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15120" windowHeight="8010" activeTab="1"/>
  </bookViews>
  <sheets>
    <sheet name="RAF" sheetId="2" r:id="rId1"/>
    <sheet name="HOME" sheetId="1" r:id="rId2"/>
    <sheet name="DATA" sheetId="3" r:id="rId3"/>
    <sheet name="STUDENT" sheetId="4" r:id="rId4"/>
    <sheet name="ATT." sheetId="5" r:id="rId5"/>
    <sheet name="DETAIL" sheetId="7" r:id="rId6"/>
    <sheet name="P-1" sheetId="10" r:id="rId7"/>
    <sheet name="P-2" sheetId="9" r:id="rId8"/>
    <sheet name="PRAPTI" sheetId="12" r:id="rId9"/>
    <sheet name="BHUGTAN" sheetId="8" r:id="rId10"/>
    <sheet name="BANK" sheetId="13" r:id="rId11"/>
    <sheet name="U.C." sheetId="11" r:id="rId12"/>
    <sheet name="REPORT" sheetId="14" r:id="rId13"/>
  </sheets>
  <definedNames>
    <definedName name="CLASS">OFFSET(HOME!$AI$2:$AI$13,,,COUNTIF(HOME!$AI$2:$AI$13,"?*"))</definedName>
    <definedName name="MONTH">HOME!$AF$17:$AF$28</definedName>
    <definedName name="_xlnm.Print_Area" localSheetId="10">BANK!$A$1:$Q$2014</definedName>
    <definedName name="_xlnm.Print_Area" localSheetId="9">BHUGTAN!$A$1:$N$2006</definedName>
    <definedName name="_xlnm.Print_Area" localSheetId="6">'P-1'!$A$1:$L$40</definedName>
    <definedName name="_xlnm.Print_Area" localSheetId="7">'P-2'!$A$1:$G$2007</definedName>
    <definedName name="_xlnm.Print_Area" localSheetId="8">PRAPTI!$A$1:$M$19</definedName>
    <definedName name="_xlnm.Print_Area" localSheetId="11">U.C.!$A$1:$G$16</definedName>
    <definedName name="_xlnm.Print_Titles" localSheetId="10">BANK!$13:$14</definedName>
    <definedName name="_xlnm.Print_Titles" localSheetId="7">'P-2'!$7:$7</definedName>
    <definedName name="YEAR">HOME!$AR$7:$AR$8</definedName>
    <definedName name="YES">HOME!$AQ$2</definedName>
    <definedName name="कक्षा">OFFSET(HOME!$AL$2:$AL$13,,,COUNTIF(HOME!$AL$2:$AL$13,"?*"))</definedName>
    <definedName name="निशान">'P-1'!$P$1</definedName>
    <definedName name="प्रकार">HOME!$AC$1:$AC$3</definedName>
    <definedName name="प्रवेशांक">OFFSET(ATT.!$E$9:$E$2008,,,COUNTIF(ATT.!$D$9:$D$2008,"&gt;=1"))</definedName>
    <definedName name="लिंग">HOME!$AE$2:$AE$4</definedName>
    <definedName name="वर्ग">HOME!$AV$2:$AV$6</definedName>
    <definedName name="सत्र">HOME!$AU$2:$AU$6</definedName>
    <definedName name="स्तर">HOME!$AO$2:$AO$5</definedName>
  </definedNames>
  <calcPr calcId="145621"/>
</workbook>
</file>

<file path=xl/calcChain.xml><?xml version="1.0" encoding="utf-8"?>
<calcChain xmlns="http://schemas.openxmlformats.org/spreadsheetml/2006/main">
  <c r="AG12" i="14" l="1"/>
  <c r="E14" i="1" l="1"/>
  <c r="C14" i="1"/>
  <c r="R18" i="1"/>
  <c r="C18" i="1"/>
  <c r="D6" i="14"/>
  <c r="D4" i="14"/>
  <c r="AI20" i="14"/>
  <c r="AG20" i="14"/>
  <c r="AE20" i="14"/>
  <c r="AD20" i="14"/>
  <c r="AC20" i="14"/>
  <c r="AI19" i="14"/>
  <c r="AH19" i="14"/>
  <c r="AG19" i="14"/>
  <c r="AE19" i="14"/>
  <c r="AD19" i="14"/>
  <c r="AC19" i="14"/>
  <c r="AI18" i="14"/>
  <c r="AH18" i="14"/>
  <c r="AG18" i="14"/>
  <c r="AE18" i="14"/>
  <c r="AD18" i="14"/>
  <c r="AC18" i="14"/>
  <c r="AI17" i="14"/>
  <c r="AH17" i="14"/>
  <c r="AG17" i="14"/>
  <c r="AE17" i="14"/>
  <c r="AD17" i="14"/>
  <c r="AC17" i="14"/>
  <c r="AI16" i="14"/>
  <c r="AH16" i="14"/>
  <c r="AG16" i="14"/>
  <c r="AE16" i="14"/>
  <c r="AD16" i="14"/>
  <c r="AC16" i="14"/>
  <c r="AI15" i="14"/>
  <c r="AH15" i="14"/>
  <c r="AG15" i="14"/>
  <c r="AE15" i="14"/>
  <c r="AD15" i="14"/>
  <c r="AC15" i="14"/>
  <c r="AI14" i="14"/>
  <c r="AH14" i="14"/>
  <c r="AG14" i="14"/>
  <c r="AE14" i="14"/>
  <c r="AD14" i="14"/>
  <c r="AC14" i="14"/>
  <c r="AI13" i="14"/>
  <c r="AH13" i="14"/>
  <c r="AG13" i="14"/>
  <c r="AE13" i="14"/>
  <c r="AD13" i="14"/>
  <c r="AC13" i="14"/>
  <c r="AI12" i="14"/>
  <c r="AH12" i="14"/>
  <c r="AE12" i="14"/>
  <c r="AD12" i="14"/>
  <c r="AC12" i="14"/>
  <c r="AI11" i="14"/>
  <c r="AH11" i="14"/>
  <c r="AG11" i="14"/>
  <c r="AE11" i="14"/>
  <c r="AD11" i="14"/>
  <c r="AC11" i="14"/>
  <c r="AI10" i="14"/>
  <c r="AH10" i="14"/>
  <c r="AG10" i="14"/>
  <c r="AE10" i="14"/>
  <c r="AD10" i="14"/>
  <c r="AC10" i="14"/>
  <c r="AG9" i="14"/>
  <c r="AG21" i="14" s="1"/>
  <c r="AI9" i="14"/>
  <c r="AI21" i="14" s="1"/>
  <c r="AH9" i="14"/>
  <c r="AE9" i="14"/>
  <c r="AE21" i="14" s="1"/>
  <c r="AD9" i="14"/>
  <c r="AD21" i="14" s="1"/>
  <c r="U9" i="14"/>
  <c r="U1" i="14"/>
  <c r="V1" i="14" s="1"/>
  <c r="W1" i="14" s="1"/>
  <c r="W20" i="14" s="1"/>
  <c r="Q1" i="14"/>
  <c r="Q17" i="14" s="1"/>
  <c r="M1" i="14"/>
  <c r="N1" i="14" s="1"/>
  <c r="O1" i="14" s="1"/>
  <c r="O18" i="14" s="1"/>
  <c r="I1" i="14"/>
  <c r="I19" i="14" s="1"/>
  <c r="E1" i="14"/>
  <c r="E9" i="14" s="1"/>
  <c r="AF20" i="14" l="1"/>
  <c r="E10" i="14"/>
  <c r="U10" i="14"/>
  <c r="I11" i="14"/>
  <c r="M12" i="14"/>
  <c r="E13" i="14"/>
  <c r="U13" i="14"/>
  <c r="I14" i="14"/>
  <c r="M15" i="14"/>
  <c r="Q16" i="14"/>
  <c r="E17" i="14"/>
  <c r="U17" i="14"/>
  <c r="I18" i="14"/>
  <c r="M19" i="14"/>
  <c r="Q20" i="14"/>
  <c r="I10" i="14"/>
  <c r="M11" i="14"/>
  <c r="Q12" i="14"/>
  <c r="I13" i="14"/>
  <c r="M14" i="14"/>
  <c r="Q15" i="14"/>
  <c r="E16" i="14"/>
  <c r="U16" i="14"/>
  <c r="I17" i="14"/>
  <c r="M18" i="14"/>
  <c r="Q19" i="14"/>
  <c r="E20" i="14"/>
  <c r="U20" i="14"/>
  <c r="M10" i="14"/>
  <c r="Q11" i="14"/>
  <c r="E12" i="14"/>
  <c r="U12" i="14"/>
  <c r="M13" i="14"/>
  <c r="Q14" i="14"/>
  <c r="E15" i="14"/>
  <c r="U15" i="14"/>
  <c r="I16" i="14"/>
  <c r="M17" i="14"/>
  <c r="Q18" i="14"/>
  <c r="E19" i="14"/>
  <c r="U19" i="14"/>
  <c r="I20" i="14"/>
  <c r="Q10" i="14"/>
  <c r="E11" i="14"/>
  <c r="U11" i="14"/>
  <c r="I12" i="14"/>
  <c r="Q13" i="14"/>
  <c r="E14" i="14"/>
  <c r="U14" i="14"/>
  <c r="I15" i="14"/>
  <c r="M16" i="14"/>
  <c r="E18" i="14"/>
  <c r="U18" i="14"/>
  <c r="M20" i="14"/>
  <c r="V10" i="14"/>
  <c r="O11" i="14"/>
  <c r="N12" i="14"/>
  <c r="W13" i="14"/>
  <c r="V14" i="14"/>
  <c r="O15" i="14"/>
  <c r="N16" i="14"/>
  <c r="W17" i="14"/>
  <c r="V18" i="14"/>
  <c r="O19" i="14"/>
  <c r="N20" i="14"/>
  <c r="V9" i="14"/>
  <c r="W10" i="14"/>
  <c r="V11" i="14"/>
  <c r="O12" i="14"/>
  <c r="P12" i="14" s="1"/>
  <c r="N13" i="14"/>
  <c r="W14" i="14"/>
  <c r="V15" i="14"/>
  <c r="O16" i="14"/>
  <c r="N17" i="14"/>
  <c r="W18" i="14"/>
  <c r="V19" i="14"/>
  <c r="O20" i="14"/>
  <c r="O9" i="14"/>
  <c r="N10" i="14"/>
  <c r="W11" i="14"/>
  <c r="V12" i="14"/>
  <c r="O13" i="14"/>
  <c r="N14" i="14"/>
  <c r="W15" i="14"/>
  <c r="V16" i="14"/>
  <c r="O17" i="14"/>
  <c r="N18" i="14"/>
  <c r="P18" i="14" s="1"/>
  <c r="W19" i="14"/>
  <c r="V20" i="14"/>
  <c r="X20" i="14" s="1"/>
  <c r="O10" i="14"/>
  <c r="N11" i="14"/>
  <c r="AF11" i="14"/>
  <c r="W12" i="14"/>
  <c r="V13" i="14"/>
  <c r="O14" i="14"/>
  <c r="P14" i="14" s="1"/>
  <c r="N15" i="14"/>
  <c r="P15" i="14" s="1"/>
  <c r="AF15" i="14"/>
  <c r="P16" i="14"/>
  <c r="W16" i="14"/>
  <c r="V17" i="14"/>
  <c r="X17" i="14" s="1"/>
  <c r="N19" i="14"/>
  <c r="P19" i="14" s="1"/>
  <c r="AF19" i="14"/>
  <c r="AF12" i="14"/>
  <c r="P13" i="14"/>
  <c r="AF16" i="14"/>
  <c r="P17" i="14"/>
  <c r="P10" i="14"/>
  <c r="AF13" i="14"/>
  <c r="AF17" i="14"/>
  <c r="AF10" i="14"/>
  <c r="P11" i="14"/>
  <c r="AF14" i="14"/>
  <c r="AF18" i="14"/>
  <c r="X10" i="14"/>
  <c r="X11" i="14"/>
  <c r="X14" i="14"/>
  <c r="X15" i="14"/>
  <c r="X18" i="14"/>
  <c r="X19" i="14"/>
  <c r="AJ10" i="14"/>
  <c r="AJ11" i="14"/>
  <c r="AJ12" i="14"/>
  <c r="AJ13" i="14"/>
  <c r="AJ14" i="14"/>
  <c r="AJ15" i="14"/>
  <c r="AJ16" i="14"/>
  <c r="AJ17" i="14"/>
  <c r="AJ18" i="14"/>
  <c r="AJ19" i="14"/>
  <c r="Y11" i="14"/>
  <c r="Y12" i="14"/>
  <c r="Y13" i="14"/>
  <c r="Y14" i="14"/>
  <c r="Y15" i="14"/>
  <c r="Y16" i="14"/>
  <c r="Y17" i="14"/>
  <c r="Y18" i="14"/>
  <c r="Y19" i="14"/>
  <c r="Y20" i="14"/>
  <c r="Q9" i="14"/>
  <c r="Q21" i="14" s="1"/>
  <c r="R1" i="14"/>
  <c r="J1" i="14"/>
  <c r="M9" i="14"/>
  <c r="M21" i="14" s="1"/>
  <c r="W9" i="14"/>
  <c r="F1" i="14"/>
  <c r="N9" i="14"/>
  <c r="AJ9" i="14"/>
  <c r="AA9" i="13"/>
  <c r="Z10" i="13"/>
  <c r="Z9" i="13"/>
  <c r="N1" i="13"/>
  <c r="M1" i="13"/>
  <c r="K1" i="13"/>
  <c r="J1" i="13"/>
  <c r="H2" i="13"/>
  <c r="U21" i="14" l="1"/>
  <c r="E21" i="14"/>
  <c r="X13" i="14"/>
  <c r="X16" i="14"/>
  <c r="X12" i="14"/>
  <c r="P20" i="14"/>
  <c r="Y10" i="14"/>
  <c r="F17" i="14"/>
  <c r="F13" i="14"/>
  <c r="F20" i="14"/>
  <c r="F16" i="14"/>
  <c r="F12" i="14"/>
  <c r="F19" i="14"/>
  <c r="F15" i="14"/>
  <c r="F11" i="14"/>
  <c r="F18" i="14"/>
  <c r="F14" i="14"/>
  <c r="F10" i="14"/>
  <c r="R16" i="14"/>
  <c r="R12" i="14"/>
  <c r="R19" i="14"/>
  <c r="R15" i="14"/>
  <c r="R11" i="14"/>
  <c r="R18" i="14"/>
  <c r="R14" i="14"/>
  <c r="R10" i="14"/>
  <c r="R17" i="14"/>
  <c r="R13" i="14"/>
  <c r="N21" i="14"/>
  <c r="J18" i="14"/>
  <c r="J14" i="14"/>
  <c r="J10" i="14"/>
  <c r="J17" i="14"/>
  <c r="J13" i="14"/>
  <c r="J20" i="14"/>
  <c r="J16" i="14"/>
  <c r="J12" i="14"/>
  <c r="J19" i="14"/>
  <c r="J15" i="14"/>
  <c r="J11" i="14"/>
  <c r="O21" i="14"/>
  <c r="V21" i="14"/>
  <c r="X9" i="14"/>
  <c r="X21" i="14" s="1"/>
  <c r="W21" i="14"/>
  <c r="P9" i="14"/>
  <c r="P21" i="14" s="1"/>
  <c r="K1" i="14"/>
  <c r="J9" i="14"/>
  <c r="F9" i="14"/>
  <c r="G1" i="14"/>
  <c r="S1" i="14"/>
  <c r="R9" i="14"/>
  <c r="D19" i="12"/>
  <c r="D18" i="12"/>
  <c r="D17" i="12"/>
  <c r="D16" i="12"/>
  <c r="D15" i="12"/>
  <c r="D14" i="12"/>
  <c r="D13" i="12"/>
  <c r="D12" i="12"/>
  <c r="D11" i="12"/>
  <c r="D10" i="12"/>
  <c r="D9" i="12"/>
  <c r="D8" i="12"/>
  <c r="O9" i="12"/>
  <c r="O10" i="12"/>
  <c r="O11" i="12"/>
  <c r="O12" i="12"/>
  <c r="O13" i="12"/>
  <c r="O14" i="12"/>
  <c r="O15" i="12"/>
  <c r="O16" i="12"/>
  <c r="O17" i="12"/>
  <c r="O18" i="12"/>
  <c r="O19" i="12"/>
  <c r="O8" i="12"/>
  <c r="M10" i="12"/>
  <c r="M11" i="12"/>
  <c r="M12" i="12" s="1"/>
  <c r="M13" i="12" s="1"/>
  <c r="M14" i="12" s="1"/>
  <c r="M15" i="12" s="1"/>
  <c r="M16" i="12" s="1"/>
  <c r="M17" i="12" s="1"/>
  <c r="M18" i="12" s="1"/>
  <c r="M19" i="12" s="1"/>
  <c r="N19" i="12"/>
  <c r="N18" i="12"/>
  <c r="N17" i="12"/>
  <c r="N16" i="12"/>
  <c r="N15" i="12"/>
  <c r="N14" i="12"/>
  <c r="N13" i="12"/>
  <c r="N12" i="12"/>
  <c r="N11" i="12"/>
  <c r="N10" i="12"/>
  <c r="N9" i="12"/>
  <c r="N8" i="12"/>
  <c r="Z11" i="14" l="1"/>
  <c r="Z16" i="14"/>
  <c r="G20" i="14"/>
  <c r="G16" i="14"/>
  <c r="G12" i="14"/>
  <c r="G19" i="14"/>
  <c r="G15" i="14"/>
  <c r="H15" i="14" s="1"/>
  <c r="G11" i="14"/>
  <c r="G18" i="14"/>
  <c r="G14" i="14"/>
  <c r="G10" i="14"/>
  <c r="G17" i="14"/>
  <c r="G13" i="14"/>
  <c r="H13" i="14" s="1"/>
  <c r="F21" i="14"/>
  <c r="H10" i="14"/>
  <c r="Z10" i="14"/>
  <c r="Z15" i="14"/>
  <c r="H20" i="14"/>
  <c r="J21" i="14"/>
  <c r="H14" i="14"/>
  <c r="Z14" i="14"/>
  <c r="Z19" i="14"/>
  <c r="H19" i="14"/>
  <c r="Z13" i="14"/>
  <c r="S19" i="14"/>
  <c r="T19" i="14" s="1"/>
  <c r="S15" i="14"/>
  <c r="T15" i="14" s="1"/>
  <c r="S11" i="14"/>
  <c r="T11" i="14" s="1"/>
  <c r="S18" i="14"/>
  <c r="T18" i="14" s="1"/>
  <c r="S14" i="14"/>
  <c r="T14" i="14" s="1"/>
  <c r="S10" i="14"/>
  <c r="T10" i="14" s="1"/>
  <c r="S17" i="14"/>
  <c r="S13" i="14"/>
  <c r="T13" i="14" s="1"/>
  <c r="S20" i="14"/>
  <c r="S16" i="14"/>
  <c r="S12" i="14"/>
  <c r="T12" i="14" s="1"/>
  <c r="K17" i="14"/>
  <c r="L17" i="14" s="1"/>
  <c r="K13" i="14"/>
  <c r="L13" i="14" s="1"/>
  <c r="K20" i="14"/>
  <c r="L20" i="14" s="1"/>
  <c r="K16" i="14"/>
  <c r="L16" i="14" s="1"/>
  <c r="K12" i="14"/>
  <c r="L12" i="14" s="1"/>
  <c r="K19" i="14"/>
  <c r="L19" i="14" s="1"/>
  <c r="K15" i="14"/>
  <c r="L15" i="14" s="1"/>
  <c r="K11" i="14"/>
  <c r="L11" i="14" s="1"/>
  <c r="K18" i="14"/>
  <c r="L18" i="14" s="1"/>
  <c r="K14" i="14"/>
  <c r="L14" i="14" s="1"/>
  <c r="K10" i="14"/>
  <c r="L10" i="14" s="1"/>
  <c r="T17" i="14"/>
  <c r="T16" i="14"/>
  <c r="Z18" i="14"/>
  <c r="H18" i="14"/>
  <c r="H12" i="14"/>
  <c r="Z12" i="14"/>
  <c r="Z17" i="14"/>
  <c r="H17" i="14"/>
  <c r="S9" i="14"/>
  <c r="G9" i="14"/>
  <c r="G21" i="14" s="1"/>
  <c r="Z9" i="14"/>
  <c r="K9" i="14"/>
  <c r="AC1" i="5"/>
  <c r="X4" i="8"/>
  <c r="W4" i="8"/>
  <c r="Y3" i="8"/>
  <c r="Y2" i="8"/>
  <c r="P2" i="11"/>
  <c r="N4" i="11"/>
  <c r="AB12" i="14" l="1"/>
  <c r="AB14" i="14"/>
  <c r="AA13" i="14"/>
  <c r="AA18" i="14"/>
  <c r="AA12" i="14"/>
  <c r="AB19" i="14"/>
  <c r="AB10" i="14"/>
  <c r="AA17" i="14"/>
  <c r="AA11" i="14"/>
  <c r="AA16" i="14"/>
  <c r="AB17" i="14"/>
  <c r="AB15" i="14"/>
  <c r="AA10" i="14"/>
  <c r="AA15" i="14"/>
  <c r="AA20" i="14"/>
  <c r="H16" i="14"/>
  <c r="AB16" i="14" s="1"/>
  <c r="AB18" i="14"/>
  <c r="AB13" i="14"/>
  <c r="AA14" i="14"/>
  <c r="AA19" i="14"/>
  <c r="H11" i="14"/>
  <c r="AB11" i="14" s="1"/>
  <c r="T9" i="14"/>
  <c r="S21" i="14"/>
  <c r="H9" i="14"/>
  <c r="K21" i="14"/>
  <c r="AA9" i="14"/>
  <c r="P3" i="11"/>
  <c r="O4" i="11"/>
  <c r="C4" i="11"/>
  <c r="Q2" i="11"/>
  <c r="C6" i="11" s="1"/>
  <c r="H21" i="14" l="1"/>
  <c r="AA21" i="14"/>
  <c r="D11" i="11"/>
  <c r="G11" i="11"/>
  <c r="F11" i="11"/>
  <c r="M8" i="12"/>
  <c r="M9" i="12" s="1"/>
  <c r="D3" i="12"/>
  <c r="D4" i="12"/>
  <c r="E2" i="8"/>
  <c r="AR7" i="1"/>
  <c r="O2" i="11" l="1"/>
  <c r="I2" i="5"/>
  <c r="AR8" i="1"/>
  <c r="O3" i="11" s="1"/>
  <c r="X3" i="8" s="1"/>
  <c r="F5" i="10"/>
  <c r="G10" i="10"/>
  <c r="D9" i="10"/>
  <c r="J8" i="10"/>
  <c r="X2" i="8" l="1"/>
  <c r="W2" i="8" s="1"/>
  <c r="N2" i="11"/>
  <c r="G5" i="9"/>
  <c r="D8" i="10"/>
  <c r="C5" i="11" l="1"/>
  <c r="O1" i="11"/>
  <c r="Y1" i="5" s="1"/>
  <c r="AA1" i="5" s="1"/>
  <c r="Q3" i="11"/>
  <c r="S3" i="11" s="1"/>
  <c r="D12" i="11" s="1"/>
  <c r="N1" i="11"/>
  <c r="X1" i="5" s="1"/>
  <c r="E11" i="11"/>
  <c r="X1" i="8"/>
  <c r="W1" i="5" s="1"/>
  <c r="L1" i="13"/>
  <c r="H10" i="13" s="1"/>
  <c r="W1" i="8"/>
  <c r="V1" i="5" s="1"/>
  <c r="A3" i="9"/>
  <c r="A6" i="9" s="1"/>
  <c r="A2" i="9"/>
  <c r="A5" i="9" s="1"/>
  <c r="A1" i="9"/>
  <c r="A4" i="9" s="1"/>
  <c r="D1" i="9" s="1"/>
  <c r="C6" i="9" s="1"/>
  <c r="A1" i="10"/>
  <c r="E7" i="10" s="1"/>
  <c r="U10" i="5"/>
  <c r="U11" i="5"/>
  <c r="U12" i="5"/>
  <c r="U13" i="5"/>
  <c r="U14" i="5"/>
  <c r="U15" i="5"/>
  <c r="U16" i="5"/>
  <c r="U17" i="5"/>
  <c r="U18" i="5"/>
  <c r="U19" i="5"/>
  <c r="U20" i="5"/>
  <c r="U21" i="5"/>
  <c r="U22" i="5"/>
  <c r="U23" i="5"/>
  <c r="U24" i="5"/>
  <c r="U25" i="5"/>
  <c r="U26" i="5"/>
  <c r="U27" i="5"/>
  <c r="U28" i="5"/>
  <c r="U29" i="5"/>
  <c r="U30" i="5"/>
  <c r="U31" i="5"/>
  <c r="U32" i="5"/>
  <c r="U33" i="5"/>
  <c r="U34" i="5"/>
  <c r="U35" i="5"/>
  <c r="U36" i="5"/>
  <c r="U37" i="5"/>
  <c r="U38" i="5"/>
  <c r="U39" i="5"/>
  <c r="U40" i="5"/>
  <c r="U41" i="5"/>
  <c r="U42" i="5"/>
  <c r="U43" i="5"/>
  <c r="U44" i="5"/>
  <c r="U45" i="5"/>
  <c r="U46" i="5"/>
  <c r="U47" i="5"/>
  <c r="U48" i="5"/>
  <c r="U49" i="5"/>
  <c r="U50" i="5"/>
  <c r="U51" i="5"/>
  <c r="U52" i="5"/>
  <c r="U53" i="5"/>
  <c r="U54" i="5"/>
  <c r="U55" i="5"/>
  <c r="U56" i="5"/>
  <c r="U57" i="5"/>
  <c r="U58" i="5"/>
  <c r="U59" i="5"/>
  <c r="U60" i="5"/>
  <c r="U61" i="5"/>
  <c r="U62" i="5"/>
  <c r="U63" i="5"/>
  <c r="U64" i="5"/>
  <c r="U65" i="5"/>
  <c r="U66" i="5"/>
  <c r="U67" i="5"/>
  <c r="U68" i="5"/>
  <c r="U69" i="5"/>
  <c r="U70" i="5"/>
  <c r="U71" i="5"/>
  <c r="U72" i="5"/>
  <c r="U73" i="5"/>
  <c r="U74" i="5"/>
  <c r="U75" i="5"/>
  <c r="U76" i="5"/>
  <c r="U77" i="5"/>
  <c r="U78" i="5"/>
  <c r="U79" i="5"/>
  <c r="U80" i="5"/>
  <c r="U81" i="5"/>
  <c r="U82" i="5"/>
  <c r="U83" i="5"/>
  <c r="U84" i="5"/>
  <c r="U85" i="5"/>
  <c r="U86" i="5"/>
  <c r="U87" i="5"/>
  <c r="U88" i="5"/>
  <c r="U89" i="5"/>
  <c r="U90" i="5"/>
  <c r="U91" i="5"/>
  <c r="U92" i="5"/>
  <c r="U93" i="5"/>
  <c r="U94" i="5"/>
  <c r="U95" i="5"/>
  <c r="U96" i="5"/>
  <c r="U97" i="5"/>
  <c r="U98" i="5"/>
  <c r="U99" i="5"/>
  <c r="U100" i="5"/>
  <c r="U101" i="5"/>
  <c r="U102" i="5"/>
  <c r="U103" i="5"/>
  <c r="U104" i="5"/>
  <c r="U105" i="5"/>
  <c r="U106" i="5"/>
  <c r="U107" i="5"/>
  <c r="U108" i="5"/>
  <c r="U109" i="5"/>
  <c r="U110" i="5"/>
  <c r="U111" i="5"/>
  <c r="U112" i="5"/>
  <c r="U113" i="5"/>
  <c r="U114" i="5"/>
  <c r="U115" i="5"/>
  <c r="U116" i="5"/>
  <c r="U117" i="5"/>
  <c r="U118" i="5"/>
  <c r="U119" i="5"/>
  <c r="U120" i="5"/>
  <c r="U121" i="5"/>
  <c r="U122" i="5"/>
  <c r="U123" i="5"/>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U150" i="5"/>
  <c r="U151" i="5"/>
  <c r="U152" i="5"/>
  <c r="U153" i="5"/>
  <c r="U154" i="5"/>
  <c r="U155" i="5"/>
  <c r="U156" i="5"/>
  <c r="U157" i="5"/>
  <c r="U158" i="5"/>
  <c r="U159" i="5"/>
  <c r="U160" i="5"/>
  <c r="U161" i="5"/>
  <c r="U162" i="5"/>
  <c r="U163" i="5"/>
  <c r="U164" i="5"/>
  <c r="U165" i="5"/>
  <c r="U166" i="5"/>
  <c r="U167" i="5"/>
  <c r="U168" i="5"/>
  <c r="U169" i="5"/>
  <c r="U170" i="5"/>
  <c r="U171" i="5"/>
  <c r="U172" i="5"/>
  <c r="U173" i="5"/>
  <c r="U174" i="5"/>
  <c r="U175" i="5"/>
  <c r="U176" i="5"/>
  <c r="U177" i="5"/>
  <c r="U178" i="5"/>
  <c r="U179" i="5"/>
  <c r="U180" i="5"/>
  <c r="U181" i="5"/>
  <c r="U182" i="5"/>
  <c r="U183" i="5"/>
  <c r="U184" i="5"/>
  <c r="U185" i="5"/>
  <c r="U186" i="5"/>
  <c r="U187" i="5"/>
  <c r="U188" i="5"/>
  <c r="U189" i="5"/>
  <c r="U190" i="5"/>
  <c r="U191" i="5"/>
  <c r="U192" i="5"/>
  <c r="U193" i="5"/>
  <c r="U194" i="5"/>
  <c r="U195" i="5"/>
  <c r="U196" i="5"/>
  <c r="U197" i="5"/>
  <c r="U198" i="5"/>
  <c r="U199" i="5"/>
  <c r="U200" i="5"/>
  <c r="U201" i="5"/>
  <c r="U202" i="5"/>
  <c r="U203" i="5"/>
  <c r="U204" i="5"/>
  <c r="U205" i="5"/>
  <c r="U206" i="5"/>
  <c r="U207" i="5"/>
  <c r="U208" i="5"/>
  <c r="U209" i="5"/>
  <c r="U210" i="5"/>
  <c r="U211" i="5"/>
  <c r="U212" i="5"/>
  <c r="U213" i="5"/>
  <c r="U214" i="5"/>
  <c r="U215" i="5"/>
  <c r="U216" i="5"/>
  <c r="U217" i="5"/>
  <c r="U218" i="5"/>
  <c r="U219" i="5"/>
  <c r="U220" i="5"/>
  <c r="U221" i="5"/>
  <c r="U222" i="5"/>
  <c r="U223" i="5"/>
  <c r="U224" i="5"/>
  <c r="U225" i="5"/>
  <c r="U226" i="5"/>
  <c r="U227" i="5"/>
  <c r="U228" i="5"/>
  <c r="U229" i="5"/>
  <c r="U230" i="5"/>
  <c r="U231" i="5"/>
  <c r="U232" i="5"/>
  <c r="U233" i="5"/>
  <c r="U234" i="5"/>
  <c r="U235" i="5"/>
  <c r="U236" i="5"/>
  <c r="U237" i="5"/>
  <c r="U238" i="5"/>
  <c r="U239" i="5"/>
  <c r="U240" i="5"/>
  <c r="U241" i="5"/>
  <c r="U242" i="5"/>
  <c r="U243" i="5"/>
  <c r="U244" i="5"/>
  <c r="U245" i="5"/>
  <c r="U246" i="5"/>
  <c r="U247" i="5"/>
  <c r="U248" i="5"/>
  <c r="U249" i="5"/>
  <c r="U250" i="5"/>
  <c r="U251" i="5"/>
  <c r="U252" i="5"/>
  <c r="U253" i="5"/>
  <c r="U254" i="5"/>
  <c r="U255" i="5"/>
  <c r="U256" i="5"/>
  <c r="U257" i="5"/>
  <c r="U258" i="5"/>
  <c r="U259" i="5"/>
  <c r="U260" i="5"/>
  <c r="U261" i="5"/>
  <c r="U262" i="5"/>
  <c r="U263" i="5"/>
  <c r="U264" i="5"/>
  <c r="U265" i="5"/>
  <c r="U266" i="5"/>
  <c r="U267" i="5"/>
  <c r="U268" i="5"/>
  <c r="U269" i="5"/>
  <c r="U270" i="5"/>
  <c r="U271" i="5"/>
  <c r="U272" i="5"/>
  <c r="U273" i="5"/>
  <c r="U274" i="5"/>
  <c r="U275" i="5"/>
  <c r="U276" i="5"/>
  <c r="U277" i="5"/>
  <c r="U278" i="5"/>
  <c r="U279" i="5"/>
  <c r="U280" i="5"/>
  <c r="U281" i="5"/>
  <c r="U282" i="5"/>
  <c r="U283" i="5"/>
  <c r="U284" i="5"/>
  <c r="U285" i="5"/>
  <c r="U286" i="5"/>
  <c r="U287" i="5"/>
  <c r="U288" i="5"/>
  <c r="U289" i="5"/>
  <c r="U290" i="5"/>
  <c r="U291" i="5"/>
  <c r="U292" i="5"/>
  <c r="U293" i="5"/>
  <c r="U294" i="5"/>
  <c r="U295" i="5"/>
  <c r="U296" i="5"/>
  <c r="U297" i="5"/>
  <c r="U298" i="5"/>
  <c r="U299" i="5"/>
  <c r="U300" i="5"/>
  <c r="U301" i="5"/>
  <c r="U302" i="5"/>
  <c r="U303" i="5"/>
  <c r="U304" i="5"/>
  <c r="U305" i="5"/>
  <c r="U306" i="5"/>
  <c r="U307" i="5"/>
  <c r="U308" i="5"/>
  <c r="U309" i="5"/>
  <c r="U310" i="5"/>
  <c r="U311" i="5"/>
  <c r="U312" i="5"/>
  <c r="U313" i="5"/>
  <c r="U314" i="5"/>
  <c r="U315" i="5"/>
  <c r="U316" i="5"/>
  <c r="U317" i="5"/>
  <c r="U318" i="5"/>
  <c r="U319" i="5"/>
  <c r="U320" i="5"/>
  <c r="U321" i="5"/>
  <c r="U322" i="5"/>
  <c r="U323" i="5"/>
  <c r="U324" i="5"/>
  <c r="U325" i="5"/>
  <c r="U326" i="5"/>
  <c r="U327" i="5"/>
  <c r="U328" i="5"/>
  <c r="U329" i="5"/>
  <c r="U330" i="5"/>
  <c r="U331" i="5"/>
  <c r="U332" i="5"/>
  <c r="U333" i="5"/>
  <c r="U334" i="5"/>
  <c r="U335" i="5"/>
  <c r="U336" i="5"/>
  <c r="U337" i="5"/>
  <c r="U338" i="5"/>
  <c r="U339" i="5"/>
  <c r="U340" i="5"/>
  <c r="U341" i="5"/>
  <c r="U342" i="5"/>
  <c r="U343" i="5"/>
  <c r="U344" i="5"/>
  <c r="U345" i="5"/>
  <c r="U346" i="5"/>
  <c r="U347" i="5"/>
  <c r="U348" i="5"/>
  <c r="U349" i="5"/>
  <c r="U350" i="5"/>
  <c r="U351" i="5"/>
  <c r="U352" i="5"/>
  <c r="U353" i="5"/>
  <c r="U354" i="5"/>
  <c r="U355" i="5"/>
  <c r="U356" i="5"/>
  <c r="U357" i="5"/>
  <c r="U358" i="5"/>
  <c r="U359" i="5"/>
  <c r="U360" i="5"/>
  <c r="U361" i="5"/>
  <c r="U362" i="5"/>
  <c r="U363" i="5"/>
  <c r="U364" i="5"/>
  <c r="U365" i="5"/>
  <c r="U366" i="5"/>
  <c r="U367" i="5"/>
  <c r="U368" i="5"/>
  <c r="U369" i="5"/>
  <c r="U370" i="5"/>
  <c r="U371" i="5"/>
  <c r="U372" i="5"/>
  <c r="U373" i="5"/>
  <c r="U374" i="5"/>
  <c r="U375" i="5"/>
  <c r="U376" i="5"/>
  <c r="U377" i="5"/>
  <c r="U378" i="5"/>
  <c r="U379" i="5"/>
  <c r="U380" i="5"/>
  <c r="U381" i="5"/>
  <c r="U382" i="5"/>
  <c r="U383" i="5"/>
  <c r="U384" i="5"/>
  <c r="U385" i="5"/>
  <c r="U386" i="5"/>
  <c r="U387" i="5"/>
  <c r="U388" i="5"/>
  <c r="U389" i="5"/>
  <c r="U390" i="5"/>
  <c r="U391" i="5"/>
  <c r="U392" i="5"/>
  <c r="U393" i="5"/>
  <c r="U394" i="5"/>
  <c r="U395" i="5"/>
  <c r="U396" i="5"/>
  <c r="U397" i="5"/>
  <c r="U398" i="5"/>
  <c r="U399" i="5"/>
  <c r="U400" i="5"/>
  <c r="U401" i="5"/>
  <c r="U402" i="5"/>
  <c r="U403" i="5"/>
  <c r="U404" i="5"/>
  <c r="U405" i="5"/>
  <c r="U406" i="5"/>
  <c r="U407" i="5"/>
  <c r="U408" i="5"/>
  <c r="U409" i="5"/>
  <c r="U410" i="5"/>
  <c r="U411" i="5"/>
  <c r="U412" i="5"/>
  <c r="U413" i="5"/>
  <c r="U414" i="5"/>
  <c r="U415" i="5"/>
  <c r="U416" i="5"/>
  <c r="U417" i="5"/>
  <c r="U418" i="5"/>
  <c r="U419" i="5"/>
  <c r="U420" i="5"/>
  <c r="U421" i="5"/>
  <c r="U422" i="5"/>
  <c r="U423" i="5"/>
  <c r="U424" i="5"/>
  <c r="U425" i="5"/>
  <c r="U426" i="5"/>
  <c r="U427" i="5"/>
  <c r="U428" i="5"/>
  <c r="U429" i="5"/>
  <c r="U430" i="5"/>
  <c r="U431" i="5"/>
  <c r="U432" i="5"/>
  <c r="U433" i="5"/>
  <c r="U434" i="5"/>
  <c r="U435" i="5"/>
  <c r="U436" i="5"/>
  <c r="U437" i="5"/>
  <c r="U438" i="5"/>
  <c r="U439" i="5"/>
  <c r="U440" i="5"/>
  <c r="U441" i="5"/>
  <c r="U442" i="5"/>
  <c r="U443" i="5"/>
  <c r="U444" i="5"/>
  <c r="U445" i="5"/>
  <c r="U446" i="5"/>
  <c r="U447" i="5"/>
  <c r="U448" i="5"/>
  <c r="U449" i="5"/>
  <c r="U450" i="5"/>
  <c r="U451" i="5"/>
  <c r="U452" i="5"/>
  <c r="U453" i="5"/>
  <c r="U454" i="5"/>
  <c r="U455" i="5"/>
  <c r="U456" i="5"/>
  <c r="U457" i="5"/>
  <c r="U458" i="5"/>
  <c r="U459" i="5"/>
  <c r="U460" i="5"/>
  <c r="U461" i="5"/>
  <c r="U462" i="5"/>
  <c r="U463" i="5"/>
  <c r="U464" i="5"/>
  <c r="U465" i="5"/>
  <c r="U466" i="5"/>
  <c r="U467" i="5"/>
  <c r="U468" i="5"/>
  <c r="U469" i="5"/>
  <c r="U470" i="5"/>
  <c r="U471" i="5"/>
  <c r="U472" i="5"/>
  <c r="U473" i="5"/>
  <c r="U474" i="5"/>
  <c r="U475" i="5"/>
  <c r="U476" i="5"/>
  <c r="U477" i="5"/>
  <c r="U478" i="5"/>
  <c r="U479" i="5"/>
  <c r="U480" i="5"/>
  <c r="U481" i="5"/>
  <c r="U482" i="5"/>
  <c r="U483" i="5"/>
  <c r="U484" i="5"/>
  <c r="U485" i="5"/>
  <c r="U486" i="5"/>
  <c r="U487" i="5"/>
  <c r="U488" i="5"/>
  <c r="U489" i="5"/>
  <c r="U490" i="5"/>
  <c r="U491" i="5"/>
  <c r="U492" i="5"/>
  <c r="U493" i="5"/>
  <c r="U494" i="5"/>
  <c r="U495" i="5"/>
  <c r="U496" i="5"/>
  <c r="U497" i="5"/>
  <c r="U498" i="5"/>
  <c r="U499" i="5"/>
  <c r="U500" i="5"/>
  <c r="U501" i="5"/>
  <c r="U502" i="5"/>
  <c r="U503" i="5"/>
  <c r="U504" i="5"/>
  <c r="U505" i="5"/>
  <c r="U506" i="5"/>
  <c r="U507" i="5"/>
  <c r="U508" i="5"/>
  <c r="U509" i="5"/>
  <c r="U510" i="5"/>
  <c r="U511" i="5"/>
  <c r="U512" i="5"/>
  <c r="U513" i="5"/>
  <c r="U514" i="5"/>
  <c r="U515" i="5"/>
  <c r="U516" i="5"/>
  <c r="U517" i="5"/>
  <c r="U518" i="5"/>
  <c r="U519" i="5"/>
  <c r="U520" i="5"/>
  <c r="U521" i="5"/>
  <c r="U522" i="5"/>
  <c r="U523" i="5"/>
  <c r="U524" i="5"/>
  <c r="U525" i="5"/>
  <c r="U526" i="5"/>
  <c r="U527" i="5"/>
  <c r="U528" i="5"/>
  <c r="U529" i="5"/>
  <c r="U530" i="5"/>
  <c r="U531" i="5"/>
  <c r="U532" i="5"/>
  <c r="U533" i="5"/>
  <c r="U534" i="5"/>
  <c r="U535" i="5"/>
  <c r="U536" i="5"/>
  <c r="U537" i="5"/>
  <c r="U538" i="5"/>
  <c r="U539" i="5"/>
  <c r="U540" i="5"/>
  <c r="U541" i="5"/>
  <c r="U542" i="5"/>
  <c r="U543" i="5"/>
  <c r="U544" i="5"/>
  <c r="U545" i="5"/>
  <c r="U546" i="5"/>
  <c r="U547" i="5"/>
  <c r="U548" i="5"/>
  <c r="U549" i="5"/>
  <c r="U550" i="5"/>
  <c r="U551" i="5"/>
  <c r="U552" i="5"/>
  <c r="U553" i="5"/>
  <c r="U554" i="5"/>
  <c r="U555" i="5"/>
  <c r="U556" i="5"/>
  <c r="U557" i="5"/>
  <c r="U558" i="5"/>
  <c r="U559" i="5"/>
  <c r="U560" i="5"/>
  <c r="U561" i="5"/>
  <c r="U562" i="5"/>
  <c r="U563" i="5"/>
  <c r="U564" i="5"/>
  <c r="U565" i="5"/>
  <c r="U566" i="5"/>
  <c r="U567" i="5"/>
  <c r="U568" i="5"/>
  <c r="U569" i="5"/>
  <c r="U570" i="5"/>
  <c r="U571" i="5"/>
  <c r="U572" i="5"/>
  <c r="U573" i="5"/>
  <c r="U574" i="5"/>
  <c r="U575" i="5"/>
  <c r="U576" i="5"/>
  <c r="U577" i="5"/>
  <c r="U578" i="5"/>
  <c r="U579" i="5"/>
  <c r="U580" i="5"/>
  <c r="U581" i="5"/>
  <c r="U582" i="5"/>
  <c r="U583" i="5"/>
  <c r="U584" i="5"/>
  <c r="U585" i="5"/>
  <c r="U586" i="5"/>
  <c r="U587" i="5"/>
  <c r="U588" i="5"/>
  <c r="U589" i="5"/>
  <c r="U590" i="5"/>
  <c r="U591" i="5"/>
  <c r="U592" i="5"/>
  <c r="U593" i="5"/>
  <c r="U594" i="5"/>
  <c r="U595" i="5"/>
  <c r="U596" i="5"/>
  <c r="U597" i="5"/>
  <c r="U598" i="5"/>
  <c r="U599" i="5"/>
  <c r="U600" i="5"/>
  <c r="U601" i="5"/>
  <c r="U602" i="5"/>
  <c r="U603" i="5"/>
  <c r="U604" i="5"/>
  <c r="U605" i="5"/>
  <c r="U606" i="5"/>
  <c r="U607" i="5"/>
  <c r="U608" i="5"/>
  <c r="U609" i="5"/>
  <c r="U610" i="5"/>
  <c r="U611" i="5"/>
  <c r="U612" i="5"/>
  <c r="U613" i="5"/>
  <c r="U614" i="5"/>
  <c r="U615" i="5"/>
  <c r="U616" i="5"/>
  <c r="U617" i="5"/>
  <c r="U618" i="5"/>
  <c r="U619" i="5"/>
  <c r="U620" i="5"/>
  <c r="U621" i="5"/>
  <c r="U622" i="5"/>
  <c r="U623" i="5"/>
  <c r="U624" i="5"/>
  <c r="U625" i="5"/>
  <c r="U626" i="5"/>
  <c r="U627" i="5"/>
  <c r="U628" i="5"/>
  <c r="U629" i="5"/>
  <c r="U630" i="5"/>
  <c r="U631" i="5"/>
  <c r="U632" i="5"/>
  <c r="U633" i="5"/>
  <c r="U634" i="5"/>
  <c r="U635" i="5"/>
  <c r="U636" i="5"/>
  <c r="U637" i="5"/>
  <c r="U638" i="5"/>
  <c r="U639" i="5"/>
  <c r="U640" i="5"/>
  <c r="U641" i="5"/>
  <c r="U642" i="5"/>
  <c r="U643" i="5"/>
  <c r="U644" i="5"/>
  <c r="U645" i="5"/>
  <c r="U646" i="5"/>
  <c r="U647" i="5"/>
  <c r="U648" i="5"/>
  <c r="U649" i="5"/>
  <c r="U650" i="5"/>
  <c r="U651" i="5"/>
  <c r="U652" i="5"/>
  <c r="U653" i="5"/>
  <c r="U654" i="5"/>
  <c r="U655" i="5"/>
  <c r="U656" i="5"/>
  <c r="U657" i="5"/>
  <c r="U658" i="5"/>
  <c r="U659" i="5"/>
  <c r="U660" i="5"/>
  <c r="U661" i="5"/>
  <c r="U662" i="5"/>
  <c r="U663" i="5"/>
  <c r="U664" i="5"/>
  <c r="U665" i="5"/>
  <c r="U666" i="5"/>
  <c r="U667" i="5"/>
  <c r="U668" i="5"/>
  <c r="U669" i="5"/>
  <c r="U670" i="5"/>
  <c r="U671" i="5"/>
  <c r="U672" i="5"/>
  <c r="U673" i="5"/>
  <c r="U674" i="5"/>
  <c r="U675" i="5"/>
  <c r="U676" i="5"/>
  <c r="U677" i="5"/>
  <c r="U678" i="5"/>
  <c r="U679" i="5"/>
  <c r="U680" i="5"/>
  <c r="U681" i="5"/>
  <c r="U682" i="5"/>
  <c r="U683" i="5"/>
  <c r="U684" i="5"/>
  <c r="U685" i="5"/>
  <c r="U686" i="5"/>
  <c r="U687" i="5"/>
  <c r="U688" i="5"/>
  <c r="U689" i="5"/>
  <c r="U690" i="5"/>
  <c r="U691" i="5"/>
  <c r="U692" i="5"/>
  <c r="U693" i="5"/>
  <c r="U694" i="5"/>
  <c r="U695" i="5"/>
  <c r="U696" i="5"/>
  <c r="U697" i="5"/>
  <c r="U698" i="5"/>
  <c r="U699" i="5"/>
  <c r="U700" i="5"/>
  <c r="U701" i="5"/>
  <c r="U702" i="5"/>
  <c r="U703" i="5"/>
  <c r="U704" i="5"/>
  <c r="U705" i="5"/>
  <c r="U706" i="5"/>
  <c r="U707" i="5"/>
  <c r="U708" i="5"/>
  <c r="U709" i="5"/>
  <c r="U710" i="5"/>
  <c r="U711" i="5"/>
  <c r="U712" i="5"/>
  <c r="U713" i="5"/>
  <c r="U714" i="5"/>
  <c r="U715" i="5"/>
  <c r="U716" i="5"/>
  <c r="U717" i="5"/>
  <c r="U718" i="5"/>
  <c r="U719" i="5"/>
  <c r="U720" i="5"/>
  <c r="U721" i="5"/>
  <c r="U722" i="5"/>
  <c r="U723" i="5"/>
  <c r="U724" i="5"/>
  <c r="U725" i="5"/>
  <c r="U726" i="5"/>
  <c r="U727" i="5"/>
  <c r="U728" i="5"/>
  <c r="U729" i="5"/>
  <c r="U730" i="5"/>
  <c r="U731" i="5"/>
  <c r="U732" i="5"/>
  <c r="U733" i="5"/>
  <c r="U734" i="5"/>
  <c r="U735" i="5"/>
  <c r="U736" i="5"/>
  <c r="U737" i="5"/>
  <c r="U738" i="5"/>
  <c r="U739" i="5"/>
  <c r="U740" i="5"/>
  <c r="U741" i="5"/>
  <c r="U742" i="5"/>
  <c r="U743" i="5"/>
  <c r="U744" i="5"/>
  <c r="U745" i="5"/>
  <c r="U746" i="5"/>
  <c r="U747" i="5"/>
  <c r="U748" i="5"/>
  <c r="U749" i="5"/>
  <c r="U750" i="5"/>
  <c r="U751" i="5"/>
  <c r="U752" i="5"/>
  <c r="U753" i="5"/>
  <c r="U754" i="5"/>
  <c r="U755" i="5"/>
  <c r="U756" i="5"/>
  <c r="U757" i="5"/>
  <c r="U758" i="5"/>
  <c r="U759" i="5"/>
  <c r="U760" i="5"/>
  <c r="U761" i="5"/>
  <c r="U762" i="5"/>
  <c r="U763" i="5"/>
  <c r="U764" i="5"/>
  <c r="U765" i="5"/>
  <c r="U766" i="5"/>
  <c r="U767" i="5"/>
  <c r="U768" i="5"/>
  <c r="U769" i="5"/>
  <c r="U770" i="5"/>
  <c r="U771" i="5"/>
  <c r="U772" i="5"/>
  <c r="U773" i="5"/>
  <c r="U774" i="5"/>
  <c r="U775" i="5"/>
  <c r="U776" i="5"/>
  <c r="U777" i="5"/>
  <c r="U778" i="5"/>
  <c r="U779" i="5"/>
  <c r="U780" i="5"/>
  <c r="U781" i="5"/>
  <c r="U782" i="5"/>
  <c r="U783" i="5"/>
  <c r="U784" i="5"/>
  <c r="U785" i="5"/>
  <c r="U786" i="5"/>
  <c r="U787" i="5"/>
  <c r="U788" i="5"/>
  <c r="U789" i="5"/>
  <c r="U790" i="5"/>
  <c r="U791" i="5"/>
  <c r="U792" i="5"/>
  <c r="U793" i="5"/>
  <c r="U794" i="5"/>
  <c r="U795" i="5"/>
  <c r="U796" i="5"/>
  <c r="U797" i="5"/>
  <c r="U798" i="5"/>
  <c r="U799" i="5"/>
  <c r="U800" i="5"/>
  <c r="U801" i="5"/>
  <c r="U802" i="5"/>
  <c r="U803" i="5"/>
  <c r="U804" i="5"/>
  <c r="U805" i="5"/>
  <c r="U806" i="5"/>
  <c r="U807" i="5"/>
  <c r="U808" i="5"/>
  <c r="U809" i="5"/>
  <c r="U810" i="5"/>
  <c r="U811" i="5"/>
  <c r="U812" i="5"/>
  <c r="U813" i="5"/>
  <c r="U814" i="5"/>
  <c r="U815" i="5"/>
  <c r="U816" i="5"/>
  <c r="U817" i="5"/>
  <c r="U818" i="5"/>
  <c r="U819" i="5"/>
  <c r="U820" i="5"/>
  <c r="U821" i="5"/>
  <c r="U822" i="5"/>
  <c r="U823" i="5"/>
  <c r="U824" i="5"/>
  <c r="U825" i="5"/>
  <c r="U826" i="5"/>
  <c r="U827" i="5"/>
  <c r="U828" i="5"/>
  <c r="U829" i="5"/>
  <c r="U830" i="5"/>
  <c r="U831" i="5"/>
  <c r="U832" i="5"/>
  <c r="U833" i="5"/>
  <c r="U834" i="5"/>
  <c r="U835" i="5"/>
  <c r="U836" i="5"/>
  <c r="U837" i="5"/>
  <c r="U838" i="5"/>
  <c r="U839" i="5"/>
  <c r="U840" i="5"/>
  <c r="U841" i="5"/>
  <c r="U842" i="5"/>
  <c r="U843" i="5"/>
  <c r="U844" i="5"/>
  <c r="U845" i="5"/>
  <c r="U846" i="5"/>
  <c r="U847" i="5"/>
  <c r="U848" i="5"/>
  <c r="U849" i="5"/>
  <c r="U850" i="5"/>
  <c r="U851" i="5"/>
  <c r="U852" i="5"/>
  <c r="U853" i="5"/>
  <c r="U854" i="5"/>
  <c r="U855" i="5"/>
  <c r="U856" i="5"/>
  <c r="U857" i="5"/>
  <c r="U858" i="5"/>
  <c r="U859" i="5"/>
  <c r="U860" i="5"/>
  <c r="U861" i="5"/>
  <c r="U862" i="5"/>
  <c r="U863" i="5"/>
  <c r="U864" i="5"/>
  <c r="U865" i="5"/>
  <c r="U866" i="5"/>
  <c r="U867" i="5"/>
  <c r="U868" i="5"/>
  <c r="U869" i="5"/>
  <c r="U870" i="5"/>
  <c r="U871" i="5"/>
  <c r="U872" i="5"/>
  <c r="U873" i="5"/>
  <c r="U874" i="5"/>
  <c r="U875" i="5"/>
  <c r="U876" i="5"/>
  <c r="U877" i="5"/>
  <c r="U878" i="5"/>
  <c r="U879" i="5"/>
  <c r="U880" i="5"/>
  <c r="U881" i="5"/>
  <c r="U882" i="5"/>
  <c r="U883" i="5"/>
  <c r="U884" i="5"/>
  <c r="U885" i="5"/>
  <c r="U886" i="5"/>
  <c r="U887" i="5"/>
  <c r="U888" i="5"/>
  <c r="U889" i="5"/>
  <c r="U890" i="5"/>
  <c r="U891" i="5"/>
  <c r="U892" i="5"/>
  <c r="U893" i="5"/>
  <c r="U894" i="5"/>
  <c r="U895" i="5"/>
  <c r="U896" i="5"/>
  <c r="U897" i="5"/>
  <c r="U898" i="5"/>
  <c r="U899" i="5"/>
  <c r="U900" i="5"/>
  <c r="U901" i="5"/>
  <c r="U902" i="5"/>
  <c r="U903" i="5"/>
  <c r="U904" i="5"/>
  <c r="U905" i="5"/>
  <c r="U906" i="5"/>
  <c r="U907" i="5"/>
  <c r="U908" i="5"/>
  <c r="U909" i="5"/>
  <c r="U910" i="5"/>
  <c r="U911" i="5"/>
  <c r="U912" i="5"/>
  <c r="U913" i="5"/>
  <c r="U914" i="5"/>
  <c r="U915" i="5"/>
  <c r="U916" i="5"/>
  <c r="U917" i="5"/>
  <c r="U918" i="5"/>
  <c r="U919" i="5"/>
  <c r="U920" i="5"/>
  <c r="U921" i="5"/>
  <c r="U922" i="5"/>
  <c r="U923" i="5"/>
  <c r="U924" i="5"/>
  <c r="U925" i="5"/>
  <c r="U926" i="5"/>
  <c r="U927" i="5"/>
  <c r="U928" i="5"/>
  <c r="U929" i="5"/>
  <c r="U930" i="5"/>
  <c r="U931" i="5"/>
  <c r="U932" i="5"/>
  <c r="U933" i="5"/>
  <c r="U934" i="5"/>
  <c r="U935" i="5"/>
  <c r="U936" i="5"/>
  <c r="U937" i="5"/>
  <c r="U938" i="5"/>
  <c r="U939" i="5"/>
  <c r="U940" i="5"/>
  <c r="U941" i="5"/>
  <c r="U942" i="5"/>
  <c r="U943" i="5"/>
  <c r="U944" i="5"/>
  <c r="U945" i="5"/>
  <c r="U946" i="5"/>
  <c r="U947" i="5"/>
  <c r="U948" i="5"/>
  <c r="U949" i="5"/>
  <c r="U950" i="5"/>
  <c r="U951" i="5"/>
  <c r="U952" i="5"/>
  <c r="U953" i="5"/>
  <c r="U954" i="5"/>
  <c r="U955" i="5"/>
  <c r="U956" i="5"/>
  <c r="U957" i="5"/>
  <c r="U958" i="5"/>
  <c r="U959" i="5"/>
  <c r="U960" i="5"/>
  <c r="U961" i="5"/>
  <c r="U962" i="5"/>
  <c r="U963" i="5"/>
  <c r="U964" i="5"/>
  <c r="U965" i="5"/>
  <c r="U966" i="5"/>
  <c r="U967" i="5"/>
  <c r="U968" i="5"/>
  <c r="U969" i="5"/>
  <c r="U970" i="5"/>
  <c r="U971" i="5"/>
  <c r="U972" i="5"/>
  <c r="U973" i="5"/>
  <c r="U974" i="5"/>
  <c r="U975" i="5"/>
  <c r="U976" i="5"/>
  <c r="U977" i="5"/>
  <c r="U978" i="5"/>
  <c r="U979" i="5"/>
  <c r="U980" i="5"/>
  <c r="U981" i="5"/>
  <c r="U982" i="5"/>
  <c r="U983" i="5"/>
  <c r="U984" i="5"/>
  <c r="U985" i="5"/>
  <c r="U986" i="5"/>
  <c r="U987" i="5"/>
  <c r="U988" i="5"/>
  <c r="U989" i="5"/>
  <c r="U990" i="5"/>
  <c r="U991" i="5"/>
  <c r="U992" i="5"/>
  <c r="U993" i="5"/>
  <c r="U994" i="5"/>
  <c r="U995" i="5"/>
  <c r="U996" i="5"/>
  <c r="U997" i="5"/>
  <c r="U998" i="5"/>
  <c r="U999" i="5"/>
  <c r="U1000" i="5"/>
  <c r="U1001" i="5"/>
  <c r="U1002" i="5"/>
  <c r="U1003" i="5"/>
  <c r="U1004" i="5"/>
  <c r="U1005" i="5"/>
  <c r="U1006" i="5"/>
  <c r="U1007" i="5"/>
  <c r="U1008" i="5"/>
  <c r="U1009" i="5"/>
  <c r="U1010" i="5"/>
  <c r="U1011" i="5"/>
  <c r="U1012" i="5"/>
  <c r="U1013" i="5"/>
  <c r="U1014" i="5"/>
  <c r="U1015" i="5"/>
  <c r="U1016" i="5"/>
  <c r="U1017" i="5"/>
  <c r="U1018" i="5"/>
  <c r="U1019" i="5"/>
  <c r="U1020" i="5"/>
  <c r="U1021" i="5"/>
  <c r="U1022" i="5"/>
  <c r="U1023" i="5"/>
  <c r="U1024" i="5"/>
  <c r="U1025" i="5"/>
  <c r="U1026" i="5"/>
  <c r="U1027" i="5"/>
  <c r="U1028" i="5"/>
  <c r="U1029" i="5"/>
  <c r="U1030" i="5"/>
  <c r="U1031" i="5"/>
  <c r="U1032" i="5"/>
  <c r="U1033" i="5"/>
  <c r="U1034" i="5"/>
  <c r="U1035" i="5"/>
  <c r="U1036" i="5"/>
  <c r="U1037" i="5"/>
  <c r="U1038" i="5"/>
  <c r="U1039" i="5"/>
  <c r="U1040" i="5"/>
  <c r="U1041" i="5"/>
  <c r="U1042" i="5"/>
  <c r="U1043" i="5"/>
  <c r="U1044" i="5"/>
  <c r="U1045" i="5"/>
  <c r="U1046" i="5"/>
  <c r="U1047" i="5"/>
  <c r="U1048" i="5"/>
  <c r="U1049" i="5"/>
  <c r="U1050" i="5"/>
  <c r="U1051" i="5"/>
  <c r="U1052" i="5"/>
  <c r="U1053" i="5"/>
  <c r="U1054" i="5"/>
  <c r="U1055" i="5"/>
  <c r="U1056" i="5"/>
  <c r="U1057" i="5"/>
  <c r="U1058" i="5"/>
  <c r="U1059" i="5"/>
  <c r="U1060" i="5"/>
  <c r="U1061" i="5"/>
  <c r="U1062" i="5"/>
  <c r="U1063" i="5"/>
  <c r="U1064" i="5"/>
  <c r="U1065" i="5"/>
  <c r="U1066" i="5"/>
  <c r="U1067" i="5"/>
  <c r="U1068" i="5"/>
  <c r="U1069" i="5"/>
  <c r="U1070" i="5"/>
  <c r="U1071" i="5"/>
  <c r="U1072" i="5"/>
  <c r="U1073" i="5"/>
  <c r="U1074" i="5"/>
  <c r="U1075" i="5"/>
  <c r="U1076" i="5"/>
  <c r="U1077" i="5"/>
  <c r="U1078" i="5"/>
  <c r="U1079" i="5"/>
  <c r="U1080" i="5"/>
  <c r="U1081" i="5"/>
  <c r="U1082" i="5"/>
  <c r="U1083" i="5"/>
  <c r="U1084" i="5"/>
  <c r="U1085" i="5"/>
  <c r="U1086" i="5"/>
  <c r="U1087" i="5"/>
  <c r="U1088" i="5"/>
  <c r="U1089" i="5"/>
  <c r="U1090" i="5"/>
  <c r="U1091" i="5"/>
  <c r="U1092" i="5"/>
  <c r="U1093" i="5"/>
  <c r="U1094" i="5"/>
  <c r="U1095" i="5"/>
  <c r="U1096" i="5"/>
  <c r="U1097" i="5"/>
  <c r="U1098" i="5"/>
  <c r="U1099" i="5"/>
  <c r="U1100" i="5"/>
  <c r="U1101" i="5"/>
  <c r="U1102" i="5"/>
  <c r="U1103" i="5"/>
  <c r="U1104" i="5"/>
  <c r="U1105" i="5"/>
  <c r="U1106" i="5"/>
  <c r="U1107" i="5"/>
  <c r="U1108" i="5"/>
  <c r="U1109" i="5"/>
  <c r="U1110" i="5"/>
  <c r="U1111" i="5"/>
  <c r="U1112" i="5"/>
  <c r="U1113" i="5"/>
  <c r="U1114" i="5"/>
  <c r="U1115" i="5"/>
  <c r="U1116" i="5"/>
  <c r="U1117" i="5"/>
  <c r="U1118" i="5"/>
  <c r="U1119" i="5"/>
  <c r="U1120" i="5"/>
  <c r="U1121" i="5"/>
  <c r="U1122" i="5"/>
  <c r="U1123" i="5"/>
  <c r="U1124" i="5"/>
  <c r="U1125" i="5"/>
  <c r="U1126" i="5"/>
  <c r="U1127" i="5"/>
  <c r="U1128" i="5"/>
  <c r="U1129" i="5"/>
  <c r="U1130" i="5"/>
  <c r="U1131" i="5"/>
  <c r="U1132" i="5"/>
  <c r="U1133" i="5"/>
  <c r="U1134" i="5"/>
  <c r="U1135" i="5"/>
  <c r="U1136" i="5"/>
  <c r="U1137" i="5"/>
  <c r="U1138" i="5"/>
  <c r="U1139" i="5"/>
  <c r="U1140" i="5"/>
  <c r="U1141" i="5"/>
  <c r="U1142" i="5"/>
  <c r="U1143" i="5"/>
  <c r="U1144" i="5"/>
  <c r="U1145" i="5"/>
  <c r="U1146" i="5"/>
  <c r="U1147" i="5"/>
  <c r="U1148" i="5"/>
  <c r="U1149" i="5"/>
  <c r="U1150" i="5"/>
  <c r="U1151" i="5"/>
  <c r="U1152" i="5"/>
  <c r="U1153" i="5"/>
  <c r="U1154" i="5"/>
  <c r="U1155" i="5"/>
  <c r="U1156" i="5"/>
  <c r="U1157" i="5"/>
  <c r="U1158" i="5"/>
  <c r="U1159" i="5"/>
  <c r="U1160" i="5"/>
  <c r="U1161" i="5"/>
  <c r="U1162" i="5"/>
  <c r="U1163" i="5"/>
  <c r="U1164" i="5"/>
  <c r="U1165" i="5"/>
  <c r="U1166" i="5"/>
  <c r="U1167" i="5"/>
  <c r="U1168" i="5"/>
  <c r="U1169" i="5"/>
  <c r="U1170" i="5"/>
  <c r="U1171" i="5"/>
  <c r="U1172" i="5"/>
  <c r="U1173" i="5"/>
  <c r="U1174" i="5"/>
  <c r="U1175" i="5"/>
  <c r="U1176" i="5"/>
  <c r="U1177" i="5"/>
  <c r="U1178" i="5"/>
  <c r="U1179" i="5"/>
  <c r="U1180" i="5"/>
  <c r="U1181" i="5"/>
  <c r="U1182" i="5"/>
  <c r="U1183" i="5"/>
  <c r="U1184" i="5"/>
  <c r="U1185" i="5"/>
  <c r="U1186" i="5"/>
  <c r="U1187" i="5"/>
  <c r="U1188" i="5"/>
  <c r="U1189" i="5"/>
  <c r="U1190" i="5"/>
  <c r="U1191" i="5"/>
  <c r="U1192" i="5"/>
  <c r="U1193" i="5"/>
  <c r="U1194" i="5"/>
  <c r="U1195" i="5"/>
  <c r="U1196" i="5"/>
  <c r="U1197" i="5"/>
  <c r="U1198" i="5"/>
  <c r="U1199" i="5"/>
  <c r="U1200" i="5"/>
  <c r="U1201" i="5"/>
  <c r="U1202" i="5"/>
  <c r="U1203" i="5"/>
  <c r="U1204" i="5"/>
  <c r="U1205" i="5"/>
  <c r="U1206" i="5"/>
  <c r="U1207" i="5"/>
  <c r="U1208" i="5"/>
  <c r="U1209" i="5"/>
  <c r="U1210" i="5"/>
  <c r="U1211" i="5"/>
  <c r="U1212" i="5"/>
  <c r="U1213" i="5"/>
  <c r="U1214" i="5"/>
  <c r="U1215" i="5"/>
  <c r="U1216" i="5"/>
  <c r="U1217" i="5"/>
  <c r="U1218" i="5"/>
  <c r="U1219" i="5"/>
  <c r="U1220" i="5"/>
  <c r="U1221" i="5"/>
  <c r="U1222" i="5"/>
  <c r="U1223" i="5"/>
  <c r="U1224" i="5"/>
  <c r="U1225" i="5"/>
  <c r="U1226" i="5"/>
  <c r="U1227" i="5"/>
  <c r="U1228" i="5"/>
  <c r="U1229" i="5"/>
  <c r="U1230" i="5"/>
  <c r="U1231" i="5"/>
  <c r="U1232" i="5"/>
  <c r="U1233" i="5"/>
  <c r="U1234" i="5"/>
  <c r="U1235" i="5"/>
  <c r="U1236" i="5"/>
  <c r="U1237" i="5"/>
  <c r="U1238" i="5"/>
  <c r="U1239" i="5"/>
  <c r="U1240" i="5"/>
  <c r="U1241" i="5"/>
  <c r="U1242" i="5"/>
  <c r="U1243" i="5"/>
  <c r="U1244" i="5"/>
  <c r="U1245" i="5"/>
  <c r="U1246" i="5"/>
  <c r="U1247" i="5"/>
  <c r="U1248" i="5"/>
  <c r="U1249" i="5"/>
  <c r="U1250" i="5"/>
  <c r="U1251" i="5"/>
  <c r="U1252" i="5"/>
  <c r="U1253" i="5"/>
  <c r="U1254" i="5"/>
  <c r="U1255" i="5"/>
  <c r="U1256" i="5"/>
  <c r="U1257" i="5"/>
  <c r="U1258" i="5"/>
  <c r="U1259" i="5"/>
  <c r="U1260" i="5"/>
  <c r="U1261" i="5"/>
  <c r="U1262" i="5"/>
  <c r="U1263" i="5"/>
  <c r="U1264" i="5"/>
  <c r="U1265" i="5"/>
  <c r="U1266" i="5"/>
  <c r="U1267" i="5"/>
  <c r="U1268" i="5"/>
  <c r="U1269" i="5"/>
  <c r="U1270" i="5"/>
  <c r="U1271" i="5"/>
  <c r="U1272" i="5"/>
  <c r="U1273" i="5"/>
  <c r="U1274" i="5"/>
  <c r="U1275" i="5"/>
  <c r="U1276" i="5"/>
  <c r="U1277" i="5"/>
  <c r="U1278" i="5"/>
  <c r="U1279" i="5"/>
  <c r="U1280" i="5"/>
  <c r="U1281" i="5"/>
  <c r="U1282" i="5"/>
  <c r="U1283" i="5"/>
  <c r="U1284" i="5"/>
  <c r="U1285" i="5"/>
  <c r="U1286" i="5"/>
  <c r="U1287" i="5"/>
  <c r="U1288" i="5"/>
  <c r="U1289" i="5"/>
  <c r="U1290" i="5"/>
  <c r="U1291" i="5"/>
  <c r="U1292" i="5"/>
  <c r="U1293" i="5"/>
  <c r="U1294" i="5"/>
  <c r="U1295" i="5"/>
  <c r="U1296" i="5"/>
  <c r="U1297" i="5"/>
  <c r="U1298" i="5"/>
  <c r="U1299" i="5"/>
  <c r="U1300" i="5"/>
  <c r="U1301" i="5"/>
  <c r="U1302" i="5"/>
  <c r="U1303" i="5"/>
  <c r="U1304" i="5"/>
  <c r="U1305" i="5"/>
  <c r="U1306" i="5"/>
  <c r="U1307" i="5"/>
  <c r="U1308" i="5"/>
  <c r="U1309" i="5"/>
  <c r="U1310" i="5"/>
  <c r="U1311" i="5"/>
  <c r="U1312" i="5"/>
  <c r="U1313" i="5"/>
  <c r="U1314" i="5"/>
  <c r="U1315" i="5"/>
  <c r="U1316" i="5"/>
  <c r="U1317" i="5"/>
  <c r="U1318" i="5"/>
  <c r="U1319" i="5"/>
  <c r="U1320" i="5"/>
  <c r="U1321" i="5"/>
  <c r="U1322" i="5"/>
  <c r="U1323" i="5"/>
  <c r="U1324" i="5"/>
  <c r="U1325" i="5"/>
  <c r="U1326" i="5"/>
  <c r="U1327" i="5"/>
  <c r="U1328" i="5"/>
  <c r="U1329" i="5"/>
  <c r="U1330" i="5"/>
  <c r="U1331" i="5"/>
  <c r="U1332" i="5"/>
  <c r="U1333" i="5"/>
  <c r="U1334" i="5"/>
  <c r="U1335" i="5"/>
  <c r="U1336" i="5"/>
  <c r="U1337" i="5"/>
  <c r="U1338" i="5"/>
  <c r="U1339" i="5"/>
  <c r="U1340" i="5"/>
  <c r="U1341" i="5"/>
  <c r="U1342" i="5"/>
  <c r="U1343" i="5"/>
  <c r="U1344" i="5"/>
  <c r="U1345" i="5"/>
  <c r="U1346" i="5"/>
  <c r="U1347" i="5"/>
  <c r="U1348" i="5"/>
  <c r="U1349" i="5"/>
  <c r="U1350" i="5"/>
  <c r="U1351" i="5"/>
  <c r="U1352" i="5"/>
  <c r="U1353" i="5"/>
  <c r="U1354" i="5"/>
  <c r="U1355" i="5"/>
  <c r="U1356" i="5"/>
  <c r="U1357" i="5"/>
  <c r="U1358" i="5"/>
  <c r="U1359" i="5"/>
  <c r="U1360" i="5"/>
  <c r="U1361" i="5"/>
  <c r="U1362" i="5"/>
  <c r="U1363" i="5"/>
  <c r="U1364" i="5"/>
  <c r="U1365" i="5"/>
  <c r="U1366" i="5"/>
  <c r="U1367" i="5"/>
  <c r="U1368" i="5"/>
  <c r="U1369" i="5"/>
  <c r="U1370" i="5"/>
  <c r="U1371" i="5"/>
  <c r="U1372" i="5"/>
  <c r="U1373" i="5"/>
  <c r="U1374" i="5"/>
  <c r="U1375" i="5"/>
  <c r="U1376" i="5"/>
  <c r="U1377" i="5"/>
  <c r="U1378" i="5"/>
  <c r="U1379" i="5"/>
  <c r="U1380" i="5"/>
  <c r="U1381" i="5"/>
  <c r="U1382" i="5"/>
  <c r="U1383" i="5"/>
  <c r="U1384" i="5"/>
  <c r="U1385" i="5"/>
  <c r="U1386" i="5"/>
  <c r="U1387" i="5"/>
  <c r="U1388" i="5"/>
  <c r="U1389" i="5"/>
  <c r="U1390" i="5"/>
  <c r="U1391" i="5"/>
  <c r="U1392" i="5"/>
  <c r="U1393" i="5"/>
  <c r="U1394" i="5"/>
  <c r="U1395" i="5"/>
  <c r="U1396" i="5"/>
  <c r="U1397" i="5"/>
  <c r="U1398" i="5"/>
  <c r="U1399" i="5"/>
  <c r="U1400" i="5"/>
  <c r="U1401" i="5"/>
  <c r="U1402" i="5"/>
  <c r="U1403" i="5"/>
  <c r="U1404" i="5"/>
  <c r="U1405" i="5"/>
  <c r="U1406" i="5"/>
  <c r="U1407" i="5"/>
  <c r="U1408" i="5"/>
  <c r="U1409" i="5"/>
  <c r="U1410" i="5"/>
  <c r="U1411" i="5"/>
  <c r="U1412" i="5"/>
  <c r="U1413" i="5"/>
  <c r="U1414" i="5"/>
  <c r="U1415" i="5"/>
  <c r="U1416" i="5"/>
  <c r="U1417" i="5"/>
  <c r="U1418" i="5"/>
  <c r="U1419" i="5"/>
  <c r="U1420" i="5"/>
  <c r="U1421" i="5"/>
  <c r="U1422" i="5"/>
  <c r="U1423" i="5"/>
  <c r="U1424" i="5"/>
  <c r="U1425" i="5"/>
  <c r="U1426" i="5"/>
  <c r="U1427" i="5"/>
  <c r="U1428" i="5"/>
  <c r="U1429" i="5"/>
  <c r="U1430" i="5"/>
  <c r="U1431" i="5"/>
  <c r="U1432" i="5"/>
  <c r="U1433" i="5"/>
  <c r="U1434" i="5"/>
  <c r="U1435" i="5"/>
  <c r="U1436" i="5"/>
  <c r="U1437" i="5"/>
  <c r="U1438" i="5"/>
  <c r="U1439" i="5"/>
  <c r="U1440" i="5"/>
  <c r="U1441" i="5"/>
  <c r="U1442" i="5"/>
  <c r="U1443" i="5"/>
  <c r="U1444" i="5"/>
  <c r="U1445" i="5"/>
  <c r="U1446" i="5"/>
  <c r="U1447" i="5"/>
  <c r="U1448" i="5"/>
  <c r="U1449" i="5"/>
  <c r="U1450" i="5"/>
  <c r="U1451" i="5"/>
  <c r="U1452" i="5"/>
  <c r="U1453" i="5"/>
  <c r="U1454" i="5"/>
  <c r="U1455" i="5"/>
  <c r="U1456" i="5"/>
  <c r="U1457" i="5"/>
  <c r="U1458" i="5"/>
  <c r="U1459" i="5"/>
  <c r="U1460" i="5"/>
  <c r="U1461" i="5"/>
  <c r="U1462" i="5"/>
  <c r="U1463" i="5"/>
  <c r="U1464" i="5"/>
  <c r="U1465" i="5"/>
  <c r="U1466" i="5"/>
  <c r="U1467" i="5"/>
  <c r="U1468" i="5"/>
  <c r="U1469" i="5"/>
  <c r="U1470" i="5"/>
  <c r="U1471" i="5"/>
  <c r="U1472" i="5"/>
  <c r="U1473" i="5"/>
  <c r="U1474" i="5"/>
  <c r="U1475" i="5"/>
  <c r="U1476" i="5"/>
  <c r="U1477" i="5"/>
  <c r="U1478" i="5"/>
  <c r="U1479" i="5"/>
  <c r="U1480" i="5"/>
  <c r="U1481" i="5"/>
  <c r="U1482" i="5"/>
  <c r="U1483" i="5"/>
  <c r="U1484" i="5"/>
  <c r="U1485" i="5"/>
  <c r="U1486" i="5"/>
  <c r="U1487" i="5"/>
  <c r="U1488" i="5"/>
  <c r="U1489" i="5"/>
  <c r="U1490" i="5"/>
  <c r="U1491" i="5"/>
  <c r="U1492" i="5"/>
  <c r="U1493" i="5"/>
  <c r="U1494" i="5"/>
  <c r="U1495" i="5"/>
  <c r="U1496" i="5"/>
  <c r="U1497" i="5"/>
  <c r="U1498" i="5"/>
  <c r="U1499" i="5"/>
  <c r="U1500" i="5"/>
  <c r="U1501" i="5"/>
  <c r="U1502" i="5"/>
  <c r="U1503" i="5"/>
  <c r="U1504" i="5"/>
  <c r="U1505" i="5"/>
  <c r="U1506" i="5"/>
  <c r="U1507" i="5"/>
  <c r="U1508" i="5"/>
  <c r="U1509" i="5"/>
  <c r="U1510" i="5"/>
  <c r="U1511" i="5"/>
  <c r="U1512" i="5"/>
  <c r="U1513" i="5"/>
  <c r="U1514" i="5"/>
  <c r="U1515" i="5"/>
  <c r="U1516" i="5"/>
  <c r="U1517" i="5"/>
  <c r="U1518" i="5"/>
  <c r="U1519" i="5"/>
  <c r="U1520" i="5"/>
  <c r="U1521" i="5"/>
  <c r="U1522" i="5"/>
  <c r="U1523" i="5"/>
  <c r="U1524" i="5"/>
  <c r="U1525" i="5"/>
  <c r="U1526" i="5"/>
  <c r="U1527" i="5"/>
  <c r="U1528" i="5"/>
  <c r="U1529" i="5"/>
  <c r="U1530" i="5"/>
  <c r="U1531" i="5"/>
  <c r="U1532" i="5"/>
  <c r="U1533" i="5"/>
  <c r="U1534" i="5"/>
  <c r="U1535" i="5"/>
  <c r="U1536" i="5"/>
  <c r="U1537" i="5"/>
  <c r="U1538" i="5"/>
  <c r="U1539" i="5"/>
  <c r="U1540" i="5"/>
  <c r="U1541" i="5"/>
  <c r="U1542" i="5"/>
  <c r="U1543" i="5"/>
  <c r="U1544" i="5"/>
  <c r="U1545" i="5"/>
  <c r="U1546" i="5"/>
  <c r="U1547" i="5"/>
  <c r="U1548" i="5"/>
  <c r="U1549" i="5"/>
  <c r="U1550" i="5"/>
  <c r="U1551" i="5"/>
  <c r="U1552" i="5"/>
  <c r="U1553" i="5"/>
  <c r="U1554" i="5"/>
  <c r="U1555" i="5"/>
  <c r="U1556" i="5"/>
  <c r="U1557" i="5"/>
  <c r="U1558" i="5"/>
  <c r="U1559" i="5"/>
  <c r="U1560" i="5"/>
  <c r="U1561" i="5"/>
  <c r="U1562" i="5"/>
  <c r="U1563" i="5"/>
  <c r="U1564" i="5"/>
  <c r="U1565" i="5"/>
  <c r="U1566" i="5"/>
  <c r="U1567" i="5"/>
  <c r="U1568" i="5"/>
  <c r="U1569" i="5"/>
  <c r="U1570" i="5"/>
  <c r="U1571" i="5"/>
  <c r="U1572" i="5"/>
  <c r="U1573" i="5"/>
  <c r="U1574" i="5"/>
  <c r="U1575" i="5"/>
  <c r="U1576" i="5"/>
  <c r="U1577" i="5"/>
  <c r="U1578" i="5"/>
  <c r="U1579" i="5"/>
  <c r="U1580" i="5"/>
  <c r="U1581" i="5"/>
  <c r="U1582" i="5"/>
  <c r="U1583" i="5"/>
  <c r="U1584" i="5"/>
  <c r="U1585" i="5"/>
  <c r="U1586" i="5"/>
  <c r="U1587" i="5"/>
  <c r="U1588" i="5"/>
  <c r="U1589" i="5"/>
  <c r="U1590" i="5"/>
  <c r="U1591" i="5"/>
  <c r="U1592" i="5"/>
  <c r="U1593" i="5"/>
  <c r="U1594" i="5"/>
  <c r="U1595" i="5"/>
  <c r="U1596" i="5"/>
  <c r="U1597" i="5"/>
  <c r="U1598" i="5"/>
  <c r="U1599" i="5"/>
  <c r="U1600" i="5"/>
  <c r="U1601" i="5"/>
  <c r="U1602" i="5"/>
  <c r="U1603" i="5"/>
  <c r="U1604" i="5"/>
  <c r="U1605" i="5"/>
  <c r="U1606" i="5"/>
  <c r="U1607" i="5"/>
  <c r="U1608" i="5"/>
  <c r="U1609" i="5"/>
  <c r="U1610" i="5"/>
  <c r="U1611" i="5"/>
  <c r="U1612" i="5"/>
  <c r="U1613" i="5"/>
  <c r="U1614" i="5"/>
  <c r="U1615" i="5"/>
  <c r="U1616" i="5"/>
  <c r="U1617" i="5"/>
  <c r="U1618" i="5"/>
  <c r="U1619" i="5"/>
  <c r="U1620" i="5"/>
  <c r="U1621" i="5"/>
  <c r="U1622" i="5"/>
  <c r="U1623" i="5"/>
  <c r="U1624" i="5"/>
  <c r="U1625" i="5"/>
  <c r="U1626" i="5"/>
  <c r="U1627" i="5"/>
  <c r="U1628" i="5"/>
  <c r="U1629" i="5"/>
  <c r="U1630" i="5"/>
  <c r="U1631" i="5"/>
  <c r="U1632" i="5"/>
  <c r="U1633" i="5"/>
  <c r="U1634" i="5"/>
  <c r="U1635" i="5"/>
  <c r="U1636" i="5"/>
  <c r="U1637" i="5"/>
  <c r="U1638" i="5"/>
  <c r="U1639" i="5"/>
  <c r="U1640" i="5"/>
  <c r="U1641" i="5"/>
  <c r="U1642" i="5"/>
  <c r="U1643" i="5"/>
  <c r="U1644" i="5"/>
  <c r="U1645" i="5"/>
  <c r="U1646" i="5"/>
  <c r="U1647" i="5"/>
  <c r="U1648" i="5"/>
  <c r="U1649" i="5"/>
  <c r="U1650" i="5"/>
  <c r="U1651" i="5"/>
  <c r="U1652" i="5"/>
  <c r="U1653" i="5"/>
  <c r="U1654" i="5"/>
  <c r="U1655" i="5"/>
  <c r="U1656" i="5"/>
  <c r="U1657" i="5"/>
  <c r="U1658" i="5"/>
  <c r="U1659" i="5"/>
  <c r="U1660" i="5"/>
  <c r="U1661" i="5"/>
  <c r="U1662" i="5"/>
  <c r="U1663" i="5"/>
  <c r="U1664" i="5"/>
  <c r="U1665" i="5"/>
  <c r="U1666" i="5"/>
  <c r="U1667" i="5"/>
  <c r="U1668" i="5"/>
  <c r="U1669" i="5"/>
  <c r="U1670" i="5"/>
  <c r="U1671" i="5"/>
  <c r="U1672" i="5"/>
  <c r="U1673" i="5"/>
  <c r="U1674" i="5"/>
  <c r="U1675" i="5"/>
  <c r="U1676" i="5"/>
  <c r="U1677" i="5"/>
  <c r="U1678" i="5"/>
  <c r="U1679" i="5"/>
  <c r="U1680" i="5"/>
  <c r="U1681" i="5"/>
  <c r="U1682" i="5"/>
  <c r="U1683" i="5"/>
  <c r="U1684" i="5"/>
  <c r="U1685" i="5"/>
  <c r="U1686" i="5"/>
  <c r="U1687" i="5"/>
  <c r="U1688" i="5"/>
  <c r="U1689" i="5"/>
  <c r="U1690" i="5"/>
  <c r="U1691" i="5"/>
  <c r="U1692" i="5"/>
  <c r="U1693" i="5"/>
  <c r="U1694" i="5"/>
  <c r="U1695" i="5"/>
  <c r="U1696" i="5"/>
  <c r="U1697" i="5"/>
  <c r="U1698" i="5"/>
  <c r="U1699" i="5"/>
  <c r="U1700" i="5"/>
  <c r="U1701" i="5"/>
  <c r="U1702" i="5"/>
  <c r="U1703" i="5"/>
  <c r="U1704" i="5"/>
  <c r="U1705" i="5"/>
  <c r="U1706" i="5"/>
  <c r="U1707" i="5"/>
  <c r="U1708" i="5"/>
  <c r="U1709" i="5"/>
  <c r="U1710" i="5"/>
  <c r="U1711" i="5"/>
  <c r="U1712" i="5"/>
  <c r="U1713" i="5"/>
  <c r="U1714" i="5"/>
  <c r="U1715" i="5"/>
  <c r="U1716" i="5"/>
  <c r="U1717" i="5"/>
  <c r="U1718" i="5"/>
  <c r="U1719" i="5"/>
  <c r="U1720" i="5"/>
  <c r="U1721" i="5"/>
  <c r="U1722" i="5"/>
  <c r="U1723" i="5"/>
  <c r="U1724" i="5"/>
  <c r="U1725" i="5"/>
  <c r="U1726" i="5"/>
  <c r="U1727" i="5"/>
  <c r="U1728" i="5"/>
  <c r="U1729" i="5"/>
  <c r="U1730" i="5"/>
  <c r="U1731" i="5"/>
  <c r="U1732" i="5"/>
  <c r="U1733" i="5"/>
  <c r="U1734" i="5"/>
  <c r="U1735" i="5"/>
  <c r="U1736" i="5"/>
  <c r="U1737" i="5"/>
  <c r="U1738" i="5"/>
  <c r="U1739" i="5"/>
  <c r="U1740" i="5"/>
  <c r="U1741" i="5"/>
  <c r="U1742" i="5"/>
  <c r="U1743" i="5"/>
  <c r="U1744" i="5"/>
  <c r="U1745" i="5"/>
  <c r="U1746" i="5"/>
  <c r="U1747" i="5"/>
  <c r="U1748" i="5"/>
  <c r="U1749" i="5"/>
  <c r="U1750" i="5"/>
  <c r="U1751" i="5"/>
  <c r="U1752" i="5"/>
  <c r="U1753" i="5"/>
  <c r="U1754" i="5"/>
  <c r="U1755" i="5"/>
  <c r="U1756" i="5"/>
  <c r="U1757" i="5"/>
  <c r="U1758" i="5"/>
  <c r="U1759" i="5"/>
  <c r="U1760" i="5"/>
  <c r="U1761" i="5"/>
  <c r="U1762" i="5"/>
  <c r="U1763" i="5"/>
  <c r="U1764" i="5"/>
  <c r="U1765" i="5"/>
  <c r="U1766" i="5"/>
  <c r="U1767" i="5"/>
  <c r="U1768" i="5"/>
  <c r="U1769" i="5"/>
  <c r="U1770" i="5"/>
  <c r="U1771" i="5"/>
  <c r="U1772" i="5"/>
  <c r="U1773" i="5"/>
  <c r="U1774" i="5"/>
  <c r="U1775" i="5"/>
  <c r="U1776" i="5"/>
  <c r="U1777" i="5"/>
  <c r="U1778" i="5"/>
  <c r="U1779" i="5"/>
  <c r="U1780" i="5"/>
  <c r="U1781" i="5"/>
  <c r="U1782" i="5"/>
  <c r="U1783" i="5"/>
  <c r="U1784" i="5"/>
  <c r="U1785" i="5"/>
  <c r="U1786" i="5"/>
  <c r="U1787" i="5"/>
  <c r="U1788" i="5"/>
  <c r="U1789" i="5"/>
  <c r="U1790" i="5"/>
  <c r="U1791" i="5"/>
  <c r="U1792" i="5"/>
  <c r="U1793" i="5"/>
  <c r="U1794" i="5"/>
  <c r="U1795" i="5"/>
  <c r="U1796" i="5"/>
  <c r="U1797" i="5"/>
  <c r="U1798" i="5"/>
  <c r="U1799" i="5"/>
  <c r="U1800" i="5"/>
  <c r="U1801" i="5"/>
  <c r="U1802" i="5"/>
  <c r="U1803" i="5"/>
  <c r="U1804" i="5"/>
  <c r="U1805" i="5"/>
  <c r="U1806" i="5"/>
  <c r="U1807" i="5"/>
  <c r="U1808" i="5"/>
  <c r="U1809" i="5"/>
  <c r="U1810" i="5"/>
  <c r="U1811" i="5"/>
  <c r="U1812" i="5"/>
  <c r="U1813" i="5"/>
  <c r="U1814" i="5"/>
  <c r="U1815" i="5"/>
  <c r="U1816" i="5"/>
  <c r="U1817" i="5"/>
  <c r="U1818" i="5"/>
  <c r="U1819" i="5"/>
  <c r="U1820" i="5"/>
  <c r="U1821" i="5"/>
  <c r="U1822" i="5"/>
  <c r="U1823" i="5"/>
  <c r="U1824" i="5"/>
  <c r="U1825" i="5"/>
  <c r="U1826" i="5"/>
  <c r="U1827" i="5"/>
  <c r="U1828" i="5"/>
  <c r="U1829" i="5"/>
  <c r="U1830" i="5"/>
  <c r="U1831" i="5"/>
  <c r="U1832" i="5"/>
  <c r="U1833" i="5"/>
  <c r="U1834" i="5"/>
  <c r="U1835" i="5"/>
  <c r="U1836" i="5"/>
  <c r="U1837" i="5"/>
  <c r="U1838" i="5"/>
  <c r="U1839" i="5"/>
  <c r="U1840" i="5"/>
  <c r="U1841" i="5"/>
  <c r="U1842" i="5"/>
  <c r="U1843" i="5"/>
  <c r="U1844" i="5"/>
  <c r="U1845" i="5"/>
  <c r="U1846" i="5"/>
  <c r="U1847" i="5"/>
  <c r="U1848" i="5"/>
  <c r="U1849" i="5"/>
  <c r="U1850" i="5"/>
  <c r="U1851" i="5"/>
  <c r="U1852" i="5"/>
  <c r="U1853" i="5"/>
  <c r="U1854" i="5"/>
  <c r="U1855" i="5"/>
  <c r="U1856" i="5"/>
  <c r="U1857" i="5"/>
  <c r="U1858" i="5"/>
  <c r="U1859" i="5"/>
  <c r="U1860" i="5"/>
  <c r="U1861" i="5"/>
  <c r="U1862" i="5"/>
  <c r="U1863" i="5"/>
  <c r="U1864" i="5"/>
  <c r="U1865" i="5"/>
  <c r="U1866" i="5"/>
  <c r="U1867" i="5"/>
  <c r="U1868" i="5"/>
  <c r="U1869" i="5"/>
  <c r="U1870" i="5"/>
  <c r="U1871" i="5"/>
  <c r="U1872" i="5"/>
  <c r="U1873" i="5"/>
  <c r="U1874" i="5"/>
  <c r="U1875" i="5"/>
  <c r="U1876" i="5"/>
  <c r="U1877" i="5"/>
  <c r="U1878" i="5"/>
  <c r="U1879" i="5"/>
  <c r="U1880" i="5"/>
  <c r="U1881" i="5"/>
  <c r="U1882" i="5"/>
  <c r="U1883" i="5"/>
  <c r="U1884" i="5"/>
  <c r="U1885" i="5"/>
  <c r="U1886" i="5"/>
  <c r="U1887" i="5"/>
  <c r="U1888" i="5"/>
  <c r="U1889" i="5"/>
  <c r="U1890" i="5"/>
  <c r="U1891" i="5"/>
  <c r="U1892" i="5"/>
  <c r="U1893" i="5"/>
  <c r="U1894" i="5"/>
  <c r="U1895" i="5"/>
  <c r="U1896" i="5"/>
  <c r="U1897" i="5"/>
  <c r="U1898" i="5"/>
  <c r="U1899" i="5"/>
  <c r="U1900" i="5"/>
  <c r="U1901" i="5"/>
  <c r="U1902" i="5"/>
  <c r="U1903" i="5"/>
  <c r="U1904" i="5"/>
  <c r="U1905" i="5"/>
  <c r="U1906" i="5"/>
  <c r="U1907" i="5"/>
  <c r="U1908" i="5"/>
  <c r="U1909" i="5"/>
  <c r="U1910" i="5"/>
  <c r="U1911" i="5"/>
  <c r="U1912" i="5"/>
  <c r="U1913" i="5"/>
  <c r="U1914" i="5"/>
  <c r="U1915" i="5"/>
  <c r="U1916" i="5"/>
  <c r="U1917" i="5"/>
  <c r="U1918" i="5"/>
  <c r="U1919" i="5"/>
  <c r="U1920" i="5"/>
  <c r="U1921" i="5"/>
  <c r="U1922" i="5"/>
  <c r="U1923" i="5"/>
  <c r="U1924" i="5"/>
  <c r="U1925" i="5"/>
  <c r="U1926" i="5"/>
  <c r="U1927" i="5"/>
  <c r="U1928" i="5"/>
  <c r="U1929" i="5"/>
  <c r="U1930" i="5"/>
  <c r="U1931" i="5"/>
  <c r="U1932" i="5"/>
  <c r="U1933" i="5"/>
  <c r="U1934" i="5"/>
  <c r="U1935" i="5"/>
  <c r="U1936" i="5"/>
  <c r="U1937" i="5"/>
  <c r="U1938" i="5"/>
  <c r="U1939" i="5"/>
  <c r="U1940" i="5"/>
  <c r="U1941" i="5"/>
  <c r="U1942" i="5"/>
  <c r="U1943" i="5"/>
  <c r="U1944" i="5"/>
  <c r="U1945" i="5"/>
  <c r="U1946" i="5"/>
  <c r="U1947" i="5"/>
  <c r="U1948" i="5"/>
  <c r="U1949" i="5"/>
  <c r="U1950" i="5"/>
  <c r="U1951" i="5"/>
  <c r="U1952" i="5"/>
  <c r="U1953" i="5"/>
  <c r="U1954" i="5"/>
  <c r="U1955" i="5"/>
  <c r="U1956" i="5"/>
  <c r="U1957" i="5"/>
  <c r="U1958" i="5"/>
  <c r="U1959" i="5"/>
  <c r="U1960" i="5"/>
  <c r="U1961" i="5"/>
  <c r="U1962" i="5"/>
  <c r="U1963" i="5"/>
  <c r="U1964" i="5"/>
  <c r="U1965" i="5"/>
  <c r="U1966" i="5"/>
  <c r="U1967" i="5"/>
  <c r="U1968" i="5"/>
  <c r="U1969" i="5"/>
  <c r="U1970" i="5"/>
  <c r="U1971" i="5"/>
  <c r="U1972" i="5"/>
  <c r="U1973" i="5"/>
  <c r="U1974" i="5"/>
  <c r="U1975" i="5"/>
  <c r="U1976" i="5"/>
  <c r="U1977" i="5"/>
  <c r="U1978" i="5"/>
  <c r="U1979" i="5"/>
  <c r="U1980" i="5"/>
  <c r="U1981" i="5"/>
  <c r="U1982" i="5"/>
  <c r="U1983" i="5"/>
  <c r="U1984" i="5"/>
  <c r="U1985" i="5"/>
  <c r="U1986" i="5"/>
  <c r="U1987" i="5"/>
  <c r="U1988" i="5"/>
  <c r="U1989" i="5"/>
  <c r="U1990" i="5"/>
  <c r="U1991" i="5"/>
  <c r="U1992" i="5"/>
  <c r="U1993" i="5"/>
  <c r="U1994" i="5"/>
  <c r="U1995" i="5"/>
  <c r="U1996" i="5"/>
  <c r="U1997" i="5"/>
  <c r="U1998" i="5"/>
  <c r="U1999" i="5"/>
  <c r="U2000" i="5"/>
  <c r="U2001" i="5"/>
  <c r="U2002" i="5"/>
  <c r="U2003" i="5"/>
  <c r="U2004" i="5"/>
  <c r="U2005" i="5"/>
  <c r="U2006" i="5"/>
  <c r="U2007" i="5"/>
  <c r="U2008" i="5"/>
  <c r="U8" i="5"/>
  <c r="U9" i="5"/>
  <c r="AC4" i="1" l="1"/>
  <c r="S1" i="4" s="1"/>
  <c r="D2003" i="4"/>
  <c r="C2003" i="4"/>
  <c r="B2003" i="4"/>
  <c r="A2003" i="4" s="1"/>
  <c r="R2003" i="4" s="1"/>
  <c r="D2002" i="4"/>
  <c r="C2002" i="4"/>
  <c r="B2002" i="4"/>
  <c r="A2002" i="4" s="1"/>
  <c r="D2001" i="4"/>
  <c r="C2001" i="4"/>
  <c r="B2001" i="4"/>
  <c r="A2001" i="4" s="1"/>
  <c r="R2001" i="4" s="1"/>
  <c r="D2000" i="4"/>
  <c r="C2000" i="4"/>
  <c r="B2000" i="4"/>
  <c r="A2000" i="4" s="1"/>
  <c r="R2000" i="4" s="1"/>
  <c r="D1999" i="4"/>
  <c r="C1999" i="4"/>
  <c r="B1999" i="4"/>
  <c r="A1999" i="4" s="1"/>
  <c r="R1999" i="4" s="1"/>
  <c r="D1998" i="4"/>
  <c r="C1998" i="4"/>
  <c r="B1998" i="4"/>
  <c r="A1998" i="4" s="1"/>
  <c r="D1997" i="4"/>
  <c r="C1997" i="4"/>
  <c r="B1997" i="4"/>
  <c r="A1997" i="4" s="1"/>
  <c r="D1996" i="4"/>
  <c r="C1996" i="4"/>
  <c r="B1996" i="4"/>
  <c r="A1996" i="4" s="1"/>
  <c r="R1996" i="4" s="1"/>
  <c r="D1995" i="4"/>
  <c r="C1995" i="4"/>
  <c r="B1995" i="4"/>
  <c r="A1995" i="4" s="1"/>
  <c r="D1994" i="4"/>
  <c r="C1994" i="4"/>
  <c r="B1994" i="4"/>
  <c r="A1994" i="4" s="1"/>
  <c r="D1993" i="4"/>
  <c r="C1993" i="4"/>
  <c r="B1993" i="4"/>
  <c r="A1993" i="4" s="1"/>
  <c r="R1993" i="4" s="1"/>
  <c r="D1992" i="4"/>
  <c r="C1992" i="4"/>
  <c r="B1992" i="4"/>
  <c r="A1992" i="4" s="1"/>
  <c r="J1992" i="4" s="1"/>
  <c r="D1991" i="4"/>
  <c r="C1991" i="4"/>
  <c r="B1991" i="4"/>
  <c r="A1991" i="4" s="1"/>
  <c r="D1990" i="4"/>
  <c r="C1990" i="4"/>
  <c r="B1990" i="4"/>
  <c r="A1990" i="4" s="1"/>
  <c r="D1989" i="4"/>
  <c r="C1989" i="4"/>
  <c r="B1989" i="4"/>
  <c r="A1989" i="4" s="1"/>
  <c r="R1989" i="4" s="1"/>
  <c r="D1988" i="4"/>
  <c r="C1988" i="4"/>
  <c r="B1988" i="4"/>
  <c r="A1988" i="4" s="1"/>
  <c r="D1987" i="4"/>
  <c r="C1987" i="4"/>
  <c r="B1987" i="4"/>
  <c r="A1987" i="4" s="1"/>
  <c r="R1987" i="4" s="1"/>
  <c r="D1986" i="4"/>
  <c r="C1986" i="4"/>
  <c r="B1986" i="4"/>
  <c r="A1986" i="4" s="1"/>
  <c r="R1986" i="4" s="1"/>
  <c r="D1985" i="4"/>
  <c r="C1985" i="4"/>
  <c r="B1985" i="4"/>
  <c r="A1985" i="4" s="1"/>
  <c r="R1985" i="4" s="1"/>
  <c r="D1984" i="4"/>
  <c r="C1984" i="4"/>
  <c r="B1984" i="4"/>
  <c r="A1984" i="4" s="1"/>
  <c r="D1983" i="4"/>
  <c r="C1983" i="4"/>
  <c r="B1983" i="4"/>
  <c r="A1983" i="4" s="1"/>
  <c r="R1983" i="4" s="1"/>
  <c r="D1982" i="4"/>
  <c r="C1982" i="4"/>
  <c r="B1982" i="4"/>
  <c r="A1982" i="4" s="1"/>
  <c r="R1982" i="4" s="1"/>
  <c r="D1981" i="4"/>
  <c r="C1981" i="4"/>
  <c r="B1981" i="4"/>
  <c r="A1981" i="4" s="1"/>
  <c r="D1980" i="4"/>
  <c r="C1980" i="4"/>
  <c r="B1980" i="4"/>
  <c r="A1980" i="4" s="1"/>
  <c r="D1979" i="4"/>
  <c r="C1979" i="4"/>
  <c r="B1979" i="4"/>
  <c r="A1979" i="4" s="1"/>
  <c r="R1979" i="4" s="1"/>
  <c r="D1978" i="4"/>
  <c r="C1978" i="4"/>
  <c r="B1978" i="4"/>
  <c r="A1978" i="4" s="1"/>
  <c r="R1978" i="4" s="1"/>
  <c r="D1977" i="4"/>
  <c r="C1977" i="4"/>
  <c r="B1977" i="4"/>
  <c r="A1977" i="4" s="1"/>
  <c r="D1976" i="4"/>
  <c r="C1976" i="4"/>
  <c r="B1976" i="4"/>
  <c r="A1976" i="4" s="1"/>
  <c r="J1976" i="4" s="1"/>
  <c r="D1975" i="4"/>
  <c r="C1975" i="4"/>
  <c r="B1975" i="4"/>
  <c r="A1975" i="4" s="1"/>
  <c r="R1975" i="4" s="1"/>
  <c r="D1974" i="4"/>
  <c r="C1974" i="4"/>
  <c r="B1974" i="4"/>
  <c r="A1974" i="4" s="1"/>
  <c r="R1974" i="4" s="1"/>
  <c r="D1973" i="4"/>
  <c r="C1973" i="4"/>
  <c r="B1973" i="4"/>
  <c r="A1973" i="4" s="1"/>
  <c r="D1972" i="4"/>
  <c r="C1972" i="4"/>
  <c r="B1972" i="4"/>
  <c r="A1972" i="4" s="1"/>
  <c r="R1972" i="4" s="1"/>
  <c r="D1971" i="4"/>
  <c r="C1971" i="4"/>
  <c r="B1971" i="4"/>
  <c r="A1971" i="4" s="1"/>
  <c r="R1971" i="4" s="1"/>
  <c r="D1970" i="4"/>
  <c r="C1970" i="4"/>
  <c r="B1970" i="4"/>
  <c r="A1970" i="4" s="1"/>
  <c r="D1969" i="4"/>
  <c r="C1969" i="4"/>
  <c r="B1969" i="4"/>
  <c r="A1969" i="4" s="1"/>
  <c r="R1969" i="4" s="1"/>
  <c r="D1968" i="4"/>
  <c r="C1968" i="4"/>
  <c r="B1968" i="4"/>
  <c r="A1968" i="4" s="1"/>
  <c r="R1968" i="4" s="1"/>
  <c r="D1967" i="4"/>
  <c r="C1967" i="4"/>
  <c r="B1967" i="4"/>
  <c r="A1967" i="4" s="1"/>
  <c r="R1967" i="4" s="1"/>
  <c r="D1966" i="4"/>
  <c r="C1966" i="4"/>
  <c r="B1966" i="4"/>
  <c r="A1966" i="4" s="1"/>
  <c r="D1965" i="4"/>
  <c r="C1965" i="4"/>
  <c r="B1965" i="4"/>
  <c r="A1965" i="4" s="1"/>
  <c r="R1965" i="4" s="1"/>
  <c r="D1964" i="4"/>
  <c r="C1964" i="4"/>
  <c r="B1964" i="4"/>
  <c r="A1964" i="4" s="1"/>
  <c r="R1964" i="4" s="1"/>
  <c r="D1963" i="4"/>
  <c r="C1963" i="4"/>
  <c r="B1963" i="4"/>
  <c r="A1963" i="4" s="1"/>
  <c r="D1962" i="4"/>
  <c r="C1962" i="4"/>
  <c r="B1962" i="4"/>
  <c r="A1962" i="4" s="1"/>
  <c r="D1961" i="4"/>
  <c r="C1961" i="4"/>
  <c r="B1961" i="4"/>
  <c r="A1961" i="4" s="1"/>
  <c r="R1961" i="4" s="1"/>
  <c r="D1960" i="4"/>
  <c r="C1960" i="4"/>
  <c r="B1960" i="4"/>
  <c r="A1960" i="4" s="1"/>
  <c r="R1960" i="4" s="1"/>
  <c r="D1959" i="4"/>
  <c r="C1959" i="4"/>
  <c r="B1959" i="4"/>
  <c r="A1959" i="4" s="1"/>
  <c r="R1959" i="4" s="1"/>
  <c r="D1958" i="4"/>
  <c r="C1958" i="4"/>
  <c r="B1958" i="4"/>
  <c r="A1958" i="4" s="1"/>
  <c r="R1958" i="4" s="1"/>
  <c r="D1957" i="4"/>
  <c r="C1957" i="4"/>
  <c r="B1957" i="4"/>
  <c r="A1957" i="4" s="1"/>
  <c r="D1956" i="4"/>
  <c r="C1956" i="4"/>
  <c r="B1956" i="4"/>
  <c r="A1956" i="4" s="1"/>
  <c r="D1955" i="4"/>
  <c r="C1955" i="4"/>
  <c r="B1955" i="4"/>
  <c r="A1955" i="4" s="1"/>
  <c r="R1955" i="4" s="1"/>
  <c r="D1954" i="4"/>
  <c r="C1954" i="4"/>
  <c r="B1954" i="4"/>
  <c r="A1954" i="4" s="1"/>
  <c r="R1954" i="4" s="1"/>
  <c r="D1953" i="4"/>
  <c r="C1953" i="4"/>
  <c r="B1953" i="4"/>
  <c r="A1953" i="4" s="1"/>
  <c r="D1952" i="4"/>
  <c r="C1952" i="4"/>
  <c r="B1952" i="4"/>
  <c r="A1952" i="4" s="1"/>
  <c r="J1952" i="4" s="1"/>
  <c r="D1951" i="4"/>
  <c r="C1951" i="4"/>
  <c r="B1951" i="4"/>
  <c r="A1951" i="4" s="1"/>
  <c r="D1950" i="4"/>
  <c r="C1950" i="4"/>
  <c r="B1950" i="4"/>
  <c r="A1950" i="4" s="1"/>
  <c r="D1949" i="4"/>
  <c r="C1949" i="4"/>
  <c r="B1949" i="4"/>
  <c r="A1949" i="4" s="1"/>
  <c r="R1949" i="4" s="1"/>
  <c r="D1948" i="4"/>
  <c r="C1948" i="4"/>
  <c r="B1948" i="4"/>
  <c r="A1948" i="4" s="1"/>
  <c r="R1948" i="4" s="1"/>
  <c r="D1947" i="4"/>
  <c r="C1947" i="4"/>
  <c r="B1947" i="4"/>
  <c r="A1947" i="4" s="1"/>
  <c r="D1946" i="4"/>
  <c r="C1946" i="4"/>
  <c r="B1946" i="4"/>
  <c r="A1946" i="4" s="1"/>
  <c r="D1945" i="4"/>
  <c r="C1945" i="4"/>
  <c r="B1945" i="4"/>
  <c r="A1945" i="4" s="1"/>
  <c r="R1945" i="4" s="1"/>
  <c r="D1944" i="4"/>
  <c r="C1944" i="4"/>
  <c r="B1944" i="4"/>
  <c r="A1944" i="4" s="1"/>
  <c r="R1944" i="4" s="1"/>
  <c r="D1943" i="4"/>
  <c r="C1943" i="4"/>
  <c r="B1943" i="4"/>
  <c r="A1943" i="4" s="1"/>
  <c r="R1943" i="4" s="1"/>
  <c r="D1942" i="4"/>
  <c r="C1942" i="4"/>
  <c r="B1942" i="4"/>
  <c r="A1942" i="4" s="1"/>
  <c r="R1942" i="4" s="1"/>
  <c r="D1941" i="4"/>
  <c r="C1941" i="4"/>
  <c r="B1941" i="4"/>
  <c r="A1941" i="4" s="1"/>
  <c r="D1940" i="4"/>
  <c r="C1940" i="4"/>
  <c r="B1940" i="4"/>
  <c r="A1940" i="4" s="1"/>
  <c r="D1939" i="4"/>
  <c r="C1939" i="4"/>
  <c r="B1939" i="4"/>
  <c r="A1939" i="4" s="1"/>
  <c r="R1939" i="4" s="1"/>
  <c r="D1938" i="4"/>
  <c r="C1938" i="4"/>
  <c r="B1938" i="4"/>
  <c r="A1938" i="4" s="1"/>
  <c r="R1938" i="4" s="1"/>
  <c r="D1937" i="4"/>
  <c r="C1937" i="4"/>
  <c r="B1937" i="4"/>
  <c r="A1937" i="4" s="1"/>
  <c r="D1936" i="4"/>
  <c r="C1936" i="4"/>
  <c r="B1936" i="4"/>
  <c r="A1936" i="4" s="1"/>
  <c r="J1936" i="4" s="1"/>
  <c r="D1935" i="4"/>
  <c r="C1935" i="4"/>
  <c r="B1935" i="4"/>
  <c r="A1935" i="4" s="1"/>
  <c r="D1934" i="4"/>
  <c r="C1934" i="4"/>
  <c r="B1934" i="4"/>
  <c r="A1934" i="4" s="1"/>
  <c r="D1933" i="4"/>
  <c r="C1933" i="4"/>
  <c r="B1933" i="4"/>
  <c r="A1933" i="4" s="1"/>
  <c r="R1933" i="4" s="1"/>
  <c r="D1932" i="4"/>
  <c r="C1932" i="4"/>
  <c r="B1932" i="4"/>
  <c r="A1932" i="4" s="1"/>
  <c r="R1932" i="4" s="1"/>
  <c r="D1931" i="4"/>
  <c r="C1931" i="4"/>
  <c r="B1931" i="4"/>
  <c r="A1931" i="4" s="1"/>
  <c r="D1930" i="4"/>
  <c r="C1930" i="4"/>
  <c r="B1930" i="4"/>
  <c r="A1930" i="4" s="1"/>
  <c r="D1929" i="4"/>
  <c r="C1929" i="4"/>
  <c r="B1929" i="4"/>
  <c r="A1929" i="4" s="1"/>
  <c r="D1928" i="4"/>
  <c r="C1928" i="4"/>
  <c r="B1928" i="4"/>
  <c r="A1928" i="4" s="1"/>
  <c r="R1928" i="4" s="1"/>
  <c r="D1927" i="4"/>
  <c r="C1927" i="4"/>
  <c r="B1927" i="4"/>
  <c r="A1927" i="4"/>
  <c r="R1927" i="4" s="1"/>
  <c r="D1926" i="4"/>
  <c r="C1926" i="4"/>
  <c r="B1926" i="4"/>
  <c r="A1926" i="4" s="1"/>
  <c r="R1926" i="4" s="1"/>
  <c r="D1925" i="4"/>
  <c r="C1925" i="4"/>
  <c r="B1925" i="4"/>
  <c r="A1925" i="4" s="1"/>
  <c r="D1924" i="4"/>
  <c r="C1924" i="4"/>
  <c r="B1924" i="4"/>
  <c r="A1924" i="4" s="1"/>
  <c r="D1923" i="4"/>
  <c r="C1923" i="4"/>
  <c r="B1923" i="4"/>
  <c r="A1923" i="4" s="1"/>
  <c r="R1923" i="4" s="1"/>
  <c r="D1922" i="4"/>
  <c r="C1922" i="4"/>
  <c r="B1922" i="4"/>
  <c r="A1922" i="4" s="1"/>
  <c r="R1922" i="4" s="1"/>
  <c r="D1921" i="4"/>
  <c r="C1921" i="4"/>
  <c r="B1921" i="4"/>
  <c r="A1921" i="4" s="1"/>
  <c r="D1920" i="4"/>
  <c r="C1920" i="4"/>
  <c r="B1920" i="4"/>
  <c r="A1920" i="4" s="1"/>
  <c r="J1920" i="4" s="1"/>
  <c r="D1919" i="4"/>
  <c r="C1919" i="4"/>
  <c r="B1919" i="4"/>
  <c r="A1919" i="4" s="1"/>
  <c r="D1918" i="4"/>
  <c r="C1918" i="4"/>
  <c r="B1918" i="4"/>
  <c r="A1918" i="4" s="1"/>
  <c r="D1917" i="4"/>
  <c r="C1917" i="4"/>
  <c r="B1917" i="4"/>
  <c r="A1917" i="4" s="1"/>
  <c r="D1916" i="4"/>
  <c r="C1916" i="4"/>
  <c r="B1916" i="4"/>
  <c r="A1916" i="4" s="1"/>
  <c r="D1915" i="4"/>
  <c r="C1915" i="4"/>
  <c r="B1915" i="4"/>
  <c r="A1915" i="4" s="1"/>
  <c r="D1914" i="4"/>
  <c r="C1914" i="4"/>
  <c r="B1914" i="4"/>
  <c r="A1914" i="4" s="1"/>
  <c r="D1913" i="4"/>
  <c r="C1913" i="4"/>
  <c r="B1913" i="4"/>
  <c r="A1913" i="4" s="1"/>
  <c r="D1912" i="4"/>
  <c r="C1912" i="4"/>
  <c r="B1912" i="4"/>
  <c r="A1912" i="4" s="1"/>
  <c r="J1912" i="4" s="1"/>
  <c r="D1911" i="4"/>
  <c r="C1911" i="4"/>
  <c r="B1911" i="4"/>
  <c r="A1911" i="4" s="1"/>
  <c r="R1911" i="4" s="1"/>
  <c r="D1910" i="4"/>
  <c r="C1910" i="4"/>
  <c r="B1910" i="4"/>
  <c r="A1910" i="4" s="1"/>
  <c r="R1910" i="4" s="1"/>
  <c r="D1909" i="4"/>
  <c r="C1909" i="4"/>
  <c r="B1909" i="4"/>
  <c r="A1909" i="4"/>
  <c r="D1908" i="4"/>
  <c r="C1908" i="4"/>
  <c r="B1908" i="4"/>
  <c r="A1908" i="4" s="1"/>
  <c r="D1907" i="4"/>
  <c r="C1907" i="4"/>
  <c r="B1907" i="4"/>
  <c r="A1907" i="4" s="1"/>
  <c r="R1907" i="4" s="1"/>
  <c r="D1906" i="4"/>
  <c r="C1906" i="4"/>
  <c r="B1906" i="4"/>
  <c r="A1906" i="4" s="1"/>
  <c r="R1906" i="4" s="1"/>
  <c r="D1905" i="4"/>
  <c r="C1905" i="4"/>
  <c r="B1905" i="4"/>
  <c r="A1905" i="4" s="1"/>
  <c r="D1904" i="4"/>
  <c r="C1904" i="4"/>
  <c r="B1904" i="4"/>
  <c r="A1904" i="4" s="1"/>
  <c r="J1904" i="4" s="1"/>
  <c r="D1903" i="4"/>
  <c r="C1903" i="4"/>
  <c r="B1903" i="4"/>
  <c r="A1903" i="4" s="1"/>
  <c r="D1902" i="4"/>
  <c r="C1902" i="4"/>
  <c r="B1902" i="4"/>
  <c r="A1902" i="4" s="1"/>
  <c r="D1901" i="4"/>
  <c r="C1901" i="4"/>
  <c r="B1901" i="4"/>
  <c r="A1901" i="4" s="1"/>
  <c r="D1900" i="4"/>
  <c r="C1900" i="4"/>
  <c r="B1900" i="4"/>
  <c r="A1900" i="4" s="1"/>
  <c r="D1899" i="4"/>
  <c r="C1899" i="4"/>
  <c r="B1899" i="4"/>
  <c r="A1899" i="4" s="1"/>
  <c r="D1898" i="4"/>
  <c r="C1898" i="4"/>
  <c r="B1898" i="4"/>
  <c r="A1898" i="4" s="1"/>
  <c r="D1897" i="4"/>
  <c r="C1897" i="4"/>
  <c r="B1897" i="4"/>
  <c r="A1897" i="4" s="1"/>
  <c r="D1896" i="4"/>
  <c r="C1896" i="4"/>
  <c r="B1896" i="4"/>
  <c r="A1896" i="4" s="1"/>
  <c r="D1895" i="4"/>
  <c r="C1895" i="4"/>
  <c r="B1895" i="4"/>
  <c r="A1895" i="4" s="1"/>
  <c r="R1895" i="4" s="1"/>
  <c r="D1894" i="4"/>
  <c r="C1894" i="4"/>
  <c r="B1894" i="4"/>
  <c r="A1894" i="4" s="1"/>
  <c r="R1894" i="4" s="1"/>
  <c r="D1893" i="4"/>
  <c r="C1893" i="4"/>
  <c r="B1893" i="4"/>
  <c r="A1893" i="4" s="1"/>
  <c r="D1892" i="4"/>
  <c r="C1892" i="4"/>
  <c r="B1892" i="4"/>
  <c r="A1892" i="4" s="1"/>
  <c r="D1891" i="4"/>
  <c r="C1891" i="4"/>
  <c r="B1891" i="4"/>
  <c r="A1891" i="4" s="1"/>
  <c r="R1891" i="4" s="1"/>
  <c r="D1890" i="4"/>
  <c r="C1890" i="4"/>
  <c r="B1890" i="4"/>
  <c r="A1890" i="4" s="1"/>
  <c r="R1890" i="4" s="1"/>
  <c r="D1889" i="4"/>
  <c r="C1889" i="4"/>
  <c r="B1889" i="4"/>
  <c r="A1889" i="4" s="1"/>
  <c r="D1888" i="4"/>
  <c r="C1888" i="4"/>
  <c r="B1888" i="4"/>
  <c r="A1888" i="4" s="1"/>
  <c r="J1888" i="4" s="1"/>
  <c r="D1887" i="4"/>
  <c r="C1887" i="4"/>
  <c r="B1887" i="4"/>
  <c r="A1887" i="4" s="1"/>
  <c r="R1887" i="4" s="1"/>
  <c r="D1886" i="4"/>
  <c r="C1886" i="4"/>
  <c r="B1886" i="4"/>
  <c r="A1886" i="4" s="1"/>
  <c r="R1886" i="4" s="1"/>
  <c r="D1885" i="4"/>
  <c r="C1885" i="4"/>
  <c r="B1885" i="4"/>
  <c r="A1885" i="4" s="1"/>
  <c r="D1884" i="4"/>
  <c r="C1884" i="4"/>
  <c r="B1884" i="4"/>
  <c r="A1884" i="4" s="1"/>
  <c r="D1883" i="4"/>
  <c r="C1883" i="4"/>
  <c r="B1883" i="4"/>
  <c r="A1883" i="4" s="1"/>
  <c r="R1883" i="4" s="1"/>
  <c r="D1882" i="4"/>
  <c r="C1882" i="4"/>
  <c r="B1882" i="4"/>
  <c r="A1882" i="4" s="1"/>
  <c r="D1881" i="4"/>
  <c r="C1881" i="4"/>
  <c r="B1881" i="4"/>
  <c r="A1881" i="4" s="1"/>
  <c r="D1880" i="4"/>
  <c r="C1880" i="4"/>
  <c r="B1880" i="4"/>
  <c r="A1880" i="4" s="1"/>
  <c r="D1879" i="4"/>
  <c r="C1879" i="4"/>
  <c r="B1879" i="4"/>
  <c r="A1879" i="4" s="1"/>
  <c r="R1879" i="4" s="1"/>
  <c r="D1878" i="4"/>
  <c r="C1878" i="4"/>
  <c r="B1878" i="4"/>
  <c r="A1878" i="4" s="1"/>
  <c r="D1877" i="4"/>
  <c r="C1877" i="4"/>
  <c r="B1877" i="4"/>
  <c r="A1877" i="4" s="1"/>
  <c r="D1876" i="4"/>
  <c r="C1876" i="4"/>
  <c r="B1876" i="4"/>
  <c r="A1876" i="4" s="1"/>
  <c r="D1875" i="4"/>
  <c r="C1875" i="4"/>
  <c r="B1875" i="4"/>
  <c r="A1875" i="4" s="1"/>
  <c r="D1874" i="4"/>
  <c r="C1874" i="4"/>
  <c r="B1874" i="4"/>
  <c r="A1874" i="4" s="1"/>
  <c r="D1873" i="4"/>
  <c r="C1873" i="4"/>
  <c r="B1873" i="4"/>
  <c r="A1873" i="4" s="1"/>
  <c r="D1872" i="4"/>
  <c r="C1872" i="4"/>
  <c r="B1872" i="4"/>
  <c r="A1872" i="4" s="1"/>
  <c r="D1871" i="4"/>
  <c r="C1871" i="4"/>
  <c r="B1871" i="4"/>
  <c r="A1871" i="4" s="1"/>
  <c r="R1871" i="4" s="1"/>
  <c r="D1870" i="4"/>
  <c r="C1870" i="4"/>
  <c r="B1870" i="4"/>
  <c r="A1870" i="4" s="1"/>
  <c r="R1870" i="4" s="1"/>
  <c r="D1869" i="4"/>
  <c r="C1869" i="4"/>
  <c r="B1869" i="4"/>
  <c r="A1869" i="4"/>
  <c r="D1868" i="4"/>
  <c r="C1868" i="4"/>
  <c r="B1868" i="4"/>
  <c r="A1868" i="4" s="1"/>
  <c r="D1867" i="4"/>
  <c r="C1867" i="4"/>
  <c r="B1867" i="4"/>
  <c r="A1867" i="4" s="1"/>
  <c r="R1867" i="4" s="1"/>
  <c r="D1866" i="4"/>
  <c r="C1866" i="4"/>
  <c r="B1866" i="4"/>
  <c r="A1866" i="4" s="1"/>
  <c r="R1866" i="4" s="1"/>
  <c r="D1865" i="4"/>
  <c r="C1865" i="4"/>
  <c r="B1865" i="4"/>
  <c r="A1865" i="4" s="1"/>
  <c r="D1864" i="4"/>
  <c r="C1864" i="4"/>
  <c r="B1864" i="4"/>
  <c r="A1864" i="4" s="1"/>
  <c r="D1863" i="4"/>
  <c r="C1863" i="4"/>
  <c r="B1863" i="4"/>
  <c r="A1863" i="4" s="1"/>
  <c r="R1863" i="4" s="1"/>
  <c r="D1862" i="4"/>
  <c r="C1862" i="4"/>
  <c r="B1862" i="4"/>
  <c r="A1862" i="4" s="1"/>
  <c r="R1862" i="4" s="1"/>
  <c r="D1861" i="4"/>
  <c r="C1861" i="4"/>
  <c r="B1861" i="4"/>
  <c r="A1861" i="4" s="1"/>
  <c r="D1860" i="4"/>
  <c r="C1860" i="4"/>
  <c r="B1860" i="4"/>
  <c r="A1860" i="4" s="1"/>
  <c r="D1859" i="4"/>
  <c r="C1859" i="4"/>
  <c r="B1859" i="4"/>
  <c r="A1859" i="4" s="1"/>
  <c r="R1859" i="4" s="1"/>
  <c r="D1858" i="4"/>
  <c r="C1858" i="4"/>
  <c r="B1858" i="4"/>
  <c r="A1858" i="4" s="1"/>
  <c r="D1857" i="4"/>
  <c r="C1857" i="4"/>
  <c r="B1857" i="4"/>
  <c r="A1857" i="4" s="1"/>
  <c r="D1856" i="4"/>
  <c r="C1856" i="4"/>
  <c r="B1856" i="4"/>
  <c r="A1856" i="4" s="1"/>
  <c r="D1855" i="4"/>
  <c r="C1855" i="4"/>
  <c r="B1855" i="4"/>
  <c r="A1855" i="4" s="1"/>
  <c r="R1855" i="4" s="1"/>
  <c r="D1854" i="4"/>
  <c r="C1854" i="4"/>
  <c r="B1854" i="4"/>
  <c r="A1854" i="4" s="1"/>
  <c r="D1853" i="4"/>
  <c r="C1853" i="4"/>
  <c r="B1853" i="4"/>
  <c r="A1853" i="4" s="1"/>
  <c r="D1852" i="4"/>
  <c r="C1852" i="4"/>
  <c r="B1852" i="4"/>
  <c r="A1852" i="4" s="1"/>
  <c r="D1851" i="4"/>
  <c r="C1851" i="4"/>
  <c r="B1851" i="4"/>
  <c r="A1851" i="4" s="1"/>
  <c r="D1850" i="4"/>
  <c r="C1850" i="4"/>
  <c r="B1850" i="4"/>
  <c r="A1850" i="4" s="1"/>
  <c r="D1849" i="4"/>
  <c r="C1849" i="4"/>
  <c r="B1849" i="4"/>
  <c r="A1849" i="4" s="1"/>
  <c r="D1848" i="4"/>
  <c r="C1848" i="4"/>
  <c r="B1848" i="4"/>
  <c r="A1848" i="4" s="1"/>
  <c r="D1847" i="4"/>
  <c r="C1847" i="4"/>
  <c r="B1847" i="4"/>
  <c r="A1847" i="4" s="1"/>
  <c r="D1846" i="4"/>
  <c r="C1846" i="4"/>
  <c r="B1846" i="4"/>
  <c r="A1846" i="4" s="1"/>
  <c r="D1845" i="4"/>
  <c r="C1845" i="4"/>
  <c r="B1845" i="4"/>
  <c r="A1845" i="4" s="1"/>
  <c r="R1845" i="4" s="1"/>
  <c r="D1844" i="4"/>
  <c r="C1844" i="4"/>
  <c r="B1844" i="4"/>
  <c r="A1844" i="4" s="1"/>
  <c r="D1843" i="4"/>
  <c r="C1843" i="4"/>
  <c r="B1843" i="4"/>
  <c r="A1843" i="4" s="1"/>
  <c r="R1843" i="4" s="1"/>
  <c r="D1842" i="4"/>
  <c r="C1842" i="4"/>
  <c r="B1842" i="4"/>
  <c r="A1842" i="4" s="1"/>
  <c r="R1842" i="4" s="1"/>
  <c r="D1841" i="4"/>
  <c r="C1841" i="4"/>
  <c r="B1841" i="4"/>
  <c r="A1841" i="4" s="1"/>
  <c r="R1841" i="4" s="1"/>
  <c r="D1840" i="4"/>
  <c r="C1840" i="4"/>
  <c r="B1840" i="4"/>
  <c r="A1840" i="4" s="1"/>
  <c r="D1839" i="4"/>
  <c r="C1839" i="4"/>
  <c r="B1839" i="4"/>
  <c r="A1839" i="4" s="1"/>
  <c r="R1839" i="4" s="1"/>
  <c r="D1838" i="4"/>
  <c r="C1838" i="4"/>
  <c r="B1838" i="4"/>
  <c r="A1838" i="4" s="1"/>
  <c r="R1838" i="4" s="1"/>
  <c r="D1837" i="4"/>
  <c r="C1837" i="4"/>
  <c r="B1837" i="4"/>
  <c r="A1837" i="4" s="1"/>
  <c r="D1836" i="4"/>
  <c r="C1836" i="4"/>
  <c r="B1836" i="4"/>
  <c r="A1836" i="4" s="1"/>
  <c r="D1835" i="4"/>
  <c r="C1835" i="4"/>
  <c r="B1835" i="4"/>
  <c r="A1835" i="4" s="1"/>
  <c r="R1835" i="4" s="1"/>
  <c r="D1834" i="4"/>
  <c r="C1834" i="4"/>
  <c r="B1834" i="4"/>
  <c r="A1834" i="4" s="1"/>
  <c r="R1834" i="4" s="1"/>
  <c r="D1833" i="4"/>
  <c r="C1833" i="4"/>
  <c r="B1833" i="4"/>
  <c r="A1833" i="4" s="1"/>
  <c r="D1832" i="4"/>
  <c r="C1832" i="4"/>
  <c r="B1832" i="4"/>
  <c r="A1832" i="4" s="1"/>
  <c r="D1831" i="4"/>
  <c r="C1831" i="4"/>
  <c r="B1831" i="4"/>
  <c r="A1831" i="4" s="1"/>
  <c r="R1831" i="4" s="1"/>
  <c r="D1830" i="4"/>
  <c r="C1830" i="4"/>
  <c r="B1830" i="4"/>
  <c r="A1830" i="4" s="1"/>
  <c r="R1830" i="4" s="1"/>
  <c r="D1829" i="4"/>
  <c r="C1829" i="4"/>
  <c r="B1829" i="4"/>
  <c r="A1829" i="4" s="1"/>
  <c r="D1828" i="4"/>
  <c r="C1828" i="4"/>
  <c r="B1828" i="4"/>
  <c r="A1828" i="4" s="1"/>
  <c r="D1827" i="4"/>
  <c r="C1827" i="4"/>
  <c r="B1827" i="4"/>
  <c r="A1827" i="4" s="1"/>
  <c r="R1827" i="4" s="1"/>
  <c r="D1826" i="4"/>
  <c r="C1826" i="4"/>
  <c r="B1826" i="4"/>
  <c r="A1826" i="4" s="1"/>
  <c r="D1825" i="4"/>
  <c r="C1825" i="4"/>
  <c r="B1825" i="4"/>
  <c r="A1825" i="4" s="1"/>
  <c r="D1824" i="4"/>
  <c r="C1824" i="4"/>
  <c r="B1824" i="4"/>
  <c r="A1824" i="4" s="1"/>
  <c r="D1823" i="4"/>
  <c r="C1823" i="4"/>
  <c r="B1823" i="4"/>
  <c r="A1823" i="4" s="1"/>
  <c r="D1822" i="4"/>
  <c r="C1822" i="4"/>
  <c r="B1822" i="4"/>
  <c r="A1822" i="4" s="1"/>
  <c r="D1821" i="4"/>
  <c r="C1821" i="4"/>
  <c r="B1821" i="4"/>
  <c r="A1821" i="4" s="1"/>
  <c r="R1821" i="4" s="1"/>
  <c r="D1820" i="4"/>
  <c r="C1820" i="4"/>
  <c r="B1820" i="4"/>
  <c r="A1820" i="4" s="1"/>
  <c r="D1819" i="4"/>
  <c r="C1819" i="4"/>
  <c r="B1819" i="4"/>
  <c r="A1819" i="4" s="1"/>
  <c r="R1819" i="4" s="1"/>
  <c r="D1818" i="4"/>
  <c r="C1818" i="4"/>
  <c r="B1818" i="4"/>
  <c r="A1818" i="4" s="1"/>
  <c r="R1818" i="4" s="1"/>
  <c r="D1817" i="4"/>
  <c r="C1817" i="4"/>
  <c r="B1817" i="4"/>
  <c r="A1817" i="4" s="1"/>
  <c r="R1817" i="4" s="1"/>
  <c r="D1816" i="4"/>
  <c r="C1816" i="4"/>
  <c r="B1816" i="4"/>
  <c r="A1816" i="4" s="1"/>
  <c r="D1815" i="4"/>
  <c r="C1815" i="4"/>
  <c r="B1815" i="4"/>
  <c r="A1815" i="4" s="1"/>
  <c r="R1815" i="4" s="1"/>
  <c r="D1814" i="4"/>
  <c r="C1814" i="4"/>
  <c r="B1814" i="4"/>
  <c r="A1814" i="4" s="1"/>
  <c r="R1814" i="4" s="1"/>
  <c r="D1813" i="4"/>
  <c r="C1813" i="4"/>
  <c r="B1813" i="4"/>
  <c r="A1813" i="4" s="1"/>
  <c r="D1812" i="4"/>
  <c r="C1812" i="4"/>
  <c r="B1812" i="4"/>
  <c r="A1812" i="4" s="1"/>
  <c r="D1811" i="4"/>
  <c r="C1811" i="4"/>
  <c r="B1811" i="4"/>
  <c r="A1811" i="4" s="1"/>
  <c r="R1811" i="4" s="1"/>
  <c r="D1810" i="4"/>
  <c r="C1810" i="4"/>
  <c r="B1810" i="4"/>
  <c r="A1810" i="4" s="1"/>
  <c r="R1810" i="4" s="1"/>
  <c r="D1809" i="4"/>
  <c r="C1809" i="4"/>
  <c r="B1809" i="4"/>
  <c r="A1809" i="4" s="1"/>
  <c r="D1808" i="4"/>
  <c r="C1808" i="4"/>
  <c r="B1808" i="4"/>
  <c r="A1808" i="4" s="1"/>
  <c r="D1807" i="4"/>
  <c r="C1807" i="4"/>
  <c r="B1807" i="4"/>
  <c r="A1807" i="4" s="1"/>
  <c r="R1807" i="4" s="1"/>
  <c r="D1806" i="4"/>
  <c r="C1806" i="4"/>
  <c r="B1806" i="4"/>
  <c r="A1806" i="4" s="1"/>
  <c r="R1806" i="4" s="1"/>
  <c r="D1805" i="4"/>
  <c r="C1805" i="4"/>
  <c r="B1805" i="4"/>
  <c r="A1805" i="4" s="1"/>
  <c r="D1804" i="4"/>
  <c r="C1804" i="4"/>
  <c r="B1804" i="4"/>
  <c r="A1804" i="4" s="1"/>
  <c r="D1803" i="4"/>
  <c r="C1803" i="4"/>
  <c r="B1803" i="4"/>
  <c r="A1803" i="4" s="1"/>
  <c r="R1803" i="4" s="1"/>
  <c r="D1802" i="4"/>
  <c r="C1802" i="4"/>
  <c r="B1802" i="4"/>
  <c r="A1802" i="4" s="1"/>
  <c r="D1801" i="4"/>
  <c r="C1801" i="4"/>
  <c r="B1801" i="4"/>
  <c r="A1801" i="4" s="1"/>
  <c r="D1800" i="4"/>
  <c r="C1800" i="4"/>
  <c r="B1800" i="4"/>
  <c r="A1800" i="4" s="1"/>
  <c r="D1799" i="4"/>
  <c r="C1799" i="4"/>
  <c r="B1799" i="4"/>
  <c r="A1799" i="4" s="1"/>
  <c r="R1799" i="4" s="1"/>
  <c r="D1798" i="4"/>
  <c r="C1798" i="4"/>
  <c r="B1798" i="4"/>
  <c r="A1798" i="4" s="1"/>
  <c r="D1797" i="4"/>
  <c r="C1797" i="4"/>
  <c r="B1797" i="4"/>
  <c r="A1797" i="4" s="1"/>
  <c r="D1796" i="4"/>
  <c r="C1796" i="4"/>
  <c r="B1796" i="4"/>
  <c r="A1796" i="4" s="1"/>
  <c r="D1795" i="4"/>
  <c r="C1795" i="4"/>
  <c r="B1795" i="4"/>
  <c r="A1795" i="4" s="1"/>
  <c r="D1794" i="4"/>
  <c r="C1794" i="4"/>
  <c r="B1794" i="4"/>
  <c r="A1794" i="4" s="1"/>
  <c r="D1793" i="4"/>
  <c r="C1793" i="4"/>
  <c r="B1793" i="4"/>
  <c r="A1793" i="4" s="1"/>
  <c r="D1792" i="4"/>
  <c r="C1792" i="4"/>
  <c r="B1792" i="4"/>
  <c r="A1792" i="4" s="1"/>
  <c r="D1791" i="4"/>
  <c r="C1791" i="4"/>
  <c r="B1791" i="4"/>
  <c r="A1791" i="4" s="1"/>
  <c r="D1790" i="4"/>
  <c r="C1790" i="4"/>
  <c r="B1790" i="4"/>
  <c r="A1790" i="4" s="1"/>
  <c r="D1789" i="4"/>
  <c r="C1789" i="4"/>
  <c r="B1789" i="4"/>
  <c r="A1789" i="4" s="1"/>
  <c r="R1789" i="4" s="1"/>
  <c r="D1788" i="4"/>
  <c r="C1788" i="4"/>
  <c r="B1788" i="4"/>
  <c r="A1788" i="4" s="1"/>
  <c r="D1787" i="4"/>
  <c r="C1787" i="4"/>
  <c r="B1787" i="4"/>
  <c r="A1787" i="4" s="1"/>
  <c r="R1787" i="4" s="1"/>
  <c r="D1786" i="4"/>
  <c r="C1786" i="4"/>
  <c r="B1786" i="4"/>
  <c r="A1786" i="4" s="1"/>
  <c r="R1786" i="4" s="1"/>
  <c r="D1785" i="4"/>
  <c r="C1785" i="4"/>
  <c r="B1785" i="4"/>
  <c r="A1785" i="4" s="1"/>
  <c r="R1785" i="4" s="1"/>
  <c r="D1784" i="4"/>
  <c r="C1784" i="4"/>
  <c r="B1784" i="4"/>
  <c r="A1784" i="4" s="1"/>
  <c r="D1783" i="4"/>
  <c r="C1783" i="4"/>
  <c r="B1783" i="4"/>
  <c r="A1783" i="4" s="1"/>
  <c r="R1783" i="4" s="1"/>
  <c r="D1782" i="4"/>
  <c r="C1782" i="4"/>
  <c r="B1782" i="4"/>
  <c r="A1782" i="4" s="1"/>
  <c r="R1782" i="4" s="1"/>
  <c r="D1781" i="4"/>
  <c r="C1781" i="4"/>
  <c r="B1781" i="4"/>
  <c r="A1781" i="4" s="1"/>
  <c r="D1780" i="4"/>
  <c r="C1780" i="4"/>
  <c r="B1780" i="4"/>
  <c r="A1780" i="4" s="1"/>
  <c r="D1779" i="4"/>
  <c r="C1779" i="4"/>
  <c r="B1779" i="4"/>
  <c r="A1779" i="4" s="1"/>
  <c r="R1779" i="4" s="1"/>
  <c r="D1778" i="4"/>
  <c r="C1778" i="4"/>
  <c r="B1778" i="4"/>
  <c r="A1778" i="4" s="1"/>
  <c r="R1778" i="4" s="1"/>
  <c r="D1777" i="4"/>
  <c r="C1777" i="4"/>
  <c r="B1777" i="4"/>
  <c r="A1777" i="4" s="1"/>
  <c r="D1776" i="4"/>
  <c r="C1776" i="4"/>
  <c r="B1776" i="4"/>
  <c r="A1776" i="4" s="1"/>
  <c r="D1775" i="4"/>
  <c r="C1775" i="4"/>
  <c r="B1775" i="4"/>
  <c r="A1775" i="4" s="1"/>
  <c r="D1774" i="4"/>
  <c r="C1774" i="4"/>
  <c r="B1774" i="4"/>
  <c r="A1774" i="4" s="1"/>
  <c r="D1773" i="4"/>
  <c r="C1773" i="4"/>
  <c r="B1773" i="4"/>
  <c r="A1773" i="4" s="1"/>
  <c r="D1772" i="4"/>
  <c r="C1772" i="4"/>
  <c r="B1772" i="4"/>
  <c r="A1772" i="4" s="1"/>
  <c r="D1771" i="4"/>
  <c r="C1771" i="4"/>
  <c r="B1771" i="4"/>
  <c r="A1771" i="4" s="1"/>
  <c r="D1770" i="4"/>
  <c r="C1770" i="4"/>
  <c r="B1770" i="4"/>
  <c r="A1770" i="4" s="1"/>
  <c r="D1769" i="4"/>
  <c r="C1769" i="4"/>
  <c r="B1769" i="4"/>
  <c r="A1769" i="4" s="1"/>
  <c r="D1768" i="4"/>
  <c r="C1768" i="4"/>
  <c r="B1768" i="4"/>
  <c r="A1768" i="4" s="1"/>
  <c r="D1767" i="4"/>
  <c r="C1767" i="4"/>
  <c r="B1767" i="4"/>
  <c r="A1767" i="4" s="1"/>
  <c r="D1766" i="4"/>
  <c r="C1766" i="4"/>
  <c r="B1766" i="4"/>
  <c r="A1766" i="4" s="1"/>
  <c r="D1765" i="4"/>
  <c r="C1765" i="4"/>
  <c r="B1765" i="4"/>
  <c r="A1765" i="4" s="1"/>
  <c r="R1765" i="4" s="1"/>
  <c r="D1764" i="4"/>
  <c r="C1764" i="4"/>
  <c r="B1764" i="4"/>
  <c r="A1764" i="4" s="1"/>
  <c r="D1763" i="4"/>
  <c r="C1763" i="4"/>
  <c r="B1763" i="4"/>
  <c r="A1763" i="4" s="1"/>
  <c r="R1763" i="4" s="1"/>
  <c r="D1762" i="4"/>
  <c r="C1762" i="4"/>
  <c r="B1762" i="4"/>
  <c r="A1762" i="4" s="1"/>
  <c r="R1762" i="4" s="1"/>
  <c r="D1761" i="4"/>
  <c r="C1761" i="4"/>
  <c r="B1761" i="4"/>
  <c r="A1761" i="4" s="1"/>
  <c r="R1761" i="4" s="1"/>
  <c r="D1760" i="4"/>
  <c r="C1760" i="4"/>
  <c r="B1760" i="4"/>
  <c r="A1760" i="4" s="1"/>
  <c r="D1759" i="4"/>
  <c r="C1759" i="4"/>
  <c r="B1759" i="4"/>
  <c r="A1759" i="4" s="1"/>
  <c r="R1759" i="4" s="1"/>
  <c r="D1758" i="4"/>
  <c r="C1758" i="4"/>
  <c r="B1758" i="4"/>
  <c r="A1758" i="4" s="1"/>
  <c r="R1758" i="4" s="1"/>
  <c r="D1757" i="4"/>
  <c r="C1757" i="4"/>
  <c r="B1757" i="4"/>
  <c r="A1757" i="4" s="1"/>
  <c r="D1756" i="4"/>
  <c r="C1756" i="4"/>
  <c r="B1756" i="4"/>
  <c r="A1756" i="4" s="1"/>
  <c r="D1755" i="4"/>
  <c r="C1755" i="4"/>
  <c r="B1755" i="4"/>
  <c r="A1755" i="4" s="1"/>
  <c r="R1755" i="4" s="1"/>
  <c r="D1754" i="4"/>
  <c r="C1754" i="4"/>
  <c r="B1754" i="4"/>
  <c r="A1754" i="4" s="1"/>
  <c r="D1753" i="4"/>
  <c r="C1753" i="4"/>
  <c r="B1753" i="4"/>
  <c r="A1753" i="4" s="1"/>
  <c r="D1752" i="4"/>
  <c r="C1752" i="4"/>
  <c r="B1752" i="4"/>
  <c r="A1752" i="4" s="1"/>
  <c r="D1751" i="4"/>
  <c r="C1751" i="4"/>
  <c r="B1751" i="4"/>
  <c r="A1751" i="4" s="1"/>
  <c r="D1750" i="4"/>
  <c r="C1750" i="4"/>
  <c r="B1750" i="4"/>
  <c r="A1750" i="4" s="1"/>
  <c r="D1749" i="4"/>
  <c r="C1749" i="4"/>
  <c r="B1749" i="4"/>
  <c r="A1749" i="4" s="1"/>
  <c r="R1749" i="4" s="1"/>
  <c r="D1748" i="4"/>
  <c r="C1748" i="4"/>
  <c r="B1748" i="4"/>
  <c r="A1748" i="4" s="1"/>
  <c r="D1747" i="4"/>
  <c r="C1747" i="4"/>
  <c r="B1747" i="4"/>
  <c r="A1747" i="4" s="1"/>
  <c r="R1747" i="4" s="1"/>
  <c r="D1746" i="4"/>
  <c r="C1746" i="4"/>
  <c r="B1746" i="4"/>
  <c r="A1746" i="4" s="1"/>
  <c r="R1746" i="4" s="1"/>
  <c r="D1745" i="4"/>
  <c r="C1745" i="4"/>
  <c r="B1745" i="4"/>
  <c r="A1745" i="4" s="1"/>
  <c r="D1744" i="4"/>
  <c r="C1744" i="4"/>
  <c r="B1744" i="4"/>
  <c r="A1744" i="4" s="1"/>
  <c r="D1743" i="4"/>
  <c r="C1743" i="4"/>
  <c r="B1743" i="4"/>
  <c r="A1743" i="4" s="1"/>
  <c r="D1742" i="4"/>
  <c r="C1742" i="4"/>
  <c r="B1742" i="4"/>
  <c r="A1742" i="4" s="1"/>
  <c r="D1741" i="4"/>
  <c r="C1741" i="4"/>
  <c r="B1741" i="4"/>
  <c r="A1741" i="4" s="1"/>
  <c r="D1740" i="4"/>
  <c r="C1740" i="4"/>
  <c r="B1740" i="4"/>
  <c r="A1740" i="4" s="1"/>
  <c r="D1739" i="4"/>
  <c r="C1739" i="4"/>
  <c r="B1739" i="4"/>
  <c r="A1739" i="4" s="1"/>
  <c r="R1739" i="4" s="1"/>
  <c r="D1738" i="4"/>
  <c r="C1738" i="4"/>
  <c r="B1738" i="4"/>
  <c r="A1738" i="4" s="1"/>
  <c r="R1738" i="4" s="1"/>
  <c r="D1737" i="4"/>
  <c r="C1737" i="4"/>
  <c r="B1737" i="4"/>
  <c r="A1737" i="4" s="1"/>
  <c r="R1737" i="4" s="1"/>
  <c r="D1736" i="4"/>
  <c r="C1736" i="4"/>
  <c r="B1736" i="4"/>
  <c r="A1736" i="4" s="1"/>
  <c r="D1735" i="4"/>
  <c r="C1735" i="4"/>
  <c r="B1735" i="4"/>
  <c r="A1735" i="4" s="1"/>
  <c r="R1735" i="4" s="1"/>
  <c r="D1734" i="4"/>
  <c r="C1734" i="4"/>
  <c r="B1734" i="4"/>
  <c r="A1734" i="4" s="1"/>
  <c r="R1734" i="4" s="1"/>
  <c r="D1733" i="4"/>
  <c r="C1733" i="4"/>
  <c r="B1733" i="4"/>
  <c r="A1733" i="4" s="1"/>
  <c r="D1732" i="4"/>
  <c r="C1732" i="4"/>
  <c r="B1732" i="4"/>
  <c r="A1732" i="4" s="1"/>
  <c r="D1731" i="4"/>
  <c r="C1731" i="4"/>
  <c r="B1731" i="4"/>
  <c r="A1731" i="4" s="1"/>
  <c r="D1730" i="4"/>
  <c r="C1730" i="4"/>
  <c r="B1730" i="4"/>
  <c r="A1730" i="4" s="1"/>
  <c r="D1729" i="4"/>
  <c r="C1729" i="4"/>
  <c r="B1729" i="4"/>
  <c r="A1729" i="4" s="1"/>
  <c r="D1728" i="4"/>
  <c r="C1728" i="4"/>
  <c r="B1728" i="4"/>
  <c r="A1728" i="4" s="1"/>
  <c r="D1727" i="4"/>
  <c r="C1727" i="4"/>
  <c r="B1727" i="4"/>
  <c r="A1727" i="4" s="1"/>
  <c r="R1727" i="4" s="1"/>
  <c r="D1726" i="4"/>
  <c r="C1726" i="4"/>
  <c r="B1726" i="4"/>
  <c r="A1726" i="4" s="1"/>
  <c r="R1726" i="4" s="1"/>
  <c r="D1725" i="4"/>
  <c r="C1725" i="4"/>
  <c r="B1725" i="4"/>
  <c r="A1725" i="4" s="1"/>
  <c r="D1724" i="4"/>
  <c r="C1724" i="4"/>
  <c r="B1724" i="4"/>
  <c r="A1724" i="4" s="1"/>
  <c r="D1723" i="4"/>
  <c r="C1723" i="4"/>
  <c r="B1723" i="4"/>
  <c r="A1723" i="4" s="1"/>
  <c r="D1722" i="4"/>
  <c r="C1722" i="4"/>
  <c r="B1722" i="4"/>
  <c r="A1722" i="4" s="1"/>
  <c r="D1721" i="4"/>
  <c r="C1721" i="4"/>
  <c r="B1721" i="4"/>
  <c r="A1721" i="4" s="1"/>
  <c r="D1720" i="4"/>
  <c r="C1720" i="4"/>
  <c r="B1720" i="4"/>
  <c r="A1720" i="4" s="1"/>
  <c r="D1719" i="4"/>
  <c r="C1719" i="4"/>
  <c r="B1719" i="4"/>
  <c r="A1719" i="4" s="1"/>
  <c r="D1718" i="4"/>
  <c r="C1718" i="4"/>
  <c r="B1718" i="4"/>
  <c r="A1718" i="4" s="1"/>
  <c r="D1717" i="4"/>
  <c r="C1717" i="4"/>
  <c r="B1717" i="4"/>
  <c r="A1717" i="4" s="1"/>
  <c r="R1717" i="4" s="1"/>
  <c r="D1716" i="4"/>
  <c r="C1716" i="4"/>
  <c r="B1716" i="4"/>
  <c r="A1716" i="4" s="1"/>
  <c r="D1715" i="4"/>
  <c r="C1715" i="4"/>
  <c r="B1715" i="4"/>
  <c r="A1715" i="4" s="1"/>
  <c r="R1715" i="4" s="1"/>
  <c r="D1714" i="4"/>
  <c r="C1714" i="4"/>
  <c r="B1714" i="4"/>
  <c r="A1714" i="4" s="1"/>
  <c r="R1714" i="4" s="1"/>
  <c r="D1713" i="4"/>
  <c r="C1713" i="4"/>
  <c r="B1713" i="4"/>
  <c r="A1713" i="4" s="1"/>
  <c r="D1712" i="4"/>
  <c r="C1712" i="4"/>
  <c r="B1712" i="4"/>
  <c r="A1712" i="4" s="1"/>
  <c r="D1711" i="4"/>
  <c r="C1711" i="4"/>
  <c r="B1711" i="4"/>
  <c r="A1711" i="4" s="1"/>
  <c r="D1710" i="4"/>
  <c r="C1710" i="4"/>
  <c r="B1710" i="4"/>
  <c r="A1710" i="4" s="1"/>
  <c r="D1709" i="4"/>
  <c r="C1709" i="4"/>
  <c r="B1709" i="4"/>
  <c r="A1709" i="4" s="1"/>
  <c r="D1708" i="4"/>
  <c r="C1708" i="4"/>
  <c r="B1708" i="4"/>
  <c r="A1708" i="4" s="1"/>
  <c r="D1707" i="4"/>
  <c r="C1707" i="4"/>
  <c r="B1707" i="4"/>
  <c r="A1707" i="4" s="1"/>
  <c r="R1707" i="4" s="1"/>
  <c r="D1706" i="4"/>
  <c r="C1706" i="4"/>
  <c r="B1706" i="4"/>
  <c r="A1706" i="4" s="1"/>
  <c r="R1706" i="4" s="1"/>
  <c r="D1705" i="4"/>
  <c r="C1705" i="4"/>
  <c r="B1705" i="4"/>
  <c r="A1705" i="4" s="1"/>
  <c r="R1705" i="4" s="1"/>
  <c r="D1704" i="4"/>
  <c r="C1704" i="4"/>
  <c r="B1704" i="4"/>
  <c r="A1704" i="4" s="1"/>
  <c r="D1703" i="4"/>
  <c r="C1703" i="4"/>
  <c r="B1703" i="4"/>
  <c r="A1703" i="4" s="1"/>
  <c r="R1703" i="4" s="1"/>
  <c r="D1702" i="4"/>
  <c r="C1702" i="4"/>
  <c r="B1702" i="4"/>
  <c r="A1702" i="4" s="1"/>
  <c r="R1702" i="4" s="1"/>
  <c r="D1701" i="4"/>
  <c r="C1701" i="4"/>
  <c r="B1701" i="4"/>
  <c r="A1701" i="4" s="1"/>
  <c r="D1700" i="4"/>
  <c r="C1700" i="4"/>
  <c r="B1700" i="4"/>
  <c r="A1700" i="4" s="1"/>
  <c r="D1699" i="4"/>
  <c r="C1699" i="4"/>
  <c r="B1699" i="4"/>
  <c r="A1699" i="4" s="1"/>
  <c r="D1698" i="4"/>
  <c r="C1698" i="4"/>
  <c r="B1698" i="4"/>
  <c r="A1698" i="4" s="1"/>
  <c r="D1697" i="4"/>
  <c r="C1697" i="4"/>
  <c r="B1697" i="4"/>
  <c r="A1697" i="4" s="1"/>
  <c r="D1696" i="4"/>
  <c r="C1696" i="4"/>
  <c r="B1696" i="4"/>
  <c r="A1696" i="4" s="1"/>
  <c r="D1695" i="4"/>
  <c r="C1695" i="4"/>
  <c r="B1695" i="4"/>
  <c r="A1695" i="4" s="1"/>
  <c r="R1695" i="4" s="1"/>
  <c r="D1694" i="4"/>
  <c r="C1694" i="4"/>
  <c r="B1694" i="4"/>
  <c r="A1694" i="4" s="1"/>
  <c r="R1694" i="4" s="1"/>
  <c r="D1693" i="4"/>
  <c r="C1693" i="4"/>
  <c r="B1693" i="4"/>
  <c r="A1693" i="4" s="1"/>
  <c r="D1692" i="4"/>
  <c r="C1692" i="4"/>
  <c r="B1692" i="4"/>
  <c r="A1692" i="4" s="1"/>
  <c r="D1691" i="4"/>
  <c r="C1691" i="4"/>
  <c r="B1691" i="4"/>
  <c r="A1691" i="4" s="1"/>
  <c r="D1690" i="4"/>
  <c r="C1690" i="4"/>
  <c r="B1690" i="4"/>
  <c r="A1690" i="4" s="1"/>
  <c r="D1689" i="4"/>
  <c r="C1689" i="4"/>
  <c r="B1689" i="4"/>
  <c r="A1689" i="4" s="1"/>
  <c r="D1688" i="4"/>
  <c r="C1688" i="4"/>
  <c r="B1688" i="4"/>
  <c r="A1688" i="4" s="1"/>
  <c r="D1687" i="4"/>
  <c r="C1687" i="4"/>
  <c r="B1687" i="4"/>
  <c r="A1687" i="4" s="1"/>
  <c r="D1686" i="4"/>
  <c r="C1686" i="4"/>
  <c r="B1686" i="4"/>
  <c r="A1686" i="4" s="1"/>
  <c r="D1685" i="4"/>
  <c r="C1685" i="4"/>
  <c r="B1685" i="4"/>
  <c r="A1685" i="4"/>
  <c r="R1685" i="4" s="1"/>
  <c r="D1684" i="4"/>
  <c r="C1684" i="4"/>
  <c r="B1684" i="4"/>
  <c r="A1684" i="4" s="1"/>
  <c r="D1683" i="4"/>
  <c r="C1683" i="4"/>
  <c r="B1683" i="4"/>
  <c r="A1683" i="4" s="1"/>
  <c r="R1683" i="4" s="1"/>
  <c r="D1682" i="4"/>
  <c r="C1682" i="4"/>
  <c r="B1682" i="4"/>
  <c r="A1682" i="4" s="1"/>
  <c r="R1682" i="4" s="1"/>
  <c r="D1681" i="4"/>
  <c r="C1681" i="4"/>
  <c r="B1681" i="4"/>
  <c r="A1681" i="4" s="1"/>
  <c r="D1680" i="4"/>
  <c r="C1680" i="4"/>
  <c r="B1680" i="4"/>
  <c r="A1680" i="4" s="1"/>
  <c r="D1679" i="4"/>
  <c r="C1679" i="4"/>
  <c r="B1679" i="4"/>
  <c r="A1679" i="4" s="1"/>
  <c r="D1678" i="4"/>
  <c r="C1678" i="4"/>
  <c r="B1678" i="4"/>
  <c r="A1678" i="4" s="1"/>
  <c r="D1677" i="4"/>
  <c r="C1677" i="4"/>
  <c r="B1677" i="4"/>
  <c r="A1677" i="4" s="1"/>
  <c r="D1676" i="4"/>
  <c r="C1676" i="4"/>
  <c r="B1676" i="4"/>
  <c r="A1676" i="4" s="1"/>
  <c r="D1675" i="4"/>
  <c r="C1675" i="4"/>
  <c r="B1675" i="4"/>
  <c r="A1675" i="4" s="1"/>
  <c r="R1675" i="4" s="1"/>
  <c r="D1674" i="4"/>
  <c r="C1674" i="4"/>
  <c r="B1674" i="4"/>
  <c r="A1674" i="4" s="1"/>
  <c r="R1674" i="4" s="1"/>
  <c r="D1673" i="4"/>
  <c r="C1673" i="4"/>
  <c r="B1673" i="4"/>
  <c r="A1673" i="4" s="1"/>
  <c r="R1673" i="4" s="1"/>
  <c r="D1672" i="4"/>
  <c r="C1672" i="4"/>
  <c r="B1672" i="4"/>
  <c r="A1672" i="4" s="1"/>
  <c r="D1671" i="4"/>
  <c r="C1671" i="4"/>
  <c r="B1671" i="4"/>
  <c r="A1671" i="4" s="1"/>
  <c r="R1671" i="4" s="1"/>
  <c r="D1670" i="4"/>
  <c r="C1670" i="4"/>
  <c r="B1670" i="4"/>
  <c r="A1670" i="4" s="1"/>
  <c r="R1670" i="4" s="1"/>
  <c r="D1669" i="4"/>
  <c r="C1669" i="4"/>
  <c r="B1669" i="4"/>
  <c r="A1669" i="4" s="1"/>
  <c r="D1668" i="4"/>
  <c r="C1668" i="4"/>
  <c r="B1668" i="4"/>
  <c r="A1668" i="4" s="1"/>
  <c r="D1667" i="4"/>
  <c r="C1667" i="4"/>
  <c r="B1667" i="4"/>
  <c r="A1667" i="4" s="1"/>
  <c r="D1666" i="4"/>
  <c r="C1666" i="4"/>
  <c r="B1666" i="4"/>
  <c r="A1666" i="4" s="1"/>
  <c r="D1665" i="4"/>
  <c r="C1665" i="4"/>
  <c r="B1665" i="4"/>
  <c r="A1665" i="4" s="1"/>
  <c r="D1664" i="4"/>
  <c r="C1664" i="4"/>
  <c r="B1664" i="4"/>
  <c r="A1664" i="4" s="1"/>
  <c r="D1663" i="4"/>
  <c r="C1663" i="4"/>
  <c r="B1663" i="4"/>
  <c r="A1663" i="4" s="1"/>
  <c r="D1662" i="4"/>
  <c r="C1662" i="4"/>
  <c r="B1662" i="4"/>
  <c r="A1662" i="4" s="1"/>
  <c r="D1661" i="4"/>
  <c r="C1661" i="4"/>
  <c r="B1661" i="4"/>
  <c r="A1661" i="4" s="1"/>
  <c r="R1661" i="4" s="1"/>
  <c r="D1660" i="4"/>
  <c r="C1660" i="4"/>
  <c r="B1660" i="4"/>
  <c r="A1660" i="4" s="1"/>
  <c r="D1659" i="4"/>
  <c r="C1659" i="4"/>
  <c r="B1659" i="4"/>
  <c r="A1659" i="4" s="1"/>
  <c r="R1659" i="4" s="1"/>
  <c r="D1658" i="4"/>
  <c r="C1658" i="4"/>
  <c r="B1658" i="4"/>
  <c r="A1658" i="4" s="1"/>
  <c r="R1658" i="4" s="1"/>
  <c r="D1657" i="4"/>
  <c r="C1657" i="4"/>
  <c r="B1657" i="4"/>
  <c r="A1657" i="4" s="1"/>
  <c r="D1656" i="4"/>
  <c r="C1656" i="4"/>
  <c r="B1656" i="4"/>
  <c r="A1656" i="4" s="1"/>
  <c r="D1655" i="4"/>
  <c r="C1655" i="4"/>
  <c r="B1655" i="4"/>
  <c r="A1655" i="4" s="1"/>
  <c r="R1655" i="4" s="1"/>
  <c r="D1654" i="4"/>
  <c r="C1654" i="4"/>
  <c r="B1654" i="4"/>
  <c r="A1654" i="4" s="1"/>
  <c r="D1653" i="4"/>
  <c r="C1653" i="4"/>
  <c r="B1653" i="4"/>
  <c r="A1653" i="4" s="1"/>
  <c r="D1652" i="4"/>
  <c r="C1652" i="4"/>
  <c r="B1652" i="4"/>
  <c r="A1652" i="4" s="1"/>
  <c r="D1651" i="4"/>
  <c r="C1651" i="4"/>
  <c r="B1651" i="4"/>
  <c r="A1651" i="4" s="1"/>
  <c r="R1651" i="4" s="1"/>
  <c r="D1650" i="4"/>
  <c r="C1650" i="4"/>
  <c r="B1650" i="4"/>
  <c r="A1650" i="4" s="1"/>
  <c r="R1650" i="4" s="1"/>
  <c r="D1649" i="4"/>
  <c r="C1649" i="4"/>
  <c r="B1649" i="4"/>
  <c r="A1649" i="4" s="1"/>
  <c r="D1648" i="4"/>
  <c r="C1648" i="4"/>
  <c r="B1648" i="4"/>
  <c r="A1648" i="4" s="1"/>
  <c r="D1647" i="4"/>
  <c r="C1647" i="4"/>
  <c r="B1647" i="4"/>
  <c r="A1647" i="4" s="1"/>
  <c r="R1647" i="4" s="1"/>
  <c r="D1646" i="4"/>
  <c r="C1646" i="4"/>
  <c r="B1646" i="4"/>
  <c r="A1646" i="4" s="1"/>
  <c r="R1646" i="4" s="1"/>
  <c r="D1645" i="4"/>
  <c r="C1645" i="4"/>
  <c r="B1645" i="4"/>
  <c r="A1645" i="4" s="1"/>
  <c r="D1644" i="4"/>
  <c r="C1644" i="4"/>
  <c r="B1644" i="4"/>
  <c r="A1644" i="4" s="1"/>
  <c r="D1643" i="4"/>
  <c r="C1643" i="4"/>
  <c r="B1643" i="4"/>
  <c r="A1643" i="4" s="1"/>
  <c r="D1642" i="4"/>
  <c r="C1642" i="4"/>
  <c r="B1642" i="4"/>
  <c r="A1642" i="4" s="1"/>
  <c r="D1641" i="4"/>
  <c r="C1641" i="4"/>
  <c r="B1641" i="4"/>
  <c r="A1641" i="4" s="1"/>
  <c r="R1641" i="4" s="1"/>
  <c r="D1640" i="4"/>
  <c r="C1640" i="4"/>
  <c r="B1640" i="4"/>
  <c r="A1640" i="4" s="1"/>
  <c r="D1639" i="4"/>
  <c r="C1639" i="4"/>
  <c r="B1639" i="4"/>
  <c r="A1639" i="4" s="1"/>
  <c r="R1639" i="4" s="1"/>
  <c r="D1638" i="4"/>
  <c r="C1638" i="4"/>
  <c r="B1638" i="4"/>
  <c r="A1638" i="4" s="1"/>
  <c r="R1638" i="4" s="1"/>
  <c r="D1637" i="4"/>
  <c r="C1637" i="4"/>
  <c r="B1637" i="4"/>
  <c r="A1637" i="4" s="1"/>
  <c r="D1636" i="4"/>
  <c r="C1636" i="4"/>
  <c r="B1636" i="4"/>
  <c r="A1636" i="4" s="1"/>
  <c r="D1635" i="4"/>
  <c r="C1635" i="4"/>
  <c r="B1635" i="4"/>
  <c r="A1635" i="4" s="1"/>
  <c r="D1634" i="4"/>
  <c r="C1634" i="4"/>
  <c r="B1634" i="4"/>
  <c r="A1634" i="4" s="1"/>
  <c r="D1633" i="4"/>
  <c r="C1633" i="4"/>
  <c r="B1633" i="4"/>
  <c r="A1633" i="4" s="1"/>
  <c r="D1632" i="4"/>
  <c r="C1632" i="4"/>
  <c r="B1632" i="4"/>
  <c r="A1632" i="4" s="1"/>
  <c r="D1631" i="4"/>
  <c r="C1631" i="4"/>
  <c r="B1631" i="4"/>
  <c r="A1631" i="4" s="1"/>
  <c r="D1630" i="4"/>
  <c r="C1630" i="4"/>
  <c r="B1630" i="4"/>
  <c r="A1630" i="4" s="1"/>
  <c r="D1629" i="4"/>
  <c r="C1629" i="4"/>
  <c r="B1629" i="4"/>
  <c r="A1629" i="4" s="1"/>
  <c r="R1629" i="4" s="1"/>
  <c r="D1628" i="4"/>
  <c r="C1628" i="4"/>
  <c r="B1628" i="4"/>
  <c r="A1628" i="4" s="1"/>
  <c r="D1627" i="4"/>
  <c r="C1627" i="4"/>
  <c r="B1627" i="4"/>
  <c r="A1627" i="4" s="1"/>
  <c r="R1627" i="4" s="1"/>
  <c r="D1626" i="4"/>
  <c r="C1626" i="4"/>
  <c r="B1626" i="4"/>
  <c r="A1626" i="4" s="1"/>
  <c r="R1626" i="4" s="1"/>
  <c r="D1625" i="4"/>
  <c r="C1625" i="4"/>
  <c r="B1625" i="4"/>
  <c r="A1625" i="4" s="1"/>
  <c r="D1624" i="4"/>
  <c r="C1624" i="4"/>
  <c r="B1624" i="4"/>
  <c r="A1624" i="4" s="1"/>
  <c r="D1623" i="4"/>
  <c r="C1623" i="4"/>
  <c r="B1623" i="4"/>
  <c r="A1623" i="4" s="1"/>
  <c r="R1623" i="4" s="1"/>
  <c r="D1622" i="4"/>
  <c r="C1622" i="4"/>
  <c r="B1622" i="4"/>
  <c r="A1622" i="4" s="1"/>
  <c r="D1621" i="4"/>
  <c r="C1621" i="4"/>
  <c r="B1621" i="4"/>
  <c r="A1621" i="4" s="1"/>
  <c r="D1620" i="4"/>
  <c r="C1620" i="4"/>
  <c r="B1620" i="4"/>
  <c r="A1620" i="4" s="1"/>
  <c r="D1619" i="4"/>
  <c r="C1619" i="4"/>
  <c r="B1619" i="4"/>
  <c r="A1619" i="4" s="1"/>
  <c r="R1619" i="4" s="1"/>
  <c r="D1618" i="4"/>
  <c r="C1618" i="4"/>
  <c r="B1618" i="4"/>
  <c r="A1618" i="4" s="1"/>
  <c r="R1618" i="4" s="1"/>
  <c r="D1617" i="4"/>
  <c r="C1617" i="4"/>
  <c r="B1617" i="4"/>
  <c r="A1617" i="4" s="1"/>
  <c r="D1616" i="4"/>
  <c r="C1616" i="4"/>
  <c r="B1616" i="4"/>
  <c r="A1616" i="4" s="1"/>
  <c r="D1615" i="4"/>
  <c r="C1615" i="4"/>
  <c r="B1615" i="4"/>
  <c r="A1615" i="4" s="1"/>
  <c r="R1615" i="4" s="1"/>
  <c r="D1614" i="4"/>
  <c r="C1614" i="4"/>
  <c r="B1614" i="4"/>
  <c r="A1614" i="4" s="1"/>
  <c r="R1614" i="4" s="1"/>
  <c r="D1613" i="4"/>
  <c r="C1613" i="4"/>
  <c r="B1613" i="4"/>
  <c r="A1613" i="4" s="1"/>
  <c r="D1612" i="4"/>
  <c r="C1612" i="4"/>
  <c r="B1612" i="4"/>
  <c r="A1612" i="4" s="1"/>
  <c r="D1611" i="4"/>
  <c r="C1611" i="4"/>
  <c r="B1611" i="4"/>
  <c r="A1611" i="4" s="1"/>
  <c r="D1610" i="4"/>
  <c r="C1610" i="4"/>
  <c r="B1610" i="4"/>
  <c r="A1610" i="4" s="1"/>
  <c r="D1609" i="4"/>
  <c r="C1609" i="4"/>
  <c r="B1609" i="4"/>
  <c r="A1609" i="4" s="1"/>
  <c r="R1609" i="4" s="1"/>
  <c r="D1608" i="4"/>
  <c r="C1608" i="4"/>
  <c r="B1608" i="4"/>
  <c r="A1608" i="4" s="1"/>
  <c r="D1607" i="4"/>
  <c r="C1607" i="4"/>
  <c r="B1607" i="4"/>
  <c r="A1607" i="4" s="1"/>
  <c r="R1607" i="4" s="1"/>
  <c r="D1606" i="4"/>
  <c r="C1606" i="4"/>
  <c r="B1606" i="4"/>
  <c r="A1606" i="4" s="1"/>
  <c r="R1606" i="4" s="1"/>
  <c r="D1605" i="4"/>
  <c r="C1605" i="4"/>
  <c r="B1605" i="4"/>
  <c r="A1605" i="4" s="1"/>
  <c r="D1604" i="4"/>
  <c r="C1604" i="4"/>
  <c r="B1604" i="4"/>
  <c r="A1604" i="4" s="1"/>
  <c r="D1603" i="4"/>
  <c r="C1603" i="4"/>
  <c r="B1603" i="4"/>
  <c r="A1603" i="4" s="1"/>
  <c r="D1602" i="4"/>
  <c r="C1602" i="4"/>
  <c r="B1602" i="4"/>
  <c r="A1602" i="4" s="1"/>
  <c r="D1601" i="4"/>
  <c r="C1601" i="4"/>
  <c r="B1601" i="4"/>
  <c r="A1601" i="4" s="1"/>
  <c r="D1600" i="4"/>
  <c r="C1600" i="4"/>
  <c r="B1600" i="4"/>
  <c r="A1600" i="4" s="1"/>
  <c r="D1599" i="4"/>
  <c r="C1599" i="4"/>
  <c r="B1599" i="4"/>
  <c r="A1599" i="4" s="1"/>
  <c r="D1598" i="4"/>
  <c r="C1598" i="4"/>
  <c r="B1598" i="4"/>
  <c r="A1598" i="4" s="1"/>
  <c r="D1597" i="4"/>
  <c r="C1597" i="4"/>
  <c r="B1597" i="4"/>
  <c r="A1597" i="4" s="1"/>
  <c r="R1597" i="4" s="1"/>
  <c r="D1596" i="4"/>
  <c r="C1596" i="4"/>
  <c r="B1596" i="4"/>
  <c r="A1596" i="4" s="1"/>
  <c r="D1595" i="4"/>
  <c r="C1595" i="4"/>
  <c r="B1595" i="4"/>
  <c r="A1595" i="4" s="1"/>
  <c r="R1595" i="4" s="1"/>
  <c r="D1594" i="4"/>
  <c r="C1594" i="4"/>
  <c r="B1594" i="4"/>
  <c r="A1594" i="4" s="1"/>
  <c r="R1594" i="4" s="1"/>
  <c r="D1593" i="4"/>
  <c r="C1593" i="4"/>
  <c r="B1593" i="4"/>
  <c r="A1593" i="4" s="1"/>
  <c r="D1592" i="4"/>
  <c r="C1592" i="4"/>
  <c r="B1592" i="4"/>
  <c r="A1592" i="4" s="1"/>
  <c r="D1591" i="4"/>
  <c r="C1591" i="4"/>
  <c r="B1591" i="4"/>
  <c r="A1591" i="4" s="1"/>
  <c r="R1591" i="4" s="1"/>
  <c r="D1590" i="4"/>
  <c r="C1590" i="4"/>
  <c r="B1590" i="4"/>
  <c r="A1590" i="4" s="1"/>
  <c r="R1590" i="4" s="1"/>
  <c r="D1589" i="4"/>
  <c r="C1589" i="4"/>
  <c r="B1589" i="4"/>
  <c r="A1589" i="4" s="1"/>
  <c r="D1588" i="4"/>
  <c r="C1588" i="4"/>
  <c r="B1588" i="4"/>
  <c r="A1588" i="4" s="1"/>
  <c r="D1587" i="4"/>
  <c r="C1587" i="4"/>
  <c r="B1587" i="4"/>
  <c r="A1587" i="4" s="1"/>
  <c r="D1586" i="4"/>
  <c r="C1586" i="4"/>
  <c r="B1586" i="4"/>
  <c r="A1586" i="4" s="1"/>
  <c r="D1585" i="4"/>
  <c r="C1585" i="4"/>
  <c r="B1585" i="4"/>
  <c r="A1585" i="4" s="1"/>
  <c r="D1584" i="4"/>
  <c r="C1584" i="4"/>
  <c r="B1584" i="4"/>
  <c r="A1584" i="4" s="1"/>
  <c r="D1583" i="4"/>
  <c r="C1583" i="4"/>
  <c r="B1583" i="4"/>
  <c r="A1583" i="4" s="1"/>
  <c r="D1582" i="4"/>
  <c r="C1582" i="4"/>
  <c r="B1582" i="4"/>
  <c r="A1582" i="4" s="1"/>
  <c r="D1581" i="4"/>
  <c r="C1581" i="4"/>
  <c r="B1581" i="4"/>
  <c r="A1581" i="4" s="1"/>
  <c r="R1581" i="4" s="1"/>
  <c r="D1580" i="4"/>
  <c r="C1580" i="4"/>
  <c r="B1580" i="4"/>
  <c r="A1580" i="4" s="1"/>
  <c r="D1579" i="4"/>
  <c r="C1579" i="4"/>
  <c r="B1579" i="4"/>
  <c r="A1579" i="4"/>
  <c r="R1579" i="4" s="1"/>
  <c r="D1578" i="4"/>
  <c r="C1578" i="4"/>
  <c r="B1578" i="4"/>
  <c r="A1578" i="4" s="1"/>
  <c r="R1578" i="4" s="1"/>
  <c r="D1577" i="4"/>
  <c r="C1577" i="4"/>
  <c r="B1577" i="4"/>
  <c r="A1577" i="4" s="1"/>
  <c r="D1576" i="4"/>
  <c r="C1576" i="4"/>
  <c r="B1576" i="4"/>
  <c r="A1576" i="4" s="1"/>
  <c r="D1575" i="4"/>
  <c r="C1575" i="4"/>
  <c r="B1575" i="4"/>
  <c r="A1575" i="4" s="1"/>
  <c r="R1575" i="4" s="1"/>
  <c r="D1574" i="4"/>
  <c r="C1574" i="4"/>
  <c r="B1574" i="4"/>
  <c r="A1574" i="4" s="1"/>
  <c r="R1574" i="4" s="1"/>
  <c r="D1573" i="4"/>
  <c r="C1573" i="4"/>
  <c r="B1573" i="4"/>
  <c r="A1573" i="4" s="1"/>
  <c r="D1572" i="4"/>
  <c r="C1572" i="4"/>
  <c r="B1572" i="4"/>
  <c r="A1572" i="4" s="1"/>
  <c r="D1571" i="4"/>
  <c r="C1571" i="4"/>
  <c r="B1571" i="4"/>
  <c r="A1571" i="4" s="1"/>
  <c r="D1570" i="4"/>
  <c r="C1570" i="4"/>
  <c r="B1570" i="4"/>
  <c r="A1570" i="4" s="1"/>
  <c r="D1569" i="4"/>
  <c r="C1569" i="4"/>
  <c r="B1569" i="4"/>
  <c r="A1569" i="4" s="1"/>
  <c r="D1568" i="4"/>
  <c r="C1568" i="4"/>
  <c r="B1568" i="4"/>
  <c r="A1568" i="4" s="1"/>
  <c r="D1567" i="4"/>
  <c r="C1567" i="4"/>
  <c r="B1567" i="4"/>
  <c r="A1567" i="4" s="1"/>
  <c r="D1566" i="4"/>
  <c r="C1566" i="4"/>
  <c r="B1566" i="4"/>
  <c r="A1566" i="4" s="1"/>
  <c r="D1565" i="4"/>
  <c r="C1565" i="4"/>
  <c r="B1565" i="4"/>
  <c r="A1565" i="4" s="1"/>
  <c r="R1565" i="4" s="1"/>
  <c r="D1564" i="4"/>
  <c r="C1564" i="4"/>
  <c r="B1564" i="4"/>
  <c r="A1564" i="4" s="1"/>
  <c r="D1563" i="4"/>
  <c r="C1563" i="4"/>
  <c r="B1563" i="4"/>
  <c r="A1563" i="4" s="1"/>
  <c r="R1563" i="4" s="1"/>
  <c r="D1562" i="4"/>
  <c r="C1562" i="4"/>
  <c r="B1562" i="4"/>
  <c r="A1562" i="4" s="1"/>
  <c r="R1562" i="4" s="1"/>
  <c r="D1561" i="4"/>
  <c r="C1561" i="4"/>
  <c r="B1561" i="4"/>
  <c r="A1561" i="4" s="1"/>
  <c r="D1560" i="4"/>
  <c r="C1560" i="4"/>
  <c r="B1560" i="4"/>
  <c r="A1560" i="4" s="1"/>
  <c r="D1559" i="4"/>
  <c r="C1559" i="4"/>
  <c r="B1559" i="4"/>
  <c r="A1559" i="4" s="1"/>
  <c r="R1559" i="4" s="1"/>
  <c r="D1558" i="4"/>
  <c r="C1558" i="4"/>
  <c r="B1558" i="4"/>
  <c r="A1558" i="4" s="1"/>
  <c r="R1558" i="4" s="1"/>
  <c r="D1557" i="4"/>
  <c r="C1557" i="4"/>
  <c r="B1557" i="4"/>
  <c r="A1557" i="4" s="1"/>
  <c r="D1556" i="4"/>
  <c r="C1556" i="4"/>
  <c r="B1556" i="4"/>
  <c r="A1556" i="4" s="1"/>
  <c r="D1555" i="4"/>
  <c r="C1555" i="4"/>
  <c r="B1555" i="4"/>
  <c r="A1555" i="4" s="1"/>
  <c r="D1554" i="4"/>
  <c r="C1554" i="4"/>
  <c r="B1554" i="4"/>
  <c r="A1554" i="4" s="1"/>
  <c r="D1553" i="4"/>
  <c r="C1553" i="4"/>
  <c r="B1553" i="4"/>
  <c r="A1553" i="4" s="1"/>
  <c r="D1552" i="4"/>
  <c r="C1552" i="4"/>
  <c r="B1552" i="4"/>
  <c r="A1552" i="4" s="1"/>
  <c r="D1551" i="4"/>
  <c r="C1551" i="4"/>
  <c r="B1551" i="4"/>
  <c r="A1551" i="4" s="1"/>
  <c r="D1550" i="4"/>
  <c r="C1550" i="4"/>
  <c r="B1550" i="4"/>
  <c r="A1550" i="4" s="1"/>
  <c r="D1549" i="4"/>
  <c r="C1549" i="4"/>
  <c r="B1549" i="4"/>
  <c r="A1549" i="4" s="1"/>
  <c r="R1549" i="4" s="1"/>
  <c r="D1548" i="4"/>
  <c r="C1548" i="4"/>
  <c r="B1548" i="4"/>
  <c r="A1548" i="4" s="1"/>
  <c r="D1547" i="4"/>
  <c r="C1547" i="4"/>
  <c r="B1547" i="4"/>
  <c r="A1547" i="4" s="1"/>
  <c r="R1547" i="4" s="1"/>
  <c r="D1546" i="4"/>
  <c r="C1546" i="4"/>
  <c r="B1546" i="4"/>
  <c r="A1546" i="4" s="1"/>
  <c r="R1546" i="4" s="1"/>
  <c r="D1545" i="4"/>
  <c r="C1545" i="4"/>
  <c r="B1545" i="4"/>
  <c r="A1545" i="4" s="1"/>
  <c r="D1544" i="4"/>
  <c r="C1544" i="4"/>
  <c r="B1544" i="4"/>
  <c r="A1544" i="4" s="1"/>
  <c r="D1543" i="4"/>
  <c r="C1543" i="4"/>
  <c r="B1543" i="4"/>
  <c r="A1543" i="4" s="1"/>
  <c r="R1543" i="4" s="1"/>
  <c r="D1542" i="4"/>
  <c r="C1542" i="4"/>
  <c r="B1542" i="4"/>
  <c r="A1542" i="4" s="1"/>
  <c r="R1542" i="4" s="1"/>
  <c r="D1541" i="4"/>
  <c r="C1541" i="4"/>
  <c r="B1541" i="4"/>
  <c r="A1541" i="4" s="1"/>
  <c r="D1540" i="4"/>
  <c r="C1540" i="4"/>
  <c r="B1540" i="4"/>
  <c r="A1540" i="4" s="1"/>
  <c r="D1539" i="4"/>
  <c r="C1539" i="4"/>
  <c r="B1539" i="4"/>
  <c r="A1539" i="4" s="1"/>
  <c r="D1538" i="4"/>
  <c r="C1538" i="4"/>
  <c r="B1538" i="4"/>
  <c r="A1538" i="4" s="1"/>
  <c r="D1537" i="4"/>
  <c r="C1537" i="4"/>
  <c r="B1537" i="4"/>
  <c r="A1537" i="4" s="1"/>
  <c r="D1536" i="4"/>
  <c r="C1536" i="4"/>
  <c r="B1536" i="4"/>
  <c r="A1536" i="4" s="1"/>
  <c r="D1535" i="4"/>
  <c r="C1535" i="4"/>
  <c r="B1535" i="4"/>
  <c r="A1535" i="4" s="1"/>
  <c r="D1534" i="4"/>
  <c r="C1534" i="4"/>
  <c r="B1534" i="4"/>
  <c r="A1534" i="4" s="1"/>
  <c r="D1533" i="4"/>
  <c r="C1533" i="4"/>
  <c r="B1533" i="4"/>
  <c r="A1533" i="4" s="1"/>
  <c r="R1533" i="4" s="1"/>
  <c r="D1532" i="4"/>
  <c r="C1532" i="4"/>
  <c r="B1532" i="4"/>
  <c r="A1532" i="4" s="1"/>
  <c r="D1531" i="4"/>
  <c r="C1531" i="4"/>
  <c r="B1531" i="4"/>
  <c r="A1531" i="4" s="1"/>
  <c r="R1531" i="4" s="1"/>
  <c r="D1530" i="4"/>
  <c r="C1530" i="4"/>
  <c r="B1530" i="4"/>
  <c r="A1530" i="4" s="1"/>
  <c r="R1530" i="4" s="1"/>
  <c r="D1529" i="4"/>
  <c r="C1529" i="4"/>
  <c r="B1529" i="4"/>
  <c r="A1529" i="4" s="1"/>
  <c r="D1528" i="4"/>
  <c r="C1528" i="4"/>
  <c r="B1528" i="4"/>
  <c r="A1528" i="4" s="1"/>
  <c r="D1527" i="4"/>
  <c r="C1527" i="4"/>
  <c r="B1527" i="4"/>
  <c r="A1527" i="4" s="1"/>
  <c r="R1527" i="4" s="1"/>
  <c r="D1526" i="4"/>
  <c r="C1526" i="4"/>
  <c r="B1526" i="4"/>
  <c r="A1526" i="4" s="1"/>
  <c r="R1526" i="4" s="1"/>
  <c r="D1525" i="4"/>
  <c r="C1525" i="4"/>
  <c r="B1525" i="4"/>
  <c r="A1525" i="4" s="1"/>
  <c r="D1524" i="4"/>
  <c r="C1524" i="4"/>
  <c r="B1524" i="4"/>
  <c r="A1524" i="4" s="1"/>
  <c r="D1523" i="4"/>
  <c r="C1523" i="4"/>
  <c r="B1523" i="4"/>
  <c r="A1523" i="4" s="1"/>
  <c r="D1522" i="4"/>
  <c r="C1522" i="4"/>
  <c r="B1522" i="4"/>
  <c r="A1522" i="4" s="1"/>
  <c r="D1521" i="4"/>
  <c r="C1521" i="4"/>
  <c r="B1521" i="4"/>
  <c r="A1521" i="4" s="1"/>
  <c r="D1520" i="4"/>
  <c r="C1520" i="4"/>
  <c r="B1520" i="4"/>
  <c r="A1520" i="4" s="1"/>
  <c r="D1519" i="4"/>
  <c r="C1519" i="4"/>
  <c r="B1519" i="4"/>
  <c r="A1519" i="4" s="1"/>
  <c r="D1518" i="4"/>
  <c r="C1518" i="4"/>
  <c r="B1518" i="4"/>
  <c r="A1518" i="4" s="1"/>
  <c r="D1517" i="4"/>
  <c r="C1517" i="4"/>
  <c r="B1517" i="4"/>
  <c r="A1517" i="4" s="1"/>
  <c r="R1517" i="4" s="1"/>
  <c r="D1516" i="4"/>
  <c r="C1516" i="4"/>
  <c r="B1516" i="4"/>
  <c r="A1516" i="4" s="1"/>
  <c r="D1515" i="4"/>
  <c r="C1515" i="4"/>
  <c r="B1515" i="4"/>
  <c r="A1515" i="4" s="1"/>
  <c r="R1515" i="4" s="1"/>
  <c r="D1514" i="4"/>
  <c r="C1514" i="4"/>
  <c r="B1514" i="4"/>
  <c r="A1514" i="4" s="1"/>
  <c r="R1514" i="4" s="1"/>
  <c r="D1513" i="4"/>
  <c r="C1513" i="4"/>
  <c r="B1513" i="4"/>
  <c r="A1513" i="4" s="1"/>
  <c r="D1512" i="4"/>
  <c r="C1512" i="4"/>
  <c r="B1512" i="4"/>
  <c r="A1512" i="4" s="1"/>
  <c r="D1511" i="4"/>
  <c r="C1511" i="4"/>
  <c r="B1511" i="4"/>
  <c r="A1511" i="4" s="1"/>
  <c r="R1511" i="4" s="1"/>
  <c r="D1510" i="4"/>
  <c r="C1510" i="4"/>
  <c r="B1510" i="4"/>
  <c r="A1510" i="4" s="1"/>
  <c r="R1510" i="4" s="1"/>
  <c r="D1509" i="4"/>
  <c r="C1509" i="4"/>
  <c r="B1509" i="4"/>
  <c r="A1509" i="4" s="1"/>
  <c r="D1508" i="4"/>
  <c r="C1508" i="4"/>
  <c r="B1508" i="4"/>
  <c r="A1508" i="4" s="1"/>
  <c r="D1507" i="4"/>
  <c r="C1507" i="4"/>
  <c r="B1507" i="4"/>
  <c r="A1507" i="4" s="1"/>
  <c r="D1506" i="4"/>
  <c r="C1506" i="4"/>
  <c r="B1506" i="4"/>
  <c r="A1506" i="4" s="1"/>
  <c r="D1505" i="4"/>
  <c r="C1505" i="4"/>
  <c r="B1505" i="4"/>
  <c r="A1505" i="4" s="1"/>
  <c r="D1504" i="4"/>
  <c r="C1504" i="4"/>
  <c r="B1504" i="4"/>
  <c r="A1504" i="4" s="1"/>
  <c r="D1503" i="4"/>
  <c r="C1503" i="4"/>
  <c r="B1503" i="4"/>
  <c r="A1503" i="4" s="1"/>
  <c r="D1502" i="4"/>
  <c r="C1502" i="4"/>
  <c r="B1502" i="4"/>
  <c r="A1502" i="4" s="1"/>
  <c r="D1501" i="4"/>
  <c r="C1501" i="4"/>
  <c r="B1501" i="4"/>
  <c r="A1501" i="4" s="1"/>
  <c r="R1501" i="4" s="1"/>
  <c r="D1500" i="4"/>
  <c r="C1500" i="4"/>
  <c r="B1500" i="4"/>
  <c r="A1500" i="4" s="1"/>
  <c r="D1499" i="4"/>
  <c r="C1499" i="4"/>
  <c r="B1499" i="4"/>
  <c r="A1499" i="4" s="1"/>
  <c r="R1499" i="4" s="1"/>
  <c r="D1498" i="4"/>
  <c r="C1498" i="4"/>
  <c r="B1498" i="4"/>
  <c r="A1498" i="4" s="1"/>
  <c r="R1498" i="4" s="1"/>
  <c r="D1497" i="4"/>
  <c r="C1497" i="4"/>
  <c r="B1497" i="4"/>
  <c r="A1497" i="4" s="1"/>
  <c r="D1496" i="4"/>
  <c r="C1496" i="4"/>
  <c r="B1496" i="4"/>
  <c r="A1496" i="4" s="1"/>
  <c r="D1495" i="4"/>
  <c r="C1495" i="4"/>
  <c r="B1495" i="4"/>
  <c r="A1495" i="4" s="1"/>
  <c r="R1495" i="4" s="1"/>
  <c r="D1494" i="4"/>
  <c r="C1494" i="4"/>
  <c r="B1494" i="4"/>
  <c r="A1494" i="4" s="1"/>
  <c r="R1494" i="4" s="1"/>
  <c r="D1493" i="4"/>
  <c r="C1493" i="4"/>
  <c r="B1493" i="4"/>
  <c r="A1493" i="4" s="1"/>
  <c r="D1492" i="4"/>
  <c r="C1492" i="4"/>
  <c r="B1492" i="4"/>
  <c r="A1492" i="4" s="1"/>
  <c r="D1491" i="4"/>
  <c r="C1491" i="4"/>
  <c r="B1491" i="4"/>
  <c r="A1491" i="4" s="1"/>
  <c r="D1490" i="4"/>
  <c r="C1490" i="4"/>
  <c r="B1490" i="4"/>
  <c r="A1490" i="4" s="1"/>
  <c r="D1489" i="4"/>
  <c r="C1489" i="4"/>
  <c r="B1489" i="4"/>
  <c r="A1489" i="4" s="1"/>
  <c r="D1488" i="4"/>
  <c r="C1488" i="4"/>
  <c r="B1488" i="4"/>
  <c r="A1488" i="4" s="1"/>
  <c r="D1487" i="4"/>
  <c r="C1487" i="4"/>
  <c r="B1487" i="4"/>
  <c r="A1487" i="4" s="1"/>
  <c r="R1487" i="4" s="1"/>
  <c r="D1486" i="4"/>
  <c r="C1486" i="4"/>
  <c r="B1486" i="4"/>
  <c r="A1486" i="4" s="1"/>
  <c r="D1485" i="4"/>
  <c r="C1485" i="4"/>
  <c r="B1485" i="4"/>
  <c r="A1485" i="4" s="1"/>
  <c r="D1484" i="4"/>
  <c r="C1484" i="4"/>
  <c r="B1484" i="4"/>
  <c r="A1484" i="4" s="1"/>
  <c r="D1483" i="4"/>
  <c r="C1483" i="4"/>
  <c r="B1483" i="4"/>
  <c r="A1483" i="4" s="1"/>
  <c r="D1482" i="4"/>
  <c r="C1482" i="4"/>
  <c r="B1482" i="4"/>
  <c r="A1482" i="4" s="1"/>
  <c r="D1481" i="4"/>
  <c r="C1481" i="4"/>
  <c r="B1481" i="4"/>
  <c r="A1481" i="4" s="1"/>
  <c r="D1480" i="4"/>
  <c r="C1480" i="4"/>
  <c r="B1480" i="4"/>
  <c r="A1480" i="4" s="1"/>
  <c r="D1479" i="4"/>
  <c r="C1479" i="4"/>
  <c r="B1479" i="4"/>
  <c r="A1479" i="4" s="1"/>
  <c r="D1478" i="4"/>
  <c r="C1478" i="4"/>
  <c r="B1478" i="4"/>
  <c r="A1478" i="4" s="1"/>
  <c r="D1477" i="4"/>
  <c r="C1477" i="4"/>
  <c r="B1477" i="4"/>
  <c r="A1477" i="4" s="1"/>
  <c r="D1476" i="4"/>
  <c r="C1476" i="4"/>
  <c r="B1476" i="4"/>
  <c r="A1476" i="4" s="1"/>
  <c r="D1475" i="4"/>
  <c r="C1475" i="4"/>
  <c r="B1475" i="4"/>
  <c r="A1475" i="4" s="1"/>
  <c r="R1475" i="4" s="1"/>
  <c r="D1474" i="4"/>
  <c r="C1474" i="4"/>
  <c r="B1474" i="4"/>
  <c r="A1474" i="4" s="1"/>
  <c r="R1474" i="4" s="1"/>
  <c r="D1473" i="4"/>
  <c r="C1473" i="4"/>
  <c r="B1473" i="4"/>
  <c r="A1473" i="4" s="1"/>
  <c r="R1473" i="4" s="1"/>
  <c r="D1472" i="4"/>
  <c r="C1472" i="4"/>
  <c r="B1472" i="4"/>
  <c r="A1472" i="4" s="1"/>
  <c r="D1471" i="4"/>
  <c r="C1471" i="4"/>
  <c r="B1471" i="4"/>
  <c r="A1471" i="4" s="1"/>
  <c r="R1471" i="4" s="1"/>
  <c r="D1470" i="4"/>
  <c r="C1470" i="4"/>
  <c r="B1470" i="4"/>
  <c r="A1470" i="4" s="1"/>
  <c r="R1470" i="4" s="1"/>
  <c r="D1469" i="4"/>
  <c r="C1469" i="4"/>
  <c r="B1469" i="4"/>
  <c r="A1469" i="4" s="1"/>
  <c r="R1469" i="4" s="1"/>
  <c r="D1468" i="4"/>
  <c r="C1468" i="4"/>
  <c r="B1468" i="4"/>
  <c r="A1468" i="4" s="1"/>
  <c r="D1467" i="4"/>
  <c r="C1467" i="4"/>
  <c r="B1467" i="4"/>
  <c r="A1467" i="4" s="1"/>
  <c r="R1467" i="4" s="1"/>
  <c r="D1466" i="4"/>
  <c r="C1466" i="4"/>
  <c r="B1466" i="4"/>
  <c r="A1466" i="4" s="1"/>
  <c r="R1466" i="4" s="1"/>
  <c r="D1465" i="4"/>
  <c r="C1465" i="4"/>
  <c r="B1465" i="4"/>
  <c r="A1465" i="4" s="1"/>
  <c r="D1464" i="4"/>
  <c r="C1464" i="4"/>
  <c r="B1464" i="4"/>
  <c r="A1464" i="4" s="1"/>
  <c r="D1463" i="4"/>
  <c r="C1463" i="4"/>
  <c r="B1463" i="4"/>
  <c r="A1463" i="4" s="1"/>
  <c r="R1463" i="4" s="1"/>
  <c r="D1462" i="4"/>
  <c r="C1462" i="4"/>
  <c r="B1462" i="4"/>
  <c r="A1462" i="4" s="1"/>
  <c r="R1462" i="4" s="1"/>
  <c r="D1461" i="4"/>
  <c r="C1461" i="4"/>
  <c r="B1461" i="4"/>
  <c r="A1461" i="4" s="1"/>
  <c r="D1460" i="4"/>
  <c r="C1460" i="4"/>
  <c r="B1460" i="4"/>
  <c r="A1460" i="4" s="1"/>
  <c r="D1459" i="4"/>
  <c r="C1459" i="4"/>
  <c r="B1459" i="4"/>
  <c r="A1459" i="4" s="1"/>
  <c r="D1458" i="4"/>
  <c r="C1458" i="4"/>
  <c r="B1458" i="4"/>
  <c r="A1458" i="4" s="1"/>
  <c r="D1457" i="4"/>
  <c r="C1457" i="4"/>
  <c r="B1457" i="4"/>
  <c r="A1457" i="4" s="1"/>
  <c r="D1456" i="4"/>
  <c r="C1456" i="4"/>
  <c r="B1456" i="4"/>
  <c r="A1456" i="4" s="1"/>
  <c r="D1455" i="4"/>
  <c r="C1455" i="4"/>
  <c r="B1455" i="4"/>
  <c r="A1455" i="4" s="1"/>
  <c r="R1455" i="4" s="1"/>
  <c r="D1454" i="4"/>
  <c r="C1454" i="4"/>
  <c r="B1454" i="4"/>
  <c r="A1454" i="4" s="1"/>
  <c r="D1453" i="4"/>
  <c r="C1453" i="4"/>
  <c r="B1453" i="4"/>
  <c r="A1453" i="4" s="1"/>
  <c r="D1452" i="4"/>
  <c r="C1452" i="4"/>
  <c r="B1452" i="4"/>
  <c r="A1452" i="4" s="1"/>
  <c r="D1451" i="4"/>
  <c r="C1451" i="4"/>
  <c r="B1451" i="4"/>
  <c r="A1451" i="4" s="1"/>
  <c r="D1450" i="4"/>
  <c r="C1450" i="4"/>
  <c r="B1450" i="4"/>
  <c r="A1450" i="4" s="1"/>
  <c r="D1449" i="4"/>
  <c r="C1449" i="4"/>
  <c r="B1449" i="4"/>
  <c r="A1449" i="4" s="1"/>
  <c r="D1448" i="4"/>
  <c r="C1448" i="4"/>
  <c r="B1448" i="4"/>
  <c r="A1448" i="4" s="1"/>
  <c r="D1447" i="4"/>
  <c r="C1447" i="4"/>
  <c r="B1447" i="4"/>
  <c r="A1447" i="4" s="1"/>
  <c r="D1446" i="4"/>
  <c r="C1446" i="4"/>
  <c r="B1446" i="4"/>
  <c r="A1446" i="4" s="1"/>
  <c r="D1445" i="4"/>
  <c r="C1445" i="4"/>
  <c r="B1445" i="4"/>
  <c r="A1445" i="4" s="1"/>
  <c r="D1444" i="4"/>
  <c r="C1444" i="4"/>
  <c r="B1444" i="4"/>
  <c r="A1444" i="4" s="1"/>
  <c r="D1443" i="4"/>
  <c r="C1443" i="4"/>
  <c r="B1443" i="4"/>
  <c r="A1443" i="4" s="1"/>
  <c r="R1443" i="4" s="1"/>
  <c r="D1442" i="4"/>
  <c r="C1442" i="4"/>
  <c r="B1442" i="4"/>
  <c r="A1442" i="4" s="1"/>
  <c r="R1442" i="4" s="1"/>
  <c r="D1441" i="4"/>
  <c r="C1441" i="4"/>
  <c r="B1441" i="4"/>
  <c r="A1441" i="4" s="1"/>
  <c r="R1441" i="4" s="1"/>
  <c r="D1440" i="4"/>
  <c r="C1440" i="4"/>
  <c r="B1440" i="4"/>
  <c r="A1440" i="4" s="1"/>
  <c r="D1439" i="4"/>
  <c r="C1439" i="4"/>
  <c r="B1439" i="4"/>
  <c r="A1439" i="4" s="1"/>
  <c r="R1439" i="4" s="1"/>
  <c r="D1438" i="4"/>
  <c r="C1438" i="4"/>
  <c r="B1438" i="4"/>
  <c r="A1438" i="4" s="1"/>
  <c r="R1438" i="4" s="1"/>
  <c r="D1437" i="4"/>
  <c r="C1437" i="4"/>
  <c r="B1437" i="4"/>
  <c r="A1437" i="4" s="1"/>
  <c r="R1437" i="4" s="1"/>
  <c r="D1436" i="4"/>
  <c r="C1436" i="4"/>
  <c r="B1436" i="4"/>
  <c r="A1436" i="4" s="1"/>
  <c r="D1435" i="4"/>
  <c r="C1435" i="4"/>
  <c r="B1435" i="4"/>
  <c r="A1435" i="4" s="1"/>
  <c r="R1435" i="4" s="1"/>
  <c r="D1434" i="4"/>
  <c r="C1434" i="4"/>
  <c r="B1434" i="4"/>
  <c r="A1434" i="4" s="1"/>
  <c r="R1434" i="4" s="1"/>
  <c r="D1433" i="4"/>
  <c r="C1433" i="4"/>
  <c r="B1433" i="4"/>
  <c r="A1433" i="4" s="1"/>
  <c r="D1432" i="4"/>
  <c r="C1432" i="4"/>
  <c r="B1432" i="4"/>
  <c r="A1432" i="4" s="1"/>
  <c r="D1431" i="4"/>
  <c r="C1431" i="4"/>
  <c r="B1431" i="4"/>
  <c r="A1431" i="4" s="1"/>
  <c r="R1431" i="4" s="1"/>
  <c r="D1430" i="4"/>
  <c r="C1430" i="4"/>
  <c r="B1430" i="4"/>
  <c r="A1430" i="4" s="1"/>
  <c r="R1430" i="4" s="1"/>
  <c r="D1429" i="4"/>
  <c r="C1429" i="4"/>
  <c r="B1429" i="4"/>
  <c r="A1429" i="4" s="1"/>
  <c r="D1428" i="4"/>
  <c r="C1428" i="4"/>
  <c r="B1428" i="4"/>
  <c r="A1428" i="4" s="1"/>
  <c r="D1427" i="4"/>
  <c r="C1427" i="4"/>
  <c r="B1427" i="4"/>
  <c r="A1427" i="4" s="1"/>
  <c r="D1426" i="4"/>
  <c r="C1426" i="4"/>
  <c r="B1426" i="4"/>
  <c r="A1426" i="4" s="1"/>
  <c r="D1425" i="4"/>
  <c r="C1425" i="4"/>
  <c r="B1425" i="4"/>
  <c r="A1425" i="4" s="1"/>
  <c r="D1424" i="4"/>
  <c r="C1424" i="4"/>
  <c r="B1424" i="4"/>
  <c r="A1424" i="4" s="1"/>
  <c r="D1423" i="4"/>
  <c r="C1423" i="4"/>
  <c r="B1423" i="4"/>
  <c r="A1423" i="4" s="1"/>
  <c r="R1423" i="4" s="1"/>
  <c r="D1422" i="4"/>
  <c r="C1422" i="4"/>
  <c r="B1422" i="4"/>
  <c r="A1422" i="4" s="1"/>
  <c r="D1421" i="4"/>
  <c r="C1421" i="4"/>
  <c r="B1421" i="4"/>
  <c r="A1421" i="4" s="1"/>
  <c r="D1420" i="4"/>
  <c r="C1420" i="4"/>
  <c r="B1420" i="4"/>
  <c r="A1420" i="4" s="1"/>
  <c r="D1419" i="4"/>
  <c r="C1419" i="4"/>
  <c r="B1419" i="4"/>
  <c r="A1419" i="4" s="1"/>
  <c r="D1418" i="4"/>
  <c r="C1418" i="4"/>
  <c r="B1418" i="4"/>
  <c r="A1418" i="4" s="1"/>
  <c r="D1417" i="4"/>
  <c r="C1417" i="4"/>
  <c r="B1417" i="4"/>
  <c r="A1417" i="4" s="1"/>
  <c r="D1416" i="4"/>
  <c r="C1416" i="4"/>
  <c r="B1416" i="4"/>
  <c r="A1416" i="4" s="1"/>
  <c r="D1415" i="4"/>
  <c r="C1415" i="4"/>
  <c r="B1415" i="4"/>
  <c r="A1415" i="4" s="1"/>
  <c r="D1414" i="4"/>
  <c r="C1414" i="4"/>
  <c r="B1414" i="4"/>
  <c r="A1414" i="4" s="1"/>
  <c r="D1413" i="4"/>
  <c r="C1413" i="4"/>
  <c r="B1413" i="4"/>
  <c r="A1413" i="4" s="1"/>
  <c r="D1412" i="4"/>
  <c r="C1412" i="4"/>
  <c r="B1412" i="4"/>
  <c r="A1412" i="4" s="1"/>
  <c r="D1411" i="4"/>
  <c r="C1411" i="4"/>
  <c r="B1411" i="4"/>
  <c r="A1411" i="4" s="1"/>
  <c r="R1411" i="4" s="1"/>
  <c r="D1410" i="4"/>
  <c r="C1410" i="4"/>
  <c r="B1410" i="4"/>
  <c r="A1410" i="4" s="1"/>
  <c r="R1410" i="4" s="1"/>
  <c r="D1409" i="4"/>
  <c r="C1409" i="4"/>
  <c r="B1409" i="4"/>
  <c r="A1409" i="4" s="1"/>
  <c r="R1409" i="4" s="1"/>
  <c r="D1408" i="4"/>
  <c r="C1408" i="4"/>
  <c r="B1408" i="4"/>
  <c r="A1408" i="4" s="1"/>
  <c r="D1407" i="4"/>
  <c r="C1407" i="4"/>
  <c r="B1407" i="4"/>
  <c r="A1407" i="4" s="1"/>
  <c r="R1407" i="4" s="1"/>
  <c r="D1406" i="4"/>
  <c r="C1406" i="4"/>
  <c r="B1406" i="4"/>
  <c r="A1406" i="4" s="1"/>
  <c r="R1406" i="4" s="1"/>
  <c r="D1405" i="4"/>
  <c r="C1405" i="4"/>
  <c r="B1405" i="4"/>
  <c r="A1405" i="4" s="1"/>
  <c r="R1405" i="4" s="1"/>
  <c r="D1404" i="4"/>
  <c r="C1404" i="4"/>
  <c r="B1404" i="4"/>
  <c r="A1404" i="4" s="1"/>
  <c r="D1403" i="4"/>
  <c r="C1403" i="4"/>
  <c r="B1403" i="4"/>
  <c r="A1403" i="4" s="1"/>
  <c r="R1403" i="4" s="1"/>
  <c r="D1402" i="4"/>
  <c r="C1402" i="4"/>
  <c r="B1402" i="4"/>
  <c r="A1402" i="4" s="1"/>
  <c r="R1402" i="4" s="1"/>
  <c r="D1401" i="4"/>
  <c r="C1401" i="4"/>
  <c r="B1401" i="4"/>
  <c r="A1401" i="4" s="1"/>
  <c r="D1400" i="4"/>
  <c r="C1400" i="4"/>
  <c r="B1400" i="4"/>
  <c r="A1400" i="4" s="1"/>
  <c r="D1399" i="4"/>
  <c r="C1399" i="4"/>
  <c r="B1399" i="4"/>
  <c r="A1399" i="4" s="1"/>
  <c r="R1399" i="4" s="1"/>
  <c r="D1398" i="4"/>
  <c r="C1398" i="4"/>
  <c r="B1398" i="4"/>
  <c r="A1398" i="4" s="1"/>
  <c r="R1398" i="4" s="1"/>
  <c r="D1397" i="4"/>
  <c r="C1397" i="4"/>
  <c r="B1397" i="4"/>
  <c r="A1397" i="4" s="1"/>
  <c r="D1396" i="4"/>
  <c r="C1396" i="4"/>
  <c r="B1396" i="4"/>
  <c r="A1396" i="4" s="1"/>
  <c r="D1395" i="4"/>
  <c r="C1395" i="4"/>
  <c r="B1395" i="4"/>
  <c r="A1395" i="4" s="1"/>
  <c r="D1394" i="4"/>
  <c r="C1394" i="4"/>
  <c r="B1394" i="4"/>
  <c r="A1394" i="4" s="1"/>
  <c r="D1393" i="4"/>
  <c r="C1393" i="4"/>
  <c r="B1393" i="4"/>
  <c r="A1393" i="4" s="1"/>
  <c r="D1392" i="4"/>
  <c r="C1392" i="4"/>
  <c r="B1392" i="4"/>
  <c r="A1392" i="4" s="1"/>
  <c r="D1391" i="4"/>
  <c r="C1391" i="4"/>
  <c r="B1391" i="4"/>
  <c r="A1391" i="4" s="1"/>
  <c r="R1391" i="4" s="1"/>
  <c r="D1390" i="4"/>
  <c r="C1390" i="4"/>
  <c r="B1390" i="4"/>
  <c r="A1390" i="4" s="1"/>
  <c r="D1389" i="4"/>
  <c r="C1389" i="4"/>
  <c r="B1389" i="4"/>
  <c r="A1389" i="4" s="1"/>
  <c r="D1388" i="4"/>
  <c r="C1388" i="4"/>
  <c r="B1388" i="4"/>
  <c r="A1388" i="4" s="1"/>
  <c r="D1387" i="4"/>
  <c r="C1387" i="4"/>
  <c r="B1387" i="4"/>
  <c r="A1387" i="4" s="1"/>
  <c r="D1386" i="4"/>
  <c r="C1386" i="4"/>
  <c r="B1386" i="4"/>
  <c r="A1386" i="4" s="1"/>
  <c r="D1385" i="4"/>
  <c r="C1385" i="4"/>
  <c r="B1385" i="4"/>
  <c r="A1385" i="4" s="1"/>
  <c r="D1384" i="4"/>
  <c r="C1384" i="4"/>
  <c r="B1384" i="4"/>
  <c r="A1384" i="4" s="1"/>
  <c r="D1383" i="4"/>
  <c r="C1383" i="4"/>
  <c r="B1383" i="4"/>
  <c r="A1383" i="4" s="1"/>
  <c r="D1382" i="4"/>
  <c r="C1382" i="4"/>
  <c r="B1382" i="4"/>
  <c r="A1382" i="4" s="1"/>
  <c r="D1381" i="4"/>
  <c r="C1381" i="4"/>
  <c r="B1381" i="4"/>
  <c r="A1381" i="4" s="1"/>
  <c r="D1380" i="4"/>
  <c r="C1380" i="4"/>
  <c r="B1380" i="4"/>
  <c r="A1380" i="4" s="1"/>
  <c r="D1379" i="4"/>
  <c r="C1379" i="4"/>
  <c r="B1379" i="4"/>
  <c r="A1379" i="4" s="1"/>
  <c r="R1379" i="4" s="1"/>
  <c r="D1378" i="4"/>
  <c r="C1378" i="4"/>
  <c r="B1378" i="4"/>
  <c r="A1378" i="4" s="1"/>
  <c r="R1378" i="4" s="1"/>
  <c r="D1377" i="4"/>
  <c r="C1377" i="4"/>
  <c r="B1377" i="4"/>
  <c r="A1377" i="4" s="1"/>
  <c r="R1377" i="4" s="1"/>
  <c r="D1376" i="4"/>
  <c r="C1376" i="4"/>
  <c r="B1376" i="4"/>
  <c r="A1376" i="4" s="1"/>
  <c r="D1375" i="4"/>
  <c r="C1375" i="4"/>
  <c r="B1375" i="4"/>
  <c r="A1375" i="4" s="1"/>
  <c r="R1375" i="4" s="1"/>
  <c r="D1374" i="4"/>
  <c r="C1374" i="4"/>
  <c r="B1374" i="4"/>
  <c r="A1374" i="4" s="1"/>
  <c r="R1374" i="4" s="1"/>
  <c r="D1373" i="4"/>
  <c r="C1373" i="4"/>
  <c r="B1373" i="4"/>
  <c r="A1373" i="4" s="1"/>
  <c r="R1373" i="4" s="1"/>
  <c r="D1372" i="4"/>
  <c r="C1372" i="4"/>
  <c r="B1372" i="4"/>
  <c r="A1372" i="4" s="1"/>
  <c r="D1371" i="4"/>
  <c r="C1371" i="4"/>
  <c r="B1371" i="4"/>
  <c r="A1371" i="4" s="1"/>
  <c r="R1371" i="4" s="1"/>
  <c r="D1370" i="4"/>
  <c r="C1370" i="4"/>
  <c r="B1370" i="4"/>
  <c r="A1370" i="4" s="1"/>
  <c r="R1370" i="4" s="1"/>
  <c r="D1369" i="4"/>
  <c r="C1369" i="4"/>
  <c r="B1369" i="4"/>
  <c r="A1369" i="4" s="1"/>
  <c r="D1368" i="4"/>
  <c r="C1368" i="4"/>
  <c r="B1368" i="4"/>
  <c r="A1368" i="4" s="1"/>
  <c r="D1367" i="4"/>
  <c r="C1367" i="4"/>
  <c r="B1367" i="4"/>
  <c r="A1367" i="4" s="1"/>
  <c r="R1367" i="4" s="1"/>
  <c r="D1366" i="4"/>
  <c r="C1366" i="4"/>
  <c r="B1366" i="4"/>
  <c r="A1366" i="4" s="1"/>
  <c r="R1366" i="4" s="1"/>
  <c r="D1365" i="4"/>
  <c r="C1365" i="4"/>
  <c r="B1365" i="4"/>
  <c r="A1365" i="4" s="1"/>
  <c r="D1364" i="4"/>
  <c r="C1364" i="4"/>
  <c r="B1364" i="4"/>
  <c r="A1364" i="4" s="1"/>
  <c r="D1363" i="4"/>
  <c r="C1363" i="4"/>
  <c r="B1363" i="4"/>
  <c r="A1363" i="4" s="1"/>
  <c r="D1362" i="4"/>
  <c r="C1362" i="4"/>
  <c r="B1362" i="4"/>
  <c r="A1362" i="4" s="1"/>
  <c r="D1361" i="4"/>
  <c r="C1361" i="4"/>
  <c r="B1361" i="4"/>
  <c r="A1361" i="4" s="1"/>
  <c r="D1360" i="4"/>
  <c r="C1360" i="4"/>
  <c r="B1360" i="4"/>
  <c r="A1360" i="4" s="1"/>
  <c r="D1359" i="4"/>
  <c r="C1359" i="4"/>
  <c r="B1359" i="4"/>
  <c r="A1359" i="4" s="1"/>
  <c r="R1359" i="4" s="1"/>
  <c r="D1358" i="4"/>
  <c r="C1358" i="4"/>
  <c r="B1358" i="4"/>
  <c r="A1358" i="4" s="1"/>
  <c r="D1357" i="4"/>
  <c r="C1357" i="4"/>
  <c r="B1357" i="4"/>
  <c r="A1357" i="4" s="1"/>
  <c r="D1356" i="4"/>
  <c r="C1356" i="4"/>
  <c r="B1356" i="4"/>
  <c r="A1356" i="4" s="1"/>
  <c r="D1355" i="4"/>
  <c r="C1355" i="4"/>
  <c r="B1355" i="4"/>
  <c r="A1355" i="4" s="1"/>
  <c r="D1354" i="4"/>
  <c r="C1354" i="4"/>
  <c r="B1354" i="4"/>
  <c r="A1354" i="4" s="1"/>
  <c r="D1353" i="4"/>
  <c r="C1353" i="4"/>
  <c r="B1353" i="4"/>
  <c r="A1353" i="4" s="1"/>
  <c r="D1352" i="4"/>
  <c r="C1352" i="4"/>
  <c r="B1352" i="4"/>
  <c r="A1352" i="4" s="1"/>
  <c r="D1351" i="4"/>
  <c r="C1351" i="4"/>
  <c r="B1351" i="4"/>
  <c r="A1351" i="4" s="1"/>
  <c r="D1350" i="4"/>
  <c r="C1350" i="4"/>
  <c r="B1350" i="4"/>
  <c r="A1350" i="4" s="1"/>
  <c r="D1349" i="4"/>
  <c r="C1349" i="4"/>
  <c r="B1349" i="4"/>
  <c r="A1349" i="4" s="1"/>
  <c r="D1348" i="4"/>
  <c r="C1348" i="4"/>
  <c r="B1348" i="4"/>
  <c r="A1348" i="4" s="1"/>
  <c r="D1347" i="4"/>
  <c r="C1347" i="4"/>
  <c r="B1347" i="4"/>
  <c r="A1347" i="4" s="1"/>
  <c r="R1347" i="4" s="1"/>
  <c r="D1346" i="4"/>
  <c r="C1346" i="4"/>
  <c r="B1346" i="4"/>
  <c r="A1346" i="4" s="1"/>
  <c r="R1346" i="4" s="1"/>
  <c r="D1345" i="4"/>
  <c r="C1345" i="4"/>
  <c r="B1345" i="4"/>
  <c r="A1345" i="4" s="1"/>
  <c r="R1345" i="4" s="1"/>
  <c r="D1344" i="4"/>
  <c r="C1344" i="4"/>
  <c r="B1344" i="4"/>
  <c r="A1344" i="4" s="1"/>
  <c r="D1343" i="4"/>
  <c r="C1343" i="4"/>
  <c r="B1343" i="4"/>
  <c r="A1343" i="4" s="1"/>
  <c r="R1343" i="4" s="1"/>
  <c r="D1342" i="4"/>
  <c r="C1342" i="4"/>
  <c r="B1342" i="4"/>
  <c r="A1342" i="4" s="1"/>
  <c r="R1342" i="4" s="1"/>
  <c r="D1341" i="4"/>
  <c r="C1341" i="4"/>
  <c r="B1341" i="4"/>
  <c r="A1341" i="4" s="1"/>
  <c r="R1341" i="4" s="1"/>
  <c r="D1340" i="4"/>
  <c r="C1340" i="4"/>
  <c r="B1340" i="4"/>
  <c r="A1340" i="4" s="1"/>
  <c r="D1339" i="4"/>
  <c r="C1339" i="4"/>
  <c r="B1339" i="4"/>
  <c r="A1339" i="4" s="1"/>
  <c r="R1339" i="4" s="1"/>
  <c r="D1338" i="4"/>
  <c r="C1338" i="4"/>
  <c r="B1338" i="4"/>
  <c r="A1338" i="4" s="1"/>
  <c r="R1338" i="4" s="1"/>
  <c r="D1337" i="4"/>
  <c r="C1337" i="4"/>
  <c r="B1337" i="4"/>
  <c r="A1337" i="4" s="1"/>
  <c r="D1336" i="4"/>
  <c r="C1336" i="4"/>
  <c r="B1336" i="4"/>
  <c r="A1336" i="4" s="1"/>
  <c r="D1335" i="4"/>
  <c r="C1335" i="4"/>
  <c r="B1335" i="4"/>
  <c r="A1335" i="4" s="1"/>
  <c r="R1335" i="4" s="1"/>
  <c r="D1334" i="4"/>
  <c r="C1334" i="4"/>
  <c r="B1334" i="4"/>
  <c r="A1334" i="4" s="1"/>
  <c r="R1334" i="4" s="1"/>
  <c r="D1333" i="4"/>
  <c r="C1333" i="4"/>
  <c r="B1333" i="4"/>
  <c r="A1333" i="4" s="1"/>
  <c r="D1332" i="4"/>
  <c r="C1332" i="4"/>
  <c r="B1332" i="4"/>
  <c r="A1332" i="4" s="1"/>
  <c r="D1331" i="4"/>
  <c r="C1331" i="4"/>
  <c r="B1331" i="4"/>
  <c r="A1331" i="4" s="1"/>
  <c r="D1330" i="4"/>
  <c r="C1330" i="4"/>
  <c r="B1330" i="4"/>
  <c r="A1330" i="4" s="1"/>
  <c r="D1329" i="4"/>
  <c r="C1329" i="4"/>
  <c r="B1329" i="4"/>
  <c r="A1329" i="4" s="1"/>
  <c r="D1328" i="4"/>
  <c r="C1328" i="4"/>
  <c r="B1328" i="4"/>
  <c r="A1328" i="4" s="1"/>
  <c r="D1327" i="4"/>
  <c r="C1327" i="4"/>
  <c r="B1327" i="4"/>
  <c r="A1327" i="4" s="1"/>
  <c r="R1327" i="4" s="1"/>
  <c r="D1326" i="4"/>
  <c r="C1326" i="4"/>
  <c r="B1326" i="4"/>
  <c r="A1326" i="4" s="1"/>
  <c r="D1325" i="4"/>
  <c r="C1325" i="4"/>
  <c r="B1325" i="4"/>
  <c r="A1325" i="4" s="1"/>
  <c r="D1324" i="4"/>
  <c r="C1324" i="4"/>
  <c r="B1324" i="4"/>
  <c r="A1324" i="4" s="1"/>
  <c r="D1323" i="4"/>
  <c r="C1323" i="4"/>
  <c r="B1323" i="4"/>
  <c r="A1323" i="4" s="1"/>
  <c r="R1323" i="4" s="1"/>
  <c r="D1322" i="4"/>
  <c r="C1322" i="4"/>
  <c r="B1322" i="4"/>
  <c r="A1322" i="4" s="1"/>
  <c r="D1321" i="4"/>
  <c r="C1321" i="4"/>
  <c r="B1321" i="4"/>
  <c r="A1321" i="4" s="1"/>
  <c r="D1320" i="4"/>
  <c r="C1320" i="4"/>
  <c r="B1320" i="4"/>
  <c r="A1320" i="4" s="1"/>
  <c r="D1319" i="4"/>
  <c r="C1319" i="4"/>
  <c r="B1319" i="4"/>
  <c r="A1319" i="4" s="1"/>
  <c r="R1319" i="4" s="1"/>
  <c r="D1318" i="4"/>
  <c r="C1318" i="4"/>
  <c r="B1318" i="4"/>
  <c r="A1318" i="4" s="1"/>
  <c r="R1318" i="4" s="1"/>
  <c r="D1317" i="4"/>
  <c r="C1317" i="4"/>
  <c r="B1317" i="4"/>
  <c r="A1317" i="4" s="1"/>
  <c r="R1317" i="4" s="1"/>
  <c r="D1316" i="4"/>
  <c r="C1316" i="4"/>
  <c r="B1316" i="4"/>
  <c r="A1316" i="4" s="1"/>
  <c r="D1315" i="4"/>
  <c r="C1315" i="4"/>
  <c r="B1315" i="4"/>
  <c r="A1315" i="4" s="1"/>
  <c r="R1315" i="4" s="1"/>
  <c r="D1314" i="4"/>
  <c r="C1314" i="4"/>
  <c r="B1314" i="4"/>
  <c r="A1314" i="4" s="1"/>
  <c r="R1314" i="4" s="1"/>
  <c r="D1313" i="4"/>
  <c r="C1313" i="4"/>
  <c r="B1313" i="4"/>
  <c r="A1313" i="4" s="1"/>
  <c r="D1312" i="4"/>
  <c r="C1312" i="4"/>
  <c r="B1312" i="4"/>
  <c r="A1312" i="4" s="1"/>
  <c r="D1311" i="4"/>
  <c r="C1311" i="4"/>
  <c r="B1311" i="4"/>
  <c r="A1311" i="4" s="1"/>
  <c r="R1311" i="4" s="1"/>
  <c r="D1310" i="4"/>
  <c r="C1310" i="4"/>
  <c r="B1310" i="4"/>
  <c r="A1310" i="4" s="1"/>
  <c r="R1310" i="4" s="1"/>
  <c r="D1309" i="4"/>
  <c r="C1309" i="4"/>
  <c r="B1309" i="4"/>
  <c r="A1309" i="4" s="1"/>
  <c r="D1308" i="4"/>
  <c r="C1308" i="4"/>
  <c r="B1308" i="4"/>
  <c r="A1308" i="4" s="1"/>
  <c r="D1307" i="4"/>
  <c r="C1307" i="4"/>
  <c r="B1307" i="4"/>
  <c r="A1307" i="4" s="1"/>
  <c r="R1307" i="4" s="1"/>
  <c r="D1306" i="4"/>
  <c r="C1306" i="4"/>
  <c r="B1306" i="4"/>
  <c r="A1306" i="4" s="1"/>
  <c r="D1305" i="4"/>
  <c r="C1305" i="4"/>
  <c r="B1305" i="4"/>
  <c r="A1305" i="4" s="1"/>
  <c r="D1304" i="4"/>
  <c r="C1304" i="4"/>
  <c r="B1304" i="4"/>
  <c r="A1304" i="4" s="1"/>
  <c r="D1303" i="4"/>
  <c r="C1303" i="4"/>
  <c r="B1303" i="4"/>
  <c r="A1303" i="4" s="1"/>
  <c r="D1302" i="4"/>
  <c r="C1302" i="4"/>
  <c r="B1302" i="4"/>
  <c r="A1302" i="4" s="1"/>
  <c r="D1301" i="4"/>
  <c r="C1301" i="4"/>
  <c r="B1301" i="4"/>
  <c r="A1301" i="4" s="1"/>
  <c r="D1300" i="4"/>
  <c r="C1300" i="4"/>
  <c r="B1300" i="4"/>
  <c r="A1300" i="4" s="1"/>
  <c r="D1299" i="4"/>
  <c r="C1299" i="4"/>
  <c r="B1299" i="4"/>
  <c r="A1299" i="4" s="1"/>
  <c r="D1298" i="4"/>
  <c r="C1298" i="4"/>
  <c r="B1298" i="4"/>
  <c r="A1298" i="4" s="1"/>
  <c r="R1298" i="4" s="1"/>
  <c r="D1297" i="4"/>
  <c r="C1297" i="4"/>
  <c r="B1297" i="4"/>
  <c r="A1297" i="4" s="1"/>
  <c r="R1297" i="4" s="1"/>
  <c r="D1296" i="4"/>
  <c r="C1296" i="4"/>
  <c r="B1296" i="4"/>
  <c r="A1296" i="4" s="1"/>
  <c r="D1295" i="4"/>
  <c r="C1295" i="4"/>
  <c r="B1295" i="4"/>
  <c r="A1295" i="4" s="1"/>
  <c r="R1295" i="4" s="1"/>
  <c r="D1294" i="4"/>
  <c r="C1294" i="4"/>
  <c r="B1294" i="4"/>
  <c r="A1294" i="4" s="1"/>
  <c r="R1294" i="4" s="1"/>
  <c r="D1293" i="4"/>
  <c r="C1293" i="4"/>
  <c r="B1293" i="4"/>
  <c r="A1293" i="4" s="1"/>
  <c r="R1293" i="4" s="1"/>
  <c r="D1292" i="4"/>
  <c r="C1292" i="4"/>
  <c r="B1292" i="4"/>
  <c r="A1292" i="4" s="1"/>
  <c r="D1291" i="4"/>
  <c r="C1291" i="4"/>
  <c r="B1291" i="4"/>
  <c r="A1291" i="4" s="1"/>
  <c r="R1291" i="4" s="1"/>
  <c r="D1290" i="4"/>
  <c r="C1290" i="4"/>
  <c r="B1290" i="4"/>
  <c r="A1290" i="4"/>
  <c r="R1290" i="4" s="1"/>
  <c r="D1289" i="4"/>
  <c r="C1289" i="4"/>
  <c r="B1289" i="4"/>
  <c r="A1289" i="4" s="1"/>
  <c r="D1288" i="4"/>
  <c r="C1288" i="4"/>
  <c r="B1288" i="4"/>
  <c r="A1288" i="4" s="1"/>
  <c r="D1287" i="4"/>
  <c r="C1287" i="4"/>
  <c r="B1287" i="4"/>
  <c r="A1287" i="4" s="1"/>
  <c r="R1287" i="4" s="1"/>
  <c r="D1286" i="4"/>
  <c r="C1286" i="4"/>
  <c r="B1286" i="4"/>
  <c r="A1286" i="4" s="1"/>
  <c r="D1285" i="4"/>
  <c r="C1285" i="4"/>
  <c r="B1285" i="4"/>
  <c r="A1285" i="4" s="1"/>
  <c r="D1284" i="4"/>
  <c r="C1284" i="4"/>
  <c r="B1284" i="4"/>
  <c r="A1284" i="4" s="1"/>
  <c r="D1283" i="4"/>
  <c r="C1283" i="4"/>
  <c r="B1283" i="4"/>
  <c r="A1283" i="4" s="1"/>
  <c r="R1283" i="4" s="1"/>
  <c r="D1282" i="4"/>
  <c r="C1282" i="4"/>
  <c r="B1282" i="4"/>
  <c r="A1282" i="4" s="1"/>
  <c r="D1281" i="4"/>
  <c r="C1281" i="4"/>
  <c r="B1281" i="4"/>
  <c r="A1281" i="4" s="1"/>
  <c r="D1280" i="4"/>
  <c r="C1280" i="4"/>
  <c r="B1280" i="4"/>
  <c r="A1280" i="4" s="1"/>
  <c r="D1279" i="4"/>
  <c r="C1279" i="4"/>
  <c r="B1279" i="4"/>
  <c r="A1279" i="4" s="1"/>
  <c r="D1278" i="4"/>
  <c r="C1278" i="4"/>
  <c r="B1278" i="4"/>
  <c r="A1278" i="4" s="1"/>
  <c r="D1277" i="4"/>
  <c r="C1277" i="4"/>
  <c r="B1277" i="4"/>
  <c r="A1277" i="4" s="1"/>
  <c r="D1276" i="4"/>
  <c r="C1276" i="4"/>
  <c r="B1276" i="4"/>
  <c r="A1276" i="4" s="1"/>
  <c r="D1275" i="4"/>
  <c r="C1275" i="4"/>
  <c r="B1275" i="4"/>
  <c r="A1275" i="4" s="1"/>
  <c r="D1274" i="4"/>
  <c r="C1274" i="4"/>
  <c r="B1274" i="4"/>
  <c r="A1274" i="4" s="1"/>
  <c r="R1274" i="4" s="1"/>
  <c r="D1273" i="4"/>
  <c r="C1273" i="4"/>
  <c r="B1273" i="4"/>
  <c r="A1273" i="4" s="1"/>
  <c r="R1273" i="4" s="1"/>
  <c r="D1272" i="4"/>
  <c r="C1272" i="4"/>
  <c r="B1272" i="4"/>
  <c r="A1272" i="4" s="1"/>
  <c r="D1271" i="4"/>
  <c r="C1271" i="4"/>
  <c r="B1271" i="4"/>
  <c r="A1271" i="4" s="1"/>
  <c r="R1271" i="4" s="1"/>
  <c r="D1270" i="4"/>
  <c r="C1270" i="4"/>
  <c r="B1270" i="4"/>
  <c r="A1270" i="4" s="1"/>
  <c r="R1270" i="4" s="1"/>
  <c r="D1269" i="4"/>
  <c r="C1269" i="4"/>
  <c r="B1269" i="4"/>
  <c r="A1269" i="4" s="1"/>
  <c r="D1268" i="4"/>
  <c r="C1268" i="4"/>
  <c r="B1268" i="4"/>
  <c r="A1268" i="4" s="1"/>
  <c r="D1267" i="4"/>
  <c r="C1267" i="4"/>
  <c r="B1267" i="4"/>
  <c r="A1267" i="4" s="1"/>
  <c r="R1267" i="4" s="1"/>
  <c r="D1266" i="4"/>
  <c r="C1266" i="4"/>
  <c r="B1266" i="4"/>
  <c r="A1266" i="4" s="1"/>
  <c r="D1265" i="4"/>
  <c r="C1265" i="4"/>
  <c r="B1265" i="4"/>
  <c r="A1265" i="4" s="1"/>
  <c r="D1264" i="4"/>
  <c r="C1264" i="4"/>
  <c r="B1264" i="4"/>
  <c r="A1264" i="4" s="1"/>
  <c r="D1263" i="4"/>
  <c r="C1263" i="4"/>
  <c r="B1263" i="4"/>
  <c r="A1263" i="4" s="1"/>
  <c r="R1263" i="4" s="1"/>
  <c r="D1262" i="4"/>
  <c r="C1262" i="4"/>
  <c r="B1262" i="4"/>
  <c r="A1262" i="4" s="1"/>
  <c r="D1261" i="4"/>
  <c r="C1261" i="4"/>
  <c r="B1261" i="4"/>
  <c r="A1261" i="4" s="1"/>
  <c r="D1260" i="4"/>
  <c r="C1260" i="4"/>
  <c r="B1260" i="4"/>
  <c r="A1260" i="4" s="1"/>
  <c r="D1259" i="4"/>
  <c r="C1259" i="4"/>
  <c r="B1259" i="4"/>
  <c r="A1259" i="4" s="1"/>
  <c r="R1259" i="4" s="1"/>
  <c r="D1258" i="4"/>
  <c r="C1258" i="4"/>
  <c r="B1258" i="4"/>
  <c r="A1258" i="4" s="1"/>
  <c r="D1257" i="4"/>
  <c r="C1257" i="4"/>
  <c r="B1257" i="4"/>
  <c r="A1257" i="4" s="1"/>
  <c r="D1256" i="4"/>
  <c r="C1256" i="4"/>
  <c r="B1256" i="4"/>
  <c r="A1256" i="4" s="1"/>
  <c r="D1255" i="4"/>
  <c r="C1255" i="4"/>
  <c r="B1255" i="4"/>
  <c r="A1255" i="4" s="1"/>
  <c r="R1255" i="4" s="1"/>
  <c r="D1254" i="4"/>
  <c r="C1254" i="4"/>
  <c r="B1254" i="4"/>
  <c r="A1254" i="4" s="1"/>
  <c r="R1254" i="4" s="1"/>
  <c r="D1253" i="4"/>
  <c r="C1253" i="4"/>
  <c r="B1253" i="4"/>
  <c r="A1253" i="4" s="1"/>
  <c r="D1252" i="4"/>
  <c r="C1252" i="4"/>
  <c r="B1252" i="4"/>
  <c r="A1252" i="4" s="1"/>
  <c r="D1251" i="4"/>
  <c r="C1251" i="4"/>
  <c r="B1251" i="4"/>
  <c r="A1251" i="4" s="1"/>
  <c r="R1251" i="4" s="1"/>
  <c r="D1250" i="4"/>
  <c r="C1250" i="4"/>
  <c r="B1250" i="4"/>
  <c r="A1250" i="4" s="1"/>
  <c r="D1249" i="4"/>
  <c r="C1249" i="4"/>
  <c r="B1249" i="4"/>
  <c r="A1249" i="4" s="1"/>
  <c r="D1248" i="4"/>
  <c r="C1248" i="4"/>
  <c r="B1248" i="4"/>
  <c r="A1248" i="4" s="1"/>
  <c r="D1247" i="4"/>
  <c r="C1247" i="4"/>
  <c r="B1247" i="4"/>
  <c r="A1247" i="4" s="1"/>
  <c r="D1246" i="4"/>
  <c r="C1246" i="4"/>
  <c r="B1246" i="4"/>
  <c r="A1246" i="4" s="1"/>
  <c r="R1246" i="4" s="1"/>
  <c r="D1245" i="4"/>
  <c r="C1245" i="4"/>
  <c r="B1245" i="4"/>
  <c r="A1245" i="4" s="1"/>
  <c r="R1245" i="4" s="1"/>
  <c r="D1244" i="4"/>
  <c r="C1244" i="4"/>
  <c r="B1244" i="4"/>
  <c r="A1244" i="4" s="1"/>
  <c r="D1243" i="4"/>
  <c r="C1243" i="4"/>
  <c r="B1243" i="4"/>
  <c r="A1243" i="4" s="1"/>
  <c r="R1243" i="4" s="1"/>
  <c r="D1242" i="4"/>
  <c r="C1242" i="4"/>
  <c r="B1242" i="4"/>
  <c r="A1242" i="4" s="1"/>
  <c r="D1241" i="4"/>
  <c r="C1241" i="4"/>
  <c r="B1241" i="4"/>
  <c r="A1241" i="4" s="1"/>
  <c r="D1240" i="4"/>
  <c r="C1240" i="4"/>
  <c r="B1240" i="4"/>
  <c r="A1240" i="4" s="1"/>
  <c r="D1239" i="4"/>
  <c r="C1239" i="4"/>
  <c r="B1239" i="4"/>
  <c r="A1239" i="4" s="1"/>
  <c r="R1239" i="4" s="1"/>
  <c r="D1238" i="4"/>
  <c r="C1238" i="4"/>
  <c r="B1238" i="4"/>
  <c r="A1238" i="4" s="1"/>
  <c r="D1237" i="4"/>
  <c r="C1237" i="4"/>
  <c r="B1237" i="4"/>
  <c r="A1237" i="4" s="1"/>
  <c r="D1236" i="4"/>
  <c r="C1236" i="4"/>
  <c r="B1236" i="4"/>
  <c r="A1236" i="4" s="1"/>
  <c r="D1235" i="4"/>
  <c r="C1235" i="4"/>
  <c r="B1235" i="4"/>
  <c r="A1235" i="4" s="1"/>
  <c r="R1235" i="4" s="1"/>
  <c r="D1234" i="4"/>
  <c r="C1234" i="4"/>
  <c r="B1234" i="4"/>
  <c r="A1234" i="4"/>
  <c r="D1233" i="4"/>
  <c r="C1233" i="4"/>
  <c r="B1233" i="4"/>
  <c r="A1233" i="4" s="1"/>
  <c r="D1232" i="4"/>
  <c r="C1232" i="4"/>
  <c r="B1232" i="4"/>
  <c r="A1232" i="4" s="1"/>
  <c r="D1231" i="4"/>
  <c r="C1231" i="4"/>
  <c r="B1231" i="4"/>
  <c r="A1231" i="4" s="1"/>
  <c r="R1231" i="4" s="1"/>
  <c r="D1230" i="4"/>
  <c r="C1230" i="4"/>
  <c r="B1230" i="4"/>
  <c r="A1230" i="4" s="1"/>
  <c r="R1230" i="4" s="1"/>
  <c r="D1229" i="4"/>
  <c r="C1229" i="4"/>
  <c r="B1229" i="4"/>
  <c r="A1229" i="4" s="1"/>
  <c r="R1229" i="4" s="1"/>
  <c r="D1228" i="4"/>
  <c r="C1228" i="4"/>
  <c r="B1228" i="4"/>
  <c r="A1228" i="4" s="1"/>
  <c r="D1227" i="4"/>
  <c r="C1227" i="4"/>
  <c r="B1227" i="4"/>
  <c r="A1227" i="4" s="1"/>
  <c r="R1227" i="4" s="1"/>
  <c r="D1226" i="4"/>
  <c r="C1226" i="4"/>
  <c r="B1226" i="4"/>
  <c r="A1226" i="4" s="1"/>
  <c r="D1225" i="4"/>
  <c r="C1225" i="4"/>
  <c r="B1225" i="4"/>
  <c r="A1225" i="4" s="1"/>
  <c r="D1224" i="4"/>
  <c r="C1224" i="4"/>
  <c r="B1224" i="4"/>
  <c r="A1224" i="4" s="1"/>
  <c r="D1223" i="4"/>
  <c r="C1223" i="4"/>
  <c r="B1223" i="4"/>
  <c r="A1223" i="4" s="1"/>
  <c r="R1223" i="4" s="1"/>
  <c r="D1222" i="4"/>
  <c r="C1222" i="4"/>
  <c r="B1222" i="4"/>
  <c r="A1222" i="4" s="1"/>
  <c r="D1221" i="4"/>
  <c r="C1221" i="4"/>
  <c r="B1221" i="4"/>
  <c r="A1221" i="4" s="1"/>
  <c r="D1220" i="4"/>
  <c r="C1220" i="4"/>
  <c r="B1220" i="4"/>
  <c r="A1220" i="4" s="1"/>
  <c r="D1219" i="4"/>
  <c r="C1219" i="4"/>
  <c r="B1219" i="4"/>
  <c r="A1219" i="4" s="1"/>
  <c r="D1218" i="4"/>
  <c r="C1218" i="4"/>
  <c r="B1218" i="4"/>
  <c r="A1218" i="4" s="1"/>
  <c r="R1218" i="4" s="1"/>
  <c r="D1217" i="4"/>
  <c r="C1217" i="4"/>
  <c r="B1217" i="4"/>
  <c r="A1217" i="4" s="1"/>
  <c r="R1217" i="4" s="1"/>
  <c r="D1216" i="4"/>
  <c r="C1216" i="4"/>
  <c r="B1216" i="4"/>
  <c r="A1216" i="4" s="1"/>
  <c r="D1215" i="4"/>
  <c r="C1215" i="4"/>
  <c r="B1215" i="4"/>
  <c r="A1215" i="4" s="1"/>
  <c r="R1215" i="4" s="1"/>
  <c r="D1214" i="4"/>
  <c r="C1214" i="4"/>
  <c r="B1214" i="4"/>
  <c r="A1214" i="4" s="1"/>
  <c r="D1213" i="4"/>
  <c r="C1213" i="4"/>
  <c r="B1213" i="4"/>
  <c r="A1213" i="4" s="1"/>
  <c r="D1212" i="4"/>
  <c r="C1212" i="4"/>
  <c r="B1212" i="4"/>
  <c r="A1212" i="4" s="1"/>
  <c r="D1211" i="4"/>
  <c r="C1211" i="4"/>
  <c r="B1211" i="4"/>
  <c r="A1211" i="4" s="1"/>
  <c r="R1211" i="4" s="1"/>
  <c r="D1210" i="4"/>
  <c r="C1210" i="4"/>
  <c r="B1210" i="4"/>
  <c r="A1210" i="4" s="1"/>
  <c r="D1209" i="4"/>
  <c r="C1209" i="4"/>
  <c r="B1209" i="4"/>
  <c r="A1209" i="4" s="1"/>
  <c r="D1208" i="4"/>
  <c r="C1208" i="4"/>
  <c r="B1208" i="4"/>
  <c r="A1208" i="4" s="1"/>
  <c r="D1207" i="4"/>
  <c r="C1207" i="4"/>
  <c r="B1207" i="4"/>
  <c r="A1207" i="4" s="1"/>
  <c r="R1207" i="4" s="1"/>
  <c r="D1206" i="4"/>
  <c r="C1206" i="4"/>
  <c r="B1206" i="4"/>
  <c r="A1206" i="4" s="1"/>
  <c r="D1205" i="4"/>
  <c r="C1205" i="4"/>
  <c r="B1205" i="4"/>
  <c r="A1205" i="4" s="1"/>
  <c r="D1204" i="4"/>
  <c r="C1204" i="4"/>
  <c r="B1204" i="4"/>
  <c r="A1204" i="4" s="1"/>
  <c r="D1203" i="4"/>
  <c r="C1203" i="4"/>
  <c r="B1203" i="4"/>
  <c r="A1203" i="4" s="1"/>
  <c r="R1203" i="4" s="1"/>
  <c r="D1202" i="4"/>
  <c r="C1202" i="4"/>
  <c r="B1202" i="4"/>
  <c r="A1202" i="4" s="1"/>
  <c r="D1201" i="4"/>
  <c r="C1201" i="4"/>
  <c r="B1201" i="4"/>
  <c r="A1201" i="4" s="1"/>
  <c r="D1200" i="4"/>
  <c r="C1200" i="4"/>
  <c r="B1200" i="4"/>
  <c r="A1200" i="4" s="1"/>
  <c r="D1199" i="4"/>
  <c r="C1199" i="4"/>
  <c r="B1199" i="4"/>
  <c r="A1199" i="4" s="1"/>
  <c r="D1198" i="4"/>
  <c r="C1198" i="4"/>
  <c r="B1198" i="4"/>
  <c r="A1198" i="4" s="1"/>
  <c r="R1198" i="4" s="1"/>
  <c r="D1197" i="4"/>
  <c r="C1197" i="4"/>
  <c r="B1197" i="4"/>
  <c r="A1197" i="4" s="1"/>
  <c r="R1197" i="4" s="1"/>
  <c r="D1196" i="4"/>
  <c r="C1196" i="4"/>
  <c r="B1196" i="4"/>
  <c r="A1196" i="4" s="1"/>
  <c r="D1195" i="4"/>
  <c r="C1195" i="4"/>
  <c r="B1195" i="4"/>
  <c r="A1195" i="4" s="1"/>
  <c r="R1195" i="4" s="1"/>
  <c r="D1194" i="4"/>
  <c r="C1194" i="4"/>
  <c r="B1194" i="4"/>
  <c r="A1194" i="4" s="1"/>
  <c r="D1193" i="4"/>
  <c r="C1193" i="4"/>
  <c r="B1193" i="4"/>
  <c r="A1193" i="4" s="1"/>
  <c r="D1192" i="4"/>
  <c r="C1192" i="4"/>
  <c r="B1192" i="4"/>
  <c r="A1192" i="4" s="1"/>
  <c r="D1191" i="4"/>
  <c r="C1191" i="4"/>
  <c r="B1191" i="4"/>
  <c r="A1191" i="4" s="1"/>
  <c r="R1191" i="4" s="1"/>
  <c r="D1190" i="4"/>
  <c r="C1190" i="4"/>
  <c r="B1190" i="4"/>
  <c r="A1190" i="4" s="1"/>
  <c r="D1189" i="4"/>
  <c r="C1189" i="4"/>
  <c r="B1189" i="4"/>
  <c r="A1189" i="4" s="1"/>
  <c r="D1188" i="4"/>
  <c r="C1188" i="4"/>
  <c r="B1188" i="4"/>
  <c r="A1188" i="4" s="1"/>
  <c r="D1187" i="4"/>
  <c r="C1187" i="4"/>
  <c r="B1187" i="4"/>
  <c r="A1187" i="4" s="1"/>
  <c r="D1186" i="4"/>
  <c r="C1186" i="4"/>
  <c r="B1186" i="4"/>
  <c r="A1186" i="4" s="1"/>
  <c r="R1186" i="4" s="1"/>
  <c r="D1185" i="4"/>
  <c r="C1185" i="4"/>
  <c r="B1185" i="4"/>
  <c r="A1185" i="4" s="1"/>
  <c r="R1185" i="4" s="1"/>
  <c r="D1184" i="4"/>
  <c r="C1184" i="4"/>
  <c r="B1184" i="4"/>
  <c r="A1184" i="4" s="1"/>
  <c r="D1183" i="4"/>
  <c r="C1183" i="4"/>
  <c r="B1183" i="4"/>
  <c r="A1183" i="4" s="1"/>
  <c r="R1183" i="4" s="1"/>
  <c r="D1182" i="4"/>
  <c r="C1182" i="4"/>
  <c r="B1182" i="4"/>
  <c r="A1182" i="4" s="1"/>
  <c r="D1181" i="4"/>
  <c r="C1181" i="4"/>
  <c r="B1181" i="4"/>
  <c r="A1181" i="4" s="1"/>
  <c r="D1180" i="4"/>
  <c r="C1180" i="4"/>
  <c r="B1180" i="4"/>
  <c r="A1180" i="4" s="1"/>
  <c r="D1179" i="4"/>
  <c r="C1179" i="4"/>
  <c r="B1179" i="4"/>
  <c r="A1179" i="4" s="1"/>
  <c r="R1179" i="4" s="1"/>
  <c r="D1178" i="4"/>
  <c r="C1178" i="4"/>
  <c r="B1178" i="4"/>
  <c r="A1178" i="4" s="1"/>
  <c r="D1177" i="4"/>
  <c r="C1177" i="4"/>
  <c r="B1177" i="4"/>
  <c r="A1177" i="4" s="1"/>
  <c r="D1176" i="4"/>
  <c r="C1176" i="4"/>
  <c r="B1176" i="4"/>
  <c r="A1176" i="4"/>
  <c r="D1175" i="4"/>
  <c r="C1175" i="4"/>
  <c r="B1175" i="4"/>
  <c r="A1175" i="4" s="1"/>
  <c r="R1175" i="4" s="1"/>
  <c r="D1174" i="4"/>
  <c r="C1174" i="4"/>
  <c r="B1174" i="4"/>
  <c r="A1174" i="4" s="1"/>
  <c r="D1173" i="4"/>
  <c r="C1173" i="4"/>
  <c r="B1173" i="4"/>
  <c r="A1173" i="4" s="1"/>
  <c r="D1172" i="4"/>
  <c r="C1172" i="4"/>
  <c r="B1172" i="4"/>
  <c r="A1172" i="4" s="1"/>
  <c r="D1171" i="4"/>
  <c r="C1171" i="4"/>
  <c r="B1171" i="4"/>
  <c r="A1171" i="4" s="1"/>
  <c r="R1171" i="4" s="1"/>
  <c r="D1170" i="4"/>
  <c r="C1170" i="4"/>
  <c r="B1170" i="4"/>
  <c r="A1170" i="4" s="1"/>
  <c r="D1169" i="4"/>
  <c r="C1169" i="4"/>
  <c r="B1169" i="4"/>
  <c r="A1169" i="4" s="1"/>
  <c r="D1168" i="4"/>
  <c r="C1168" i="4"/>
  <c r="B1168" i="4"/>
  <c r="A1168" i="4" s="1"/>
  <c r="D1167" i="4"/>
  <c r="C1167" i="4"/>
  <c r="B1167" i="4"/>
  <c r="A1167" i="4" s="1"/>
  <c r="D1166" i="4"/>
  <c r="C1166" i="4"/>
  <c r="B1166" i="4"/>
  <c r="A1166" i="4" s="1"/>
  <c r="R1166" i="4" s="1"/>
  <c r="D1165" i="4"/>
  <c r="C1165" i="4"/>
  <c r="B1165" i="4"/>
  <c r="A1165" i="4" s="1"/>
  <c r="R1165" i="4" s="1"/>
  <c r="D1164" i="4"/>
  <c r="C1164" i="4"/>
  <c r="B1164" i="4"/>
  <c r="A1164" i="4" s="1"/>
  <c r="D1163" i="4"/>
  <c r="C1163" i="4"/>
  <c r="B1163" i="4"/>
  <c r="A1163" i="4" s="1"/>
  <c r="R1163" i="4" s="1"/>
  <c r="D1162" i="4"/>
  <c r="C1162" i="4"/>
  <c r="B1162" i="4"/>
  <c r="A1162" i="4" s="1"/>
  <c r="D1161" i="4"/>
  <c r="C1161" i="4"/>
  <c r="B1161" i="4"/>
  <c r="A1161" i="4" s="1"/>
  <c r="D1160" i="4"/>
  <c r="C1160" i="4"/>
  <c r="B1160" i="4"/>
  <c r="A1160" i="4" s="1"/>
  <c r="D1159" i="4"/>
  <c r="C1159" i="4"/>
  <c r="B1159" i="4"/>
  <c r="A1159" i="4" s="1"/>
  <c r="R1159" i="4" s="1"/>
  <c r="D1158" i="4"/>
  <c r="C1158" i="4"/>
  <c r="B1158" i="4"/>
  <c r="A1158" i="4" s="1"/>
  <c r="D1157" i="4"/>
  <c r="C1157" i="4"/>
  <c r="B1157" i="4"/>
  <c r="A1157" i="4" s="1"/>
  <c r="D1156" i="4"/>
  <c r="C1156" i="4"/>
  <c r="B1156" i="4"/>
  <c r="A1156" i="4" s="1"/>
  <c r="D1155" i="4"/>
  <c r="C1155" i="4"/>
  <c r="B1155" i="4"/>
  <c r="A1155" i="4" s="1"/>
  <c r="D1154" i="4"/>
  <c r="C1154" i="4"/>
  <c r="B1154" i="4"/>
  <c r="A1154" i="4"/>
  <c r="R1154" i="4" s="1"/>
  <c r="D1153" i="4"/>
  <c r="C1153" i="4"/>
  <c r="B1153" i="4"/>
  <c r="A1153" i="4" s="1"/>
  <c r="R1153" i="4" s="1"/>
  <c r="D1152" i="4"/>
  <c r="C1152" i="4"/>
  <c r="B1152" i="4"/>
  <c r="A1152" i="4" s="1"/>
  <c r="D1151" i="4"/>
  <c r="C1151" i="4"/>
  <c r="B1151" i="4"/>
  <c r="A1151" i="4" s="1"/>
  <c r="R1151" i="4" s="1"/>
  <c r="D1150" i="4"/>
  <c r="C1150" i="4"/>
  <c r="B1150" i="4"/>
  <c r="A1150" i="4" s="1"/>
  <c r="D1149" i="4"/>
  <c r="C1149" i="4"/>
  <c r="B1149" i="4"/>
  <c r="A1149" i="4" s="1"/>
  <c r="D1148" i="4"/>
  <c r="C1148" i="4"/>
  <c r="B1148" i="4"/>
  <c r="A1148" i="4" s="1"/>
  <c r="D1147" i="4"/>
  <c r="C1147" i="4"/>
  <c r="B1147" i="4"/>
  <c r="A1147" i="4" s="1"/>
  <c r="R1147" i="4" s="1"/>
  <c r="D1146" i="4"/>
  <c r="C1146" i="4"/>
  <c r="B1146" i="4"/>
  <c r="A1146" i="4" s="1"/>
  <c r="D1145" i="4"/>
  <c r="C1145" i="4"/>
  <c r="B1145" i="4"/>
  <c r="A1145" i="4" s="1"/>
  <c r="D1144" i="4"/>
  <c r="C1144" i="4"/>
  <c r="B1144" i="4"/>
  <c r="A1144" i="4" s="1"/>
  <c r="D1143" i="4"/>
  <c r="C1143" i="4"/>
  <c r="B1143" i="4"/>
  <c r="A1143" i="4" s="1"/>
  <c r="R1143" i="4" s="1"/>
  <c r="D1142" i="4"/>
  <c r="C1142" i="4"/>
  <c r="B1142" i="4"/>
  <c r="A1142" i="4" s="1"/>
  <c r="D1141" i="4"/>
  <c r="C1141" i="4"/>
  <c r="B1141" i="4"/>
  <c r="A1141" i="4" s="1"/>
  <c r="D1140" i="4"/>
  <c r="C1140" i="4"/>
  <c r="B1140" i="4"/>
  <c r="A1140" i="4" s="1"/>
  <c r="D1139" i="4"/>
  <c r="C1139" i="4"/>
  <c r="B1139" i="4"/>
  <c r="A1139" i="4" s="1"/>
  <c r="R1139" i="4" s="1"/>
  <c r="D1138" i="4"/>
  <c r="C1138" i="4"/>
  <c r="B1138" i="4"/>
  <c r="A1138" i="4" s="1"/>
  <c r="D1137" i="4"/>
  <c r="C1137" i="4"/>
  <c r="B1137" i="4"/>
  <c r="A1137" i="4" s="1"/>
  <c r="D1136" i="4"/>
  <c r="C1136" i="4"/>
  <c r="B1136" i="4"/>
  <c r="A1136" i="4" s="1"/>
  <c r="D1135" i="4"/>
  <c r="C1135" i="4"/>
  <c r="B1135" i="4"/>
  <c r="A1135" i="4" s="1"/>
  <c r="D1134" i="4"/>
  <c r="C1134" i="4"/>
  <c r="B1134" i="4"/>
  <c r="A1134" i="4" s="1"/>
  <c r="R1134" i="4" s="1"/>
  <c r="D1133" i="4"/>
  <c r="C1133" i="4"/>
  <c r="B1133" i="4"/>
  <c r="A1133" i="4" s="1"/>
  <c r="R1133" i="4" s="1"/>
  <c r="D1132" i="4"/>
  <c r="C1132" i="4"/>
  <c r="B1132" i="4"/>
  <c r="A1132" i="4" s="1"/>
  <c r="D1131" i="4"/>
  <c r="C1131" i="4"/>
  <c r="B1131" i="4"/>
  <c r="A1131" i="4" s="1"/>
  <c r="R1131" i="4" s="1"/>
  <c r="D1130" i="4"/>
  <c r="C1130" i="4"/>
  <c r="B1130" i="4"/>
  <c r="A1130" i="4" s="1"/>
  <c r="D1129" i="4"/>
  <c r="C1129" i="4"/>
  <c r="B1129" i="4"/>
  <c r="A1129" i="4" s="1"/>
  <c r="D1128" i="4"/>
  <c r="C1128" i="4"/>
  <c r="B1128" i="4"/>
  <c r="A1128" i="4" s="1"/>
  <c r="D1127" i="4"/>
  <c r="C1127" i="4"/>
  <c r="B1127" i="4"/>
  <c r="A1127" i="4" s="1"/>
  <c r="R1127" i="4" s="1"/>
  <c r="D1126" i="4"/>
  <c r="C1126" i="4"/>
  <c r="B1126" i="4"/>
  <c r="A1126" i="4"/>
  <c r="D1125" i="4"/>
  <c r="C1125" i="4"/>
  <c r="B1125" i="4"/>
  <c r="A1125" i="4" s="1"/>
  <c r="D1124" i="4"/>
  <c r="C1124" i="4"/>
  <c r="B1124" i="4"/>
  <c r="A1124" i="4" s="1"/>
  <c r="D1123" i="4"/>
  <c r="C1123" i="4"/>
  <c r="B1123" i="4"/>
  <c r="A1123" i="4" s="1"/>
  <c r="D1122" i="4"/>
  <c r="C1122" i="4"/>
  <c r="B1122" i="4"/>
  <c r="A1122" i="4" s="1"/>
  <c r="R1122" i="4" s="1"/>
  <c r="D1121" i="4"/>
  <c r="C1121" i="4"/>
  <c r="B1121" i="4"/>
  <c r="A1121" i="4" s="1"/>
  <c r="R1121" i="4" s="1"/>
  <c r="D1120" i="4"/>
  <c r="C1120" i="4"/>
  <c r="B1120" i="4"/>
  <c r="A1120" i="4" s="1"/>
  <c r="D1119" i="4"/>
  <c r="C1119" i="4"/>
  <c r="B1119" i="4"/>
  <c r="A1119" i="4" s="1"/>
  <c r="R1119" i="4" s="1"/>
  <c r="D1118" i="4"/>
  <c r="C1118" i="4"/>
  <c r="B1118" i="4"/>
  <c r="A1118" i="4" s="1"/>
  <c r="D1117" i="4"/>
  <c r="C1117" i="4"/>
  <c r="B1117" i="4"/>
  <c r="A1117" i="4" s="1"/>
  <c r="D1116" i="4"/>
  <c r="C1116" i="4"/>
  <c r="B1116" i="4"/>
  <c r="A1116" i="4" s="1"/>
  <c r="D1115" i="4"/>
  <c r="C1115" i="4"/>
  <c r="B1115" i="4"/>
  <c r="A1115" i="4" s="1"/>
  <c r="R1115" i="4" s="1"/>
  <c r="D1114" i="4"/>
  <c r="C1114" i="4"/>
  <c r="B1114" i="4"/>
  <c r="A1114" i="4" s="1"/>
  <c r="D1113" i="4"/>
  <c r="C1113" i="4"/>
  <c r="B1113" i="4"/>
  <c r="A1113" i="4" s="1"/>
  <c r="D1112" i="4"/>
  <c r="C1112" i="4"/>
  <c r="B1112" i="4"/>
  <c r="A1112" i="4" s="1"/>
  <c r="D1111" i="4"/>
  <c r="C1111" i="4"/>
  <c r="B1111" i="4"/>
  <c r="A1111" i="4" s="1"/>
  <c r="R1111" i="4" s="1"/>
  <c r="D1110" i="4"/>
  <c r="C1110" i="4"/>
  <c r="B1110" i="4"/>
  <c r="A1110" i="4" s="1"/>
  <c r="D1109" i="4"/>
  <c r="C1109" i="4"/>
  <c r="B1109" i="4"/>
  <c r="A1109" i="4" s="1"/>
  <c r="D1108" i="4"/>
  <c r="C1108" i="4"/>
  <c r="B1108" i="4"/>
  <c r="A1108" i="4" s="1"/>
  <c r="D1107" i="4"/>
  <c r="C1107" i="4"/>
  <c r="B1107" i="4"/>
  <c r="A1107" i="4" s="1"/>
  <c r="R1107" i="4" s="1"/>
  <c r="D1106" i="4"/>
  <c r="C1106" i="4"/>
  <c r="B1106" i="4"/>
  <c r="A1106" i="4" s="1"/>
  <c r="D1105" i="4"/>
  <c r="C1105" i="4"/>
  <c r="B1105" i="4"/>
  <c r="A1105" i="4" s="1"/>
  <c r="D1104" i="4"/>
  <c r="C1104" i="4"/>
  <c r="B1104" i="4"/>
  <c r="A1104" i="4" s="1"/>
  <c r="D1103" i="4"/>
  <c r="C1103" i="4"/>
  <c r="B1103" i="4"/>
  <c r="A1103" i="4" s="1"/>
  <c r="D1102" i="4"/>
  <c r="C1102" i="4"/>
  <c r="B1102" i="4"/>
  <c r="A1102" i="4" s="1"/>
  <c r="R1102" i="4" s="1"/>
  <c r="D1101" i="4"/>
  <c r="C1101" i="4"/>
  <c r="B1101" i="4"/>
  <c r="A1101" i="4" s="1"/>
  <c r="R1101" i="4" s="1"/>
  <c r="D1100" i="4"/>
  <c r="C1100" i="4"/>
  <c r="B1100" i="4"/>
  <c r="A1100" i="4" s="1"/>
  <c r="D1099" i="4"/>
  <c r="C1099" i="4"/>
  <c r="B1099" i="4"/>
  <c r="A1099" i="4" s="1"/>
  <c r="R1099" i="4" s="1"/>
  <c r="D1098" i="4"/>
  <c r="C1098" i="4"/>
  <c r="B1098" i="4"/>
  <c r="A1098" i="4" s="1"/>
  <c r="D1097" i="4"/>
  <c r="C1097" i="4"/>
  <c r="B1097" i="4"/>
  <c r="A1097" i="4" s="1"/>
  <c r="D1096" i="4"/>
  <c r="C1096" i="4"/>
  <c r="B1096" i="4"/>
  <c r="A1096" i="4" s="1"/>
  <c r="D1095" i="4"/>
  <c r="C1095" i="4"/>
  <c r="B1095" i="4"/>
  <c r="A1095" i="4" s="1"/>
  <c r="R1095" i="4" s="1"/>
  <c r="D1094" i="4"/>
  <c r="C1094" i="4"/>
  <c r="B1094" i="4"/>
  <c r="A1094" i="4" s="1"/>
  <c r="D1093" i="4"/>
  <c r="C1093" i="4"/>
  <c r="B1093" i="4"/>
  <c r="A1093" i="4" s="1"/>
  <c r="D1092" i="4"/>
  <c r="C1092" i="4"/>
  <c r="B1092" i="4"/>
  <c r="A1092" i="4" s="1"/>
  <c r="D1091" i="4"/>
  <c r="C1091" i="4"/>
  <c r="B1091" i="4"/>
  <c r="A1091" i="4" s="1"/>
  <c r="D1090" i="4"/>
  <c r="C1090" i="4"/>
  <c r="B1090" i="4"/>
  <c r="A1090" i="4" s="1"/>
  <c r="R1090" i="4" s="1"/>
  <c r="D1089" i="4"/>
  <c r="C1089" i="4"/>
  <c r="B1089" i="4"/>
  <c r="A1089" i="4" s="1"/>
  <c r="R1089" i="4" s="1"/>
  <c r="D1088" i="4"/>
  <c r="C1088" i="4"/>
  <c r="B1088" i="4"/>
  <c r="A1088" i="4" s="1"/>
  <c r="D1087" i="4"/>
  <c r="C1087" i="4"/>
  <c r="B1087" i="4"/>
  <c r="A1087" i="4" s="1"/>
  <c r="R1087" i="4" s="1"/>
  <c r="D1086" i="4"/>
  <c r="C1086" i="4"/>
  <c r="B1086" i="4"/>
  <c r="A1086" i="4" s="1"/>
  <c r="D1085" i="4"/>
  <c r="C1085" i="4"/>
  <c r="B1085" i="4"/>
  <c r="A1085" i="4" s="1"/>
  <c r="D1084" i="4"/>
  <c r="C1084" i="4"/>
  <c r="B1084" i="4"/>
  <c r="A1084" i="4" s="1"/>
  <c r="D1083" i="4"/>
  <c r="C1083" i="4"/>
  <c r="B1083" i="4"/>
  <c r="A1083" i="4" s="1"/>
  <c r="R1083" i="4" s="1"/>
  <c r="D1082" i="4"/>
  <c r="C1082" i="4"/>
  <c r="B1082" i="4"/>
  <c r="A1082" i="4" s="1"/>
  <c r="D1081" i="4"/>
  <c r="C1081" i="4"/>
  <c r="B1081" i="4"/>
  <c r="A1081" i="4" s="1"/>
  <c r="D1080" i="4"/>
  <c r="C1080" i="4"/>
  <c r="B1080" i="4"/>
  <c r="A1080" i="4"/>
  <c r="D1079" i="4"/>
  <c r="C1079" i="4"/>
  <c r="B1079" i="4"/>
  <c r="A1079" i="4" s="1"/>
  <c r="R1079" i="4" s="1"/>
  <c r="D1078" i="4"/>
  <c r="C1078" i="4"/>
  <c r="B1078" i="4"/>
  <c r="A1078" i="4" s="1"/>
  <c r="D1077" i="4"/>
  <c r="C1077" i="4"/>
  <c r="B1077" i="4"/>
  <c r="A1077" i="4" s="1"/>
  <c r="D1076" i="4"/>
  <c r="C1076" i="4"/>
  <c r="B1076" i="4"/>
  <c r="A1076" i="4" s="1"/>
  <c r="D1075" i="4"/>
  <c r="C1075" i="4"/>
  <c r="B1075" i="4"/>
  <c r="A1075" i="4" s="1"/>
  <c r="R1075" i="4" s="1"/>
  <c r="D1074" i="4"/>
  <c r="C1074" i="4"/>
  <c r="B1074" i="4"/>
  <c r="A1074" i="4" s="1"/>
  <c r="D1073" i="4"/>
  <c r="C1073" i="4"/>
  <c r="B1073" i="4"/>
  <c r="A1073" i="4" s="1"/>
  <c r="D1072" i="4"/>
  <c r="C1072" i="4"/>
  <c r="B1072" i="4"/>
  <c r="A1072" i="4" s="1"/>
  <c r="D1071" i="4"/>
  <c r="C1071" i="4"/>
  <c r="B1071" i="4"/>
  <c r="A1071" i="4" s="1"/>
  <c r="D1070" i="4"/>
  <c r="C1070" i="4"/>
  <c r="B1070" i="4"/>
  <c r="A1070" i="4" s="1"/>
  <c r="R1070" i="4" s="1"/>
  <c r="D1069" i="4"/>
  <c r="C1069" i="4"/>
  <c r="B1069" i="4"/>
  <c r="A1069" i="4" s="1"/>
  <c r="R1069" i="4" s="1"/>
  <c r="D1068" i="4"/>
  <c r="C1068" i="4"/>
  <c r="B1068" i="4"/>
  <c r="A1068" i="4" s="1"/>
  <c r="D1067" i="4"/>
  <c r="C1067" i="4"/>
  <c r="B1067" i="4"/>
  <c r="A1067" i="4" s="1"/>
  <c r="R1067" i="4" s="1"/>
  <c r="D1066" i="4"/>
  <c r="C1066" i="4"/>
  <c r="B1066" i="4"/>
  <c r="A1066" i="4" s="1"/>
  <c r="D1065" i="4"/>
  <c r="C1065" i="4"/>
  <c r="B1065" i="4"/>
  <c r="A1065" i="4" s="1"/>
  <c r="D1064" i="4"/>
  <c r="C1064" i="4"/>
  <c r="B1064" i="4"/>
  <c r="A1064" i="4" s="1"/>
  <c r="D1063" i="4"/>
  <c r="C1063" i="4"/>
  <c r="B1063" i="4"/>
  <c r="A1063" i="4" s="1"/>
  <c r="R1063" i="4" s="1"/>
  <c r="D1062" i="4"/>
  <c r="C1062" i="4"/>
  <c r="B1062" i="4"/>
  <c r="A1062" i="4" s="1"/>
  <c r="D1061" i="4"/>
  <c r="C1061" i="4"/>
  <c r="B1061" i="4"/>
  <c r="A1061" i="4" s="1"/>
  <c r="D1060" i="4"/>
  <c r="C1060" i="4"/>
  <c r="B1060" i="4"/>
  <c r="A1060" i="4" s="1"/>
  <c r="D1059" i="4"/>
  <c r="C1059" i="4"/>
  <c r="B1059" i="4"/>
  <c r="A1059" i="4" s="1"/>
  <c r="D1058" i="4"/>
  <c r="C1058" i="4"/>
  <c r="B1058" i="4"/>
  <c r="A1058" i="4" s="1"/>
  <c r="R1058" i="4" s="1"/>
  <c r="D1057" i="4"/>
  <c r="C1057" i="4"/>
  <c r="B1057" i="4"/>
  <c r="A1057" i="4" s="1"/>
  <c r="R1057" i="4" s="1"/>
  <c r="D1056" i="4"/>
  <c r="C1056" i="4"/>
  <c r="B1056" i="4"/>
  <c r="A1056" i="4" s="1"/>
  <c r="D1055" i="4"/>
  <c r="C1055" i="4"/>
  <c r="B1055" i="4"/>
  <c r="A1055" i="4" s="1"/>
  <c r="R1055" i="4" s="1"/>
  <c r="D1054" i="4"/>
  <c r="C1054" i="4"/>
  <c r="B1054" i="4"/>
  <c r="A1054" i="4" s="1"/>
  <c r="D1053" i="4"/>
  <c r="C1053" i="4"/>
  <c r="B1053" i="4"/>
  <c r="A1053" i="4" s="1"/>
  <c r="D1052" i="4"/>
  <c r="C1052" i="4"/>
  <c r="B1052" i="4"/>
  <c r="A1052" i="4" s="1"/>
  <c r="D1051" i="4"/>
  <c r="C1051" i="4"/>
  <c r="B1051" i="4"/>
  <c r="A1051" i="4" s="1"/>
  <c r="R1051" i="4" s="1"/>
  <c r="D1050" i="4"/>
  <c r="C1050" i="4"/>
  <c r="B1050" i="4"/>
  <c r="A1050" i="4" s="1"/>
  <c r="D1049" i="4"/>
  <c r="C1049" i="4"/>
  <c r="B1049" i="4"/>
  <c r="A1049" i="4" s="1"/>
  <c r="D1048" i="4"/>
  <c r="C1048" i="4"/>
  <c r="B1048" i="4"/>
  <c r="A1048" i="4" s="1"/>
  <c r="D1047" i="4"/>
  <c r="C1047" i="4"/>
  <c r="B1047" i="4"/>
  <c r="A1047" i="4" s="1"/>
  <c r="R1047" i="4" s="1"/>
  <c r="D1046" i="4"/>
  <c r="C1046" i="4"/>
  <c r="B1046" i="4"/>
  <c r="A1046" i="4" s="1"/>
  <c r="D1045" i="4"/>
  <c r="C1045" i="4"/>
  <c r="B1045" i="4"/>
  <c r="A1045" i="4" s="1"/>
  <c r="D1044" i="4"/>
  <c r="C1044" i="4"/>
  <c r="B1044" i="4"/>
  <c r="A1044" i="4" s="1"/>
  <c r="D1043" i="4"/>
  <c r="C1043" i="4"/>
  <c r="B1043" i="4"/>
  <c r="A1043" i="4" s="1"/>
  <c r="R1043" i="4" s="1"/>
  <c r="D1042" i="4"/>
  <c r="C1042" i="4"/>
  <c r="B1042" i="4"/>
  <c r="A1042" i="4" s="1"/>
  <c r="D1041" i="4"/>
  <c r="C1041" i="4"/>
  <c r="B1041" i="4"/>
  <c r="A1041" i="4" s="1"/>
  <c r="D1040" i="4"/>
  <c r="C1040" i="4"/>
  <c r="B1040" i="4"/>
  <c r="A1040" i="4" s="1"/>
  <c r="D1039" i="4"/>
  <c r="C1039" i="4"/>
  <c r="B1039" i="4"/>
  <c r="A1039" i="4" s="1"/>
  <c r="D1038" i="4"/>
  <c r="C1038" i="4"/>
  <c r="B1038" i="4"/>
  <c r="A1038" i="4" s="1"/>
  <c r="R1038" i="4" s="1"/>
  <c r="D1037" i="4"/>
  <c r="C1037" i="4"/>
  <c r="B1037" i="4"/>
  <c r="A1037" i="4" s="1"/>
  <c r="R1037" i="4" s="1"/>
  <c r="D1036" i="4"/>
  <c r="C1036" i="4"/>
  <c r="B1036" i="4"/>
  <c r="A1036" i="4" s="1"/>
  <c r="D1035" i="4"/>
  <c r="C1035" i="4"/>
  <c r="B1035" i="4"/>
  <c r="A1035" i="4" s="1"/>
  <c r="R1035" i="4" s="1"/>
  <c r="D1034" i="4"/>
  <c r="C1034" i="4"/>
  <c r="B1034" i="4"/>
  <c r="A1034" i="4" s="1"/>
  <c r="D1033" i="4"/>
  <c r="C1033" i="4"/>
  <c r="B1033" i="4"/>
  <c r="A1033" i="4" s="1"/>
  <c r="D1032" i="4"/>
  <c r="C1032" i="4"/>
  <c r="B1032" i="4"/>
  <c r="A1032" i="4" s="1"/>
  <c r="D1031" i="4"/>
  <c r="C1031" i="4"/>
  <c r="B1031" i="4"/>
  <c r="A1031" i="4" s="1"/>
  <c r="R1031" i="4" s="1"/>
  <c r="D1030" i="4"/>
  <c r="C1030" i="4"/>
  <c r="B1030" i="4"/>
  <c r="A1030" i="4" s="1"/>
  <c r="D1029" i="4"/>
  <c r="C1029" i="4"/>
  <c r="B1029" i="4"/>
  <c r="A1029" i="4" s="1"/>
  <c r="D1028" i="4"/>
  <c r="C1028" i="4"/>
  <c r="B1028" i="4"/>
  <c r="A1028" i="4" s="1"/>
  <c r="D1027" i="4"/>
  <c r="C1027" i="4"/>
  <c r="B1027" i="4"/>
  <c r="A1027" i="4" s="1"/>
  <c r="R1027" i="4" s="1"/>
  <c r="D1026" i="4"/>
  <c r="C1026" i="4"/>
  <c r="B1026" i="4"/>
  <c r="A1026" i="4" s="1"/>
  <c r="D1025" i="4"/>
  <c r="C1025" i="4"/>
  <c r="B1025" i="4"/>
  <c r="A1025" i="4" s="1"/>
  <c r="D1024" i="4"/>
  <c r="C1024" i="4"/>
  <c r="B1024" i="4"/>
  <c r="A1024" i="4" s="1"/>
  <c r="D1023" i="4"/>
  <c r="C1023" i="4"/>
  <c r="B1023" i="4"/>
  <c r="A1023" i="4" s="1"/>
  <c r="R1023" i="4" s="1"/>
  <c r="D1022" i="4"/>
  <c r="C1022" i="4"/>
  <c r="B1022" i="4"/>
  <c r="A1022" i="4" s="1"/>
  <c r="R1022" i="4" s="1"/>
  <c r="D1021" i="4"/>
  <c r="C1021" i="4"/>
  <c r="B1021" i="4"/>
  <c r="A1021" i="4" s="1"/>
  <c r="R1021" i="4" s="1"/>
  <c r="D1020" i="4"/>
  <c r="C1020" i="4"/>
  <c r="B1020" i="4"/>
  <c r="A1020" i="4" s="1"/>
  <c r="D1019" i="4"/>
  <c r="C1019" i="4"/>
  <c r="B1019" i="4"/>
  <c r="A1019" i="4" s="1"/>
  <c r="R1019" i="4" s="1"/>
  <c r="D1018" i="4"/>
  <c r="C1018" i="4"/>
  <c r="B1018" i="4"/>
  <c r="A1018" i="4" s="1"/>
  <c r="D1017" i="4"/>
  <c r="C1017" i="4"/>
  <c r="B1017" i="4"/>
  <c r="A1017" i="4" s="1"/>
  <c r="D1016" i="4"/>
  <c r="C1016" i="4"/>
  <c r="B1016" i="4"/>
  <c r="A1016" i="4" s="1"/>
  <c r="D1015" i="4"/>
  <c r="C1015" i="4"/>
  <c r="B1015" i="4"/>
  <c r="A1015" i="4" s="1"/>
  <c r="R1015" i="4" s="1"/>
  <c r="D1014" i="4"/>
  <c r="C1014" i="4"/>
  <c r="B1014" i="4"/>
  <c r="A1014" i="4" s="1"/>
  <c r="D1013" i="4"/>
  <c r="C1013" i="4"/>
  <c r="B1013" i="4"/>
  <c r="A1013" i="4" s="1"/>
  <c r="D1012" i="4"/>
  <c r="C1012" i="4"/>
  <c r="B1012" i="4"/>
  <c r="A1012" i="4" s="1"/>
  <c r="D1011" i="4"/>
  <c r="C1011" i="4"/>
  <c r="B1011" i="4"/>
  <c r="A1011" i="4" s="1"/>
  <c r="R1011" i="4" s="1"/>
  <c r="D1010" i="4"/>
  <c r="C1010" i="4"/>
  <c r="B1010" i="4"/>
  <c r="A1010" i="4" s="1"/>
  <c r="D1009" i="4"/>
  <c r="C1009" i="4"/>
  <c r="B1009" i="4"/>
  <c r="A1009" i="4" s="1"/>
  <c r="D1008" i="4"/>
  <c r="C1008" i="4"/>
  <c r="B1008" i="4"/>
  <c r="A1008" i="4" s="1"/>
  <c r="D1007" i="4"/>
  <c r="C1007" i="4"/>
  <c r="B1007" i="4"/>
  <c r="A1007" i="4" s="1"/>
  <c r="R1007" i="4" s="1"/>
  <c r="D1006" i="4"/>
  <c r="C1006" i="4"/>
  <c r="B1006" i="4"/>
  <c r="A1006" i="4" s="1"/>
  <c r="R1006" i="4" s="1"/>
  <c r="D1005" i="4"/>
  <c r="C1005" i="4"/>
  <c r="B1005" i="4"/>
  <c r="A1005" i="4" s="1"/>
  <c r="R1005" i="4" s="1"/>
  <c r="D1004" i="4"/>
  <c r="C1004" i="4"/>
  <c r="B1004" i="4"/>
  <c r="A1004" i="4" s="1"/>
  <c r="D1003" i="4"/>
  <c r="C1003" i="4"/>
  <c r="B1003" i="4"/>
  <c r="A1003" i="4" s="1"/>
  <c r="R1003" i="4" s="1"/>
  <c r="D1002" i="4"/>
  <c r="C1002" i="4"/>
  <c r="B1002" i="4"/>
  <c r="A1002" i="4" s="1"/>
  <c r="D1001" i="4"/>
  <c r="C1001" i="4"/>
  <c r="B1001" i="4"/>
  <c r="A1001" i="4" s="1"/>
  <c r="D1000" i="4"/>
  <c r="C1000" i="4"/>
  <c r="B1000" i="4"/>
  <c r="A1000" i="4" s="1"/>
  <c r="D999" i="4"/>
  <c r="C999" i="4"/>
  <c r="B999" i="4"/>
  <c r="A999" i="4" s="1"/>
  <c r="R999" i="4" s="1"/>
  <c r="D998" i="4"/>
  <c r="C998" i="4"/>
  <c r="B998" i="4"/>
  <c r="A998" i="4" s="1"/>
  <c r="D997" i="4"/>
  <c r="C997" i="4"/>
  <c r="B997" i="4"/>
  <c r="A997" i="4" s="1"/>
  <c r="D996" i="4"/>
  <c r="C996" i="4"/>
  <c r="B996" i="4"/>
  <c r="A996" i="4" s="1"/>
  <c r="D995" i="4"/>
  <c r="C995" i="4"/>
  <c r="B995" i="4"/>
  <c r="A995" i="4" s="1"/>
  <c r="R995" i="4" s="1"/>
  <c r="D994" i="4"/>
  <c r="C994" i="4"/>
  <c r="B994" i="4"/>
  <c r="A994" i="4" s="1"/>
  <c r="D993" i="4"/>
  <c r="C993" i="4"/>
  <c r="B993" i="4"/>
  <c r="A993" i="4" s="1"/>
  <c r="D992" i="4"/>
  <c r="C992" i="4"/>
  <c r="B992" i="4"/>
  <c r="A992" i="4"/>
  <c r="D991" i="4"/>
  <c r="C991" i="4"/>
  <c r="B991" i="4"/>
  <c r="A991" i="4" s="1"/>
  <c r="R991" i="4" s="1"/>
  <c r="D990" i="4"/>
  <c r="C990" i="4"/>
  <c r="B990" i="4"/>
  <c r="A990" i="4" s="1"/>
  <c r="R990" i="4" s="1"/>
  <c r="D989" i="4"/>
  <c r="C989" i="4"/>
  <c r="B989" i="4"/>
  <c r="A989" i="4" s="1"/>
  <c r="R989" i="4" s="1"/>
  <c r="D988" i="4"/>
  <c r="C988" i="4"/>
  <c r="B988" i="4"/>
  <c r="A988" i="4" s="1"/>
  <c r="D987" i="4"/>
  <c r="C987" i="4"/>
  <c r="B987" i="4"/>
  <c r="A987" i="4" s="1"/>
  <c r="R987" i="4" s="1"/>
  <c r="D986" i="4"/>
  <c r="C986" i="4"/>
  <c r="B986" i="4"/>
  <c r="A986" i="4" s="1"/>
  <c r="D985" i="4"/>
  <c r="C985" i="4"/>
  <c r="B985" i="4"/>
  <c r="A985" i="4" s="1"/>
  <c r="D984" i="4"/>
  <c r="C984" i="4"/>
  <c r="B984" i="4"/>
  <c r="A984" i="4" s="1"/>
  <c r="D983" i="4"/>
  <c r="C983" i="4"/>
  <c r="B983" i="4"/>
  <c r="A983" i="4" s="1"/>
  <c r="R983" i="4" s="1"/>
  <c r="D982" i="4"/>
  <c r="C982" i="4"/>
  <c r="B982" i="4"/>
  <c r="A982" i="4" s="1"/>
  <c r="D981" i="4"/>
  <c r="C981" i="4"/>
  <c r="B981" i="4"/>
  <c r="A981" i="4" s="1"/>
  <c r="D980" i="4"/>
  <c r="C980" i="4"/>
  <c r="B980" i="4"/>
  <c r="A980" i="4" s="1"/>
  <c r="D979" i="4"/>
  <c r="C979" i="4"/>
  <c r="B979" i="4"/>
  <c r="A979" i="4" s="1"/>
  <c r="R979" i="4" s="1"/>
  <c r="D978" i="4"/>
  <c r="C978" i="4"/>
  <c r="B978" i="4"/>
  <c r="A978" i="4" s="1"/>
  <c r="D977" i="4"/>
  <c r="C977" i="4"/>
  <c r="B977" i="4"/>
  <c r="A977" i="4" s="1"/>
  <c r="D976" i="4"/>
  <c r="C976" i="4"/>
  <c r="B976" i="4"/>
  <c r="A976" i="4" s="1"/>
  <c r="D975" i="4"/>
  <c r="C975" i="4"/>
  <c r="B975" i="4"/>
  <c r="A975" i="4" s="1"/>
  <c r="D974" i="4"/>
  <c r="C974" i="4"/>
  <c r="B974" i="4"/>
  <c r="A974" i="4" s="1"/>
  <c r="D973" i="4"/>
  <c r="C973" i="4"/>
  <c r="B973" i="4"/>
  <c r="A973" i="4" s="1"/>
  <c r="D972" i="4"/>
  <c r="C972" i="4"/>
  <c r="B972" i="4"/>
  <c r="A972" i="4" s="1"/>
  <c r="D971" i="4"/>
  <c r="C971" i="4"/>
  <c r="B971" i="4"/>
  <c r="A971" i="4" s="1"/>
  <c r="D970" i="4"/>
  <c r="C970" i="4"/>
  <c r="B970" i="4"/>
  <c r="A970" i="4" s="1"/>
  <c r="R970" i="4" s="1"/>
  <c r="D969" i="4"/>
  <c r="C969" i="4"/>
  <c r="B969" i="4"/>
  <c r="A969" i="4" s="1"/>
  <c r="R969" i="4" s="1"/>
  <c r="D968" i="4"/>
  <c r="C968" i="4"/>
  <c r="B968" i="4"/>
  <c r="A968" i="4" s="1"/>
  <c r="D967" i="4"/>
  <c r="C967" i="4"/>
  <c r="B967" i="4"/>
  <c r="A967" i="4" s="1"/>
  <c r="R967" i="4" s="1"/>
  <c r="D966" i="4"/>
  <c r="C966" i="4"/>
  <c r="B966" i="4"/>
  <c r="A966" i="4" s="1"/>
  <c r="R966" i="4" s="1"/>
  <c r="D965" i="4"/>
  <c r="C965" i="4"/>
  <c r="B965" i="4"/>
  <c r="A965" i="4" s="1"/>
  <c r="R965" i="4" s="1"/>
  <c r="D964" i="4"/>
  <c r="C964" i="4"/>
  <c r="B964" i="4"/>
  <c r="A964" i="4" s="1"/>
  <c r="D963" i="4"/>
  <c r="C963" i="4"/>
  <c r="B963" i="4"/>
  <c r="A963" i="4" s="1"/>
  <c r="R963" i="4" s="1"/>
  <c r="D962" i="4"/>
  <c r="C962" i="4"/>
  <c r="B962" i="4"/>
  <c r="A962" i="4" s="1"/>
  <c r="D961" i="4"/>
  <c r="C961" i="4"/>
  <c r="B961" i="4"/>
  <c r="A961" i="4" s="1"/>
  <c r="D960" i="4"/>
  <c r="C960" i="4"/>
  <c r="B960" i="4"/>
  <c r="A960" i="4" s="1"/>
  <c r="D959" i="4"/>
  <c r="C959" i="4"/>
  <c r="B959" i="4"/>
  <c r="A959" i="4" s="1"/>
  <c r="R959" i="4" s="1"/>
  <c r="D958" i="4"/>
  <c r="C958" i="4"/>
  <c r="B958" i="4"/>
  <c r="A958" i="4" s="1"/>
  <c r="R958" i="4" s="1"/>
  <c r="D957" i="4"/>
  <c r="C957" i="4"/>
  <c r="B957" i="4"/>
  <c r="A957" i="4" s="1"/>
  <c r="D956" i="4"/>
  <c r="C956" i="4"/>
  <c r="B956" i="4"/>
  <c r="A956" i="4" s="1"/>
  <c r="D955" i="4"/>
  <c r="C955" i="4"/>
  <c r="B955" i="4"/>
  <c r="A955" i="4" s="1"/>
  <c r="R955" i="4" s="1"/>
  <c r="D954" i="4"/>
  <c r="C954" i="4"/>
  <c r="B954" i="4"/>
  <c r="A954" i="4" s="1"/>
  <c r="D953" i="4"/>
  <c r="C953" i="4"/>
  <c r="B953" i="4"/>
  <c r="A953" i="4" s="1"/>
  <c r="D952" i="4"/>
  <c r="C952" i="4"/>
  <c r="B952" i="4"/>
  <c r="A952" i="4" s="1"/>
  <c r="D951" i="4"/>
  <c r="C951" i="4"/>
  <c r="B951" i="4"/>
  <c r="A951" i="4" s="1"/>
  <c r="R951" i="4" s="1"/>
  <c r="D950" i="4"/>
  <c r="C950" i="4"/>
  <c r="B950" i="4"/>
  <c r="A950" i="4" s="1"/>
  <c r="D949" i="4"/>
  <c r="C949" i="4"/>
  <c r="B949" i="4"/>
  <c r="A949" i="4" s="1"/>
  <c r="D948" i="4"/>
  <c r="C948" i="4"/>
  <c r="B948" i="4"/>
  <c r="A948" i="4" s="1"/>
  <c r="D947" i="4"/>
  <c r="C947" i="4"/>
  <c r="B947" i="4"/>
  <c r="A947" i="4" s="1"/>
  <c r="R947" i="4" s="1"/>
  <c r="D946" i="4"/>
  <c r="C946" i="4"/>
  <c r="B946" i="4"/>
  <c r="A946" i="4" s="1"/>
  <c r="D945" i="4"/>
  <c r="C945" i="4"/>
  <c r="B945" i="4"/>
  <c r="A945" i="4" s="1"/>
  <c r="D944" i="4"/>
  <c r="C944" i="4"/>
  <c r="B944" i="4"/>
  <c r="A944" i="4" s="1"/>
  <c r="D943" i="4"/>
  <c r="C943" i="4"/>
  <c r="B943" i="4"/>
  <c r="A943" i="4" s="1"/>
  <c r="D942" i="4"/>
  <c r="C942" i="4"/>
  <c r="B942" i="4"/>
  <c r="A942" i="4" s="1"/>
  <c r="D941" i="4"/>
  <c r="C941" i="4"/>
  <c r="B941" i="4"/>
  <c r="A941" i="4" s="1"/>
  <c r="D940" i="4"/>
  <c r="C940" i="4"/>
  <c r="B940" i="4"/>
  <c r="A940" i="4" s="1"/>
  <c r="D939" i="4"/>
  <c r="C939" i="4"/>
  <c r="B939" i="4"/>
  <c r="A939" i="4" s="1"/>
  <c r="D938" i="4"/>
  <c r="C938" i="4"/>
  <c r="B938" i="4"/>
  <c r="A938" i="4" s="1"/>
  <c r="R938" i="4" s="1"/>
  <c r="D937" i="4"/>
  <c r="C937" i="4"/>
  <c r="B937" i="4"/>
  <c r="A937" i="4" s="1"/>
  <c r="R937" i="4" s="1"/>
  <c r="D936" i="4"/>
  <c r="C936" i="4"/>
  <c r="B936" i="4"/>
  <c r="A936" i="4" s="1"/>
  <c r="D935" i="4"/>
  <c r="C935" i="4"/>
  <c r="B935" i="4"/>
  <c r="A935" i="4" s="1"/>
  <c r="R935" i="4" s="1"/>
  <c r="D934" i="4"/>
  <c r="C934" i="4"/>
  <c r="B934" i="4"/>
  <c r="A934" i="4" s="1"/>
  <c r="R934" i="4" s="1"/>
  <c r="D933" i="4"/>
  <c r="C933" i="4"/>
  <c r="B933" i="4"/>
  <c r="A933" i="4" s="1"/>
  <c r="R933" i="4" s="1"/>
  <c r="D932" i="4"/>
  <c r="C932" i="4"/>
  <c r="B932" i="4"/>
  <c r="A932" i="4" s="1"/>
  <c r="D931" i="4"/>
  <c r="C931" i="4"/>
  <c r="B931" i="4"/>
  <c r="A931" i="4" s="1"/>
  <c r="R931" i="4" s="1"/>
  <c r="D930" i="4"/>
  <c r="C930" i="4"/>
  <c r="B930" i="4"/>
  <c r="A930" i="4" s="1"/>
  <c r="D929" i="4"/>
  <c r="C929" i="4"/>
  <c r="B929" i="4"/>
  <c r="A929" i="4" s="1"/>
  <c r="D928" i="4"/>
  <c r="C928" i="4"/>
  <c r="B928" i="4"/>
  <c r="A928" i="4" s="1"/>
  <c r="D927" i="4"/>
  <c r="C927" i="4"/>
  <c r="B927" i="4"/>
  <c r="A927" i="4" s="1"/>
  <c r="R927" i="4" s="1"/>
  <c r="D926" i="4"/>
  <c r="C926" i="4"/>
  <c r="B926" i="4"/>
  <c r="A926" i="4" s="1"/>
  <c r="R926" i="4" s="1"/>
  <c r="D925" i="4"/>
  <c r="C925" i="4"/>
  <c r="B925" i="4"/>
  <c r="A925" i="4" s="1"/>
  <c r="D924" i="4"/>
  <c r="C924" i="4"/>
  <c r="B924" i="4"/>
  <c r="A924" i="4" s="1"/>
  <c r="D923" i="4"/>
  <c r="C923" i="4"/>
  <c r="B923" i="4"/>
  <c r="A923" i="4" s="1"/>
  <c r="R923" i="4" s="1"/>
  <c r="D922" i="4"/>
  <c r="C922" i="4"/>
  <c r="B922" i="4"/>
  <c r="A922" i="4" s="1"/>
  <c r="D921" i="4"/>
  <c r="C921" i="4"/>
  <c r="B921" i="4"/>
  <c r="A921" i="4" s="1"/>
  <c r="D920" i="4"/>
  <c r="C920" i="4"/>
  <c r="B920" i="4"/>
  <c r="A920" i="4" s="1"/>
  <c r="D919" i="4"/>
  <c r="C919" i="4"/>
  <c r="B919" i="4"/>
  <c r="A919" i="4" s="1"/>
  <c r="R919" i="4" s="1"/>
  <c r="D918" i="4"/>
  <c r="C918" i="4"/>
  <c r="B918" i="4"/>
  <c r="A918" i="4" s="1"/>
  <c r="D917" i="4"/>
  <c r="C917" i="4"/>
  <c r="B917" i="4"/>
  <c r="A917" i="4" s="1"/>
  <c r="D916" i="4"/>
  <c r="C916" i="4"/>
  <c r="B916" i="4"/>
  <c r="A916" i="4" s="1"/>
  <c r="D915" i="4"/>
  <c r="C915" i="4"/>
  <c r="B915" i="4"/>
  <c r="A915" i="4" s="1"/>
  <c r="R915" i="4" s="1"/>
  <c r="D914" i="4"/>
  <c r="C914" i="4"/>
  <c r="B914" i="4"/>
  <c r="A914" i="4" s="1"/>
  <c r="D913" i="4"/>
  <c r="C913" i="4"/>
  <c r="B913" i="4"/>
  <c r="A913" i="4" s="1"/>
  <c r="D912" i="4"/>
  <c r="C912" i="4"/>
  <c r="B912" i="4"/>
  <c r="A912" i="4" s="1"/>
  <c r="D911" i="4"/>
  <c r="C911" i="4"/>
  <c r="B911" i="4"/>
  <c r="A911" i="4" s="1"/>
  <c r="D910" i="4"/>
  <c r="C910" i="4"/>
  <c r="B910" i="4"/>
  <c r="A910" i="4" s="1"/>
  <c r="D909" i="4"/>
  <c r="C909" i="4"/>
  <c r="B909" i="4"/>
  <c r="A909" i="4" s="1"/>
  <c r="D908" i="4"/>
  <c r="C908" i="4"/>
  <c r="B908" i="4"/>
  <c r="A908" i="4" s="1"/>
  <c r="D907" i="4"/>
  <c r="C907" i="4"/>
  <c r="B907" i="4"/>
  <c r="A907" i="4" s="1"/>
  <c r="D906" i="4"/>
  <c r="C906" i="4"/>
  <c r="B906" i="4"/>
  <c r="A906" i="4" s="1"/>
  <c r="R906" i="4" s="1"/>
  <c r="D905" i="4"/>
  <c r="C905" i="4"/>
  <c r="B905" i="4"/>
  <c r="A905" i="4" s="1"/>
  <c r="R905" i="4" s="1"/>
  <c r="D904" i="4"/>
  <c r="C904" i="4"/>
  <c r="B904" i="4"/>
  <c r="A904" i="4" s="1"/>
  <c r="D903" i="4"/>
  <c r="C903" i="4"/>
  <c r="B903" i="4"/>
  <c r="A903" i="4" s="1"/>
  <c r="R903" i="4" s="1"/>
  <c r="D902" i="4"/>
  <c r="C902" i="4"/>
  <c r="B902" i="4"/>
  <c r="A902" i="4" s="1"/>
  <c r="R902" i="4" s="1"/>
  <c r="D901" i="4"/>
  <c r="C901" i="4"/>
  <c r="B901" i="4"/>
  <c r="A901" i="4" s="1"/>
  <c r="R901" i="4" s="1"/>
  <c r="D900" i="4"/>
  <c r="C900" i="4"/>
  <c r="B900" i="4"/>
  <c r="A900" i="4" s="1"/>
  <c r="D899" i="4"/>
  <c r="C899" i="4"/>
  <c r="B899" i="4"/>
  <c r="A899" i="4" s="1"/>
  <c r="R899" i="4" s="1"/>
  <c r="D898" i="4"/>
  <c r="C898" i="4"/>
  <c r="B898" i="4"/>
  <c r="A898" i="4" s="1"/>
  <c r="D897" i="4"/>
  <c r="C897" i="4"/>
  <c r="B897" i="4"/>
  <c r="A897" i="4" s="1"/>
  <c r="D896" i="4"/>
  <c r="C896" i="4"/>
  <c r="B896" i="4"/>
  <c r="A896" i="4" s="1"/>
  <c r="D895" i="4"/>
  <c r="C895" i="4"/>
  <c r="B895" i="4"/>
  <c r="A895" i="4" s="1"/>
  <c r="R895" i="4" s="1"/>
  <c r="D894" i="4"/>
  <c r="C894" i="4"/>
  <c r="B894" i="4"/>
  <c r="A894" i="4" s="1"/>
  <c r="R894" i="4" s="1"/>
  <c r="D893" i="4"/>
  <c r="C893" i="4"/>
  <c r="B893" i="4"/>
  <c r="A893" i="4" s="1"/>
  <c r="D892" i="4"/>
  <c r="C892" i="4"/>
  <c r="B892" i="4"/>
  <c r="A892" i="4" s="1"/>
  <c r="D891" i="4"/>
  <c r="C891" i="4"/>
  <c r="B891" i="4"/>
  <c r="A891" i="4" s="1"/>
  <c r="R891" i="4" s="1"/>
  <c r="D890" i="4"/>
  <c r="C890" i="4"/>
  <c r="B890" i="4"/>
  <c r="A890" i="4" s="1"/>
  <c r="D889" i="4"/>
  <c r="C889" i="4"/>
  <c r="B889" i="4"/>
  <c r="A889" i="4" s="1"/>
  <c r="D888" i="4"/>
  <c r="C888" i="4"/>
  <c r="B888" i="4"/>
  <c r="A888" i="4" s="1"/>
  <c r="D887" i="4"/>
  <c r="C887" i="4"/>
  <c r="B887" i="4"/>
  <c r="A887" i="4" s="1"/>
  <c r="R887" i="4" s="1"/>
  <c r="D886" i="4"/>
  <c r="C886" i="4"/>
  <c r="B886" i="4"/>
  <c r="A886" i="4" s="1"/>
  <c r="D885" i="4"/>
  <c r="C885" i="4"/>
  <c r="B885" i="4"/>
  <c r="A885" i="4" s="1"/>
  <c r="D884" i="4"/>
  <c r="C884" i="4"/>
  <c r="B884" i="4"/>
  <c r="A884" i="4" s="1"/>
  <c r="D883" i="4"/>
  <c r="C883" i="4"/>
  <c r="B883" i="4"/>
  <c r="A883" i="4" s="1"/>
  <c r="R883" i="4" s="1"/>
  <c r="D882" i="4"/>
  <c r="C882" i="4"/>
  <c r="B882" i="4"/>
  <c r="A882" i="4" s="1"/>
  <c r="D881" i="4"/>
  <c r="C881" i="4"/>
  <c r="B881" i="4"/>
  <c r="A881" i="4" s="1"/>
  <c r="D880" i="4"/>
  <c r="C880" i="4"/>
  <c r="B880" i="4"/>
  <c r="A880" i="4" s="1"/>
  <c r="D879" i="4"/>
  <c r="C879" i="4"/>
  <c r="B879" i="4"/>
  <c r="A879" i="4" s="1"/>
  <c r="D878" i="4"/>
  <c r="C878" i="4"/>
  <c r="B878" i="4"/>
  <c r="A878" i="4" s="1"/>
  <c r="D877" i="4"/>
  <c r="C877" i="4"/>
  <c r="B877" i="4"/>
  <c r="A877" i="4" s="1"/>
  <c r="D876" i="4"/>
  <c r="C876" i="4"/>
  <c r="B876" i="4"/>
  <c r="A876" i="4" s="1"/>
  <c r="D875" i="4"/>
  <c r="C875" i="4"/>
  <c r="B875" i="4"/>
  <c r="A875" i="4" s="1"/>
  <c r="D874" i="4"/>
  <c r="C874" i="4"/>
  <c r="B874" i="4"/>
  <c r="A874" i="4" s="1"/>
  <c r="R874" i="4" s="1"/>
  <c r="D873" i="4"/>
  <c r="C873" i="4"/>
  <c r="B873" i="4"/>
  <c r="A873" i="4" s="1"/>
  <c r="R873" i="4" s="1"/>
  <c r="D872" i="4"/>
  <c r="C872" i="4"/>
  <c r="B872" i="4"/>
  <c r="A872" i="4" s="1"/>
  <c r="D871" i="4"/>
  <c r="C871" i="4"/>
  <c r="B871" i="4"/>
  <c r="A871" i="4" s="1"/>
  <c r="R871" i="4" s="1"/>
  <c r="D870" i="4"/>
  <c r="C870" i="4"/>
  <c r="B870" i="4"/>
  <c r="A870" i="4" s="1"/>
  <c r="R870" i="4" s="1"/>
  <c r="D869" i="4"/>
  <c r="C869" i="4"/>
  <c r="B869" i="4"/>
  <c r="A869" i="4" s="1"/>
  <c r="R869" i="4" s="1"/>
  <c r="D868" i="4"/>
  <c r="C868" i="4"/>
  <c r="B868" i="4"/>
  <c r="A868" i="4" s="1"/>
  <c r="D867" i="4"/>
  <c r="C867" i="4"/>
  <c r="B867" i="4"/>
  <c r="A867" i="4" s="1"/>
  <c r="R867" i="4" s="1"/>
  <c r="D866" i="4"/>
  <c r="C866" i="4"/>
  <c r="B866" i="4"/>
  <c r="A866" i="4" s="1"/>
  <c r="D865" i="4"/>
  <c r="C865" i="4"/>
  <c r="B865" i="4"/>
  <c r="A865" i="4" s="1"/>
  <c r="D864" i="4"/>
  <c r="C864" i="4"/>
  <c r="B864" i="4"/>
  <c r="A864" i="4" s="1"/>
  <c r="D863" i="4"/>
  <c r="C863" i="4"/>
  <c r="B863" i="4"/>
  <c r="A863" i="4" s="1"/>
  <c r="R863" i="4" s="1"/>
  <c r="D862" i="4"/>
  <c r="C862" i="4"/>
  <c r="B862" i="4"/>
  <c r="A862" i="4" s="1"/>
  <c r="R862" i="4" s="1"/>
  <c r="D861" i="4"/>
  <c r="C861" i="4"/>
  <c r="B861" i="4"/>
  <c r="A861" i="4" s="1"/>
  <c r="D860" i="4"/>
  <c r="C860" i="4"/>
  <c r="B860" i="4"/>
  <c r="A860" i="4" s="1"/>
  <c r="D859" i="4"/>
  <c r="C859" i="4"/>
  <c r="B859" i="4"/>
  <c r="A859" i="4" s="1"/>
  <c r="R859" i="4" s="1"/>
  <c r="D858" i="4"/>
  <c r="C858" i="4"/>
  <c r="B858" i="4"/>
  <c r="A858" i="4" s="1"/>
  <c r="D857" i="4"/>
  <c r="C857" i="4"/>
  <c r="B857" i="4"/>
  <c r="A857" i="4" s="1"/>
  <c r="D856" i="4"/>
  <c r="C856" i="4"/>
  <c r="B856" i="4"/>
  <c r="A856" i="4" s="1"/>
  <c r="D855" i="4"/>
  <c r="C855" i="4"/>
  <c r="B855" i="4"/>
  <c r="A855" i="4" s="1"/>
  <c r="R855" i="4" s="1"/>
  <c r="D854" i="4"/>
  <c r="C854" i="4"/>
  <c r="B854" i="4"/>
  <c r="A854" i="4" s="1"/>
  <c r="D853" i="4"/>
  <c r="C853" i="4"/>
  <c r="B853" i="4"/>
  <c r="A853" i="4" s="1"/>
  <c r="D852" i="4"/>
  <c r="C852" i="4"/>
  <c r="B852" i="4"/>
  <c r="A852" i="4" s="1"/>
  <c r="D851" i="4"/>
  <c r="C851" i="4"/>
  <c r="B851" i="4"/>
  <c r="A851" i="4" s="1"/>
  <c r="R851" i="4" s="1"/>
  <c r="D850" i="4"/>
  <c r="C850" i="4"/>
  <c r="B850" i="4"/>
  <c r="A850" i="4" s="1"/>
  <c r="D849" i="4"/>
  <c r="C849" i="4"/>
  <c r="B849" i="4"/>
  <c r="A849" i="4" s="1"/>
  <c r="D848" i="4"/>
  <c r="C848" i="4"/>
  <c r="B848" i="4"/>
  <c r="A848" i="4" s="1"/>
  <c r="D847" i="4"/>
  <c r="C847" i="4"/>
  <c r="B847" i="4"/>
  <c r="A847" i="4" s="1"/>
  <c r="D846" i="4"/>
  <c r="C846" i="4"/>
  <c r="B846" i="4"/>
  <c r="A846" i="4" s="1"/>
  <c r="D845" i="4"/>
  <c r="C845" i="4"/>
  <c r="B845" i="4"/>
  <c r="A845" i="4" s="1"/>
  <c r="D844" i="4"/>
  <c r="C844" i="4"/>
  <c r="B844" i="4"/>
  <c r="A844" i="4" s="1"/>
  <c r="D843" i="4"/>
  <c r="C843" i="4"/>
  <c r="B843" i="4"/>
  <c r="A843" i="4" s="1"/>
  <c r="D842" i="4"/>
  <c r="C842" i="4"/>
  <c r="B842" i="4"/>
  <c r="A842" i="4" s="1"/>
  <c r="R842" i="4" s="1"/>
  <c r="D841" i="4"/>
  <c r="C841" i="4"/>
  <c r="B841" i="4"/>
  <c r="A841" i="4" s="1"/>
  <c r="R841" i="4" s="1"/>
  <c r="D840" i="4"/>
  <c r="C840" i="4"/>
  <c r="B840" i="4"/>
  <c r="A840" i="4" s="1"/>
  <c r="D839" i="4"/>
  <c r="C839" i="4"/>
  <c r="B839" i="4"/>
  <c r="A839" i="4" s="1"/>
  <c r="R839" i="4" s="1"/>
  <c r="D838" i="4"/>
  <c r="C838" i="4"/>
  <c r="B838" i="4"/>
  <c r="A838" i="4" s="1"/>
  <c r="R838" i="4" s="1"/>
  <c r="D837" i="4"/>
  <c r="C837" i="4"/>
  <c r="B837" i="4"/>
  <c r="A837" i="4" s="1"/>
  <c r="R837" i="4" s="1"/>
  <c r="D836" i="4"/>
  <c r="C836" i="4"/>
  <c r="B836" i="4"/>
  <c r="A836" i="4" s="1"/>
  <c r="D835" i="4"/>
  <c r="C835" i="4"/>
  <c r="B835" i="4"/>
  <c r="A835" i="4" s="1"/>
  <c r="R835" i="4" s="1"/>
  <c r="D834" i="4"/>
  <c r="C834" i="4"/>
  <c r="B834" i="4"/>
  <c r="A834" i="4" s="1"/>
  <c r="D833" i="4"/>
  <c r="C833" i="4"/>
  <c r="B833" i="4"/>
  <c r="A833" i="4" s="1"/>
  <c r="D832" i="4"/>
  <c r="C832" i="4"/>
  <c r="B832" i="4"/>
  <c r="A832" i="4" s="1"/>
  <c r="D831" i="4"/>
  <c r="C831" i="4"/>
  <c r="B831" i="4"/>
  <c r="A831" i="4" s="1"/>
  <c r="R831" i="4" s="1"/>
  <c r="D830" i="4"/>
  <c r="C830" i="4"/>
  <c r="B830" i="4"/>
  <c r="A830" i="4" s="1"/>
  <c r="R830" i="4" s="1"/>
  <c r="D829" i="4"/>
  <c r="C829" i="4"/>
  <c r="B829" i="4"/>
  <c r="A829" i="4" s="1"/>
  <c r="D828" i="4"/>
  <c r="C828" i="4"/>
  <c r="B828" i="4"/>
  <c r="A828" i="4" s="1"/>
  <c r="D827" i="4"/>
  <c r="C827" i="4"/>
  <c r="B827" i="4"/>
  <c r="A827" i="4" s="1"/>
  <c r="R827" i="4" s="1"/>
  <c r="D826" i="4"/>
  <c r="C826" i="4"/>
  <c r="B826" i="4"/>
  <c r="A826" i="4" s="1"/>
  <c r="D825" i="4"/>
  <c r="C825" i="4"/>
  <c r="B825" i="4"/>
  <c r="A825" i="4" s="1"/>
  <c r="D824" i="4"/>
  <c r="C824" i="4"/>
  <c r="B824" i="4"/>
  <c r="A824" i="4" s="1"/>
  <c r="D823" i="4"/>
  <c r="C823" i="4"/>
  <c r="B823" i="4"/>
  <c r="A823" i="4" s="1"/>
  <c r="R823" i="4" s="1"/>
  <c r="D822" i="4"/>
  <c r="C822" i="4"/>
  <c r="B822" i="4"/>
  <c r="A822" i="4" s="1"/>
  <c r="D821" i="4"/>
  <c r="C821" i="4"/>
  <c r="B821" i="4"/>
  <c r="A821" i="4" s="1"/>
  <c r="D820" i="4"/>
  <c r="C820" i="4"/>
  <c r="B820" i="4"/>
  <c r="A820" i="4" s="1"/>
  <c r="D819" i="4"/>
  <c r="C819" i="4"/>
  <c r="B819" i="4"/>
  <c r="A819" i="4" s="1"/>
  <c r="R819" i="4" s="1"/>
  <c r="D818" i="4"/>
  <c r="C818" i="4"/>
  <c r="B818" i="4"/>
  <c r="A818" i="4" s="1"/>
  <c r="D817" i="4"/>
  <c r="C817" i="4"/>
  <c r="B817" i="4"/>
  <c r="A817" i="4" s="1"/>
  <c r="D816" i="4"/>
  <c r="C816" i="4"/>
  <c r="B816" i="4"/>
  <c r="A816" i="4" s="1"/>
  <c r="D815" i="4"/>
  <c r="C815" i="4"/>
  <c r="B815" i="4"/>
  <c r="A815" i="4" s="1"/>
  <c r="D814" i="4"/>
  <c r="C814" i="4"/>
  <c r="B814" i="4"/>
  <c r="A814" i="4" s="1"/>
  <c r="D813" i="4"/>
  <c r="C813" i="4"/>
  <c r="B813" i="4"/>
  <c r="A813" i="4" s="1"/>
  <c r="D812" i="4"/>
  <c r="C812" i="4"/>
  <c r="B812" i="4"/>
  <c r="A812" i="4" s="1"/>
  <c r="D811" i="4"/>
  <c r="C811" i="4"/>
  <c r="B811" i="4"/>
  <c r="A811" i="4" s="1"/>
  <c r="D810" i="4"/>
  <c r="C810" i="4"/>
  <c r="B810" i="4"/>
  <c r="A810" i="4" s="1"/>
  <c r="R810" i="4" s="1"/>
  <c r="D809" i="4"/>
  <c r="C809" i="4"/>
  <c r="B809" i="4"/>
  <c r="A809" i="4" s="1"/>
  <c r="R809" i="4" s="1"/>
  <c r="D808" i="4"/>
  <c r="C808" i="4"/>
  <c r="B808" i="4"/>
  <c r="A808" i="4" s="1"/>
  <c r="D807" i="4"/>
  <c r="C807" i="4"/>
  <c r="B807" i="4"/>
  <c r="A807" i="4" s="1"/>
  <c r="R807" i="4" s="1"/>
  <c r="D806" i="4"/>
  <c r="C806" i="4"/>
  <c r="B806" i="4"/>
  <c r="A806" i="4" s="1"/>
  <c r="R806" i="4" s="1"/>
  <c r="D805" i="4"/>
  <c r="C805" i="4"/>
  <c r="B805" i="4"/>
  <c r="A805" i="4" s="1"/>
  <c r="R805" i="4" s="1"/>
  <c r="D804" i="4"/>
  <c r="C804" i="4"/>
  <c r="B804" i="4"/>
  <c r="A804" i="4" s="1"/>
  <c r="D803" i="4"/>
  <c r="C803" i="4"/>
  <c r="B803" i="4"/>
  <c r="A803" i="4" s="1"/>
  <c r="R803" i="4" s="1"/>
  <c r="D802" i="4"/>
  <c r="C802" i="4"/>
  <c r="B802" i="4"/>
  <c r="A802" i="4" s="1"/>
  <c r="D801" i="4"/>
  <c r="C801" i="4"/>
  <c r="B801" i="4"/>
  <c r="A801" i="4" s="1"/>
  <c r="D800" i="4"/>
  <c r="C800" i="4"/>
  <c r="B800" i="4"/>
  <c r="A800" i="4" s="1"/>
  <c r="D799" i="4"/>
  <c r="C799" i="4"/>
  <c r="B799" i="4"/>
  <c r="A799" i="4" s="1"/>
  <c r="R799" i="4" s="1"/>
  <c r="D798" i="4"/>
  <c r="C798" i="4"/>
  <c r="B798" i="4"/>
  <c r="A798" i="4" s="1"/>
  <c r="R798" i="4" s="1"/>
  <c r="D797" i="4"/>
  <c r="C797" i="4"/>
  <c r="B797" i="4"/>
  <c r="A797" i="4" s="1"/>
  <c r="D796" i="4"/>
  <c r="C796" i="4"/>
  <c r="B796" i="4"/>
  <c r="A796" i="4" s="1"/>
  <c r="D795" i="4"/>
  <c r="C795" i="4"/>
  <c r="B795" i="4"/>
  <c r="A795" i="4" s="1"/>
  <c r="R795" i="4" s="1"/>
  <c r="D794" i="4"/>
  <c r="C794" i="4"/>
  <c r="B794" i="4"/>
  <c r="A794" i="4" s="1"/>
  <c r="D793" i="4"/>
  <c r="C793" i="4"/>
  <c r="B793" i="4"/>
  <c r="A793" i="4" s="1"/>
  <c r="D792" i="4"/>
  <c r="C792" i="4"/>
  <c r="B792" i="4"/>
  <c r="A792" i="4" s="1"/>
  <c r="D791" i="4"/>
  <c r="C791" i="4"/>
  <c r="B791" i="4"/>
  <c r="A791" i="4" s="1"/>
  <c r="R791" i="4" s="1"/>
  <c r="D790" i="4"/>
  <c r="C790" i="4"/>
  <c r="B790" i="4"/>
  <c r="A790" i="4" s="1"/>
  <c r="D789" i="4"/>
  <c r="C789" i="4"/>
  <c r="B789" i="4"/>
  <c r="A789" i="4" s="1"/>
  <c r="D788" i="4"/>
  <c r="C788" i="4"/>
  <c r="B788" i="4"/>
  <c r="A788" i="4" s="1"/>
  <c r="D787" i="4"/>
  <c r="C787" i="4"/>
  <c r="B787" i="4"/>
  <c r="A787" i="4" s="1"/>
  <c r="R787" i="4" s="1"/>
  <c r="D786" i="4"/>
  <c r="C786" i="4"/>
  <c r="B786" i="4"/>
  <c r="A786" i="4" s="1"/>
  <c r="D785" i="4"/>
  <c r="C785" i="4"/>
  <c r="B785" i="4"/>
  <c r="A785" i="4" s="1"/>
  <c r="D784" i="4"/>
  <c r="C784" i="4"/>
  <c r="B784" i="4"/>
  <c r="A784" i="4" s="1"/>
  <c r="D783" i="4"/>
  <c r="C783" i="4"/>
  <c r="B783" i="4"/>
  <c r="A783" i="4" s="1"/>
  <c r="D782" i="4"/>
  <c r="C782" i="4"/>
  <c r="B782" i="4"/>
  <c r="A782" i="4" s="1"/>
  <c r="D781" i="4"/>
  <c r="C781" i="4"/>
  <c r="B781" i="4"/>
  <c r="A781" i="4" s="1"/>
  <c r="D780" i="4"/>
  <c r="C780" i="4"/>
  <c r="B780" i="4"/>
  <c r="A780" i="4" s="1"/>
  <c r="D779" i="4"/>
  <c r="C779" i="4"/>
  <c r="B779" i="4"/>
  <c r="A779" i="4" s="1"/>
  <c r="D778" i="4"/>
  <c r="C778" i="4"/>
  <c r="B778" i="4"/>
  <c r="A778" i="4" s="1"/>
  <c r="R778" i="4" s="1"/>
  <c r="D777" i="4"/>
  <c r="C777" i="4"/>
  <c r="B777" i="4"/>
  <c r="A777" i="4" s="1"/>
  <c r="R777" i="4" s="1"/>
  <c r="D776" i="4"/>
  <c r="C776" i="4"/>
  <c r="B776" i="4"/>
  <c r="A776" i="4" s="1"/>
  <c r="D775" i="4"/>
  <c r="C775" i="4"/>
  <c r="B775" i="4"/>
  <c r="A775" i="4" s="1"/>
  <c r="R775" i="4" s="1"/>
  <c r="D774" i="4"/>
  <c r="C774" i="4"/>
  <c r="B774" i="4"/>
  <c r="A774" i="4" s="1"/>
  <c r="R774" i="4" s="1"/>
  <c r="D773" i="4"/>
  <c r="C773" i="4"/>
  <c r="B773" i="4"/>
  <c r="A773" i="4" s="1"/>
  <c r="R773" i="4" s="1"/>
  <c r="D772" i="4"/>
  <c r="C772" i="4"/>
  <c r="B772" i="4"/>
  <c r="A772" i="4" s="1"/>
  <c r="D771" i="4"/>
  <c r="C771" i="4"/>
  <c r="B771" i="4"/>
  <c r="A771" i="4" s="1"/>
  <c r="R771" i="4" s="1"/>
  <c r="D770" i="4"/>
  <c r="C770" i="4"/>
  <c r="B770" i="4"/>
  <c r="A770" i="4" s="1"/>
  <c r="D769" i="4"/>
  <c r="C769" i="4"/>
  <c r="B769" i="4"/>
  <c r="A769" i="4" s="1"/>
  <c r="D768" i="4"/>
  <c r="C768" i="4"/>
  <c r="B768" i="4"/>
  <c r="A768" i="4" s="1"/>
  <c r="D767" i="4"/>
  <c r="C767" i="4"/>
  <c r="B767" i="4"/>
  <c r="A767" i="4" s="1"/>
  <c r="R767" i="4" s="1"/>
  <c r="D766" i="4"/>
  <c r="C766" i="4"/>
  <c r="B766" i="4"/>
  <c r="A766" i="4" s="1"/>
  <c r="R766" i="4" s="1"/>
  <c r="D765" i="4"/>
  <c r="C765" i="4"/>
  <c r="B765" i="4"/>
  <c r="A765" i="4" s="1"/>
  <c r="D764" i="4"/>
  <c r="C764" i="4"/>
  <c r="B764" i="4"/>
  <c r="A764" i="4" s="1"/>
  <c r="D763" i="4"/>
  <c r="C763" i="4"/>
  <c r="B763" i="4"/>
  <c r="A763" i="4" s="1"/>
  <c r="R763" i="4" s="1"/>
  <c r="D762" i="4"/>
  <c r="C762" i="4"/>
  <c r="B762" i="4"/>
  <c r="A762" i="4" s="1"/>
  <c r="D761" i="4"/>
  <c r="C761" i="4"/>
  <c r="B761" i="4"/>
  <c r="A761" i="4" s="1"/>
  <c r="D760" i="4"/>
  <c r="C760" i="4"/>
  <c r="B760" i="4"/>
  <c r="A760" i="4" s="1"/>
  <c r="D759" i="4"/>
  <c r="C759" i="4"/>
  <c r="B759" i="4"/>
  <c r="A759" i="4" s="1"/>
  <c r="R759" i="4" s="1"/>
  <c r="D758" i="4"/>
  <c r="C758" i="4"/>
  <c r="B758" i="4"/>
  <c r="A758" i="4" s="1"/>
  <c r="D757" i="4"/>
  <c r="C757" i="4"/>
  <c r="B757" i="4"/>
  <c r="A757" i="4" s="1"/>
  <c r="D756" i="4"/>
  <c r="C756" i="4"/>
  <c r="B756" i="4"/>
  <c r="A756" i="4" s="1"/>
  <c r="D755" i="4"/>
  <c r="C755" i="4"/>
  <c r="B755" i="4"/>
  <c r="A755" i="4" s="1"/>
  <c r="R755" i="4" s="1"/>
  <c r="D754" i="4"/>
  <c r="C754" i="4"/>
  <c r="B754" i="4"/>
  <c r="A754" i="4" s="1"/>
  <c r="D753" i="4"/>
  <c r="C753" i="4"/>
  <c r="B753" i="4"/>
  <c r="A753" i="4" s="1"/>
  <c r="D752" i="4"/>
  <c r="C752" i="4"/>
  <c r="B752" i="4"/>
  <c r="A752" i="4" s="1"/>
  <c r="D751" i="4"/>
  <c r="C751" i="4"/>
  <c r="B751" i="4"/>
  <c r="A751" i="4" s="1"/>
  <c r="D750" i="4"/>
  <c r="C750" i="4"/>
  <c r="B750" i="4"/>
  <c r="A750" i="4" s="1"/>
  <c r="D749" i="4"/>
  <c r="C749" i="4"/>
  <c r="B749" i="4"/>
  <c r="A749" i="4" s="1"/>
  <c r="D748" i="4"/>
  <c r="C748" i="4"/>
  <c r="B748" i="4"/>
  <c r="A748" i="4" s="1"/>
  <c r="D747" i="4"/>
  <c r="C747" i="4"/>
  <c r="B747" i="4"/>
  <c r="A747" i="4" s="1"/>
  <c r="D746" i="4"/>
  <c r="C746" i="4"/>
  <c r="B746" i="4"/>
  <c r="A746" i="4"/>
  <c r="R746" i="4" s="1"/>
  <c r="D745" i="4"/>
  <c r="C745" i="4"/>
  <c r="B745" i="4"/>
  <c r="A745" i="4" s="1"/>
  <c r="R745" i="4" s="1"/>
  <c r="D744" i="4"/>
  <c r="C744" i="4"/>
  <c r="B744" i="4"/>
  <c r="A744" i="4" s="1"/>
  <c r="D743" i="4"/>
  <c r="C743" i="4"/>
  <c r="B743" i="4"/>
  <c r="A743" i="4" s="1"/>
  <c r="R743" i="4" s="1"/>
  <c r="D742" i="4"/>
  <c r="C742" i="4"/>
  <c r="B742" i="4"/>
  <c r="A742" i="4" s="1"/>
  <c r="R742" i="4" s="1"/>
  <c r="D741" i="4"/>
  <c r="C741" i="4"/>
  <c r="B741" i="4"/>
  <c r="A741" i="4" s="1"/>
  <c r="R741" i="4" s="1"/>
  <c r="D740" i="4"/>
  <c r="C740" i="4"/>
  <c r="B740" i="4"/>
  <c r="A740" i="4" s="1"/>
  <c r="D739" i="4"/>
  <c r="C739" i="4"/>
  <c r="B739" i="4"/>
  <c r="A739" i="4" s="1"/>
  <c r="R739" i="4" s="1"/>
  <c r="D738" i="4"/>
  <c r="C738" i="4"/>
  <c r="B738" i="4"/>
  <c r="A738" i="4" s="1"/>
  <c r="D737" i="4"/>
  <c r="C737" i="4"/>
  <c r="B737" i="4"/>
  <c r="A737" i="4" s="1"/>
  <c r="R737" i="4" s="1"/>
  <c r="D736" i="4"/>
  <c r="C736" i="4"/>
  <c r="B736" i="4"/>
  <c r="A736" i="4" s="1"/>
  <c r="D735" i="4"/>
  <c r="C735" i="4"/>
  <c r="B735" i="4"/>
  <c r="A735" i="4" s="1"/>
  <c r="D734" i="4"/>
  <c r="C734" i="4"/>
  <c r="B734" i="4"/>
  <c r="A734" i="4" s="1"/>
  <c r="D733" i="4"/>
  <c r="C733" i="4"/>
  <c r="B733" i="4"/>
  <c r="A733" i="4" s="1"/>
  <c r="D732" i="4"/>
  <c r="C732" i="4"/>
  <c r="B732" i="4"/>
  <c r="A732" i="4" s="1"/>
  <c r="D731" i="4"/>
  <c r="C731" i="4"/>
  <c r="B731" i="4"/>
  <c r="A731" i="4" s="1"/>
  <c r="D730" i="4"/>
  <c r="C730" i="4"/>
  <c r="B730" i="4"/>
  <c r="A730" i="4" s="1"/>
  <c r="D729" i="4"/>
  <c r="C729" i="4"/>
  <c r="B729" i="4"/>
  <c r="A729" i="4" s="1"/>
  <c r="D728" i="4"/>
  <c r="C728" i="4"/>
  <c r="B728" i="4"/>
  <c r="A728" i="4" s="1"/>
  <c r="D727" i="4"/>
  <c r="C727" i="4"/>
  <c r="B727" i="4"/>
  <c r="A727" i="4" s="1"/>
  <c r="D726" i="4"/>
  <c r="C726" i="4"/>
  <c r="B726" i="4"/>
  <c r="A726" i="4" s="1"/>
  <c r="D725" i="4"/>
  <c r="C725" i="4"/>
  <c r="B725" i="4"/>
  <c r="A725" i="4" s="1"/>
  <c r="D724" i="4"/>
  <c r="C724" i="4"/>
  <c r="B724" i="4"/>
  <c r="A724" i="4" s="1"/>
  <c r="D723" i="4"/>
  <c r="C723" i="4"/>
  <c r="B723" i="4"/>
  <c r="A723" i="4" s="1"/>
  <c r="D722" i="4"/>
  <c r="C722" i="4"/>
  <c r="B722" i="4"/>
  <c r="A722" i="4" s="1"/>
  <c r="D721" i="4"/>
  <c r="C721" i="4"/>
  <c r="B721" i="4"/>
  <c r="A721" i="4" s="1"/>
  <c r="D720" i="4"/>
  <c r="C720" i="4"/>
  <c r="B720" i="4"/>
  <c r="A720" i="4" s="1"/>
  <c r="D719" i="4"/>
  <c r="C719" i="4"/>
  <c r="B719" i="4"/>
  <c r="A719" i="4" s="1"/>
  <c r="D718" i="4"/>
  <c r="C718" i="4"/>
  <c r="B718" i="4"/>
  <c r="A718" i="4" s="1"/>
  <c r="D717" i="4"/>
  <c r="C717" i="4"/>
  <c r="B717" i="4"/>
  <c r="A717" i="4" s="1"/>
  <c r="D716" i="4"/>
  <c r="C716" i="4"/>
  <c r="B716" i="4"/>
  <c r="A716" i="4" s="1"/>
  <c r="D715" i="4"/>
  <c r="C715" i="4"/>
  <c r="B715" i="4"/>
  <c r="A715" i="4" s="1"/>
  <c r="D714" i="4"/>
  <c r="C714" i="4"/>
  <c r="B714" i="4"/>
  <c r="A714" i="4"/>
  <c r="D713" i="4"/>
  <c r="C713" i="4"/>
  <c r="B713" i="4"/>
  <c r="A713" i="4" s="1"/>
  <c r="D712" i="4"/>
  <c r="C712" i="4"/>
  <c r="B712" i="4"/>
  <c r="A712" i="4" s="1"/>
  <c r="D711" i="4"/>
  <c r="C711" i="4"/>
  <c r="B711" i="4"/>
  <c r="A711" i="4" s="1"/>
  <c r="D710" i="4"/>
  <c r="C710" i="4"/>
  <c r="B710" i="4"/>
  <c r="A710" i="4" s="1"/>
  <c r="D709" i="4"/>
  <c r="C709" i="4"/>
  <c r="B709" i="4"/>
  <c r="A709" i="4" s="1"/>
  <c r="D708" i="4"/>
  <c r="C708" i="4"/>
  <c r="B708" i="4"/>
  <c r="A708" i="4" s="1"/>
  <c r="D707" i="4"/>
  <c r="C707" i="4"/>
  <c r="B707" i="4"/>
  <c r="A707" i="4" s="1"/>
  <c r="D706" i="4"/>
  <c r="C706" i="4"/>
  <c r="B706" i="4"/>
  <c r="A706" i="4" s="1"/>
  <c r="D705" i="4"/>
  <c r="C705" i="4"/>
  <c r="B705" i="4"/>
  <c r="A705" i="4" s="1"/>
  <c r="D704" i="4"/>
  <c r="C704" i="4"/>
  <c r="B704" i="4"/>
  <c r="A704" i="4" s="1"/>
  <c r="D703" i="4"/>
  <c r="C703" i="4"/>
  <c r="B703" i="4"/>
  <c r="A703" i="4" s="1"/>
  <c r="D702" i="4"/>
  <c r="C702" i="4"/>
  <c r="B702" i="4"/>
  <c r="A702" i="4" s="1"/>
  <c r="D701" i="4"/>
  <c r="C701" i="4"/>
  <c r="B701" i="4"/>
  <c r="A701" i="4" s="1"/>
  <c r="D700" i="4"/>
  <c r="C700" i="4"/>
  <c r="B700" i="4"/>
  <c r="A700" i="4" s="1"/>
  <c r="D699" i="4"/>
  <c r="C699" i="4"/>
  <c r="B699" i="4"/>
  <c r="A699" i="4" s="1"/>
  <c r="D698" i="4"/>
  <c r="C698" i="4"/>
  <c r="B698" i="4"/>
  <c r="A698" i="4" s="1"/>
  <c r="D697" i="4"/>
  <c r="C697" i="4"/>
  <c r="B697" i="4"/>
  <c r="A697" i="4" s="1"/>
  <c r="D696" i="4"/>
  <c r="C696" i="4"/>
  <c r="B696" i="4"/>
  <c r="A696" i="4" s="1"/>
  <c r="D695" i="4"/>
  <c r="C695" i="4"/>
  <c r="B695" i="4"/>
  <c r="A695" i="4" s="1"/>
  <c r="D694" i="4"/>
  <c r="C694" i="4"/>
  <c r="B694" i="4"/>
  <c r="A694" i="4" s="1"/>
  <c r="D693" i="4"/>
  <c r="C693" i="4"/>
  <c r="B693" i="4"/>
  <c r="A693" i="4" s="1"/>
  <c r="D692" i="4"/>
  <c r="C692" i="4"/>
  <c r="B692" i="4"/>
  <c r="A692" i="4" s="1"/>
  <c r="D691" i="4"/>
  <c r="C691" i="4"/>
  <c r="B691" i="4"/>
  <c r="A691" i="4" s="1"/>
  <c r="D690" i="4"/>
  <c r="C690" i="4"/>
  <c r="B690" i="4"/>
  <c r="A690" i="4" s="1"/>
  <c r="D689" i="4"/>
  <c r="C689" i="4"/>
  <c r="B689" i="4"/>
  <c r="A689" i="4" s="1"/>
  <c r="D688" i="4"/>
  <c r="C688" i="4"/>
  <c r="B688" i="4"/>
  <c r="A688" i="4" s="1"/>
  <c r="D687" i="4"/>
  <c r="C687" i="4"/>
  <c r="B687" i="4"/>
  <c r="A687" i="4" s="1"/>
  <c r="D686" i="4"/>
  <c r="C686" i="4"/>
  <c r="B686" i="4"/>
  <c r="A686" i="4" s="1"/>
  <c r="D685" i="4"/>
  <c r="C685" i="4"/>
  <c r="B685" i="4"/>
  <c r="A685" i="4" s="1"/>
  <c r="D684" i="4"/>
  <c r="C684" i="4"/>
  <c r="B684" i="4"/>
  <c r="A684" i="4" s="1"/>
  <c r="D683" i="4"/>
  <c r="C683" i="4"/>
  <c r="B683" i="4"/>
  <c r="A683" i="4" s="1"/>
  <c r="D682" i="4"/>
  <c r="C682" i="4"/>
  <c r="B682" i="4"/>
  <c r="A682" i="4" s="1"/>
  <c r="D681" i="4"/>
  <c r="C681" i="4"/>
  <c r="B681" i="4"/>
  <c r="A681" i="4" s="1"/>
  <c r="D680" i="4"/>
  <c r="C680" i="4"/>
  <c r="B680" i="4"/>
  <c r="A680" i="4" s="1"/>
  <c r="D679" i="4"/>
  <c r="C679" i="4"/>
  <c r="B679" i="4"/>
  <c r="A679" i="4" s="1"/>
  <c r="D678" i="4"/>
  <c r="C678" i="4"/>
  <c r="B678" i="4"/>
  <c r="A678" i="4" s="1"/>
  <c r="D677" i="4"/>
  <c r="C677" i="4"/>
  <c r="B677" i="4"/>
  <c r="A677" i="4" s="1"/>
  <c r="D676" i="4"/>
  <c r="C676" i="4"/>
  <c r="B676" i="4"/>
  <c r="A676" i="4" s="1"/>
  <c r="D675" i="4"/>
  <c r="C675" i="4"/>
  <c r="B675" i="4"/>
  <c r="A675" i="4" s="1"/>
  <c r="D674" i="4"/>
  <c r="C674" i="4"/>
  <c r="B674" i="4"/>
  <c r="A674" i="4" s="1"/>
  <c r="D673" i="4"/>
  <c r="C673" i="4"/>
  <c r="B673" i="4"/>
  <c r="A673" i="4" s="1"/>
  <c r="D672" i="4"/>
  <c r="C672" i="4"/>
  <c r="B672" i="4"/>
  <c r="A672" i="4" s="1"/>
  <c r="D671" i="4"/>
  <c r="C671" i="4"/>
  <c r="B671" i="4"/>
  <c r="A671" i="4" s="1"/>
  <c r="D670" i="4"/>
  <c r="C670" i="4"/>
  <c r="B670" i="4"/>
  <c r="A670" i="4" s="1"/>
  <c r="D669" i="4"/>
  <c r="C669" i="4"/>
  <c r="B669" i="4"/>
  <c r="A669" i="4" s="1"/>
  <c r="D668" i="4"/>
  <c r="C668" i="4"/>
  <c r="B668" i="4"/>
  <c r="A668" i="4" s="1"/>
  <c r="D667" i="4"/>
  <c r="C667" i="4"/>
  <c r="B667" i="4"/>
  <c r="A667" i="4" s="1"/>
  <c r="D666" i="4"/>
  <c r="C666" i="4"/>
  <c r="B666" i="4"/>
  <c r="A666" i="4" s="1"/>
  <c r="D665" i="4"/>
  <c r="C665" i="4"/>
  <c r="B665" i="4"/>
  <c r="A665" i="4" s="1"/>
  <c r="D664" i="4"/>
  <c r="C664" i="4"/>
  <c r="B664" i="4"/>
  <c r="A664" i="4" s="1"/>
  <c r="D663" i="4"/>
  <c r="C663" i="4"/>
  <c r="B663" i="4"/>
  <c r="A663" i="4" s="1"/>
  <c r="D662" i="4"/>
  <c r="C662" i="4"/>
  <c r="B662" i="4"/>
  <c r="A662" i="4" s="1"/>
  <c r="D661" i="4"/>
  <c r="C661" i="4"/>
  <c r="B661" i="4"/>
  <c r="A661" i="4" s="1"/>
  <c r="D660" i="4"/>
  <c r="C660" i="4"/>
  <c r="B660" i="4"/>
  <c r="A660" i="4" s="1"/>
  <c r="D659" i="4"/>
  <c r="C659" i="4"/>
  <c r="B659" i="4"/>
  <c r="A659" i="4" s="1"/>
  <c r="D658" i="4"/>
  <c r="C658" i="4"/>
  <c r="B658" i="4"/>
  <c r="A658" i="4" s="1"/>
  <c r="D657" i="4"/>
  <c r="C657" i="4"/>
  <c r="B657" i="4"/>
  <c r="A657" i="4" s="1"/>
  <c r="D656" i="4"/>
  <c r="C656" i="4"/>
  <c r="B656" i="4"/>
  <c r="A656" i="4" s="1"/>
  <c r="D655" i="4"/>
  <c r="C655" i="4"/>
  <c r="B655" i="4"/>
  <c r="A655" i="4" s="1"/>
  <c r="D654" i="4"/>
  <c r="C654" i="4"/>
  <c r="B654" i="4"/>
  <c r="A654" i="4" s="1"/>
  <c r="D653" i="4"/>
  <c r="C653" i="4"/>
  <c r="B653" i="4"/>
  <c r="A653" i="4" s="1"/>
  <c r="D652" i="4"/>
  <c r="C652" i="4"/>
  <c r="B652" i="4"/>
  <c r="A652" i="4" s="1"/>
  <c r="D651" i="4"/>
  <c r="C651" i="4"/>
  <c r="B651" i="4"/>
  <c r="A651" i="4" s="1"/>
  <c r="D650" i="4"/>
  <c r="C650" i="4"/>
  <c r="B650" i="4"/>
  <c r="A650" i="4" s="1"/>
  <c r="D649" i="4"/>
  <c r="C649" i="4"/>
  <c r="B649" i="4"/>
  <c r="A649" i="4" s="1"/>
  <c r="D648" i="4"/>
  <c r="C648" i="4"/>
  <c r="B648" i="4"/>
  <c r="A648" i="4" s="1"/>
  <c r="D647" i="4"/>
  <c r="C647" i="4"/>
  <c r="B647" i="4"/>
  <c r="A647" i="4" s="1"/>
  <c r="D646" i="4"/>
  <c r="C646" i="4"/>
  <c r="B646" i="4"/>
  <c r="A646" i="4" s="1"/>
  <c r="D645" i="4"/>
  <c r="C645" i="4"/>
  <c r="B645" i="4"/>
  <c r="A645" i="4" s="1"/>
  <c r="D644" i="4"/>
  <c r="C644" i="4"/>
  <c r="B644" i="4"/>
  <c r="A644" i="4" s="1"/>
  <c r="D643" i="4"/>
  <c r="C643" i="4"/>
  <c r="B643" i="4"/>
  <c r="A643" i="4" s="1"/>
  <c r="D642" i="4"/>
  <c r="C642" i="4"/>
  <c r="B642" i="4"/>
  <c r="A642" i="4" s="1"/>
  <c r="D641" i="4"/>
  <c r="C641" i="4"/>
  <c r="B641" i="4"/>
  <c r="A641" i="4" s="1"/>
  <c r="D640" i="4"/>
  <c r="C640" i="4"/>
  <c r="B640" i="4"/>
  <c r="A640" i="4" s="1"/>
  <c r="D639" i="4"/>
  <c r="C639" i="4"/>
  <c r="B639" i="4"/>
  <c r="A639" i="4" s="1"/>
  <c r="D638" i="4"/>
  <c r="C638" i="4"/>
  <c r="B638" i="4"/>
  <c r="A638" i="4" s="1"/>
  <c r="D637" i="4"/>
  <c r="C637" i="4"/>
  <c r="B637" i="4"/>
  <c r="A637" i="4" s="1"/>
  <c r="D636" i="4"/>
  <c r="C636" i="4"/>
  <c r="B636" i="4"/>
  <c r="A636" i="4" s="1"/>
  <c r="D635" i="4"/>
  <c r="C635" i="4"/>
  <c r="B635" i="4"/>
  <c r="A635" i="4" s="1"/>
  <c r="D634" i="4"/>
  <c r="C634" i="4"/>
  <c r="B634" i="4"/>
  <c r="A634" i="4" s="1"/>
  <c r="D633" i="4"/>
  <c r="C633" i="4"/>
  <c r="B633" i="4"/>
  <c r="A633" i="4" s="1"/>
  <c r="D632" i="4"/>
  <c r="C632" i="4"/>
  <c r="B632" i="4"/>
  <c r="A632" i="4" s="1"/>
  <c r="D631" i="4"/>
  <c r="C631" i="4"/>
  <c r="B631" i="4"/>
  <c r="A631" i="4" s="1"/>
  <c r="D630" i="4"/>
  <c r="C630" i="4"/>
  <c r="B630" i="4"/>
  <c r="A630" i="4" s="1"/>
  <c r="D629" i="4"/>
  <c r="C629" i="4"/>
  <c r="B629" i="4"/>
  <c r="A629" i="4" s="1"/>
  <c r="D628" i="4"/>
  <c r="C628" i="4"/>
  <c r="B628" i="4"/>
  <c r="A628" i="4" s="1"/>
  <c r="D627" i="4"/>
  <c r="C627" i="4"/>
  <c r="B627" i="4"/>
  <c r="A627" i="4" s="1"/>
  <c r="D626" i="4"/>
  <c r="C626" i="4"/>
  <c r="B626" i="4"/>
  <c r="A626" i="4" s="1"/>
  <c r="D625" i="4"/>
  <c r="C625" i="4"/>
  <c r="B625" i="4"/>
  <c r="A625" i="4" s="1"/>
  <c r="D624" i="4"/>
  <c r="C624" i="4"/>
  <c r="B624" i="4"/>
  <c r="A624" i="4" s="1"/>
  <c r="D623" i="4"/>
  <c r="C623" i="4"/>
  <c r="B623" i="4"/>
  <c r="A623" i="4" s="1"/>
  <c r="D622" i="4"/>
  <c r="C622" i="4"/>
  <c r="B622" i="4"/>
  <c r="A622" i="4" s="1"/>
  <c r="D621" i="4"/>
  <c r="C621" i="4"/>
  <c r="B621" i="4"/>
  <c r="A621" i="4" s="1"/>
  <c r="D620" i="4"/>
  <c r="C620" i="4"/>
  <c r="B620" i="4"/>
  <c r="A620" i="4" s="1"/>
  <c r="D619" i="4"/>
  <c r="C619" i="4"/>
  <c r="B619" i="4"/>
  <c r="A619" i="4" s="1"/>
  <c r="D618" i="4"/>
  <c r="C618" i="4"/>
  <c r="B618" i="4"/>
  <c r="A618" i="4"/>
  <c r="D617" i="4"/>
  <c r="C617" i="4"/>
  <c r="B617" i="4"/>
  <c r="A617" i="4" s="1"/>
  <c r="D616" i="4"/>
  <c r="C616" i="4"/>
  <c r="B616" i="4"/>
  <c r="A616" i="4" s="1"/>
  <c r="D615" i="4"/>
  <c r="C615" i="4"/>
  <c r="B615" i="4"/>
  <c r="A615" i="4" s="1"/>
  <c r="D614" i="4"/>
  <c r="C614" i="4"/>
  <c r="B614" i="4"/>
  <c r="A614" i="4" s="1"/>
  <c r="D613" i="4"/>
  <c r="C613" i="4"/>
  <c r="B613" i="4"/>
  <c r="A613" i="4" s="1"/>
  <c r="D612" i="4"/>
  <c r="C612" i="4"/>
  <c r="B612" i="4"/>
  <c r="A612" i="4" s="1"/>
  <c r="D611" i="4"/>
  <c r="C611" i="4"/>
  <c r="B611" i="4"/>
  <c r="A611" i="4" s="1"/>
  <c r="D610" i="4"/>
  <c r="C610" i="4"/>
  <c r="B610" i="4"/>
  <c r="A610" i="4" s="1"/>
  <c r="D609" i="4"/>
  <c r="C609" i="4"/>
  <c r="B609" i="4"/>
  <c r="A609" i="4" s="1"/>
  <c r="D608" i="4"/>
  <c r="C608" i="4"/>
  <c r="B608" i="4"/>
  <c r="A608" i="4" s="1"/>
  <c r="D607" i="4"/>
  <c r="C607" i="4"/>
  <c r="B607" i="4"/>
  <c r="A607" i="4" s="1"/>
  <c r="D606" i="4"/>
  <c r="C606" i="4"/>
  <c r="B606" i="4"/>
  <c r="A606" i="4" s="1"/>
  <c r="D605" i="4"/>
  <c r="C605" i="4"/>
  <c r="B605" i="4"/>
  <c r="A605" i="4" s="1"/>
  <c r="D604" i="4"/>
  <c r="C604" i="4"/>
  <c r="B604" i="4"/>
  <c r="A604" i="4" s="1"/>
  <c r="D603" i="4"/>
  <c r="C603" i="4"/>
  <c r="B603" i="4"/>
  <c r="A603" i="4" s="1"/>
  <c r="D602" i="4"/>
  <c r="C602" i="4"/>
  <c r="B602" i="4"/>
  <c r="A602" i="4" s="1"/>
  <c r="D601" i="4"/>
  <c r="C601" i="4"/>
  <c r="B601" i="4"/>
  <c r="A601" i="4" s="1"/>
  <c r="D600" i="4"/>
  <c r="C600" i="4"/>
  <c r="B600" i="4"/>
  <c r="A600" i="4" s="1"/>
  <c r="D599" i="4"/>
  <c r="C599" i="4"/>
  <c r="B599" i="4"/>
  <c r="A599" i="4" s="1"/>
  <c r="D598" i="4"/>
  <c r="C598" i="4"/>
  <c r="B598" i="4"/>
  <c r="A598" i="4" s="1"/>
  <c r="D597" i="4"/>
  <c r="C597" i="4"/>
  <c r="B597" i="4"/>
  <c r="A597" i="4" s="1"/>
  <c r="D596" i="4"/>
  <c r="C596" i="4"/>
  <c r="B596" i="4"/>
  <c r="A596" i="4" s="1"/>
  <c r="D595" i="4"/>
  <c r="C595" i="4"/>
  <c r="B595" i="4"/>
  <c r="A595" i="4" s="1"/>
  <c r="D594" i="4"/>
  <c r="C594" i="4"/>
  <c r="B594" i="4"/>
  <c r="A594" i="4" s="1"/>
  <c r="D593" i="4"/>
  <c r="C593" i="4"/>
  <c r="B593" i="4"/>
  <c r="A593" i="4" s="1"/>
  <c r="D592" i="4"/>
  <c r="C592" i="4"/>
  <c r="B592" i="4"/>
  <c r="A592" i="4" s="1"/>
  <c r="D591" i="4"/>
  <c r="C591" i="4"/>
  <c r="B591" i="4"/>
  <c r="A591" i="4" s="1"/>
  <c r="D590" i="4"/>
  <c r="C590" i="4"/>
  <c r="B590" i="4"/>
  <c r="A590" i="4" s="1"/>
  <c r="D589" i="4"/>
  <c r="C589" i="4"/>
  <c r="B589" i="4"/>
  <c r="A589" i="4" s="1"/>
  <c r="D588" i="4"/>
  <c r="C588" i="4"/>
  <c r="B588" i="4"/>
  <c r="A588" i="4" s="1"/>
  <c r="D587" i="4"/>
  <c r="C587" i="4"/>
  <c r="B587" i="4"/>
  <c r="A587" i="4" s="1"/>
  <c r="D586" i="4"/>
  <c r="C586" i="4"/>
  <c r="B586" i="4"/>
  <c r="A586" i="4"/>
  <c r="D585" i="4"/>
  <c r="C585" i="4"/>
  <c r="B585" i="4"/>
  <c r="A585" i="4" s="1"/>
  <c r="D584" i="4"/>
  <c r="C584" i="4"/>
  <c r="B584" i="4"/>
  <c r="A584" i="4" s="1"/>
  <c r="D583" i="4"/>
  <c r="C583" i="4"/>
  <c r="B583" i="4"/>
  <c r="A583" i="4" s="1"/>
  <c r="D582" i="4"/>
  <c r="C582" i="4"/>
  <c r="B582" i="4"/>
  <c r="A582" i="4" s="1"/>
  <c r="D581" i="4"/>
  <c r="C581" i="4"/>
  <c r="B581" i="4"/>
  <c r="A581" i="4" s="1"/>
  <c r="D580" i="4"/>
  <c r="C580" i="4"/>
  <c r="B580" i="4"/>
  <c r="A580" i="4" s="1"/>
  <c r="D579" i="4"/>
  <c r="C579" i="4"/>
  <c r="B579" i="4"/>
  <c r="A579" i="4" s="1"/>
  <c r="D578" i="4"/>
  <c r="C578" i="4"/>
  <c r="B578" i="4"/>
  <c r="A578" i="4" s="1"/>
  <c r="D577" i="4"/>
  <c r="C577" i="4"/>
  <c r="B577" i="4"/>
  <c r="A577" i="4" s="1"/>
  <c r="D576" i="4"/>
  <c r="C576" i="4"/>
  <c r="B576" i="4"/>
  <c r="A576" i="4" s="1"/>
  <c r="D575" i="4"/>
  <c r="C575" i="4"/>
  <c r="B575" i="4"/>
  <c r="A575" i="4" s="1"/>
  <c r="D574" i="4"/>
  <c r="C574" i="4"/>
  <c r="B574" i="4"/>
  <c r="A574" i="4" s="1"/>
  <c r="D573" i="4"/>
  <c r="C573" i="4"/>
  <c r="B573" i="4"/>
  <c r="A573" i="4" s="1"/>
  <c r="D572" i="4"/>
  <c r="C572" i="4"/>
  <c r="B572" i="4"/>
  <c r="A572" i="4" s="1"/>
  <c r="D571" i="4"/>
  <c r="C571" i="4"/>
  <c r="B571" i="4"/>
  <c r="A571" i="4" s="1"/>
  <c r="D570" i="4"/>
  <c r="C570" i="4"/>
  <c r="B570" i="4"/>
  <c r="A570" i="4" s="1"/>
  <c r="D569" i="4"/>
  <c r="C569" i="4"/>
  <c r="B569" i="4"/>
  <c r="A569" i="4" s="1"/>
  <c r="D568" i="4"/>
  <c r="C568" i="4"/>
  <c r="B568" i="4"/>
  <c r="A568" i="4" s="1"/>
  <c r="D567" i="4"/>
  <c r="C567" i="4"/>
  <c r="B567" i="4"/>
  <c r="A567" i="4" s="1"/>
  <c r="D566" i="4"/>
  <c r="C566" i="4"/>
  <c r="B566" i="4"/>
  <c r="A566" i="4" s="1"/>
  <c r="D565" i="4"/>
  <c r="C565" i="4"/>
  <c r="B565" i="4"/>
  <c r="A565" i="4" s="1"/>
  <c r="D564" i="4"/>
  <c r="C564" i="4"/>
  <c r="B564" i="4"/>
  <c r="A564" i="4" s="1"/>
  <c r="D563" i="4"/>
  <c r="C563" i="4"/>
  <c r="B563" i="4"/>
  <c r="A563" i="4" s="1"/>
  <c r="D562" i="4"/>
  <c r="C562" i="4"/>
  <c r="B562" i="4"/>
  <c r="A562" i="4" s="1"/>
  <c r="D561" i="4"/>
  <c r="C561" i="4"/>
  <c r="B561" i="4"/>
  <c r="A561" i="4" s="1"/>
  <c r="D560" i="4"/>
  <c r="C560" i="4"/>
  <c r="B560" i="4"/>
  <c r="A560" i="4" s="1"/>
  <c r="D559" i="4"/>
  <c r="C559" i="4"/>
  <c r="B559" i="4"/>
  <c r="A559" i="4" s="1"/>
  <c r="D558" i="4"/>
  <c r="C558" i="4"/>
  <c r="B558" i="4"/>
  <c r="A558" i="4" s="1"/>
  <c r="D557" i="4"/>
  <c r="C557" i="4"/>
  <c r="B557" i="4"/>
  <c r="A557" i="4" s="1"/>
  <c r="D556" i="4"/>
  <c r="C556" i="4"/>
  <c r="B556" i="4"/>
  <c r="A556" i="4" s="1"/>
  <c r="D555" i="4"/>
  <c r="C555" i="4"/>
  <c r="B555" i="4"/>
  <c r="A555" i="4" s="1"/>
  <c r="D554" i="4"/>
  <c r="C554" i="4"/>
  <c r="B554" i="4"/>
  <c r="A554" i="4" s="1"/>
  <c r="D553" i="4"/>
  <c r="C553" i="4"/>
  <c r="B553" i="4"/>
  <c r="A553" i="4" s="1"/>
  <c r="D552" i="4"/>
  <c r="C552" i="4"/>
  <c r="B552" i="4"/>
  <c r="A552" i="4" s="1"/>
  <c r="D551" i="4"/>
  <c r="C551" i="4"/>
  <c r="B551" i="4"/>
  <c r="A551" i="4" s="1"/>
  <c r="D550" i="4"/>
  <c r="C550" i="4"/>
  <c r="B550" i="4"/>
  <c r="A550" i="4" s="1"/>
  <c r="D549" i="4"/>
  <c r="C549" i="4"/>
  <c r="B549" i="4"/>
  <c r="A549" i="4" s="1"/>
  <c r="D548" i="4"/>
  <c r="C548" i="4"/>
  <c r="B548" i="4"/>
  <c r="A548" i="4" s="1"/>
  <c r="D547" i="4"/>
  <c r="C547" i="4"/>
  <c r="B547" i="4"/>
  <c r="A547" i="4" s="1"/>
  <c r="D546" i="4"/>
  <c r="C546" i="4"/>
  <c r="B546" i="4"/>
  <c r="A546" i="4" s="1"/>
  <c r="D545" i="4"/>
  <c r="C545" i="4"/>
  <c r="B545" i="4"/>
  <c r="A545" i="4" s="1"/>
  <c r="D544" i="4"/>
  <c r="C544" i="4"/>
  <c r="B544" i="4"/>
  <c r="A544" i="4" s="1"/>
  <c r="D543" i="4"/>
  <c r="C543" i="4"/>
  <c r="B543" i="4"/>
  <c r="A543" i="4" s="1"/>
  <c r="D542" i="4"/>
  <c r="C542" i="4"/>
  <c r="B542" i="4"/>
  <c r="A542" i="4" s="1"/>
  <c r="D541" i="4"/>
  <c r="C541" i="4"/>
  <c r="B541" i="4"/>
  <c r="A541" i="4" s="1"/>
  <c r="D540" i="4"/>
  <c r="C540" i="4"/>
  <c r="B540" i="4"/>
  <c r="A540" i="4" s="1"/>
  <c r="D539" i="4"/>
  <c r="C539" i="4"/>
  <c r="B539" i="4"/>
  <c r="A539" i="4" s="1"/>
  <c r="D538" i="4"/>
  <c r="C538" i="4"/>
  <c r="B538" i="4"/>
  <c r="A538" i="4" s="1"/>
  <c r="D537" i="4"/>
  <c r="C537" i="4"/>
  <c r="B537" i="4"/>
  <c r="A537" i="4" s="1"/>
  <c r="D536" i="4"/>
  <c r="C536" i="4"/>
  <c r="B536" i="4"/>
  <c r="A536" i="4" s="1"/>
  <c r="D535" i="4"/>
  <c r="C535" i="4"/>
  <c r="B535" i="4"/>
  <c r="A535" i="4" s="1"/>
  <c r="D534" i="4"/>
  <c r="C534" i="4"/>
  <c r="B534" i="4"/>
  <c r="A534" i="4" s="1"/>
  <c r="D533" i="4"/>
  <c r="C533" i="4"/>
  <c r="B533" i="4"/>
  <c r="A533" i="4" s="1"/>
  <c r="D532" i="4"/>
  <c r="C532" i="4"/>
  <c r="B532" i="4"/>
  <c r="A532" i="4" s="1"/>
  <c r="D531" i="4"/>
  <c r="C531" i="4"/>
  <c r="B531" i="4"/>
  <c r="A531" i="4" s="1"/>
  <c r="D530" i="4"/>
  <c r="C530" i="4"/>
  <c r="B530" i="4"/>
  <c r="A530" i="4" s="1"/>
  <c r="D529" i="4"/>
  <c r="C529" i="4"/>
  <c r="B529" i="4"/>
  <c r="A529" i="4" s="1"/>
  <c r="D528" i="4"/>
  <c r="C528" i="4"/>
  <c r="B528" i="4"/>
  <c r="A528" i="4" s="1"/>
  <c r="D527" i="4"/>
  <c r="C527" i="4"/>
  <c r="B527" i="4"/>
  <c r="A527" i="4" s="1"/>
  <c r="D526" i="4"/>
  <c r="C526" i="4"/>
  <c r="B526" i="4"/>
  <c r="A526" i="4" s="1"/>
  <c r="D525" i="4"/>
  <c r="C525" i="4"/>
  <c r="B525" i="4"/>
  <c r="A525" i="4" s="1"/>
  <c r="D524" i="4"/>
  <c r="C524" i="4"/>
  <c r="B524" i="4"/>
  <c r="A524" i="4" s="1"/>
  <c r="D523" i="4"/>
  <c r="C523" i="4"/>
  <c r="B523" i="4"/>
  <c r="A523" i="4" s="1"/>
  <c r="D522" i="4"/>
  <c r="C522" i="4"/>
  <c r="B522" i="4"/>
  <c r="A522" i="4" s="1"/>
  <c r="D521" i="4"/>
  <c r="C521" i="4"/>
  <c r="B521" i="4"/>
  <c r="A521" i="4" s="1"/>
  <c r="D520" i="4"/>
  <c r="C520" i="4"/>
  <c r="B520" i="4"/>
  <c r="A520" i="4" s="1"/>
  <c r="D519" i="4"/>
  <c r="C519" i="4"/>
  <c r="B519" i="4"/>
  <c r="A519" i="4" s="1"/>
  <c r="D518" i="4"/>
  <c r="C518" i="4"/>
  <c r="B518" i="4"/>
  <c r="A518" i="4" s="1"/>
  <c r="D517" i="4"/>
  <c r="C517" i="4"/>
  <c r="B517" i="4"/>
  <c r="A517" i="4" s="1"/>
  <c r="D516" i="4"/>
  <c r="C516" i="4"/>
  <c r="B516" i="4"/>
  <c r="A516" i="4" s="1"/>
  <c r="D515" i="4"/>
  <c r="C515" i="4"/>
  <c r="B515" i="4"/>
  <c r="A515" i="4" s="1"/>
  <c r="D514" i="4"/>
  <c r="C514" i="4"/>
  <c r="B514" i="4"/>
  <c r="A514" i="4" s="1"/>
  <c r="D513" i="4"/>
  <c r="C513" i="4"/>
  <c r="B513" i="4"/>
  <c r="A513" i="4" s="1"/>
  <c r="D512" i="4"/>
  <c r="C512" i="4"/>
  <c r="B512" i="4"/>
  <c r="A512" i="4" s="1"/>
  <c r="D511" i="4"/>
  <c r="C511" i="4"/>
  <c r="B511" i="4"/>
  <c r="A511" i="4" s="1"/>
  <c r="D510" i="4"/>
  <c r="C510" i="4"/>
  <c r="B510" i="4"/>
  <c r="A510" i="4" s="1"/>
  <c r="D509" i="4"/>
  <c r="C509" i="4"/>
  <c r="B509" i="4"/>
  <c r="A509" i="4" s="1"/>
  <c r="D508" i="4"/>
  <c r="C508" i="4"/>
  <c r="B508" i="4"/>
  <c r="A508" i="4" s="1"/>
  <c r="D507" i="4"/>
  <c r="C507" i="4"/>
  <c r="B507" i="4"/>
  <c r="A507" i="4" s="1"/>
  <c r="D506" i="4"/>
  <c r="C506" i="4"/>
  <c r="B506" i="4"/>
  <c r="A506" i="4" s="1"/>
  <c r="D505" i="4"/>
  <c r="C505" i="4"/>
  <c r="B505" i="4"/>
  <c r="A505" i="4" s="1"/>
  <c r="D504" i="4"/>
  <c r="C504" i="4"/>
  <c r="B504" i="4"/>
  <c r="A504" i="4" s="1"/>
  <c r="D503" i="4"/>
  <c r="C503" i="4"/>
  <c r="B503" i="4"/>
  <c r="A503" i="4" s="1"/>
  <c r="D502" i="4"/>
  <c r="C502" i="4"/>
  <c r="B502" i="4"/>
  <c r="A502" i="4" s="1"/>
  <c r="D501" i="4"/>
  <c r="C501" i="4"/>
  <c r="B501" i="4"/>
  <c r="A501" i="4" s="1"/>
  <c r="D500" i="4"/>
  <c r="C500" i="4"/>
  <c r="B500" i="4"/>
  <c r="A500" i="4" s="1"/>
  <c r="D499" i="4"/>
  <c r="C499" i="4"/>
  <c r="B499" i="4"/>
  <c r="A499" i="4" s="1"/>
  <c r="D498" i="4"/>
  <c r="C498" i="4"/>
  <c r="B498" i="4"/>
  <c r="A498" i="4" s="1"/>
  <c r="D497" i="4"/>
  <c r="C497" i="4"/>
  <c r="B497" i="4"/>
  <c r="A497" i="4" s="1"/>
  <c r="D496" i="4"/>
  <c r="C496" i="4"/>
  <c r="B496" i="4"/>
  <c r="A496" i="4" s="1"/>
  <c r="D495" i="4"/>
  <c r="C495" i="4"/>
  <c r="B495" i="4"/>
  <c r="A495" i="4" s="1"/>
  <c r="D494" i="4"/>
  <c r="C494" i="4"/>
  <c r="B494" i="4"/>
  <c r="A494" i="4" s="1"/>
  <c r="D493" i="4"/>
  <c r="C493" i="4"/>
  <c r="B493" i="4"/>
  <c r="A493" i="4" s="1"/>
  <c r="D492" i="4"/>
  <c r="C492" i="4"/>
  <c r="B492" i="4"/>
  <c r="A492" i="4" s="1"/>
  <c r="D491" i="4"/>
  <c r="C491" i="4"/>
  <c r="B491" i="4"/>
  <c r="A491" i="4" s="1"/>
  <c r="D490" i="4"/>
  <c r="C490" i="4"/>
  <c r="B490" i="4"/>
  <c r="A490" i="4" s="1"/>
  <c r="D489" i="4"/>
  <c r="C489" i="4"/>
  <c r="B489" i="4"/>
  <c r="A489" i="4" s="1"/>
  <c r="D488" i="4"/>
  <c r="C488" i="4"/>
  <c r="B488" i="4"/>
  <c r="A488" i="4" s="1"/>
  <c r="D487" i="4"/>
  <c r="C487" i="4"/>
  <c r="B487" i="4"/>
  <c r="A487" i="4" s="1"/>
  <c r="D486" i="4"/>
  <c r="C486" i="4"/>
  <c r="B486" i="4"/>
  <c r="A486" i="4" s="1"/>
  <c r="D485" i="4"/>
  <c r="C485" i="4"/>
  <c r="B485" i="4"/>
  <c r="A485" i="4" s="1"/>
  <c r="D484" i="4"/>
  <c r="C484" i="4"/>
  <c r="B484" i="4"/>
  <c r="A484" i="4" s="1"/>
  <c r="D483" i="4"/>
  <c r="C483" i="4"/>
  <c r="B483" i="4"/>
  <c r="A483" i="4" s="1"/>
  <c r="D482" i="4"/>
  <c r="C482" i="4"/>
  <c r="B482" i="4"/>
  <c r="A482" i="4" s="1"/>
  <c r="D481" i="4"/>
  <c r="C481" i="4"/>
  <c r="B481" i="4"/>
  <c r="A481" i="4" s="1"/>
  <c r="D480" i="4"/>
  <c r="C480" i="4"/>
  <c r="B480" i="4"/>
  <c r="A480" i="4" s="1"/>
  <c r="D479" i="4"/>
  <c r="C479" i="4"/>
  <c r="B479" i="4"/>
  <c r="A479" i="4" s="1"/>
  <c r="D478" i="4"/>
  <c r="C478" i="4"/>
  <c r="B478" i="4"/>
  <c r="A478" i="4" s="1"/>
  <c r="D477" i="4"/>
  <c r="C477" i="4"/>
  <c r="B477" i="4"/>
  <c r="A477" i="4" s="1"/>
  <c r="D476" i="4"/>
  <c r="C476" i="4"/>
  <c r="B476" i="4"/>
  <c r="A476" i="4" s="1"/>
  <c r="D475" i="4"/>
  <c r="C475" i="4"/>
  <c r="B475" i="4"/>
  <c r="A475" i="4" s="1"/>
  <c r="D474" i="4"/>
  <c r="C474" i="4"/>
  <c r="B474" i="4"/>
  <c r="A474" i="4" s="1"/>
  <c r="D473" i="4"/>
  <c r="C473" i="4"/>
  <c r="B473" i="4"/>
  <c r="A473" i="4" s="1"/>
  <c r="D472" i="4"/>
  <c r="C472" i="4"/>
  <c r="B472" i="4"/>
  <c r="A472" i="4" s="1"/>
  <c r="D471" i="4"/>
  <c r="C471" i="4"/>
  <c r="B471" i="4"/>
  <c r="A471" i="4" s="1"/>
  <c r="D470" i="4"/>
  <c r="C470" i="4"/>
  <c r="B470" i="4"/>
  <c r="A470" i="4" s="1"/>
  <c r="D469" i="4"/>
  <c r="C469" i="4"/>
  <c r="B469" i="4"/>
  <c r="A469" i="4" s="1"/>
  <c r="D468" i="4"/>
  <c r="C468" i="4"/>
  <c r="B468" i="4"/>
  <c r="A468" i="4" s="1"/>
  <c r="D467" i="4"/>
  <c r="C467" i="4"/>
  <c r="B467" i="4"/>
  <c r="A467" i="4" s="1"/>
  <c r="D466" i="4"/>
  <c r="C466" i="4"/>
  <c r="B466" i="4"/>
  <c r="A466" i="4" s="1"/>
  <c r="D465" i="4"/>
  <c r="C465" i="4"/>
  <c r="B465" i="4"/>
  <c r="A465" i="4" s="1"/>
  <c r="D464" i="4"/>
  <c r="C464" i="4"/>
  <c r="B464" i="4"/>
  <c r="A464" i="4" s="1"/>
  <c r="D463" i="4"/>
  <c r="C463" i="4"/>
  <c r="B463" i="4"/>
  <c r="A463" i="4" s="1"/>
  <c r="D462" i="4"/>
  <c r="C462" i="4"/>
  <c r="B462" i="4"/>
  <c r="A462" i="4" s="1"/>
  <c r="D461" i="4"/>
  <c r="C461" i="4"/>
  <c r="B461" i="4"/>
  <c r="A461" i="4" s="1"/>
  <c r="D460" i="4"/>
  <c r="C460" i="4"/>
  <c r="B460" i="4"/>
  <c r="A460" i="4" s="1"/>
  <c r="D459" i="4"/>
  <c r="C459" i="4"/>
  <c r="B459" i="4"/>
  <c r="A459" i="4" s="1"/>
  <c r="D458" i="4"/>
  <c r="C458" i="4"/>
  <c r="B458" i="4"/>
  <c r="A458" i="4"/>
  <c r="D457" i="4"/>
  <c r="C457" i="4"/>
  <c r="B457" i="4"/>
  <c r="A457" i="4" s="1"/>
  <c r="D456" i="4"/>
  <c r="C456" i="4"/>
  <c r="B456" i="4"/>
  <c r="A456" i="4" s="1"/>
  <c r="D455" i="4"/>
  <c r="C455" i="4"/>
  <c r="B455" i="4"/>
  <c r="A455" i="4" s="1"/>
  <c r="D454" i="4"/>
  <c r="C454" i="4"/>
  <c r="B454" i="4"/>
  <c r="A454" i="4" s="1"/>
  <c r="D453" i="4"/>
  <c r="C453" i="4"/>
  <c r="B453" i="4"/>
  <c r="A453" i="4" s="1"/>
  <c r="D452" i="4"/>
  <c r="C452" i="4"/>
  <c r="B452" i="4"/>
  <c r="A452" i="4" s="1"/>
  <c r="D451" i="4"/>
  <c r="C451" i="4"/>
  <c r="B451" i="4"/>
  <c r="A451" i="4" s="1"/>
  <c r="D450" i="4"/>
  <c r="C450" i="4"/>
  <c r="B450" i="4"/>
  <c r="A450" i="4" s="1"/>
  <c r="D449" i="4"/>
  <c r="C449" i="4"/>
  <c r="B449" i="4"/>
  <c r="A449" i="4" s="1"/>
  <c r="D448" i="4"/>
  <c r="C448" i="4"/>
  <c r="B448" i="4"/>
  <c r="A448" i="4" s="1"/>
  <c r="D447" i="4"/>
  <c r="C447" i="4"/>
  <c r="B447" i="4"/>
  <c r="A447" i="4" s="1"/>
  <c r="D446" i="4"/>
  <c r="C446" i="4"/>
  <c r="B446" i="4"/>
  <c r="A446" i="4" s="1"/>
  <c r="D445" i="4"/>
  <c r="C445" i="4"/>
  <c r="B445" i="4"/>
  <c r="A445" i="4" s="1"/>
  <c r="D444" i="4"/>
  <c r="C444" i="4"/>
  <c r="B444" i="4"/>
  <c r="A444" i="4" s="1"/>
  <c r="D443" i="4"/>
  <c r="C443" i="4"/>
  <c r="B443" i="4"/>
  <c r="A443" i="4" s="1"/>
  <c r="D442" i="4"/>
  <c r="C442" i="4"/>
  <c r="B442" i="4"/>
  <c r="A442" i="4" s="1"/>
  <c r="D441" i="4"/>
  <c r="C441" i="4"/>
  <c r="B441" i="4"/>
  <c r="A441" i="4" s="1"/>
  <c r="D440" i="4"/>
  <c r="C440" i="4"/>
  <c r="B440" i="4"/>
  <c r="A440" i="4" s="1"/>
  <c r="D439" i="4"/>
  <c r="C439" i="4"/>
  <c r="B439" i="4"/>
  <c r="A439" i="4" s="1"/>
  <c r="D438" i="4"/>
  <c r="C438" i="4"/>
  <c r="B438" i="4"/>
  <c r="A438" i="4" s="1"/>
  <c r="D437" i="4"/>
  <c r="C437" i="4"/>
  <c r="B437" i="4"/>
  <c r="A437" i="4" s="1"/>
  <c r="D436" i="4"/>
  <c r="C436" i="4"/>
  <c r="B436" i="4"/>
  <c r="A436" i="4" s="1"/>
  <c r="D435" i="4"/>
  <c r="C435" i="4"/>
  <c r="B435" i="4"/>
  <c r="A435" i="4" s="1"/>
  <c r="D434" i="4"/>
  <c r="C434" i="4"/>
  <c r="B434" i="4"/>
  <c r="A434" i="4" s="1"/>
  <c r="D433" i="4"/>
  <c r="C433" i="4"/>
  <c r="B433" i="4"/>
  <c r="A433" i="4" s="1"/>
  <c r="D432" i="4"/>
  <c r="C432" i="4"/>
  <c r="B432" i="4"/>
  <c r="A432" i="4" s="1"/>
  <c r="D431" i="4"/>
  <c r="C431" i="4"/>
  <c r="B431" i="4"/>
  <c r="A431" i="4" s="1"/>
  <c r="D430" i="4"/>
  <c r="C430" i="4"/>
  <c r="B430" i="4"/>
  <c r="A430" i="4" s="1"/>
  <c r="D429" i="4"/>
  <c r="C429" i="4"/>
  <c r="B429" i="4"/>
  <c r="A429" i="4" s="1"/>
  <c r="D428" i="4"/>
  <c r="C428" i="4"/>
  <c r="B428" i="4"/>
  <c r="A428" i="4" s="1"/>
  <c r="D427" i="4"/>
  <c r="C427" i="4"/>
  <c r="B427" i="4"/>
  <c r="A427" i="4" s="1"/>
  <c r="D426" i="4"/>
  <c r="C426" i="4"/>
  <c r="B426" i="4"/>
  <c r="A426" i="4" s="1"/>
  <c r="D425" i="4"/>
  <c r="C425" i="4"/>
  <c r="B425" i="4"/>
  <c r="A425" i="4" s="1"/>
  <c r="D424" i="4"/>
  <c r="C424" i="4"/>
  <c r="B424" i="4"/>
  <c r="A424" i="4" s="1"/>
  <c r="D423" i="4"/>
  <c r="C423" i="4"/>
  <c r="B423" i="4"/>
  <c r="A423" i="4" s="1"/>
  <c r="D422" i="4"/>
  <c r="C422" i="4"/>
  <c r="B422" i="4"/>
  <c r="A422" i="4" s="1"/>
  <c r="D421" i="4"/>
  <c r="C421" i="4"/>
  <c r="B421" i="4"/>
  <c r="A421" i="4" s="1"/>
  <c r="D420" i="4"/>
  <c r="C420" i="4"/>
  <c r="B420" i="4"/>
  <c r="A420" i="4" s="1"/>
  <c r="D419" i="4"/>
  <c r="C419" i="4"/>
  <c r="B419" i="4"/>
  <c r="A419" i="4" s="1"/>
  <c r="D418" i="4"/>
  <c r="C418" i="4"/>
  <c r="B418" i="4"/>
  <c r="A418" i="4" s="1"/>
  <c r="D417" i="4"/>
  <c r="C417" i="4"/>
  <c r="B417" i="4"/>
  <c r="A417" i="4" s="1"/>
  <c r="D416" i="4"/>
  <c r="C416" i="4"/>
  <c r="B416" i="4"/>
  <c r="A416" i="4" s="1"/>
  <c r="D415" i="4"/>
  <c r="C415" i="4"/>
  <c r="B415" i="4"/>
  <c r="A415" i="4" s="1"/>
  <c r="D414" i="4"/>
  <c r="C414" i="4"/>
  <c r="B414" i="4"/>
  <c r="A414" i="4" s="1"/>
  <c r="D413" i="4"/>
  <c r="C413" i="4"/>
  <c r="B413" i="4"/>
  <c r="A413" i="4" s="1"/>
  <c r="D412" i="4"/>
  <c r="C412" i="4"/>
  <c r="B412" i="4"/>
  <c r="A412" i="4" s="1"/>
  <c r="D411" i="4"/>
  <c r="C411" i="4"/>
  <c r="B411" i="4"/>
  <c r="A411" i="4" s="1"/>
  <c r="D410" i="4"/>
  <c r="C410" i="4"/>
  <c r="B410" i="4"/>
  <c r="A410" i="4" s="1"/>
  <c r="D409" i="4"/>
  <c r="C409" i="4"/>
  <c r="B409" i="4"/>
  <c r="A409" i="4" s="1"/>
  <c r="D408" i="4"/>
  <c r="C408" i="4"/>
  <c r="B408" i="4"/>
  <c r="A408" i="4" s="1"/>
  <c r="D407" i="4"/>
  <c r="C407" i="4"/>
  <c r="B407" i="4"/>
  <c r="A407" i="4" s="1"/>
  <c r="D406" i="4"/>
  <c r="C406" i="4"/>
  <c r="B406" i="4"/>
  <c r="A406" i="4" s="1"/>
  <c r="D405" i="4"/>
  <c r="C405" i="4"/>
  <c r="B405" i="4"/>
  <c r="A405" i="4" s="1"/>
  <c r="D404" i="4"/>
  <c r="C404" i="4"/>
  <c r="B404" i="4"/>
  <c r="A404" i="4" s="1"/>
  <c r="D403" i="4"/>
  <c r="C403" i="4"/>
  <c r="B403" i="4"/>
  <c r="A403" i="4" s="1"/>
  <c r="D402" i="4"/>
  <c r="C402" i="4"/>
  <c r="B402" i="4"/>
  <c r="A402" i="4" s="1"/>
  <c r="D401" i="4"/>
  <c r="C401" i="4"/>
  <c r="B401" i="4"/>
  <c r="A401" i="4" s="1"/>
  <c r="D400" i="4"/>
  <c r="C400" i="4"/>
  <c r="B400" i="4"/>
  <c r="A400" i="4" s="1"/>
  <c r="D399" i="4"/>
  <c r="C399" i="4"/>
  <c r="B399" i="4"/>
  <c r="A399" i="4" s="1"/>
  <c r="D398" i="4"/>
  <c r="C398" i="4"/>
  <c r="B398" i="4"/>
  <c r="A398" i="4" s="1"/>
  <c r="D397" i="4"/>
  <c r="C397" i="4"/>
  <c r="B397" i="4"/>
  <c r="A397" i="4" s="1"/>
  <c r="D396" i="4"/>
  <c r="C396" i="4"/>
  <c r="B396" i="4"/>
  <c r="A396" i="4" s="1"/>
  <c r="D395" i="4"/>
  <c r="C395" i="4"/>
  <c r="B395" i="4"/>
  <c r="A395" i="4" s="1"/>
  <c r="D394" i="4"/>
  <c r="C394" i="4"/>
  <c r="B394" i="4"/>
  <c r="A394" i="4" s="1"/>
  <c r="D393" i="4"/>
  <c r="C393" i="4"/>
  <c r="B393" i="4"/>
  <c r="A393" i="4" s="1"/>
  <c r="D392" i="4"/>
  <c r="C392" i="4"/>
  <c r="B392" i="4"/>
  <c r="A392" i="4" s="1"/>
  <c r="D391" i="4"/>
  <c r="C391" i="4"/>
  <c r="B391" i="4"/>
  <c r="A391" i="4" s="1"/>
  <c r="D390" i="4"/>
  <c r="C390" i="4"/>
  <c r="B390" i="4"/>
  <c r="A390" i="4" s="1"/>
  <c r="D389" i="4"/>
  <c r="C389" i="4"/>
  <c r="B389" i="4"/>
  <c r="A389" i="4" s="1"/>
  <c r="D388" i="4"/>
  <c r="C388" i="4"/>
  <c r="B388" i="4"/>
  <c r="A388" i="4" s="1"/>
  <c r="D387" i="4"/>
  <c r="C387" i="4"/>
  <c r="B387" i="4"/>
  <c r="A387" i="4" s="1"/>
  <c r="D386" i="4"/>
  <c r="C386" i="4"/>
  <c r="B386" i="4"/>
  <c r="A386" i="4" s="1"/>
  <c r="D385" i="4"/>
  <c r="C385" i="4"/>
  <c r="B385" i="4"/>
  <c r="A385" i="4" s="1"/>
  <c r="D384" i="4"/>
  <c r="C384" i="4"/>
  <c r="B384" i="4"/>
  <c r="A384" i="4" s="1"/>
  <c r="D383" i="4"/>
  <c r="C383" i="4"/>
  <c r="B383" i="4"/>
  <c r="A383" i="4" s="1"/>
  <c r="D382" i="4"/>
  <c r="C382" i="4"/>
  <c r="B382" i="4"/>
  <c r="A382" i="4" s="1"/>
  <c r="D381" i="4"/>
  <c r="C381" i="4"/>
  <c r="B381" i="4"/>
  <c r="A381" i="4" s="1"/>
  <c r="D380" i="4"/>
  <c r="C380" i="4"/>
  <c r="B380" i="4"/>
  <c r="A380" i="4" s="1"/>
  <c r="D379" i="4"/>
  <c r="C379" i="4"/>
  <c r="B379" i="4"/>
  <c r="A379" i="4" s="1"/>
  <c r="D378" i="4"/>
  <c r="C378" i="4"/>
  <c r="B378" i="4"/>
  <c r="A378" i="4" s="1"/>
  <c r="D377" i="4"/>
  <c r="C377" i="4"/>
  <c r="B377" i="4"/>
  <c r="A377" i="4" s="1"/>
  <c r="D376" i="4"/>
  <c r="C376" i="4"/>
  <c r="B376" i="4"/>
  <c r="A376" i="4" s="1"/>
  <c r="D375" i="4"/>
  <c r="C375" i="4"/>
  <c r="B375" i="4"/>
  <c r="A375" i="4" s="1"/>
  <c r="D374" i="4"/>
  <c r="C374" i="4"/>
  <c r="B374" i="4"/>
  <c r="A374" i="4" s="1"/>
  <c r="D373" i="4"/>
  <c r="C373" i="4"/>
  <c r="B373" i="4"/>
  <c r="A373" i="4" s="1"/>
  <c r="D372" i="4"/>
  <c r="C372" i="4"/>
  <c r="B372" i="4"/>
  <c r="A372" i="4" s="1"/>
  <c r="D371" i="4"/>
  <c r="C371" i="4"/>
  <c r="B371" i="4"/>
  <c r="A371" i="4" s="1"/>
  <c r="D370" i="4"/>
  <c r="C370" i="4"/>
  <c r="B370" i="4"/>
  <c r="A370" i="4" s="1"/>
  <c r="D369" i="4"/>
  <c r="C369" i="4"/>
  <c r="B369" i="4"/>
  <c r="A369" i="4" s="1"/>
  <c r="D368" i="4"/>
  <c r="C368" i="4"/>
  <c r="B368" i="4"/>
  <c r="A368" i="4" s="1"/>
  <c r="D367" i="4"/>
  <c r="C367" i="4"/>
  <c r="B367" i="4"/>
  <c r="A367" i="4" s="1"/>
  <c r="D366" i="4"/>
  <c r="C366" i="4"/>
  <c r="B366" i="4"/>
  <c r="A366" i="4" s="1"/>
  <c r="D365" i="4"/>
  <c r="C365" i="4"/>
  <c r="B365" i="4"/>
  <c r="A365" i="4" s="1"/>
  <c r="D364" i="4"/>
  <c r="C364" i="4"/>
  <c r="B364" i="4"/>
  <c r="A364" i="4" s="1"/>
  <c r="D363" i="4"/>
  <c r="C363" i="4"/>
  <c r="B363" i="4"/>
  <c r="A363" i="4" s="1"/>
  <c r="D362" i="4"/>
  <c r="C362" i="4"/>
  <c r="B362" i="4"/>
  <c r="A362" i="4"/>
  <c r="D361" i="4"/>
  <c r="C361" i="4"/>
  <c r="B361" i="4"/>
  <c r="A361" i="4" s="1"/>
  <c r="D360" i="4"/>
  <c r="C360" i="4"/>
  <c r="B360" i="4"/>
  <c r="A360" i="4" s="1"/>
  <c r="D359" i="4"/>
  <c r="C359" i="4"/>
  <c r="B359" i="4"/>
  <c r="A359" i="4" s="1"/>
  <c r="D358" i="4"/>
  <c r="C358" i="4"/>
  <c r="B358" i="4"/>
  <c r="A358" i="4" s="1"/>
  <c r="D357" i="4"/>
  <c r="C357" i="4"/>
  <c r="B357" i="4"/>
  <c r="A357" i="4" s="1"/>
  <c r="D356" i="4"/>
  <c r="C356" i="4"/>
  <c r="B356" i="4"/>
  <c r="A356" i="4" s="1"/>
  <c r="D355" i="4"/>
  <c r="C355" i="4"/>
  <c r="B355" i="4"/>
  <c r="A355" i="4" s="1"/>
  <c r="D354" i="4"/>
  <c r="C354" i="4"/>
  <c r="B354" i="4"/>
  <c r="A354" i="4" s="1"/>
  <c r="D353" i="4"/>
  <c r="C353" i="4"/>
  <c r="B353" i="4"/>
  <c r="A353" i="4" s="1"/>
  <c r="D352" i="4"/>
  <c r="C352" i="4"/>
  <c r="B352" i="4"/>
  <c r="A352" i="4" s="1"/>
  <c r="D351" i="4"/>
  <c r="C351" i="4"/>
  <c r="B351" i="4"/>
  <c r="A351" i="4" s="1"/>
  <c r="D350" i="4"/>
  <c r="C350" i="4"/>
  <c r="B350" i="4"/>
  <c r="A350" i="4" s="1"/>
  <c r="D349" i="4"/>
  <c r="C349" i="4"/>
  <c r="B349" i="4"/>
  <c r="A349" i="4" s="1"/>
  <c r="D348" i="4"/>
  <c r="C348" i="4"/>
  <c r="B348" i="4"/>
  <c r="A348" i="4" s="1"/>
  <c r="D347" i="4"/>
  <c r="C347" i="4"/>
  <c r="B347" i="4"/>
  <c r="A347" i="4" s="1"/>
  <c r="D346" i="4"/>
  <c r="C346" i="4"/>
  <c r="B346" i="4"/>
  <c r="A346" i="4" s="1"/>
  <c r="D345" i="4"/>
  <c r="C345" i="4"/>
  <c r="B345" i="4"/>
  <c r="A345" i="4" s="1"/>
  <c r="D344" i="4"/>
  <c r="C344" i="4"/>
  <c r="B344" i="4"/>
  <c r="A344" i="4" s="1"/>
  <c r="D343" i="4"/>
  <c r="C343" i="4"/>
  <c r="B343" i="4"/>
  <c r="A343" i="4" s="1"/>
  <c r="D342" i="4"/>
  <c r="C342" i="4"/>
  <c r="B342" i="4"/>
  <c r="A342" i="4" s="1"/>
  <c r="D341" i="4"/>
  <c r="C341" i="4"/>
  <c r="B341" i="4"/>
  <c r="A341" i="4" s="1"/>
  <c r="D340" i="4"/>
  <c r="C340" i="4"/>
  <c r="B340" i="4"/>
  <c r="A340" i="4" s="1"/>
  <c r="D339" i="4"/>
  <c r="C339" i="4"/>
  <c r="B339" i="4"/>
  <c r="A339" i="4" s="1"/>
  <c r="D338" i="4"/>
  <c r="C338" i="4"/>
  <c r="B338" i="4"/>
  <c r="A338" i="4" s="1"/>
  <c r="D337" i="4"/>
  <c r="C337" i="4"/>
  <c r="B337" i="4"/>
  <c r="A337" i="4" s="1"/>
  <c r="D336" i="4"/>
  <c r="C336" i="4"/>
  <c r="B336" i="4"/>
  <c r="A336" i="4" s="1"/>
  <c r="D335" i="4"/>
  <c r="C335" i="4"/>
  <c r="B335" i="4"/>
  <c r="A335" i="4" s="1"/>
  <c r="D334" i="4"/>
  <c r="C334" i="4"/>
  <c r="B334" i="4"/>
  <c r="A334" i="4" s="1"/>
  <c r="D333" i="4"/>
  <c r="C333" i="4"/>
  <c r="B333" i="4"/>
  <c r="A333" i="4" s="1"/>
  <c r="D332" i="4"/>
  <c r="C332" i="4"/>
  <c r="B332" i="4"/>
  <c r="A332" i="4" s="1"/>
  <c r="D331" i="4"/>
  <c r="C331" i="4"/>
  <c r="B331" i="4"/>
  <c r="A331" i="4" s="1"/>
  <c r="D330" i="4"/>
  <c r="C330" i="4"/>
  <c r="B330" i="4"/>
  <c r="A330" i="4"/>
  <c r="D329" i="4"/>
  <c r="C329" i="4"/>
  <c r="B329" i="4"/>
  <c r="A329" i="4" s="1"/>
  <c r="D328" i="4"/>
  <c r="C328" i="4"/>
  <c r="B328" i="4"/>
  <c r="A328" i="4" s="1"/>
  <c r="D327" i="4"/>
  <c r="C327" i="4"/>
  <c r="B327" i="4"/>
  <c r="A327" i="4" s="1"/>
  <c r="D326" i="4"/>
  <c r="C326" i="4"/>
  <c r="B326" i="4"/>
  <c r="A326" i="4" s="1"/>
  <c r="D325" i="4"/>
  <c r="C325" i="4"/>
  <c r="B325" i="4"/>
  <c r="A325" i="4" s="1"/>
  <c r="D324" i="4"/>
  <c r="C324" i="4"/>
  <c r="B324" i="4"/>
  <c r="A324" i="4" s="1"/>
  <c r="D323" i="4"/>
  <c r="C323" i="4"/>
  <c r="B323" i="4"/>
  <c r="A323" i="4" s="1"/>
  <c r="D322" i="4"/>
  <c r="C322" i="4"/>
  <c r="B322" i="4"/>
  <c r="A322" i="4" s="1"/>
  <c r="D321" i="4"/>
  <c r="C321" i="4"/>
  <c r="B321" i="4"/>
  <c r="A321" i="4" s="1"/>
  <c r="D320" i="4"/>
  <c r="C320" i="4"/>
  <c r="B320" i="4"/>
  <c r="A320" i="4" s="1"/>
  <c r="D319" i="4"/>
  <c r="C319" i="4"/>
  <c r="B319" i="4"/>
  <c r="A319" i="4" s="1"/>
  <c r="D318" i="4"/>
  <c r="C318" i="4"/>
  <c r="B318" i="4"/>
  <c r="A318" i="4" s="1"/>
  <c r="D317" i="4"/>
  <c r="C317" i="4"/>
  <c r="B317" i="4"/>
  <c r="A317" i="4" s="1"/>
  <c r="D316" i="4"/>
  <c r="C316" i="4"/>
  <c r="B316" i="4"/>
  <c r="A316" i="4" s="1"/>
  <c r="D315" i="4"/>
  <c r="C315" i="4"/>
  <c r="B315" i="4"/>
  <c r="A315" i="4" s="1"/>
  <c r="D314" i="4"/>
  <c r="C314" i="4"/>
  <c r="B314" i="4"/>
  <c r="A314" i="4" s="1"/>
  <c r="D313" i="4"/>
  <c r="C313" i="4"/>
  <c r="B313" i="4"/>
  <c r="A313" i="4" s="1"/>
  <c r="D312" i="4"/>
  <c r="C312" i="4"/>
  <c r="B312" i="4"/>
  <c r="A312" i="4" s="1"/>
  <c r="D311" i="4"/>
  <c r="C311" i="4"/>
  <c r="B311" i="4"/>
  <c r="A311" i="4" s="1"/>
  <c r="D310" i="4"/>
  <c r="C310" i="4"/>
  <c r="B310" i="4"/>
  <c r="A310" i="4" s="1"/>
  <c r="D309" i="4"/>
  <c r="C309" i="4"/>
  <c r="B309" i="4"/>
  <c r="A309" i="4" s="1"/>
  <c r="D308" i="4"/>
  <c r="C308" i="4"/>
  <c r="B308" i="4"/>
  <c r="A308" i="4" s="1"/>
  <c r="D307" i="4"/>
  <c r="C307" i="4"/>
  <c r="B307" i="4"/>
  <c r="A307" i="4" s="1"/>
  <c r="D306" i="4"/>
  <c r="C306" i="4"/>
  <c r="B306" i="4"/>
  <c r="A306" i="4" s="1"/>
  <c r="D305" i="4"/>
  <c r="C305" i="4"/>
  <c r="B305" i="4"/>
  <c r="A305" i="4" s="1"/>
  <c r="D304" i="4"/>
  <c r="C304" i="4"/>
  <c r="B304" i="4"/>
  <c r="A304" i="4" s="1"/>
  <c r="D303" i="4"/>
  <c r="C303" i="4"/>
  <c r="B303" i="4"/>
  <c r="A303" i="4" s="1"/>
  <c r="D302" i="4"/>
  <c r="C302" i="4"/>
  <c r="B302" i="4"/>
  <c r="A302" i="4" s="1"/>
  <c r="D301" i="4"/>
  <c r="C301" i="4"/>
  <c r="B301" i="4"/>
  <c r="A301" i="4" s="1"/>
  <c r="D300" i="4"/>
  <c r="C300" i="4"/>
  <c r="B300" i="4"/>
  <c r="A300" i="4" s="1"/>
  <c r="D299" i="4"/>
  <c r="C299" i="4"/>
  <c r="B299" i="4"/>
  <c r="A299" i="4" s="1"/>
  <c r="D298" i="4"/>
  <c r="C298" i="4"/>
  <c r="B298" i="4"/>
  <c r="A298" i="4" s="1"/>
  <c r="D297" i="4"/>
  <c r="C297" i="4"/>
  <c r="B297" i="4"/>
  <c r="A297" i="4" s="1"/>
  <c r="D296" i="4"/>
  <c r="C296" i="4"/>
  <c r="B296" i="4"/>
  <c r="A296" i="4" s="1"/>
  <c r="D295" i="4"/>
  <c r="C295" i="4"/>
  <c r="B295" i="4"/>
  <c r="A295" i="4" s="1"/>
  <c r="D294" i="4"/>
  <c r="C294" i="4"/>
  <c r="B294" i="4"/>
  <c r="A294" i="4" s="1"/>
  <c r="D293" i="4"/>
  <c r="C293" i="4"/>
  <c r="B293" i="4"/>
  <c r="A293" i="4" s="1"/>
  <c r="D292" i="4"/>
  <c r="C292" i="4"/>
  <c r="B292" i="4"/>
  <c r="A292" i="4" s="1"/>
  <c r="D291" i="4"/>
  <c r="C291" i="4"/>
  <c r="B291" i="4"/>
  <c r="A291" i="4" s="1"/>
  <c r="D290" i="4"/>
  <c r="C290" i="4"/>
  <c r="B290" i="4"/>
  <c r="A290" i="4" s="1"/>
  <c r="D289" i="4"/>
  <c r="C289" i="4"/>
  <c r="B289" i="4"/>
  <c r="A289" i="4" s="1"/>
  <c r="D288" i="4"/>
  <c r="C288" i="4"/>
  <c r="B288" i="4"/>
  <c r="A288" i="4" s="1"/>
  <c r="D287" i="4"/>
  <c r="C287" i="4"/>
  <c r="B287" i="4"/>
  <c r="A287" i="4" s="1"/>
  <c r="D286" i="4"/>
  <c r="C286" i="4"/>
  <c r="B286" i="4"/>
  <c r="A286" i="4" s="1"/>
  <c r="D285" i="4"/>
  <c r="C285" i="4"/>
  <c r="B285" i="4"/>
  <c r="A285" i="4" s="1"/>
  <c r="D284" i="4"/>
  <c r="C284" i="4"/>
  <c r="B284" i="4"/>
  <c r="A284" i="4" s="1"/>
  <c r="D283" i="4"/>
  <c r="C283" i="4"/>
  <c r="B283" i="4"/>
  <c r="A283" i="4" s="1"/>
  <c r="D282" i="4"/>
  <c r="C282" i="4"/>
  <c r="B282" i="4"/>
  <c r="A282" i="4" s="1"/>
  <c r="D281" i="4"/>
  <c r="C281" i="4"/>
  <c r="B281" i="4"/>
  <c r="A281" i="4" s="1"/>
  <c r="D280" i="4"/>
  <c r="C280" i="4"/>
  <c r="B280" i="4"/>
  <c r="A280" i="4" s="1"/>
  <c r="D279" i="4"/>
  <c r="C279" i="4"/>
  <c r="B279" i="4"/>
  <c r="A279" i="4" s="1"/>
  <c r="D278" i="4"/>
  <c r="C278" i="4"/>
  <c r="B278" i="4"/>
  <c r="A278" i="4" s="1"/>
  <c r="D277" i="4"/>
  <c r="C277" i="4"/>
  <c r="B277" i="4"/>
  <c r="A277" i="4" s="1"/>
  <c r="D276" i="4"/>
  <c r="C276" i="4"/>
  <c r="B276" i="4"/>
  <c r="A276" i="4" s="1"/>
  <c r="D275" i="4"/>
  <c r="C275" i="4"/>
  <c r="B275" i="4"/>
  <c r="A275" i="4" s="1"/>
  <c r="D274" i="4"/>
  <c r="C274" i="4"/>
  <c r="B274" i="4"/>
  <c r="A274" i="4" s="1"/>
  <c r="D273" i="4"/>
  <c r="C273" i="4"/>
  <c r="B273" i="4"/>
  <c r="A273" i="4" s="1"/>
  <c r="D272" i="4"/>
  <c r="C272" i="4"/>
  <c r="B272" i="4"/>
  <c r="A272" i="4" s="1"/>
  <c r="D271" i="4"/>
  <c r="C271" i="4"/>
  <c r="B271" i="4"/>
  <c r="A271" i="4" s="1"/>
  <c r="D270" i="4"/>
  <c r="C270" i="4"/>
  <c r="B270" i="4"/>
  <c r="A270" i="4" s="1"/>
  <c r="D269" i="4"/>
  <c r="C269" i="4"/>
  <c r="B269" i="4"/>
  <c r="A269" i="4" s="1"/>
  <c r="D268" i="4"/>
  <c r="C268" i="4"/>
  <c r="B268" i="4"/>
  <c r="A268" i="4" s="1"/>
  <c r="D267" i="4"/>
  <c r="C267" i="4"/>
  <c r="B267" i="4"/>
  <c r="A267" i="4" s="1"/>
  <c r="D266" i="4"/>
  <c r="C266" i="4"/>
  <c r="B266" i="4"/>
  <c r="A266" i="4" s="1"/>
  <c r="D265" i="4"/>
  <c r="C265" i="4"/>
  <c r="B265" i="4"/>
  <c r="A265" i="4" s="1"/>
  <c r="D264" i="4"/>
  <c r="C264" i="4"/>
  <c r="B264" i="4"/>
  <c r="A264" i="4" s="1"/>
  <c r="D263" i="4"/>
  <c r="C263" i="4"/>
  <c r="B263" i="4"/>
  <c r="A263" i="4" s="1"/>
  <c r="D262" i="4"/>
  <c r="C262" i="4"/>
  <c r="B262" i="4"/>
  <c r="A262" i="4" s="1"/>
  <c r="D261" i="4"/>
  <c r="C261" i="4"/>
  <c r="B261" i="4"/>
  <c r="A261" i="4" s="1"/>
  <c r="D260" i="4"/>
  <c r="C260" i="4"/>
  <c r="B260" i="4"/>
  <c r="A260" i="4" s="1"/>
  <c r="D259" i="4"/>
  <c r="C259" i="4"/>
  <c r="B259" i="4"/>
  <c r="A259" i="4" s="1"/>
  <c r="D258" i="4"/>
  <c r="C258" i="4"/>
  <c r="B258" i="4"/>
  <c r="A258" i="4" s="1"/>
  <c r="D257" i="4"/>
  <c r="C257" i="4"/>
  <c r="B257" i="4"/>
  <c r="A257" i="4" s="1"/>
  <c r="D256" i="4"/>
  <c r="C256" i="4"/>
  <c r="B256" i="4"/>
  <c r="A256" i="4" s="1"/>
  <c r="D255" i="4"/>
  <c r="C255" i="4"/>
  <c r="B255" i="4"/>
  <c r="A255" i="4" s="1"/>
  <c r="D254" i="4"/>
  <c r="C254" i="4"/>
  <c r="B254" i="4"/>
  <c r="A254" i="4" s="1"/>
  <c r="D253" i="4"/>
  <c r="C253" i="4"/>
  <c r="B253" i="4"/>
  <c r="A253" i="4" s="1"/>
  <c r="D252" i="4"/>
  <c r="C252" i="4"/>
  <c r="B252" i="4"/>
  <c r="A252" i="4" s="1"/>
  <c r="D251" i="4"/>
  <c r="C251" i="4"/>
  <c r="B251" i="4"/>
  <c r="A251" i="4" s="1"/>
  <c r="D250" i="4"/>
  <c r="C250" i="4"/>
  <c r="B250" i="4"/>
  <c r="A250" i="4" s="1"/>
  <c r="D249" i="4"/>
  <c r="C249" i="4"/>
  <c r="B249" i="4"/>
  <c r="A249" i="4" s="1"/>
  <c r="D248" i="4"/>
  <c r="C248" i="4"/>
  <c r="B248" i="4"/>
  <c r="A248" i="4" s="1"/>
  <c r="D247" i="4"/>
  <c r="C247" i="4"/>
  <c r="B247" i="4"/>
  <c r="A247" i="4" s="1"/>
  <c r="D246" i="4"/>
  <c r="C246" i="4"/>
  <c r="B246" i="4"/>
  <c r="A246" i="4" s="1"/>
  <c r="D245" i="4"/>
  <c r="C245" i="4"/>
  <c r="B245" i="4"/>
  <c r="A245" i="4" s="1"/>
  <c r="D244" i="4"/>
  <c r="C244" i="4"/>
  <c r="B244" i="4"/>
  <c r="A244" i="4" s="1"/>
  <c r="D243" i="4"/>
  <c r="C243" i="4"/>
  <c r="B243" i="4"/>
  <c r="A243" i="4" s="1"/>
  <c r="D242" i="4"/>
  <c r="C242" i="4"/>
  <c r="B242" i="4"/>
  <c r="A242" i="4" s="1"/>
  <c r="D241" i="4"/>
  <c r="C241" i="4"/>
  <c r="B241" i="4"/>
  <c r="A241" i="4" s="1"/>
  <c r="D240" i="4"/>
  <c r="C240" i="4"/>
  <c r="B240" i="4"/>
  <c r="A240" i="4" s="1"/>
  <c r="D239" i="4"/>
  <c r="C239" i="4"/>
  <c r="B239" i="4"/>
  <c r="A239" i="4" s="1"/>
  <c r="D238" i="4"/>
  <c r="C238" i="4"/>
  <c r="B238" i="4"/>
  <c r="A238" i="4" s="1"/>
  <c r="D237" i="4"/>
  <c r="C237" i="4"/>
  <c r="B237" i="4"/>
  <c r="A237" i="4" s="1"/>
  <c r="D236" i="4"/>
  <c r="C236" i="4"/>
  <c r="B236" i="4"/>
  <c r="A236" i="4" s="1"/>
  <c r="D235" i="4"/>
  <c r="C235" i="4"/>
  <c r="B235" i="4"/>
  <c r="A235" i="4" s="1"/>
  <c r="D234" i="4"/>
  <c r="C234" i="4"/>
  <c r="B234" i="4"/>
  <c r="A234" i="4" s="1"/>
  <c r="D233" i="4"/>
  <c r="C233" i="4"/>
  <c r="B233" i="4"/>
  <c r="A233" i="4" s="1"/>
  <c r="D232" i="4"/>
  <c r="C232" i="4"/>
  <c r="B232" i="4"/>
  <c r="A232" i="4" s="1"/>
  <c r="D231" i="4"/>
  <c r="C231" i="4"/>
  <c r="B231" i="4"/>
  <c r="A231" i="4" s="1"/>
  <c r="D230" i="4"/>
  <c r="C230" i="4"/>
  <c r="B230" i="4"/>
  <c r="A230" i="4" s="1"/>
  <c r="D229" i="4"/>
  <c r="C229" i="4"/>
  <c r="B229" i="4"/>
  <c r="A229" i="4" s="1"/>
  <c r="D228" i="4"/>
  <c r="C228" i="4"/>
  <c r="B228" i="4"/>
  <c r="A228" i="4" s="1"/>
  <c r="D227" i="4"/>
  <c r="C227" i="4"/>
  <c r="B227" i="4"/>
  <c r="A227" i="4" s="1"/>
  <c r="D226" i="4"/>
  <c r="C226" i="4"/>
  <c r="B226" i="4"/>
  <c r="A226" i="4" s="1"/>
  <c r="D225" i="4"/>
  <c r="C225" i="4"/>
  <c r="B225" i="4"/>
  <c r="A225" i="4" s="1"/>
  <c r="D224" i="4"/>
  <c r="C224" i="4"/>
  <c r="B224" i="4"/>
  <c r="A224" i="4" s="1"/>
  <c r="D223" i="4"/>
  <c r="C223" i="4"/>
  <c r="B223" i="4"/>
  <c r="A223" i="4" s="1"/>
  <c r="D222" i="4"/>
  <c r="C222" i="4"/>
  <c r="B222" i="4"/>
  <c r="A222" i="4" s="1"/>
  <c r="D221" i="4"/>
  <c r="C221" i="4"/>
  <c r="B221" i="4"/>
  <c r="A221" i="4" s="1"/>
  <c r="D220" i="4"/>
  <c r="C220" i="4"/>
  <c r="B220" i="4"/>
  <c r="A220" i="4" s="1"/>
  <c r="D219" i="4"/>
  <c r="C219" i="4"/>
  <c r="B219" i="4"/>
  <c r="A219" i="4" s="1"/>
  <c r="D218" i="4"/>
  <c r="C218" i="4"/>
  <c r="B218" i="4"/>
  <c r="A218" i="4" s="1"/>
  <c r="D217" i="4"/>
  <c r="C217" i="4"/>
  <c r="B217" i="4"/>
  <c r="A217" i="4" s="1"/>
  <c r="D216" i="4"/>
  <c r="C216" i="4"/>
  <c r="B216" i="4"/>
  <c r="A216" i="4" s="1"/>
  <c r="D215" i="4"/>
  <c r="C215" i="4"/>
  <c r="B215" i="4"/>
  <c r="A215" i="4" s="1"/>
  <c r="D214" i="4"/>
  <c r="C214" i="4"/>
  <c r="B214" i="4"/>
  <c r="A214" i="4" s="1"/>
  <c r="D213" i="4"/>
  <c r="C213" i="4"/>
  <c r="B213" i="4"/>
  <c r="A213" i="4" s="1"/>
  <c r="D212" i="4"/>
  <c r="C212" i="4"/>
  <c r="B212" i="4"/>
  <c r="A212" i="4" s="1"/>
  <c r="D211" i="4"/>
  <c r="C211" i="4"/>
  <c r="B211" i="4"/>
  <c r="A211" i="4" s="1"/>
  <c r="D210" i="4"/>
  <c r="C210" i="4"/>
  <c r="B210" i="4"/>
  <c r="A210" i="4" s="1"/>
  <c r="D209" i="4"/>
  <c r="C209" i="4"/>
  <c r="B209" i="4"/>
  <c r="A209" i="4" s="1"/>
  <c r="D208" i="4"/>
  <c r="C208" i="4"/>
  <c r="B208" i="4"/>
  <c r="A208" i="4" s="1"/>
  <c r="D207" i="4"/>
  <c r="C207" i="4"/>
  <c r="B207" i="4"/>
  <c r="A207" i="4" s="1"/>
  <c r="D206" i="4"/>
  <c r="C206" i="4"/>
  <c r="B206" i="4"/>
  <c r="A206" i="4" s="1"/>
  <c r="D205" i="4"/>
  <c r="C205" i="4"/>
  <c r="B205" i="4"/>
  <c r="A205" i="4" s="1"/>
  <c r="D204" i="4"/>
  <c r="C204" i="4"/>
  <c r="B204" i="4"/>
  <c r="A204" i="4" s="1"/>
  <c r="D203" i="4"/>
  <c r="C203" i="4"/>
  <c r="B203" i="4"/>
  <c r="A203" i="4" s="1"/>
  <c r="D202" i="4"/>
  <c r="C202" i="4"/>
  <c r="B202" i="4"/>
  <c r="A202" i="4" s="1"/>
  <c r="D201" i="4"/>
  <c r="C201" i="4"/>
  <c r="B201" i="4"/>
  <c r="A201" i="4" s="1"/>
  <c r="D200" i="4"/>
  <c r="C200" i="4"/>
  <c r="B200" i="4"/>
  <c r="A200" i="4" s="1"/>
  <c r="D199" i="4"/>
  <c r="C199" i="4"/>
  <c r="B199" i="4"/>
  <c r="A199" i="4" s="1"/>
  <c r="D198" i="4"/>
  <c r="C198" i="4"/>
  <c r="B198" i="4"/>
  <c r="A198" i="4" s="1"/>
  <c r="D197" i="4"/>
  <c r="C197" i="4"/>
  <c r="B197" i="4"/>
  <c r="A197" i="4" s="1"/>
  <c r="D196" i="4"/>
  <c r="C196" i="4"/>
  <c r="B196" i="4"/>
  <c r="A196" i="4" s="1"/>
  <c r="D195" i="4"/>
  <c r="C195" i="4"/>
  <c r="B195" i="4"/>
  <c r="A195" i="4" s="1"/>
  <c r="D194" i="4"/>
  <c r="C194" i="4"/>
  <c r="B194" i="4"/>
  <c r="A194" i="4" s="1"/>
  <c r="D193" i="4"/>
  <c r="C193" i="4"/>
  <c r="B193" i="4"/>
  <c r="A193" i="4" s="1"/>
  <c r="D192" i="4"/>
  <c r="C192" i="4"/>
  <c r="B192" i="4"/>
  <c r="A192" i="4" s="1"/>
  <c r="D191" i="4"/>
  <c r="C191" i="4"/>
  <c r="B191" i="4"/>
  <c r="A191" i="4" s="1"/>
  <c r="D190" i="4"/>
  <c r="C190" i="4"/>
  <c r="B190" i="4"/>
  <c r="A190" i="4" s="1"/>
  <c r="D189" i="4"/>
  <c r="C189" i="4"/>
  <c r="B189" i="4"/>
  <c r="A189" i="4" s="1"/>
  <c r="D188" i="4"/>
  <c r="C188" i="4"/>
  <c r="B188" i="4"/>
  <c r="A188" i="4" s="1"/>
  <c r="D187" i="4"/>
  <c r="C187" i="4"/>
  <c r="B187" i="4"/>
  <c r="A187" i="4" s="1"/>
  <c r="D186" i="4"/>
  <c r="C186" i="4"/>
  <c r="B186" i="4"/>
  <c r="A186" i="4" s="1"/>
  <c r="D185" i="4"/>
  <c r="C185" i="4"/>
  <c r="B185" i="4"/>
  <c r="A185" i="4" s="1"/>
  <c r="D184" i="4"/>
  <c r="C184" i="4"/>
  <c r="B184" i="4"/>
  <c r="A184" i="4" s="1"/>
  <c r="D183" i="4"/>
  <c r="C183" i="4"/>
  <c r="B183" i="4"/>
  <c r="A183" i="4" s="1"/>
  <c r="D182" i="4"/>
  <c r="C182" i="4"/>
  <c r="B182" i="4"/>
  <c r="A182" i="4" s="1"/>
  <c r="D181" i="4"/>
  <c r="C181" i="4"/>
  <c r="B181" i="4"/>
  <c r="A181" i="4" s="1"/>
  <c r="D180" i="4"/>
  <c r="C180" i="4"/>
  <c r="B180" i="4"/>
  <c r="A180" i="4" s="1"/>
  <c r="D179" i="4"/>
  <c r="C179" i="4"/>
  <c r="B179" i="4"/>
  <c r="A179" i="4" s="1"/>
  <c r="D178" i="4"/>
  <c r="C178" i="4"/>
  <c r="B178" i="4"/>
  <c r="A178" i="4" s="1"/>
  <c r="D177" i="4"/>
  <c r="C177" i="4"/>
  <c r="B177" i="4"/>
  <c r="A177" i="4" s="1"/>
  <c r="D176" i="4"/>
  <c r="C176" i="4"/>
  <c r="B176" i="4"/>
  <c r="A176" i="4" s="1"/>
  <c r="D175" i="4"/>
  <c r="C175" i="4"/>
  <c r="B175" i="4"/>
  <c r="A175" i="4" s="1"/>
  <c r="D174" i="4"/>
  <c r="C174" i="4"/>
  <c r="B174" i="4"/>
  <c r="A174" i="4" s="1"/>
  <c r="D173" i="4"/>
  <c r="C173" i="4"/>
  <c r="B173" i="4"/>
  <c r="A173" i="4" s="1"/>
  <c r="D172" i="4"/>
  <c r="C172" i="4"/>
  <c r="B172" i="4"/>
  <c r="A172" i="4" s="1"/>
  <c r="D171" i="4"/>
  <c r="C171" i="4"/>
  <c r="B171" i="4"/>
  <c r="A171" i="4" s="1"/>
  <c r="D170" i="4"/>
  <c r="C170" i="4"/>
  <c r="B170" i="4"/>
  <c r="A170" i="4" s="1"/>
  <c r="D169" i="4"/>
  <c r="C169" i="4"/>
  <c r="B169" i="4"/>
  <c r="A169" i="4" s="1"/>
  <c r="D168" i="4"/>
  <c r="C168" i="4"/>
  <c r="B168" i="4"/>
  <c r="A168" i="4" s="1"/>
  <c r="D167" i="4"/>
  <c r="C167" i="4"/>
  <c r="B167" i="4"/>
  <c r="A167" i="4" s="1"/>
  <c r="D166" i="4"/>
  <c r="C166" i="4"/>
  <c r="B166" i="4"/>
  <c r="A166" i="4" s="1"/>
  <c r="D165" i="4"/>
  <c r="C165" i="4"/>
  <c r="B165" i="4"/>
  <c r="A165" i="4" s="1"/>
  <c r="D164" i="4"/>
  <c r="C164" i="4"/>
  <c r="B164" i="4"/>
  <c r="A164" i="4" s="1"/>
  <c r="D163" i="4"/>
  <c r="C163" i="4"/>
  <c r="B163" i="4"/>
  <c r="A163" i="4"/>
  <c r="D162" i="4"/>
  <c r="C162" i="4"/>
  <c r="B162" i="4"/>
  <c r="A162" i="4" s="1"/>
  <c r="D161" i="4"/>
  <c r="C161" i="4"/>
  <c r="B161" i="4"/>
  <c r="A161" i="4" s="1"/>
  <c r="D160" i="4"/>
  <c r="C160" i="4"/>
  <c r="B160" i="4"/>
  <c r="A160" i="4" s="1"/>
  <c r="D159" i="4"/>
  <c r="C159" i="4"/>
  <c r="B159" i="4"/>
  <c r="A159" i="4" s="1"/>
  <c r="D158" i="4"/>
  <c r="C158" i="4"/>
  <c r="B158" i="4"/>
  <c r="A158" i="4" s="1"/>
  <c r="D157" i="4"/>
  <c r="C157" i="4"/>
  <c r="B157" i="4"/>
  <c r="A157" i="4" s="1"/>
  <c r="D156" i="4"/>
  <c r="C156" i="4"/>
  <c r="B156" i="4"/>
  <c r="A156" i="4" s="1"/>
  <c r="D155" i="4"/>
  <c r="C155" i="4"/>
  <c r="B155" i="4"/>
  <c r="A155" i="4" s="1"/>
  <c r="D154" i="4"/>
  <c r="C154" i="4"/>
  <c r="B154" i="4"/>
  <c r="A154" i="4" s="1"/>
  <c r="D153" i="4"/>
  <c r="C153" i="4"/>
  <c r="B153" i="4"/>
  <c r="A153" i="4" s="1"/>
  <c r="D152" i="4"/>
  <c r="C152" i="4"/>
  <c r="B152" i="4"/>
  <c r="A152" i="4" s="1"/>
  <c r="D151" i="4"/>
  <c r="C151" i="4"/>
  <c r="B151" i="4"/>
  <c r="A151" i="4" s="1"/>
  <c r="D150" i="4"/>
  <c r="C150" i="4"/>
  <c r="B150" i="4"/>
  <c r="A150" i="4" s="1"/>
  <c r="D149" i="4"/>
  <c r="C149" i="4"/>
  <c r="B149" i="4"/>
  <c r="A149" i="4" s="1"/>
  <c r="D148" i="4"/>
  <c r="C148" i="4"/>
  <c r="B148" i="4"/>
  <c r="A148" i="4" s="1"/>
  <c r="D147" i="4"/>
  <c r="C147" i="4"/>
  <c r="B147" i="4"/>
  <c r="A147" i="4" s="1"/>
  <c r="D146" i="4"/>
  <c r="C146" i="4"/>
  <c r="B146" i="4"/>
  <c r="A146" i="4" s="1"/>
  <c r="D145" i="4"/>
  <c r="C145" i="4"/>
  <c r="B145" i="4"/>
  <c r="A145" i="4"/>
  <c r="D144" i="4"/>
  <c r="C144" i="4"/>
  <c r="B144" i="4"/>
  <c r="A144" i="4" s="1"/>
  <c r="D143" i="4"/>
  <c r="C143" i="4"/>
  <c r="B143" i="4"/>
  <c r="A143" i="4" s="1"/>
  <c r="D142" i="4"/>
  <c r="C142" i="4"/>
  <c r="B142" i="4"/>
  <c r="A142" i="4" s="1"/>
  <c r="D141" i="4"/>
  <c r="C141" i="4"/>
  <c r="B141" i="4"/>
  <c r="A141" i="4" s="1"/>
  <c r="D140" i="4"/>
  <c r="C140" i="4"/>
  <c r="B140" i="4"/>
  <c r="A140" i="4" s="1"/>
  <c r="D139" i="4"/>
  <c r="C139" i="4"/>
  <c r="B139" i="4"/>
  <c r="A139" i="4" s="1"/>
  <c r="D138" i="4"/>
  <c r="C138" i="4"/>
  <c r="B138" i="4"/>
  <c r="A138" i="4" s="1"/>
  <c r="D137" i="4"/>
  <c r="C137" i="4"/>
  <c r="B137" i="4"/>
  <c r="A137" i="4" s="1"/>
  <c r="D136" i="4"/>
  <c r="C136" i="4"/>
  <c r="B136" i="4"/>
  <c r="A136" i="4" s="1"/>
  <c r="D135" i="4"/>
  <c r="C135" i="4"/>
  <c r="B135" i="4"/>
  <c r="A135" i="4" s="1"/>
  <c r="D134" i="4"/>
  <c r="C134" i="4"/>
  <c r="B134" i="4"/>
  <c r="A134" i="4" s="1"/>
  <c r="D133" i="4"/>
  <c r="C133" i="4"/>
  <c r="B133" i="4"/>
  <c r="A133" i="4" s="1"/>
  <c r="D132" i="4"/>
  <c r="C132" i="4"/>
  <c r="B132" i="4"/>
  <c r="A132" i="4" s="1"/>
  <c r="D131" i="4"/>
  <c r="C131" i="4"/>
  <c r="B131" i="4"/>
  <c r="A131" i="4" s="1"/>
  <c r="D130" i="4"/>
  <c r="C130" i="4"/>
  <c r="B130" i="4"/>
  <c r="A130" i="4" s="1"/>
  <c r="D129" i="4"/>
  <c r="C129" i="4"/>
  <c r="B129" i="4"/>
  <c r="A129" i="4" s="1"/>
  <c r="D128" i="4"/>
  <c r="C128" i="4"/>
  <c r="B128" i="4"/>
  <c r="A128" i="4" s="1"/>
  <c r="D127" i="4"/>
  <c r="C127" i="4"/>
  <c r="B127" i="4"/>
  <c r="A127" i="4" s="1"/>
  <c r="D126" i="4"/>
  <c r="C126" i="4"/>
  <c r="B126" i="4"/>
  <c r="A126" i="4" s="1"/>
  <c r="D125" i="4"/>
  <c r="C125" i="4"/>
  <c r="B125" i="4"/>
  <c r="A125" i="4" s="1"/>
  <c r="D124" i="4"/>
  <c r="C124" i="4"/>
  <c r="B124" i="4"/>
  <c r="A124" i="4" s="1"/>
  <c r="D123" i="4"/>
  <c r="C123" i="4"/>
  <c r="B123" i="4"/>
  <c r="A123" i="4" s="1"/>
  <c r="D122" i="4"/>
  <c r="C122" i="4"/>
  <c r="B122" i="4"/>
  <c r="A122" i="4" s="1"/>
  <c r="D121" i="4"/>
  <c r="C121" i="4"/>
  <c r="B121" i="4"/>
  <c r="A121" i="4"/>
  <c r="D120" i="4"/>
  <c r="C120" i="4"/>
  <c r="B120" i="4"/>
  <c r="A120" i="4" s="1"/>
  <c r="D119" i="4"/>
  <c r="C119" i="4"/>
  <c r="B119" i="4"/>
  <c r="A119" i="4" s="1"/>
  <c r="D118" i="4"/>
  <c r="C118" i="4"/>
  <c r="B118" i="4"/>
  <c r="A118" i="4" s="1"/>
  <c r="D117" i="4"/>
  <c r="C117" i="4"/>
  <c r="B117" i="4"/>
  <c r="A117" i="4" s="1"/>
  <c r="D116" i="4"/>
  <c r="C116" i="4"/>
  <c r="B116" i="4"/>
  <c r="A116" i="4" s="1"/>
  <c r="D115" i="4"/>
  <c r="C115" i="4"/>
  <c r="B115" i="4"/>
  <c r="A115" i="4" s="1"/>
  <c r="D114" i="4"/>
  <c r="C114" i="4"/>
  <c r="B114" i="4"/>
  <c r="A114" i="4" s="1"/>
  <c r="D113" i="4"/>
  <c r="C113" i="4"/>
  <c r="B113" i="4"/>
  <c r="A113" i="4" s="1"/>
  <c r="D112" i="4"/>
  <c r="C112" i="4"/>
  <c r="B112" i="4"/>
  <c r="A112" i="4" s="1"/>
  <c r="D111" i="4"/>
  <c r="C111" i="4"/>
  <c r="B111" i="4"/>
  <c r="A111" i="4" s="1"/>
  <c r="D110" i="4"/>
  <c r="C110" i="4"/>
  <c r="B110" i="4"/>
  <c r="A110" i="4" s="1"/>
  <c r="D109" i="4"/>
  <c r="C109" i="4"/>
  <c r="B109" i="4"/>
  <c r="A109" i="4" s="1"/>
  <c r="D108" i="4"/>
  <c r="C108" i="4"/>
  <c r="B108" i="4"/>
  <c r="A108" i="4" s="1"/>
  <c r="D107" i="4"/>
  <c r="C107" i="4"/>
  <c r="B107" i="4"/>
  <c r="A107" i="4" s="1"/>
  <c r="D106" i="4"/>
  <c r="C106" i="4"/>
  <c r="B106" i="4"/>
  <c r="A106" i="4" s="1"/>
  <c r="D105" i="4"/>
  <c r="C105" i="4"/>
  <c r="B105" i="4"/>
  <c r="A105" i="4" s="1"/>
  <c r="D104" i="4"/>
  <c r="C104" i="4"/>
  <c r="B104" i="4"/>
  <c r="A104" i="4" s="1"/>
  <c r="D103" i="4"/>
  <c r="C103" i="4"/>
  <c r="B103" i="4"/>
  <c r="A103" i="4" s="1"/>
  <c r="D102" i="4"/>
  <c r="C102" i="4"/>
  <c r="B102" i="4"/>
  <c r="A102" i="4" s="1"/>
  <c r="D101" i="4"/>
  <c r="C101" i="4"/>
  <c r="B101" i="4"/>
  <c r="A101" i="4" s="1"/>
  <c r="D100" i="4"/>
  <c r="C100" i="4"/>
  <c r="B100" i="4"/>
  <c r="A100" i="4" s="1"/>
  <c r="D99" i="4"/>
  <c r="C99" i="4"/>
  <c r="B99" i="4"/>
  <c r="A99" i="4" s="1"/>
  <c r="D98" i="4"/>
  <c r="C98" i="4"/>
  <c r="B98" i="4"/>
  <c r="A98" i="4" s="1"/>
  <c r="D97" i="4"/>
  <c r="C97" i="4"/>
  <c r="B97" i="4"/>
  <c r="A97" i="4" s="1"/>
  <c r="D96" i="4"/>
  <c r="C96" i="4"/>
  <c r="B96" i="4"/>
  <c r="A96" i="4" s="1"/>
  <c r="D95" i="4"/>
  <c r="C95" i="4"/>
  <c r="B95" i="4"/>
  <c r="A95" i="4" s="1"/>
  <c r="D94" i="4"/>
  <c r="C94" i="4"/>
  <c r="B94" i="4"/>
  <c r="A94" i="4" s="1"/>
  <c r="D93" i="4"/>
  <c r="C93" i="4"/>
  <c r="B93" i="4"/>
  <c r="A93" i="4" s="1"/>
  <c r="D92" i="4"/>
  <c r="C92" i="4"/>
  <c r="B92" i="4"/>
  <c r="A92" i="4" s="1"/>
  <c r="D91" i="4"/>
  <c r="C91" i="4"/>
  <c r="B91" i="4"/>
  <c r="A91" i="4" s="1"/>
  <c r="D90" i="4"/>
  <c r="C90" i="4"/>
  <c r="B90" i="4"/>
  <c r="A90" i="4" s="1"/>
  <c r="D89" i="4"/>
  <c r="C89" i="4"/>
  <c r="B89" i="4"/>
  <c r="A89" i="4" s="1"/>
  <c r="D88" i="4"/>
  <c r="C88" i="4"/>
  <c r="B88" i="4"/>
  <c r="A88" i="4" s="1"/>
  <c r="D87" i="4"/>
  <c r="C87" i="4"/>
  <c r="B87" i="4"/>
  <c r="A87" i="4" s="1"/>
  <c r="D86" i="4"/>
  <c r="C86" i="4"/>
  <c r="B86" i="4"/>
  <c r="A86" i="4" s="1"/>
  <c r="D85" i="4"/>
  <c r="C85" i="4"/>
  <c r="B85" i="4"/>
  <c r="A85" i="4" s="1"/>
  <c r="D84" i="4"/>
  <c r="C84" i="4"/>
  <c r="B84" i="4"/>
  <c r="A84" i="4" s="1"/>
  <c r="D83" i="4"/>
  <c r="C83" i="4"/>
  <c r="B83" i="4"/>
  <c r="A83" i="4" s="1"/>
  <c r="D82" i="4"/>
  <c r="C82" i="4"/>
  <c r="B82" i="4"/>
  <c r="A82" i="4" s="1"/>
  <c r="D81" i="4"/>
  <c r="C81" i="4"/>
  <c r="B81" i="4"/>
  <c r="A81" i="4" s="1"/>
  <c r="D80" i="4"/>
  <c r="C80" i="4"/>
  <c r="B80" i="4"/>
  <c r="A80" i="4" s="1"/>
  <c r="D79" i="4"/>
  <c r="C79" i="4"/>
  <c r="B79" i="4"/>
  <c r="A79" i="4" s="1"/>
  <c r="D78" i="4"/>
  <c r="C78" i="4"/>
  <c r="B78" i="4"/>
  <c r="A78" i="4" s="1"/>
  <c r="D77" i="4"/>
  <c r="C77" i="4"/>
  <c r="B77" i="4"/>
  <c r="A77" i="4" s="1"/>
  <c r="D76" i="4"/>
  <c r="C76" i="4"/>
  <c r="B76" i="4"/>
  <c r="A76" i="4" s="1"/>
  <c r="D75" i="4"/>
  <c r="C75" i="4"/>
  <c r="B75" i="4"/>
  <c r="A75" i="4" s="1"/>
  <c r="D74" i="4"/>
  <c r="C74" i="4"/>
  <c r="B74" i="4"/>
  <c r="A74" i="4" s="1"/>
  <c r="D73" i="4"/>
  <c r="C73" i="4"/>
  <c r="B73" i="4"/>
  <c r="A73" i="4" s="1"/>
  <c r="D72" i="4"/>
  <c r="C72" i="4"/>
  <c r="B72" i="4"/>
  <c r="A72" i="4" s="1"/>
  <c r="D71" i="4"/>
  <c r="C71" i="4"/>
  <c r="B71" i="4"/>
  <c r="A71" i="4" s="1"/>
  <c r="D70" i="4"/>
  <c r="C70" i="4"/>
  <c r="B70" i="4"/>
  <c r="A70" i="4" s="1"/>
  <c r="D69" i="4"/>
  <c r="C69" i="4"/>
  <c r="B69" i="4"/>
  <c r="A69" i="4" s="1"/>
  <c r="D68" i="4"/>
  <c r="C68" i="4"/>
  <c r="B68" i="4"/>
  <c r="A68" i="4" s="1"/>
  <c r="D67" i="4"/>
  <c r="C67" i="4"/>
  <c r="B67" i="4"/>
  <c r="A67" i="4" s="1"/>
  <c r="D66" i="4"/>
  <c r="C66" i="4"/>
  <c r="B66" i="4"/>
  <c r="A66" i="4" s="1"/>
  <c r="D65" i="4"/>
  <c r="C65" i="4"/>
  <c r="B65" i="4"/>
  <c r="A65" i="4" s="1"/>
  <c r="D64" i="4"/>
  <c r="C64" i="4"/>
  <c r="B64" i="4"/>
  <c r="A64" i="4" s="1"/>
  <c r="D63" i="4"/>
  <c r="C63" i="4"/>
  <c r="B63" i="4"/>
  <c r="A63" i="4" s="1"/>
  <c r="D62" i="4"/>
  <c r="C62" i="4"/>
  <c r="B62" i="4"/>
  <c r="A62" i="4" s="1"/>
  <c r="D61" i="4"/>
  <c r="C61" i="4"/>
  <c r="B61" i="4"/>
  <c r="A61" i="4" s="1"/>
  <c r="D60" i="4"/>
  <c r="C60" i="4"/>
  <c r="B60" i="4"/>
  <c r="A60" i="4" s="1"/>
  <c r="D59" i="4"/>
  <c r="C59" i="4"/>
  <c r="B59" i="4"/>
  <c r="A59" i="4" s="1"/>
  <c r="D58" i="4"/>
  <c r="C58" i="4"/>
  <c r="B58" i="4"/>
  <c r="A58" i="4" s="1"/>
  <c r="D57" i="4"/>
  <c r="C57" i="4"/>
  <c r="B57" i="4"/>
  <c r="A57" i="4" s="1"/>
  <c r="D56" i="4"/>
  <c r="C56" i="4"/>
  <c r="B56" i="4"/>
  <c r="A56" i="4" s="1"/>
  <c r="D55" i="4"/>
  <c r="C55" i="4"/>
  <c r="B55" i="4"/>
  <c r="A55" i="4" s="1"/>
  <c r="D54" i="4"/>
  <c r="C54" i="4"/>
  <c r="B54" i="4"/>
  <c r="A54" i="4" s="1"/>
  <c r="D53" i="4"/>
  <c r="C53" i="4"/>
  <c r="B53" i="4"/>
  <c r="A53" i="4" s="1"/>
  <c r="D52" i="4"/>
  <c r="C52" i="4"/>
  <c r="B52" i="4"/>
  <c r="A52" i="4" s="1"/>
  <c r="D51" i="4"/>
  <c r="C51" i="4"/>
  <c r="B51" i="4"/>
  <c r="A51" i="4" s="1"/>
  <c r="D50" i="4"/>
  <c r="C50" i="4"/>
  <c r="B50" i="4"/>
  <c r="A50" i="4" s="1"/>
  <c r="D49" i="4"/>
  <c r="C49" i="4"/>
  <c r="B49" i="4"/>
  <c r="A49" i="4" s="1"/>
  <c r="D48" i="4"/>
  <c r="C48" i="4"/>
  <c r="B48" i="4"/>
  <c r="A48" i="4" s="1"/>
  <c r="D47" i="4"/>
  <c r="C47" i="4"/>
  <c r="B47" i="4"/>
  <c r="A47" i="4" s="1"/>
  <c r="D46" i="4"/>
  <c r="C46" i="4"/>
  <c r="B46" i="4"/>
  <c r="A46" i="4" s="1"/>
  <c r="D45" i="4"/>
  <c r="C45" i="4"/>
  <c r="B45" i="4"/>
  <c r="A45" i="4" s="1"/>
  <c r="D44" i="4"/>
  <c r="C44" i="4"/>
  <c r="B44" i="4"/>
  <c r="A44" i="4" s="1"/>
  <c r="D43" i="4"/>
  <c r="C43" i="4"/>
  <c r="B43" i="4"/>
  <c r="A43" i="4" s="1"/>
  <c r="D42" i="4"/>
  <c r="C42" i="4"/>
  <c r="B42" i="4"/>
  <c r="A42" i="4" s="1"/>
  <c r="D41" i="4"/>
  <c r="C41" i="4"/>
  <c r="B41" i="4"/>
  <c r="A41" i="4" s="1"/>
  <c r="D40" i="4"/>
  <c r="C40" i="4"/>
  <c r="B40" i="4"/>
  <c r="A40" i="4" s="1"/>
  <c r="D39" i="4"/>
  <c r="C39" i="4"/>
  <c r="B39" i="4"/>
  <c r="A39" i="4" s="1"/>
  <c r="D38" i="4"/>
  <c r="C38" i="4"/>
  <c r="B38" i="4"/>
  <c r="A38" i="4" s="1"/>
  <c r="D37" i="4"/>
  <c r="C37" i="4"/>
  <c r="B37" i="4"/>
  <c r="A37" i="4" s="1"/>
  <c r="D36" i="4"/>
  <c r="C36" i="4"/>
  <c r="B36" i="4"/>
  <c r="A36" i="4" s="1"/>
  <c r="D35" i="4"/>
  <c r="C35" i="4"/>
  <c r="B35" i="4"/>
  <c r="A35" i="4"/>
  <c r="D34" i="4"/>
  <c r="C34" i="4"/>
  <c r="B34" i="4"/>
  <c r="A34" i="4" s="1"/>
  <c r="D33" i="4"/>
  <c r="C33" i="4"/>
  <c r="B33" i="4"/>
  <c r="A33" i="4"/>
  <c r="D32" i="4"/>
  <c r="C32" i="4"/>
  <c r="B32" i="4"/>
  <c r="A32" i="4" s="1"/>
  <c r="D31" i="4"/>
  <c r="C31" i="4"/>
  <c r="B31" i="4"/>
  <c r="A31" i="4" s="1"/>
  <c r="D30" i="4"/>
  <c r="C30" i="4"/>
  <c r="B30" i="4"/>
  <c r="A30" i="4" s="1"/>
  <c r="D29" i="4"/>
  <c r="C29" i="4"/>
  <c r="B29" i="4"/>
  <c r="A29" i="4" s="1"/>
  <c r="D28" i="4"/>
  <c r="C28" i="4"/>
  <c r="B28" i="4"/>
  <c r="A28" i="4" s="1"/>
  <c r="D27" i="4"/>
  <c r="C27" i="4"/>
  <c r="B27" i="4"/>
  <c r="A27" i="4" s="1"/>
  <c r="D26" i="4"/>
  <c r="C26" i="4"/>
  <c r="B26" i="4"/>
  <c r="A26" i="4" s="1"/>
  <c r="D25" i="4"/>
  <c r="C25" i="4"/>
  <c r="B25" i="4"/>
  <c r="A25" i="4" s="1"/>
  <c r="D24" i="4"/>
  <c r="C24" i="4"/>
  <c r="B24" i="4"/>
  <c r="A24" i="4" s="1"/>
  <c r="D23" i="4"/>
  <c r="C23" i="4"/>
  <c r="B23" i="4"/>
  <c r="A23" i="4" s="1"/>
  <c r="D22" i="4"/>
  <c r="C22" i="4"/>
  <c r="B22" i="4"/>
  <c r="A22" i="4" s="1"/>
  <c r="D21" i="4"/>
  <c r="C21" i="4"/>
  <c r="B21" i="4"/>
  <c r="A21" i="4" s="1"/>
  <c r="D20" i="4"/>
  <c r="C20" i="4"/>
  <c r="B20" i="4"/>
  <c r="A20" i="4" s="1"/>
  <c r="D19" i="4"/>
  <c r="C19" i="4"/>
  <c r="B19" i="4"/>
  <c r="A19" i="4" s="1"/>
  <c r="D18" i="4"/>
  <c r="C18" i="4"/>
  <c r="B18" i="4"/>
  <c r="A18" i="4" s="1"/>
  <c r="D17" i="4"/>
  <c r="C17" i="4"/>
  <c r="B17" i="4"/>
  <c r="A17" i="4"/>
  <c r="D16" i="4"/>
  <c r="C16" i="4"/>
  <c r="B16" i="4"/>
  <c r="A16" i="4" s="1"/>
  <c r="D15" i="4"/>
  <c r="C15" i="4"/>
  <c r="B15" i="4"/>
  <c r="A15" i="4" s="1"/>
  <c r="D14" i="4"/>
  <c r="C14" i="4"/>
  <c r="B14" i="4"/>
  <c r="A14" i="4" s="1"/>
  <c r="D13" i="4"/>
  <c r="C13" i="4"/>
  <c r="B13" i="4"/>
  <c r="A13" i="4" s="1"/>
  <c r="D12" i="4"/>
  <c r="C12" i="4"/>
  <c r="B12" i="4"/>
  <c r="A12" i="4" s="1"/>
  <c r="D11" i="4"/>
  <c r="C11" i="4"/>
  <c r="B11" i="4"/>
  <c r="A11" i="4" s="1"/>
  <c r="D10" i="4"/>
  <c r="C10" i="4"/>
  <c r="B10" i="4"/>
  <c r="A10" i="4" s="1"/>
  <c r="D9" i="4"/>
  <c r="C9" i="4"/>
  <c r="B9" i="4"/>
  <c r="A9" i="4" s="1"/>
  <c r="D8" i="4"/>
  <c r="C8" i="4"/>
  <c r="B8" i="4"/>
  <c r="A8" i="4" s="1"/>
  <c r="D7" i="4"/>
  <c r="C7" i="4"/>
  <c r="B7" i="4"/>
  <c r="A7" i="4" s="1"/>
  <c r="D6" i="4"/>
  <c r="C6" i="4"/>
  <c r="B6" i="4"/>
  <c r="A6" i="4" s="1"/>
  <c r="B5" i="4"/>
  <c r="C5" i="4"/>
  <c r="D5" i="4"/>
  <c r="F6" i="10" s="1"/>
  <c r="A35" i="10" s="1"/>
  <c r="D4" i="4"/>
  <c r="C4" i="4"/>
  <c r="B4" i="4"/>
  <c r="A4" i="4" s="1"/>
  <c r="AE16" i="1"/>
  <c r="I1" i="5" s="1"/>
  <c r="I3" i="5" s="1"/>
  <c r="Z1" i="5" s="1"/>
  <c r="J1" i="5" l="1"/>
  <c r="J2" i="5" s="1"/>
  <c r="J3" i="5" s="1"/>
  <c r="I7" i="5"/>
  <c r="J7" i="5"/>
  <c r="J1960" i="4"/>
  <c r="R1992" i="4"/>
  <c r="J1944" i="4"/>
  <c r="J1928" i="4"/>
  <c r="J139" i="4"/>
  <c r="T139" i="4"/>
  <c r="V139" i="4" s="1"/>
  <c r="W139" i="4" s="1"/>
  <c r="S139" i="4"/>
  <c r="R139" i="4"/>
  <c r="J209" i="4"/>
  <c r="T209" i="4"/>
  <c r="V209" i="4" s="1"/>
  <c r="W209" i="4" s="1"/>
  <c r="S209" i="4"/>
  <c r="R209" i="4"/>
  <c r="J225" i="4"/>
  <c r="T225" i="4"/>
  <c r="V225" i="4" s="1"/>
  <c r="W225" i="4" s="1"/>
  <c r="S225" i="4"/>
  <c r="R225" i="4"/>
  <c r="J338" i="4"/>
  <c r="T338" i="4"/>
  <c r="V338" i="4" s="1"/>
  <c r="W338" i="4" s="1"/>
  <c r="S338" i="4"/>
  <c r="R338" i="4"/>
  <c r="J354" i="4"/>
  <c r="T354" i="4"/>
  <c r="V354" i="4" s="1"/>
  <c r="W354" i="4" s="1"/>
  <c r="S354" i="4"/>
  <c r="R354" i="4"/>
  <c r="J466" i="4"/>
  <c r="T466" i="4"/>
  <c r="V466" i="4" s="1"/>
  <c r="W466" i="4" s="1"/>
  <c r="S466" i="4"/>
  <c r="R466" i="4"/>
  <c r="J474" i="4"/>
  <c r="T474" i="4"/>
  <c r="V474" i="4" s="1"/>
  <c r="W474" i="4" s="1"/>
  <c r="S474" i="4"/>
  <c r="R474" i="4"/>
  <c r="J482" i="4"/>
  <c r="T482" i="4"/>
  <c r="V482" i="4" s="1"/>
  <c r="W482" i="4" s="1"/>
  <c r="S482" i="4"/>
  <c r="R482" i="4"/>
  <c r="J594" i="4"/>
  <c r="T594" i="4"/>
  <c r="V594" i="4" s="1"/>
  <c r="W594" i="4" s="1"/>
  <c r="S594" i="4"/>
  <c r="R594" i="4"/>
  <c r="J610" i="4"/>
  <c r="T610" i="4"/>
  <c r="V610" i="4" s="1"/>
  <c r="W610" i="4" s="1"/>
  <c r="S610" i="4"/>
  <c r="R610" i="4"/>
  <c r="J722" i="4"/>
  <c r="T722" i="4"/>
  <c r="V722" i="4" s="1"/>
  <c r="W722" i="4" s="1"/>
  <c r="S722" i="4"/>
  <c r="R722" i="4"/>
  <c r="J986" i="4"/>
  <c r="T986" i="4"/>
  <c r="V986" i="4" s="1"/>
  <c r="W986" i="4" s="1"/>
  <c r="S986" i="4"/>
  <c r="R986" i="4"/>
  <c r="J59" i="4"/>
  <c r="T59" i="4"/>
  <c r="V59" i="4" s="1"/>
  <c r="W59" i="4" s="1"/>
  <c r="S59" i="4"/>
  <c r="R59" i="4"/>
  <c r="J123" i="4"/>
  <c r="T123" i="4"/>
  <c r="V123" i="4" s="1"/>
  <c r="W123" i="4" s="1"/>
  <c r="S123" i="4"/>
  <c r="R123" i="4"/>
  <c r="J241" i="4"/>
  <c r="T241" i="4"/>
  <c r="V241" i="4" s="1"/>
  <c r="W241" i="4" s="1"/>
  <c r="S241" i="4"/>
  <c r="R241" i="4"/>
  <c r="J249" i="4"/>
  <c r="T249" i="4"/>
  <c r="V249" i="4" s="1"/>
  <c r="W249" i="4" s="1"/>
  <c r="S249" i="4"/>
  <c r="R249" i="4"/>
  <c r="J257" i="4"/>
  <c r="T257" i="4"/>
  <c r="V257" i="4" s="1"/>
  <c r="W257" i="4" s="1"/>
  <c r="S257" i="4"/>
  <c r="R257" i="4"/>
  <c r="J370" i="4"/>
  <c r="T370" i="4"/>
  <c r="V370" i="4" s="1"/>
  <c r="W370" i="4" s="1"/>
  <c r="S370" i="4"/>
  <c r="R370" i="4"/>
  <c r="J378" i="4"/>
  <c r="T378" i="4"/>
  <c r="V378" i="4" s="1"/>
  <c r="W378" i="4" s="1"/>
  <c r="S378" i="4"/>
  <c r="R378" i="4"/>
  <c r="J386" i="4"/>
  <c r="T386" i="4"/>
  <c r="V386" i="4" s="1"/>
  <c r="W386" i="4" s="1"/>
  <c r="S386" i="4"/>
  <c r="R386" i="4"/>
  <c r="J498" i="4"/>
  <c r="T498" i="4"/>
  <c r="V498" i="4" s="1"/>
  <c r="W498" i="4" s="1"/>
  <c r="S498" i="4"/>
  <c r="R498" i="4"/>
  <c r="J506" i="4"/>
  <c r="T506" i="4"/>
  <c r="V506" i="4" s="1"/>
  <c r="W506" i="4" s="1"/>
  <c r="S506" i="4"/>
  <c r="R506" i="4"/>
  <c r="J514" i="4"/>
  <c r="T514" i="4"/>
  <c r="V514" i="4" s="1"/>
  <c r="W514" i="4" s="1"/>
  <c r="S514" i="4"/>
  <c r="R514" i="4"/>
  <c r="J626" i="4"/>
  <c r="T626" i="4"/>
  <c r="V626" i="4" s="1"/>
  <c r="W626" i="4" s="1"/>
  <c r="S626" i="4"/>
  <c r="R626" i="4"/>
  <c r="J634" i="4"/>
  <c r="T634" i="4"/>
  <c r="V634" i="4" s="1"/>
  <c r="W634" i="4" s="1"/>
  <c r="S634" i="4"/>
  <c r="R634" i="4"/>
  <c r="J642" i="4"/>
  <c r="T642" i="4"/>
  <c r="V642" i="4" s="1"/>
  <c r="W642" i="4" s="1"/>
  <c r="S642" i="4"/>
  <c r="R642" i="4"/>
  <c r="J754" i="4"/>
  <c r="T754" i="4"/>
  <c r="V754" i="4" s="1"/>
  <c r="W754" i="4" s="1"/>
  <c r="S754" i="4"/>
  <c r="R754" i="4"/>
  <c r="J762" i="4"/>
  <c r="T762" i="4"/>
  <c r="V762" i="4" s="1"/>
  <c r="W762" i="4" s="1"/>
  <c r="S762" i="4"/>
  <c r="R762" i="4"/>
  <c r="J770" i="4"/>
  <c r="T770" i="4"/>
  <c r="V770" i="4" s="1"/>
  <c r="W770" i="4" s="1"/>
  <c r="S770" i="4"/>
  <c r="R770" i="4"/>
  <c r="J882" i="4"/>
  <c r="T882" i="4"/>
  <c r="V882" i="4" s="1"/>
  <c r="W882" i="4" s="1"/>
  <c r="S882" i="4"/>
  <c r="R882" i="4"/>
  <c r="J890" i="4"/>
  <c r="T890" i="4"/>
  <c r="V890" i="4" s="1"/>
  <c r="W890" i="4" s="1"/>
  <c r="S890" i="4"/>
  <c r="R890" i="4"/>
  <c r="J898" i="4"/>
  <c r="T898" i="4"/>
  <c r="V898" i="4" s="1"/>
  <c r="W898" i="4" s="1"/>
  <c r="S898" i="4"/>
  <c r="R898" i="4"/>
  <c r="J994" i="4"/>
  <c r="T994" i="4"/>
  <c r="V994" i="4" s="1"/>
  <c r="W994" i="4" s="1"/>
  <c r="S994" i="4"/>
  <c r="R994" i="4"/>
  <c r="J1000" i="4"/>
  <c r="T1000" i="4"/>
  <c r="V1000" i="4" s="1"/>
  <c r="W1000" i="4" s="1"/>
  <c r="S1000" i="4"/>
  <c r="R1000" i="4"/>
  <c r="J1002" i="4"/>
  <c r="T1002" i="4"/>
  <c r="V1002" i="4" s="1"/>
  <c r="W1002" i="4" s="1"/>
  <c r="S1002" i="4"/>
  <c r="R1002" i="4"/>
  <c r="J1050" i="4"/>
  <c r="T1050" i="4"/>
  <c r="V1050" i="4" s="1"/>
  <c r="W1050" i="4" s="1"/>
  <c r="S1050" i="4"/>
  <c r="R1050" i="4"/>
  <c r="J1054" i="4"/>
  <c r="T1054" i="4"/>
  <c r="V1054" i="4" s="1"/>
  <c r="W1054" i="4" s="1"/>
  <c r="S1054" i="4"/>
  <c r="R1054" i="4"/>
  <c r="J1056" i="4"/>
  <c r="T1056" i="4"/>
  <c r="V1056" i="4" s="1"/>
  <c r="W1056" i="4" s="1"/>
  <c r="S1056" i="4"/>
  <c r="R1056" i="4"/>
  <c r="J1086" i="4"/>
  <c r="T1086" i="4"/>
  <c r="V1086" i="4" s="1"/>
  <c r="W1086" i="4" s="1"/>
  <c r="S1086" i="4"/>
  <c r="R1086" i="4"/>
  <c r="J1088" i="4"/>
  <c r="T1088" i="4"/>
  <c r="V1088" i="4" s="1"/>
  <c r="W1088" i="4" s="1"/>
  <c r="S1088" i="4"/>
  <c r="R1088" i="4"/>
  <c r="J1106" i="4"/>
  <c r="T1106" i="4"/>
  <c r="V1106" i="4" s="1"/>
  <c r="W1106" i="4" s="1"/>
  <c r="S1106" i="4"/>
  <c r="R1106" i="4"/>
  <c r="J1110" i="4"/>
  <c r="T1110" i="4"/>
  <c r="V1110" i="4" s="1"/>
  <c r="W1110" i="4" s="1"/>
  <c r="S1110" i="4"/>
  <c r="R1110" i="4"/>
  <c r="J1128" i="4"/>
  <c r="T1128" i="4"/>
  <c r="V1128" i="4" s="1"/>
  <c r="W1128" i="4" s="1"/>
  <c r="S1128" i="4"/>
  <c r="R1128" i="4"/>
  <c r="J1130" i="4"/>
  <c r="T1130" i="4"/>
  <c r="V1130" i="4" s="1"/>
  <c r="W1130" i="4" s="1"/>
  <c r="S1130" i="4"/>
  <c r="R1130" i="4"/>
  <c r="J1150" i="4"/>
  <c r="T1150" i="4"/>
  <c r="V1150" i="4" s="1"/>
  <c r="W1150" i="4" s="1"/>
  <c r="S1150" i="4"/>
  <c r="R1150" i="4"/>
  <c r="J1152" i="4"/>
  <c r="T1152" i="4"/>
  <c r="V1152" i="4" s="1"/>
  <c r="W1152" i="4" s="1"/>
  <c r="S1152" i="4"/>
  <c r="R1152" i="4"/>
  <c r="J1170" i="4"/>
  <c r="T1170" i="4"/>
  <c r="V1170" i="4" s="1"/>
  <c r="W1170" i="4" s="1"/>
  <c r="S1170" i="4"/>
  <c r="R1170" i="4"/>
  <c r="J1174" i="4"/>
  <c r="T1174" i="4"/>
  <c r="V1174" i="4" s="1"/>
  <c r="W1174" i="4" s="1"/>
  <c r="S1174" i="4"/>
  <c r="R1174" i="4"/>
  <c r="J1192" i="4"/>
  <c r="T1192" i="4"/>
  <c r="V1192" i="4" s="1"/>
  <c r="W1192" i="4" s="1"/>
  <c r="S1192" i="4"/>
  <c r="R1192" i="4"/>
  <c r="J1194" i="4"/>
  <c r="T1194" i="4"/>
  <c r="V1194" i="4" s="1"/>
  <c r="W1194" i="4" s="1"/>
  <c r="S1194" i="4"/>
  <c r="R1194" i="4"/>
  <c r="J1214" i="4"/>
  <c r="T1214" i="4"/>
  <c r="V1214" i="4" s="1"/>
  <c r="W1214" i="4" s="1"/>
  <c r="S1214" i="4"/>
  <c r="R1214" i="4"/>
  <c r="J1216" i="4"/>
  <c r="T1216" i="4"/>
  <c r="V1216" i="4" s="1"/>
  <c r="W1216" i="4" s="1"/>
  <c r="S1216" i="4"/>
  <c r="R1216" i="4"/>
  <c r="J1238" i="4"/>
  <c r="T1238" i="4"/>
  <c r="V1238" i="4" s="1"/>
  <c r="W1238" i="4" s="1"/>
  <c r="S1238" i="4"/>
  <c r="R1238" i="4"/>
  <c r="J1242" i="4"/>
  <c r="T1242" i="4"/>
  <c r="V1242" i="4" s="1"/>
  <c r="W1242" i="4" s="1"/>
  <c r="S1242" i="4"/>
  <c r="R1242" i="4"/>
  <c r="J1363" i="4"/>
  <c r="T1363" i="4"/>
  <c r="V1363" i="4" s="1"/>
  <c r="W1363" i="4" s="1"/>
  <c r="S1363" i="4"/>
  <c r="R1363" i="4"/>
  <c r="J1491" i="4"/>
  <c r="T1491" i="4"/>
  <c r="V1491" i="4" s="1"/>
  <c r="W1491" i="4" s="1"/>
  <c r="S1491" i="4"/>
  <c r="R1491" i="4"/>
  <c r="J1557" i="4"/>
  <c r="T1557" i="4"/>
  <c r="V1557" i="4" s="1"/>
  <c r="W1557" i="4" s="1"/>
  <c r="S1557" i="4"/>
  <c r="R1557" i="4"/>
  <c r="J1613" i="4"/>
  <c r="T1613" i="4"/>
  <c r="V1613" i="4" s="1"/>
  <c r="W1613" i="4" s="1"/>
  <c r="S1613" i="4"/>
  <c r="R1613" i="4"/>
  <c r="J1657" i="4"/>
  <c r="T1657" i="4"/>
  <c r="V1657" i="4" s="1"/>
  <c r="W1657" i="4" s="1"/>
  <c r="S1657" i="4"/>
  <c r="R1657" i="4"/>
  <c r="J1701" i="4"/>
  <c r="T1701" i="4"/>
  <c r="V1701" i="4" s="1"/>
  <c r="W1701" i="4" s="1"/>
  <c r="S1701" i="4"/>
  <c r="R1701" i="4"/>
  <c r="J1743" i="4"/>
  <c r="T1743" i="4"/>
  <c r="V1743" i="4" s="1"/>
  <c r="W1743" i="4" s="1"/>
  <c r="S1743" i="4"/>
  <c r="R1743" i="4"/>
  <c r="J1829" i="4"/>
  <c r="T1829" i="4"/>
  <c r="V1829" i="4" s="1"/>
  <c r="W1829" i="4" s="1"/>
  <c r="S1829" i="4"/>
  <c r="R1829" i="4"/>
  <c r="T1919" i="4"/>
  <c r="V1919" i="4" s="1"/>
  <c r="W1919" i="4" s="1"/>
  <c r="S1919" i="4"/>
  <c r="J1919" i="4"/>
  <c r="R1919" i="4"/>
  <c r="J171" i="4"/>
  <c r="T171" i="4"/>
  <c r="V171" i="4" s="1"/>
  <c r="W171" i="4" s="1"/>
  <c r="S171" i="4"/>
  <c r="R171" i="4"/>
  <c r="J289" i="4"/>
  <c r="T289" i="4"/>
  <c r="V289" i="4" s="1"/>
  <c r="W289" i="4" s="1"/>
  <c r="S289" i="4"/>
  <c r="R289" i="4"/>
  <c r="J402" i="4"/>
  <c r="T402" i="4"/>
  <c r="V402" i="4" s="1"/>
  <c r="W402" i="4" s="1"/>
  <c r="S402" i="4"/>
  <c r="R402" i="4"/>
  <c r="J418" i="4"/>
  <c r="T418" i="4"/>
  <c r="V418" i="4" s="1"/>
  <c r="W418" i="4" s="1"/>
  <c r="S418" i="4"/>
  <c r="R418" i="4"/>
  <c r="J530" i="4"/>
  <c r="T530" i="4"/>
  <c r="V530" i="4" s="1"/>
  <c r="W530" i="4" s="1"/>
  <c r="S530" i="4"/>
  <c r="R530" i="4"/>
  <c r="J666" i="4"/>
  <c r="T666" i="4"/>
  <c r="V666" i="4" s="1"/>
  <c r="W666" i="4" s="1"/>
  <c r="S666" i="4"/>
  <c r="R666" i="4"/>
  <c r="J794" i="4"/>
  <c r="T794" i="4"/>
  <c r="V794" i="4" s="1"/>
  <c r="W794" i="4" s="1"/>
  <c r="S794" i="4"/>
  <c r="R794" i="4"/>
  <c r="J802" i="4"/>
  <c r="T802" i="4"/>
  <c r="V802" i="4" s="1"/>
  <c r="W802" i="4" s="1"/>
  <c r="S802" i="4"/>
  <c r="R802" i="4"/>
  <c r="J914" i="4"/>
  <c r="T914" i="4"/>
  <c r="V914" i="4" s="1"/>
  <c r="W914" i="4" s="1"/>
  <c r="S914" i="4"/>
  <c r="R914" i="4"/>
  <c r="J922" i="4"/>
  <c r="T922" i="4"/>
  <c r="V922" i="4" s="1"/>
  <c r="W922" i="4" s="1"/>
  <c r="S922" i="4"/>
  <c r="R922" i="4"/>
  <c r="J930" i="4"/>
  <c r="T930" i="4"/>
  <c r="V930" i="4" s="1"/>
  <c r="W930" i="4" s="1"/>
  <c r="S930" i="4"/>
  <c r="R930" i="4"/>
  <c r="J1010" i="4"/>
  <c r="T1010" i="4"/>
  <c r="V1010" i="4" s="1"/>
  <c r="W1010" i="4" s="1"/>
  <c r="S1010" i="4"/>
  <c r="R1010" i="4"/>
  <c r="J1016" i="4"/>
  <c r="T1016" i="4"/>
  <c r="V1016" i="4" s="1"/>
  <c r="W1016" i="4" s="1"/>
  <c r="S1016" i="4"/>
  <c r="R1016" i="4"/>
  <c r="J1018" i="4"/>
  <c r="T1018" i="4"/>
  <c r="V1018" i="4" s="1"/>
  <c r="W1018" i="4" s="1"/>
  <c r="S1018" i="4"/>
  <c r="R1018" i="4"/>
  <c r="J1062" i="4"/>
  <c r="T1062" i="4"/>
  <c r="V1062" i="4" s="1"/>
  <c r="W1062" i="4" s="1"/>
  <c r="S1062" i="4"/>
  <c r="R1062" i="4"/>
  <c r="J1064" i="4"/>
  <c r="T1064" i="4"/>
  <c r="V1064" i="4" s="1"/>
  <c r="W1064" i="4" s="1"/>
  <c r="S1064" i="4"/>
  <c r="R1064" i="4"/>
  <c r="J1066" i="4"/>
  <c r="T1066" i="4"/>
  <c r="V1066" i="4" s="1"/>
  <c r="W1066" i="4" s="1"/>
  <c r="S1066" i="4"/>
  <c r="R1066" i="4"/>
  <c r="J1266" i="4"/>
  <c r="T1266" i="4"/>
  <c r="V1266" i="4" s="1"/>
  <c r="W1266" i="4" s="1"/>
  <c r="S1266" i="4"/>
  <c r="R1266" i="4"/>
  <c r="J1272" i="4"/>
  <c r="T1272" i="4"/>
  <c r="V1272" i="4" s="1"/>
  <c r="W1272" i="4" s="1"/>
  <c r="S1272" i="4"/>
  <c r="R1272" i="4"/>
  <c r="J1331" i="4"/>
  <c r="T1331" i="4"/>
  <c r="V1331" i="4" s="1"/>
  <c r="W1331" i="4" s="1"/>
  <c r="S1331" i="4"/>
  <c r="R1331" i="4"/>
  <c r="J1459" i="4"/>
  <c r="T1459" i="4"/>
  <c r="V1459" i="4" s="1"/>
  <c r="W1459" i="4" s="1"/>
  <c r="S1459" i="4"/>
  <c r="R1459" i="4"/>
  <c r="J1541" i="4"/>
  <c r="T1541" i="4"/>
  <c r="V1541" i="4" s="1"/>
  <c r="W1541" i="4" s="1"/>
  <c r="S1541" i="4"/>
  <c r="R1541" i="4"/>
  <c r="J1603" i="4"/>
  <c r="T1603" i="4"/>
  <c r="V1603" i="4" s="1"/>
  <c r="W1603" i="4" s="1"/>
  <c r="S1603" i="4"/>
  <c r="R1603" i="4"/>
  <c r="J1645" i="4"/>
  <c r="T1645" i="4"/>
  <c r="V1645" i="4" s="1"/>
  <c r="W1645" i="4" s="1"/>
  <c r="S1645" i="4"/>
  <c r="R1645" i="4"/>
  <c r="J1691" i="4"/>
  <c r="T1691" i="4"/>
  <c r="V1691" i="4" s="1"/>
  <c r="W1691" i="4" s="1"/>
  <c r="S1691" i="4"/>
  <c r="R1691" i="4"/>
  <c r="J1733" i="4"/>
  <c r="T1733" i="4"/>
  <c r="V1733" i="4" s="1"/>
  <c r="W1733" i="4" s="1"/>
  <c r="S1733" i="4"/>
  <c r="R1733" i="4"/>
  <c r="J1805" i="4"/>
  <c r="T1805" i="4"/>
  <c r="V1805" i="4" s="1"/>
  <c r="W1805" i="4" s="1"/>
  <c r="S1805" i="4"/>
  <c r="R1805" i="4"/>
  <c r="T1903" i="4"/>
  <c r="V1903" i="4" s="1"/>
  <c r="W1903" i="4" s="1"/>
  <c r="S1903" i="4"/>
  <c r="J1903" i="4"/>
  <c r="R1903" i="4"/>
  <c r="J1973" i="4"/>
  <c r="T1973" i="4"/>
  <c r="V1973" i="4" s="1"/>
  <c r="W1973" i="4" s="1"/>
  <c r="S1973" i="4"/>
  <c r="R1973" i="4"/>
  <c r="J43" i="4"/>
  <c r="T43" i="4"/>
  <c r="V43" i="4" s="1"/>
  <c r="W43" i="4" s="1"/>
  <c r="S43" i="4"/>
  <c r="R43" i="4"/>
  <c r="J107" i="4"/>
  <c r="T107" i="4"/>
  <c r="V107" i="4" s="1"/>
  <c r="W107" i="4" s="1"/>
  <c r="S107" i="4"/>
  <c r="R107" i="4"/>
  <c r="J177" i="4"/>
  <c r="T177" i="4"/>
  <c r="V177" i="4" s="1"/>
  <c r="W177" i="4" s="1"/>
  <c r="S177" i="4"/>
  <c r="R177" i="4"/>
  <c r="J273" i="4"/>
  <c r="T273" i="4"/>
  <c r="V273" i="4" s="1"/>
  <c r="W273" i="4" s="1"/>
  <c r="S273" i="4"/>
  <c r="R273" i="4"/>
  <c r="J281" i="4"/>
  <c r="T281" i="4"/>
  <c r="V281" i="4" s="1"/>
  <c r="W281" i="4" s="1"/>
  <c r="S281" i="4"/>
  <c r="R281" i="4"/>
  <c r="J410" i="4"/>
  <c r="T410" i="4"/>
  <c r="V410" i="4" s="1"/>
  <c r="W410" i="4" s="1"/>
  <c r="S410" i="4"/>
  <c r="R410" i="4"/>
  <c r="J538" i="4"/>
  <c r="T538" i="4"/>
  <c r="V538" i="4" s="1"/>
  <c r="W538" i="4" s="1"/>
  <c r="S538" i="4"/>
  <c r="R538" i="4"/>
  <c r="J546" i="4"/>
  <c r="T546" i="4"/>
  <c r="V546" i="4" s="1"/>
  <c r="W546" i="4" s="1"/>
  <c r="S546" i="4"/>
  <c r="R546" i="4"/>
  <c r="J658" i="4"/>
  <c r="T658" i="4"/>
  <c r="V658" i="4" s="1"/>
  <c r="W658" i="4" s="1"/>
  <c r="S658" i="4"/>
  <c r="R658" i="4"/>
  <c r="J674" i="4"/>
  <c r="T674" i="4"/>
  <c r="V674" i="4" s="1"/>
  <c r="W674" i="4" s="1"/>
  <c r="S674" i="4"/>
  <c r="R674" i="4"/>
  <c r="J786" i="4"/>
  <c r="T786" i="4"/>
  <c r="V786" i="4" s="1"/>
  <c r="W786" i="4" s="1"/>
  <c r="S786" i="4"/>
  <c r="R786" i="4"/>
  <c r="J27" i="4"/>
  <c r="T27" i="4"/>
  <c r="V27" i="4" s="1"/>
  <c r="W27" i="4" s="1"/>
  <c r="S27" i="4"/>
  <c r="R27" i="4"/>
  <c r="J91" i="4"/>
  <c r="T91" i="4"/>
  <c r="V91" i="4" s="1"/>
  <c r="W91" i="4" s="1"/>
  <c r="S91" i="4"/>
  <c r="R91" i="4"/>
  <c r="J155" i="4"/>
  <c r="T155" i="4"/>
  <c r="V155" i="4" s="1"/>
  <c r="W155" i="4" s="1"/>
  <c r="S155" i="4"/>
  <c r="R155" i="4"/>
  <c r="J185" i="4"/>
  <c r="T185" i="4"/>
  <c r="V185" i="4" s="1"/>
  <c r="W185" i="4" s="1"/>
  <c r="S185" i="4"/>
  <c r="R185" i="4"/>
  <c r="J187" i="4"/>
  <c r="T187" i="4"/>
  <c r="V187" i="4" s="1"/>
  <c r="W187" i="4" s="1"/>
  <c r="S187" i="4"/>
  <c r="R187" i="4"/>
  <c r="J193" i="4"/>
  <c r="T193" i="4"/>
  <c r="V193" i="4" s="1"/>
  <c r="W193" i="4" s="1"/>
  <c r="S193" i="4"/>
  <c r="R193" i="4"/>
  <c r="J305" i="4"/>
  <c r="T305" i="4"/>
  <c r="V305" i="4" s="1"/>
  <c r="W305" i="4" s="1"/>
  <c r="S305" i="4"/>
  <c r="R305" i="4"/>
  <c r="J314" i="4"/>
  <c r="T314" i="4"/>
  <c r="V314" i="4" s="1"/>
  <c r="W314" i="4" s="1"/>
  <c r="S314" i="4"/>
  <c r="R314" i="4"/>
  <c r="J322" i="4"/>
  <c r="T322" i="4"/>
  <c r="V322" i="4" s="1"/>
  <c r="W322" i="4" s="1"/>
  <c r="S322" i="4"/>
  <c r="R322" i="4"/>
  <c r="J434" i="4"/>
  <c r="T434" i="4"/>
  <c r="V434" i="4" s="1"/>
  <c r="W434" i="4" s="1"/>
  <c r="S434" i="4"/>
  <c r="R434" i="4"/>
  <c r="J442" i="4"/>
  <c r="T442" i="4"/>
  <c r="V442" i="4" s="1"/>
  <c r="W442" i="4" s="1"/>
  <c r="S442" i="4"/>
  <c r="R442" i="4"/>
  <c r="J450" i="4"/>
  <c r="T450" i="4"/>
  <c r="V450" i="4" s="1"/>
  <c r="W450" i="4" s="1"/>
  <c r="S450" i="4"/>
  <c r="R450" i="4"/>
  <c r="J562" i="4"/>
  <c r="T562" i="4"/>
  <c r="V562" i="4" s="1"/>
  <c r="W562" i="4" s="1"/>
  <c r="S562" i="4"/>
  <c r="R562" i="4"/>
  <c r="J570" i="4"/>
  <c r="T570" i="4"/>
  <c r="V570" i="4" s="1"/>
  <c r="W570" i="4" s="1"/>
  <c r="S570" i="4"/>
  <c r="R570" i="4"/>
  <c r="J578" i="4"/>
  <c r="T578" i="4"/>
  <c r="V578" i="4" s="1"/>
  <c r="W578" i="4" s="1"/>
  <c r="S578" i="4"/>
  <c r="R578" i="4"/>
  <c r="J690" i="4"/>
  <c r="T690" i="4"/>
  <c r="V690" i="4" s="1"/>
  <c r="W690" i="4" s="1"/>
  <c r="S690" i="4"/>
  <c r="R690" i="4"/>
  <c r="J698" i="4"/>
  <c r="T698" i="4"/>
  <c r="V698" i="4" s="1"/>
  <c r="W698" i="4" s="1"/>
  <c r="S698" i="4"/>
  <c r="R698" i="4"/>
  <c r="J706" i="4"/>
  <c r="T706" i="4"/>
  <c r="V706" i="4" s="1"/>
  <c r="W706" i="4" s="1"/>
  <c r="S706" i="4"/>
  <c r="R706" i="4"/>
  <c r="J818" i="4"/>
  <c r="T818" i="4"/>
  <c r="V818" i="4" s="1"/>
  <c r="W818" i="4" s="1"/>
  <c r="S818" i="4"/>
  <c r="R818" i="4"/>
  <c r="J826" i="4"/>
  <c r="T826" i="4"/>
  <c r="V826" i="4" s="1"/>
  <c r="W826" i="4" s="1"/>
  <c r="S826" i="4"/>
  <c r="R826" i="4"/>
  <c r="J834" i="4"/>
  <c r="T834" i="4"/>
  <c r="V834" i="4" s="1"/>
  <c r="W834" i="4" s="1"/>
  <c r="S834" i="4"/>
  <c r="R834" i="4"/>
  <c r="J946" i="4"/>
  <c r="T946" i="4"/>
  <c r="V946" i="4" s="1"/>
  <c r="W946" i="4" s="1"/>
  <c r="S946" i="4"/>
  <c r="R946" i="4"/>
  <c r="J954" i="4"/>
  <c r="T954" i="4"/>
  <c r="V954" i="4" s="1"/>
  <c r="W954" i="4" s="1"/>
  <c r="S954" i="4"/>
  <c r="R954" i="4"/>
  <c r="J962" i="4"/>
  <c r="T962" i="4"/>
  <c r="V962" i="4" s="1"/>
  <c r="W962" i="4" s="1"/>
  <c r="S962" i="4"/>
  <c r="R962" i="4"/>
  <c r="J1026" i="4"/>
  <c r="T1026" i="4"/>
  <c r="V1026" i="4" s="1"/>
  <c r="W1026" i="4" s="1"/>
  <c r="S1026" i="4"/>
  <c r="R1026" i="4"/>
  <c r="J1032" i="4"/>
  <c r="T1032" i="4"/>
  <c r="V1032" i="4" s="1"/>
  <c r="W1032" i="4" s="1"/>
  <c r="S1032" i="4"/>
  <c r="R1032" i="4"/>
  <c r="J1034" i="4"/>
  <c r="T1034" i="4"/>
  <c r="V1034" i="4" s="1"/>
  <c r="W1034" i="4" s="1"/>
  <c r="S1034" i="4"/>
  <c r="R1034" i="4"/>
  <c r="J1072" i="4"/>
  <c r="T1072" i="4"/>
  <c r="V1072" i="4" s="1"/>
  <c r="W1072" i="4" s="1"/>
  <c r="S1072" i="4"/>
  <c r="R1072" i="4"/>
  <c r="J1074" i="4"/>
  <c r="T1074" i="4"/>
  <c r="V1074" i="4" s="1"/>
  <c r="W1074" i="4" s="1"/>
  <c r="S1074" i="4"/>
  <c r="R1074" i="4"/>
  <c r="J1078" i="4"/>
  <c r="T1078" i="4"/>
  <c r="V1078" i="4" s="1"/>
  <c r="W1078" i="4" s="1"/>
  <c r="S1078" i="4"/>
  <c r="R1078" i="4"/>
  <c r="J1096" i="4"/>
  <c r="T1096" i="4"/>
  <c r="V1096" i="4" s="1"/>
  <c r="W1096" i="4" s="1"/>
  <c r="S1096" i="4"/>
  <c r="R1096" i="4"/>
  <c r="J1098" i="4"/>
  <c r="T1098" i="4"/>
  <c r="V1098" i="4" s="1"/>
  <c r="W1098" i="4" s="1"/>
  <c r="S1098" i="4"/>
  <c r="R1098" i="4"/>
  <c r="J1118" i="4"/>
  <c r="T1118" i="4"/>
  <c r="V1118" i="4" s="1"/>
  <c r="W1118" i="4" s="1"/>
  <c r="S1118" i="4"/>
  <c r="R1118" i="4"/>
  <c r="J1120" i="4"/>
  <c r="T1120" i="4"/>
  <c r="V1120" i="4" s="1"/>
  <c r="W1120" i="4" s="1"/>
  <c r="S1120" i="4"/>
  <c r="R1120" i="4"/>
  <c r="J1138" i="4"/>
  <c r="T1138" i="4"/>
  <c r="V1138" i="4" s="1"/>
  <c r="W1138" i="4" s="1"/>
  <c r="S1138" i="4"/>
  <c r="R1138" i="4"/>
  <c r="J1142" i="4"/>
  <c r="T1142" i="4"/>
  <c r="V1142" i="4" s="1"/>
  <c r="W1142" i="4" s="1"/>
  <c r="S1142" i="4"/>
  <c r="R1142" i="4"/>
  <c r="J1160" i="4"/>
  <c r="T1160" i="4"/>
  <c r="V1160" i="4" s="1"/>
  <c r="W1160" i="4" s="1"/>
  <c r="S1160" i="4"/>
  <c r="R1160" i="4"/>
  <c r="J1162" i="4"/>
  <c r="T1162" i="4"/>
  <c r="V1162" i="4" s="1"/>
  <c r="W1162" i="4" s="1"/>
  <c r="S1162" i="4"/>
  <c r="R1162" i="4"/>
  <c r="J1182" i="4"/>
  <c r="T1182" i="4"/>
  <c r="V1182" i="4" s="1"/>
  <c r="W1182" i="4" s="1"/>
  <c r="S1182" i="4"/>
  <c r="R1182" i="4"/>
  <c r="J1184" i="4"/>
  <c r="T1184" i="4"/>
  <c r="V1184" i="4" s="1"/>
  <c r="W1184" i="4" s="1"/>
  <c r="S1184" i="4"/>
  <c r="R1184" i="4"/>
  <c r="J1202" i="4"/>
  <c r="T1202" i="4"/>
  <c r="V1202" i="4" s="1"/>
  <c r="W1202" i="4" s="1"/>
  <c r="S1202" i="4"/>
  <c r="R1202" i="4"/>
  <c r="J1206" i="4"/>
  <c r="T1206" i="4"/>
  <c r="V1206" i="4" s="1"/>
  <c r="W1206" i="4" s="1"/>
  <c r="S1206" i="4"/>
  <c r="R1206" i="4"/>
  <c r="J1224" i="4"/>
  <c r="T1224" i="4"/>
  <c r="V1224" i="4" s="1"/>
  <c r="W1224" i="4" s="1"/>
  <c r="S1224" i="4"/>
  <c r="R1224" i="4"/>
  <c r="J1226" i="4"/>
  <c r="T1226" i="4"/>
  <c r="V1226" i="4" s="1"/>
  <c r="W1226" i="4" s="1"/>
  <c r="S1226" i="4"/>
  <c r="R1226" i="4"/>
  <c r="J1250" i="4"/>
  <c r="T1250" i="4"/>
  <c r="V1250" i="4" s="1"/>
  <c r="W1250" i="4" s="1"/>
  <c r="S1250" i="4"/>
  <c r="R1250" i="4"/>
  <c r="J1306" i="4"/>
  <c r="T1306" i="4"/>
  <c r="V1306" i="4" s="1"/>
  <c r="W1306" i="4" s="1"/>
  <c r="S1306" i="4"/>
  <c r="R1306" i="4"/>
  <c r="J1427" i="4"/>
  <c r="T1427" i="4"/>
  <c r="V1427" i="4" s="1"/>
  <c r="W1427" i="4" s="1"/>
  <c r="S1427" i="4"/>
  <c r="R1427" i="4"/>
  <c r="J1525" i="4"/>
  <c r="T1525" i="4"/>
  <c r="V1525" i="4" s="1"/>
  <c r="W1525" i="4" s="1"/>
  <c r="S1525" i="4"/>
  <c r="R1525" i="4"/>
  <c r="J1589" i="4"/>
  <c r="T1589" i="4"/>
  <c r="V1589" i="4" s="1"/>
  <c r="W1589" i="4" s="1"/>
  <c r="S1589" i="4"/>
  <c r="R1589" i="4"/>
  <c r="J1635" i="4"/>
  <c r="T1635" i="4"/>
  <c r="V1635" i="4" s="1"/>
  <c r="W1635" i="4" s="1"/>
  <c r="S1635" i="4"/>
  <c r="R1635" i="4"/>
  <c r="J1679" i="4"/>
  <c r="T1679" i="4"/>
  <c r="V1679" i="4" s="1"/>
  <c r="W1679" i="4" s="1"/>
  <c r="S1679" i="4"/>
  <c r="R1679" i="4"/>
  <c r="J1723" i="4"/>
  <c r="T1723" i="4"/>
  <c r="V1723" i="4" s="1"/>
  <c r="W1723" i="4" s="1"/>
  <c r="S1723" i="4"/>
  <c r="R1723" i="4"/>
  <c r="J1775" i="4"/>
  <c r="T1775" i="4"/>
  <c r="V1775" i="4" s="1"/>
  <c r="W1775" i="4" s="1"/>
  <c r="S1775" i="4"/>
  <c r="R1775" i="4"/>
  <c r="J1885" i="4"/>
  <c r="T1885" i="4"/>
  <c r="V1885" i="4" s="1"/>
  <c r="W1885" i="4" s="1"/>
  <c r="S1885" i="4"/>
  <c r="R1885" i="4"/>
  <c r="T1951" i="4"/>
  <c r="V1951" i="4" s="1"/>
  <c r="W1951" i="4" s="1"/>
  <c r="S1951" i="4"/>
  <c r="J1951" i="4"/>
  <c r="R1951" i="4"/>
  <c r="J11" i="4"/>
  <c r="T11" i="4"/>
  <c r="V11" i="4" s="1"/>
  <c r="W11" i="4" s="1"/>
  <c r="S11" i="4"/>
  <c r="R11" i="4"/>
  <c r="J75" i="4"/>
  <c r="T75" i="4"/>
  <c r="V75" i="4" s="1"/>
  <c r="W75" i="4" s="1"/>
  <c r="S75" i="4"/>
  <c r="R75" i="4"/>
  <c r="J217" i="4"/>
  <c r="T217" i="4"/>
  <c r="V217" i="4" s="1"/>
  <c r="W217" i="4" s="1"/>
  <c r="S217" i="4"/>
  <c r="R217" i="4"/>
  <c r="J346" i="4"/>
  <c r="T346" i="4"/>
  <c r="V346" i="4" s="1"/>
  <c r="W346" i="4" s="1"/>
  <c r="S346" i="4"/>
  <c r="R346" i="4"/>
  <c r="J602" i="4"/>
  <c r="T602" i="4"/>
  <c r="V602" i="4" s="1"/>
  <c r="W602" i="4" s="1"/>
  <c r="S602" i="4"/>
  <c r="R602" i="4"/>
  <c r="J730" i="4"/>
  <c r="T730" i="4"/>
  <c r="V730" i="4" s="1"/>
  <c r="W730" i="4" s="1"/>
  <c r="S730" i="4"/>
  <c r="R730" i="4"/>
  <c r="J738" i="4"/>
  <c r="T738" i="4"/>
  <c r="V738" i="4" s="1"/>
  <c r="W738" i="4" s="1"/>
  <c r="S738" i="4"/>
  <c r="R738" i="4"/>
  <c r="J850" i="4"/>
  <c r="T850" i="4"/>
  <c r="V850" i="4" s="1"/>
  <c r="W850" i="4" s="1"/>
  <c r="S850" i="4"/>
  <c r="R850" i="4"/>
  <c r="J858" i="4"/>
  <c r="T858" i="4"/>
  <c r="V858" i="4" s="1"/>
  <c r="W858" i="4" s="1"/>
  <c r="S858" i="4"/>
  <c r="R858" i="4"/>
  <c r="J866" i="4"/>
  <c r="T866" i="4"/>
  <c r="V866" i="4" s="1"/>
  <c r="W866" i="4" s="1"/>
  <c r="S866" i="4"/>
  <c r="R866" i="4"/>
  <c r="J978" i="4"/>
  <c r="T978" i="4"/>
  <c r="V978" i="4" s="1"/>
  <c r="W978" i="4" s="1"/>
  <c r="S978" i="4"/>
  <c r="R978" i="4"/>
  <c r="J984" i="4"/>
  <c r="T984" i="4"/>
  <c r="V984" i="4" s="1"/>
  <c r="W984" i="4" s="1"/>
  <c r="S984" i="4"/>
  <c r="R984" i="4"/>
  <c r="J1040" i="4"/>
  <c r="T1040" i="4"/>
  <c r="V1040" i="4" s="1"/>
  <c r="W1040" i="4" s="1"/>
  <c r="S1040" i="4"/>
  <c r="R1040" i="4"/>
  <c r="J1042" i="4"/>
  <c r="T1042" i="4"/>
  <c r="V1042" i="4" s="1"/>
  <c r="W1042" i="4" s="1"/>
  <c r="S1042" i="4"/>
  <c r="R1042" i="4"/>
  <c r="J1046" i="4"/>
  <c r="T1046" i="4"/>
  <c r="V1046" i="4" s="1"/>
  <c r="W1046" i="4" s="1"/>
  <c r="S1046" i="4"/>
  <c r="R1046" i="4"/>
  <c r="J1288" i="4"/>
  <c r="T1288" i="4"/>
  <c r="V1288" i="4" s="1"/>
  <c r="W1288" i="4" s="1"/>
  <c r="S1288" i="4"/>
  <c r="R1288" i="4"/>
  <c r="J1395" i="4"/>
  <c r="T1395" i="4"/>
  <c r="V1395" i="4" s="1"/>
  <c r="W1395" i="4" s="1"/>
  <c r="S1395" i="4"/>
  <c r="R1395" i="4"/>
  <c r="J1509" i="4"/>
  <c r="T1509" i="4"/>
  <c r="V1509" i="4" s="1"/>
  <c r="W1509" i="4" s="1"/>
  <c r="S1509" i="4"/>
  <c r="R1509" i="4"/>
  <c r="J1573" i="4"/>
  <c r="T1573" i="4"/>
  <c r="V1573" i="4" s="1"/>
  <c r="W1573" i="4" s="1"/>
  <c r="S1573" i="4"/>
  <c r="R1573" i="4"/>
  <c r="J1625" i="4"/>
  <c r="T1625" i="4"/>
  <c r="V1625" i="4" s="1"/>
  <c r="W1625" i="4" s="1"/>
  <c r="S1625" i="4"/>
  <c r="R1625" i="4"/>
  <c r="J1669" i="4"/>
  <c r="T1669" i="4"/>
  <c r="V1669" i="4" s="1"/>
  <c r="W1669" i="4" s="1"/>
  <c r="S1669" i="4"/>
  <c r="R1669" i="4"/>
  <c r="J1711" i="4"/>
  <c r="T1711" i="4"/>
  <c r="V1711" i="4" s="1"/>
  <c r="W1711" i="4" s="1"/>
  <c r="S1711" i="4"/>
  <c r="R1711" i="4"/>
  <c r="J1757" i="4"/>
  <c r="T1757" i="4"/>
  <c r="V1757" i="4" s="1"/>
  <c r="W1757" i="4" s="1"/>
  <c r="S1757" i="4"/>
  <c r="R1757" i="4"/>
  <c r="J1861" i="4"/>
  <c r="T1861" i="4"/>
  <c r="V1861" i="4" s="1"/>
  <c r="W1861" i="4" s="1"/>
  <c r="S1861" i="4"/>
  <c r="R1861" i="4"/>
  <c r="T1935" i="4"/>
  <c r="V1935" i="4" s="1"/>
  <c r="W1935" i="4" s="1"/>
  <c r="S1935" i="4"/>
  <c r="J1935" i="4"/>
  <c r="R1935" i="4"/>
  <c r="J1997" i="4"/>
  <c r="T1997" i="4"/>
  <c r="V1997" i="4" s="1"/>
  <c r="W1997" i="4" s="1"/>
  <c r="S1997" i="4"/>
  <c r="R1997" i="4"/>
  <c r="J12" i="4"/>
  <c r="T12" i="4"/>
  <c r="V12" i="4" s="1"/>
  <c r="W12" i="4" s="1"/>
  <c r="S12" i="4"/>
  <c r="R12" i="4"/>
  <c r="J15" i="4"/>
  <c r="T15" i="4"/>
  <c r="V15" i="4" s="1"/>
  <c r="W15" i="4" s="1"/>
  <c r="S15" i="4"/>
  <c r="R15" i="4"/>
  <c r="J31" i="4"/>
  <c r="T31" i="4"/>
  <c r="V31" i="4" s="1"/>
  <c r="W31" i="4" s="1"/>
  <c r="S31" i="4"/>
  <c r="R31" i="4"/>
  <c r="J48" i="4"/>
  <c r="T48" i="4"/>
  <c r="V48" i="4" s="1"/>
  <c r="W48" i="4" s="1"/>
  <c r="S48" i="4"/>
  <c r="R48" i="4"/>
  <c r="J63" i="4"/>
  <c r="T63" i="4"/>
  <c r="V63" i="4" s="1"/>
  <c r="W63" i="4" s="1"/>
  <c r="S63" i="4"/>
  <c r="R63" i="4"/>
  <c r="J78" i="4"/>
  <c r="T78" i="4"/>
  <c r="V78" i="4" s="1"/>
  <c r="W78" i="4" s="1"/>
  <c r="S78" i="4"/>
  <c r="R78" i="4"/>
  <c r="J18" i="4"/>
  <c r="T18" i="4"/>
  <c r="V18" i="4" s="1"/>
  <c r="W18" i="4" s="1"/>
  <c r="S18" i="4"/>
  <c r="R18" i="4"/>
  <c r="J35" i="4"/>
  <c r="T35" i="4"/>
  <c r="V35" i="4" s="1"/>
  <c r="W35" i="4" s="1"/>
  <c r="S35" i="4"/>
  <c r="R35" i="4"/>
  <c r="J51" i="4"/>
  <c r="T51" i="4"/>
  <c r="V51" i="4" s="1"/>
  <c r="W51" i="4" s="1"/>
  <c r="S51" i="4"/>
  <c r="R51" i="4"/>
  <c r="J66" i="4"/>
  <c r="T66" i="4"/>
  <c r="V66" i="4" s="1"/>
  <c r="W66" i="4" s="1"/>
  <c r="S66" i="4"/>
  <c r="R66" i="4"/>
  <c r="J83" i="4"/>
  <c r="T83" i="4"/>
  <c r="V83" i="4" s="1"/>
  <c r="W83" i="4" s="1"/>
  <c r="S83" i="4"/>
  <c r="R83" i="4"/>
  <c r="J99" i="4"/>
  <c r="T99" i="4"/>
  <c r="V99" i="4" s="1"/>
  <c r="W99" i="4" s="1"/>
  <c r="S99" i="4"/>
  <c r="R99" i="4"/>
  <c r="J114" i="4"/>
  <c r="T114" i="4"/>
  <c r="V114" i="4" s="1"/>
  <c r="W114" i="4" s="1"/>
  <c r="S114" i="4"/>
  <c r="R114" i="4"/>
  <c r="S4" i="4"/>
  <c r="R4" i="4"/>
  <c r="J6" i="4"/>
  <c r="T6" i="4"/>
  <c r="V6" i="4" s="1"/>
  <c r="W6" i="4" s="1"/>
  <c r="S6" i="4"/>
  <c r="R6" i="4"/>
  <c r="J7" i="4"/>
  <c r="T7" i="4"/>
  <c r="V7" i="4" s="1"/>
  <c r="W7" i="4" s="1"/>
  <c r="S7" i="4"/>
  <c r="R7" i="4"/>
  <c r="J8" i="4"/>
  <c r="T8" i="4"/>
  <c r="V8" i="4" s="1"/>
  <c r="W8" i="4" s="1"/>
  <c r="S8" i="4"/>
  <c r="R8" i="4"/>
  <c r="J9" i="4"/>
  <c r="T9" i="4"/>
  <c r="V9" i="4" s="1"/>
  <c r="W9" i="4" s="1"/>
  <c r="S9" i="4"/>
  <c r="R9" i="4"/>
  <c r="J20" i="4"/>
  <c r="T20" i="4"/>
  <c r="V20" i="4" s="1"/>
  <c r="W20" i="4" s="1"/>
  <c r="S20" i="4"/>
  <c r="R20" i="4"/>
  <c r="J21" i="4"/>
  <c r="T21" i="4"/>
  <c r="V21" i="4" s="1"/>
  <c r="W21" i="4" s="1"/>
  <c r="S21" i="4"/>
  <c r="R21" i="4"/>
  <c r="J22" i="4"/>
  <c r="T22" i="4"/>
  <c r="V22" i="4" s="1"/>
  <c r="W22" i="4" s="1"/>
  <c r="S22" i="4"/>
  <c r="R22" i="4"/>
  <c r="J23" i="4"/>
  <c r="T23" i="4"/>
  <c r="V23" i="4" s="1"/>
  <c r="W23" i="4" s="1"/>
  <c r="S23" i="4"/>
  <c r="R23" i="4"/>
  <c r="J24" i="4"/>
  <c r="T24" i="4"/>
  <c r="V24" i="4" s="1"/>
  <c r="W24" i="4" s="1"/>
  <c r="S24" i="4"/>
  <c r="R24" i="4"/>
  <c r="J25" i="4"/>
  <c r="T25" i="4"/>
  <c r="V25" i="4" s="1"/>
  <c r="W25" i="4" s="1"/>
  <c r="S25" i="4"/>
  <c r="R25" i="4"/>
  <c r="J36" i="4"/>
  <c r="T36" i="4"/>
  <c r="V36" i="4" s="1"/>
  <c r="W36" i="4" s="1"/>
  <c r="S36" i="4"/>
  <c r="R36" i="4"/>
  <c r="J37" i="4"/>
  <c r="T37" i="4"/>
  <c r="V37" i="4" s="1"/>
  <c r="W37" i="4" s="1"/>
  <c r="S37" i="4"/>
  <c r="R37" i="4"/>
  <c r="J38" i="4"/>
  <c r="T38" i="4"/>
  <c r="V38" i="4" s="1"/>
  <c r="W38" i="4" s="1"/>
  <c r="S38" i="4"/>
  <c r="R38" i="4"/>
  <c r="J39" i="4"/>
  <c r="T39" i="4"/>
  <c r="V39" i="4" s="1"/>
  <c r="W39" i="4" s="1"/>
  <c r="S39" i="4"/>
  <c r="R39" i="4"/>
  <c r="J40" i="4"/>
  <c r="T40" i="4"/>
  <c r="V40" i="4" s="1"/>
  <c r="W40" i="4" s="1"/>
  <c r="S40" i="4"/>
  <c r="R40" i="4"/>
  <c r="J41" i="4"/>
  <c r="T41" i="4"/>
  <c r="V41" i="4" s="1"/>
  <c r="W41" i="4" s="1"/>
  <c r="S41" i="4"/>
  <c r="R41" i="4"/>
  <c r="J52" i="4"/>
  <c r="T52" i="4"/>
  <c r="V52" i="4" s="1"/>
  <c r="W52" i="4" s="1"/>
  <c r="S52" i="4"/>
  <c r="R52" i="4"/>
  <c r="J53" i="4"/>
  <c r="T53" i="4"/>
  <c r="V53" i="4" s="1"/>
  <c r="W53" i="4" s="1"/>
  <c r="S53" i="4"/>
  <c r="R53" i="4"/>
  <c r="J54" i="4"/>
  <c r="T54" i="4"/>
  <c r="V54" i="4" s="1"/>
  <c r="W54" i="4" s="1"/>
  <c r="S54" i="4"/>
  <c r="R54" i="4"/>
  <c r="J55" i="4"/>
  <c r="T55" i="4"/>
  <c r="V55" i="4" s="1"/>
  <c r="W55" i="4" s="1"/>
  <c r="S55" i="4"/>
  <c r="R55" i="4"/>
  <c r="J56" i="4"/>
  <c r="T56" i="4"/>
  <c r="V56" i="4" s="1"/>
  <c r="W56" i="4" s="1"/>
  <c r="S56" i="4"/>
  <c r="R56" i="4"/>
  <c r="J57" i="4"/>
  <c r="T57" i="4"/>
  <c r="V57" i="4" s="1"/>
  <c r="W57" i="4" s="1"/>
  <c r="S57" i="4"/>
  <c r="R57" i="4"/>
  <c r="J68" i="4"/>
  <c r="T68" i="4"/>
  <c r="V68" i="4" s="1"/>
  <c r="W68" i="4" s="1"/>
  <c r="S68" i="4"/>
  <c r="R68" i="4"/>
  <c r="J69" i="4"/>
  <c r="T69" i="4"/>
  <c r="V69" i="4" s="1"/>
  <c r="W69" i="4" s="1"/>
  <c r="S69" i="4"/>
  <c r="R69" i="4"/>
  <c r="J70" i="4"/>
  <c r="T70" i="4"/>
  <c r="V70" i="4" s="1"/>
  <c r="W70" i="4" s="1"/>
  <c r="S70" i="4"/>
  <c r="R70" i="4"/>
  <c r="J71" i="4"/>
  <c r="T71" i="4"/>
  <c r="V71" i="4" s="1"/>
  <c r="W71" i="4" s="1"/>
  <c r="S71" i="4"/>
  <c r="R71" i="4"/>
  <c r="J72" i="4"/>
  <c r="T72" i="4"/>
  <c r="V72" i="4" s="1"/>
  <c r="W72" i="4" s="1"/>
  <c r="S72" i="4"/>
  <c r="R72" i="4"/>
  <c r="J73" i="4"/>
  <c r="T73" i="4"/>
  <c r="V73" i="4" s="1"/>
  <c r="W73" i="4" s="1"/>
  <c r="S73" i="4"/>
  <c r="R73" i="4"/>
  <c r="J84" i="4"/>
  <c r="T84" i="4"/>
  <c r="V84" i="4" s="1"/>
  <c r="W84" i="4" s="1"/>
  <c r="S84" i="4"/>
  <c r="R84" i="4"/>
  <c r="J85" i="4"/>
  <c r="T85" i="4"/>
  <c r="V85" i="4" s="1"/>
  <c r="W85" i="4" s="1"/>
  <c r="S85" i="4"/>
  <c r="R85" i="4"/>
  <c r="J86" i="4"/>
  <c r="T86" i="4"/>
  <c r="V86" i="4" s="1"/>
  <c r="W86" i="4" s="1"/>
  <c r="S86" i="4"/>
  <c r="R86" i="4"/>
  <c r="J87" i="4"/>
  <c r="T87" i="4"/>
  <c r="V87" i="4" s="1"/>
  <c r="W87" i="4" s="1"/>
  <c r="S87" i="4"/>
  <c r="R87" i="4"/>
  <c r="J88" i="4"/>
  <c r="T88" i="4"/>
  <c r="V88" i="4" s="1"/>
  <c r="W88" i="4" s="1"/>
  <c r="S88" i="4"/>
  <c r="R88" i="4"/>
  <c r="J89" i="4"/>
  <c r="T89" i="4"/>
  <c r="V89" i="4" s="1"/>
  <c r="W89" i="4" s="1"/>
  <c r="S89" i="4"/>
  <c r="R89" i="4"/>
  <c r="J100" i="4"/>
  <c r="T100" i="4"/>
  <c r="V100" i="4" s="1"/>
  <c r="W100" i="4" s="1"/>
  <c r="S100" i="4"/>
  <c r="R100" i="4"/>
  <c r="J101" i="4"/>
  <c r="T101" i="4"/>
  <c r="V101" i="4" s="1"/>
  <c r="W101" i="4" s="1"/>
  <c r="S101" i="4"/>
  <c r="R101" i="4"/>
  <c r="J102" i="4"/>
  <c r="T102" i="4"/>
  <c r="V102" i="4" s="1"/>
  <c r="W102" i="4" s="1"/>
  <c r="S102" i="4"/>
  <c r="R102" i="4"/>
  <c r="J103" i="4"/>
  <c r="T103" i="4"/>
  <c r="V103" i="4" s="1"/>
  <c r="W103" i="4" s="1"/>
  <c r="S103" i="4"/>
  <c r="R103" i="4"/>
  <c r="J104" i="4"/>
  <c r="T104" i="4"/>
  <c r="V104" i="4" s="1"/>
  <c r="W104" i="4" s="1"/>
  <c r="S104" i="4"/>
  <c r="R104" i="4"/>
  <c r="J105" i="4"/>
  <c r="T105" i="4"/>
  <c r="V105" i="4" s="1"/>
  <c r="W105" i="4" s="1"/>
  <c r="S105" i="4"/>
  <c r="R105" i="4"/>
  <c r="J116" i="4"/>
  <c r="T116" i="4"/>
  <c r="V116" i="4" s="1"/>
  <c r="W116" i="4" s="1"/>
  <c r="S116" i="4"/>
  <c r="R116" i="4"/>
  <c r="J117" i="4"/>
  <c r="T117" i="4"/>
  <c r="V117" i="4" s="1"/>
  <c r="W117" i="4" s="1"/>
  <c r="S117" i="4"/>
  <c r="R117" i="4"/>
  <c r="J118" i="4"/>
  <c r="T118" i="4"/>
  <c r="V118" i="4" s="1"/>
  <c r="W118" i="4" s="1"/>
  <c r="S118" i="4"/>
  <c r="R118" i="4"/>
  <c r="J119" i="4"/>
  <c r="T119" i="4"/>
  <c r="V119" i="4" s="1"/>
  <c r="W119" i="4" s="1"/>
  <c r="S119" i="4"/>
  <c r="R119" i="4"/>
  <c r="J120" i="4"/>
  <c r="T120" i="4"/>
  <c r="V120" i="4" s="1"/>
  <c r="W120" i="4" s="1"/>
  <c r="S120" i="4"/>
  <c r="R120" i="4"/>
  <c r="J121" i="4"/>
  <c r="T121" i="4"/>
  <c r="V121" i="4" s="1"/>
  <c r="W121" i="4" s="1"/>
  <c r="S121" i="4"/>
  <c r="R121" i="4"/>
  <c r="J132" i="4"/>
  <c r="T132" i="4"/>
  <c r="V132" i="4" s="1"/>
  <c r="W132" i="4" s="1"/>
  <c r="S132" i="4"/>
  <c r="R132" i="4"/>
  <c r="J133" i="4"/>
  <c r="T133" i="4"/>
  <c r="V133" i="4" s="1"/>
  <c r="W133" i="4" s="1"/>
  <c r="S133" i="4"/>
  <c r="R133" i="4"/>
  <c r="J134" i="4"/>
  <c r="T134" i="4"/>
  <c r="V134" i="4" s="1"/>
  <c r="W134" i="4" s="1"/>
  <c r="S134" i="4"/>
  <c r="R134" i="4"/>
  <c r="J135" i="4"/>
  <c r="T135" i="4"/>
  <c r="V135" i="4" s="1"/>
  <c r="W135" i="4" s="1"/>
  <c r="S135" i="4"/>
  <c r="R135" i="4"/>
  <c r="J136" i="4"/>
  <c r="T136" i="4"/>
  <c r="V136" i="4" s="1"/>
  <c r="W136" i="4" s="1"/>
  <c r="S136" i="4"/>
  <c r="R136" i="4"/>
  <c r="J137" i="4"/>
  <c r="T137" i="4"/>
  <c r="V137" i="4" s="1"/>
  <c r="W137" i="4" s="1"/>
  <c r="S137" i="4"/>
  <c r="R137" i="4"/>
  <c r="J148" i="4"/>
  <c r="T148" i="4"/>
  <c r="V148" i="4" s="1"/>
  <c r="W148" i="4" s="1"/>
  <c r="S148" i="4"/>
  <c r="R148" i="4"/>
  <c r="J149" i="4"/>
  <c r="T149" i="4"/>
  <c r="V149" i="4" s="1"/>
  <c r="W149" i="4" s="1"/>
  <c r="S149" i="4"/>
  <c r="R149" i="4"/>
  <c r="J150" i="4"/>
  <c r="T150" i="4"/>
  <c r="V150" i="4" s="1"/>
  <c r="W150" i="4" s="1"/>
  <c r="S150" i="4"/>
  <c r="R150" i="4"/>
  <c r="J151" i="4"/>
  <c r="T151" i="4"/>
  <c r="V151" i="4" s="1"/>
  <c r="W151" i="4" s="1"/>
  <c r="S151" i="4"/>
  <c r="R151" i="4"/>
  <c r="J152" i="4"/>
  <c r="T152" i="4"/>
  <c r="V152" i="4" s="1"/>
  <c r="W152" i="4" s="1"/>
  <c r="S152" i="4"/>
  <c r="R152" i="4"/>
  <c r="J153" i="4"/>
  <c r="T153" i="4"/>
  <c r="V153" i="4" s="1"/>
  <c r="W153" i="4" s="1"/>
  <c r="S153" i="4"/>
  <c r="R153" i="4"/>
  <c r="J164" i="4"/>
  <c r="T164" i="4"/>
  <c r="V164" i="4" s="1"/>
  <c r="W164" i="4" s="1"/>
  <c r="S164" i="4"/>
  <c r="R164" i="4"/>
  <c r="J165" i="4"/>
  <c r="T165" i="4"/>
  <c r="V165" i="4" s="1"/>
  <c r="W165" i="4" s="1"/>
  <c r="S165" i="4"/>
  <c r="R165" i="4"/>
  <c r="J166" i="4"/>
  <c r="T166" i="4"/>
  <c r="V166" i="4" s="1"/>
  <c r="W166" i="4" s="1"/>
  <c r="S166" i="4"/>
  <c r="R166" i="4"/>
  <c r="J167" i="4"/>
  <c r="T167" i="4"/>
  <c r="V167" i="4" s="1"/>
  <c r="W167" i="4" s="1"/>
  <c r="S167" i="4"/>
  <c r="R167" i="4"/>
  <c r="J168" i="4"/>
  <c r="T168" i="4"/>
  <c r="V168" i="4" s="1"/>
  <c r="W168" i="4" s="1"/>
  <c r="S168" i="4"/>
  <c r="R168" i="4"/>
  <c r="J169" i="4"/>
  <c r="T169" i="4"/>
  <c r="V169" i="4" s="1"/>
  <c r="W169" i="4" s="1"/>
  <c r="S169" i="4"/>
  <c r="R169" i="4"/>
  <c r="J180" i="4"/>
  <c r="T180" i="4"/>
  <c r="V180" i="4" s="1"/>
  <c r="W180" i="4" s="1"/>
  <c r="S180" i="4"/>
  <c r="R180" i="4"/>
  <c r="J181" i="4"/>
  <c r="T181" i="4"/>
  <c r="V181" i="4" s="1"/>
  <c r="W181" i="4" s="1"/>
  <c r="S181" i="4"/>
  <c r="R181" i="4"/>
  <c r="J182" i="4"/>
  <c r="T182" i="4"/>
  <c r="V182" i="4" s="1"/>
  <c r="W182" i="4" s="1"/>
  <c r="S182" i="4"/>
  <c r="R182" i="4"/>
  <c r="J183" i="4"/>
  <c r="T183" i="4"/>
  <c r="V183" i="4" s="1"/>
  <c r="W183" i="4" s="1"/>
  <c r="S183" i="4"/>
  <c r="R183" i="4"/>
  <c r="J184" i="4"/>
  <c r="T184" i="4"/>
  <c r="V184" i="4" s="1"/>
  <c r="W184" i="4" s="1"/>
  <c r="S184" i="4"/>
  <c r="R184" i="4"/>
  <c r="J202" i="4"/>
  <c r="T202" i="4"/>
  <c r="V202" i="4" s="1"/>
  <c r="W202" i="4" s="1"/>
  <c r="S202" i="4"/>
  <c r="R202" i="4"/>
  <c r="J203" i="4"/>
  <c r="T203" i="4"/>
  <c r="V203" i="4" s="1"/>
  <c r="W203" i="4" s="1"/>
  <c r="S203" i="4"/>
  <c r="R203" i="4"/>
  <c r="J204" i="4"/>
  <c r="T204" i="4"/>
  <c r="V204" i="4" s="1"/>
  <c r="W204" i="4" s="1"/>
  <c r="S204" i="4"/>
  <c r="R204" i="4"/>
  <c r="J205" i="4"/>
  <c r="T205" i="4"/>
  <c r="V205" i="4" s="1"/>
  <c r="W205" i="4" s="1"/>
  <c r="S205" i="4"/>
  <c r="R205" i="4"/>
  <c r="J206" i="4"/>
  <c r="T206" i="4"/>
  <c r="V206" i="4" s="1"/>
  <c r="W206" i="4" s="1"/>
  <c r="S206" i="4"/>
  <c r="R206" i="4"/>
  <c r="J207" i="4"/>
  <c r="T207" i="4"/>
  <c r="V207" i="4" s="1"/>
  <c r="W207" i="4" s="1"/>
  <c r="S207" i="4"/>
  <c r="R207" i="4"/>
  <c r="J208" i="4"/>
  <c r="T208" i="4"/>
  <c r="V208" i="4" s="1"/>
  <c r="W208" i="4" s="1"/>
  <c r="S208" i="4"/>
  <c r="R208" i="4"/>
  <c r="J234" i="4"/>
  <c r="T234" i="4"/>
  <c r="V234" i="4" s="1"/>
  <c r="W234" i="4" s="1"/>
  <c r="S234" i="4"/>
  <c r="R234" i="4"/>
  <c r="J235" i="4"/>
  <c r="T235" i="4"/>
  <c r="V235" i="4" s="1"/>
  <c r="W235" i="4" s="1"/>
  <c r="S235" i="4"/>
  <c r="R235" i="4"/>
  <c r="J236" i="4"/>
  <c r="T236" i="4"/>
  <c r="V236" i="4" s="1"/>
  <c r="W236" i="4" s="1"/>
  <c r="S236" i="4"/>
  <c r="R236" i="4"/>
  <c r="J237" i="4"/>
  <c r="T237" i="4"/>
  <c r="V237" i="4" s="1"/>
  <c r="W237" i="4" s="1"/>
  <c r="S237" i="4"/>
  <c r="R237" i="4"/>
  <c r="J238" i="4"/>
  <c r="T238" i="4"/>
  <c r="V238" i="4" s="1"/>
  <c r="W238" i="4" s="1"/>
  <c r="S238" i="4"/>
  <c r="R238" i="4"/>
  <c r="J239" i="4"/>
  <c r="T239" i="4"/>
  <c r="V239" i="4" s="1"/>
  <c r="W239" i="4" s="1"/>
  <c r="S239" i="4"/>
  <c r="R239" i="4"/>
  <c r="J240" i="4"/>
  <c r="T240" i="4"/>
  <c r="V240" i="4" s="1"/>
  <c r="W240" i="4" s="1"/>
  <c r="S240" i="4"/>
  <c r="R240" i="4"/>
  <c r="J266" i="4"/>
  <c r="T266" i="4"/>
  <c r="V266" i="4" s="1"/>
  <c r="W266" i="4" s="1"/>
  <c r="S266" i="4"/>
  <c r="R266" i="4"/>
  <c r="J267" i="4"/>
  <c r="T267" i="4"/>
  <c r="V267" i="4" s="1"/>
  <c r="W267" i="4" s="1"/>
  <c r="S267" i="4"/>
  <c r="R267" i="4"/>
  <c r="J268" i="4"/>
  <c r="T268" i="4"/>
  <c r="V268" i="4" s="1"/>
  <c r="W268" i="4" s="1"/>
  <c r="S268" i="4"/>
  <c r="R268" i="4"/>
  <c r="J269" i="4"/>
  <c r="T269" i="4"/>
  <c r="V269" i="4" s="1"/>
  <c r="W269" i="4" s="1"/>
  <c r="S269" i="4"/>
  <c r="R269" i="4"/>
  <c r="J270" i="4"/>
  <c r="T270" i="4"/>
  <c r="V270" i="4" s="1"/>
  <c r="W270" i="4" s="1"/>
  <c r="S270" i="4"/>
  <c r="R270" i="4"/>
  <c r="J271" i="4"/>
  <c r="T271" i="4"/>
  <c r="V271" i="4" s="1"/>
  <c r="W271" i="4" s="1"/>
  <c r="S271" i="4"/>
  <c r="R271" i="4"/>
  <c r="J272" i="4"/>
  <c r="T272" i="4"/>
  <c r="V272" i="4" s="1"/>
  <c r="W272" i="4" s="1"/>
  <c r="S272" i="4"/>
  <c r="R272" i="4"/>
  <c r="J298" i="4"/>
  <c r="T298" i="4"/>
  <c r="V298" i="4" s="1"/>
  <c r="W298" i="4" s="1"/>
  <c r="S298" i="4"/>
  <c r="R298" i="4"/>
  <c r="J299" i="4"/>
  <c r="T299" i="4"/>
  <c r="V299" i="4" s="1"/>
  <c r="W299" i="4" s="1"/>
  <c r="S299" i="4"/>
  <c r="R299" i="4"/>
  <c r="J300" i="4"/>
  <c r="T300" i="4"/>
  <c r="V300" i="4" s="1"/>
  <c r="W300" i="4" s="1"/>
  <c r="S300" i="4"/>
  <c r="R300" i="4"/>
  <c r="J301" i="4"/>
  <c r="T301" i="4"/>
  <c r="V301" i="4" s="1"/>
  <c r="W301" i="4" s="1"/>
  <c r="S301" i="4"/>
  <c r="R301" i="4"/>
  <c r="J302" i="4"/>
  <c r="T302" i="4"/>
  <c r="V302" i="4" s="1"/>
  <c r="W302" i="4" s="1"/>
  <c r="S302" i="4"/>
  <c r="R302" i="4"/>
  <c r="J303" i="4"/>
  <c r="T303" i="4"/>
  <c r="V303" i="4" s="1"/>
  <c r="W303" i="4" s="1"/>
  <c r="S303" i="4"/>
  <c r="R303" i="4"/>
  <c r="J304" i="4"/>
  <c r="T304" i="4"/>
  <c r="V304" i="4" s="1"/>
  <c r="W304" i="4" s="1"/>
  <c r="S304" i="4"/>
  <c r="R304" i="4"/>
  <c r="J331" i="4"/>
  <c r="T331" i="4"/>
  <c r="V331" i="4" s="1"/>
  <c r="W331" i="4" s="1"/>
  <c r="S331" i="4"/>
  <c r="R331" i="4"/>
  <c r="J332" i="4"/>
  <c r="T332" i="4"/>
  <c r="V332" i="4" s="1"/>
  <c r="W332" i="4" s="1"/>
  <c r="S332" i="4"/>
  <c r="R332" i="4"/>
  <c r="J333" i="4"/>
  <c r="T333" i="4"/>
  <c r="V333" i="4" s="1"/>
  <c r="W333" i="4" s="1"/>
  <c r="S333" i="4"/>
  <c r="R333" i="4"/>
  <c r="J334" i="4"/>
  <c r="T334" i="4"/>
  <c r="V334" i="4" s="1"/>
  <c r="W334" i="4" s="1"/>
  <c r="S334" i="4"/>
  <c r="R334" i="4"/>
  <c r="J335" i="4"/>
  <c r="T335" i="4"/>
  <c r="V335" i="4" s="1"/>
  <c r="W335" i="4" s="1"/>
  <c r="S335" i="4"/>
  <c r="R335" i="4"/>
  <c r="J336" i="4"/>
  <c r="T336" i="4"/>
  <c r="V336" i="4" s="1"/>
  <c r="W336" i="4" s="1"/>
  <c r="S336" i="4"/>
  <c r="R336" i="4"/>
  <c r="J337" i="4"/>
  <c r="T337" i="4"/>
  <c r="V337" i="4" s="1"/>
  <c r="W337" i="4" s="1"/>
  <c r="S337" i="4"/>
  <c r="R337" i="4"/>
  <c r="J363" i="4"/>
  <c r="T363" i="4"/>
  <c r="V363" i="4" s="1"/>
  <c r="W363" i="4" s="1"/>
  <c r="S363" i="4"/>
  <c r="R363" i="4"/>
  <c r="J364" i="4"/>
  <c r="T364" i="4"/>
  <c r="V364" i="4" s="1"/>
  <c r="W364" i="4" s="1"/>
  <c r="S364" i="4"/>
  <c r="R364" i="4"/>
  <c r="J365" i="4"/>
  <c r="T365" i="4"/>
  <c r="V365" i="4" s="1"/>
  <c r="W365" i="4" s="1"/>
  <c r="S365" i="4"/>
  <c r="R365" i="4"/>
  <c r="J366" i="4"/>
  <c r="T366" i="4"/>
  <c r="V366" i="4" s="1"/>
  <c r="W366" i="4" s="1"/>
  <c r="S366" i="4"/>
  <c r="R366" i="4"/>
  <c r="J367" i="4"/>
  <c r="T367" i="4"/>
  <c r="V367" i="4" s="1"/>
  <c r="W367" i="4" s="1"/>
  <c r="S367" i="4"/>
  <c r="R367" i="4"/>
  <c r="J368" i="4"/>
  <c r="T368" i="4"/>
  <c r="V368" i="4" s="1"/>
  <c r="W368" i="4" s="1"/>
  <c r="S368" i="4"/>
  <c r="R368" i="4"/>
  <c r="J369" i="4"/>
  <c r="T369" i="4"/>
  <c r="V369" i="4" s="1"/>
  <c r="W369" i="4" s="1"/>
  <c r="S369" i="4"/>
  <c r="R369" i="4"/>
  <c r="J395" i="4"/>
  <c r="T395" i="4"/>
  <c r="V395" i="4" s="1"/>
  <c r="W395" i="4" s="1"/>
  <c r="S395" i="4"/>
  <c r="R395" i="4"/>
  <c r="J396" i="4"/>
  <c r="T396" i="4"/>
  <c r="V396" i="4" s="1"/>
  <c r="W396" i="4" s="1"/>
  <c r="S396" i="4"/>
  <c r="R396" i="4"/>
  <c r="J397" i="4"/>
  <c r="T397" i="4"/>
  <c r="V397" i="4" s="1"/>
  <c r="W397" i="4" s="1"/>
  <c r="S397" i="4"/>
  <c r="R397" i="4"/>
  <c r="J398" i="4"/>
  <c r="T398" i="4"/>
  <c r="V398" i="4" s="1"/>
  <c r="W398" i="4" s="1"/>
  <c r="S398" i="4"/>
  <c r="R398" i="4"/>
  <c r="J399" i="4"/>
  <c r="T399" i="4"/>
  <c r="V399" i="4" s="1"/>
  <c r="W399" i="4" s="1"/>
  <c r="S399" i="4"/>
  <c r="R399" i="4"/>
  <c r="J400" i="4"/>
  <c r="T400" i="4"/>
  <c r="V400" i="4" s="1"/>
  <c r="W400" i="4" s="1"/>
  <c r="S400" i="4"/>
  <c r="R400" i="4"/>
  <c r="J401" i="4"/>
  <c r="T401" i="4"/>
  <c r="V401" i="4" s="1"/>
  <c r="W401" i="4" s="1"/>
  <c r="S401" i="4"/>
  <c r="R401" i="4"/>
  <c r="J427" i="4"/>
  <c r="T427" i="4"/>
  <c r="V427" i="4" s="1"/>
  <c r="W427" i="4" s="1"/>
  <c r="S427" i="4"/>
  <c r="R427" i="4"/>
  <c r="J428" i="4"/>
  <c r="T428" i="4"/>
  <c r="V428" i="4" s="1"/>
  <c r="W428" i="4" s="1"/>
  <c r="S428" i="4"/>
  <c r="R428" i="4"/>
  <c r="J429" i="4"/>
  <c r="T429" i="4"/>
  <c r="V429" i="4" s="1"/>
  <c r="W429" i="4" s="1"/>
  <c r="S429" i="4"/>
  <c r="R429" i="4"/>
  <c r="J430" i="4"/>
  <c r="T430" i="4"/>
  <c r="V430" i="4" s="1"/>
  <c r="W430" i="4" s="1"/>
  <c r="S430" i="4"/>
  <c r="R430" i="4"/>
  <c r="J431" i="4"/>
  <c r="T431" i="4"/>
  <c r="V431" i="4" s="1"/>
  <c r="W431" i="4" s="1"/>
  <c r="S431" i="4"/>
  <c r="R431" i="4"/>
  <c r="J432" i="4"/>
  <c r="T432" i="4"/>
  <c r="V432" i="4" s="1"/>
  <c r="W432" i="4" s="1"/>
  <c r="S432" i="4"/>
  <c r="R432" i="4"/>
  <c r="J433" i="4"/>
  <c r="T433" i="4"/>
  <c r="V433" i="4" s="1"/>
  <c r="W433" i="4" s="1"/>
  <c r="S433" i="4"/>
  <c r="R433" i="4"/>
  <c r="J459" i="4"/>
  <c r="T459" i="4"/>
  <c r="V459" i="4" s="1"/>
  <c r="W459" i="4" s="1"/>
  <c r="S459" i="4"/>
  <c r="R459" i="4"/>
  <c r="J460" i="4"/>
  <c r="T460" i="4"/>
  <c r="V460" i="4" s="1"/>
  <c r="W460" i="4" s="1"/>
  <c r="S460" i="4"/>
  <c r="R460" i="4"/>
  <c r="J461" i="4"/>
  <c r="T461" i="4"/>
  <c r="V461" i="4" s="1"/>
  <c r="W461" i="4" s="1"/>
  <c r="S461" i="4"/>
  <c r="R461" i="4"/>
  <c r="J462" i="4"/>
  <c r="T462" i="4"/>
  <c r="V462" i="4" s="1"/>
  <c r="W462" i="4" s="1"/>
  <c r="S462" i="4"/>
  <c r="R462" i="4"/>
  <c r="J463" i="4"/>
  <c r="T463" i="4"/>
  <c r="V463" i="4" s="1"/>
  <c r="W463" i="4" s="1"/>
  <c r="S463" i="4"/>
  <c r="R463" i="4"/>
  <c r="J464" i="4"/>
  <c r="T464" i="4"/>
  <c r="V464" i="4" s="1"/>
  <c r="W464" i="4" s="1"/>
  <c r="S464" i="4"/>
  <c r="R464" i="4"/>
  <c r="J465" i="4"/>
  <c r="T465" i="4"/>
  <c r="V465" i="4" s="1"/>
  <c r="W465" i="4" s="1"/>
  <c r="S465" i="4"/>
  <c r="R465" i="4"/>
  <c r="J491" i="4"/>
  <c r="T491" i="4"/>
  <c r="V491" i="4" s="1"/>
  <c r="W491" i="4" s="1"/>
  <c r="S491" i="4"/>
  <c r="R491" i="4"/>
  <c r="J492" i="4"/>
  <c r="T492" i="4"/>
  <c r="V492" i="4" s="1"/>
  <c r="W492" i="4" s="1"/>
  <c r="S492" i="4"/>
  <c r="R492" i="4"/>
  <c r="J493" i="4"/>
  <c r="T493" i="4"/>
  <c r="V493" i="4" s="1"/>
  <c r="W493" i="4" s="1"/>
  <c r="S493" i="4"/>
  <c r="R493" i="4"/>
  <c r="J494" i="4"/>
  <c r="T494" i="4"/>
  <c r="V494" i="4" s="1"/>
  <c r="W494" i="4" s="1"/>
  <c r="S494" i="4"/>
  <c r="R494" i="4"/>
  <c r="J495" i="4"/>
  <c r="T495" i="4"/>
  <c r="V495" i="4" s="1"/>
  <c r="W495" i="4" s="1"/>
  <c r="S495" i="4"/>
  <c r="R495" i="4"/>
  <c r="J496" i="4"/>
  <c r="T496" i="4"/>
  <c r="V496" i="4" s="1"/>
  <c r="W496" i="4" s="1"/>
  <c r="S496" i="4"/>
  <c r="R496" i="4"/>
  <c r="J497" i="4"/>
  <c r="T497" i="4"/>
  <c r="V497" i="4" s="1"/>
  <c r="W497" i="4" s="1"/>
  <c r="S497" i="4"/>
  <c r="R497" i="4"/>
  <c r="J523" i="4"/>
  <c r="T523" i="4"/>
  <c r="V523" i="4" s="1"/>
  <c r="W523" i="4" s="1"/>
  <c r="S523" i="4"/>
  <c r="R523" i="4"/>
  <c r="J524" i="4"/>
  <c r="T524" i="4"/>
  <c r="V524" i="4" s="1"/>
  <c r="W524" i="4" s="1"/>
  <c r="S524" i="4"/>
  <c r="R524" i="4"/>
  <c r="J525" i="4"/>
  <c r="T525" i="4"/>
  <c r="V525" i="4" s="1"/>
  <c r="W525" i="4" s="1"/>
  <c r="S525" i="4"/>
  <c r="R525" i="4"/>
  <c r="J526" i="4"/>
  <c r="T526" i="4"/>
  <c r="V526" i="4" s="1"/>
  <c r="W526" i="4" s="1"/>
  <c r="S526" i="4"/>
  <c r="R526" i="4"/>
  <c r="J527" i="4"/>
  <c r="T527" i="4"/>
  <c r="V527" i="4" s="1"/>
  <c r="W527" i="4" s="1"/>
  <c r="S527" i="4"/>
  <c r="R527" i="4"/>
  <c r="J528" i="4"/>
  <c r="T528" i="4"/>
  <c r="V528" i="4" s="1"/>
  <c r="W528" i="4" s="1"/>
  <c r="S528" i="4"/>
  <c r="R528" i="4"/>
  <c r="J529" i="4"/>
  <c r="T529" i="4"/>
  <c r="V529" i="4" s="1"/>
  <c r="W529" i="4" s="1"/>
  <c r="S529" i="4"/>
  <c r="R529" i="4"/>
  <c r="J555" i="4"/>
  <c r="T555" i="4"/>
  <c r="V555" i="4" s="1"/>
  <c r="W555" i="4" s="1"/>
  <c r="S555" i="4"/>
  <c r="R555" i="4"/>
  <c r="J556" i="4"/>
  <c r="T556" i="4"/>
  <c r="V556" i="4" s="1"/>
  <c r="W556" i="4" s="1"/>
  <c r="S556" i="4"/>
  <c r="R556" i="4"/>
  <c r="J557" i="4"/>
  <c r="T557" i="4"/>
  <c r="V557" i="4" s="1"/>
  <c r="W557" i="4" s="1"/>
  <c r="S557" i="4"/>
  <c r="R557" i="4"/>
  <c r="J558" i="4"/>
  <c r="T558" i="4"/>
  <c r="V558" i="4" s="1"/>
  <c r="W558" i="4" s="1"/>
  <c r="S558" i="4"/>
  <c r="R558" i="4"/>
  <c r="J559" i="4"/>
  <c r="T559" i="4"/>
  <c r="V559" i="4" s="1"/>
  <c r="W559" i="4" s="1"/>
  <c r="S559" i="4"/>
  <c r="R559" i="4"/>
  <c r="J560" i="4"/>
  <c r="T560" i="4"/>
  <c r="V560" i="4" s="1"/>
  <c r="W560" i="4" s="1"/>
  <c r="S560" i="4"/>
  <c r="R560" i="4"/>
  <c r="J561" i="4"/>
  <c r="T561" i="4"/>
  <c r="V561" i="4" s="1"/>
  <c r="W561" i="4" s="1"/>
  <c r="S561" i="4"/>
  <c r="R561" i="4"/>
  <c r="J587" i="4"/>
  <c r="T587" i="4"/>
  <c r="V587" i="4" s="1"/>
  <c r="W587" i="4" s="1"/>
  <c r="S587" i="4"/>
  <c r="R587" i="4"/>
  <c r="J588" i="4"/>
  <c r="T588" i="4"/>
  <c r="V588" i="4" s="1"/>
  <c r="W588" i="4" s="1"/>
  <c r="S588" i="4"/>
  <c r="R588" i="4"/>
  <c r="J589" i="4"/>
  <c r="T589" i="4"/>
  <c r="V589" i="4" s="1"/>
  <c r="W589" i="4" s="1"/>
  <c r="S589" i="4"/>
  <c r="R589" i="4"/>
  <c r="J590" i="4"/>
  <c r="T590" i="4"/>
  <c r="V590" i="4" s="1"/>
  <c r="W590" i="4" s="1"/>
  <c r="S590" i="4"/>
  <c r="R590" i="4"/>
  <c r="J591" i="4"/>
  <c r="T591" i="4"/>
  <c r="V591" i="4" s="1"/>
  <c r="W591" i="4" s="1"/>
  <c r="S591" i="4"/>
  <c r="R591" i="4"/>
  <c r="J592" i="4"/>
  <c r="T592" i="4"/>
  <c r="V592" i="4" s="1"/>
  <c r="W592" i="4" s="1"/>
  <c r="S592" i="4"/>
  <c r="R592" i="4"/>
  <c r="J593" i="4"/>
  <c r="T593" i="4"/>
  <c r="V593" i="4" s="1"/>
  <c r="W593" i="4" s="1"/>
  <c r="S593" i="4"/>
  <c r="R593" i="4"/>
  <c r="J619" i="4"/>
  <c r="T619" i="4"/>
  <c r="V619" i="4" s="1"/>
  <c r="W619" i="4" s="1"/>
  <c r="S619" i="4"/>
  <c r="R619" i="4"/>
  <c r="J620" i="4"/>
  <c r="T620" i="4"/>
  <c r="V620" i="4" s="1"/>
  <c r="W620" i="4" s="1"/>
  <c r="S620" i="4"/>
  <c r="R620" i="4"/>
  <c r="J621" i="4"/>
  <c r="T621" i="4"/>
  <c r="V621" i="4" s="1"/>
  <c r="W621" i="4" s="1"/>
  <c r="S621" i="4"/>
  <c r="R621" i="4"/>
  <c r="J622" i="4"/>
  <c r="T622" i="4"/>
  <c r="V622" i="4" s="1"/>
  <c r="W622" i="4" s="1"/>
  <c r="S622" i="4"/>
  <c r="R622" i="4"/>
  <c r="J623" i="4"/>
  <c r="T623" i="4"/>
  <c r="V623" i="4" s="1"/>
  <c r="W623" i="4" s="1"/>
  <c r="S623" i="4"/>
  <c r="R623" i="4"/>
  <c r="J624" i="4"/>
  <c r="T624" i="4"/>
  <c r="V624" i="4" s="1"/>
  <c r="W624" i="4" s="1"/>
  <c r="S624" i="4"/>
  <c r="R624" i="4"/>
  <c r="J625" i="4"/>
  <c r="T625" i="4"/>
  <c r="V625" i="4" s="1"/>
  <c r="W625" i="4" s="1"/>
  <c r="S625" i="4"/>
  <c r="R625" i="4"/>
  <c r="J651" i="4"/>
  <c r="T651" i="4"/>
  <c r="V651" i="4" s="1"/>
  <c r="W651" i="4" s="1"/>
  <c r="S651" i="4"/>
  <c r="R651" i="4"/>
  <c r="J652" i="4"/>
  <c r="T652" i="4"/>
  <c r="V652" i="4" s="1"/>
  <c r="W652" i="4" s="1"/>
  <c r="S652" i="4"/>
  <c r="R652" i="4"/>
  <c r="J653" i="4"/>
  <c r="T653" i="4"/>
  <c r="V653" i="4" s="1"/>
  <c r="W653" i="4" s="1"/>
  <c r="S653" i="4"/>
  <c r="R653" i="4"/>
  <c r="J654" i="4"/>
  <c r="T654" i="4"/>
  <c r="V654" i="4" s="1"/>
  <c r="W654" i="4" s="1"/>
  <c r="S654" i="4"/>
  <c r="R654" i="4"/>
  <c r="J655" i="4"/>
  <c r="T655" i="4"/>
  <c r="V655" i="4" s="1"/>
  <c r="W655" i="4" s="1"/>
  <c r="S655" i="4"/>
  <c r="R655" i="4"/>
  <c r="J656" i="4"/>
  <c r="T656" i="4"/>
  <c r="V656" i="4" s="1"/>
  <c r="W656" i="4" s="1"/>
  <c r="S656" i="4"/>
  <c r="R656" i="4"/>
  <c r="J657" i="4"/>
  <c r="T657" i="4"/>
  <c r="V657" i="4" s="1"/>
  <c r="W657" i="4" s="1"/>
  <c r="S657" i="4"/>
  <c r="R657" i="4"/>
  <c r="J683" i="4"/>
  <c r="T683" i="4"/>
  <c r="V683" i="4" s="1"/>
  <c r="W683" i="4" s="1"/>
  <c r="S683" i="4"/>
  <c r="R683" i="4"/>
  <c r="J684" i="4"/>
  <c r="T684" i="4"/>
  <c r="V684" i="4" s="1"/>
  <c r="W684" i="4" s="1"/>
  <c r="S684" i="4"/>
  <c r="R684" i="4"/>
  <c r="J685" i="4"/>
  <c r="T685" i="4"/>
  <c r="V685" i="4" s="1"/>
  <c r="W685" i="4" s="1"/>
  <c r="S685" i="4"/>
  <c r="R685" i="4"/>
  <c r="J686" i="4"/>
  <c r="T686" i="4"/>
  <c r="V686" i="4" s="1"/>
  <c r="W686" i="4" s="1"/>
  <c r="S686" i="4"/>
  <c r="R686" i="4"/>
  <c r="J687" i="4"/>
  <c r="T687" i="4"/>
  <c r="V687" i="4" s="1"/>
  <c r="W687" i="4" s="1"/>
  <c r="S687" i="4"/>
  <c r="R687" i="4"/>
  <c r="J688" i="4"/>
  <c r="T688" i="4"/>
  <c r="V688" i="4" s="1"/>
  <c r="W688" i="4" s="1"/>
  <c r="S688" i="4"/>
  <c r="R688" i="4"/>
  <c r="J689" i="4"/>
  <c r="T689" i="4"/>
  <c r="V689" i="4" s="1"/>
  <c r="W689" i="4" s="1"/>
  <c r="S689" i="4"/>
  <c r="R689" i="4"/>
  <c r="J715" i="4"/>
  <c r="T715" i="4"/>
  <c r="V715" i="4" s="1"/>
  <c r="W715" i="4" s="1"/>
  <c r="S715" i="4"/>
  <c r="R715" i="4"/>
  <c r="J716" i="4"/>
  <c r="T716" i="4"/>
  <c r="V716" i="4" s="1"/>
  <c r="W716" i="4" s="1"/>
  <c r="S716" i="4"/>
  <c r="R716" i="4"/>
  <c r="J717" i="4"/>
  <c r="T717" i="4"/>
  <c r="V717" i="4" s="1"/>
  <c r="W717" i="4" s="1"/>
  <c r="S717" i="4"/>
  <c r="R717" i="4"/>
  <c r="J718" i="4"/>
  <c r="T718" i="4"/>
  <c r="V718" i="4" s="1"/>
  <c r="W718" i="4" s="1"/>
  <c r="S718" i="4"/>
  <c r="R718" i="4"/>
  <c r="J719" i="4"/>
  <c r="T719" i="4"/>
  <c r="V719" i="4" s="1"/>
  <c r="W719" i="4" s="1"/>
  <c r="S719" i="4"/>
  <c r="R719" i="4"/>
  <c r="J720" i="4"/>
  <c r="T720" i="4"/>
  <c r="V720" i="4" s="1"/>
  <c r="W720" i="4" s="1"/>
  <c r="S720" i="4"/>
  <c r="R720" i="4"/>
  <c r="J721" i="4"/>
  <c r="T721" i="4"/>
  <c r="V721" i="4" s="1"/>
  <c r="W721" i="4" s="1"/>
  <c r="S721" i="4"/>
  <c r="R721" i="4"/>
  <c r="J747" i="4"/>
  <c r="T747" i="4"/>
  <c r="V747" i="4" s="1"/>
  <c r="W747" i="4" s="1"/>
  <c r="S747" i="4"/>
  <c r="J748" i="4"/>
  <c r="T748" i="4"/>
  <c r="V748" i="4" s="1"/>
  <c r="W748" i="4" s="1"/>
  <c r="S748" i="4"/>
  <c r="J749" i="4"/>
  <c r="T749" i="4"/>
  <c r="V749" i="4" s="1"/>
  <c r="W749" i="4" s="1"/>
  <c r="S749" i="4"/>
  <c r="J750" i="4"/>
  <c r="T750" i="4"/>
  <c r="V750" i="4" s="1"/>
  <c r="W750" i="4" s="1"/>
  <c r="S750" i="4"/>
  <c r="J751" i="4"/>
  <c r="T751" i="4"/>
  <c r="V751" i="4" s="1"/>
  <c r="W751" i="4" s="1"/>
  <c r="S751" i="4"/>
  <c r="J752" i="4"/>
  <c r="T752" i="4"/>
  <c r="V752" i="4" s="1"/>
  <c r="W752" i="4" s="1"/>
  <c r="S752" i="4"/>
  <c r="J753" i="4"/>
  <c r="T753" i="4"/>
  <c r="V753" i="4" s="1"/>
  <c r="W753" i="4" s="1"/>
  <c r="S753" i="4"/>
  <c r="J779" i="4"/>
  <c r="T779" i="4"/>
  <c r="V779" i="4" s="1"/>
  <c r="W779" i="4" s="1"/>
  <c r="S779" i="4"/>
  <c r="J780" i="4"/>
  <c r="T780" i="4"/>
  <c r="V780" i="4" s="1"/>
  <c r="W780" i="4" s="1"/>
  <c r="S780" i="4"/>
  <c r="J781" i="4"/>
  <c r="T781" i="4"/>
  <c r="V781" i="4" s="1"/>
  <c r="W781" i="4" s="1"/>
  <c r="S781" i="4"/>
  <c r="J782" i="4"/>
  <c r="T782" i="4"/>
  <c r="V782" i="4" s="1"/>
  <c r="W782" i="4" s="1"/>
  <c r="S782" i="4"/>
  <c r="J783" i="4"/>
  <c r="T783" i="4"/>
  <c r="V783" i="4" s="1"/>
  <c r="W783" i="4" s="1"/>
  <c r="S783" i="4"/>
  <c r="J784" i="4"/>
  <c r="T784" i="4"/>
  <c r="V784" i="4" s="1"/>
  <c r="W784" i="4" s="1"/>
  <c r="S784" i="4"/>
  <c r="J785" i="4"/>
  <c r="T785" i="4"/>
  <c r="V785" i="4" s="1"/>
  <c r="W785" i="4" s="1"/>
  <c r="S785" i="4"/>
  <c r="J811" i="4"/>
  <c r="T811" i="4"/>
  <c r="V811" i="4" s="1"/>
  <c r="W811" i="4" s="1"/>
  <c r="S811" i="4"/>
  <c r="J812" i="4"/>
  <c r="T812" i="4"/>
  <c r="V812" i="4" s="1"/>
  <c r="W812" i="4" s="1"/>
  <c r="S812" i="4"/>
  <c r="J813" i="4"/>
  <c r="T813" i="4"/>
  <c r="V813" i="4" s="1"/>
  <c r="W813" i="4" s="1"/>
  <c r="S813" i="4"/>
  <c r="J814" i="4"/>
  <c r="T814" i="4"/>
  <c r="V814" i="4" s="1"/>
  <c r="W814" i="4" s="1"/>
  <c r="S814" i="4"/>
  <c r="J815" i="4"/>
  <c r="T815" i="4"/>
  <c r="V815" i="4" s="1"/>
  <c r="W815" i="4" s="1"/>
  <c r="S815" i="4"/>
  <c r="J816" i="4"/>
  <c r="T816" i="4"/>
  <c r="V816" i="4" s="1"/>
  <c r="W816" i="4" s="1"/>
  <c r="S816" i="4"/>
  <c r="J817" i="4"/>
  <c r="T817" i="4"/>
  <c r="V817" i="4" s="1"/>
  <c r="W817" i="4" s="1"/>
  <c r="S817" i="4"/>
  <c r="J843" i="4"/>
  <c r="T843" i="4"/>
  <c r="V843" i="4" s="1"/>
  <c r="W843" i="4" s="1"/>
  <c r="S843" i="4"/>
  <c r="J844" i="4"/>
  <c r="T844" i="4"/>
  <c r="V844" i="4" s="1"/>
  <c r="W844" i="4" s="1"/>
  <c r="S844" i="4"/>
  <c r="J845" i="4"/>
  <c r="T845" i="4"/>
  <c r="V845" i="4" s="1"/>
  <c r="W845" i="4" s="1"/>
  <c r="S845" i="4"/>
  <c r="J846" i="4"/>
  <c r="T846" i="4"/>
  <c r="V846" i="4" s="1"/>
  <c r="W846" i="4" s="1"/>
  <c r="S846" i="4"/>
  <c r="J847" i="4"/>
  <c r="T847" i="4"/>
  <c r="V847" i="4" s="1"/>
  <c r="W847" i="4" s="1"/>
  <c r="S847" i="4"/>
  <c r="J848" i="4"/>
  <c r="T848" i="4"/>
  <c r="V848" i="4" s="1"/>
  <c r="W848" i="4" s="1"/>
  <c r="S848" i="4"/>
  <c r="J849" i="4"/>
  <c r="T849" i="4"/>
  <c r="V849" i="4" s="1"/>
  <c r="W849" i="4" s="1"/>
  <c r="S849" i="4"/>
  <c r="J875" i="4"/>
  <c r="T875" i="4"/>
  <c r="V875" i="4" s="1"/>
  <c r="W875" i="4" s="1"/>
  <c r="S875" i="4"/>
  <c r="J876" i="4"/>
  <c r="T876" i="4"/>
  <c r="V876" i="4" s="1"/>
  <c r="W876" i="4" s="1"/>
  <c r="S876" i="4"/>
  <c r="J877" i="4"/>
  <c r="T877" i="4"/>
  <c r="V877" i="4" s="1"/>
  <c r="W877" i="4" s="1"/>
  <c r="S877" i="4"/>
  <c r="J878" i="4"/>
  <c r="T878" i="4"/>
  <c r="V878" i="4" s="1"/>
  <c r="W878" i="4" s="1"/>
  <c r="S878" i="4"/>
  <c r="J879" i="4"/>
  <c r="T879" i="4"/>
  <c r="V879" i="4" s="1"/>
  <c r="W879" i="4" s="1"/>
  <c r="S879" i="4"/>
  <c r="J880" i="4"/>
  <c r="T880" i="4"/>
  <c r="V880" i="4" s="1"/>
  <c r="W880" i="4" s="1"/>
  <c r="S880" i="4"/>
  <c r="J881" i="4"/>
  <c r="T881" i="4"/>
  <c r="V881" i="4" s="1"/>
  <c r="W881" i="4" s="1"/>
  <c r="S881" i="4"/>
  <c r="J907" i="4"/>
  <c r="T907" i="4"/>
  <c r="V907" i="4" s="1"/>
  <c r="W907" i="4" s="1"/>
  <c r="S907" i="4"/>
  <c r="J908" i="4"/>
  <c r="T908" i="4"/>
  <c r="V908" i="4" s="1"/>
  <c r="W908" i="4" s="1"/>
  <c r="S908" i="4"/>
  <c r="J909" i="4"/>
  <c r="T909" i="4"/>
  <c r="V909" i="4" s="1"/>
  <c r="W909" i="4" s="1"/>
  <c r="S909" i="4"/>
  <c r="J910" i="4"/>
  <c r="T910" i="4"/>
  <c r="V910" i="4" s="1"/>
  <c r="W910" i="4" s="1"/>
  <c r="S910" i="4"/>
  <c r="J911" i="4"/>
  <c r="T911" i="4"/>
  <c r="V911" i="4" s="1"/>
  <c r="W911" i="4" s="1"/>
  <c r="S911" i="4"/>
  <c r="J912" i="4"/>
  <c r="T912" i="4"/>
  <c r="V912" i="4" s="1"/>
  <c r="W912" i="4" s="1"/>
  <c r="S912" i="4"/>
  <c r="J913" i="4"/>
  <c r="T913" i="4"/>
  <c r="V913" i="4" s="1"/>
  <c r="W913" i="4" s="1"/>
  <c r="S913" i="4"/>
  <c r="J939" i="4"/>
  <c r="T939" i="4"/>
  <c r="V939" i="4" s="1"/>
  <c r="W939" i="4" s="1"/>
  <c r="S939" i="4"/>
  <c r="J940" i="4"/>
  <c r="T940" i="4"/>
  <c r="V940" i="4" s="1"/>
  <c r="W940" i="4" s="1"/>
  <c r="S940" i="4"/>
  <c r="J941" i="4"/>
  <c r="T941" i="4"/>
  <c r="V941" i="4" s="1"/>
  <c r="W941" i="4" s="1"/>
  <c r="S941" i="4"/>
  <c r="J942" i="4"/>
  <c r="T942" i="4"/>
  <c r="V942" i="4" s="1"/>
  <c r="W942" i="4" s="1"/>
  <c r="S942" i="4"/>
  <c r="J943" i="4"/>
  <c r="T943" i="4"/>
  <c r="V943" i="4" s="1"/>
  <c r="W943" i="4" s="1"/>
  <c r="S943" i="4"/>
  <c r="J944" i="4"/>
  <c r="T944" i="4"/>
  <c r="V944" i="4" s="1"/>
  <c r="W944" i="4" s="1"/>
  <c r="S944" i="4"/>
  <c r="J945" i="4"/>
  <c r="T945" i="4"/>
  <c r="V945" i="4" s="1"/>
  <c r="W945" i="4" s="1"/>
  <c r="S945" i="4"/>
  <c r="J971" i="4"/>
  <c r="T971" i="4"/>
  <c r="V971" i="4" s="1"/>
  <c r="W971" i="4" s="1"/>
  <c r="S971" i="4"/>
  <c r="J972" i="4"/>
  <c r="T972" i="4"/>
  <c r="V972" i="4" s="1"/>
  <c r="W972" i="4" s="1"/>
  <c r="S972" i="4"/>
  <c r="J973" i="4"/>
  <c r="T973" i="4"/>
  <c r="V973" i="4" s="1"/>
  <c r="W973" i="4" s="1"/>
  <c r="S973" i="4"/>
  <c r="J974" i="4"/>
  <c r="T974" i="4"/>
  <c r="V974" i="4" s="1"/>
  <c r="W974" i="4" s="1"/>
  <c r="S974" i="4"/>
  <c r="J975" i="4"/>
  <c r="T975" i="4"/>
  <c r="V975" i="4" s="1"/>
  <c r="W975" i="4" s="1"/>
  <c r="S975" i="4"/>
  <c r="J976" i="4"/>
  <c r="T976" i="4"/>
  <c r="V976" i="4" s="1"/>
  <c r="W976" i="4" s="1"/>
  <c r="S976" i="4"/>
  <c r="J977" i="4"/>
  <c r="T977" i="4"/>
  <c r="V977" i="4" s="1"/>
  <c r="W977" i="4" s="1"/>
  <c r="S977" i="4"/>
  <c r="J993" i="4"/>
  <c r="T993" i="4"/>
  <c r="V993" i="4" s="1"/>
  <c r="W993" i="4" s="1"/>
  <c r="S993" i="4"/>
  <c r="J1009" i="4"/>
  <c r="T1009" i="4"/>
  <c r="V1009" i="4" s="1"/>
  <c r="W1009" i="4" s="1"/>
  <c r="S1009" i="4"/>
  <c r="J1025" i="4"/>
  <c r="T1025" i="4"/>
  <c r="V1025" i="4" s="1"/>
  <c r="W1025" i="4" s="1"/>
  <c r="S1025" i="4"/>
  <c r="J1039" i="4"/>
  <c r="T1039" i="4"/>
  <c r="V1039" i="4" s="1"/>
  <c r="W1039" i="4" s="1"/>
  <c r="S1039" i="4"/>
  <c r="J1049" i="4"/>
  <c r="T1049" i="4"/>
  <c r="V1049" i="4" s="1"/>
  <c r="W1049" i="4" s="1"/>
  <c r="S1049" i="4"/>
  <c r="J1059" i="4"/>
  <c r="T1059" i="4"/>
  <c r="V1059" i="4" s="1"/>
  <c r="W1059" i="4" s="1"/>
  <c r="S1059" i="4"/>
  <c r="J1060" i="4"/>
  <c r="T1060" i="4"/>
  <c r="V1060" i="4" s="1"/>
  <c r="W1060" i="4" s="1"/>
  <c r="S1060" i="4"/>
  <c r="J1061" i="4"/>
  <c r="T1061" i="4"/>
  <c r="V1061" i="4" s="1"/>
  <c r="W1061" i="4" s="1"/>
  <c r="S1061" i="4"/>
  <c r="J1071" i="4"/>
  <c r="T1071" i="4"/>
  <c r="V1071" i="4" s="1"/>
  <c r="W1071" i="4" s="1"/>
  <c r="S1071" i="4"/>
  <c r="J1081" i="4"/>
  <c r="T1081" i="4"/>
  <c r="V1081" i="4" s="1"/>
  <c r="W1081" i="4" s="1"/>
  <c r="S1081" i="4"/>
  <c r="J1082" i="4"/>
  <c r="T1082" i="4"/>
  <c r="V1082" i="4" s="1"/>
  <c r="W1082" i="4" s="1"/>
  <c r="S1082" i="4"/>
  <c r="J1091" i="4"/>
  <c r="T1091" i="4"/>
  <c r="V1091" i="4" s="1"/>
  <c r="W1091" i="4" s="1"/>
  <c r="S1091" i="4"/>
  <c r="J1092" i="4"/>
  <c r="T1092" i="4"/>
  <c r="V1092" i="4" s="1"/>
  <c r="W1092" i="4" s="1"/>
  <c r="S1092" i="4"/>
  <c r="J1093" i="4"/>
  <c r="T1093" i="4"/>
  <c r="V1093" i="4" s="1"/>
  <c r="W1093" i="4" s="1"/>
  <c r="S1093" i="4"/>
  <c r="J1094" i="4"/>
  <c r="T1094" i="4"/>
  <c r="V1094" i="4" s="1"/>
  <c r="W1094" i="4" s="1"/>
  <c r="S1094" i="4"/>
  <c r="J1103" i="4"/>
  <c r="T1103" i="4"/>
  <c r="V1103" i="4" s="1"/>
  <c r="W1103" i="4" s="1"/>
  <c r="S1103" i="4"/>
  <c r="J1104" i="4"/>
  <c r="T1104" i="4"/>
  <c r="V1104" i="4" s="1"/>
  <c r="W1104" i="4" s="1"/>
  <c r="S1104" i="4"/>
  <c r="J1113" i="4"/>
  <c r="T1113" i="4"/>
  <c r="V1113" i="4" s="1"/>
  <c r="W1113" i="4" s="1"/>
  <c r="S1113" i="4"/>
  <c r="J1114" i="4"/>
  <c r="T1114" i="4"/>
  <c r="V1114" i="4" s="1"/>
  <c r="W1114" i="4" s="1"/>
  <c r="S1114" i="4"/>
  <c r="J1123" i="4"/>
  <c r="T1123" i="4"/>
  <c r="V1123" i="4" s="1"/>
  <c r="W1123" i="4" s="1"/>
  <c r="S1123" i="4"/>
  <c r="J1124" i="4"/>
  <c r="T1124" i="4"/>
  <c r="V1124" i="4" s="1"/>
  <c r="W1124" i="4" s="1"/>
  <c r="S1124" i="4"/>
  <c r="J1125" i="4"/>
  <c r="T1125" i="4"/>
  <c r="V1125" i="4" s="1"/>
  <c r="W1125" i="4" s="1"/>
  <c r="S1125" i="4"/>
  <c r="J1126" i="4"/>
  <c r="T1126" i="4"/>
  <c r="V1126" i="4" s="1"/>
  <c r="W1126" i="4" s="1"/>
  <c r="S1126" i="4"/>
  <c r="J1135" i="4"/>
  <c r="T1135" i="4"/>
  <c r="V1135" i="4" s="1"/>
  <c r="W1135" i="4" s="1"/>
  <c r="S1135" i="4"/>
  <c r="J1136" i="4"/>
  <c r="T1136" i="4"/>
  <c r="V1136" i="4" s="1"/>
  <c r="W1136" i="4" s="1"/>
  <c r="S1136" i="4"/>
  <c r="J1145" i="4"/>
  <c r="T1145" i="4"/>
  <c r="V1145" i="4" s="1"/>
  <c r="W1145" i="4" s="1"/>
  <c r="S1145" i="4"/>
  <c r="J1146" i="4"/>
  <c r="T1146" i="4"/>
  <c r="V1146" i="4" s="1"/>
  <c r="W1146" i="4" s="1"/>
  <c r="S1146" i="4"/>
  <c r="J1155" i="4"/>
  <c r="T1155" i="4"/>
  <c r="V1155" i="4" s="1"/>
  <c r="W1155" i="4" s="1"/>
  <c r="S1155" i="4"/>
  <c r="J1156" i="4"/>
  <c r="T1156" i="4"/>
  <c r="V1156" i="4" s="1"/>
  <c r="W1156" i="4" s="1"/>
  <c r="S1156" i="4"/>
  <c r="J1157" i="4"/>
  <c r="T1157" i="4"/>
  <c r="V1157" i="4" s="1"/>
  <c r="W1157" i="4" s="1"/>
  <c r="S1157" i="4"/>
  <c r="J1158" i="4"/>
  <c r="T1158" i="4"/>
  <c r="V1158" i="4" s="1"/>
  <c r="W1158" i="4" s="1"/>
  <c r="S1158" i="4"/>
  <c r="J1167" i="4"/>
  <c r="T1167" i="4"/>
  <c r="V1167" i="4" s="1"/>
  <c r="W1167" i="4" s="1"/>
  <c r="S1167" i="4"/>
  <c r="J1168" i="4"/>
  <c r="T1168" i="4"/>
  <c r="V1168" i="4" s="1"/>
  <c r="W1168" i="4" s="1"/>
  <c r="S1168" i="4"/>
  <c r="J1177" i="4"/>
  <c r="T1177" i="4"/>
  <c r="V1177" i="4" s="1"/>
  <c r="W1177" i="4" s="1"/>
  <c r="S1177" i="4"/>
  <c r="J1178" i="4"/>
  <c r="T1178" i="4"/>
  <c r="V1178" i="4" s="1"/>
  <c r="W1178" i="4" s="1"/>
  <c r="S1178" i="4"/>
  <c r="J1187" i="4"/>
  <c r="T1187" i="4"/>
  <c r="V1187" i="4" s="1"/>
  <c r="W1187" i="4" s="1"/>
  <c r="S1187" i="4"/>
  <c r="J1188" i="4"/>
  <c r="T1188" i="4"/>
  <c r="V1188" i="4" s="1"/>
  <c r="W1188" i="4" s="1"/>
  <c r="S1188" i="4"/>
  <c r="J1189" i="4"/>
  <c r="T1189" i="4"/>
  <c r="V1189" i="4" s="1"/>
  <c r="W1189" i="4" s="1"/>
  <c r="S1189" i="4"/>
  <c r="J1190" i="4"/>
  <c r="T1190" i="4"/>
  <c r="V1190" i="4" s="1"/>
  <c r="W1190" i="4" s="1"/>
  <c r="S1190" i="4"/>
  <c r="J1199" i="4"/>
  <c r="T1199" i="4"/>
  <c r="V1199" i="4" s="1"/>
  <c r="W1199" i="4" s="1"/>
  <c r="S1199" i="4"/>
  <c r="J1200" i="4"/>
  <c r="T1200" i="4"/>
  <c r="V1200" i="4" s="1"/>
  <c r="W1200" i="4" s="1"/>
  <c r="S1200" i="4"/>
  <c r="J1209" i="4"/>
  <c r="T1209" i="4"/>
  <c r="V1209" i="4" s="1"/>
  <c r="W1209" i="4" s="1"/>
  <c r="S1209" i="4"/>
  <c r="J1210" i="4"/>
  <c r="T1210" i="4"/>
  <c r="V1210" i="4" s="1"/>
  <c r="W1210" i="4" s="1"/>
  <c r="S1210" i="4"/>
  <c r="J1219" i="4"/>
  <c r="T1219" i="4"/>
  <c r="V1219" i="4" s="1"/>
  <c r="W1219" i="4" s="1"/>
  <c r="S1219" i="4"/>
  <c r="J1220" i="4"/>
  <c r="T1220" i="4"/>
  <c r="V1220" i="4" s="1"/>
  <c r="W1220" i="4" s="1"/>
  <c r="S1220" i="4"/>
  <c r="J1221" i="4"/>
  <c r="T1221" i="4"/>
  <c r="V1221" i="4" s="1"/>
  <c r="W1221" i="4" s="1"/>
  <c r="S1221" i="4"/>
  <c r="J1222" i="4"/>
  <c r="T1222" i="4"/>
  <c r="V1222" i="4" s="1"/>
  <c r="W1222" i="4" s="1"/>
  <c r="S1222" i="4"/>
  <c r="J1233" i="4"/>
  <c r="T1233" i="4"/>
  <c r="V1233" i="4" s="1"/>
  <c r="W1233" i="4" s="1"/>
  <c r="S1233" i="4"/>
  <c r="J1234" i="4"/>
  <c r="T1234" i="4"/>
  <c r="V1234" i="4" s="1"/>
  <c r="W1234" i="4" s="1"/>
  <c r="S1234" i="4"/>
  <c r="J1247" i="4"/>
  <c r="T1247" i="4"/>
  <c r="V1247" i="4" s="1"/>
  <c r="W1247" i="4" s="1"/>
  <c r="S1247" i="4"/>
  <c r="J1248" i="4"/>
  <c r="T1248" i="4"/>
  <c r="V1248" i="4" s="1"/>
  <c r="W1248" i="4" s="1"/>
  <c r="S1248" i="4"/>
  <c r="J1257" i="4"/>
  <c r="T1257" i="4"/>
  <c r="V1257" i="4" s="1"/>
  <c r="W1257" i="4" s="1"/>
  <c r="S1257" i="4"/>
  <c r="J1258" i="4"/>
  <c r="T1258" i="4"/>
  <c r="V1258" i="4" s="1"/>
  <c r="W1258" i="4" s="1"/>
  <c r="S1258" i="4"/>
  <c r="J1275" i="4"/>
  <c r="T1275" i="4"/>
  <c r="V1275" i="4" s="1"/>
  <c r="W1275" i="4" s="1"/>
  <c r="S1275" i="4"/>
  <c r="J1276" i="4"/>
  <c r="T1276" i="4"/>
  <c r="V1276" i="4" s="1"/>
  <c r="W1276" i="4" s="1"/>
  <c r="S1276" i="4"/>
  <c r="J1277" i="4"/>
  <c r="T1277" i="4"/>
  <c r="V1277" i="4" s="1"/>
  <c r="W1277" i="4" s="1"/>
  <c r="S1277" i="4"/>
  <c r="J1278" i="4"/>
  <c r="T1278" i="4"/>
  <c r="V1278" i="4" s="1"/>
  <c r="W1278" i="4" s="1"/>
  <c r="S1278" i="4"/>
  <c r="J1279" i="4"/>
  <c r="T1279" i="4"/>
  <c r="V1279" i="4" s="1"/>
  <c r="W1279" i="4" s="1"/>
  <c r="S1279" i="4"/>
  <c r="J1280" i="4"/>
  <c r="T1280" i="4"/>
  <c r="V1280" i="4" s="1"/>
  <c r="W1280" i="4" s="1"/>
  <c r="S1280" i="4"/>
  <c r="J1281" i="4"/>
  <c r="T1281" i="4"/>
  <c r="V1281" i="4" s="1"/>
  <c r="W1281" i="4" s="1"/>
  <c r="S1281" i="4"/>
  <c r="J1282" i="4"/>
  <c r="T1282" i="4"/>
  <c r="V1282" i="4" s="1"/>
  <c r="W1282" i="4" s="1"/>
  <c r="S1282" i="4"/>
  <c r="J1299" i="4"/>
  <c r="T1299" i="4"/>
  <c r="V1299" i="4" s="1"/>
  <c r="W1299" i="4" s="1"/>
  <c r="S1299" i="4"/>
  <c r="J1300" i="4"/>
  <c r="T1300" i="4"/>
  <c r="V1300" i="4" s="1"/>
  <c r="W1300" i="4" s="1"/>
  <c r="S1300" i="4"/>
  <c r="J1301" i="4"/>
  <c r="T1301" i="4"/>
  <c r="V1301" i="4" s="1"/>
  <c r="W1301" i="4" s="1"/>
  <c r="S1301" i="4"/>
  <c r="J1302" i="4"/>
  <c r="T1302" i="4"/>
  <c r="V1302" i="4" s="1"/>
  <c r="W1302" i="4" s="1"/>
  <c r="S1302" i="4"/>
  <c r="J1303" i="4"/>
  <c r="T1303" i="4"/>
  <c r="V1303" i="4" s="1"/>
  <c r="W1303" i="4" s="1"/>
  <c r="S1303" i="4"/>
  <c r="J1304" i="4"/>
  <c r="T1304" i="4"/>
  <c r="V1304" i="4" s="1"/>
  <c r="W1304" i="4" s="1"/>
  <c r="S1304" i="4"/>
  <c r="J1321" i="4"/>
  <c r="T1321" i="4"/>
  <c r="V1321" i="4" s="1"/>
  <c r="W1321" i="4" s="1"/>
  <c r="S1321" i="4"/>
  <c r="J1322" i="4"/>
  <c r="T1322" i="4"/>
  <c r="V1322" i="4" s="1"/>
  <c r="W1322" i="4" s="1"/>
  <c r="S1322" i="4"/>
  <c r="J1348" i="4"/>
  <c r="T1348" i="4"/>
  <c r="V1348" i="4" s="1"/>
  <c r="W1348" i="4" s="1"/>
  <c r="S1348" i="4"/>
  <c r="J1349" i="4"/>
  <c r="T1349" i="4"/>
  <c r="V1349" i="4" s="1"/>
  <c r="W1349" i="4" s="1"/>
  <c r="S1349" i="4"/>
  <c r="J1350" i="4"/>
  <c r="T1350" i="4"/>
  <c r="V1350" i="4" s="1"/>
  <c r="W1350" i="4" s="1"/>
  <c r="S1350" i="4"/>
  <c r="J1351" i="4"/>
  <c r="T1351" i="4"/>
  <c r="V1351" i="4" s="1"/>
  <c r="W1351" i="4" s="1"/>
  <c r="S1351" i="4"/>
  <c r="J1352" i="4"/>
  <c r="T1352" i="4"/>
  <c r="V1352" i="4" s="1"/>
  <c r="W1352" i="4" s="1"/>
  <c r="S1352" i="4"/>
  <c r="J1353" i="4"/>
  <c r="T1353" i="4"/>
  <c r="V1353" i="4" s="1"/>
  <c r="W1353" i="4" s="1"/>
  <c r="S1353" i="4"/>
  <c r="J1354" i="4"/>
  <c r="T1354" i="4"/>
  <c r="V1354" i="4" s="1"/>
  <c r="W1354" i="4" s="1"/>
  <c r="S1354" i="4"/>
  <c r="J1355" i="4"/>
  <c r="T1355" i="4"/>
  <c r="V1355" i="4" s="1"/>
  <c r="W1355" i="4" s="1"/>
  <c r="S1355" i="4"/>
  <c r="J1380" i="4"/>
  <c r="T1380" i="4"/>
  <c r="V1380" i="4" s="1"/>
  <c r="W1380" i="4" s="1"/>
  <c r="S1380" i="4"/>
  <c r="J1381" i="4"/>
  <c r="T1381" i="4"/>
  <c r="V1381" i="4" s="1"/>
  <c r="W1381" i="4" s="1"/>
  <c r="S1381" i="4"/>
  <c r="J1382" i="4"/>
  <c r="T1382" i="4"/>
  <c r="V1382" i="4" s="1"/>
  <c r="W1382" i="4" s="1"/>
  <c r="S1382" i="4"/>
  <c r="J1383" i="4"/>
  <c r="T1383" i="4"/>
  <c r="V1383" i="4" s="1"/>
  <c r="W1383" i="4" s="1"/>
  <c r="S1383" i="4"/>
  <c r="J1384" i="4"/>
  <c r="T1384" i="4"/>
  <c r="V1384" i="4" s="1"/>
  <c r="W1384" i="4" s="1"/>
  <c r="S1384" i="4"/>
  <c r="J1385" i="4"/>
  <c r="T1385" i="4"/>
  <c r="V1385" i="4" s="1"/>
  <c r="W1385" i="4" s="1"/>
  <c r="S1385" i="4"/>
  <c r="J1386" i="4"/>
  <c r="T1386" i="4"/>
  <c r="V1386" i="4" s="1"/>
  <c r="W1386" i="4" s="1"/>
  <c r="S1386" i="4"/>
  <c r="J1387" i="4"/>
  <c r="T1387" i="4"/>
  <c r="V1387" i="4" s="1"/>
  <c r="W1387" i="4" s="1"/>
  <c r="S1387" i="4"/>
  <c r="J1412" i="4"/>
  <c r="T1412" i="4"/>
  <c r="V1412" i="4" s="1"/>
  <c r="W1412" i="4" s="1"/>
  <c r="S1412" i="4"/>
  <c r="J1413" i="4"/>
  <c r="T1413" i="4"/>
  <c r="V1413" i="4" s="1"/>
  <c r="W1413" i="4" s="1"/>
  <c r="S1413" i="4"/>
  <c r="J1414" i="4"/>
  <c r="T1414" i="4"/>
  <c r="V1414" i="4" s="1"/>
  <c r="W1414" i="4" s="1"/>
  <c r="S1414" i="4"/>
  <c r="J1415" i="4"/>
  <c r="T1415" i="4"/>
  <c r="V1415" i="4" s="1"/>
  <c r="W1415" i="4" s="1"/>
  <c r="S1415" i="4"/>
  <c r="J1416" i="4"/>
  <c r="T1416" i="4"/>
  <c r="V1416" i="4" s="1"/>
  <c r="W1416" i="4" s="1"/>
  <c r="S1416" i="4"/>
  <c r="J1417" i="4"/>
  <c r="T1417" i="4"/>
  <c r="V1417" i="4" s="1"/>
  <c r="W1417" i="4" s="1"/>
  <c r="S1417" i="4"/>
  <c r="J1418" i="4"/>
  <c r="T1418" i="4"/>
  <c r="V1418" i="4" s="1"/>
  <c r="W1418" i="4" s="1"/>
  <c r="S1418" i="4"/>
  <c r="J1419" i="4"/>
  <c r="T1419" i="4"/>
  <c r="V1419" i="4" s="1"/>
  <c r="W1419" i="4" s="1"/>
  <c r="S1419" i="4"/>
  <c r="J1444" i="4"/>
  <c r="T1444" i="4"/>
  <c r="V1444" i="4" s="1"/>
  <c r="W1444" i="4" s="1"/>
  <c r="S1444" i="4"/>
  <c r="J1445" i="4"/>
  <c r="T1445" i="4"/>
  <c r="V1445" i="4" s="1"/>
  <c r="W1445" i="4" s="1"/>
  <c r="S1445" i="4"/>
  <c r="J1446" i="4"/>
  <c r="T1446" i="4"/>
  <c r="V1446" i="4" s="1"/>
  <c r="W1446" i="4" s="1"/>
  <c r="S1446" i="4"/>
  <c r="J1447" i="4"/>
  <c r="T1447" i="4"/>
  <c r="V1447" i="4" s="1"/>
  <c r="W1447" i="4" s="1"/>
  <c r="S1447" i="4"/>
  <c r="J1448" i="4"/>
  <c r="T1448" i="4"/>
  <c r="V1448" i="4" s="1"/>
  <c r="W1448" i="4" s="1"/>
  <c r="S1448" i="4"/>
  <c r="J1449" i="4"/>
  <c r="T1449" i="4"/>
  <c r="V1449" i="4" s="1"/>
  <c r="W1449" i="4" s="1"/>
  <c r="S1449" i="4"/>
  <c r="J1450" i="4"/>
  <c r="T1450" i="4"/>
  <c r="V1450" i="4" s="1"/>
  <c r="W1450" i="4" s="1"/>
  <c r="S1450" i="4"/>
  <c r="J1451" i="4"/>
  <c r="T1451" i="4"/>
  <c r="V1451" i="4" s="1"/>
  <c r="W1451" i="4" s="1"/>
  <c r="S1451" i="4"/>
  <c r="J1476" i="4"/>
  <c r="T1476" i="4"/>
  <c r="V1476" i="4" s="1"/>
  <c r="W1476" i="4" s="1"/>
  <c r="S1476" i="4"/>
  <c r="J1477" i="4"/>
  <c r="T1477" i="4"/>
  <c r="V1477" i="4" s="1"/>
  <c r="W1477" i="4" s="1"/>
  <c r="S1477" i="4"/>
  <c r="J1478" i="4"/>
  <c r="T1478" i="4"/>
  <c r="V1478" i="4" s="1"/>
  <c r="W1478" i="4" s="1"/>
  <c r="S1478" i="4"/>
  <c r="J1479" i="4"/>
  <c r="T1479" i="4"/>
  <c r="V1479" i="4" s="1"/>
  <c r="W1479" i="4" s="1"/>
  <c r="S1479" i="4"/>
  <c r="J1480" i="4"/>
  <c r="T1480" i="4"/>
  <c r="V1480" i="4" s="1"/>
  <c r="W1480" i="4" s="1"/>
  <c r="S1480" i="4"/>
  <c r="J1481" i="4"/>
  <c r="T1481" i="4"/>
  <c r="V1481" i="4" s="1"/>
  <c r="W1481" i="4" s="1"/>
  <c r="S1481" i="4"/>
  <c r="J1482" i="4"/>
  <c r="T1482" i="4"/>
  <c r="V1482" i="4" s="1"/>
  <c r="W1482" i="4" s="1"/>
  <c r="S1482" i="4"/>
  <c r="J1483" i="4"/>
  <c r="T1483" i="4"/>
  <c r="V1483" i="4" s="1"/>
  <c r="W1483" i="4" s="1"/>
  <c r="S1483" i="4"/>
  <c r="J1502" i="4"/>
  <c r="T1502" i="4"/>
  <c r="V1502" i="4" s="1"/>
  <c r="W1502" i="4" s="1"/>
  <c r="S1502" i="4"/>
  <c r="J1503" i="4"/>
  <c r="T1503" i="4"/>
  <c r="V1503" i="4" s="1"/>
  <c r="W1503" i="4" s="1"/>
  <c r="S1503" i="4"/>
  <c r="J1504" i="4"/>
  <c r="T1504" i="4"/>
  <c r="V1504" i="4" s="1"/>
  <c r="W1504" i="4" s="1"/>
  <c r="S1504" i="4"/>
  <c r="J1505" i="4"/>
  <c r="T1505" i="4"/>
  <c r="V1505" i="4" s="1"/>
  <c r="W1505" i="4" s="1"/>
  <c r="S1505" i="4"/>
  <c r="J1506" i="4"/>
  <c r="T1506" i="4"/>
  <c r="V1506" i="4" s="1"/>
  <c r="W1506" i="4" s="1"/>
  <c r="S1506" i="4"/>
  <c r="J1507" i="4"/>
  <c r="T1507" i="4"/>
  <c r="V1507" i="4" s="1"/>
  <c r="W1507" i="4" s="1"/>
  <c r="S1507" i="4"/>
  <c r="J1518" i="4"/>
  <c r="T1518" i="4"/>
  <c r="V1518" i="4" s="1"/>
  <c r="W1518" i="4" s="1"/>
  <c r="S1518" i="4"/>
  <c r="J1519" i="4"/>
  <c r="T1519" i="4"/>
  <c r="V1519" i="4" s="1"/>
  <c r="W1519" i="4" s="1"/>
  <c r="S1519" i="4"/>
  <c r="J1520" i="4"/>
  <c r="T1520" i="4"/>
  <c r="V1520" i="4" s="1"/>
  <c r="W1520" i="4" s="1"/>
  <c r="S1520" i="4"/>
  <c r="J1521" i="4"/>
  <c r="T1521" i="4"/>
  <c r="V1521" i="4" s="1"/>
  <c r="W1521" i="4" s="1"/>
  <c r="S1521" i="4"/>
  <c r="J1522" i="4"/>
  <c r="T1522" i="4"/>
  <c r="V1522" i="4" s="1"/>
  <c r="W1522" i="4" s="1"/>
  <c r="S1522" i="4"/>
  <c r="J1523" i="4"/>
  <c r="T1523" i="4"/>
  <c r="V1523" i="4" s="1"/>
  <c r="W1523" i="4" s="1"/>
  <c r="S1523" i="4"/>
  <c r="J1534" i="4"/>
  <c r="T1534" i="4"/>
  <c r="V1534" i="4" s="1"/>
  <c r="W1534" i="4" s="1"/>
  <c r="S1534" i="4"/>
  <c r="J1535" i="4"/>
  <c r="T1535" i="4"/>
  <c r="V1535" i="4" s="1"/>
  <c r="W1535" i="4" s="1"/>
  <c r="S1535" i="4"/>
  <c r="J1536" i="4"/>
  <c r="T1536" i="4"/>
  <c r="V1536" i="4" s="1"/>
  <c r="W1536" i="4" s="1"/>
  <c r="S1536" i="4"/>
  <c r="J1537" i="4"/>
  <c r="T1537" i="4"/>
  <c r="V1537" i="4" s="1"/>
  <c r="W1537" i="4" s="1"/>
  <c r="S1537" i="4"/>
  <c r="J1538" i="4"/>
  <c r="T1538" i="4"/>
  <c r="V1538" i="4" s="1"/>
  <c r="W1538" i="4" s="1"/>
  <c r="S1538" i="4"/>
  <c r="J1539" i="4"/>
  <c r="T1539" i="4"/>
  <c r="V1539" i="4" s="1"/>
  <c r="W1539" i="4" s="1"/>
  <c r="S1539" i="4"/>
  <c r="J1550" i="4"/>
  <c r="T1550" i="4"/>
  <c r="V1550" i="4" s="1"/>
  <c r="W1550" i="4" s="1"/>
  <c r="S1550" i="4"/>
  <c r="J1551" i="4"/>
  <c r="T1551" i="4"/>
  <c r="V1551" i="4" s="1"/>
  <c r="W1551" i="4" s="1"/>
  <c r="S1551" i="4"/>
  <c r="J1552" i="4"/>
  <c r="T1552" i="4"/>
  <c r="V1552" i="4" s="1"/>
  <c r="W1552" i="4" s="1"/>
  <c r="S1552" i="4"/>
  <c r="J1553" i="4"/>
  <c r="T1553" i="4"/>
  <c r="V1553" i="4" s="1"/>
  <c r="W1553" i="4" s="1"/>
  <c r="S1553" i="4"/>
  <c r="J1554" i="4"/>
  <c r="T1554" i="4"/>
  <c r="V1554" i="4" s="1"/>
  <c r="W1554" i="4" s="1"/>
  <c r="S1554" i="4"/>
  <c r="J1555" i="4"/>
  <c r="T1555" i="4"/>
  <c r="V1555" i="4" s="1"/>
  <c r="W1555" i="4" s="1"/>
  <c r="S1555" i="4"/>
  <c r="J1566" i="4"/>
  <c r="T1566" i="4"/>
  <c r="V1566" i="4" s="1"/>
  <c r="W1566" i="4" s="1"/>
  <c r="S1566" i="4"/>
  <c r="J1567" i="4"/>
  <c r="T1567" i="4"/>
  <c r="V1567" i="4" s="1"/>
  <c r="W1567" i="4" s="1"/>
  <c r="S1567" i="4"/>
  <c r="J1568" i="4"/>
  <c r="T1568" i="4"/>
  <c r="V1568" i="4" s="1"/>
  <c r="W1568" i="4" s="1"/>
  <c r="S1568" i="4"/>
  <c r="J1569" i="4"/>
  <c r="T1569" i="4"/>
  <c r="V1569" i="4" s="1"/>
  <c r="W1569" i="4" s="1"/>
  <c r="S1569" i="4"/>
  <c r="J1570" i="4"/>
  <c r="T1570" i="4"/>
  <c r="V1570" i="4" s="1"/>
  <c r="W1570" i="4" s="1"/>
  <c r="S1570" i="4"/>
  <c r="J1571" i="4"/>
  <c r="T1571" i="4"/>
  <c r="V1571" i="4" s="1"/>
  <c r="W1571" i="4" s="1"/>
  <c r="S1571" i="4"/>
  <c r="J1582" i="4"/>
  <c r="T1582" i="4"/>
  <c r="V1582" i="4" s="1"/>
  <c r="W1582" i="4" s="1"/>
  <c r="S1582" i="4"/>
  <c r="J1583" i="4"/>
  <c r="T1583" i="4"/>
  <c r="V1583" i="4" s="1"/>
  <c r="W1583" i="4" s="1"/>
  <c r="S1583" i="4"/>
  <c r="J1584" i="4"/>
  <c r="T1584" i="4"/>
  <c r="V1584" i="4" s="1"/>
  <c r="W1584" i="4" s="1"/>
  <c r="S1584" i="4"/>
  <c r="J1585" i="4"/>
  <c r="T1585" i="4"/>
  <c r="V1585" i="4" s="1"/>
  <c r="W1585" i="4" s="1"/>
  <c r="S1585" i="4"/>
  <c r="J1586" i="4"/>
  <c r="T1586" i="4"/>
  <c r="V1586" i="4" s="1"/>
  <c r="W1586" i="4" s="1"/>
  <c r="S1586" i="4"/>
  <c r="J1587" i="4"/>
  <c r="T1587" i="4"/>
  <c r="V1587" i="4" s="1"/>
  <c r="W1587" i="4" s="1"/>
  <c r="S1587" i="4"/>
  <c r="J1598" i="4"/>
  <c r="T1598" i="4"/>
  <c r="V1598" i="4" s="1"/>
  <c r="W1598" i="4" s="1"/>
  <c r="S1598" i="4"/>
  <c r="J1599" i="4"/>
  <c r="T1599" i="4"/>
  <c r="V1599" i="4" s="1"/>
  <c r="W1599" i="4" s="1"/>
  <c r="S1599" i="4"/>
  <c r="J1600" i="4"/>
  <c r="T1600" i="4"/>
  <c r="V1600" i="4" s="1"/>
  <c r="W1600" i="4" s="1"/>
  <c r="S1600" i="4"/>
  <c r="J1601" i="4"/>
  <c r="T1601" i="4"/>
  <c r="V1601" i="4" s="1"/>
  <c r="W1601" i="4" s="1"/>
  <c r="S1601" i="4"/>
  <c r="J1610" i="4"/>
  <c r="T1610" i="4"/>
  <c r="V1610" i="4" s="1"/>
  <c r="W1610" i="4" s="1"/>
  <c r="S1610" i="4"/>
  <c r="J1611" i="4"/>
  <c r="T1611" i="4"/>
  <c r="V1611" i="4" s="1"/>
  <c r="W1611" i="4" s="1"/>
  <c r="S1611" i="4"/>
  <c r="J1620" i="4"/>
  <c r="T1620" i="4"/>
  <c r="V1620" i="4" s="1"/>
  <c r="W1620" i="4" s="1"/>
  <c r="S1620" i="4"/>
  <c r="J1621" i="4"/>
  <c r="T1621" i="4"/>
  <c r="V1621" i="4" s="1"/>
  <c r="W1621" i="4" s="1"/>
  <c r="S1621" i="4"/>
  <c r="J1630" i="4"/>
  <c r="T1630" i="4"/>
  <c r="V1630" i="4" s="1"/>
  <c r="W1630" i="4" s="1"/>
  <c r="S1630" i="4"/>
  <c r="J1631" i="4"/>
  <c r="T1631" i="4"/>
  <c r="V1631" i="4" s="1"/>
  <c r="W1631" i="4" s="1"/>
  <c r="S1631" i="4"/>
  <c r="J1632" i="4"/>
  <c r="T1632" i="4"/>
  <c r="V1632" i="4" s="1"/>
  <c r="W1632" i="4" s="1"/>
  <c r="S1632" i="4"/>
  <c r="J1633" i="4"/>
  <c r="T1633" i="4"/>
  <c r="V1633" i="4" s="1"/>
  <c r="W1633" i="4" s="1"/>
  <c r="S1633" i="4"/>
  <c r="J1642" i="4"/>
  <c r="T1642" i="4"/>
  <c r="V1642" i="4" s="1"/>
  <c r="W1642" i="4" s="1"/>
  <c r="S1642" i="4"/>
  <c r="J1643" i="4"/>
  <c r="T1643" i="4"/>
  <c r="V1643" i="4" s="1"/>
  <c r="W1643" i="4" s="1"/>
  <c r="S1643" i="4"/>
  <c r="J1652" i="4"/>
  <c r="T1652" i="4"/>
  <c r="V1652" i="4" s="1"/>
  <c r="W1652" i="4" s="1"/>
  <c r="S1652" i="4"/>
  <c r="J1653" i="4"/>
  <c r="T1653" i="4"/>
  <c r="V1653" i="4" s="1"/>
  <c r="W1653" i="4" s="1"/>
  <c r="S1653" i="4"/>
  <c r="J1662" i="4"/>
  <c r="T1662" i="4"/>
  <c r="V1662" i="4" s="1"/>
  <c r="W1662" i="4" s="1"/>
  <c r="S1662" i="4"/>
  <c r="J1663" i="4"/>
  <c r="T1663" i="4"/>
  <c r="V1663" i="4" s="1"/>
  <c r="W1663" i="4" s="1"/>
  <c r="S1663" i="4"/>
  <c r="J1664" i="4"/>
  <c r="T1664" i="4"/>
  <c r="V1664" i="4" s="1"/>
  <c r="W1664" i="4" s="1"/>
  <c r="S1664" i="4"/>
  <c r="J1665" i="4"/>
  <c r="T1665" i="4"/>
  <c r="V1665" i="4" s="1"/>
  <c r="W1665" i="4" s="1"/>
  <c r="S1665" i="4"/>
  <c r="J1666" i="4"/>
  <c r="T1666" i="4"/>
  <c r="V1666" i="4" s="1"/>
  <c r="W1666" i="4" s="1"/>
  <c r="S1666" i="4"/>
  <c r="J1667" i="4"/>
  <c r="T1667" i="4"/>
  <c r="V1667" i="4" s="1"/>
  <c r="W1667" i="4" s="1"/>
  <c r="S1667" i="4"/>
  <c r="J1676" i="4"/>
  <c r="T1676" i="4"/>
  <c r="V1676" i="4" s="1"/>
  <c r="W1676" i="4" s="1"/>
  <c r="S1676" i="4"/>
  <c r="J1677" i="4"/>
  <c r="T1677" i="4"/>
  <c r="V1677" i="4" s="1"/>
  <c r="W1677" i="4" s="1"/>
  <c r="S1677" i="4"/>
  <c r="J1686" i="4"/>
  <c r="T1686" i="4"/>
  <c r="V1686" i="4" s="1"/>
  <c r="W1686" i="4" s="1"/>
  <c r="S1686" i="4"/>
  <c r="J1687" i="4"/>
  <c r="T1687" i="4"/>
  <c r="V1687" i="4" s="1"/>
  <c r="W1687" i="4" s="1"/>
  <c r="S1687" i="4"/>
  <c r="J1696" i="4"/>
  <c r="T1696" i="4"/>
  <c r="V1696" i="4" s="1"/>
  <c r="W1696" i="4" s="1"/>
  <c r="S1696" i="4"/>
  <c r="J1697" i="4"/>
  <c r="T1697" i="4"/>
  <c r="V1697" i="4" s="1"/>
  <c r="W1697" i="4" s="1"/>
  <c r="S1697" i="4"/>
  <c r="J1698" i="4"/>
  <c r="T1698" i="4"/>
  <c r="V1698" i="4" s="1"/>
  <c r="W1698" i="4" s="1"/>
  <c r="S1698" i="4"/>
  <c r="J1699" i="4"/>
  <c r="T1699" i="4"/>
  <c r="V1699" i="4" s="1"/>
  <c r="W1699" i="4" s="1"/>
  <c r="S1699" i="4"/>
  <c r="J1708" i="4"/>
  <c r="T1708" i="4"/>
  <c r="V1708" i="4" s="1"/>
  <c r="W1708" i="4" s="1"/>
  <c r="S1708" i="4"/>
  <c r="J1709" i="4"/>
  <c r="T1709" i="4"/>
  <c r="V1709" i="4" s="1"/>
  <c r="W1709" i="4" s="1"/>
  <c r="S1709" i="4"/>
  <c r="J1718" i="4"/>
  <c r="T1718" i="4"/>
  <c r="V1718" i="4" s="1"/>
  <c r="W1718" i="4" s="1"/>
  <c r="S1718" i="4"/>
  <c r="J1719" i="4"/>
  <c r="T1719" i="4"/>
  <c r="V1719" i="4" s="1"/>
  <c r="W1719" i="4" s="1"/>
  <c r="S1719" i="4"/>
  <c r="J1728" i="4"/>
  <c r="T1728" i="4"/>
  <c r="V1728" i="4" s="1"/>
  <c r="W1728" i="4" s="1"/>
  <c r="S1728" i="4"/>
  <c r="J1729" i="4"/>
  <c r="T1729" i="4"/>
  <c r="V1729" i="4" s="1"/>
  <c r="W1729" i="4" s="1"/>
  <c r="S1729" i="4"/>
  <c r="J1730" i="4"/>
  <c r="T1730" i="4"/>
  <c r="V1730" i="4" s="1"/>
  <c r="W1730" i="4" s="1"/>
  <c r="S1730" i="4"/>
  <c r="J1731" i="4"/>
  <c r="T1731" i="4"/>
  <c r="V1731" i="4" s="1"/>
  <c r="W1731" i="4" s="1"/>
  <c r="S1731" i="4"/>
  <c r="J1740" i="4"/>
  <c r="T1740" i="4"/>
  <c r="V1740" i="4" s="1"/>
  <c r="W1740" i="4" s="1"/>
  <c r="S1740" i="4"/>
  <c r="J1741" i="4"/>
  <c r="T1741" i="4"/>
  <c r="V1741" i="4" s="1"/>
  <c r="W1741" i="4" s="1"/>
  <c r="S1741" i="4"/>
  <c r="J1750" i="4"/>
  <c r="T1750" i="4"/>
  <c r="V1750" i="4" s="1"/>
  <c r="W1750" i="4" s="1"/>
  <c r="S1750" i="4"/>
  <c r="J1751" i="4"/>
  <c r="T1751" i="4"/>
  <c r="V1751" i="4" s="1"/>
  <c r="W1751" i="4" s="1"/>
  <c r="S1751" i="4"/>
  <c r="J1766" i="4"/>
  <c r="T1766" i="4"/>
  <c r="V1766" i="4" s="1"/>
  <c r="W1766" i="4" s="1"/>
  <c r="S1766" i="4"/>
  <c r="J1767" i="4"/>
  <c r="T1767" i="4"/>
  <c r="V1767" i="4" s="1"/>
  <c r="W1767" i="4" s="1"/>
  <c r="S1767" i="4"/>
  <c r="J1768" i="4"/>
  <c r="T1768" i="4"/>
  <c r="V1768" i="4" s="1"/>
  <c r="W1768" i="4" s="1"/>
  <c r="S1768" i="4"/>
  <c r="J1769" i="4"/>
  <c r="T1769" i="4"/>
  <c r="V1769" i="4" s="1"/>
  <c r="W1769" i="4" s="1"/>
  <c r="S1769" i="4"/>
  <c r="J1770" i="4"/>
  <c r="T1770" i="4"/>
  <c r="V1770" i="4" s="1"/>
  <c r="W1770" i="4" s="1"/>
  <c r="S1770" i="4"/>
  <c r="J1771" i="4"/>
  <c r="T1771" i="4"/>
  <c r="V1771" i="4" s="1"/>
  <c r="W1771" i="4" s="1"/>
  <c r="S1771" i="4"/>
  <c r="J1772" i="4"/>
  <c r="T1772" i="4"/>
  <c r="V1772" i="4" s="1"/>
  <c r="W1772" i="4" s="1"/>
  <c r="S1772" i="4"/>
  <c r="J1773" i="4"/>
  <c r="T1773" i="4"/>
  <c r="V1773" i="4" s="1"/>
  <c r="W1773" i="4" s="1"/>
  <c r="S1773" i="4"/>
  <c r="J1790" i="4"/>
  <c r="T1790" i="4"/>
  <c r="V1790" i="4" s="1"/>
  <c r="W1790" i="4" s="1"/>
  <c r="S1790" i="4"/>
  <c r="J1791" i="4"/>
  <c r="T1791" i="4"/>
  <c r="V1791" i="4" s="1"/>
  <c r="W1791" i="4" s="1"/>
  <c r="S1791" i="4"/>
  <c r="J1792" i="4"/>
  <c r="T1792" i="4"/>
  <c r="V1792" i="4" s="1"/>
  <c r="W1792" i="4" s="1"/>
  <c r="S1792" i="4"/>
  <c r="J1793" i="4"/>
  <c r="T1793" i="4"/>
  <c r="V1793" i="4" s="1"/>
  <c r="W1793" i="4" s="1"/>
  <c r="S1793" i="4"/>
  <c r="J1794" i="4"/>
  <c r="T1794" i="4"/>
  <c r="V1794" i="4" s="1"/>
  <c r="W1794" i="4" s="1"/>
  <c r="S1794" i="4"/>
  <c r="J1795" i="4"/>
  <c r="T1795" i="4"/>
  <c r="V1795" i="4" s="1"/>
  <c r="W1795" i="4" s="1"/>
  <c r="S1795" i="4"/>
  <c r="J1796" i="4"/>
  <c r="T1796" i="4"/>
  <c r="V1796" i="4" s="1"/>
  <c r="W1796" i="4" s="1"/>
  <c r="S1796" i="4"/>
  <c r="J1797" i="4"/>
  <c r="T1797" i="4"/>
  <c r="V1797" i="4" s="1"/>
  <c r="W1797" i="4" s="1"/>
  <c r="S1797" i="4"/>
  <c r="J1822" i="4"/>
  <c r="T1822" i="4"/>
  <c r="V1822" i="4" s="1"/>
  <c r="W1822" i="4" s="1"/>
  <c r="S1822" i="4"/>
  <c r="J1823" i="4"/>
  <c r="T1823" i="4"/>
  <c r="V1823" i="4" s="1"/>
  <c r="W1823" i="4" s="1"/>
  <c r="S1823" i="4"/>
  <c r="J1846" i="4"/>
  <c r="T1846" i="4"/>
  <c r="V1846" i="4" s="1"/>
  <c r="W1846" i="4" s="1"/>
  <c r="S1846" i="4"/>
  <c r="J1847" i="4"/>
  <c r="T1847" i="4"/>
  <c r="V1847" i="4" s="1"/>
  <c r="W1847" i="4" s="1"/>
  <c r="S1847" i="4"/>
  <c r="J1848" i="4"/>
  <c r="T1848" i="4"/>
  <c r="V1848" i="4" s="1"/>
  <c r="W1848" i="4" s="1"/>
  <c r="S1848" i="4"/>
  <c r="J1849" i="4"/>
  <c r="T1849" i="4"/>
  <c r="V1849" i="4" s="1"/>
  <c r="W1849" i="4" s="1"/>
  <c r="S1849" i="4"/>
  <c r="J1850" i="4"/>
  <c r="T1850" i="4"/>
  <c r="V1850" i="4" s="1"/>
  <c r="W1850" i="4" s="1"/>
  <c r="S1850" i="4"/>
  <c r="J1851" i="4"/>
  <c r="T1851" i="4"/>
  <c r="V1851" i="4" s="1"/>
  <c r="W1851" i="4" s="1"/>
  <c r="S1851" i="4"/>
  <c r="J1852" i="4"/>
  <c r="T1852" i="4"/>
  <c r="V1852" i="4" s="1"/>
  <c r="W1852" i="4" s="1"/>
  <c r="S1852" i="4"/>
  <c r="J1853" i="4"/>
  <c r="T1853" i="4"/>
  <c r="V1853" i="4" s="1"/>
  <c r="W1853" i="4" s="1"/>
  <c r="S1853" i="4"/>
  <c r="T1872" i="4"/>
  <c r="V1872" i="4" s="1"/>
  <c r="W1872" i="4" s="1"/>
  <c r="S1872" i="4"/>
  <c r="J1873" i="4"/>
  <c r="T1873" i="4"/>
  <c r="V1873" i="4" s="1"/>
  <c r="W1873" i="4" s="1"/>
  <c r="S1873" i="4"/>
  <c r="J1874" i="4"/>
  <c r="T1874" i="4"/>
  <c r="V1874" i="4" s="1"/>
  <c r="W1874" i="4" s="1"/>
  <c r="S1874" i="4"/>
  <c r="J1875" i="4"/>
  <c r="T1875" i="4"/>
  <c r="V1875" i="4" s="1"/>
  <c r="W1875" i="4" s="1"/>
  <c r="S1875" i="4"/>
  <c r="J1876" i="4"/>
  <c r="T1876" i="4"/>
  <c r="V1876" i="4" s="1"/>
  <c r="W1876" i="4" s="1"/>
  <c r="S1876" i="4"/>
  <c r="J1877" i="4"/>
  <c r="T1877" i="4"/>
  <c r="V1877" i="4" s="1"/>
  <c r="W1877" i="4" s="1"/>
  <c r="S1877" i="4"/>
  <c r="T1896" i="4"/>
  <c r="V1896" i="4" s="1"/>
  <c r="W1896" i="4" s="1"/>
  <c r="S1896" i="4"/>
  <c r="J1897" i="4"/>
  <c r="T1897" i="4"/>
  <c r="V1897" i="4" s="1"/>
  <c r="W1897" i="4" s="1"/>
  <c r="S1897" i="4"/>
  <c r="J1898" i="4"/>
  <c r="T1898" i="4"/>
  <c r="V1898" i="4" s="1"/>
  <c r="W1898" i="4" s="1"/>
  <c r="S1898" i="4"/>
  <c r="J1899" i="4"/>
  <c r="T1899" i="4"/>
  <c r="V1899" i="4" s="1"/>
  <c r="W1899" i="4" s="1"/>
  <c r="S1899" i="4"/>
  <c r="J1900" i="4"/>
  <c r="T1900" i="4"/>
  <c r="V1900" i="4" s="1"/>
  <c r="W1900" i="4" s="1"/>
  <c r="S1900" i="4"/>
  <c r="J1901" i="4"/>
  <c r="T1901" i="4"/>
  <c r="V1901" i="4" s="1"/>
  <c r="W1901" i="4" s="1"/>
  <c r="S1901" i="4"/>
  <c r="T1912" i="4"/>
  <c r="V1912" i="4" s="1"/>
  <c r="W1912" i="4" s="1"/>
  <c r="S1912" i="4"/>
  <c r="J1913" i="4"/>
  <c r="T1913" i="4"/>
  <c r="V1913" i="4" s="1"/>
  <c r="W1913" i="4" s="1"/>
  <c r="S1913" i="4"/>
  <c r="J1914" i="4"/>
  <c r="T1914" i="4"/>
  <c r="V1914" i="4" s="1"/>
  <c r="W1914" i="4" s="1"/>
  <c r="S1914" i="4"/>
  <c r="J1915" i="4"/>
  <c r="T1915" i="4"/>
  <c r="V1915" i="4" s="1"/>
  <c r="W1915" i="4" s="1"/>
  <c r="S1915" i="4"/>
  <c r="J1916" i="4"/>
  <c r="T1916" i="4"/>
  <c r="V1916" i="4" s="1"/>
  <c r="W1916" i="4" s="1"/>
  <c r="S1916" i="4"/>
  <c r="J1917" i="4"/>
  <c r="T1917" i="4"/>
  <c r="V1917" i="4" s="1"/>
  <c r="W1917" i="4" s="1"/>
  <c r="S1917" i="4"/>
  <c r="T1928" i="4"/>
  <c r="V1928" i="4" s="1"/>
  <c r="W1928" i="4" s="1"/>
  <c r="S1928" i="4"/>
  <c r="J1929" i="4"/>
  <c r="T1929" i="4"/>
  <c r="V1929" i="4" s="1"/>
  <c r="W1929" i="4" s="1"/>
  <c r="S1929" i="4"/>
  <c r="J1930" i="4"/>
  <c r="T1930" i="4"/>
  <c r="V1930" i="4" s="1"/>
  <c r="W1930" i="4" s="1"/>
  <c r="S1930" i="4"/>
  <c r="J1931" i="4"/>
  <c r="T1931" i="4"/>
  <c r="V1931" i="4" s="1"/>
  <c r="W1931" i="4" s="1"/>
  <c r="S1931" i="4"/>
  <c r="J1932" i="4"/>
  <c r="T1932" i="4"/>
  <c r="V1932" i="4" s="1"/>
  <c r="W1932" i="4" s="1"/>
  <c r="S1932" i="4"/>
  <c r="J1933" i="4"/>
  <c r="T1933" i="4"/>
  <c r="V1933" i="4" s="1"/>
  <c r="W1933" i="4" s="1"/>
  <c r="S1933" i="4"/>
  <c r="T1944" i="4"/>
  <c r="V1944" i="4" s="1"/>
  <c r="W1944" i="4" s="1"/>
  <c r="S1944" i="4"/>
  <c r="J1945" i="4"/>
  <c r="T1945" i="4"/>
  <c r="V1945" i="4" s="1"/>
  <c r="W1945" i="4" s="1"/>
  <c r="S1945" i="4"/>
  <c r="J1946" i="4"/>
  <c r="T1946" i="4"/>
  <c r="V1946" i="4" s="1"/>
  <c r="W1946" i="4" s="1"/>
  <c r="S1946" i="4"/>
  <c r="J1947" i="4"/>
  <c r="T1947" i="4"/>
  <c r="V1947" i="4" s="1"/>
  <c r="W1947" i="4" s="1"/>
  <c r="S1947" i="4"/>
  <c r="J1948" i="4"/>
  <c r="T1948" i="4"/>
  <c r="V1948" i="4" s="1"/>
  <c r="W1948" i="4" s="1"/>
  <c r="S1948" i="4"/>
  <c r="J1949" i="4"/>
  <c r="T1949" i="4"/>
  <c r="V1949" i="4" s="1"/>
  <c r="W1949" i="4" s="1"/>
  <c r="S1949" i="4"/>
  <c r="T1960" i="4"/>
  <c r="V1960" i="4" s="1"/>
  <c r="W1960" i="4" s="1"/>
  <c r="S1960" i="4"/>
  <c r="J1961" i="4"/>
  <c r="T1961" i="4"/>
  <c r="V1961" i="4" s="1"/>
  <c r="W1961" i="4" s="1"/>
  <c r="S1961" i="4"/>
  <c r="J1962" i="4"/>
  <c r="T1962" i="4"/>
  <c r="V1962" i="4" s="1"/>
  <c r="W1962" i="4" s="1"/>
  <c r="S1962" i="4"/>
  <c r="J1963" i="4"/>
  <c r="T1963" i="4"/>
  <c r="V1963" i="4" s="1"/>
  <c r="W1963" i="4" s="1"/>
  <c r="S1963" i="4"/>
  <c r="J1964" i="4"/>
  <c r="T1964" i="4"/>
  <c r="V1964" i="4" s="1"/>
  <c r="W1964" i="4" s="1"/>
  <c r="S1964" i="4"/>
  <c r="J1965" i="4"/>
  <c r="T1965" i="4"/>
  <c r="V1965" i="4" s="1"/>
  <c r="W1965" i="4" s="1"/>
  <c r="S1965" i="4"/>
  <c r="J1990" i="4"/>
  <c r="T1990" i="4"/>
  <c r="V1990" i="4" s="1"/>
  <c r="W1990" i="4" s="1"/>
  <c r="S1990" i="4"/>
  <c r="J1991" i="4"/>
  <c r="T1991" i="4"/>
  <c r="V1991" i="4" s="1"/>
  <c r="W1991" i="4" s="1"/>
  <c r="S1991" i="4"/>
  <c r="T1992" i="4"/>
  <c r="V1992" i="4" s="1"/>
  <c r="W1992" i="4" s="1"/>
  <c r="S1992" i="4"/>
  <c r="J1993" i="4"/>
  <c r="T1993" i="4"/>
  <c r="V1993" i="4" s="1"/>
  <c r="W1993" i="4" s="1"/>
  <c r="S1993" i="4"/>
  <c r="J1994" i="4"/>
  <c r="T1994" i="4"/>
  <c r="V1994" i="4" s="1"/>
  <c r="W1994" i="4" s="1"/>
  <c r="S1994" i="4"/>
  <c r="J1995" i="4"/>
  <c r="T1995" i="4"/>
  <c r="V1995" i="4" s="1"/>
  <c r="W1995" i="4" s="1"/>
  <c r="S1995" i="4"/>
  <c r="J1996" i="4"/>
  <c r="T1996" i="4"/>
  <c r="V1996" i="4" s="1"/>
  <c r="W1996" i="4" s="1"/>
  <c r="S1996" i="4"/>
  <c r="R1995" i="4"/>
  <c r="R1991" i="4"/>
  <c r="R1963" i="4"/>
  <c r="R1947" i="4"/>
  <c r="R1931" i="4"/>
  <c r="R1915" i="4"/>
  <c r="R1899" i="4"/>
  <c r="R1875" i="4"/>
  <c r="R1851" i="4"/>
  <c r="R1847" i="4"/>
  <c r="R1823" i="4"/>
  <c r="R1795" i="4"/>
  <c r="R1791" i="4"/>
  <c r="R1771" i="4"/>
  <c r="R1767" i="4"/>
  <c r="R1751" i="4"/>
  <c r="R1731" i="4"/>
  <c r="R1719" i="4"/>
  <c r="R1699" i="4"/>
  <c r="R1687" i="4"/>
  <c r="R1667" i="4"/>
  <c r="R1663" i="4"/>
  <c r="R1643" i="4"/>
  <c r="R1631" i="4"/>
  <c r="R1611" i="4"/>
  <c r="R1599" i="4"/>
  <c r="R1587" i="4"/>
  <c r="R1583" i="4"/>
  <c r="R1571" i="4"/>
  <c r="R1567" i="4"/>
  <c r="R1555" i="4"/>
  <c r="R1551" i="4"/>
  <c r="R1539" i="4"/>
  <c r="R1535" i="4"/>
  <c r="R1523" i="4"/>
  <c r="R1519" i="4"/>
  <c r="R1507" i="4"/>
  <c r="R1503" i="4"/>
  <c r="R1483" i="4"/>
  <c r="R1479" i="4"/>
  <c r="R1451" i="4"/>
  <c r="R1447" i="4"/>
  <c r="R1419" i="4"/>
  <c r="R1415" i="4"/>
  <c r="R1387" i="4"/>
  <c r="R1383" i="4"/>
  <c r="R1355" i="4"/>
  <c r="R1351" i="4"/>
  <c r="R1303" i="4"/>
  <c r="R1299" i="4"/>
  <c r="R1279" i="4"/>
  <c r="R1275" i="4"/>
  <c r="R1247" i="4"/>
  <c r="R1219" i="4"/>
  <c r="R1199" i="4"/>
  <c r="R1187" i="4"/>
  <c r="R1167" i="4"/>
  <c r="R1155" i="4"/>
  <c r="R1135" i="4"/>
  <c r="R1123" i="4"/>
  <c r="R1103" i="4"/>
  <c r="R1091" i="4"/>
  <c r="R1071" i="4"/>
  <c r="R1059" i="4"/>
  <c r="R1039" i="4"/>
  <c r="R975" i="4"/>
  <c r="R971" i="4"/>
  <c r="R943" i="4"/>
  <c r="R939" i="4"/>
  <c r="R911" i="4"/>
  <c r="R907" i="4"/>
  <c r="R879" i="4"/>
  <c r="R875" i="4"/>
  <c r="R847" i="4"/>
  <c r="R843" i="4"/>
  <c r="R815" i="4"/>
  <c r="R811" i="4"/>
  <c r="R783" i="4"/>
  <c r="R779" i="4"/>
  <c r="R751" i="4"/>
  <c r="R747" i="4"/>
  <c r="J13" i="4"/>
  <c r="T13" i="4"/>
  <c r="V13" i="4" s="1"/>
  <c r="W13" i="4" s="1"/>
  <c r="S13" i="4"/>
  <c r="R13" i="4"/>
  <c r="J17" i="4"/>
  <c r="T17" i="4"/>
  <c r="V17" i="4" s="1"/>
  <c r="W17" i="4" s="1"/>
  <c r="S17" i="4"/>
  <c r="R17" i="4"/>
  <c r="J28" i="4"/>
  <c r="T28" i="4"/>
  <c r="V28" i="4" s="1"/>
  <c r="W28" i="4" s="1"/>
  <c r="S28" i="4"/>
  <c r="R28" i="4"/>
  <c r="J30" i="4"/>
  <c r="T30" i="4"/>
  <c r="V30" i="4" s="1"/>
  <c r="W30" i="4" s="1"/>
  <c r="S30" i="4"/>
  <c r="R30" i="4"/>
  <c r="J45" i="4"/>
  <c r="T45" i="4"/>
  <c r="V45" i="4" s="1"/>
  <c r="W45" i="4" s="1"/>
  <c r="S45" i="4"/>
  <c r="R45" i="4"/>
  <c r="J49" i="4"/>
  <c r="T49" i="4"/>
  <c r="V49" i="4" s="1"/>
  <c r="W49" i="4" s="1"/>
  <c r="S49" i="4"/>
  <c r="R49" i="4"/>
  <c r="J62" i="4"/>
  <c r="T62" i="4"/>
  <c r="V62" i="4" s="1"/>
  <c r="W62" i="4" s="1"/>
  <c r="S62" i="4"/>
  <c r="R62" i="4"/>
  <c r="J80" i="4"/>
  <c r="T80" i="4"/>
  <c r="V80" i="4" s="1"/>
  <c r="W80" i="4" s="1"/>
  <c r="S80" i="4"/>
  <c r="R80" i="4"/>
  <c r="J19" i="4"/>
  <c r="T19" i="4"/>
  <c r="V19" i="4" s="1"/>
  <c r="W19" i="4" s="1"/>
  <c r="S19" i="4"/>
  <c r="R19" i="4"/>
  <c r="J34" i="4"/>
  <c r="T34" i="4"/>
  <c r="V34" i="4" s="1"/>
  <c r="W34" i="4" s="1"/>
  <c r="S34" i="4"/>
  <c r="R34" i="4"/>
  <c r="J50" i="4"/>
  <c r="T50" i="4"/>
  <c r="V50" i="4" s="1"/>
  <c r="W50" i="4" s="1"/>
  <c r="S50" i="4"/>
  <c r="R50" i="4"/>
  <c r="J67" i="4"/>
  <c r="T67" i="4"/>
  <c r="V67" i="4" s="1"/>
  <c r="W67" i="4" s="1"/>
  <c r="S67" i="4"/>
  <c r="R67" i="4"/>
  <c r="J82" i="4"/>
  <c r="T82" i="4"/>
  <c r="V82" i="4" s="1"/>
  <c r="W82" i="4" s="1"/>
  <c r="S82" i="4"/>
  <c r="R82" i="4"/>
  <c r="J98" i="4"/>
  <c r="T98" i="4"/>
  <c r="V98" i="4" s="1"/>
  <c r="W98" i="4" s="1"/>
  <c r="S98" i="4"/>
  <c r="R98" i="4"/>
  <c r="J115" i="4"/>
  <c r="T115" i="4"/>
  <c r="V115" i="4" s="1"/>
  <c r="W115" i="4" s="1"/>
  <c r="S115" i="4"/>
  <c r="R115" i="4"/>
  <c r="J130" i="4"/>
  <c r="T130" i="4"/>
  <c r="V130" i="4" s="1"/>
  <c r="W130" i="4" s="1"/>
  <c r="S130" i="4"/>
  <c r="R130" i="4"/>
  <c r="J10" i="4"/>
  <c r="T10" i="4"/>
  <c r="V10" i="4" s="1"/>
  <c r="W10" i="4" s="1"/>
  <c r="S10" i="4"/>
  <c r="R10" i="4"/>
  <c r="J26" i="4"/>
  <c r="T26" i="4"/>
  <c r="V26" i="4" s="1"/>
  <c r="W26" i="4" s="1"/>
  <c r="S26" i="4"/>
  <c r="R26" i="4"/>
  <c r="J42" i="4"/>
  <c r="T42" i="4"/>
  <c r="V42" i="4" s="1"/>
  <c r="W42" i="4" s="1"/>
  <c r="S42" i="4"/>
  <c r="R42" i="4"/>
  <c r="J58" i="4"/>
  <c r="T58" i="4"/>
  <c r="V58" i="4" s="1"/>
  <c r="W58" i="4" s="1"/>
  <c r="S58" i="4"/>
  <c r="R58" i="4"/>
  <c r="J74" i="4"/>
  <c r="T74" i="4"/>
  <c r="V74" i="4" s="1"/>
  <c r="W74" i="4" s="1"/>
  <c r="S74" i="4"/>
  <c r="R74" i="4"/>
  <c r="J90" i="4"/>
  <c r="T90" i="4"/>
  <c r="V90" i="4" s="1"/>
  <c r="W90" i="4" s="1"/>
  <c r="S90" i="4"/>
  <c r="R90" i="4"/>
  <c r="J106" i="4"/>
  <c r="T106" i="4"/>
  <c r="V106" i="4" s="1"/>
  <c r="W106" i="4" s="1"/>
  <c r="S106" i="4"/>
  <c r="R106" i="4"/>
  <c r="J122" i="4"/>
  <c r="T122" i="4"/>
  <c r="V122" i="4" s="1"/>
  <c r="W122" i="4" s="1"/>
  <c r="S122" i="4"/>
  <c r="R122" i="4"/>
  <c r="J138" i="4"/>
  <c r="T138" i="4"/>
  <c r="V138" i="4" s="1"/>
  <c r="W138" i="4" s="1"/>
  <c r="S138" i="4"/>
  <c r="R138" i="4"/>
  <c r="J154" i="4"/>
  <c r="T154" i="4"/>
  <c r="V154" i="4" s="1"/>
  <c r="W154" i="4" s="1"/>
  <c r="S154" i="4"/>
  <c r="R154" i="4"/>
  <c r="J170" i="4"/>
  <c r="T170" i="4"/>
  <c r="V170" i="4" s="1"/>
  <c r="W170" i="4" s="1"/>
  <c r="S170" i="4"/>
  <c r="R170" i="4"/>
  <c r="J186" i="4"/>
  <c r="T186" i="4"/>
  <c r="V186" i="4" s="1"/>
  <c r="W186" i="4" s="1"/>
  <c r="S186" i="4"/>
  <c r="R186" i="4"/>
  <c r="J210" i="4"/>
  <c r="T210" i="4"/>
  <c r="V210" i="4" s="1"/>
  <c r="W210" i="4" s="1"/>
  <c r="S210" i="4"/>
  <c r="R210" i="4"/>
  <c r="J211" i="4"/>
  <c r="T211" i="4"/>
  <c r="V211" i="4" s="1"/>
  <c r="W211" i="4" s="1"/>
  <c r="S211" i="4"/>
  <c r="R211" i="4"/>
  <c r="J212" i="4"/>
  <c r="T212" i="4"/>
  <c r="V212" i="4" s="1"/>
  <c r="W212" i="4" s="1"/>
  <c r="S212" i="4"/>
  <c r="R212" i="4"/>
  <c r="J213" i="4"/>
  <c r="T213" i="4"/>
  <c r="V213" i="4" s="1"/>
  <c r="W213" i="4" s="1"/>
  <c r="S213" i="4"/>
  <c r="R213" i="4"/>
  <c r="J214" i="4"/>
  <c r="T214" i="4"/>
  <c r="V214" i="4" s="1"/>
  <c r="W214" i="4" s="1"/>
  <c r="S214" i="4"/>
  <c r="R214" i="4"/>
  <c r="J215" i="4"/>
  <c r="T215" i="4"/>
  <c r="V215" i="4" s="1"/>
  <c r="W215" i="4" s="1"/>
  <c r="S215" i="4"/>
  <c r="R215" i="4"/>
  <c r="J216" i="4"/>
  <c r="T216" i="4"/>
  <c r="V216" i="4" s="1"/>
  <c r="W216" i="4" s="1"/>
  <c r="S216" i="4"/>
  <c r="R216" i="4"/>
  <c r="J242" i="4"/>
  <c r="T242" i="4"/>
  <c r="V242" i="4" s="1"/>
  <c r="W242" i="4" s="1"/>
  <c r="S242" i="4"/>
  <c r="R242" i="4"/>
  <c r="J243" i="4"/>
  <c r="T243" i="4"/>
  <c r="V243" i="4" s="1"/>
  <c r="W243" i="4" s="1"/>
  <c r="S243" i="4"/>
  <c r="R243" i="4"/>
  <c r="J244" i="4"/>
  <c r="T244" i="4"/>
  <c r="V244" i="4" s="1"/>
  <c r="W244" i="4" s="1"/>
  <c r="S244" i="4"/>
  <c r="R244" i="4"/>
  <c r="J245" i="4"/>
  <c r="T245" i="4"/>
  <c r="V245" i="4" s="1"/>
  <c r="W245" i="4" s="1"/>
  <c r="S245" i="4"/>
  <c r="R245" i="4"/>
  <c r="J246" i="4"/>
  <c r="T246" i="4"/>
  <c r="V246" i="4" s="1"/>
  <c r="W246" i="4" s="1"/>
  <c r="S246" i="4"/>
  <c r="R246" i="4"/>
  <c r="J247" i="4"/>
  <c r="T247" i="4"/>
  <c r="V247" i="4" s="1"/>
  <c r="W247" i="4" s="1"/>
  <c r="S247" i="4"/>
  <c r="R247" i="4"/>
  <c r="J248" i="4"/>
  <c r="T248" i="4"/>
  <c r="V248" i="4" s="1"/>
  <c r="W248" i="4" s="1"/>
  <c r="S248" i="4"/>
  <c r="R248" i="4"/>
  <c r="J274" i="4"/>
  <c r="T274" i="4"/>
  <c r="V274" i="4" s="1"/>
  <c r="W274" i="4" s="1"/>
  <c r="S274" i="4"/>
  <c r="R274" i="4"/>
  <c r="J275" i="4"/>
  <c r="T275" i="4"/>
  <c r="V275" i="4" s="1"/>
  <c r="W275" i="4" s="1"/>
  <c r="S275" i="4"/>
  <c r="R275" i="4"/>
  <c r="J276" i="4"/>
  <c r="T276" i="4"/>
  <c r="V276" i="4" s="1"/>
  <c r="W276" i="4" s="1"/>
  <c r="S276" i="4"/>
  <c r="R276" i="4"/>
  <c r="J277" i="4"/>
  <c r="T277" i="4"/>
  <c r="V277" i="4" s="1"/>
  <c r="W277" i="4" s="1"/>
  <c r="S277" i="4"/>
  <c r="R277" i="4"/>
  <c r="J278" i="4"/>
  <c r="T278" i="4"/>
  <c r="V278" i="4" s="1"/>
  <c r="W278" i="4" s="1"/>
  <c r="S278" i="4"/>
  <c r="R278" i="4"/>
  <c r="J279" i="4"/>
  <c r="T279" i="4"/>
  <c r="V279" i="4" s="1"/>
  <c r="W279" i="4" s="1"/>
  <c r="S279" i="4"/>
  <c r="R279" i="4"/>
  <c r="J280" i="4"/>
  <c r="T280" i="4"/>
  <c r="V280" i="4" s="1"/>
  <c r="W280" i="4" s="1"/>
  <c r="S280" i="4"/>
  <c r="R280" i="4"/>
  <c r="J306" i="4"/>
  <c r="T306" i="4"/>
  <c r="V306" i="4" s="1"/>
  <c r="W306" i="4" s="1"/>
  <c r="S306" i="4"/>
  <c r="R306" i="4"/>
  <c r="J307" i="4"/>
  <c r="T307" i="4"/>
  <c r="V307" i="4" s="1"/>
  <c r="W307" i="4" s="1"/>
  <c r="S307" i="4"/>
  <c r="R307" i="4"/>
  <c r="J308" i="4"/>
  <c r="T308" i="4"/>
  <c r="V308" i="4" s="1"/>
  <c r="W308" i="4" s="1"/>
  <c r="S308" i="4"/>
  <c r="R308" i="4"/>
  <c r="J309" i="4"/>
  <c r="T309" i="4"/>
  <c r="V309" i="4" s="1"/>
  <c r="W309" i="4" s="1"/>
  <c r="S309" i="4"/>
  <c r="R309" i="4"/>
  <c r="J310" i="4"/>
  <c r="T310" i="4"/>
  <c r="V310" i="4" s="1"/>
  <c r="W310" i="4" s="1"/>
  <c r="S310" i="4"/>
  <c r="R310" i="4"/>
  <c r="J311" i="4"/>
  <c r="T311" i="4"/>
  <c r="V311" i="4" s="1"/>
  <c r="W311" i="4" s="1"/>
  <c r="S311" i="4"/>
  <c r="R311" i="4"/>
  <c r="J312" i="4"/>
  <c r="T312" i="4"/>
  <c r="V312" i="4" s="1"/>
  <c r="W312" i="4" s="1"/>
  <c r="S312" i="4"/>
  <c r="R312" i="4"/>
  <c r="J313" i="4"/>
  <c r="T313" i="4"/>
  <c r="V313" i="4" s="1"/>
  <c r="W313" i="4" s="1"/>
  <c r="S313" i="4"/>
  <c r="R313" i="4"/>
  <c r="J339" i="4"/>
  <c r="T339" i="4"/>
  <c r="V339" i="4" s="1"/>
  <c r="W339" i="4" s="1"/>
  <c r="S339" i="4"/>
  <c r="R339" i="4"/>
  <c r="J340" i="4"/>
  <c r="T340" i="4"/>
  <c r="V340" i="4" s="1"/>
  <c r="W340" i="4" s="1"/>
  <c r="S340" i="4"/>
  <c r="R340" i="4"/>
  <c r="J341" i="4"/>
  <c r="T341" i="4"/>
  <c r="V341" i="4" s="1"/>
  <c r="W341" i="4" s="1"/>
  <c r="S341" i="4"/>
  <c r="R341" i="4"/>
  <c r="J342" i="4"/>
  <c r="T342" i="4"/>
  <c r="V342" i="4" s="1"/>
  <c r="W342" i="4" s="1"/>
  <c r="S342" i="4"/>
  <c r="R342" i="4"/>
  <c r="J343" i="4"/>
  <c r="T343" i="4"/>
  <c r="V343" i="4" s="1"/>
  <c r="W343" i="4" s="1"/>
  <c r="S343" i="4"/>
  <c r="R343" i="4"/>
  <c r="J344" i="4"/>
  <c r="T344" i="4"/>
  <c r="V344" i="4" s="1"/>
  <c r="W344" i="4" s="1"/>
  <c r="S344" i="4"/>
  <c r="R344" i="4"/>
  <c r="J345" i="4"/>
  <c r="T345" i="4"/>
  <c r="V345" i="4" s="1"/>
  <c r="W345" i="4" s="1"/>
  <c r="S345" i="4"/>
  <c r="R345" i="4"/>
  <c r="J371" i="4"/>
  <c r="T371" i="4"/>
  <c r="V371" i="4" s="1"/>
  <c r="W371" i="4" s="1"/>
  <c r="S371" i="4"/>
  <c r="R371" i="4"/>
  <c r="J372" i="4"/>
  <c r="T372" i="4"/>
  <c r="V372" i="4" s="1"/>
  <c r="W372" i="4" s="1"/>
  <c r="S372" i="4"/>
  <c r="R372" i="4"/>
  <c r="J373" i="4"/>
  <c r="T373" i="4"/>
  <c r="V373" i="4" s="1"/>
  <c r="W373" i="4" s="1"/>
  <c r="S373" i="4"/>
  <c r="R373" i="4"/>
  <c r="J374" i="4"/>
  <c r="T374" i="4"/>
  <c r="V374" i="4" s="1"/>
  <c r="W374" i="4" s="1"/>
  <c r="S374" i="4"/>
  <c r="R374" i="4"/>
  <c r="J375" i="4"/>
  <c r="T375" i="4"/>
  <c r="V375" i="4" s="1"/>
  <c r="W375" i="4" s="1"/>
  <c r="S375" i="4"/>
  <c r="R375" i="4"/>
  <c r="J376" i="4"/>
  <c r="T376" i="4"/>
  <c r="V376" i="4" s="1"/>
  <c r="W376" i="4" s="1"/>
  <c r="S376" i="4"/>
  <c r="R376" i="4"/>
  <c r="J377" i="4"/>
  <c r="T377" i="4"/>
  <c r="V377" i="4" s="1"/>
  <c r="W377" i="4" s="1"/>
  <c r="S377" i="4"/>
  <c r="R377" i="4"/>
  <c r="J403" i="4"/>
  <c r="T403" i="4"/>
  <c r="V403" i="4" s="1"/>
  <c r="W403" i="4" s="1"/>
  <c r="S403" i="4"/>
  <c r="R403" i="4"/>
  <c r="J404" i="4"/>
  <c r="T404" i="4"/>
  <c r="V404" i="4" s="1"/>
  <c r="W404" i="4" s="1"/>
  <c r="S404" i="4"/>
  <c r="R404" i="4"/>
  <c r="J405" i="4"/>
  <c r="T405" i="4"/>
  <c r="V405" i="4" s="1"/>
  <c r="W405" i="4" s="1"/>
  <c r="S405" i="4"/>
  <c r="R405" i="4"/>
  <c r="J406" i="4"/>
  <c r="T406" i="4"/>
  <c r="V406" i="4" s="1"/>
  <c r="W406" i="4" s="1"/>
  <c r="S406" i="4"/>
  <c r="R406" i="4"/>
  <c r="J407" i="4"/>
  <c r="T407" i="4"/>
  <c r="V407" i="4" s="1"/>
  <c r="W407" i="4" s="1"/>
  <c r="S407" i="4"/>
  <c r="R407" i="4"/>
  <c r="J408" i="4"/>
  <c r="T408" i="4"/>
  <c r="V408" i="4" s="1"/>
  <c r="W408" i="4" s="1"/>
  <c r="S408" i="4"/>
  <c r="R408" i="4"/>
  <c r="J409" i="4"/>
  <c r="T409" i="4"/>
  <c r="V409" i="4" s="1"/>
  <c r="W409" i="4" s="1"/>
  <c r="S409" i="4"/>
  <c r="R409" i="4"/>
  <c r="J435" i="4"/>
  <c r="T435" i="4"/>
  <c r="V435" i="4" s="1"/>
  <c r="W435" i="4" s="1"/>
  <c r="S435" i="4"/>
  <c r="R435" i="4"/>
  <c r="J436" i="4"/>
  <c r="T436" i="4"/>
  <c r="V436" i="4" s="1"/>
  <c r="W436" i="4" s="1"/>
  <c r="S436" i="4"/>
  <c r="R436" i="4"/>
  <c r="J437" i="4"/>
  <c r="T437" i="4"/>
  <c r="V437" i="4" s="1"/>
  <c r="W437" i="4" s="1"/>
  <c r="S437" i="4"/>
  <c r="R437" i="4"/>
  <c r="J438" i="4"/>
  <c r="T438" i="4"/>
  <c r="V438" i="4" s="1"/>
  <c r="W438" i="4" s="1"/>
  <c r="S438" i="4"/>
  <c r="R438" i="4"/>
  <c r="J439" i="4"/>
  <c r="T439" i="4"/>
  <c r="V439" i="4" s="1"/>
  <c r="W439" i="4" s="1"/>
  <c r="S439" i="4"/>
  <c r="R439" i="4"/>
  <c r="J440" i="4"/>
  <c r="T440" i="4"/>
  <c r="V440" i="4" s="1"/>
  <c r="W440" i="4" s="1"/>
  <c r="S440" i="4"/>
  <c r="R440" i="4"/>
  <c r="J441" i="4"/>
  <c r="T441" i="4"/>
  <c r="V441" i="4" s="1"/>
  <c r="W441" i="4" s="1"/>
  <c r="S441" i="4"/>
  <c r="R441" i="4"/>
  <c r="J467" i="4"/>
  <c r="T467" i="4"/>
  <c r="V467" i="4" s="1"/>
  <c r="W467" i="4" s="1"/>
  <c r="S467" i="4"/>
  <c r="R467" i="4"/>
  <c r="J468" i="4"/>
  <c r="T468" i="4"/>
  <c r="V468" i="4" s="1"/>
  <c r="W468" i="4" s="1"/>
  <c r="S468" i="4"/>
  <c r="R468" i="4"/>
  <c r="J469" i="4"/>
  <c r="T469" i="4"/>
  <c r="V469" i="4" s="1"/>
  <c r="W469" i="4" s="1"/>
  <c r="S469" i="4"/>
  <c r="R469" i="4"/>
  <c r="J470" i="4"/>
  <c r="T470" i="4"/>
  <c r="V470" i="4" s="1"/>
  <c r="W470" i="4" s="1"/>
  <c r="S470" i="4"/>
  <c r="R470" i="4"/>
  <c r="J471" i="4"/>
  <c r="T471" i="4"/>
  <c r="V471" i="4" s="1"/>
  <c r="W471" i="4" s="1"/>
  <c r="S471" i="4"/>
  <c r="R471" i="4"/>
  <c r="J472" i="4"/>
  <c r="T472" i="4"/>
  <c r="V472" i="4" s="1"/>
  <c r="W472" i="4" s="1"/>
  <c r="S472" i="4"/>
  <c r="R472" i="4"/>
  <c r="J473" i="4"/>
  <c r="T473" i="4"/>
  <c r="V473" i="4" s="1"/>
  <c r="W473" i="4" s="1"/>
  <c r="S473" i="4"/>
  <c r="R473" i="4"/>
  <c r="J499" i="4"/>
  <c r="T499" i="4"/>
  <c r="V499" i="4" s="1"/>
  <c r="W499" i="4" s="1"/>
  <c r="S499" i="4"/>
  <c r="R499" i="4"/>
  <c r="J500" i="4"/>
  <c r="T500" i="4"/>
  <c r="V500" i="4" s="1"/>
  <c r="W500" i="4" s="1"/>
  <c r="S500" i="4"/>
  <c r="R500" i="4"/>
  <c r="J501" i="4"/>
  <c r="T501" i="4"/>
  <c r="V501" i="4" s="1"/>
  <c r="W501" i="4" s="1"/>
  <c r="S501" i="4"/>
  <c r="R501" i="4"/>
  <c r="J502" i="4"/>
  <c r="T502" i="4"/>
  <c r="V502" i="4" s="1"/>
  <c r="W502" i="4" s="1"/>
  <c r="S502" i="4"/>
  <c r="R502" i="4"/>
  <c r="J503" i="4"/>
  <c r="T503" i="4"/>
  <c r="V503" i="4" s="1"/>
  <c r="W503" i="4" s="1"/>
  <c r="S503" i="4"/>
  <c r="R503" i="4"/>
  <c r="J504" i="4"/>
  <c r="T504" i="4"/>
  <c r="V504" i="4" s="1"/>
  <c r="W504" i="4" s="1"/>
  <c r="S504" i="4"/>
  <c r="R504" i="4"/>
  <c r="J505" i="4"/>
  <c r="T505" i="4"/>
  <c r="V505" i="4" s="1"/>
  <c r="W505" i="4" s="1"/>
  <c r="S505" i="4"/>
  <c r="R505" i="4"/>
  <c r="J531" i="4"/>
  <c r="T531" i="4"/>
  <c r="V531" i="4" s="1"/>
  <c r="W531" i="4" s="1"/>
  <c r="S531" i="4"/>
  <c r="R531" i="4"/>
  <c r="J532" i="4"/>
  <c r="T532" i="4"/>
  <c r="V532" i="4" s="1"/>
  <c r="W532" i="4" s="1"/>
  <c r="S532" i="4"/>
  <c r="R532" i="4"/>
  <c r="J533" i="4"/>
  <c r="T533" i="4"/>
  <c r="V533" i="4" s="1"/>
  <c r="W533" i="4" s="1"/>
  <c r="S533" i="4"/>
  <c r="R533" i="4"/>
  <c r="J534" i="4"/>
  <c r="T534" i="4"/>
  <c r="V534" i="4" s="1"/>
  <c r="W534" i="4" s="1"/>
  <c r="S534" i="4"/>
  <c r="R534" i="4"/>
  <c r="J535" i="4"/>
  <c r="T535" i="4"/>
  <c r="V535" i="4" s="1"/>
  <c r="W535" i="4" s="1"/>
  <c r="S535" i="4"/>
  <c r="R535" i="4"/>
  <c r="J536" i="4"/>
  <c r="T536" i="4"/>
  <c r="V536" i="4" s="1"/>
  <c r="W536" i="4" s="1"/>
  <c r="S536" i="4"/>
  <c r="R536" i="4"/>
  <c r="J537" i="4"/>
  <c r="T537" i="4"/>
  <c r="V537" i="4" s="1"/>
  <c r="W537" i="4" s="1"/>
  <c r="S537" i="4"/>
  <c r="R537" i="4"/>
  <c r="J563" i="4"/>
  <c r="T563" i="4"/>
  <c r="V563" i="4" s="1"/>
  <c r="W563" i="4" s="1"/>
  <c r="S563" i="4"/>
  <c r="R563" i="4"/>
  <c r="J564" i="4"/>
  <c r="T564" i="4"/>
  <c r="V564" i="4" s="1"/>
  <c r="W564" i="4" s="1"/>
  <c r="S564" i="4"/>
  <c r="R564" i="4"/>
  <c r="J565" i="4"/>
  <c r="T565" i="4"/>
  <c r="V565" i="4" s="1"/>
  <c r="W565" i="4" s="1"/>
  <c r="S565" i="4"/>
  <c r="R565" i="4"/>
  <c r="J566" i="4"/>
  <c r="T566" i="4"/>
  <c r="V566" i="4" s="1"/>
  <c r="W566" i="4" s="1"/>
  <c r="S566" i="4"/>
  <c r="R566" i="4"/>
  <c r="J567" i="4"/>
  <c r="T567" i="4"/>
  <c r="V567" i="4" s="1"/>
  <c r="W567" i="4" s="1"/>
  <c r="S567" i="4"/>
  <c r="R567" i="4"/>
  <c r="J568" i="4"/>
  <c r="T568" i="4"/>
  <c r="V568" i="4" s="1"/>
  <c r="W568" i="4" s="1"/>
  <c r="S568" i="4"/>
  <c r="R568" i="4"/>
  <c r="J569" i="4"/>
  <c r="T569" i="4"/>
  <c r="V569" i="4" s="1"/>
  <c r="W569" i="4" s="1"/>
  <c r="S569" i="4"/>
  <c r="R569" i="4"/>
  <c r="J595" i="4"/>
  <c r="T595" i="4"/>
  <c r="V595" i="4" s="1"/>
  <c r="W595" i="4" s="1"/>
  <c r="S595" i="4"/>
  <c r="R595" i="4"/>
  <c r="J596" i="4"/>
  <c r="T596" i="4"/>
  <c r="V596" i="4" s="1"/>
  <c r="W596" i="4" s="1"/>
  <c r="S596" i="4"/>
  <c r="R596" i="4"/>
  <c r="J597" i="4"/>
  <c r="T597" i="4"/>
  <c r="V597" i="4" s="1"/>
  <c r="W597" i="4" s="1"/>
  <c r="S597" i="4"/>
  <c r="R597" i="4"/>
  <c r="J598" i="4"/>
  <c r="T598" i="4"/>
  <c r="V598" i="4" s="1"/>
  <c r="W598" i="4" s="1"/>
  <c r="S598" i="4"/>
  <c r="R598" i="4"/>
  <c r="J599" i="4"/>
  <c r="T599" i="4"/>
  <c r="V599" i="4" s="1"/>
  <c r="W599" i="4" s="1"/>
  <c r="S599" i="4"/>
  <c r="R599" i="4"/>
  <c r="J600" i="4"/>
  <c r="T600" i="4"/>
  <c r="V600" i="4" s="1"/>
  <c r="W600" i="4" s="1"/>
  <c r="S600" i="4"/>
  <c r="R600" i="4"/>
  <c r="J601" i="4"/>
  <c r="T601" i="4"/>
  <c r="V601" i="4" s="1"/>
  <c r="W601" i="4" s="1"/>
  <c r="S601" i="4"/>
  <c r="R601" i="4"/>
  <c r="J627" i="4"/>
  <c r="T627" i="4"/>
  <c r="V627" i="4" s="1"/>
  <c r="W627" i="4" s="1"/>
  <c r="S627" i="4"/>
  <c r="R627" i="4"/>
  <c r="J628" i="4"/>
  <c r="T628" i="4"/>
  <c r="V628" i="4" s="1"/>
  <c r="W628" i="4" s="1"/>
  <c r="S628" i="4"/>
  <c r="R628" i="4"/>
  <c r="J629" i="4"/>
  <c r="T629" i="4"/>
  <c r="V629" i="4" s="1"/>
  <c r="W629" i="4" s="1"/>
  <c r="S629" i="4"/>
  <c r="R629" i="4"/>
  <c r="J630" i="4"/>
  <c r="T630" i="4"/>
  <c r="V630" i="4" s="1"/>
  <c r="W630" i="4" s="1"/>
  <c r="S630" i="4"/>
  <c r="R630" i="4"/>
  <c r="J631" i="4"/>
  <c r="T631" i="4"/>
  <c r="V631" i="4" s="1"/>
  <c r="W631" i="4" s="1"/>
  <c r="S631" i="4"/>
  <c r="R631" i="4"/>
  <c r="J632" i="4"/>
  <c r="T632" i="4"/>
  <c r="V632" i="4" s="1"/>
  <c r="W632" i="4" s="1"/>
  <c r="S632" i="4"/>
  <c r="R632" i="4"/>
  <c r="J633" i="4"/>
  <c r="T633" i="4"/>
  <c r="V633" i="4" s="1"/>
  <c r="W633" i="4" s="1"/>
  <c r="S633" i="4"/>
  <c r="R633" i="4"/>
  <c r="J659" i="4"/>
  <c r="T659" i="4"/>
  <c r="V659" i="4" s="1"/>
  <c r="W659" i="4" s="1"/>
  <c r="S659" i="4"/>
  <c r="R659" i="4"/>
  <c r="J660" i="4"/>
  <c r="T660" i="4"/>
  <c r="V660" i="4" s="1"/>
  <c r="W660" i="4" s="1"/>
  <c r="S660" i="4"/>
  <c r="R660" i="4"/>
  <c r="J661" i="4"/>
  <c r="T661" i="4"/>
  <c r="V661" i="4" s="1"/>
  <c r="W661" i="4" s="1"/>
  <c r="S661" i="4"/>
  <c r="R661" i="4"/>
  <c r="J662" i="4"/>
  <c r="T662" i="4"/>
  <c r="V662" i="4" s="1"/>
  <c r="W662" i="4" s="1"/>
  <c r="S662" i="4"/>
  <c r="R662" i="4"/>
  <c r="J663" i="4"/>
  <c r="T663" i="4"/>
  <c r="V663" i="4" s="1"/>
  <c r="W663" i="4" s="1"/>
  <c r="S663" i="4"/>
  <c r="R663" i="4"/>
  <c r="J664" i="4"/>
  <c r="T664" i="4"/>
  <c r="V664" i="4" s="1"/>
  <c r="W664" i="4" s="1"/>
  <c r="S664" i="4"/>
  <c r="R664" i="4"/>
  <c r="J665" i="4"/>
  <c r="T665" i="4"/>
  <c r="V665" i="4" s="1"/>
  <c r="W665" i="4" s="1"/>
  <c r="S665" i="4"/>
  <c r="R665" i="4"/>
  <c r="J691" i="4"/>
  <c r="T691" i="4"/>
  <c r="V691" i="4" s="1"/>
  <c r="W691" i="4" s="1"/>
  <c r="S691" i="4"/>
  <c r="R691" i="4"/>
  <c r="J692" i="4"/>
  <c r="T692" i="4"/>
  <c r="V692" i="4" s="1"/>
  <c r="W692" i="4" s="1"/>
  <c r="S692" i="4"/>
  <c r="R692" i="4"/>
  <c r="J693" i="4"/>
  <c r="T693" i="4"/>
  <c r="V693" i="4" s="1"/>
  <c r="W693" i="4" s="1"/>
  <c r="S693" i="4"/>
  <c r="R693" i="4"/>
  <c r="J694" i="4"/>
  <c r="T694" i="4"/>
  <c r="V694" i="4" s="1"/>
  <c r="W694" i="4" s="1"/>
  <c r="S694" i="4"/>
  <c r="R694" i="4"/>
  <c r="J695" i="4"/>
  <c r="T695" i="4"/>
  <c r="V695" i="4" s="1"/>
  <c r="W695" i="4" s="1"/>
  <c r="S695" i="4"/>
  <c r="R695" i="4"/>
  <c r="J696" i="4"/>
  <c r="T696" i="4"/>
  <c r="V696" i="4" s="1"/>
  <c r="W696" i="4" s="1"/>
  <c r="S696" i="4"/>
  <c r="R696" i="4"/>
  <c r="J697" i="4"/>
  <c r="T697" i="4"/>
  <c r="V697" i="4" s="1"/>
  <c r="W697" i="4" s="1"/>
  <c r="S697" i="4"/>
  <c r="R697" i="4"/>
  <c r="J723" i="4"/>
  <c r="T723" i="4"/>
  <c r="V723" i="4" s="1"/>
  <c r="W723" i="4" s="1"/>
  <c r="S723" i="4"/>
  <c r="R723" i="4"/>
  <c r="J724" i="4"/>
  <c r="T724" i="4"/>
  <c r="V724" i="4" s="1"/>
  <c r="W724" i="4" s="1"/>
  <c r="S724" i="4"/>
  <c r="R724" i="4"/>
  <c r="J725" i="4"/>
  <c r="T725" i="4"/>
  <c r="V725" i="4" s="1"/>
  <c r="W725" i="4" s="1"/>
  <c r="S725" i="4"/>
  <c r="R725" i="4"/>
  <c r="J726" i="4"/>
  <c r="T726" i="4"/>
  <c r="V726" i="4" s="1"/>
  <c r="W726" i="4" s="1"/>
  <c r="S726" i="4"/>
  <c r="R726" i="4"/>
  <c r="J727" i="4"/>
  <c r="T727" i="4"/>
  <c r="V727" i="4" s="1"/>
  <c r="W727" i="4" s="1"/>
  <c r="S727" i="4"/>
  <c r="R727" i="4"/>
  <c r="J728" i="4"/>
  <c r="T728" i="4"/>
  <c r="V728" i="4" s="1"/>
  <c r="W728" i="4" s="1"/>
  <c r="S728" i="4"/>
  <c r="R728" i="4"/>
  <c r="J729" i="4"/>
  <c r="T729" i="4"/>
  <c r="V729" i="4" s="1"/>
  <c r="W729" i="4" s="1"/>
  <c r="S729" i="4"/>
  <c r="R729" i="4"/>
  <c r="J755" i="4"/>
  <c r="T755" i="4"/>
  <c r="V755" i="4" s="1"/>
  <c r="W755" i="4" s="1"/>
  <c r="S755" i="4"/>
  <c r="J756" i="4"/>
  <c r="T756" i="4"/>
  <c r="V756" i="4" s="1"/>
  <c r="W756" i="4" s="1"/>
  <c r="S756" i="4"/>
  <c r="J757" i="4"/>
  <c r="T757" i="4"/>
  <c r="V757" i="4" s="1"/>
  <c r="W757" i="4" s="1"/>
  <c r="S757" i="4"/>
  <c r="J758" i="4"/>
  <c r="T758" i="4"/>
  <c r="V758" i="4" s="1"/>
  <c r="W758" i="4" s="1"/>
  <c r="S758" i="4"/>
  <c r="J759" i="4"/>
  <c r="T759" i="4"/>
  <c r="V759" i="4" s="1"/>
  <c r="W759" i="4" s="1"/>
  <c r="S759" i="4"/>
  <c r="J760" i="4"/>
  <c r="T760" i="4"/>
  <c r="V760" i="4" s="1"/>
  <c r="W760" i="4" s="1"/>
  <c r="S760" i="4"/>
  <c r="J761" i="4"/>
  <c r="T761" i="4"/>
  <c r="V761" i="4" s="1"/>
  <c r="W761" i="4" s="1"/>
  <c r="S761" i="4"/>
  <c r="J787" i="4"/>
  <c r="T787" i="4"/>
  <c r="V787" i="4" s="1"/>
  <c r="W787" i="4" s="1"/>
  <c r="S787" i="4"/>
  <c r="J788" i="4"/>
  <c r="T788" i="4"/>
  <c r="V788" i="4" s="1"/>
  <c r="W788" i="4" s="1"/>
  <c r="S788" i="4"/>
  <c r="J789" i="4"/>
  <c r="T789" i="4"/>
  <c r="V789" i="4" s="1"/>
  <c r="W789" i="4" s="1"/>
  <c r="S789" i="4"/>
  <c r="J790" i="4"/>
  <c r="T790" i="4"/>
  <c r="V790" i="4" s="1"/>
  <c r="W790" i="4" s="1"/>
  <c r="S790" i="4"/>
  <c r="J791" i="4"/>
  <c r="T791" i="4"/>
  <c r="V791" i="4" s="1"/>
  <c r="W791" i="4" s="1"/>
  <c r="S791" i="4"/>
  <c r="J792" i="4"/>
  <c r="T792" i="4"/>
  <c r="V792" i="4" s="1"/>
  <c r="W792" i="4" s="1"/>
  <c r="S792" i="4"/>
  <c r="J793" i="4"/>
  <c r="T793" i="4"/>
  <c r="V793" i="4" s="1"/>
  <c r="W793" i="4" s="1"/>
  <c r="S793" i="4"/>
  <c r="J819" i="4"/>
  <c r="T819" i="4"/>
  <c r="V819" i="4" s="1"/>
  <c r="W819" i="4" s="1"/>
  <c r="S819" i="4"/>
  <c r="J820" i="4"/>
  <c r="T820" i="4"/>
  <c r="V820" i="4" s="1"/>
  <c r="W820" i="4" s="1"/>
  <c r="S820" i="4"/>
  <c r="J821" i="4"/>
  <c r="T821" i="4"/>
  <c r="V821" i="4" s="1"/>
  <c r="W821" i="4" s="1"/>
  <c r="S821" i="4"/>
  <c r="J822" i="4"/>
  <c r="T822" i="4"/>
  <c r="V822" i="4" s="1"/>
  <c r="W822" i="4" s="1"/>
  <c r="S822" i="4"/>
  <c r="J823" i="4"/>
  <c r="T823" i="4"/>
  <c r="V823" i="4" s="1"/>
  <c r="W823" i="4" s="1"/>
  <c r="S823" i="4"/>
  <c r="J824" i="4"/>
  <c r="T824" i="4"/>
  <c r="V824" i="4" s="1"/>
  <c r="W824" i="4" s="1"/>
  <c r="S824" i="4"/>
  <c r="J825" i="4"/>
  <c r="T825" i="4"/>
  <c r="V825" i="4" s="1"/>
  <c r="W825" i="4" s="1"/>
  <c r="S825" i="4"/>
  <c r="J851" i="4"/>
  <c r="T851" i="4"/>
  <c r="V851" i="4" s="1"/>
  <c r="W851" i="4" s="1"/>
  <c r="S851" i="4"/>
  <c r="J852" i="4"/>
  <c r="T852" i="4"/>
  <c r="V852" i="4" s="1"/>
  <c r="W852" i="4" s="1"/>
  <c r="S852" i="4"/>
  <c r="J853" i="4"/>
  <c r="T853" i="4"/>
  <c r="V853" i="4" s="1"/>
  <c r="W853" i="4" s="1"/>
  <c r="S853" i="4"/>
  <c r="J854" i="4"/>
  <c r="T854" i="4"/>
  <c r="V854" i="4" s="1"/>
  <c r="W854" i="4" s="1"/>
  <c r="S854" i="4"/>
  <c r="J855" i="4"/>
  <c r="T855" i="4"/>
  <c r="V855" i="4" s="1"/>
  <c r="W855" i="4" s="1"/>
  <c r="S855" i="4"/>
  <c r="J856" i="4"/>
  <c r="T856" i="4"/>
  <c r="V856" i="4" s="1"/>
  <c r="W856" i="4" s="1"/>
  <c r="S856" i="4"/>
  <c r="J857" i="4"/>
  <c r="T857" i="4"/>
  <c r="V857" i="4" s="1"/>
  <c r="W857" i="4" s="1"/>
  <c r="S857" i="4"/>
  <c r="J883" i="4"/>
  <c r="T883" i="4"/>
  <c r="V883" i="4" s="1"/>
  <c r="W883" i="4" s="1"/>
  <c r="S883" i="4"/>
  <c r="J884" i="4"/>
  <c r="T884" i="4"/>
  <c r="V884" i="4" s="1"/>
  <c r="W884" i="4" s="1"/>
  <c r="S884" i="4"/>
  <c r="J885" i="4"/>
  <c r="T885" i="4"/>
  <c r="V885" i="4" s="1"/>
  <c r="W885" i="4" s="1"/>
  <c r="S885" i="4"/>
  <c r="J886" i="4"/>
  <c r="T886" i="4"/>
  <c r="V886" i="4" s="1"/>
  <c r="W886" i="4" s="1"/>
  <c r="S886" i="4"/>
  <c r="J887" i="4"/>
  <c r="T887" i="4"/>
  <c r="V887" i="4" s="1"/>
  <c r="W887" i="4" s="1"/>
  <c r="S887" i="4"/>
  <c r="J888" i="4"/>
  <c r="T888" i="4"/>
  <c r="V888" i="4" s="1"/>
  <c r="W888" i="4" s="1"/>
  <c r="S888" i="4"/>
  <c r="J889" i="4"/>
  <c r="T889" i="4"/>
  <c r="V889" i="4" s="1"/>
  <c r="W889" i="4" s="1"/>
  <c r="S889" i="4"/>
  <c r="J915" i="4"/>
  <c r="T915" i="4"/>
  <c r="V915" i="4" s="1"/>
  <c r="W915" i="4" s="1"/>
  <c r="S915" i="4"/>
  <c r="J916" i="4"/>
  <c r="T916" i="4"/>
  <c r="V916" i="4" s="1"/>
  <c r="W916" i="4" s="1"/>
  <c r="S916" i="4"/>
  <c r="J917" i="4"/>
  <c r="T917" i="4"/>
  <c r="V917" i="4" s="1"/>
  <c r="W917" i="4" s="1"/>
  <c r="S917" i="4"/>
  <c r="J918" i="4"/>
  <c r="T918" i="4"/>
  <c r="V918" i="4" s="1"/>
  <c r="W918" i="4" s="1"/>
  <c r="S918" i="4"/>
  <c r="J919" i="4"/>
  <c r="T919" i="4"/>
  <c r="V919" i="4" s="1"/>
  <c r="W919" i="4" s="1"/>
  <c r="S919" i="4"/>
  <c r="J920" i="4"/>
  <c r="T920" i="4"/>
  <c r="V920" i="4" s="1"/>
  <c r="W920" i="4" s="1"/>
  <c r="S920" i="4"/>
  <c r="J921" i="4"/>
  <c r="T921" i="4"/>
  <c r="V921" i="4" s="1"/>
  <c r="W921" i="4" s="1"/>
  <c r="S921" i="4"/>
  <c r="J947" i="4"/>
  <c r="T947" i="4"/>
  <c r="V947" i="4" s="1"/>
  <c r="W947" i="4" s="1"/>
  <c r="S947" i="4"/>
  <c r="J948" i="4"/>
  <c r="T948" i="4"/>
  <c r="V948" i="4" s="1"/>
  <c r="W948" i="4" s="1"/>
  <c r="S948" i="4"/>
  <c r="J949" i="4"/>
  <c r="T949" i="4"/>
  <c r="V949" i="4" s="1"/>
  <c r="W949" i="4" s="1"/>
  <c r="S949" i="4"/>
  <c r="J950" i="4"/>
  <c r="T950" i="4"/>
  <c r="V950" i="4" s="1"/>
  <c r="W950" i="4" s="1"/>
  <c r="S950" i="4"/>
  <c r="J951" i="4"/>
  <c r="T951" i="4"/>
  <c r="V951" i="4" s="1"/>
  <c r="W951" i="4" s="1"/>
  <c r="S951" i="4"/>
  <c r="J952" i="4"/>
  <c r="T952" i="4"/>
  <c r="V952" i="4" s="1"/>
  <c r="W952" i="4" s="1"/>
  <c r="S952" i="4"/>
  <c r="J953" i="4"/>
  <c r="T953" i="4"/>
  <c r="V953" i="4" s="1"/>
  <c r="W953" i="4" s="1"/>
  <c r="S953" i="4"/>
  <c r="J979" i="4"/>
  <c r="T979" i="4"/>
  <c r="V979" i="4" s="1"/>
  <c r="W979" i="4" s="1"/>
  <c r="S979" i="4"/>
  <c r="J980" i="4"/>
  <c r="T980" i="4"/>
  <c r="V980" i="4" s="1"/>
  <c r="W980" i="4" s="1"/>
  <c r="S980" i="4"/>
  <c r="J981" i="4"/>
  <c r="T981" i="4"/>
  <c r="V981" i="4" s="1"/>
  <c r="W981" i="4" s="1"/>
  <c r="S981" i="4"/>
  <c r="J982" i="4"/>
  <c r="T982" i="4"/>
  <c r="V982" i="4" s="1"/>
  <c r="W982" i="4" s="1"/>
  <c r="S982" i="4"/>
  <c r="J983" i="4"/>
  <c r="T983" i="4"/>
  <c r="V983" i="4" s="1"/>
  <c r="W983" i="4" s="1"/>
  <c r="S983" i="4"/>
  <c r="J995" i="4"/>
  <c r="T995" i="4"/>
  <c r="V995" i="4" s="1"/>
  <c r="W995" i="4" s="1"/>
  <c r="S995" i="4"/>
  <c r="J996" i="4"/>
  <c r="T996" i="4"/>
  <c r="V996" i="4" s="1"/>
  <c r="W996" i="4" s="1"/>
  <c r="S996" i="4"/>
  <c r="J997" i="4"/>
  <c r="T997" i="4"/>
  <c r="V997" i="4" s="1"/>
  <c r="W997" i="4" s="1"/>
  <c r="S997" i="4"/>
  <c r="J998" i="4"/>
  <c r="T998" i="4"/>
  <c r="V998" i="4" s="1"/>
  <c r="W998" i="4" s="1"/>
  <c r="S998" i="4"/>
  <c r="J999" i="4"/>
  <c r="T999" i="4"/>
  <c r="V999" i="4" s="1"/>
  <c r="W999" i="4" s="1"/>
  <c r="S999" i="4"/>
  <c r="J1011" i="4"/>
  <c r="T1011" i="4"/>
  <c r="V1011" i="4" s="1"/>
  <c r="W1011" i="4" s="1"/>
  <c r="S1011" i="4"/>
  <c r="J1012" i="4"/>
  <c r="T1012" i="4"/>
  <c r="V1012" i="4" s="1"/>
  <c r="W1012" i="4" s="1"/>
  <c r="S1012" i="4"/>
  <c r="J1013" i="4"/>
  <c r="T1013" i="4"/>
  <c r="V1013" i="4" s="1"/>
  <c r="W1013" i="4" s="1"/>
  <c r="S1013" i="4"/>
  <c r="J1014" i="4"/>
  <c r="T1014" i="4"/>
  <c r="V1014" i="4" s="1"/>
  <c r="W1014" i="4" s="1"/>
  <c r="S1014" i="4"/>
  <c r="J1015" i="4"/>
  <c r="T1015" i="4"/>
  <c r="V1015" i="4" s="1"/>
  <c r="W1015" i="4" s="1"/>
  <c r="S1015" i="4"/>
  <c r="J1027" i="4"/>
  <c r="T1027" i="4"/>
  <c r="V1027" i="4" s="1"/>
  <c r="W1027" i="4" s="1"/>
  <c r="S1027" i="4"/>
  <c r="J1028" i="4"/>
  <c r="T1028" i="4"/>
  <c r="V1028" i="4" s="1"/>
  <c r="W1028" i="4" s="1"/>
  <c r="S1028" i="4"/>
  <c r="J1029" i="4"/>
  <c r="T1029" i="4"/>
  <c r="V1029" i="4" s="1"/>
  <c r="W1029" i="4" s="1"/>
  <c r="S1029" i="4"/>
  <c r="J1030" i="4"/>
  <c r="T1030" i="4"/>
  <c r="V1030" i="4" s="1"/>
  <c r="W1030" i="4" s="1"/>
  <c r="S1030" i="4"/>
  <c r="J1031" i="4"/>
  <c r="T1031" i="4"/>
  <c r="V1031" i="4" s="1"/>
  <c r="W1031" i="4" s="1"/>
  <c r="S1031" i="4"/>
  <c r="J1041" i="4"/>
  <c r="T1041" i="4"/>
  <c r="V1041" i="4" s="1"/>
  <c r="W1041" i="4" s="1"/>
  <c r="S1041" i="4"/>
  <c r="J1051" i="4"/>
  <c r="T1051" i="4"/>
  <c r="V1051" i="4" s="1"/>
  <c r="W1051" i="4" s="1"/>
  <c r="S1051" i="4"/>
  <c r="J1052" i="4"/>
  <c r="T1052" i="4"/>
  <c r="V1052" i="4" s="1"/>
  <c r="W1052" i="4" s="1"/>
  <c r="S1052" i="4"/>
  <c r="J1053" i="4"/>
  <c r="T1053" i="4"/>
  <c r="V1053" i="4" s="1"/>
  <c r="W1053" i="4" s="1"/>
  <c r="S1053" i="4"/>
  <c r="J1063" i="4"/>
  <c r="T1063" i="4"/>
  <c r="V1063" i="4" s="1"/>
  <c r="W1063" i="4" s="1"/>
  <c r="S1063" i="4"/>
  <c r="J1073" i="4"/>
  <c r="T1073" i="4"/>
  <c r="V1073" i="4" s="1"/>
  <c r="W1073" i="4" s="1"/>
  <c r="S1073" i="4"/>
  <c r="J1083" i="4"/>
  <c r="T1083" i="4"/>
  <c r="V1083" i="4" s="1"/>
  <c r="W1083" i="4" s="1"/>
  <c r="S1083" i="4"/>
  <c r="J1084" i="4"/>
  <c r="T1084" i="4"/>
  <c r="V1084" i="4" s="1"/>
  <c r="W1084" i="4" s="1"/>
  <c r="S1084" i="4"/>
  <c r="J1085" i="4"/>
  <c r="T1085" i="4"/>
  <c r="V1085" i="4" s="1"/>
  <c r="W1085" i="4" s="1"/>
  <c r="S1085" i="4"/>
  <c r="J1095" i="4"/>
  <c r="T1095" i="4"/>
  <c r="V1095" i="4" s="1"/>
  <c r="W1095" i="4" s="1"/>
  <c r="S1095" i="4"/>
  <c r="J1105" i="4"/>
  <c r="T1105" i="4"/>
  <c r="V1105" i="4" s="1"/>
  <c r="W1105" i="4" s="1"/>
  <c r="S1105" i="4"/>
  <c r="J1115" i="4"/>
  <c r="T1115" i="4"/>
  <c r="V1115" i="4" s="1"/>
  <c r="W1115" i="4" s="1"/>
  <c r="S1115" i="4"/>
  <c r="J1116" i="4"/>
  <c r="T1116" i="4"/>
  <c r="V1116" i="4" s="1"/>
  <c r="W1116" i="4" s="1"/>
  <c r="S1116" i="4"/>
  <c r="J1117" i="4"/>
  <c r="T1117" i="4"/>
  <c r="V1117" i="4" s="1"/>
  <c r="W1117" i="4" s="1"/>
  <c r="S1117" i="4"/>
  <c r="J1127" i="4"/>
  <c r="T1127" i="4"/>
  <c r="V1127" i="4" s="1"/>
  <c r="W1127" i="4" s="1"/>
  <c r="S1127" i="4"/>
  <c r="J1137" i="4"/>
  <c r="T1137" i="4"/>
  <c r="V1137" i="4" s="1"/>
  <c r="W1137" i="4" s="1"/>
  <c r="S1137" i="4"/>
  <c r="J1147" i="4"/>
  <c r="T1147" i="4"/>
  <c r="V1147" i="4" s="1"/>
  <c r="W1147" i="4" s="1"/>
  <c r="S1147" i="4"/>
  <c r="J1148" i="4"/>
  <c r="T1148" i="4"/>
  <c r="V1148" i="4" s="1"/>
  <c r="W1148" i="4" s="1"/>
  <c r="S1148" i="4"/>
  <c r="J1149" i="4"/>
  <c r="T1149" i="4"/>
  <c r="V1149" i="4" s="1"/>
  <c r="W1149" i="4" s="1"/>
  <c r="S1149" i="4"/>
  <c r="J1159" i="4"/>
  <c r="T1159" i="4"/>
  <c r="V1159" i="4" s="1"/>
  <c r="W1159" i="4" s="1"/>
  <c r="S1159" i="4"/>
  <c r="J1169" i="4"/>
  <c r="T1169" i="4"/>
  <c r="V1169" i="4" s="1"/>
  <c r="W1169" i="4" s="1"/>
  <c r="S1169" i="4"/>
  <c r="J1179" i="4"/>
  <c r="T1179" i="4"/>
  <c r="V1179" i="4" s="1"/>
  <c r="W1179" i="4" s="1"/>
  <c r="S1179" i="4"/>
  <c r="J1180" i="4"/>
  <c r="T1180" i="4"/>
  <c r="V1180" i="4" s="1"/>
  <c r="W1180" i="4" s="1"/>
  <c r="S1180" i="4"/>
  <c r="J1181" i="4"/>
  <c r="T1181" i="4"/>
  <c r="V1181" i="4" s="1"/>
  <c r="W1181" i="4" s="1"/>
  <c r="S1181" i="4"/>
  <c r="J1191" i="4"/>
  <c r="T1191" i="4"/>
  <c r="V1191" i="4" s="1"/>
  <c r="W1191" i="4" s="1"/>
  <c r="S1191" i="4"/>
  <c r="J1201" i="4"/>
  <c r="T1201" i="4"/>
  <c r="V1201" i="4" s="1"/>
  <c r="W1201" i="4" s="1"/>
  <c r="S1201" i="4"/>
  <c r="J1211" i="4"/>
  <c r="T1211" i="4"/>
  <c r="V1211" i="4" s="1"/>
  <c r="W1211" i="4" s="1"/>
  <c r="S1211" i="4"/>
  <c r="J1212" i="4"/>
  <c r="T1212" i="4"/>
  <c r="V1212" i="4" s="1"/>
  <c r="W1212" i="4" s="1"/>
  <c r="S1212" i="4"/>
  <c r="J1213" i="4"/>
  <c r="T1213" i="4"/>
  <c r="V1213" i="4" s="1"/>
  <c r="W1213" i="4" s="1"/>
  <c r="S1213" i="4"/>
  <c r="J1223" i="4"/>
  <c r="T1223" i="4"/>
  <c r="V1223" i="4" s="1"/>
  <c r="W1223" i="4" s="1"/>
  <c r="S1223" i="4"/>
  <c r="J1235" i="4"/>
  <c r="T1235" i="4"/>
  <c r="V1235" i="4" s="1"/>
  <c r="W1235" i="4" s="1"/>
  <c r="S1235" i="4"/>
  <c r="J1236" i="4"/>
  <c r="T1236" i="4"/>
  <c r="V1236" i="4" s="1"/>
  <c r="W1236" i="4" s="1"/>
  <c r="S1236" i="4"/>
  <c r="J1237" i="4"/>
  <c r="T1237" i="4"/>
  <c r="V1237" i="4" s="1"/>
  <c r="W1237" i="4" s="1"/>
  <c r="S1237" i="4"/>
  <c r="J1249" i="4"/>
  <c r="T1249" i="4"/>
  <c r="V1249" i="4" s="1"/>
  <c r="W1249" i="4" s="1"/>
  <c r="S1249" i="4"/>
  <c r="J1259" i="4"/>
  <c r="T1259" i="4"/>
  <c r="V1259" i="4" s="1"/>
  <c r="W1259" i="4" s="1"/>
  <c r="S1259" i="4"/>
  <c r="J1260" i="4"/>
  <c r="T1260" i="4"/>
  <c r="V1260" i="4" s="1"/>
  <c r="W1260" i="4" s="1"/>
  <c r="S1260" i="4"/>
  <c r="J1261" i="4"/>
  <c r="T1261" i="4"/>
  <c r="V1261" i="4" s="1"/>
  <c r="W1261" i="4" s="1"/>
  <c r="S1261" i="4"/>
  <c r="J1262" i="4"/>
  <c r="T1262" i="4"/>
  <c r="V1262" i="4" s="1"/>
  <c r="W1262" i="4" s="1"/>
  <c r="S1262" i="4"/>
  <c r="J1263" i="4"/>
  <c r="T1263" i="4"/>
  <c r="V1263" i="4" s="1"/>
  <c r="W1263" i="4" s="1"/>
  <c r="S1263" i="4"/>
  <c r="J1264" i="4"/>
  <c r="T1264" i="4"/>
  <c r="V1264" i="4" s="1"/>
  <c r="W1264" i="4" s="1"/>
  <c r="S1264" i="4"/>
  <c r="J1265" i="4"/>
  <c r="T1265" i="4"/>
  <c r="V1265" i="4" s="1"/>
  <c r="W1265" i="4" s="1"/>
  <c r="S1265" i="4"/>
  <c r="J1283" i="4"/>
  <c r="T1283" i="4"/>
  <c r="V1283" i="4" s="1"/>
  <c r="W1283" i="4" s="1"/>
  <c r="S1283" i="4"/>
  <c r="J1284" i="4"/>
  <c r="T1284" i="4"/>
  <c r="V1284" i="4" s="1"/>
  <c r="W1284" i="4" s="1"/>
  <c r="S1284" i="4"/>
  <c r="J1285" i="4"/>
  <c r="T1285" i="4"/>
  <c r="V1285" i="4" s="1"/>
  <c r="W1285" i="4" s="1"/>
  <c r="S1285" i="4"/>
  <c r="J1286" i="4"/>
  <c r="T1286" i="4"/>
  <c r="V1286" i="4" s="1"/>
  <c r="W1286" i="4" s="1"/>
  <c r="S1286" i="4"/>
  <c r="J1287" i="4"/>
  <c r="T1287" i="4"/>
  <c r="V1287" i="4" s="1"/>
  <c r="W1287" i="4" s="1"/>
  <c r="S1287" i="4"/>
  <c r="J1305" i="4"/>
  <c r="T1305" i="4"/>
  <c r="V1305" i="4" s="1"/>
  <c r="W1305" i="4" s="1"/>
  <c r="S1305" i="4"/>
  <c r="J1323" i="4"/>
  <c r="T1323" i="4"/>
  <c r="V1323" i="4" s="1"/>
  <c r="W1323" i="4" s="1"/>
  <c r="S1323" i="4"/>
  <c r="J1324" i="4"/>
  <c r="T1324" i="4"/>
  <c r="V1324" i="4" s="1"/>
  <c r="W1324" i="4" s="1"/>
  <c r="S1324" i="4"/>
  <c r="J1325" i="4"/>
  <c r="T1325" i="4"/>
  <c r="V1325" i="4" s="1"/>
  <c r="W1325" i="4" s="1"/>
  <c r="S1325" i="4"/>
  <c r="J1326" i="4"/>
  <c r="T1326" i="4"/>
  <c r="V1326" i="4" s="1"/>
  <c r="W1326" i="4" s="1"/>
  <c r="S1326" i="4"/>
  <c r="J1327" i="4"/>
  <c r="T1327" i="4"/>
  <c r="V1327" i="4" s="1"/>
  <c r="W1327" i="4" s="1"/>
  <c r="S1327" i="4"/>
  <c r="J1328" i="4"/>
  <c r="T1328" i="4"/>
  <c r="V1328" i="4" s="1"/>
  <c r="W1328" i="4" s="1"/>
  <c r="S1328" i="4"/>
  <c r="J1329" i="4"/>
  <c r="T1329" i="4"/>
  <c r="V1329" i="4" s="1"/>
  <c r="W1329" i="4" s="1"/>
  <c r="S1329" i="4"/>
  <c r="J1330" i="4"/>
  <c r="T1330" i="4"/>
  <c r="V1330" i="4" s="1"/>
  <c r="W1330" i="4" s="1"/>
  <c r="S1330" i="4"/>
  <c r="J1356" i="4"/>
  <c r="T1356" i="4"/>
  <c r="V1356" i="4" s="1"/>
  <c r="W1356" i="4" s="1"/>
  <c r="S1356" i="4"/>
  <c r="J1357" i="4"/>
  <c r="T1357" i="4"/>
  <c r="V1357" i="4" s="1"/>
  <c r="W1357" i="4" s="1"/>
  <c r="S1357" i="4"/>
  <c r="J1358" i="4"/>
  <c r="T1358" i="4"/>
  <c r="V1358" i="4" s="1"/>
  <c r="W1358" i="4" s="1"/>
  <c r="S1358" i="4"/>
  <c r="J1359" i="4"/>
  <c r="T1359" i="4"/>
  <c r="V1359" i="4" s="1"/>
  <c r="W1359" i="4" s="1"/>
  <c r="S1359" i="4"/>
  <c r="J1360" i="4"/>
  <c r="T1360" i="4"/>
  <c r="V1360" i="4" s="1"/>
  <c r="W1360" i="4" s="1"/>
  <c r="S1360" i="4"/>
  <c r="J1361" i="4"/>
  <c r="T1361" i="4"/>
  <c r="V1361" i="4" s="1"/>
  <c r="W1361" i="4" s="1"/>
  <c r="S1361" i="4"/>
  <c r="J1362" i="4"/>
  <c r="T1362" i="4"/>
  <c r="V1362" i="4" s="1"/>
  <c r="W1362" i="4" s="1"/>
  <c r="S1362" i="4"/>
  <c r="J1388" i="4"/>
  <c r="T1388" i="4"/>
  <c r="V1388" i="4" s="1"/>
  <c r="W1388" i="4" s="1"/>
  <c r="S1388" i="4"/>
  <c r="J1389" i="4"/>
  <c r="T1389" i="4"/>
  <c r="V1389" i="4" s="1"/>
  <c r="W1389" i="4" s="1"/>
  <c r="S1389" i="4"/>
  <c r="J1390" i="4"/>
  <c r="T1390" i="4"/>
  <c r="V1390" i="4" s="1"/>
  <c r="W1390" i="4" s="1"/>
  <c r="S1390" i="4"/>
  <c r="J1391" i="4"/>
  <c r="T1391" i="4"/>
  <c r="V1391" i="4" s="1"/>
  <c r="W1391" i="4" s="1"/>
  <c r="S1391" i="4"/>
  <c r="J1392" i="4"/>
  <c r="T1392" i="4"/>
  <c r="V1392" i="4" s="1"/>
  <c r="W1392" i="4" s="1"/>
  <c r="S1392" i="4"/>
  <c r="J1393" i="4"/>
  <c r="T1393" i="4"/>
  <c r="V1393" i="4" s="1"/>
  <c r="W1393" i="4" s="1"/>
  <c r="S1393" i="4"/>
  <c r="J1394" i="4"/>
  <c r="T1394" i="4"/>
  <c r="V1394" i="4" s="1"/>
  <c r="W1394" i="4" s="1"/>
  <c r="S1394" i="4"/>
  <c r="J1420" i="4"/>
  <c r="T1420" i="4"/>
  <c r="V1420" i="4" s="1"/>
  <c r="W1420" i="4" s="1"/>
  <c r="S1420" i="4"/>
  <c r="J1421" i="4"/>
  <c r="T1421" i="4"/>
  <c r="V1421" i="4" s="1"/>
  <c r="W1421" i="4" s="1"/>
  <c r="S1421" i="4"/>
  <c r="J1422" i="4"/>
  <c r="T1422" i="4"/>
  <c r="V1422" i="4" s="1"/>
  <c r="W1422" i="4" s="1"/>
  <c r="S1422" i="4"/>
  <c r="J1423" i="4"/>
  <c r="T1423" i="4"/>
  <c r="V1423" i="4" s="1"/>
  <c r="W1423" i="4" s="1"/>
  <c r="S1423" i="4"/>
  <c r="J1424" i="4"/>
  <c r="T1424" i="4"/>
  <c r="V1424" i="4" s="1"/>
  <c r="W1424" i="4" s="1"/>
  <c r="S1424" i="4"/>
  <c r="J1425" i="4"/>
  <c r="T1425" i="4"/>
  <c r="V1425" i="4" s="1"/>
  <c r="W1425" i="4" s="1"/>
  <c r="S1425" i="4"/>
  <c r="J1426" i="4"/>
  <c r="T1426" i="4"/>
  <c r="V1426" i="4" s="1"/>
  <c r="W1426" i="4" s="1"/>
  <c r="S1426" i="4"/>
  <c r="J1452" i="4"/>
  <c r="T1452" i="4"/>
  <c r="V1452" i="4" s="1"/>
  <c r="W1452" i="4" s="1"/>
  <c r="S1452" i="4"/>
  <c r="J1453" i="4"/>
  <c r="T1453" i="4"/>
  <c r="V1453" i="4" s="1"/>
  <c r="W1453" i="4" s="1"/>
  <c r="S1453" i="4"/>
  <c r="J1454" i="4"/>
  <c r="T1454" i="4"/>
  <c r="V1454" i="4" s="1"/>
  <c r="W1454" i="4" s="1"/>
  <c r="S1454" i="4"/>
  <c r="J1455" i="4"/>
  <c r="T1455" i="4"/>
  <c r="V1455" i="4" s="1"/>
  <c r="W1455" i="4" s="1"/>
  <c r="S1455" i="4"/>
  <c r="J1456" i="4"/>
  <c r="T1456" i="4"/>
  <c r="V1456" i="4" s="1"/>
  <c r="W1456" i="4" s="1"/>
  <c r="S1456" i="4"/>
  <c r="J1457" i="4"/>
  <c r="T1457" i="4"/>
  <c r="V1457" i="4" s="1"/>
  <c r="W1457" i="4" s="1"/>
  <c r="S1457" i="4"/>
  <c r="J1458" i="4"/>
  <c r="T1458" i="4"/>
  <c r="V1458" i="4" s="1"/>
  <c r="W1458" i="4" s="1"/>
  <c r="S1458" i="4"/>
  <c r="J1484" i="4"/>
  <c r="T1484" i="4"/>
  <c r="V1484" i="4" s="1"/>
  <c r="W1484" i="4" s="1"/>
  <c r="S1484" i="4"/>
  <c r="J1485" i="4"/>
  <c r="T1485" i="4"/>
  <c r="V1485" i="4" s="1"/>
  <c r="W1485" i="4" s="1"/>
  <c r="S1485" i="4"/>
  <c r="J1486" i="4"/>
  <c r="T1486" i="4"/>
  <c r="V1486" i="4" s="1"/>
  <c r="W1486" i="4" s="1"/>
  <c r="S1486" i="4"/>
  <c r="J1487" i="4"/>
  <c r="T1487" i="4"/>
  <c r="V1487" i="4" s="1"/>
  <c r="W1487" i="4" s="1"/>
  <c r="S1487" i="4"/>
  <c r="J1488" i="4"/>
  <c r="T1488" i="4"/>
  <c r="V1488" i="4" s="1"/>
  <c r="W1488" i="4" s="1"/>
  <c r="S1488" i="4"/>
  <c r="J1489" i="4"/>
  <c r="T1489" i="4"/>
  <c r="V1489" i="4" s="1"/>
  <c r="W1489" i="4" s="1"/>
  <c r="S1489" i="4"/>
  <c r="J1490" i="4"/>
  <c r="T1490" i="4"/>
  <c r="V1490" i="4" s="1"/>
  <c r="W1490" i="4" s="1"/>
  <c r="S1490" i="4"/>
  <c r="J1508" i="4"/>
  <c r="T1508" i="4"/>
  <c r="V1508" i="4" s="1"/>
  <c r="W1508" i="4" s="1"/>
  <c r="S1508" i="4"/>
  <c r="J1524" i="4"/>
  <c r="T1524" i="4"/>
  <c r="V1524" i="4" s="1"/>
  <c r="W1524" i="4" s="1"/>
  <c r="S1524" i="4"/>
  <c r="J1540" i="4"/>
  <c r="T1540" i="4"/>
  <c r="V1540" i="4" s="1"/>
  <c r="W1540" i="4" s="1"/>
  <c r="S1540" i="4"/>
  <c r="J1556" i="4"/>
  <c r="T1556" i="4"/>
  <c r="V1556" i="4" s="1"/>
  <c r="W1556" i="4" s="1"/>
  <c r="S1556" i="4"/>
  <c r="J1572" i="4"/>
  <c r="T1572" i="4"/>
  <c r="V1572" i="4" s="1"/>
  <c r="W1572" i="4" s="1"/>
  <c r="S1572" i="4"/>
  <c r="J1588" i="4"/>
  <c r="T1588" i="4"/>
  <c r="V1588" i="4" s="1"/>
  <c r="W1588" i="4" s="1"/>
  <c r="S1588" i="4"/>
  <c r="J1602" i="4"/>
  <c r="T1602" i="4"/>
  <c r="V1602" i="4" s="1"/>
  <c r="W1602" i="4" s="1"/>
  <c r="S1602" i="4"/>
  <c r="J1612" i="4"/>
  <c r="T1612" i="4"/>
  <c r="V1612" i="4" s="1"/>
  <c r="W1612" i="4" s="1"/>
  <c r="S1612" i="4"/>
  <c r="J1622" i="4"/>
  <c r="T1622" i="4"/>
  <c r="V1622" i="4" s="1"/>
  <c r="W1622" i="4" s="1"/>
  <c r="S1622" i="4"/>
  <c r="J1623" i="4"/>
  <c r="T1623" i="4"/>
  <c r="V1623" i="4" s="1"/>
  <c r="W1623" i="4" s="1"/>
  <c r="S1623" i="4"/>
  <c r="J1624" i="4"/>
  <c r="T1624" i="4"/>
  <c r="V1624" i="4" s="1"/>
  <c r="W1624" i="4" s="1"/>
  <c r="S1624" i="4"/>
  <c r="J1634" i="4"/>
  <c r="T1634" i="4"/>
  <c r="V1634" i="4" s="1"/>
  <c r="W1634" i="4" s="1"/>
  <c r="S1634" i="4"/>
  <c r="J1644" i="4"/>
  <c r="T1644" i="4"/>
  <c r="V1644" i="4" s="1"/>
  <c r="W1644" i="4" s="1"/>
  <c r="S1644" i="4"/>
  <c r="J1654" i="4"/>
  <c r="T1654" i="4"/>
  <c r="V1654" i="4" s="1"/>
  <c r="W1654" i="4" s="1"/>
  <c r="S1654" i="4"/>
  <c r="J1655" i="4"/>
  <c r="T1655" i="4"/>
  <c r="V1655" i="4" s="1"/>
  <c r="W1655" i="4" s="1"/>
  <c r="S1655" i="4"/>
  <c r="J1656" i="4"/>
  <c r="T1656" i="4"/>
  <c r="V1656" i="4" s="1"/>
  <c r="W1656" i="4" s="1"/>
  <c r="S1656" i="4"/>
  <c r="J1668" i="4"/>
  <c r="T1668" i="4"/>
  <c r="V1668" i="4" s="1"/>
  <c r="W1668" i="4" s="1"/>
  <c r="S1668" i="4"/>
  <c r="J1678" i="4"/>
  <c r="T1678" i="4"/>
  <c r="V1678" i="4" s="1"/>
  <c r="W1678" i="4" s="1"/>
  <c r="S1678" i="4"/>
  <c r="J1688" i="4"/>
  <c r="T1688" i="4"/>
  <c r="V1688" i="4" s="1"/>
  <c r="W1688" i="4" s="1"/>
  <c r="S1688" i="4"/>
  <c r="J1689" i="4"/>
  <c r="T1689" i="4"/>
  <c r="V1689" i="4" s="1"/>
  <c r="W1689" i="4" s="1"/>
  <c r="S1689" i="4"/>
  <c r="J1690" i="4"/>
  <c r="T1690" i="4"/>
  <c r="V1690" i="4" s="1"/>
  <c r="W1690" i="4" s="1"/>
  <c r="S1690" i="4"/>
  <c r="J1700" i="4"/>
  <c r="T1700" i="4"/>
  <c r="V1700" i="4" s="1"/>
  <c r="W1700" i="4" s="1"/>
  <c r="S1700" i="4"/>
  <c r="J1710" i="4"/>
  <c r="T1710" i="4"/>
  <c r="V1710" i="4" s="1"/>
  <c r="W1710" i="4" s="1"/>
  <c r="S1710" i="4"/>
  <c r="J1720" i="4"/>
  <c r="T1720" i="4"/>
  <c r="V1720" i="4" s="1"/>
  <c r="W1720" i="4" s="1"/>
  <c r="S1720" i="4"/>
  <c r="J1721" i="4"/>
  <c r="T1721" i="4"/>
  <c r="V1721" i="4" s="1"/>
  <c r="W1721" i="4" s="1"/>
  <c r="S1721" i="4"/>
  <c r="J1722" i="4"/>
  <c r="T1722" i="4"/>
  <c r="V1722" i="4" s="1"/>
  <c r="W1722" i="4" s="1"/>
  <c r="S1722" i="4"/>
  <c r="J1732" i="4"/>
  <c r="T1732" i="4"/>
  <c r="V1732" i="4" s="1"/>
  <c r="W1732" i="4" s="1"/>
  <c r="S1732" i="4"/>
  <c r="J1742" i="4"/>
  <c r="T1742" i="4"/>
  <c r="V1742" i="4" s="1"/>
  <c r="W1742" i="4" s="1"/>
  <c r="S1742" i="4"/>
  <c r="J1752" i="4"/>
  <c r="T1752" i="4"/>
  <c r="V1752" i="4" s="1"/>
  <c r="W1752" i="4" s="1"/>
  <c r="S1752" i="4"/>
  <c r="J1753" i="4"/>
  <c r="T1753" i="4"/>
  <c r="V1753" i="4" s="1"/>
  <c r="W1753" i="4" s="1"/>
  <c r="S1753" i="4"/>
  <c r="J1754" i="4"/>
  <c r="T1754" i="4"/>
  <c r="V1754" i="4" s="1"/>
  <c r="W1754" i="4" s="1"/>
  <c r="S1754" i="4"/>
  <c r="J1755" i="4"/>
  <c r="T1755" i="4"/>
  <c r="V1755" i="4" s="1"/>
  <c r="W1755" i="4" s="1"/>
  <c r="S1755" i="4"/>
  <c r="J1756" i="4"/>
  <c r="T1756" i="4"/>
  <c r="V1756" i="4" s="1"/>
  <c r="W1756" i="4" s="1"/>
  <c r="S1756" i="4"/>
  <c r="J1774" i="4"/>
  <c r="T1774" i="4"/>
  <c r="V1774" i="4" s="1"/>
  <c r="W1774" i="4" s="1"/>
  <c r="S1774" i="4"/>
  <c r="J1798" i="4"/>
  <c r="T1798" i="4"/>
  <c r="V1798" i="4" s="1"/>
  <c r="W1798" i="4" s="1"/>
  <c r="S1798" i="4"/>
  <c r="J1799" i="4"/>
  <c r="T1799" i="4"/>
  <c r="V1799" i="4" s="1"/>
  <c r="W1799" i="4" s="1"/>
  <c r="S1799" i="4"/>
  <c r="J1800" i="4"/>
  <c r="T1800" i="4"/>
  <c r="V1800" i="4" s="1"/>
  <c r="W1800" i="4" s="1"/>
  <c r="S1800" i="4"/>
  <c r="J1801" i="4"/>
  <c r="T1801" i="4"/>
  <c r="V1801" i="4" s="1"/>
  <c r="W1801" i="4" s="1"/>
  <c r="S1801" i="4"/>
  <c r="J1802" i="4"/>
  <c r="T1802" i="4"/>
  <c r="V1802" i="4" s="1"/>
  <c r="W1802" i="4" s="1"/>
  <c r="S1802" i="4"/>
  <c r="J1803" i="4"/>
  <c r="T1803" i="4"/>
  <c r="V1803" i="4" s="1"/>
  <c r="W1803" i="4" s="1"/>
  <c r="S1803" i="4"/>
  <c r="J1804" i="4"/>
  <c r="T1804" i="4"/>
  <c r="V1804" i="4" s="1"/>
  <c r="W1804" i="4" s="1"/>
  <c r="S1804" i="4"/>
  <c r="J1824" i="4"/>
  <c r="T1824" i="4"/>
  <c r="V1824" i="4" s="1"/>
  <c r="W1824" i="4" s="1"/>
  <c r="S1824" i="4"/>
  <c r="J1825" i="4"/>
  <c r="T1825" i="4"/>
  <c r="V1825" i="4" s="1"/>
  <c r="W1825" i="4" s="1"/>
  <c r="S1825" i="4"/>
  <c r="J1826" i="4"/>
  <c r="T1826" i="4"/>
  <c r="V1826" i="4" s="1"/>
  <c r="W1826" i="4" s="1"/>
  <c r="S1826" i="4"/>
  <c r="J1827" i="4"/>
  <c r="T1827" i="4"/>
  <c r="V1827" i="4" s="1"/>
  <c r="W1827" i="4" s="1"/>
  <c r="S1827" i="4"/>
  <c r="J1828" i="4"/>
  <c r="T1828" i="4"/>
  <c r="V1828" i="4" s="1"/>
  <c r="W1828" i="4" s="1"/>
  <c r="S1828" i="4"/>
  <c r="J1854" i="4"/>
  <c r="T1854" i="4"/>
  <c r="V1854" i="4" s="1"/>
  <c r="W1854" i="4" s="1"/>
  <c r="S1854" i="4"/>
  <c r="J1855" i="4"/>
  <c r="T1855" i="4"/>
  <c r="V1855" i="4" s="1"/>
  <c r="W1855" i="4" s="1"/>
  <c r="S1855" i="4"/>
  <c r="J1856" i="4"/>
  <c r="T1856" i="4"/>
  <c r="V1856" i="4" s="1"/>
  <c r="W1856" i="4" s="1"/>
  <c r="S1856" i="4"/>
  <c r="J1857" i="4"/>
  <c r="T1857" i="4"/>
  <c r="V1857" i="4" s="1"/>
  <c r="W1857" i="4" s="1"/>
  <c r="S1857" i="4"/>
  <c r="J1858" i="4"/>
  <c r="T1858" i="4"/>
  <c r="V1858" i="4" s="1"/>
  <c r="W1858" i="4" s="1"/>
  <c r="S1858" i="4"/>
  <c r="J1859" i="4"/>
  <c r="T1859" i="4"/>
  <c r="V1859" i="4" s="1"/>
  <c r="W1859" i="4" s="1"/>
  <c r="S1859" i="4"/>
  <c r="J1860" i="4"/>
  <c r="T1860" i="4"/>
  <c r="V1860" i="4" s="1"/>
  <c r="W1860" i="4" s="1"/>
  <c r="S1860" i="4"/>
  <c r="J1878" i="4"/>
  <c r="T1878" i="4"/>
  <c r="V1878" i="4" s="1"/>
  <c r="W1878" i="4" s="1"/>
  <c r="S1878" i="4"/>
  <c r="J1879" i="4"/>
  <c r="T1879" i="4"/>
  <c r="V1879" i="4" s="1"/>
  <c r="W1879" i="4" s="1"/>
  <c r="S1879" i="4"/>
  <c r="T1880" i="4"/>
  <c r="V1880" i="4" s="1"/>
  <c r="W1880" i="4" s="1"/>
  <c r="S1880" i="4"/>
  <c r="J1881" i="4"/>
  <c r="T1881" i="4"/>
  <c r="V1881" i="4" s="1"/>
  <c r="W1881" i="4" s="1"/>
  <c r="S1881" i="4"/>
  <c r="J1882" i="4"/>
  <c r="T1882" i="4"/>
  <c r="V1882" i="4" s="1"/>
  <c r="W1882" i="4" s="1"/>
  <c r="S1882" i="4"/>
  <c r="J1883" i="4"/>
  <c r="T1883" i="4"/>
  <c r="V1883" i="4" s="1"/>
  <c r="W1883" i="4" s="1"/>
  <c r="S1883" i="4"/>
  <c r="J1884" i="4"/>
  <c r="T1884" i="4"/>
  <c r="V1884" i="4" s="1"/>
  <c r="W1884" i="4" s="1"/>
  <c r="S1884" i="4"/>
  <c r="J1902" i="4"/>
  <c r="T1902" i="4"/>
  <c r="V1902" i="4" s="1"/>
  <c r="W1902" i="4" s="1"/>
  <c r="S1902" i="4"/>
  <c r="J1918" i="4"/>
  <c r="T1918" i="4"/>
  <c r="V1918" i="4" s="1"/>
  <c r="W1918" i="4" s="1"/>
  <c r="S1918" i="4"/>
  <c r="J1934" i="4"/>
  <c r="T1934" i="4"/>
  <c r="V1934" i="4" s="1"/>
  <c r="W1934" i="4" s="1"/>
  <c r="S1934" i="4"/>
  <c r="J1950" i="4"/>
  <c r="T1950" i="4"/>
  <c r="V1950" i="4" s="1"/>
  <c r="W1950" i="4" s="1"/>
  <c r="S1950" i="4"/>
  <c r="J1966" i="4"/>
  <c r="T1966" i="4"/>
  <c r="V1966" i="4" s="1"/>
  <c r="W1966" i="4" s="1"/>
  <c r="S1966" i="4"/>
  <c r="J1967" i="4"/>
  <c r="T1967" i="4"/>
  <c r="V1967" i="4" s="1"/>
  <c r="W1967" i="4" s="1"/>
  <c r="S1967" i="4"/>
  <c r="T1968" i="4"/>
  <c r="V1968" i="4" s="1"/>
  <c r="W1968" i="4" s="1"/>
  <c r="S1968" i="4"/>
  <c r="J1969" i="4"/>
  <c r="T1969" i="4"/>
  <c r="V1969" i="4" s="1"/>
  <c r="W1969" i="4" s="1"/>
  <c r="S1969" i="4"/>
  <c r="J1970" i="4"/>
  <c r="T1970" i="4"/>
  <c r="V1970" i="4" s="1"/>
  <c r="W1970" i="4" s="1"/>
  <c r="S1970" i="4"/>
  <c r="J1971" i="4"/>
  <c r="T1971" i="4"/>
  <c r="V1971" i="4" s="1"/>
  <c r="W1971" i="4" s="1"/>
  <c r="S1971" i="4"/>
  <c r="J1972" i="4"/>
  <c r="T1972" i="4"/>
  <c r="V1972" i="4" s="1"/>
  <c r="W1972" i="4" s="1"/>
  <c r="S1972" i="4"/>
  <c r="J1998" i="4"/>
  <c r="T1998" i="4"/>
  <c r="V1998" i="4" s="1"/>
  <c r="W1998" i="4" s="1"/>
  <c r="S1998" i="4"/>
  <c r="J1999" i="4"/>
  <c r="T1999" i="4"/>
  <c r="V1999" i="4" s="1"/>
  <c r="W1999" i="4" s="1"/>
  <c r="S1999" i="4"/>
  <c r="T2000" i="4"/>
  <c r="V2000" i="4" s="1"/>
  <c r="W2000" i="4" s="1"/>
  <c r="S2000" i="4"/>
  <c r="J2001" i="4"/>
  <c r="T2001" i="4"/>
  <c r="V2001" i="4" s="1"/>
  <c r="W2001" i="4" s="1"/>
  <c r="S2001" i="4"/>
  <c r="J2002" i="4"/>
  <c r="T2002" i="4"/>
  <c r="V2002" i="4" s="1"/>
  <c r="W2002" i="4" s="1"/>
  <c r="S2002" i="4"/>
  <c r="J2003" i="4"/>
  <c r="T2003" i="4"/>
  <c r="V2003" i="4" s="1"/>
  <c r="W2003" i="4" s="1"/>
  <c r="S2003" i="4"/>
  <c r="J2000" i="4"/>
  <c r="J1968" i="4"/>
  <c r="J1880" i="4"/>
  <c r="R2002" i="4"/>
  <c r="R1998" i="4"/>
  <c r="R1994" i="4"/>
  <c r="R1990" i="4"/>
  <c r="R1970" i="4"/>
  <c r="R1966" i="4"/>
  <c r="R1962" i="4"/>
  <c r="R1950" i="4"/>
  <c r="R1946" i="4"/>
  <c r="R1934" i="4"/>
  <c r="R1930" i="4"/>
  <c r="R1918" i="4"/>
  <c r="R1914" i="4"/>
  <c r="R1902" i="4"/>
  <c r="R1898" i="4"/>
  <c r="R1882" i="4"/>
  <c r="R1878" i="4"/>
  <c r="R1874" i="4"/>
  <c r="R1858" i="4"/>
  <c r="R1854" i="4"/>
  <c r="R1850" i="4"/>
  <c r="R1846" i="4"/>
  <c r="R1826" i="4"/>
  <c r="R1822" i="4"/>
  <c r="R1802" i="4"/>
  <c r="R1798" i="4"/>
  <c r="R1794" i="4"/>
  <c r="R1790" i="4"/>
  <c r="R1774" i="4"/>
  <c r="R1770" i="4"/>
  <c r="R1766" i="4"/>
  <c r="R1754" i="4"/>
  <c r="R1750" i="4"/>
  <c r="R1742" i="4"/>
  <c r="R1730" i="4"/>
  <c r="R1722" i="4"/>
  <c r="R1718" i="4"/>
  <c r="R1710" i="4"/>
  <c r="R1698" i="4"/>
  <c r="R1690" i="4"/>
  <c r="R1686" i="4"/>
  <c r="R1678" i="4"/>
  <c r="R1666" i="4"/>
  <c r="R1662" i="4"/>
  <c r="R1654" i="4"/>
  <c r="R1642" i="4"/>
  <c r="R1634" i="4"/>
  <c r="R1630" i="4"/>
  <c r="R1622" i="4"/>
  <c r="R1610" i="4"/>
  <c r="R1602" i="4"/>
  <c r="R1598" i="4"/>
  <c r="R1586" i="4"/>
  <c r="R1582" i="4"/>
  <c r="R1570" i="4"/>
  <c r="R1566" i="4"/>
  <c r="R1554" i="4"/>
  <c r="R1550" i="4"/>
  <c r="R1538" i="4"/>
  <c r="R1534" i="4"/>
  <c r="R1522" i="4"/>
  <c r="R1518" i="4"/>
  <c r="R1506" i="4"/>
  <c r="R1502" i="4"/>
  <c r="R1490" i="4"/>
  <c r="R1486" i="4"/>
  <c r="R1482" i="4"/>
  <c r="R1478" i="4"/>
  <c r="R1458" i="4"/>
  <c r="R1454" i="4"/>
  <c r="R1450" i="4"/>
  <c r="R1446" i="4"/>
  <c r="R1426" i="4"/>
  <c r="R1422" i="4"/>
  <c r="R1418" i="4"/>
  <c r="R1414" i="4"/>
  <c r="R1394" i="4"/>
  <c r="R1390" i="4"/>
  <c r="R1386" i="4"/>
  <c r="R1382" i="4"/>
  <c r="R1362" i="4"/>
  <c r="R1358" i="4"/>
  <c r="R1354" i="4"/>
  <c r="R1350" i="4"/>
  <c r="R1330" i="4"/>
  <c r="R1326" i="4"/>
  <c r="R1322" i="4"/>
  <c r="R1302" i="4"/>
  <c r="R1286" i="4"/>
  <c r="R1282" i="4"/>
  <c r="R1278" i="4"/>
  <c r="R1262" i="4"/>
  <c r="R1258" i="4"/>
  <c r="R1234" i="4"/>
  <c r="R1222" i="4"/>
  <c r="R1210" i="4"/>
  <c r="R1190" i="4"/>
  <c r="R1178" i="4"/>
  <c r="R1158" i="4"/>
  <c r="R1146" i="4"/>
  <c r="R1126" i="4"/>
  <c r="R1114" i="4"/>
  <c r="R1094" i="4"/>
  <c r="R1082" i="4"/>
  <c r="R1030" i="4"/>
  <c r="R1014" i="4"/>
  <c r="R998" i="4"/>
  <c r="R982" i="4"/>
  <c r="R974" i="4"/>
  <c r="R950" i="4"/>
  <c r="R942" i="4"/>
  <c r="R918" i="4"/>
  <c r="R910" i="4"/>
  <c r="R886" i="4"/>
  <c r="R878" i="4"/>
  <c r="R854" i="4"/>
  <c r="R846" i="4"/>
  <c r="R822" i="4"/>
  <c r="R814" i="4"/>
  <c r="R790" i="4"/>
  <c r="R782" i="4"/>
  <c r="R758" i="4"/>
  <c r="R750" i="4"/>
  <c r="J14" i="4"/>
  <c r="T14" i="4"/>
  <c r="V14" i="4" s="1"/>
  <c r="W14" i="4" s="1"/>
  <c r="S14" i="4"/>
  <c r="R14" i="4"/>
  <c r="J32" i="4"/>
  <c r="T32" i="4"/>
  <c r="V32" i="4" s="1"/>
  <c r="W32" i="4" s="1"/>
  <c r="S32" i="4"/>
  <c r="R32" i="4"/>
  <c r="J46" i="4"/>
  <c r="T46" i="4"/>
  <c r="V46" i="4" s="1"/>
  <c r="W46" i="4" s="1"/>
  <c r="S46" i="4"/>
  <c r="R46" i="4"/>
  <c r="J61" i="4"/>
  <c r="T61" i="4"/>
  <c r="V61" i="4" s="1"/>
  <c r="W61" i="4" s="1"/>
  <c r="S61" i="4"/>
  <c r="R61" i="4"/>
  <c r="J65" i="4"/>
  <c r="T65" i="4"/>
  <c r="V65" i="4" s="1"/>
  <c r="W65" i="4" s="1"/>
  <c r="S65" i="4"/>
  <c r="R65" i="4"/>
  <c r="J76" i="4"/>
  <c r="T76" i="4"/>
  <c r="V76" i="4" s="1"/>
  <c r="W76" i="4" s="1"/>
  <c r="S76" i="4"/>
  <c r="R76" i="4"/>
  <c r="J79" i="4"/>
  <c r="T79" i="4"/>
  <c r="V79" i="4" s="1"/>
  <c r="W79" i="4" s="1"/>
  <c r="S79" i="4"/>
  <c r="R79" i="4"/>
  <c r="J81" i="4"/>
  <c r="T81" i="4"/>
  <c r="V81" i="4" s="1"/>
  <c r="W81" i="4" s="1"/>
  <c r="S81" i="4"/>
  <c r="R81" i="4"/>
  <c r="J92" i="4"/>
  <c r="T92" i="4"/>
  <c r="V92" i="4" s="1"/>
  <c r="W92" i="4" s="1"/>
  <c r="S92" i="4"/>
  <c r="R92" i="4"/>
  <c r="J93" i="4"/>
  <c r="T93" i="4"/>
  <c r="V93" i="4" s="1"/>
  <c r="W93" i="4" s="1"/>
  <c r="S93" i="4"/>
  <c r="R93" i="4"/>
  <c r="J94" i="4"/>
  <c r="T94" i="4"/>
  <c r="V94" i="4" s="1"/>
  <c r="W94" i="4" s="1"/>
  <c r="S94" i="4"/>
  <c r="R94" i="4"/>
  <c r="J95" i="4"/>
  <c r="T95" i="4"/>
  <c r="V95" i="4" s="1"/>
  <c r="W95" i="4" s="1"/>
  <c r="S95" i="4"/>
  <c r="R95" i="4"/>
  <c r="J96" i="4"/>
  <c r="T96" i="4"/>
  <c r="V96" i="4" s="1"/>
  <c r="W96" i="4" s="1"/>
  <c r="S96" i="4"/>
  <c r="R96" i="4"/>
  <c r="J97" i="4"/>
  <c r="T97" i="4"/>
  <c r="V97" i="4" s="1"/>
  <c r="W97" i="4" s="1"/>
  <c r="S97" i="4"/>
  <c r="R97" i="4"/>
  <c r="J108" i="4"/>
  <c r="T108" i="4"/>
  <c r="V108" i="4" s="1"/>
  <c r="W108" i="4" s="1"/>
  <c r="S108" i="4"/>
  <c r="R108" i="4"/>
  <c r="J109" i="4"/>
  <c r="T109" i="4"/>
  <c r="V109" i="4" s="1"/>
  <c r="W109" i="4" s="1"/>
  <c r="S109" i="4"/>
  <c r="R109" i="4"/>
  <c r="J110" i="4"/>
  <c r="T110" i="4"/>
  <c r="V110" i="4" s="1"/>
  <c r="W110" i="4" s="1"/>
  <c r="S110" i="4"/>
  <c r="R110" i="4"/>
  <c r="J111" i="4"/>
  <c r="T111" i="4"/>
  <c r="V111" i="4" s="1"/>
  <c r="W111" i="4" s="1"/>
  <c r="S111" i="4"/>
  <c r="R111" i="4"/>
  <c r="J112" i="4"/>
  <c r="T112" i="4"/>
  <c r="V112" i="4" s="1"/>
  <c r="W112" i="4" s="1"/>
  <c r="S112" i="4"/>
  <c r="R112" i="4"/>
  <c r="J113" i="4"/>
  <c r="T113" i="4"/>
  <c r="V113" i="4" s="1"/>
  <c r="W113" i="4" s="1"/>
  <c r="S113" i="4"/>
  <c r="R113" i="4"/>
  <c r="J124" i="4"/>
  <c r="T124" i="4"/>
  <c r="V124" i="4" s="1"/>
  <c r="W124" i="4" s="1"/>
  <c r="S124" i="4"/>
  <c r="R124" i="4"/>
  <c r="J125" i="4"/>
  <c r="T125" i="4"/>
  <c r="V125" i="4" s="1"/>
  <c r="W125" i="4" s="1"/>
  <c r="S125" i="4"/>
  <c r="R125" i="4"/>
  <c r="J126" i="4"/>
  <c r="T126" i="4"/>
  <c r="V126" i="4" s="1"/>
  <c r="W126" i="4" s="1"/>
  <c r="S126" i="4"/>
  <c r="R126" i="4"/>
  <c r="J127" i="4"/>
  <c r="T127" i="4"/>
  <c r="V127" i="4" s="1"/>
  <c r="W127" i="4" s="1"/>
  <c r="S127" i="4"/>
  <c r="R127" i="4"/>
  <c r="J128" i="4"/>
  <c r="T128" i="4"/>
  <c r="V128" i="4" s="1"/>
  <c r="W128" i="4" s="1"/>
  <c r="S128" i="4"/>
  <c r="R128" i="4"/>
  <c r="J129" i="4"/>
  <c r="T129" i="4"/>
  <c r="V129" i="4" s="1"/>
  <c r="W129" i="4" s="1"/>
  <c r="S129" i="4"/>
  <c r="R129" i="4"/>
  <c r="J140" i="4"/>
  <c r="T140" i="4"/>
  <c r="V140" i="4" s="1"/>
  <c r="W140" i="4" s="1"/>
  <c r="S140" i="4"/>
  <c r="R140" i="4"/>
  <c r="J141" i="4"/>
  <c r="T141" i="4"/>
  <c r="V141" i="4" s="1"/>
  <c r="W141" i="4" s="1"/>
  <c r="S141" i="4"/>
  <c r="R141" i="4"/>
  <c r="J142" i="4"/>
  <c r="T142" i="4"/>
  <c r="V142" i="4" s="1"/>
  <c r="W142" i="4" s="1"/>
  <c r="S142" i="4"/>
  <c r="R142" i="4"/>
  <c r="J143" i="4"/>
  <c r="T143" i="4"/>
  <c r="V143" i="4" s="1"/>
  <c r="W143" i="4" s="1"/>
  <c r="S143" i="4"/>
  <c r="R143" i="4"/>
  <c r="J144" i="4"/>
  <c r="T144" i="4"/>
  <c r="V144" i="4" s="1"/>
  <c r="W144" i="4" s="1"/>
  <c r="S144" i="4"/>
  <c r="R144" i="4"/>
  <c r="J145" i="4"/>
  <c r="T145" i="4"/>
  <c r="V145" i="4" s="1"/>
  <c r="W145" i="4" s="1"/>
  <c r="S145" i="4"/>
  <c r="R145" i="4"/>
  <c r="J156" i="4"/>
  <c r="T156" i="4"/>
  <c r="V156" i="4" s="1"/>
  <c r="W156" i="4" s="1"/>
  <c r="S156" i="4"/>
  <c r="R156" i="4"/>
  <c r="J157" i="4"/>
  <c r="T157" i="4"/>
  <c r="V157" i="4" s="1"/>
  <c r="W157" i="4" s="1"/>
  <c r="S157" i="4"/>
  <c r="R157" i="4"/>
  <c r="J158" i="4"/>
  <c r="T158" i="4"/>
  <c r="V158" i="4" s="1"/>
  <c r="W158" i="4" s="1"/>
  <c r="S158" i="4"/>
  <c r="R158" i="4"/>
  <c r="J159" i="4"/>
  <c r="T159" i="4"/>
  <c r="V159" i="4" s="1"/>
  <c r="W159" i="4" s="1"/>
  <c r="S159" i="4"/>
  <c r="R159" i="4"/>
  <c r="J160" i="4"/>
  <c r="T160" i="4"/>
  <c r="V160" i="4" s="1"/>
  <c r="W160" i="4" s="1"/>
  <c r="S160" i="4"/>
  <c r="R160" i="4"/>
  <c r="J161" i="4"/>
  <c r="T161" i="4"/>
  <c r="V161" i="4" s="1"/>
  <c r="W161" i="4" s="1"/>
  <c r="S161" i="4"/>
  <c r="R161" i="4"/>
  <c r="J172" i="4"/>
  <c r="T172" i="4"/>
  <c r="V172" i="4" s="1"/>
  <c r="W172" i="4" s="1"/>
  <c r="S172" i="4"/>
  <c r="R172" i="4"/>
  <c r="J173" i="4"/>
  <c r="T173" i="4"/>
  <c r="V173" i="4" s="1"/>
  <c r="W173" i="4" s="1"/>
  <c r="S173" i="4"/>
  <c r="R173" i="4"/>
  <c r="J174" i="4"/>
  <c r="T174" i="4"/>
  <c r="V174" i="4" s="1"/>
  <c r="W174" i="4" s="1"/>
  <c r="S174" i="4"/>
  <c r="R174" i="4"/>
  <c r="J175" i="4"/>
  <c r="T175" i="4"/>
  <c r="V175" i="4" s="1"/>
  <c r="W175" i="4" s="1"/>
  <c r="S175" i="4"/>
  <c r="R175" i="4"/>
  <c r="J176" i="4"/>
  <c r="T176" i="4"/>
  <c r="V176" i="4" s="1"/>
  <c r="W176" i="4" s="1"/>
  <c r="S176" i="4"/>
  <c r="R176" i="4"/>
  <c r="J188" i="4"/>
  <c r="T188" i="4"/>
  <c r="V188" i="4" s="1"/>
  <c r="W188" i="4" s="1"/>
  <c r="S188" i="4"/>
  <c r="R188" i="4"/>
  <c r="J189" i="4"/>
  <c r="T189" i="4"/>
  <c r="V189" i="4" s="1"/>
  <c r="W189" i="4" s="1"/>
  <c r="S189" i="4"/>
  <c r="R189" i="4"/>
  <c r="J190" i="4"/>
  <c r="T190" i="4"/>
  <c r="V190" i="4" s="1"/>
  <c r="W190" i="4" s="1"/>
  <c r="S190" i="4"/>
  <c r="R190" i="4"/>
  <c r="J191" i="4"/>
  <c r="T191" i="4"/>
  <c r="V191" i="4" s="1"/>
  <c r="W191" i="4" s="1"/>
  <c r="S191" i="4"/>
  <c r="R191" i="4"/>
  <c r="J192" i="4"/>
  <c r="T192" i="4"/>
  <c r="V192" i="4" s="1"/>
  <c r="W192" i="4" s="1"/>
  <c r="S192" i="4"/>
  <c r="R192" i="4"/>
  <c r="J218" i="4"/>
  <c r="T218" i="4"/>
  <c r="V218" i="4" s="1"/>
  <c r="W218" i="4" s="1"/>
  <c r="S218" i="4"/>
  <c r="R218" i="4"/>
  <c r="J219" i="4"/>
  <c r="T219" i="4"/>
  <c r="V219" i="4" s="1"/>
  <c r="W219" i="4" s="1"/>
  <c r="S219" i="4"/>
  <c r="R219" i="4"/>
  <c r="J220" i="4"/>
  <c r="T220" i="4"/>
  <c r="V220" i="4" s="1"/>
  <c r="W220" i="4" s="1"/>
  <c r="S220" i="4"/>
  <c r="R220" i="4"/>
  <c r="J221" i="4"/>
  <c r="T221" i="4"/>
  <c r="V221" i="4" s="1"/>
  <c r="W221" i="4" s="1"/>
  <c r="S221" i="4"/>
  <c r="R221" i="4"/>
  <c r="J222" i="4"/>
  <c r="T222" i="4"/>
  <c r="V222" i="4" s="1"/>
  <c r="W222" i="4" s="1"/>
  <c r="S222" i="4"/>
  <c r="R222" i="4"/>
  <c r="J223" i="4"/>
  <c r="T223" i="4"/>
  <c r="V223" i="4" s="1"/>
  <c r="W223" i="4" s="1"/>
  <c r="S223" i="4"/>
  <c r="R223" i="4"/>
  <c r="J224" i="4"/>
  <c r="T224" i="4"/>
  <c r="V224" i="4" s="1"/>
  <c r="W224" i="4" s="1"/>
  <c r="S224" i="4"/>
  <c r="R224" i="4"/>
  <c r="J250" i="4"/>
  <c r="T250" i="4"/>
  <c r="V250" i="4" s="1"/>
  <c r="W250" i="4" s="1"/>
  <c r="S250" i="4"/>
  <c r="R250" i="4"/>
  <c r="J251" i="4"/>
  <c r="T251" i="4"/>
  <c r="V251" i="4" s="1"/>
  <c r="W251" i="4" s="1"/>
  <c r="S251" i="4"/>
  <c r="R251" i="4"/>
  <c r="J252" i="4"/>
  <c r="T252" i="4"/>
  <c r="V252" i="4" s="1"/>
  <c r="W252" i="4" s="1"/>
  <c r="S252" i="4"/>
  <c r="R252" i="4"/>
  <c r="J253" i="4"/>
  <c r="T253" i="4"/>
  <c r="V253" i="4" s="1"/>
  <c r="W253" i="4" s="1"/>
  <c r="S253" i="4"/>
  <c r="R253" i="4"/>
  <c r="J254" i="4"/>
  <c r="T254" i="4"/>
  <c r="V254" i="4" s="1"/>
  <c r="W254" i="4" s="1"/>
  <c r="S254" i="4"/>
  <c r="R254" i="4"/>
  <c r="J255" i="4"/>
  <c r="T255" i="4"/>
  <c r="V255" i="4" s="1"/>
  <c r="W255" i="4" s="1"/>
  <c r="S255" i="4"/>
  <c r="R255" i="4"/>
  <c r="J256" i="4"/>
  <c r="T256" i="4"/>
  <c r="V256" i="4" s="1"/>
  <c r="W256" i="4" s="1"/>
  <c r="S256" i="4"/>
  <c r="R256" i="4"/>
  <c r="J282" i="4"/>
  <c r="T282" i="4"/>
  <c r="V282" i="4" s="1"/>
  <c r="W282" i="4" s="1"/>
  <c r="S282" i="4"/>
  <c r="R282" i="4"/>
  <c r="J283" i="4"/>
  <c r="T283" i="4"/>
  <c r="V283" i="4" s="1"/>
  <c r="W283" i="4" s="1"/>
  <c r="S283" i="4"/>
  <c r="R283" i="4"/>
  <c r="J284" i="4"/>
  <c r="T284" i="4"/>
  <c r="V284" i="4" s="1"/>
  <c r="W284" i="4" s="1"/>
  <c r="S284" i="4"/>
  <c r="R284" i="4"/>
  <c r="J285" i="4"/>
  <c r="T285" i="4"/>
  <c r="V285" i="4" s="1"/>
  <c r="W285" i="4" s="1"/>
  <c r="S285" i="4"/>
  <c r="R285" i="4"/>
  <c r="J286" i="4"/>
  <c r="T286" i="4"/>
  <c r="V286" i="4" s="1"/>
  <c r="W286" i="4" s="1"/>
  <c r="S286" i="4"/>
  <c r="R286" i="4"/>
  <c r="J287" i="4"/>
  <c r="T287" i="4"/>
  <c r="V287" i="4" s="1"/>
  <c r="W287" i="4" s="1"/>
  <c r="S287" i="4"/>
  <c r="R287" i="4"/>
  <c r="J288" i="4"/>
  <c r="T288" i="4"/>
  <c r="V288" i="4" s="1"/>
  <c r="W288" i="4" s="1"/>
  <c r="S288" i="4"/>
  <c r="R288" i="4"/>
  <c r="J315" i="4"/>
  <c r="T315" i="4"/>
  <c r="V315" i="4" s="1"/>
  <c r="W315" i="4" s="1"/>
  <c r="S315" i="4"/>
  <c r="R315" i="4"/>
  <c r="J316" i="4"/>
  <c r="T316" i="4"/>
  <c r="V316" i="4" s="1"/>
  <c r="W316" i="4" s="1"/>
  <c r="S316" i="4"/>
  <c r="R316" i="4"/>
  <c r="J317" i="4"/>
  <c r="T317" i="4"/>
  <c r="V317" i="4" s="1"/>
  <c r="W317" i="4" s="1"/>
  <c r="S317" i="4"/>
  <c r="R317" i="4"/>
  <c r="J318" i="4"/>
  <c r="T318" i="4"/>
  <c r="V318" i="4" s="1"/>
  <c r="W318" i="4" s="1"/>
  <c r="S318" i="4"/>
  <c r="R318" i="4"/>
  <c r="J319" i="4"/>
  <c r="T319" i="4"/>
  <c r="V319" i="4" s="1"/>
  <c r="W319" i="4" s="1"/>
  <c r="S319" i="4"/>
  <c r="R319" i="4"/>
  <c r="J320" i="4"/>
  <c r="T320" i="4"/>
  <c r="V320" i="4" s="1"/>
  <c r="W320" i="4" s="1"/>
  <c r="S320" i="4"/>
  <c r="R320" i="4"/>
  <c r="J321" i="4"/>
  <c r="T321" i="4"/>
  <c r="V321" i="4" s="1"/>
  <c r="W321" i="4" s="1"/>
  <c r="S321" i="4"/>
  <c r="R321" i="4"/>
  <c r="J347" i="4"/>
  <c r="T347" i="4"/>
  <c r="V347" i="4" s="1"/>
  <c r="W347" i="4" s="1"/>
  <c r="S347" i="4"/>
  <c r="R347" i="4"/>
  <c r="J348" i="4"/>
  <c r="T348" i="4"/>
  <c r="V348" i="4" s="1"/>
  <c r="W348" i="4" s="1"/>
  <c r="S348" i="4"/>
  <c r="R348" i="4"/>
  <c r="J349" i="4"/>
  <c r="T349" i="4"/>
  <c r="V349" i="4" s="1"/>
  <c r="W349" i="4" s="1"/>
  <c r="S349" i="4"/>
  <c r="R349" i="4"/>
  <c r="J350" i="4"/>
  <c r="T350" i="4"/>
  <c r="V350" i="4" s="1"/>
  <c r="W350" i="4" s="1"/>
  <c r="S350" i="4"/>
  <c r="R350" i="4"/>
  <c r="J351" i="4"/>
  <c r="T351" i="4"/>
  <c r="V351" i="4" s="1"/>
  <c r="W351" i="4" s="1"/>
  <c r="S351" i="4"/>
  <c r="R351" i="4"/>
  <c r="J352" i="4"/>
  <c r="T352" i="4"/>
  <c r="V352" i="4" s="1"/>
  <c r="W352" i="4" s="1"/>
  <c r="S352" i="4"/>
  <c r="R352" i="4"/>
  <c r="J353" i="4"/>
  <c r="T353" i="4"/>
  <c r="V353" i="4" s="1"/>
  <c r="W353" i="4" s="1"/>
  <c r="S353" i="4"/>
  <c r="R353" i="4"/>
  <c r="J379" i="4"/>
  <c r="T379" i="4"/>
  <c r="V379" i="4" s="1"/>
  <c r="W379" i="4" s="1"/>
  <c r="S379" i="4"/>
  <c r="R379" i="4"/>
  <c r="J380" i="4"/>
  <c r="T380" i="4"/>
  <c r="V380" i="4" s="1"/>
  <c r="W380" i="4" s="1"/>
  <c r="S380" i="4"/>
  <c r="R380" i="4"/>
  <c r="J381" i="4"/>
  <c r="T381" i="4"/>
  <c r="V381" i="4" s="1"/>
  <c r="W381" i="4" s="1"/>
  <c r="S381" i="4"/>
  <c r="R381" i="4"/>
  <c r="J382" i="4"/>
  <c r="T382" i="4"/>
  <c r="V382" i="4" s="1"/>
  <c r="W382" i="4" s="1"/>
  <c r="S382" i="4"/>
  <c r="R382" i="4"/>
  <c r="J383" i="4"/>
  <c r="T383" i="4"/>
  <c r="V383" i="4" s="1"/>
  <c r="W383" i="4" s="1"/>
  <c r="S383" i="4"/>
  <c r="R383" i="4"/>
  <c r="J384" i="4"/>
  <c r="T384" i="4"/>
  <c r="V384" i="4" s="1"/>
  <c r="W384" i="4" s="1"/>
  <c r="S384" i="4"/>
  <c r="R384" i="4"/>
  <c r="J385" i="4"/>
  <c r="T385" i="4"/>
  <c r="V385" i="4" s="1"/>
  <c r="W385" i="4" s="1"/>
  <c r="S385" i="4"/>
  <c r="R385" i="4"/>
  <c r="J411" i="4"/>
  <c r="T411" i="4"/>
  <c r="V411" i="4" s="1"/>
  <c r="W411" i="4" s="1"/>
  <c r="S411" i="4"/>
  <c r="R411" i="4"/>
  <c r="J412" i="4"/>
  <c r="T412" i="4"/>
  <c r="V412" i="4" s="1"/>
  <c r="W412" i="4" s="1"/>
  <c r="S412" i="4"/>
  <c r="R412" i="4"/>
  <c r="J413" i="4"/>
  <c r="T413" i="4"/>
  <c r="V413" i="4" s="1"/>
  <c r="W413" i="4" s="1"/>
  <c r="S413" i="4"/>
  <c r="R413" i="4"/>
  <c r="J414" i="4"/>
  <c r="T414" i="4"/>
  <c r="V414" i="4" s="1"/>
  <c r="W414" i="4" s="1"/>
  <c r="S414" i="4"/>
  <c r="R414" i="4"/>
  <c r="J415" i="4"/>
  <c r="T415" i="4"/>
  <c r="V415" i="4" s="1"/>
  <c r="W415" i="4" s="1"/>
  <c r="S415" i="4"/>
  <c r="R415" i="4"/>
  <c r="J416" i="4"/>
  <c r="T416" i="4"/>
  <c r="V416" i="4" s="1"/>
  <c r="W416" i="4" s="1"/>
  <c r="S416" i="4"/>
  <c r="R416" i="4"/>
  <c r="J417" i="4"/>
  <c r="T417" i="4"/>
  <c r="V417" i="4" s="1"/>
  <c r="W417" i="4" s="1"/>
  <c r="S417" i="4"/>
  <c r="R417" i="4"/>
  <c r="J443" i="4"/>
  <c r="T443" i="4"/>
  <c r="V443" i="4" s="1"/>
  <c r="W443" i="4" s="1"/>
  <c r="S443" i="4"/>
  <c r="R443" i="4"/>
  <c r="J444" i="4"/>
  <c r="T444" i="4"/>
  <c r="V444" i="4" s="1"/>
  <c r="W444" i="4" s="1"/>
  <c r="S444" i="4"/>
  <c r="R444" i="4"/>
  <c r="J445" i="4"/>
  <c r="T445" i="4"/>
  <c r="V445" i="4" s="1"/>
  <c r="W445" i="4" s="1"/>
  <c r="S445" i="4"/>
  <c r="R445" i="4"/>
  <c r="J446" i="4"/>
  <c r="T446" i="4"/>
  <c r="V446" i="4" s="1"/>
  <c r="W446" i="4" s="1"/>
  <c r="S446" i="4"/>
  <c r="R446" i="4"/>
  <c r="J447" i="4"/>
  <c r="T447" i="4"/>
  <c r="V447" i="4" s="1"/>
  <c r="W447" i="4" s="1"/>
  <c r="S447" i="4"/>
  <c r="R447" i="4"/>
  <c r="J448" i="4"/>
  <c r="T448" i="4"/>
  <c r="V448" i="4" s="1"/>
  <c r="W448" i="4" s="1"/>
  <c r="S448" i="4"/>
  <c r="R448" i="4"/>
  <c r="J449" i="4"/>
  <c r="T449" i="4"/>
  <c r="V449" i="4" s="1"/>
  <c r="W449" i="4" s="1"/>
  <c r="S449" i="4"/>
  <c r="R449" i="4"/>
  <c r="J475" i="4"/>
  <c r="T475" i="4"/>
  <c r="V475" i="4" s="1"/>
  <c r="W475" i="4" s="1"/>
  <c r="S475" i="4"/>
  <c r="R475" i="4"/>
  <c r="J476" i="4"/>
  <c r="T476" i="4"/>
  <c r="V476" i="4" s="1"/>
  <c r="W476" i="4" s="1"/>
  <c r="S476" i="4"/>
  <c r="R476" i="4"/>
  <c r="J477" i="4"/>
  <c r="T477" i="4"/>
  <c r="V477" i="4" s="1"/>
  <c r="W477" i="4" s="1"/>
  <c r="S477" i="4"/>
  <c r="R477" i="4"/>
  <c r="J478" i="4"/>
  <c r="T478" i="4"/>
  <c r="V478" i="4" s="1"/>
  <c r="W478" i="4" s="1"/>
  <c r="S478" i="4"/>
  <c r="R478" i="4"/>
  <c r="J479" i="4"/>
  <c r="T479" i="4"/>
  <c r="V479" i="4" s="1"/>
  <c r="W479" i="4" s="1"/>
  <c r="S479" i="4"/>
  <c r="R479" i="4"/>
  <c r="J480" i="4"/>
  <c r="T480" i="4"/>
  <c r="V480" i="4" s="1"/>
  <c r="W480" i="4" s="1"/>
  <c r="S480" i="4"/>
  <c r="R480" i="4"/>
  <c r="J481" i="4"/>
  <c r="T481" i="4"/>
  <c r="V481" i="4" s="1"/>
  <c r="W481" i="4" s="1"/>
  <c r="S481" i="4"/>
  <c r="R481" i="4"/>
  <c r="J507" i="4"/>
  <c r="T507" i="4"/>
  <c r="V507" i="4" s="1"/>
  <c r="W507" i="4" s="1"/>
  <c r="S507" i="4"/>
  <c r="R507" i="4"/>
  <c r="J508" i="4"/>
  <c r="T508" i="4"/>
  <c r="V508" i="4" s="1"/>
  <c r="W508" i="4" s="1"/>
  <c r="S508" i="4"/>
  <c r="R508" i="4"/>
  <c r="J509" i="4"/>
  <c r="T509" i="4"/>
  <c r="V509" i="4" s="1"/>
  <c r="W509" i="4" s="1"/>
  <c r="S509" i="4"/>
  <c r="R509" i="4"/>
  <c r="J510" i="4"/>
  <c r="T510" i="4"/>
  <c r="V510" i="4" s="1"/>
  <c r="W510" i="4" s="1"/>
  <c r="S510" i="4"/>
  <c r="R510" i="4"/>
  <c r="J511" i="4"/>
  <c r="T511" i="4"/>
  <c r="V511" i="4" s="1"/>
  <c r="W511" i="4" s="1"/>
  <c r="S511" i="4"/>
  <c r="R511" i="4"/>
  <c r="J512" i="4"/>
  <c r="T512" i="4"/>
  <c r="V512" i="4" s="1"/>
  <c r="W512" i="4" s="1"/>
  <c r="S512" i="4"/>
  <c r="R512" i="4"/>
  <c r="J513" i="4"/>
  <c r="T513" i="4"/>
  <c r="V513" i="4" s="1"/>
  <c r="W513" i="4" s="1"/>
  <c r="S513" i="4"/>
  <c r="R513" i="4"/>
  <c r="J539" i="4"/>
  <c r="T539" i="4"/>
  <c r="V539" i="4" s="1"/>
  <c r="W539" i="4" s="1"/>
  <c r="S539" i="4"/>
  <c r="R539" i="4"/>
  <c r="J540" i="4"/>
  <c r="T540" i="4"/>
  <c r="V540" i="4" s="1"/>
  <c r="W540" i="4" s="1"/>
  <c r="S540" i="4"/>
  <c r="R540" i="4"/>
  <c r="J541" i="4"/>
  <c r="T541" i="4"/>
  <c r="V541" i="4" s="1"/>
  <c r="W541" i="4" s="1"/>
  <c r="S541" i="4"/>
  <c r="R541" i="4"/>
  <c r="J542" i="4"/>
  <c r="T542" i="4"/>
  <c r="V542" i="4" s="1"/>
  <c r="W542" i="4" s="1"/>
  <c r="S542" i="4"/>
  <c r="R542" i="4"/>
  <c r="J543" i="4"/>
  <c r="T543" i="4"/>
  <c r="V543" i="4" s="1"/>
  <c r="W543" i="4" s="1"/>
  <c r="S543" i="4"/>
  <c r="R543" i="4"/>
  <c r="J544" i="4"/>
  <c r="T544" i="4"/>
  <c r="V544" i="4" s="1"/>
  <c r="W544" i="4" s="1"/>
  <c r="S544" i="4"/>
  <c r="R544" i="4"/>
  <c r="J545" i="4"/>
  <c r="T545" i="4"/>
  <c r="V545" i="4" s="1"/>
  <c r="W545" i="4" s="1"/>
  <c r="S545" i="4"/>
  <c r="R545" i="4"/>
  <c r="J571" i="4"/>
  <c r="T571" i="4"/>
  <c r="V571" i="4" s="1"/>
  <c r="W571" i="4" s="1"/>
  <c r="S571" i="4"/>
  <c r="R571" i="4"/>
  <c r="J572" i="4"/>
  <c r="T572" i="4"/>
  <c r="V572" i="4" s="1"/>
  <c r="W572" i="4" s="1"/>
  <c r="S572" i="4"/>
  <c r="R572" i="4"/>
  <c r="J573" i="4"/>
  <c r="T573" i="4"/>
  <c r="V573" i="4" s="1"/>
  <c r="W573" i="4" s="1"/>
  <c r="S573" i="4"/>
  <c r="R573" i="4"/>
  <c r="J574" i="4"/>
  <c r="T574" i="4"/>
  <c r="V574" i="4" s="1"/>
  <c r="W574" i="4" s="1"/>
  <c r="S574" i="4"/>
  <c r="R574" i="4"/>
  <c r="J575" i="4"/>
  <c r="T575" i="4"/>
  <c r="V575" i="4" s="1"/>
  <c r="W575" i="4" s="1"/>
  <c r="S575" i="4"/>
  <c r="R575" i="4"/>
  <c r="J576" i="4"/>
  <c r="T576" i="4"/>
  <c r="V576" i="4" s="1"/>
  <c r="W576" i="4" s="1"/>
  <c r="S576" i="4"/>
  <c r="R576" i="4"/>
  <c r="J577" i="4"/>
  <c r="T577" i="4"/>
  <c r="V577" i="4" s="1"/>
  <c r="W577" i="4" s="1"/>
  <c r="S577" i="4"/>
  <c r="R577" i="4"/>
  <c r="J603" i="4"/>
  <c r="T603" i="4"/>
  <c r="V603" i="4" s="1"/>
  <c r="W603" i="4" s="1"/>
  <c r="S603" i="4"/>
  <c r="R603" i="4"/>
  <c r="J604" i="4"/>
  <c r="T604" i="4"/>
  <c r="V604" i="4" s="1"/>
  <c r="W604" i="4" s="1"/>
  <c r="S604" i="4"/>
  <c r="R604" i="4"/>
  <c r="J605" i="4"/>
  <c r="T605" i="4"/>
  <c r="V605" i="4" s="1"/>
  <c r="W605" i="4" s="1"/>
  <c r="S605" i="4"/>
  <c r="R605" i="4"/>
  <c r="J606" i="4"/>
  <c r="T606" i="4"/>
  <c r="V606" i="4" s="1"/>
  <c r="W606" i="4" s="1"/>
  <c r="S606" i="4"/>
  <c r="R606" i="4"/>
  <c r="J607" i="4"/>
  <c r="T607" i="4"/>
  <c r="V607" i="4" s="1"/>
  <c r="W607" i="4" s="1"/>
  <c r="S607" i="4"/>
  <c r="R607" i="4"/>
  <c r="J608" i="4"/>
  <c r="T608" i="4"/>
  <c r="V608" i="4" s="1"/>
  <c r="W608" i="4" s="1"/>
  <c r="S608" i="4"/>
  <c r="R608" i="4"/>
  <c r="J609" i="4"/>
  <c r="T609" i="4"/>
  <c r="V609" i="4" s="1"/>
  <c r="W609" i="4" s="1"/>
  <c r="S609" i="4"/>
  <c r="R609" i="4"/>
  <c r="J635" i="4"/>
  <c r="T635" i="4"/>
  <c r="V635" i="4" s="1"/>
  <c r="W635" i="4" s="1"/>
  <c r="S635" i="4"/>
  <c r="R635" i="4"/>
  <c r="J636" i="4"/>
  <c r="T636" i="4"/>
  <c r="V636" i="4" s="1"/>
  <c r="W636" i="4" s="1"/>
  <c r="S636" i="4"/>
  <c r="R636" i="4"/>
  <c r="J637" i="4"/>
  <c r="T637" i="4"/>
  <c r="V637" i="4" s="1"/>
  <c r="W637" i="4" s="1"/>
  <c r="S637" i="4"/>
  <c r="R637" i="4"/>
  <c r="J638" i="4"/>
  <c r="T638" i="4"/>
  <c r="V638" i="4" s="1"/>
  <c r="W638" i="4" s="1"/>
  <c r="S638" i="4"/>
  <c r="R638" i="4"/>
  <c r="J639" i="4"/>
  <c r="T639" i="4"/>
  <c r="V639" i="4" s="1"/>
  <c r="W639" i="4" s="1"/>
  <c r="S639" i="4"/>
  <c r="R639" i="4"/>
  <c r="J640" i="4"/>
  <c r="T640" i="4"/>
  <c r="V640" i="4" s="1"/>
  <c r="W640" i="4" s="1"/>
  <c r="S640" i="4"/>
  <c r="R640" i="4"/>
  <c r="J641" i="4"/>
  <c r="T641" i="4"/>
  <c r="V641" i="4" s="1"/>
  <c r="W641" i="4" s="1"/>
  <c r="S641" i="4"/>
  <c r="R641" i="4"/>
  <c r="J667" i="4"/>
  <c r="T667" i="4"/>
  <c r="V667" i="4" s="1"/>
  <c r="W667" i="4" s="1"/>
  <c r="S667" i="4"/>
  <c r="R667" i="4"/>
  <c r="J668" i="4"/>
  <c r="T668" i="4"/>
  <c r="V668" i="4" s="1"/>
  <c r="W668" i="4" s="1"/>
  <c r="S668" i="4"/>
  <c r="R668" i="4"/>
  <c r="J669" i="4"/>
  <c r="T669" i="4"/>
  <c r="V669" i="4" s="1"/>
  <c r="W669" i="4" s="1"/>
  <c r="S669" i="4"/>
  <c r="R669" i="4"/>
  <c r="J670" i="4"/>
  <c r="T670" i="4"/>
  <c r="V670" i="4" s="1"/>
  <c r="W670" i="4" s="1"/>
  <c r="S670" i="4"/>
  <c r="R670" i="4"/>
  <c r="J671" i="4"/>
  <c r="T671" i="4"/>
  <c r="V671" i="4" s="1"/>
  <c r="W671" i="4" s="1"/>
  <c r="S671" i="4"/>
  <c r="R671" i="4"/>
  <c r="J672" i="4"/>
  <c r="T672" i="4"/>
  <c r="V672" i="4" s="1"/>
  <c r="W672" i="4" s="1"/>
  <c r="S672" i="4"/>
  <c r="R672" i="4"/>
  <c r="J673" i="4"/>
  <c r="T673" i="4"/>
  <c r="V673" i="4" s="1"/>
  <c r="W673" i="4" s="1"/>
  <c r="S673" i="4"/>
  <c r="R673" i="4"/>
  <c r="J699" i="4"/>
  <c r="T699" i="4"/>
  <c r="V699" i="4" s="1"/>
  <c r="W699" i="4" s="1"/>
  <c r="S699" i="4"/>
  <c r="R699" i="4"/>
  <c r="J700" i="4"/>
  <c r="T700" i="4"/>
  <c r="V700" i="4" s="1"/>
  <c r="W700" i="4" s="1"/>
  <c r="S700" i="4"/>
  <c r="R700" i="4"/>
  <c r="J701" i="4"/>
  <c r="T701" i="4"/>
  <c r="V701" i="4" s="1"/>
  <c r="W701" i="4" s="1"/>
  <c r="S701" i="4"/>
  <c r="R701" i="4"/>
  <c r="J702" i="4"/>
  <c r="T702" i="4"/>
  <c r="V702" i="4" s="1"/>
  <c r="W702" i="4" s="1"/>
  <c r="S702" i="4"/>
  <c r="R702" i="4"/>
  <c r="J703" i="4"/>
  <c r="T703" i="4"/>
  <c r="V703" i="4" s="1"/>
  <c r="W703" i="4" s="1"/>
  <c r="S703" i="4"/>
  <c r="R703" i="4"/>
  <c r="J704" i="4"/>
  <c r="T704" i="4"/>
  <c r="V704" i="4" s="1"/>
  <c r="W704" i="4" s="1"/>
  <c r="S704" i="4"/>
  <c r="R704" i="4"/>
  <c r="J705" i="4"/>
  <c r="T705" i="4"/>
  <c r="V705" i="4" s="1"/>
  <c r="W705" i="4" s="1"/>
  <c r="S705" i="4"/>
  <c r="R705" i="4"/>
  <c r="J731" i="4"/>
  <c r="T731" i="4"/>
  <c r="V731" i="4" s="1"/>
  <c r="W731" i="4" s="1"/>
  <c r="S731" i="4"/>
  <c r="R731" i="4"/>
  <c r="J732" i="4"/>
  <c r="T732" i="4"/>
  <c r="V732" i="4" s="1"/>
  <c r="W732" i="4" s="1"/>
  <c r="S732" i="4"/>
  <c r="R732" i="4"/>
  <c r="J733" i="4"/>
  <c r="T733" i="4"/>
  <c r="V733" i="4" s="1"/>
  <c r="W733" i="4" s="1"/>
  <c r="S733" i="4"/>
  <c r="R733" i="4"/>
  <c r="J734" i="4"/>
  <c r="T734" i="4"/>
  <c r="V734" i="4" s="1"/>
  <c r="W734" i="4" s="1"/>
  <c r="S734" i="4"/>
  <c r="R734" i="4"/>
  <c r="J735" i="4"/>
  <c r="T735" i="4"/>
  <c r="V735" i="4" s="1"/>
  <c r="W735" i="4" s="1"/>
  <c r="S735" i="4"/>
  <c r="J736" i="4"/>
  <c r="T736" i="4"/>
  <c r="V736" i="4" s="1"/>
  <c r="W736" i="4" s="1"/>
  <c r="S736" i="4"/>
  <c r="R736" i="4"/>
  <c r="J737" i="4"/>
  <c r="T737" i="4"/>
  <c r="V737" i="4" s="1"/>
  <c r="W737" i="4" s="1"/>
  <c r="S737" i="4"/>
  <c r="J763" i="4"/>
  <c r="T763" i="4"/>
  <c r="V763" i="4" s="1"/>
  <c r="W763" i="4" s="1"/>
  <c r="S763" i="4"/>
  <c r="J764" i="4"/>
  <c r="T764" i="4"/>
  <c r="V764" i="4" s="1"/>
  <c r="W764" i="4" s="1"/>
  <c r="S764" i="4"/>
  <c r="J765" i="4"/>
  <c r="T765" i="4"/>
  <c r="V765" i="4" s="1"/>
  <c r="W765" i="4" s="1"/>
  <c r="S765" i="4"/>
  <c r="J766" i="4"/>
  <c r="T766" i="4"/>
  <c r="V766" i="4" s="1"/>
  <c r="W766" i="4" s="1"/>
  <c r="S766" i="4"/>
  <c r="J767" i="4"/>
  <c r="T767" i="4"/>
  <c r="V767" i="4" s="1"/>
  <c r="W767" i="4" s="1"/>
  <c r="S767" i="4"/>
  <c r="J768" i="4"/>
  <c r="T768" i="4"/>
  <c r="V768" i="4" s="1"/>
  <c r="W768" i="4" s="1"/>
  <c r="S768" i="4"/>
  <c r="J769" i="4"/>
  <c r="T769" i="4"/>
  <c r="V769" i="4" s="1"/>
  <c r="W769" i="4" s="1"/>
  <c r="S769" i="4"/>
  <c r="J795" i="4"/>
  <c r="T795" i="4"/>
  <c r="V795" i="4" s="1"/>
  <c r="W795" i="4" s="1"/>
  <c r="S795" i="4"/>
  <c r="J796" i="4"/>
  <c r="T796" i="4"/>
  <c r="V796" i="4" s="1"/>
  <c r="W796" i="4" s="1"/>
  <c r="S796" i="4"/>
  <c r="J797" i="4"/>
  <c r="T797" i="4"/>
  <c r="V797" i="4" s="1"/>
  <c r="W797" i="4" s="1"/>
  <c r="S797" i="4"/>
  <c r="J798" i="4"/>
  <c r="T798" i="4"/>
  <c r="V798" i="4" s="1"/>
  <c r="W798" i="4" s="1"/>
  <c r="S798" i="4"/>
  <c r="J799" i="4"/>
  <c r="T799" i="4"/>
  <c r="V799" i="4" s="1"/>
  <c r="W799" i="4" s="1"/>
  <c r="S799" i="4"/>
  <c r="J800" i="4"/>
  <c r="T800" i="4"/>
  <c r="V800" i="4" s="1"/>
  <c r="W800" i="4" s="1"/>
  <c r="S800" i="4"/>
  <c r="J801" i="4"/>
  <c r="T801" i="4"/>
  <c r="V801" i="4" s="1"/>
  <c r="W801" i="4" s="1"/>
  <c r="S801" i="4"/>
  <c r="J827" i="4"/>
  <c r="T827" i="4"/>
  <c r="V827" i="4" s="1"/>
  <c r="W827" i="4" s="1"/>
  <c r="S827" i="4"/>
  <c r="J828" i="4"/>
  <c r="T828" i="4"/>
  <c r="V828" i="4" s="1"/>
  <c r="W828" i="4" s="1"/>
  <c r="S828" i="4"/>
  <c r="J829" i="4"/>
  <c r="T829" i="4"/>
  <c r="V829" i="4" s="1"/>
  <c r="W829" i="4" s="1"/>
  <c r="S829" i="4"/>
  <c r="J830" i="4"/>
  <c r="T830" i="4"/>
  <c r="V830" i="4" s="1"/>
  <c r="W830" i="4" s="1"/>
  <c r="S830" i="4"/>
  <c r="J831" i="4"/>
  <c r="T831" i="4"/>
  <c r="V831" i="4" s="1"/>
  <c r="W831" i="4" s="1"/>
  <c r="S831" i="4"/>
  <c r="J832" i="4"/>
  <c r="T832" i="4"/>
  <c r="V832" i="4" s="1"/>
  <c r="W832" i="4" s="1"/>
  <c r="S832" i="4"/>
  <c r="J833" i="4"/>
  <c r="T833" i="4"/>
  <c r="V833" i="4" s="1"/>
  <c r="W833" i="4" s="1"/>
  <c r="S833" i="4"/>
  <c r="J859" i="4"/>
  <c r="T859" i="4"/>
  <c r="V859" i="4" s="1"/>
  <c r="W859" i="4" s="1"/>
  <c r="S859" i="4"/>
  <c r="J860" i="4"/>
  <c r="T860" i="4"/>
  <c r="V860" i="4" s="1"/>
  <c r="W860" i="4" s="1"/>
  <c r="S860" i="4"/>
  <c r="J861" i="4"/>
  <c r="T861" i="4"/>
  <c r="V861" i="4" s="1"/>
  <c r="W861" i="4" s="1"/>
  <c r="S861" i="4"/>
  <c r="J862" i="4"/>
  <c r="T862" i="4"/>
  <c r="V862" i="4" s="1"/>
  <c r="W862" i="4" s="1"/>
  <c r="S862" i="4"/>
  <c r="J863" i="4"/>
  <c r="T863" i="4"/>
  <c r="V863" i="4" s="1"/>
  <c r="W863" i="4" s="1"/>
  <c r="S863" i="4"/>
  <c r="J864" i="4"/>
  <c r="T864" i="4"/>
  <c r="V864" i="4" s="1"/>
  <c r="W864" i="4" s="1"/>
  <c r="S864" i="4"/>
  <c r="J865" i="4"/>
  <c r="T865" i="4"/>
  <c r="V865" i="4" s="1"/>
  <c r="W865" i="4" s="1"/>
  <c r="S865" i="4"/>
  <c r="J891" i="4"/>
  <c r="T891" i="4"/>
  <c r="V891" i="4" s="1"/>
  <c r="W891" i="4" s="1"/>
  <c r="S891" i="4"/>
  <c r="J892" i="4"/>
  <c r="T892" i="4"/>
  <c r="V892" i="4" s="1"/>
  <c r="W892" i="4" s="1"/>
  <c r="S892" i="4"/>
  <c r="J893" i="4"/>
  <c r="T893" i="4"/>
  <c r="V893" i="4" s="1"/>
  <c r="W893" i="4" s="1"/>
  <c r="S893" i="4"/>
  <c r="J894" i="4"/>
  <c r="T894" i="4"/>
  <c r="V894" i="4" s="1"/>
  <c r="W894" i="4" s="1"/>
  <c r="S894" i="4"/>
  <c r="J895" i="4"/>
  <c r="T895" i="4"/>
  <c r="V895" i="4" s="1"/>
  <c r="W895" i="4" s="1"/>
  <c r="S895" i="4"/>
  <c r="J896" i="4"/>
  <c r="T896" i="4"/>
  <c r="V896" i="4" s="1"/>
  <c r="W896" i="4" s="1"/>
  <c r="S896" i="4"/>
  <c r="J897" i="4"/>
  <c r="T897" i="4"/>
  <c r="V897" i="4" s="1"/>
  <c r="W897" i="4" s="1"/>
  <c r="S897" i="4"/>
  <c r="J923" i="4"/>
  <c r="T923" i="4"/>
  <c r="V923" i="4" s="1"/>
  <c r="W923" i="4" s="1"/>
  <c r="S923" i="4"/>
  <c r="J924" i="4"/>
  <c r="T924" i="4"/>
  <c r="V924" i="4" s="1"/>
  <c r="W924" i="4" s="1"/>
  <c r="S924" i="4"/>
  <c r="J925" i="4"/>
  <c r="T925" i="4"/>
  <c r="V925" i="4" s="1"/>
  <c r="W925" i="4" s="1"/>
  <c r="S925" i="4"/>
  <c r="J926" i="4"/>
  <c r="T926" i="4"/>
  <c r="V926" i="4" s="1"/>
  <c r="W926" i="4" s="1"/>
  <c r="S926" i="4"/>
  <c r="J927" i="4"/>
  <c r="T927" i="4"/>
  <c r="V927" i="4" s="1"/>
  <c r="W927" i="4" s="1"/>
  <c r="S927" i="4"/>
  <c r="J928" i="4"/>
  <c r="T928" i="4"/>
  <c r="V928" i="4" s="1"/>
  <c r="W928" i="4" s="1"/>
  <c r="S928" i="4"/>
  <c r="J929" i="4"/>
  <c r="T929" i="4"/>
  <c r="V929" i="4" s="1"/>
  <c r="W929" i="4" s="1"/>
  <c r="S929" i="4"/>
  <c r="J955" i="4"/>
  <c r="T955" i="4"/>
  <c r="V955" i="4" s="1"/>
  <c r="W955" i="4" s="1"/>
  <c r="S955" i="4"/>
  <c r="J956" i="4"/>
  <c r="T956" i="4"/>
  <c r="V956" i="4" s="1"/>
  <c r="W956" i="4" s="1"/>
  <c r="S956" i="4"/>
  <c r="J957" i="4"/>
  <c r="T957" i="4"/>
  <c r="V957" i="4" s="1"/>
  <c r="W957" i="4" s="1"/>
  <c r="S957" i="4"/>
  <c r="J958" i="4"/>
  <c r="T958" i="4"/>
  <c r="V958" i="4" s="1"/>
  <c r="W958" i="4" s="1"/>
  <c r="S958" i="4"/>
  <c r="J959" i="4"/>
  <c r="T959" i="4"/>
  <c r="V959" i="4" s="1"/>
  <c r="W959" i="4" s="1"/>
  <c r="S959" i="4"/>
  <c r="J960" i="4"/>
  <c r="T960" i="4"/>
  <c r="V960" i="4" s="1"/>
  <c r="W960" i="4" s="1"/>
  <c r="S960" i="4"/>
  <c r="J961" i="4"/>
  <c r="T961" i="4"/>
  <c r="V961" i="4" s="1"/>
  <c r="W961" i="4" s="1"/>
  <c r="S961" i="4"/>
  <c r="J985" i="4"/>
  <c r="T985" i="4"/>
  <c r="V985" i="4" s="1"/>
  <c r="W985" i="4" s="1"/>
  <c r="S985" i="4"/>
  <c r="J1001" i="4"/>
  <c r="T1001" i="4"/>
  <c r="V1001" i="4" s="1"/>
  <c r="W1001" i="4" s="1"/>
  <c r="S1001" i="4"/>
  <c r="J1017" i="4"/>
  <c r="T1017" i="4"/>
  <c r="V1017" i="4" s="1"/>
  <c r="W1017" i="4" s="1"/>
  <c r="S1017" i="4"/>
  <c r="J1033" i="4"/>
  <c r="T1033" i="4"/>
  <c r="V1033" i="4" s="1"/>
  <c r="W1033" i="4" s="1"/>
  <c r="S1033" i="4"/>
  <c r="J1043" i="4"/>
  <c r="T1043" i="4"/>
  <c r="V1043" i="4" s="1"/>
  <c r="W1043" i="4" s="1"/>
  <c r="S1043" i="4"/>
  <c r="J1044" i="4"/>
  <c r="T1044" i="4"/>
  <c r="V1044" i="4" s="1"/>
  <c r="W1044" i="4" s="1"/>
  <c r="S1044" i="4"/>
  <c r="J1045" i="4"/>
  <c r="T1045" i="4"/>
  <c r="V1045" i="4" s="1"/>
  <c r="W1045" i="4" s="1"/>
  <c r="S1045" i="4"/>
  <c r="J1055" i="4"/>
  <c r="T1055" i="4"/>
  <c r="V1055" i="4" s="1"/>
  <c r="W1055" i="4" s="1"/>
  <c r="S1055" i="4"/>
  <c r="J1065" i="4"/>
  <c r="T1065" i="4"/>
  <c r="V1065" i="4" s="1"/>
  <c r="W1065" i="4" s="1"/>
  <c r="S1065" i="4"/>
  <c r="J1075" i="4"/>
  <c r="T1075" i="4"/>
  <c r="V1075" i="4" s="1"/>
  <c r="W1075" i="4" s="1"/>
  <c r="S1075" i="4"/>
  <c r="J1076" i="4"/>
  <c r="T1076" i="4"/>
  <c r="V1076" i="4" s="1"/>
  <c r="W1076" i="4" s="1"/>
  <c r="S1076" i="4"/>
  <c r="J1077" i="4"/>
  <c r="T1077" i="4"/>
  <c r="V1077" i="4" s="1"/>
  <c r="W1077" i="4" s="1"/>
  <c r="S1077" i="4"/>
  <c r="J1087" i="4"/>
  <c r="T1087" i="4"/>
  <c r="V1087" i="4" s="1"/>
  <c r="W1087" i="4" s="1"/>
  <c r="S1087" i="4"/>
  <c r="J1097" i="4"/>
  <c r="T1097" i="4"/>
  <c r="V1097" i="4" s="1"/>
  <c r="W1097" i="4" s="1"/>
  <c r="S1097" i="4"/>
  <c r="J1107" i="4"/>
  <c r="T1107" i="4"/>
  <c r="V1107" i="4" s="1"/>
  <c r="W1107" i="4" s="1"/>
  <c r="S1107" i="4"/>
  <c r="J1108" i="4"/>
  <c r="T1108" i="4"/>
  <c r="V1108" i="4" s="1"/>
  <c r="W1108" i="4" s="1"/>
  <c r="S1108" i="4"/>
  <c r="J1109" i="4"/>
  <c r="T1109" i="4"/>
  <c r="V1109" i="4" s="1"/>
  <c r="W1109" i="4" s="1"/>
  <c r="S1109" i="4"/>
  <c r="J1119" i="4"/>
  <c r="T1119" i="4"/>
  <c r="V1119" i="4" s="1"/>
  <c r="W1119" i="4" s="1"/>
  <c r="S1119" i="4"/>
  <c r="J1129" i="4"/>
  <c r="T1129" i="4"/>
  <c r="V1129" i="4" s="1"/>
  <c r="W1129" i="4" s="1"/>
  <c r="S1129" i="4"/>
  <c r="J1139" i="4"/>
  <c r="T1139" i="4"/>
  <c r="V1139" i="4" s="1"/>
  <c r="W1139" i="4" s="1"/>
  <c r="S1139" i="4"/>
  <c r="J1140" i="4"/>
  <c r="T1140" i="4"/>
  <c r="V1140" i="4" s="1"/>
  <c r="W1140" i="4" s="1"/>
  <c r="S1140" i="4"/>
  <c r="J1141" i="4"/>
  <c r="T1141" i="4"/>
  <c r="V1141" i="4" s="1"/>
  <c r="W1141" i="4" s="1"/>
  <c r="S1141" i="4"/>
  <c r="J1151" i="4"/>
  <c r="T1151" i="4"/>
  <c r="V1151" i="4" s="1"/>
  <c r="W1151" i="4" s="1"/>
  <c r="S1151" i="4"/>
  <c r="J1161" i="4"/>
  <c r="T1161" i="4"/>
  <c r="V1161" i="4" s="1"/>
  <c r="W1161" i="4" s="1"/>
  <c r="S1161" i="4"/>
  <c r="J1171" i="4"/>
  <c r="T1171" i="4"/>
  <c r="V1171" i="4" s="1"/>
  <c r="W1171" i="4" s="1"/>
  <c r="S1171" i="4"/>
  <c r="J1172" i="4"/>
  <c r="T1172" i="4"/>
  <c r="V1172" i="4" s="1"/>
  <c r="W1172" i="4" s="1"/>
  <c r="S1172" i="4"/>
  <c r="J1173" i="4"/>
  <c r="T1173" i="4"/>
  <c r="V1173" i="4" s="1"/>
  <c r="W1173" i="4" s="1"/>
  <c r="S1173" i="4"/>
  <c r="J1183" i="4"/>
  <c r="T1183" i="4"/>
  <c r="V1183" i="4" s="1"/>
  <c r="W1183" i="4" s="1"/>
  <c r="S1183" i="4"/>
  <c r="J1193" i="4"/>
  <c r="T1193" i="4"/>
  <c r="V1193" i="4" s="1"/>
  <c r="W1193" i="4" s="1"/>
  <c r="S1193" i="4"/>
  <c r="J1203" i="4"/>
  <c r="T1203" i="4"/>
  <c r="V1203" i="4" s="1"/>
  <c r="W1203" i="4" s="1"/>
  <c r="S1203" i="4"/>
  <c r="J1204" i="4"/>
  <c r="T1204" i="4"/>
  <c r="V1204" i="4" s="1"/>
  <c r="W1204" i="4" s="1"/>
  <c r="S1204" i="4"/>
  <c r="J1205" i="4"/>
  <c r="T1205" i="4"/>
  <c r="V1205" i="4" s="1"/>
  <c r="W1205" i="4" s="1"/>
  <c r="S1205" i="4"/>
  <c r="J1215" i="4"/>
  <c r="T1215" i="4"/>
  <c r="V1215" i="4" s="1"/>
  <c r="W1215" i="4" s="1"/>
  <c r="S1215" i="4"/>
  <c r="J1225" i="4"/>
  <c r="T1225" i="4"/>
  <c r="V1225" i="4" s="1"/>
  <c r="W1225" i="4" s="1"/>
  <c r="S1225" i="4"/>
  <c r="J1239" i="4"/>
  <c r="T1239" i="4"/>
  <c r="V1239" i="4" s="1"/>
  <c r="W1239" i="4" s="1"/>
  <c r="S1239" i="4"/>
  <c r="J1240" i="4"/>
  <c r="T1240" i="4"/>
  <c r="V1240" i="4" s="1"/>
  <c r="W1240" i="4" s="1"/>
  <c r="S1240" i="4"/>
  <c r="J1241" i="4"/>
  <c r="T1241" i="4"/>
  <c r="V1241" i="4" s="1"/>
  <c r="W1241" i="4" s="1"/>
  <c r="S1241" i="4"/>
  <c r="J1251" i="4"/>
  <c r="T1251" i="4"/>
  <c r="V1251" i="4" s="1"/>
  <c r="W1251" i="4" s="1"/>
  <c r="S1251" i="4"/>
  <c r="J1252" i="4"/>
  <c r="T1252" i="4"/>
  <c r="V1252" i="4" s="1"/>
  <c r="W1252" i="4" s="1"/>
  <c r="S1252" i="4"/>
  <c r="J1253" i="4"/>
  <c r="T1253" i="4"/>
  <c r="V1253" i="4" s="1"/>
  <c r="W1253" i="4" s="1"/>
  <c r="S1253" i="4"/>
  <c r="J1254" i="4"/>
  <c r="T1254" i="4"/>
  <c r="V1254" i="4" s="1"/>
  <c r="W1254" i="4" s="1"/>
  <c r="S1254" i="4"/>
  <c r="J1267" i="4"/>
  <c r="T1267" i="4"/>
  <c r="V1267" i="4" s="1"/>
  <c r="W1267" i="4" s="1"/>
  <c r="S1267" i="4"/>
  <c r="J1268" i="4"/>
  <c r="T1268" i="4"/>
  <c r="V1268" i="4" s="1"/>
  <c r="W1268" i="4" s="1"/>
  <c r="S1268" i="4"/>
  <c r="J1269" i="4"/>
  <c r="T1269" i="4"/>
  <c r="V1269" i="4" s="1"/>
  <c r="W1269" i="4" s="1"/>
  <c r="S1269" i="4"/>
  <c r="J1270" i="4"/>
  <c r="T1270" i="4"/>
  <c r="V1270" i="4" s="1"/>
  <c r="W1270" i="4" s="1"/>
  <c r="S1270" i="4"/>
  <c r="J1271" i="4"/>
  <c r="T1271" i="4"/>
  <c r="V1271" i="4" s="1"/>
  <c r="W1271" i="4" s="1"/>
  <c r="S1271" i="4"/>
  <c r="J1289" i="4"/>
  <c r="T1289" i="4"/>
  <c r="V1289" i="4" s="1"/>
  <c r="W1289" i="4" s="1"/>
  <c r="S1289" i="4"/>
  <c r="J1290" i="4"/>
  <c r="T1290" i="4"/>
  <c r="V1290" i="4" s="1"/>
  <c r="W1290" i="4" s="1"/>
  <c r="S1290" i="4"/>
  <c r="J1307" i="4"/>
  <c r="T1307" i="4"/>
  <c r="V1307" i="4" s="1"/>
  <c r="W1307" i="4" s="1"/>
  <c r="S1307" i="4"/>
  <c r="J1308" i="4"/>
  <c r="T1308" i="4"/>
  <c r="V1308" i="4" s="1"/>
  <c r="W1308" i="4" s="1"/>
  <c r="S1308" i="4"/>
  <c r="J1309" i="4"/>
  <c r="T1309" i="4"/>
  <c r="V1309" i="4" s="1"/>
  <c r="W1309" i="4" s="1"/>
  <c r="S1309" i="4"/>
  <c r="J1310" i="4"/>
  <c r="T1310" i="4"/>
  <c r="V1310" i="4" s="1"/>
  <c r="W1310" i="4" s="1"/>
  <c r="S1310" i="4"/>
  <c r="J1311" i="4"/>
  <c r="T1311" i="4"/>
  <c r="V1311" i="4" s="1"/>
  <c r="W1311" i="4" s="1"/>
  <c r="S1311" i="4"/>
  <c r="J1312" i="4"/>
  <c r="T1312" i="4"/>
  <c r="V1312" i="4" s="1"/>
  <c r="W1312" i="4" s="1"/>
  <c r="S1312" i="4"/>
  <c r="J1313" i="4"/>
  <c r="T1313" i="4"/>
  <c r="V1313" i="4" s="1"/>
  <c r="W1313" i="4" s="1"/>
  <c r="S1313" i="4"/>
  <c r="J1314" i="4"/>
  <c r="T1314" i="4"/>
  <c r="V1314" i="4" s="1"/>
  <c r="W1314" i="4" s="1"/>
  <c r="S1314" i="4"/>
  <c r="J1332" i="4"/>
  <c r="T1332" i="4"/>
  <c r="V1332" i="4" s="1"/>
  <c r="W1332" i="4" s="1"/>
  <c r="S1332" i="4"/>
  <c r="J1333" i="4"/>
  <c r="T1333" i="4"/>
  <c r="V1333" i="4" s="1"/>
  <c r="W1333" i="4" s="1"/>
  <c r="S1333" i="4"/>
  <c r="J1334" i="4"/>
  <c r="T1334" i="4"/>
  <c r="V1334" i="4" s="1"/>
  <c r="W1334" i="4" s="1"/>
  <c r="S1334" i="4"/>
  <c r="J1335" i="4"/>
  <c r="T1335" i="4"/>
  <c r="V1335" i="4" s="1"/>
  <c r="W1335" i="4" s="1"/>
  <c r="S1335" i="4"/>
  <c r="J1336" i="4"/>
  <c r="T1336" i="4"/>
  <c r="V1336" i="4" s="1"/>
  <c r="W1336" i="4" s="1"/>
  <c r="S1336" i="4"/>
  <c r="J1337" i="4"/>
  <c r="T1337" i="4"/>
  <c r="V1337" i="4" s="1"/>
  <c r="W1337" i="4" s="1"/>
  <c r="S1337" i="4"/>
  <c r="J1338" i="4"/>
  <c r="T1338" i="4"/>
  <c r="V1338" i="4" s="1"/>
  <c r="W1338" i="4" s="1"/>
  <c r="S1338" i="4"/>
  <c r="J1339" i="4"/>
  <c r="T1339" i="4"/>
  <c r="V1339" i="4" s="1"/>
  <c r="W1339" i="4" s="1"/>
  <c r="S1339" i="4"/>
  <c r="J1364" i="4"/>
  <c r="T1364" i="4"/>
  <c r="V1364" i="4" s="1"/>
  <c r="W1364" i="4" s="1"/>
  <c r="S1364" i="4"/>
  <c r="J1365" i="4"/>
  <c r="T1365" i="4"/>
  <c r="V1365" i="4" s="1"/>
  <c r="W1365" i="4" s="1"/>
  <c r="S1365" i="4"/>
  <c r="J1366" i="4"/>
  <c r="T1366" i="4"/>
  <c r="V1366" i="4" s="1"/>
  <c r="W1366" i="4" s="1"/>
  <c r="S1366" i="4"/>
  <c r="J1367" i="4"/>
  <c r="T1367" i="4"/>
  <c r="V1367" i="4" s="1"/>
  <c r="W1367" i="4" s="1"/>
  <c r="S1367" i="4"/>
  <c r="J1368" i="4"/>
  <c r="T1368" i="4"/>
  <c r="V1368" i="4" s="1"/>
  <c r="W1368" i="4" s="1"/>
  <c r="S1368" i="4"/>
  <c r="J1369" i="4"/>
  <c r="T1369" i="4"/>
  <c r="V1369" i="4" s="1"/>
  <c r="W1369" i="4" s="1"/>
  <c r="S1369" i="4"/>
  <c r="J1370" i="4"/>
  <c r="T1370" i="4"/>
  <c r="V1370" i="4" s="1"/>
  <c r="W1370" i="4" s="1"/>
  <c r="S1370" i="4"/>
  <c r="J1371" i="4"/>
  <c r="T1371" i="4"/>
  <c r="V1371" i="4" s="1"/>
  <c r="W1371" i="4" s="1"/>
  <c r="S1371" i="4"/>
  <c r="J1396" i="4"/>
  <c r="T1396" i="4"/>
  <c r="V1396" i="4" s="1"/>
  <c r="W1396" i="4" s="1"/>
  <c r="S1396" i="4"/>
  <c r="J1397" i="4"/>
  <c r="T1397" i="4"/>
  <c r="V1397" i="4" s="1"/>
  <c r="W1397" i="4" s="1"/>
  <c r="S1397" i="4"/>
  <c r="J1398" i="4"/>
  <c r="T1398" i="4"/>
  <c r="V1398" i="4" s="1"/>
  <c r="W1398" i="4" s="1"/>
  <c r="S1398" i="4"/>
  <c r="J1399" i="4"/>
  <c r="T1399" i="4"/>
  <c r="V1399" i="4" s="1"/>
  <c r="W1399" i="4" s="1"/>
  <c r="S1399" i="4"/>
  <c r="J1400" i="4"/>
  <c r="T1400" i="4"/>
  <c r="V1400" i="4" s="1"/>
  <c r="W1400" i="4" s="1"/>
  <c r="S1400" i="4"/>
  <c r="J1401" i="4"/>
  <c r="T1401" i="4"/>
  <c r="V1401" i="4" s="1"/>
  <c r="W1401" i="4" s="1"/>
  <c r="S1401" i="4"/>
  <c r="J1402" i="4"/>
  <c r="T1402" i="4"/>
  <c r="V1402" i="4" s="1"/>
  <c r="W1402" i="4" s="1"/>
  <c r="S1402" i="4"/>
  <c r="J1403" i="4"/>
  <c r="T1403" i="4"/>
  <c r="V1403" i="4" s="1"/>
  <c r="W1403" i="4" s="1"/>
  <c r="S1403" i="4"/>
  <c r="J1428" i="4"/>
  <c r="T1428" i="4"/>
  <c r="V1428" i="4" s="1"/>
  <c r="W1428" i="4" s="1"/>
  <c r="S1428" i="4"/>
  <c r="J1429" i="4"/>
  <c r="T1429" i="4"/>
  <c r="V1429" i="4" s="1"/>
  <c r="W1429" i="4" s="1"/>
  <c r="S1429" i="4"/>
  <c r="J1430" i="4"/>
  <c r="T1430" i="4"/>
  <c r="V1430" i="4" s="1"/>
  <c r="W1430" i="4" s="1"/>
  <c r="S1430" i="4"/>
  <c r="J1431" i="4"/>
  <c r="T1431" i="4"/>
  <c r="V1431" i="4" s="1"/>
  <c r="W1431" i="4" s="1"/>
  <c r="S1431" i="4"/>
  <c r="J1432" i="4"/>
  <c r="T1432" i="4"/>
  <c r="V1432" i="4" s="1"/>
  <c r="W1432" i="4" s="1"/>
  <c r="S1432" i="4"/>
  <c r="J1433" i="4"/>
  <c r="T1433" i="4"/>
  <c r="V1433" i="4" s="1"/>
  <c r="W1433" i="4" s="1"/>
  <c r="S1433" i="4"/>
  <c r="J1434" i="4"/>
  <c r="T1434" i="4"/>
  <c r="V1434" i="4" s="1"/>
  <c r="W1434" i="4" s="1"/>
  <c r="S1434" i="4"/>
  <c r="J1435" i="4"/>
  <c r="T1435" i="4"/>
  <c r="V1435" i="4" s="1"/>
  <c r="W1435" i="4" s="1"/>
  <c r="S1435" i="4"/>
  <c r="J1460" i="4"/>
  <c r="T1460" i="4"/>
  <c r="V1460" i="4" s="1"/>
  <c r="W1460" i="4" s="1"/>
  <c r="S1460" i="4"/>
  <c r="J1461" i="4"/>
  <c r="T1461" i="4"/>
  <c r="V1461" i="4" s="1"/>
  <c r="W1461" i="4" s="1"/>
  <c r="S1461" i="4"/>
  <c r="J1462" i="4"/>
  <c r="T1462" i="4"/>
  <c r="V1462" i="4" s="1"/>
  <c r="W1462" i="4" s="1"/>
  <c r="S1462" i="4"/>
  <c r="J1463" i="4"/>
  <c r="T1463" i="4"/>
  <c r="V1463" i="4" s="1"/>
  <c r="W1463" i="4" s="1"/>
  <c r="S1463" i="4"/>
  <c r="J1464" i="4"/>
  <c r="T1464" i="4"/>
  <c r="V1464" i="4" s="1"/>
  <c r="W1464" i="4" s="1"/>
  <c r="S1464" i="4"/>
  <c r="J1465" i="4"/>
  <c r="T1465" i="4"/>
  <c r="V1465" i="4" s="1"/>
  <c r="W1465" i="4" s="1"/>
  <c r="S1465" i="4"/>
  <c r="J1466" i="4"/>
  <c r="T1466" i="4"/>
  <c r="V1466" i="4" s="1"/>
  <c r="W1466" i="4" s="1"/>
  <c r="S1466" i="4"/>
  <c r="J1467" i="4"/>
  <c r="T1467" i="4"/>
  <c r="V1467" i="4" s="1"/>
  <c r="W1467" i="4" s="1"/>
  <c r="S1467" i="4"/>
  <c r="J1492" i="4"/>
  <c r="T1492" i="4"/>
  <c r="V1492" i="4" s="1"/>
  <c r="W1492" i="4" s="1"/>
  <c r="S1492" i="4"/>
  <c r="J1493" i="4"/>
  <c r="T1493" i="4"/>
  <c r="V1493" i="4" s="1"/>
  <c r="W1493" i="4" s="1"/>
  <c r="S1493" i="4"/>
  <c r="J1494" i="4"/>
  <c r="T1494" i="4"/>
  <c r="V1494" i="4" s="1"/>
  <c r="W1494" i="4" s="1"/>
  <c r="S1494" i="4"/>
  <c r="J1495" i="4"/>
  <c r="T1495" i="4"/>
  <c r="V1495" i="4" s="1"/>
  <c r="W1495" i="4" s="1"/>
  <c r="S1495" i="4"/>
  <c r="J1496" i="4"/>
  <c r="T1496" i="4"/>
  <c r="V1496" i="4" s="1"/>
  <c r="W1496" i="4" s="1"/>
  <c r="S1496" i="4"/>
  <c r="J1497" i="4"/>
  <c r="T1497" i="4"/>
  <c r="V1497" i="4" s="1"/>
  <c r="W1497" i="4" s="1"/>
  <c r="S1497" i="4"/>
  <c r="J1498" i="4"/>
  <c r="T1498" i="4"/>
  <c r="V1498" i="4" s="1"/>
  <c r="W1498" i="4" s="1"/>
  <c r="S1498" i="4"/>
  <c r="J1499" i="4"/>
  <c r="T1499" i="4"/>
  <c r="V1499" i="4" s="1"/>
  <c r="W1499" i="4" s="1"/>
  <c r="S1499" i="4"/>
  <c r="J1510" i="4"/>
  <c r="T1510" i="4"/>
  <c r="V1510" i="4" s="1"/>
  <c r="W1510" i="4" s="1"/>
  <c r="S1510" i="4"/>
  <c r="J1511" i="4"/>
  <c r="T1511" i="4"/>
  <c r="V1511" i="4" s="1"/>
  <c r="W1511" i="4" s="1"/>
  <c r="S1511" i="4"/>
  <c r="J1512" i="4"/>
  <c r="T1512" i="4"/>
  <c r="V1512" i="4" s="1"/>
  <c r="W1512" i="4" s="1"/>
  <c r="S1512" i="4"/>
  <c r="J1513" i="4"/>
  <c r="T1513" i="4"/>
  <c r="V1513" i="4" s="1"/>
  <c r="W1513" i="4" s="1"/>
  <c r="S1513" i="4"/>
  <c r="J1514" i="4"/>
  <c r="T1514" i="4"/>
  <c r="V1514" i="4" s="1"/>
  <c r="W1514" i="4" s="1"/>
  <c r="S1514" i="4"/>
  <c r="J1515" i="4"/>
  <c r="T1515" i="4"/>
  <c r="V1515" i="4" s="1"/>
  <c r="W1515" i="4" s="1"/>
  <c r="S1515" i="4"/>
  <c r="J1526" i="4"/>
  <c r="T1526" i="4"/>
  <c r="V1526" i="4" s="1"/>
  <c r="W1526" i="4" s="1"/>
  <c r="S1526" i="4"/>
  <c r="J1527" i="4"/>
  <c r="T1527" i="4"/>
  <c r="V1527" i="4" s="1"/>
  <c r="W1527" i="4" s="1"/>
  <c r="S1527" i="4"/>
  <c r="J1528" i="4"/>
  <c r="T1528" i="4"/>
  <c r="V1528" i="4" s="1"/>
  <c r="W1528" i="4" s="1"/>
  <c r="S1528" i="4"/>
  <c r="J1529" i="4"/>
  <c r="T1529" i="4"/>
  <c r="V1529" i="4" s="1"/>
  <c r="W1529" i="4" s="1"/>
  <c r="S1529" i="4"/>
  <c r="J1530" i="4"/>
  <c r="T1530" i="4"/>
  <c r="V1530" i="4" s="1"/>
  <c r="W1530" i="4" s="1"/>
  <c r="S1530" i="4"/>
  <c r="J1531" i="4"/>
  <c r="T1531" i="4"/>
  <c r="V1531" i="4" s="1"/>
  <c r="W1531" i="4" s="1"/>
  <c r="S1531" i="4"/>
  <c r="J1542" i="4"/>
  <c r="T1542" i="4"/>
  <c r="V1542" i="4" s="1"/>
  <c r="W1542" i="4" s="1"/>
  <c r="S1542" i="4"/>
  <c r="J1543" i="4"/>
  <c r="T1543" i="4"/>
  <c r="V1543" i="4" s="1"/>
  <c r="W1543" i="4" s="1"/>
  <c r="S1543" i="4"/>
  <c r="J1544" i="4"/>
  <c r="T1544" i="4"/>
  <c r="V1544" i="4" s="1"/>
  <c r="W1544" i="4" s="1"/>
  <c r="S1544" i="4"/>
  <c r="J1545" i="4"/>
  <c r="T1545" i="4"/>
  <c r="V1545" i="4" s="1"/>
  <c r="W1545" i="4" s="1"/>
  <c r="S1545" i="4"/>
  <c r="J1546" i="4"/>
  <c r="T1546" i="4"/>
  <c r="V1546" i="4" s="1"/>
  <c r="W1546" i="4" s="1"/>
  <c r="S1546" i="4"/>
  <c r="J1547" i="4"/>
  <c r="T1547" i="4"/>
  <c r="V1547" i="4" s="1"/>
  <c r="W1547" i="4" s="1"/>
  <c r="S1547" i="4"/>
  <c r="J1558" i="4"/>
  <c r="T1558" i="4"/>
  <c r="V1558" i="4" s="1"/>
  <c r="W1558" i="4" s="1"/>
  <c r="S1558" i="4"/>
  <c r="J1559" i="4"/>
  <c r="T1559" i="4"/>
  <c r="V1559" i="4" s="1"/>
  <c r="W1559" i="4" s="1"/>
  <c r="S1559" i="4"/>
  <c r="J1560" i="4"/>
  <c r="T1560" i="4"/>
  <c r="V1560" i="4" s="1"/>
  <c r="W1560" i="4" s="1"/>
  <c r="S1560" i="4"/>
  <c r="J1561" i="4"/>
  <c r="T1561" i="4"/>
  <c r="V1561" i="4" s="1"/>
  <c r="W1561" i="4" s="1"/>
  <c r="S1561" i="4"/>
  <c r="J1562" i="4"/>
  <c r="T1562" i="4"/>
  <c r="V1562" i="4" s="1"/>
  <c r="W1562" i="4" s="1"/>
  <c r="S1562" i="4"/>
  <c r="J1563" i="4"/>
  <c r="T1563" i="4"/>
  <c r="V1563" i="4" s="1"/>
  <c r="W1563" i="4" s="1"/>
  <c r="S1563" i="4"/>
  <c r="J1574" i="4"/>
  <c r="T1574" i="4"/>
  <c r="V1574" i="4" s="1"/>
  <c r="W1574" i="4" s="1"/>
  <c r="S1574" i="4"/>
  <c r="J1575" i="4"/>
  <c r="T1575" i="4"/>
  <c r="V1575" i="4" s="1"/>
  <c r="W1575" i="4" s="1"/>
  <c r="S1575" i="4"/>
  <c r="J1576" i="4"/>
  <c r="T1576" i="4"/>
  <c r="V1576" i="4" s="1"/>
  <c r="W1576" i="4" s="1"/>
  <c r="S1576" i="4"/>
  <c r="J1577" i="4"/>
  <c r="T1577" i="4"/>
  <c r="V1577" i="4" s="1"/>
  <c r="W1577" i="4" s="1"/>
  <c r="S1577" i="4"/>
  <c r="J1578" i="4"/>
  <c r="T1578" i="4"/>
  <c r="V1578" i="4" s="1"/>
  <c r="W1578" i="4" s="1"/>
  <c r="S1578" i="4"/>
  <c r="J1579" i="4"/>
  <c r="T1579" i="4"/>
  <c r="V1579" i="4" s="1"/>
  <c r="W1579" i="4" s="1"/>
  <c r="S1579" i="4"/>
  <c r="J1590" i="4"/>
  <c r="T1590" i="4"/>
  <c r="V1590" i="4" s="1"/>
  <c r="W1590" i="4" s="1"/>
  <c r="S1590" i="4"/>
  <c r="J1591" i="4"/>
  <c r="T1591" i="4"/>
  <c r="V1591" i="4" s="1"/>
  <c r="W1591" i="4" s="1"/>
  <c r="S1591" i="4"/>
  <c r="J1592" i="4"/>
  <c r="T1592" i="4"/>
  <c r="V1592" i="4" s="1"/>
  <c r="W1592" i="4" s="1"/>
  <c r="S1592" i="4"/>
  <c r="J1593" i="4"/>
  <c r="T1593" i="4"/>
  <c r="V1593" i="4" s="1"/>
  <c r="W1593" i="4" s="1"/>
  <c r="S1593" i="4"/>
  <c r="J1594" i="4"/>
  <c r="T1594" i="4"/>
  <c r="V1594" i="4" s="1"/>
  <c r="W1594" i="4" s="1"/>
  <c r="S1594" i="4"/>
  <c r="J1595" i="4"/>
  <c r="T1595" i="4"/>
  <c r="V1595" i="4" s="1"/>
  <c r="W1595" i="4" s="1"/>
  <c r="S1595" i="4"/>
  <c r="J1604" i="4"/>
  <c r="T1604" i="4"/>
  <c r="V1604" i="4" s="1"/>
  <c r="W1604" i="4" s="1"/>
  <c r="S1604" i="4"/>
  <c r="J1605" i="4"/>
  <c r="T1605" i="4"/>
  <c r="V1605" i="4" s="1"/>
  <c r="W1605" i="4" s="1"/>
  <c r="S1605" i="4"/>
  <c r="J1614" i="4"/>
  <c r="T1614" i="4"/>
  <c r="V1614" i="4" s="1"/>
  <c r="W1614" i="4" s="1"/>
  <c r="S1614" i="4"/>
  <c r="J1615" i="4"/>
  <c r="T1615" i="4"/>
  <c r="V1615" i="4" s="1"/>
  <c r="W1615" i="4" s="1"/>
  <c r="S1615" i="4"/>
  <c r="J1616" i="4"/>
  <c r="T1616" i="4"/>
  <c r="V1616" i="4" s="1"/>
  <c r="W1616" i="4" s="1"/>
  <c r="S1616" i="4"/>
  <c r="J1617" i="4"/>
  <c r="T1617" i="4"/>
  <c r="V1617" i="4" s="1"/>
  <c r="W1617" i="4" s="1"/>
  <c r="S1617" i="4"/>
  <c r="J1626" i="4"/>
  <c r="T1626" i="4"/>
  <c r="V1626" i="4" s="1"/>
  <c r="W1626" i="4" s="1"/>
  <c r="S1626" i="4"/>
  <c r="J1627" i="4"/>
  <c r="T1627" i="4"/>
  <c r="V1627" i="4" s="1"/>
  <c r="W1627" i="4" s="1"/>
  <c r="S1627" i="4"/>
  <c r="J1636" i="4"/>
  <c r="T1636" i="4"/>
  <c r="V1636" i="4" s="1"/>
  <c r="W1636" i="4" s="1"/>
  <c r="S1636" i="4"/>
  <c r="J1637" i="4"/>
  <c r="T1637" i="4"/>
  <c r="V1637" i="4" s="1"/>
  <c r="W1637" i="4" s="1"/>
  <c r="S1637" i="4"/>
  <c r="J1646" i="4"/>
  <c r="T1646" i="4"/>
  <c r="V1646" i="4" s="1"/>
  <c r="W1646" i="4" s="1"/>
  <c r="S1646" i="4"/>
  <c r="J1647" i="4"/>
  <c r="T1647" i="4"/>
  <c r="V1647" i="4" s="1"/>
  <c r="W1647" i="4" s="1"/>
  <c r="S1647" i="4"/>
  <c r="J1648" i="4"/>
  <c r="T1648" i="4"/>
  <c r="V1648" i="4" s="1"/>
  <c r="W1648" i="4" s="1"/>
  <c r="S1648" i="4"/>
  <c r="J1649" i="4"/>
  <c r="T1649" i="4"/>
  <c r="V1649" i="4" s="1"/>
  <c r="W1649" i="4" s="1"/>
  <c r="S1649" i="4"/>
  <c r="J1658" i="4"/>
  <c r="T1658" i="4"/>
  <c r="V1658" i="4" s="1"/>
  <c r="W1658" i="4" s="1"/>
  <c r="S1658" i="4"/>
  <c r="J1659" i="4"/>
  <c r="T1659" i="4"/>
  <c r="V1659" i="4" s="1"/>
  <c r="W1659" i="4" s="1"/>
  <c r="S1659" i="4"/>
  <c r="J1670" i="4"/>
  <c r="T1670" i="4"/>
  <c r="V1670" i="4" s="1"/>
  <c r="W1670" i="4" s="1"/>
  <c r="S1670" i="4"/>
  <c r="J1671" i="4"/>
  <c r="T1671" i="4"/>
  <c r="V1671" i="4" s="1"/>
  <c r="W1671" i="4" s="1"/>
  <c r="S1671" i="4"/>
  <c r="J1680" i="4"/>
  <c r="T1680" i="4"/>
  <c r="V1680" i="4" s="1"/>
  <c r="W1680" i="4" s="1"/>
  <c r="S1680" i="4"/>
  <c r="J1681" i="4"/>
  <c r="T1681" i="4"/>
  <c r="V1681" i="4" s="1"/>
  <c r="W1681" i="4" s="1"/>
  <c r="S1681" i="4"/>
  <c r="J1682" i="4"/>
  <c r="T1682" i="4"/>
  <c r="V1682" i="4" s="1"/>
  <c r="W1682" i="4" s="1"/>
  <c r="S1682" i="4"/>
  <c r="J1683" i="4"/>
  <c r="T1683" i="4"/>
  <c r="V1683" i="4" s="1"/>
  <c r="W1683" i="4" s="1"/>
  <c r="S1683" i="4"/>
  <c r="J1692" i="4"/>
  <c r="T1692" i="4"/>
  <c r="V1692" i="4" s="1"/>
  <c r="W1692" i="4" s="1"/>
  <c r="S1692" i="4"/>
  <c r="J1693" i="4"/>
  <c r="T1693" i="4"/>
  <c r="V1693" i="4" s="1"/>
  <c r="W1693" i="4" s="1"/>
  <c r="S1693" i="4"/>
  <c r="J1702" i="4"/>
  <c r="T1702" i="4"/>
  <c r="V1702" i="4" s="1"/>
  <c r="W1702" i="4" s="1"/>
  <c r="S1702" i="4"/>
  <c r="J1703" i="4"/>
  <c r="T1703" i="4"/>
  <c r="V1703" i="4" s="1"/>
  <c r="W1703" i="4" s="1"/>
  <c r="S1703" i="4"/>
  <c r="J1712" i="4"/>
  <c r="T1712" i="4"/>
  <c r="V1712" i="4" s="1"/>
  <c r="W1712" i="4" s="1"/>
  <c r="S1712" i="4"/>
  <c r="J1713" i="4"/>
  <c r="T1713" i="4"/>
  <c r="V1713" i="4" s="1"/>
  <c r="W1713" i="4" s="1"/>
  <c r="S1713" i="4"/>
  <c r="J1714" i="4"/>
  <c r="T1714" i="4"/>
  <c r="V1714" i="4" s="1"/>
  <c r="W1714" i="4" s="1"/>
  <c r="S1714" i="4"/>
  <c r="J1715" i="4"/>
  <c r="T1715" i="4"/>
  <c r="V1715" i="4" s="1"/>
  <c r="W1715" i="4" s="1"/>
  <c r="S1715" i="4"/>
  <c r="J1724" i="4"/>
  <c r="T1724" i="4"/>
  <c r="V1724" i="4" s="1"/>
  <c r="W1724" i="4" s="1"/>
  <c r="S1724" i="4"/>
  <c r="J1725" i="4"/>
  <c r="T1725" i="4"/>
  <c r="V1725" i="4" s="1"/>
  <c r="W1725" i="4" s="1"/>
  <c r="S1725" i="4"/>
  <c r="J1734" i="4"/>
  <c r="T1734" i="4"/>
  <c r="V1734" i="4" s="1"/>
  <c r="W1734" i="4" s="1"/>
  <c r="S1734" i="4"/>
  <c r="J1735" i="4"/>
  <c r="T1735" i="4"/>
  <c r="V1735" i="4" s="1"/>
  <c r="W1735" i="4" s="1"/>
  <c r="S1735" i="4"/>
  <c r="J1744" i="4"/>
  <c r="T1744" i="4"/>
  <c r="V1744" i="4" s="1"/>
  <c r="W1744" i="4" s="1"/>
  <c r="S1744" i="4"/>
  <c r="J1745" i="4"/>
  <c r="T1745" i="4"/>
  <c r="V1745" i="4" s="1"/>
  <c r="W1745" i="4" s="1"/>
  <c r="S1745" i="4"/>
  <c r="J1746" i="4"/>
  <c r="T1746" i="4"/>
  <c r="V1746" i="4" s="1"/>
  <c r="W1746" i="4" s="1"/>
  <c r="S1746" i="4"/>
  <c r="J1747" i="4"/>
  <c r="T1747" i="4"/>
  <c r="V1747" i="4" s="1"/>
  <c r="W1747" i="4" s="1"/>
  <c r="S1747" i="4"/>
  <c r="J1758" i="4"/>
  <c r="T1758" i="4"/>
  <c r="V1758" i="4" s="1"/>
  <c r="W1758" i="4" s="1"/>
  <c r="S1758" i="4"/>
  <c r="J1759" i="4"/>
  <c r="T1759" i="4"/>
  <c r="V1759" i="4" s="1"/>
  <c r="W1759" i="4" s="1"/>
  <c r="S1759" i="4"/>
  <c r="J1776" i="4"/>
  <c r="T1776" i="4"/>
  <c r="V1776" i="4" s="1"/>
  <c r="W1776" i="4" s="1"/>
  <c r="S1776" i="4"/>
  <c r="J1777" i="4"/>
  <c r="T1777" i="4"/>
  <c r="V1777" i="4" s="1"/>
  <c r="W1777" i="4" s="1"/>
  <c r="S1777" i="4"/>
  <c r="J1778" i="4"/>
  <c r="T1778" i="4"/>
  <c r="V1778" i="4" s="1"/>
  <c r="W1778" i="4" s="1"/>
  <c r="S1778" i="4"/>
  <c r="J1779" i="4"/>
  <c r="T1779" i="4"/>
  <c r="V1779" i="4" s="1"/>
  <c r="W1779" i="4" s="1"/>
  <c r="S1779" i="4"/>
  <c r="J1780" i="4"/>
  <c r="T1780" i="4"/>
  <c r="V1780" i="4" s="1"/>
  <c r="W1780" i="4" s="1"/>
  <c r="S1780" i="4"/>
  <c r="J1781" i="4"/>
  <c r="T1781" i="4"/>
  <c r="V1781" i="4" s="1"/>
  <c r="W1781" i="4" s="1"/>
  <c r="S1781" i="4"/>
  <c r="J1806" i="4"/>
  <c r="T1806" i="4"/>
  <c r="V1806" i="4" s="1"/>
  <c r="W1806" i="4" s="1"/>
  <c r="S1806" i="4"/>
  <c r="J1807" i="4"/>
  <c r="T1807" i="4"/>
  <c r="V1807" i="4" s="1"/>
  <c r="W1807" i="4" s="1"/>
  <c r="S1807" i="4"/>
  <c r="J1808" i="4"/>
  <c r="T1808" i="4"/>
  <c r="V1808" i="4" s="1"/>
  <c r="W1808" i="4" s="1"/>
  <c r="S1808" i="4"/>
  <c r="J1809" i="4"/>
  <c r="T1809" i="4"/>
  <c r="V1809" i="4" s="1"/>
  <c r="W1809" i="4" s="1"/>
  <c r="S1809" i="4"/>
  <c r="J1810" i="4"/>
  <c r="T1810" i="4"/>
  <c r="V1810" i="4" s="1"/>
  <c r="W1810" i="4" s="1"/>
  <c r="S1810" i="4"/>
  <c r="J1811" i="4"/>
  <c r="T1811" i="4"/>
  <c r="V1811" i="4" s="1"/>
  <c r="W1811" i="4" s="1"/>
  <c r="S1811" i="4"/>
  <c r="J1812" i="4"/>
  <c r="T1812" i="4"/>
  <c r="V1812" i="4" s="1"/>
  <c r="W1812" i="4" s="1"/>
  <c r="S1812" i="4"/>
  <c r="J1813" i="4"/>
  <c r="T1813" i="4"/>
  <c r="V1813" i="4" s="1"/>
  <c r="W1813" i="4" s="1"/>
  <c r="S1813" i="4"/>
  <c r="J1830" i="4"/>
  <c r="T1830" i="4"/>
  <c r="V1830" i="4" s="1"/>
  <c r="W1830" i="4" s="1"/>
  <c r="S1830" i="4"/>
  <c r="J1831" i="4"/>
  <c r="T1831" i="4"/>
  <c r="V1831" i="4" s="1"/>
  <c r="W1831" i="4" s="1"/>
  <c r="S1831" i="4"/>
  <c r="J1832" i="4"/>
  <c r="T1832" i="4"/>
  <c r="V1832" i="4" s="1"/>
  <c r="W1832" i="4" s="1"/>
  <c r="S1832" i="4"/>
  <c r="J1833" i="4"/>
  <c r="T1833" i="4"/>
  <c r="V1833" i="4" s="1"/>
  <c r="W1833" i="4" s="1"/>
  <c r="S1833" i="4"/>
  <c r="J1834" i="4"/>
  <c r="T1834" i="4"/>
  <c r="V1834" i="4" s="1"/>
  <c r="W1834" i="4" s="1"/>
  <c r="S1834" i="4"/>
  <c r="J1835" i="4"/>
  <c r="T1835" i="4"/>
  <c r="V1835" i="4" s="1"/>
  <c r="W1835" i="4" s="1"/>
  <c r="S1835" i="4"/>
  <c r="J1836" i="4"/>
  <c r="T1836" i="4"/>
  <c r="V1836" i="4" s="1"/>
  <c r="W1836" i="4" s="1"/>
  <c r="S1836" i="4"/>
  <c r="J1837" i="4"/>
  <c r="T1837" i="4"/>
  <c r="V1837" i="4" s="1"/>
  <c r="W1837" i="4" s="1"/>
  <c r="S1837" i="4"/>
  <c r="J1862" i="4"/>
  <c r="T1862" i="4"/>
  <c r="V1862" i="4" s="1"/>
  <c r="W1862" i="4" s="1"/>
  <c r="S1862" i="4"/>
  <c r="J1863" i="4"/>
  <c r="T1863" i="4"/>
  <c r="V1863" i="4" s="1"/>
  <c r="W1863" i="4" s="1"/>
  <c r="S1863" i="4"/>
  <c r="J1864" i="4"/>
  <c r="T1864" i="4"/>
  <c r="V1864" i="4" s="1"/>
  <c r="W1864" i="4" s="1"/>
  <c r="S1864" i="4"/>
  <c r="J1865" i="4"/>
  <c r="T1865" i="4"/>
  <c r="V1865" i="4" s="1"/>
  <c r="W1865" i="4" s="1"/>
  <c r="S1865" i="4"/>
  <c r="J1866" i="4"/>
  <c r="T1866" i="4"/>
  <c r="V1866" i="4" s="1"/>
  <c r="W1866" i="4" s="1"/>
  <c r="S1866" i="4"/>
  <c r="J1867" i="4"/>
  <c r="T1867" i="4"/>
  <c r="V1867" i="4" s="1"/>
  <c r="W1867" i="4" s="1"/>
  <c r="S1867" i="4"/>
  <c r="J1868" i="4"/>
  <c r="T1868" i="4"/>
  <c r="V1868" i="4" s="1"/>
  <c r="W1868" i="4" s="1"/>
  <c r="S1868" i="4"/>
  <c r="J1869" i="4"/>
  <c r="T1869" i="4"/>
  <c r="V1869" i="4" s="1"/>
  <c r="W1869" i="4" s="1"/>
  <c r="S1869" i="4"/>
  <c r="J1886" i="4"/>
  <c r="T1886" i="4"/>
  <c r="V1886" i="4" s="1"/>
  <c r="W1886" i="4" s="1"/>
  <c r="S1886" i="4"/>
  <c r="J1887" i="4"/>
  <c r="T1887" i="4"/>
  <c r="V1887" i="4" s="1"/>
  <c r="W1887" i="4" s="1"/>
  <c r="S1887" i="4"/>
  <c r="T1888" i="4"/>
  <c r="V1888" i="4" s="1"/>
  <c r="W1888" i="4" s="1"/>
  <c r="S1888" i="4"/>
  <c r="J1889" i="4"/>
  <c r="T1889" i="4"/>
  <c r="V1889" i="4" s="1"/>
  <c r="W1889" i="4" s="1"/>
  <c r="S1889" i="4"/>
  <c r="J1890" i="4"/>
  <c r="T1890" i="4"/>
  <c r="V1890" i="4" s="1"/>
  <c r="W1890" i="4" s="1"/>
  <c r="S1890" i="4"/>
  <c r="J1891" i="4"/>
  <c r="T1891" i="4"/>
  <c r="V1891" i="4" s="1"/>
  <c r="W1891" i="4" s="1"/>
  <c r="S1891" i="4"/>
  <c r="J1892" i="4"/>
  <c r="T1892" i="4"/>
  <c r="V1892" i="4" s="1"/>
  <c r="W1892" i="4" s="1"/>
  <c r="S1892" i="4"/>
  <c r="J1893" i="4"/>
  <c r="T1893" i="4"/>
  <c r="V1893" i="4" s="1"/>
  <c r="W1893" i="4" s="1"/>
  <c r="S1893" i="4"/>
  <c r="T1904" i="4"/>
  <c r="V1904" i="4" s="1"/>
  <c r="W1904" i="4" s="1"/>
  <c r="S1904" i="4"/>
  <c r="J1905" i="4"/>
  <c r="T1905" i="4"/>
  <c r="V1905" i="4" s="1"/>
  <c r="W1905" i="4" s="1"/>
  <c r="S1905" i="4"/>
  <c r="J1906" i="4"/>
  <c r="T1906" i="4"/>
  <c r="V1906" i="4" s="1"/>
  <c r="W1906" i="4" s="1"/>
  <c r="S1906" i="4"/>
  <c r="J1907" i="4"/>
  <c r="T1907" i="4"/>
  <c r="V1907" i="4" s="1"/>
  <c r="W1907" i="4" s="1"/>
  <c r="S1907" i="4"/>
  <c r="J1908" i="4"/>
  <c r="T1908" i="4"/>
  <c r="V1908" i="4" s="1"/>
  <c r="W1908" i="4" s="1"/>
  <c r="S1908" i="4"/>
  <c r="J1909" i="4"/>
  <c r="T1909" i="4"/>
  <c r="V1909" i="4" s="1"/>
  <c r="W1909" i="4" s="1"/>
  <c r="S1909" i="4"/>
  <c r="T1920" i="4"/>
  <c r="V1920" i="4" s="1"/>
  <c r="W1920" i="4" s="1"/>
  <c r="S1920" i="4"/>
  <c r="J1921" i="4"/>
  <c r="T1921" i="4"/>
  <c r="V1921" i="4" s="1"/>
  <c r="W1921" i="4" s="1"/>
  <c r="S1921" i="4"/>
  <c r="J1922" i="4"/>
  <c r="T1922" i="4"/>
  <c r="V1922" i="4" s="1"/>
  <c r="W1922" i="4" s="1"/>
  <c r="S1922" i="4"/>
  <c r="J1923" i="4"/>
  <c r="T1923" i="4"/>
  <c r="V1923" i="4" s="1"/>
  <c r="W1923" i="4" s="1"/>
  <c r="S1923" i="4"/>
  <c r="J1924" i="4"/>
  <c r="T1924" i="4"/>
  <c r="V1924" i="4" s="1"/>
  <c r="W1924" i="4" s="1"/>
  <c r="S1924" i="4"/>
  <c r="J1925" i="4"/>
  <c r="T1925" i="4"/>
  <c r="V1925" i="4" s="1"/>
  <c r="W1925" i="4" s="1"/>
  <c r="S1925" i="4"/>
  <c r="T1936" i="4"/>
  <c r="V1936" i="4" s="1"/>
  <c r="W1936" i="4" s="1"/>
  <c r="S1936" i="4"/>
  <c r="J1937" i="4"/>
  <c r="T1937" i="4"/>
  <c r="V1937" i="4" s="1"/>
  <c r="W1937" i="4" s="1"/>
  <c r="S1937" i="4"/>
  <c r="J1938" i="4"/>
  <c r="T1938" i="4"/>
  <c r="V1938" i="4" s="1"/>
  <c r="W1938" i="4" s="1"/>
  <c r="S1938" i="4"/>
  <c r="J1939" i="4"/>
  <c r="T1939" i="4"/>
  <c r="V1939" i="4" s="1"/>
  <c r="W1939" i="4" s="1"/>
  <c r="S1939" i="4"/>
  <c r="J1940" i="4"/>
  <c r="T1940" i="4"/>
  <c r="V1940" i="4" s="1"/>
  <c r="W1940" i="4" s="1"/>
  <c r="S1940" i="4"/>
  <c r="J1941" i="4"/>
  <c r="T1941" i="4"/>
  <c r="V1941" i="4" s="1"/>
  <c r="W1941" i="4" s="1"/>
  <c r="S1941" i="4"/>
  <c r="T1952" i="4"/>
  <c r="V1952" i="4" s="1"/>
  <c r="W1952" i="4" s="1"/>
  <c r="S1952" i="4"/>
  <c r="J1953" i="4"/>
  <c r="T1953" i="4"/>
  <c r="V1953" i="4" s="1"/>
  <c r="W1953" i="4" s="1"/>
  <c r="S1953" i="4"/>
  <c r="J1954" i="4"/>
  <c r="T1954" i="4"/>
  <c r="V1954" i="4" s="1"/>
  <c r="W1954" i="4" s="1"/>
  <c r="S1954" i="4"/>
  <c r="J1955" i="4"/>
  <c r="T1955" i="4"/>
  <c r="V1955" i="4" s="1"/>
  <c r="W1955" i="4" s="1"/>
  <c r="S1955" i="4"/>
  <c r="J1956" i="4"/>
  <c r="T1956" i="4"/>
  <c r="V1956" i="4" s="1"/>
  <c r="W1956" i="4" s="1"/>
  <c r="S1956" i="4"/>
  <c r="J1957" i="4"/>
  <c r="T1957" i="4"/>
  <c r="V1957" i="4" s="1"/>
  <c r="W1957" i="4" s="1"/>
  <c r="S1957" i="4"/>
  <c r="J1974" i="4"/>
  <c r="T1974" i="4"/>
  <c r="V1974" i="4" s="1"/>
  <c r="W1974" i="4" s="1"/>
  <c r="S1974" i="4"/>
  <c r="J1975" i="4"/>
  <c r="T1975" i="4"/>
  <c r="V1975" i="4" s="1"/>
  <c r="W1975" i="4" s="1"/>
  <c r="S1975" i="4"/>
  <c r="T1976" i="4"/>
  <c r="V1976" i="4" s="1"/>
  <c r="W1976" i="4" s="1"/>
  <c r="S1976" i="4"/>
  <c r="J1977" i="4"/>
  <c r="T1977" i="4"/>
  <c r="V1977" i="4" s="1"/>
  <c r="W1977" i="4" s="1"/>
  <c r="S1977" i="4"/>
  <c r="J1978" i="4"/>
  <c r="T1978" i="4"/>
  <c r="V1978" i="4" s="1"/>
  <c r="W1978" i="4" s="1"/>
  <c r="S1978" i="4"/>
  <c r="J1979" i="4"/>
  <c r="T1979" i="4"/>
  <c r="V1979" i="4" s="1"/>
  <c r="W1979" i="4" s="1"/>
  <c r="S1979" i="4"/>
  <c r="J1980" i="4"/>
  <c r="T1980" i="4"/>
  <c r="V1980" i="4" s="1"/>
  <c r="W1980" i="4" s="1"/>
  <c r="S1980" i="4"/>
  <c r="J1981" i="4"/>
  <c r="T1981" i="4"/>
  <c r="V1981" i="4" s="1"/>
  <c r="W1981" i="4" s="1"/>
  <c r="S1981" i="4"/>
  <c r="J1896" i="4"/>
  <c r="J1872" i="4"/>
  <c r="R1981" i="4"/>
  <c r="R1977" i="4"/>
  <c r="R1957" i="4"/>
  <c r="R1953" i="4"/>
  <c r="R1941" i="4"/>
  <c r="R1937" i="4"/>
  <c r="R1929" i="4"/>
  <c r="R1925" i="4"/>
  <c r="R1921" i="4"/>
  <c r="R1917" i="4"/>
  <c r="R1913" i="4"/>
  <c r="R1909" i="4"/>
  <c r="R1905" i="4"/>
  <c r="R1901" i="4"/>
  <c r="R1897" i="4"/>
  <c r="R1893" i="4"/>
  <c r="R1889" i="4"/>
  <c r="R1881" i="4"/>
  <c r="R1877" i="4"/>
  <c r="R1873" i="4"/>
  <c r="R1869" i="4"/>
  <c r="R1865" i="4"/>
  <c r="R1857" i="4"/>
  <c r="R1853" i="4"/>
  <c r="R1849" i="4"/>
  <c r="R1837" i="4"/>
  <c r="R1833" i="4"/>
  <c r="R1825" i="4"/>
  <c r="R1813" i="4"/>
  <c r="R1809" i="4"/>
  <c r="R1801" i="4"/>
  <c r="R1797" i="4"/>
  <c r="R1793" i="4"/>
  <c r="R1781" i="4"/>
  <c r="R1777" i="4"/>
  <c r="R1773" i="4"/>
  <c r="R1769" i="4"/>
  <c r="R1753" i="4"/>
  <c r="R1745" i="4"/>
  <c r="R1741" i="4"/>
  <c r="R1729" i="4"/>
  <c r="R1725" i="4"/>
  <c r="R1721" i="4"/>
  <c r="R1713" i="4"/>
  <c r="R1709" i="4"/>
  <c r="R1697" i="4"/>
  <c r="R1693" i="4"/>
  <c r="R1689" i="4"/>
  <c r="R1681" i="4"/>
  <c r="R1677" i="4"/>
  <c r="R1665" i="4"/>
  <c r="R1653" i="4"/>
  <c r="R1649" i="4"/>
  <c r="R1637" i="4"/>
  <c r="R1633" i="4"/>
  <c r="R1621" i="4"/>
  <c r="R1617" i="4"/>
  <c r="R1605" i="4"/>
  <c r="R1601" i="4"/>
  <c r="R1593" i="4"/>
  <c r="R1585" i="4"/>
  <c r="R1577" i="4"/>
  <c r="R1569" i="4"/>
  <c r="R1561" i="4"/>
  <c r="R1553" i="4"/>
  <c r="R1545" i="4"/>
  <c r="R1537" i="4"/>
  <c r="R1529" i="4"/>
  <c r="R1521" i="4"/>
  <c r="R1513" i="4"/>
  <c r="R1505" i="4"/>
  <c r="R1497" i="4"/>
  <c r="R1493" i="4"/>
  <c r="R1489" i="4"/>
  <c r="R1485" i="4"/>
  <c r="R1481" i="4"/>
  <c r="R1477" i="4"/>
  <c r="R1465" i="4"/>
  <c r="R1461" i="4"/>
  <c r="R1457" i="4"/>
  <c r="R1453" i="4"/>
  <c r="R1449" i="4"/>
  <c r="R1445" i="4"/>
  <c r="R1433" i="4"/>
  <c r="R1429" i="4"/>
  <c r="R1425" i="4"/>
  <c r="R1421" i="4"/>
  <c r="R1417" i="4"/>
  <c r="R1413" i="4"/>
  <c r="R1401" i="4"/>
  <c r="R1397" i="4"/>
  <c r="R1393" i="4"/>
  <c r="R1389" i="4"/>
  <c r="R1385" i="4"/>
  <c r="R1381" i="4"/>
  <c r="R1369" i="4"/>
  <c r="R1365" i="4"/>
  <c r="R1361" i="4"/>
  <c r="R1357" i="4"/>
  <c r="R1353" i="4"/>
  <c r="R1349" i="4"/>
  <c r="R1337" i="4"/>
  <c r="R1333" i="4"/>
  <c r="R1329" i="4"/>
  <c r="R1325" i="4"/>
  <c r="R1321" i="4"/>
  <c r="R1313" i="4"/>
  <c r="R1309" i="4"/>
  <c r="R1305" i="4"/>
  <c r="R1301" i="4"/>
  <c r="R1289" i="4"/>
  <c r="R1285" i="4"/>
  <c r="R1281" i="4"/>
  <c r="R1277" i="4"/>
  <c r="R1269" i="4"/>
  <c r="R1265" i="4"/>
  <c r="R1261" i="4"/>
  <c r="R1257" i="4"/>
  <c r="R1253" i="4"/>
  <c r="R1249" i="4"/>
  <c r="R1241" i="4"/>
  <c r="R1237" i="4"/>
  <c r="R1233" i="4"/>
  <c r="R1225" i="4"/>
  <c r="R1221" i="4"/>
  <c r="R1213" i="4"/>
  <c r="R1209" i="4"/>
  <c r="R1205" i="4"/>
  <c r="R1201" i="4"/>
  <c r="R1193" i="4"/>
  <c r="R1189" i="4"/>
  <c r="R1181" i="4"/>
  <c r="R1177" i="4"/>
  <c r="R1173" i="4"/>
  <c r="R1169" i="4"/>
  <c r="R1161" i="4"/>
  <c r="R1157" i="4"/>
  <c r="R1149" i="4"/>
  <c r="R1145" i="4"/>
  <c r="R1141" i="4"/>
  <c r="R1137" i="4"/>
  <c r="R1129" i="4"/>
  <c r="R1125" i="4"/>
  <c r="R1117" i="4"/>
  <c r="R1113" i="4"/>
  <c r="R1109" i="4"/>
  <c r="R1105" i="4"/>
  <c r="R1097" i="4"/>
  <c r="R1093" i="4"/>
  <c r="R1085" i="4"/>
  <c r="R1081" i="4"/>
  <c r="R1077" i="4"/>
  <c r="R1073" i="4"/>
  <c r="R1065" i="4"/>
  <c r="R1061" i="4"/>
  <c r="R1053" i="4"/>
  <c r="R1049" i="4"/>
  <c r="R1045" i="4"/>
  <c r="R1041" i="4"/>
  <c r="R1033" i="4"/>
  <c r="R1029" i="4"/>
  <c r="R1025" i="4"/>
  <c r="R1017" i="4"/>
  <c r="R1013" i="4"/>
  <c r="R1009" i="4"/>
  <c r="R1001" i="4"/>
  <c r="R997" i="4"/>
  <c r="R993" i="4"/>
  <c r="R985" i="4"/>
  <c r="R981" i="4"/>
  <c r="R977" i="4"/>
  <c r="R973" i="4"/>
  <c r="R961" i="4"/>
  <c r="R957" i="4"/>
  <c r="R953" i="4"/>
  <c r="R949" i="4"/>
  <c r="R945" i="4"/>
  <c r="R941" i="4"/>
  <c r="R929" i="4"/>
  <c r="R925" i="4"/>
  <c r="R921" i="4"/>
  <c r="R917" i="4"/>
  <c r="R913" i="4"/>
  <c r="R909" i="4"/>
  <c r="R897" i="4"/>
  <c r="R893" i="4"/>
  <c r="R889" i="4"/>
  <c r="R885" i="4"/>
  <c r="R881" i="4"/>
  <c r="R877" i="4"/>
  <c r="R865" i="4"/>
  <c r="R861" i="4"/>
  <c r="R857" i="4"/>
  <c r="R853" i="4"/>
  <c r="R849" i="4"/>
  <c r="R845" i="4"/>
  <c r="R833" i="4"/>
  <c r="R829" i="4"/>
  <c r="R825" i="4"/>
  <c r="R821" i="4"/>
  <c r="R817" i="4"/>
  <c r="R813" i="4"/>
  <c r="R801" i="4"/>
  <c r="R797" i="4"/>
  <c r="R793" i="4"/>
  <c r="R789" i="4"/>
  <c r="R785" i="4"/>
  <c r="R781" i="4"/>
  <c r="R769" i="4"/>
  <c r="R765" i="4"/>
  <c r="R761" i="4"/>
  <c r="R757" i="4"/>
  <c r="R753" i="4"/>
  <c r="R749" i="4"/>
  <c r="R735" i="4"/>
  <c r="J16" i="4"/>
  <c r="T16" i="4"/>
  <c r="V16" i="4" s="1"/>
  <c r="W16" i="4" s="1"/>
  <c r="S16" i="4"/>
  <c r="R16" i="4"/>
  <c r="J29" i="4"/>
  <c r="T29" i="4"/>
  <c r="V29" i="4" s="1"/>
  <c r="W29" i="4" s="1"/>
  <c r="S29" i="4"/>
  <c r="R29" i="4"/>
  <c r="J33" i="4"/>
  <c r="T33" i="4"/>
  <c r="V33" i="4" s="1"/>
  <c r="W33" i="4" s="1"/>
  <c r="S33" i="4"/>
  <c r="R33" i="4"/>
  <c r="J44" i="4"/>
  <c r="T44" i="4"/>
  <c r="V44" i="4" s="1"/>
  <c r="W44" i="4" s="1"/>
  <c r="S44" i="4"/>
  <c r="R44" i="4"/>
  <c r="J47" i="4"/>
  <c r="T47" i="4"/>
  <c r="V47" i="4" s="1"/>
  <c r="W47" i="4" s="1"/>
  <c r="S47" i="4"/>
  <c r="R47" i="4"/>
  <c r="J60" i="4"/>
  <c r="T60" i="4"/>
  <c r="V60" i="4" s="1"/>
  <c r="W60" i="4" s="1"/>
  <c r="S60" i="4"/>
  <c r="R60" i="4"/>
  <c r="J64" i="4"/>
  <c r="T64" i="4"/>
  <c r="V64" i="4" s="1"/>
  <c r="W64" i="4" s="1"/>
  <c r="S64" i="4"/>
  <c r="R64" i="4"/>
  <c r="J77" i="4"/>
  <c r="T77" i="4"/>
  <c r="V77" i="4" s="1"/>
  <c r="W77" i="4" s="1"/>
  <c r="S77" i="4"/>
  <c r="R77" i="4"/>
  <c r="J131" i="4"/>
  <c r="T131" i="4"/>
  <c r="V131" i="4" s="1"/>
  <c r="W131" i="4" s="1"/>
  <c r="S131" i="4"/>
  <c r="R131" i="4"/>
  <c r="J146" i="4"/>
  <c r="T146" i="4"/>
  <c r="V146" i="4" s="1"/>
  <c r="W146" i="4" s="1"/>
  <c r="S146" i="4"/>
  <c r="R146" i="4"/>
  <c r="J147" i="4"/>
  <c r="T147" i="4"/>
  <c r="V147" i="4" s="1"/>
  <c r="W147" i="4" s="1"/>
  <c r="S147" i="4"/>
  <c r="R147" i="4"/>
  <c r="J162" i="4"/>
  <c r="T162" i="4"/>
  <c r="V162" i="4" s="1"/>
  <c r="W162" i="4" s="1"/>
  <c r="S162" i="4"/>
  <c r="R162" i="4"/>
  <c r="J163" i="4"/>
  <c r="T163" i="4"/>
  <c r="V163" i="4" s="1"/>
  <c r="W163" i="4" s="1"/>
  <c r="S163" i="4"/>
  <c r="R163" i="4"/>
  <c r="J178" i="4"/>
  <c r="T178" i="4"/>
  <c r="V178" i="4" s="1"/>
  <c r="W178" i="4" s="1"/>
  <c r="S178" i="4"/>
  <c r="R178" i="4"/>
  <c r="J179" i="4"/>
  <c r="T179" i="4"/>
  <c r="V179" i="4" s="1"/>
  <c r="W179" i="4" s="1"/>
  <c r="S179" i="4"/>
  <c r="R179" i="4"/>
  <c r="J194" i="4"/>
  <c r="T194" i="4"/>
  <c r="V194" i="4" s="1"/>
  <c r="W194" i="4" s="1"/>
  <c r="S194" i="4"/>
  <c r="R194" i="4"/>
  <c r="J195" i="4"/>
  <c r="T195" i="4"/>
  <c r="V195" i="4" s="1"/>
  <c r="W195" i="4" s="1"/>
  <c r="S195" i="4"/>
  <c r="R195" i="4"/>
  <c r="J196" i="4"/>
  <c r="T196" i="4"/>
  <c r="V196" i="4" s="1"/>
  <c r="W196" i="4" s="1"/>
  <c r="S196" i="4"/>
  <c r="R196" i="4"/>
  <c r="J197" i="4"/>
  <c r="T197" i="4"/>
  <c r="V197" i="4" s="1"/>
  <c r="W197" i="4" s="1"/>
  <c r="S197" i="4"/>
  <c r="R197" i="4"/>
  <c r="J198" i="4"/>
  <c r="T198" i="4"/>
  <c r="V198" i="4" s="1"/>
  <c r="W198" i="4" s="1"/>
  <c r="S198" i="4"/>
  <c r="R198" i="4"/>
  <c r="J199" i="4"/>
  <c r="T199" i="4"/>
  <c r="V199" i="4" s="1"/>
  <c r="W199" i="4" s="1"/>
  <c r="S199" i="4"/>
  <c r="R199" i="4"/>
  <c r="J200" i="4"/>
  <c r="T200" i="4"/>
  <c r="V200" i="4" s="1"/>
  <c r="W200" i="4" s="1"/>
  <c r="S200" i="4"/>
  <c r="R200" i="4"/>
  <c r="J201" i="4"/>
  <c r="T201" i="4"/>
  <c r="V201" i="4" s="1"/>
  <c r="W201" i="4" s="1"/>
  <c r="S201" i="4"/>
  <c r="R201" i="4"/>
  <c r="J226" i="4"/>
  <c r="T226" i="4"/>
  <c r="V226" i="4" s="1"/>
  <c r="W226" i="4" s="1"/>
  <c r="S226" i="4"/>
  <c r="R226" i="4"/>
  <c r="J227" i="4"/>
  <c r="T227" i="4"/>
  <c r="V227" i="4" s="1"/>
  <c r="W227" i="4" s="1"/>
  <c r="S227" i="4"/>
  <c r="R227" i="4"/>
  <c r="J228" i="4"/>
  <c r="T228" i="4"/>
  <c r="V228" i="4" s="1"/>
  <c r="W228" i="4" s="1"/>
  <c r="S228" i="4"/>
  <c r="R228" i="4"/>
  <c r="J229" i="4"/>
  <c r="T229" i="4"/>
  <c r="V229" i="4" s="1"/>
  <c r="W229" i="4" s="1"/>
  <c r="S229" i="4"/>
  <c r="R229" i="4"/>
  <c r="J230" i="4"/>
  <c r="T230" i="4"/>
  <c r="V230" i="4" s="1"/>
  <c r="W230" i="4" s="1"/>
  <c r="S230" i="4"/>
  <c r="R230" i="4"/>
  <c r="J231" i="4"/>
  <c r="T231" i="4"/>
  <c r="V231" i="4" s="1"/>
  <c r="W231" i="4" s="1"/>
  <c r="S231" i="4"/>
  <c r="R231" i="4"/>
  <c r="J232" i="4"/>
  <c r="T232" i="4"/>
  <c r="V232" i="4" s="1"/>
  <c r="W232" i="4" s="1"/>
  <c r="S232" i="4"/>
  <c r="R232" i="4"/>
  <c r="J233" i="4"/>
  <c r="T233" i="4"/>
  <c r="V233" i="4" s="1"/>
  <c r="W233" i="4" s="1"/>
  <c r="S233" i="4"/>
  <c r="R233" i="4"/>
  <c r="J258" i="4"/>
  <c r="T258" i="4"/>
  <c r="V258" i="4" s="1"/>
  <c r="W258" i="4" s="1"/>
  <c r="S258" i="4"/>
  <c r="R258" i="4"/>
  <c r="J259" i="4"/>
  <c r="T259" i="4"/>
  <c r="V259" i="4" s="1"/>
  <c r="W259" i="4" s="1"/>
  <c r="S259" i="4"/>
  <c r="R259" i="4"/>
  <c r="J260" i="4"/>
  <c r="T260" i="4"/>
  <c r="V260" i="4" s="1"/>
  <c r="W260" i="4" s="1"/>
  <c r="S260" i="4"/>
  <c r="R260" i="4"/>
  <c r="J261" i="4"/>
  <c r="T261" i="4"/>
  <c r="V261" i="4" s="1"/>
  <c r="W261" i="4" s="1"/>
  <c r="S261" i="4"/>
  <c r="R261" i="4"/>
  <c r="J262" i="4"/>
  <c r="T262" i="4"/>
  <c r="V262" i="4" s="1"/>
  <c r="W262" i="4" s="1"/>
  <c r="S262" i="4"/>
  <c r="R262" i="4"/>
  <c r="J263" i="4"/>
  <c r="T263" i="4"/>
  <c r="V263" i="4" s="1"/>
  <c r="W263" i="4" s="1"/>
  <c r="S263" i="4"/>
  <c r="R263" i="4"/>
  <c r="J264" i="4"/>
  <c r="T264" i="4"/>
  <c r="V264" i="4" s="1"/>
  <c r="W264" i="4" s="1"/>
  <c r="S264" i="4"/>
  <c r="R264" i="4"/>
  <c r="J265" i="4"/>
  <c r="T265" i="4"/>
  <c r="V265" i="4" s="1"/>
  <c r="W265" i="4" s="1"/>
  <c r="S265" i="4"/>
  <c r="R265" i="4"/>
  <c r="J290" i="4"/>
  <c r="T290" i="4"/>
  <c r="V290" i="4" s="1"/>
  <c r="W290" i="4" s="1"/>
  <c r="S290" i="4"/>
  <c r="R290" i="4"/>
  <c r="J291" i="4"/>
  <c r="T291" i="4"/>
  <c r="V291" i="4" s="1"/>
  <c r="W291" i="4" s="1"/>
  <c r="S291" i="4"/>
  <c r="R291" i="4"/>
  <c r="J292" i="4"/>
  <c r="T292" i="4"/>
  <c r="V292" i="4" s="1"/>
  <c r="W292" i="4" s="1"/>
  <c r="S292" i="4"/>
  <c r="R292" i="4"/>
  <c r="J293" i="4"/>
  <c r="T293" i="4"/>
  <c r="V293" i="4" s="1"/>
  <c r="W293" i="4" s="1"/>
  <c r="S293" i="4"/>
  <c r="R293" i="4"/>
  <c r="J294" i="4"/>
  <c r="T294" i="4"/>
  <c r="V294" i="4" s="1"/>
  <c r="W294" i="4" s="1"/>
  <c r="S294" i="4"/>
  <c r="R294" i="4"/>
  <c r="J295" i="4"/>
  <c r="T295" i="4"/>
  <c r="V295" i="4" s="1"/>
  <c r="W295" i="4" s="1"/>
  <c r="S295" i="4"/>
  <c r="R295" i="4"/>
  <c r="J296" i="4"/>
  <c r="T296" i="4"/>
  <c r="V296" i="4" s="1"/>
  <c r="W296" i="4" s="1"/>
  <c r="S296" i="4"/>
  <c r="R296" i="4"/>
  <c r="J297" i="4"/>
  <c r="T297" i="4"/>
  <c r="V297" i="4" s="1"/>
  <c r="W297" i="4" s="1"/>
  <c r="S297" i="4"/>
  <c r="R297" i="4"/>
  <c r="J323" i="4"/>
  <c r="T323" i="4"/>
  <c r="V323" i="4" s="1"/>
  <c r="W323" i="4" s="1"/>
  <c r="S323" i="4"/>
  <c r="R323" i="4"/>
  <c r="J324" i="4"/>
  <c r="T324" i="4"/>
  <c r="V324" i="4" s="1"/>
  <c r="W324" i="4" s="1"/>
  <c r="S324" i="4"/>
  <c r="R324" i="4"/>
  <c r="J325" i="4"/>
  <c r="T325" i="4"/>
  <c r="V325" i="4" s="1"/>
  <c r="W325" i="4" s="1"/>
  <c r="S325" i="4"/>
  <c r="R325" i="4"/>
  <c r="J326" i="4"/>
  <c r="T326" i="4"/>
  <c r="V326" i="4" s="1"/>
  <c r="W326" i="4" s="1"/>
  <c r="S326" i="4"/>
  <c r="R326" i="4"/>
  <c r="J327" i="4"/>
  <c r="T327" i="4"/>
  <c r="V327" i="4" s="1"/>
  <c r="W327" i="4" s="1"/>
  <c r="S327" i="4"/>
  <c r="R327" i="4"/>
  <c r="J328" i="4"/>
  <c r="T328" i="4"/>
  <c r="V328" i="4" s="1"/>
  <c r="W328" i="4" s="1"/>
  <c r="S328" i="4"/>
  <c r="R328" i="4"/>
  <c r="J329" i="4"/>
  <c r="T329" i="4"/>
  <c r="V329" i="4" s="1"/>
  <c r="W329" i="4" s="1"/>
  <c r="S329" i="4"/>
  <c r="R329" i="4"/>
  <c r="J330" i="4"/>
  <c r="T330" i="4"/>
  <c r="V330" i="4" s="1"/>
  <c r="W330" i="4" s="1"/>
  <c r="S330" i="4"/>
  <c r="R330" i="4"/>
  <c r="J355" i="4"/>
  <c r="T355" i="4"/>
  <c r="V355" i="4" s="1"/>
  <c r="W355" i="4" s="1"/>
  <c r="S355" i="4"/>
  <c r="R355" i="4"/>
  <c r="J356" i="4"/>
  <c r="T356" i="4"/>
  <c r="V356" i="4" s="1"/>
  <c r="W356" i="4" s="1"/>
  <c r="S356" i="4"/>
  <c r="R356" i="4"/>
  <c r="J357" i="4"/>
  <c r="T357" i="4"/>
  <c r="V357" i="4" s="1"/>
  <c r="W357" i="4" s="1"/>
  <c r="S357" i="4"/>
  <c r="R357" i="4"/>
  <c r="J358" i="4"/>
  <c r="T358" i="4"/>
  <c r="V358" i="4" s="1"/>
  <c r="W358" i="4" s="1"/>
  <c r="S358" i="4"/>
  <c r="R358" i="4"/>
  <c r="J359" i="4"/>
  <c r="T359" i="4"/>
  <c r="V359" i="4" s="1"/>
  <c r="W359" i="4" s="1"/>
  <c r="S359" i="4"/>
  <c r="R359" i="4"/>
  <c r="J360" i="4"/>
  <c r="T360" i="4"/>
  <c r="V360" i="4" s="1"/>
  <c r="W360" i="4" s="1"/>
  <c r="S360" i="4"/>
  <c r="R360" i="4"/>
  <c r="J361" i="4"/>
  <c r="T361" i="4"/>
  <c r="V361" i="4" s="1"/>
  <c r="W361" i="4" s="1"/>
  <c r="S361" i="4"/>
  <c r="R361" i="4"/>
  <c r="J362" i="4"/>
  <c r="T362" i="4"/>
  <c r="V362" i="4" s="1"/>
  <c r="W362" i="4" s="1"/>
  <c r="S362" i="4"/>
  <c r="R362" i="4"/>
  <c r="J387" i="4"/>
  <c r="T387" i="4"/>
  <c r="V387" i="4" s="1"/>
  <c r="W387" i="4" s="1"/>
  <c r="S387" i="4"/>
  <c r="R387" i="4"/>
  <c r="J388" i="4"/>
  <c r="T388" i="4"/>
  <c r="V388" i="4" s="1"/>
  <c r="W388" i="4" s="1"/>
  <c r="S388" i="4"/>
  <c r="R388" i="4"/>
  <c r="J389" i="4"/>
  <c r="T389" i="4"/>
  <c r="V389" i="4" s="1"/>
  <c r="W389" i="4" s="1"/>
  <c r="S389" i="4"/>
  <c r="R389" i="4"/>
  <c r="J390" i="4"/>
  <c r="T390" i="4"/>
  <c r="V390" i="4" s="1"/>
  <c r="W390" i="4" s="1"/>
  <c r="S390" i="4"/>
  <c r="R390" i="4"/>
  <c r="J391" i="4"/>
  <c r="T391" i="4"/>
  <c r="V391" i="4" s="1"/>
  <c r="W391" i="4" s="1"/>
  <c r="S391" i="4"/>
  <c r="R391" i="4"/>
  <c r="J392" i="4"/>
  <c r="T392" i="4"/>
  <c r="V392" i="4" s="1"/>
  <c r="W392" i="4" s="1"/>
  <c r="S392" i="4"/>
  <c r="R392" i="4"/>
  <c r="J393" i="4"/>
  <c r="T393" i="4"/>
  <c r="V393" i="4" s="1"/>
  <c r="W393" i="4" s="1"/>
  <c r="S393" i="4"/>
  <c r="R393" i="4"/>
  <c r="J394" i="4"/>
  <c r="T394" i="4"/>
  <c r="V394" i="4" s="1"/>
  <c r="W394" i="4" s="1"/>
  <c r="S394" i="4"/>
  <c r="R394" i="4"/>
  <c r="J419" i="4"/>
  <c r="T419" i="4"/>
  <c r="V419" i="4" s="1"/>
  <c r="W419" i="4" s="1"/>
  <c r="S419" i="4"/>
  <c r="R419" i="4"/>
  <c r="J420" i="4"/>
  <c r="T420" i="4"/>
  <c r="V420" i="4" s="1"/>
  <c r="W420" i="4" s="1"/>
  <c r="S420" i="4"/>
  <c r="R420" i="4"/>
  <c r="J421" i="4"/>
  <c r="T421" i="4"/>
  <c r="V421" i="4" s="1"/>
  <c r="W421" i="4" s="1"/>
  <c r="S421" i="4"/>
  <c r="R421" i="4"/>
  <c r="J422" i="4"/>
  <c r="T422" i="4"/>
  <c r="V422" i="4" s="1"/>
  <c r="W422" i="4" s="1"/>
  <c r="S422" i="4"/>
  <c r="R422" i="4"/>
  <c r="J423" i="4"/>
  <c r="T423" i="4"/>
  <c r="V423" i="4" s="1"/>
  <c r="W423" i="4" s="1"/>
  <c r="S423" i="4"/>
  <c r="R423" i="4"/>
  <c r="J424" i="4"/>
  <c r="T424" i="4"/>
  <c r="V424" i="4" s="1"/>
  <c r="W424" i="4" s="1"/>
  <c r="S424" i="4"/>
  <c r="R424" i="4"/>
  <c r="J425" i="4"/>
  <c r="T425" i="4"/>
  <c r="V425" i="4" s="1"/>
  <c r="W425" i="4" s="1"/>
  <c r="S425" i="4"/>
  <c r="R425" i="4"/>
  <c r="J426" i="4"/>
  <c r="T426" i="4"/>
  <c r="V426" i="4" s="1"/>
  <c r="W426" i="4" s="1"/>
  <c r="S426" i="4"/>
  <c r="R426" i="4"/>
  <c r="J451" i="4"/>
  <c r="T451" i="4"/>
  <c r="V451" i="4" s="1"/>
  <c r="W451" i="4" s="1"/>
  <c r="S451" i="4"/>
  <c r="R451" i="4"/>
  <c r="J452" i="4"/>
  <c r="T452" i="4"/>
  <c r="V452" i="4" s="1"/>
  <c r="W452" i="4" s="1"/>
  <c r="S452" i="4"/>
  <c r="R452" i="4"/>
  <c r="J453" i="4"/>
  <c r="T453" i="4"/>
  <c r="V453" i="4" s="1"/>
  <c r="W453" i="4" s="1"/>
  <c r="S453" i="4"/>
  <c r="R453" i="4"/>
  <c r="J454" i="4"/>
  <c r="T454" i="4"/>
  <c r="V454" i="4" s="1"/>
  <c r="W454" i="4" s="1"/>
  <c r="S454" i="4"/>
  <c r="R454" i="4"/>
  <c r="J455" i="4"/>
  <c r="T455" i="4"/>
  <c r="V455" i="4" s="1"/>
  <c r="W455" i="4" s="1"/>
  <c r="S455" i="4"/>
  <c r="R455" i="4"/>
  <c r="J456" i="4"/>
  <c r="T456" i="4"/>
  <c r="V456" i="4" s="1"/>
  <c r="W456" i="4" s="1"/>
  <c r="S456" i="4"/>
  <c r="R456" i="4"/>
  <c r="J457" i="4"/>
  <c r="T457" i="4"/>
  <c r="V457" i="4" s="1"/>
  <c r="W457" i="4" s="1"/>
  <c r="S457" i="4"/>
  <c r="R457" i="4"/>
  <c r="J458" i="4"/>
  <c r="T458" i="4"/>
  <c r="V458" i="4" s="1"/>
  <c r="W458" i="4" s="1"/>
  <c r="S458" i="4"/>
  <c r="R458" i="4"/>
  <c r="J483" i="4"/>
  <c r="T483" i="4"/>
  <c r="V483" i="4" s="1"/>
  <c r="W483" i="4" s="1"/>
  <c r="S483" i="4"/>
  <c r="R483" i="4"/>
  <c r="J484" i="4"/>
  <c r="T484" i="4"/>
  <c r="V484" i="4" s="1"/>
  <c r="W484" i="4" s="1"/>
  <c r="S484" i="4"/>
  <c r="R484" i="4"/>
  <c r="J485" i="4"/>
  <c r="T485" i="4"/>
  <c r="V485" i="4" s="1"/>
  <c r="W485" i="4" s="1"/>
  <c r="S485" i="4"/>
  <c r="R485" i="4"/>
  <c r="J486" i="4"/>
  <c r="T486" i="4"/>
  <c r="V486" i="4" s="1"/>
  <c r="W486" i="4" s="1"/>
  <c r="S486" i="4"/>
  <c r="R486" i="4"/>
  <c r="J487" i="4"/>
  <c r="T487" i="4"/>
  <c r="V487" i="4" s="1"/>
  <c r="W487" i="4" s="1"/>
  <c r="S487" i="4"/>
  <c r="R487" i="4"/>
  <c r="J488" i="4"/>
  <c r="T488" i="4"/>
  <c r="V488" i="4" s="1"/>
  <c r="W488" i="4" s="1"/>
  <c r="S488" i="4"/>
  <c r="R488" i="4"/>
  <c r="J489" i="4"/>
  <c r="T489" i="4"/>
  <c r="V489" i="4" s="1"/>
  <c r="W489" i="4" s="1"/>
  <c r="S489" i="4"/>
  <c r="R489" i="4"/>
  <c r="J490" i="4"/>
  <c r="T490" i="4"/>
  <c r="V490" i="4" s="1"/>
  <c r="W490" i="4" s="1"/>
  <c r="S490" i="4"/>
  <c r="R490" i="4"/>
  <c r="J515" i="4"/>
  <c r="T515" i="4"/>
  <c r="V515" i="4" s="1"/>
  <c r="W515" i="4" s="1"/>
  <c r="S515" i="4"/>
  <c r="R515" i="4"/>
  <c r="J516" i="4"/>
  <c r="T516" i="4"/>
  <c r="V516" i="4" s="1"/>
  <c r="W516" i="4" s="1"/>
  <c r="S516" i="4"/>
  <c r="R516" i="4"/>
  <c r="J517" i="4"/>
  <c r="T517" i="4"/>
  <c r="V517" i="4" s="1"/>
  <c r="W517" i="4" s="1"/>
  <c r="S517" i="4"/>
  <c r="R517" i="4"/>
  <c r="J518" i="4"/>
  <c r="T518" i="4"/>
  <c r="V518" i="4" s="1"/>
  <c r="W518" i="4" s="1"/>
  <c r="S518" i="4"/>
  <c r="R518" i="4"/>
  <c r="J519" i="4"/>
  <c r="T519" i="4"/>
  <c r="V519" i="4" s="1"/>
  <c r="W519" i="4" s="1"/>
  <c r="S519" i="4"/>
  <c r="R519" i="4"/>
  <c r="J520" i="4"/>
  <c r="T520" i="4"/>
  <c r="V520" i="4" s="1"/>
  <c r="W520" i="4" s="1"/>
  <c r="S520" i="4"/>
  <c r="R520" i="4"/>
  <c r="J521" i="4"/>
  <c r="T521" i="4"/>
  <c r="V521" i="4" s="1"/>
  <c r="W521" i="4" s="1"/>
  <c r="S521" i="4"/>
  <c r="R521" i="4"/>
  <c r="J522" i="4"/>
  <c r="T522" i="4"/>
  <c r="V522" i="4" s="1"/>
  <c r="W522" i="4" s="1"/>
  <c r="S522" i="4"/>
  <c r="R522" i="4"/>
  <c r="J547" i="4"/>
  <c r="T547" i="4"/>
  <c r="V547" i="4" s="1"/>
  <c r="W547" i="4" s="1"/>
  <c r="S547" i="4"/>
  <c r="R547" i="4"/>
  <c r="J548" i="4"/>
  <c r="T548" i="4"/>
  <c r="V548" i="4" s="1"/>
  <c r="W548" i="4" s="1"/>
  <c r="S548" i="4"/>
  <c r="R548" i="4"/>
  <c r="J549" i="4"/>
  <c r="T549" i="4"/>
  <c r="V549" i="4" s="1"/>
  <c r="W549" i="4" s="1"/>
  <c r="S549" i="4"/>
  <c r="R549" i="4"/>
  <c r="J550" i="4"/>
  <c r="T550" i="4"/>
  <c r="V550" i="4" s="1"/>
  <c r="W550" i="4" s="1"/>
  <c r="S550" i="4"/>
  <c r="R550" i="4"/>
  <c r="J551" i="4"/>
  <c r="T551" i="4"/>
  <c r="V551" i="4" s="1"/>
  <c r="W551" i="4" s="1"/>
  <c r="S551" i="4"/>
  <c r="R551" i="4"/>
  <c r="J552" i="4"/>
  <c r="T552" i="4"/>
  <c r="V552" i="4" s="1"/>
  <c r="W552" i="4" s="1"/>
  <c r="S552" i="4"/>
  <c r="R552" i="4"/>
  <c r="J553" i="4"/>
  <c r="T553" i="4"/>
  <c r="V553" i="4" s="1"/>
  <c r="W553" i="4" s="1"/>
  <c r="S553" i="4"/>
  <c r="R553" i="4"/>
  <c r="J554" i="4"/>
  <c r="T554" i="4"/>
  <c r="V554" i="4" s="1"/>
  <c r="W554" i="4" s="1"/>
  <c r="S554" i="4"/>
  <c r="R554" i="4"/>
  <c r="J579" i="4"/>
  <c r="T579" i="4"/>
  <c r="V579" i="4" s="1"/>
  <c r="W579" i="4" s="1"/>
  <c r="S579" i="4"/>
  <c r="R579" i="4"/>
  <c r="J580" i="4"/>
  <c r="T580" i="4"/>
  <c r="V580" i="4" s="1"/>
  <c r="W580" i="4" s="1"/>
  <c r="S580" i="4"/>
  <c r="R580" i="4"/>
  <c r="J581" i="4"/>
  <c r="T581" i="4"/>
  <c r="V581" i="4" s="1"/>
  <c r="W581" i="4" s="1"/>
  <c r="S581" i="4"/>
  <c r="R581" i="4"/>
  <c r="J582" i="4"/>
  <c r="T582" i="4"/>
  <c r="V582" i="4" s="1"/>
  <c r="W582" i="4" s="1"/>
  <c r="S582" i="4"/>
  <c r="R582" i="4"/>
  <c r="J583" i="4"/>
  <c r="T583" i="4"/>
  <c r="V583" i="4" s="1"/>
  <c r="W583" i="4" s="1"/>
  <c r="S583" i="4"/>
  <c r="R583" i="4"/>
  <c r="J584" i="4"/>
  <c r="T584" i="4"/>
  <c r="V584" i="4" s="1"/>
  <c r="W584" i="4" s="1"/>
  <c r="S584" i="4"/>
  <c r="R584" i="4"/>
  <c r="J585" i="4"/>
  <c r="T585" i="4"/>
  <c r="V585" i="4" s="1"/>
  <c r="W585" i="4" s="1"/>
  <c r="S585" i="4"/>
  <c r="R585" i="4"/>
  <c r="J586" i="4"/>
  <c r="T586" i="4"/>
  <c r="V586" i="4" s="1"/>
  <c r="W586" i="4" s="1"/>
  <c r="S586" i="4"/>
  <c r="R586" i="4"/>
  <c r="J611" i="4"/>
  <c r="T611" i="4"/>
  <c r="V611" i="4" s="1"/>
  <c r="W611" i="4" s="1"/>
  <c r="S611" i="4"/>
  <c r="R611" i="4"/>
  <c r="J612" i="4"/>
  <c r="T612" i="4"/>
  <c r="V612" i="4" s="1"/>
  <c r="W612" i="4" s="1"/>
  <c r="S612" i="4"/>
  <c r="R612" i="4"/>
  <c r="J613" i="4"/>
  <c r="T613" i="4"/>
  <c r="V613" i="4" s="1"/>
  <c r="W613" i="4" s="1"/>
  <c r="S613" i="4"/>
  <c r="R613" i="4"/>
  <c r="J614" i="4"/>
  <c r="T614" i="4"/>
  <c r="V614" i="4" s="1"/>
  <c r="W614" i="4" s="1"/>
  <c r="S614" i="4"/>
  <c r="R614" i="4"/>
  <c r="J615" i="4"/>
  <c r="T615" i="4"/>
  <c r="V615" i="4" s="1"/>
  <c r="W615" i="4" s="1"/>
  <c r="S615" i="4"/>
  <c r="R615" i="4"/>
  <c r="J616" i="4"/>
  <c r="T616" i="4"/>
  <c r="V616" i="4" s="1"/>
  <c r="W616" i="4" s="1"/>
  <c r="S616" i="4"/>
  <c r="R616" i="4"/>
  <c r="J617" i="4"/>
  <c r="T617" i="4"/>
  <c r="V617" i="4" s="1"/>
  <c r="W617" i="4" s="1"/>
  <c r="S617" i="4"/>
  <c r="R617" i="4"/>
  <c r="J618" i="4"/>
  <c r="T618" i="4"/>
  <c r="V618" i="4" s="1"/>
  <c r="W618" i="4" s="1"/>
  <c r="S618" i="4"/>
  <c r="R618" i="4"/>
  <c r="J643" i="4"/>
  <c r="T643" i="4"/>
  <c r="V643" i="4" s="1"/>
  <c r="W643" i="4" s="1"/>
  <c r="S643" i="4"/>
  <c r="R643" i="4"/>
  <c r="J644" i="4"/>
  <c r="T644" i="4"/>
  <c r="V644" i="4" s="1"/>
  <c r="W644" i="4" s="1"/>
  <c r="S644" i="4"/>
  <c r="R644" i="4"/>
  <c r="J645" i="4"/>
  <c r="T645" i="4"/>
  <c r="V645" i="4" s="1"/>
  <c r="W645" i="4" s="1"/>
  <c r="S645" i="4"/>
  <c r="R645" i="4"/>
  <c r="J646" i="4"/>
  <c r="T646" i="4"/>
  <c r="V646" i="4" s="1"/>
  <c r="W646" i="4" s="1"/>
  <c r="S646" i="4"/>
  <c r="R646" i="4"/>
  <c r="J647" i="4"/>
  <c r="T647" i="4"/>
  <c r="V647" i="4" s="1"/>
  <c r="W647" i="4" s="1"/>
  <c r="S647" i="4"/>
  <c r="R647" i="4"/>
  <c r="J648" i="4"/>
  <c r="T648" i="4"/>
  <c r="V648" i="4" s="1"/>
  <c r="W648" i="4" s="1"/>
  <c r="S648" i="4"/>
  <c r="R648" i="4"/>
  <c r="J649" i="4"/>
  <c r="T649" i="4"/>
  <c r="V649" i="4" s="1"/>
  <c r="W649" i="4" s="1"/>
  <c r="S649" i="4"/>
  <c r="R649" i="4"/>
  <c r="J650" i="4"/>
  <c r="T650" i="4"/>
  <c r="V650" i="4" s="1"/>
  <c r="W650" i="4" s="1"/>
  <c r="S650" i="4"/>
  <c r="R650" i="4"/>
  <c r="J675" i="4"/>
  <c r="T675" i="4"/>
  <c r="V675" i="4" s="1"/>
  <c r="W675" i="4" s="1"/>
  <c r="S675" i="4"/>
  <c r="R675" i="4"/>
  <c r="J676" i="4"/>
  <c r="T676" i="4"/>
  <c r="V676" i="4" s="1"/>
  <c r="W676" i="4" s="1"/>
  <c r="S676" i="4"/>
  <c r="R676" i="4"/>
  <c r="J677" i="4"/>
  <c r="T677" i="4"/>
  <c r="V677" i="4" s="1"/>
  <c r="W677" i="4" s="1"/>
  <c r="S677" i="4"/>
  <c r="R677" i="4"/>
  <c r="J678" i="4"/>
  <c r="T678" i="4"/>
  <c r="V678" i="4" s="1"/>
  <c r="W678" i="4" s="1"/>
  <c r="S678" i="4"/>
  <c r="R678" i="4"/>
  <c r="J679" i="4"/>
  <c r="T679" i="4"/>
  <c r="V679" i="4" s="1"/>
  <c r="W679" i="4" s="1"/>
  <c r="S679" i="4"/>
  <c r="R679" i="4"/>
  <c r="J680" i="4"/>
  <c r="T680" i="4"/>
  <c r="V680" i="4" s="1"/>
  <c r="W680" i="4" s="1"/>
  <c r="S680" i="4"/>
  <c r="R680" i="4"/>
  <c r="J681" i="4"/>
  <c r="T681" i="4"/>
  <c r="V681" i="4" s="1"/>
  <c r="W681" i="4" s="1"/>
  <c r="S681" i="4"/>
  <c r="R681" i="4"/>
  <c r="J682" i="4"/>
  <c r="T682" i="4"/>
  <c r="V682" i="4" s="1"/>
  <c r="W682" i="4" s="1"/>
  <c r="S682" i="4"/>
  <c r="R682" i="4"/>
  <c r="J707" i="4"/>
  <c r="T707" i="4"/>
  <c r="V707" i="4" s="1"/>
  <c r="W707" i="4" s="1"/>
  <c r="S707" i="4"/>
  <c r="R707" i="4"/>
  <c r="J708" i="4"/>
  <c r="T708" i="4"/>
  <c r="V708" i="4" s="1"/>
  <c r="W708" i="4" s="1"/>
  <c r="S708" i="4"/>
  <c r="R708" i="4"/>
  <c r="J709" i="4"/>
  <c r="T709" i="4"/>
  <c r="V709" i="4" s="1"/>
  <c r="W709" i="4" s="1"/>
  <c r="S709" i="4"/>
  <c r="R709" i="4"/>
  <c r="J710" i="4"/>
  <c r="T710" i="4"/>
  <c r="V710" i="4" s="1"/>
  <c r="W710" i="4" s="1"/>
  <c r="S710" i="4"/>
  <c r="R710" i="4"/>
  <c r="J711" i="4"/>
  <c r="T711" i="4"/>
  <c r="V711" i="4" s="1"/>
  <c r="W711" i="4" s="1"/>
  <c r="S711" i="4"/>
  <c r="R711" i="4"/>
  <c r="J712" i="4"/>
  <c r="T712" i="4"/>
  <c r="V712" i="4" s="1"/>
  <c r="W712" i="4" s="1"/>
  <c r="S712" i="4"/>
  <c r="R712" i="4"/>
  <c r="J713" i="4"/>
  <c r="T713" i="4"/>
  <c r="V713" i="4" s="1"/>
  <c r="W713" i="4" s="1"/>
  <c r="S713" i="4"/>
  <c r="R713" i="4"/>
  <c r="J714" i="4"/>
  <c r="T714" i="4"/>
  <c r="V714" i="4" s="1"/>
  <c r="W714" i="4" s="1"/>
  <c r="S714" i="4"/>
  <c r="R714" i="4"/>
  <c r="J739" i="4"/>
  <c r="T739" i="4"/>
  <c r="V739" i="4" s="1"/>
  <c r="W739" i="4" s="1"/>
  <c r="S739" i="4"/>
  <c r="J740" i="4"/>
  <c r="T740" i="4"/>
  <c r="V740" i="4" s="1"/>
  <c r="W740" i="4" s="1"/>
  <c r="S740" i="4"/>
  <c r="J741" i="4"/>
  <c r="T741" i="4"/>
  <c r="V741" i="4" s="1"/>
  <c r="W741" i="4" s="1"/>
  <c r="S741" i="4"/>
  <c r="J742" i="4"/>
  <c r="T742" i="4"/>
  <c r="V742" i="4" s="1"/>
  <c r="W742" i="4" s="1"/>
  <c r="S742" i="4"/>
  <c r="J743" i="4"/>
  <c r="T743" i="4"/>
  <c r="V743" i="4" s="1"/>
  <c r="W743" i="4" s="1"/>
  <c r="S743" i="4"/>
  <c r="J744" i="4"/>
  <c r="T744" i="4"/>
  <c r="V744" i="4" s="1"/>
  <c r="W744" i="4" s="1"/>
  <c r="S744" i="4"/>
  <c r="J745" i="4"/>
  <c r="T745" i="4"/>
  <c r="V745" i="4" s="1"/>
  <c r="W745" i="4" s="1"/>
  <c r="S745" i="4"/>
  <c r="J746" i="4"/>
  <c r="T746" i="4"/>
  <c r="V746" i="4" s="1"/>
  <c r="W746" i="4" s="1"/>
  <c r="S746" i="4"/>
  <c r="J771" i="4"/>
  <c r="T771" i="4"/>
  <c r="V771" i="4" s="1"/>
  <c r="W771" i="4" s="1"/>
  <c r="S771" i="4"/>
  <c r="J772" i="4"/>
  <c r="T772" i="4"/>
  <c r="V772" i="4" s="1"/>
  <c r="W772" i="4" s="1"/>
  <c r="S772" i="4"/>
  <c r="J773" i="4"/>
  <c r="T773" i="4"/>
  <c r="V773" i="4" s="1"/>
  <c r="W773" i="4" s="1"/>
  <c r="S773" i="4"/>
  <c r="J774" i="4"/>
  <c r="T774" i="4"/>
  <c r="V774" i="4" s="1"/>
  <c r="W774" i="4" s="1"/>
  <c r="S774" i="4"/>
  <c r="J775" i="4"/>
  <c r="T775" i="4"/>
  <c r="V775" i="4" s="1"/>
  <c r="W775" i="4" s="1"/>
  <c r="S775" i="4"/>
  <c r="J776" i="4"/>
  <c r="T776" i="4"/>
  <c r="V776" i="4" s="1"/>
  <c r="W776" i="4" s="1"/>
  <c r="S776" i="4"/>
  <c r="J777" i="4"/>
  <c r="T777" i="4"/>
  <c r="V777" i="4" s="1"/>
  <c r="W777" i="4" s="1"/>
  <c r="S777" i="4"/>
  <c r="J778" i="4"/>
  <c r="T778" i="4"/>
  <c r="V778" i="4" s="1"/>
  <c r="W778" i="4" s="1"/>
  <c r="S778" i="4"/>
  <c r="J803" i="4"/>
  <c r="T803" i="4"/>
  <c r="V803" i="4" s="1"/>
  <c r="W803" i="4" s="1"/>
  <c r="S803" i="4"/>
  <c r="J804" i="4"/>
  <c r="T804" i="4"/>
  <c r="V804" i="4" s="1"/>
  <c r="W804" i="4" s="1"/>
  <c r="S804" i="4"/>
  <c r="J805" i="4"/>
  <c r="T805" i="4"/>
  <c r="V805" i="4" s="1"/>
  <c r="W805" i="4" s="1"/>
  <c r="S805" i="4"/>
  <c r="J806" i="4"/>
  <c r="T806" i="4"/>
  <c r="V806" i="4" s="1"/>
  <c r="W806" i="4" s="1"/>
  <c r="S806" i="4"/>
  <c r="J807" i="4"/>
  <c r="T807" i="4"/>
  <c r="V807" i="4" s="1"/>
  <c r="W807" i="4" s="1"/>
  <c r="S807" i="4"/>
  <c r="J808" i="4"/>
  <c r="T808" i="4"/>
  <c r="V808" i="4" s="1"/>
  <c r="W808" i="4" s="1"/>
  <c r="S808" i="4"/>
  <c r="J809" i="4"/>
  <c r="T809" i="4"/>
  <c r="V809" i="4" s="1"/>
  <c r="W809" i="4" s="1"/>
  <c r="S809" i="4"/>
  <c r="J810" i="4"/>
  <c r="T810" i="4"/>
  <c r="V810" i="4" s="1"/>
  <c r="W810" i="4" s="1"/>
  <c r="S810" i="4"/>
  <c r="J835" i="4"/>
  <c r="T835" i="4"/>
  <c r="V835" i="4" s="1"/>
  <c r="W835" i="4" s="1"/>
  <c r="S835" i="4"/>
  <c r="J836" i="4"/>
  <c r="T836" i="4"/>
  <c r="V836" i="4" s="1"/>
  <c r="W836" i="4" s="1"/>
  <c r="S836" i="4"/>
  <c r="J837" i="4"/>
  <c r="T837" i="4"/>
  <c r="V837" i="4" s="1"/>
  <c r="W837" i="4" s="1"/>
  <c r="S837" i="4"/>
  <c r="J838" i="4"/>
  <c r="T838" i="4"/>
  <c r="V838" i="4" s="1"/>
  <c r="W838" i="4" s="1"/>
  <c r="S838" i="4"/>
  <c r="J839" i="4"/>
  <c r="T839" i="4"/>
  <c r="V839" i="4" s="1"/>
  <c r="W839" i="4" s="1"/>
  <c r="S839" i="4"/>
  <c r="J840" i="4"/>
  <c r="T840" i="4"/>
  <c r="V840" i="4" s="1"/>
  <c r="W840" i="4" s="1"/>
  <c r="S840" i="4"/>
  <c r="J841" i="4"/>
  <c r="T841" i="4"/>
  <c r="V841" i="4" s="1"/>
  <c r="W841" i="4" s="1"/>
  <c r="S841" i="4"/>
  <c r="J842" i="4"/>
  <c r="T842" i="4"/>
  <c r="V842" i="4" s="1"/>
  <c r="W842" i="4" s="1"/>
  <c r="S842" i="4"/>
  <c r="J867" i="4"/>
  <c r="T867" i="4"/>
  <c r="V867" i="4" s="1"/>
  <c r="W867" i="4" s="1"/>
  <c r="S867" i="4"/>
  <c r="J868" i="4"/>
  <c r="T868" i="4"/>
  <c r="V868" i="4" s="1"/>
  <c r="W868" i="4" s="1"/>
  <c r="S868" i="4"/>
  <c r="J869" i="4"/>
  <c r="T869" i="4"/>
  <c r="V869" i="4" s="1"/>
  <c r="W869" i="4" s="1"/>
  <c r="S869" i="4"/>
  <c r="J870" i="4"/>
  <c r="T870" i="4"/>
  <c r="V870" i="4" s="1"/>
  <c r="W870" i="4" s="1"/>
  <c r="S870" i="4"/>
  <c r="J871" i="4"/>
  <c r="T871" i="4"/>
  <c r="V871" i="4" s="1"/>
  <c r="W871" i="4" s="1"/>
  <c r="S871" i="4"/>
  <c r="J872" i="4"/>
  <c r="T872" i="4"/>
  <c r="V872" i="4" s="1"/>
  <c r="W872" i="4" s="1"/>
  <c r="S872" i="4"/>
  <c r="J873" i="4"/>
  <c r="T873" i="4"/>
  <c r="V873" i="4" s="1"/>
  <c r="W873" i="4" s="1"/>
  <c r="S873" i="4"/>
  <c r="J874" i="4"/>
  <c r="T874" i="4"/>
  <c r="V874" i="4" s="1"/>
  <c r="W874" i="4" s="1"/>
  <c r="S874" i="4"/>
  <c r="J899" i="4"/>
  <c r="T899" i="4"/>
  <c r="V899" i="4" s="1"/>
  <c r="W899" i="4" s="1"/>
  <c r="S899" i="4"/>
  <c r="J900" i="4"/>
  <c r="T900" i="4"/>
  <c r="V900" i="4" s="1"/>
  <c r="W900" i="4" s="1"/>
  <c r="S900" i="4"/>
  <c r="J901" i="4"/>
  <c r="T901" i="4"/>
  <c r="V901" i="4" s="1"/>
  <c r="W901" i="4" s="1"/>
  <c r="S901" i="4"/>
  <c r="J902" i="4"/>
  <c r="T902" i="4"/>
  <c r="V902" i="4" s="1"/>
  <c r="W902" i="4" s="1"/>
  <c r="S902" i="4"/>
  <c r="J903" i="4"/>
  <c r="T903" i="4"/>
  <c r="V903" i="4" s="1"/>
  <c r="W903" i="4" s="1"/>
  <c r="S903" i="4"/>
  <c r="J904" i="4"/>
  <c r="T904" i="4"/>
  <c r="V904" i="4" s="1"/>
  <c r="W904" i="4" s="1"/>
  <c r="S904" i="4"/>
  <c r="J905" i="4"/>
  <c r="T905" i="4"/>
  <c r="V905" i="4" s="1"/>
  <c r="W905" i="4" s="1"/>
  <c r="S905" i="4"/>
  <c r="J906" i="4"/>
  <c r="T906" i="4"/>
  <c r="V906" i="4" s="1"/>
  <c r="W906" i="4" s="1"/>
  <c r="S906" i="4"/>
  <c r="J931" i="4"/>
  <c r="T931" i="4"/>
  <c r="V931" i="4" s="1"/>
  <c r="W931" i="4" s="1"/>
  <c r="S931" i="4"/>
  <c r="J932" i="4"/>
  <c r="T932" i="4"/>
  <c r="V932" i="4" s="1"/>
  <c r="W932" i="4" s="1"/>
  <c r="S932" i="4"/>
  <c r="J933" i="4"/>
  <c r="T933" i="4"/>
  <c r="V933" i="4" s="1"/>
  <c r="W933" i="4" s="1"/>
  <c r="S933" i="4"/>
  <c r="J934" i="4"/>
  <c r="T934" i="4"/>
  <c r="V934" i="4" s="1"/>
  <c r="W934" i="4" s="1"/>
  <c r="S934" i="4"/>
  <c r="J935" i="4"/>
  <c r="T935" i="4"/>
  <c r="V935" i="4" s="1"/>
  <c r="W935" i="4" s="1"/>
  <c r="S935" i="4"/>
  <c r="J936" i="4"/>
  <c r="T936" i="4"/>
  <c r="V936" i="4" s="1"/>
  <c r="W936" i="4" s="1"/>
  <c r="S936" i="4"/>
  <c r="J937" i="4"/>
  <c r="T937" i="4"/>
  <c r="V937" i="4" s="1"/>
  <c r="W937" i="4" s="1"/>
  <c r="S937" i="4"/>
  <c r="J938" i="4"/>
  <c r="T938" i="4"/>
  <c r="V938" i="4" s="1"/>
  <c r="W938" i="4" s="1"/>
  <c r="S938" i="4"/>
  <c r="J963" i="4"/>
  <c r="T963" i="4"/>
  <c r="V963" i="4" s="1"/>
  <c r="W963" i="4" s="1"/>
  <c r="S963" i="4"/>
  <c r="J964" i="4"/>
  <c r="T964" i="4"/>
  <c r="V964" i="4" s="1"/>
  <c r="W964" i="4" s="1"/>
  <c r="S964" i="4"/>
  <c r="J965" i="4"/>
  <c r="T965" i="4"/>
  <c r="V965" i="4" s="1"/>
  <c r="W965" i="4" s="1"/>
  <c r="S965" i="4"/>
  <c r="J966" i="4"/>
  <c r="T966" i="4"/>
  <c r="V966" i="4" s="1"/>
  <c r="W966" i="4" s="1"/>
  <c r="S966" i="4"/>
  <c r="J967" i="4"/>
  <c r="T967" i="4"/>
  <c r="V967" i="4" s="1"/>
  <c r="W967" i="4" s="1"/>
  <c r="S967" i="4"/>
  <c r="J968" i="4"/>
  <c r="T968" i="4"/>
  <c r="V968" i="4" s="1"/>
  <c r="W968" i="4" s="1"/>
  <c r="S968" i="4"/>
  <c r="J969" i="4"/>
  <c r="T969" i="4"/>
  <c r="V969" i="4" s="1"/>
  <c r="W969" i="4" s="1"/>
  <c r="S969" i="4"/>
  <c r="J970" i="4"/>
  <c r="T970" i="4"/>
  <c r="V970" i="4" s="1"/>
  <c r="W970" i="4" s="1"/>
  <c r="S970" i="4"/>
  <c r="J987" i="4"/>
  <c r="T987" i="4"/>
  <c r="V987" i="4" s="1"/>
  <c r="W987" i="4" s="1"/>
  <c r="S987" i="4"/>
  <c r="J988" i="4"/>
  <c r="T988" i="4"/>
  <c r="V988" i="4" s="1"/>
  <c r="W988" i="4" s="1"/>
  <c r="S988" i="4"/>
  <c r="J989" i="4"/>
  <c r="T989" i="4"/>
  <c r="V989" i="4" s="1"/>
  <c r="W989" i="4" s="1"/>
  <c r="S989" i="4"/>
  <c r="J990" i="4"/>
  <c r="T990" i="4"/>
  <c r="V990" i="4" s="1"/>
  <c r="W990" i="4" s="1"/>
  <c r="S990" i="4"/>
  <c r="J991" i="4"/>
  <c r="T991" i="4"/>
  <c r="V991" i="4" s="1"/>
  <c r="W991" i="4" s="1"/>
  <c r="S991" i="4"/>
  <c r="J992" i="4"/>
  <c r="T992" i="4"/>
  <c r="V992" i="4" s="1"/>
  <c r="W992" i="4" s="1"/>
  <c r="S992" i="4"/>
  <c r="J1003" i="4"/>
  <c r="T1003" i="4"/>
  <c r="V1003" i="4" s="1"/>
  <c r="W1003" i="4" s="1"/>
  <c r="S1003" i="4"/>
  <c r="J1004" i="4"/>
  <c r="T1004" i="4"/>
  <c r="V1004" i="4" s="1"/>
  <c r="W1004" i="4" s="1"/>
  <c r="S1004" i="4"/>
  <c r="J1005" i="4"/>
  <c r="T1005" i="4"/>
  <c r="V1005" i="4" s="1"/>
  <c r="W1005" i="4" s="1"/>
  <c r="S1005" i="4"/>
  <c r="J1006" i="4"/>
  <c r="T1006" i="4"/>
  <c r="V1006" i="4" s="1"/>
  <c r="W1006" i="4" s="1"/>
  <c r="S1006" i="4"/>
  <c r="J1007" i="4"/>
  <c r="T1007" i="4"/>
  <c r="V1007" i="4" s="1"/>
  <c r="W1007" i="4" s="1"/>
  <c r="S1007" i="4"/>
  <c r="J1008" i="4"/>
  <c r="T1008" i="4"/>
  <c r="V1008" i="4" s="1"/>
  <c r="W1008" i="4" s="1"/>
  <c r="S1008" i="4"/>
  <c r="J1019" i="4"/>
  <c r="T1019" i="4"/>
  <c r="V1019" i="4" s="1"/>
  <c r="W1019" i="4" s="1"/>
  <c r="S1019" i="4"/>
  <c r="J1020" i="4"/>
  <c r="T1020" i="4"/>
  <c r="V1020" i="4" s="1"/>
  <c r="W1020" i="4" s="1"/>
  <c r="S1020" i="4"/>
  <c r="J1021" i="4"/>
  <c r="T1021" i="4"/>
  <c r="V1021" i="4" s="1"/>
  <c r="W1021" i="4" s="1"/>
  <c r="S1021" i="4"/>
  <c r="J1022" i="4"/>
  <c r="T1022" i="4"/>
  <c r="V1022" i="4" s="1"/>
  <c r="W1022" i="4" s="1"/>
  <c r="S1022" i="4"/>
  <c r="J1023" i="4"/>
  <c r="T1023" i="4"/>
  <c r="V1023" i="4" s="1"/>
  <c r="W1023" i="4" s="1"/>
  <c r="S1023" i="4"/>
  <c r="J1024" i="4"/>
  <c r="T1024" i="4"/>
  <c r="V1024" i="4" s="1"/>
  <c r="W1024" i="4" s="1"/>
  <c r="S1024" i="4"/>
  <c r="J1035" i="4"/>
  <c r="T1035" i="4"/>
  <c r="V1035" i="4" s="1"/>
  <c r="W1035" i="4" s="1"/>
  <c r="S1035" i="4"/>
  <c r="J1036" i="4"/>
  <c r="T1036" i="4"/>
  <c r="V1036" i="4" s="1"/>
  <c r="W1036" i="4" s="1"/>
  <c r="S1036" i="4"/>
  <c r="J1037" i="4"/>
  <c r="T1037" i="4"/>
  <c r="V1037" i="4" s="1"/>
  <c r="W1037" i="4" s="1"/>
  <c r="S1037" i="4"/>
  <c r="J1038" i="4"/>
  <c r="T1038" i="4"/>
  <c r="V1038" i="4" s="1"/>
  <c r="W1038" i="4" s="1"/>
  <c r="S1038" i="4"/>
  <c r="J1047" i="4"/>
  <c r="T1047" i="4"/>
  <c r="V1047" i="4" s="1"/>
  <c r="W1047" i="4" s="1"/>
  <c r="S1047" i="4"/>
  <c r="J1048" i="4"/>
  <c r="T1048" i="4"/>
  <c r="V1048" i="4" s="1"/>
  <c r="W1048" i="4" s="1"/>
  <c r="S1048" i="4"/>
  <c r="J1057" i="4"/>
  <c r="T1057" i="4"/>
  <c r="V1057" i="4" s="1"/>
  <c r="W1057" i="4" s="1"/>
  <c r="S1057" i="4"/>
  <c r="J1058" i="4"/>
  <c r="T1058" i="4"/>
  <c r="V1058" i="4" s="1"/>
  <c r="W1058" i="4" s="1"/>
  <c r="S1058" i="4"/>
  <c r="J1067" i="4"/>
  <c r="T1067" i="4"/>
  <c r="V1067" i="4" s="1"/>
  <c r="W1067" i="4" s="1"/>
  <c r="S1067" i="4"/>
  <c r="J1068" i="4"/>
  <c r="T1068" i="4"/>
  <c r="V1068" i="4" s="1"/>
  <c r="W1068" i="4" s="1"/>
  <c r="S1068" i="4"/>
  <c r="J1069" i="4"/>
  <c r="T1069" i="4"/>
  <c r="V1069" i="4" s="1"/>
  <c r="W1069" i="4" s="1"/>
  <c r="S1069" i="4"/>
  <c r="J1070" i="4"/>
  <c r="T1070" i="4"/>
  <c r="V1070" i="4" s="1"/>
  <c r="W1070" i="4" s="1"/>
  <c r="S1070" i="4"/>
  <c r="J1079" i="4"/>
  <c r="T1079" i="4"/>
  <c r="V1079" i="4" s="1"/>
  <c r="W1079" i="4" s="1"/>
  <c r="S1079" i="4"/>
  <c r="J1080" i="4"/>
  <c r="T1080" i="4"/>
  <c r="V1080" i="4" s="1"/>
  <c r="W1080" i="4" s="1"/>
  <c r="S1080" i="4"/>
  <c r="J1089" i="4"/>
  <c r="T1089" i="4"/>
  <c r="V1089" i="4" s="1"/>
  <c r="W1089" i="4" s="1"/>
  <c r="S1089" i="4"/>
  <c r="J1090" i="4"/>
  <c r="T1090" i="4"/>
  <c r="V1090" i="4" s="1"/>
  <c r="W1090" i="4" s="1"/>
  <c r="S1090" i="4"/>
  <c r="J1099" i="4"/>
  <c r="T1099" i="4"/>
  <c r="V1099" i="4" s="1"/>
  <c r="W1099" i="4" s="1"/>
  <c r="S1099" i="4"/>
  <c r="J1100" i="4"/>
  <c r="T1100" i="4"/>
  <c r="V1100" i="4" s="1"/>
  <c r="W1100" i="4" s="1"/>
  <c r="S1100" i="4"/>
  <c r="J1101" i="4"/>
  <c r="T1101" i="4"/>
  <c r="V1101" i="4" s="1"/>
  <c r="W1101" i="4" s="1"/>
  <c r="S1101" i="4"/>
  <c r="J1102" i="4"/>
  <c r="T1102" i="4"/>
  <c r="V1102" i="4" s="1"/>
  <c r="W1102" i="4" s="1"/>
  <c r="S1102" i="4"/>
  <c r="J1111" i="4"/>
  <c r="T1111" i="4"/>
  <c r="V1111" i="4" s="1"/>
  <c r="W1111" i="4" s="1"/>
  <c r="S1111" i="4"/>
  <c r="J1112" i="4"/>
  <c r="T1112" i="4"/>
  <c r="V1112" i="4" s="1"/>
  <c r="W1112" i="4" s="1"/>
  <c r="S1112" i="4"/>
  <c r="J1121" i="4"/>
  <c r="T1121" i="4"/>
  <c r="V1121" i="4" s="1"/>
  <c r="W1121" i="4" s="1"/>
  <c r="S1121" i="4"/>
  <c r="J1122" i="4"/>
  <c r="T1122" i="4"/>
  <c r="V1122" i="4" s="1"/>
  <c r="W1122" i="4" s="1"/>
  <c r="S1122" i="4"/>
  <c r="J1131" i="4"/>
  <c r="T1131" i="4"/>
  <c r="V1131" i="4" s="1"/>
  <c r="W1131" i="4" s="1"/>
  <c r="S1131" i="4"/>
  <c r="J1132" i="4"/>
  <c r="T1132" i="4"/>
  <c r="V1132" i="4" s="1"/>
  <c r="W1132" i="4" s="1"/>
  <c r="S1132" i="4"/>
  <c r="J1133" i="4"/>
  <c r="T1133" i="4"/>
  <c r="V1133" i="4" s="1"/>
  <c r="W1133" i="4" s="1"/>
  <c r="S1133" i="4"/>
  <c r="J1134" i="4"/>
  <c r="T1134" i="4"/>
  <c r="V1134" i="4" s="1"/>
  <c r="W1134" i="4" s="1"/>
  <c r="S1134" i="4"/>
  <c r="J1143" i="4"/>
  <c r="T1143" i="4"/>
  <c r="V1143" i="4" s="1"/>
  <c r="W1143" i="4" s="1"/>
  <c r="S1143" i="4"/>
  <c r="J1144" i="4"/>
  <c r="T1144" i="4"/>
  <c r="V1144" i="4" s="1"/>
  <c r="W1144" i="4" s="1"/>
  <c r="S1144" i="4"/>
  <c r="J1153" i="4"/>
  <c r="T1153" i="4"/>
  <c r="V1153" i="4" s="1"/>
  <c r="W1153" i="4" s="1"/>
  <c r="S1153" i="4"/>
  <c r="J1154" i="4"/>
  <c r="T1154" i="4"/>
  <c r="V1154" i="4" s="1"/>
  <c r="W1154" i="4" s="1"/>
  <c r="S1154" i="4"/>
  <c r="J1163" i="4"/>
  <c r="T1163" i="4"/>
  <c r="V1163" i="4" s="1"/>
  <c r="W1163" i="4" s="1"/>
  <c r="S1163" i="4"/>
  <c r="J1164" i="4"/>
  <c r="T1164" i="4"/>
  <c r="V1164" i="4" s="1"/>
  <c r="W1164" i="4" s="1"/>
  <c r="S1164" i="4"/>
  <c r="J1165" i="4"/>
  <c r="T1165" i="4"/>
  <c r="V1165" i="4" s="1"/>
  <c r="W1165" i="4" s="1"/>
  <c r="S1165" i="4"/>
  <c r="J1166" i="4"/>
  <c r="T1166" i="4"/>
  <c r="V1166" i="4" s="1"/>
  <c r="W1166" i="4" s="1"/>
  <c r="S1166" i="4"/>
  <c r="J1175" i="4"/>
  <c r="T1175" i="4"/>
  <c r="V1175" i="4" s="1"/>
  <c r="W1175" i="4" s="1"/>
  <c r="S1175" i="4"/>
  <c r="J1176" i="4"/>
  <c r="T1176" i="4"/>
  <c r="V1176" i="4" s="1"/>
  <c r="W1176" i="4" s="1"/>
  <c r="S1176" i="4"/>
  <c r="J1185" i="4"/>
  <c r="T1185" i="4"/>
  <c r="V1185" i="4" s="1"/>
  <c r="W1185" i="4" s="1"/>
  <c r="S1185" i="4"/>
  <c r="J1186" i="4"/>
  <c r="T1186" i="4"/>
  <c r="V1186" i="4" s="1"/>
  <c r="W1186" i="4" s="1"/>
  <c r="S1186" i="4"/>
  <c r="J1195" i="4"/>
  <c r="T1195" i="4"/>
  <c r="V1195" i="4" s="1"/>
  <c r="W1195" i="4" s="1"/>
  <c r="S1195" i="4"/>
  <c r="J1196" i="4"/>
  <c r="T1196" i="4"/>
  <c r="V1196" i="4" s="1"/>
  <c r="W1196" i="4" s="1"/>
  <c r="S1196" i="4"/>
  <c r="J1197" i="4"/>
  <c r="T1197" i="4"/>
  <c r="V1197" i="4" s="1"/>
  <c r="W1197" i="4" s="1"/>
  <c r="S1197" i="4"/>
  <c r="J1198" i="4"/>
  <c r="T1198" i="4"/>
  <c r="V1198" i="4" s="1"/>
  <c r="W1198" i="4" s="1"/>
  <c r="S1198" i="4"/>
  <c r="J1207" i="4"/>
  <c r="T1207" i="4"/>
  <c r="V1207" i="4" s="1"/>
  <c r="W1207" i="4" s="1"/>
  <c r="S1207" i="4"/>
  <c r="J1208" i="4"/>
  <c r="T1208" i="4"/>
  <c r="V1208" i="4" s="1"/>
  <c r="W1208" i="4" s="1"/>
  <c r="S1208" i="4"/>
  <c r="J1217" i="4"/>
  <c r="T1217" i="4"/>
  <c r="V1217" i="4" s="1"/>
  <c r="W1217" i="4" s="1"/>
  <c r="S1217" i="4"/>
  <c r="J1218" i="4"/>
  <c r="T1218" i="4"/>
  <c r="V1218" i="4" s="1"/>
  <c r="W1218" i="4" s="1"/>
  <c r="S1218" i="4"/>
  <c r="J1227" i="4"/>
  <c r="T1227" i="4"/>
  <c r="V1227" i="4" s="1"/>
  <c r="W1227" i="4" s="1"/>
  <c r="S1227" i="4"/>
  <c r="J1228" i="4"/>
  <c r="T1228" i="4"/>
  <c r="V1228" i="4" s="1"/>
  <c r="W1228" i="4" s="1"/>
  <c r="S1228" i="4"/>
  <c r="J1229" i="4"/>
  <c r="T1229" i="4"/>
  <c r="V1229" i="4" s="1"/>
  <c r="W1229" i="4" s="1"/>
  <c r="S1229" i="4"/>
  <c r="J1230" i="4"/>
  <c r="T1230" i="4"/>
  <c r="V1230" i="4" s="1"/>
  <c r="W1230" i="4" s="1"/>
  <c r="S1230" i="4"/>
  <c r="J1231" i="4"/>
  <c r="T1231" i="4"/>
  <c r="V1231" i="4" s="1"/>
  <c r="W1231" i="4" s="1"/>
  <c r="S1231" i="4"/>
  <c r="J1232" i="4"/>
  <c r="T1232" i="4"/>
  <c r="V1232" i="4" s="1"/>
  <c r="W1232" i="4" s="1"/>
  <c r="S1232" i="4"/>
  <c r="J1243" i="4"/>
  <c r="T1243" i="4"/>
  <c r="V1243" i="4" s="1"/>
  <c r="W1243" i="4" s="1"/>
  <c r="S1243" i="4"/>
  <c r="J1244" i="4"/>
  <c r="T1244" i="4"/>
  <c r="V1244" i="4" s="1"/>
  <c r="W1244" i="4" s="1"/>
  <c r="S1244" i="4"/>
  <c r="J1245" i="4"/>
  <c r="T1245" i="4"/>
  <c r="V1245" i="4" s="1"/>
  <c r="W1245" i="4" s="1"/>
  <c r="S1245" i="4"/>
  <c r="J1246" i="4"/>
  <c r="T1246" i="4"/>
  <c r="V1246" i="4" s="1"/>
  <c r="W1246" i="4" s="1"/>
  <c r="S1246" i="4"/>
  <c r="J1255" i="4"/>
  <c r="T1255" i="4"/>
  <c r="V1255" i="4" s="1"/>
  <c r="W1255" i="4" s="1"/>
  <c r="S1255" i="4"/>
  <c r="J1256" i="4"/>
  <c r="T1256" i="4"/>
  <c r="V1256" i="4" s="1"/>
  <c r="W1256" i="4" s="1"/>
  <c r="S1256" i="4"/>
  <c r="J1273" i="4"/>
  <c r="T1273" i="4"/>
  <c r="V1273" i="4" s="1"/>
  <c r="W1273" i="4" s="1"/>
  <c r="S1273" i="4"/>
  <c r="J1274" i="4"/>
  <c r="T1274" i="4"/>
  <c r="V1274" i="4" s="1"/>
  <c r="W1274" i="4" s="1"/>
  <c r="S1274" i="4"/>
  <c r="J1291" i="4"/>
  <c r="T1291" i="4"/>
  <c r="V1291" i="4" s="1"/>
  <c r="W1291" i="4" s="1"/>
  <c r="S1291" i="4"/>
  <c r="J1292" i="4"/>
  <c r="T1292" i="4"/>
  <c r="V1292" i="4" s="1"/>
  <c r="W1292" i="4" s="1"/>
  <c r="S1292" i="4"/>
  <c r="J1293" i="4"/>
  <c r="T1293" i="4"/>
  <c r="V1293" i="4" s="1"/>
  <c r="W1293" i="4" s="1"/>
  <c r="S1293" i="4"/>
  <c r="J1294" i="4"/>
  <c r="T1294" i="4"/>
  <c r="V1294" i="4" s="1"/>
  <c r="W1294" i="4" s="1"/>
  <c r="S1294" i="4"/>
  <c r="J1295" i="4"/>
  <c r="T1295" i="4"/>
  <c r="V1295" i="4" s="1"/>
  <c r="W1295" i="4" s="1"/>
  <c r="S1295" i="4"/>
  <c r="J1296" i="4"/>
  <c r="T1296" i="4"/>
  <c r="V1296" i="4" s="1"/>
  <c r="W1296" i="4" s="1"/>
  <c r="S1296" i="4"/>
  <c r="J1297" i="4"/>
  <c r="T1297" i="4"/>
  <c r="V1297" i="4" s="1"/>
  <c r="W1297" i="4" s="1"/>
  <c r="S1297" i="4"/>
  <c r="J1298" i="4"/>
  <c r="T1298" i="4"/>
  <c r="V1298" i="4" s="1"/>
  <c r="W1298" i="4" s="1"/>
  <c r="S1298" i="4"/>
  <c r="J1315" i="4"/>
  <c r="T1315" i="4"/>
  <c r="V1315" i="4" s="1"/>
  <c r="W1315" i="4" s="1"/>
  <c r="S1315" i="4"/>
  <c r="J1316" i="4"/>
  <c r="T1316" i="4"/>
  <c r="V1316" i="4" s="1"/>
  <c r="W1316" i="4" s="1"/>
  <c r="S1316" i="4"/>
  <c r="J1317" i="4"/>
  <c r="T1317" i="4"/>
  <c r="V1317" i="4" s="1"/>
  <c r="W1317" i="4" s="1"/>
  <c r="S1317" i="4"/>
  <c r="J1318" i="4"/>
  <c r="T1318" i="4"/>
  <c r="V1318" i="4" s="1"/>
  <c r="W1318" i="4" s="1"/>
  <c r="S1318" i="4"/>
  <c r="J1319" i="4"/>
  <c r="T1319" i="4"/>
  <c r="V1319" i="4" s="1"/>
  <c r="W1319" i="4" s="1"/>
  <c r="S1319" i="4"/>
  <c r="J1320" i="4"/>
  <c r="T1320" i="4"/>
  <c r="V1320" i="4" s="1"/>
  <c r="W1320" i="4" s="1"/>
  <c r="S1320" i="4"/>
  <c r="J1340" i="4"/>
  <c r="T1340" i="4"/>
  <c r="V1340" i="4" s="1"/>
  <c r="W1340" i="4" s="1"/>
  <c r="S1340" i="4"/>
  <c r="J1341" i="4"/>
  <c r="T1341" i="4"/>
  <c r="V1341" i="4" s="1"/>
  <c r="W1341" i="4" s="1"/>
  <c r="S1341" i="4"/>
  <c r="J1342" i="4"/>
  <c r="T1342" i="4"/>
  <c r="V1342" i="4" s="1"/>
  <c r="W1342" i="4" s="1"/>
  <c r="S1342" i="4"/>
  <c r="J1343" i="4"/>
  <c r="T1343" i="4"/>
  <c r="V1343" i="4" s="1"/>
  <c r="W1343" i="4" s="1"/>
  <c r="S1343" i="4"/>
  <c r="J1344" i="4"/>
  <c r="T1344" i="4"/>
  <c r="V1344" i="4" s="1"/>
  <c r="W1344" i="4" s="1"/>
  <c r="S1344" i="4"/>
  <c r="J1345" i="4"/>
  <c r="T1345" i="4"/>
  <c r="V1345" i="4" s="1"/>
  <c r="W1345" i="4" s="1"/>
  <c r="S1345" i="4"/>
  <c r="J1346" i="4"/>
  <c r="T1346" i="4"/>
  <c r="V1346" i="4" s="1"/>
  <c r="W1346" i="4" s="1"/>
  <c r="S1346" i="4"/>
  <c r="J1347" i="4"/>
  <c r="T1347" i="4"/>
  <c r="V1347" i="4" s="1"/>
  <c r="W1347" i="4" s="1"/>
  <c r="S1347" i="4"/>
  <c r="J1372" i="4"/>
  <c r="T1372" i="4"/>
  <c r="V1372" i="4" s="1"/>
  <c r="W1372" i="4" s="1"/>
  <c r="S1372" i="4"/>
  <c r="J1373" i="4"/>
  <c r="T1373" i="4"/>
  <c r="V1373" i="4" s="1"/>
  <c r="W1373" i="4" s="1"/>
  <c r="S1373" i="4"/>
  <c r="J1374" i="4"/>
  <c r="T1374" i="4"/>
  <c r="V1374" i="4" s="1"/>
  <c r="W1374" i="4" s="1"/>
  <c r="S1374" i="4"/>
  <c r="J1375" i="4"/>
  <c r="T1375" i="4"/>
  <c r="V1375" i="4" s="1"/>
  <c r="W1375" i="4" s="1"/>
  <c r="S1375" i="4"/>
  <c r="J1376" i="4"/>
  <c r="T1376" i="4"/>
  <c r="V1376" i="4" s="1"/>
  <c r="W1376" i="4" s="1"/>
  <c r="S1376" i="4"/>
  <c r="J1377" i="4"/>
  <c r="T1377" i="4"/>
  <c r="V1377" i="4" s="1"/>
  <c r="W1377" i="4" s="1"/>
  <c r="S1377" i="4"/>
  <c r="J1378" i="4"/>
  <c r="T1378" i="4"/>
  <c r="V1378" i="4" s="1"/>
  <c r="W1378" i="4" s="1"/>
  <c r="S1378" i="4"/>
  <c r="J1379" i="4"/>
  <c r="T1379" i="4"/>
  <c r="V1379" i="4" s="1"/>
  <c r="W1379" i="4" s="1"/>
  <c r="S1379" i="4"/>
  <c r="J1404" i="4"/>
  <c r="T1404" i="4"/>
  <c r="V1404" i="4" s="1"/>
  <c r="W1404" i="4" s="1"/>
  <c r="S1404" i="4"/>
  <c r="J1405" i="4"/>
  <c r="T1405" i="4"/>
  <c r="V1405" i="4" s="1"/>
  <c r="W1405" i="4" s="1"/>
  <c r="S1405" i="4"/>
  <c r="J1406" i="4"/>
  <c r="T1406" i="4"/>
  <c r="V1406" i="4" s="1"/>
  <c r="W1406" i="4" s="1"/>
  <c r="S1406" i="4"/>
  <c r="J1407" i="4"/>
  <c r="T1407" i="4"/>
  <c r="V1407" i="4" s="1"/>
  <c r="W1407" i="4" s="1"/>
  <c r="S1407" i="4"/>
  <c r="J1408" i="4"/>
  <c r="T1408" i="4"/>
  <c r="V1408" i="4" s="1"/>
  <c r="W1408" i="4" s="1"/>
  <c r="S1408" i="4"/>
  <c r="J1409" i="4"/>
  <c r="T1409" i="4"/>
  <c r="V1409" i="4" s="1"/>
  <c r="W1409" i="4" s="1"/>
  <c r="S1409" i="4"/>
  <c r="J1410" i="4"/>
  <c r="T1410" i="4"/>
  <c r="V1410" i="4" s="1"/>
  <c r="W1410" i="4" s="1"/>
  <c r="S1410" i="4"/>
  <c r="J1411" i="4"/>
  <c r="T1411" i="4"/>
  <c r="V1411" i="4" s="1"/>
  <c r="W1411" i="4" s="1"/>
  <c r="S1411" i="4"/>
  <c r="J1436" i="4"/>
  <c r="T1436" i="4"/>
  <c r="V1436" i="4" s="1"/>
  <c r="W1436" i="4" s="1"/>
  <c r="S1436" i="4"/>
  <c r="J1437" i="4"/>
  <c r="T1437" i="4"/>
  <c r="V1437" i="4" s="1"/>
  <c r="W1437" i="4" s="1"/>
  <c r="S1437" i="4"/>
  <c r="J1438" i="4"/>
  <c r="T1438" i="4"/>
  <c r="V1438" i="4" s="1"/>
  <c r="W1438" i="4" s="1"/>
  <c r="S1438" i="4"/>
  <c r="J1439" i="4"/>
  <c r="T1439" i="4"/>
  <c r="V1439" i="4" s="1"/>
  <c r="W1439" i="4" s="1"/>
  <c r="S1439" i="4"/>
  <c r="J1440" i="4"/>
  <c r="T1440" i="4"/>
  <c r="V1440" i="4" s="1"/>
  <c r="W1440" i="4" s="1"/>
  <c r="S1440" i="4"/>
  <c r="J1441" i="4"/>
  <c r="T1441" i="4"/>
  <c r="V1441" i="4" s="1"/>
  <c r="W1441" i="4" s="1"/>
  <c r="S1441" i="4"/>
  <c r="J1442" i="4"/>
  <c r="T1442" i="4"/>
  <c r="V1442" i="4" s="1"/>
  <c r="W1442" i="4" s="1"/>
  <c r="S1442" i="4"/>
  <c r="J1443" i="4"/>
  <c r="T1443" i="4"/>
  <c r="V1443" i="4" s="1"/>
  <c r="W1443" i="4" s="1"/>
  <c r="S1443" i="4"/>
  <c r="J1468" i="4"/>
  <c r="T1468" i="4"/>
  <c r="V1468" i="4" s="1"/>
  <c r="W1468" i="4" s="1"/>
  <c r="S1468" i="4"/>
  <c r="J1469" i="4"/>
  <c r="T1469" i="4"/>
  <c r="V1469" i="4" s="1"/>
  <c r="W1469" i="4" s="1"/>
  <c r="S1469" i="4"/>
  <c r="J1470" i="4"/>
  <c r="T1470" i="4"/>
  <c r="V1470" i="4" s="1"/>
  <c r="W1470" i="4" s="1"/>
  <c r="S1470" i="4"/>
  <c r="J1471" i="4"/>
  <c r="T1471" i="4"/>
  <c r="V1471" i="4" s="1"/>
  <c r="W1471" i="4" s="1"/>
  <c r="S1471" i="4"/>
  <c r="J1472" i="4"/>
  <c r="T1472" i="4"/>
  <c r="V1472" i="4" s="1"/>
  <c r="W1472" i="4" s="1"/>
  <c r="S1472" i="4"/>
  <c r="J1473" i="4"/>
  <c r="T1473" i="4"/>
  <c r="V1473" i="4" s="1"/>
  <c r="W1473" i="4" s="1"/>
  <c r="S1473" i="4"/>
  <c r="J1474" i="4"/>
  <c r="T1474" i="4"/>
  <c r="V1474" i="4" s="1"/>
  <c r="W1474" i="4" s="1"/>
  <c r="S1474" i="4"/>
  <c r="J1475" i="4"/>
  <c r="T1475" i="4"/>
  <c r="V1475" i="4" s="1"/>
  <c r="W1475" i="4" s="1"/>
  <c r="S1475" i="4"/>
  <c r="J1500" i="4"/>
  <c r="T1500" i="4"/>
  <c r="V1500" i="4" s="1"/>
  <c r="W1500" i="4" s="1"/>
  <c r="S1500" i="4"/>
  <c r="J1501" i="4"/>
  <c r="T1501" i="4"/>
  <c r="V1501" i="4" s="1"/>
  <c r="W1501" i="4" s="1"/>
  <c r="S1501" i="4"/>
  <c r="J1516" i="4"/>
  <c r="T1516" i="4"/>
  <c r="V1516" i="4" s="1"/>
  <c r="W1516" i="4" s="1"/>
  <c r="S1516" i="4"/>
  <c r="J1517" i="4"/>
  <c r="T1517" i="4"/>
  <c r="V1517" i="4" s="1"/>
  <c r="W1517" i="4" s="1"/>
  <c r="S1517" i="4"/>
  <c r="J1532" i="4"/>
  <c r="T1532" i="4"/>
  <c r="V1532" i="4" s="1"/>
  <c r="W1532" i="4" s="1"/>
  <c r="S1532" i="4"/>
  <c r="J1533" i="4"/>
  <c r="T1533" i="4"/>
  <c r="V1533" i="4" s="1"/>
  <c r="W1533" i="4" s="1"/>
  <c r="S1533" i="4"/>
  <c r="J1548" i="4"/>
  <c r="T1548" i="4"/>
  <c r="V1548" i="4" s="1"/>
  <c r="W1548" i="4" s="1"/>
  <c r="S1548" i="4"/>
  <c r="J1549" i="4"/>
  <c r="T1549" i="4"/>
  <c r="V1549" i="4" s="1"/>
  <c r="W1549" i="4" s="1"/>
  <c r="S1549" i="4"/>
  <c r="J1564" i="4"/>
  <c r="T1564" i="4"/>
  <c r="V1564" i="4" s="1"/>
  <c r="W1564" i="4" s="1"/>
  <c r="S1564" i="4"/>
  <c r="J1565" i="4"/>
  <c r="T1565" i="4"/>
  <c r="V1565" i="4" s="1"/>
  <c r="W1565" i="4" s="1"/>
  <c r="S1565" i="4"/>
  <c r="J1580" i="4"/>
  <c r="T1580" i="4"/>
  <c r="V1580" i="4" s="1"/>
  <c r="W1580" i="4" s="1"/>
  <c r="S1580" i="4"/>
  <c r="J1581" i="4"/>
  <c r="T1581" i="4"/>
  <c r="V1581" i="4" s="1"/>
  <c r="W1581" i="4" s="1"/>
  <c r="S1581" i="4"/>
  <c r="J1596" i="4"/>
  <c r="T1596" i="4"/>
  <c r="V1596" i="4" s="1"/>
  <c r="W1596" i="4" s="1"/>
  <c r="S1596" i="4"/>
  <c r="J1597" i="4"/>
  <c r="T1597" i="4"/>
  <c r="V1597" i="4" s="1"/>
  <c r="W1597" i="4" s="1"/>
  <c r="S1597" i="4"/>
  <c r="J1606" i="4"/>
  <c r="T1606" i="4"/>
  <c r="V1606" i="4" s="1"/>
  <c r="W1606" i="4" s="1"/>
  <c r="S1606" i="4"/>
  <c r="J1607" i="4"/>
  <c r="T1607" i="4"/>
  <c r="V1607" i="4" s="1"/>
  <c r="W1607" i="4" s="1"/>
  <c r="S1607" i="4"/>
  <c r="J1608" i="4"/>
  <c r="T1608" i="4"/>
  <c r="V1608" i="4" s="1"/>
  <c r="W1608" i="4" s="1"/>
  <c r="S1608" i="4"/>
  <c r="J1609" i="4"/>
  <c r="T1609" i="4"/>
  <c r="V1609" i="4" s="1"/>
  <c r="W1609" i="4" s="1"/>
  <c r="S1609" i="4"/>
  <c r="J1618" i="4"/>
  <c r="T1618" i="4"/>
  <c r="V1618" i="4" s="1"/>
  <c r="W1618" i="4" s="1"/>
  <c r="S1618" i="4"/>
  <c r="J1619" i="4"/>
  <c r="T1619" i="4"/>
  <c r="V1619" i="4" s="1"/>
  <c r="W1619" i="4" s="1"/>
  <c r="S1619" i="4"/>
  <c r="J1628" i="4"/>
  <c r="T1628" i="4"/>
  <c r="V1628" i="4" s="1"/>
  <c r="W1628" i="4" s="1"/>
  <c r="S1628" i="4"/>
  <c r="J1629" i="4"/>
  <c r="T1629" i="4"/>
  <c r="V1629" i="4" s="1"/>
  <c r="W1629" i="4" s="1"/>
  <c r="S1629" i="4"/>
  <c r="J1638" i="4"/>
  <c r="T1638" i="4"/>
  <c r="V1638" i="4" s="1"/>
  <c r="W1638" i="4" s="1"/>
  <c r="S1638" i="4"/>
  <c r="J1639" i="4"/>
  <c r="T1639" i="4"/>
  <c r="V1639" i="4" s="1"/>
  <c r="W1639" i="4" s="1"/>
  <c r="S1639" i="4"/>
  <c r="J1640" i="4"/>
  <c r="T1640" i="4"/>
  <c r="V1640" i="4" s="1"/>
  <c r="W1640" i="4" s="1"/>
  <c r="S1640" i="4"/>
  <c r="J1641" i="4"/>
  <c r="T1641" i="4"/>
  <c r="V1641" i="4" s="1"/>
  <c r="W1641" i="4" s="1"/>
  <c r="S1641" i="4"/>
  <c r="J1650" i="4"/>
  <c r="T1650" i="4"/>
  <c r="V1650" i="4" s="1"/>
  <c r="W1650" i="4" s="1"/>
  <c r="S1650" i="4"/>
  <c r="J1651" i="4"/>
  <c r="T1651" i="4"/>
  <c r="V1651" i="4" s="1"/>
  <c r="W1651" i="4" s="1"/>
  <c r="S1651" i="4"/>
  <c r="J1660" i="4"/>
  <c r="T1660" i="4"/>
  <c r="V1660" i="4" s="1"/>
  <c r="W1660" i="4" s="1"/>
  <c r="S1660" i="4"/>
  <c r="J1661" i="4"/>
  <c r="T1661" i="4"/>
  <c r="V1661" i="4" s="1"/>
  <c r="W1661" i="4" s="1"/>
  <c r="S1661" i="4"/>
  <c r="J1672" i="4"/>
  <c r="T1672" i="4"/>
  <c r="V1672" i="4" s="1"/>
  <c r="W1672" i="4" s="1"/>
  <c r="S1672" i="4"/>
  <c r="J1673" i="4"/>
  <c r="T1673" i="4"/>
  <c r="V1673" i="4" s="1"/>
  <c r="W1673" i="4" s="1"/>
  <c r="S1673" i="4"/>
  <c r="J1674" i="4"/>
  <c r="T1674" i="4"/>
  <c r="V1674" i="4" s="1"/>
  <c r="W1674" i="4" s="1"/>
  <c r="S1674" i="4"/>
  <c r="J1675" i="4"/>
  <c r="T1675" i="4"/>
  <c r="V1675" i="4" s="1"/>
  <c r="W1675" i="4" s="1"/>
  <c r="S1675" i="4"/>
  <c r="J1684" i="4"/>
  <c r="T1684" i="4"/>
  <c r="V1684" i="4" s="1"/>
  <c r="W1684" i="4" s="1"/>
  <c r="S1684" i="4"/>
  <c r="J1685" i="4"/>
  <c r="T1685" i="4"/>
  <c r="V1685" i="4" s="1"/>
  <c r="W1685" i="4" s="1"/>
  <c r="S1685" i="4"/>
  <c r="J1694" i="4"/>
  <c r="T1694" i="4"/>
  <c r="V1694" i="4" s="1"/>
  <c r="W1694" i="4" s="1"/>
  <c r="S1694" i="4"/>
  <c r="J1695" i="4"/>
  <c r="T1695" i="4"/>
  <c r="V1695" i="4" s="1"/>
  <c r="W1695" i="4" s="1"/>
  <c r="S1695" i="4"/>
  <c r="J1704" i="4"/>
  <c r="T1704" i="4"/>
  <c r="V1704" i="4" s="1"/>
  <c r="W1704" i="4" s="1"/>
  <c r="S1704" i="4"/>
  <c r="J1705" i="4"/>
  <c r="T1705" i="4"/>
  <c r="V1705" i="4" s="1"/>
  <c r="W1705" i="4" s="1"/>
  <c r="S1705" i="4"/>
  <c r="J1706" i="4"/>
  <c r="T1706" i="4"/>
  <c r="V1706" i="4" s="1"/>
  <c r="W1706" i="4" s="1"/>
  <c r="S1706" i="4"/>
  <c r="J1707" i="4"/>
  <c r="T1707" i="4"/>
  <c r="V1707" i="4" s="1"/>
  <c r="W1707" i="4" s="1"/>
  <c r="S1707" i="4"/>
  <c r="J1716" i="4"/>
  <c r="T1716" i="4"/>
  <c r="V1716" i="4" s="1"/>
  <c r="W1716" i="4" s="1"/>
  <c r="S1716" i="4"/>
  <c r="J1717" i="4"/>
  <c r="T1717" i="4"/>
  <c r="V1717" i="4" s="1"/>
  <c r="W1717" i="4" s="1"/>
  <c r="S1717" i="4"/>
  <c r="J1726" i="4"/>
  <c r="T1726" i="4"/>
  <c r="V1726" i="4" s="1"/>
  <c r="W1726" i="4" s="1"/>
  <c r="S1726" i="4"/>
  <c r="J1727" i="4"/>
  <c r="T1727" i="4"/>
  <c r="V1727" i="4" s="1"/>
  <c r="W1727" i="4" s="1"/>
  <c r="S1727" i="4"/>
  <c r="J1736" i="4"/>
  <c r="T1736" i="4"/>
  <c r="V1736" i="4" s="1"/>
  <c r="W1736" i="4" s="1"/>
  <c r="S1736" i="4"/>
  <c r="J1737" i="4"/>
  <c r="T1737" i="4"/>
  <c r="V1737" i="4" s="1"/>
  <c r="W1737" i="4" s="1"/>
  <c r="S1737" i="4"/>
  <c r="J1738" i="4"/>
  <c r="T1738" i="4"/>
  <c r="V1738" i="4" s="1"/>
  <c r="W1738" i="4" s="1"/>
  <c r="S1738" i="4"/>
  <c r="J1739" i="4"/>
  <c r="T1739" i="4"/>
  <c r="V1739" i="4" s="1"/>
  <c r="W1739" i="4" s="1"/>
  <c r="S1739" i="4"/>
  <c r="J1748" i="4"/>
  <c r="T1748" i="4"/>
  <c r="V1748" i="4" s="1"/>
  <c r="W1748" i="4" s="1"/>
  <c r="S1748" i="4"/>
  <c r="J1749" i="4"/>
  <c r="T1749" i="4"/>
  <c r="V1749" i="4" s="1"/>
  <c r="W1749" i="4" s="1"/>
  <c r="S1749" i="4"/>
  <c r="J1760" i="4"/>
  <c r="T1760" i="4"/>
  <c r="V1760" i="4" s="1"/>
  <c r="W1760" i="4" s="1"/>
  <c r="S1760" i="4"/>
  <c r="J1761" i="4"/>
  <c r="T1761" i="4"/>
  <c r="V1761" i="4" s="1"/>
  <c r="W1761" i="4" s="1"/>
  <c r="S1761" i="4"/>
  <c r="J1762" i="4"/>
  <c r="T1762" i="4"/>
  <c r="V1762" i="4" s="1"/>
  <c r="W1762" i="4" s="1"/>
  <c r="S1762" i="4"/>
  <c r="J1763" i="4"/>
  <c r="T1763" i="4"/>
  <c r="V1763" i="4" s="1"/>
  <c r="W1763" i="4" s="1"/>
  <c r="S1763" i="4"/>
  <c r="J1764" i="4"/>
  <c r="T1764" i="4"/>
  <c r="V1764" i="4" s="1"/>
  <c r="W1764" i="4" s="1"/>
  <c r="S1764" i="4"/>
  <c r="J1765" i="4"/>
  <c r="T1765" i="4"/>
  <c r="V1765" i="4" s="1"/>
  <c r="W1765" i="4" s="1"/>
  <c r="S1765" i="4"/>
  <c r="J1782" i="4"/>
  <c r="T1782" i="4"/>
  <c r="V1782" i="4" s="1"/>
  <c r="W1782" i="4" s="1"/>
  <c r="S1782" i="4"/>
  <c r="J1783" i="4"/>
  <c r="T1783" i="4"/>
  <c r="V1783" i="4" s="1"/>
  <c r="W1783" i="4" s="1"/>
  <c r="S1783" i="4"/>
  <c r="J1784" i="4"/>
  <c r="T1784" i="4"/>
  <c r="V1784" i="4" s="1"/>
  <c r="W1784" i="4" s="1"/>
  <c r="S1784" i="4"/>
  <c r="J1785" i="4"/>
  <c r="T1785" i="4"/>
  <c r="V1785" i="4" s="1"/>
  <c r="W1785" i="4" s="1"/>
  <c r="S1785" i="4"/>
  <c r="J1786" i="4"/>
  <c r="T1786" i="4"/>
  <c r="V1786" i="4" s="1"/>
  <c r="W1786" i="4" s="1"/>
  <c r="S1786" i="4"/>
  <c r="J1787" i="4"/>
  <c r="T1787" i="4"/>
  <c r="V1787" i="4" s="1"/>
  <c r="W1787" i="4" s="1"/>
  <c r="S1787" i="4"/>
  <c r="J1788" i="4"/>
  <c r="T1788" i="4"/>
  <c r="V1788" i="4" s="1"/>
  <c r="W1788" i="4" s="1"/>
  <c r="S1788" i="4"/>
  <c r="J1789" i="4"/>
  <c r="T1789" i="4"/>
  <c r="V1789" i="4" s="1"/>
  <c r="W1789" i="4" s="1"/>
  <c r="S1789" i="4"/>
  <c r="J1814" i="4"/>
  <c r="T1814" i="4"/>
  <c r="V1814" i="4" s="1"/>
  <c r="W1814" i="4" s="1"/>
  <c r="S1814" i="4"/>
  <c r="J1815" i="4"/>
  <c r="T1815" i="4"/>
  <c r="V1815" i="4" s="1"/>
  <c r="W1815" i="4" s="1"/>
  <c r="S1815" i="4"/>
  <c r="J1816" i="4"/>
  <c r="T1816" i="4"/>
  <c r="V1816" i="4" s="1"/>
  <c r="W1816" i="4" s="1"/>
  <c r="S1816" i="4"/>
  <c r="J1817" i="4"/>
  <c r="T1817" i="4"/>
  <c r="V1817" i="4" s="1"/>
  <c r="W1817" i="4" s="1"/>
  <c r="S1817" i="4"/>
  <c r="J1818" i="4"/>
  <c r="T1818" i="4"/>
  <c r="V1818" i="4" s="1"/>
  <c r="W1818" i="4" s="1"/>
  <c r="S1818" i="4"/>
  <c r="J1819" i="4"/>
  <c r="T1819" i="4"/>
  <c r="V1819" i="4" s="1"/>
  <c r="W1819" i="4" s="1"/>
  <c r="S1819" i="4"/>
  <c r="J1820" i="4"/>
  <c r="T1820" i="4"/>
  <c r="V1820" i="4" s="1"/>
  <c r="W1820" i="4" s="1"/>
  <c r="S1820" i="4"/>
  <c r="J1821" i="4"/>
  <c r="T1821" i="4"/>
  <c r="V1821" i="4" s="1"/>
  <c r="W1821" i="4" s="1"/>
  <c r="S1821" i="4"/>
  <c r="J1838" i="4"/>
  <c r="T1838" i="4"/>
  <c r="V1838" i="4" s="1"/>
  <c r="W1838" i="4" s="1"/>
  <c r="S1838" i="4"/>
  <c r="J1839" i="4"/>
  <c r="T1839" i="4"/>
  <c r="V1839" i="4" s="1"/>
  <c r="W1839" i="4" s="1"/>
  <c r="S1839" i="4"/>
  <c r="J1840" i="4"/>
  <c r="T1840" i="4"/>
  <c r="V1840" i="4" s="1"/>
  <c r="W1840" i="4" s="1"/>
  <c r="S1840" i="4"/>
  <c r="J1841" i="4"/>
  <c r="T1841" i="4"/>
  <c r="V1841" i="4" s="1"/>
  <c r="W1841" i="4" s="1"/>
  <c r="S1841" i="4"/>
  <c r="J1842" i="4"/>
  <c r="T1842" i="4"/>
  <c r="V1842" i="4" s="1"/>
  <c r="W1842" i="4" s="1"/>
  <c r="S1842" i="4"/>
  <c r="J1843" i="4"/>
  <c r="T1843" i="4"/>
  <c r="V1843" i="4" s="1"/>
  <c r="W1843" i="4" s="1"/>
  <c r="S1843" i="4"/>
  <c r="J1844" i="4"/>
  <c r="T1844" i="4"/>
  <c r="V1844" i="4" s="1"/>
  <c r="W1844" i="4" s="1"/>
  <c r="S1844" i="4"/>
  <c r="J1845" i="4"/>
  <c r="T1845" i="4"/>
  <c r="V1845" i="4" s="1"/>
  <c r="W1845" i="4" s="1"/>
  <c r="S1845" i="4"/>
  <c r="J1870" i="4"/>
  <c r="T1870" i="4"/>
  <c r="V1870" i="4" s="1"/>
  <c r="W1870" i="4" s="1"/>
  <c r="S1870" i="4"/>
  <c r="T1871" i="4"/>
  <c r="V1871" i="4" s="1"/>
  <c r="W1871" i="4" s="1"/>
  <c r="S1871" i="4"/>
  <c r="J1894" i="4"/>
  <c r="T1894" i="4"/>
  <c r="V1894" i="4" s="1"/>
  <c r="W1894" i="4" s="1"/>
  <c r="S1894" i="4"/>
  <c r="T1895" i="4"/>
  <c r="V1895" i="4" s="1"/>
  <c r="W1895" i="4" s="1"/>
  <c r="S1895" i="4"/>
  <c r="J1910" i="4"/>
  <c r="T1910" i="4"/>
  <c r="V1910" i="4" s="1"/>
  <c r="W1910" i="4" s="1"/>
  <c r="S1910" i="4"/>
  <c r="T1911" i="4"/>
  <c r="V1911" i="4" s="1"/>
  <c r="W1911" i="4" s="1"/>
  <c r="S1911" i="4"/>
  <c r="J1926" i="4"/>
  <c r="T1926" i="4"/>
  <c r="V1926" i="4" s="1"/>
  <c r="W1926" i="4" s="1"/>
  <c r="S1926" i="4"/>
  <c r="T1927" i="4"/>
  <c r="V1927" i="4" s="1"/>
  <c r="W1927" i="4" s="1"/>
  <c r="S1927" i="4"/>
  <c r="J1942" i="4"/>
  <c r="T1942" i="4"/>
  <c r="V1942" i="4" s="1"/>
  <c r="W1942" i="4" s="1"/>
  <c r="S1942" i="4"/>
  <c r="T1943" i="4"/>
  <c r="V1943" i="4" s="1"/>
  <c r="W1943" i="4" s="1"/>
  <c r="S1943" i="4"/>
  <c r="J1958" i="4"/>
  <c r="T1958" i="4"/>
  <c r="V1958" i="4" s="1"/>
  <c r="W1958" i="4" s="1"/>
  <c r="S1958" i="4"/>
  <c r="T1959" i="4"/>
  <c r="V1959" i="4" s="1"/>
  <c r="W1959" i="4" s="1"/>
  <c r="S1959" i="4"/>
  <c r="J1982" i="4"/>
  <c r="T1982" i="4"/>
  <c r="V1982" i="4" s="1"/>
  <c r="W1982" i="4" s="1"/>
  <c r="S1982" i="4"/>
  <c r="J1983" i="4"/>
  <c r="T1983" i="4"/>
  <c r="V1983" i="4" s="1"/>
  <c r="W1983" i="4" s="1"/>
  <c r="S1983" i="4"/>
  <c r="T1984" i="4"/>
  <c r="V1984" i="4" s="1"/>
  <c r="W1984" i="4" s="1"/>
  <c r="S1984" i="4"/>
  <c r="J1985" i="4"/>
  <c r="T1985" i="4"/>
  <c r="V1985" i="4" s="1"/>
  <c r="W1985" i="4" s="1"/>
  <c r="S1985" i="4"/>
  <c r="J1986" i="4"/>
  <c r="T1986" i="4"/>
  <c r="V1986" i="4" s="1"/>
  <c r="W1986" i="4" s="1"/>
  <c r="S1986" i="4"/>
  <c r="J1987" i="4"/>
  <c r="T1987" i="4"/>
  <c r="V1987" i="4" s="1"/>
  <c r="W1987" i="4" s="1"/>
  <c r="S1987" i="4"/>
  <c r="J1988" i="4"/>
  <c r="T1988" i="4"/>
  <c r="V1988" i="4" s="1"/>
  <c r="W1988" i="4" s="1"/>
  <c r="S1988" i="4"/>
  <c r="J1989" i="4"/>
  <c r="T1989" i="4"/>
  <c r="V1989" i="4" s="1"/>
  <c r="W1989" i="4" s="1"/>
  <c r="S1989" i="4"/>
  <c r="J1984" i="4"/>
  <c r="J1959" i="4"/>
  <c r="J1943" i="4"/>
  <c r="J1927" i="4"/>
  <c r="J1911" i="4"/>
  <c r="J1895" i="4"/>
  <c r="J1871" i="4"/>
  <c r="R1988" i="4"/>
  <c r="R1984" i="4"/>
  <c r="R1980" i="4"/>
  <c r="R1976" i="4"/>
  <c r="R1956" i="4"/>
  <c r="R1952" i="4"/>
  <c r="R1940" i="4"/>
  <c r="R1936" i="4"/>
  <c r="R1924" i="4"/>
  <c r="R1920" i="4"/>
  <c r="R1916" i="4"/>
  <c r="R1912" i="4"/>
  <c r="R1908" i="4"/>
  <c r="R1904" i="4"/>
  <c r="R1900" i="4"/>
  <c r="R1896" i="4"/>
  <c r="R1892" i="4"/>
  <c r="R1888" i="4"/>
  <c r="R1884" i="4"/>
  <c r="R1880" i="4"/>
  <c r="R1876" i="4"/>
  <c r="R1872" i="4"/>
  <c r="R1868" i="4"/>
  <c r="R1864" i="4"/>
  <c r="R1860" i="4"/>
  <c r="R1856" i="4"/>
  <c r="R1852" i="4"/>
  <c r="R1848" i="4"/>
  <c r="R1844" i="4"/>
  <c r="R1840" i="4"/>
  <c r="R1836" i="4"/>
  <c r="R1832" i="4"/>
  <c r="R1828" i="4"/>
  <c r="R1824" i="4"/>
  <c r="R1820" i="4"/>
  <c r="R1816" i="4"/>
  <c r="R1812" i="4"/>
  <c r="R1808" i="4"/>
  <c r="R1804" i="4"/>
  <c r="R1800" i="4"/>
  <c r="R1796" i="4"/>
  <c r="R1792" i="4"/>
  <c r="R1788" i="4"/>
  <c r="R1784" i="4"/>
  <c r="R1780" i="4"/>
  <c r="R1776" i="4"/>
  <c r="R1772" i="4"/>
  <c r="R1768" i="4"/>
  <c r="R1764" i="4"/>
  <c r="R1760" i="4"/>
  <c r="R1756" i="4"/>
  <c r="R1752" i="4"/>
  <c r="R1748" i="4"/>
  <c r="R1744" i="4"/>
  <c r="R1740" i="4"/>
  <c r="R1736" i="4"/>
  <c r="R1732" i="4"/>
  <c r="R1728" i="4"/>
  <c r="R1724" i="4"/>
  <c r="R1720" i="4"/>
  <c r="R1716" i="4"/>
  <c r="R1712" i="4"/>
  <c r="R1708" i="4"/>
  <c r="R1704" i="4"/>
  <c r="R1700" i="4"/>
  <c r="R1696" i="4"/>
  <c r="R1692" i="4"/>
  <c r="R1688" i="4"/>
  <c r="R1684" i="4"/>
  <c r="R1680" i="4"/>
  <c r="R1676" i="4"/>
  <c r="R1672" i="4"/>
  <c r="R1668" i="4"/>
  <c r="R1664" i="4"/>
  <c r="R1660" i="4"/>
  <c r="R1656" i="4"/>
  <c r="R1652" i="4"/>
  <c r="R1648" i="4"/>
  <c r="R1644" i="4"/>
  <c r="R1640" i="4"/>
  <c r="R1636" i="4"/>
  <c r="R1632" i="4"/>
  <c r="R1628" i="4"/>
  <c r="R1624" i="4"/>
  <c r="R1620" i="4"/>
  <c r="R1616" i="4"/>
  <c r="R1612" i="4"/>
  <c r="R1608" i="4"/>
  <c r="R1604" i="4"/>
  <c r="R1600" i="4"/>
  <c r="R1596" i="4"/>
  <c r="R1592" i="4"/>
  <c r="R1588" i="4"/>
  <c r="R1584" i="4"/>
  <c r="R1580" i="4"/>
  <c r="R1576" i="4"/>
  <c r="R1572" i="4"/>
  <c r="R1568" i="4"/>
  <c r="R1564" i="4"/>
  <c r="R1560" i="4"/>
  <c r="R1556" i="4"/>
  <c r="R1552" i="4"/>
  <c r="R1548" i="4"/>
  <c r="R1544" i="4"/>
  <c r="R1540" i="4"/>
  <c r="R1536" i="4"/>
  <c r="R1532" i="4"/>
  <c r="R1528" i="4"/>
  <c r="R1524" i="4"/>
  <c r="R1520" i="4"/>
  <c r="R1516" i="4"/>
  <c r="R1512" i="4"/>
  <c r="R1508" i="4"/>
  <c r="R1504" i="4"/>
  <c r="R1500" i="4"/>
  <c r="R1496" i="4"/>
  <c r="R1492" i="4"/>
  <c r="R1488" i="4"/>
  <c r="R1484" i="4"/>
  <c r="R1480" i="4"/>
  <c r="R1476" i="4"/>
  <c r="R1472" i="4"/>
  <c r="R1468" i="4"/>
  <c r="R1464" i="4"/>
  <c r="R1460" i="4"/>
  <c r="R1456" i="4"/>
  <c r="R1452" i="4"/>
  <c r="R1448" i="4"/>
  <c r="R1444" i="4"/>
  <c r="R1440" i="4"/>
  <c r="R1436" i="4"/>
  <c r="R1432" i="4"/>
  <c r="R1428" i="4"/>
  <c r="R1424" i="4"/>
  <c r="R1420" i="4"/>
  <c r="R1416" i="4"/>
  <c r="R1412" i="4"/>
  <c r="R1408" i="4"/>
  <c r="R1404" i="4"/>
  <c r="R1400" i="4"/>
  <c r="R1396" i="4"/>
  <c r="R1392" i="4"/>
  <c r="R1388" i="4"/>
  <c r="R1384" i="4"/>
  <c r="R1380" i="4"/>
  <c r="R1376" i="4"/>
  <c r="R1372" i="4"/>
  <c r="R1368" i="4"/>
  <c r="R1364" i="4"/>
  <c r="R1360" i="4"/>
  <c r="R1356" i="4"/>
  <c r="R1352" i="4"/>
  <c r="R1348" i="4"/>
  <c r="R1344" i="4"/>
  <c r="R1340" i="4"/>
  <c r="R1336" i="4"/>
  <c r="R1332" i="4"/>
  <c r="R1328" i="4"/>
  <c r="R1324" i="4"/>
  <c r="R1320" i="4"/>
  <c r="R1316" i="4"/>
  <c r="R1312" i="4"/>
  <c r="R1308" i="4"/>
  <c r="R1304" i="4"/>
  <c r="R1300" i="4"/>
  <c r="R1296" i="4"/>
  <c r="R1292" i="4"/>
  <c r="R1284" i="4"/>
  <c r="R1280" i="4"/>
  <c r="R1276" i="4"/>
  <c r="R1268" i="4"/>
  <c r="R1264" i="4"/>
  <c r="R1260" i="4"/>
  <c r="R1256" i="4"/>
  <c r="R1252" i="4"/>
  <c r="R1248" i="4"/>
  <c r="R1244" i="4"/>
  <c r="R1240" i="4"/>
  <c r="R1236" i="4"/>
  <c r="R1232" i="4"/>
  <c r="R1228" i="4"/>
  <c r="R1220" i="4"/>
  <c r="R1212" i="4"/>
  <c r="R1208" i="4"/>
  <c r="R1204" i="4"/>
  <c r="R1200" i="4"/>
  <c r="R1196" i="4"/>
  <c r="R1188" i="4"/>
  <c r="R1180" i="4"/>
  <c r="R1176" i="4"/>
  <c r="R1172" i="4"/>
  <c r="R1168" i="4"/>
  <c r="R1164" i="4"/>
  <c r="R1156" i="4"/>
  <c r="R1148" i="4"/>
  <c r="R1144" i="4"/>
  <c r="R1140" i="4"/>
  <c r="R1136" i="4"/>
  <c r="R1132" i="4"/>
  <c r="R1124" i="4"/>
  <c r="R1116" i="4"/>
  <c r="R1112" i="4"/>
  <c r="R1108" i="4"/>
  <c r="R1104" i="4"/>
  <c r="R1100" i="4"/>
  <c r="R1092" i="4"/>
  <c r="R1084" i="4"/>
  <c r="R1080" i="4"/>
  <c r="R1076" i="4"/>
  <c r="R1068" i="4"/>
  <c r="R1060" i="4"/>
  <c r="R1052" i="4"/>
  <c r="R1048" i="4"/>
  <c r="R1044" i="4"/>
  <c r="R1036" i="4"/>
  <c r="R1028" i="4"/>
  <c r="R1024" i="4"/>
  <c r="R1020" i="4"/>
  <c r="R1012" i="4"/>
  <c r="R1008" i="4"/>
  <c r="R1004" i="4"/>
  <c r="R996" i="4"/>
  <c r="R992" i="4"/>
  <c r="R988" i="4"/>
  <c r="R980" i="4"/>
  <c r="R976" i="4"/>
  <c r="R972" i="4"/>
  <c r="R968" i="4"/>
  <c r="R964" i="4"/>
  <c r="R960" i="4"/>
  <c r="R956" i="4"/>
  <c r="R952" i="4"/>
  <c r="R948" i="4"/>
  <c r="R944" i="4"/>
  <c r="R940" i="4"/>
  <c r="R936" i="4"/>
  <c r="R932" i="4"/>
  <c r="R928" i="4"/>
  <c r="R924" i="4"/>
  <c r="R920" i="4"/>
  <c r="R916" i="4"/>
  <c r="R912" i="4"/>
  <c r="R908" i="4"/>
  <c r="R904" i="4"/>
  <c r="R900" i="4"/>
  <c r="R896" i="4"/>
  <c r="R892" i="4"/>
  <c r="R888" i="4"/>
  <c r="R884" i="4"/>
  <c r="R880" i="4"/>
  <c r="R876" i="4"/>
  <c r="R872" i="4"/>
  <c r="R868" i="4"/>
  <c r="R864" i="4"/>
  <c r="R860" i="4"/>
  <c r="R856" i="4"/>
  <c r="R852" i="4"/>
  <c r="R848" i="4"/>
  <c r="R844" i="4"/>
  <c r="R840" i="4"/>
  <c r="R836" i="4"/>
  <c r="R832" i="4"/>
  <c r="R828" i="4"/>
  <c r="R824" i="4"/>
  <c r="R820" i="4"/>
  <c r="R816" i="4"/>
  <c r="R812" i="4"/>
  <c r="R808" i="4"/>
  <c r="R804" i="4"/>
  <c r="R800" i="4"/>
  <c r="R796" i="4"/>
  <c r="R792" i="4"/>
  <c r="R788" i="4"/>
  <c r="R784" i="4"/>
  <c r="R780" i="4"/>
  <c r="R776" i="4"/>
  <c r="R772" i="4"/>
  <c r="R768" i="4"/>
  <c r="R764" i="4"/>
  <c r="R760" i="4"/>
  <c r="R756" i="4"/>
  <c r="R752" i="4"/>
  <c r="R748" i="4"/>
  <c r="R744" i="4"/>
  <c r="R740" i="4"/>
  <c r="T4" i="4"/>
  <c r="V4" i="4" s="1"/>
  <c r="J4" i="4"/>
  <c r="A5" i="4"/>
  <c r="G14" i="1"/>
  <c r="K1" i="5" l="1"/>
  <c r="K7" i="5" s="1"/>
  <c r="AC9" i="14"/>
  <c r="I9" i="14"/>
  <c r="L1" i="5"/>
  <c r="W4" i="4"/>
  <c r="U4" i="4"/>
  <c r="K1984" i="4"/>
  <c r="U1984" i="4"/>
  <c r="U1959" i="4"/>
  <c r="K1959" i="4"/>
  <c r="U1895" i="4"/>
  <c r="K1895" i="4"/>
  <c r="K1839" i="4"/>
  <c r="U1839" i="4"/>
  <c r="U1985" i="4"/>
  <c r="K1985" i="4"/>
  <c r="K1982" i="4"/>
  <c r="U1982" i="4"/>
  <c r="U1986" i="4"/>
  <c r="K1986" i="4"/>
  <c r="K1983" i="4"/>
  <c r="U1983" i="4"/>
  <c r="U1958" i="4"/>
  <c r="K1958" i="4"/>
  <c r="U1927" i="4"/>
  <c r="K1927" i="4"/>
  <c r="U1894" i="4"/>
  <c r="K1894" i="4"/>
  <c r="U1845" i="4"/>
  <c r="K1845" i="4"/>
  <c r="U1841" i="4"/>
  <c r="K1841" i="4"/>
  <c r="U1821" i="4"/>
  <c r="K1821" i="4"/>
  <c r="K1817" i="4"/>
  <c r="U1817" i="4"/>
  <c r="U1789" i="4"/>
  <c r="K1789" i="4"/>
  <c r="K1785" i="4"/>
  <c r="U1785" i="4"/>
  <c r="U1765" i="4"/>
  <c r="K1765" i="4"/>
  <c r="U1761" i="4"/>
  <c r="K1761" i="4"/>
  <c r="U1739" i="4"/>
  <c r="K1739" i="4"/>
  <c r="K1727" i="4"/>
  <c r="U1727" i="4"/>
  <c r="U1707" i="4"/>
  <c r="K1707" i="4"/>
  <c r="K1695" i="4"/>
  <c r="U1695" i="4"/>
  <c r="U1675" i="4"/>
  <c r="K1675" i="4"/>
  <c r="U1661" i="4"/>
  <c r="K1661" i="4"/>
  <c r="K1641" i="4"/>
  <c r="U1641" i="4"/>
  <c r="U1629" i="4"/>
  <c r="K1629" i="4"/>
  <c r="K1609" i="4"/>
  <c r="U1609" i="4"/>
  <c r="U1597" i="4"/>
  <c r="K1597" i="4"/>
  <c r="U1565" i="4"/>
  <c r="K1565" i="4"/>
  <c r="U1533" i="4"/>
  <c r="K1533" i="4"/>
  <c r="U1501" i="4"/>
  <c r="K1501" i="4"/>
  <c r="U1473" i="4"/>
  <c r="K1473" i="4"/>
  <c r="U1469" i="4"/>
  <c r="K1469" i="4"/>
  <c r="U1441" i="4"/>
  <c r="K1441" i="4"/>
  <c r="U1437" i="4"/>
  <c r="K1437" i="4"/>
  <c r="U1409" i="4"/>
  <c r="K1409" i="4"/>
  <c r="U1405" i="4"/>
  <c r="K1405" i="4"/>
  <c r="U1377" i="4"/>
  <c r="K1377" i="4"/>
  <c r="U1373" i="4"/>
  <c r="K1373" i="4"/>
  <c r="U1345" i="4"/>
  <c r="K1345" i="4"/>
  <c r="U1341" i="4"/>
  <c r="K1341" i="4"/>
  <c r="U1318" i="4"/>
  <c r="K1318" i="4"/>
  <c r="U1298" i="4"/>
  <c r="K1298" i="4"/>
  <c r="K1294" i="4"/>
  <c r="U1294" i="4"/>
  <c r="U1274" i="4"/>
  <c r="K1274" i="4"/>
  <c r="K1246" i="4"/>
  <c r="U1246" i="4"/>
  <c r="K1232" i="4"/>
  <c r="U1232" i="4"/>
  <c r="U1228" i="4"/>
  <c r="K1228" i="4"/>
  <c r="U1208" i="4"/>
  <c r="K1208" i="4"/>
  <c r="U1196" i="4"/>
  <c r="K1196" i="4"/>
  <c r="U1176" i="4"/>
  <c r="K1176" i="4"/>
  <c r="U1164" i="4"/>
  <c r="K1164" i="4"/>
  <c r="U1144" i="4"/>
  <c r="K1144" i="4"/>
  <c r="U1132" i="4"/>
  <c r="K1132" i="4"/>
  <c r="U1112" i="4"/>
  <c r="K1112" i="4"/>
  <c r="U1100" i="4"/>
  <c r="K1100" i="4"/>
  <c r="U1080" i="4"/>
  <c r="K1080" i="4"/>
  <c r="U1068" i="4"/>
  <c r="K1068" i="4"/>
  <c r="U1048" i="4"/>
  <c r="K1048" i="4"/>
  <c r="U1036" i="4"/>
  <c r="K1036" i="4"/>
  <c r="K1022" i="4"/>
  <c r="U1022" i="4"/>
  <c r="K1008" i="4"/>
  <c r="U1008" i="4"/>
  <c r="U1004" i="4"/>
  <c r="K1004" i="4"/>
  <c r="K990" i="4"/>
  <c r="U990" i="4"/>
  <c r="U970" i="4"/>
  <c r="K970" i="4"/>
  <c r="U966" i="4"/>
  <c r="K966" i="4"/>
  <c r="U938" i="4"/>
  <c r="K938" i="4"/>
  <c r="U934" i="4"/>
  <c r="K934" i="4"/>
  <c r="U906" i="4"/>
  <c r="K906" i="4"/>
  <c r="U902" i="4"/>
  <c r="K902" i="4"/>
  <c r="U874" i="4"/>
  <c r="K874" i="4"/>
  <c r="U870" i="4"/>
  <c r="K870" i="4"/>
  <c r="U842" i="4"/>
  <c r="K842" i="4"/>
  <c r="U838" i="4"/>
  <c r="K838" i="4"/>
  <c r="U810" i="4"/>
  <c r="K810" i="4"/>
  <c r="U806" i="4"/>
  <c r="K806" i="4"/>
  <c r="U778" i="4"/>
  <c r="K778" i="4"/>
  <c r="K774" i="4"/>
  <c r="U774" i="4"/>
  <c r="U746" i="4"/>
  <c r="K746" i="4"/>
  <c r="K742" i="4"/>
  <c r="U742" i="4"/>
  <c r="U1980" i="4"/>
  <c r="K1980" i="4"/>
  <c r="U1976" i="4"/>
  <c r="K1976" i="4"/>
  <c r="U1957" i="4"/>
  <c r="K1957" i="4"/>
  <c r="U1953" i="4"/>
  <c r="K1953" i="4"/>
  <c r="U1940" i="4"/>
  <c r="K1940" i="4"/>
  <c r="K1936" i="4"/>
  <c r="U1936" i="4"/>
  <c r="U1923" i="4"/>
  <c r="K1923" i="4"/>
  <c r="U1906" i="4"/>
  <c r="K1906" i="4"/>
  <c r="U1893" i="4"/>
  <c r="K1893" i="4"/>
  <c r="U1889" i="4"/>
  <c r="K1889" i="4"/>
  <c r="K1886" i="4"/>
  <c r="U1886" i="4"/>
  <c r="U1866" i="4"/>
  <c r="K1866" i="4"/>
  <c r="U1862" i="4"/>
  <c r="K1862" i="4"/>
  <c r="U1834" i="4"/>
  <c r="K1834" i="4"/>
  <c r="U1830" i="4"/>
  <c r="K1830" i="4"/>
  <c r="U1810" i="4"/>
  <c r="K1810" i="4"/>
  <c r="K1806" i="4"/>
  <c r="U1806" i="4"/>
  <c r="U1778" i="4"/>
  <c r="K1778" i="4"/>
  <c r="K1758" i="4"/>
  <c r="U1758" i="4"/>
  <c r="K1744" i="4"/>
  <c r="U1744" i="4"/>
  <c r="U1724" i="4"/>
  <c r="K1724" i="4"/>
  <c r="K1712" i="4"/>
  <c r="U1712" i="4"/>
  <c r="U1692" i="4"/>
  <c r="K1692" i="4"/>
  <c r="K1680" i="4"/>
  <c r="U1680" i="4"/>
  <c r="U1658" i="4"/>
  <c r="K1658" i="4"/>
  <c r="K1646" i="4"/>
  <c r="U1646" i="4"/>
  <c r="U1626" i="4"/>
  <c r="K1626" i="4"/>
  <c r="K1614" i="4"/>
  <c r="U1614" i="4"/>
  <c r="U1594" i="4"/>
  <c r="K1594" i="4"/>
  <c r="U1590" i="4"/>
  <c r="K1590" i="4"/>
  <c r="U1576" i="4"/>
  <c r="K1576" i="4"/>
  <c r="U1562" i="4"/>
  <c r="K1562" i="4"/>
  <c r="U1558" i="4"/>
  <c r="K1558" i="4"/>
  <c r="U1544" i="4"/>
  <c r="K1544" i="4"/>
  <c r="U1530" i="4"/>
  <c r="K1530" i="4"/>
  <c r="U1526" i="4"/>
  <c r="K1526" i="4"/>
  <c r="U1512" i="4"/>
  <c r="K1512" i="4"/>
  <c r="U1498" i="4"/>
  <c r="K1498" i="4"/>
  <c r="U1494" i="4"/>
  <c r="K1494" i="4"/>
  <c r="U1466" i="4"/>
  <c r="K1466" i="4"/>
  <c r="U1462" i="4"/>
  <c r="K1462" i="4"/>
  <c r="U1434" i="4"/>
  <c r="K1434" i="4"/>
  <c r="U1430" i="4"/>
  <c r="K1430" i="4"/>
  <c r="U1402" i="4"/>
  <c r="K1402" i="4"/>
  <c r="U1398" i="4"/>
  <c r="K1398" i="4"/>
  <c r="U1370" i="4"/>
  <c r="K1370" i="4"/>
  <c r="U1366" i="4"/>
  <c r="K1366" i="4"/>
  <c r="U1338" i="4"/>
  <c r="K1338" i="4"/>
  <c r="U1334" i="4"/>
  <c r="K1334" i="4"/>
  <c r="U1313" i="4"/>
  <c r="K1313" i="4"/>
  <c r="U1309" i="4"/>
  <c r="K1309" i="4"/>
  <c r="K1289" i="4"/>
  <c r="U1289" i="4"/>
  <c r="U1268" i="4"/>
  <c r="K1268" i="4"/>
  <c r="U1252" i="4"/>
  <c r="K1252" i="4"/>
  <c r="U1239" i="4"/>
  <c r="K1239" i="4"/>
  <c r="U1204" i="4"/>
  <c r="K1204" i="4"/>
  <c r="U1173" i="4"/>
  <c r="K1173" i="4"/>
  <c r="K1151" i="4"/>
  <c r="U1151" i="4"/>
  <c r="K1129" i="4"/>
  <c r="U1129" i="4"/>
  <c r="U1107" i="4"/>
  <c r="K1107" i="4"/>
  <c r="U1076" i="4"/>
  <c r="K1076" i="4"/>
  <c r="U1045" i="4"/>
  <c r="K1045" i="4"/>
  <c r="U1017" i="4"/>
  <c r="K1017" i="4"/>
  <c r="K960" i="4"/>
  <c r="U960" i="4"/>
  <c r="U956" i="4"/>
  <c r="K956" i="4"/>
  <c r="K927" i="4"/>
  <c r="U927" i="4"/>
  <c r="U923" i="4"/>
  <c r="K923" i="4"/>
  <c r="K894" i="4"/>
  <c r="U894" i="4"/>
  <c r="U865" i="4"/>
  <c r="K865" i="4"/>
  <c r="K861" i="4"/>
  <c r="U861" i="4"/>
  <c r="K832" i="4"/>
  <c r="U832" i="4"/>
  <c r="U828" i="4"/>
  <c r="K828" i="4"/>
  <c r="K799" i="4"/>
  <c r="U799" i="4"/>
  <c r="U795" i="4"/>
  <c r="K795" i="4"/>
  <c r="U766" i="4"/>
  <c r="K766" i="4"/>
  <c r="U737" i="4"/>
  <c r="K737" i="4"/>
  <c r="K736" i="4"/>
  <c r="U736" i="4"/>
  <c r="U2003" i="4"/>
  <c r="K2003" i="4"/>
  <c r="U1971" i="4"/>
  <c r="K1971" i="4"/>
  <c r="K1934" i="4"/>
  <c r="U1934" i="4"/>
  <c r="U1883" i="4"/>
  <c r="K1883" i="4"/>
  <c r="U1859" i="4"/>
  <c r="K1859" i="4"/>
  <c r="K1855" i="4"/>
  <c r="U1855" i="4"/>
  <c r="U1826" i="4"/>
  <c r="K1826" i="4"/>
  <c r="U1803" i="4"/>
  <c r="K1803" i="4"/>
  <c r="U1799" i="4"/>
  <c r="K1799" i="4"/>
  <c r="U1755" i="4"/>
  <c r="K1755" i="4"/>
  <c r="K1742" i="4"/>
  <c r="U1742" i="4"/>
  <c r="U1720" i="4"/>
  <c r="K1720" i="4"/>
  <c r="K1689" i="4"/>
  <c r="U1689" i="4"/>
  <c r="U1656" i="4"/>
  <c r="K1656" i="4"/>
  <c r="U1634" i="4"/>
  <c r="K1634" i="4"/>
  <c r="U1612" i="4"/>
  <c r="K1612" i="4"/>
  <c r="U1556" i="4"/>
  <c r="K1556" i="4"/>
  <c r="U1490" i="4"/>
  <c r="K1490" i="4"/>
  <c r="K1486" i="4"/>
  <c r="U1486" i="4"/>
  <c r="U1457" i="4"/>
  <c r="K1457" i="4"/>
  <c r="U1453" i="4"/>
  <c r="K1453" i="4"/>
  <c r="K1424" i="4"/>
  <c r="U1424" i="4"/>
  <c r="U1420" i="4"/>
  <c r="K1420" i="4"/>
  <c r="K1391" i="4"/>
  <c r="U1391" i="4"/>
  <c r="U1362" i="4"/>
  <c r="K1362" i="4"/>
  <c r="K1358" i="4"/>
  <c r="U1358" i="4"/>
  <c r="U1329" i="4"/>
  <c r="K1329" i="4"/>
  <c r="U1325" i="4"/>
  <c r="K1325" i="4"/>
  <c r="U1287" i="4"/>
  <c r="K1287" i="4"/>
  <c r="U1283" i="4"/>
  <c r="K1283" i="4"/>
  <c r="K1262" i="4"/>
  <c r="U1262" i="4"/>
  <c r="U1249" i="4"/>
  <c r="K1249" i="4"/>
  <c r="U1223" i="4"/>
  <c r="K1223" i="4"/>
  <c r="U1201" i="4"/>
  <c r="K1201" i="4"/>
  <c r="U1179" i="4"/>
  <c r="K1179" i="4"/>
  <c r="U1148" i="4"/>
  <c r="K1148" i="4"/>
  <c r="U1117" i="4"/>
  <c r="K1117" i="4"/>
  <c r="U1095" i="4"/>
  <c r="K1095" i="4"/>
  <c r="U1073" i="4"/>
  <c r="K1073" i="4"/>
  <c r="U1051" i="4"/>
  <c r="K1051" i="4"/>
  <c r="U1029" i="4"/>
  <c r="K1029" i="4"/>
  <c r="U1014" i="4"/>
  <c r="K1014" i="4"/>
  <c r="U999" i="4"/>
  <c r="K999" i="4"/>
  <c r="U995" i="4"/>
  <c r="K995" i="4"/>
  <c r="U980" i="4"/>
  <c r="K980" i="4"/>
  <c r="U951" i="4"/>
  <c r="K951" i="4"/>
  <c r="U947" i="4"/>
  <c r="K947" i="4"/>
  <c r="U918" i="4"/>
  <c r="K918" i="4"/>
  <c r="U889" i="4"/>
  <c r="K889" i="4"/>
  <c r="U885" i="4"/>
  <c r="K885" i="4"/>
  <c r="U856" i="4"/>
  <c r="K856" i="4"/>
  <c r="U852" i="4"/>
  <c r="K852" i="4"/>
  <c r="U823" i="4"/>
  <c r="K823" i="4"/>
  <c r="U819" i="4"/>
  <c r="K819" i="4"/>
  <c r="K790" i="4"/>
  <c r="U790" i="4"/>
  <c r="U761" i="4"/>
  <c r="K761" i="4"/>
  <c r="U757" i="4"/>
  <c r="K757" i="4"/>
  <c r="U1994" i="4"/>
  <c r="K1994" i="4"/>
  <c r="U1991" i="4"/>
  <c r="K1991" i="4"/>
  <c r="U1963" i="4"/>
  <c r="K1963" i="4"/>
  <c r="U1946" i="4"/>
  <c r="K1946" i="4"/>
  <c r="U1933" i="4"/>
  <c r="K1933" i="4"/>
  <c r="K1929" i="4"/>
  <c r="U1929" i="4"/>
  <c r="U1916" i="4"/>
  <c r="K1916" i="4"/>
  <c r="U1912" i="4"/>
  <c r="K1912" i="4"/>
  <c r="U1899" i="4"/>
  <c r="K1899" i="4"/>
  <c r="U1874" i="4"/>
  <c r="K1874" i="4"/>
  <c r="U1853" i="4"/>
  <c r="K1853" i="4"/>
  <c r="K1849" i="4"/>
  <c r="U1849" i="4"/>
  <c r="K1823" i="4"/>
  <c r="U1823" i="4"/>
  <c r="U1795" i="4"/>
  <c r="K1795" i="4"/>
  <c r="K1791" i="4"/>
  <c r="U1791" i="4"/>
  <c r="U1771" i="4"/>
  <c r="K1771" i="4"/>
  <c r="U1767" i="4"/>
  <c r="K1767" i="4"/>
  <c r="U1741" i="4"/>
  <c r="K1741" i="4"/>
  <c r="U1729" i="4"/>
  <c r="K1729" i="4"/>
  <c r="U1709" i="4"/>
  <c r="K1709" i="4"/>
  <c r="U1697" i="4"/>
  <c r="K1697" i="4"/>
  <c r="U1677" i="4"/>
  <c r="K1677" i="4"/>
  <c r="U1665" i="4"/>
  <c r="K1665" i="4"/>
  <c r="U1653" i="4"/>
  <c r="K1653" i="4"/>
  <c r="U1633" i="4"/>
  <c r="K1633" i="4"/>
  <c r="U1621" i="4"/>
  <c r="K1621" i="4"/>
  <c r="U1601" i="4"/>
  <c r="K1601" i="4"/>
  <c r="U1587" i="4"/>
  <c r="K1587" i="4"/>
  <c r="K1583" i="4"/>
  <c r="U1583" i="4"/>
  <c r="U1569" i="4"/>
  <c r="K1569" i="4"/>
  <c r="U1555" i="4"/>
  <c r="K1555" i="4"/>
  <c r="K1551" i="4"/>
  <c r="U1551" i="4"/>
  <c r="U1537" i="4"/>
  <c r="K1537" i="4"/>
  <c r="U1523" i="4"/>
  <c r="K1523" i="4"/>
  <c r="K1519" i="4"/>
  <c r="U1519" i="4"/>
  <c r="U1505" i="4"/>
  <c r="K1505" i="4"/>
  <c r="U1483" i="4"/>
  <c r="K1483" i="4"/>
  <c r="U1479" i="4"/>
  <c r="K1479" i="4"/>
  <c r="U1451" i="4"/>
  <c r="K1451" i="4"/>
  <c r="U1447" i="4"/>
  <c r="K1447" i="4"/>
  <c r="U1419" i="4"/>
  <c r="K1419" i="4"/>
  <c r="U1415" i="4"/>
  <c r="K1415" i="4"/>
  <c r="U1387" i="4"/>
  <c r="K1387" i="4"/>
  <c r="U1383" i="4"/>
  <c r="K1383" i="4"/>
  <c r="U1355" i="4"/>
  <c r="K1355" i="4"/>
  <c r="U1351" i="4"/>
  <c r="K1351" i="4"/>
  <c r="U1322" i="4"/>
  <c r="K1322" i="4"/>
  <c r="U1302" i="4"/>
  <c r="K1302" i="4"/>
  <c r="U1282" i="4"/>
  <c r="K1282" i="4"/>
  <c r="K1278" i="4"/>
  <c r="U1278" i="4"/>
  <c r="U1258" i="4"/>
  <c r="K1258" i="4"/>
  <c r="U1234" i="4"/>
  <c r="K1234" i="4"/>
  <c r="U1220" i="4"/>
  <c r="K1220" i="4"/>
  <c r="K1200" i="4"/>
  <c r="U1200" i="4"/>
  <c r="U1188" i="4"/>
  <c r="K1188" i="4"/>
  <c r="K1168" i="4"/>
  <c r="U1168" i="4"/>
  <c r="U1156" i="4"/>
  <c r="K1156" i="4"/>
  <c r="K1136" i="4"/>
  <c r="U1136" i="4"/>
  <c r="U1124" i="4"/>
  <c r="K1124" i="4"/>
  <c r="K1104" i="4"/>
  <c r="U1104" i="4"/>
  <c r="U1092" i="4"/>
  <c r="K1092" i="4"/>
  <c r="K1071" i="4"/>
  <c r="U1071" i="4"/>
  <c r="U1049" i="4"/>
  <c r="K1049" i="4"/>
  <c r="U993" i="4"/>
  <c r="K993" i="4"/>
  <c r="K974" i="4"/>
  <c r="U974" i="4"/>
  <c r="U945" i="4"/>
  <c r="K945" i="4"/>
  <c r="K941" i="4"/>
  <c r="U941" i="4"/>
  <c r="K912" i="4"/>
  <c r="U912" i="4"/>
  <c r="U908" i="4"/>
  <c r="K908" i="4"/>
  <c r="K879" i="4"/>
  <c r="U879" i="4"/>
  <c r="U875" i="4"/>
  <c r="K875" i="4"/>
  <c r="K846" i="4"/>
  <c r="U846" i="4"/>
  <c r="U817" i="4"/>
  <c r="K817" i="4"/>
  <c r="K813" i="4"/>
  <c r="U813" i="4"/>
  <c r="K784" i="4"/>
  <c r="U784" i="4"/>
  <c r="U780" i="4"/>
  <c r="K780" i="4"/>
  <c r="K751" i="4"/>
  <c r="U751" i="4"/>
  <c r="U747" i="4"/>
  <c r="K747" i="4"/>
  <c r="U721" i="4"/>
  <c r="K721" i="4"/>
  <c r="K720" i="4"/>
  <c r="U720" i="4"/>
  <c r="K719" i="4"/>
  <c r="U719" i="4"/>
  <c r="U718" i="4"/>
  <c r="K718" i="4"/>
  <c r="K717" i="4"/>
  <c r="U717" i="4"/>
  <c r="U716" i="4"/>
  <c r="K716" i="4"/>
  <c r="U715" i="4"/>
  <c r="K715" i="4"/>
  <c r="U689" i="4"/>
  <c r="K689" i="4"/>
  <c r="K688" i="4"/>
  <c r="U688" i="4"/>
  <c r="K687" i="4"/>
  <c r="U687" i="4"/>
  <c r="U686" i="4"/>
  <c r="K686" i="4"/>
  <c r="K685" i="4"/>
  <c r="U685" i="4"/>
  <c r="U684" i="4"/>
  <c r="K684" i="4"/>
  <c r="U683" i="4"/>
  <c r="K683" i="4"/>
  <c r="U657" i="4"/>
  <c r="K657" i="4"/>
  <c r="K656" i="4"/>
  <c r="U656" i="4"/>
  <c r="K655" i="4"/>
  <c r="U655" i="4"/>
  <c r="U654" i="4"/>
  <c r="K654" i="4"/>
  <c r="K653" i="4"/>
  <c r="U653" i="4"/>
  <c r="U652" i="4"/>
  <c r="K652" i="4"/>
  <c r="U651" i="4"/>
  <c r="K651" i="4"/>
  <c r="U625" i="4"/>
  <c r="K625" i="4"/>
  <c r="K624" i="4"/>
  <c r="U624" i="4"/>
  <c r="K623" i="4"/>
  <c r="U623" i="4"/>
  <c r="U622" i="4"/>
  <c r="K622" i="4"/>
  <c r="K621" i="4"/>
  <c r="U621" i="4"/>
  <c r="U620" i="4"/>
  <c r="K620" i="4"/>
  <c r="U619" i="4"/>
  <c r="K619" i="4"/>
  <c r="U593" i="4"/>
  <c r="K593" i="4"/>
  <c r="K592" i="4"/>
  <c r="U592" i="4"/>
  <c r="K591" i="4"/>
  <c r="U591" i="4"/>
  <c r="U590" i="4"/>
  <c r="K590" i="4"/>
  <c r="K589" i="4"/>
  <c r="U589" i="4"/>
  <c r="U588" i="4"/>
  <c r="K588" i="4"/>
  <c r="U587" i="4"/>
  <c r="K587" i="4"/>
  <c r="U561" i="4"/>
  <c r="K561" i="4"/>
  <c r="K560" i="4"/>
  <c r="U560" i="4"/>
  <c r="K559" i="4"/>
  <c r="U559" i="4"/>
  <c r="U558" i="4"/>
  <c r="K558" i="4"/>
  <c r="K557" i="4"/>
  <c r="U557" i="4"/>
  <c r="U556" i="4"/>
  <c r="K556" i="4"/>
  <c r="U555" i="4"/>
  <c r="K555" i="4"/>
  <c r="U529" i="4"/>
  <c r="K529" i="4"/>
  <c r="K528" i="4"/>
  <c r="U528" i="4"/>
  <c r="K527" i="4"/>
  <c r="U527" i="4"/>
  <c r="U526" i="4"/>
  <c r="K526" i="4"/>
  <c r="K525" i="4"/>
  <c r="U525" i="4"/>
  <c r="U524" i="4"/>
  <c r="K524" i="4"/>
  <c r="U523" i="4"/>
  <c r="K523" i="4"/>
  <c r="U497" i="4"/>
  <c r="K497" i="4"/>
  <c r="K496" i="4"/>
  <c r="U496" i="4"/>
  <c r="K495" i="4"/>
  <c r="U495" i="4"/>
  <c r="U494" i="4"/>
  <c r="K494" i="4"/>
  <c r="K493" i="4"/>
  <c r="U493" i="4"/>
  <c r="U492" i="4"/>
  <c r="K492" i="4"/>
  <c r="U491" i="4"/>
  <c r="K491" i="4"/>
  <c r="U465" i="4"/>
  <c r="K465" i="4"/>
  <c r="K464" i="4"/>
  <c r="U464" i="4"/>
  <c r="K463" i="4"/>
  <c r="U463" i="4"/>
  <c r="U462" i="4"/>
  <c r="K462" i="4"/>
  <c r="K461" i="4"/>
  <c r="U461" i="4"/>
  <c r="U460" i="4"/>
  <c r="K460" i="4"/>
  <c r="U459" i="4"/>
  <c r="K459" i="4"/>
  <c r="U433" i="4"/>
  <c r="K433" i="4"/>
  <c r="K432" i="4"/>
  <c r="U432" i="4"/>
  <c r="K431" i="4"/>
  <c r="U431" i="4"/>
  <c r="U430" i="4"/>
  <c r="K430" i="4"/>
  <c r="K429" i="4"/>
  <c r="U429" i="4"/>
  <c r="U428" i="4"/>
  <c r="K428" i="4"/>
  <c r="U427" i="4"/>
  <c r="K427" i="4"/>
  <c r="U401" i="4"/>
  <c r="K401" i="4"/>
  <c r="K400" i="4"/>
  <c r="U400" i="4"/>
  <c r="K399" i="4"/>
  <c r="U399" i="4"/>
  <c r="U398" i="4"/>
  <c r="K398" i="4"/>
  <c r="K397" i="4"/>
  <c r="U397" i="4"/>
  <c r="U396" i="4"/>
  <c r="K396" i="4"/>
  <c r="U395" i="4"/>
  <c r="K395" i="4"/>
  <c r="U369" i="4"/>
  <c r="K369" i="4"/>
  <c r="K368" i="4"/>
  <c r="U368" i="4"/>
  <c r="K367" i="4"/>
  <c r="U367" i="4"/>
  <c r="U366" i="4"/>
  <c r="K366" i="4"/>
  <c r="K365" i="4"/>
  <c r="U365" i="4"/>
  <c r="U364" i="4"/>
  <c r="K364" i="4"/>
  <c r="U363" i="4"/>
  <c r="K363" i="4"/>
  <c r="K337" i="4"/>
  <c r="U337" i="4"/>
  <c r="K336" i="4"/>
  <c r="U336" i="4"/>
  <c r="U335" i="4"/>
  <c r="K335" i="4"/>
  <c r="U334" i="4"/>
  <c r="K334" i="4"/>
  <c r="K333" i="4"/>
  <c r="U333" i="4"/>
  <c r="U332" i="4"/>
  <c r="K332" i="4"/>
  <c r="K331" i="4"/>
  <c r="U331" i="4"/>
  <c r="K304" i="4"/>
  <c r="U304" i="4"/>
  <c r="U303" i="4"/>
  <c r="K303" i="4"/>
  <c r="U302" i="4"/>
  <c r="K302" i="4"/>
  <c r="K301" i="4"/>
  <c r="U301" i="4"/>
  <c r="U300" i="4"/>
  <c r="K300" i="4"/>
  <c r="K299" i="4"/>
  <c r="U299" i="4"/>
  <c r="U298" i="4"/>
  <c r="K298" i="4"/>
  <c r="K272" i="4"/>
  <c r="U272" i="4"/>
  <c r="U271" i="4"/>
  <c r="K271" i="4"/>
  <c r="U270" i="4"/>
  <c r="K270" i="4"/>
  <c r="U269" i="4"/>
  <c r="K269" i="4"/>
  <c r="U268" i="4"/>
  <c r="K268" i="4"/>
  <c r="K267" i="4"/>
  <c r="U267" i="4"/>
  <c r="U266" i="4"/>
  <c r="K266" i="4"/>
  <c r="K240" i="4"/>
  <c r="U240" i="4"/>
  <c r="U239" i="4"/>
  <c r="K239" i="4"/>
  <c r="U238" i="4"/>
  <c r="K238" i="4"/>
  <c r="U237" i="4"/>
  <c r="K237" i="4"/>
  <c r="U236" i="4"/>
  <c r="K236" i="4"/>
  <c r="K235" i="4"/>
  <c r="U235" i="4"/>
  <c r="U234" i="4"/>
  <c r="K234" i="4"/>
  <c r="K208" i="4"/>
  <c r="U208" i="4"/>
  <c r="U207" i="4"/>
  <c r="K207" i="4"/>
  <c r="U206" i="4"/>
  <c r="K206" i="4"/>
  <c r="U205" i="4"/>
  <c r="K205" i="4"/>
  <c r="U204" i="4"/>
  <c r="K204" i="4"/>
  <c r="K203" i="4"/>
  <c r="U203" i="4"/>
  <c r="U202" i="4"/>
  <c r="K202" i="4"/>
  <c r="U184" i="4"/>
  <c r="K184" i="4"/>
  <c r="U183" i="4"/>
  <c r="K183" i="4"/>
  <c r="K182" i="4"/>
  <c r="U182" i="4"/>
  <c r="U181" i="4"/>
  <c r="K181" i="4"/>
  <c r="U180" i="4"/>
  <c r="K180" i="4"/>
  <c r="U169" i="4"/>
  <c r="K169" i="4"/>
  <c r="U168" i="4"/>
  <c r="K168" i="4"/>
  <c r="U167" i="4"/>
  <c r="K167" i="4"/>
  <c r="K166" i="4"/>
  <c r="U166" i="4"/>
  <c r="U165" i="4"/>
  <c r="K165" i="4"/>
  <c r="U164" i="4"/>
  <c r="K164" i="4"/>
  <c r="U153" i="4"/>
  <c r="K153" i="4"/>
  <c r="U152" i="4"/>
  <c r="K152" i="4"/>
  <c r="U151" i="4"/>
  <c r="K151" i="4"/>
  <c r="K150" i="4"/>
  <c r="U150" i="4"/>
  <c r="U149" i="4"/>
  <c r="K149" i="4"/>
  <c r="K148" i="4"/>
  <c r="U148" i="4"/>
  <c r="U137" i="4"/>
  <c r="K137" i="4"/>
  <c r="U136" i="4"/>
  <c r="K136" i="4"/>
  <c r="U135" i="4"/>
  <c r="K135" i="4"/>
  <c r="K134" i="4"/>
  <c r="U134" i="4"/>
  <c r="U133" i="4"/>
  <c r="K133" i="4"/>
  <c r="K132" i="4"/>
  <c r="U132" i="4"/>
  <c r="U121" i="4"/>
  <c r="K121" i="4"/>
  <c r="U120" i="4"/>
  <c r="K120" i="4"/>
  <c r="U119" i="4"/>
  <c r="K119" i="4"/>
  <c r="K118" i="4"/>
  <c r="U118" i="4"/>
  <c r="U117" i="4"/>
  <c r="K117" i="4"/>
  <c r="K116" i="4"/>
  <c r="U116" i="4"/>
  <c r="U105" i="4"/>
  <c r="K105" i="4"/>
  <c r="U104" i="4"/>
  <c r="K104" i="4"/>
  <c r="U103" i="4"/>
  <c r="K103" i="4"/>
  <c r="K102" i="4"/>
  <c r="U102" i="4"/>
  <c r="U101" i="4"/>
  <c r="K101" i="4"/>
  <c r="K100" i="4"/>
  <c r="U100" i="4"/>
  <c r="U89" i="4"/>
  <c r="K89" i="4"/>
  <c r="U88" i="4"/>
  <c r="K88" i="4"/>
  <c r="U87" i="4"/>
  <c r="K87" i="4"/>
  <c r="K86" i="4"/>
  <c r="U86" i="4"/>
  <c r="U85" i="4"/>
  <c r="K85" i="4"/>
  <c r="K84" i="4"/>
  <c r="U84" i="4"/>
  <c r="U73" i="4"/>
  <c r="K73" i="4"/>
  <c r="U72" i="4"/>
  <c r="K72" i="4"/>
  <c r="U71" i="4"/>
  <c r="K71" i="4"/>
  <c r="K70" i="4"/>
  <c r="U70" i="4"/>
  <c r="U69" i="4"/>
  <c r="K69" i="4"/>
  <c r="K68" i="4"/>
  <c r="U68" i="4"/>
  <c r="U57" i="4"/>
  <c r="K57" i="4"/>
  <c r="U56" i="4"/>
  <c r="K56" i="4"/>
  <c r="U55" i="4"/>
  <c r="K55" i="4"/>
  <c r="K54" i="4"/>
  <c r="U54" i="4"/>
  <c r="U53" i="4"/>
  <c r="K53" i="4"/>
  <c r="K52" i="4"/>
  <c r="U52" i="4"/>
  <c r="U41" i="4"/>
  <c r="K41" i="4"/>
  <c r="U40" i="4"/>
  <c r="K40" i="4"/>
  <c r="U39" i="4"/>
  <c r="K39" i="4"/>
  <c r="K38" i="4"/>
  <c r="U38" i="4"/>
  <c r="U37" i="4"/>
  <c r="K37" i="4"/>
  <c r="K36" i="4"/>
  <c r="U36" i="4"/>
  <c r="U25" i="4"/>
  <c r="K25" i="4"/>
  <c r="U24" i="4"/>
  <c r="K24" i="4"/>
  <c r="U23" i="4"/>
  <c r="K23" i="4"/>
  <c r="K22" i="4"/>
  <c r="U22" i="4"/>
  <c r="U21" i="4"/>
  <c r="K21" i="4"/>
  <c r="K20" i="4"/>
  <c r="U20" i="4"/>
  <c r="U9" i="4"/>
  <c r="K9" i="4"/>
  <c r="U8" i="4"/>
  <c r="K8" i="4"/>
  <c r="U7" i="4"/>
  <c r="K7" i="4"/>
  <c r="K6" i="4"/>
  <c r="U6" i="4"/>
  <c r="U1926" i="4"/>
  <c r="K1926" i="4"/>
  <c r="U1815" i="4"/>
  <c r="K1815" i="4"/>
  <c r="U1989" i="4"/>
  <c r="K1989" i="4"/>
  <c r="U1943" i="4"/>
  <c r="K1943" i="4"/>
  <c r="K1871" i="4"/>
  <c r="U1871" i="4"/>
  <c r="U1987" i="4"/>
  <c r="K1987" i="4"/>
  <c r="U1942" i="4"/>
  <c r="K1942" i="4"/>
  <c r="U1911" i="4"/>
  <c r="K1911" i="4"/>
  <c r="K1870" i="4"/>
  <c r="U1870" i="4"/>
  <c r="U1842" i="4"/>
  <c r="K1842" i="4"/>
  <c r="K1838" i="4"/>
  <c r="U1838" i="4"/>
  <c r="U1818" i="4"/>
  <c r="K1818" i="4"/>
  <c r="U1814" i="4"/>
  <c r="K1814" i="4"/>
  <c r="U1786" i="4"/>
  <c r="K1786" i="4"/>
  <c r="U1782" i="4"/>
  <c r="K1782" i="4"/>
  <c r="U1762" i="4"/>
  <c r="K1762" i="4"/>
  <c r="U1748" i="4"/>
  <c r="K1748" i="4"/>
  <c r="U1736" i="4"/>
  <c r="K1736" i="4"/>
  <c r="U1716" i="4"/>
  <c r="K1716" i="4"/>
  <c r="U1704" i="4"/>
  <c r="K1704" i="4"/>
  <c r="U1684" i="4"/>
  <c r="K1684" i="4"/>
  <c r="U1672" i="4"/>
  <c r="K1672" i="4"/>
  <c r="U1650" i="4"/>
  <c r="K1650" i="4"/>
  <c r="U1638" i="4"/>
  <c r="K1638" i="4"/>
  <c r="U1618" i="4"/>
  <c r="K1618" i="4"/>
  <c r="U1606" i="4"/>
  <c r="K1606" i="4"/>
  <c r="U1580" i="4"/>
  <c r="K1580" i="4"/>
  <c r="U1548" i="4"/>
  <c r="K1548" i="4"/>
  <c r="U1516" i="4"/>
  <c r="K1516" i="4"/>
  <c r="U1474" i="4"/>
  <c r="K1474" i="4"/>
  <c r="K1470" i="4"/>
  <c r="U1470" i="4"/>
  <c r="U1442" i="4"/>
  <c r="K1442" i="4"/>
  <c r="K1438" i="4"/>
  <c r="U1438" i="4"/>
  <c r="U1410" i="4"/>
  <c r="K1410" i="4"/>
  <c r="K1406" i="4"/>
  <c r="U1406" i="4"/>
  <c r="U1378" i="4"/>
  <c r="K1378" i="4"/>
  <c r="K1374" i="4"/>
  <c r="U1374" i="4"/>
  <c r="U1346" i="4"/>
  <c r="K1346" i="4"/>
  <c r="K1342" i="4"/>
  <c r="U1342" i="4"/>
  <c r="U1319" i="4"/>
  <c r="K1319" i="4"/>
  <c r="U1315" i="4"/>
  <c r="K1315" i="4"/>
  <c r="K1295" i="4"/>
  <c r="U1295" i="4"/>
  <c r="U1291" i="4"/>
  <c r="K1291" i="4"/>
  <c r="U1255" i="4"/>
  <c r="K1255" i="4"/>
  <c r="U1243" i="4"/>
  <c r="K1243" i="4"/>
  <c r="U1229" i="4"/>
  <c r="K1229" i="4"/>
  <c r="U1217" i="4"/>
  <c r="K1217" i="4"/>
  <c r="U1197" i="4"/>
  <c r="K1197" i="4"/>
  <c r="U1185" i="4"/>
  <c r="K1185" i="4"/>
  <c r="U1165" i="4"/>
  <c r="K1165" i="4"/>
  <c r="U1153" i="4"/>
  <c r="K1153" i="4"/>
  <c r="U1133" i="4"/>
  <c r="K1133" i="4"/>
  <c r="U1121" i="4"/>
  <c r="K1121" i="4"/>
  <c r="U1101" i="4"/>
  <c r="K1101" i="4"/>
  <c r="U1089" i="4"/>
  <c r="K1089" i="4"/>
  <c r="K1069" i="4"/>
  <c r="U1069" i="4"/>
  <c r="U1057" i="4"/>
  <c r="K1057" i="4"/>
  <c r="K1037" i="4"/>
  <c r="U1037" i="4"/>
  <c r="K1023" i="4"/>
  <c r="U1023" i="4"/>
  <c r="U1019" i="4"/>
  <c r="K1019" i="4"/>
  <c r="K1005" i="4"/>
  <c r="U1005" i="4"/>
  <c r="K991" i="4"/>
  <c r="U991" i="4"/>
  <c r="U987" i="4"/>
  <c r="K987" i="4"/>
  <c r="U967" i="4"/>
  <c r="K967" i="4"/>
  <c r="U963" i="4"/>
  <c r="K963" i="4"/>
  <c r="U935" i="4"/>
  <c r="K935" i="4"/>
  <c r="U931" i="4"/>
  <c r="K931" i="4"/>
  <c r="U903" i="4"/>
  <c r="K903" i="4"/>
  <c r="U899" i="4"/>
  <c r="K899" i="4"/>
  <c r="U871" i="4"/>
  <c r="K871" i="4"/>
  <c r="U867" i="4"/>
  <c r="K867" i="4"/>
  <c r="U839" i="4"/>
  <c r="K839" i="4"/>
  <c r="U835" i="4"/>
  <c r="K835" i="4"/>
  <c r="U807" i="4"/>
  <c r="K807" i="4"/>
  <c r="U803" i="4"/>
  <c r="K803" i="4"/>
  <c r="U775" i="4"/>
  <c r="K775" i="4"/>
  <c r="U771" i="4"/>
  <c r="K771" i="4"/>
  <c r="U743" i="4"/>
  <c r="K743" i="4"/>
  <c r="U739" i="4"/>
  <c r="K739" i="4"/>
  <c r="U714" i="4"/>
  <c r="K714" i="4"/>
  <c r="U713" i="4"/>
  <c r="K713" i="4"/>
  <c r="U712" i="4"/>
  <c r="K712" i="4"/>
  <c r="U711" i="4"/>
  <c r="K711" i="4"/>
  <c r="K710" i="4"/>
  <c r="U710" i="4"/>
  <c r="U709" i="4"/>
  <c r="K709" i="4"/>
  <c r="U708" i="4"/>
  <c r="K708" i="4"/>
  <c r="U707" i="4"/>
  <c r="K707" i="4"/>
  <c r="U682" i="4"/>
  <c r="K682" i="4"/>
  <c r="U681" i="4"/>
  <c r="K681" i="4"/>
  <c r="U680" i="4"/>
  <c r="K680" i="4"/>
  <c r="U679" i="4"/>
  <c r="K679" i="4"/>
  <c r="K678" i="4"/>
  <c r="U678" i="4"/>
  <c r="U677" i="4"/>
  <c r="K677" i="4"/>
  <c r="U676" i="4"/>
  <c r="K676" i="4"/>
  <c r="U675" i="4"/>
  <c r="K675" i="4"/>
  <c r="U650" i="4"/>
  <c r="K650" i="4"/>
  <c r="U649" i="4"/>
  <c r="K649" i="4"/>
  <c r="U648" i="4"/>
  <c r="K648" i="4"/>
  <c r="U647" i="4"/>
  <c r="K647" i="4"/>
  <c r="K646" i="4"/>
  <c r="U646" i="4"/>
  <c r="U645" i="4"/>
  <c r="K645" i="4"/>
  <c r="U644" i="4"/>
  <c r="K644" i="4"/>
  <c r="U643" i="4"/>
  <c r="K643" i="4"/>
  <c r="U618" i="4"/>
  <c r="K618" i="4"/>
  <c r="U617" i="4"/>
  <c r="K617" i="4"/>
  <c r="U616" i="4"/>
  <c r="K616" i="4"/>
  <c r="U615" i="4"/>
  <c r="K615" i="4"/>
  <c r="K614" i="4"/>
  <c r="U614" i="4"/>
  <c r="U613" i="4"/>
  <c r="K613" i="4"/>
  <c r="U612" i="4"/>
  <c r="K612" i="4"/>
  <c r="U611" i="4"/>
  <c r="K611" i="4"/>
  <c r="U586" i="4"/>
  <c r="K586" i="4"/>
  <c r="U585" i="4"/>
  <c r="K585" i="4"/>
  <c r="U584" i="4"/>
  <c r="K584" i="4"/>
  <c r="U583" i="4"/>
  <c r="K583" i="4"/>
  <c r="K582" i="4"/>
  <c r="U582" i="4"/>
  <c r="U581" i="4"/>
  <c r="K581" i="4"/>
  <c r="U580" i="4"/>
  <c r="K580" i="4"/>
  <c r="U579" i="4"/>
  <c r="K579" i="4"/>
  <c r="U554" i="4"/>
  <c r="K554" i="4"/>
  <c r="U553" i="4"/>
  <c r="K553" i="4"/>
  <c r="U552" i="4"/>
  <c r="K552" i="4"/>
  <c r="U551" i="4"/>
  <c r="K551" i="4"/>
  <c r="K550" i="4"/>
  <c r="U550" i="4"/>
  <c r="U549" i="4"/>
  <c r="K549" i="4"/>
  <c r="U548" i="4"/>
  <c r="K548" i="4"/>
  <c r="U547" i="4"/>
  <c r="K547" i="4"/>
  <c r="U522" i="4"/>
  <c r="K522" i="4"/>
  <c r="U521" i="4"/>
  <c r="K521" i="4"/>
  <c r="U520" i="4"/>
  <c r="K520" i="4"/>
  <c r="U519" i="4"/>
  <c r="K519" i="4"/>
  <c r="K518" i="4"/>
  <c r="U518" i="4"/>
  <c r="U517" i="4"/>
  <c r="K517" i="4"/>
  <c r="U516" i="4"/>
  <c r="K516" i="4"/>
  <c r="U515" i="4"/>
  <c r="K515" i="4"/>
  <c r="U490" i="4"/>
  <c r="K490" i="4"/>
  <c r="U489" i="4"/>
  <c r="K489" i="4"/>
  <c r="U488" i="4"/>
  <c r="K488" i="4"/>
  <c r="U487" i="4"/>
  <c r="K487" i="4"/>
  <c r="K486" i="4"/>
  <c r="U486" i="4"/>
  <c r="U485" i="4"/>
  <c r="K485" i="4"/>
  <c r="U484" i="4"/>
  <c r="K484" i="4"/>
  <c r="U483" i="4"/>
  <c r="K483" i="4"/>
  <c r="U458" i="4"/>
  <c r="K458" i="4"/>
  <c r="U457" i="4"/>
  <c r="K457" i="4"/>
  <c r="U456" i="4"/>
  <c r="K456" i="4"/>
  <c r="U455" i="4"/>
  <c r="K455" i="4"/>
  <c r="K454" i="4"/>
  <c r="U454" i="4"/>
  <c r="U453" i="4"/>
  <c r="K453" i="4"/>
  <c r="U452" i="4"/>
  <c r="K452" i="4"/>
  <c r="U451" i="4"/>
  <c r="K451" i="4"/>
  <c r="U426" i="4"/>
  <c r="K426" i="4"/>
  <c r="U425" i="4"/>
  <c r="K425" i="4"/>
  <c r="U424" i="4"/>
  <c r="K424" i="4"/>
  <c r="U423" i="4"/>
  <c r="K423" i="4"/>
  <c r="K422" i="4"/>
  <c r="U422" i="4"/>
  <c r="U421" i="4"/>
  <c r="K421" i="4"/>
  <c r="U420" i="4"/>
  <c r="K420" i="4"/>
  <c r="U419" i="4"/>
  <c r="K419" i="4"/>
  <c r="U394" i="4"/>
  <c r="K394" i="4"/>
  <c r="U393" i="4"/>
  <c r="K393" i="4"/>
  <c r="U392" i="4"/>
  <c r="K392" i="4"/>
  <c r="U391" i="4"/>
  <c r="K391" i="4"/>
  <c r="K390" i="4"/>
  <c r="U390" i="4"/>
  <c r="U389" i="4"/>
  <c r="K389" i="4"/>
  <c r="U388" i="4"/>
  <c r="K388" i="4"/>
  <c r="U387" i="4"/>
  <c r="K387" i="4"/>
  <c r="U362" i="4"/>
  <c r="K362" i="4"/>
  <c r="U361" i="4"/>
  <c r="K361" i="4"/>
  <c r="U360" i="4"/>
  <c r="K360" i="4"/>
  <c r="U359" i="4"/>
  <c r="K359" i="4"/>
  <c r="K358" i="4"/>
  <c r="U358" i="4"/>
  <c r="U357" i="4"/>
  <c r="K357" i="4"/>
  <c r="U356" i="4"/>
  <c r="K356" i="4"/>
  <c r="U355" i="4"/>
  <c r="K355" i="4"/>
  <c r="U330" i="4"/>
  <c r="K330" i="4"/>
  <c r="K329" i="4"/>
  <c r="U329" i="4"/>
  <c r="U328" i="4"/>
  <c r="K328" i="4"/>
  <c r="K327" i="4"/>
  <c r="U327" i="4"/>
  <c r="K326" i="4"/>
  <c r="U326" i="4"/>
  <c r="K325" i="4"/>
  <c r="U325" i="4"/>
  <c r="U324" i="4"/>
  <c r="K324" i="4"/>
  <c r="K323" i="4"/>
  <c r="U323" i="4"/>
  <c r="K297" i="4"/>
  <c r="U297" i="4"/>
  <c r="U296" i="4"/>
  <c r="K296" i="4"/>
  <c r="U295" i="4"/>
  <c r="K295" i="4"/>
  <c r="K294" i="4"/>
  <c r="U294" i="4"/>
  <c r="K293" i="4"/>
  <c r="U293" i="4"/>
  <c r="U292" i="4"/>
  <c r="K292" i="4"/>
  <c r="U291" i="4"/>
  <c r="K291" i="4"/>
  <c r="U290" i="4"/>
  <c r="K290" i="4"/>
  <c r="U265" i="4"/>
  <c r="K265" i="4"/>
  <c r="U264" i="4"/>
  <c r="K264" i="4"/>
  <c r="U263" i="4"/>
  <c r="K263" i="4"/>
  <c r="K262" i="4"/>
  <c r="U262" i="4"/>
  <c r="U261" i="4"/>
  <c r="K261" i="4"/>
  <c r="U260" i="4"/>
  <c r="K260" i="4"/>
  <c r="U259" i="4"/>
  <c r="K259" i="4"/>
  <c r="U258" i="4"/>
  <c r="K258" i="4"/>
  <c r="U233" i="4"/>
  <c r="K233" i="4"/>
  <c r="U232" i="4"/>
  <c r="K232" i="4"/>
  <c r="U231" i="4"/>
  <c r="K231" i="4"/>
  <c r="K230" i="4"/>
  <c r="U230" i="4"/>
  <c r="U229" i="4"/>
  <c r="K229" i="4"/>
  <c r="U228" i="4"/>
  <c r="K228" i="4"/>
  <c r="U227" i="4"/>
  <c r="K227" i="4"/>
  <c r="U226" i="4"/>
  <c r="K226" i="4"/>
  <c r="U201" i="4"/>
  <c r="K201" i="4"/>
  <c r="U200" i="4"/>
  <c r="K200" i="4"/>
  <c r="U199" i="4"/>
  <c r="K199" i="4"/>
  <c r="K198" i="4"/>
  <c r="U198" i="4"/>
  <c r="U197" i="4"/>
  <c r="K197" i="4"/>
  <c r="U196" i="4"/>
  <c r="K196" i="4"/>
  <c r="U195" i="4"/>
  <c r="K195" i="4"/>
  <c r="U194" i="4"/>
  <c r="K194" i="4"/>
  <c r="U179" i="4"/>
  <c r="K179" i="4"/>
  <c r="U178" i="4"/>
  <c r="K178" i="4"/>
  <c r="U163" i="4"/>
  <c r="K163" i="4"/>
  <c r="U162" i="4"/>
  <c r="K162" i="4"/>
  <c r="U147" i="4"/>
  <c r="K147" i="4"/>
  <c r="U146" i="4"/>
  <c r="K146" i="4"/>
  <c r="U131" i="4"/>
  <c r="K131" i="4"/>
  <c r="U77" i="4"/>
  <c r="K77" i="4"/>
  <c r="U64" i="4"/>
  <c r="K64" i="4"/>
  <c r="U60" i="4"/>
  <c r="K60" i="4"/>
  <c r="U47" i="4"/>
  <c r="K47" i="4"/>
  <c r="U44" i="4"/>
  <c r="K44" i="4"/>
  <c r="K33" i="4"/>
  <c r="U33" i="4"/>
  <c r="U29" i="4"/>
  <c r="K29" i="4"/>
  <c r="U16" i="4"/>
  <c r="K16" i="4"/>
  <c r="U1981" i="4"/>
  <c r="K1981" i="4"/>
  <c r="K1977" i="4"/>
  <c r="U1977" i="4"/>
  <c r="U1974" i="4"/>
  <c r="K1974" i="4"/>
  <c r="U1954" i="4"/>
  <c r="K1954" i="4"/>
  <c r="U1941" i="4"/>
  <c r="K1941" i="4"/>
  <c r="U1937" i="4"/>
  <c r="K1937" i="4"/>
  <c r="U1924" i="4"/>
  <c r="K1924" i="4"/>
  <c r="K1920" i="4"/>
  <c r="U1920" i="4"/>
  <c r="U1907" i="4"/>
  <c r="K1907" i="4"/>
  <c r="U1890" i="4"/>
  <c r="K1890" i="4"/>
  <c r="K1887" i="4"/>
  <c r="U1887" i="4"/>
  <c r="U1867" i="4"/>
  <c r="K1867" i="4"/>
  <c r="U1863" i="4"/>
  <c r="K1863" i="4"/>
  <c r="U1835" i="4"/>
  <c r="K1835" i="4"/>
  <c r="U1831" i="4"/>
  <c r="K1831" i="4"/>
  <c r="U1811" i="4"/>
  <c r="K1811" i="4"/>
  <c r="K1807" i="4"/>
  <c r="U1807" i="4"/>
  <c r="U1779" i="4"/>
  <c r="K1779" i="4"/>
  <c r="K1759" i="4"/>
  <c r="U1759" i="4"/>
  <c r="U1745" i="4"/>
  <c r="K1745" i="4"/>
  <c r="U1725" i="4"/>
  <c r="K1725" i="4"/>
  <c r="U1713" i="4"/>
  <c r="K1713" i="4"/>
  <c r="U1693" i="4"/>
  <c r="K1693" i="4"/>
  <c r="U1681" i="4"/>
  <c r="K1681" i="4"/>
  <c r="U1659" i="4"/>
  <c r="K1659" i="4"/>
  <c r="K1647" i="4"/>
  <c r="U1647" i="4"/>
  <c r="U1627" i="4"/>
  <c r="K1627" i="4"/>
  <c r="K1615" i="4"/>
  <c r="U1615" i="4"/>
  <c r="U1595" i="4"/>
  <c r="K1595" i="4"/>
  <c r="U1591" i="4"/>
  <c r="K1591" i="4"/>
  <c r="K1577" i="4"/>
  <c r="U1577" i="4"/>
  <c r="U1563" i="4"/>
  <c r="K1563" i="4"/>
  <c r="U1559" i="4"/>
  <c r="K1559" i="4"/>
  <c r="K1545" i="4"/>
  <c r="U1545" i="4"/>
  <c r="U1531" i="4"/>
  <c r="K1531" i="4"/>
  <c r="U1527" i="4"/>
  <c r="K1527" i="4"/>
  <c r="K1513" i="4"/>
  <c r="U1513" i="4"/>
  <c r="U1499" i="4"/>
  <c r="K1499" i="4"/>
  <c r="U1495" i="4"/>
  <c r="K1495" i="4"/>
  <c r="U1467" i="4"/>
  <c r="K1467" i="4"/>
  <c r="U1463" i="4"/>
  <c r="K1463" i="4"/>
  <c r="U1435" i="4"/>
  <c r="K1435" i="4"/>
  <c r="U1431" i="4"/>
  <c r="K1431" i="4"/>
  <c r="U1403" i="4"/>
  <c r="K1403" i="4"/>
  <c r="U1399" i="4"/>
  <c r="K1399" i="4"/>
  <c r="U1371" i="4"/>
  <c r="K1371" i="4"/>
  <c r="U1367" i="4"/>
  <c r="K1367" i="4"/>
  <c r="U1339" i="4"/>
  <c r="K1339" i="4"/>
  <c r="U1335" i="4"/>
  <c r="K1335" i="4"/>
  <c r="U1314" i="4"/>
  <c r="K1314" i="4"/>
  <c r="K1310" i="4"/>
  <c r="U1310" i="4"/>
  <c r="U1290" i="4"/>
  <c r="K1290" i="4"/>
  <c r="U1269" i="4"/>
  <c r="K1269" i="4"/>
  <c r="U1253" i="4"/>
  <c r="K1253" i="4"/>
  <c r="U1240" i="4"/>
  <c r="K1240" i="4"/>
  <c r="U1205" i="4"/>
  <c r="K1205" i="4"/>
  <c r="K1183" i="4"/>
  <c r="U1183" i="4"/>
  <c r="K1161" i="4"/>
  <c r="U1161" i="4"/>
  <c r="U1139" i="4"/>
  <c r="K1139" i="4"/>
  <c r="U1108" i="4"/>
  <c r="K1108" i="4"/>
  <c r="U1077" i="4"/>
  <c r="K1077" i="4"/>
  <c r="K1055" i="4"/>
  <c r="U1055" i="4"/>
  <c r="U1033" i="4"/>
  <c r="K1033" i="4"/>
  <c r="U961" i="4"/>
  <c r="K961" i="4"/>
  <c r="K957" i="4"/>
  <c r="U957" i="4"/>
  <c r="K928" i="4"/>
  <c r="U928" i="4"/>
  <c r="U924" i="4"/>
  <c r="K924" i="4"/>
  <c r="K895" i="4"/>
  <c r="U895" i="4"/>
  <c r="U891" i="4"/>
  <c r="K891" i="4"/>
  <c r="K862" i="4"/>
  <c r="U862" i="4"/>
  <c r="U833" i="4"/>
  <c r="K833" i="4"/>
  <c r="K829" i="4"/>
  <c r="U829" i="4"/>
  <c r="K800" i="4"/>
  <c r="U800" i="4"/>
  <c r="U796" i="4"/>
  <c r="K796" i="4"/>
  <c r="K767" i="4"/>
  <c r="U767" i="4"/>
  <c r="U763" i="4"/>
  <c r="K763" i="4"/>
  <c r="K2000" i="4"/>
  <c r="U2000" i="4"/>
  <c r="U1972" i="4"/>
  <c r="K1972" i="4"/>
  <c r="K1968" i="4"/>
  <c r="U1968" i="4"/>
  <c r="K1950" i="4"/>
  <c r="U1950" i="4"/>
  <c r="U1884" i="4"/>
  <c r="K1884" i="4"/>
  <c r="U1880" i="4"/>
  <c r="K1880" i="4"/>
  <c r="U1860" i="4"/>
  <c r="K1860" i="4"/>
  <c r="K1856" i="4"/>
  <c r="U1856" i="4"/>
  <c r="U1827" i="4"/>
  <c r="K1827" i="4"/>
  <c r="U1804" i="4"/>
  <c r="K1804" i="4"/>
  <c r="U1800" i="4"/>
  <c r="K1800" i="4"/>
  <c r="U1756" i="4"/>
  <c r="K1756" i="4"/>
  <c r="U1752" i="4"/>
  <c r="K1752" i="4"/>
  <c r="K1721" i="4"/>
  <c r="U1721" i="4"/>
  <c r="U1690" i="4"/>
  <c r="K1690" i="4"/>
  <c r="U1668" i="4"/>
  <c r="K1668" i="4"/>
  <c r="U1644" i="4"/>
  <c r="K1644" i="4"/>
  <c r="U1622" i="4"/>
  <c r="K1622" i="4"/>
  <c r="U1572" i="4"/>
  <c r="K1572" i="4"/>
  <c r="U1508" i="4"/>
  <c r="K1508" i="4"/>
  <c r="K1487" i="4"/>
  <c r="U1487" i="4"/>
  <c r="U1458" i="4"/>
  <c r="K1458" i="4"/>
  <c r="K1454" i="4"/>
  <c r="U1454" i="4"/>
  <c r="U1425" i="4"/>
  <c r="K1425" i="4"/>
  <c r="U1421" i="4"/>
  <c r="K1421" i="4"/>
  <c r="K1392" i="4"/>
  <c r="U1392" i="4"/>
  <c r="U1388" i="4"/>
  <c r="K1388" i="4"/>
  <c r="K1359" i="4"/>
  <c r="U1359" i="4"/>
  <c r="U1330" i="4"/>
  <c r="K1330" i="4"/>
  <c r="K1326" i="4"/>
  <c r="U1326" i="4"/>
  <c r="K1305" i="4"/>
  <c r="U1305" i="4"/>
  <c r="U1284" i="4"/>
  <c r="K1284" i="4"/>
  <c r="K1263" i="4"/>
  <c r="U1263" i="4"/>
  <c r="U1259" i="4"/>
  <c r="K1259" i="4"/>
  <c r="U1235" i="4"/>
  <c r="K1235" i="4"/>
  <c r="U1211" i="4"/>
  <c r="K1211" i="4"/>
  <c r="U1180" i="4"/>
  <c r="K1180" i="4"/>
  <c r="U1149" i="4"/>
  <c r="K1149" i="4"/>
  <c r="U1127" i="4"/>
  <c r="K1127" i="4"/>
  <c r="U1105" i="4"/>
  <c r="K1105" i="4"/>
  <c r="U1083" i="4"/>
  <c r="K1083" i="4"/>
  <c r="U1052" i="4"/>
  <c r="K1052" i="4"/>
  <c r="U1030" i="4"/>
  <c r="K1030" i="4"/>
  <c r="U1015" i="4"/>
  <c r="K1015" i="4"/>
  <c r="U1011" i="4"/>
  <c r="K1011" i="4"/>
  <c r="U996" i="4"/>
  <c r="K996" i="4"/>
  <c r="U981" i="4"/>
  <c r="K981" i="4"/>
  <c r="U952" i="4"/>
  <c r="K952" i="4"/>
  <c r="U948" i="4"/>
  <c r="K948" i="4"/>
  <c r="U919" i="4"/>
  <c r="K919" i="4"/>
  <c r="U915" i="4"/>
  <c r="K915" i="4"/>
  <c r="U886" i="4"/>
  <c r="K886" i="4"/>
  <c r="U857" i="4"/>
  <c r="K857" i="4"/>
  <c r="U853" i="4"/>
  <c r="K853" i="4"/>
  <c r="U824" i="4"/>
  <c r="K824" i="4"/>
  <c r="U820" i="4"/>
  <c r="K820" i="4"/>
  <c r="U791" i="4"/>
  <c r="K791" i="4"/>
  <c r="U787" i="4"/>
  <c r="K787" i="4"/>
  <c r="K758" i="4"/>
  <c r="U758" i="4"/>
  <c r="U1995" i="4"/>
  <c r="K1995" i="4"/>
  <c r="U1964" i="4"/>
  <c r="K1964" i="4"/>
  <c r="U1960" i="4"/>
  <c r="K1960" i="4"/>
  <c r="U1947" i="4"/>
  <c r="K1947" i="4"/>
  <c r="U1930" i="4"/>
  <c r="K1930" i="4"/>
  <c r="U1917" i="4"/>
  <c r="K1917" i="4"/>
  <c r="K1913" i="4"/>
  <c r="U1913" i="4"/>
  <c r="U1900" i="4"/>
  <c r="K1900" i="4"/>
  <c r="U1896" i="4"/>
  <c r="K1896" i="4"/>
  <c r="U1875" i="4"/>
  <c r="K1875" i="4"/>
  <c r="U1850" i="4"/>
  <c r="K1850" i="4"/>
  <c r="U1846" i="4"/>
  <c r="K1846" i="4"/>
  <c r="U1796" i="4"/>
  <c r="K1796" i="4"/>
  <c r="K1792" i="4"/>
  <c r="U1792" i="4"/>
  <c r="U1772" i="4"/>
  <c r="K1772" i="4"/>
  <c r="U1768" i="4"/>
  <c r="K1768" i="4"/>
  <c r="U1750" i="4"/>
  <c r="K1750" i="4"/>
  <c r="U1730" i="4"/>
  <c r="K1730" i="4"/>
  <c r="U1718" i="4"/>
  <c r="K1718" i="4"/>
  <c r="U1698" i="4"/>
  <c r="K1698" i="4"/>
  <c r="U1686" i="4"/>
  <c r="K1686" i="4"/>
  <c r="U1666" i="4"/>
  <c r="K1666" i="4"/>
  <c r="K1662" i="4"/>
  <c r="U1662" i="4"/>
  <c r="U1642" i="4"/>
  <c r="K1642" i="4"/>
  <c r="K1630" i="4"/>
  <c r="U1630" i="4"/>
  <c r="U1610" i="4"/>
  <c r="K1610" i="4"/>
  <c r="K1598" i="4"/>
  <c r="U1598" i="4"/>
  <c r="K1584" i="4"/>
  <c r="U1584" i="4"/>
  <c r="U1570" i="4"/>
  <c r="K1570" i="4"/>
  <c r="K1566" i="4"/>
  <c r="U1566" i="4"/>
  <c r="K1552" i="4"/>
  <c r="U1552" i="4"/>
  <c r="U1538" i="4"/>
  <c r="K1538" i="4"/>
  <c r="K1534" i="4"/>
  <c r="U1534" i="4"/>
  <c r="K1520" i="4"/>
  <c r="U1520" i="4"/>
  <c r="U1506" i="4"/>
  <c r="K1506" i="4"/>
  <c r="K1502" i="4"/>
  <c r="U1502" i="4"/>
  <c r="U1480" i="4"/>
  <c r="K1480" i="4"/>
  <c r="U1476" i="4"/>
  <c r="K1476" i="4"/>
  <c r="U1448" i="4"/>
  <c r="K1448" i="4"/>
  <c r="U1444" i="4"/>
  <c r="K1444" i="4"/>
  <c r="U1416" i="4"/>
  <c r="K1416" i="4"/>
  <c r="U1412" i="4"/>
  <c r="K1412" i="4"/>
  <c r="U1384" i="4"/>
  <c r="K1384" i="4"/>
  <c r="U1380" i="4"/>
  <c r="K1380" i="4"/>
  <c r="U1352" i="4"/>
  <c r="K1352" i="4"/>
  <c r="U1348" i="4"/>
  <c r="K1348" i="4"/>
  <c r="U1303" i="4"/>
  <c r="K1303" i="4"/>
  <c r="U1299" i="4"/>
  <c r="K1299" i="4"/>
  <c r="K1279" i="4"/>
  <c r="U1279" i="4"/>
  <c r="U1275" i="4"/>
  <c r="K1275" i="4"/>
  <c r="K1247" i="4"/>
  <c r="U1247" i="4"/>
  <c r="U1221" i="4"/>
  <c r="K1221" i="4"/>
  <c r="K1209" i="4"/>
  <c r="U1209" i="4"/>
  <c r="U1189" i="4"/>
  <c r="K1189" i="4"/>
  <c r="K1177" i="4"/>
  <c r="U1177" i="4"/>
  <c r="U1157" i="4"/>
  <c r="K1157" i="4"/>
  <c r="K1145" i="4"/>
  <c r="U1145" i="4"/>
  <c r="U1125" i="4"/>
  <c r="K1125" i="4"/>
  <c r="K1113" i="4"/>
  <c r="U1113" i="4"/>
  <c r="U1093" i="4"/>
  <c r="K1093" i="4"/>
  <c r="U1081" i="4"/>
  <c r="K1081" i="4"/>
  <c r="U1059" i="4"/>
  <c r="K1059" i="4"/>
  <c r="U1009" i="4"/>
  <c r="K1009" i="4"/>
  <c r="K975" i="4"/>
  <c r="U975" i="4"/>
  <c r="U971" i="4"/>
  <c r="K971" i="4"/>
  <c r="K942" i="4"/>
  <c r="U942" i="4"/>
  <c r="U913" i="4"/>
  <c r="K913" i="4"/>
  <c r="K909" i="4"/>
  <c r="U909" i="4"/>
  <c r="K880" i="4"/>
  <c r="U880" i="4"/>
  <c r="U876" i="4"/>
  <c r="K876" i="4"/>
  <c r="K847" i="4"/>
  <c r="U847" i="4"/>
  <c r="U843" i="4"/>
  <c r="K843" i="4"/>
  <c r="K814" i="4"/>
  <c r="U814" i="4"/>
  <c r="U785" i="4"/>
  <c r="K785" i="4"/>
  <c r="K781" i="4"/>
  <c r="U781" i="4"/>
  <c r="K752" i="4"/>
  <c r="U752" i="4"/>
  <c r="U748" i="4"/>
  <c r="K748" i="4"/>
  <c r="J5" i="4"/>
  <c r="S5" i="4"/>
  <c r="R5" i="4"/>
  <c r="U1988" i="4"/>
  <c r="K1988" i="4"/>
  <c r="U1843" i="4"/>
  <c r="K1843" i="4"/>
  <c r="U1787" i="4"/>
  <c r="K1787" i="4"/>
  <c r="U1783" i="4"/>
  <c r="K1783" i="4"/>
  <c r="U1763" i="4"/>
  <c r="K1763" i="4"/>
  <c r="U1749" i="4"/>
  <c r="K1749" i="4"/>
  <c r="K1737" i="4"/>
  <c r="U1737" i="4"/>
  <c r="U1717" i="4"/>
  <c r="K1717" i="4"/>
  <c r="K1705" i="4"/>
  <c r="U1705" i="4"/>
  <c r="U1685" i="4"/>
  <c r="K1685" i="4"/>
  <c r="K1673" i="4"/>
  <c r="U1673" i="4"/>
  <c r="U1651" i="4"/>
  <c r="K1651" i="4"/>
  <c r="U1639" i="4"/>
  <c r="K1639" i="4"/>
  <c r="U1619" i="4"/>
  <c r="K1619" i="4"/>
  <c r="U1607" i="4"/>
  <c r="K1607" i="4"/>
  <c r="U1581" i="4"/>
  <c r="K1581" i="4"/>
  <c r="U1549" i="4"/>
  <c r="K1549" i="4"/>
  <c r="U1517" i="4"/>
  <c r="K1517" i="4"/>
  <c r="U1475" i="4"/>
  <c r="K1475" i="4"/>
  <c r="K1471" i="4"/>
  <c r="U1471" i="4"/>
  <c r="U1443" i="4"/>
  <c r="K1443" i="4"/>
  <c r="K1439" i="4"/>
  <c r="U1439" i="4"/>
  <c r="U1411" i="4"/>
  <c r="K1411" i="4"/>
  <c r="K1407" i="4"/>
  <c r="U1407" i="4"/>
  <c r="U1379" i="4"/>
  <c r="K1379" i="4"/>
  <c r="K1375" i="4"/>
  <c r="U1375" i="4"/>
  <c r="U1347" i="4"/>
  <c r="K1347" i="4"/>
  <c r="K1343" i="4"/>
  <c r="U1343" i="4"/>
  <c r="U1320" i="4"/>
  <c r="K1320" i="4"/>
  <c r="U1316" i="4"/>
  <c r="K1316" i="4"/>
  <c r="K1296" i="4"/>
  <c r="U1296" i="4"/>
  <c r="U1292" i="4"/>
  <c r="K1292" i="4"/>
  <c r="U1256" i="4"/>
  <c r="K1256" i="4"/>
  <c r="U1244" i="4"/>
  <c r="K1244" i="4"/>
  <c r="K1230" i="4"/>
  <c r="U1230" i="4"/>
  <c r="U1218" i="4"/>
  <c r="K1218" i="4"/>
  <c r="K1198" i="4"/>
  <c r="U1198" i="4"/>
  <c r="U1186" i="4"/>
  <c r="K1186" i="4"/>
  <c r="K1166" i="4"/>
  <c r="U1166" i="4"/>
  <c r="U1154" i="4"/>
  <c r="K1154" i="4"/>
  <c r="K1134" i="4"/>
  <c r="U1134" i="4"/>
  <c r="U1122" i="4"/>
  <c r="K1122" i="4"/>
  <c r="K1102" i="4"/>
  <c r="U1102" i="4"/>
  <c r="U1090" i="4"/>
  <c r="K1090" i="4"/>
  <c r="K1070" i="4"/>
  <c r="U1070" i="4"/>
  <c r="U1058" i="4"/>
  <c r="K1058" i="4"/>
  <c r="K1038" i="4"/>
  <c r="U1038" i="4"/>
  <c r="K1024" i="4"/>
  <c r="U1024" i="4"/>
  <c r="U1020" i="4"/>
  <c r="K1020" i="4"/>
  <c r="K1006" i="4"/>
  <c r="U1006" i="4"/>
  <c r="K992" i="4"/>
  <c r="U992" i="4"/>
  <c r="U988" i="4"/>
  <c r="K988" i="4"/>
  <c r="U968" i="4"/>
  <c r="K968" i="4"/>
  <c r="U964" i="4"/>
  <c r="K964" i="4"/>
  <c r="U936" i="4"/>
  <c r="K936" i="4"/>
  <c r="U932" i="4"/>
  <c r="K932" i="4"/>
  <c r="U904" i="4"/>
  <c r="K904" i="4"/>
  <c r="U900" i="4"/>
  <c r="K900" i="4"/>
  <c r="U872" i="4"/>
  <c r="K872" i="4"/>
  <c r="U868" i="4"/>
  <c r="K868" i="4"/>
  <c r="U840" i="4"/>
  <c r="K840" i="4"/>
  <c r="U836" i="4"/>
  <c r="K836" i="4"/>
  <c r="U808" i="4"/>
  <c r="K808" i="4"/>
  <c r="U804" i="4"/>
  <c r="K804" i="4"/>
  <c r="U776" i="4"/>
  <c r="K776" i="4"/>
  <c r="U772" i="4"/>
  <c r="K772" i="4"/>
  <c r="U744" i="4"/>
  <c r="K744" i="4"/>
  <c r="U740" i="4"/>
  <c r="K740" i="4"/>
  <c r="U1978" i="4"/>
  <c r="K1978" i="4"/>
  <c r="U1975" i="4"/>
  <c r="K1975" i="4"/>
  <c r="U1955" i="4"/>
  <c r="K1955" i="4"/>
  <c r="U1938" i="4"/>
  <c r="K1938" i="4"/>
  <c r="U1925" i="4"/>
  <c r="K1925" i="4"/>
  <c r="U1921" i="4"/>
  <c r="K1921" i="4"/>
  <c r="U1908" i="4"/>
  <c r="K1908" i="4"/>
  <c r="K1904" i="4"/>
  <c r="U1904" i="4"/>
  <c r="U1891" i="4"/>
  <c r="K1891" i="4"/>
  <c r="U1868" i="4"/>
  <c r="K1868" i="4"/>
  <c r="U1864" i="4"/>
  <c r="K1864" i="4"/>
  <c r="U1836" i="4"/>
  <c r="K1836" i="4"/>
  <c r="U1832" i="4"/>
  <c r="K1832" i="4"/>
  <c r="U1812" i="4"/>
  <c r="K1812" i="4"/>
  <c r="K1808" i="4"/>
  <c r="U1808" i="4"/>
  <c r="U1780" i="4"/>
  <c r="K1780" i="4"/>
  <c r="K1776" i="4"/>
  <c r="U1776" i="4"/>
  <c r="U1746" i="4"/>
  <c r="K1746" i="4"/>
  <c r="U1734" i="4"/>
  <c r="K1734" i="4"/>
  <c r="U1714" i="4"/>
  <c r="K1714" i="4"/>
  <c r="U1702" i="4"/>
  <c r="K1702" i="4"/>
  <c r="U1682" i="4"/>
  <c r="K1682" i="4"/>
  <c r="U1670" i="4"/>
  <c r="K1670" i="4"/>
  <c r="K1648" i="4"/>
  <c r="U1648" i="4"/>
  <c r="U1636" i="4"/>
  <c r="K1636" i="4"/>
  <c r="K1616" i="4"/>
  <c r="U1616" i="4"/>
  <c r="U1604" i="4"/>
  <c r="K1604" i="4"/>
  <c r="U1592" i="4"/>
  <c r="K1592" i="4"/>
  <c r="U1578" i="4"/>
  <c r="K1578" i="4"/>
  <c r="U1574" i="4"/>
  <c r="K1574" i="4"/>
  <c r="U1560" i="4"/>
  <c r="K1560" i="4"/>
  <c r="U1546" i="4"/>
  <c r="K1546" i="4"/>
  <c r="U1542" i="4"/>
  <c r="K1542" i="4"/>
  <c r="U1528" i="4"/>
  <c r="K1528" i="4"/>
  <c r="U1514" i="4"/>
  <c r="K1514" i="4"/>
  <c r="U1510" i="4"/>
  <c r="K1510" i="4"/>
  <c r="U1496" i="4"/>
  <c r="K1496" i="4"/>
  <c r="U1492" i="4"/>
  <c r="K1492" i="4"/>
  <c r="U1464" i="4"/>
  <c r="K1464" i="4"/>
  <c r="U1460" i="4"/>
  <c r="K1460" i="4"/>
  <c r="U1432" i="4"/>
  <c r="K1432" i="4"/>
  <c r="U1428" i="4"/>
  <c r="K1428" i="4"/>
  <c r="U1400" i="4"/>
  <c r="K1400" i="4"/>
  <c r="U1396" i="4"/>
  <c r="K1396" i="4"/>
  <c r="U1368" i="4"/>
  <c r="K1368" i="4"/>
  <c r="U1364" i="4"/>
  <c r="K1364" i="4"/>
  <c r="U1336" i="4"/>
  <c r="K1336" i="4"/>
  <c r="U1332" i="4"/>
  <c r="K1332" i="4"/>
  <c r="K1311" i="4"/>
  <c r="U1311" i="4"/>
  <c r="U1307" i="4"/>
  <c r="K1307" i="4"/>
  <c r="U1270" i="4"/>
  <c r="K1270" i="4"/>
  <c r="U1254" i="4"/>
  <c r="K1254" i="4"/>
  <c r="K1241" i="4"/>
  <c r="U1241" i="4"/>
  <c r="K1215" i="4"/>
  <c r="U1215" i="4"/>
  <c r="K1193" i="4"/>
  <c r="U1193" i="4"/>
  <c r="U1171" i="4"/>
  <c r="K1171" i="4"/>
  <c r="U1140" i="4"/>
  <c r="K1140" i="4"/>
  <c r="U1109" i="4"/>
  <c r="K1109" i="4"/>
  <c r="K1087" i="4"/>
  <c r="U1087" i="4"/>
  <c r="U1065" i="4"/>
  <c r="K1065" i="4"/>
  <c r="U1043" i="4"/>
  <c r="K1043" i="4"/>
  <c r="U985" i="4"/>
  <c r="K985" i="4"/>
  <c r="K958" i="4"/>
  <c r="U958" i="4"/>
  <c r="U929" i="4"/>
  <c r="K929" i="4"/>
  <c r="K925" i="4"/>
  <c r="U925" i="4"/>
  <c r="K896" i="4"/>
  <c r="U896" i="4"/>
  <c r="U892" i="4"/>
  <c r="K892" i="4"/>
  <c r="K863" i="4"/>
  <c r="U863" i="4"/>
  <c r="U859" i="4"/>
  <c r="K859" i="4"/>
  <c r="K830" i="4"/>
  <c r="U830" i="4"/>
  <c r="U801" i="4"/>
  <c r="K801" i="4"/>
  <c r="K797" i="4"/>
  <c r="U797" i="4"/>
  <c r="K768" i="4"/>
  <c r="U768" i="4"/>
  <c r="U764" i="4"/>
  <c r="K764" i="4"/>
  <c r="U2001" i="4"/>
  <c r="K2001" i="4"/>
  <c r="K1998" i="4"/>
  <c r="U1998" i="4"/>
  <c r="U1969" i="4"/>
  <c r="K1969" i="4"/>
  <c r="K1966" i="4"/>
  <c r="U1966" i="4"/>
  <c r="K1902" i="4"/>
  <c r="U1902" i="4"/>
  <c r="K1881" i="4"/>
  <c r="U1881" i="4"/>
  <c r="U1878" i="4"/>
  <c r="K1878" i="4"/>
  <c r="U1857" i="4"/>
  <c r="K1857" i="4"/>
  <c r="U1828" i="4"/>
  <c r="K1828" i="4"/>
  <c r="K1824" i="4"/>
  <c r="U1824" i="4"/>
  <c r="K1801" i="4"/>
  <c r="U1801" i="4"/>
  <c r="K1774" i="4"/>
  <c r="U1774" i="4"/>
  <c r="K1753" i="4"/>
  <c r="U1753" i="4"/>
  <c r="U1722" i="4"/>
  <c r="K1722" i="4"/>
  <c r="U1700" i="4"/>
  <c r="K1700" i="4"/>
  <c r="K1678" i="4"/>
  <c r="U1678" i="4"/>
  <c r="U1654" i="4"/>
  <c r="K1654" i="4"/>
  <c r="U1623" i="4"/>
  <c r="K1623" i="4"/>
  <c r="U1588" i="4"/>
  <c r="K1588" i="4"/>
  <c r="U1524" i="4"/>
  <c r="K1524" i="4"/>
  <c r="K1488" i="4"/>
  <c r="U1488" i="4"/>
  <c r="U1484" i="4"/>
  <c r="K1484" i="4"/>
  <c r="K1455" i="4"/>
  <c r="U1455" i="4"/>
  <c r="U1426" i="4"/>
  <c r="K1426" i="4"/>
  <c r="K1422" i="4"/>
  <c r="U1422" i="4"/>
  <c r="U1393" i="4"/>
  <c r="K1393" i="4"/>
  <c r="U1389" i="4"/>
  <c r="K1389" i="4"/>
  <c r="K1360" i="4"/>
  <c r="U1360" i="4"/>
  <c r="U1356" i="4"/>
  <c r="K1356" i="4"/>
  <c r="K1327" i="4"/>
  <c r="U1327" i="4"/>
  <c r="U1323" i="4"/>
  <c r="K1323" i="4"/>
  <c r="U1285" i="4"/>
  <c r="K1285" i="4"/>
  <c r="K1264" i="4"/>
  <c r="U1264" i="4"/>
  <c r="U1260" i="4"/>
  <c r="K1260" i="4"/>
  <c r="U1236" i="4"/>
  <c r="K1236" i="4"/>
  <c r="U1212" i="4"/>
  <c r="K1212" i="4"/>
  <c r="U1181" i="4"/>
  <c r="K1181" i="4"/>
  <c r="U1159" i="4"/>
  <c r="K1159" i="4"/>
  <c r="U1137" i="4"/>
  <c r="K1137" i="4"/>
  <c r="U1115" i="4"/>
  <c r="K1115" i="4"/>
  <c r="U1084" i="4"/>
  <c r="K1084" i="4"/>
  <c r="K1053" i="4"/>
  <c r="U1053" i="4"/>
  <c r="U1031" i="4"/>
  <c r="K1031" i="4"/>
  <c r="U1027" i="4"/>
  <c r="K1027" i="4"/>
  <c r="U1012" i="4"/>
  <c r="K1012" i="4"/>
  <c r="U997" i="4"/>
  <c r="K997" i="4"/>
  <c r="U982" i="4"/>
  <c r="K982" i="4"/>
  <c r="U953" i="4"/>
  <c r="K953" i="4"/>
  <c r="U949" i="4"/>
  <c r="K949" i="4"/>
  <c r="U920" i="4"/>
  <c r="K920" i="4"/>
  <c r="U916" i="4"/>
  <c r="K916" i="4"/>
  <c r="U887" i="4"/>
  <c r="K887" i="4"/>
  <c r="U883" i="4"/>
  <c r="K883" i="4"/>
  <c r="U854" i="4"/>
  <c r="K854" i="4"/>
  <c r="U825" i="4"/>
  <c r="K825" i="4"/>
  <c r="U821" i="4"/>
  <c r="K821" i="4"/>
  <c r="U792" i="4"/>
  <c r="K792" i="4"/>
  <c r="U788" i="4"/>
  <c r="K788" i="4"/>
  <c r="U759" i="4"/>
  <c r="K759" i="4"/>
  <c r="U755" i="4"/>
  <c r="K755" i="4"/>
  <c r="U729" i="4"/>
  <c r="K729" i="4"/>
  <c r="U728" i="4"/>
  <c r="K728" i="4"/>
  <c r="U727" i="4"/>
  <c r="K727" i="4"/>
  <c r="K726" i="4"/>
  <c r="U726" i="4"/>
  <c r="U725" i="4"/>
  <c r="K725" i="4"/>
  <c r="U724" i="4"/>
  <c r="K724" i="4"/>
  <c r="U723" i="4"/>
  <c r="K723" i="4"/>
  <c r="U697" i="4"/>
  <c r="K697" i="4"/>
  <c r="U696" i="4"/>
  <c r="K696" i="4"/>
  <c r="U695" i="4"/>
  <c r="K695" i="4"/>
  <c r="K694" i="4"/>
  <c r="U694" i="4"/>
  <c r="U693" i="4"/>
  <c r="K693" i="4"/>
  <c r="U692" i="4"/>
  <c r="K692" i="4"/>
  <c r="U691" i="4"/>
  <c r="K691" i="4"/>
  <c r="U665" i="4"/>
  <c r="K665" i="4"/>
  <c r="U664" i="4"/>
  <c r="K664" i="4"/>
  <c r="U663" i="4"/>
  <c r="K663" i="4"/>
  <c r="K662" i="4"/>
  <c r="U662" i="4"/>
  <c r="U661" i="4"/>
  <c r="K661" i="4"/>
  <c r="U660" i="4"/>
  <c r="K660" i="4"/>
  <c r="U659" i="4"/>
  <c r="K659" i="4"/>
  <c r="U633" i="4"/>
  <c r="K633" i="4"/>
  <c r="U632" i="4"/>
  <c r="K632" i="4"/>
  <c r="U631" i="4"/>
  <c r="K631" i="4"/>
  <c r="K630" i="4"/>
  <c r="U630" i="4"/>
  <c r="U629" i="4"/>
  <c r="K629" i="4"/>
  <c r="U628" i="4"/>
  <c r="K628" i="4"/>
  <c r="U627" i="4"/>
  <c r="K627" i="4"/>
  <c r="U601" i="4"/>
  <c r="K601" i="4"/>
  <c r="U600" i="4"/>
  <c r="K600" i="4"/>
  <c r="U599" i="4"/>
  <c r="K599" i="4"/>
  <c r="K598" i="4"/>
  <c r="U598" i="4"/>
  <c r="U597" i="4"/>
  <c r="K597" i="4"/>
  <c r="U596" i="4"/>
  <c r="K596" i="4"/>
  <c r="U595" i="4"/>
  <c r="K595" i="4"/>
  <c r="U569" i="4"/>
  <c r="K569" i="4"/>
  <c r="U568" i="4"/>
  <c r="K568" i="4"/>
  <c r="U567" i="4"/>
  <c r="K567" i="4"/>
  <c r="K566" i="4"/>
  <c r="U566" i="4"/>
  <c r="U565" i="4"/>
  <c r="K565" i="4"/>
  <c r="U564" i="4"/>
  <c r="K564" i="4"/>
  <c r="U563" i="4"/>
  <c r="K563" i="4"/>
  <c r="U537" i="4"/>
  <c r="K537" i="4"/>
  <c r="U536" i="4"/>
  <c r="K536" i="4"/>
  <c r="U535" i="4"/>
  <c r="K535" i="4"/>
  <c r="K534" i="4"/>
  <c r="U534" i="4"/>
  <c r="U533" i="4"/>
  <c r="K533" i="4"/>
  <c r="U532" i="4"/>
  <c r="K532" i="4"/>
  <c r="U531" i="4"/>
  <c r="K531" i="4"/>
  <c r="U505" i="4"/>
  <c r="K505" i="4"/>
  <c r="U504" i="4"/>
  <c r="K504" i="4"/>
  <c r="U503" i="4"/>
  <c r="K503" i="4"/>
  <c r="K502" i="4"/>
  <c r="U502" i="4"/>
  <c r="U501" i="4"/>
  <c r="K501" i="4"/>
  <c r="U500" i="4"/>
  <c r="K500" i="4"/>
  <c r="U499" i="4"/>
  <c r="K499" i="4"/>
  <c r="U473" i="4"/>
  <c r="K473" i="4"/>
  <c r="U472" i="4"/>
  <c r="K472" i="4"/>
  <c r="U471" i="4"/>
  <c r="K471" i="4"/>
  <c r="K470" i="4"/>
  <c r="U470" i="4"/>
  <c r="U469" i="4"/>
  <c r="K469" i="4"/>
  <c r="U468" i="4"/>
  <c r="K468" i="4"/>
  <c r="U467" i="4"/>
  <c r="K467" i="4"/>
  <c r="U441" i="4"/>
  <c r="K441" i="4"/>
  <c r="U440" i="4"/>
  <c r="K440" i="4"/>
  <c r="U439" i="4"/>
  <c r="K439" i="4"/>
  <c r="K438" i="4"/>
  <c r="U438" i="4"/>
  <c r="U437" i="4"/>
  <c r="K437" i="4"/>
  <c r="U436" i="4"/>
  <c r="K436" i="4"/>
  <c r="U435" i="4"/>
  <c r="K435" i="4"/>
  <c r="U409" i="4"/>
  <c r="K409" i="4"/>
  <c r="U408" i="4"/>
  <c r="K408" i="4"/>
  <c r="U407" i="4"/>
  <c r="K407" i="4"/>
  <c r="K406" i="4"/>
  <c r="U406" i="4"/>
  <c r="U405" i="4"/>
  <c r="K405" i="4"/>
  <c r="U404" i="4"/>
  <c r="K404" i="4"/>
  <c r="U403" i="4"/>
  <c r="K403" i="4"/>
  <c r="U377" i="4"/>
  <c r="K377" i="4"/>
  <c r="U376" i="4"/>
  <c r="K376" i="4"/>
  <c r="U375" i="4"/>
  <c r="K375" i="4"/>
  <c r="K374" i="4"/>
  <c r="U374" i="4"/>
  <c r="U373" i="4"/>
  <c r="K373" i="4"/>
  <c r="U372" i="4"/>
  <c r="K372" i="4"/>
  <c r="U371" i="4"/>
  <c r="K371" i="4"/>
  <c r="K345" i="4"/>
  <c r="U345" i="4"/>
  <c r="U344" i="4"/>
  <c r="K344" i="4"/>
  <c r="U343" i="4"/>
  <c r="K343" i="4"/>
  <c r="K342" i="4"/>
  <c r="U342" i="4"/>
  <c r="K341" i="4"/>
  <c r="U341" i="4"/>
  <c r="U340" i="4"/>
  <c r="K340" i="4"/>
  <c r="K339" i="4"/>
  <c r="U339" i="4"/>
  <c r="K313" i="4"/>
  <c r="U313" i="4"/>
  <c r="U312" i="4"/>
  <c r="K312" i="4"/>
  <c r="U311" i="4"/>
  <c r="K311" i="4"/>
  <c r="K310" i="4"/>
  <c r="U310" i="4"/>
  <c r="K309" i="4"/>
  <c r="U309" i="4"/>
  <c r="U308" i="4"/>
  <c r="K308" i="4"/>
  <c r="K307" i="4"/>
  <c r="U307" i="4"/>
  <c r="U306" i="4"/>
  <c r="K306" i="4"/>
  <c r="U280" i="4"/>
  <c r="K280" i="4"/>
  <c r="U279" i="4"/>
  <c r="K279" i="4"/>
  <c r="K278" i="4"/>
  <c r="U278" i="4"/>
  <c r="U277" i="4"/>
  <c r="K277" i="4"/>
  <c r="U276" i="4"/>
  <c r="K276" i="4"/>
  <c r="U275" i="4"/>
  <c r="K275" i="4"/>
  <c r="U274" i="4"/>
  <c r="K274" i="4"/>
  <c r="U248" i="4"/>
  <c r="K248" i="4"/>
  <c r="U247" i="4"/>
  <c r="K247" i="4"/>
  <c r="K246" i="4"/>
  <c r="U246" i="4"/>
  <c r="U245" i="4"/>
  <c r="K245" i="4"/>
  <c r="U244" i="4"/>
  <c r="K244" i="4"/>
  <c r="U243" i="4"/>
  <c r="K243" i="4"/>
  <c r="U242" i="4"/>
  <c r="K242" i="4"/>
  <c r="U216" i="4"/>
  <c r="K216" i="4"/>
  <c r="U215" i="4"/>
  <c r="K215" i="4"/>
  <c r="K214" i="4"/>
  <c r="U214" i="4"/>
  <c r="U213" i="4"/>
  <c r="K213" i="4"/>
  <c r="U212" i="4"/>
  <c r="K212" i="4"/>
  <c r="U211" i="4"/>
  <c r="K211" i="4"/>
  <c r="U210" i="4"/>
  <c r="K210" i="4"/>
  <c r="U186" i="4"/>
  <c r="K186" i="4"/>
  <c r="U170" i="4"/>
  <c r="K170" i="4"/>
  <c r="U154" i="4"/>
  <c r="K154" i="4"/>
  <c r="U138" i="4"/>
  <c r="K138" i="4"/>
  <c r="U122" i="4"/>
  <c r="K122" i="4"/>
  <c r="U106" i="4"/>
  <c r="K106" i="4"/>
  <c r="U90" i="4"/>
  <c r="K90" i="4"/>
  <c r="U74" i="4"/>
  <c r="K74" i="4"/>
  <c r="U58" i="4"/>
  <c r="K58" i="4"/>
  <c r="U42" i="4"/>
  <c r="K42" i="4"/>
  <c r="U26" i="4"/>
  <c r="K26" i="4"/>
  <c r="U10" i="4"/>
  <c r="K10" i="4"/>
  <c r="U130" i="4"/>
  <c r="K130" i="4"/>
  <c r="U115" i="4"/>
  <c r="K115" i="4"/>
  <c r="U98" i="4"/>
  <c r="K98" i="4"/>
  <c r="U82" i="4"/>
  <c r="K82" i="4"/>
  <c r="U67" i="4"/>
  <c r="K67" i="4"/>
  <c r="U50" i="4"/>
  <c r="K50" i="4"/>
  <c r="U34" i="4"/>
  <c r="K34" i="4"/>
  <c r="U19" i="4"/>
  <c r="K19" i="4"/>
  <c r="U80" i="4"/>
  <c r="K80" i="4"/>
  <c r="U62" i="4"/>
  <c r="K62" i="4"/>
  <c r="K49" i="4"/>
  <c r="U49" i="4"/>
  <c r="U45" i="4"/>
  <c r="K45" i="4"/>
  <c r="U30" i="4"/>
  <c r="K30" i="4"/>
  <c r="U28" i="4"/>
  <c r="K28" i="4"/>
  <c r="K17" i="4"/>
  <c r="U17" i="4"/>
  <c r="U13" i="4"/>
  <c r="K13" i="4"/>
  <c r="U1996" i="4"/>
  <c r="K1996" i="4"/>
  <c r="U1992" i="4"/>
  <c r="K1992" i="4"/>
  <c r="U1965" i="4"/>
  <c r="K1965" i="4"/>
  <c r="K1961" i="4"/>
  <c r="U1961" i="4"/>
  <c r="U1948" i="4"/>
  <c r="K1948" i="4"/>
  <c r="U1944" i="4"/>
  <c r="K1944" i="4"/>
  <c r="U1931" i="4"/>
  <c r="K1931" i="4"/>
  <c r="U1914" i="4"/>
  <c r="K1914" i="4"/>
  <c r="U1901" i="4"/>
  <c r="K1901" i="4"/>
  <c r="K1897" i="4"/>
  <c r="U1897" i="4"/>
  <c r="U1876" i="4"/>
  <c r="K1876" i="4"/>
  <c r="K1872" i="4"/>
  <c r="U1872" i="4"/>
  <c r="U1851" i="4"/>
  <c r="K1851" i="4"/>
  <c r="U1847" i="4"/>
  <c r="K1847" i="4"/>
  <c r="U1797" i="4"/>
  <c r="K1797" i="4"/>
  <c r="U1793" i="4"/>
  <c r="K1793" i="4"/>
  <c r="U1773" i="4"/>
  <c r="K1773" i="4"/>
  <c r="K1769" i="4"/>
  <c r="U1769" i="4"/>
  <c r="U1751" i="4"/>
  <c r="K1751" i="4"/>
  <c r="U1731" i="4"/>
  <c r="K1731" i="4"/>
  <c r="U1719" i="4"/>
  <c r="K1719" i="4"/>
  <c r="U1699" i="4"/>
  <c r="K1699" i="4"/>
  <c r="U1687" i="4"/>
  <c r="K1687" i="4"/>
  <c r="U1667" i="4"/>
  <c r="K1667" i="4"/>
  <c r="K1663" i="4"/>
  <c r="U1663" i="4"/>
  <c r="U1643" i="4"/>
  <c r="K1643" i="4"/>
  <c r="K1631" i="4"/>
  <c r="U1631" i="4"/>
  <c r="U1611" i="4"/>
  <c r="K1611" i="4"/>
  <c r="K1599" i="4"/>
  <c r="U1599" i="4"/>
  <c r="U1585" i="4"/>
  <c r="K1585" i="4"/>
  <c r="U1571" i="4"/>
  <c r="K1571" i="4"/>
  <c r="K1567" i="4"/>
  <c r="U1567" i="4"/>
  <c r="U1553" i="4"/>
  <c r="K1553" i="4"/>
  <c r="U1539" i="4"/>
  <c r="K1539" i="4"/>
  <c r="K1535" i="4"/>
  <c r="U1535" i="4"/>
  <c r="U1521" i="4"/>
  <c r="K1521" i="4"/>
  <c r="U1507" i="4"/>
  <c r="K1507" i="4"/>
  <c r="K1503" i="4"/>
  <c r="U1503" i="4"/>
  <c r="K1481" i="4"/>
  <c r="U1481" i="4"/>
  <c r="U1477" i="4"/>
  <c r="K1477" i="4"/>
  <c r="K1449" i="4"/>
  <c r="U1449" i="4"/>
  <c r="U1445" i="4"/>
  <c r="K1445" i="4"/>
  <c r="K1417" i="4"/>
  <c r="U1417" i="4"/>
  <c r="U1413" i="4"/>
  <c r="K1413" i="4"/>
  <c r="K1385" i="4"/>
  <c r="U1385" i="4"/>
  <c r="U1381" i="4"/>
  <c r="K1381" i="4"/>
  <c r="K1353" i="4"/>
  <c r="U1353" i="4"/>
  <c r="U1349" i="4"/>
  <c r="K1349" i="4"/>
  <c r="U1304" i="4"/>
  <c r="K1304" i="4"/>
  <c r="U1300" i="4"/>
  <c r="K1300" i="4"/>
  <c r="K1280" i="4"/>
  <c r="U1280" i="4"/>
  <c r="U1276" i="4"/>
  <c r="K1276" i="4"/>
  <c r="K1248" i="4"/>
  <c r="U1248" i="4"/>
  <c r="U1222" i="4"/>
  <c r="K1222" i="4"/>
  <c r="U1210" i="4"/>
  <c r="K1210" i="4"/>
  <c r="U1190" i="4"/>
  <c r="K1190" i="4"/>
  <c r="U1178" i="4"/>
  <c r="K1178" i="4"/>
  <c r="U1158" i="4"/>
  <c r="K1158" i="4"/>
  <c r="U1146" i="4"/>
  <c r="K1146" i="4"/>
  <c r="U1126" i="4"/>
  <c r="K1126" i="4"/>
  <c r="U1114" i="4"/>
  <c r="K1114" i="4"/>
  <c r="U1094" i="4"/>
  <c r="K1094" i="4"/>
  <c r="U1082" i="4"/>
  <c r="K1082" i="4"/>
  <c r="U1060" i="4"/>
  <c r="K1060" i="4"/>
  <c r="U1025" i="4"/>
  <c r="K1025" i="4"/>
  <c r="K976" i="4"/>
  <c r="U976" i="4"/>
  <c r="U972" i="4"/>
  <c r="K972" i="4"/>
  <c r="K943" i="4"/>
  <c r="U943" i="4"/>
  <c r="U939" i="4"/>
  <c r="K939" i="4"/>
  <c r="K910" i="4"/>
  <c r="U910" i="4"/>
  <c r="U881" i="4"/>
  <c r="K881" i="4"/>
  <c r="K877" i="4"/>
  <c r="U877" i="4"/>
  <c r="K848" i="4"/>
  <c r="U848" i="4"/>
  <c r="U844" i="4"/>
  <c r="K844" i="4"/>
  <c r="K815" i="4"/>
  <c r="U815" i="4"/>
  <c r="U811" i="4"/>
  <c r="K811" i="4"/>
  <c r="U782" i="4"/>
  <c r="K782" i="4"/>
  <c r="U753" i="4"/>
  <c r="K753" i="4"/>
  <c r="K749" i="4"/>
  <c r="U749" i="4"/>
  <c r="U114" i="4"/>
  <c r="K114" i="4"/>
  <c r="U99" i="4"/>
  <c r="K99" i="4"/>
  <c r="U83" i="4"/>
  <c r="K83" i="4"/>
  <c r="U66" i="4"/>
  <c r="K66" i="4"/>
  <c r="U51" i="4"/>
  <c r="K51" i="4"/>
  <c r="U35" i="4"/>
  <c r="K35" i="4"/>
  <c r="U18" i="4"/>
  <c r="K18" i="4"/>
  <c r="U78" i="4"/>
  <c r="K78" i="4"/>
  <c r="U63" i="4"/>
  <c r="K63" i="4"/>
  <c r="U48" i="4"/>
  <c r="K48" i="4"/>
  <c r="U31" i="4"/>
  <c r="K31" i="4"/>
  <c r="U15" i="4"/>
  <c r="K15" i="4"/>
  <c r="U12" i="4"/>
  <c r="K12" i="4"/>
  <c r="U1997" i="4"/>
  <c r="K1997" i="4"/>
  <c r="U1861" i="4"/>
  <c r="K1861" i="4"/>
  <c r="U1757" i="4"/>
  <c r="K1757" i="4"/>
  <c r="K1711" i="4"/>
  <c r="U1711" i="4"/>
  <c r="U1669" i="4"/>
  <c r="K1669" i="4"/>
  <c r="K1625" i="4"/>
  <c r="U1625" i="4"/>
  <c r="U1573" i="4"/>
  <c r="K1573" i="4"/>
  <c r="U1509" i="4"/>
  <c r="K1509" i="4"/>
  <c r="U1395" i="4"/>
  <c r="K1395" i="4"/>
  <c r="U1288" i="4"/>
  <c r="K1288" i="4"/>
  <c r="U1046" i="4"/>
  <c r="K1046" i="4"/>
  <c r="U1042" i="4"/>
  <c r="K1042" i="4"/>
  <c r="K1040" i="4"/>
  <c r="U1040" i="4"/>
  <c r="U984" i="4"/>
  <c r="K984" i="4"/>
  <c r="U978" i="4"/>
  <c r="K978" i="4"/>
  <c r="U866" i="4"/>
  <c r="K866" i="4"/>
  <c r="U858" i="4"/>
  <c r="K858" i="4"/>
  <c r="U850" i="4"/>
  <c r="K850" i="4"/>
  <c r="U738" i="4"/>
  <c r="K738" i="4"/>
  <c r="U730" i="4"/>
  <c r="K730" i="4"/>
  <c r="U602" i="4"/>
  <c r="K602" i="4"/>
  <c r="U346" i="4"/>
  <c r="K346" i="4"/>
  <c r="U217" i="4"/>
  <c r="K217" i="4"/>
  <c r="K75" i="4"/>
  <c r="U75" i="4"/>
  <c r="K11" i="4"/>
  <c r="U11" i="4"/>
  <c r="U1885" i="4"/>
  <c r="K1885" i="4"/>
  <c r="K1775" i="4"/>
  <c r="U1775" i="4"/>
  <c r="U1723" i="4"/>
  <c r="K1723" i="4"/>
  <c r="K1679" i="4"/>
  <c r="U1679" i="4"/>
  <c r="U1635" i="4"/>
  <c r="K1635" i="4"/>
  <c r="U1589" i="4"/>
  <c r="K1589" i="4"/>
  <c r="U1525" i="4"/>
  <c r="K1525" i="4"/>
  <c r="U1427" i="4"/>
  <c r="K1427" i="4"/>
  <c r="U1306" i="4"/>
  <c r="K1306" i="4"/>
  <c r="U1250" i="4"/>
  <c r="K1250" i="4"/>
  <c r="U1226" i="4"/>
  <c r="K1226" i="4"/>
  <c r="U1224" i="4"/>
  <c r="K1224" i="4"/>
  <c r="U1206" i="4"/>
  <c r="K1206" i="4"/>
  <c r="U1202" i="4"/>
  <c r="K1202" i="4"/>
  <c r="K1184" i="4"/>
  <c r="U1184" i="4"/>
  <c r="K1182" i="4"/>
  <c r="U1182" i="4"/>
  <c r="U1162" i="4"/>
  <c r="K1162" i="4"/>
  <c r="U1160" i="4"/>
  <c r="K1160" i="4"/>
  <c r="U1142" i="4"/>
  <c r="K1142" i="4"/>
  <c r="U1138" i="4"/>
  <c r="K1138" i="4"/>
  <c r="K1120" i="4"/>
  <c r="U1120" i="4"/>
  <c r="K1118" i="4"/>
  <c r="U1118" i="4"/>
  <c r="U1098" i="4"/>
  <c r="K1098" i="4"/>
  <c r="U1096" i="4"/>
  <c r="K1096" i="4"/>
  <c r="U1078" i="4"/>
  <c r="K1078" i="4"/>
  <c r="U1074" i="4"/>
  <c r="K1074" i="4"/>
  <c r="K1072" i="4"/>
  <c r="U1072" i="4"/>
  <c r="U1034" i="4"/>
  <c r="K1034" i="4"/>
  <c r="U1032" i="4"/>
  <c r="K1032" i="4"/>
  <c r="U1026" i="4"/>
  <c r="K1026" i="4"/>
  <c r="U962" i="4"/>
  <c r="K962" i="4"/>
  <c r="U954" i="4"/>
  <c r="K954" i="4"/>
  <c r="U946" i="4"/>
  <c r="K946" i="4"/>
  <c r="U834" i="4"/>
  <c r="K834" i="4"/>
  <c r="U826" i="4"/>
  <c r="K826" i="4"/>
  <c r="U818" i="4"/>
  <c r="K818" i="4"/>
  <c r="U706" i="4"/>
  <c r="K706" i="4"/>
  <c r="U698" i="4"/>
  <c r="K698" i="4"/>
  <c r="U690" i="4"/>
  <c r="K690" i="4"/>
  <c r="U578" i="4"/>
  <c r="K578" i="4"/>
  <c r="U570" i="4"/>
  <c r="K570" i="4"/>
  <c r="U562" i="4"/>
  <c r="K562" i="4"/>
  <c r="U450" i="4"/>
  <c r="K450" i="4"/>
  <c r="U442" i="4"/>
  <c r="K442" i="4"/>
  <c r="U434" i="4"/>
  <c r="K434" i="4"/>
  <c r="U322" i="4"/>
  <c r="K322" i="4"/>
  <c r="U314" i="4"/>
  <c r="K314" i="4"/>
  <c r="K305" i="4"/>
  <c r="U305" i="4"/>
  <c r="K193" i="4"/>
  <c r="U193" i="4"/>
  <c r="K187" i="4"/>
  <c r="U187" i="4"/>
  <c r="U185" i="4"/>
  <c r="K185" i="4"/>
  <c r="K155" i="4"/>
  <c r="U155" i="4"/>
  <c r="K91" i="4"/>
  <c r="U91" i="4"/>
  <c r="K27" i="4"/>
  <c r="U27" i="4"/>
  <c r="U786" i="4"/>
  <c r="K786" i="4"/>
  <c r="U674" i="4"/>
  <c r="K674" i="4"/>
  <c r="U658" i="4"/>
  <c r="K658" i="4"/>
  <c r="U546" i="4"/>
  <c r="K546" i="4"/>
  <c r="U538" i="4"/>
  <c r="K538" i="4"/>
  <c r="U410" i="4"/>
  <c r="K410" i="4"/>
  <c r="U281" i="4"/>
  <c r="K281" i="4"/>
  <c r="K273" i="4"/>
  <c r="U273" i="4"/>
  <c r="K177" i="4"/>
  <c r="U177" i="4"/>
  <c r="K107" i="4"/>
  <c r="U107" i="4"/>
  <c r="K43" i="4"/>
  <c r="U43" i="4"/>
  <c r="U1973" i="4"/>
  <c r="K1973" i="4"/>
  <c r="U1805" i="4"/>
  <c r="K1805" i="4"/>
  <c r="U1733" i="4"/>
  <c r="K1733" i="4"/>
  <c r="U1691" i="4"/>
  <c r="K1691" i="4"/>
  <c r="U1645" i="4"/>
  <c r="K1645" i="4"/>
  <c r="U1603" i="4"/>
  <c r="K1603" i="4"/>
  <c r="U1541" i="4"/>
  <c r="K1541" i="4"/>
  <c r="U1459" i="4"/>
  <c r="K1459" i="4"/>
  <c r="U1331" i="4"/>
  <c r="K1331" i="4"/>
  <c r="U1272" i="4"/>
  <c r="K1272" i="4"/>
  <c r="U1266" i="4"/>
  <c r="K1266" i="4"/>
  <c r="U1066" i="4"/>
  <c r="K1066" i="4"/>
  <c r="U1064" i="4"/>
  <c r="K1064" i="4"/>
  <c r="U1062" i="4"/>
  <c r="K1062" i="4"/>
  <c r="U1018" i="4"/>
  <c r="K1018" i="4"/>
  <c r="U1016" i="4"/>
  <c r="K1016" i="4"/>
  <c r="U1010" i="4"/>
  <c r="K1010" i="4"/>
  <c r="U930" i="4"/>
  <c r="K930" i="4"/>
  <c r="U922" i="4"/>
  <c r="K922" i="4"/>
  <c r="U914" i="4"/>
  <c r="K914" i="4"/>
  <c r="U802" i="4"/>
  <c r="K802" i="4"/>
  <c r="U794" i="4"/>
  <c r="K794" i="4"/>
  <c r="U666" i="4"/>
  <c r="K666" i="4"/>
  <c r="U530" i="4"/>
  <c r="K530" i="4"/>
  <c r="U418" i="4"/>
  <c r="K418" i="4"/>
  <c r="U402" i="4"/>
  <c r="K402" i="4"/>
  <c r="U289" i="4"/>
  <c r="K289" i="4"/>
  <c r="K171" i="4"/>
  <c r="U171" i="4"/>
  <c r="U1829" i="4"/>
  <c r="K1829" i="4"/>
  <c r="K1743" i="4"/>
  <c r="U1743" i="4"/>
  <c r="U1701" i="4"/>
  <c r="K1701" i="4"/>
  <c r="K1657" i="4"/>
  <c r="U1657" i="4"/>
  <c r="U1613" i="4"/>
  <c r="K1613" i="4"/>
  <c r="U1557" i="4"/>
  <c r="K1557" i="4"/>
  <c r="U1491" i="4"/>
  <c r="K1491" i="4"/>
  <c r="U1363" i="4"/>
  <c r="K1363" i="4"/>
  <c r="U1242" i="4"/>
  <c r="K1242" i="4"/>
  <c r="U1238" i="4"/>
  <c r="K1238" i="4"/>
  <c r="K1216" i="4"/>
  <c r="U1216" i="4"/>
  <c r="K1214" i="4"/>
  <c r="U1214" i="4"/>
  <c r="U1194" i="4"/>
  <c r="K1194" i="4"/>
  <c r="U1192" i="4"/>
  <c r="K1192" i="4"/>
  <c r="U1174" i="4"/>
  <c r="K1174" i="4"/>
  <c r="U1170" i="4"/>
  <c r="K1170" i="4"/>
  <c r="K1152" i="4"/>
  <c r="U1152" i="4"/>
  <c r="K1150" i="4"/>
  <c r="U1150" i="4"/>
  <c r="U1130" i="4"/>
  <c r="K1130" i="4"/>
  <c r="U1128" i="4"/>
  <c r="K1128" i="4"/>
  <c r="U1110" i="4"/>
  <c r="K1110" i="4"/>
  <c r="U1106" i="4"/>
  <c r="K1106" i="4"/>
  <c r="K1088" i="4"/>
  <c r="U1088" i="4"/>
  <c r="K1086" i="4"/>
  <c r="U1086" i="4"/>
  <c r="K1056" i="4"/>
  <c r="U1056" i="4"/>
  <c r="K1054" i="4"/>
  <c r="U1054" i="4"/>
  <c r="U1050" i="4"/>
  <c r="K1050" i="4"/>
  <c r="U1002" i="4"/>
  <c r="K1002" i="4"/>
  <c r="U1000" i="4"/>
  <c r="K1000" i="4"/>
  <c r="U994" i="4"/>
  <c r="K994" i="4"/>
  <c r="U898" i="4"/>
  <c r="K898" i="4"/>
  <c r="U890" i="4"/>
  <c r="K890" i="4"/>
  <c r="U882" i="4"/>
  <c r="K882" i="4"/>
  <c r="U770" i="4"/>
  <c r="K770" i="4"/>
  <c r="U762" i="4"/>
  <c r="K762" i="4"/>
  <c r="U754" i="4"/>
  <c r="K754" i="4"/>
  <c r="U642" i="4"/>
  <c r="K642" i="4"/>
  <c r="U634" i="4"/>
  <c r="K634" i="4"/>
  <c r="U626" i="4"/>
  <c r="K626" i="4"/>
  <c r="U514" i="4"/>
  <c r="K514" i="4"/>
  <c r="U506" i="4"/>
  <c r="K506" i="4"/>
  <c r="U498" i="4"/>
  <c r="K498" i="4"/>
  <c r="U386" i="4"/>
  <c r="K386" i="4"/>
  <c r="U378" i="4"/>
  <c r="K378" i="4"/>
  <c r="U370" i="4"/>
  <c r="K370" i="4"/>
  <c r="K257" i="4"/>
  <c r="U257" i="4"/>
  <c r="U249" i="4"/>
  <c r="K249" i="4"/>
  <c r="K241" i="4"/>
  <c r="U241" i="4"/>
  <c r="K123" i="4"/>
  <c r="U123" i="4"/>
  <c r="K59" i="4"/>
  <c r="U59" i="4"/>
  <c r="U986" i="4"/>
  <c r="K986" i="4"/>
  <c r="U722" i="4"/>
  <c r="K722" i="4"/>
  <c r="U610" i="4"/>
  <c r="K610" i="4"/>
  <c r="U594" i="4"/>
  <c r="K594" i="4"/>
  <c r="U482" i="4"/>
  <c r="K482" i="4"/>
  <c r="U474" i="4"/>
  <c r="K474" i="4"/>
  <c r="U466" i="4"/>
  <c r="K466" i="4"/>
  <c r="U354" i="4"/>
  <c r="K354" i="4"/>
  <c r="U338" i="4"/>
  <c r="K338" i="4"/>
  <c r="K225" i="4"/>
  <c r="U225" i="4"/>
  <c r="K209" i="4"/>
  <c r="U209" i="4"/>
  <c r="K139" i="4"/>
  <c r="U139" i="4"/>
  <c r="U1819" i="4"/>
  <c r="K1819" i="4"/>
  <c r="U1910" i="4"/>
  <c r="K1910" i="4"/>
  <c r="U1844" i="4"/>
  <c r="K1844" i="4"/>
  <c r="U1840" i="4"/>
  <c r="K1840" i="4"/>
  <c r="U1820" i="4"/>
  <c r="K1820" i="4"/>
  <c r="U1816" i="4"/>
  <c r="K1816" i="4"/>
  <c r="U1788" i="4"/>
  <c r="K1788" i="4"/>
  <c r="U1784" i="4"/>
  <c r="K1784" i="4"/>
  <c r="U1764" i="4"/>
  <c r="K1764" i="4"/>
  <c r="K1760" i="4"/>
  <c r="U1760" i="4"/>
  <c r="U1738" i="4"/>
  <c r="K1738" i="4"/>
  <c r="K1726" i="4"/>
  <c r="U1726" i="4"/>
  <c r="U1706" i="4"/>
  <c r="K1706" i="4"/>
  <c r="K1694" i="4"/>
  <c r="U1694" i="4"/>
  <c r="U1674" i="4"/>
  <c r="K1674" i="4"/>
  <c r="U1660" i="4"/>
  <c r="K1660" i="4"/>
  <c r="U1640" i="4"/>
  <c r="K1640" i="4"/>
  <c r="U1628" i="4"/>
  <c r="K1628" i="4"/>
  <c r="U1608" i="4"/>
  <c r="K1608" i="4"/>
  <c r="U1596" i="4"/>
  <c r="K1596" i="4"/>
  <c r="U1564" i="4"/>
  <c r="K1564" i="4"/>
  <c r="U1532" i="4"/>
  <c r="K1532" i="4"/>
  <c r="U1500" i="4"/>
  <c r="K1500" i="4"/>
  <c r="K1472" i="4"/>
  <c r="U1472" i="4"/>
  <c r="U1468" i="4"/>
  <c r="K1468" i="4"/>
  <c r="K1440" i="4"/>
  <c r="U1440" i="4"/>
  <c r="U1436" i="4"/>
  <c r="K1436" i="4"/>
  <c r="K1408" i="4"/>
  <c r="U1408" i="4"/>
  <c r="U1404" i="4"/>
  <c r="K1404" i="4"/>
  <c r="K1376" i="4"/>
  <c r="U1376" i="4"/>
  <c r="U1372" i="4"/>
  <c r="K1372" i="4"/>
  <c r="K1344" i="4"/>
  <c r="U1344" i="4"/>
  <c r="U1340" i="4"/>
  <c r="K1340" i="4"/>
  <c r="U1317" i="4"/>
  <c r="K1317" i="4"/>
  <c r="U1297" i="4"/>
  <c r="K1297" i="4"/>
  <c r="U1293" i="4"/>
  <c r="K1293" i="4"/>
  <c r="K1273" i="4"/>
  <c r="U1273" i="4"/>
  <c r="U1245" i="4"/>
  <c r="K1245" i="4"/>
  <c r="K1231" i="4"/>
  <c r="U1231" i="4"/>
  <c r="U1227" i="4"/>
  <c r="K1227" i="4"/>
  <c r="U1207" i="4"/>
  <c r="K1207" i="4"/>
  <c r="U1195" i="4"/>
  <c r="K1195" i="4"/>
  <c r="U1175" i="4"/>
  <c r="K1175" i="4"/>
  <c r="U1163" i="4"/>
  <c r="K1163" i="4"/>
  <c r="U1143" i="4"/>
  <c r="K1143" i="4"/>
  <c r="U1131" i="4"/>
  <c r="K1131" i="4"/>
  <c r="U1111" i="4"/>
  <c r="K1111" i="4"/>
  <c r="U1099" i="4"/>
  <c r="K1099" i="4"/>
  <c r="U1079" i="4"/>
  <c r="K1079" i="4"/>
  <c r="U1067" i="4"/>
  <c r="K1067" i="4"/>
  <c r="U1047" i="4"/>
  <c r="K1047" i="4"/>
  <c r="U1035" i="4"/>
  <c r="K1035" i="4"/>
  <c r="K1021" i="4"/>
  <c r="U1021" i="4"/>
  <c r="K1007" i="4"/>
  <c r="U1007" i="4"/>
  <c r="U1003" i="4"/>
  <c r="K1003" i="4"/>
  <c r="K989" i="4"/>
  <c r="U989" i="4"/>
  <c r="U969" i="4"/>
  <c r="K969" i="4"/>
  <c r="U965" i="4"/>
  <c r="K965" i="4"/>
  <c r="U937" i="4"/>
  <c r="K937" i="4"/>
  <c r="U933" i="4"/>
  <c r="K933" i="4"/>
  <c r="U905" i="4"/>
  <c r="K905" i="4"/>
  <c r="U901" i="4"/>
  <c r="K901" i="4"/>
  <c r="U873" i="4"/>
  <c r="K873" i="4"/>
  <c r="U869" i="4"/>
  <c r="K869" i="4"/>
  <c r="U841" i="4"/>
  <c r="K841" i="4"/>
  <c r="U837" i="4"/>
  <c r="K837" i="4"/>
  <c r="U809" i="4"/>
  <c r="K809" i="4"/>
  <c r="U805" i="4"/>
  <c r="K805" i="4"/>
  <c r="U777" i="4"/>
  <c r="K777" i="4"/>
  <c r="U773" i="4"/>
  <c r="K773" i="4"/>
  <c r="U745" i="4"/>
  <c r="K745" i="4"/>
  <c r="U741" i="4"/>
  <c r="K741" i="4"/>
  <c r="U1979" i="4"/>
  <c r="K1979" i="4"/>
  <c r="U1956" i="4"/>
  <c r="K1956" i="4"/>
  <c r="K1952" i="4"/>
  <c r="U1952" i="4"/>
  <c r="U1939" i="4"/>
  <c r="K1939" i="4"/>
  <c r="U1922" i="4"/>
  <c r="K1922" i="4"/>
  <c r="U1909" i="4"/>
  <c r="K1909" i="4"/>
  <c r="U1905" i="4"/>
  <c r="K1905" i="4"/>
  <c r="U1892" i="4"/>
  <c r="K1892" i="4"/>
  <c r="K1888" i="4"/>
  <c r="U1888" i="4"/>
  <c r="U1869" i="4"/>
  <c r="K1869" i="4"/>
  <c r="K1865" i="4"/>
  <c r="U1865" i="4"/>
  <c r="U1837" i="4"/>
  <c r="K1837" i="4"/>
  <c r="K1833" i="4"/>
  <c r="U1833" i="4"/>
  <c r="U1813" i="4"/>
  <c r="K1813" i="4"/>
  <c r="U1809" i="4"/>
  <c r="K1809" i="4"/>
  <c r="U1781" i="4"/>
  <c r="K1781" i="4"/>
  <c r="U1777" i="4"/>
  <c r="K1777" i="4"/>
  <c r="U1747" i="4"/>
  <c r="K1747" i="4"/>
  <c r="U1735" i="4"/>
  <c r="K1735" i="4"/>
  <c r="U1715" i="4"/>
  <c r="K1715" i="4"/>
  <c r="U1703" i="4"/>
  <c r="K1703" i="4"/>
  <c r="U1683" i="4"/>
  <c r="K1683" i="4"/>
  <c r="U1671" i="4"/>
  <c r="K1671" i="4"/>
  <c r="U1649" i="4"/>
  <c r="K1649" i="4"/>
  <c r="U1637" i="4"/>
  <c r="K1637" i="4"/>
  <c r="U1617" i="4"/>
  <c r="K1617" i="4"/>
  <c r="U1605" i="4"/>
  <c r="K1605" i="4"/>
  <c r="K1593" i="4"/>
  <c r="U1593" i="4"/>
  <c r="U1579" i="4"/>
  <c r="K1579" i="4"/>
  <c r="U1575" i="4"/>
  <c r="K1575" i="4"/>
  <c r="K1561" i="4"/>
  <c r="U1561" i="4"/>
  <c r="U1547" i="4"/>
  <c r="K1547" i="4"/>
  <c r="U1543" i="4"/>
  <c r="K1543" i="4"/>
  <c r="K1529" i="4"/>
  <c r="U1529" i="4"/>
  <c r="U1515" i="4"/>
  <c r="K1515" i="4"/>
  <c r="U1511" i="4"/>
  <c r="K1511" i="4"/>
  <c r="K1497" i="4"/>
  <c r="U1497" i="4"/>
  <c r="U1493" i="4"/>
  <c r="K1493" i="4"/>
  <c r="K1465" i="4"/>
  <c r="U1465" i="4"/>
  <c r="U1461" i="4"/>
  <c r="K1461" i="4"/>
  <c r="K1433" i="4"/>
  <c r="U1433" i="4"/>
  <c r="U1429" i="4"/>
  <c r="K1429" i="4"/>
  <c r="K1401" i="4"/>
  <c r="U1401" i="4"/>
  <c r="U1397" i="4"/>
  <c r="K1397" i="4"/>
  <c r="K1369" i="4"/>
  <c r="U1369" i="4"/>
  <c r="U1365" i="4"/>
  <c r="K1365" i="4"/>
  <c r="K1337" i="4"/>
  <c r="U1337" i="4"/>
  <c r="U1333" i="4"/>
  <c r="K1333" i="4"/>
  <c r="K1312" i="4"/>
  <c r="U1312" i="4"/>
  <c r="U1308" i="4"/>
  <c r="K1308" i="4"/>
  <c r="U1271" i="4"/>
  <c r="K1271" i="4"/>
  <c r="U1267" i="4"/>
  <c r="K1267" i="4"/>
  <c r="U1251" i="4"/>
  <c r="K1251" i="4"/>
  <c r="K1225" i="4"/>
  <c r="U1225" i="4"/>
  <c r="U1203" i="4"/>
  <c r="K1203" i="4"/>
  <c r="U1172" i="4"/>
  <c r="K1172" i="4"/>
  <c r="U1141" i="4"/>
  <c r="K1141" i="4"/>
  <c r="K1119" i="4"/>
  <c r="U1119" i="4"/>
  <c r="K1097" i="4"/>
  <c r="U1097" i="4"/>
  <c r="U1075" i="4"/>
  <c r="K1075" i="4"/>
  <c r="U1044" i="4"/>
  <c r="K1044" i="4"/>
  <c r="U1001" i="4"/>
  <c r="K1001" i="4"/>
  <c r="K959" i="4"/>
  <c r="U959" i="4"/>
  <c r="U955" i="4"/>
  <c r="K955" i="4"/>
  <c r="K926" i="4"/>
  <c r="U926" i="4"/>
  <c r="U897" i="4"/>
  <c r="K897" i="4"/>
  <c r="K893" i="4"/>
  <c r="U893" i="4"/>
  <c r="K864" i="4"/>
  <c r="U864" i="4"/>
  <c r="U860" i="4"/>
  <c r="K860" i="4"/>
  <c r="K831" i="4"/>
  <c r="U831" i="4"/>
  <c r="U827" i="4"/>
  <c r="K827" i="4"/>
  <c r="U798" i="4"/>
  <c r="K798" i="4"/>
  <c r="U769" i="4"/>
  <c r="K769" i="4"/>
  <c r="K765" i="4"/>
  <c r="U765" i="4"/>
  <c r="K735" i="4"/>
  <c r="U735" i="4"/>
  <c r="U734" i="4"/>
  <c r="K734" i="4"/>
  <c r="K733" i="4"/>
  <c r="U733" i="4"/>
  <c r="U732" i="4"/>
  <c r="K732" i="4"/>
  <c r="U731" i="4"/>
  <c r="K731" i="4"/>
  <c r="U705" i="4"/>
  <c r="K705" i="4"/>
  <c r="K704" i="4"/>
  <c r="U704" i="4"/>
  <c r="K703" i="4"/>
  <c r="U703" i="4"/>
  <c r="U702" i="4"/>
  <c r="K702" i="4"/>
  <c r="K701" i="4"/>
  <c r="U701" i="4"/>
  <c r="U700" i="4"/>
  <c r="K700" i="4"/>
  <c r="U699" i="4"/>
  <c r="K699" i="4"/>
  <c r="U673" i="4"/>
  <c r="K673" i="4"/>
  <c r="K672" i="4"/>
  <c r="U672" i="4"/>
  <c r="K671" i="4"/>
  <c r="U671" i="4"/>
  <c r="U670" i="4"/>
  <c r="K670" i="4"/>
  <c r="K669" i="4"/>
  <c r="U669" i="4"/>
  <c r="U668" i="4"/>
  <c r="K668" i="4"/>
  <c r="U667" i="4"/>
  <c r="K667" i="4"/>
  <c r="U641" i="4"/>
  <c r="K641" i="4"/>
  <c r="K640" i="4"/>
  <c r="U640" i="4"/>
  <c r="K639" i="4"/>
  <c r="U639" i="4"/>
  <c r="U638" i="4"/>
  <c r="K638" i="4"/>
  <c r="K637" i="4"/>
  <c r="U637" i="4"/>
  <c r="U636" i="4"/>
  <c r="K636" i="4"/>
  <c r="U635" i="4"/>
  <c r="K635" i="4"/>
  <c r="U609" i="4"/>
  <c r="K609" i="4"/>
  <c r="K608" i="4"/>
  <c r="U608" i="4"/>
  <c r="K607" i="4"/>
  <c r="U607" i="4"/>
  <c r="U606" i="4"/>
  <c r="K606" i="4"/>
  <c r="K605" i="4"/>
  <c r="U605" i="4"/>
  <c r="U604" i="4"/>
  <c r="K604" i="4"/>
  <c r="U603" i="4"/>
  <c r="K603" i="4"/>
  <c r="U577" i="4"/>
  <c r="K577" i="4"/>
  <c r="K576" i="4"/>
  <c r="U576" i="4"/>
  <c r="K575" i="4"/>
  <c r="U575" i="4"/>
  <c r="U574" i="4"/>
  <c r="K574" i="4"/>
  <c r="K573" i="4"/>
  <c r="U573" i="4"/>
  <c r="U572" i="4"/>
  <c r="K572" i="4"/>
  <c r="U571" i="4"/>
  <c r="K571" i="4"/>
  <c r="U545" i="4"/>
  <c r="K545" i="4"/>
  <c r="K544" i="4"/>
  <c r="U544" i="4"/>
  <c r="K543" i="4"/>
  <c r="U543" i="4"/>
  <c r="U542" i="4"/>
  <c r="K542" i="4"/>
  <c r="K541" i="4"/>
  <c r="U541" i="4"/>
  <c r="U540" i="4"/>
  <c r="K540" i="4"/>
  <c r="U539" i="4"/>
  <c r="K539" i="4"/>
  <c r="U513" i="4"/>
  <c r="K513" i="4"/>
  <c r="K512" i="4"/>
  <c r="U512" i="4"/>
  <c r="K511" i="4"/>
  <c r="U511" i="4"/>
  <c r="U510" i="4"/>
  <c r="K510" i="4"/>
  <c r="K509" i="4"/>
  <c r="U509" i="4"/>
  <c r="U508" i="4"/>
  <c r="K508" i="4"/>
  <c r="U507" i="4"/>
  <c r="K507" i="4"/>
  <c r="U481" i="4"/>
  <c r="K481" i="4"/>
  <c r="K480" i="4"/>
  <c r="U480" i="4"/>
  <c r="K479" i="4"/>
  <c r="U479" i="4"/>
  <c r="U478" i="4"/>
  <c r="K478" i="4"/>
  <c r="K477" i="4"/>
  <c r="U477" i="4"/>
  <c r="U476" i="4"/>
  <c r="K476" i="4"/>
  <c r="U475" i="4"/>
  <c r="K475" i="4"/>
  <c r="U449" i="4"/>
  <c r="K449" i="4"/>
  <c r="K448" i="4"/>
  <c r="U448" i="4"/>
  <c r="K447" i="4"/>
  <c r="U447" i="4"/>
  <c r="U446" i="4"/>
  <c r="K446" i="4"/>
  <c r="K445" i="4"/>
  <c r="U445" i="4"/>
  <c r="U444" i="4"/>
  <c r="K444" i="4"/>
  <c r="U443" i="4"/>
  <c r="K443" i="4"/>
  <c r="U417" i="4"/>
  <c r="K417" i="4"/>
  <c r="K416" i="4"/>
  <c r="U416" i="4"/>
  <c r="K415" i="4"/>
  <c r="U415" i="4"/>
  <c r="U414" i="4"/>
  <c r="K414" i="4"/>
  <c r="K413" i="4"/>
  <c r="U413" i="4"/>
  <c r="U412" i="4"/>
  <c r="K412" i="4"/>
  <c r="U411" i="4"/>
  <c r="K411" i="4"/>
  <c r="U385" i="4"/>
  <c r="K385" i="4"/>
  <c r="K384" i="4"/>
  <c r="U384" i="4"/>
  <c r="K383" i="4"/>
  <c r="U383" i="4"/>
  <c r="U382" i="4"/>
  <c r="K382" i="4"/>
  <c r="K381" i="4"/>
  <c r="U381" i="4"/>
  <c r="U380" i="4"/>
  <c r="K380" i="4"/>
  <c r="U379" i="4"/>
  <c r="K379" i="4"/>
  <c r="U353" i="4"/>
  <c r="K353" i="4"/>
  <c r="K352" i="4"/>
  <c r="U352" i="4"/>
  <c r="K351" i="4"/>
  <c r="U351" i="4"/>
  <c r="U350" i="4"/>
  <c r="K350" i="4"/>
  <c r="K349" i="4"/>
  <c r="U349" i="4"/>
  <c r="U348" i="4"/>
  <c r="K348" i="4"/>
  <c r="U347" i="4"/>
  <c r="K347" i="4"/>
  <c r="K321" i="4"/>
  <c r="U321" i="4"/>
  <c r="K320" i="4"/>
  <c r="U320" i="4"/>
  <c r="U319" i="4"/>
  <c r="K319" i="4"/>
  <c r="U318" i="4"/>
  <c r="K318" i="4"/>
  <c r="K317" i="4"/>
  <c r="U317" i="4"/>
  <c r="U316" i="4"/>
  <c r="K316" i="4"/>
  <c r="U315" i="4"/>
  <c r="K315" i="4"/>
  <c r="K288" i="4"/>
  <c r="U288" i="4"/>
  <c r="U287" i="4"/>
  <c r="K287" i="4"/>
  <c r="U286" i="4"/>
  <c r="K286" i="4"/>
  <c r="U285" i="4"/>
  <c r="K285" i="4"/>
  <c r="U284" i="4"/>
  <c r="K284" i="4"/>
  <c r="K283" i="4"/>
  <c r="U283" i="4"/>
  <c r="U282" i="4"/>
  <c r="K282" i="4"/>
  <c r="K256" i="4"/>
  <c r="U256" i="4"/>
  <c r="U255" i="4"/>
  <c r="K255" i="4"/>
  <c r="U254" i="4"/>
  <c r="K254" i="4"/>
  <c r="U253" i="4"/>
  <c r="K253" i="4"/>
  <c r="U252" i="4"/>
  <c r="K252" i="4"/>
  <c r="K251" i="4"/>
  <c r="U251" i="4"/>
  <c r="U250" i="4"/>
  <c r="K250" i="4"/>
  <c r="K224" i="4"/>
  <c r="U224" i="4"/>
  <c r="U223" i="4"/>
  <c r="K223" i="4"/>
  <c r="U222" i="4"/>
  <c r="K222" i="4"/>
  <c r="U221" i="4"/>
  <c r="K221" i="4"/>
  <c r="U220" i="4"/>
  <c r="K220" i="4"/>
  <c r="K219" i="4"/>
  <c r="U219" i="4"/>
  <c r="U218" i="4"/>
  <c r="K218" i="4"/>
  <c r="K192" i="4"/>
  <c r="U192" i="4"/>
  <c r="U191" i="4"/>
  <c r="K191" i="4"/>
  <c r="U190" i="4"/>
  <c r="K190" i="4"/>
  <c r="U189" i="4"/>
  <c r="K189" i="4"/>
  <c r="U188" i="4"/>
  <c r="K188" i="4"/>
  <c r="K176" i="4"/>
  <c r="U176" i="4"/>
  <c r="U175" i="4"/>
  <c r="K175" i="4"/>
  <c r="U174" i="4"/>
  <c r="K174" i="4"/>
  <c r="U173" i="4"/>
  <c r="K173" i="4"/>
  <c r="U172" i="4"/>
  <c r="K172" i="4"/>
  <c r="K161" i="4"/>
  <c r="U161" i="4"/>
  <c r="K160" i="4"/>
  <c r="U160" i="4"/>
  <c r="U159" i="4"/>
  <c r="K159" i="4"/>
  <c r="U158" i="4"/>
  <c r="K158" i="4"/>
  <c r="U157" i="4"/>
  <c r="K157" i="4"/>
  <c r="U156" i="4"/>
  <c r="K156" i="4"/>
  <c r="K145" i="4"/>
  <c r="U145" i="4"/>
  <c r="U144" i="4"/>
  <c r="K144" i="4"/>
  <c r="U143" i="4"/>
  <c r="K143" i="4"/>
  <c r="U142" i="4"/>
  <c r="K142" i="4"/>
  <c r="U141" i="4"/>
  <c r="K141" i="4"/>
  <c r="U140" i="4"/>
  <c r="K140" i="4"/>
  <c r="K129" i="4"/>
  <c r="U129" i="4"/>
  <c r="U128" i="4"/>
  <c r="K128" i="4"/>
  <c r="U127" i="4"/>
  <c r="K127" i="4"/>
  <c r="U126" i="4"/>
  <c r="K126" i="4"/>
  <c r="U125" i="4"/>
  <c r="K125" i="4"/>
  <c r="U124" i="4"/>
  <c r="K124" i="4"/>
  <c r="K113" i="4"/>
  <c r="U113" i="4"/>
  <c r="U112" i="4"/>
  <c r="K112" i="4"/>
  <c r="U111" i="4"/>
  <c r="K111" i="4"/>
  <c r="U110" i="4"/>
  <c r="K110" i="4"/>
  <c r="U109" i="4"/>
  <c r="K109" i="4"/>
  <c r="U108" i="4"/>
  <c r="K108" i="4"/>
  <c r="K97" i="4"/>
  <c r="U97" i="4"/>
  <c r="U96" i="4"/>
  <c r="K96" i="4"/>
  <c r="U95" i="4"/>
  <c r="K95" i="4"/>
  <c r="U94" i="4"/>
  <c r="K94" i="4"/>
  <c r="U93" i="4"/>
  <c r="K93" i="4"/>
  <c r="U92" i="4"/>
  <c r="K92" i="4"/>
  <c r="K81" i="4"/>
  <c r="U81" i="4"/>
  <c r="U79" i="4"/>
  <c r="K79" i="4"/>
  <c r="U76" i="4"/>
  <c r="K76" i="4"/>
  <c r="K65" i="4"/>
  <c r="U65" i="4"/>
  <c r="U61" i="4"/>
  <c r="K61" i="4"/>
  <c r="U46" i="4"/>
  <c r="K46" i="4"/>
  <c r="U32" i="4"/>
  <c r="K32" i="4"/>
  <c r="U14" i="4"/>
  <c r="K14" i="4"/>
  <c r="U2002" i="4"/>
  <c r="K2002" i="4"/>
  <c r="K1999" i="4"/>
  <c r="U1999" i="4"/>
  <c r="U1970" i="4"/>
  <c r="K1970" i="4"/>
  <c r="K1967" i="4"/>
  <c r="U1967" i="4"/>
  <c r="K1918" i="4"/>
  <c r="U1918" i="4"/>
  <c r="U1882" i="4"/>
  <c r="K1882" i="4"/>
  <c r="U1879" i="4"/>
  <c r="K1879" i="4"/>
  <c r="U1858" i="4"/>
  <c r="K1858" i="4"/>
  <c r="K1854" i="4"/>
  <c r="U1854" i="4"/>
  <c r="U1825" i="4"/>
  <c r="K1825" i="4"/>
  <c r="U1802" i="4"/>
  <c r="K1802" i="4"/>
  <c r="U1798" i="4"/>
  <c r="K1798" i="4"/>
  <c r="U1754" i="4"/>
  <c r="K1754" i="4"/>
  <c r="U1732" i="4"/>
  <c r="K1732" i="4"/>
  <c r="K1710" i="4"/>
  <c r="U1710" i="4"/>
  <c r="U1688" i="4"/>
  <c r="K1688" i="4"/>
  <c r="U1655" i="4"/>
  <c r="K1655" i="4"/>
  <c r="U1624" i="4"/>
  <c r="K1624" i="4"/>
  <c r="U1602" i="4"/>
  <c r="K1602" i="4"/>
  <c r="U1540" i="4"/>
  <c r="K1540" i="4"/>
  <c r="U1489" i="4"/>
  <c r="K1489" i="4"/>
  <c r="U1485" i="4"/>
  <c r="K1485" i="4"/>
  <c r="K1456" i="4"/>
  <c r="U1456" i="4"/>
  <c r="U1452" i="4"/>
  <c r="K1452" i="4"/>
  <c r="K1423" i="4"/>
  <c r="U1423" i="4"/>
  <c r="U1394" i="4"/>
  <c r="K1394" i="4"/>
  <c r="K1390" i="4"/>
  <c r="U1390" i="4"/>
  <c r="U1361" i="4"/>
  <c r="K1361" i="4"/>
  <c r="U1357" i="4"/>
  <c r="K1357" i="4"/>
  <c r="K1328" i="4"/>
  <c r="U1328" i="4"/>
  <c r="U1324" i="4"/>
  <c r="K1324" i="4"/>
  <c r="U1286" i="4"/>
  <c r="K1286" i="4"/>
  <c r="U1265" i="4"/>
  <c r="K1265" i="4"/>
  <c r="U1261" i="4"/>
  <c r="K1261" i="4"/>
  <c r="U1237" i="4"/>
  <c r="K1237" i="4"/>
  <c r="U1213" i="4"/>
  <c r="K1213" i="4"/>
  <c r="U1191" i="4"/>
  <c r="K1191" i="4"/>
  <c r="U1169" i="4"/>
  <c r="K1169" i="4"/>
  <c r="U1147" i="4"/>
  <c r="K1147" i="4"/>
  <c r="U1116" i="4"/>
  <c r="K1116" i="4"/>
  <c r="K1085" i="4"/>
  <c r="U1085" i="4"/>
  <c r="U1063" i="4"/>
  <c r="K1063" i="4"/>
  <c r="U1041" i="4"/>
  <c r="K1041" i="4"/>
  <c r="U1028" i="4"/>
  <c r="K1028" i="4"/>
  <c r="U1013" i="4"/>
  <c r="K1013" i="4"/>
  <c r="U998" i="4"/>
  <c r="K998" i="4"/>
  <c r="U983" i="4"/>
  <c r="K983" i="4"/>
  <c r="U979" i="4"/>
  <c r="K979" i="4"/>
  <c r="U950" i="4"/>
  <c r="K950" i="4"/>
  <c r="U921" i="4"/>
  <c r="K921" i="4"/>
  <c r="U917" i="4"/>
  <c r="K917" i="4"/>
  <c r="U888" i="4"/>
  <c r="K888" i="4"/>
  <c r="U884" i="4"/>
  <c r="K884" i="4"/>
  <c r="U855" i="4"/>
  <c r="K855" i="4"/>
  <c r="U851" i="4"/>
  <c r="K851" i="4"/>
  <c r="U822" i="4"/>
  <c r="K822" i="4"/>
  <c r="U793" i="4"/>
  <c r="K793" i="4"/>
  <c r="U789" i="4"/>
  <c r="K789" i="4"/>
  <c r="U760" i="4"/>
  <c r="K760" i="4"/>
  <c r="U756" i="4"/>
  <c r="K756" i="4"/>
  <c r="K1993" i="4"/>
  <c r="U1993" i="4"/>
  <c r="U1990" i="4"/>
  <c r="K1990" i="4"/>
  <c r="U1962" i="4"/>
  <c r="K1962" i="4"/>
  <c r="U1949" i="4"/>
  <c r="K1949" i="4"/>
  <c r="K1945" i="4"/>
  <c r="U1945" i="4"/>
  <c r="U1932" i="4"/>
  <c r="K1932" i="4"/>
  <c r="U1928" i="4"/>
  <c r="K1928" i="4"/>
  <c r="U1915" i="4"/>
  <c r="K1915" i="4"/>
  <c r="U1898" i="4"/>
  <c r="K1898" i="4"/>
  <c r="U1877" i="4"/>
  <c r="K1877" i="4"/>
  <c r="U1873" i="4"/>
  <c r="K1873" i="4"/>
  <c r="U1852" i="4"/>
  <c r="K1852" i="4"/>
  <c r="U1848" i="4"/>
  <c r="K1848" i="4"/>
  <c r="K1822" i="4"/>
  <c r="U1822" i="4"/>
  <c r="U1794" i="4"/>
  <c r="K1794" i="4"/>
  <c r="K1790" i="4"/>
  <c r="U1790" i="4"/>
  <c r="U1770" i="4"/>
  <c r="K1770" i="4"/>
  <c r="U1766" i="4"/>
  <c r="K1766" i="4"/>
  <c r="U1740" i="4"/>
  <c r="K1740" i="4"/>
  <c r="K1728" i="4"/>
  <c r="U1728" i="4"/>
  <c r="U1708" i="4"/>
  <c r="K1708" i="4"/>
  <c r="K1696" i="4"/>
  <c r="U1696" i="4"/>
  <c r="U1676" i="4"/>
  <c r="K1676" i="4"/>
  <c r="K1664" i="4"/>
  <c r="U1664" i="4"/>
  <c r="U1652" i="4"/>
  <c r="K1652" i="4"/>
  <c r="K1632" i="4"/>
  <c r="U1632" i="4"/>
  <c r="U1620" i="4"/>
  <c r="K1620" i="4"/>
  <c r="K1600" i="4"/>
  <c r="U1600" i="4"/>
  <c r="U1586" i="4"/>
  <c r="K1586" i="4"/>
  <c r="K1582" i="4"/>
  <c r="U1582" i="4"/>
  <c r="K1568" i="4"/>
  <c r="U1568" i="4"/>
  <c r="U1554" i="4"/>
  <c r="K1554" i="4"/>
  <c r="K1550" i="4"/>
  <c r="U1550" i="4"/>
  <c r="K1536" i="4"/>
  <c r="U1536" i="4"/>
  <c r="U1522" i="4"/>
  <c r="K1522" i="4"/>
  <c r="K1518" i="4"/>
  <c r="U1518" i="4"/>
  <c r="K1504" i="4"/>
  <c r="U1504" i="4"/>
  <c r="U1482" i="4"/>
  <c r="K1482" i="4"/>
  <c r="U1478" i="4"/>
  <c r="K1478" i="4"/>
  <c r="U1450" i="4"/>
  <c r="K1450" i="4"/>
  <c r="U1446" i="4"/>
  <c r="K1446" i="4"/>
  <c r="U1418" i="4"/>
  <c r="K1418" i="4"/>
  <c r="U1414" i="4"/>
  <c r="K1414" i="4"/>
  <c r="U1386" i="4"/>
  <c r="K1386" i="4"/>
  <c r="U1382" i="4"/>
  <c r="K1382" i="4"/>
  <c r="U1354" i="4"/>
  <c r="K1354" i="4"/>
  <c r="U1350" i="4"/>
  <c r="K1350" i="4"/>
  <c r="K1321" i="4"/>
  <c r="U1321" i="4"/>
  <c r="U1301" i="4"/>
  <c r="K1301" i="4"/>
  <c r="U1281" i="4"/>
  <c r="K1281" i="4"/>
  <c r="U1277" i="4"/>
  <c r="K1277" i="4"/>
  <c r="K1257" i="4"/>
  <c r="U1257" i="4"/>
  <c r="U1233" i="4"/>
  <c r="K1233" i="4"/>
  <c r="U1219" i="4"/>
  <c r="K1219" i="4"/>
  <c r="K1199" i="4"/>
  <c r="U1199" i="4"/>
  <c r="U1187" i="4"/>
  <c r="K1187" i="4"/>
  <c r="K1167" i="4"/>
  <c r="U1167" i="4"/>
  <c r="U1155" i="4"/>
  <c r="K1155" i="4"/>
  <c r="K1135" i="4"/>
  <c r="U1135" i="4"/>
  <c r="U1123" i="4"/>
  <c r="K1123" i="4"/>
  <c r="K1103" i="4"/>
  <c r="U1103" i="4"/>
  <c r="U1091" i="4"/>
  <c r="K1091" i="4"/>
  <c r="U1061" i="4"/>
  <c r="K1061" i="4"/>
  <c r="K1039" i="4"/>
  <c r="U1039" i="4"/>
  <c r="U977" i="4"/>
  <c r="K977" i="4"/>
  <c r="K973" i="4"/>
  <c r="U973" i="4"/>
  <c r="K944" i="4"/>
  <c r="U944" i="4"/>
  <c r="U940" i="4"/>
  <c r="K940" i="4"/>
  <c r="K911" i="4"/>
  <c r="U911" i="4"/>
  <c r="U907" i="4"/>
  <c r="K907" i="4"/>
  <c r="K878" i="4"/>
  <c r="U878" i="4"/>
  <c r="U849" i="4"/>
  <c r="K849" i="4"/>
  <c r="K845" i="4"/>
  <c r="U845" i="4"/>
  <c r="K816" i="4"/>
  <c r="U816" i="4"/>
  <c r="U812" i="4"/>
  <c r="K812" i="4"/>
  <c r="K783" i="4"/>
  <c r="U783" i="4"/>
  <c r="U779" i="4"/>
  <c r="K779" i="4"/>
  <c r="U750" i="4"/>
  <c r="K750" i="4"/>
  <c r="K1935" i="4"/>
  <c r="U1935" i="4"/>
  <c r="K1951" i="4"/>
  <c r="U1951" i="4"/>
  <c r="K1903" i="4"/>
  <c r="U1903" i="4"/>
  <c r="K1919" i="4"/>
  <c r="U1919" i="4"/>
  <c r="AC9" i="1"/>
  <c r="AC8" i="1"/>
  <c r="AC6" i="1"/>
  <c r="AI9" i="1" s="1"/>
  <c r="AR2" i="1"/>
  <c r="AR4" i="1" s="1"/>
  <c r="AS2" i="1" s="1"/>
  <c r="AT2" i="1" s="1"/>
  <c r="AT3" i="1" s="1"/>
  <c r="AT4" i="1" s="1"/>
  <c r="AT5" i="1" s="1"/>
  <c r="AT6" i="1" s="1"/>
  <c r="K2" i="5" l="1"/>
  <c r="K3" i="5" s="1"/>
  <c r="I21" i="14"/>
  <c r="Y9" i="14"/>
  <c r="Y21" i="14" s="1"/>
  <c r="R14" i="1" s="1"/>
  <c r="L9" i="14"/>
  <c r="AC21" i="14"/>
  <c r="AF9" i="14"/>
  <c r="AF21" i="14" s="1"/>
  <c r="M1" i="5"/>
  <c r="L7" i="5"/>
  <c r="T5" i="4"/>
  <c r="V5" i="4" s="1"/>
  <c r="K4" i="4"/>
  <c r="AJ3" i="1"/>
  <c r="AJ2" i="1"/>
  <c r="AJ10" i="1"/>
  <c r="AJ6" i="1"/>
  <c r="AJ13" i="1"/>
  <c r="AJ9" i="1"/>
  <c r="AJ5" i="1"/>
  <c r="AJ12" i="1"/>
  <c r="AJ8" i="1"/>
  <c r="AJ4" i="1"/>
  <c r="AI2" i="1"/>
  <c r="AJ11" i="1"/>
  <c r="AJ7" i="1"/>
  <c r="AI11" i="1"/>
  <c r="AI7" i="1"/>
  <c r="AI3" i="1"/>
  <c r="AI10" i="1"/>
  <c r="AI6" i="1"/>
  <c r="AI13" i="1"/>
  <c r="AI5" i="1"/>
  <c r="AI12" i="1"/>
  <c r="AI8" i="1"/>
  <c r="AI4" i="1"/>
  <c r="AU2" i="1"/>
  <c r="AS3" i="1"/>
  <c r="AS4" i="1" s="1"/>
  <c r="AS5" i="1" s="1"/>
  <c r="AS6" i="1" s="1"/>
  <c r="AU6" i="1" s="1"/>
  <c r="L2" i="5" l="1"/>
  <c r="M2" i="5" s="1"/>
  <c r="AH20" i="14"/>
  <c r="R20" i="14"/>
  <c r="L21" i="14"/>
  <c r="AB9" i="14"/>
  <c r="N1" i="5"/>
  <c r="M7" i="5"/>
  <c r="W5" i="4"/>
  <c r="C6" i="5"/>
  <c r="C1" i="5"/>
  <c r="U5" i="4"/>
  <c r="K5" i="4" s="1"/>
  <c r="AJ15" i="1"/>
  <c r="AJ14" i="1"/>
  <c r="AU4" i="1"/>
  <c r="AU5" i="1"/>
  <c r="AU3" i="1"/>
  <c r="L3" i="5" l="1"/>
  <c r="R21" i="14"/>
  <c r="Z20" i="14"/>
  <c r="Z21" i="14" s="1"/>
  <c r="T14" i="1" s="1"/>
  <c r="V14" i="1" s="1"/>
  <c r="T20" i="14"/>
  <c r="AH21" i="14"/>
  <c r="AJ20" i="14"/>
  <c r="AJ21" i="14" s="1"/>
  <c r="N2" i="5"/>
  <c r="N3" i="5" s="1"/>
  <c r="M3" i="5"/>
  <c r="O1" i="5"/>
  <c r="N7" i="5"/>
  <c r="C11" i="5"/>
  <c r="D11" i="5" s="1"/>
  <c r="C15" i="5"/>
  <c r="D15" i="5" s="1"/>
  <c r="C19" i="5"/>
  <c r="D19" i="5" s="1"/>
  <c r="C23" i="5"/>
  <c r="D23" i="5" s="1"/>
  <c r="C27" i="5"/>
  <c r="D27" i="5" s="1"/>
  <c r="C31" i="5"/>
  <c r="D31" i="5" s="1"/>
  <c r="C35" i="5"/>
  <c r="D35" i="5" s="1"/>
  <c r="C39" i="5"/>
  <c r="D39" i="5" s="1"/>
  <c r="C43" i="5"/>
  <c r="D43" i="5" s="1"/>
  <c r="C47" i="5"/>
  <c r="D47" i="5" s="1"/>
  <c r="C51" i="5"/>
  <c r="D51" i="5" s="1"/>
  <c r="C55" i="5"/>
  <c r="D55" i="5" s="1"/>
  <c r="C59" i="5"/>
  <c r="D59" i="5" s="1"/>
  <c r="C63" i="5"/>
  <c r="D63" i="5" s="1"/>
  <c r="C67" i="5"/>
  <c r="D67" i="5" s="1"/>
  <c r="C71" i="5"/>
  <c r="D71" i="5" s="1"/>
  <c r="C75" i="5"/>
  <c r="D75" i="5" s="1"/>
  <c r="C79" i="5"/>
  <c r="D79" i="5" s="1"/>
  <c r="C83" i="5"/>
  <c r="D83" i="5" s="1"/>
  <c r="C87" i="5"/>
  <c r="D87" i="5" s="1"/>
  <c r="C91" i="5"/>
  <c r="D91" i="5" s="1"/>
  <c r="C95" i="5"/>
  <c r="D95" i="5" s="1"/>
  <c r="C99" i="5"/>
  <c r="D99" i="5" s="1"/>
  <c r="C103" i="5"/>
  <c r="D103" i="5" s="1"/>
  <c r="C107" i="5"/>
  <c r="D107" i="5" s="1"/>
  <c r="C111" i="5"/>
  <c r="D111" i="5" s="1"/>
  <c r="C115" i="5"/>
  <c r="D115" i="5" s="1"/>
  <c r="C119" i="5"/>
  <c r="D119" i="5" s="1"/>
  <c r="C123" i="5"/>
  <c r="D123" i="5" s="1"/>
  <c r="C127" i="5"/>
  <c r="D127" i="5" s="1"/>
  <c r="C131" i="5"/>
  <c r="D131" i="5" s="1"/>
  <c r="C135" i="5"/>
  <c r="D135" i="5" s="1"/>
  <c r="C139" i="5"/>
  <c r="D139" i="5" s="1"/>
  <c r="C143" i="5"/>
  <c r="D143" i="5" s="1"/>
  <c r="C147" i="5"/>
  <c r="D147" i="5" s="1"/>
  <c r="C151" i="5"/>
  <c r="D151" i="5" s="1"/>
  <c r="C155" i="5"/>
  <c r="D155" i="5" s="1"/>
  <c r="C159" i="5"/>
  <c r="D159" i="5" s="1"/>
  <c r="C163" i="5"/>
  <c r="D163" i="5" s="1"/>
  <c r="C167" i="5"/>
  <c r="D167" i="5" s="1"/>
  <c r="C171" i="5"/>
  <c r="D171" i="5" s="1"/>
  <c r="C175" i="5"/>
  <c r="D175" i="5" s="1"/>
  <c r="C179" i="5"/>
  <c r="D179" i="5" s="1"/>
  <c r="C183" i="5"/>
  <c r="D183" i="5" s="1"/>
  <c r="C187" i="5"/>
  <c r="D187" i="5" s="1"/>
  <c r="C191" i="5"/>
  <c r="D191" i="5" s="1"/>
  <c r="C195" i="5"/>
  <c r="D195" i="5" s="1"/>
  <c r="C199" i="5"/>
  <c r="D199" i="5" s="1"/>
  <c r="C203" i="5"/>
  <c r="D203" i="5" s="1"/>
  <c r="C207" i="5"/>
  <c r="D207" i="5" s="1"/>
  <c r="C211" i="5"/>
  <c r="D211" i="5" s="1"/>
  <c r="C215" i="5"/>
  <c r="D215" i="5" s="1"/>
  <c r="C219" i="5"/>
  <c r="D219" i="5" s="1"/>
  <c r="C223" i="5"/>
  <c r="D223" i="5" s="1"/>
  <c r="C227" i="5"/>
  <c r="D227" i="5" s="1"/>
  <c r="C231" i="5"/>
  <c r="D231" i="5" s="1"/>
  <c r="C235" i="5"/>
  <c r="D235" i="5" s="1"/>
  <c r="C239" i="5"/>
  <c r="D239" i="5" s="1"/>
  <c r="C243" i="5"/>
  <c r="D243" i="5" s="1"/>
  <c r="C247" i="5"/>
  <c r="D247" i="5" s="1"/>
  <c r="C251" i="5"/>
  <c r="D251" i="5" s="1"/>
  <c r="C255" i="5"/>
  <c r="D255" i="5" s="1"/>
  <c r="C259" i="5"/>
  <c r="D259" i="5" s="1"/>
  <c r="C263" i="5"/>
  <c r="D263" i="5" s="1"/>
  <c r="C267" i="5"/>
  <c r="D267" i="5" s="1"/>
  <c r="C271" i="5"/>
  <c r="D271" i="5" s="1"/>
  <c r="C275" i="5"/>
  <c r="D275" i="5" s="1"/>
  <c r="C279" i="5"/>
  <c r="D279" i="5" s="1"/>
  <c r="C283" i="5"/>
  <c r="D283" i="5" s="1"/>
  <c r="C287" i="5"/>
  <c r="D287" i="5" s="1"/>
  <c r="C291" i="5"/>
  <c r="D291" i="5" s="1"/>
  <c r="C295" i="5"/>
  <c r="D295" i="5" s="1"/>
  <c r="C299" i="5"/>
  <c r="D299" i="5" s="1"/>
  <c r="C303" i="5"/>
  <c r="D303" i="5" s="1"/>
  <c r="C307" i="5"/>
  <c r="D307" i="5" s="1"/>
  <c r="C311" i="5"/>
  <c r="D311" i="5" s="1"/>
  <c r="C315" i="5"/>
  <c r="D315" i="5" s="1"/>
  <c r="C319" i="5"/>
  <c r="D319" i="5" s="1"/>
  <c r="C323" i="5"/>
  <c r="D323" i="5" s="1"/>
  <c r="C327" i="5"/>
  <c r="D327" i="5" s="1"/>
  <c r="C331" i="5"/>
  <c r="D331" i="5" s="1"/>
  <c r="C335" i="5"/>
  <c r="D335" i="5" s="1"/>
  <c r="C339" i="5"/>
  <c r="D339" i="5" s="1"/>
  <c r="C343" i="5"/>
  <c r="D343" i="5" s="1"/>
  <c r="C347" i="5"/>
  <c r="D347" i="5" s="1"/>
  <c r="C351" i="5"/>
  <c r="D351" i="5" s="1"/>
  <c r="C355" i="5"/>
  <c r="D355" i="5" s="1"/>
  <c r="C359" i="5"/>
  <c r="D359" i="5" s="1"/>
  <c r="C363" i="5"/>
  <c r="D363" i="5" s="1"/>
  <c r="C367" i="5"/>
  <c r="D367" i="5" s="1"/>
  <c r="C371" i="5"/>
  <c r="D371" i="5" s="1"/>
  <c r="C375" i="5"/>
  <c r="D375" i="5" s="1"/>
  <c r="C379" i="5"/>
  <c r="D379" i="5" s="1"/>
  <c r="C383" i="5"/>
  <c r="D383" i="5" s="1"/>
  <c r="C387" i="5"/>
  <c r="D387" i="5" s="1"/>
  <c r="C391" i="5"/>
  <c r="D391" i="5" s="1"/>
  <c r="C395" i="5"/>
  <c r="D395" i="5" s="1"/>
  <c r="C399" i="5"/>
  <c r="D399" i="5" s="1"/>
  <c r="C403" i="5"/>
  <c r="D403" i="5" s="1"/>
  <c r="C407" i="5"/>
  <c r="D407" i="5" s="1"/>
  <c r="C411" i="5"/>
  <c r="D411" i="5" s="1"/>
  <c r="C415" i="5"/>
  <c r="D415" i="5" s="1"/>
  <c r="C419" i="5"/>
  <c r="D419" i="5" s="1"/>
  <c r="C423" i="5"/>
  <c r="D423" i="5" s="1"/>
  <c r="C427" i="5"/>
  <c r="D427" i="5" s="1"/>
  <c r="C431" i="5"/>
  <c r="D431" i="5" s="1"/>
  <c r="C435" i="5"/>
  <c r="D435" i="5" s="1"/>
  <c r="C439" i="5"/>
  <c r="D439" i="5" s="1"/>
  <c r="C443" i="5"/>
  <c r="D443" i="5" s="1"/>
  <c r="C447" i="5"/>
  <c r="D447" i="5" s="1"/>
  <c r="C451" i="5"/>
  <c r="D451" i="5" s="1"/>
  <c r="C455" i="5"/>
  <c r="D455" i="5" s="1"/>
  <c r="C459" i="5"/>
  <c r="D459" i="5" s="1"/>
  <c r="C463" i="5"/>
  <c r="D463" i="5" s="1"/>
  <c r="C467" i="5"/>
  <c r="D467" i="5" s="1"/>
  <c r="C471" i="5"/>
  <c r="D471" i="5" s="1"/>
  <c r="C475" i="5"/>
  <c r="D475" i="5" s="1"/>
  <c r="C479" i="5"/>
  <c r="D479" i="5" s="1"/>
  <c r="C483" i="5"/>
  <c r="D483" i="5" s="1"/>
  <c r="C487" i="5"/>
  <c r="D487" i="5" s="1"/>
  <c r="C491" i="5"/>
  <c r="D491" i="5" s="1"/>
  <c r="C495" i="5"/>
  <c r="D495" i="5" s="1"/>
  <c r="C499" i="5"/>
  <c r="D499" i="5" s="1"/>
  <c r="C503" i="5"/>
  <c r="D503" i="5" s="1"/>
  <c r="C507" i="5"/>
  <c r="D507" i="5" s="1"/>
  <c r="C511" i="5"/>
  <c r="D511" i="5" s="1"/>
  <c r="C515" i="5"/>
  <c r="D515" i="5" s="1"/>
  <c r="C519" i="5"/>
  <c r="D519" i="5" s="1"/>
  <c r="C523" i="5"/>
  <c r="D523" i="5" s="1"/>
  <c r="C527" i="5"/>
  <c r="D527" i="5" s="1"/>
  <c r="C531" i="5"/>
  <c r="D531" i="5" s="1"/>
  <c r="C535" i="5"/>
  <c r="D535" i="5" s="1"/>
  <c r="C539" i="5"/>
  <c r="D539" i="5" s="1"/>
  <c r="C543" i="5"/>
  <c r="D543" i="5" s="1"/>
  <c r="C547" i="5"/>
  <c r="D547" i="5" s="1"/>
  <c r="C551" i="5"/>
  <c r="D551" i="5" s="1"/>
  <c r="C555" i="5"/>
  <c r="D555" i="5" s="1"/>
  <c r="C559" i="5"/>
  <c r="D559" i="5" s="1"/>
  <c r="C563" i="5"/>
  <c r="D563" i="5" s="1"/>
  <c r="C567" i="5"/>
  <c r="D567" i="5" s="1"/>
  <c r="C571" i="5"/>
  <c r="D571" i="5" s="1"/>
  <c r="C575" i="5"/>
  <c r="D575" i="5" s="1"/>
  <c r="C579" i="5"/>
  <c r="D579" i="5" s="1"/>
  <c r="C583" i="5"/>
  <c r="D583" i="5" s="1"/>
  <c r="C587" i="5"/>
  <c r="D587" i="5" s="1"/>
  <c r="C591" i="5"/>
  <c r="D591" i="5" s="1"/>
  <c r="C595" i="5"/>
  <c r="D595" i="5" s="1"/>
  <c r="C599" i="5"/>
  <c r="D599" i="5" s="1"/>
  <c r="C603" i="5"/>
  <c r="D603" i="5" s="1"/>
  <c r="C607" i="5"/>
  <c r="D607" i="5" s="1"/>
  <c r="C611" i="5"/>
  <c r="D611" i="5" s="1"/>
  <c r="C615" i="5"/>
  <c r="D615" i="5" s="1"/>
  <c r="C619" i="5"/>
  <c r="D619" i="5" s="1"/>
  <c r="C623" i="5"/>
  <c r="D623" i="5" s="1"/>
  <c r="C627" i="5"/>
  <c r="D627" i="5" s="1"/>
  <c r="C631" i="5"/>
  <c r="D631" i="5" s="1"/>
  <c r="C635" i="5"/>
  <c r="D635" i="5" s="1"/>
  <c r="C639" i="5"/>
  <c r="D639" i="5" s="1"/>
  <c r="C643" i="5"/>
  <c r="D643" i="5" s="1"/>
  <c r="C647" i="5"/>
  <c r="D647" i="5" s="1"/>
  <c r="C651" i="5"/>
  <c r="D651" i="5" s="1"/>
  <c r="C655" i="5"/>
  <c r="D655" i="5" s="1"/>
  <c r="C659" i="5"/>
  <c r="D659" i="5" s="1"/>
  <c r="C663" i="5"/>
  <c r="D663" i="5" s="1"/>
  <c r="C667" i="5"/>
  <c r="D667" i="5" s="1"/>
  <c r="C671" i="5"/>
  <c r="D671" i="5" s="1"/>
  <c r="C13" i="5"/>
  <c r="D13" i="5" s="1"/>
  <c r="C17" i="5"/>
  <c r="D17" i="5" s="1"/>
  <c r="C21" i="5"/>
  <c r="D21" i="5" s="1"/>
  <c r="C25" i="5"/>
  <c r="D25" i="5" s="1"/>
  <c r="C29" i="5"/>
  <c r="D29" i="5" s="1"/>
  <c r="C33" i="5"/>
  <c r="D33" i="5" s="1"/>
  <c r="C37" i="5"/>
  <c r="D37" i="5" s="1"/>
  <c r="C41" i="5"/>
  <c r="D41" i="5" s="1"/>
  <c r="C45" i="5"/>
  <c r="D45" i="5" s="1"/>
  <c r="C49" i="5"/>
  <c r="D49" i="5" s="1"/>
  <c r="C53" i="5"/>
  <c r="D53" i="5" s="1"/>
  <c r="C57" i="5"/>
  <c r="D57" i="5" s="1"/>
  <c r="C61" i="5"/>
  <c r="D61" i="5" s="1"/>
  <c r="C65" i="5"/>
  <c r="D65" i="5" s="1"/>
  <c r="C69" i="5"/>
  <c r="D69" i="5" s="1"/>
  <c r="C73" i="5"/>
  <c r="D73" i="5" s="1"/>
  <c r="C77" i="5"/>
  <c r="D77" i="5" s="1"/>
  <c r="C81" i="5"/>
  <c r="D81" i="5" s="1"/>
  <c r="C85" i="5"/>
  <c r="D85" i="5" s="1"/>
  <c r="C89" i="5"/>
  <c r="D89" i="5" s="1"/>
  <c r="C93" i="5"/>
  <c r="D93" i="5" s="1"/>
  <c r="C97" i="5"/>
  <c r="D97" i="5" s="1"/>
  <c r="C101" i="5"/>
  <c r="D101" i="5" s="1"/>
  <c r="C105" i="5"/>
  <c r="D105" i="5" s="1"/>
  <c r="C109" i="5"/>
  <c r="D109" i="5" s="1"/>
  <c r="C113" i="5"/>
  <c r="D113" i="5" s="1"/>
  <c r="C117" i="5"/>
  <c r="D117" i="5" s="1"/>
  <c r="C121" i="5"/>
  <c r="D121" i="5" s="1"/>
  <c r="C125" i="5"/>
  <c r="D125" i="5" s="1"/>
  <c r="C129" i="5"/>
  <c r="D129" i="5" s="1"/>
  <c r="C133" i="5"/>
  <c r="D133" i="5" s="1"/>
  <c r="C137" i="5"/>
  <c r="D137" i="5" s="1"/>
  <c r="C141" i="5"/>
  <c r="D141" i="5" s="1"/>
  <c r="C145" i="5"/>
  <c r="D145" i="5" s="1"/>
  <c r="C149" i="5"/>
  <c r="D149" i="5" s="1"/>
  <c r="C153" i="5"/>
  <c r="D153" i="5" s="1"/>
  <c r="C157" i="5"/>
  <c r="D157" i="5" s="1"/>
  <c r="C161" i="5"/>
  <c r="D161" i="5" s="1"/>
  <c r="C165" i="5"/>
  <c r="D165" i="5" s="1"/>
  <c r="C169" i="5"/>
  <c r="D169" i="5" s="1"/>
  <c r="C173" i="5"/>
  <c r="D173" i="5" s="1"/>
  <c r="C177" i="5"/>
  <c r="D177" i="5" s="1"/>
  <c r="C181" i="5"/>
  <c r="D181" i="5" s="1"/>
  <c r="C185" i="5"/>
  <c r="D185" i="5" s="1"/>
  <c r="C189" i="5"/>
  <c r="D189" i="5" s="1"/>
  <c r="C193" i="5"/>
  <c r="D193" i="5" s="1"/>
  <c r="C197" i="5"/>
  <c r="D197" i="5" s="1"/>
  <c r="C201" i="5"/>
  <c r="D201" i="5" s="1"/>
  <c r="C205" i="5"/>
  <c r="D205" i="5" s="1"/>
  <c r="C209" i="5"/>
  <c r="D209" i="5" s="1"/>
  <c r="C213" i="5"/>
  <c r="D213" i="5" s="1"/>
  <c r="C217" i="5"/>
  <c r="D217" i="5" s="1"/>
  <c r="C221" i="5"/>
  <c r="D221" i="5" s="1"/>
  <c r="C225" i="5"/>
  <c r="D225" i="5" s="1"/>
  <c r="C229" i="5"/>
  <c r="D229" i="5" s="1"/>
  <c r="C233" i="5"/>
  <c r="D233" i="5" s="1"/>
  <c r="C237" i="5"/>
  <c r="D237" i="5" s="1"/>
  <c r="C241" i="5"/>
  <c r="D241" i="5" s="1"/>
  <c r="C245" i="5"/>
  <c r="D245" i="5" s="1"/>
  <c r="C249" i="5"/>
  <c r="D249" i="5" s="1"/>
  <c r="C253" i="5"/>
  <c r="D253" i="5" s="1"/>
  <c r="C257" i="5"/>
  <c r="D257" i="5" s="1"/>
  <c r="C261" i="5"/>
  <c r="D261" i="5" s="1"/>
  <c r="C265" i="5"/>
  <c r="D265" i="5" s="1"/>
  <c r="C269" i="5"/>
  <c r="D269" i="5" s="1"/>
  <c r="C273" i="5"/>
  <c r="D273" i="5" s="1"/>
  <c r="C277" i="5"/>
  <c r="D277" i="5" s="1"/>
  <c r="C281" i="5"/>
  <c r="D281" i="5" s="1"/>
  <c r="C285" i="5"/>
  <c r="D285" i="5" s="1"/>
  <c r="C289" i="5"/>
  <c r="D289" i="5" s="1"/>
  <c r="C293" i="5"/>
  <c r="D293" i="5" s="1"/>
  <c r="C297" i="5"/>
  <c r="D297" i="5" s="1"/>
  <c r="C301" i="5"/>
  <c r="D301" i="5" s="1"/>
  <c r="C305" i="5"/>
  <c r="D305" i="5" s="1"/>
  <c r="C309" i="5"/>
  <c r="D309" i="5" s="1"/>
  <c r="C313" i="5"/>
  <c r="D313" i="5" s="1"/>
  <c r="C317" i="5"/>
  <c r="D317" i="5" s="1"/>
  <c r="C321" i="5"/>
  <c r="D321" i="5" s="1"/>
  <c r="C325" i="5"/>
  <c r="D325" i="5" s="1"/>
  <c r="C329" i="5"/>
  <c r="D329" i="5" s="1"/>
  <c r="C333" i="5"/>
  <c r="D333" i="5" s="1"/>
  <c r="C337" i="5"/>
  <c r="D337" i="5" s="1"/>
  <c r="C341" i="5"/>
  <c r="D341" i="5" s="1"/>
  <c r="C345" i="5"/>
  <c r="D345" i="5" s="1"/>
  <c r="C349" i="5"/>
  <c r="D349" i="5" s="1"/>
  <c r="C353" i="5"/>
  <c r="D353" i="5" s="1"/>
  <c r="C357" i="5"/>
  <c r="D357" i="5" s="1"/>
  <c r="C361" i="5"/>
  <c r="D361" i="5" s="1"/>
  <c r="C365" i="5"/>
  <c r="D365" i="5" s="1"/>
  <c r="C369" i="5"/>
  <c r="D369" i="5" s="1"/>
  <c r="C373" i="5"/>
  <c r="D373" i="5" s="1"/>
  <c r="C377" i="5"/>
  <c r="D377" i="5" s="1"/>
  <c r="C381" i="5"/>
  <c r="D381" i="5" s="1"/>
  <c r="C385" i="5"/>
  <c r="D385" i="5" s="1"/>
  <c r="C389" i="5"/>
  <c r="D389" i="5" s="1"/>
  <c r="C393" i="5"/>
  <c r="D393" i="5" s="1"/>
  <c r="C397" i="5"/>
  <c r="D397" i="5" s="1"/>
  <c r="C401" i="5"/>
  <c r="D401" i="5" s="1"/>
  <c r="C405" i="5"/>
  <c r="D405" i="5" s="1"/>
  <c r="C409" i="5"/>
  <c r="D409" i="5" s="1"/>
  <c r="C413" i="5"/>
  <c r="D413" i="5" s="1"/>
  <c r="C417" i="5"/>
  <c r="D417" i="5" s="1"/>
  <c r="C421" i="5"/>
  <c r="D421" i="5" s="1"/>
  <c r="C425" i="5"/>
  <c r="D425" i="5" s="1"/>
  <c r="C429" i="5"/>
  <c r="D429" i="5" s="1"/>
  <c r="C433" i="5"/>
  <c r="D433" i="5" s="1"/>
  <c r="C437" i="5"/>
  <c r="D437" i="5" s="1"/>
  <c r="C441" i="5"/>
  <c r="D441" i="5" s="1"/>
  <c r="C445" i="5"/>
  <c r="D445" i="5" s="1"/>
  <c r="C449" i="5"/>
  <c r="D449" i="5" s="1"/>
  <c r="C453" i="5"/>
  <c r="D453" i="5" s="1"/>
  <c r="C457" i="5"/>
  <c r="D457" i="5" s="1"/>
  <c r="C461" i="5"/>
  <c r="D461" i="5" s="1"/>
  <c r="C465" i="5"/>
  <c r="D465" i="5" s="1"/>
  <c r="C469" i="5"/>
  <c r="D469" i="5" s="1"/>
  <c r="C473" i="5"/>
  <c r="D473" i="5" s="1"/>
  <c r="C477" i="5"/>
  <c r="D477" i="5" s="1"/>
  <c r="C481" i="5"/>
  <c r="D481" i="5" s="1"/>
  <c r="C485" i="5"/>
  <c r="D485" i="5" s="1"/>
  <c r="C489" i="5"/>
  <c r="D489" i="5" s="1"/>
  <c r="C493" i="5"/>
  <c r="D493" i="5" s="1"/>
  <c r="C497" i="5"/>
  <c r="D497" i="5" s="1"/>
  <c r="C501" i="5"/>
  <c r="D501" i="5" s="1"/>
  <c r="C505" i="5"/>
  <c r="D505" i="5" s="1"/>
  <c r="C509" i="5"/>
  <c r="D509" i="5" s="1"/>
  <c r="C513" i="5"/>
  <c r="D513" i="5" s="1"/>
  <c r="C517" i="5"/>
  <c r="D517" i="5" s="1"/>
  <c r="C521" i="5"/>
  <c r="D521" i="5" s="1"/>
  <c r="C525" i="5"/>
  <c r="D525" i="5" s="1"/>
  <c r="C529" i="5"/>
  <c r="D529" i="5" s="1"/>
  <c r="C533" i="5"/>
  <c r="D533" i="5" s="1"/>
  <c r="C537" i="5"/>
  <c r="D537" i="5" s="1"/>
  <c r="C541" i="5"/>
  <c r="D541" i="5" s="1"/>
  <c r="C545" i="5"/>
  <c r="D545" i="5" s="1"/>
  <c r="C549" i="5"/>
  <c r="D549" i="5" s="1"/>
  <c r="C553" i="5"/>
  <c r="D553" i="5" s="1"/>
  <c r="C557" i="5"/>
  <c r="D557" i="5" s="1"/>
  <c r="C561" i="5"/>
  <c r="D561" i="5" s="1"/>
  <c r="C565" i="5"/>
  <c r="D565" i="5" s="1"/>
  <c r="C569" i="5"/>
  <c r="D569" i="5" s="1"/>
  <c r="C573" i="5"/>
  <c r="D573" i="5" s="1"/>
  <c r="C577" i="5"/>
  <c r="D577" i="5" s="1"/>
  <c r="C581" i="5"/>
  <c r="D581" i="5" s="1"/>
  <c r="C585" i="5"/>
  <c r="D585" i="5" s="1"/>
  <c r="C589" i="5"/>
  <c r="D589" i="5" s="1"/>
  <c r="C593" i="5"/>
  <c r="D593" i="5" s="1"/>
  <c r="C597" i="5"/>
  <c r="D597" i="5" s="1"/>
  <c r="C601" i="5"/>
  <c r="D601" i="5" s="1"/>
  <c r="C605" i="5"/>
  <c r="D605" i="5" s="1"/>
  <c r="C609" i="5"/>
  <c r="D609" i="5" s="1"/>
  <c r="C613" i="5"/>
  <c r="D613" i="5" s="1"/>
  <c r="C617" i="5"/>
  <c r="D617" i="5" s="1"/>
  <c r="C621" i="5"/>
  <c r="D621" i="5" s="1"/>
  <c r="C625" i="5"/>
  <c r="D625" i="5" s="1"/>
  <c r="C629" i="5"/>
  <c r="D629" i="5" s="1"/>
  <c r="C633" i="5"/>
  <c r="D633" i="5" s="1"/>
  <c r="C637" i="5"/>
  <c r="D637" i="5" s="1"/>
  <c r="C641" i="5"/>
  <c r="D641" i="5" s="1"/>
  <c r="C645" i="5"/>
  <c r="D645" i="5" s="1"/>
  <c r="C649" i="5"/>
  <c r="D649" i="5" s="1"/>
  <c r="C653" i="5"/>
  <c r="D653" i="5" s="1"/>
  <c r="C657" i="5"/>
  <c r="D657" i="5" s="1"/>
  <c r="C661" i="5"/>
  <c r="D661" i="5" s="1"/>
  <c r="C665" i="5"/>
  <c r="D665" i="5" s="1"/>
  <c r="C669" i="5"/>
  <c r="D669" i="5" s="1"/>
  <c r="C673" i="5"/>
  <c r="D673" i="5" s="1"/>
  <c r="C677" i="5"/>
  <c r="D677" i="5" s="1"/>
  <c r="C16" i="5"/>
  <c r="D16" i="5" s="1"/>
  <c r="C24" i="5"/>
  <c r="D24" i="5" s="1"/>
  <c r="C32" i="5"/>
  <c r="D32" i="5" s="1"/>
  <c r="C40" i="5"/>
  <c r="D40" i="5" s="1"/>
  <c r="C48" i="5"/>
  <c r="D48" i="5" s="1"/>
  <c r="C56" i="5"/>
  <c r="D56" i="5" s="1"/>
  <c r="C64" i="5"/>
  <c r="D64" i="5" s="1"/>
  <c r="C72" i="5"/>
  <c r="D72" i="5" s="1"/>
  <c r="C80" i="5"/>
  <c r="D80" i="5" s="1"/>
  <c r="C88" i="5"/>
  <c r="D88" i="5" s="1"/>
  <c r="C96" i="5"/>
  <c r="D96" i="5" s="1"/>
  <c r="C104" i="5"/>
  <c r="D104" i="5" s="1"/>
  <c r="C112" i="5"/>
  <c r="D112" i="5" s="1"/>
  <c r="C120" i="5"/>
  <c r="D120" i="5" s="1"/>
  <c r="C128" i="5"/>
  <c r="D128" i="5" s="1"/>
  <c r="C136" i="5"/>
  <c r="D136" i="5" s="1"/>
  <c r="C144" i="5"/>
  <c r="D144" i="5" s="1"/>
  <c r="C152" i="5"/>
  <c r="D152" i="5" s="1"/>
  <c r="C160" i="5"/>
  <c r="D160" i="5" s="1"/>
  <c r="C168" i="5"/>
  <c r="D168" i="5" s="1"/>
  <c r="C176" i="5"/>
  <c r="D176" i="5" s="1"/>
  <c r="C184" i="5"/>
  <c r="D184" i="5" s="1"/>
  <c r="C192" i="5"/>
  <c r="D192" i="5" s="1"/>
  <c r="C200" i="5"/>
  <c r="D200" i="5" s="1"/>
  <c r="C208" i="5"/>
  <c r="D208" i="5" s="1"/>
  <c r="C216" i="5"/>
  <c r="D216" i="5" s="1"/>
  <c r="C224" i="5"/>
  <c r="D224" i="5" s="1"/>
  <c r="C232" i="5"/>
  <c r="D232" i="5" s="1"/>
  <c r="C240" i="5"/>
  <c r="D240" i="5" s="1"/>
  <c r="C248" i="5"/>
  <c r="D248" i="5" s="1"/>
  <c r="C256" i="5"/>
  <c r="D256" i="5" s="1"/>
  <c r="C264" i="5"/>
  <c r="D264" i="5" s="1"/>
  <c r="C272" i="5"/>
  <c r="D272" i="5" s="1"/>
  <c r="C280" i="5"/>
  <c r="D280" i="5" s="1"/>
  <c r="C288" i="5"/>
  <c r="D288" i="5" s="1"/>
  <c r="C296" i="5"/>
  <c r="D296" i="5" s="1"/>
  <c r="C304" i="5"/>
  <c r="D304" i="5" s="1"/>
  <c r="C312" i="5"/>
  <c r="D312" i="5" s="1"/>
  <c r="C320" i="5"/>
  <c r="D320" i="5" s="1"/>
  <c r="C328" i="5"/>
  <c r="D328" i="5" s="1"/>
  <c r="C336" i="5"/>
  <c r="D336" i="5" s="1"/>
  <c r="C344" i="5"/>
  <c r="D344" i="5" s="1"/>
  <c r="C352" i="5"/>
  <c r="D352" i="5" s="1"/>
  <c r="C360" i="5"/>
  <c r="D360" i="5" s="1"/>
  <c r="C368" i="5"/>
  <c r="D368" i="5" s="1"/>
  <c r="C376" i="5"/>
  <c r="D376" i="5" s="1"/>
  <c r="C384" i="5"/>
  <c r="D384" i="5" s="1"/>
  <c r="C392" i="5"/>
  <c r="D392" i="5" s="1"/>
  <c r="C400" i="5"/>
  <c r="D400" i="5" s="1"/>
  <c r="C408" i="5"/>
  <c r="D408" i="5" s="1"/>
  <c r="C416" i="5"/>
  <c r="D416" i="5" s="1"/>
  <c r="C424" i="5"/>
  <c r="D424" i="5" s="1"/>
  <c r="C432" i="5"/>
  <c r="D432" i="5" s="1"/>
  <c r="C440" i="5"/>
  <c r="D440" i="5" s="1"/>
  <c r="C448" i="5"/>
  <c r="D448" i="5" s="1"/>
  <c r="C456" i="5"/>
  <c r="D456" i="5" s="1"/>
  <c r="C464" i="5"/>
  <c r="D464" i="5" s="1"/>
  <c r="C472" i="5"/>
  <c r="D472" i="5" s="1"/>
  <c r="C480" i="5"/>
  <c r="D480" i="5" s="1"/>
  <c r="C488" i="5"/>
  <c r="D488" i="5" s="1"/>
  <c r="C496" i="5"/>
  <c r="D496" i="5" s="1"/>
  <c r="C504" i="5"/>
  <c r="D504" i="5" s="1"/>
  <c r="C512" i="5"/>
  <c r="D512" i="5" s="1"/>
  <c r="C520" i="5"/>
  <c r="D520" i="5" s="1"/>
  <c r="C528" i="5"/>
  <c r="D528" i="5" s="1"/>
  <c r="C536" i="5"/>
  <c r="D536" i="5" s="1"/>
  <c r="C544" i="5"/>
  <c r="D544" i="5" s="1"/>
  <c r="C552" i="5"/>
  <c r="D552" i="5" s="1"/>
  <c r="C560" i="5"/>
  <c r="D560" i="5" s="1"/>
  <c r="C568" i="5"/>
  <c r="D568" i="5" s="1"/>
  <c r="C576" i="5"/>
  <c r="D576" i="5" s="1"/>
  <c r="C584" i="5"/>
  <c r="D584" i="5" s="1"/>
  <c r="C592" i="5"/>
  <c r="D592" i="5" s="1"/>
  <c r="C600" i="5"/>
  <c r="D600" i="5" s="1"/>
  <c r="C608" i="5"/>
  <c r="D608" i="5" s="1"/>
  <c r="C616" i="5"/>
  <c r="D616" i="5" s="1"/>
  <c r="C624" i="5"/>
  <c r="D624" i="5" s="1"/>
  <c r="C632" i="5"/>
  <c r="D632" i="5" s="1"/>
  <c r="C640" i="5"/>
  <c r="D640" i="5" s="1"/>
  <c r="C648" i="5"/>
  <c r="D648" i="5" s="1"/>
  <c r="C656" i="5"/>
  <c r="D656" i="5" s="1"/>
  <c r="C664" i="5"/>
  <c r="D664" i="5" s="1"/>
  <c r="C672" i="5"/>
  <c r="D672" i="5" s="1"/>
  <c r="C678" i="5"/>
  <c r="D678" i="5" s="1"/>
  <c r="C682" i="5"/>
  <c r="D682" i="5" s="1"/>
  <c r="C686" i="5"/>
  <c r="D686" i="5" s="1"/>
  <c r="C690" i="5"/>
  <c r="D690" i="5" s="1"/>
  <c r="C694" i="5"/>
  <c r="D694" i="5" s="1"/>
  <c r="C698" i="5"/>
  <c r="D698" i="5" s="1"/>
  <c r="C702" i="5"/>
  <c r="D702" i="5" s="1"/>
  <c r="C706" i="5"/>
  <c r="D706" i="5" s="1"/>
  <c r="C710" i="5"/>
  <c r="D710" i="5" s="1"/>
  <c r="C714" i="5"/>
  <c r="D714" i="5" s="1"/>
  <c r="C718" i="5"/>
  <c r="D718" i="5" s="1"/>
  <c r="C722" i="5"/>
  <c r="D722" i="5" s="1"/>
  <c r="C726" i="5"/>
  <c r="D726" i="5" s="1"/>
  <c r="C730" i="5"/>
  <c r="D730" i="5" s="1"/>
  <c r="C734" i="5"/>
  <c r="D734" i="5" s="1"/>
  <c r="C738" i="5"/>
  <c r="D738" i="5" s="1"/>
  <c r="C742" i="5"/>
  <c r="D742" i="5" s="1"/>
  <c r="C746" i="5"/>
  <c r="D746" i="5" s="1"/>
  <c r="C750" i="5"/>
  <c r="D750" i="5" s="1"/>
  <c r="C754" i="5"/>
  <c r="D754" i="5" s="1"/>
  <c r="C758" i="5"/>
  <c r="D758" i="5" s="1"/>
  <c r="C762" i="5"/>
  <c r="D762" i="5" s="1"/>
  <c r="C766" i="5"/>
  <c r="D766" i="5" s="1"/>
  <c r="C770" i="5"/>
  <c r="D770" i="5" s="1"/>
  <c r="C774" i="5"/>
  <c r="D774" i="5" s="1"/>
  <c r="C778" i="5"/>
  <c r="D778" i="5" s="1"/>
  <c r="C782" i="5"/>
  <c r="D782" i="5" s="1"/>
  <c r="C786" i="5"/>
  <c r="D786" i="5" s="1"/>
  <c r="C790" i="5"/>
  <c r="D790" i="5" s="1"/>
  <c r="C794" i="5"/>
  <c r="D794" i="5" s="1"/>
  <c r="C798" i="5"/>
  <c r="D798" i="5" s="1"/>
  <c r="C802" i="5"/>
  <c r="D802" i="5" s="1"/>
  <c r="C806" i="5"/>
  <c r="D806" i="5" s="1"/>
  <c r="C810" i="5"/>
  <c r="D810" i="5" s="1"/>
  <c r="C814" i="5"/>
  <c r="D814" i="5" s="1"/>
  <c r="C818" i="5"/>
  <c r="D818" i="5" s="1"/>
  <c r="C822" i="5"/>
  <c r="D822" i="5" s="1"/>
  <c r="C826" i="5"/>
  <c r="D826" i="5" s="1"/>
  <c r="C830" i="5"/>
  <c r="D830" i="5" s="1"/>
  <c r="C834" i="5"/>
  <c r="D834" i="5" s="1"/>
  <c r="C838" i="5"/>
  <c r="D838" i="5" s="1"/>
  <c r="C842" i="5"/>
  <c r="D842" i="5" s="1"/>
  <c r="C846" i="5"/>
  <c r="D846" i="5" s="1"/>
  <c r="C850" i="5"/>
  <c r="D850" i="5" s="1"/>
  <c r="C854" i="5"/>
  <c r="D854" i="5" s="1"/>
  <c r="C858" i="5"/>
  <c r="D858" i="5" s="1"/>
  <c r="C862" i="5"/>
  <c r="D862" i="5" s="1"/>
  <c r="C866" i="5"/>
  <c r="D866" i="5" s="1"/>
  <c r="C870" i="5"/>
  <c r="D870" i="5" s="1"/>
  <c r="C874" i="5"/>
  <c r="D874" i="5" s="1"/>
  <c r="C878" i="5"/>
  <c r="D878" i="5" s="1"/>
  <c r="C882" i="5"/>
  <c r="D882" i="5" s="1"/>
  <c r="C886" i="5"/>
  <c r="D886" i="5" s="1"/>
  <c r="C890" i="5"/>
  <c r="D890" i="5" s="1"/>
  <c r="C894" i="5"/>
  <c r="D894" i="5" s="1"/>
  <c r="C898" i="5"/>
  <c r="D898" i="5" s="1"/>
  <c r="C902" i="5"/>
  <c r="D902" i="5" s="1"/>
  <c r="C906" i="5"/>
  <c r="D906" i="5" s="1"/>
  <c r="C910" i="5"/>
  <c r="D910" i="5" s="1"/>
  <c r="C914" i="5"/>
  <c r="D914" i="5" s="1"/>
  <c r="C918" i="5"/>
  <c r="D918" i="5" s="1"/>
  <c r="C922" i="5"/>
  <c r="D922" i="5" s="1"/>
  <c r="C926" i="5"/>
  <c r="D926" i="5" s="1"/>
  <c r="C930" i="5"/>
  <c r="D930" i="5" s="1"/>
  <c r="C934" i="5"/>
  <c r="D934" i="5" s="1"/>
  <c r="C938" i="5"/>
  <c r="D938" i="5" s="1"/>
  <c r="C942" i="5"/>
  <c r="D942" i="5" s="1"/>
  <c r="C946" i="5"/>
  <c r="D946" i="5" s="1"/>
  <c r="C950" i="5"/>
  <c r="D950" i="5" s="1"/>
  <c r="C954" i="5"/>
  <c r="D954" i="5" s="1"/>
  <c r="C958" i="5"/>
  <c r="D958" i="5" s="1"/>
  <c r="C962" i="5"/>
  <c r="D962" i="5" s="1"/>
  <c r="C966" i="5"/>
  <c r="D966" i="5" s="1"/>
  <c r="C970" i="5"/>
  <c r="D970" i="5" s="1"/>
  <c r="C974" i="5"/>
  <c r="D974" i="5" s="1"/>
  <c r="C978" i="5"/>
  <c r="D978" i="5" s="1"/>
  <c r="C982" i="5"/>
  <c r="D982" i="5" s="1"/>
  <c r="C986" i="5"/>
  <c r="D986" i="5" s="1"/>
  <c r="C990" i="5"/>
  <c r="D990" i="5" s="1"/>
  <c r="C994" i="5"/>
  <c r="D994" i="5" s="1"/>
  <c r="C998" i="5"/>
  <c r="D998" i="5" s="1"/>
  <c r="C1002" i="5"/>
  <c r="D1002" i="5" s="1"/>
  <c r="C1006" i="5"/>
  <c r="D1006" i="5" s="1"/>
  <c r="C1010" i="5"/>
  <c r="D1010" i="5" s="1"/>
  <c r="C1014" i="5"/>
  <c r="D1014" i="5" s="1"/>
  <c r="C1018" i="5"/>
  <c r="D1018" i="5" s="1"/>
  <c r="C1022" i="5"/>
  <c r="D1022" i="5" s="1"/>
  <c r="C1026" i="5"/>
  <c r="D1026" i="5" s="1"/>
  <c r="C1030" i="5"/>
  <c r="D1030" i="5" s="1"/>
  <c r="C1034" i="5"/>
  <c r="D1034" i="5" s="1"/>
  <c r="C1038" i="5"/>
  <c r="D1038" i="5" s="1"/>
  <c r="C1042" i="5"/>
  <c r="D1042" i="5" s="1"/>
  <c r="C1046" i="5"/>
  <c r="D1046" i="5" s="1"/>
  <c r="C1050" i="5"/>
  <c r="D1050" i="5" s="1"/>
  <c r="C1054" i="5"/>
  <c r="D1054" i="5" s="1"/>
  <c r="C1058" i="5"/>
  <c r="D1058" i="5" s="1"/>
  <c r="C1062" i="5"/>
  <c r="D1062" i="5" s="1"/>
  <c r="C1066" i="5"/>
  <c r="D1066" i="5" s="1"/>
  <c r="C1070" i="5"/>
  <c r="D1070" i="5" s="1"/>
  <c r="C1074" i="5"/>
  <c r="D1074" i="5" s="1"/>
  <c r="C1078" i="5"/>
  <c r="D1078" i="5" s="1"/>
  <c r="C1082" i="5"/>
  <c r="D1082" i="5" s="1"/>
  <c r="C1086" i="5"/>
  <c r="D1086" i="5" s="1"/>
  <c r="C1090" i="5"/>
  <c r="D1090" i="5" s="1"/>
  <c r="C1094" i="5"/>
  <c r="D1094" i="5" s="1"/>
  <c r="C1098" i="5"/>
  <c r="D1098" i="5" s="1"/>
  <c r="C1102" i="5"/>
  <c r="D1102" i="5" s="1"/>
  <c r="C1106" i="5"/>
  <c r="D1106" i="5" s="1"/>
  <c r="C1110" i="5"/>
  <c r="D1110" i="5" s="1"/>
  <c r="C1114" i="5"/>
  <c r="D1114" i="5" s="1"/>
  <c r="C1118" i="5"/>
  <c r="D1118" i="5" s="1"/>
  <c r="C1122" i="5"/>
  <c r="D1122" i="5" s="1"/>
  <c r="C1126" i="5"/>
  <c r="D1126" i="5" s="1"/>
  <c r="C1130" i="5"/>
  <c r="D1130" i="5" s="1"/>
  <c r="C1134" i="5"/>
  <c r="D1134" i="5" s="1"/>
  <c r="C1138" i="5"/>
  <c r="D1138" i="5" s="1"/>
  <c r="C1142" i="5"/>
  <c r="D1142" i="5" s="1"/>
  <c r="C1146" i="5"/>
  <c r="D1146" i="5" s="1"/>
  <c r="C1150" i="5"/>
  <c r="D1150" i="5" s="1"/>
  <c r="C1154" i="5"/>
  <c r="D1154" i="5" s="1"/>
  <c r="C1158" i="5"/>
  <c r="D1158" i="5" s="1"/>
  <c r="C1162" i="5"/>
  <c r="D1162" i="5" s="1"/>
  <c r="C1166" i="5"/>
  <c r="D1166" i="5" s="1"/>
  <c r="C1170" i="5"/>
  <c r="D1170" i="5" s="1"/>
  <c r="C1174" i="5"/>
  <c r="D1174" i="5" s="1"/>
  <c r="C1178" i="5"/>
  <c r="D1178" i="5" s="1"/>
  <c r="C1182" i="5"/>
  <c r="D1182" i="5" s="1"/>
  <c r="C1186" i="5"/>
  <c r="D1186" i="5" s="1"/>
  <c r="C1190" i="5"/>
  <c r="D1190" i="5" s="1"/>
  <c r="C1194" i="5"/>
  <c r="D1194" i="5" s="1"/>
  <c r="C1198" i="5"/>
  <c r="D1198" i="5" s="1"/>
  <c r="C1202" i="5"/>
  <c r="D1202" i="5" s="1"/>
  <c r="C1206" i="5"/>
  <c r="D1206" i="5" s="1"/>
  <c r="C1210" i="5"/>
  <c r="D1210" i="5" s="1"/>
  <c r="C1214" i="5"/>
  <c r="D1214" i="5" s="1"/>
  <c r="C1218" i="5"/>
  <c r="D1218" i="5" s="1"/>
  <c r="C1222" i="5"/>
  <c r="D1222" i="5" s="1"/>
  <c r="C1226" i="5"/>
  <c r="D1226" i="5" s="1"/>
  <c r="C1230" i="5"/>
  <c r="D1230" i="5" s="1"/>
  <c r="C1234" i="5"/>
  <c r="D1234" i="5" s="1"/>
  <c r="C1238" i="5"/>
  <c r="D1238" i="5" s="1"/>
  <c r="C1242" i="5"/>
  <c r="D1242" i="5" s="1"/>
  <c r="C1246" i="5"/>
  <c r="D1246" i="5" s="1"/>
  <c r="C1250" i="5"/>
  <c r="D1250" i="5" s="1"/>
  <c r="C1254" i="5"/>
  <c r="D1254" i="5" s="1"/>
  <c r="C1258" i="5"/>
  <c r="D1258" i="5" s="1"/>
  <c r="C1262" i="5"/>
  <c r="D1262" i="5" s="1"/>
  <c r="C1266" i="5"/>
  <c r="D1266" i="5" s="1"/>
  <c r="C1270" i="5"/>
  <c r="D1270" i="5" s="1"/>
  <c r="C1274" i="5"/>
  <c r="D1274" i="5" s="1"/>
  <c r="C1278" i="5"/>
  <c r="D1278" i="5" s="1"/>
  <c r="C1282" i="5"/>
  <c r="D1282" i="5" s="1"/>
  <c r="C1286" i="5"/>
  <c r="D1286" i="5" s="1"/>
  <c r="C1290" i="5"/>
  <c r="D1290" i="5" s="1"/>
  <c r="C1294" i="5"/>
  <c r="D1294" i="5" s="1"/>
  <c r="C1298" i="5"/>
  <c r="D1298" i="5" s="1"/>
  <c r="C1302" i="5"/>
  <c r="D1302" i="5" s="1"/>
  <c r="C1306" i="5"/>
  <c r="D1306" i="5" s="1"/>
  <c r="C1310" i="5"/>
  <c r="D1310" i="5" s="1"/>
  <c r="C1314" i="5"/>
  <c r="D1314" i="5" s="1"/>
  <c r="C1318" i="5"/>
  <c r="D1318" i="5" s="1"/>
  <c r="C1322" i="5"/>
  <c r="D1322" i="5" s="1"/>
  <c r="C1326" i="5"/>
  <c r="D1326" i="5" s="1"/>
  <c r="C1330" i="5"/>
  <c r="D1330" i="5" s="1"/>
  <c r="C1334" i="5"/>
  <c r="D1334" i="5" s="1"/>
  <c r="C1338" i="5"/>
  <c r="D1338" i="5" s="1"/>
  <c r="C1342" i="5"/>
  <c r="D1342" i="5" s="1"/>
  <c r="C1346" i="5"/>
  <c r="D1346" i="5" s="1"/>
  <c r="C1350" i="5"/>
  <c r="D1350" i="5" s="1"/>
  <c r="C1354" i="5"/>
  <c r="D1354" i="5" s="1"/>
  <c r="C1358" i="5"/>
  <c r="D1358" i="5" s="1"/>
  <c r="C1362" i="5"/>
  <c r="D1362" i="5" s="1"/>
  <c r="C1366" i="5"/>
  <c r="D1366" i="5" s="1"/>
  <c r="C1370" i="5"/>
  <c r="D1370" i="5" s="1"/>
  <c r="C1374" i="5"/>
  <c r="D1374" i="5" s="1"/>
  <c r="C1378" i="5"/>
  <c r="D1378" i="5" s="1"/>
  <c r="C1382" i="5"/>
  <c r="D1382" i="5" s="1"/>
  <c r="C1386" i="5"/>
  <c r="D1386" i="5" s="1"/>
  <c r="C1390" i="5"/>
  <c r="D1390" i="5" s="1"/>
  <c r="C1394" i="5"/>
  <c r="D1394" i="5" s="1"/>
  <c r="C1398" i="5"/>
  <c r="D1398" i="5" s="1"/>
  <c r="C1402" i="5"/>
  <c r="D1402" i="5" s="1"/>
  <c r="C1406" i="5"/>
  <c r="D1406" i="5" s="1"/>
  <c r="C1410" i="5"/>
  <c r="D1410" i="5" s="1"/>
  <c r="C1414" i="5"/>
  <c r="D1414" i="5" s="1"/>
  <c r="C1418" i="5"/>
  <c r="D1418" i="5" s="1"/>
  <c r="C1422" i="5"/>
  <c r="D1422" i="5" s="1"/>
  <c r="C1426" i="5"/>
  <c r="D1426" i="5" s="1"/>
  <c r="C1430" i="5"/>
  <c r="D1430" i="5" s="1"/>
  <c r="C1434" i="5"/>
  <c r="D1434" i="5" s="1"/>
  <c r="C1438" i="5"/>
  <c r="D1438" i="5" s="1"/>
  <c r="C1442" i="5"/>
  <c r="D1442" i="5" s="1"/>
  <c r="C1446" i="5"/>
  <c r="D1446" i="5" s="1"/>
  <c r="C1450" i="5"/>
  <c r="D1450" i="5" s="1"/>
  <c r="C1454" i="5"/>
  <c r="D1454" i="5" s="1"/>
  <c r="C1458" i="5"/>
  <c r="D1458" i="5" s="1"/>
  <c r="C1462" i="5"/>
  <c r="D1462" i="5" s="1"/>
  <c r="C1466" i="5"/>
  <c r="D1466" i="5" s="1"/>
  <c r="C1470" i="5"/>
  <c r="D1470" i="5" s="1"/>
  <c r="C1474" i="5"/>
  <c r="D1474" i="5" s="1"/>
  <c r="C1478" i="5"/>
  <c r="D1478" i="5" s="1"/>
  <c r="C1482" i="5"/>
  <c r="D1482" i="5" s="1"/>
  <c r="C1486" i="5"/>
  <c r="D1486" i="5" s="1"/>
  <c r="C1490" i="5"/>
  <c r="D1490" i="5" s="1"/>
  <c r="C1494" i="5"/>
  <c r="D1494" i="5" s="1"/>
  <c r="C1498" i="5"/>
  <c r="D1498" i="5" s="1"/>
  <c r="C1502" i="5"/>
  <c r="D1502" i="5" s="1"/>
  <c r="C1506" i="5"/>
  <c r="D1506" i="5" s="1"/>
  <c r="C1510" i="5"/>
  <c r="D1510" i="5" s="1"/>
  <c r="C1514" i="5"/>
  <c r="D1514" i="5" s="1"/>
  <c r="C1518" i="5"/>
  <c r="D1518" i="5" s="1"/>
  <c r="C1522" i="5"/>
  <c r="D1522" i="5" s="1"/>
  <c r="C1526" i="5"/>
  <c r="D1526" i="5" s="1"/>
  <c r="C1530" i="5"/>
  <c r="D1530" i="5" s="1"/>
  <c r="C1534" i="5"/>
  <c r="D1534" i="5" s="1"/>
  <c r="C1538" i="5"/>
  <c r="D1538" i="5" s="1"/>
  <c r="C1542" i="5"/>
  <c r="D1542" i="5" s="1"/>
  <c r="C1546" i="5"/>
  <c r="D1546" i="5" s="1"/>
  <c r="C1550" i="5"/>
  <c r="D1550" i="5" s="1"/>
  <c r="C1554" i="5"/>
  <c r="D1554" i="5" s="1"/>
  <c r="C1558" i="5"/>
  <c r="D1558" i="5" s="1"/>
  <c r="C1562" i="5"/>
  <c r="D1562" i="5" s="1"/>
  <c r="C1566" i="5"/>
  <c r="D1566" i="5" s="1"/>
  <c r="C1570" i="5"/>
  <c r="D1570" i="5" s="1"/>
  <c r="C1574" i="5"/>
  <c r="D1574" i="5" s="1"/>
  <c r="C1578" i="5"/>
  <c r="D1578" i="5" s="1"/>
  <c r="C1582" i="5"/>
  <c r="D1582" i="5" s="1"/>
  <c r="C1586" i="5"/>
  <c r="D1586" i="5" s="1"/>
  <c r="C1590" i="5"/>
  <c r="D1590" i="5" s="1"/>
  <c r="C1594" i="5"/>
  <c r="D1594" i="5" s="1"/>
  <c r="C1598" i="5"/>
  <c r="D1598" i="5" s="1"/>
  <c r="C1602" i="5"/>
  <c r="D1602" i="5" s="1"/>
  <c r="C1606" i="5"/>
  <c r="D1606" i="5" s="1"/>
  <c r="C1610" i="5"/>
  <c r="D1610" i="5" s="1"/>
  <c r="C1614" i="5"/>
  <c r="D1614" i="5" s="1"/>
  <c r="C1618" i="5"/>
  <c r="D1618" i="5" s="1"/>
  <c r="C1622" i="5"/>
  <c r="D1622" i="5" s="1"/>
  <c r="C1626" i="5"/>
  <c r="D1626" i="5" s="1"/>
  <c r="C1630" i="5"/>
  <c r="D1630" i="5" s="1"/>
  <c r="C1634" i="5"/>
  <c r="D1634" i="5" s="1"/>
  <c r="C1638" i="5"/>
  <c r="D1638" i="5" s="1"/>
  <c r="C1642" i="5"/>
  <c r="D1642" i="5" s="1"/>
  <c r="C1646" i="5"/>
  <c r="D1646" i="5" s="1"/>
  <c r="C1650" i="5"/>
  <c r="D1650" i="5" s="1"/>
  <c r="C1654" i="5"/>
  <c r="D1654" i="5" s="1"/>
  <c r="C1658" i="5"/>
  <c r="D1658" i="5" s="1"/>
  <c r="C1662" i="5"/>
  <c r="D1662" i="5" s="1"/>
  <c r="C1666" i="5"/>
  <c r="D1666" i="5" s="1"/>
  <c r="C1670" i="5"/>
  <c r="D1670" i="5" s="1"/>
  <c r="C1674" i="5"/>
  <c r="D1674" i="5" s="1"/>
  <c r="C1678" i="5"/>
  <c r="D1678" i="5" s="1"/>
  <c r="C1682" i="5"/>
  <c r="D1682" i="5" s="1"/>
  <c r="C1686" i="5"/>
  <c r="D1686" i="5" s="1"/>
  <c r="C1690" i="5"/>
  <c r="D1690" i="5" s="1"/>
  <c r="C1694" i="5"/>
  <c r="D1694" i="5" s="1"/>
  <c r="C1698" i="5"/>
  <c r="D1698" i="5" s="1"/>
  <c r="C1702" i="5"/>
  <c r="D1702" i="5" s="1"/>
  <c r="C1706" i="5"/>
  <c r="D1706" i="5" s="1"/>
  <c r="C1710" i="5"/>
  <c r="D1710" i="5" s="1"/>
  <c r="C1714" i="5"/>
  <c r="D1714" i="5" s="1"/>
  <c r="C1718" i="5"/>
  <c r="D1718" i="5" s="1"/>
  <c r="C1722" i="5"/>
  <c r="D1722" i="5" s="1"/>
  <c r="C1726" i="5"/>
  <c r="D1726" i="5" s="1"/>
  <c r="C1730" i="5"/>
  <c r="D1730" i="5" s="1"/>
  <c r="C1734" i="5"/>
  <c r="D1734" i="5" s="1"/>
  <c r="C1738" i="5"/>
  <c r="D1738" i="5" s="1"/>
  <c r="C1742" i="5"/>
  <c r="D1742" i="5" s="1"/>
  <c r="C1746" i="5"/>
  <c r="D1746" i="5" s="1"/>
  <c r="C1750" i="5"/>
  <c r="D1750" i="5" s="1"/>
  <c r="C1754" i="5"/>
  <c r="D1754" i="5" s="1"/>
  <c r="C1758" i="5"/>
  <c r="D1758" i="5" s="1"/>
  <c r="C1762" i="5"/>
  <c r="D1762" i="5" s="1"/>
  <c r="C1766" i="5"/>
  <c r="D1766" i="5" s="1"/>
  <c r="C1770" i="5"/>
  <c r="D1770" i="5" s="1"/>
  <c r="C1774" i="5"/>
  <c r="D1774" i="5" s="1"/>
  <c r="C1778" i="5"/>
  <c r="D1778" i="5" s="1"/>
  <c r="C1782" i="5"/>
  <c r="D1782" i="5" s="1"/>
  <c r="C1786" i="5"/>
  <c r="D1786" i="5" s="1"/>
  <c r="C1790" i="5"/>
  <c r="D1790" i="5" s="1"/>
  <c r="C1794" i="5"/>
  <c r="D1794" i="5" s="1"/>
  <c r="C1798" i="5"/>
  <c r="D1798" i="5" s="1"/>
  <c r="C1802" i="5"/>
  <c r="D1802" i="5" s="1"/>
  <c r="C1806" i="5"/>
  <c r="D1806" i="5" s="1"/>
  <c r="C1810" i="5"/>
  <c r="D1810" i="5" s="1"/>
  <c r="C1814" i="5"/>
  <c r="D1814" i="5" s="1"/>
  <c r="C1818" i="5"/>
  <c r="D1818" i="5" s="1"/>
  <c r="C1822" i="5"/>
  <c r="D1822" i="5" s="1"/>
  <c r="C1826" i="5"/>
  <c r="D1826" i="5" s="1"/>
  <c r="C1830" i="5"/>
  <c r="D1830" i="5" s="1"/>
  <c r="C1834" i="5"/>
  <c r="D1834" i="5" s="1"/>
  <c r="C1838" i="5"/>
  <c r="D1838" i="5" s="1"/>
  <c r="C1842" i="5"/>
  <c r="D1842" i="5" s="1"/>
  <c r="C1846" i="5"/>
  <c r="D1846" i="5" s="1"/>
  <c r="C1850" i="5"/>
  <c r="D1850" i="5" s="1"/>
  <c r="C1854" i="5"/>
  <c r="D1854" i="5" s="1"/>
  <c r="C1858" i="5"/>
  <c r="D1858" i="5" s="1"/>
  <c r="C1862" i="5"/>
  <c r="D1862" i="5" s="1"/>
  <c r="C1866" i="5"/>
  <c r="D1866" i="5" s="1"/>
  <c r="C1870" i="5"/>
  <c r="D1870" i="5" s="1"/>
  <c r="C1878" i="5"/>
  <c r="D1878" i="5" s="1"/>
  <c r="C1882" i="5"/>
  <c r="D1882" i="5" s="1"/>
  <c r="C1886" i="5"/>
  <c r="D1886" i="5" s="1"/>
  <c r="C1894" i="5"/>
  <c r="D1894" i="5" s="1"/>
  <c r="C1902" i="5"/>
  <c r="D1902" i="5" s="1"/>
  <c r="C1910" i="5"/>
  <c r="D1910" i="5" s="1"/>
  <c r="C1918" i="5"/>
  <c r="D1918" i="5" s="1"/>
  <c r="C1930" i="5"/>
  <c r="D1930" i="5" s="1"/>
  <c r="C1938" i="5"/>
  <c r="D1938" i="5" s="1"/>
  <c r="C1946" i="5"/>
  <c r="D1946" i="5" s="1"/>
  <c r="C1954" i="5"/>
  <c r="D1954" i="5" s="1"/>
  <c r="C1966" i="5"/>
  <c r="D1966" i="5" s="1"/>
  <c r="C1974" i="5"/>
  <c r="D1974" i="5" s="1"/>
  <c r="C1986" i="5"/>
  <c r="D1986" i="5" s="1"/>
  <c r="C1994" i="5"/>
  <c r="D1994" i="5" s="1"/>
  <c r="C2002" i="5"/>
  <c r="D2002" i="5" s="1"/>
  <c r="C10" i="5"/>
  <c r="D10" i="5" s="1"/>
  <c r="C18" i="5"/>
  <c r="D18" i="5" s="1"/>
  <c r="C26" i="5"/>
  <c r="D26" i="5" s="1"/>
  <c r="C34" i="5"/>
  <c r="D34" i="5" s="1"/>
  <c r="C42" i="5"/>
  <c r="D42" i="5" s="1"/>
  <c r="C50" i="5"/>
  <c r="D50" i="5" s="1"/>
  <c r="C58" i="5"/>
  <c r="D58" i="5" s="1"/>
  <c r="C66" i="5"/>
  <c r="D66" i="5" s="1"/>
  <c r="C74" i="5"/>
  <c r="D74" i="5" s="1"/>
  <c r="C82" i="5"/>
  <c r="D82" i="5" s="1"/>
  <c r="C90" i="5"/>
  <c r="D90" i="5" s="1"/>
  <c r="C98" i="5"/>
  <c r="D98" i="5" s="1"/>
  <c r="C106" i="5"/>
  <c r="D106" i="5" s="1"/>
  <c r="C114" i="5"/>
  <c r="D114" i="5" s="1"/>
  <c r="C122" i="5"/>
  <c r="D122" i="5" s="1"/>
  <c r="C130" i="5"/>
  <c r="D130" i="5" s="1"/>
  <c r="C138" i="5"/>
  <c r="D138" i="5" s="1"/>
  <c r="C146" i="5"/>
  <c r="D146" i="5" s="1"/>
  <c r="C154" i="5"/>
  <c r="D154" i="5" s="1"/>
  <c r="C162" i="5"/>
  <c r="D162" i="5" s="1"/>
  <c r="C170" i="5"/>
  <c r="D170" i="5" s="1"/>
  <c r="C178" i="5"/>
  <c r="D178" i="5" s="1"/>
  <c r="C186" i="5"/>
  <c r="D186" i="5" s="1"/>
  <c r="C194" i="5"/>
  <c r="D194" i="5" s="1"/>
  <c r="C202" i="5"/>
  <c r="D202" i="5" s="1"/>
  <c r="C210" i="5"/>
  <c r="D210" i="5" s="1"/>
  <c r="C218" i="5"/>
  <c r="D218" i="5" s="1"/>
  <c r="C226" i="5"/>
  <c r="D226" i="5" s="1"/>
  <c r="C234" i="5"/>
  <c r="D234" i="5" s="1"/>
  <c r="C242" i="5"/>
  <c r="D242" i="5" s="1"/>
  <c r="C250" i="5"/>
  <c r="D250" i="5" s="1"/>
  <c r="C258" i="5"/>
  <c r="D258" i="5" s="1"/>
  <c r="C266" i="5"/>
  <c r="D266" i="5" s="1"/>
  <c r="C274" i="5"/>
  <c r="D274" i="5" s="1"/>
  <c r="C282" i="5"/>
  <c r="D282" i="5" s="1"/>
  <c r="C290" i="5"/>
  <c r="D290" i="5" s="1"/>
  <c r="C298" i="5"/>
  <c r="D298" i="5" s="1"/>
  <c r="C306" i="5"/>
  <c r="D306" i="5" s="1"/>
  <c r="C314" i="5"/>
  <c r="D314" i="5" s="1"/>
  <c r="C322" i="5"/>
  <c r="D322" i="5" s="1"/>
  <c r="C330" i="5"/>
  <c r="D330" i="5" s="1"/>
  <c r="C338" i="5"/>
  <c r="D338" i="5" s="1"/>
  <c r="C346" i="5"/>
  <c r="D346" i="5" s="1"/>
  <c r="C354" i="5"/>
  <c r="D354" i="5" s="1"/>
  <c r="C362" i="5"/>
  <c r="D362" i="5" s="1"/>
  <c r="C370" i="5"/>
  <c r="D370" i="5" s="1"/>
  <c r="C378" i="5"/>
  <c r="D378" i="5" s="1"/>
  <c r="C386" i="5"/>
  <c r="D386" i="5" s="1"/>
  <c r="C394" i="5"/>
  <c r="D394" i="5" s="1"/>
  <c r="C402" i="5"/>
  <c r="D402" i="5" s="1"/>
  <c r="C410" i="5"/>
  <c r="D410" i="5" s="1"/>
  <c r="C418" i="5"/>
  <c r="D418" i="5" s="1"/>
  <c r="C426" i="5"/>
  <c r="D426" i="5" s="1"/>
  <c r="C434" i="5"/>
  <c r="D434" i="5" s="1"/>
  <c r="C442" i="5"/>
  <c r="D442" i="5" s="1"/>
  <c r="C450" i="5"/>
  <c r="D450" i="5" s="1"/>
  <c r="C458" i="5"/>
  <c r="D458" i="5" s="1"/>
  <c r="C466" i="5"/>
  <c r="D466" i="5" s="1"/>
  <c r="C474" i="5"/>
  <c r="D474" i="5" s="1"/>
  <c r="C482" i="5"/>
  <c r="D482" i="5" s="1"/>
  <c r="C490" i="5"/>
  <c r="D490" i="5" s="1"/>
  <c r="C498" i="5"/>
  <c r="D498" i="5" s="1"/>
  <c r="C506" i="5"/>
  <c r="D506" i="5" s="1"/>
  <c r="C514" i="5"/>
  <c r="D514" i="5" s="1"/>
  <c r="C522" i="5"/>
  <c r="D522" i="5" s="1"/>
  <c r="C530" i="5"/>
  <c r="D530" i="5" s="1"/>
  <c r="C538" i="5"/>
  <c r="D538" i="5" s="1"/>
  <c r="C546" i="5"/>
  <c r="D546" i="5" s="1"/>
  <c r="C554" i="5"/>
  <c r="D554" i="5" s="1"/>
  <c r="C562" i="5"/>
  <c r="D562" i="5" s="1"/>
  <c r="C570" i="5"/>
  <c r="D570" i="5" s="1"/>
  <c r="C578" i="5"/>
  <c r="D578" i="5" s="1"/>
  <c r="C586" i="5"/>
  <c r="D586" i="5" s="1"/>
  <c r="C594" i="5"/>
  <c r="D594" i="5" s="1"/>
  <c r="C602" i="5"/>
  <c r="D602" i="5" s="1"/>
  <c r="C610" i="5"/>
  <c r="D610" i="5" s="1"/>
  <c r="C618" i="5"/>
  <c r="D618" i="5" s="1"/>
  <c r="C626" i="5"/>
  <c r="D626" i="5" s="1"/>
  <c r="C634" i="5"/>
  <c r="D634" i="5" s="1"/>
  <c r="C642" i="5"/>
  <c r="D642" i="5" s="1"/>
  <c r="C650" i="5"/>
  <c r="D650" i="5" s="1"/>
  <c r="C658" i="5"/>
  <c r="D658" i="5" s="1"/>
  <c r="C666" i="5"/>
  <c r="D666" i="5" s="1"/>
  <c r="C674" i="5"/>
  <c r="D674" i="5" s="1"/>
  <c r="C679" i="5"/>
  <c r="D679" i="5" s="1"/>
  <c r="C683" i="5"/>
  <c r="D683" i="5" s="1"/>
  <c r="C687" i="5"/>
  <c r="D687" i="5" s="1"/>
  <c r="C691" i="5"/>
  <c r="D691" i="5" s="1"/>
  <c r="C695" i="5"/>
  <c r="D695" i="5" s="1"/>
  <c r="C699" i="5"/>
  <c r="D699" i="5" s="1"/>
  <c r="C703" i="5"/>
  <c r="D703" i="5" s="1"/>
  <c r="C707" i="5"/>
  <c r="D707" i="5" s="1"/>
  <c r="C711" i="5"/>
  <c r="D711" i="5" s="1"/>
  <c r="C715" i="5"/>
  <c r="D715" i="5" s="1"/>
  <c r="C719" i="5"/>
  <c r="D719" i="5" s="1"/>
  <c r="C723" i="5"/>
  <c r="D723" i="5" s="1"/>
  <c r="C727" i="5"/>
  <c r="D727" i="5" s="1"/>
  <c r="C731" i="5"/>
  <c r="D731" i="5" s="1"/>
  <c r="C735" i="5"/>
  <c r="D735" i="5" s="1"/>
  <c r="C739" i="5"/>
  <c r="D739" i="5" s="1"/>
  <c r="C743" i="5"/>
  <c r="D743" i="5" s="1"/>
  <c r="C747" i="5"/>
  <c r="D747" i="5" s="1"/>
  <c r="C751" i="5"/>
  <c r="D751" i="5" s="1"/>
  <c r="C755" i="5"/>
  <c r="D755" i="5" s="1"/>
  <c r="C759" i="5"/>
  <c r="D759" i="5" s="1"/>
  <c r="C763" i="5"/>
  <c r="D763" i="5" s="1"/>
  <c r="C767" i="5"/>
  <c r="D767" i="5" s="1"/>
  <c r="C771" i="5"/>
  <c r="D771" i="5" s="1"/>
  <c r="C775" i="5"/>
  <c r="D775" i="5" s="1"/>
  <c r="C779" i="5"/>
  <c r="D779" i="5" s="1"/>
  <c r="C783" i="5"/>
  <c r="D783" i="5" s="1"/>
  <c r="C787" i="5"/>
  <c r="D787" i="5" s="1"/>
  <c r="C791" i="5"/>
  <c r="D791" i="5" s="1"/>
  <c r="C795" i="5"/>
  <c r="D795" i="5" s="1"/>
  <c r="C799" i="5"/>
  <c r="D799" i="5" s="1"/>
  <c r="C803" i="5"/>
  <c r="D803" i="5" s="1"/>
  <c r="C807" i="5"/>
  <c r="D807" i="5" s="1"/>
  <c r="C811" i="5"/>
  <c r="D811" i="5" s="1"/>
  <c r="C815" i="5"/>
  <c r="D815" i="5" s="1"/>
  <c r="C819" i="5"/>
  <c r="D819" i="5" s="1"/>
  <c r="C823" i="5"/>
  <c r="D823" i="5" s="1"/>
  <c r="C827" i="5"/>
  <c r="D827" i="5" s="1"/>
  <c r="C831" i="5"/>
  <c r="D831" i="5" s="1"/>
  <c r="C835" i="5"/>
  <c r="D835" i="5" s="1"/>
  <c r="C839" i="5"/>
  <c r="D839" i="5" s="1"/>
  <c r="C843" i="5"/>
  <c r="D843" i="5" s="1"/>
  <c r="C847" i="5"/>
  <c r="D847" i="5" s="1"/>
  <c r="C851" i="5"/>
  <c r="D851" i="5" s="1"/>
  <c r="C855" i="5"/>
  <c r="D855" i="5" s="1"/>
  <c r="C859" i="5"/>
  <c r="D859" i="5" s="1"/>
  <c r="C863" i="5"/>
  <c r="D863" i="5" s="1"/>
  <c r="C867" i="5"/>
  <c r="D867" i="5" s="1"/>
  <c r="C871" i="5"/>
  <c r="D871" i="5" s="1"/>
  <c r="C875" i="5"/>
  <c r="D875" i="5" s="1"/>
  <c r="C879" i="5"/>
  <c r="D879" i="5" s="1"/>
  <c r="C883" i="5"/>
  <c r="D883" i="5" s="1"/>
  <c r="C887" i="5"/>
  <c r="D887" i="5" s="1"/>
  <c r="C891" i="5"/>
  <c r="D891" i="5" s="1"/>
  <c r="C895" i="5"/>
  <c r="D895" i="5" s="1"/>
  <c r="C899" i="5"/>
  <c r="D899" i="5" s="1"/>
  <c r="C903" i="5"/>
  <c r="D903" i="5" s="1"/>
  <c r="C907" i="5"/>
  <c r="D907" i="5" s="1"/>
  <c r="C911" i="5"/>
  <c r="D911" i="5" s="1"/>
  <c r="C915" i="5"/>
  <c r="D915" i="5" s="1"/>
  <c r="C919" i="5"/>
  <c r="D919" i="5" s="1"/>
  <c r="C923" i="5"/>
  <c r="D923" i="5" s="1"/>
  <c r="C927" i="5"/>
  <c r="D927" i="5" s="1"/>
  <c r="C931" i="5"/>
  <c r="D931" i="5" s="1"/>
  <c r="C935" i="5"/>
  <c r="D935" i="5" s="1"/>
  <c r="C939" i="5"/>
  <c r="D939" i="5" s="1"/>
  <c r="C943" i="5"/>
  <c r="D943" i="5" s="1"/>
  <c r="C947" i="5"/>
  <c r="D947" i="5" s="1"/>
  <c r="C951" i="5"/>
  <c r="D951" i="5" s="1"/>
  <c r="C955" i="5"/>
  <c r="D955" i="5" s="1"/>
  <c r="C959" i="5"/>
  <c r="D959" i="5" s="1"/>
  <c r="C963" i="5"/>
  <c r="D963" i="5" s="1"/>
  <c r="C967" i="5"/>
  <c r="D967" i="5" s="1"/>
  <c r="C971" i="5"/>
  <c r="D971" i="5" s="1"/>
  <c r="C975" i="5"/>
  <c r="D975" i="5" s="1"/>
  <c r="C979" i="5"/>
  <c r="D979" i="5" s="1"/>
  <c r="C983" i="5"/>
  <c r="D983" i="5" s="1"/>
  <c r="C987" i="5"/>
  <c r="D987" i="5" s="1"/>
  <c r="C991" i="5"/>
  <c r="D991" i="5" s="1"/>
  <c r="C995" i="5"/>
  <c r="D995" i="5" s="1"/>
  <c r="C999" i="5"/>
  <c r="D999" i="5" s="1"/>
  <c r="C1003" i="5"/>
  <c r="D1003" i="5" s="1"/>
  <c r="C1007" i="5"/>
  <c r="D1007" i="5" s="1"/>
  <c r="C1011" i="5"/>
  <c r="D1011" i="5" s="1"/>
  <c r="C1015" i="5"/>
  <c r="D1015" i="5" s="1"/>
  <c r="C1019" i="5"/>
  <c r="D1019" i="5" s="1"/>
  <c r="C1023" i="5"/>
  <c r="D1023" i="5" s="1"/>
  <c r="C1027" i="5"/>
  <c r="D1027" i="5" s="1"/>
  <c r="C1031" i="5"/>
  <c r="D1031" i="5" s="1"/>
  <c r="C1035" i="5"/>
  <c r="D1035" i="5" s="1"/>
  <c r="C1039" i="5"/>
  <c r="D1039" i="5" s="1"/>
  <c r="C1043" i="5"/>
  <c r="D1043" i="5" s="1"/>
  <c r="C1047" i="5"/>
  <c r="D1047" i="5" s="1"/>
  <c r="C1051" i="5"/>
  <c r="D1051" i="5" s="1"/>
  <c r="C1055" i="5"/>
  <c r="D1055" i="5" s="1"/>
  <c r="C1059" i="5"/>
  <c r="D1059" i="5" s="1"/>
  <c r="C1063" i="5"/>
  <c r="D1063" i="5" s="1"/>
  <c r="C1067" i="5"/>
  <c r="D1067" i="5" s="1"/>
  <c r="C1071" i="5"/>
  <c r="D1071" i="5" s="1"/>
  <c r="C1075" i="5"/>
  <c r="D1075" i="5" s="1"/>
  <c r="C1079" i="5"/>
  <c r="D1079" i="5" s="1"/>
  <c r="C1083" i="5"/>
  <c r="D1083" i="5" s="1"/>
  <c r="C1087" i="5"/>
  <c r="D1087" i="5" s="1"/>
  <c r="C1091" i="5"/>
  <c r="D1091" i="5" s="1"/>
  <c r="C1095" i="5"/>
  <c r="D1095" i="5" s="1"/>
  <c r="C1099" i="5"/>
  <c r="D1099" i="5" s="1"/>
  <c r="C1103" i="5"/>
  <c r="D1103" i="5" s="1"/>
  <c r="C1107" i="5"/>
  <c r="D1107" i="5" s="1"/>
  <c r="C1111" i="5"/>
  <c r="D1111" i="5" s="1"/>
  <c r="C1115" i="5"/>
  <c r="D1115" i="5" s="1"/>
  <c r="C1119" i="5"/>
  <c r="D1119" i="5" s="1"/>
  <c r="C1123" i="5"/>
  <c r="D1123" i="5" s="1"/>
  <c r="C1127" i="5"/>
  <c r="D1127" i="5" s="1"/>
  <c r="C1131" i="5"/>
  <c r="D1131" i="5" s="1"/>
  <c r="C1135" i="5"/>
  <c r="D1135" i="5" s="1"/>
  <c r="C1139" i="5"/>
  <c r="D1139" i="5" s="1"/>
  <c r="C1143" i="5"/>
  <c r="D1143" i="5" s="1"/>
  <c r="C1147" i="5"/>
  <c r="D1147" i="5" s="1"/>
  <c r="C1151" i="5"/>
  <c r="D1151" i="5" s="1"/>
  <c r="C1155" i="5"/>
  <c r="D1155" i="5" s="1"/>
  <c r="C1159" i="5"/>
  <c r="D1159" i="5" s="1"/>
  <c r="C1163" i="5"/>
  <c r="D1163" i="5" s="1"/>
  <c r="C1167" i="5"/>
  <c r="D1167" i="5" s="1"/>
  <c r="C1171" i="5"/>
  <c r="D1171" i="5" s="1"/>
  <c r="C1175" i="5"/>
  <c r="D1175" i="5" s="1"/>
  <c r="C1179" i="5"/>
  <c r="D1179" i="5" s="1"/>
  <c r="C1183" i="5"/>
  <c r="D1183" i="5" s="1"/>
  <c r="C1187" i="5"/>
  <c r="D1187" i="5" s="1"/>
  <c r="C1191" i="5"/>
  <c r="D1191" i="5" s="1"/>
  <c r="C1195" i="5"/>
  <c r="D1195" i="5" s="1"/>
  <c r="C1199" i="5"/>
  <c r="D1199" i="5" s="1"/>
  <c r="C1203" i="5"/>
  <c r="D1203" i="5" s="1"/>
  <c r="C1207" i="5"/>
  <c r="D1207" i="5" s="1"/>
  <c r="C1211" i="5"/>
  <c r="D1211" i="5" s="1"/>
  <c r="C1215" i="5"/>
  <c r="D1215" i="5" s="1"/>
  <c r="C1219" i="5"/>
  <c r="D1219" i="5" s="1"/>
  <c r="C1223" i="5"/>
  <c r="D1223" i="5" s="1"/>
  <c r="C1227" i="5"/>
  <c r="D1227" i="5" s="1"/>
  <c r="C1231" i="5"/>
  <c r="D1231" i="5" s="1"/>
  <c r="C1235" i="5"/>
  <c r="D1235" i="5" s="1"/>
  <c r="C1239" i="5"/>
  <c r="D1239" i="5" s="1"/>
  <c r="C1243" i="5"/>
  <c r="D1243" i="5" s="1"/>
  <c r="C1247" i="5"/>
  <c r="D1247" i="5" s="1"/>
  <c r="C1251" i="5"/>
  <c r="D1251" i="5" s="1"/>
  <c r="C1255" i="5"/>
  <c r="D1255" i="5" s="1"/>
  <c r="C1259" i="5"/>
  <c r="D1259" i="5" s="1"/>
  <c r="C1263" i="5"/>
  <c r="D1263" i="5" s="1"/>
  <c r="C1267" i="5"/>
  <c r="D1267" i="5" s="1"/>
  <c r="C1271" i="5"/>
  <c r="D1271" i="5" s="1"/>
  <c r="C1275" i="5"/>
  <c r="D1275" i="5" s="1"/>
  <c r="C1279" i="5"/>
  <c r="D1279" i="5" s="1"/>
  <c r="C1283" i="5"/>
  <c r="D1283" i="5" s="1"/>
  <c r="C1287" i="5"/>
  <c r="D1287" i="5" s="1"/>
  <c r="C1291" i="5"/>
  <c r="D1291" i="5" s="1"/>
  <c r="C1295" i="5"/>
  <c r="D1295" i="5" s="1"/>
  <c r="C1299" i="5"/>
  <c r="D1299" i="5" s="1"/>
  <c r="C1303" i="5"/>
  <c r="D1303" i="5" s="1"/>
  <c r="C1307" i="5"/>
  <c r="D1307" i="5" s="1"/>
  <c r="C1311" i="5"/>
  <c r="D1311" i="5" s="1"/>
  <c r="C1315" i="5"/>
  <c r="D1315" i="5" s="1"/>
  <c r="C1319" i="5"/>
  <c r="D1319" i="5" s="1"/>
  <c r="C1323" i="5"/>
  <c r="D1323" i="5" s="1"/>
  <c r="C1327" i="5"/>
  <c r="D1327" i="5" s="1"/>
  <c r="C1331" i="5"/>
  <c r="D1331" i="5" s="1"/>
  <c r="C1335" i="5"/>
  <c r="D1335" i="5" s="1"/>
  <c r="C1339" i="5"/>
  <c r="D1339" i="5" s="1"/>
  <c r="C1343" i="5"/>
  <c r="D1343" i="5" s="1"/>
  <c r="C1347" i="5"/>
  <c r="D1347" i="5" s="1"/>
  <c r="C1351" i="5"/>
  <c r="D1351" i="5" s="1"/>
  <c r="C1355" i="5"/>
  <c r="D1355" i="5" s="1"/>
  <c r="C1359" i="5"/>
  <c r="D1359" i="5" s="1"/>
  <c r="C1363" i="5"/>
  <c r="D1363" i="5" s="1"/>
  <c r="C1367" i="5"/>
  <c r="D1367" i="5" s="1"/>
  <c r="C1371" i="5"/>
  <c r="D1371" i="5" s="1"/>
  <c r="C1375" i="5"/>
  <c r="D1375" i="5" s="1"/>
  <c r="C1379" i="5"/>
  <c r="D1379" i="5" s="1"/>
  <c r="C1383" i="5"/>
  <c r="D1383" i="5" s="1"/>
  <c r="C1387" i="5"/>
  <c r="D1387" i="5" s="1"/>
  <c r="C1391" i="5"/>
  <c r="D1391" i="5" s="1"/>
  <c r="C1395" i="5"/>
  <c r="D1395" i="5" s="1"/>
  <c r="C1399" i="5"/>
  <c r="D1399" i="5" s="1"/>
  <c r="C1403" i="5"/>
  <c r="D1403" i="5" s="1"/>
  <c r="C1407" i="5"/>
  <c r="D1407" i="5" s="1"/>
  <c r="C1411" i="5"/>
  <c r="D1411" i="5" s="1"/>
  <c r="C1415" i="5"/>
  <c r="D1415" i="5" s="1"/>
  <c r="C1419" i="5"/>
  <c r="D1419" i="5" s="1"/>
  <c r="C1423" i="5"/>
  <c r="D1423" i="5" s="1"/>
  <c r="C1427" i="5"/>
  <c r="D1427" i="5" s="1"/>
  <c r="C1431" i="5"/>
  <c r="D1431" i="5" s="1"/>
  <c r="C1435" i="5"/>
  <c r="D1435" i="5" s="1"/>
  <c r="C1439" i="5"/>
  <c r="D1439" i="5" s="1"/>
  <c r="C1443" i="5"/>
  <c r="D1443" i="5" s="1"/>
  <c r="C1447" i="5"/>
  <c r="D1447" i="5" s="1"/>
  <c r="C1451" i="5"/>
  <c r="D1451" i="5" s="1"/>
  <c r="C1455" i="5"/>
  <c r="D1455" i="5" s="1"/>
  <c r="C1459" i="5"/>
  <c r="D1459" i="5" s="1"/>
  <c r="C1463" i="5"/>
  <c r="D1463" i="5" s="1"/>
  <c r="C1467" i="5"/>
  <c r="D1467" i="5" s="1"/>
  <c r="C1471" i="5"/>
  <c r="D1471" i="5" s="1"/>
  <c r="C1475" i="5"/>
  <c r="D1475" i="5" s="1"/>
  <c r="C1479" i="5"/>
  <c r="D1479" i="5" s="1"/>
  <c r="C1483" i="5"/>
  <c r="D1483" i="5" s="1"/>
  <c r="C1487" i="5"/>
  <c r="D1487" i="5" s="1"/>
  <c r="C1491" i="5"/>
  <c r="D1491" i="5" s="1"/>
  <c r="C1495" i="5"/>
  <c r="D1495" i="5" s="1"/>
  <c r="C1499" i="5"/>
  <c r="D1499" i="5" s="1"/>
  <c r="C1503" i="5"/>
  <c r="D1503" i="5" s="1"/>
  <c r="C1507" i="5"/>
  <c r="D1507" i="5" s="1"/>
  <c r="C1511" i="5"/>
  <c r="D1511" i="5" s="1"/>
  <c r="C1515" i="5"/>
  <c r="D1515" i="5" s="1"/>
  <c r="C1519" i="5"/>
  <c r="D1519" i="5" s="1"/>
  <c r="C1523" i="5"/>
  <c r="D1523" i="5" s="1"/>
  <c r="C1527" i="5"/>
  <c r="D1527" i="5" s="1"/>
  <c r="C1531" i="5"/>
  <c r="D1531" i="5" s="1"/>
  <c r="C1535" i="5"/>
  <c r="D1535" i="5" s="1"/>
  <c r="C1539" i="5"/>
  <c r="D1539" i="5" s="1"/>
  <c r="C1543" i="5"/>
  <c r="D1543" i="5" s="1"/>
  <c r="C1547" i="5"/>
  <c r="D1547" i="5" s="1"/>
  <c r="C1551" i="5"/>
  <c r="D1551" i="5" s="1"/>
  <c r="C1555" i="5"/>
  <c r="D1555" i="5" s="1"/>
  <c r="C1559" i="5"/>
  <c r="D1559" i="5" s="1"/>
  <c r="C1563" i="5"/>
  <c r="D1563" i="5" s="1"/>
  <c r="C1567" i="5"/>
  <c r="D1567" i="5" s="1"/>
  <c r="C1571" i="5"/>
  <c r="D1571" i="5" s="1"/>
  <c r="C1575" i="5"/>
  <c r="D1575" i="5" s="1"/>
  <c r="C1579" i="5"/>
  <c r="D1579" i="5" s="1"/>
  <c r="C1583" i="5"/>
  <c r="D1583" i="5" s="1"/>
  <c r="C1587" i="5"/>
  <c r="D1587" i="5" s="1"/>
  <c r="C1591" i="5"/>
  <c r="D1591" i="5" s="1"/>
  <c r="C1595" i="5"/>
  <c r="D1595" i="5" s="1"/>
  <c r="C1599" i="5"/>
  <c r="D1599" i="5" s="1"/>
  <c r="C1603" i="5"/>
  <c r="D1603" i="5" s="1"/>
  <c r="C1607" i="5"/>
  <c r="D1607" i="5" s="1"/>
  <c r="C1611" i="5"/>
  <c r="D1611" i="5" s="1"/>
  <c r="C1615" i="5"/>
  <c r="D1615" i="5" s="1"/>
  <c r="C1619" i="5"/>
  <c r="D1619" i="5" s="1"/>
  <c r="C1623" i="5"/>
  <c r="D1623" i="5" s="1"/>
  <c r="C1627" i="5"/>
  <c r="D1627" i="5" s="1"/>
  <c r="C1631" i="5"/>
  <c r="D1631" i="5" s="1"/>
  <c r="C1635" i="5"/>
  <c r="D1635" i="5" s="1"/>
  <c r="C1639" i="5"/>
  <c r="D1639" i="5" s="1"/>
  <c r="C1643" i="5"/>
  <c r="D1643" i="5" s="1"/>
  <c r="C1647" i="5"/>
  <c r="D1647" i="5" s="1"/>
  <c r="C1651" i="5"/>
  <c r="D1651" i="5" s="1"/>
  <c r="C1655" i="5"/>
  <c r="D1655" i="5" s="1"/>
  <c r="C1659" i="5"/>
  <c r="D1659" i="5" s="1"/>
  <c r="C1663" i="5"/>
  <c r="D1663" i="5" s="1"/>
  <c r="C1667" i="5"/>
  <c r="D1667" i="5" s="1"/>
  <c r="C1671" i="5"/>
  <c r="D1671" i="5" s="1"/>
  <c r="C1675" i="5"/>
  <c r="D1675" i="5" s="1"/>
  <c r="C1679" i="5"/>
  <c r="D1679" i="5" s="1"/>
  <c r="C1683" i="5"/>
  <c r="D1683" i="5" s="1"/>
  <c r="C1687" i="5"/>
  <c r="D1687" i="5" s="1"/>
  <c r="C1691" i="5"/>
  <c r="D1691" i="5" s="1"/>
  <c r="C1695" i="5"/>
  <c r="D1695" i="5" s="1"/>
  <c r="C1699" i="5"/>
  <c r="D1699" i="5" s="1"/>
  <c r="C1703" i="5"/>
  <c r="D1703" i="5" s="1"/>
  <c r="C1707" i="5"/>
  <c r="D1707" i="5" s="1"/>
  <c r="C1711" i="5"/>
  <c r="D1711" i="5" s="1"/>
  <c r="C1715" i="5"/>
  <c r="D1715" i="5" s="1"/>
  <c r="C1719" i="5"/>
  <c r="D1719" i="5" s="1"/>
  <c r="C1723" i="5"/>
  <c r="D1723" i="5" s="1"/>
  <c r="C1727" i="5"/>
  <c r="D1727" i="5" s="1"/>
  <c r="C1731" i="5"/>
  <c r="D1731" i="5" s="1"/>
  <c r="C1735" i="5"/>
  <c r="D1735" i="5" s="1"/>
  <c r="C1739" i="5"/>
  <c r="D1739" i="5" s="1"/>
  <c r="C1743" i="5"/>
  <c r="D1743" i="5" s="1"/>
  <c r="C1747" i="5"/>
  <c r="D1747" i="5" s="1"/>
  <c r="C1751" i="5"/>
  <c r="D1751" i="5" s="1"/>
  <c r="C1755" i="5"/>
  <c r="D1755" i="5" s="1"/>
  <c r="C1759" i="5"/>
  <c r="D1759" i="5" s="1"/>
  <c r="C1763" i="5"/>
  <c r="D1763" i="5" s="1"/>
  <c r="C1767" i="5"/>
  <c r="D1767" i="5" s="1"/>
  <c r="C1771" i="5"/>
  <c r="D1771" i="5" s="1"/>
  <c r="C1775" i="5"/>
  <c r="D1775" i="5" s="1"/>
  <c r="C1779" i="5"/>
  <c r="D1779" i="5" s="1"/>
  <c r="C1783" i="5"/>
  <c r="D1783" i="5" s="1"/>
  <c r="C1787" i="5"/>
  <c r="D1787" i="5" s="1"/>
  <c r="C1791" i="5"/>
  <c r="D1791" i="5" s="1"/>
  <c r="C1795" i="5"/>
  <c r="D1795" i="5" s="1"/>
  <c r="C1799" i="5"/>
  <c r="D1799" i="5" s="1"/>
  <c r="C1803" i="5"/>
  <c r="D1803" i="5" s="1"/>
  <c r="C1807" i="5"/>
  <c r="D1807" i="5" s="1"/>
  <c r="C1811" i="5"/>
  <c r="D1811" i="5" s="1"/>
  <c r="C1815" i="5"/>
  <c r="D1815" i="5" s="1"/>
  <c r="C1819" i="5"/>
  <c r="D1819" i="5" s="1"/>
  <c r="C1823" i="5"/>
  <c r="D1823" i="5" s="1"/>
  <c r="C1827" i="5"/>
  <c r="D1827" i="5" s="1"/>
  <c r="C1831" i="5"/>
  <c r="D1831" i="5" s="1"/>
  <c r="C1835" i="5"/>
  <c r="D1835" i="5" s="1"/>
  <c r="C1839" i="5"/>
  <c r="D1839" i="5" s="1"/>
  <c r="C1843" i="5"/>
  <c r="D1843" i="5" s="1"/>
  <c r="C1847" i="5"/>
  <c r="D1847" i="5" s="1"/>
  <c r="C1851" i="5"/>
  <c r="D1851" i="5" s="1"/>
  <c r="C1855" i="5"/>
  <c r="D1855" i="5" s="1"/>
  <c r="C1859" i="5"/>
  <c r="D1859" i="5" s="1"/>
  <c r="C1863" i="5"/>
  <c r="D1863" i="5" s="1"/>
  <c r="C1867" i="5"/>
  <c r="D1867" i="5" s="1"/>
  <c r="C1871" i="5"/>
  <c r="D1871" i="5" s="1"/>
  <c r="C1875" i="5"/>
  <c r="D1875" i="5" s="1"/>
  <c r="C1879" i="5"/>
  <c r="D1879" i="5" s="1"/>
  <c r="C1883" i="5"/>
  <c r="D1883" i="5" s="1"/>
  <c r="C1887" i="5"/>
  <c r="D1887" i="5" s="1"/>
  <c r="C1891" i="5"/>
  <c r="D1891" i="5" s="1"/>
  <c r="C1895" i="5"/>
  <c r="D1895" i="5" s="1"/>
  <c r="C1899" i="5"/>
  <c r="D1899" i="5" s="1"/>
  <c r="C1903" i="5"/>
  <c r="D1903" i="5" s="1"/>
  <c r="C1907" i="5"/>
  <c r="D1907" i="5" s="1"/>
  <c r="C1911" i="5"/>
  <c r="D1911" i="5" s="1"/>
  <c r="C1915" i="5"/>
  <c r="D1915" i="5" s="1"/>
  <c r="C1919" i="5"/>
  <c r="D1919" i="5" s="1"/>
  <c r="C1923" i="5"/>
  <c r="D1923" i="5" s="1"/>
  <c r="C1927" i="5"/>
  <c r="D1927" i="5" s="1"/>
  <c r="C1931" i="5"/>
  <c r="D1931" i="5" s="1"/>
  <c r="C1935" i="5"/>
  <c r="D1935" i="5" s="1"/>
  <c r="C1939" i="5"/>
  <c r="D1939" i="5" s="1"/>
  <c r="C1943" i="5"/>
  <c r="D1943" i="5" s="1"/>
  <c r="C1947" i="5"/>
  <c r="D1947" i="5" s="1"/>
  <c r="C1951" i="5"/>
  <c r="D1951" i="5" s="1"/>
  <c r="C1955" i="5"/>
  <c r="D1955" i="5" s="1"/>
  <c r="C1959" i="5"/>
  <c r="D1959" i="5" s="1"/>
  <c r="C1963" i="5"/>
  <c r="D1963" i="5" s="1"/>
  <c r="C1967" i="5"/>
  <c r="D1967" i="5" s="1"/>
  <c r="C1971" i="5"/>
  <c r="D1971" i="5" s="1"/>
  <c r="C1975" i="5"/>
  <c r="D1975" i="5" s="1"/>
  <c r="C1979" i="5"/>
  <c r="D1979" i="5" s="1"/>
  <c r="C1983" i="5"/>
  <c r="D1983" i="5" s="1"/>
  <c r="C1987" i="5"/>
  <c r="D1987" i="5" s="1"/>
  <c r="C1991" i="5"/>
  <c r="D1991" i="5" s="1"/>
  <c r="C1995" i="5"/>
  <c r="D1995" i="5" s="1"/>
  <c r="C1999" i="5"/>
  <c r="D1999" i="5" s="1"/>
  <c r="C2003" i="5"/>
  <c r="D2003" i="5" s="1"/>
  <c r="C2007" i="5"/>
  <c r="D2007" i="5" s="1"/>
  <c r="C12" i="5"/>
  <c r="D12" i="5" s="1"/>
  <c r="C20" i="5"/>
  <c r="D20" i="5" s="1"/>
  <c r="C28" i="5"/>
  <c r="D28" i="5" s="1"/>
  <c r="C36" i="5"/>
  <c r="D36" i="5" s="1"/>
  <c r="C44" i="5"/>
  <c r="D44" i="5" s="1"/>
  <c r="C52" i="5"/>
  <c r="D52" i="5" s="1"/>
  <c r="C60" i="5"/>
  <c r="D60" i="5" s="1"/>
  <c r="C68" i="5"/>
  <c r="D68" i="5" s="1"/>
  <c r="C76" i="5"/>
  <c r="D76" i="5" s="1"/>
  <c r="C84" i="5"/>
  <c r="D84" i="5" s="1"/>
  <c r="C92" i="5"/>
  <c r="D92" i="5" s="1"/>
  <c r="C100" i="5"/>
  <c r="D100" i="5" s="1"/>
  <c r="C108" i="5"/>
  <c r="D108" i="5" s="1"/>
  <c r="C116" i="5"/>
  <c r="D116" i="5" s="1"/>
  <c r="C124" i="5"/>
  <c r="D124" i="5" s="1"/>
  <c r="C132" i="5"/>
  <c r="D132" i="5" s="1"/>
  <c r="C140" i="5"/>
  <c r="D140" i="5" s="1"/>
  <c r="C148" i="5"/>
  <c r="D148" i="5" s="1"/>
  <c r="C156" i="5"/>
  <c r="D156" i="5" s="1"/>
  <c r="C164" i="5"/>
  <c r="D164" i="5" s="1"/>
  <c r="C172" i="5"/>
  <c r="D172" i="5" s="1"/>
  <c r="C180" i="5"/>
  <c r="D180" i="5" s="1"/>
  <c r="C188" i="5"/>
  <c r="D188" i="5" s="1"/>
  <c r="C196" i="5"/>
  <c r="D196" i="5" s="1"/>
  <c r="C204" i="5"/>
  <c r="D204" i="5" s="1"/>
  <c r="C212" i="5"/>
  <c r="D212" i="5" s="1"/>
  <c r="C220" i="5"/>
  <c r="D220" i="5" s="1"/>
  <c r="C228" i="5"/>
  <c r="D228" i="5" s="1"/>
  <c r="C236" i="5"/>
  <c r="D236" i="5" s="1"/>
  <c r="C244" i="5"/>
  <c r="D244" i="5" s="1"/>
  <c r="C252" i="5"/>
  <c r="D252" i="5" s="1"/>
  <c r="C260" i="5"/>
  <c r="D260" i="5" s="1"/>
  <c r="C268" i="5"/>
  <c r="D268" i="5" s="1"/>
  <c r="C276" i="5"/>
  <c r="D276" i="5" s="1"/>
  <c r="C284" i="5"/>
  <c r="D284" i="5" s="1"/>
  <c r="C292" i="5"/>
  <c r="D292" i="5" s="1"/>
  <c r="C300" i="5"/>
  <c r="D300" i="5" s="1"/>
  <c r="C308" i="5"/>
  <c r="D308" i="5" s="1"/>
  <c r="C316" i="5"/>
  <c r="D316" i="5" s="1"/>
  <c r="C324" i="5"/>
  <c r="D324" i="5" s="1"/>
  <c r="C332" i="5"/>
  <c r="D332" i="5" s="1"/>
  <c r="C340" i="5"/>
  <c r="D340" i="5" s="1"/>
  <c r="C348" i="5"/>
  <c r="D348" i="5" s="1"/>
  <c r="C356" i="5"/>
  <c r="D356" i="5" s="1"/>
  <c r="C364" i="5"/>
  <c r="D364" i="5" s="1"/>
  <c r="C372" i="5"/>
  <c r="D372" i="5" s="1"/>
  <c r="C380" i="5"/>
  <c r="D380" i="5" s="1"/>
  <c r="C388" i="5"/>
  <c r="D388" i="5" s="1"/>
  <c r="C396" i="5"/>
  <c r="D396" i="5" s="1"/>
  <c r="C404" i="5"/>
  <c r="D404" i="5" s="1"/>
  <c r="C412" i="5"/>
  <c r="D412" i="5" s="1"/>
  <c r="C420" i="5"/>
  <c r="D420" i="5" s="1"/>
  <c r="C428" i="5"/>
  <c r="D428" i="5" s="1"/>
  <c r="C436" i="5"/>
  <c r="D436" i="5" s="1"/>
  <c r="C444" i="5"/>
  <c r="D444" i="5" s="1"/>
  <c r="C452" i="5"/>
  <c r="D452" i="5" s="1"/>
  <c r="C460" i="5"/>
  <c r="D460" i="5" s="1"/>
  <c r="C468" i="5"/>
  <c r="D468" i="5" s="1"/>
  <c r="C476" i="5"/>
  <c r="D476" i="5" s="1"/>
  <c r="C484" i="5"/>
  <c r="D484" i="5" s="1"/>
  <c r="C492" i="5"/>
  <c r="D492" i="5" s="1"/>
  <c r="C500" i="5"/>
  <c r="D500" i="5" s="1"/>
  <c r="C508" i="5"/>
  <c r="D508" i="5" s="1"/>
  <c r="C516" i="5"/>
  <c r="D516" i="5" s="1"/>
  <c r="C524" i="5"/>
  <c r="D524" i="5" s="1"/>
  <c r="C532" i="5"/>
  <c r="D532" i="5" s="1"/>
  <c r="C540" i="5"/>
  <c r="D540" i="5" s="1"/>
  <c r="C548" i="5"/>
  <c r="D548" i="5" s="1"/>
  <c r="C556" i="5"/>
  <c r="D556" i="5" s="1"/>
  <c r="C564" i="5"/>
  <c r="D564" i="5" s="1"/>
  <c r="C572" i="5"/>
  <c r="D572" i="5" s="1"/>
  <c r="C580" i="5"/>
  <c r="D580" i="5" s="1"/>
  <c r="C588" i="5"/>
  <c r="D588" i="5" s="1"/>
  <c r="C596" i="5"/>
  <c r="D596" i="5" s="1"/>
  <c r="C604" i="5"/>
  <c r="D604" i="5" s="1"/>
  <c r="C612" i="5"/>
  <c r="D612" i="5" s="1"/>
  <c r="C620" i="5"/>
  <c r="D620" i="5" s="1"/>
  <c r="C628" i="5"/>
  <c r="D628" i="5" s="1"/>
  <c r="C636" i="5"/>
  <c r="D636" i="5" s="1"/>
  <c r="C644" i="5"/>
  <c r="D644" i="5" s="1"/>
  <c r="C652" i="5"/>
  <c r="D652" i="5" s="1"/>
  <c r="C660" i="5"/>
  <c r="D660" i="5" s="1"/>
  <c r="C668" i="5"/>
  <c r="D668" i="5" s="1"/>
  <c r="C675" i="5"/>
  <c r="D675" i="5" s="1"/>
  <c r="C680" i="5"/>
  <c r="D680" i="5" s="1"/>
  <c r="C684" i="5"/>
  <c r="D684" i="5" s="1"/>
  <c r="C688" i="5"/>
  <c r="D688" i="5" s="1"/>
  <c r="C692" i="5"/>
  <c r="D692" i="5" s="1"/>
  <c r="C696" i="5"/>
  <c r="D696" i="5" s="1"/>
  <c r="C700" i="5"/>
  <c r="D700" i="5" s="1"/>
  <c r="C704" i="5"/>
  <c r="D704" i="5" s="1"/>
  <c r="C708" i="5"/>
  <c r="D708" i="5" s="1"/>
  <c r="C712" i="5"/>
  <c r="D712" i="5" s="1"/>
  <c r="C716" i="5"/>
  <c r="D716" i="5" s="1"/>
  <c r="C720" i="5"/>
  <c r="D720" i="5" s="1"/>
  <c r="C724" i="5"/>
  <c r="D724" i="5" s="1"/>
  <c r="C728" i="5"/>
  <c r="D728" i="5" s="1"/>
  <c r="C732" i="5"/>
  <c r="D732" i="5" s="1"/>
  <c r="C736" i="5"/>
  <c r="D736" i="5" s="1"/>
  <c r="C740" i="5"/>
  <c r="D740" i="5" s="1"/>
  <c r="C744" i="5"/>
  <c r="D744" i="5" s="1"/>
  <c r="C748" i="5"/>
  <c r="D748" i="5" s="1"/>
  <c r="C752" i="5"/>
  <c r="D752" i="5" s="1"/>
  <c r="C756" i="5"/>
  <c r="D756" i="5" s="1"/>
  <c r="C760" i="5"/>
  <c r="D760" i="5" s="1"/>
  <c r="C764" i="5"/>
  <c r="D764" i="5" s="1"/>
  <c r="C768" i="5"/>
  <c r="D768" i="5" s="1"/>
  <c r="C772" i="5"/>
  <c r="D772" i="5" s="1"/>
  <c r="C776" i="5"/>
  <c r="D776" i="5" s="1"/>
  <c r="C780" i="5"/>
  <c r="D780" i="5" s="1"/>
  <c r="C784" i="5"/>
  <c r="D784" i="5" s="1"/>
  <c r="C788" i="5"/>
  <c r="D788" i="5" s="1"/>
  <c r="C792" i="5"/>
  <c r="D792" i="5" s="1"/>
  <c r="C796" i="5"/>
  <c r="D796" i="5" s="1"/>
  <c r="C800" i="5"/>
  <c r="D800" i="5" s="1"/>
  <c r="C804" i="5"/>
  <c r="D804" i="5" s="1"/>
  <c r="C808" i="5"/>
  <c r="D808" i="5" s="1"/>
  <c r="C812" i="5"/>
  <c r="D812" i="5" s="1"/>
  <c r="C816" i="5"/>
  <c r="D816" i="5" s="1"/>
  <c r="C820" i="5"/>
  <c r="D820" i="5" s="1"/>
  <c r="C824" i="5"/>
  <c r="D824" i="5" s="1"/>
  <c r="C828" i="5"/>
  <c r="D828" i="5" s="1"/>
  <c r="C832" i="5"/>
  <c r="D832" i="5" s="1"/>
  <c r="C836" i="5"/>
  <c r="D836" i="5" s="1"/>
  <c r="C840" i="5"/>
  <c r="D840" i="5" s="1"/>
  <c r="C844" i="5"/>
  <c r="D844" i="5" s="1"/>
  <c r="C848" i="5"/>
  <c r="D848" i="5" s="1"/>
  <c r="C852" i="5"/>
  <c r="D852" i="5" s="1"/>
  <c r="C856" i="5"/>
  <c r="D856" i="5" s="1"/>
  <c r="C860" i="5"/>
  <c r="D860" i="5" s="1"/>
  <c r="C864" i="5"/>
  <c r="D864" i="5" s="1"/>
  <c r="C868" i="5"/>
  <c r="D868" i="5" s="1"/>
  <c r="C872" i="5"/>
  <c r="D872" i="5" s="1"/>
  <c r="C876" i="5"/>
  <c r="D876" i="5" s="1"/>
  <c r="C880" i="5"/>
  <c r="D880" i="5" s="1"/>
  <c r="C884" i="5"/>
  <c r="D884" i="5" s="1"/>
  <c r="C888" i="5"/>
  <c r="D888" i="5" s="1"/>
  <c r="C892" i="5"/>
  <c r="D892" i="5" s="1"/>
  <c r="C896" i="5"/>
  <c r="D896" i="5" s="1"/>
  <c r="C900" i="5"/>
  <c r="D900" i="5" s="1"/>
  <c r="C904" i="5"/>
  <c r="D904" i="5" s="1"/>
  <c r="C908" i="5"/>
  <c r="D908" i="5" s="1"/>
  <c r="C912" i="5"/>
  <c r="D912" i="5" s="1"/>
  <c r="C916" i="5"/>
  <c r="D916" i="5" s="1"/>
  <c r="C920" i="5"/>
  <c r="D920" i="5" s="1"/>
  <c r="C924" i="5"/>
  <c r="D924" i="5" s="1"/>
  <c r="C928" i="5"/>
  <c r="D928" i="5" s="1"/>
  <c r="C932" i="5"/>
  <c r="D932" i="5" s="1"/>
  <c r="C936" i="5"/>
  <c r="D936" i="5" s="1"/>
  <c r="C940" i="5"/>
  <c r="D940" i="5" s="1"/>
  <c r="C944" i="5"/>
  <c r="D944" i="5" s="1"/>
  <c r="C948" i="5"/>
  <c r="D948" i="5" s="1"/>
  <c r="C952" i="5"/>
  <c r="D952" i="5" s="1"/>
  <c r="C956" i="5"/>
  <c r="D956" i="5" s="1"/>
  <c r="C960" i="5"/>
  <c r="D960" i="5" s="1"/>
  <c r="C964" i="5"/>
  <c r="D964" i="5" s="1"/>
  <c r="C968" i="5"/>
  <c r="D968" i="5" s="1"/>
  <c r="C972" i="5"/>
  <c r="D972" i="5" s="1"/>
  <c r="C976" i="5"/>
  <c r="D976" i="5" s="1"/>
  <c r="C980" i="5"/>
  <c r="D980" i="5" s="1"/>
  <c r="C984" i="5"/>
  <c r="D984" i="5" s="1"/>
  <c r="C988" i="5"/>
  <c r="D988" i="5" s="1"/>
  <c r="C992" i="5"/>
  <c r="D992" i="5" s="1"/>
  <c r="C996" i="5"/>
  <c r="D996" i="5" s="1"/>
  <c r="C1000" i="5"/>
  <c r="D1000" i="5" s="1"/>
  <c r="C1004" i="5"/>
  <c r="D1004" i="5" s="1"/>
  <c r="C1008" i="5"/>
  <c r="D1008" i="5" s="1"/>
  <c r="C1012" i="5"/>
  <c r="D1012" i="5" s="1"/>
  <c r="C1016" i="5"/>
  <c r="D1016" i="5" s="1"/>
  <c r="C1020" i="5"/>
  <c r="D1020" i="5" s="1"/>
  <c r="C1024" i="5"/>
  <c r="D1024" i="5" s="1"/>
  <c r="C1028" i="5"/>
  <c r="D1028" i="5" s="1"/>
  <c r="C1032" i="5"/>
  <c r="D1032" i="5" s="1"/>
  <c r="C1036" i="5"/>
  <c r="D1036" i="5" s="1"/>
  <c r="C1040" i="5"/>
  <c r="D1040" i="5" s="1"/>
  <c r="C1044" i="5"/>
  <c r="D1044" i="5" s="1"/>
  <c r="C1048" i="5"/>
  <c r="D1048" i="5" s="1"/>
  <c r="C1052" i="5"/>
  <c r="D1052" i="5" s="1"/>
  <c r="C1056" i="5"/>
  <c r="D1056" i="5" s="1"/>
  <c r="C1060" i="5"/>
  <c r="D1060" i="5" s="1"/>
  <c r="C1064" i="5"/>
  <c r="D1064" i="5" s="1"/>
  <c r="C1068" i="5"/>
  <c r="D1068" i="5" s="1"/>
  <c r="C1072" i="5"/>
  <c r="D1072" i="5" s="1"/>
  <c r="C1076" i="5"/>
  <c r="D1076" i="5" s="1"/>
  <c r="C1080" i="5"/>
  <c r="D1080" i="5" s="1"/>
  <c r="C1084" i="5"/>
  <c r="D1084" i="5" s="1"/>
  <c r="C1088" i="5"/>
  <c r="D1088" i="5" s="1"/>
  <c r="C1092" i="5"/>
  <c r="D1092" i="5" s="1"/>
  <c r="C1096" i="5"/>
  <c r="D1096" i="5" s="1"/>
  <c r="C1100" i="5"/>
  <c r="D1100" i="5" s="1"/>
  <c r="C1104" i="5"/>
  <c r="D1104" i="5" s="1"/>
  <c r="C1108" i="5"/>
  <c r="D1108" i="5" s="1"/>
  <c r="C1112" i="5"/>
  <c r="D1112" i="5" s="1"/>
  <c r="C1116" i="5"/>
  <c r="D1116" i="5" s="1"/>
  <c r="C1120" i="5"/>
  <c r="D1120" i="5" s="1"/>
  <c r="C1124" i="5"/>
  <c r="D1124" i="5" s="1"/>
  <c r="C1128" i="5"/>
  <c r="D1128" i="5" s="1"/>
  <c r="C1132" i="5"/>
  <c r="D1132" i="5" s="1"/>
  <c r="C1136" i="5"/>
  <c r="D1136" i="5" s="1"/>
  <c r="C1140" i="5"/>
  <c r="D1140" i="5" s="1"/>
  <c r="C1144" i="5"/>
  <c r="D1144" i="5" s="1"/>
  <c r="C1148" i="5"/>
  <c r="D1148" i="5" s="1"/>
  <c r="C1152" i="5"/>
  <c r="D1152" i="5" s="1"/>
  <c r="C1156" i="5"/>
  <c r="D1156" i="5" s="1"/>
  <c r="C1160" i="5"/>
  <c r="D1160" i="5" s="1"/>
  <c r="C1164" i="5"/>
  <c r="D1164" i="5" s="1"/>
  <c r="C1168" i="5"/>
  <c r="D1168" i="5" s="1"/>
  <c r="C1172" i="5"/>
  <c r="D1172" i="5" s="1"/>
  <c r="C1176" i="5"/>
  <c r="D1176" i="5" s="1"/>
  <c r="C1180" i="5"/>
  <c r="D1180" i="5" s="1"/>
  <c r="C1184" i="5"/>
  <c r="D1184" i="5" s="1"/>
  <c r="C1188" i="5"/>
  <c r="D1188" i="5" s="1"/>
  <c r="C1192" i="5"/>
  <c r="D1192" i="5" s="1"/>
  <c r="C1196" i="5"/>
  <c r="D1196" i="5" s="1"/>
  <c r="C1200" i="5"/>
  <c r="D1200" i="5" s="1"/>
  <c r="C1204" i="5"/>
  <c r="D1204" i="5" s="1"/>
  <c r="C1208" i="5"/>
  <c r="D1208" i="5" s="1"/>
  <c r="C1212" i="5"/>
  <c r="D1212" i="5" s="1"/>
  <c r="C1216" i="5"/>
  <c r="D1216" i="5" s="1"/>
  <c r="C1220" i="5"/>
  <c r="D1220" i="5" s="1"/>
  <c r="C1224" i="5"/>
  <c r="D1224" i="5" s="1"/>
  <c r="C1228" i="5"/>
  <c r="D1228" i="5" s="1"/>
  <c r="C1232" i="5"/>
  <c r="D1232" i="5" s="1"/>
  <c r="C1236" i="5"/>
  <c r="D1236" i="5" s="1"/>
  <c r="C1240" i="5"/>
  <c r="D1240" i="5" s="1"/>
  <c r="C1244" i="5"/>
  <c r="D1244" i="5" s="1"/>
  <c r="C1248" i="5"/>
  <c r="D1248" i="5" s="1"/>
  <c r="C1252" i="5"/>
  <c r="D1252" i="5" s="1"/>
  <c r="C1256" i="5"/>
  <c r="D1256" i="5" s="1"/>
  <c r="C1260" i="5"/>
  <c r="D1260" i="5" s="1"/>
  <c r="C1264" i="5"/>
  <c r="D1264" i="5" s="1"/>
  <c r="C1268" i="5"/>
  <c r="D1268" i="5" s="1"/>
  <c r="C1272" i="5"/>
  <c r="D1272" i="5" s="1"/>
  <c r="C1276" i="5"/>
  <c r="D1276" i="5" s="1"/>
  <c r="C1280" i="5"/>
  <c r="D1280" i="5" s="1"/>
  <c r="C1284" i="5"/>
  <c r="D1284" i="5" s="1"/>
  <c r="C1288" i="5"/>
  <c r="D1288" i="5" s="1"/>
  <c r="C1292" i="5"/>
  <c r="D1292" i="5" s="1"/>
  <c r="C1296" i="5"/>
  <c r="D1296" i="5" s="1"/>
  <c r="C1300" i="5"/>
  <c r="D1300" i="5" s="1"/>
  <c r="C1304" i="5"/>
  <c r="D1304" i="5" s="1"/>
  <c r="C1308" i="5"/>
  <c r="D1308" i="5" s="1"/>
  <c r="C1312" i="5"/>
  <c r="D1312" i="5" s="1"/>
  <c r="C1316" i="5"/>
  <c r="D1316" i="5" s="1"/>
  <c r="C1320" i="5"/>
  <c r="D1320" i="5" s="1"/>
  <c r="C1324" i="5"/>
  <c r="D1324" i="5" s="1"/>
  <c r="C1328" i="5"/>
  <c r="D1328" i="5" s="1"/>
  <c r="C1332" i="5"/>
  <c r="D1332" i="5" s="1"/>
  <c r="C1336" i="5"/>
  <c r="D1336" i="5" s="1"/>
  <c r="C1340" i="5"/>
  <c r="D1340" i="5" s="1"/>
  <c r="C1344" i="5"/>
  <c r="D1344" i="5" s="1"/>
  <c r="C1348" i="5"/>
  <c r="D1348" i="5" s="1"/>
  <c r="C1352" i="5"/>
  <c r="D1352" i="5" s="1"/>
  <c r="C1356" i="5"/>
  <c r="D1356" i="5" s="1"/>
  <c r="C1360" i="5"/>
  <c r="D1360" i="5" s="1"/>
  <c r="C1364" i="5"/>
  <c r="D1364" i="5" s="1"/>
  <c r="C1368" i="5"/>
  <c r="D1368" i="5" s="1"/>
  <c r="C1372" i="5"/>
  <c r="D1372" i="5" s="1"/>
  <c r="C1376" i="5"/>
  <c r="D1376" i="5" s="1"/>
  <c r="C1380" i="5"/>
  <c r="D1380" i="5" s="1"/>
  <c r="C1384" i="5"/>
  <c r="D1384" i="5" s="1"/>
  <c r="C1388" i="5"/>
  <c r="D1388" i="5" s="1"/>
  <c r="C1392" i="5"/>
  <c r="D1392" i="5" s="1"/>
  <c r="C1396" i="5"/>
  <c r="D1396" i="5" s="1"/>
  <c r="C1400" i="5"/>
  <c r="D1400" i="5" s="1"/>
  <c r="C1404" i="5"/>
  <c r="D1404" i="5" s="1"/>
  <c r="C1408" i="5"/>
  <c r="D1408" i="5" s="1"/>
  <c r="C1412" i="5"/>
  <c r="D1412" i="5" s="1"/>
  <c r="C1416" i="5"/>
  <c r="D1416" i="5" s="1"/>
  <c r="C1420" i="5"/>
  <c r="D1420" i="5" s="1"/>
  <c r="C1424" i="5"/>
  <c r="D1424" i="5" s="1"/>
  <c r="C1428" i="5"/>
  <c r="D1428" i="5" s="1"/>
  <c r="C1432" i="5"/>
  <c r="D1432" i="5" s="1"/>
  <c r="C1436" i="5"/>
  <c r="D1436" i="5" s="1"/>
  <c r="C1440" i="5"/>
  <c r="D1440" i="5" s="1"/>
  <c r="C1444" i="5"/>
  <c r="D1444" i="5" s="1"/>
  <c r="C1448" i="5"/>
  <c r="D1448" i="5" s="1"/>
  <c r="C1452" i="5"/>
  <c r="D1452" i="5" s="1"/>
  <c r="C1456" i="5"/>
  <c r="D1456" i="5" s="1"/>
  <c r="C1460" i="5"/>
  <c r="D1460" i="5" s="1"/>
  <c r="C1464" i="5"/>
  <c r="D1464" i="5" s="1"/>
  <c r="C1468" i="5"/>
  <c r="D1468" i="5" s="1"/>
  <c r="C1472" i="5"/>
  <c r="D1472" i="5" s="1"/>
  <c r="C1476" i="5"/>
  <c r="D1476" i="5" s="1"/>
  <c r="C1480" i="5"/>
  <c r="D1480" i="5" s="1"/>
  <c r="C1484" i="5"/>
  <c r="D1484" i="5" s="1"/>
  <c r="C1488" i="5"/>
  <c r="D1488" i="5" s="1"/>
  <c r="C1492" i="5"/>
  <c r="D1492" i="5" s="1"/>
  <c r="C1496" i="5"/>
  <c r="D1496" i="5" s="1"/>
  <c r="C1500" i="5"/>
  <c r="D1500" i="5" s="1"/>
  <c r="C1504" i="5"/>
  <c r="D1504" i="5" s="1"/>
  <c r="C1508" i="5"/>
  <c r="D1508" i="5" s="1"/>
  <c r="C1512" i="5"/>
  <c r="D1512" i="5" s="1"/>
  <c r="C1516" i="5"/>
  <c r="D1516" i="5" s="1"/>
  <c r="C1520" i="5"/>
  <c r="D1520" i="5" s="1"/>
  <c r="C1524" i="5"/>
  <c r="D1524" i="5" s="1"/>
  <c r="C1528" i="5"/>
  <c r="D1528" i="5" s="1"/>
  <c r="C1532" i="5"/>
  <c r="D1532" i="5" s="1"/>
  <c r="C1536" i="5"/>
  <c r="D1536" i="5" s="1"/>
  <c r="C1540" i="5"/>
  <c r="D1540" i="5" s="1"/>
  <c r="C1544" i="5"/>
  <c r="D1544" i="5" s="1"/>
  <c r="C1548" i="5"/>
  <c r="D1548" i="5" s="1"/>
  <c r="C1552" i="5"/>
  <c r="D1552" i="5" s="1"/>
  <c r="C1556" i="5"/>
  <c r="D1556" i="5" s="1"/>
  <c r="C1560" i="5"/>
  <c r="D1560" i="5" s="1"/>
  <c r="C1564" i="5"/>
  <c r="D1564" i="5" s="1"/>
  <c r="C1568" i="5"/>
  <c r="D1568" i="5" s="1"/>
  <c r="C1572" i="5"/>
  <c r="D1572" i="5" s="1"/>
  <c r="C1576" i="5"/>
  <c r="D1576" i="5" s="1"/>
  <c r="C1580" i="5"/>
  <c r="D1580" i="5" s="1"/>
  <c r="C1584" i="5"/>
  <c r="D1584" i="5" s="1"/>
  <c r="C1588" i="5"/>
  <c r="D1588" i="5" s="1"/>
  <c r="C1592" i="5"/>
  <c r="D1592" i="5" s="1"/>
  <c r="C1596" i="5"/>
  <c r="D1596" i="5" s="1"/>
  <c r="C1600" i="5"/>
  <c r="D1600" i="5" s="1"/>
  <c r="C1604" i="5"/>
  <c r="D1604" i="5" s="1"/>
  <c r="C1608" i="5"/>
  <c r="D1608" i="5" s="1"/>
  <c r="C1612" i="5"/>
  <c r="D1612" i="5" s="1"/>
  <c r="C1616" i="5"/>
  <c r="D1616" i="5" s="1"/>
  <c r="C1620" i="5"/>
  <c r="D1620" i="5" s="1"/>
  <c r="C1624" i="5"/>
  <c r="D1624" i="5" s="1"/>
  <c r="C1628" i="5"/>
  <c r="D1628" i="5" s="1"/>
  <c r="C1632" i="5"/>
  <c r="D1632" i="5" s="1"/>
  <c r="C1636" i="5"/>
  <c r="D1636" i="5" s="1"/>
  <c r="C1640" i="5"/>
  <c r="D1640" i="5" s="1"/>
  <c r="C1644" i="5"/>
  <c r="D1644" i="5" s="1"/>
  <c r="C1648" i="5"/>
  <c r="D1648" i="5" s="1"/>
  <c r="C1652" i="5"/>
  <c r="D1652" i="5" s="1"/>
  <c r="C1656" i="5"/>
  <c r="D1656" i="5" s="1"/>
  <c r="C1660" i="5"/>
  <c r="D1660" i="5" s="1"/>
  <c r="C1664" i="5"/>
  <c r="D1664" i="5" s="1"/>
  <c r="C1668" i="5"/>
  <c r="D1668" i="5" s="1"/>
  <c r="C1672" i="5"/>
  <c r="D1672" i="5" s="1"/>
  <c r="C1676" i="5"/>
  <c r="D1676" i="5" s="1"/>
  <c r="C1680" i="5"/>
  <c r="D1680" i="5" s="1"/>
  <c r="C1684" i="5"/>
  <c r="D1684" i="5" s="1"/>
  <c r="C1688" i="5"/>
  <c r="D1688" i="5" s="1"/>
  <c r="C1692" i="5"/>
  <c r="D1692" i="5" s="1"/>
  <c r="C1696" i="5"/>
  <c r="D1696" i="5" s="1"/>
  <c r="C1700" i="5"/>
  <c r="D1700" i="5" s="1"/>
  <c r="C1704" i="5"/>
  <c r="D1704" i="5" s="1"/>
  <c r="C1708" i="5"/>
  <c r="D1708" i="5" s="1"/>
  <c r="C1712" i="5"/>
  <c r="D1712" i="5" s="1"/>
  <c r="C1716" i="5"/>
  <c r="D1716" i="5" s="1"/>
  <c r="C1720" i="5"/>
  <c r="D1720" i="5" s="1"/>
  <c r="C1724" i="5"/>
  <c r="D1724" i="5" s="1"/>
  <c r="C1728" i="5"/>
  <c r="D1728" i="5" s="1"/>
  <c r="C1732" i="5"/>
  <c r="D1732" i="5" s="1"/>
  <c r="C1736" i="5"/>
  <c r="D1736" i="5" s="1"/>
  <c r="C1740" i="5"/>
  <c r="D1740" i="5" s="1"/>
  <c r="C1744" i="5"/>
  <c r="D1744" i="5" s="1"/>
  <c r="C1748" i="5"/>
  <c r="D1748" i="5" s="1"/>
  <c r="C1752" i="5"/>
  <c r="D1752" i="5" s="1"/>
  <c r="C1756" i="5"/>
  <c r="D1756" i="5" s="1"/>
  <c r="C1760" i="5"/>
  <c r="D1760" i="5" s="1"/>
  <c r="C1764" i="5"/>
  <c r="D1764" i="5" s="1"/>
  <c r="C1768" i="5"/>
  <c r="D1768" i="5" s="1"/>
  <c r="C1772" i="5"/>
  <c r="D1772" i="5" s="1"/>
  <c r="C1776" i="5"/>
  <c r="D1776" i="5" s="1"/>
  <c r="C1780" i="5"/>
  <c r="D1780" i="5" s="1"/>
  <c r="C1784" i="5"/>
  <c r="D1784" i="5" s="1"/>
  <c r="C1788" i="5"/>
  <c r="D1788" i="5" s="1"/>
  <c r="C1792" i="5"/>
  <c r="D1792" i="5" s="1"/>
  <c r="C1796" i="5"/>
  <c r="D1796" i="5" s="1"/>
  <c r="C1800" i="5"/>
  <c r="D1800" i="5" s="1"/>
  <c r="C1804" i="5"/>
  <c r="D1804" i="5" s="1"/>
  <c r="C1808" i="5"/>
  <c r="D1808" i="5" s="1"/>
  <c r="C1812" i="5"/>
  <c r="D1812" i="5" s="1"/>
  <c r="C1816" i="5"/>
  <c r="D1816" i="5" s="1"/>
  <c r="C1820" i="5"/>
  <c r="D1820" i="5" s="1"/>
  <c r="C1824" i="5"/>
  <c r="D1824" i="5" s="1"/>
  <c r="C1828" i="5"/>
  <c r="D1828" i="5" s="1"/>
  <c r="C1832" i="5"/>
  <c r="D1832" i="5" s="1"/>
  <c r="C1836" i="5"/>
  <c r="D1836" i="5" s="1"/>
  <c r="C1840" i="5"/>
  <c r="D1840" i="5" s="1"/>
  <c r="C1844" i="5"/>
  <c r="D1844" i="5" s="1"/>
  <c r="C1848" i="5"/>
  <c r="D1848" i="5" s="1"/>
  <c r="C1852" i="5"/>
  <c r="D1852" i="5" s="1"/>
  <c r="C1856" i="5"/>
  <c r="D1856" i="5" s="1"/>
  <c r="C1860" i="5"/>
  <c r="D1860" i="5" s="1"/>
  <c r="C1864" i="5"/>
  <c r="D1864" i="5" s="1"/>
  <c r="C1868" i="5"/>
  <c r="D1868" i="5" s="1"/>
  <c r="C1872" i="5"/>
  <c r="D1872" i="5" s="1"/>
  <c r="C1876" i="5"/>
  <c r="D1876" i="5" s="1"/>
  <c r="C1880" i="5"/>
  <c r="D1880" i="5" s="1"/>
  <c r="C1884" i="5"/>
  <c r="D1884" i="5" s="1"/>
  <c r="C1888" i="5"/>
  <c r="D1888" i="5" s="1"/>
  <c r="C1892" i="5"/>
  <c r="D1892" i="5" s="1"/>
  <c r="C1896" i="5"/>
  <c r="D1896" i="5" s="1"/>
  <c r="C1900" i="5"/>
  <c r="D1900" i="5" s="1"/>
  <c r="C1904" i="5"/>
  <c r="D1904" i="5" s="1"/>
  <c r="C1908" i="5"/>
  <c r="D1908" i="5" s="1"/>
  <c r="C1912" i="5"/>
  <c r="D1912" i="5" s="1"/>
  <c r="C1916" i="5"/>
  <c r="D1916" i="5" s="1"/>
  <c r="C1920" i="5"/>
  <c r="D1920" i="5" s="1"/>
  <c r="C1924" i="5"/>
  <c r="D1924" i="5" s="1"/>
  <c r="C1928" i="5"/>
  <c r="D1928" i="5" s="1"/>
  <c r="C1932" i="5"/>
  <c r="D1932" i="5" s="1"/>
  <c r="C1936" i="5"/>
  <c r="D1936" i="5" s="1"/>
  <c r="C1940" i="5"/>
  <c r="D1940" i="5" s="1"/>
  <c r="C1944" i="5"/>
  <c r="D1944" i="5" s="1"/>
  <c r="C1948" i="5"/>
  <c r="D1948" i="5" s="1"/>
  <c r="C1952" i="5"/>
  <c r="D1952" i="5" s="1"/>
  <c r="C1956" i="5"/>
  <c r="D1956" i="5" s="1"/>
  <c r="C1960" i="5"/>
  <c r="D1960" i="5" s="1"/>
  <c r="C1968" i="5"/>
  <c r="D1968" i="5" s="1"/>
  <c r="C1976" i="5"/>
  <c r="D1976" i="5" s="1"/>
  <c r="C1984" i="5"/>
  <c r="D1984" i="5" s="1"/>
  <c r="C1992" i="5"/>
  <c r="D1992" i="5" s="1"/>
  <c r="C2000" i="5"/>
  <c r="D2000" i="5" s="1"/>
  <c r="C2008" i="5"/>
  <c r="D2008" i="5" s="1"/>
  <c r="C14" i="5"/>
  <c r="D14" i="5" s="1"/>
  <c r="C22" i="5"/>
  <c r="D22" i="5" s="1"/>
  <c r="C30" i="5"/>
  <c r="D30" i="5" s="1"/>
  <c r="C38" i="5"/>
  <c r="D38" i="5" s="1"/>
  <c r="C46" i="5"/>
  <c r="D46" i="5" s="1"/>
  <c r="C54" i="5"/>
  <c r="D54" i="5" s="1"/>
  <c r="C62" i="5"/>
  <c r="D62" i="5" s="1"/>
  <c r="C70" i="5"/>
  <c r="D70" i="5" s="1"/>
  <c r="C78" i="5"/>
  <c r="D78" i="5" s="1"/>
  <c r="C86" i="5"/>
  <c r="D86" i="5" s="1"/>
  <c r="C94" i="5"/>
  <c r="D94" i="5" s="1"/>
  <c r="C102" i="5"/>
  <c r="D102" i="5" s="1"/>
  <c r="C110" i="5"/>
  <c r="D110" i="5" s="1"/>
  <c r="C118" i="5"/>
  <c r="D118" i="5" s="1"/>
  <c r="C126" i="5"/>
  <c r="D126" i="5" s="1"/>
  <c r="C134" i="5"/>
  <c r="D134" i="5" s="1"/>
  <c r="C142" i="5"/>
  <c r="D142" i="5" s="1"/>
  <c r="C150" i="5"/>
  <c r="D150" i="5" s="1"/>
  <c r="C158" i="5"/>
  <c r="D158" i="5" s="1"/>
  <c r="C166" i="5"/>
  <c r="D166" i="5" s="1"/>
  <c r="C174" i="5"/>
  <c r="D174" i="5" s="1"/>
  <c r="C182" i="5"/>
  <c r="D182" i="5" s="1"/>
  <c r="C190" i="5"/>
  <c r="D190" i="5" s="1"/>
  <c r="C198" i="5"/>
  <c r="D198" i="5" s="1"/>
  <c r="C206" i="5"/>
  <c r="D206" i="5" s="1"/>
  <c r="C214" i="5"/>
  <c r="D214" i="5" s="1"/>
  <c r="C222" i="5"/>
  <c r="D222" i="5" s="1"/>
  <c r="C230" i="5"/>
  <c r="D230" i="5" s="1"/>
  <c r="C238" i="5"/>
  <c r="D238" i="5" s="1"/>
  <c r="C246" i="5"/>
  <c r="D246" i="5" s="1"/>
  <c r="C254" i="5"/>
  <c r="D254" i="5" s="1"/>
  <c r="C262" i="5"/>
  <c r="D262" i="5" s="1"/>
  <c r="C270" i="5"/>
  <c r="D270" i="5" s="1"/>
  <c r="C278" i="5"/>
  <c r="D278" i="5" s="1"/>
  <c r="C286" i="5"/>
  <c r="D286" i="5" s="1"/>
  <c r="C294" i="5"/>
  <c r="D294" i="5" s="1"/>
  <c r="C302" i="5"/>
  <c r="D302" i="5" s="1"/>
  <c r="C310" i="5"/>
  <c r="D310" i="5" s="1"/>
  <c r="C318" i="5"/>
  <c r="D318" i="5" s="1"/>
  <c r="C326" i="5"/>
  <c r="D326" i="5" s="1"/>
  <c r="C334" i="5"/>
  <c r="D334" i="5" s="1"/>
  <c r="C342" i="5"/>
  <c r="D342" i="5" s="1"/>
  <c r="C350" i="5"/>
  <c r="D350" i="5" s="1"/>
  <c r="C358" i="5"/>
  <c r="D358" i="5" s="1"/>
  <c r="C366" i="5"/>
  <c r="D366" i="5" s="1"/>
  <c r="C374" i="5"/>
  <c r="D374" i="5" s="1"/>
  <c r="C382" i="5"/>
  <c r="D382" i="5" s="1"/>
  <c r="C390" i="5"/>
  <c r="D390" i="5" s="1"/>
  <c r="C398" i="5"/>
  <c r="D398" i="5" s="1"/>
  <c r="C406" i="5"/>
  <c r="D406" i="5" s="1"/>
  <c r="C414" i="5"/>
  <c r="D414" i="5" s="1"/>
  <c r="C422" i="5"/>
  <c r="D422" i="5" s="1"/>
  <c r="C430" i="5"/>
  <c r="D430" i="5" s="1"/>
  <c r="C438" i="5"/>
  <c r="D438" i="5" s="1"/>
  <c r="C446" i="5"/>
  <c r="D446" i="5" s="1"/>
  <c r="C454" i="5"/>
  <c r="D454" i="5" s="1"/>
  <c r="C462" i="5"/>
  <c r="D462" i="5" s="1"/>
  <c r="C470" i="5"/>
  <c r="D470" i="5" s="1"/>
  <c r="C478" i="5"/>
  <c r="D478" i="5" s="1"/>
  <c r="C486" i="5"/>
  <c r="D486" i="5" s="1"/>
  <c r="C494" i="5"/>
  <c r="D494" i="5" s="1"/>
  <c r="C502" i="5"/>
  <c r="D502" i="5" s="1"/>
  <c r="C510" i="5"/>
  <c r="D510" i="5" s="1"/>
  <c r="C518" i="5"/>
  <c r="D518" i="5" s="1"/>
  <c r="C526" i="5"/>
  <c r="D526" i="5" s="1"/>
  <c r="C534" i="5"/>
  <c r="D534" i="5" s="1"/>
  <c r="C542" i="5"/>
  <c r="D542" i="5" s="1"/>
  <c r="C550" i="5"/>
  <c r="D550" i="5" s="1"/>
  <c r="C558" i="5"/>
  <c r="D558" i="5" s="1"/>
  <c r="C566" i="5"/>
  <c r="D566" i="5" s="1"/>
  <c r="C574" i="5"/>
  <c r="D574" i="5" s="1"/>
  <c r="C582" i="5"/>
  <c r="D582" i="5" s="1"/>
  <c r="C590" i="5"/>
  <c r="D590" i="5" s="1"/>
  <c r="C598" i="5"/>
  <c r="D598" i="5" s="1"/>
  <c r="C606" i="5"/>
  <c r="D606" i="5" s="1"/>
  <c r="C614" i="5"/>
  <c r="D614" i="5" s="1"/>
  <c r="C622" i="5"/>
  <c r="D622" i="5" s="1"/>
  <c r="C630" i="5"/>
  <c r="D630" i="5" s="1"/>
  <c r="C638" i="5"/>
  <c r="D638" i="5" s="1"/>
  <c r="C646" i="5"/>
  <c r="D646" i="5" s="1"/>
  <c r="C654" i="5"/>
  <c r="D654" i="5" s="1"/>
  <c r="C662" i="5"/>
  <c r="D662" i="5" s="1"/>
  <c r="C670" i="5"/>
  <c r="D670" i="5" s="1"/>
  <c r="C676" i="5"/>
  <c r="D676" i="5" s="1"/>
  <c r="C681" i="5"/>
  <c r="D681" i="5" s="1"/>
  <c r="C685" i="5"/>
  <c r="D685" i="5" s="1"/>
  <c r="C689" i="5"/>
  <c r="D689" i="5" s="1"/>
  <c r="C693" i="5"/>
  <c r="D693" i="5" s="1"/>
  <c r="C697" i="5"/>
  <c r="D697" i="5" s="1"/>
  <c r="C701" i="5"/>
  <c r="D701" i="5" s="1"/>
  <c r="C705" i="5"/>
  <c r="D705" i="5" s="1"/>
  <c r="C709" i="5"/>
  <c r="D709" i="5" s="1"/>
  <c r="C713" i="5"/>
  <c r="D713" i="5" s="1"/>
  <c r="C717" i="5"/>
  <c r="D717" i="5" s="1"/>
  <c r="C721" i="5"/>
  <c r="D721" i="5" s="1"/>
  <c r="C725" i="5"/>
  <c r="D725" i="5" s="1"/>
  <c r="C729" i="5"/>
  <c r="D729" i="5" s="1"/>
  <c r="C733" i="5"/>
  <c r="D733" i="5" s="1"/>
  <c r="C737" i="5"/>
  <c r="D737" i="5" s="1"/>
  <c r="C741" i="5"/>
  <c r="D741" i="5" s="1"/>
  <c r="C745" i="5"/>
  <c r="D745" i="5" s="1"/>
  <c r="C749" i="5"/>
  <c r="D749" i="5" s="1"/>
  <c r="C753" i="5"/>
  <c r="D753" i="5" s="1"/>
  <c r="C757" i="5"/>
  <c r="D757" i="5" s="1"/>
  <c r="C761" i="5"/>
  <c r="D761" i="5" s="1"/>
  <c r="C765" i="5"/>
  <c r="D765" i="5" s="1"/>
  <c r="C769" i="5"/>
  <c r="D769" i="5" s="1"/>
  <c r="C773" i="5"/>
  <c r="D773" i="5" s="1"/>
  <c r="C777" i="5"/>
  <c r="D777" i="5" s="1"/>
  <c r="C781" i="5"/>
  <c r="D781" i="5" s="1"/>
  <c r="C785" i="5"/>
  <c r="D785" i="5" s="1"/>
  <c r="C789" i="5"/>
  <c r="D789" i="5" s="1"/>
  <c r="C793" i="5"/>
  <c r="D793" i="5" s="1"/>
  <c r="C797" i="5"/>
  <c r="D797" i="5" s="1"/>
  <c r="C801" i="5"/>
  <c r="D801" i="5" s="1"/>
  <c r="C805" i="5"/>
  <c r="D805" i="5" s="1"/>
  <c r="C809" i="5"/>
  <c r="D809" i="5" s="1"/>
  <c r="C813" i="5"/>
  <c r="D813" i="5" s="1"/>
  <c r="C817" i="5"/>
  <c r="D817" i="5" s="1"/>
  <c r="C821" i="5"/>
  <c r="D821" i="5" s="1"/>
  <c r="C825" i="5"/>
  <c r="D825" i="5" s="1"/>
  <c r="C829" i="5"/>
  <c r="D829" i="5" s="1"/>
  <c r="C833" i="5"/>
  <c r="D833" i="5" s="1"/>
  <c r="C837" i="5"/>
  <c r="D837" i="5" s="1"/>
  <c r="C841" i="5"/>
  <c r="D841" i="5" s="1"/>
  <c r="C845" i="5"/>
  <c r="D845" i="5" s="1"/>
  <c r="C849" i="5"/>
  <c r="D849" i="5" s="1"/>
  <c r="C853" i="5"/>
  <c r="D853" i="5" s="1"/>
  <c r="C857" i="5"/>
  <c r="D857" i="5" s="1"/>
  <c r="C861" i="5"/>
  <c r="D861" i="5" s="1"/>
  <c r="C865" i="5"/>
  <c r="D865" i="5" s="1"/>
  <c r="C869" i="5"/>
  <c r="D869" i="5" s="1"/>
  <c r="C873" i="5"/>
  <c r="D873" i="5" s="1"/>
  <c r="C877" i="5"/>
  <c r="D877" i="5" s="1"/>
  <c r="C881" i="5"/>
  <c r="D881" i="5" s="1"/>
  <c r="C885" i="5"/>
  <c r="D885" i="5" s="1"/>
  <c r="C889" i="5"/>
  <c r="D889" i="5" s="1"/>
  <c r="C893" i="5"/>
  <c r="D893" i="5" s="1"/>
  <c r="C897" i="5"/>
  <c r="D897" i="5" s="1"/>
  <c r="C901" i="5"/>
  <c r="D901" i="5" s="1"/>
  <c r="C905" i="5"/>
  <c r="D905" i="5" s="1"/>
  <c r="C909" i="5"/>
  <c r="D909" i="5" s="1"/>
  <c r="C913" i="5"/>
  <c r="D913" i="5" s="1"/>
  <c r="C917" i="5"/>
  <c r="D917" i="5" s="1"/>
  <c r="C921" i="5"/>
  <c r="D921" i="5" s="1"/>
  <c r="C925" i="5"/>
  <c r="D925" i="5" s="1"/>
  <c r="C929" i="5"/>
  <c r="D929" i="5" s="1"/>
  <c r="C933" i="5"/>
  <c r="D933" i="5" s="1"/>
  <c r="C937" i="5"/>
  <c r="D937" i="5" s="1"/>
  <c r="C941" i="5"/>
  <c r="D941" i="5" s="1"/>
  <c r="C945" i="5"/>
  <c r="D945" i="5" s="1"/>
  <c r="C949" i="5"/>
  <c r="D949" i="5" s="1"/>
  <c r="C953" i="5"/>
  <c r="D953" i="5" s="1"/>
  <c r="C957" i="5"/>
  <c r="D957" i="5" s="1"/>
  <c r="C961" i="5"/>
  <c r="D961" i="5" s="1"/>
  <c r="C965" i="5"/>
  <c r="D965" i="5" s="1"/>
  <c r="C969" i="5"/>
  <c r="D969" i="5" s="1"/>
  <c r="C973" i="5"/>
  <c r="D973" i="5" s="1"/>
  <c r="C977" i="5"/>
  <c r="D977" i="5" s="1"/>
  <c r="C981" i="5"/>
  <c r="D981" i="5" s="1"/>
  <c r="C985" i="5"/>
  <c r="D985" i="5" s="1"/>
  <c r="C989" i="5"/>
  <c r="D989" i="5" s="1"/>
  <c r="C993" i="5"/>
  <c r="D993" i="5" s="1"/>
  <c r="C997" i="5"/>
  <c r="D997" i="5" s="1"/>
  <c r="C1001" i="5"/>
  <c r="D1001" i="5" s="1"/>
  <c r="C1005" i="5"/>
  <c r="D1005" i="5" s="1"/>
  <c r="C1009" i="5"/>
  <c r="D1009" i="5" s="1"/>
  <c r="C1013" i="5"/>
  <c r="D1013" i="5" s="1"/>
  <c r="C1017" i="5"/>
  <c r="D1017" i="5" s="1"/>
  <c r="C1021" i="5"/>
  <c r="D1021" i="5" s="1"/>
  <c r="C1025" i="5"/>
  <c r="D1025" i="5" s="1"/>
  <c r="C1029" i="5"/>
  <c r="D1029" i="5" s="1"/>
  <c r="C1033" i="5"/>
  <c r="D1033" i="5" s="1"/>
  <c r="C1037" i="5"/>
  <c r="D1037" i="5" s="1"/>
  <c r="C1041" i="5"/>
  <c r="D1041" i="5" s="1"/>
  <c r="C1045" i="5"/>
  <c r="D1045" i="5" s="1"/>
  <c r="C1049" i="5"/>
  <c r="D1049" i="5" s="1"/>
  <c r="C1053" i="5"/>
  <c r="D1053" i="5" s="1"/>
  <c r="C1057" i="5"/>
  <c r="D1057" i="5" s="1"/>
  <c r="C1061" i="5"/>
  <c r="D1061" i="5" s="1"/>
  <c r="C1065" i="5"/>
  <c r="D1065" i="5" s="1"/>
  <c r="C1069" i="5"/>
  <c r="D1069" i="5" s="1"/>
  <c r="C1073" i="5"/>
  <c r="D1073" i="5" s="1"/>
  <c r="C1077" i="5"/>
  <c r="D1077" i="5" s="1"/>
  <c r="C1081" i="5"/>
  <c r="D1081" i="5" s="1"/>
  <c r="C1085" i="5"/>
  <c r="D1085" i="5" s="1"/>
  <c r="C1089" i="5"/>
  <c r="D1089" i="5" s="1"/>
  <c r="C1093" i="5"/>
  <c r="D1093" i="5" s="1"/>
  <c r="C1097" i="5"/>
  <c r="D1097" i="5" s="1"/>
  <c r="C1101" i="5"/>
  <c r="D1101" i="5" s="1"/>
  <c r="C1105" i="5"/>
  <c r="D1105" i="5" s="1"/>
  <c r="C1109" i="5"/>
  <c r="D1109" i="5" s="1"/>
  <c r="C1113" i="5"/>
  <c r="D1113" i="5" s="1"/>
  <c r="C1117" i="5"/>
  <c r="D1117" i="5" s="1"/>
  <c r="C1121" i="5"/>
  <c r="D1121" i="5" s="1"/>
  <c r="C1125" i="5"/>
  <c r="D1125" i="5" s="1"/>
  <c r="C1129" i="5"/>
  <c r="D1129" i="5" s="1"/>
  <c r="C1133" i="5"/>
  <c r="D1133" i="5" s="1"/>
  <c r="C1137" i="5"/>
  <c r="D1137" i="5" s="1"/>
  <c r="C1141" i="5"/>
  <c r="D1141" i="5" s="1"/>
  <c r="C1145" i="5"/>
  <c r="D1145" i="5" s="1"/>
  <c r="C1149" i="5"/>
  <c r="D1149" i="5" s="1"/>
  <c r="C1153" i="5"/>
  <c r="D1153" i="5" s="1"/>
  <c r="C1157" i="5"/>
  <c r="D1157" i="5" s="1"/>
  <c r="C1161" i="5"/>
  <c r="D1161" i="5" s="1"/>
  <c r="C1165" i="5"/>
  <c r="D1165" i="5" s="1"/>
  <c r="C1169" i="5"/>
  <c r="D1169" i="5" s="1"/>
  <c r="C1173" i="5"/>
  <c r="D1173" i="5" s="1"/>
  <c r="C1177" i="5"/>
  <c r="D1177" i="5" s="1"/>
  <c r="C1181" i="5"/>
  <c r="D1181" i="5" s="1"/>
  <c r="C1185" i="5"/>
  <c r="D1185" i="5" s="1"/>
  <c r="C1189" i="5"/>
  <c r="D1189" i="5" s="1"/>
  <c r="C1193" i="5"/>
  <c r="D1193" i="5" s="1"/>
  <c r="C1197" i="5"/>
  <c r="D1197" i="5" s="1"/>
  <c r="C1201" i="5"/>
  <c r="D1201" i="5" s="1"/>
  <c r="C1205" i="5"/>
  <c r="D1205" i="5" s="1"/>
  <c r="C1209" i="5"/>
  <c r="D1209" i="5" s="1"/>
  <c r="C1213" i="5"/>
  <c r="D1213" i="5" s="1"/>
  <c r="C1217" i="5"/>
  <c r="D1217" i="5" s="1"/>
  <c r="C1221" i="5"/>
  <c r="D1221" i="5" s="1"/>
  <c r="C1225" i="5"/>
  <c r="D1225" i="5" s="1"/>
  <c r="C1229" i="5"/>
  <c r="D1229" i="5" s="1"/>
  <c r="C1233" i="5"/>
  <c r="D1233" i="5" s="1"/>
  <c r="C1237" i="5"/>
  <c r="D1237" i="5" s="1"/>
  <c r="C1241" i="5"/>
  <c r="D1241" i="5" s="1"/>
  <c r="C1245" i="5"/>
  <c r="D1245" i="5" s="1"/>
  <c r="C1249" i="5"/>
  <c r="D1249" i="5" s="1"/>
  <c r="C1253" i="5"/>
  <c r="D1253" i="5" s="1"/>
  <c r="C1257" i="5"/>
  <c r="D1257" i="5" s="1"/>
  <c r="C1261" i="5"/>
  <c r="D1261" i="5" s="1"/>
  <c r="C1265" i="5"/>
  <c r="D1265" i="5" s="1"/>
  <c r="C1269" i="5"/>
  <c r="D1269" i="5" s="1"/>
  <c r="C1273" i="5"/>
  <c r="D1273" i="5" s="1"/>
  <c r="C1277" i="5"/>
  <c r="D1277" i="5" s="1"/>
  <c r="C1281" i="5"/>
  <c r="D1281" i="5" s="1"/>
  <c r="C1285" i="5"/>
  <c r="D1285" i="5" s="1"/>
  <c r="C1289" i="5"/>
  <c r="D1289" i="5" s="1"/>
  <c r="C1293" i="5"/>
  <c r="D1293" i="5" s="1"/>
  <c r="C1297" i="5"/>
  <c r="D1297" i="5" s="1"/>
  <c r="C1301" i="5"/>
  <c r="D1301" i="5" s="1"/>
  <c r="C1305" i="5"/>
  <c r="D1305" i="5" s="1"/>
  <c r="C1309" i="5"/>
  <c r="D1309" i="5" s="1"/>
  <c r="C1313" i="5"/>
  <c r="D1313" i="5" s="1"/>
  <c r="C1317" i="5"/>
  <c r="D1317" i="5" s="1"/>
  <c r="C1321" i="5"/>
  <c r="D1321" i="5" s="1"/>
  <c r="C1325" i="5"/>
  <c r="D1325" i="5" s="1"/>
  <c r="C1329" i="5"/>
  <c r="D1329" i="5" s="1"/>
  <c r="C1333" i="5"/>
  <c r="D1333" i="5" s="1"/>
  <c r="C1337" i="5"/>
  <c r="D1337" i="5" s="1"/>
  <c r="C1341" i="5"/>
  <c r="D1341" i="5" s="1"/>
  <c r="C1345" i="5"/>
  <c r="D1345" i="5" s="1"/>
  <c r="C1349" i="5"/>
  <c r="D1349" i="5" s="1"/>
  <c r="C1353" i="5"/>
  <c r="D1353" i="5" s="1"/>
  <c r="C1357" i="5"/>
  <c r="D1357" i="5" s="1"/>
  <c r="C1361" i="5"/>
  <c r="D1361" i="5" s="1"/>
  <c r="C1365" i="5"/>
  <c r="D1365" i="5" s="1"/>
  <c r="C1369" i="5"/>
  <c r="D1369" i="5" s="1"/>
  <c r="C1373" i="5"/>
  <c r="D1373" i="5" s="1"/>
  <c r="C1377" i="5"/>
  <c r="D1377" i="5" s="1"/>
  <c r="C1381" i="5"/>
  <c r="D1381" i="5" s="1"/>
  <c r="C1385" i="5"/>
  <c r="D1385" i="5" s="1"/>
  <c r="C1389" i="5"/>
  <c r="D1389" i="5" s="1"/>
  <c r="C1393" i="5"/>
  <c r="D1393" i="5" s="1"/>
  <c r="C1397" i="5"/>
  <c r="D1397" i="5" s="1"/>
  <c r="C1401" i="5"/>
  <c r="D1401" i="5" s="1"/>
  <c r="C1405" i="5"/>
  <c r="D1405" i="5" s="1"/>
  <c r="C1409" i="5"/>
  <c r="D1409" i="5" s="1"/>
  <c r="C1413" i="5"/>
  <c r="D1413" i="5" s="1"/>
  <c r="C1417" i="5"/>
  <c r="D1417" i="5" s="1"/>
  <c r="C1421" i="5"/>
  <c r="D1421" i="5" s="1"/>
  <c r="C1425" i="5"/>
  <c r="D1425" i="5" s="1"/>
  <c r="C1429" i="5"/>
  <c r="D1429" i="5" s="1"/>
  <c r="C1433" i="5"/>
  <c r="D1433" i="5" s="1"/>
  <c r="C1437" i="5"/>
  <c r="D1437" i="5" s="1"/>
  <c r="C1441" i="5"/>
  <c r="D1441" i="5" s="1"/>
  <c r="C1445" i="5"/>
  <c r="D1445" i="5" s="1"/>
  <c r="C1449" i="5"/>
  <c r="D1449" i="5" s="1"/>
  <c r="C1453" i="5"/>
  <c r="D1453" i="5" s="1"/>
  <c r="C1457" i="5"/>
  <c r="D1457" i="5" s="1"/>
  <c r="C1461" i="5"/>
  <c r="D1461" i="5" s="1"/>
  <c r="C1465" i="5"/>
  <c r="D1465" i="5" s="1"/>
  <c r="C1469" i="5"/>
  <c r="D1469" i="5" s="1"/>
  <c r="C1473" i="5"/>
  <c r="D1473" i="5" s="1"/>
  <c r="C1477" i="5"/>
  <c r="D1477" i="5" s="1"/>
  <c r="C1481" i="5"/>
  <c r="D1481" i="5" s="1"/>
  <c r="C1485" i="5"/>
  <c r="D1485" i="5" s="1"/>
  <c r="C1489" i="5"/>
  <c r="D1489" i="5" s="1"/>
  <c r="C1493" i="5"/>
  <c r="D1493" i="5" s="1"/>
  <c r="C1497" i="5"/>
  <c r="D1497" i="5" s="1"/>
  <c r="C1501" i="5"/>
  <c r="D1501" i="5" s="1"/>
  <c r="C1505" i="5"/>
  <c r="D1505" i="5" s="1"/>
  <c r="C1509" i="5"/>
  <c r="D1509" i="5" s="1"/>
  <c r="C1513" i="5"/>
  <c r="D1513" i="5" s="1"/>
  <c r="C1517" i="5"/>
  <c r="D1517" i="5" s="1"/>
  <c r="C1521" i="5"/>
  <c r="D1521" i="5" s="1"/>
  <c r="C1525" i="5"/>
  <c r="D1525" i="5" s="1"/>
  <c r="C1529" i="5"/>
  <c r="D1529" i="5" s="1"/>
  <c r="C1533" i="5"/>
  <c r="D1533" i="5" s="1"/>
  <c r="C1537" i="5"/>
  <c r="D1537" i="5" s="1"/>
  <c r="C1541" i="5"/>
  <c r="D1541" i="5" s="1"/>
  <c r="C1545" i="5"/>
  <c r="D1545" i="5" s="1"/>
  <c r="C1549" i="5"/>
  <c r="D1549" i="5" s="1"/>
  <c r="C1553" i="5"/>
  <c r="D1553" i="5" s="1"/>
  <c r="C1557" i="5"/>
  <c r="D1557" i="5" s="1"/>
  <c r="C1561" i="5"/>
  <c r="D1561" i="5" s="1"/>
  <c r="C1565" i="5"/>
  <c r="D1565" i="5" s="1"/>
  <c r="C1569" i="5"/>
  <c r="D1569" i="5" s="1"/>
  <c r="C1573" i="5"/>
  <c r="D1573" i="5" s="1"/>
  <c r="C1577" i="5"/>
  <c r="D1577" i="5" s="1"/>
  <c r="C1581" i="5"/>
  <c r="D1581" i="5" s="1"/>
  <c r="C1585" i="5"/>
  <c r="D1585" i="5" s="1"/>
  <c r="C1589" i="5"/>
  <c r="D1589" i="5" s="1"/>
  <c r="C1593" i="5"/>
  <c r="D1593" i="5" s="1"/>
  <c r="C1597" i="5"/>
  <c r="D1597" i="5" s="1"/>
  <c r="C1601" i="5"/>
  <c r="D1601" i="5" s="1"/>
  <c r="C1605" i="5"/>
  <c r="D1605" i="5" s="1"/>
  <c r="C1609" i="5"/>
  <c r="D1609" i="5" s="1"/>
  <c r="C1613" i="5"/>
  <c r="D1613" i="5" s="1"/>
  <c r="C1617" i="5"/>
  <c r="D1617" i="5" s="1"/>
  <c r="C1621" i="5"/>
  <c r="D1621" i="5" s="1"/>
  <c r="C1625" i="5"/>
  <c r="D1625" i="5" s="1"/>
  <c r="C1629" i="5"/>
  <c r="D1629" i="5" s="1"/>
  <c r="C1633" i="5"/>
  <c r="D1633" i="5" s="1"/>
  <c r="C1637" i="5"/>
  <c r="D1637" i="5" s="1"/>
  <c r="C1641" i="5"/>
  <c r="D1641" i="5" s="1"/>
  <c r="C1645" i="5"/>
  <c r="D1645" i="5" s="1"/>
  <c r="C1649" i="5"/>
  <c r="D1649" i="5" s="1"/>
  <c r="C1653" i="5"/>
  <c r="D1653" i="5" s="1"/>
  <c r="C1657" i="5"/>
  <c r="D1657" i="5" s="1"/>
  <c r="C1661" i="5"/>
  <c r="D1661" i="5" s="1"/>
  <c r="C1665" i="5"/>
  <c r="D1665" i="5" s="1"/>
  <c r="C1669" i="5"/>
  <c r="D1669" i="5" s="1"/>
  <c r="C1673" i="5"/>
  <c r="D1673" i="5" s="1"/>
  <c r="C1677" i="5"/>
  <c r="D1677" i="5" s="1"/>
  <c r="C1681" i="5"/>
  <c r="D1681" i="5" s="1"/>
  <c r="C1685" i="5"/>
  <c r="D1685" i="5" s="1"/>
  <c r="C1689" i="5"/>
  <c r="D1689" i="5" s="1"/>
  <c r="C1693" i="5"/>
  <c r="D1693" i="5" s="1"/>
  <c r="C1697" i="5"/>
  <c r="D1697" i="5" s="1"/>
  <c r="C1701" i="5"/>
  <c r="D1701" i="5" s="1"/>
  <c r="C1705" i="5"/>
  <c r="D1705" i="5" s="1"/>
  <c r="C1709" i="5"/>
  <c r="D1709" i="5" s="1"/>
  <c r="C1713" i="5"/>
  <c r="D1713" i="5" s="1"/>
  <c r="C1717" i="5"/>
  <c r="D1717" i="5" s="1"/>
  <c r="C1721" i="5"/>
  <c r="D1721" i="5" s="1"/>
  <c r="C1725" i="5"/>
  <c r="D1725" i="5" s="1"/>
  <c r="C1729" i="5"/>
  <c r="D1729" i="5" s="1"/>
  <c r="C1733" i="5"/>
  <c r="D1733" i="5" s="1"/>
  <c r="C1737" i="5"/>
  <c r="D1737" i="5" s="1"/>
  <c r="C1741" i="5"/>
  <c r="D1741" i="5" s="1"/>
  <c r="C1745" i="5"/>
  <c r="D1745" i="5" s="1"/>
  <c r="C1749" i="5"/>
  <c r="D1749" i="5" s="1"/>
  <c r="C1753" i="5"/>
  <c r="D1753" i="5" s="1"/>
  <c r="C1757" i="5"/>
  <c r="D1757" i="5" s="1"/>
  <c r="C1761" i="5"/>
  <c r="D1761" i="5" s="1"/>
  <c r="C1765" i="5"/>
  <c r="D1765" i="5" s="1"/>
  <c r="C1769" i="5"/>
  <c r="D1769" i="5" s="1"/>
  <c r="C1773" i="5"/>
  <c r="D1773" i="5" s="1"/>
  <c r="C1777" i="5"/>
  <c r="D1777" i="5" s="1"/>
  <c r="C1781" i="5"/>
  <c r="D1781" i="5" s="1"/>
  <c r="C1785" i="5"/>
  <c r="D1785" i="5" s="1"/>
  <c r="C1789" i="5"/>
  <c r="D1789" i="5" s="1"/>
  <c r="C1793" i="5"/>
  <c r="D1793" i="5" s="1"/>
  <c r="C1797" i="5"/>
  <c r="D1797" i="5" s="1"/>
  <c r="C1801" i="5"/>
  <c r="D1801" i="5" s="1"/>
  <c r="C1805" i="5"/>
  <c r="D1805" i="5" s="1"/>
  <c r="C1809" i="5"/>
  <c r="D1809" i="5" s="1"/>
  <c r="C1813" i="5"/>
  <c r="D1813" i="5" s="1"/>
  <c r="C1817" i="5"/>
  <c r="D1817" i="5" s="1"/>
  <c r="C1821" i="5"/>
  <c r="D1821" i="5" s="1"/>
  <c r="C1825" i="5"/>
  <c r="D1825" i="5" s="1"/>
  <c r="C1829" i="5"/>
  <c r="D1829" i="5" s="1"/>
  <c r="C1833" i="5"/>
  <c r="D1833" i="5" s="1"/>
  <c r="C1837" i="5"/>
  <c r="D1837" i="5" s="1"/>
  <c r="C1841" i="5"/>
  <c r="D1841" i="5" s="1"/>
  <c r="C1845" i="5"/>
  <c r="D1845" i="5" s="1"/>
  <c r="C1849" i="5"/>
  <c r="D1849" i="5" s="1"/>
  <c r="C1853" i="5"/>
  <c r="D1853" i="5" s="1"/>
  <c r="C1857" i="5"/>
  <c r="D1857" i="5" s="1"/>
  <c r="C1861" i="5"/>
  <c r="D1861" i="5" s="1"/>
  <c r="C1865" i="5"/>
  <c r="D1865" i="5" s="1"/>
  <c r="C1869" i="5"/>
  <c r="D1869" i="5" s="1"/>
  <c r="C1873" i="5"/>
  <c r="D1873" i="5" s="1"/>
  <c r="C1877" i="5"/>
  <c r="D1877" i="5" s="1"/>
  <c r="C1881" i="5"/>
  <c r="D1881" i="5" s="1"/>
  <c r="C1885" i="5"/>
  <c r="D1885" i="5" s="1"/>
  <c r="C1889" i="5"/>
  <c r="D1889" i="5" s="1"/>
  <c r="C1893" i="5"/>
  <c r="D1893" i="5" s="1"/>
  <c r="C1897" i="5"/>
  <c r="D1897" i="5" s="1"/>
  <c r="C1901" i="5"/>
  <c r="D1901" i="5" s="1"/>
  <c r="C1905" i="5"/>
  <c r="D1905" i="5" s="1"/>
  <c r="C1909" i="5"/>
  <c r="D1909" i="5" s="1"/>
  <c r="C1913" i="5"/>
  <c r="D1913" i="5" s="1"/>
  <c r="C1917" i="5"/>
  <c r="D1917" i="5" s="1"/>
  <c r="C1921" i="5"/>
  <c r="D1921" i="5" s="1"/>
  <c r="C1925" i="5"/>
  <c r="D1925" i="5" s="1"/>
  <c r="C1929" i="5"/>
  <c r="D1929" i="5" s="1"/>
  <c r="C1933" i="5"/>
  <c r="D1933" i="5" s="1"/>
  <c r="C1937" i="5"/>
  <c r="D1937" i="5" s="1"/>
  <c r="C1941" i="5"/>
  <c r="D1941" i="5" s="1"/>
  <c r="C1945" i="5"/>
  <c r="D1945" i="5" s="1"/>
  <c r="C1949" i="5"/>
  <c r="D1949" i="5" s="1"/>
  <c r="C1953" i="5"/>
  <c r="D1953" i="5" s="1"/>
  <c r="C1957" i="5"/>
  <c r="D1957" i="5" s="1"/>
  <c r="C1961" i="5"/>
  <c r="D1961" i="5" s="1"/>
  <c r="C1965" i="5"/>
  <c r="D1965" i="5" s="1"/>
  <c r="C1969" i="5"/>
  <c r="D1969" i="5" s="1"/>
  <c r="C1973" i="5"/>
  <c r="D1973" i="5" s="1"/>
  <c r="C1977" i="5"/>
  <c r="D1977" i="5" s="1"/>
  <c r="C1981" i="5"/>
  <c r="D1981" i="5" s="1"/>
  <c r="C1985" i="5"/>
  <c r="D1985" i="5" s="1"/>
  <c r="C1989" i="5"/>
  <c r="D1989" i="5" s="1"/>
  <c r="C1993" i="5"/>
  <c r="D1993" i="5" s="1"/>
  <c r="C1997" i="5"/>
  <c r="D1997" i="5" s="1"/>
  <c r="C2001" i="5"/>
  <c r="D2001" i="5" s="1"/>
  <c r="C2005" i="5"/>
  <c r="D2005" i="5" s="1"/>
  <c r="C9" i="5"/>
  <c r="D9" i="5" s="1"/>
  <c r="C1874" i="5"/>
  <c r="D1874" i="5" s="1"/>
  <c r="C1890" i="5"/>
  <c r="D1890" i="5" s="1"/>
  <c r="C1898" i="5"/>
  <c r="D1898" i="5" s="1"/>
  <c r="C1906" i="5"/>
  <c r="D1906" i="5" s="1"/>
  <c r="C1914" i="5"/>
  <c r="D1914" i="5" s="1"/>
  <c r="C1922" i="5"/>
  <c r="D1922" i="5" s="1"/>
  <c r="C1926" i="5"/>
  <c r="D1926" i="5" s="1"/>
  <c r="C1934" i="5"/>
  <c r="D1934" i="5" s="1"/>
  <c r="C1942" i="5"/>
  <c r="D1942" i="5" s="1"/>
  <c r="C1950" i="5"/>
  <c r="D1950" i="5" s="1"/>
  <c r="C1958" i="5"/>
  <c r="D1958" i="5" s="1"/>
  <c r="C1962" i="5"/>
  <c r="D1962" i="5" s="1"/>
  <c r="C1970" i="5"/>
  <c r="D1970" i="5" s="1"/>
  <c r="C1978" i="5"/>
  <c r="D1978" i="5" s="1"/>
  <c r="C1982" i="5"/>
  <c r="D1982" i="5" s="1"/>
  <c r="C1990" i="5"/>
  <c r="D1990" i="5" s="1"/>
  <c r="C1998" i="5"/>
  <c r="D1998" i="5" s="1"/>
  <c r="C2006" i="5"/>
  <c r="D2006" i="5" s="1"/>
  <c r="C1964" i="5"/>
  <c r="D1964" i="5" s="1"/>
  <c r="C1972" i="5"/>
  <c r="D1972" i="5" s="1"/>
  <c r="C1980" i="5"/>
  <c r="D1980" i="5" s="1"/>
  <c r="C1988" i="5"/>
  <c r="D1988" i="5" s="1"/>
  <c r="C1996" i="5"/>
  <c r="D1996" i="5" s="1"/>
  <c r="C2004" i="5"/>
  <c r="D2004" i="5" s="1"/>
  <c r="AK3" i="1"/>
  <c r="AK7" i="1"/>
  <c r="AK11" i="1"/>
  <c r="AK4" i="1"/>
  <c r="AK8" i="1"/>
  <c r="AK12" i="1"/>
  <c r="AK5" i="1"/>
  <c r="AK9" i="1"/>
  <c r="AK13" i="1"/>
  <c r="AK6" i="1"/>
  <c r="AK10" i="1"/>
  <c r="AK2" i="1"/>
  <c r="AL6" i="1" l="1"/>
  <c r="C13" i="14"/>
  <c r="AL12" i="1"/>
  <c r="C19" i="14"/>
  <c r="AL7" i="1"/>
  <c r="C14" i="14"/>
  <c r="AL8" i="1"/>
  <c r="C15" i="14"/>
  <c r="AL3" i="1"/>
  <c r="C10" i="14"/>
  <c r="AL9" i="1"/>
  <c r="C16" i="14"/>
  <c r="AL4" i="1"/>
  <c r="C11" i="14"/>
  <c r="AL13" i="1"/>
  <c r="C20" i="14"/>
  <c r="AL2" i="1"/>
  <c r="C9" i="14"/>
  <c r="AL10" i="1"/>
  <c r="C17" i="14"/>
  <c r="AL5" i="1"/>
  <c r="C12" i="14"/>
  <c r="AL11" i="1"/>
  <c r="C18" i="14"/>
  <c r="AB20" i="14"/>
  <c r="AB21" i="14" s="1"/>
  <c r="T21" i="14"/>
  <c r="E1970" i="7"/>
  <c r="C1971" i="9" s="1"/>
  <c r="Z1972" i="5"/>
  <c r="AA1972" i="5" s="1"/>
  <c r="V1972" i="5"/>
  <c r="X1972" i="5"/>
  <c r="E1960" i="7"/>
  <c r="C1961" i="9" s="1"/>
  <c r="Z1962" i="5"/>
  <c r="AA1962" i="5" s="1"/>
  <c r="V1962" i="5"/>
  <c r="X1962" i="5"/>
  <c r="E1991" i="7"/>
  <c r="C1992" i="9" s="1"/>
  <c r="Z1993" i="5"/>
  <c r="AA1993" i="5" s="1"/>
  <c r="V1993" i="5"/>
  <c r="X1993" i="5"/>
  <c r="E1927" i="7"/>
  <c r="C1928" i="9" s="1"/>
  <c r="Z1929" i="5"/>
  <c r="AA1929" i="5" s="1"/>
  <c r="V1929" i="5"/>
  <c r="X1929" i="5"/>
  <c r="E1847" i="7"/>
  <c r="C1848" i="9" s="1"/>
  <c r="Z1849" i="5"/>
  <c r="AA1849" i="5" s="1"/>
  <c r="V1849" i="5"/>
  <c r="X1849" i="5"/>
  <c r="E1783" i="7"/>
  <c r="C1784" i="9" s="1"/>
  <c r="Z1785" i="5"/>
  <c r="AA1785" i="5" s="1"/>
  <c r="V1785" i="5"/>
  <c r="X1785" i="5"/>
  <c r="E1719" i="7"/>
  <c r="C1720" i="9" s="1"/>
  <c r="Z1721" i="5"/>
  <c r="AA1721" i="5" s="1"/>
  <c r="V1721" i="5"/>
  <c r="X1721" i="5"/>
  <c r="E1671" i="7"/>
  <c r="C1672" i="9" s="1"/>
  <c r="Z1673" i="5"/>
  <c r="AA1673" i="5" s="1"/>
  <c r="V1673" i="5"/>
  <c r="X1673" i="5"/>
  <c r="E1623" i="7"/>
  <c r="C1624" i="9" s="1"/>
  <c r="Z1625" i="5"/>
  <c r="AA1625" i="5" s="1"/>
  <c r="V1625" i="5"/>
  <c r="X1625" i="5"/>
  <c r="E1559" i="7"/>
  <c r="C1560" i="9" s="1"/>
  <c r="Z1561" i="5"/>
  <c r="AA1561" i="5" s="1"/>
  <c r="V1561" i="5"/>
  <c r="X1561" i="5"/>
  <c r="E1495" i="7"/>
  <c r="C1496" i="9" s="1"/>
  <c r="Z1497" i="5"/>
  <c r="AA1497" i="5" s="1"/>
  <c r="V1497" i="5"/>
  <c r="X1497" i="5"/>
  <c r="E1415" i="7"/>
  <c r="C1416" i="9" s="1"/>
  <c r="Z1417" i="5"/>
  <c r="AA1417" i="5" s="1"/>
  <c r="V1417" i="5"/>
  <c r="X1417" i="5"/>
  <c r="E1351" i="7"/>
  <c r="C1352" i="9" s="1"/>
  <c r="Z1353" i="5"/>
  <c r="AA1353" i="5" s="1"/>
  <c r="V1353" i="5"/>
  <c r="X1353" i="5"/>
  <c r="E1287" i="7"/>
  <c r="C1288" i="9" s="1"/>
  <c r="Z1289" i="5"/>
  <c r="AA1289" i="5" s="1"/>
  <c r="V1289" i="5"/>
  <c r="X1289" i="5"/>
  <c r="E1239" i="7"/>
  <c r="C1240" i="9" s="1"/>
  <c r="Z1241" i="5"/>
  <c r="AA1241" i="5" s="1"/>
  <c r="V1241" i="5"/>
  <c r="X1241" i="5"/>
  <c r="E1175" i="7"/>
  <c r="C1176" i="9" s="1"/>
  <c r="Z1177" i="5"/>
  <c r="AA1177" i="5" s="1"/>
  <c r="V1177" i="5"/>
  <c r="X1177" i="5"/>
  <c r="E1111" i="7"/>
  <c r="C1112" i="9" s="1"/>
  <c r="Z1113" i="5"/>
  <c r="AA1113" i="5" s="1"/>
  <c r="V1113" i="5"/>
  <c r="X1113" i="5"/>
  <c r="E1031" i="7"/>
  <c r="C1032" i="9" s="1"/>
  <c r="Z1033" i="5"/>
  <c r="AA1033" i="5" s="1"/>
  <c r="V1033" i="5"/>
  <c r="X1033" i="5"/>
  <c r="E967" i="7"/>
  <c r="C968" i="9" s="1"/>
  <c r="Z969" i="5"/>
  <c r="AA969" i="5" s="1"/>
  <c r="V969" i="5"/>
  <c r="X969" i="5"/>
  <c r="E919" i="7"/>
  <c r="C920" i="9" s="1"/>
  <c r="Z921" i="5"/>
  <c r="AA921" i="5" s="1"/>
  <c r="V921" i="5"/>
  <c r="X921" i="5"/>
  <c r="E871" i="7"/>
  <c r="C872" i="9" s="1"/>
  <c r="Z873" i="5"/>
  <c r="AA873" i="5" s="1"/>
  <c r="V873" i="5"/>
  <c r="X873" i="5"/>
  <c r="E807" i="7"/>
  <c r="C808" i="9" s="1"/>
  <c r="Z809" i="5"/>
  <c r="AA809" i="5" s="1"/>
  <c r="V809" i="5"/>
  <c r="X809" i="5"/>
  <c r="E743" i="7"/>
  <c r="C744" i="9" s="1"/>
  <c r="Z745" i="5"/>
  <c r="AA745" i="5" s="1"/>
  <c r="V745" i="5"/>
  <c r="X745" i="5"/>
  <c r="E679" i="7"/>
  <c r="C680" i="9" s="1"/>
  <c r="Z681" i="5"/>
  <c r="AA681" i="5" s="1"/>
  <c r="V681" i="5"/>
  <c r="X681" i="5"/>
  <c r="E556" i="7"/>
  <c r="C557" i="9" s="1"/>
  <c r="Z558" i="5"/>
  <c r="AA558" i="5" s="1"/>
  <c r="V558" i="5"/>
  <c r="X558" i="5"/>
  <c r="E428" i="7"/>
  <c r="C429" i="9" s="1"/>
  <c r="Z430" i="5"/>
  <c r="AA430" i="5" s="1"/>
  <c r="V430" i="5"/>
  <c r="X430" i="5"/>
  <c r="E300" i="7"/>
  <c r="C301" i="9" s="1"/>
  <c r="Z302" i="5"/>
  <c r="AA302" i="5" s="1"/>
  <c r="V302" i="5"/>
  <c r="X302" i="5"/>
  <c r="E172" i="7"/>
  <c r="C173" i="9" s="1"/>
  <c r="Z174" i="5"/>
  <c r="AA174" i="5" s="1"/>
  <c r="V174" i="5"/>
  <c r="X174" i="5"/>
  <c r="E44" i="7"/>
  <c r="C45" i="9" s="1"/>
  <c r="Z46" i="5"/>
  <c r="AA46" i="5" s="1"/>
  <c r="V46" i="5"/>
  <c r="X46" i="5"/>
  <c r="E1906" i="7"/>
  <c r="C1907" i="9" s="1"/>
  <c r="Z1908" i="5"/>
  <c r="AA1908" i="5" s="1"/>
  <c r="V1908" i="5"/>
  <c r="X1908" i="5"/>
  <c r="E1842" i="7"/>
  <c r="C1843" i="9" s="1"/>
  <c r="Z1844" i="5"/>
  <c r="AA1844" i="5" s="1"/>
  <c r="V1844" i="5"/>
  <c r="X1844" i="5"/>
  <c r="E1778" i="7"/>
  <c r="C1779" i="9" s="1"/>
  <c r="Z1780" i="5"/>
  <c r="AA1780" i="5" s="1"/>
  <c r="V1780" i="5"/>
  <c r="X1780" i="5"/>
  <c r="E1730" i="7"/>
  <c r="C1731" i="9" s="1"/>
  <c r="Z1732" i="5"/>
  <c r="AA1732" i="5" s="1"/>
  <c r="V1732" i="5"/>
  <c r="X1732" i="5"/>
  <c r="E1666" i="7"/>
  <c r="C1667" i="9" s="1"/>
  <c r="Z1668" i="5"/>
  <c r="AA1668" i="5" s="1"/>
  <c r="V1668" i="5"/>
  <c r="X1668" i="5"/>
  <c r="E1602" i="7"/>
  <c r="C1603" i="9" s="1"/>
  <c r="Z1604" i="5"/>
  <c r="AA1604" i="5" s="1"/>
  <c r="V1604" i="5"/>
  <c r="X1604" i="5"/>
  <c r="E1506" i="7"/>
  <c r="C1507" i="9" s="1"/>
  <c r="Z1508" i="5"/>
  <c r="AA1508" i="5" s="1"/>
  <c r="V1508" i="5"/>
  <c r="X1508" i="5"/>
  <c r="E1442" i="7"/>
  <c r="C1443" i="9" s="1"/>
  <c r="Z1444" i="5"/>
  <c r="AA1444" i="5" s="1"/>
  <c r="V1444" i="5"/>
  <c r="X1444" i="5"/>
  <c r="E1378" i="7"/>
  <c r="C1379" i="9" s="1"/>
  <c r="Z1380" i="5"/>
  <c r="AA1380" i="5" s="1"/>
  <c r="V1380" i="5"/>
  <c r="X1380" i="5"/>
  <c r="E1314" i="7"/>
  <c r="C1315" i="9" s="1"/>
  <c r="Z1316" i="5"/>
  <c r="AA1316" i="5" s="1"/>
  <c r="V1316" i="5"/>
  <c r="X1316" i="5"/>
  <c r="E1250" i="7"/>
  <c r="C1251" i="9" s="1"/>
  <c r="Z1252" i="5"/>
  <c r="AA1252" i="5" s="1"/>
  <c r="V1252" i="5"/>
  <c r="X1252" i="5"/>
  <c r="E1186" i="7"/>
  <c r="C1187" i="9" s="1"/>
  <c r="Z1188" i="5"/>
  <c r="AA1188" i="5" s="1"/>
  <c r="V1188" i="5"/>
  <c r="X1188" i="5"/>
  <c r="E1122" i="7"/>
  <c r="C1123" i="9" s="1"/>
  <c r="Z1124" i="5"/>
  <c r="AA1124" i="5" s="1"/>
  <c r="V1124" i="5"/>
  <c r="X1124" i="5"/>
  <c r="E1026" i="7"/>
  <c r="C1027" i="9" s="1"/>
  <c r="Z1028" i="5"/>
  <c r="AA1028" i="5" s="1"/>
  <c r="V1028" i="5"/>
  <c r="X1028" i="5"/>
  <c r="E962" i="7"/>
  <c r="C963" i="9" s="1"/>
  <c r="Z964" i="5"/>
  <c r="AA964" i="5" s="1"/>
  <c r="V964" i="5"/>
  <c r="X964" i="5"/>
  <c r="E898" i="7"/>
  <c r="C899" i="9" s="1"/>
  <c r="Z900" i="5"/>
  <c r="AA900" i="5" s="1"/>
  <c r="V900" i="5"/>
  <c r="X900" i="5"/>
  <c r="E834" i="7"/>
  <c r="C835" i="9" s="1"/>
  <c r="Z836" i="5"/>
  <c r="AA836" i="5" s="1"/>
  <c r="V836" i="5"/>
  <c r="X836" i="5"/>
  <c r="E770" i="7"/>
  <c r="C771" i="9" s="1"/>
  <c r="Z772" i="5"/>
  <c r="AA772" i="5" s="1"/>
  <c r="V772" i="5"/>
  <c r="X772" i="5"/>
  <c r="E706" i="7"/>
  <c r="C707" i="9" s="1"/>
  <c r="Z708" i="5"/>
  <c r="AA708" i="5" s="1"/>
  <c r="V708" i="5"/>
  <c r="X708" i="5"/>
  <c r="E610" i="7"/>
  <c r="C611" i="9" s="1"/>
  <c r="Z612" i="5"/>
  <c r="AA612" i="5" s="1"/>
  <c r="V612" i="5"/>
  <c r="X612" i="5"/>
  <c r="E514" i="7"/>
  <c r="C515" i="9" s="1"/>
  <c r="Z516" i="5"/>
  <c r="AA516" i="5" s="1"/>
  <c r="V516" i="5"/>
  <c r="X516" i="5"/>
  <c r="E386" i="7"/>
  <c r="C387" i="9" s="1"/>
  <c r="Z388" i="5"/>
  <c r="AA388" i="5" s="1"/>
  <c r="V388" i="5"/>
  <c r="X388" i="5"/>
  <c r="E290" i="7"/>
  <c r="C291" i="9" s="1"/>
  <c r="Z292" i="5"/>
  <c r="AA292" i="5" s="1"/>
  <c r="V292" i="5"/>
  <c r="X292" i="5"/>
  <c r="E258" i="7"/>
  <c r="C259" i="9" s="1"/>
  <c r="Z260" i="5"/>
  <c r="AA260" i="5" s="1"/>
  <c r="V260" i="5"/>
  <c r="X260" i="5"/>
  <c r="E162" i="7"/>
  <c r="C163" i="9" s="1"/>
  <c r="Z164" i="5"/>
  <c r="AA164" i="5" s="1"/>
  <c r="V164" i="5"/>
  <c r="X164" i="5"/>
  <c r="E66" i="7"/>
  <c r="C67" i="9" s="1"/>
  <c r="Z68" i="5"/>
  <c r="AA68" i="5" s="1"/>
  <c r="V68" i="5"/>
  <c r="X68" i="5"/>
  <c r="E1765" i="7"/>
  <c r="C1766" i="9" s="1"/>
  <c r="Z1767" i="5"/>
  <c r="AA1767" i="5" s="1"/>
  <c r="V1767" i="5"/>
  <c r="X1767" i="5"/>
  <c r="E1994" i="7"/>
  <c r="C1995" i="9" s="1"/>
  <c r="Z1996" i="5"/>
  <c r="AA1996" i="5" s="1"/>
  <c r="V1996" i="5"/>
  <c r="X1996" i="5"/>
  <c r="E1962" i="7"/>
  <c r="C1963" i="9" s="1"/>
  <c r="Z1964" i="5"/>
  <c r="AA1964" i="5" s="1"/>
  <c r="V1964" i="5"/>
  <c r="X1964" i="5"/>
  <c r="E1980" i="7"/>
  <c r="C1981" i="9" s="1"/>
  <c r="Z1982" i="5"/>
  <c r="AA1982" i="5" s="1"/>
  <c r="V1982" i="5"/>
  <c r="X1982" i="5"/>
  <c r="E1956" i="7"/>
  <c r="C1957" i="9" s="1"/>
  <c r="Z1958" i="5"/>
  <c r="AA1958" i="5" s="1"/>
  <c r="V1958" i="5"/>
  <c r="X1958" i="5"/>
  <c r="E1924" i="7"/>
  <c r="C1925" i="9" s="1"/>
  <c r="Z1926" i="5"/>
  <c r="AA1926" i="5" s="1"/>
  <c r="V1926" i="5"/>
  <c r="X1926" i="5"/>
  <c r="E1896" i="7"/>
  <c r="C1897" i="9" s="1"/>
  <c r="Z1898" i="5"/>
  <c r="AA1898" i="5" s="1"/>
  <c r="V1898" i="5"/>
  <c r="X1898" i="5"/>
  <c r="E2003" i="7"/>
  <c r="C2004" i="9" s="1"/>
  <c r="Z2005" i="5"/>
  <c r="AA2005" i="5" s="1"/>
  <c r="V2005" i="5"/>
  <c r="X2005" i="5"/>
  <c r="E1987" i="7"/>
  <c r="C1988" i="9" s="1"/>
  <c r="Z1989" i="5"/>
  <c r="AA1989" i="5" s="1"/>
  <c r="V1989" i="5"/>
  <c r="X1989" i="5"/>
  <c r="E1971" i="7"/>
  <c r="C1972" i="9" s="1"/>
  <c r="Z1973" i="5"/>
  <c r="AA1973" i="5" s="1"/>
  <c r="V1973" i="5"/>
  <c r="X1973" i="5"/>
  <c r="E1955" i="7"/>
  <c r="C1956" i="9" s="1"/>
  <c r="Z1957" i="5"/>
  <c r="AA1957" i="5" s="1"/>
  <c r="V1957" i="5"/>
  <c r="X1957" i="5"/>
  <c r="E1939" i="7"/>
  <c r="C1940" i="9" s="1"/>
  <c r="Z1941" i="5"/>
  <c r="AA1941" i="5" s="1"/>
  <c r="V1941" i="5"/>
  <c r="X1941" i="5"/>
  <c r="E1923" i="7"/>
  <c r="C1924" i="9" s="1"/>
  <c r="Z1925" i="5"/>
  <c r="AA1925" i="5" s="1"/>
  <c r="V1925" i="5"/>
  <c r="X1925" i="5"/>
  <c r="E1907" i="7"/>
  <c r="C1908" i="9" s="1"/>
  <c r="Z1909" i="5"/>
  <c r="AA1909" i="5" s="1"/>
  <c r="V1909" i="5"/>
  <c r="X1909" i="5"/>
  <c r="E1891" i="7"/>
  <c r="C1892" i="9" s="1"/>
  <c r="Z1893" i="5"/>
  <c r="AA1893" i="5" s="1"/>
  <c r="V1893" i="5"/>
  <c r="X1893" i="5"/>
  <c r="E1875" i="7"/>
  <c r="C1876" i="9" s="1"/>
  <c r="Z1877" i="5"/>
  <c r="AA1877" i="5" s="1"/>
  <c r="V1877" i="5"/>
  <c r="X1877" i="5"/>
  <c r="E1859" i="7"/>
  <c r="C1860" i="9" s="1"/>
  <c r="Z1861" i="5"/>
  <c r="AA1861" i="5" s="1"/>
  <c r="V1861" i="5"/>
  <c r="X1861" i="5"/>
  <c r="E1843" i="7"/>
  <c r="C1844" i="9" s="1"/>
  <c r="Z1845" i="5"/>
  <c r="AA1845" i="5" s="1"/>
  <c r="V1845" i="5"/>
  <c r="X1845" i="5"/>
  <c r="E1827" i="7"/>
  <c r="C1828" i="9" s="1"/>
  <c r="Z1829" i="5"/>
  <c r="AA1829" i="5" s="1"/>
  <c r="V1829" i="5"/>
  <c r="X1829" i="5"/>
  <c r="E1811" i="7"/>
  <c r="C1812" i="9" s="1"/>
  <c r="Z1813" i="5"/>
  <c r="AA1813" i="5" s="1"/>
  <c r="V1813" i="5"/>
  <c r="X1813" i="5"/>
  <c r="E1795" i="7"/>
  <c r="C1796" i="9" s="1"/>
  <c r="Z1797" i="5"/>
  <c r="AA1797" i="5" s="1"/>
  <c r="V1797" i="5"/>
  <c r="X1797" i="5"/>
  <c r="E1779" i="7"/>
  <c r="C1780" i="9" s="1"/>
  <c r="Z1781" i="5"/>
  <c r="AA1781" i="5" s="1"/>
  <c r="V1781" i="5"/>
  <c r="X1781" i="5"/>
  <c r="E1763" i="7"/>
  <c r="C1764" i="9" s="1"/>
  <c r="Z1765" i="5"/>
  <c r="AA1765" i="5" s="1"/>
  <c r="V1765" i="5"/>
  <c r="X1765" i="5"/>
  <c r="E1747" i="7"/>
  <c r="C1748" i="9" s="1"/>
  <c r="Z1749" i="5"/>
  <c r="AA1749" i="5" s="1"/>
  <c r="V1749" i="5"/>
  <c r="X1749" i="5"/>
  <c r="E1731" i="7"/>
  <c r="C1732" i="9" s="1"/>
  <c r="Z1733" i="5"/>
  <c r="AA1733" i="5" s="1"/>
  <c r="V1733" i="5"/>
  <c r="X1733" i="5"/>
  <c r="E1715" i="7"/>
  <c r="C1716" i="9" s="1"/>
  <c r="Z1717" i="5"/>
  <c r="AA1717" i="5" s="1"/>
  <c r="V1717" i="5"/>
  <c r="X1717" i="5"/>
  <c r="E1699" i="7"/>
  <c r="C1700" i="9" s="1"/>
  <c r="Z1701" i="5"/>
  <c r="AA1701" i="5" s="1"/>
  <c r="V1701" i="5"/>
  <c r="X1701" i="5"/>
  <c r="E1683" i="7"/>
  <c r="C1684" i="9" s="1"/>
  <c r="Z1685" i="5"/>
  <c r="AA1685" i="5" s="1"/>
  <c r="V1685" i="5"/>
  <c r="X1685" i="5"/>
  <c r="E1667" i="7"/>
  <c r="C1668" i="9" s="1"/>
  <c r="Z1669" i="5"/>
  <c r="AA1669" i="5" s="1"/>
  <c r="V1669" i="5"/>
  <c r="X1669" i="5"/>
  <c r="E1651" i="7"/>
  <c r="C1652" i="9" s="1"/>
  <c r="Z1653" i="5"/>
  <c r="AA1653" i="5" s="1"/>
  <c r="V1653" i="5"/>
  <c r="X1653" i="5"/>
  <c r="E1635" i="7"/>
  <c r="C1636" i="9" s="1"/>
  <c r="Z1637" i="5"/>
  <c r="AA1637" i="5" s="1"/>
  <c r="V1637" i="5"/>
  <c r="X1637" i="5"/>
  <c r="E1619" i="7"/>
  <c r="C1620" i="9" s="1"/>
  <c r="Z1621" i="5"/>
  <c r="AA1621" i="5" s="1"/>
  <c r="V1621" i="5"/>
  <c r="X1621" i="5"/>
  <c r="E1603" i="7"/>
  <c r="C1604" i="9" s="1"/>
  <c r="Z1605" i="5"/>
  <c r="AA1605" i="5" s="1"/>
  <c r="V1605" i="5"/>
  <c r="X1605" i="5"/>
  <c r="E1587" i="7"/>
  <c r="C1588" i="9" s="1"/>
  <c r="Z1589" i="5"/>
  <c r="AA1589" i="5" s="1"/>
  <c r="V1589" i="5"/>
  <c r="X1589" i="5"/>
  <c r="E1571" i="7"/>
  <c r="C1572" i="9" s="1"/>
  <c r="Z1573" i="5"/>
  <c r="AA1573" i="5" s="1"/>
  <c r="V1573" i="5"/>
  <c r="X1573" i="5"/>
  <c r="E1555" i="7"/>
  <c r="C1556" i="9" s="1"/>
  <c r="Z1557" i="5"/>
  <c r="AA1557" i="5" s="1"/>
  <c r="V1557" i="5"/>
  <c r="X1557" i="5"/>
  <c r="E1539" i="7"/>
  <c r="C1540" i="9" s="1"/>
  <c r="Z1541" i="5"/>
  <c r="AA1541" i="5" s="1"/>
  <c r="V1541" i="5"/>
  <c r="X1541" i="5"/>
  <c r="E1523" i="7"/>
  <c r="C1524" i="9" s="1"/>
  <c r="Z1525" i="5"/>
  <c r="AA1525" i="5" s="1"/>
  <c r="V1525" i="5"/>
  <c r="X1525" i="5"/>
  <c r="E1507" i="7"/>
  <c r="C1508" i="9" s="1"/>
  <c r="Z1509" i="5"/>
  <c r="AA1509" i="5" s="1"/>
  <c r="V1509" i="5"/>
  <c r="X1509" i="5"/>
  <c r="E1491" i="7"/>
  <c r="C1492" i="9" s="1"/>
  <c r="Z1493" i="5"/>
  <c r="AA1493" i="5" s="1"/>
  <c r="V1493" i="5"/>
  <c r="X1493" i="5"/>
  <c r="E1475" i="7"/>
  <c r="C1476" i="9" s="1"/>
  <c r="Z1477" i="5"/>
  <c r="AA1477" i="5" s="1"/>
  <c r="V1477" i="5"/>
  <c r="X1477" i="5"/>
  <c r="E1459" i="7"/>
  <c r="C1460" i="9" s="1"/>
  <c r="Z1461" i="5"/>
  <c r="AA1461" i="5" s="1"/>
  <c r="V1461" i="5"/>
  <c r="X1461" i="5"/>
  <c r="E1443" i="7"/>
  <c r="C1444" i="9" s="1"/>
  <c r="Z1445" i="5"/>
  <c r="AA1445" i="5" s="1"/>
  <c r="V1445" i="5"/>
  <c r="X1445" i="5"/>
  <c r="E1427" i="7"/>
  <c r="C1428" i="9" s="1"/>
  <c r="Z1429" i="5"/>
  <c r="AA1429" i="5" s="1"/>
  <c r="V1429" i="5"/>
  <c r="X1429" i="5"/>
  <c r="E1411" i="7"/>
  <c r="C1412" i="9" s="1"/>
  <c r="Z1413" i="5"/>
  <c r="AA1413" i="5" s="1"/>
  <c r="V1413" i="5"/>
  <c r="X1413" i="5"/>
  <c r="E1395" i="7"/>
  <c r="C1396" i="9" s="1"/>
  <c r="Z1397" i="5"/>
  <c r="AA1397" i="5" s="1"/>
  <c r="V1397" i="5"/>
  <c r="X1397" i="5"/>
  <c r="E1379" i="7"/>
  <c r="C1380" i="9" s="1"/>
  <c r="Z1381" i="5"/>
  <c r="AA1381" i="5" s="1"/>
  <c r="V1381" i="5"/>
  <c r="X1381" i="5"/>
  <c r="E1363" i="7"/>
  <c r="C1364" i="9" s="1"/>
  <c r="Z1365" i="5"/>
  <c r="AA1365" i="5" s="1"/>
  <c r="V1365" i="5"/>
  <c r="X1365" i="5"/>
  <c r="E1347" i="7"/>
  <c r="C1348" i="9" s="1"/>
  <c r="Z1349" i="5"/>
  <c r="AA1349" i="5" s="1"/>
  <c r="V1349" i="5"/>
  <c r="X1349" i="5"/>
  <c r="E1331" i="7"/>
  <c r="C1332" i="9" s="1"/>
  <c r="Z1333" i="5"/>
  <c r="AA1333" i="5" s="1"/>
  <c r="V1333" i="5"/>
  <c r="X1333" i="5"/>
  <c r="E1315" i="7"/>
  <c r="C1316" i="9" s="1"/>
  <c r="Z1317" i="5"/>
  <c r="AA1317" i="5" s="1"/>
  <c r="V1317" i="5"/>
  <c r="X1317" i="5"/>
  <c r="E1299" i="7"/>
  <c r="C1300" i="9" s="1"/>
  <c r="Z1301" i="5"/>
  <c r="AA1301" i="5" s="1"/>
  <c r="V1301" i="5"/>
  <c r="X1301" i="5"/>
  <c r="E1283" i="7"/>
  <c r="C1284" i="9" s="1"/>
  <c r="Z1285" i="5"/>
  <c r="AA1285" i="5" s="1"/>
  <c r="V1285" i="5"/>
  <c r="X1285" i="5"/>
  <c r="E1267" i="7"/>
  <c r="C1268" i="9" s="1"/>
  <c r="Z1269" i="5"/>
  <c r="AA1269" i="5" s="1"/>
  <c r="V1269" i="5"/>
  <c r="X1269" i="5"/>
  <c r="E1251" i="7"/>
  <c r="C1252" i="9" s="1"/>
  <c r="Z1253" i="5"/>
  <c r="AA1253" i="5" s="1"/>
  <c r="V1253" i="5"/>
  <c r="X1253" i="5"/>
  <c r="E1235" i="7"/>
  <c r="C1236" i="9" s="1"/>
  <c r="Z1237" i="5"/>
  <c r="AA1237" i="5" s="1"/>
  <c r="V1237" i="5"/>
  <c r="X1237" i="5"/>
  <c r="E1219" i="7"/>
  <c r="C1220" i="9" s="1"/>
  <c r="Z1221" i="5"/>
  <c r="AA1221" i="5" s="1"/>
  <c r="V1221" i="5"/>
  <c r="X1221" i="5"/>
  <c r="E1203" i="7"/>
  <c r="C1204" i="9" s="1"/>
  <c r="Z1205" i="5"/>
  <c r="AA1205" i="5" s="1"/>
  <c r="V1205" i="5"/>
  <c r="X1205" i="5"/>
  <c r="E1187" i="7"/>
  <c r="C1188" i="9" s="1"/>
  <c r="Z1189" i="5"/>
  <c r="AA1189" i="5" s="1"/>
  <c r="V1189" i="5"/>
  <c r="X1189" i="5"/>
  <c r="E1171" i="7"/>
  <c r="C1172" i="9" s="1"/>
  <c r="Z1173" i="5"/>
  <c r="AA1173" i="5" s="1"/>
  <c r="V1173" i="5"/>
  <c r="X1173" i="5"/>
  <c r="E1155" i="7"/>
  <c r="C1156" i="9" s="1"/>
  <c r="Z1157" i="5"/>
  <c r="AA1157" i="5" s="1"/>
  <c r="V1157" i="5"/>
  <c r="X1157" i="5"/>
  <c r="E1139" i="7"/>
  <c r="C1140" i="9" s="1"/>
  <c r="Z1141" i="5"/>
  <c r="AA1141" i="5" s="1"/>
  <c r="V1141" i="5"/>
  <c r="X1141" i="5"/>
  <c r="E1123" i="7"/>
  <c r="C1124" i="9" s="1"/>
  <c r="Z1125" i="5"/>
  <c r="AA1125" i="5" s="1"/>
  <c r="V1125" i="5"/>
  <c r="X1125" i="5"/>
  <c r="E1107" i="7"/>
  <c r="C1108" i="9" s="1"/>
  <c r="Z1109" i="5"/>
  <c r="AA1109" i="5" s="1"/>
  <c r="V1109" i="5"/>
  <c r="X1109" i="5"/>
  <c r="E1091" i="7"/>
  <c r="C1092" i="9" s="1"/>
  <c r="Z1093" i="5"/>
  <c r="AA1093" i="5" s="1"/>
  <c r="V1093" i="5"/>
  <c r="X1093" i="5"/>
  <c r="E1075" i="7"/>
  <c r="C1076" i="9" s="1"/>
  <c r="Z1077" i="5"/>
  <c r="AA1077" i="5" s="1"/>
  <c r="V1077" i="5"/>
  <c r="X1077" i="5"/>
  <c r="E1059" i="7"/>
  <c r="C1060" i="9" s="1"/>
  <c r="Z1061" i="5"/>
  <c r="AA1061" i="5" s="1"/>
  <c r="V1061" i="5"/>
  <c r="X1061" i="5"/>
  <c r="E1043" i="7"/>
  <c r="C1044" i="9" s="1"/>
  <c r="Z1045" i="5"/>
  <c r="AA1045" i="5" s="1"/>
  <c r="V1045" i="5"/>
  <c r="X1045" i="5"/>
  <c r="E1027" i="7"/>
  <c r="C1028" i="9" s="1"/>
  <c r="Z1029" i="5"/>
  <c r="AA1029" i="5" s="1"/>
  <c r="V1029" i="5"/>
  <c r="X1029" i="5"/>
  <c r="E1011" i="7"/>
  <c r="C1012" i="9" s="1"/>
  <c r="Z1013" i="5"/>
  <c r="AA1013" i="5" s="1"/>
  <c r="V1013" i="5"/>
  <c r="X1013" i="5"/>
  <c r="E995" i="7"/>
  <c r="C996" i="9" s="1"/>
  <c r="Z997" i="5"/>
  <c r="AA997" i="5" s="1"/>
  <c r="V997" i="5"/>
  <c r="X997" i="5"/>
  <c r="E979" i="7"/>
  <c r="C980" i="9" s="1"/>
  <c r="Z981" i="5"/>
  <c r="AA981" i="5" s="1"/>
  <c r="V981" i="5"/>
  <c r="X981" i="5"/>
  <c r="E963" i="7"/>
  <c r="C964" i="9" s="1"/>
  <c r="Z965" i="5"/>
  <c r="AA965" i="5" s="1"/>
  <c r="V965" i="5"/>
  <c r="X965" i="5"/>
  <c r="E947" i="7"/>
  <c r="C948" i="9" s="1"/>
  <c r="Z949" i="5"/>
  <c r="AA949" i="5" s="1"/>
  <c r="V949" i="5"/>
  <c r="X949" i="5"/>
  <c r="E931" i="7"/>
  <c r="C932" i="9" s="1"/>
  <c r="Z933" i="5"/>
  <c r="AA933" i="5" s="1"/>
  <c r="V933" i="5"/>
  <c r="X933" i="5"/>
  <c r="E915" i="7"/>
  <c r="C916" i="9" s="1"/>
  <c r="Z917" i="5"/>
  <c r="AA917" i="5" s="1"/>
  <c r="V917" i="5"/>
  <c r="X917" i="5"/>
  <c r="E899" i="7"/>
  <c r="C900" i="9" s="1"/>
  <c r="Z901" i="5"/>
  <c r="AA901" i="5" s="1"/>
  <c r="V901" i="5"/>
  <c r="X901" i="5"/>
  <c r="E883" i="7"/>
  <c r="C884" i="9" s="1"/>
  <c r="Z885" i="5"/>
  <c r="AA885" i="5" s="1"/>
  <c r="V885" i="5"/>
  <c r="X885" i="5"/>
  <c r="E867" i="7"/>
  <c r="C868" i="9" s="1"/>
  <c r="Z869" i="5"/>
  <c r="AA869" i="5" s="1"/>
  <c r="V869" i="5"/>
  <c r="X869" i="5"/>
  <c r="E851" i="7"/>
  <c r="C852" i="9" s="1"/>
  <c r="Z853" i="5"/>
  <c r="AA853" i="5" s="1"/>
  <c r="V853" i="5"/>
  <c r="X853" i="5"/>
  <c r="E835" i="7"/>
  <c r="C836" i="9" s="1"/>
  <c r="Z837" i="5"/>
  <c r="AA837" i="5" s="1"/>
  <c r="V837" i="5"/>
  <c r="X837" i="5"/>
  <c r="E819" i="7"/>
  <c r="C820" i="9" s="1"/>
  <c r="Z821" i="5"/>
  <c r="AA821" i="5" s="1"/>
  <c r="V821" i="5"/>
  <c r="X821" i="5"/>
  <c r="E803" i="7"/>
  <c r="C804" i="9" s="1"/>
  <c r="Z805" i="5"/>
  <c r="AA805" i="5" s="1"/>
  <c r="V805" i="5"/>
  <c r="X805" i="5"/>
  <c r="E787" i="7"/>
  <c r="C788" i="9" s="1"/>
  <c r="Z789" i="5"/>
  <c r="AA789" i="5" s="1"/>
  <c r="V789" i="5"/>
  <c r="X789" i="5"/>
  <c r="E771" i="7"/>
  <c r="C772" i="9" s="1"/>
  <c r="Z773" i="5"/>
  <c r="AA773" i="5" s="1"/>
  <c r="V773" i="5"/>
  <c r="X773" i="5"/>
  <c r="E755" i="7"/>
  <c r="C756" i="9" s="1"/>
  <c r="Z757" i="5"/>
  <c r="AA757" i="5" s="1"/>
  <c r="V757" i="5"/>
  <c r="X757" i="5"/>
  <c r="E739" i="7"/>
  <c r="C740" i="9" s="1"/>
  <c r="Z741" i="5"/>
  <c r="AA741" i="5" s="1"/>
  <c r="V741" i="5"/>
  <c r="X741" i="5"/>
  <c r="E723" i="7"/>
  <c r="C724" i="9" s="1"/>
  <c r="Z725" i="5"/>
  <c r="AA725" i="5" s="1"/>
  <c r="V725" i="5"/>
  <c r="X725" i="5"/>
  <c r="E707" i="7"/>
  <c r="C708" i="9" s="1"/>
  <c r="Z709" i="5"/>
  <c r="AA709" i="5" s="1"/>
  <c r="V709" i="5"/>
  <c r="X709" i="5"/>
  <c r="E691" i="7"/>
  <c r="C692" i="9" s="1"/>
  <c r="Z693" i="5"/>
  <c r="AA693" i="5" s="1"/>
  <c r="V693" i="5"/>
  <c r="X693" i="5"/>
  <c r="E674" i="7"/>
  <c r="C675" i="9" s="1"/>
  <c r="Z676" i="5"/>
  <c r="AA676" i="5" s="1"/>
  <c r="V676" i="5"/>
  <c r="X676" i="5"/>
  <c r="E644" i="7"/>
  <c r="C645" i="9" s="1"/>
  <c r="Z646" i="5"/>
  <c r="AA646" i="5" s="1"/>
  <c r="V646" i="5"/>
  <c r="X646" i="5"/>
  <c r="E612" i="7"/>
  <c r="C613" i="9" s="1"/>
  <c r="Z614" i="5"/>
  <c r="AA614" i="5" s="1"/>
  <c r="V614" i="5"/>
  <c r="X614" i="5"/>
  <c r="E580" i="7"/>
  <c r="C581" i="9" s="1"/>
  <c r="Z582" i="5"/>
  <c r="AA582" i="5" s="1"/>
  <c r="V582" i="5"/>
  <c r="X582" i="5"/>
  <c r="E548" i="7"/>
  <c r="C549" i="9" s="1"/>
  <c r="Z550" i="5"/>
  <c r="AA550" i="5" s="1"/>
  <c r="V550" i="5"/>
  <c r="X550" i="5"/>
  <c r="E516" i="7"/>
  <c r="C517" i="9" s="1"/>
  <c r="Z518" i="5"/>
  <c r="AA518" i="5" s="1"/>
  <c r="V518" i="5"/>
  <c r="X518" i="5"/>
  <c r="E484" i="7"/>
  <c r="C485" i="9" s="1"/>
  <c r="Z486" i="5"/>
  <c r="AA486" i="5" s="1"/>
  <c r="V486" i="5"/>
  <c r="X486" i="5"/>
  <c r="E452" i="7"/>
  <c r="C453" i="9" s="1"/>
  <c r="Z454" i="5"/>
  <c r="AA454" i="5" s="1"/>
  <c r="V454" i="5"/>
  <c r="X454" i="5"/>
  <c r="E420" i="7"/>
  <c r="C421" i="9" s="1"/>
  <c r="Z422" i="5"/>
  <c r="AA422" i="5" s="1"/>
  <c r="V422" i="5"/>
  <c r="X422" i="5"/>
  <c r="E388" i="7"/>
  <c r="C389" i="9" s="1"/>
  <c r="Z390" i="5"/>
  <c r="AA390" i="5" s="1"/>
  <c r="V390" i="5"/>
  <c r="X390" i="5"/>
  <c r="E356" i="7"/>
  <c r="C357" i="9" s="1"/>
  <c r="Z358" i="5"/>
  <c r="AA358" i="5" s="1"/>
  <c r="V358" i="5"/>
  <c r="X358" i="5"/>
  <c r="E324" i="7"/>
  <c r="C325" i="9" s="1"/>
  <c r="Z326" i="5"/>
  <c r="AA326" i="5" s="1"/>
  <c r="V326" i="5"/>
  <c r="X326" i="5"/>
  <c r="E292" i="7"/>
  <c r="C293" i="9" s="1"/>
  <c r="Z294" i="5"/>
  <c r="AA294" i="5" s="1"/>
  <c r="V294" i="5"/>
  <c r="X294" i="5"/>
  <c r="E260" i="7"/>
  <c r="C261" i="9" s="1"/>
  <c r="Z262" i="5"/>
  <c r="AA262" i="5" s="1"/>
  <c r="V262" i="5"/>
  <c r="X262" i="5"/>
  <c r="E228" i="7"/>
  <c r="C229" i="9" s="1"/>
  <c r="Z230" i="5"/>
  <c r="AA230" i="5" s="1"/>
  <c r="V230" i="5"/>
  <c r="X230" i="5"/>
  <c r="E196" i="7"/>
  <c r="C197" i="9" s="1"/>
  <c r="Z198" i="5"/>
  <c r="AA198" i="5" s="1"/>
  <c r="V198" i="5"/>
  <c r="X198" i="5"/>
  <c r="E164" i="7"/>
  <c r="C165" i="9" s="1"/>
  <c r="Z166" i="5"/>
  <c r="AA166" i="5" s="1"/>
  <c r="V166" i="5"/>
  <c r="X166" i="5"/>
  <c r="E132" i="7"/>
  <c r="C133" i="9" s="1"/>
  <c r="Z134" i="5"/>
  <c r="AA134" i="5" s="1"/>
  <c r="V134" i="5"/>
  <c r="X134" i="5"/>
  <c r="E100" i="7"/>
  <c r="C101" i="9" s="1"/>
  <c r="Z102" i="5"/>
  <c r="AA102" i="5" s="1"/>
  <c r="V102" i="5"/>
  <c r="X102" i="5"/>
  <c r="E68" i="7"/>
  <c r="C69" i="9" s="1"/>
  <c r="Z70" i="5"/>
  <c r="AA70" i="5" s="1"/>
  <c r="V70" i="5"/>
  <c r="X70" i="5"/>
  <c r="E36" i="7"/>
  <c r="C37" i="9" s="1"/>
  <c r="Z38" i="5"/>
  <c r="AA38" i="5" s="1"/>
  <c r="V38" i="5"/>
  <c r="X38" i="5"/>
  <c r="E2006" i="7"/>
  <c r="C2007" i="9" s="1"/>
  <c r="Z2008" i="5"/>
  <c r="AA2008" i="5" s="1"/>
  <c r="V2008" i="5"/>
  <c r="X2008" i="5"/>
  <c r="E1974" i="7"/>
  <c r="C1975" i="9" s="1"/>
  <c r="Z1976" i="5"/>
  <c r="AA1976" i="5" s="1"/>
  <c r="V1976" i="5"/>
  <c r="X1976" i="5"/>
  <c r="E1950" i="7"/>
  <c r="C1951" i="9" s="1"/>
  <c r="Z1952" i="5"/>
  <c r="AA1952" i="5" s="1"/>
  <c r="V1952" i="5"/>
  <c r="X1952" i="5"/>
  <c r="E1934" i="7"/>
  <c r="C1935" i="9" s="1"/>
  <c r="Z1936" i="5"/>
  <c r="AA1936" i="5" s="1"/>
  <c r="V1936" i="5"/>
  <c r="X1936" i="5"/>
  <c r="E1918" i="7"/>
  <c r="C1919" i="9" s="1"/>
  <c r="Z1920" i="5"/>
  <c r="AA1920" i="5" s="1"/>
  <c r="V1920" i="5"/>
  <c r="X1920" i="5"/>
  <c r="E1902" i="7"/>
  <c r="C1903" i="9" s="1"/>
  <c r="Z1904" i="5"/>
  <c r="AA1904" i="5" s="1"/>
  <c r="V1904" i="5"/>
  <c r="X1904" i="5"/>
  <c r="E1886" i="7"/>
  <c r="C1887" i="9" s="1"/>
  <c r="Z1888" i="5"/>
  <c r="AA1888" i="5" s="1"/>
  <c r="V1888" i="5"/>
  <c r="X1888" i="5"/>
  <c r="E1870" i="7"/>
  <c r="C1871" i="9" s="1"/>
  <c r="Z1872" i="5"/>
  <c r="AA1872" i="5" s="1"/>
  <c r="V1872" i="5"/>
  <c r="X1872" i="5"/>
  <c r="E1854" i="7"/>
  <c r="C1855" i="9" s="1"/>
  <c r="Z1856" i="5"/>
  <c r="AA1856" i="5" s="1"/>
  <c r="V1856" i="5"/>
  <c r="X1856" i="5"/>
  <c r="E1838" i="7"/>
  <c r="C1839" i="9" s="1"/>
  <c r="Z1840" i="5"/>
  <c r="AA1840" i="5" s="1"/>
  <c r="V1840" i="5"/>
  <c r="X1840" i="5"/>
  <c r="E1822" i="7"/>
  <c r="C1823" i="9" s="1"/>
  <c r="Z1824" i="5"/>
  <c r="AA1824" i="5" s="1"/>
  <c r="V1824" i="5"/>
  <c r="X1824" i="5"/>
  <c r="E1806" i="7"/>
  <c r="C1807" i="9" s="1"/>
  <c r="Z1808" i="5"/>
  <c r="AA1808" i="5" s="1"/>
  <c r="V1808" i="5"/>
  <c r="X1808" i="5"/>
  <c r="E1790" i="7"/>
  <c r="C1791" i="9" s="1"/>
  <c r="Z1792" i="5"/>
  <c r="AA1792" i="5" s="1"/>
  <c r="V1792" i="5"/>
  <c r="X1792" i="5"/>
  <c r="E1774" i="7"/>
  <c r="C1775" i="9" s="1"/>
  <c r="Z1776" i="5"/>
  <c r="AA1776" i="5" s="1"/>
  <c r="V1776" i="5"/>
  <c r="X1776" i="5"/>
  <c r="E1758" i="7"/>
  <c r="C1759" i="9" s="1"/>
  <c r="Z1760" i="5"/>
  <c r="AA1760" i="5" s="1"/>
  <c r="V1760" i="5"/>
  <c r="X1760" i="5"/>
  <c r="E1742" i="7"/>
  <c r="C1743" i="9" s="1"/>
  <c r="Z1744" i="5"/>
  <c r="AA1744" i="5" s="1"/>
  <c r="V1744" i="5"/>
  <c r="X1744" i="5"/>
  <c r="E1726" i="7"/>
  <c r="C1727" i="9" s="1"/>
  <c r="Z1728" i="5"/>
  <c r="AA1728" i="5" s="1"/>
  <c r="V1728" i="5"/>
  <c r="X1728" i="5"/>
  <c r="E1710" i="7"/>
  <c r="C1711" i="9" s="1"/>
  <c r="Z1712" i="5"/>
  <c r="AA1712" i="5" s="1"/>
  <c r="V1712" i="5"/>
  <c r="X1712" i="5"/>
  <c r="E1694" i="7"/>
  <c r="C1695" i="9" s="1"/>
  <c r="Z1696" i="5"/>
  <c r="AA1696" i="5" s="1"/>
  <c r="V1696" i="5"/>
  <c r="X1696" i="5"/>
  <c r="E1678" i="7"/>
  <c r="C1679" i="9" s="1"/>
  <c r="Z1680" i="5"/>
  <c r="AA1680" i="5" s="1"/>
  <c r="V1680" i="5"/>
  <c r="X1680" i="5"/>
  <c r="E1662" i="7"/>
  <c r="C1663" i="9" s="1"/>
  <c r="Z1664" i="5"/>
  <c r="AA1664" i="5" s="1"/>
  <c r="V1664" i="5"/>
  <c r="X1664" i="5"/>
  <c r="E1646" i="7"/>
  <c r="C1647" i="9" s="1"/>
  <c r="Z1648" i="5"/>
  <c r="AA1648" i="5" s="1"/>
  <c r="V1648" i="5"/>
  <c r="X1648" i="5"/>
  <c r="E1630" i="7"/>
  <c r="C1631" i="9" s="1"/>
  <c r="Z1632" i="5"/>
  <c r="AA1632" i="5" s="1"/>
  <c r="V1632" i="5"/>
  <c r="X1632" i="5"/>
  <c r="E1614" i="7"/>
  <c r="C1615" i="9" s="1"/>
  <c r="Z1616" i="5"/>
  <c r="AA1616" i="5" s="1"/>
  <c r="V1616" i="5"/>
  <c r="X1616" i="5"/>
  <c r="E1598" i="7"/>
  <c r="C1599" i="9" s="1"/>
  <c r="Z1600" i="5"/>
  <c r="AA1600" i="5" s="1"/>
  <c r="V1600" i="5"/>
  <c r="X1600" i="5"/>
  <c r="E1582" i="7"/>
  <c r="C1583" i="9" s="1"/>
  <c r="Z1584" i="5"/>
  <c r="AA1584" i="5" s="1"/>
  <c r="V1584" i="5"/>
  <c r="X1584" i="5"/>
  <c r="E1566" i="7"/>
  <c r="C1567" i="9" s="1"/>
  <c r="Z1568" i="5"/>
  <c r="AA1568" i="5" s="1"/>
  <c r="V1568" i="5"/>
  <c r="X1568" i="5"/>
  <c r="E1550" i="7"/>
  <c r="C1551" i="9" s="1"/>
  <c r="Z1552" i="5"/>
  <c r="AA1552" i="5" s="1"/>
  <c r="V1552" i="5"/>
  <c r="X1552" i="5"/>
  <c r="E1534" i="7"/>
  <c r="C1535" i="9" s="1"/>
  <c r="Z1536" i="5"/>
  <c r="AA1536" i="5" s="1"/>
  <c r="V1536" i="5"/>
  <c r="X1536" i="5"/>
  <c r="E1518" i="7"/>
  <c r="C1519" i="9" s="1"/>
  <c r="Z1520" i="5"/>
  <c r="AA1520" i="5" s="1"/>
  <c r="V1520" i="5"/>
  <c r="X1520" i="5"/>
  <c r="E1502" i="7"/>
  <c r="C1503" i="9" s="1"/>
  <c r="Z1504" i="5"/>
  <c r="AA1504" i="5" s="1"/>
  <c r="V1504" i="5"/>
  <c r="X1504" i="5"/>
  <c r="E1486" i="7"/>
  <c r="C1487" i="9" s="1"/>
  <c r="Z1488" i="5"/>
  <c r="AA1488" i="5" s="1"/>
  <c r="V1488" i="5"/>
  <c r="X1488" i="5"/>
  <c r="E1470" i="7"/>
  <c r="C1471" i="9" s="1"/>
  <c r="Z1472" i="5"/>
  <c r="AA1472" i="5" s="1"/>
  <c r="V1472" i="5"/>
  <c r="X1472" i="5"/>
  <c r="E1454" i="7"/>
  <c r="C1455" i="9" s="1"/>
  <c r="Z1456" i="5"/>
  <c r="AA1456" i="5" s="1"/>
  <c r="V1456" i="5"/>
  <c r="X1456" i="5"/>
  <c r="E1438" i="7"/>
  <c r="C1439" i="9" s="1"/>
  <c r="Z1440" i="5"/>
  <c r="AA1440" i="5" s="1"/>
  <c r="V1440" i="5"/>
  <c r="X1440" i="5"/>
  <c r="E1422" i="7"/>
  <c r="C1423" i="9" s="1"/>
  <c r="Z1424" i="5"/>
  <c r="AA1424" i="5" s="1"/>
  <c r="V1424" i="5"/>
  <c r="X1424" i="5"/>
  <c r="E1406" i="7"/>
  <c r="C1407" i="9" s="1"/>
  <c r="Z1408" i="5"/>
  <c r="AA1408" i="5" s="1"/>
  <c r="V1408" i="5"/>
  <c r="X1408" i="5"/>
  <c r="E1390" i="7"/>
  <c r="C1391" i="9" s="1"/>
  <c r="Z1392" i="5"/>
  <c r="AA1392" i="5" s="1"/>
  <c r="V1392" i="5"/>
  <c r="X1392" i="5"/>
  <c r="E1374" i="7"/>
  <c r="C1375" i="9" s="1"/>
  <c r="Z1376" i="5"/>
  <c r="AA1376" i="5" s="1"/>
  <c r="V1376" i="5"/>
  <c r="X1376" i="5"/>
  <c r="E1358" i="7"/>
  <c r="C1359" i="9" s="1"/>
  <c r="Z1360" i="5"/>
  <c r="AA1360" i="5" s="1"/>
  <c r="V1360" i="5"/>
  <c r="X1360" i="5"/>
  <c r="E1342" i="7"/>
  <c r="C1343" i="9" s="1"/>
  <c r="Z1344" i="5"/>
  <c r="AA1344" i="5" s="1"/>
  <c r="V1344" i="5"/>
  <c r="X1344" i="5"/>
  <c r="E1326" i="7"/>
  <c r="C1327" i="9" s="1"/>
  <c r="Z1328" i="5"/>
  <c r="AA1328" i="5" s="1"/>
  <c r="V1328" i="5"/>
  <c r="X1328" i="5"/>
  <c r="E1310" i="7"/>
  <c r="C1311" i="9" s="1"/>
  <c r="Z1312" i="5"/>
  <c r="AA1312" i="5" s="1"/>
  <c r="V1312" i="5"/>
  <c r="X1312" i="5"/>
  <c r="E1294" i="7"/>
  <c r="C1295" i="9" s="1"/>
  <c r="Z1296" i="5"/>
  <c r="AA1296" i="5" s="1"/>
  <c r="V1296" i="5"/>
  <c r="X1296" i="5"/>
  <c r="E1278" i="7"/>
  <c r="C1279" i="9" s="1"/>
  <c r="Z1280" i="5"/>
  <c r="AA1280" i="5" s="1"/>
  <c r="V1280" i="5"/>
  <c r="X1280" i="5"/>
  <c r="E1262" i="7"/>
  <c r="C1263" i="9" s="1"/>
  <c r="Z1264" i="5"/>
  <c r="AA1264" i="5" s="1"/>
  <c r="V1264" i="5"/>
  <c r="X1264" i="5"/>
  <c r="E1246" i="7"/>
  <c r="C1247" i="9" s="1"/>
  <c r="Z1248" i="5"/>
  <c r="AA1248" i="5" s="1"/>
  <c r="V1248" i="5"/>
  <c r="X1248" i="5"/>
  <c r="E1230" i="7"/>
  <c r="C1231" i="9" s="1"/>
  <c r="Z1232" i="5"/>
  <c r="AA1232" i="5" s="1"/>
  <c r="V1232" i="5"/>
  <c r="X1232" i="5"/>
  <c r="E1214" i="7"/>
  <c r="C1215" i="9" s="1"/>
  <c r="Z1216" i="5"/>
  <c r="AA1216" i="5" s="1"/>
  <c r="V1216" i="5"/>
  <c r="X1216" i="5"/>
  <c r="E1198" i="7"/>
  <c r="C1199" i="9" s="1"/>
  <c r="Z1200" i="5"/>
  <c r="AA1200" i="5" s="1"/>
  <c r="V1200" i="5"/>
  <c r="X1200" i="5"/>
  <c r="E1182" i="7"/>
  <c r="C1183" i="9" s="1"/>
  <c r="Z1184" i="5"/>
  <c r="AA1184" i="5" s="1"/>
  <c r="V1184" i="5"/>
  <c r="X1184" i="5"/>
  <c r="E1166" i="7"/>
  <c r="C1167" i="9" s="1"/>
  <c r="Z1168" i="5"/>
  <c r="AA1168" i="5" s="1"/>
  <c r="V1168" i="5"/>
  <c r="X1168" i="5"/>
  <c r="E1150" i="7"/>
  <c r="C1151" i="9" s="1"/>
  <c r="Z1152" i="5"/>
  <c r="AA1152" i="5" s="1"/>
  <c r="V1152" i="5"/>
  <c r="X1152" i="5"/>
  <c r="E1134" i="7"/>
  <c r="C1135" i="9" s="1"/>
  <c r="Z1136" i="5"/>
  <c r="AA1136" i="5" s="1"/>
  <c r="V1136" i="5"/>
  <c r="X1136" i="5"/>
  <c r="E1118" i="7"/>
  <c r="C1119" i="9" s="1"/>
  <c r="Z1120" i="5"/>
  <c r="AA1120" i="5" s="1"/>
  <c r="V1120" i="5"/>
  <c r="X1120" i="5"/>
  <c r="E1102" i="7"/>
  <c r="C1103" i="9" s="1"/>
  <c r="Z1104" i="5"/>
  <c r="AA1104" i="5" s="1"/>
  <c r="V1104" i="5"/>
  <c r="X1104" i="5"/>
  <c r="E1086" i="7"/>
  <c r="C1087" i="9" s="1"/>
  <c r="Z1088" i="5"/>
  <c r="AA1088" i="5" s="1"/>
  <c r="V1088" i="5"/>
  <c r="X1088" i="5"/>
  <c r="E1070" i="7"/>
  <c r="C1071" i="9" s="1"/>
  <c r="Z1072" i="5"/>
  <c r="AA1072" i="5" s="1"/>
  <c r="V1072" i="5"/>
  <c r="X1072" i="5"/>
  <c r="E1054" i="7"/>
  <c r="C1055" i="9" s="1"/>
  <c r="Z1056" i="5"/>
  <c r="AA1056" i="5" s="1"/>
  <c r="V1056" i="5"/>
  <c r="X1056" i="5"/>
  <c r="E1038" i="7"/>
  <c r="C1039" i="9" s="1"/>
  <c r="Z1040" i="5"/>
  <c r="AA1040" i="5" s="1"/>
  <c r="V1040" i="5"/>
  <c r="X1040" i="5"/>
  <c r="E1022" i="7"/>
  <c r="C1023" i="9" s="1"/>
  <c r="Z1024" i="5"/>
  <c r="AA1024" i="5" s="1"/>
  <c r="V1024" i="5"/>
  <c r="X1024" i="5"/>
  <c r="E1006" i="7"/>
  <c r="C1007" i="9" s="1"/>
  <c r="Z1008" i="5"/>
  <c r="AA1008" i="5" s="1"/>
  <c r="V1008" i="5"/>
  <c r="X1008" i="5"/>
  <c r="E990" i="7"/>
  <c r="C991" i="9" s="1"/>
  <c r="Z992" i="5"/>
  <c r="AA992" i="5" s="1"/>
  <c r="V992" i="5"/>
  <c r="X992" i="5"/>
  <c r="E974" i="7"/>
  <c r="C975" i="9" s="1"/>
  <c r="Z976" i="5"/>
  <c r="AA976" i="5" s="1"/>
  <c r="V976" i="5"/>
  <c r="X976" i="5"/>
  <c r="E958" i="7"/>
  <c r="C959" i="9" s="1"/>
  <c r="Z960" i="5"/>
  <c r="AA960" i="5" s="1"/>
  <c r="V960" i="5"/>
  <c r="X960" i="5"/>
  <c r="E942" i="7"/>
  <c r="C943" i="9" s="1"/>
  <c r="Z944" i="5"/>
  <c r="AA944" i="5" s="1"/>
  <c r="V944" i="5"/>
  <c r="X944" i="5"/>
  <c r="E926" i="7"/>
  <c r="C927" i="9" s="1"/>
  <c r="Z928" i="5"/>
  <c r="AA928" i="5" s="1"/>
  <c r="V928" i="5"/>
  <c r="X928" i="5"/>
  <c r="E910" i="7"/>
  <c r="C911" i="9" s="1"/>
  <c r="Z912" i="5"/>
  <c r="AA912" i="5" s="1"/>
  <c r="V912" i="5"/>
  <c r="X912" i="5"/>
  <c r="E894" i="7"/>
  <c r="C895" i="9" s="1"/>
  <c r="Z896" i="5"/>
  <c r="AA896" i="5" s="1"/>
  <c r="V896" i="5"/>
  <c r="X896" i="5"/>
  <c r="E878" i="7"/>
  <c r="C879" i="9" s="1"/>
  <c r="Z880" i="5"/>
  <c r="AA880" i="5" s="1"/>
  <c r="V880" i="5"/>
  <c r="X880" i="5"/>
  <c r="E862" i="7"/>
  <c r="C863" i="9" s="1"/>
  <c r="Z864" i="5"/>
  <c r="AA864" i="5" s="1"/>
  <c r="V864" i="5"/>
  <c r="X864" i="5"/>
  <c r="E846" i="7"/>
  <c r="C847" i="9" s="1"/>
  <c r="Z848" i="5"/>
  <c r="AA848" i="5" s="1"/>
  <c r="V848" i="5"/>
  <c r="X848" i="5"/>
  <c r="E830" i="7"/>
  <c r="C831" i="9" s="1"/>
  <c r="Z832" i="5"/>
  <c r="AA832" i="5" s="1"/>
  <c r="V832" i="5"/>
  <c r="X832" i="5"/>
  <c r="E814" i="7"/>
  <c r="C815" i="9" s="1"/>
  <c r="Z816" i="5"/>
  <c r="AA816" i="5" s="1"/>
  <c r="V816" i="5"/>
  <c r="X816" i="5"/>
  <c r="E798" i="7"/>
  <c r="C799" i="9" s="1"/>
  <c r="Z800" i="5"/>
  <c r="AA800" i="5" s="1"/>
  <c r="V800" i="5"/>
  <c r="X800" i="5"/>
  <c r="E782" i="7"/>
  <c r="C783" i="9" s="1"/>
  <c r="Z784" i="5"/>
  <c r="AA784" i="5" s="1"/>
  <c r="V784" i="5"/>
  <c r="X784" i="5"/>
  <c r="E766" i="7"/>
  <c r="C767" i="9" s="1"/>
  <c r="Z768" i="5"/>
  <c r="AA768" i="5" s="1"/>
  <c r="V768" i="5"/>
  <c r="X768" i="5"/>
  <c r="E750" i="7"/>
  <c r="C751" i="9" s="1"/>
  <c r="Z752" i="5"/>
  <c r="AA752" i="5" s="1"/>
  <c r="V752" i="5"/>
  <c r="X752" i="5"/>
  <c r="E734" i="7"/>
  <c r="C735" i="9" s="1"/>
  <c r="Z736" i="5"/>
  <c r="AA736" i="5" s="1"/>
  <c r="V736" i="5"/>
  <c r="X736" i="5"/>
  <c r="E718" i="7"/>
  <c r="C719" i="9" s="1"/>
  <c r="Z720" i="5"/>
  <c r="AA720" i="5" s="1"/>
  <c r="V720" i="5"/>
  <c r="X720" i="5"/>
  <c r="E702" i="7"/>
  <c r="C703" i="9" s="1"/>
  <c r="Z704" i="5"/>
  <c r="AA704" i="5" s="1"/>
  <c r="V704" i="5"/>
  <c r="X704" i="5"/>
  <c r="E686" i="7"/>
  <c r="C687" i="9" s="1"/>
  <c r="Z688" i="5"/>
  <c r="AA688" i="5" s="1"/>
  <c r="V688" i="5"/>
  <c r="X688" i="5"/>
  <c r="E666" i="7"/>
  <c r="C667" i="9" s="1"/>
  <c r="Z668" i="5"/>
  <c r="AA668" i="5" s="1"/>
  <c r="V668" i="5"/>
  <c r="X668" i="5"/>
  <c r="E634" i="7"/>
  <c r="C635" i="9" s="1"/>
  <c r="Z636" i="5"/>
  <c r="AA636" i="5" s="1"/>
  <c r="V636" i="5"/>
  <c r="X636" i="5"/>
  <c r="E602" i="7"/>
  <c r="C603" i="9" s="1"/>
  <c r="Z604" i="5"/>
  <c r="AA604" i="5" s="1"/>
  <c r="V604" i="5"/>
  <c r="X604" i="5"/>
  <c r="E570" i="7"/>
  <c r="C571" i="9" s="1"/>
  <c r="Z572" i="5"/>
  <c r="AA572" i="5" s="1"/>
  <c r="V572" i="5"/>
  <c r="X572" i="5"/>
  <c r="E538" i="7"/>
  <c r="C539" i="9" s="1"/>
  <c r="Z540" i="5"/>
  <c r="AA540" i="5" s="1"/>
  <c r="V540" i="5"/>
  <c r="X540" i="5"/>
  <c r="E506" i="7"/>
  <c r="C507" i="9" s="1"/>
  <c r="Z508" i="5"/>
  <c r="AA508" i="5" s="1"/>
  <c r="V508" i="5"/>
  <c r="X508" i="5"/>
  <c r="E474" i="7"/>
  <c r="C475" i="9" s="1"/>
  <c r="Z476" i="5"/>
  <c r="AA476" i="5" s="1"/>
  <c r="V476" i="5"/>
  <c r="X476" i="5"/>
  <c r="E442" i="7"/>
  <c r="C443" i="9" s="1"/>
  <c r="Z444" i="5"/>
  <c r="AA444" i="5" s="1"/>
  <c r="V444" i="5"/>
  <c r="X444" i="5"/>
  <c r="E410" i="7"/>
  <c r="C411" i="9" s="1"/>
  <c r="Z412" i="5"/>
  <c r="AA412" i="5" s="1"/>
  <c r="V412" i="5"/>
  <c r="X412" i="5"/>
  <c r="E378" i="7"/>
  <c r="C379" i="9" s="1"/>
  <c r="Z380" i="5"/>
  <c r="AA380" i="5" s="1"/>
  <c r="V380" i="5"/>
  <c r="X380" i="5"/>
  <c r="E346" i="7"/>
  <c r="C347" i="9" s="1"/>
  <c r="Z348" i="5"/>
  <c r="AA348" i="5" s="1"/>
  <c r="V348" i="5"/>
  <c r="X348" i="5"/>
  <c r="E314" i="7"/>
  <c r="C315" i="9" s="1"/>
  <c r="Z316" i="5"/>
  <c r="AA316" i="5" s="1"/>
  <c r="V316" i="5"/>
  <c r="X316" i="5"/>
  <c r="E282" i="7"/>
  <c r="C283" i="9" s="1"/>
  <c r="Z284" i="5"/>
  <c r="AA284" i="5" s="1"/>
  <c r="V284" i="5"/>
  <c r="X284" i="5"/>
  <c r="E250" i="7"/>
  <c r="C251" i="9" s="1"/>
  <c r="Z252" i="5"/>
  <c r="AA252" i="5" s="1"/>
  <c r="V252" i="5"/>
  <c r="X252" i="5"/>
  <c r="E218" i="7"/>
  <c r="C219" i="9" s="1"/>
  <c r="Z220" i="5"/>
  <c r="AA220" i="5" s="1"/>
  <c r="V220" i="5"/>
  <c r="X220" i="5"/>
  <c r="E186" i="7"/>
  <c r="C187" i="9" s="1"/>
  <c r="Z188" i="5"/>
  <c r="AA188" i="5" s="1"/>
  <c r="V188" i="5"/>
  <c r="X188" i="5"/>
  <c r="E154" i="7"/>
  <c r="C155" i="9" s="1"/>
  <c r="Z156" i="5"/>
  <c r="AA156" i="5" s="1"/>
  <c r="V156" i="5"/>
  <c r="X156" i="5"/>
  <c r="E122" i="7"/>
  <c r="C123" i="9" s="1"/>
  <c r="Z124" i="5"/>
  <c r="AA124" i="5" s="1"/>
  <c r="V124" i="5"/>
  <c r="X124" i="5"/>
  <c r="E90" i="7"/>
  <c r="C91" i="9" s="1"/>
  <c r="Z92" i="5"/>
  <c r="AA92" i="5" s="1"/>
  <c r="V92" i="5"/>
  <c r="X92" i="5"/>
  <c r="E58" i="7"/>
  <c r="C59" i="9" s="1"/>
  <c r="Z60" i="5"/>
  <c r="AA60" i="5" s="1"/>
  <c r="V60" i="5"/>
  <c r="X60" i="5"/>
  <c r="E26" i="7"/>
  <c r="C27" i="9" s="1"/>
  <c r="Z28" i="5"/>
  <c r="AA28" i="5" s="1"/>
  <c r="V28" i="5"/>
  <c r="X28" i="5"/>
  <c r="E2001" i="7"/>
  <c r="C2002" i="9" s="1"/>
  <c r="Z2003" i="5"/>
  <c r="AA2003" i="5" s="1"/>
  <c r="V2003" i="5"/>
  <c r="X2003" i="5"/>
  <c r="E1985" i="7"/>
  <c r="C1986" i="9" s="1"/>
  <c r="Z1987" i="5"/>
  <c r="AA1987" i="5" s="1"/>
  <c r="V1987" i="5"/>
  <c r="X1987" i="5"/>
  <c r="E1969" i="7"/>
  <c r="C1970" i="9" s="1"/>
  <c r="Z1971" i="5"/>
  <c r="AA1971" i="5" s="1"/>
  <c r="V1971" i="5"/>
  <c r="X1971" i="5"/>
  <c r="E1953" i="7"/>
  <c r="C1954" i="9" s="1"/>
  <c r="Z1955" i="5"/>
  <c r="AA1955" i="5" s="1"/>
  <c r="V1955" i="5"/>
  <c r="X1955" i="5"/>
  <c r="E1937" i="7"/>
  <c r="C1938" i="9" s="1"/>
  <c r="Z1939" i="5"/>
  <c r="AA1939" i="5" s="1"/>
  <c r="V1939" i="5"/>
  <c r="X1939" i="5"/>
  <c r="E1921" i="7"/>
  <c r="C1922" i="9" s="1"/>
  <c r="Z1923" i="5"/>
  <c r="AA1923" i="5" s="1"/>
  <c r="V1923" i="5"/>
  <c r="X1923" i="5"/>
  <c r="E1905" i="7"/>
  <c r="C1906" i="9" s="1"/>
  <c r="Z1907" i="5"/>
  <c r="AA1907" i="5" s="1"/>
  <c r="V1907" i="5"/>
  <c r="X1907" i="5"/>
  <c r="E1889" i="7"/>
  <c r="C1890" i="9" s="1"/>
  <c r="Z1891" i="5"/>
  <c r="AA1891" i="5" s="1"/>
  <c r="V1891" i="5"/>
  <c r="X1891" i="5"/>
  <c r="E1873" i="7"/>
  <c r="C1874" i="9" s="1"/>
  <c r="Z1875" i="5"/>
  <c r="AA1875" i="5" s="1"/>
  <c r="V1875" i="5"/>
  <c r="X1875" i="5"/>
  <c r="E1857" i="7"/>
  <c r="C1858" i="9" s="1"/>
  <c r="Z1859" i="5"/>
  <c r="AA1859" i="5" s="1"/>
  <c r="V1859" i="5"/>
  <c r="X1859" i="5"/>
  <c r="E1841" i="7"/>
  <c r="C1842" i="9" s="1"/>
  <c r="Z1843" i="5"/>
  <c r="AA1843" i="5" s="1"/>
  <c r="V1843" i="5"/>
  <c r="X1843" i="5"/>
  <c r="E1825" i="7"/>
  <c r="C1826" i="9" s="1"/>
  <c r="Z1827" i="5"/>
  <c r="AA1827" i="5" s="1"/>
  <c r="V1827" i="5"/>
  <c r="X1827" i="5"/>
  <c r="E1809" i="7"/>
  <c r="C1810" i="9" s="1"/>
  <c r="Z1811" i="5"/>
  <c r="AA1811" i="5" s="1"/>
  <c r="V1811" i="5"/>
  <c r="X1811" i="5"/>
  <c r="E1793" i="7"/>
  <c r="C1794" i="9" s="1"/>
  <c r="Z1795" i="5"/>
  <c r="AA1795" i="5" s="1"/>
  <c r="V1795" i="5"/>
  <c r="X1795" i="5"/>
  <c r="E1777" i="7"/>
  <c r="C1778" i="9" s="1"/>
  <c r="Z1779" i="5"/>
  <c r="AA1779" i="5" s="1"/>
  <c r="V1779" i="5"/>
  <c r="X1779" i="5"/>
  <c r="E1761" i="7"/>
  <c r="C1762" i="9" s="1"/>
  <c r="Z1763" i="5"/>
  <c r="AA1763" i="5" s="1"/>
  <c r="V1763" i="5"/>
  <c r="X1763" i="5"/>
  <c r="E1745" i="7"/>
  <c r="C1746" i="9" s="1"/>
  <c r="Z1747" i="5"/>
  <c r="AA1747" i="5" s="1"/>
  <c r="V1747" i="5"/>
  <c r="X1747" i="5"/>
  <c r="E1729" i="7"/>
  <c r="C1730" i="9" s="1"/>
  <c r="Z1731" i="5"/>
  <c r="AA1731" i="5" s="1"/>
  <c r="V1731" i="5"/>
  <c r="X1731" i="5"/>
  <c r="E1713" i="7"/>
  <c r="C1714" i="9" s="1"/>
  <c r="Z1715" i="5"/>
  <c r="AA1715" i="5" s="1"/>
  <c r="V1715" i="5"/>
  <c r="X1715" i="5"/>
  <c r="E1697" i="7"/>
  <c r="C1698" i="9" s="1"/>
  <c r="Z1699" i="5"/>
  <c r="AA1699" i="5" s="1"/>
  <c r="V1699" i="5"/>
  <c r="X1699" i="5"/>
  <c r="E1681" i="7"/>
  <c r="C1682" i="9" s="1"/>
  <c r="Z1683" i="5"/>
  <c r="AA1683" i="5" s="1"/>
  <c r="V1683" i="5"/>
  <c r="X1683" i="5"/>
  <c r="E1665" i="7"/>
  <c r="C1666" i="9" s="1"/>
  <c r="Z1667" i="5"/>
  <c r="AA1667" i="5" s="1"/>
  <c r="V1667" i="5"/>
  <c r="X1667" i="5"/>
  <c r="E1649" i="7"/>
  <c r="C1650" i="9" s="1"/>
  <c r="Z1651" i="5"/>
  <c r="AA1651" i="5" s="1"/>
  <c r="V1651" i="5"/>
  <c r="X1651" i="5"/>
  <c r="E1633" i="7"/>
  <c r="C1634" i="9" s="1"/>
  <c r="Z1635" i="5"/>
  <c r="AA1635" i="5" s="1"/>
  <c r="V1635" i="5"/>
  <c r="X1635" i="5"/>
  <c r="E1617" i="7"/>
  <c r="C1618" i="9" s="1"/>
  <c r="Z1619" i="5"/>
  <c r="AA1619" i="5" s="1"/>
  <c r="V1619" i="5"/>
  <c r="X1619" i="5"/>
  <c r="E1601" i="7"/>
  <c r="C1602" i="9" s="1"/>
  <c r="Z1603" i="5"/>
  <c r="AA1603" i="5" s="1"/>
  <c r="V1603" i="5"/>
  <c r="X1603" i="5"/>
  <c r="E1585" i="7"/>
  <c r="C1586" i="9" s="1"/>
  <c r="Z1587" i="5"/>
  <c r="AA1587" i="5" s="1"/>
  <c r="V1587" i="5"/>
  <c r="X1587" i="5"/>
  <c r="E1569" i="7"/>
  <c r="C1570" i="9" s="1"/>
  <c r="Z1571" i="5"/>
  <c r="AA1571" i="5" s="1"/>
  <c r="V1571" i="5"/>
  <c r="X1571" i="5"/>
  <c r="E1553" i="7"/>
  <c r="C1554" i="9" s="1"/>
  <c r="Z1555" i="5"/>
  <c r="AA1555" i="5" s="1"/>
  <c r="V1555" i="5"/>
  <c r="X1555" i="5"/>
  <c r="E1537" i="7"/>
  <c r="C1538" i="9" s="1"/>
  <c r="Z1539" i="5"/>
  <c r="AA1539" i="5" s="1"/>
  <c r="V1539" i="5"/>
  <c r="X1539" i="5"/>
  <c r="E1521" i="7"/>
  <c r="C1522" i="9" s="1"/>
  <c r="Z1523" i="5"/>
  <c r="AA1523" i="5" s="1"/>
  <c r="V1523" i="5"/>
  <c r="X1523" i="5"/>
  <c r="E1505" i="7"/>
  <c r="C1506" i="9" s="1"/>
  <c r="Z1507" i="5"/>
  <c r="AA1507" i="5" s="1"/>
  <c r="V1507" i="5"/>
  <c r="X1507" i="5"/>
  <c r="E1489" i="7"/>
  <c r="C1490" i="9" s="1"/>
  <c r="Z1491" i="5"/>
  <c r="AA1491" i="5" s="1"/>
  <c r="V1491" i="5"/>
  <c r="X1491" i="5"/>
  <c r="E1473" i="7"/>
  <c r="C1474" i="9" s="1"/>
  <c r="Z1475" i="5"/>
  <c r="AA1475" i="5" s="1"/>
  <c r="V1475" i="5"/>
  <c r="X1475" i="5"/>
  <c r="E1457" i="7"/>
  <c r="C1458" i="9" s="1"/>
  <c r="Z1459" i="5"/>
  <c r="AA1459" i="5" s="1"/>
  <c r="V1459" i="5"/>
  <c r="X1459" i="5"/>
  <c r="E1441" i="7"/>
  <c r="C1442" i="9" s="1"/>
  <c r="Z1443" i="5"/>
  <c r="AA1443" i="5" s="1"/>
  <c r="V1443" i="5"/>
  <c r="X1443" i="5"/>
  <c r="E1425" i="7"/>
  <c r="C1426" i="9" s="1"/>
  <c r="Z1427" i="5"/>
  <c r="AA1427" i="5" s="1"/>
  <c r="V1427" i="5"/>
  <c r="X1427" i="5"/>
  <c r="E1409" i="7"/>
  <c r="C1410" i="9" s="1"/>
  <c r="Z1411" i="5"/>
  <c r="AA1411" i="5" s="1"/>
  <c r="V1411" i="5"/>
  <c r="X1411" i="5"/>
  <c r="E1393" i="7"/>
  <c r="C1394" i="9" s="1"/>
  <c r="Z1395" i="5"/>
  <c r="AA1395" i="5" s="1"/>
  <c r="V1395" i="5"/>
  <c r="X1395" i="5"/>
  <c r="E1377" i="7"/>
  <c r="C1378" i="9" s="1"/>
  <c r="Z1379" i="5"/>
  <c r="AA1379" i="5" s="1"/>
  <c r="V1379" i="5"/>
  <c r="X1379" i="5"/>
  <c r="E1361" i="7"/>
  <c r="C1362" i="9" s="1"/>
  <c r="Z1363" i="5"/>
  <c r="AA1363" i="5" s="1"/>
  <c r="V1363" i="5"/>
  <c r="X1363" i="5"/>
  <c r="E1345" i="7"/>
  <c r="C1346" i="9" s="1"/>
  <c r="Z1347" i="5"/>
  <c r="AA1347" i="5" s="1"/>
  <c r="V1347" i="5"/>
  <c r="X1347" i="5"/>
  <c r="E1329" i="7"/>
  <c r="C1330" i="9" s="1"/>
  <c r="Z1331" i="5"/>
  <c r="AA1331" i="5" s="1"/>
  <c r="V1331" i="5"/>
  <c r="X1331" i="5"/>
  <c r="E1313" i="7"/>
  <c r="C1314" i="9" s="1"/>
  <c r="Z1315" i="5"/>
  <c r="AA1315" i="5" s="1"/>
  <c r="V1315" i="5"/>
  <c r="X1315" i="5"/>
  <c r="E1297" i="7"/>
  <c r="C1298" i="9" s="1"/>
  <c r="Z1299" i="5"/>
  <c r="AA1299" i="5" s="1"/>
  <c r="V1299" i="5"/>
  <c r="X1299" i="5"/>
  <c r="E1281" i="7"/>
  <c r="C1282" i="9" s="1"/>
  <c r="Z1283" i="5"/>
  <c r="AA1283" i="5" s="1"/>
  <c r="V1283" i="5"/>
  <c r="X1283" i="5"/>
  <c r="E1265" i="7"/>
  <c r="C1266" i="9" s="1"/>
  <c r="Z1267" i="5"/>
  <c r="AA1267" i="5" s="1"/>
  <c r="V1267" i="5"/>
  <c r="X1267" i="5"/>
  <c r="E1249" i="7"/>
  <c r="C1250" i="9" s="1"/>
  <c r="Z1251" i="5"/>
  <c r="AA1251" i="5" s="1"/>
  <c r="V1251" i="5"/>
  <c r="X1251" i="5"/>
  <c r="E1233" i="7"/>
  <c r="C1234" i="9" s="1"/>
  <c r="Z1235" i="5"/>
  <c r="AA1235" i="5" s="1"/>
  <c r="V1235" i="5"/>
  <c r="X1235" i="5"/>
  <c r="E1217" i="7"/>
  <c r="C1218" i="9" s="1"/>
  <c r="Z1219" i="5"/>
  <c r="AA1219" i="5" s="1"/>
  <c r="V1219" i="5"/>
  <c r="X1219" i="5"/>
  <c r="E1201" i="7"/>
  <c r="C1202" i="9" s="1"/>
  <c r="Z1203" i="5"/>
  <c r="AA1203" i="5" s="1"/>
  <c r="V1203" i="5"/>
  <c r="X1203" i="5"/>
  <c r="E1185" i="7"/>
  <c r="C1186" i="9" s="1"/>
  <c r="Z1187" i="5"/>
  <c r="AA1187" i="5" s="1"/>
  <c r="V1187" i="5"/>
  <c r="X1187" i="5"/>
  <c r="E1169" i="7"/>
  <c r="C1170" i="9" s="1"/>
  <c r="Z1171" i="5"/>
  <c r="AA1171" i="5" s="1"/>
  <c r="V1171" i="5"/>
  <c r="X1171" i="5"/>
  <c r="E1153" i="7"/>
  <c r="C1154" i="9" s="1"/>
  <c r="Z1155" i="5"/>
  <c r="AA1155" i="5" s="1"/>
  <c r="V1155" i="5"/>
  <c r="X1155" i="5"/>
  <c r="E1137" i="7"/>
  <c r="C1138" i="9" s="1"/>
  <c r="Z1139" i="5"/>
  <c r="AA1139" i="5" s="1"/>
  <c r="V1139" i="5"/>
  <c r="X1139" i="5"/>
  <c r="E1121" i="7"/>
  <c r="C1122" i="9" s="1"/>
  <c r="Z1123" i="5"/>
  <c r="AA1123" i="5" s="1"/>
  <c r="V1123" i="5"/>
  <c r="X1123" i="5"/>
  <c r="E1105" i="7"/>
  <c r="C1106" i="9" s="1"/>
  <c r="Z1107" i="5"/>
  <c r="AA1107" i="5" s="1"/>
  <c r="V1107" i="5"/>
  <c r="X1107" i="5"/>
  <c r="E1089" i="7"/>
  <c r="C1090" i="9" s="1"/>
  <c r="Z1091" i="5"/>
  <c r="AA1091" i="5" s="1"/>
  <c r="V1091" i="5"/>
  <c r="X1091" i="5"/>
  <c r="E1073" i="7"/>
  <c r="C1074" i="9" s="1"/>
  <c r="Z1075" i="5"/>
  <c r="AA1075" i="5" s="1"/>
  <c r="V1075" i="5"/>
  <c r="X1075" i="5"/>
  <c r="E1057" i="7"/>
  <c r="C1058" i="9" s="1"/>
  <c r="Z1059" i="5"/>
  <c r="AA1059" i="5" s="1"/>
  <c r="V1059" i="5"/>
  <c r="X1059" i="5"/>
  <c r="E1041" i="7"/>
  <c r="C1042" i="9" s="1"/>
  <c r="Z1043" i="5"/>
  <c r="AA1043" i="5" s="1"/>
  <c r="V1043" i="5"/>
  <c r="X1043" i="5"/>
  <c r="E1025" i="7"/>
  <c r="C1026" i="9" s="1"/>
  <c r="Z1027" i="5"/>
  <c r="AA1027" i="5" s="1"/>
  <c r="V1027" i="5"/>
  <c r="X1027" i="5"/>
  <c r="E1009" i="7"/>
  <c r="C1010" i="9" s="1"/>
  <c r="Z1011" i="5"/>
  <c r="AA1011" i="5" s="1"/>
  <c r="V1011" i="5"/>
  <c r="X1011" i="5"/>
  <c r="E993" i="7"/>
  <c r="C994" i="9" s="1"/>
  <c r="Z995" i="5"/>
  <c r="AA995" i="5" s="1"/>
  <c r="V995" i="5"/>
  <c r="X995" i="5"/>
  <c r="E977" i="7"/>
  <c r="C978" i="9" s="1"/>
  <c r="Z979" i="5"/>
  <c r="AA979" i="5" s="1"/>
  <c r="V979" i="5"/>
  <c r="X979" i="5"/>
  <c r="E961" i="7"/>
  <c r="C962" i="9" s="1"/>
  <c r="Z963" i="5"/>
  <c r="AA963" i="5" s="1"/>
  <c r="V963" i="5"/>
  <c r="X963" i="5"/>
  <c r="E945" i="7"/>
  <c r="C946" i="9" s="1"/>
  <c r="Z947" i="5"/>
  <c r="AA947" i="5" s="1"/>
  <c r="V947" i="5"/>
  <c r="X947" i="5"/>
  <c r="E929" i="7"/>
  <c r="C930" i="9" s="1"/>
  <c r="Z931" i="5"/>
  <c r="AA931" i="5" s="1"/>
  <c r="V931" i="5"/>
  <c r="X931" i="5"/>
  <c r="E913" i="7"/>
  <c r="C914" i="9" s="1"/>
  <c r="Z915" i="5"/>
  <c r="AA915" i="5" s="1"/>
  <c r="V915" i="5"/>
  <c r="X915" i="5"/>
  <c r="E897" i="7"/>
  <c r="C898" i="9" s="1"/>
  <c r="Z899" i="5"/>
  <c r="AA899" i="5" s="1"/>
  <c r="V899" i="5"/>
  <c r="X899" i="5"/>
  <c r="E881" i="7"/>
  <c r="C882" i="9" s="1"/>
  <c r="Z883" i="5"/>
  <c r="AA883" i="5" s="1"/>
  <c r="V883" i="5"/>
  <c r="X883" i="5"/>
  <c r="E865" i="7"/>
  <c r="C866" i="9" s="1"/>
  <c r="Z867" i="5"/>
  <c r="AA867" i="5" s="1"/>
  <c r="V867" i="5"/>
  <c r="X867" i="5"/>
  <c r="E849" i="7"/>
  <c r="C850" i="9" s="1"/>
  <c r="Z851" i="5"/>
  <c r="AA851" i="5" s="1"/>
  <c r="V851" i="5"/>
  <c r="X851" i="5"/>
  <c r="E833" i="7"/>
  <c r="C834" i="9" s="1"/>
  <c r="Z835" i="5"/>
  <c r="AA835" i="5" s="1"/>
  <c r="V835" i="5"/>
  <c r="X835" i="5"/>
  <c r="E817" i="7"/>
  <c r="C818" i="9" s="1"/>
  <c r="Z819" i="5"/>
  <c r="AA819" i="5" s="1"/>
  <c r="V819" i="5"/>
  <c r="X819" i="5"/>
  <c r="E801" i="7"/>
  <c r="C802" i="9" s="1"/>
  <c r="Z803" i="5"/>
  <c r="AA803" i="5" s="1"/>
  <c r="V803" i="5"/>
  <c r="X803" i="5"/>
  <c r="E785" i="7"/>
  <c r="C786" i="9" s="1"/>
  <c r="Z787" i="5"/>
  <c r="AA787" i="5" s="1"/>
  <c r="V787" i="5"/>
  <c r="X787" i="5"/>
  <c r="E769" i="7"/>
  <c r="C770" i="9" s="1"/>
  <c r="Z771" i="5"/>
  <c r="AA771" i="5" s="1"/>
  <c r="V771" i="5"/>
  <c r="X771" i="5"/>
  <c r="E753" i="7"/>
  <c r="C754" i="9" s="1"/>
  <c r="Z755" i="5"/>
  <c r="AA755" i="5" s="1"/>
  <c r="V755" i="5"/>
  <c r="X755" i="5"/>
  <c r="E737" i="7"/>
  <c r="C738" i="9" s="1"/>
  <c r="Z739" i="5"/>
  <c r="AA739" i="5" s="1"/>
  <c r="V739" i="5"/>
  <c r="X739" i="5"/>
  <c r="E721" i="7"/>
  <c r="C722" i="9" s="1"/>
  <c r="Z723" i="5"/>
  <c r="AA723" i="5" s="1"/>
  <c r="V723" i="5"/>
  <c r="X723" i="5"/>
  <c r="E705" i="7"/>
  <c r="C706" i="9" s="1"/>
  <c r="Z707" i="5"/>
  <c r="AA707" i="5" s="1"/>
  <c r="V707" i="5"/>
  <c r="X707" i="5"/>
  <c r="E689" i="7"/>
  <c r="C690" i="9" s="1"/>
  <c r="Z691" i="5"/>
  <c r="AA691" i="5" s="1"/>
  <c r="V691" i="5"/>
  <c r="X691" i="5"/>
  <c r="E672" i="7"/>
  <c r="C673" i="9" s="1"/>
  <c r="Z674" i="5"/>
  <c r="AA674" i="5" s="1"/>
  <c r="V674" i="5"/>
  <c r="X674" i="5"/>
  <c r="E640" i="7"/>
  <c r="C641" i="9" s="1"/>
  <c r="Z642" i="5"/>
  <c r="AA642" i="5" s="1"/>
  <c r="V642" i="5"/>
  <c r="X642" i="5"/>
  <c r="E608" i="7"/>
  <c r="C609" i="9" s="1"/>
  <c r="Z610" i="5"/>
  <c r="AA610" i="5" s="1"/>
  <c r="V610" i="5"/>
  <c r="X610" i="5"/>
  <c r="E576" i="7"/>
  <c r="C577" i="9" s="1"/>
  <c r="Z578" i="5"/>
  <c r="AA578" i="5" s="1"/>
  <c r="V578" i="5"/>
  <c r="X578" i="5"/>
  <c r="E544" i="7"/>
  <c r="C545" i="9" s="1"/>
  <c r="Z546" i="5"/>
  <c r="AA546" i="5" s="1"/>
  <c r="V546" i="5"/>
  <c r="X546" i="5"/>
  <c r="E512" i="7"/>
  <c r="C513" i="9" s="1"/>
  <c r="Z514" i="5"/>
  <c r="AA514" i="5" s="1"/>
  <c r="V514" i="5"/>
  <c r="X514" i="5"/>
  <c r="E480" i="7"/>
  <c r="C481" i="9" s="1"/>
  <c r="Z482" i="5"/>
  <c r="AA482" i="5" s="1"/>
  <c r="V482" i="5"/>
  <c r="X482" i="5"/>
  <c r="E448" i="7"/>
  <c r="C449" i="9" s="1"/>
  <c r="Z450" i="5"/>
  <c r="AA450" i="5" s="1"/>
  <c r="V450" i="5"/>
  <c r="X450" i="5"/>
  <c r="E416" i="7"/>
  <c r="C417" i="9" s="1"/>
  <c r="Z418" i="5"/>
  <c r="AA418" i="5" s="1"/>
  <c r="V418" i="5"/>
  <c r="X418" i="5"/>
  <c r="E384" i="7"/>
  <c r="C385" i="9" s="1"/>
  <c r="Z386" i="5"/>
  <c r="AA386" i="5" s="1"/>
  <c r="V386" i="5"/>
  <c r="X386" i="5"/>
  <c r="E352" i="7"/>
  <c r="C353" i="9" s="1"/>
  <c r="Z354" i="5"/>
  <c r="AA354" i="5" s="1"/>
  <c r="V354" i="5"/>
  <c r="X354" i="5"/>
  <c r="E320" i="7"/>
  <c r="C321" i="9" s="1"/>
  <c r="Z322" i="5"/>
  <c r="AA322" i="5" s="1"/>
  <c r="V322" i="5"/>
  <c r="X322" i="5"/>
  <c r="E288" i="7"/>
  <c r="C289" i="9" s="1"/>
  <c r="Z290" i="5"/>
  <c r="AA290" i="5" s="1"/>
  <c r="V290" i="5"/>
  <c r="X290" i="5"/>
  <c r="E256" i="7"/>
  <c r="C257" i="9" s="1"/>
  <c r="Z258" i="5"/>
  <c r="AA258" i="5" s="1"/>
  <c r="V258" i="5"/>
  <c r="X258" i="5"/>
  <c r="E224" i="7"/>
  <c r="C225" i="9" s="1"/>
  <c r="Z226" i="5"/>
  <c r="AA226" i="5" s="1"/>
  <c r="V226" i="5"/>
  <c r="X226" i="5"/>
  <c r="E192" i="7"/>
  <c r="C193" i="9" s="1"/>
  <c r="Z194" i="5"/>
  <c r="AA194" i="5" s="1"/>
  <c r="V194" i="5"/>
  <c r="X194" i="5"/>
  <c r="E160" i="7"/>
  <c r="C161" i="9" s="1"/>
  <c r="Z162" i="5"/>
  <c r="AA162" i="5" s="1"/>
  <c r="V162" i="5"/>
  <c r="X162" i="5"/>
  <c r="E128" i="7"/>
  <c r="C129" i="9" s="1"/>
  <c r="Z130" i="5"/>
  <c r="AA130" i="5" s="1"/>
  <c r="V130" i="5"/>
  <c r="X130" i="5"/>
  <c r="E96" i="7"/>
  <c r="C97" i="9" s="1"/>
  <c r="Z98" i="5"/>
  <c r="AA98" i="5" s="1"/>
  <c r="V98" i="5"/>
  <c r="X98" i="5"/>
  <c r="E64" i="7"/>
  <c r="C65" i="9" s="1"/>
  <c r="Z66" i="5"/>
  <c r="AA66" i="5" s="1"/>
  <c r="V66" i="5"/>
  <c r="X66" i="5"/>
  <c r="E32" i="7"/>
  <c r="C33" i="9" s="1"/>
  <c r="Z34" i="5"/>
  <c r="AA34" i="5" s="1"/>
  <c r="V34" i="5"/>
  <c r="X34" i="5"/>
  <c r="E2000" i="7"/>
  <c r="C2001" i="9" s="1"/>
  <c r="Z2002" i="5"/>
  <c r="AA2002" i="5" s="1"/>
  <c r="V2002" i="5"/>
  <c r="X2002" i="5"/>
  <c r="E1964" i="7"/>
  <c r="C1965" i="9" s="1"/>
  <c r="Z1966" i="5"/>
  <c r="AA1966" i="5" s="1"/>
  <c r="V1966" i="5"/>
  <c r="X1966" i="5"/>
  <c r="E1928" i="7"/>
  <c r="C1929" i="9" s="1"/>
  <c r="Z1930" i="5"/>
  <c r="AA1930" i="5" s="1"/>
  <c r="V1930" i="5"/>
  <c r="X1930" i="5"/>
  <c r="E1892" i="7"/>
  <c r="C1893" i="9" s="1"/>
  <c r="Z1894" i="5"/>
  <c r="AA1894" i="5" s="1"/>
  <c r="V1894" i="5"/>
  <c r="X1894" i="5"/>
  <c r="E1868" i="7"/>
  <c r="C1869" i="9" s="1"/>
  <c r="Z1870" i="5"/>
  <c r="AA1870" i="5" s="1"/>
  <c r="V1870" i="5"/>
  <c r="X1870" i="5"/>
  <c r="E1852" i="7"/>
  <c r="C1853" i="9" s="1"/>
  <c r="Z1854" i="5"/>
  <c r="AA1854" i="5" s="1"/>
  <c r="V1854" i="5"/>
  <c r="X1854" i="5"/>
  <c r="E1836" i="7"/>
  <c r="C1837" i="9" s="1"/>
  <c r="Z1838" i="5"/>
  <c r="AA1838" i="5" s="1"/>
  <c r="V1838" i="5"/>
  <c r="X1838" i="5"/>
  <c r="E1820" i="7"/>
  <c r="C1821" i="9" s="1"/>
  <c r="Z1822" i="5"/>
  <c r="AA1822" i="5" s="1"/>
  <c r="V1822" i="5"/>
  <c r="X1822" i="5"/>
  <c r="E1804" i="7"/>
  <c r="C1805" i="9" s="1"/>
  <c r="Z1806" i="5"/>
  <c r="AA1806" i="5" s="1"/>
  <c r="V1806" i="5"/>
  <c r="X1806" i="5"/>
  <c r="E1788" i="7"/>
  <c r="C1789" i="9" s="1"/>
  <c r="Z1790" i="5"/>
  <c r="AA1790" i="5" s="1"/>
  <c r="V1790" i="5"/>
  <c r="X1790" i="5"/>
  <c r="E1772" i="7"/>
  <c r="C1773" i="9" s="1"/>
  <c r="Z1774" i="5"/>
  <c r="AA1774" i="5" s="1"/>
  <c r="V1774" i="5"/>
  <c r="X1774" i="5"/>
  <c r="E1756" i="7"/>
  <c r="C1757" i="9" s="1"/>
  <c r="Z1758" i="5"/>
  <c r="AA1758" i="5" s="1"/>
  <c r="V1758" i="5"/>
  <c r="X1758" i="5"/>
  <c r="E1740" i="7"/>
  <c r="C1741" i="9" s="1"/>
  <c r="Z1742" i="5"/>
  <c r="AA1742" i="5" s="1"/>
  <c r="V1742" i="5"/>
  <c r="X1742" i="5"/>
  <c r="E1724" i="7"/>
  <c r="C1725" i="9" s="1"/>
  <c r="Z1726" i="5"/>
  <c r="AA1726" i="5" s="1"/>
  <c r="V1726" i="5"/>
  <c r="X1726" i="5"/>
  <c r="E1708" i="7"/>
  <c r="C1709" i="9" s="1"/>
  <c r="Z1710" i="5"/>
  <c r="AA1710" i="5" s="1"/>
  <c r="V1710" i="5"/>
  <c r="X1710" i="5"/>
  <c r="E1692" i="7"/>
  <c r="C1693" i="9" s="1"/>
  <c r="Z1694" i="5"/>
  <c r="AA1694" i="5" s="1"/>
  <c r="V1694" i="5"/>
  <c r="X1694" i="5"/>
  <c r="E1676" i="7"/>
  <c r="C1677" i="9" s="1"/>
  <c r="Z1678" i="5"/>
  <c r="AA1678" i="5" s="1"/>
  <c r="V1678" i="5"/>
  <c r="X1678" i="5"/>
  <c r="E1660" i="7"/>
  <c r="C1661" i="9" s="1"/>
  <c r="Z1662" i="5"/>
  <c r="AA1662" i="5" s="1"/>
  <c r="V1662" i="5"/>
  <c r="X1662" i="5"/>
  <c r="E1644" i="7"/>
  <c r="C1645" i="9" s="1"/>
  <c r="Z1646" i="5"/>
  <c r="AA1646" i="5" s="1"/>
  <c r="V1646" i="5"/>
  <c r="X1646" i="5"/>
  <c r="E1628" i="7"/>
  <c r="C1629" i="9" s="1"/>
  <c r="Z1630" i="5"/>
  <c r="AA1630" i="5" s="1"/>
  <c r="V1630" i="5"/>
  <c r="X1630" i="5"/>
  <c r="E1612" i="7"/>
  <c r="C1613" i="9" s="1"/>
  <c r="Z1614" i="5"/>
  <c r="AA1614" i="5" s="1"/>
  <c r="V1614" i="5"/>
  <c r="X1614" i="5"/>
  <c r="E1596" i="7"/>
  <c r="C1597" i="9" s="1"/>
  <c r="Z1598" i="5"/>
  <c r="AA1598" i="5" s="1"/>
  <c r="V1598" i="5"/>
  <c r="X1598" i="5"/>
  <c r="E1580" i="7"/>
  <c r="C1581" i="9" s="1"/>
  <c r="Z1582" i="5"/>
  <c r="AA1582" i="5" s="1"/>
  <c r="V1582" i="5"/>
  <c r="X1582" i="5"/>
  <c r="E1564" i="7"/>
  <c r="C1565" i="9" s="1"/>
  <c r="Z1566" i="5"/>
  <c r="AA1566" i="5" s="1"/>
  <c r="V1566" i="5"/>
  <c r="X1566" i="5"/>
  <c r="E1548" i="7"/>
  <c r="C1549" i="9" s="1"/>
  <c r="Z1550" i="5"/>
  <c r="AA1550" i="5" s="1"/>
  <c r="V1550" i="5"/>
  <c r="X1550" i="5"/>
  <c r="E1532" i="7"/>
  <c r="C1533" i="9" s="1"/>
  <c r="Z1534" i="5"/>
  <c r="AA1534" i="5" s="1"/>
  <c r="V1534" i="5"/>
  <c r="X1534" i="5"/>
  <c r="E1516" i="7"/>
  <c r="C1517" i="9" s="1"/>
  <c r="Z1518" i="5"/>
  <c r="AA1518" i="5" s="1"/>
  <c r="V1518" i="5"/>
  <c r="X1518" i="5"/>
  <c r="E1500" i="7"/>
  <c r="C1501" i="9" s="1"/>
  <c r="Z1502" i="5"/>
  <c r="AA1502" i="5" s="1"/>
  <c r="V1502" i="5"/>
  <c r="X1502" i="5"/>
  <c r="E1484" i="7"/>
  <c r="C1485" i="9" s="1"/>
  <c r="Z1486" i="5"/>
  <c r="AA1486" i="5" s="1"/>
  <c r="V1486" i="5"/>
  <c r="X1486" i="5"/>
  <c r="E1468" i="7"/>
  <c r="C1469" i="9" s="1"/>
  <c r="Z1470" i="5"/>
  <c r="AA1470" i="5" s="1"/>
  <c r="V1470" i="5"/>
  <c r="X1470" i="5"/>
  <c r="E1452" i="7"/>
  <c r="C1453" i="9" s="1"/>
  <c r="Z1454" i="5"/>
  <c r="AA1454" i="5" s="1"/>
  <c r="V1454" i="5"/>
  <c r="X1454" i="5"/>
  <c r="E1436" i="7"/>
  <c r="C1437" i="9" s="1"/>
  <c r="Z1438" i="5"/>
  <c r="AA1438" i="5" s="1"/>
  <c r="V1438" i="5"/>
  <c r="X1438" i="5"/>
  <c r="E1420" i="7"/>
  <c r="C1421" i="9" s="1"/>
  <c r="Z1422" i="5"/>
  <c r="AA1422" i="5" s="1"/>
  <c r="V1422" i="5"/>
  <c r="X1422" i="5"/>
  <c r="E1404" i="7"/>
  <c r="C1405" i="9" s="1"/>
  <c r="Z1406" i="5"/>
  <c r="AA1406" i="5" s="1"/>
  <c r="V1406" i="5"/>
  <c r="X1406" i="5"/>
  <c r="E1388" i="7"/>
  <c r="C1389" i="9" s="1"/>
  <c r="Z1390" i="5"/>
  <c r="AA1390" i="5" s="1"/>
  <c r="V1390" i="5"/>
  <c r="X1390" i="5"/>
  <c r="E1372" i="7"/>
  <c r="C1373" i="9" s="1"/>
  <c r="Z1374" i="5"/>
  <c r="AA1374" i="5" s="1"/>
  <c r="V1374" i="5"/>
  <c r="X1374" i="5"/>
  <c r="E1356" i="7"/>
  <c r="C1357" i="9" s="1"/>
  <c r="Z1358" i="5"/>
  <c r="AA1358" i="5" s="1"/>
  <c r="V1358" i="5"/>
  <c r="X1358" i="5"/>
  <c r="E1340" i="7"/>
  <c r="C1341" i="9" s="1"/>
  <c r="Z1342" i="5"/>
  <c r="AA1342" i="5" s="1"/>
  <c r="V1342" i="5"/>
  <c r="X1342" i="5"/>
  <c r="E1324" i="7"/>
  <c r="C1325" i="9" s="1"/>
  <c r="Z1326" i="5"/>
  <c r="AA1326" i="5" s="1"/>
  <c r="V1326" i="5"/>
  <c r="X1326" i="5"/>
  <c r="E1308" i="7"/>
  <c r="C1309" i="9" s="1"/>
  <c r="Z1310" i="5"/>
  <c r="AA1310" i="5" s="1"/>
  <c r="V1310" i="5"/>
  <c r="X1310" i="5"/>
  <c r="E1292" i="7"/>
  <c r="C1293" i="9" s="1"/>
  <c r="Z1294" i="5"/>
  <c r="AA1294" i="5" s="1"/>
  <c r="V1294" i="5"/>
  <c r="X1294" i="5"/>
  <c r="E1276" i="7"/>
  <c r="C1277" i="9" s="1"/>
  <c r="Z1278" i="5"/>
  <c r="AA1278" i="5" s="1"/>
  <c r="V1278" i="5"/>
  <c r="X1278" i="5"/>
  <c r="E1260" i="7"/>
  <c r="C1261" i="9" s="1"/>
  <c r="Z1262" i="5"/>
  <c r="AA1262" i="5" s="1"/>
  <c r="V1262" i="5"/>
  <c r="X1262" i="5"/>
  <c r="E1244" i="7"/>
  <c r="C1245" i="9" s="1"/>
  <c r="Z1246" i="5"/>
  <c r="AA1246" i="5" s="1"/>
  <c r="V1246" i="5"/>
  <c r="X1246" i="5"/>
  <c r="E1228" i="7"/>
  <c r="C1229" i="9" s="1"/>
  <c r="Z1230" i="5"/>
  <c r="AA1230" i="5" s="1"/>
  <c r="V1230" i="5"/>
  <c r="X1230" i="5"/>
  <c r="E1212" i="7"/>
  <c r="C1213" i="9" s="1"/>
  <c r="Z1214" i="5"/>
  <c r="AA1214" i="5" s="1"/>
  <c r="V1214" i="5"/>
  <c r="X1214" i="5"/>
  <c r="E1196" i="7"/>
  <c r="C1197" i="9" s="1"/>
  <c r="Z1198" i="5"/>
  <c r="AA1198" i="5" s="1"/>
  <c r="V1198" i="5"/>
  <c r="X1198" i="5"/>
  <c r="E1180" i="7"/>
  <c r="C1181" i="9" s="1"/>
  <c r="Z1182" i="5"/>
  <c r="AA1182" i="5" s="1"/>
  <c r="V1182" i="5"/>
  <c r="X1182" i="5"/>
  <c r="E1164" i="7"/>
  <c r="C1165" i="9" s="1"/>
  <c r="Z1166" i="5"/>
  <c r="AA1166" i="5" s="1"/>
  <c r="V1166" i="5"/>
  <c r="X1166" i="5"/>
  <c r="E1148" i="7"/>
  <c r="C1149" i="9" s="1"/>
  <c r="Z1150" i="5"/>
  <c r="AA1150" i="5" s="1"/>
  <c r="V1150" i="5"/>
  <c r="X1150" i="5"/>
  <c r="E1132" i="7"/>
  <c r="C1133" i="9" s="1"/>
  <c r="Z1134" i="5"/>
  <c r="AA1134" i="5" s="1"/>
  <c r="V1134" i="5"/>
  <c r="X1134" i="5"/>
  <c r="E1116" i="7"/>
  <c r="C1117" i="9" s="1"/>
  <c r="Z1118" i="5"/>
  <c r="AA1118" i="5" s="1"/>
  <c r="V1118" i="5"/>
  <c r="X1118" i="5"/>
  <c r="E1100" i="7"/>
  <c r="C1101" i="9" s="1"/>
  <c r="Z1102" i="5"/>
  <c r="AA1102" i="5" s="1"/>
  <c r="V1102" i="5"/>
  <c r="X1102" i="5"/>
  <c r="E1084" i="7"/>
  <c r="C1085" i="9" s="1"/>
  <c r="Z1086" i="5"/>
  <c r="AA1086" i="5" s="1"/>
  <c r="V1086" i="5"/>
  <c r="X1086" i="5"/>
  <c r="E1068" i="7"/>
  <c r="C1069" i="9" s="1"/>
  <c r="Z1070" i="5"/>
  <c r="AA1070" i="5" s="1"/>
  <c r="V1070" i="5"/>
  <c r="X1070" i="5"/>
  <c r="E1052" i="7"/>
  <c r="C1053" i="9" s="1"/>
  <c r="Z1054" i="5"/>
  <c r="AA1054" i="5" s="1"/>
  <c r="V1054" i="5"/>
  <c r="X1054" i="5"/>
  <c r="E1036" i="7"/>
  <c r="C1037" i="9" s="1"/>
  <c r="Z1038" i="5"/>
  <c r="AA1038" i="5" s="1"/>
  <c r="V1038" i="5"/>
  <c r="X1038" i="5"/>
  <c r="E1020" i="7"/>
  <c r="C1021" i="9" s="1"/>
  <c r="Z1022" i="5"/>
  <c r="AA1022" i="5" s="1"/>
  <c r="V1022" i="5"/>
  <c r="X1022" i="5"/>
  <c r="E1004" i="7"/>
  <c r="C1005" i="9" s="1"/>
  <c r="Z1006" i="5"/>
  <c r="AA1006" i="5" s="1"/>
  <c r="V1006" i="5"/>
  <c r="X1006" i="5"/>
  <c r="E988" i="7"/>
  <c r="C989" i="9" s="1"/>
  <c r="Z990" i="5"/>
  <c r="AA990" i="5" s="1"/>
  <c r="V990" i="5"/>
  <c r="X990" i="5"/>
  <c r="E972" i="7"/>
  <c r="C973" i="9" s="1"/>
  <c r="Z974" i="5"/>
  <c r="AA974" i="5" s="1"/>
  <c r="V974" i="5"/>
  <c r="X974" i="5"/>
  <c r="E956" i="7"/>
  <c r="C957" i="9" s="1"/>
  <c r="Z958" i="5"/>
  <c r="AA958" i="5" s="1"/>
  <c r="V958" i="5"/>
  <c r="X958" i="5"/>
  <c r="E940" i="7"/>
  <c r="C941" i="9" s="1"/>
  <c r="Z942" i="5"/>
  <c r="AA942" i="5" s="1"/>
  <c r="V942" i="5"/>
  <c r="X942" i="5"/>
  <c r="E924" i="7"/>
  <c r="C925" i="9" s="1"/>
  <c r="Z926" i="5"/>
  <c r="AA926" i="5" s="1"/>
  <c r="V926" i="5"/>
  <c r="X926" i="5"/>
  <c r="E908" i="7"/>
  <c r="C909" i="9" s="1"/>
  <c r="Z910" i="5"/>
  <c r="AA910" i="5" s="1"/>
  <c r="V910" i="5"/>
  <c r="X910" i="5"/>
  <c r="E892" i="7"/>
  <c r="C893" i="9" s="1"/>
  <c r="Z894" i="5"/>
  <c r="AA894" i="5" s="1"/>
  <c r="V894" i="5"/>
  <c r="X894" i="5"/>
  <c r="E876" i="7"/>
  <c r="C877" i="9" s="1"/>
  <c r="Z878" i="5"/>
  <c r="AA878" i="5" s="1"/>
  <c r="V878" i="5"/>
  <c r="X878" i="5"/>
  <c r="E860" i="7"/>
  <c r="C861" i="9" s="1"/>
  <c r="Z862" i="5"/>
  <c r="AA862" i="5" s="1"/>
  <c r="V862" i="5"/>
  <c r="X862" i="5"/>
  <c r="E844" i="7"/>
  <c r="C845" i="9" s="1"/>
  <c r="Z846" i="5"/>
  <c r="AA846" i="5" s="1"/>
  <c r="V846" i="5"/>
  <c r="X846" i="5"/>
  <c r="E828" i="7"/>
  <c r="C829" i="9" s="1"/>
  <c r="Z830" i="5"/>
  <c r="AA830" i="5" s="1"/>
  <c r="V830" i="5"/>
  <c r="X830" i="5"/>
  <c r="E812" i="7"/>
  <c r="C813" i="9" s="1"/>
  <c r="Z814" i="5"/>
  <c r="AA814" i="5" s="1"/>
  <c r="V814" i="5"/>
  <c r="X814" i="5"/>
  <c r="E796" i="7"/>
  <c r="C797" i="9" s="1"/>
  <c r="Z798" i="5"/>
  <c r="AA798" i="5" s="1"/>
  <c r="V798" i="5"/>
  <c r="X798" i="5"/>
  <c r="E780" i="7"/>
  <c r="C781" i="9" s="1"/>
  <c r="Z782" i="5"/>
  <c r="AA782" i="5" s="1"/>
  <c r="V782" i="5"/>
  <c r="X782" i="5"/>
  <c r="E764" i="7"/>
  <c r="C765" i="9" s="1"/>
  <c r="Z766" i="5"/>
  <c r="AA766" i="5" s="1"/>
  <c r="V766" i="5"/>
  <c r="X766" i="5"/>
  <c r="E748" i="7"/>
  <c r="C749" i="9" s="1"/>
  <c r="Z750" i="5"/>
  <c r="AA750" i="5" s="1"/>
  <c r="V750" i="5"/>
  <c r="X750" i="5"/>
  <c r="E732" i="7"/>
  <c r="C733" i="9" s="1"/>
  <c r="Z734" i="5"/>
  <c r="AA734" i="5" s="1"/>
  <c r="V734" i="5"/>
  <c r="X734" i="5"/>
  <c r="E716" i="7"/>
  <c r="C717" i="9" s="1"/>
  <c r="Z718" i="5"/>
  <c r="AA718" i="5" s="1"/>
  <c r="V718" i="5"/>
  <c r="X718" i="5"/>
  <c r="E700" i="7"/>
  <c r="C701" i="9" s="1"/>
  <c r="Z702" i="5"/>
  <c r="AA702" i="5" s="1"/>
  <c r="V702" i="5"/>
  <c r="X702" i="5"/>
  <c r="E684" i="7"/>
  <c r="C685" i="9" s="1"/>
  <c r="Z686" i="5"/>
  <c r="AA686" i="5" s="1"/>
  <c r="V686" i="5"/>
  <c r="X686" i="5"/>
  <c r="E662" i="7"/>
  <c r="C663" i="9" s="1"/>
  <c r="Z664" i="5"/>
  <c r="AA664" i="5" s="1"/>
  <c r="V664" i="5"/>
  <c r="X664" i="5"/>
  <c r="E630" i="7"/>
  <c r="C631" i="9" s="1"/>
  <c r="Z632" i="5"/>
  <c r="AA632" i="5" s="1"/>
  <c r="V632" i="5"/>
  <c r="X632" i="5"/>
  <c r="E598" i="7"/>
  <c r="C599" i="9" s="1"/>
  <c r="Z600" i="5"/>
  <c r="AA600" i="5" s="1"/>
  <c r="V600" i="5"/>
  <c r="X600" i="5"/>
  <c r="E566" i="7"/>
  <c r="C567" i="9" s="1"/>
  <c r="Z568" i="5"/>
  <c r="AA568" i="5" s="1"/>
  <c r="V568" i="5"/>
  <c r="X568" i="5"/>
  <c r="E534" i="7"/>
  <c r="C535" i="9" s="1"/>
  <c r="Z536" i="5"/>
  <c r="AA536" i="5" s="1"/>
  <c r="V536" i="5"/>
  <c r="X536" i="5"/>
  <c r="E502" i="7"/>
  <c r="C503" i="9" s="1"/>
  <c r="Z504" i="5"/>
  <c r="AA504" i="5" s="1"/>
  <c r="V504" i="5"/>
  <c r="X504" i="5"/>
  <c r="E470" i="7"/>
  <c r="C471" i="9" s="1"/>
  <c r="Z472" i="5"/>
  <c r="AA472" i="5" s="1"/>
  <c r="V472" i="5"/>
  <c r="X472" i="5"/>
  <c r="E438" i="7"/>
  <c r="C439" i="9" s="1"/>
  <c r="Z440" i="5"/>
  <c r="AA440" i="5" s="1"/>
  <c r="V440" i="5"/>
  <c r="X440" i="5"/>
  <c r="E406" i="7"/>
  <c r="C407" i="9" s="1"/>
  <c r="Z408" i="5"/>
  <c r="AA408" i="5" s="1"/>
  <c r="V408" i="5"/>
  <c r="X408" i="5"/>
  <c r="E374" i="7"/>
  <c r="C375" i="9" s="1"/>
  <c r="Z376" i="5"/>
  <c r="AA376" i="5" s="1"/>
  <c r="V376" i="5"/>
  <c r="X376" i="5"/>
  <c r="E342" i="7"/>
  <c r="C343" i="9" s="1"/>
  <c r="Z344" i="5"/>
  <c r="AA344" i="5" s="1"/>
  <c r="V344" i="5"/>
  <c r="X344" i="5"/>
  <c r="E310" i="7"/>
  <c r="C311" i="9" s="1"/>
  <c r="Z312" i="5"/>
  <c r="AA312" i="5" s="1"/>
  <c r="V312" i="5"/>
  <c r="X312" i="5"/>
  <c r="E278" i="7"/>
  <c r="C279" i="9" s="1"/>
  <c r="Z280" i="5"/>
  <c r="AA280" i="5" s="1"/>
  <c r="V280" i="5"/>
  <c r="X280" i="5"/>
  <c r="E246" i="7"/>
  <c r="C247" i="9" s="1"/>
  <c r="Z248" i="5"/>
  <c r="AA248" i="5" s="1"/>
  <c r="V248" i="5"/>
  <c r="X248" i="5"/>
  <c r="E214" i="7"/>
  <c r="C215" i="9" s="1"/>
  <c r="Z216" i="5"/>
  <c r="AA216" i="5" s="1"/>
  <c r="V216" i="5"/>
  <c r="X216" i="5"/>
  <c r="E182" i="7"/>
  <c r="C183" i="9" s="1"/>
  <c r="Z184" i="5"/>
  <c r="AA184" i="5" s="1"/>
  <c r="V184" i="5"/>
  <c r="X184" i="5"/>
  <c r="E150" i="7"/>
  <c r="C151" i="9" s="1"/>
  <c r="Z152" i="5"/>
  <c r="AA152" i="5" s="1"/>
  <c r="V152" i="5"/>
  <c r="X152" i="5"/>
  <c r="E118" i="7"/>
  <c r="C119" i="9" s="1"/>
  <c r="Z120" i="5"/>
  <c r="AA120" i="5" s="1"/>
  <c r="V120" i="5"/>
  <c r="X120" i="5"/>
  <c r="E86" i="7"/>
  <c r="C87" i="9" s="1"/>
  <c r="Z88" i="5"/>
  <c r="AA88" i="5" s="1"/>
  <c r="V88" i="5"/>
  <c r="X88" i="5"/>
  <c r="E54" i="7"/>
  <c r="C55" i="9" s="1"/>
  <c r="Z56" i="5"/>
  <c r="AA56" i="5" s="1"/>
  <c r="V56" i="5"/>
  <c r="X56" i="5"/>
  <c r="E22" i="7"/>
  <c r="C23" i="9" s="1"/>
  <c r="Z24" i="5"/>
  <c r="AA24" i="5" s="1"/>
  <c r="V24" i="5"/>
  <c r="X24" i="5"/>
  <c r="E667" i="7"/>
  <c r="C668" i="9" s="1"/>
  <c r="Z669" i="5"/>
  <c r="AA669" i="5" s="1"/>
  <c r="V669" i="5"/>
  <c r="X669" i="5"/>
  <c r="E651" i="7"/>
  <c r="C652" i="9" s="1"/>
  <c r="Z653" i="5"/>
  <c r="AA653" i="5" s="1"/>
  <c r="V653" i="5"/>
  <c r="X653" i="5"/>
  <c r="E635" i="7"/>
  <c r="C636" i="9" s="1"/>
  <c r="Z637" i="5"/>
  <c r="AA637" i="5" s="1"/>
  <c r="V637" i="5"/>
  <c r="X637" i="5"/>
  <c r="E619" i="7"/>
  <c r="C620" i="9" s="1"/>
  <c r="Z621" i="5"/>
  <c r="AA621" i="5" s="1"/>
  <c r="V621" i="5"/>
  <c r="X621" i="5"/>
  <c r="E603" i="7"/>
  <c r="C604" i="9" s="1"/>
  <c r="Z605" i="5"/>
  <c r="AA605" i="5" s="1"/>
  <c r="V605" i="5"/>
  <c r="X605" i="5"/>
  <c r="E587" i="7"/>
  <c r="C588" i="9" s="1"/>
  <c r="Z589" i="5"/>
  <c r="AA589" i="5" s="1"/>
  <c r="V589" i="5"/>
  <c r="X589" i="5"/>
  <c r="E571" i="7"/>
  <c r="C572" i="9" s="1"/>
  <c r="Z573" i="5"/>
  <c r="AA573" i="5" s="1"/>
  <c r="V573" i="5"/>
  <c r="X573" i="5"/>
  <c r="E555" i="7"/>
  <c r="C556" i="9" s="1"/>
  <c r="Z557" i="5"/>
  <c r="AA557" i="5" s="1"/>
  <c r="V557" i="5"/>
  <c r="X557" i="5"/>
  <c r="E539" i="7"/>
  <c r="C540" i="9" s="1"/>
  <c r="Z541" i="5"/>
  <c r="AA541" i="5" s="1"/>
  <c r="V541" i="5"/>
  <c r="X541" i="5"/>
  <c r="E523" i="7"/>
  <c r="C524" i="9" s="1"/>
  <c r="Z525" i="5"/>
  <c r="AA525" i="5" s="1"/>
  <c r="V525" i="5"/>
  <c r="X525" i="5"/>
  <c r="E507" i="7"/>
  <c r="C508" i="9" s="1"/>
  <c r="Z509" i="5"/>
  <c r="AA509" i="5" s="1"/>
  <c r="V509" i="5"/>
  <c r="X509" i="5"/>
  <c r="E491" i="7"/>
  <c r="C492" i="9" s="1"/>
  <c r="Z493" i="5"/>
  <c r="AA493" i="5" s="1"/>
  <c r="V493" i="5"/>
  <c r="X493" i="5"/>
  <c r="E475" i="7"/>
  <c r="C476" i="9" s="1"/>
  <c r="Z477" i="5"/>
  <c r="AA477" i="5" s="1"/>
  <c r="V477" i="5"/>
  <c r="X477" i="5"/>
  <c r="E459" i="7"/>
  <c r="C460" i="9" s="1"/>
  <c r="Z461" i="5"/>
  <c r="AA461" i="5" s="1"/>
  <c r="V461" i="5"/>
  <c r="X461" i="5"/>
  <c r="E443" i="7"/>
  <c r="C444" i="9" s="1"/>
  <c r="Z445" i="5"/>
  <c r="AA445" i="5" s="1"/>
  <c r="V445" i="5"/>
  <c r="X445" i="5"/>
  <c r="E427" i="7"/>
  <c r="C428" i="9" s="1"/>
  <c r="Z429" i="5"/>
  <c r="AA429" i="5" s="1"/>
  <c r="V429" i="5"/>
  <c r="X429" i="5"/>
  <c r="E411" i="7"/>
  <c r="C412" i="9" s="1"/>
  <c r="Z413" i="5"/>
  <c r="AA413" i="5" s="1"/>
  <c r="V413" i="5"/>
  <c r="X413" i="5"/>
  <c r="E395" i="7"/>
  <c r="C396" i="9" s="1"/>
  <c r="Z397" i="5"/>
  <c r="AA397" i="5" s="1"/>
  <c r="V397" i="5"/>
  <c r="X397" i="5"/>
  <c r="E379" i="7"/>
  <c r="C380" i="9" s="1"/>
  <c r="Z381" i="5"/>
  <c r="AA381" i="5" s="1"/>
  <c r="V381" i="5"/>
  <c r="X381" i="5"/>
  <c r="E363" i="7"/>
  <c r="C364" i="9" s="1"/>
  <c r="Z365" i="5"/>
  <c r="AA365" i="5" s="1"/>
  <c r="V365" i="5"/>
  <c r="X365" i="5"/>
  <c r="E347" i="7"/>
  <c r="C348" i="9" s="1"/>
  <c r="Z349" i="5"/>
  <c r="AA349" i="5" s="1"/>
  <c r="V349" i="5"/>
  <c r="X349" i="5"/>
  <c r="E331" i="7"/>
  <c r="C332" i="9" s="1"/>
  <c r="Z333" i="5"/>
  <c r="AA333" i="5" s="1"/>
  <c r="V333" i="5"/>
  <c r="X333" i="5"/>
  <c r="E315" i="7"/>
  <c r="C316" i="9" s="1"/>
  <c r="Z317" i="5"/>
  <c r="AA317" i="5" s="1"/>
  <c r="V317" i="5"/>
  <c r="X317" i="5"/>
  <c r="E299" i="7"/>
  <c r="C300" i="9" s="1"/>
  <c r="Z301" i="5"/>
  <c r="AA301" i="5" s="1"/>
  <c r="V301" i="5"/>
  <c r="X301" i="5"/>
  <c r="E283" i="7"/>
  <c r="C284" i="9" s="1"/>
  <c r="Z285" i="5"/>
  <c r="AA285" i="5" s="1"/>
  <c r="V285" i="5"/>
  <c r="X285" i="5"/>
  <c r="E267" i="7"/>
  <c r="C268" i="9" s="1"/>
  <c r="Z269" i="5"/>
  <c r="AA269" i="5" s="1"/>
  <c r="V269" i="5"/>
  <c r="X269" i="5"/>
  <c r="E251" i="7"/>
  <c r="C252" i="9" s="1"/>
  <c r="Z253" i="5"/>
  <c r="AA253" i="5" s="1"/>
  <c r="V253" i="5"/>
  <c r="X253" i="5"/>
  <c r="E235" i="7"/>
  <c r="C236" i="9" s="1"/>
  <c r="Z237" i="5"/>
  <c r="AA237" i="5" s="1"/>
  <c r="V237" i="5"/>
  <c r="X237" i="5"/>
  <c r="E219" i="7"/>
  <c r="C220" i="9" s="1"/>
  <c r="Z221" i="5"/>
  <c r="AA221" i="5" s="1"/>
  <c r="V221" i="5"/>
  <c r="X221" i="5"/>
  <c r="E203" i="7"/>
  <c r="C204" i="9" s="1"/>
  <c r="Z205" i="5"/>
  <c r="AA205" i="5" s="1"/>
  <c r="V205" i="5"/>
  <c r="X205" i="5"/>
  <c r="E187" i="7"/>
  <c r="C188" i="9" s="1"/>
  <c r="Z189" i="5"/>
  <c r="AA189" i="5" s="1"/>
  <c r="V189" i="5"/>
  <c r="X189" i="5"/>
  <c r="E171" i="7"/>
  <c r="C172" i="9" s="1"/>
  <c r="Z173" i="5"/>
  <c r="AA173" i="5" s="1"/>
  <c r="V173" i="5"/>
  <c r="X173" i="5"/>
  <c r="E155" i="7"/>
  <c r="C156" i="9" s="1"/>
  <c r="Z157" i="5"/>
  <c r="AA157" i="5" s="1"/>
  <c r="V157" i="5"/>
  <c r="X157" i="5"/>
  <c r="E139" i="7"/>
  <c r="C140" i="9" s="1"/>
  <c r="Z141" i="5"/>
  <c r="AA141" i="5" s="1"/>
  <c r="V141" i="5"/>
  <c r="X141" i="5"/>
  <c r="E123" i="7"/>
  <c r="C124" i="9" s="1"/>
  <c r="Z125" i="5"/>
  <c r="AA125" i="5" s="1"/>
  <c r="V125" i="5"/>
  <c r="X125" i="5"/>
  <c r="E107" i="7"/>
  <c r="C108" i="9" s="1"/>
  <c r="Z109" i="5"/>
  <c r="AA109" i="5" s="1"/>
  <c r="V109" i="5"/>
  <c r="X109" i="5"/>
  <c r="E91" i="7"/>
  <c r="C92" i="9" s="1"/>
  <c r="Z93" i="5"/>
  <c r="AA93" i="5" s="1"/>
  <c r="V93" i="5"/>
  <c r="X93" i="5"/>
  <c r="E75" i="7"/>
  <c r="C76" i="9" s="1"/>
  <c r="Z77" i="5"/>
  <c r="AA77" i="5" s="1"/>
  <c r="V77" i="5"/>
  <c r="X77" i="5"/>
  <c r="E59" i="7"/>
  <c r="C60" i="9" s="1"/>
  <c r="Z61" i="5"/>
  <c r="AA61" i="5" s="1"/>
  <c r="V61" i="5"/>
  <c r="X61" i="5"/>
  <c r="E43" i="7"/>
  <c r="C44" i="9" s="1"/>
  <c r="Z45" i="5"/>
  <c r="AA45" i="5" s="1"/>
  <c r="V45" i="5"/>
  <c r="X45" i="5"/>
  <c r="E27" i="7"/>
  <c r="C28" i="9" s="1"/>
  <c r="Z29" i="5"/>
  <c r="AA29" i="5" s="1"/>
  <c r="V29" i="5"/>
  <c r="X29" i="5"/>
  <c r="E11" i="7"/>
  <c r="C12" i="9" s="1"/>
  <c r="Z13" i="5"/>
  <c r="AA13" i="5" s="1"/>
  <c r="V13" i="5"/>
  <c r="X13" i="5"/>
  <c r="E657" i="7"/>
  <c r="C658" i="9" s="1"/>
  <c r="Z659" i="5"/>
  <c r="AA659" i="5" s="1"/>
  <c r="V659" i="5"/>
  <c r="X659" i="5"/>
  <c r="E641" i="7"/>
  <c r="C642" i="9" s="1"/>
  <c r="Z643" i="5"/>
  <c r="AA643" i="5" s="1"/>
  <c r="V643" i="5"/>
  <c r="X643" i="5"/>
  <c r="E625" i="7"/>
  <c r="C626" i="9" s="1"/>
  <c r="Z627" i="5"/>
  <c r="AA627" i="5" s="1"/>
  <c r="V627" i="5"/>
  <c r="X627" i="5"/>
  <c r="E609" i="7"/>
  <c r="C610" i="9" s="1"/>
  <c r="Z611" i="5"/>
  <c r="AA611" i="5" s="1"/>
  <c r="V611" i="5"/>
  <c r="X611" i="5"/>
  <c r="E593" i="7"/>
  <c r="C594" i="9" s="1"/>
  <c r="Z595" i="5"/>
  <c r="AA595" i="5" s="1"/>
  <c r="V595" i="5"/>
  <c r="X595" i="5"/>
  <c r="E577" i="7"/>
  <c r="C578" i="9" s="1"/>
  <c r="Z579" i="5"/>
  <c r="AA579" i="5" s="1"/>
  <c r="V579" i="5"/>
  <c r="X579" i="5"/>
  <c r="E561" i="7"/>
  <c r="C562" i="9" s="1"/>
  <c r="Z563" i="5"/>
  <c r="AA563" i="5" s="1"/>
  <c r="V563" i="5"/>
  <c r="X563" i="5"/>
  <c r="E545" i="7"/>
  <c r="C546" i="9" s="1"/>
  <c r="Z547" i="5"/>
  <c r="AA547" i="5" s="1"/>
  <c r="V547" i="5"/>
  <c r="X547" i="5"/>
  <c r="E529" i="7"/>
  <c r="C530" i="9" s="1"/>
  <c r="Z531" i="5"/>
  <c r="AA531" i="5" s="1"/>
  <c r="V531" i="5"/>
  <c r="X531" i="5"/>
  <c r="E513" i="7"/>
  <c r="C514" i="9" s="1"/>
  <c r="Z515" i="5"/>
  <c r="AA515" i="5" s="1"/>
  <c r="V515" i="5"/>
  <c r="X515" i="5"/>
  <c r="E497" i="7"/>
  <c r="C498" i="9" s="1"/>
  <c r="Z499" i="5"/>
  <c r="AA499" i="5" s="1"/>
  <c r="V499" i="5"/>
  <c r="X499" i="5"/>
  <c r="E481" i="7"/>
  <c r="C482" i="9" s="1"/>
  <c r="Z483" i="5"/>
  <c r="AA483" i="5" s="1"/>
  <c r="V483" i="5"/>
  <c r="X483" i="5"/>
  <c r="E465" i="7"/>
  <c r="C466" i="9" s="1"/>
  <c r="Z467" i="5"/>
  <c r="AA467" i="5" s="1"/>
  <c r="V467" i="5"/>
  <c r="X467" i="5"/>
  <c r="E449" i="7"/>
  <c r="C450" i="9" s="1"/>
  <c r="Z451" i="5"/>
  <c r="AA451" i="5" s="1"/>
  <c r="V451" i="5"/>
  <c r="X451" i="5"/>
  <c r="E433" i="7"/>
  <c r="C434" i="9" s="1"/>
  <c r="Z435" i="5"/>
  <c r="AA435" i="5" s="1"/>
  <c r="V435" i="5"/>
  <c r="X435" i="5"/>
  <c r="E417" i="7"/>
  <c r="C418" i="9" s="1"/>
  <c r="Z419" i="5"/>
  <c r="AA419" i="5" s="1"/>
  <c r="V419" i="5"/>
  <c r="X419" i="5"/>
  <c r="E401" i="7"/>
  <c r="C402" i="9" s="1"/>
  <c r="Z403" i="5"/>
  <c r="AA403" i="5" s="1"/>
  <c r="V403" i="5"/>
  <c r="X403" i="5"/>
  <c r="E385" i="7"/>
  <c r="C386" i="9" s="1"/>
  <c r="Z387" i="5"/>
  <c r="AA387" i="5" s="1"/>
  <c r="V387" i="5"/>
  <c r="X387" i="5"/>
  <c r="E369" i="7"/>
  <c r="C370" i="9" s="1"/>
  <c r="Z371" i="5"/>
  <c r="AA371" i="5" s="1"/>
  <c r="V371" i="5"/>
  <c r="X371" i="5"/>
  <c r="E353" i="7"/>
  <c r="C354" i="9" s="1"/>
  <c r="Z355" i="5"/>
  <c r="AA355" i="5" s="1"/>
  <c r="V355" i="5"/>
  <c r="X355" i="5"/>
  <c r="E337" i="7"/>
  <c r="C338" i="9" s="1"/>
  <c r="Z339" i="5"/>
  <c r="AA339" i="5" s="1"/>
  <c r="V339" i="5"/>
  <c r="X339" i="5"/>
  <c r="E321" i="7"/>
  <c r="C322" i="9" s="1"/>
  <c r="Z323" i="5"/>
  <c r="AA323" i="5" s="1"/>
  <c r="V323" i="5"/>
  <c r="X323" i="5"/>
  <c r="E305" i="7"/>
  <c r="C306" i="9" s="1"/>
  <c r="Z307" i="5"/>
  <c r="AA307" i="5" s="1"/>
  <c r="V307" i="5"/>
  <c r="X307" i="5"/>
  <c r="E289" i="7"/>
  <c r="C290" i="9" s="1"/>
  <c r="Z291" i="5"/>
  <c r="AA291" i="5" s="1"/>
  <c r="V291" i="5"/>
  <c r="X291" i="5"/>
  <c r="E273" i="7"/>
  <c r="C274" i="9" s="1"/>
  <c r="Z275" i="5"/>
  <c r="AA275" i="5" s="1"/>
  <c r="V275" i="5"/>
  <c r="X275" i="5"/>
  <c r="E257" i="7"/>
  <c r="C258" i="9" s="1"/>
  <c r="Z259" i="5"/>
  <c r="AA259" i="5" s="1"/>
  <c r="V259" i="5"/>
  <c r="X259" i="5"/>
  <c r="E241" i="7"/>
  <c r="C242" i="9" s="1"/>
  <c r="Z243" i="5"/>
  <c r="AA243" i="5" s="1"/>
  <c r="V243" i="5"/>
  <c r="X243" i="5"/>
  <c r="E225" i="7"/>
  <c r="C226" i="9" s="1"/>
  <c r="Z227" i="5"/>
  <c r="AA227" i="5" s="1"/>
  <c r="V227" i="5"/>
  <c r="X227" i="5"/>
  <c r="E209" i="7"/>
  <c r="C210" i="9" s="1"/>
  <c r="Z211" i="5"/>
  <c r="AA211" i="5" s="1"/>
  <c r="V211" i="5"/>
  <c r="X211" i="5"/>
  <c r="E193" i="7"/>
  <c r="C194" i="9" s="1"/>
  <c r="Z195" i="5"/>
  <c r="AA195" i="5" s="1"/>
  <c r="V195" i="5"/>
  <c r="X195" i="5"/>
  <c r="E177" i="7"/>
  <c r="C178" i="9" s="1"/>
  <c r="Z179" i="5"/>
  <c r="AA179" i="5" s="1"/>
  <c r="V179" i="5"/>
  <c r="X179" i="5"/>
  <c r="E161" i="7"/>
  <c r="C162" i="9" s="1"/>
  <c r="Z163" i="5"/>
  <c r="AA163" i="5" s="1"/>
  <c r="V163" i="5"/>
  <c r="X163" i="5"/>
  <c r="E145" i="7"/>
  <c r="C146" i="9" s="1"/>
  <c r="Z147" i="5"/>
  <c r="AA147" i="5" s="1"/>
  <c r="V147" i="5"/>
  <c r="X147" i="5"/>
  <c r="E129" i="7"/>
  <c r="C130" i="9" s="1"/>
  <c r="Z131" i="5"/>
  <c r="AA131" i="5" s="1"/>
  <c r="V131" i="5"/>
  <c r="X131" i="5"/>
  <c r="E113" i="7"/>
  <c r="C114" i="9" s="1"/>
  <c r="Z115" i="5"/>
  <c r="AA115" i="5" s="1"/>
  <c r="V115" i="5"/>
  <c r="X115" i="5"/>
  <c r="E97" i="7"/>
  <c r="C98" i="9" s="1"/>
  <c r="Z99" i="5"/>
  <c r="AA99" i="5" s="1"/>
  <c r="V99" i="5"/>
  <c r="X99" i="5"/>
  <c r="E81" i="7"/>
  <c r="C82" i="9" s="1"/>
  <c r="Z83" i="5"/>
  <c r="AA83" i="5" s="1"/>
  <c r="V83" i="5"/>
  <c r="X83" i="5"/>
  <c r="E65" i="7"/>
  <c r="C66" i="9" s="1"/>
  <c r="Z67" i="5"/>
  <c r="AA67" i="5" s="1"/>
  <c r="V67" i="5"/>
  <c r="X67" i="5"/>
  <c r="E49" i="7"/>
  <c r="C50" i="9" s="1"/>
  <c r="Z51" i="5"/>
  <c r="AA51" i="5" s="1"/>
  <c r="V51" i="5"/>
  <c r="X51" i="5"/>
  <c r="E33" i="7"/>
  <c r="C34" i="9" s="1"/>
  <c r="Z35" i="5"/>
  <c r="AA35" i="5" s="1"/>
  <c r="V35" i="5"/>
  <c r="X35" i="5"/>
  <c r="E17" i="7"/>
  <c r="C18" i="9" s="1"/>
  <c r="Z19" i="5"/>
  <c r="AA19" i="5" s="1"/>
  <c r="V19" i="5"/>
  <c r="X19" i="5"/>
  <c r="E1988" i="7"/>
  <c r="C1989" i="9" s="1"/>
  <c r="Z1990" i="5"/>
  <c r="AA1990" i="5" s="1"/>
  <c r="V1990" i="5"/>
  <c r="X1990" i="5"/>
  <c r="E1904" i="7"/>
  <c r="C1905" i="9" s="1"/>
  <c r="Z1906" i="5"/>
  <c r="AA1906" i="5" s="1"/>
  <c r="V1906" i="5"/>
  <c r="X1906" i="5"/>
  <c r="E1959" i="7"/>
  <c r="C1960" i="9" s="1"/>
  <c r="Z1961" i="5"/>
  <c r="AA1961" i="5" s="1"/>
  <c r="V1961" i="5"/>
  <c r="X1961" i="5"/>
  <c r="E1895" i="7"/>
  <c r="C1896" i="9" s="1"/>
  <c r="Z1897" i="5"/>
  <c r="AA1897" i="5" s="1"/>
  <c r="V1897" i="5"/>
  <c r="X1897" i="5"/>
  <c r="E1831" i="7"/>
  <c r="C1832" i="9" s="1"/>
  <c r="Z1833" i="5"/>
  <c r="AA1833" i="5" s="1"/>
  <c r="V1833" i="5"/>
  <c r="X1833" i="5"/>
  <c r="E1767" i="7"/>
  <c r="C1768" i="9" s="1"/>
  <c r="Z1769" i="5"/>
  <c r="AA1769" i="5" s="1"/>
  <c r="V1769" i="5"/>
  <c r="X1769" i="5"/>
  <c r="E1703" i="7"/>
  <c r="C1704" i="9" s="1"/>
  <c r="Z1705" i="5"/>
  <c r="AA1705" i="5" s="1"/>
  <c r="V1705" i="5"/>
  <c r="X1705" i="5"/>
  <c r="E1639" i="7"/>
  <c r="C1640" i="9" s="1"/>
  <c r="Z1641" i="5"/>
  <c r="AA1641" i="5" s="1"/>
  <c r="V1641" i="5"/>
  <c r="X1641" i="5"/>
  <c r="E1591" i="7"/>
  <c r="C1592" i="9" s="1"/>
  <c r="Z1593" i="5"/>
  <c r="AA1593" i="5" s="1"/>
  <c r="V1593" i="5"/>
  <c r="X1593" i="5"/>
  <c r="E1527" i="7"/>
  <c r="C1528" i="9" s="1"/>
  <c r="Z1529" i="5"/>
  <c r="AA1529" i="5" s="1"/>
  <c r="V1529" i="5"/>
  <c r="X1529" i="5"/>
  <c r="E1463" i="7"/>
  <c r="C1464" i="9" s="1"/>
  <c r="Z1465" i="5"/>
  <c r="AA1465" i="5" s="1"/>
  <c r="V1465" i="5"/>
  <c r="X1465" i="5"/>
  <c r="E1399" i="7"/>
  <c r="C1400" i="9" s="1"/>
  <c r="Z1401" i="5"/>
  <c r="AA1401" i="5" s="1"/>
  <c r="V1401" i="5"/>
  <c r="X1401" i="5"/>
  <c r="E1335" i="7"/>
  <c r="C1336" i="9" s="1"/>
  <c r="Z1337" i="5"/>
  <c r="AA1337" i="5" s="1"/>
  <c r="V1337" i="5"/>
  <c r="X1337" i="5"/>
  <c r="E1271" i="7"/>
  <c r="C1272" i="9" s="1"/>
  <c r="Z1273" i="5"/>
  <c r="AA1273" i="5" s="1"/>
  <c r="V1273" i="5"/>
  <c r="X1273" i="5"/>
  <c r="E1207" i="7"/>
  <c r="C1208" i="9" s="1"/>
  <c r="Z1209" i="5"/>
  <c r="AA1209" i="5" s="1"/>
  <c r="V1209" i="5"/>
  <c r="X1209" i="5"/>
  <c r="E1143" i="7"/>
  <c r="C1144" i="9" s="1"/>
  <c r="Z1145" i="5"/>
  <c r="AA1145" i="5" s="1"/>
  <c r="V1145" i="5"/>
  <c r="X1145" i="5"/>
  <c r="E1079" i="7"/>
  <c r="C1080" i="9" s="1"/>
  <c r="Z1081" i="5"/>
  <c r="AA1081" i="5" s="1"/>
  <c r="V1081" i="5"/>
  <c r="X1081" i="5"/>
  <c r="E1015" i="7"/>
  <c r="C1016" i="9" s="1"/>
  <c r="Z1017" i="5"/>
  <c r="AA1017" i="5" s="1"/>
  <c r="V1017" i="5"/>
  <c r="X1017" i="5"/>
  <c r="E951" i="7"/>
  <c r="C952" i="9" s="1"/>
  <c r="Z953" i="5"/>
  <c r="AA953" i="5" s="1"/>
  <c r="V953" i="5"/>
  <c r="X953" i="5"/>
  <c r="E887" i="7"/>
  <c r="C888" i="9" s="1"/>
  <c r="Z889" i="5"/>
  <c r="AA889" i="5" s="1"/>
  <c r="V889" i="5"/>
  <c r="X889" i="5"/>
  <c r="E823" i="7"/>
  <c r="C824" i="9" s="1"/>
  <c r="Z825" i="5"/>
  <c r="AA825" i="5" s="1"/>
  <c r="V825" i="5"/>
  <c r="X825" i="5"/>
  <c r="E759" i="7"/>
  <c r="C760" i="9" s="1"/>
  <c r="Z761" i="5"/>
  <c r="AA761" i="5" s="1"/>
  <c r="V761" i="5"/>
  <c r="X761" i="5"/>
  <c r="E695" i="7"/>
  <c r="C696" i="9" s="1"/>
  <c r="Z697" i="5"/>
  <c r="AA697" i="5" s="1"/>
  <c r="V697" i="5"/>
  <c r="X697" i="5"/>
  <c r="E588" i="7"/>
  <c r="C589" i="9" s="1"/>
  <c r="Z590" i="5"/>
  <c r="AA590" i="5" s="1"/>
  <c r="V590" i="5"/>
  <c r="X590" i="5"/>
  <c r="E460" i="7"/>
  <c r="C461" i="9" s="1"/>
  <c r="Z462" i="5"/>
  <c r="AA462" i="5" s="1"/>
  <c r="V462" i="5"/>
  <c r="X462" i="5"/>
  <c r="E364" i="7"/>
  <c r="C365" i="9" s="1"/>
  <c r="Z366" i="5"/>
  <c r="AA366" i="5" s="1"/>
  <c r="V366" i="5"/>
  <c r="X366" i="5"/>
  <c r="E236" i="7"/>
  <c r="C237" i="9" s="1"/>
  <c r="Z238" i="5"/>
  <c r="AA238" i="5" s="1"/>
  <c r="V238" i="5"/>
  <c r="X238" i="5"/>
  <c r="E108" i="7"/>
  <c r="C109" i="9" s="1"/>
  <c r="Z110" i="5"/>
  <c r="AA110" i="5" s="1"/>
  <c r="V110" i="5"/>
  <c r="X110" i="5"/>
  <c r="E1982" i="7"/>
  <c r="C1983" i="9" s="1"/>
  <c r="Z1984" i="5"/>
  <c r="AA1984" i="5" s="1"/>
  <c r="V1984" i="5"/>
  <c r="X1984" i="5"/>
  <c r="E1922" i="7"/>
  <c r="C1923" i="9" s="1"/>
  <c r="Z1924" i="5"/>
  <c r="AA1924" i="5" s="1"/>
  <c r="V1924" i="5"/>
  <c r="X1924" i="5"/>
  <c r="E1874" i="7"/>
  <c r="C1875" i="9" s="1"/>
  <c r="Z1876" i="5"/>
  <c r="AA1876" i="5" s="1"/>
  <c r="V1876" i="5"/>
  <c r="X1876" i="5"/>
  <c r="E1810" i="7"/>
  <c r="C1811" i="9" s="1"/>
  <c r="Z1812" i="5"/>
  <c r="AA1812" i="5" s="1"/>
  <c r="V1812" i="5"/>
  <c r="X1812" i="5"/>
  <c r="E1746" i="7"/>
  <c r="C1747" i="9" s="1"/>
  <c r="Z1748" i="5"/>
  <c r="AA1748" i="5" s="1"/>
  <c r="V1748" i="5"/>
  <c r="X1748" i="5"/>
  <c r="E1682" i="7"/>
  <c r="C1683" i="9" s="1"/>
  <c r="Z1684" i="5"/>
  <c r="AA1684" i="5" s="1"/>
  <c r="V1684" i="5"/>
  <c r="X1684" i="5"/>
  <c r="E1618" i="7"/>
  <c r="C1619" i="9" s="1"/>
  <c r="Z1620" i="5"/>
  <c r="AA1620" i="5" s="1"/>
  <c r="V1620" i="5"/>
  <c r="X1620" i="5"/>
  <c r="E1554" i="7"/>
  <c r="C1555" i="9" s="1"/>
  <c r="Z1556" i="5"/>
  <c r="AA1556" i="5" s="1"/>
  <c r="V1556" i="5"/>
  <c r="X1556" i="5"/>
  <c r="E1490" i="7"/>
  <c r="C1491" i="9" s="1"/>
  <c r="Z1492" i="5"/>
  <c r="AA1492" i="5" s="1"/>
  <c r="V1492" i="5"/>
  <c r="X1492" i="5"/>
  <c r="E1426" i="7"/>
  <c r="C1427" i="9" s="1"/>
  <c r="Z1428" i="5"/>
  <c r="AA1428" i="5" s="1"/>
  <c r="V1428" i="5"/>
  <c r="X1428" i="5"/>
  <c r="E1362" i="7"/>
  <c r="C1363" i="9" s="1"/>
  <c r="Z1364" i="5"/>
  <c r="AA1364" i="5" s="1"/>
  <c r="V1364" i="5"/>
  <c r="X1364" i="5"/>
  <c r="E1298" i="7"/>
  <c r="C1299" i="9" s="1"/>
  <c r="Z1300" i="5"/>
  <c r="AA1300" i="5" s="1"/>
  <c r="V1300" i="5"/>
  <c r="X1300" i="5"/>
  <c r="E1234" i="7"/>
  <c r="C1235" i="9" s="1"/>
  <c r="Z1236" i="5"/>
  <c r="AA1236" i="5" s="1"/>
  <c r="V1236" i="5"/>
  <c r="X1236" i="5"/>
  <c r="E1170" i="7"/>
  <c r="C1171" i="9" s="1"/>
  <c r="Z1172" i="5"/>
  <c r="AA1172" i="5" s="1"/>
  <c r="V1172" i="5"/>
  <c r="X1172" i="5"/>
  <c r="E1090" i="7"/>
  <c r="C1091" i="9" s="1"/>
  <c r="Z1092" i="5"/>
  <c r="AA1092" i="5" s="1"/>
  <c r="V1092" i="5"/>
  <c r="X1092" i="5"/>
  <c r="E1042" i="7"/>
  <c r="C1043" i="9" s="1"/>
  <c r="Z1044" i="5"/>
  <c r="AA1044" i="5" s="1"/>
  <c r="V1044" i="5"/>
  <c r="X1044" i="5"/>
  <c r="E994" i="7"/>
  <c r="C995" i="9" s="1"/>
  <c r="Z996" i="5"/>
  <c r="AA996" i="5" s="1"/>
  <c r="V996" i="5"/>
  <c r="X996" i="5"/>
  <c r="E930" i="7"/>
  <c r="C931" i="9" s="1"/>
  <c r="Z932" i="5"/>
  <c r="AA932" i="5" s="1"/>
  <c r="V932" i="5"/>
  <c r="X932" i="5"/>
  <c r="E866" i="7"/>
  <c r="C867" i="9" s="1"/>
  <c r="Z868" i="5"/>
  <c r="AA868" i="5" s="1"/>
  <c r="V868" i="5"/>
  <c r="X868" i="5"/>
  <c r="E786" i="7"/>
  <c r="C787" i="9" s="1"/>
  <c r="Z788" i="5"/>
  <c r="AA788" i="5" s="1"/>
  <c r="V788" i="5"/>
  <c r="X788" i="5"/>
  <c r="E722" i="7"/>
  <c r="C723" i="9" s="1"/>
  <c r="Z724" i="5"/>
  <c r="AA724" i="5" s="1"/>
  <c r="V724" i="5"/>
  <c r="X724" i="5"/>
  <c r="E642" i="7"/>
  <c r="C643" i="9" s="1"/>
  <c r="Z644" i="5"/>
  <c r="AA644" i="5" s="1"/>
  <c r="V644" i="5"/>
  <c r="X644" i="5"/>
  <c r="E450" i="7"/>
  <c r="C451" i="9" s="1"/>
  <c r="Z452" i="5"/>
  <c r="AA452" i="5" s="1"/>
  <c r="V452" i="5"/>
  <c r="X452" i="5"/>
  <c r="E1781" i="7"/>
  <c r="C1782" i="9" s="1"/>
  <c r="Z1783" i="5"/>
  <c r="AA1783" i="5" s="1"/>
  <c r="V1783" i="5"/>
  <c r="X1783" i="5"/>
  <c r="E1986" i="7"/>
  <c r="C1987" i="9" s="1"/>
  <c r="Z1988" i="5"/>
  <c r="AA1988" i="5" s="1"/>
  <c r="V1988" i="5"/>
  <c r="X1988" i="5"/>
  <c r="E2004" i="7"/>
  <c r="C2005" i="9" s="1"/>
  <c r="Z2006" i="5"/>
  <c r="AA2006" i="5" s="1"/>
  <c r="V2006" i="5"/>
  <c r="X2006" i="5"/>
  <c r="E1976" i="7"/>
  <c r="C1977" i="9" s="1"/>
  <c r="Z1978" i="5"/>
  <c r="AA1978" i="5" s="1"/>
  <c r="V1978" i="5"/>
  <c r="X1978" i="5"/>
  <c r="E1948" i="7"/>
  <c r="C1949" i="9" s="1"/>
  <c r="Z1950" i="5"/>
  <c r="AA1950" i="5" s="1"/>
  <c r="V1950" i="5"/>
  <c r="X1950" i="5"/>
  <c r="E1920" i="7"/>
  <c r="C1921" i="9" s="1"/>
  <c r="Z1922" i="5"/>
  <c r="AA1922" i="5" s="1"/>
  <c r="V1922" i="5"/>
  <c r="X1922" i="5"/>
  <c r="E1888" i="7"/>
  <c r="C1889" i="9" s="1"/>
  <c r="Z1890" i="5"/>
  <c r="AA1890" i="5" s="1"/>
  <c r="V1890" i="5"/>
  <c r="X1890" i="5"/>
  <c r="E1999" i="7"/>
  <c r="C2000" i="9" s="1"/>
  <c r="Z2001" i="5"/>
  <c r="AA2001" i="5" s="1"/>
  <c r="V2001" i="5"/>
  <c r="X2001" i="5"/>
  <c r="E1983" i="7"/>
  <c r="C1984" i="9" s="1"/>
  <c r="Z1985" i="5"/>
  <c r="AA1985" i="5" s="1"/>
  <c r="V1985" i="5"/>
  <c r="X1985" i="5"/>
  <c r="E1967" i="7"/>
  <c r="C1968" i="9" s="1"/>
  <c r="Z1969" i="5"/>
  <c r="AA1969" i="5" s="1"/>
  <c r="V1969" i="5"/>
  <c r="X1969" i="5"/>
  <c r="E1951" i="7"/>
  <c r="C1952" i="9" s="1"/>
  <c r="Z1953" i="5"/>
  <c r="AA1953" i="5" s="1"/>
  <c r="V1953" i="5"/>
  <c r="X1953" i="5"/>
  <c r="E1935" i="7"/>
  <c r="C1936" i="9" s="1"/>
  <c r="Z1937" i="5"/>
  <c r="AA1937" i="5" s="1"/>
  <c r="V1937" i="5"/>
  <c r="X1937" i="5"/>
  <c r="E1919" i="7"/>
  <c r="C1920" i="9" s="1"/>
  <c r="Z1921" i="5"/>
  <c r="AA1921" i="5" s="1"/>
  <c r="V1921" i="5"/>
  <c r="X1921" i="5"/>
  <c r="E1903" i="7"/>
  <c r="C1904" i="9" s="1"/>
  <c r="Z1905" i="5"/>
  <c r="AA1905" i="5" s="1"/>
  <c r="V1905" i="5"/>
  <c r="X1905" i="5"/>
  <c r="E1887" i="7"/>
  <c r="C1888" i="9" s="1"/>
  <c r="Z1889" i="5"/>
  <c r="AA1889" i="5" s="1"/>
  <c r="V1889" i="5"/>
  <c r="X1889" i="5"/>
  <c r="E1871" i="7"/>
  <c r="C1872" i="9" s="1"/>
  <c r="Z1873" i="5"/>
  <c r="AA1873" i="5" s="1"/>
  <c r="V1873" i="5"/>
  <c r="X1873" i="5"/>
  <c r="E1855" i="7"/>
  <c r="C1856" i="9" s="1"/>
  <c r="Z1857" i="5"/>
  <c r="AA1857" i="5" s="1"/>
  <c r="V1857" i="5"/>
  <c r="X1857" i="5"/>
  <c r="E1839" i="7"/>
  <c r="C1840" i="9" s="1"/>
  <c r="Z1841" i="5"/>
  <c r="AA1841" i="5" s="1"/>
  <c r="V1841" i="5"/>
  <c r="X1841" i="5"/>
  <c r="E1823" i="7"/>
  <c r="C1824" i="9" s="1"/>
  <c r="Z1825" i="5"/>
  <c r="AA1825" i="5" s="1"/>
  <c r="V1825" i="5"/>
  <c r="X1825" i="5"/>
  <c r="E1807" i="7"/>
  <c r="C1808" i="9" s="1"/>
  <c r="Z1809" i="5"/>
  <c r="AA1809" i="5" s="1"/>
  <c r="V1809" i="5"/>
  <c r="X1809" i="5"/>
  <c r="E1791" i="7"/>
  <c r="C1792" i="9" s="1"/>
  <c r="Z1793" i="5"/>
  <c r="AA1793" i="5" s="1"/>
  <c r="V1793" i="5"/>
  <c r="X1793" i="5"/>
  <c r="E1775" i="7"/>
  <c r="C1776" i="9" s="1"/>
  <c r="Z1777" i="5"/>
  <c r="AA1777" i="5" s="1"/>
  <c r="V1777" i="5"/>
  <c r="X1777" i="5"/>
  <c r="E1759" i="7"/>
  <c r="C1760" i="9" s="1"/>
  <c r="Z1761" i="5"/>
  <c r="AA1761" i="5" s="1"/>
  <c r="V1761" i="5"/>
  <c r="X1761" i="5"/>
  <c r="E1743" i="7"/>
  <c r="C1744" i="9" s="1"/>
  <c r="Z1745" i="5"/>
  <c r="AA1745" i="5" s="1"/>
  <c r="V1745" i="5"/>
  <c r="X1745" i="5"/>
  <c r="E1727" i="7"/>
  <c r="C1728" i="9" s="1"/>
  <c r="Z1729" i="5"/>
  <c r="AA1729" i="5" s="1"/>
  <c r="V1729" i="5"/>
  <c r="X1729" i="5"/>
  <c r="E1711" i="7"/>
  <c r="C1712" i="9" s="1"/>
  <c r="Z1713" i="5"/>
  <c r="AA1713" i="5" s="1"/>
  <c r="V1713" i="5"/>
  <c r="X1713" i="5"/>
  <c r="E1695" i="7"/>
  <c r="C1696" i="9" s="1"/>
  <c r="Z1697" i="5"/>
  <c r="AA1697" i="5" s="1"/>
  <c r="V1697" i="5"/>
  <c r="X1697" i="5"/>
  <c r="E1679" i="7"/>
  <c r="C1680" i="9" s="1"/>
  <c r="Z1681" i="5"/>
  <c r="AA1681" i="5" s="1"/>
  <c r="V1681" i="5"/>
  <c r="X1681" i="5"/>
  <c r="E1663" i="7"/>
  <c r="C1664" i="9" s="1"/>
  <c r="Z1665" i="5"/>
  <c r="AA1665" i="5" s="1"/>
  <c r="V1665" i="5"/>
  <c r="X1665" i="5"/>
  <c r="E1647" i="7"/>
  <c r="C1648" i="9" s="1"/>
  <c r="Z1649" i="5"/>
  <c r="AA1649" i="5" s="1"/>
  <c r="V1649" i="5"/>
  <c r="X1649" i="5"/>
  <c r="E1631" i="7"/>
  <c r="C1632" i="9" s="1"/>
  <c r="Z1633" i="5"/>
  <c r="AA1633" i="5" s="1"/>
  <c r="V1633" i="5"/>
  <c r="X1633" i="5"/>
  <c r="E1615" i="7"/>
  <c r="C1616" i="9" s="1"/>
  <c r="Z1617" i="5"/>
  <c r="AA1617" i="5" s="1"/>
  <c r="V1617" i="5"/>
  <c r="X1617" i="5"/>
  <c r="E1599" i="7"/>
  <c r="C1600" i="9" s="1"/>
  <c r="Z1601" i="5"/>
  <c r="AA1601" i="5" s="1"/>
  <c r="V1601" i="5"/>
  <c r="X1601" i="5"/>
  <c r="E1583" i="7"/>
  <c r="C1584" i="9" s="1"/>
  <c r="Z1585" i="5"/>
  <c r="AA1585" i="5" s="1"/>
  <c r="V1585" i="5"/>
  <c r="X1585" i="5"/>
  <c r="E1567" i="7"/>
  <c r="C1568" i="9" s="1"/>
  <c r="Z1569" i="5"/>
  <c r="AA1569" i="5" s="1"/>
  <c r="V1569" i="5"/>
  <c r="X1569" i="5"/>
  <c r="E1551" i="7"/>
  <c r="C1552" i="9" s="1"/>
  <c r="Z1553" i="5"/>
  <c r="AA1553" i="5" s="1"/>
  <c r="V1553" i="5"/>
  <c r="X1553" i="5"/>
  <c r="E1535" i="7"/>
  <c r="C1536" i="9" s="1"/>
  <c r="Z1537" i="5"/>
  <c r="AA1537" i="5" s="1"/>
  <c r="V1537" i="5"/>
  <c r="X1537" i="5"/>
  <c r="E1519" i="7"/>
  <c r="C1520" i="9" s="1"/>
  <c r="Z1521" i="5"/>
  <c r="AA1521" i="5" s="1"/>
  <c r="V1521" i="5"/>
  <c r="X1521" i="5"/>
  <c r="E1503" i="7"/>
  <c r="C1504" i="9" s="1"/>
  <c r="Z1505" i="5"/>
  <c r="AA1505" i="5" s="1"/>
  <c r="V1505" i="5"/>
  <c r="X1505" i="5"/>
  <c r="E1487" i="7"/>
  <c r="C1488" i="9" s="1"/>
  <c r="Z1489" i="5"/>
  <c r="AA1489" i="5" s="1"/>
  <c r="V1489" i="5"/>
  <c r="X1489" i="5"/>
  <c r="E1471" i="7"/>
  <c r="C1472" i="9" s="1"/>
  <c r="Z1473" i="5"/>
  <c r="AA1473" i="5" s="1"/>
  <c r="V1473" i="5"/>
  <c r="X1473" i="5"/>
  <c r="E1455" i="7"/>
  <c r="C1456" i="9" s="1"/>
  <c r="Z1457" i="5"/>
  <c r="AA1457" i="5" s="1"/>
  <c r="V1457" i="5"/>
  <c r="X1457" i="5"/>
  <c r="E1439" i="7"/>
  <c r="C1440" i="9" s="1"/>
  <c r="Z1441" i="5"/>
  <c r="AA1441" i="5" s="1"/>
  <c r="V1441" i="5"/>
  <c r="X1441" i="5"/>
  <c r="E1423" i="7"/>
  <c r="C1424" i="9" s="1"/>
  <c r="Z1425" i="5"/>
  <c r="AA1425" i="5" s="1"/>
  <c r="V1425" i="5"/>
  <c r="X1425" i="5"/>
  <c r="E1407" i="7"/>
  <c r="C1408" i="9" s="1"/>
  <c r="Z1409" i="5"/>
  <c r="AA1409" i="5" s="1"/>
  <c r="V1409" i="5"/>
  <c r="X1409" i="5"/>
  <c r="E1391" i="7"/>
  <c r="C1392" i="9" s="1"/>
  <c r="Z1393" i="5"/>
  <c r="AA1393" i="5" s="1"/>
  <c r="V1393" i="5"/>
  <c r="X1393" i="5"/>
  <c r="E1375" i="7"/>
  <c r="C1376" i="9" s="1"/>
  <c r="Z1377" i="5"/>
  <c r="AA1377" i="5" s="1"/>
  <c r="V1377" i="5"/>
  <c r="X1377" i="5"/>
  <c r="E1359" i="7"/>
  <c r="C1360" i="9" s="1"/>
  <c r="Z1361" i="5"/>
  <c r="AA1361" i="5" s="1"/>
  <c r="V1361" i="5"/>
  <c r="X1361" i="5"/>
  <c r="E1343" i="7"/>
  <c r="C1344" i="9" s="1"/>
  <c r="Z1345" i="5"/>
  <c r="AA1345" i="5" s="1"/>
  <c r="V1345" i="5"/>
  <c r="X1345" i="5"/>
  <c r="E1327" i="7"/>
  <c r="C1328" i="9" s="1"/>
  <c r="Z1329" i="5"/>
  <c r="AA1329" i="5" s="1"/>
  <c r="V1329" i="5"/>
  <c r="X1329" i="5"/>
  <c r="E1311" i="7"/>
  <c r="C1312" i="9" s="1"/>
  <c r="Z1313" i="5"/>
  <c r="AA1313" i="5" s="1"/>
  <c r="V1313" i="5"/>
  <c r="X1313" i="5"/>
  <c r="E1295" i="7"/>
  <c r="C1296" i="9" s="1"/>
  <c r="Z1297" i="5"/>
  <c r="AA1297" i="5" s="1"/>
  <c r="V1297" i="5"/>
  <c r="X1297" i="5"/>
  <c r="E1279" i="7"/>
  <c r="C1280" i="9" s="1"/>
  <c r="Z1281" i="5"/>
  <c r="AA1281" i="5" s="1"/>
  <c r="V1281" i="5"/>
  <c r="X1281" i="5"/>
  <c r="E1263" i="7"/>
  <c r="C1264" i="9" s="1"/>
  <c r="Z1265" i="5"/>
  <c r="AA1265" i="5" s="1"/>
  <c r="V1265" i="5"/>
  <c r="X1265" i="5"/>
  <c r="E1247" i="7"/>
  <c r="C1248" i="9" s="1"/>
  <c r="Z1249" i="5"/>
  <c r="AA1249" i="5" s="1"/>
  <c r="V1249" i="5"/>
  <c r="X1249" i="5"/>
  <c r="E1231" i="7"/>
  <c r="C1232" i="9" s="1"/>
  <c r="Z1233" i="5"/>
  <c r="AA1233" i="5" s="1"/>
  <c r="V1233" i="5"/>
  <c r="X1233" i="5"/>
  <c r="E1215" i="7"/>
  <c r="C1216" i="9" s="1"/>
  <c r="Z1217" i="5"/>
  <c r="AA1217" i="5" s="1"/>
  <c r="V1217" i="5"/>
  <c r="X1217" i="5"/>
  <c r="E1199" i="7"/>
  <c r="C1200" i="9" s="1"/>
  <c r="Z1201" i="5"/>
  <c r="AA1201" i="5" s="1"/>
  <c r="V1201" i="5"/>
  <c r="X1201" i="5"/>
  <c r="E1183" i="7"/>
  <c r="C1184" i="9" s="1"/>
  <c r="Z1185" i="5"/>
  <c r="AA1185" i="5" s="1"/>
  <c r="V1185" i="5"/>
  <c r="X1185" i="5"/>
  <c r="E1167" i="7"/>
  <c r="C1168" i="9" s="1"/>
  <c r="Z1169" i="5"/>
  <c r="AA1169" i="5" s="1"/>
  <c r="V1169" i="5"/>
  <c r="X1169" i="5"/>
  <c r="E1151" i="7"/>
  <c r="C1152" i="9" s="1"/>
  <c r="Z1153" i="5"/>
  <c r="AA1153" i="5" s="1"/>
  <c r="V1153" i="5"/>
  <c r="X1153" i="5"/>
  <c r="E1135" i="7"/>
  <c r="C1136" i="9" s="1"/>
  <c r="Z1137" i="5"/>
  <c r="AA1137" i="5" s="1"/>
  <c r="V1137" i="5"/>
  <c r="X1137" i="5"/>
  <c r="E1119" i="7"/>
  <c r="C1120" i="9" s="1"/>
  <c r="Z1121" i="5"/>
  <c r="AA1121" i="5" s="1"/>
  <c r="V1121" i="5"/>
  <c r="X1121" i="5"/>
  <c r="E1103" i="7"/>
  <c r="C1104" i="9" s="1"/>
  <c r="Z1105" i="5"/>
  <c r="AA1105" i="5" s="1"/>
  <c r="V1105" i="5"/>
  <c r="X1105" i="5"/>
  <c r="E1087" i="7"/>
  <c r="C1088" i="9" s="1"/>
  <c r="Z1089" i="5"/>
  <c r="AA1089" i="5" s="1"/>
  <c r="V1089" i="5"/>
  <c r="X1089" i="5"/>
  <c r="E1071" i="7"/>
  <c r="C1072" i="9" s="1"/>
  <c r="Z1073" i="5"/>
  <c r="AA1073" i="5" s="1"/>
  <c r="V1073" i="5"/>
  <c r="X1073" i="5"/>
  <c r="E1055" i="7"/>
  <c r="C1056" i="9" s="1"/>
  <c r="Z1057" i="5"/>
  <c r="AA1057" i="5" s="1"/>
  <c r="V1057" i="5"/>
  <c r="X1057" i="5"/>
  <c r="E1039" i="7"/>
  <c r="C1040" i="9" s="1"/>
  <c r="Z1041" i="5"/>
  <c r="AA1041" i="5" s="1"/>
  <c r="V1041" i="5"/>
  <c r="X1041" i="5"/>
  <c r="E1023" i="7"/>
  <c r="C1024" i="9" s="1"/>
  <c r="Z1025" i="5"/>
  <c r="AA1025" i="5" s="1"/>
  <c r="V1025" i="5"/>
  <c r="X1025" i="5"/>
  <c r="E1007" i="7"/>
  <c r="C1008" i="9" s="1"/>
  <c r="Z1009" i="5"/>
  <c r="AA1009" i="5" s="1"/>
  <c r="V1009" i="5"/>
  <c r="X1009" i="5"/>
  <c r="E991" i="7"/>
  <c r="C992" i="9" s="1"/>
  <c r="Z993" i="5"/>
  <c r="AA993" i="5" s="1"/>
  <c r="V993" i="5"/>
  <c r="X993" i="5"/>
  <c r="E975" i="7"/>
  <c r="C976" i="9" s="1"/>
  <c r="Z977" i="5"/>
  <c r="AA977" i="5" s="1"/>
  <c r="V977" i="5"/>
  <c r="X977" i="5"/>
  <c r="E959" i="7"/>
  <c r="C960" i="9" s="1"/>
  <c r="Z961" i="5"/>
  <c r="AA961" i="5" s="1"/>
  <c r="V961" i="5"/>
  <c r="X961" i="5"/>
  <c r="E943" i="7"/>
  <c r="C944" i="9" s="1"/>
  <c r="Z945" i="5"/>
  <c r="AA945" i="5" s="1"/>
  <c r="V945" i="5"/>
  <c r="X945" i="5"/>
  <c r="E927" i="7"/>
  <c r="C928" i="9" s="1"/>
  <c r="Z929" i="5"/>
  <c r="AA929" i="5" s="1"/>
  <c r="V929" i="5"/>
  <c r="X929" i="5"/>
  <c r="E911" i="7"/>
  <c r="C912" i="9" s="1"/>
  <c r="Z913" i="5"/>
  <c r="AA913" i="5" s="1"/>
  <c r="V913" i="5"/>
  <c r="X913" i="5"/>
  <c r="E895" i="7"/>
  <c r="C896" i="9" s="1"/>
  <c r="Z897" i="5"/>
  <c r="AA897" i="5" s="1"/>
  <c r="V897" i="5"/>
  <c r="X897" i="5"/>
  <c r="E879" i="7"/>
  <c r="C880" i="9" s="1"/>
  <c r="Z881" i="5"/>
  <c r="AA881" i="5" s="1"/>
  <c r="V881" i="5"/>
  <c r="X881" i="5"/>
  <c r="E863" i="7"/>
  <c r="C864" i="9" s="1"/>
  <c r="Z865" i="5"/>
  <c r="AA865" i="5" s="1"/>
  <c r="V865" i="5"/>
  <c r="X865" i="5"/>
  <c r="E847" i="7"/>
  <c r="C848" i="9" s="1"/>
  <c r="Z849" i="5"/>
  <c r="AA849" i="5" s="1"/>
  <c r="V849" i="5"/>
  <c r="X849" i="5"/>
  <c r="E831" i="7"/>
  <c r="C832" i="9" s="1"/>
  <c r="Z833" i="5"/>
  <c r="AA833" i="5" s="1"/>
  <c r="V833" i="5"/>
  <c r="X833" i="5"/>
  <c r="E815" i="7"/>
  <c r="C816" i="9" s="1"/>
  <c r="Z817" i="5"/>
  <c r="AA817" i="5" s="1"/>
  <c r="V817" i="5"/>
  <c r="X817" i="5"/>
  <c r="E799" i="7"/>
  <c r="C800" i="9" s="1"/>
  <c r="Z801" i="5"/>
  <c r="AA801" i="5" s="1"/>
  <c r="V801" i="5"/>
  <c r="X801" i="5"/>
  <c r="E783" i="7"/>
  <c r="C784" i="9" s="1"/>
  <c r="Z785" i="5"/>
  <c r="AA785" i="5" s="1"/>
  <c r="V785" i="5"/>
  <c r="X785" i="5"/>
  <c r="E767" i="7"/>
  <c r="C768" i="9" s="1"/>
  <c r="Z769" i="5"/>
  <c r="AA769" i="5" s="1"/>
  <c r="V769" i="5"/>
  <c r="X769" i="5"/>
  <c r="E751" i="7"/>
  <c r="C752" i="9" s="1"/>
  <c r="Z753" i="5"/>
  <c r="AA753" i="5" s="1"/>
  <c r="V753" i="5"/>
  <c r="X753" i="5"/>
  <c r="E735" i="7"/>
  <c r="C736" i="9" s="1"/>
  <c r="Z737" i="5"/>
  <c r="AA737" i="5" s="1"/>
  <c r="V737" i="5"/>
  <c r="X737" i="5"/>
  <c r="E719" i="7"/>
  <c r="C720" i="9" s="1"/>
  <c r="Z721" i="5"/>
  <c r="AA721" i="5" s="1"/>
  <c r="V721" i="5"/>
  <c r="X721" i="5"/>
  <c r="E703" i="7"/>
  <c r="C704" i="9" s="1"/>
  <c r="Z705" i="5"/>
  <c r="AA705" i="5" s="1"/>
  <c r="V705" i="5"/>
  <c r="X705" i="5"/>
  <c r="E687" i="7"/>
  <c r="C688" i="9" s="1"/>
  <c r="Z689" i="5"/>
  <c r="AA689" i="5" s="1"/>
  <c r="V689" i="5"/>
  <c r="X689" i="5"/>
  <c r="E668" i="7"/>
  <c r="C669" i="9" s="1"/>
  <c r="Z670" i="5"/>
  <c r="AA670" i="5" s="1"/>
  <c r="V670" i="5"/>
  <c r="X670" i="5"/>
  <c r="E636" i="7"/>
  <c r="C637" i="9" s="1"/>
  <c r="Z638" i="5"/>
  <c r="AA638" i="5" s="1"/>
  <c r="V638" i="5"/>
  <c r="X638" i="5"/>
  <c r="E604" i="7"/>
  <c r="C605" i="9" s="1"/>
  <c r="Z606" i="5"/>
  <c r="AA606" i="5" s="1"/>
  <c r="V606" i="5"/>
  <c r="X606" i="5"/>
  <c r="E572" i="7"/>
  <c r="C573" i="9" s="1"/>
  <c r="Z574" i="5"/>
  <c r="AA574" i="5" s="1"/>
  <c r="V574" i="5"/>
  <c r="X574" i="5"/>
  <c r="E540" i="7"/>
  <c r="C541" i="9" s="1"/>
  <c r="Z542" i="5"/>
  <c r="AA542" i="5" s="1"/>
  <c r="V542" i="5"/>
  <c r="X542" i="5"/>
  <c r="E508" i="7"/>
  <c r="C509" i="9" s="1"/>
  <c r="Z510" i="5"/>
  <c r="AA510" i="5" s="1"/>
  <c r="V510" i="5"/>
  <c r="X510" i="5"/>
  <c r="E476" i="7"/>
  <c r="C477" i="9" s="1"/>
  <c r="Z478" i="5"/>
  <c r="AA478" i="5" s="1"/>
  <c r="V478" i="5"/>
  <c r="X478" i="5"/>
  <c r="E444" i="7"/>
  <c r="C445" i="9" s="1"/>
  <c r="Z446" i="5"/>
  <c r="AA446" i="5" s="1"/>
  <c r="V446" i="5"/>
  <c r="X446" i="5"/>
  <c r="E412" i="7"/>
  <c r="C413" i="9" s="1"/>
  <c r="Z414" i="5"/>
  <c r="AA414" i="5" s="1"/>
  <c r="V414" i="5"/>
  <c r="X414" i="5"/>
  <c r="E380" i="7"/>
  <c r="C381" i="9" s="1"/>
  <c r="Z382" i="5"/>
  <c r="AA382" i="5" s="1"/>
  <c r="V382" i="5"/>
  <c r="X382" i="5"/>
  <c r="E348" i="7"/>
  <c r="C349" i="9" s="1"/>
  <c r="Z350" i="5"/>
  <c r="AA350" i="5" s="1"/>
  <c r="V350" i="5"/>
  <c r="X350" i="5"/>
  <c r="E316" i="7"/>
  <c r="C317" i="9" s="1"/>
  <c r="Z318" i="5"/>
  <c r="AA318" i="5" s="1"/>
  <c r="V318" i="5"/>
  <c r="X318" i="5"/>
  <c r="E284" i="7"/>
  <c r="C285" i="9" s="1"/>
  <c r="Z286" i="5"/>
  <c r="AA286" i="5" s="1"/>
  <c r="V286" i="5"/>
  <c r="X286" i="5"/>
  <c r="E252" i="7"/>
  <c r="C253" i="9" s="1"/>
  <c r="Z254" i="5"/>
  <c r="AA254" i="5" s="1"/>
  <c r="V254" i="5"/>
  <c r="X254" i="5"/>
  <c r="E220" i="7"/>
  <c r="C221" i="9" s="1"/>
  <c r="Z222" i="5"/>
  <c r="AA222" i="5" s="1"/>
  <c r="V222" i="5"/>
  <c r="X222" i="5"/>
  <c r="E188" i="7"/>
  <c r="C189" i="9" s="1"/>
  <c r="Z190" i="5"/>
  <c r="AA190" i="5" s="1"/>
  <c r="V190" i="5"/>
  <c r="X190" i="5"/>
  <c r="E156" i="7"/>
  <c r="C157" i="9" s="1"/>
  <c r="Z158" i="5"/>
  <c r="AA158" i="5" s="1"/>
  <c r="V158" i="5"/>
  <c r="X158" i="5"/>
  <c r="E124" i="7"/>
  <c r="C125" i="9" s="1"/>
  <c r="Z126" i="5"/>
  <c r="AA126" i="5" s="1"/>
  <c r="V126" i="5"/>
  <c r="X126" i="5"/>
  <c r="E92" i="7"/>
  <c r="C93" i="9" s="1"/>
  <c r="Z94" i="5"/>
  <c r="AA94" i="5" s="1"/>
  <c r="V94" i="5"/>
  <c r="X94" i="5"/>
  <c r="E60" i="7"/>
  <c r="C61" i="9" s="1"/>
  <c r="Z62" i="5"/>
  <c r="AA62" i="5" s="1"/>
  <c r="V62" i="5"/>
  <c r="X62" i="5"/>
  <c r="E28" i="7"/>
  <c r="C29" i="9" s="1"/>
  <c r="Z30" i="5"/>
  <c r="AA30" i="5" s="1"/>
  <c r="V30" i="5"/>
  <c r="X30" i="5"/>
  <c r="E1998" i="7"/>
  <c r="C1999" i="9" s="1"/>
  <c r="Z2000" i="5"/>
  <c r="AA2000" i="5" s="1"/>
  <c r="V2000" i="5"/>
  <c r="X2000" i="5"/>
  <c r="E1966" i="7"/>
  <c r="C1967" i="9" s="1"/>
  <c r="Z1968" i="5"/>
  <c r="AA1968" i="5" s="1"/>
  <c r="V1968" i="5"/>
  <c r="X1968" i="5"/>
  <c r="E1946" i="7"/>
  <c r="C1947" i="9" s="1"/>
  <c r="Z1948" i="5"/>
  <c r="AA1948" i="5" s="1"/>
  <c r="V1948" i="5"/>
  <c r="X1948" i="5"/>
  <c r="E1930" i="7"/>
  <c r="C1931" i="9" s="1"/>
  <c r="Z1932" i="5"/>
  <c r="AA1932" i="5" s="1"/>
  <c r="V1932" i="5"/>
  <c r="X1932" i="5"/>
  <c r="E1914" i="7"/>
  <c r="C1915" i="9" s="1"/>
  <c r="Z1916" i="5"/>
  <c r="AA1916" i="5" s="1"/>
  <c r="V1916" i="5"/>
  <c r="X1916" i="5"/>
  <c r="E1898" i="7"/>
  <c r="C1899" i="9" s="1"/>
  <c r="Z1900" i="5"/>
  <c r="AA1900" i="5" s="1"/>
  <c r="V1900" i="5"/>
  <c r="X1900" i="5"/>
  <c r="E1882" i="7"/>
  <c r="C1883" i="9" s="1"/>
  <c r="Z1884" i="5"/>
  <c r="AA1884" i="5" s="1"/>
  <c r="V1884" i="5"/>
  <c r="X1884" i="5"/>
  <c r="E1866" i="7"/>
  <c r="C1867" i="9" s="1"/>
  <c r="Z1868" i="5"/>
  <c r="AA1868" i="5" s="1"/>
  <c r="V1868" i="5"/>
  <c r="X1868" i="5"/>
  <c r="E1850" i="7"/>
  <c r="C1851" i="9" s="1"/>
  <c r="Z1852" i="5"/>
  <c r="AA1852" i="5" s="1"/>
  <c r="V1852" i="5"/>
  <c r="X1852" i="5"/>
  <c r="E1834" i="7"/>
  <c r="C1835" i="9" s="1"/>
  <c r="Z1836" i="5"/>
  <c r="AA1836" i="5" s="1"/>
  <c r="V1836" i="5"/>
  <c r="X1836" i="5"/>
  <c r="E1818" i="7"/>
  <c r="C1819" i="9" s="1"/>
  <c r="Z1820" i="5"/>
  <c r="AA1820" i="5" s="1"/>
  <c r="V1820" i="5"/>
  <c r="X1820" i="5"/>
  <c r="E1802" i="7"/>
  <c r="C1803" i="9" s="1"/>
  <c r="Z1804" i="5"/>
  <c r="AA1804" i="5" s="1"/>
  <c r="V1804" i="5"/>
  <c r="X1804" i="5"/>
  <c r="E1786" i="7"/>
  <c r="C1787" i="9" s="1"/>
  <c r="Z1788" i="5"/>
  <c r="AA1788" i="5" s="1"/>
  <c r="V1788" i="5"/>
  <c r="X1788" i="5"/>
  <c r="E1770" i="7"/>
  <c r="C1771" i="9" s="1"/>
  <c r="Z1772" i="5"/>
  <c r="AA1772" i="5" s="1"/>
  <c r="V1772" i="5"/>
  <c r="X1772" i="5"/>
  <c r="E1754" i="7"/>
  <c r="C1755" i="9" s="1"/>
  <c r="Z1756" i="5"/>
  <c r="AA1756" i="5" s="1"/>
  <c r="V1756" i="5"/>
  <c r="X1756" i="5"/>
  <c r="E1738" i="7"/>
  <c r="C1739" i="9" s="1"/>
  <c r="Z1740" i="5"/>
  <c r="AA1740" i="5" s="1"/>
  <c r="V1740" i="5"/>
  <c r="X1740" i="5"/>
  <c r="E1722" i="7"/>
  <c r="C1723" i="9" s="1"/>
  <c r="Z1724" i="5"/>
  <c r="AA1724" i="5" s="1"/>
  <c r="V1724" i="5"/>
  <c r="X1724" i="5"/>
  <c r="E1706" i="7"/>
  <c r="C1707" i="9" s="1"/>
  <c r="Z1708" i="5"/>
  <c r="AA1708" i="5" s="1"/>
  <c r="V1708" i="5"/>
  <c r="X1708" i="5"/>
  <c r="E1690" i="7"/>
  <c r="C1691" i="9" s="1"/>
  <c r="Z1692" i="5"/>
  <c r="AA1692" i="5" s="1"/>
  <c r="V1692" i="5"/>
  <c r="X1692" i="5"/>
  <c r="E1674" i="7"/>
  <c r="C1675" i="9" s="1"/>
  <c r="Z1676" i="5"/>
  <c r="AA1676" i="5" s="1"/>
  <c r="V1676" i="5"/>
  <c r="X1676" i="5"/>
  <c r="E1658" i="7"/>
  <c r="C1659" i="9" s="1"/>
  <c r="Z1660" i="5"/>
  <c r="AA1660" i="5" s="1"/>
  <c r="V1660" i="5"/>
  <c r="X1660" i="5"/>
  <c r="E1642" i="7"/>
  <c r="C1643" i="9" s="1"/>
  <c r="Z1644" i="5"/>
  <c r="AA1644" i="5" s="1"/>
  <c r="V1644" i="5"/>
  <c r="X1644" i="5"/>
  <c r="E1626" i="7"/>
  <c r="C1627" i="9" s="1"/>
  <c r="Z1628" i="5"/>
  <c r="AA1628" i="5" s="1"/>
  <c r="V1628" i="5"/>
  <c r="X1628" i="5"/>
  <c r="E1610" i="7"/>
  <c r="C1611" i="9" s="1"/>
  <c r="Z1612" i="5"/>
  <c r="AA1612" i="5" s="1"/>
  <c r="V1612" i="5"/>
  <c r="X1612" i="5"/>
  <c r="E1594" i="7"/>
  <c r="C1595" i="9" s="1"/>
  <c r="Z1596" i="5"/>
  <c r="AA1596" i="5" s="1"/>
  <c r="V1596" i="5"/>
  <c r="X1596" i="5"/>
  <c r="E1578" i="7"/>
  <c r="C1579" i="9" s="1"/>
  <c r="Z1580" i="5"/>
  <c r="AA1580" i="5" s="1"/>
  <c r="V1580" i="5"/>
  <c r="X1580" i="5"/>
  <c r="E1562" i="7"/>
  <c r="C1563" i="9" s="1"/>
  <c r="Z1564" i="5"/>
  <c r="AA1564" i="5" s="1"/>
  <c r="V1564" i="5"/>
  <c r="X1564" i="5"/>
  <c r="E1546" i="7"/>
  <c r="C1547" i="9" s="1"/>
  <c r="Z1548" i="5"/>
  <c r="AA1548" i="5" s="1"/>
  <c r="V1548" i="5"/>
  <c r="X1548" i="5"/>
  <c r="E1530" i="7"/>
  <c r="C1531" i="9" s="1"/>
  <c r="Z1532" i="5"/>
  <c r="AA1532" i="5" s="1"/>
  <c r="V1532" i="5"/>
  <c r="X1532" i="5"/>
  <c r="E1514" i="7"/>
  <c r="C1515" i="9" s="1"/>
  <c r="Z1516" i="5"/>
  <c r="AA1516" i="5" s="1"/>
  <c r="V1516" i="5"/>
  <c r="X1516" i="5"/>
  <c r="E1498" i="7"/>
  <c r="C1499" i="9" s="1"/>
  <c r="Z1500" i="5"/>
  <c r="AA1500" i="5" s="1"/>
  <c r="V1500" i="5"/>
  <c r="X1500" i="5"/>
  <c r="E1482" i="7"/>
  <c r="C1483" i="9" s="1"/>
  <c r="Z1484" i="5"/>
  <c r="AA1484" i="5" s="1"/>
  <c r="V1484" i="5"/>
  <c r="X1484" i="5"/>
  <c r="E1466" i="7"/>
  <c r="C1467" i="9" s="1"/>
  <c r="Z1468" i="5"/>
  <c r="AA1468" i="5" s="1"/>
  <c r="V1468" i="5"/>
  <c r="X1468" i="5"/>
  <c r="E1450" i="7"/>
  <c r="C1451" i="9" s="1"/>
  <c r="Z1452" i="5"/>
  <c r="AA1452" i="5" s="1"/>
  <c r="V1452" i="5"/>
  <c r="X1452" i="5"/>
  <c r="E1434" i="7"/>
  <c r="C1435" i="9" s="1"/>
  <c r="Z1436" i="5"/>
  <c r="AA1436" i="5" s="1"/>
  <c r="V1436" i="5"/>
  <c r="X1436" i="5"/>
  <c r="E1418" i="7"/>
  <c r="C1419" i="9" s="1"/>
  <c r="Z1420" i="5"/>
  <c r="AA1420" i="5" s="1"/>
  <c r="V1420" i="5"/>
  <c r="X1420" i="5"/>
  <c r="E1402" i="7"/>
  <c r="C1403" i="9" s="1"/>
  <c r="Z1404" i="5"/>
  <c r="AA1404" i="5" s="1"/>
  <c r="V1404" i="5"/>
  <c r="X1404" i="5"/>
  <c r="E1386" i="7"/>
  <c r="C1387" i="9" s="1"/>
  <c r="Z1388" i="5"/>
  <c r="AA1388" i="5" s="1"/>
  <c r="V1388" i="5"/>
  <c r="X1388" i="5"/>
  <c r="E1370" i="7"/>
  <c r="C1371" i="9" s="1"/>
  <c r="Z1372" i="5"/>
  <c r="AA1372" i="5" s="1"/>
  <c r="V1372" i="5"/>
  <c r="X1372" i="5"/>
  <c r="E1354" i="7"/>
  <c r="C1355" i="9" s="1"/>
  <c r="Z1356" i="5"/>
  <c r="AA1356" i="5" s="1"/>
  <c r="V1356" i="5"/>
  <c r="X1356" i="5"/>
  <c r="E1338" i="7"/>
  <c r="C1339" i="9" s="1"/>
  <c r="Z1340" i="5"/>
  <c r="AA1340" i="5" s="1"/>
  <c r="V1340" i="5"/>
  <c r="X1340" i="5"/>
  <c r="E1322" i="7"/>
  <c r="C1323" i="9" s="1"/>
  <c r="Z1324" i="5"/>
  <c r="AA1324" i="5" s="1"/>
  <c r="V1324" i="5"/>
  <c r="X1324" i="5"/>
  <c r="E1306" i="7"/>
  <c r="C1307" i="9" s="1"/>
  <c r="Z1308" i="5"/>
  <c r="AA1308" i="5" s="1"/>
  <c r="V1308" i="5"/>
  <c r="X1308" i="5"/>
  <c r="E1290" i="7"/>
  <c r="C1291" i="9" s="1"/>
  <c r="Z1292" i="5"/>
  <c r="AA1292" i="5" s="1"/>
  <c r="V1292" i="5"/>
  <c r="X1292" i="5"/>
  <c r="E1274" i="7"/>
  <c r="C1275" i="9" s="1"/>
  <c r="Z1276" i="5"/>
  <c r="AA1276" i="5" s="1"/>
  <c r="V1276" i="5"/>
  <c r="X1276" i="5"/>
  <c r="E1258" i="7"/>
  <c r="C1259" i="9" s="1"/>
  <c r="Z1260" i="5"/>
  <c r="AA1260" i="5" s="1"/>
  <c r="V1260" i="5"/>
  <c r="X1260" i="5"/>
  <c r="E1242" i="7"/>
  <c r="C1243" i="9" s="1"/>
  <c r="Z1244" i="5"/>
  <c r="AA1244" i="5" s="1"/>
  <c r="V1244" i="5"/>
  <c r="X1244" i="5"/>
  <c r="E1226" i="7"/>
  <c r="C1227" i="9" s="1"/>
  <c r="Z1228" i="5"/>
  <c r="AA1228" i="5" s="1"/>
  <c r="V1228" i="5"/>
  <c r="X1228" i="5"/>
  <c r="E1210" i="7"/>
  <c r="C1211" i="9" s="1"/>
  <c r="Z1212" i="5"/>
  <c r="AA1212" i="5" s="1"/>
  <c r="V1212" i="5"/>
  <c r="X1212" i="5"/>
  <c r="E1194" i="7"/>
  <c r="C1195" i="9" s="1"/>
  <c r="Z1196" i="5"/>
  <c r="AA1196" i="5" s="1"/>
  <c r="V1196" i="5"/>
  <c r="X1196" i="5"/>
  <c r="E1178" i="7"/>
  <c r="C1179" i="9" s="1"/>
  <c r="Z1180" i="5"/>
  <c r="AA1180" i="5" s="1"/>
  <c r="V1180" i="5"/>
  <c r="X1180" i="5"/>
  <c r="E1162" i="7"/>
  <c r="C1163" i="9" s="1"/>
  <c r="Z1164" i="5"/>
  <c r="AA1164" i="5" s="1"/>
  <c r="V1164" i="5"/>
  <c r="X1164" i="5"/>
  <c r="E1146" i="7"/>
  <c r="C1147" i="9" s="1"/>
  <c r="Z1148" i="5"/>
  <c r="AA1148" i="5" s="1"/>
  <c r="V1148" i="5"/>
  <c r="X1148" i="5"/>
  <c r="E1130" i="7"/>
  <c r="C1131" i="9" s="1"/>
  <c r="Z1132" i="5"/>
  <c r="AA1132" i="5" s="1"/>
  <c r="V1132" i="5"/>
  <c r="X1132" i="5"/>
  <c r="E1114" i="7"/>
  <c r="C1115" i="9" s="1"/>
  <c r="Z1116" i="5"/>
  <c r="AA1116" i="5" s="1"/>
  <c r="V1116" i="5"/>
  <c r="X1116" i="5"/>
  <c r="E1098" i="7"/>
  <c r="C1099" i="9" s="1"/>
  <c r="Z1100" i="5"/>
  <c r="AA1100" i="5" s="1"/>
  <c r="V1100" i="5"/>
  <c r="X1100" i="5"/>
  <c r="E1082" i="7"/>
  <c r="C1083" i="9" s="1"/>
  <c r="Z1084" i="5"/>
  <c r="AA1084" i="5" s="1"/>
  <c r="V1084" i="5"/>
  <c r="X1084" i="5"/>
  <c r="E1066" i="7"/>
  <c r="C1067" i="9" s="1"/>
  <c r="Z1068" i="5"/>
  <c r="AA1068" i="5" s="1"/>
  <c r="V1068" i="5"/>
  <c r="X1068" i="5"/>
  <c r="E1050" i="7"/>
  <c r="C1051" i="9" s="1"/>
  <c r="Z1052" i="5"/>
  <c r="AA1052" i="5" s="1"/>
  <c r="V1052" i="5"/>
  <c r="X1052" i="5"/>
  <c r="E1034" i="7"/>
  <c r="C1035" i="9" s="1"/>
  <c r="Z1036" i="5"/>
  <c r="AA1036" i="5" s="1"/>
  <c r="V1036" i="5"/>
  <c r="X1036" i="5"/>
  <c r="E1018" i="7"/>
  <c r="C1019" i="9" s="1"/>
  <c r="Z1020" i="5"/>
  <c r="AA1020" i="5" s="1"/>
  <c r="V1020" i="5"/>
  <c r="X1020" i="5"/>
  <c r="E1002" i="7"/>
  <c r="C1003" i="9" s="1"/>
  <c r="Z1004" i="5"/>
  <c r="AA1004" i="5" s="1"/>
  <c r="V1004" i="5"/>
  <c r="X1004" i="5"/>
  <c r="E986" i="7"/>
  <c r="C987" i="9" s="1"/>
  <c r="Z988" i="5"/>
  <c r="AA988" i="5" s="1"/>
  <c r="V988" i="5"/>
  <c r="X988" i="5"/>
  <c r="E970" i="7"/>
  <c r="C971" i="9" s="1"/>
  <c r="Z972" i="5"/>
  <c r="AA972" i="5" s="1"/>
  <c r="V972" i="5"/>
  <c r="X972" i="5"/>
  <c r="E954" i="7"/>
  <c r="C955" i="9" s="1"/>
  <c r="Z956" i="5"/>
  <c r="AA956" i="5" s="1"/>
  <c r="V956" i="5"/>
  <c r="X956" i="5"/>
  <c r="E938" i="7"/>
  <c r="C939" i="9" s="1"/>
  <c r="Z940" i="5"/>
  <c r="AA940" i="5" s="1"/>
  <c r="V940" i="5"/>
  <c r="X940" i="5"/>
  <c r="E922" i="7"/>
  <c r="C923" i="9" s="1"/>
  <c r="Z924" i="5"/>
  <c r="AA924" i="5" s="1"/>
  <c r="V924" i="5"/>
  <c r="X924" i="5"/>
  <c r="E906" i="7"/>
  <c r="C907" i="9" s="1"/>
  <c r="Z908" i="5"/>
  <c r="AA908" i="5" s="1"/>
  <c r="V908" i="5"/>
  <c r="X908" i="5"/>
  <c r="E890" i="7"/>
  <c r="C891" i="9" s="1"/>
  <c r="Z892" i="5"/>
  <c r="AA892" i="5" s="1"/>
  <c r="V892" i="5"/>
  <c r="X892" i="5"/>
  <c r="E874" i="7"/>
  <c r="C875" i="9" s="1"/>
  <c r="Z876" i="5"/>
  <c r="AA876" i="5" s="1"/>
  <c r="V876" i="5"/>
  <c r="X876" i="5"/>
  <c r="E858" i="7"/>
  <c r="C859" i="9" s="1"/>
  <c r="Z860" i="5"/>
  <c r="AA860" i="5" s="1"/>
  <c r="V860" i="5"/>
  <c r="X860" i="5"/>
  <c r="E842" i="7"/>
  <c r="C843" i="9" s="1"/>
  <c r="Z844" i="5"/>
  <c r="AA844" i="5" s="1"/>
  <c r="V844" i="5"/>
  <c r="X844" i="5"/>
  <c r="E826" i="7"/>
  <c r="C827" i="9" s="1"/>
  <c r="Z828" i="5"/>
  <c r="AA828" i="5" s="1"/>
  <c r="V828" i="5"/>
  <c r="X828" i="5"/>
  <c r="E810" i="7"/>
  <c r="C811" i="9" s="1"/>
  <c r="Z812" i="5"/>
  <c r="AA812" i="5" s="1"/>
  <c r="V812" i="5"/>
  <c r="X812" i="5"/>
  <c r="E794" i="7"/>
  <c r="C795" i="9" s="1"/>
  <c r="Z796" i="5"/>
  <c r="AA796" i="5" s="1"/>
  <c r="V796" i="5"/>
  <c r="X796" i="5"/>
  <c r="E778" i="7"/>
  <c r="C779" i="9" s="1"/>
  <c r="Z780" i="5"/>
  <c r="AA780" i="5" s="1"/>
  <c r="V780" i="5"/>
  <c r="X780" i="5"/>
  <c r="E762" i="7"/>
  <c r="C763" i="9" s="1"/>
  <c r="Z764" i="5"/>
  <c r="AA764" i="5" s="1"/>
  <c r="V764" i="5"/>
  <c r="X764" i="5"/>
  <c r="E746" i="7"/>
  <c r="C747" i="9" s="1"/>
  <c r="Z748" i="5"/>
  <c r="AA748" i="5" s="1"/>
  <c r="V748" i="5"/>
  <c r="X748" i="5"/>
  <c r="E730" i="7"/>
  <c r="C731" i="9" s="1"/>
  <c r="Z732" i="5"/>
  <c r="AA732" i="5" s="1"/>
  <c r="V732" i="5"/>
  <c r="X732" i="5"/>
  <c r="E714" i="7"/>
  <c r="C715" i="9" s="1"/>
  <c r="Z716" i="5"/>
  <c r="AA716" i="5" s="1"/>
  <c r="V716" i="5"/>
  <c r="X716" i="5"/>
  <c r="E698" i="7"/>
  <c r="C699" i="9" s="1"/>
  <c r="Z700" i="5"/>
  <c r="AA700" i="5" s="1"/>
  <c r="V700" i="5"/>
  <c r="X700" i="5"/>
  <c r="E682" i="7"/>
  <c r="C683" i="9" s="1"/>
  <c r="Z684" i="5"/>
  <c r="AA684" i="5" s="1"/>
  <c r="V684" i="5"/>
  <c r="X684" i="5"/>
  <c r="E658" i="7"/>
  <c r="C659" i="9" s="1"/>
  <c r="Z660" i="5"/>
  <c r="AA660" i="5" s="1"/>
  <c r="V660" i="5"/>
  <c r="X660" i="5"/>
  <c r="E626" i="7"/>
  <c r="C627" i="9" s="1"/>
  <c r="Z628" i="5"/>
  <c r="AA628" i="5" s="1"/>
  <c r="V628" i="5"/>
  <c r="X628" i="5"/>
  <c r="E594" i="7"/>
  <c r="C595" i="9" s="1"/>
  <c r="Z596" i="5"/>
  <c r="AA596" i="5" s="1"/>
  <c r="V596" i="5"/>
  <c r="X596" i="5"/>
  <c r="E562" i="7"/>
  <c r="C563" i="9" s="1"/>
  <c r="Z564" i="5"/>
  <c r="AA564" i="5" s="1"/>
  <c r="V564" i="5"/>
  <c r="X564" i="5"/>
  <c r="E530" i="7"/>
  <c r="C531" i="9" s="1"/>
  <c r="Z532" i="5"/>
  <c r="AA532" i="5" s="1"/>
  <c r="V532" i="5"/>
  <c r="X532" i="5"/>
  <c r="E498" i="7"/>
  <c r="C499" i="9" s="1"/>
  <c r="Z500" i="5"/>
  <c r="AA500" i="5" s="1"/>
  <c r="V500" i="5"/>
  <c r="X500" i="5"/>
  <c r="E466" i="7"/>
  <c r="C467" i="9" s="1"/>
  <c r="Z468" i="5"/>
  <c r="AA468" i="5" s="1"/>
  <c r="V468" i="5"/>
  <c r="X468" i="5"/>
  <c r="E434" i="7"/>
  <c r="C435" i="9" s="1"/>
  <c r="Z436" i="5"/>
  <c r="AA436" i="5" s="1"/>
  <c r="V436" i="5"/>
  <c r="X436" i="5"/>
  <c r="E402" i="7"/>
  <c r="C403" i="9" s="1"/>
  <c r="Z404" i="5"/>
  <c r="AA404" i="5" s="1"/>
  <c r="V404" i="5"/>
  <c r="X404" i="5"/>
  <c r="E370" i="7"/>
  <c r="C371" i="9" s="1"/>
  <c r="Z372" i="5"/>
  <c r="AA372" i="5" s="1"/>
  <c r="V372" i="5"/>
  <c r="X372" i="5"/>
  <c r="E338" i="7"/>
  <c r="C339" i="9" s="1"/>
  <c r="Z340" i="5"/>
  <c r="AA340" i="5" s="1"/>
  <c r="V340" i="5"/>
  <c r="X340" i="5"/>
  <c r="E306" i="7"/>
  <c r="C307" i="9" s="1"/>
  <c r="Z308" i="5"/>
  <c r="AA308" i="5" s="1"/>
  <c r="V308" i="5"/>
  <c r="X308" i="5"/>
  <c r="E274" i="7"/>
  <c r="C275" i="9" s="1"/>
  <c r="Z276" i="5"/>
  <c r="AA276" i="5" s="1"/>
  <c r="V276" i="5"/>
  <c r="X276" i="5"/>
  <c r="E242" i="7"/>
  <c r="C243" i="9" s="1"/>
  <c r="Z244" i="5"/>
  <c r="AA244" i="5" s="1"/>
  <c r="V244" i="5"/>
  <c r="X244" i="5"/>
  <c r="E210" i="7"/>
  <c r="C211" i="9" s="1"/>
  <c r="Z212" i="5"/>
  <c r="AA212" i="5" s="1"/>
  <c r="V212" i="5"/>
  <c r="X212" i="5"/>
  <c r="E178" i="7"/>
  <c r="C179" i="9" s="1"/>
  <c r="Z180" i="5"/>
  <c r="AA180" i="5" s="1"/>
  <c r="V180" i="5"/>
  <c r="X180" i="5"/>
  <c r="E146" i="7"/>
  <c r="C147" i="9" s="1"/>
  <c r="Z148" i="5"/>
  <c r="AA148" i="5" s="1"/>
  <c r="V148" i="5"/>
  <c r="X148" i="5"/>
  <c r="E114" i="7"/>
  <c r="C115" i="9" s="1"/>
  <c r="Z116" i="5"/>
  <c r="AA116" i="5" s="1"/>
  <c r="V116" i="5"/>
  <c r="X116" i="5"/>
  <c r="E82" i="7"/>
  <c r="C83" i="9" s="1"/>
  <c r="Z84" i="5"/>
  <c r="AA84" i="5" s="1"/>
  <c r="V84" i="5"/>
  <c r="X84" i="5"/>
  <c r="E50" i="7"/>
  <c r="C51" i="9" s="1"/>
  <c r="Z52" i="5"/>
  <c r="AA52" i="5" s="1"/>
  <c r="V52" i="5"/>
  <c r="X52" i="5"/>
  <c r="E18" i="7"/>
  <c r="C19" i="9" s="1"/>
  <c r="Z20" i="5"/>
  <c r="AA20" i="5" s="1"/>
  <c r="V20" i="5"/>
  <c r="X20" i="5"/>
  <c r="E1997" i="7"/>
  <c r="C1998" i="9" s="1"/>
  <c r="Z1999" i="5"/>
  <c r="AA1999" i="5" s="1"/>
  <c r="V1999" i="5"/>
  <c r="X1999" i="5"/>
  <c r="E1981" i="7"/>
  <c r="C1982" i="9" s="1"/>
  <c r="Z1983" i="5"/>
  <c r="AA1983" i="5" s="1"/>
  <c r="V1983" i="5"/>
  <c r="X1983" i="5"/>
  <c r="E1965" i="7"/>
  <c r="C1966" i="9" s="1"/>
  <c r="Z1967" i="5"/>
  <c r="AA1967" i="5" s="1"/>
  <c r="V1967" i="5"/>
  <c r="X1967" i="5"/>
  <c r="E1949" i="7"/>
  <c r="C1950" i="9" s="1"/>
  <c r="Z1951" i="5"/>
  <c r="AA1951" i="5" s="1"/>
  <c r="V1951" i="5"/>
  <c r="X1951" i="5"/>
  <c r="E1933" i="7"/>
  <c r="C1934" i="9" s="1"/>
  <c r="Z1935" i="5"/>
  <c r="AA1935" i="5" s="1"/>
  <c r="V1935" i="5"/>
  <c r="X1935" i="5"/>
  <c r="E1917" i="7"/>
  <c r="C1918" i="9" s="1"/>
  <c r="Z1919" i="5"/>
  <c r="AA1919" i="5" s="1"/>
  <c r="V1919" i="5"/>
  <c r="X1919" i="5"/>
  <c r="E1901" i="7"/>
  <c r="C1902" i="9" s="1"/>
  <c r="Z1903" i="5"/>
  <c r="AA1903" i="5" s="1"/>
  <c r="V1903" i="5"/>
  <c r="X1903" i="5"/>
  <c r="E1885" i="7"/>
  <c r="C1886" i="9" s="1"/>
  <c r="Z1887" i="5"/>
  <c r="AA1887" i="5" s="1"/>
  <c r="V1887" i="5"/>
  <c r="X1887" i="5"/>
  <c r="E1869" i="7"/>
  <c r="C1870" i="9" s="1"/>
  <c r="Z1871" i="5"/>
  <c r="AA1871" i="5" s="1"/>
  <c r="V1871" i="5"/>
  <c r="X1871" i="5"/>
  <c r="E1853" i="7"/>
  <c r="C1854" i="9" s="1"/>
  <c r="Z1855" i="5"/>
  <c r="AA1855" i="5" s="1"/>
  <c r="V1855" i="5"/>
  <c r="X1855" i="5"/>
  <c r="E1837" i="7"/>
  <c r="C1838" i="9" s="1"/>
  <c r="Z1839" i="5"/>
  <c r="AA1839" i="5" s="1"/>
  <c r="V1839" i="5"/>
  <c r="X1839" i="5"/>
  <c r="E1821" i="7"/>
  <c r="C1822" i="9" s="1"/>
  <c r="Z1823" i="5"/>
  <c r="AA1823" i="5" s="1"/>
  <c r="V1823" i="5"/>
  <c r="X1823" i="5"/>
  <c r="E1805" i="7"/>
  <c r="C1806" i="9" s="1"/>
  <c r="Z1807" i="5"/>
  <c r="AA1807" i="5" s="1"/>
  <c r="V1807" i="5"/>
  <c r="X1807" i="5"/>
  <c r="E1789" i="7"/>
  <c r="C1790" i="9" s="1"/>
  <c r="Z1791" i="5"/>
  <c r="AA1791" i="5" s="1"/>
  <c r="V1791" i="5"/>
  <c r="X1791" i="5"/>
  <c r="E1773" i="7"/>
  <c r="C1774" i="9" s="1"/>
  <c r="Z1775" i="5"/>
  <c r="AA1775" i="5" s="1"/>
  <c r="V1775" i="5"/>
  <c r="X1775" i="5"/>
  <c r="E1757" i="7"/>
  <c r="C1758" i="9" s="1"/>
  <c r="Z1759" i="5"/>
  <c r="AA1759" i="5" s="1"/>
  <c r="V1759" i="5"/>
  <c r="X1759" i="5"/>
  <c r="E1741" i="7"/>
  <c r="C1742" i="9" s="1"/>
  <c r="Z1743" i="5"/>
  <c r="AA1743" i="5" s="1"/>
  <c r="V1743" i="5"/>
  <c r="X1743" i="5"/>
  <c r="E1725" i="7"/>
  <c r="C1726" i="9" s="1"/>
  <c r="Z1727" i="5"/>
  <c r="AA1727" i="5" s="1"/>
  <c r="V1727" i="5"/>
  <c r="X1727" i="5"/>
  <c r="E1709" i="7"/>
  <c r="C1710" i="9" s="1"/>
  <c r="Z1711" i="5"/>
  <c r="AA1711" i="5" s="1"/>
  <c r="V1711" i="5"/>
  <c r="X1711" i="5"/>
  <c r="E1693" i="7"/>
  <c r="C1694" i="9" s="1"/>
  <c r="Z1695" i="5"/>
  <c r="AA1695" i="5" s="1"/>
  <c r="V1695" i="5"/>
  <c r="X1695" i="5"/>
  <c r="E1677" i="7"/>
  <c r="C1678" i="9" s="1"/>
  <c r="Z1679" i="5"/>
  <c r="AA1679" i="5" s="1"/>
  <c r="V1679" i="5"/>
  <c r="X1679" i="5"/>
  <c r="E1661" i="7"/>
  <c r="C1662" i="9" s="1"/>
  <c r="Z1663" i="5"/>
  <c r="AA1663" i="5" s="1"/>
  <c r="V1663" i="5"/>
  <c r="X1663" i="5"/>
  <c r="E1645" i="7"/>
  <c r="C1646" i="9" s="1"/>
  <c r="Z1647" i="5"/>
  <c r="AA1647" i="5" s="1"/>
  <c r="V1647" i="5"/>
  <c r="X1647" i="5"/>
  <c r="E1629" i="7"/>
  <c r="C1630" i="9" s="1"/>
  <c r="Z1631" i="5"/>
  <c r="AA1631" i="5" s="1"/>
  <c r="V1631" i="5"/>
  <c r="X1631" i="5"/>
  <c r="E1613" i="7"/>
  <c r="C1614" i="9" s="1"/>
  <c r="Z1615" i="5"/>
  <c r="AA1615" i="5" s="1"/>
  <c r="V1615" i="5"/>
  <c r="X1615" i="5"/>
  <c r="E1597" i="7"/>
  <c r="C1598" i="9" s="1"/>
  <c r="Z1599" i="5"/>
  <c r="AA1599" i="5" s="1"/>
  <c r="V1599" i="5"/>
  <c r="X1599" i="5"/>
  <c r="E1581" i="7"/>
  <c r="C1582" i="9" s="1"/>
  <c r="Z1583" i="5"/>
  <c r="AA1583" i="5" s="1"/>
  <c r="V1583" i="5"/>
  <c r="X1583" i="5"/>
  <c r="E1565" i="7"/>
  <c r="C1566" i="9" s="1"/>
  <c r="Z1567" i="5"/>
  <c r="AA1567" i="5" s="1"/>
  <c r="V1567" i="5"/>
  <c r="X1567" i="5"/>
  <c r="E1549" i="7"/>
  <c r="C1550" i="9" s="1"/>
  <c r="Z1551" i="5"/>
  <c r="AA1551" i="5" s="1"/>
  <c r="V1551" i="5"/>
  <c r="X1551" i="5"/>
  <c r="E1533" i="7"/>
  <c r="C1534" i="9" s="1"/>
  <c r="Z1535" i="5"/>
  <c r="AA1535" i="5" s="1"/>
  <c r="V1535" i="5"/>
  <c r="X1535" i="5"/>
  <c r="E1517" i="7"/>
  <c r="C1518" i="9" s="1"/>
  <c r="Z1519" i="5"/>
  <c r="AA1519" i="5" s="1"/>
  <c r="V1519" i="5"/>
  <c r="X1519" i="5"/>
  <c r="E1501" i="7"/>
  <c r="C1502" i="9" s="1"/>
  <c r="Z1503" i="5"/>
  <c r="AA1503" i="5" s="1"/>
  <c r="V1503" i="5"/>
  <c r="X1503" i="5"/>
  <c r="E1485" i="7"/>
  <c r="C1486" i="9" s="1"/>
  <c r="Z1487" i="5"/>
  <c r="AA1487" i="5" s="1"/>
  <c r="V1487" i="5"/>
  <c r="X1487" i="5"/>
  <c r="E1469" i="7"/>
  <c r="C1470" i="9" s="1"/>
  <c r="Z1471" i="5"/>
  <c r="AA1471" i="5" s="1"/>
  <c r="V1471" i="5"/>
  <c r="X1471" i="5"/>
  <c r="E1453" i="7"/>
  <c r="C1454" i="9" s="1"/>
  <c r="Z1455" i="5"/>
  <c r="AA1455" i="5" s="1"/>
  <c r="V1455" i="5"/>
  <c r="X1455" i="5"/>
  <c r="E1437" i="7"/>
  <c r="C1438" i="9" s="1"/>
  <c r="Z1439" i="5"/>
  <c r="AA1439" i="5" s="1"/>
  <c r="V1439" i="5"/>
  <c r="X1439" i="5"/>
  <c r="E1421" i="7"/>
  <c r="C1422" i="9" s="1"/>
  <c r="Z1423" i="5"/>
  <c r="AA1423" i="5" s="1"/>
  <c r="V1423" i="5"/>
  <c r="X1423" i="5"/>
  <c r="E1405" i="7"/>
  <c r="C1406" i="9" s="1"/>
  <c r="Z1407" i="5"/>
  <c r="AA1407" i="5" s="1"/>
  <c r="V1407" i="5"/>
  <c r="X1407" i="5"/>
  <c r="E1389" i="7"/>
  <c r="C1390" i="9" s="1"/>
  <c r="Z1391" i="5"/>
  <c r="AA1391" i="5" s="1"/>
  <c r="V1391" i="5"/>
  <c r="X1391" i="5"/>
  <c r="E1373" i="7"/>
  <c r="C1374" i="9" s="1"/>
  <c r="Z1375" i="5"/>
  <c r="AA1375" i="5" s="1"/>
  <c r="V1375" i="5"/>
  <c r="X1375" i="5"/>
  <c r="E1357" i="7"/>
  <c r="C1358" i="9" s="1"/>
  <c r="Z1359" i="5"/>
  <c r="AA1359" i="5" s="1"/>
  <c r="V1359" i="5"/>
  <c r="X1359" i="5"/>
  <c r="E1341" i="7"/>
  <c r="C1342" i="9" s="1"/>
  <c r="Z1343" i="5"/>
  <c r="AA1343" i="5" s="1"/>
  <c r="V1343" i="5"/>
  <c r="X1343" i="5"/>
  <c r="E1325" i="7"/>
  <c r="C1326" i="9" s="1"/>
  <c r="Z1327" i="5"/>
  <c r="AA1327" i="5" s="1"/>
  <c r="V1327" i="5"/>
  <c r="X1327" i="5"/>
  <c r="E1309" i="7"/>
  <c r="C1310" i="9" s="1"/>
  <c r="Z1311" i="5"/>
  <c r="AA1311" i="5" s="1"/>
  <c r="V1311" i="5"/>
  <c r="X1311" i="5"/>
  <c r="E1293" i="7"/>
  <c r="C1294" i="9" s="1"/>
  <c r="Z1295" i="5"/>
  <c r="AA1295" i="5" s="1"/>
  <c r="V1295" i="5"/>
  <c r="X1295" i="5"/>
  <c r="E1277" i="7"/>
  <c r="C1278" i="9" s="1"/>
  <c r="Z1279" i="5"/>
  <c r="AA1279" i="5" s="1"/>
  <c r="V1279" i="5"/>
  <c r="X1279" i="5"/>
  <c r="E1261" i="7"/>
  <c r="C1262" i="9" s="1"/>
  <c r="Z1263" i="5"/>
  <c r="AA1263" i="5" s="1"/>
  <c r="V1263" i="5"/>
  <c r="X1263" i="5"/>
  <c r="E1245" i="7"/>
  <c r="C1246" i="9" s="1"/>
  <c r="Z1247" i="5"/>
  <c r="AA1247" i="5" s="1"/>
  <c r="V1247" i="5"/>
  <c r="X1247" i="5"/>
  <c r="E1229" i="7"/>
  <c r="C1230" i="9" s="1"/>
  <c r="Z1231" i="5"/>
  <c r="AA1231" i="5" s="1"/>
  <c r="V1231" i="5"/>
  <c r="X1231" i="5"/>
  <c r="E1213" i="7"/>
  <c r="C1214" i="9" s="1"/>
  <c r="Z1215" i="5"/>
  <c r="AA1215" i="5" s="1"/>
  <c r="V1215" i="5"/>
  <c r="X1215" i="5"/>
  <c r="E1197" i="7"/>
  <c r="C1198" i="9" s="1"/>
  <c r="Z1199" i="5"/>
  <c r="AA1199" i="5" s="1"/>
  <c r="V1199" i="5"/>
  <c r="X1199" i="5"/>
  <c r="E1181" i="7"/>
  <c r="C1182" i="9" s="1"/>
  <c r="Z1183" i="5"/>
  <c r="AA1183" i="5" s="1"/>
  <c r="V1183" i="5"/>
  <c r="X1183" i="5"/>
  <c r="E1165" i="7"/>
  <c r="C1166" i="9" s="1"/>
  <c r="Z1167" i="5"/>
  <c r="AA1167" i="5" s="1"/>
  <c r="V1167" i="5"/>
  <c r="X1167" i="5"/>
  <c r="E1149" i="7"/>
  <c r="C1150" i="9" s="1"/>
  <c r="Z1151" i="5"/>
  <c r="AA1151" i="5" s="1"/>
  <c r="V1151" i="5"/>
  <c r="X1151" i="5"/>
  <c r="E1133" i="7"/>
  <c r="C1134" i="9" s="1"/>
  <c r="Z1135" i="5"/>
  <c r="AA1135" i="5" s="1"/>
  <c r="V1135" i="5"/>
  <c r="X1135" i="5"/>
  <c r="E1117" i="7"/>
  <c r="C1118" i="9" s="1"/>
  <c r="Z1119" i="5"/>
  <c r="AA1119" i="5" s="1"/>
  <c r="V1119" i="5"/>
  <c r="X1119" i="5"/>
  <c r="E1101" i="7"/>
  <c r="C1102" i="9" s="1"/>
  <c r="Z1103" i="5"/>
  <c r="AA1103" i="5" s="1"/>
  <c r="V1103" i="5"/>
  <c r="X1103" i="5"/>
  <c r="E1085" i="7"/>
  <c r="C1086" i="9" s="1"/>
  <c r="Z1087" i="5"/>
  <c r="AA1087" i="5" s="1"/>
  <c r="V1087" i="5"/>
  <c r="X1087" i="5"/>
  <c r="E1069" i="7"/>
  <c r="C1070" i="9" s="1"/>
  <c r="Z1071" i="5"/>
  <c r="AA1071" i="5" s="1"/>
  <c r="V1071" i="5"/>
  <c r="X1071" i="5"/>
  <c r="E1053" i="7"/>
  <c r="C1054" i="9" s="1"/>
  <c r="Z1055" i="5"/>
  <c r="AA1055" i="5" s="1"/>
  <c r="V1055" i="5"/>
  <c r="X1055" i="5"/>
  <c r="E1037" i="7"/>
  <c r="C1038" i="9" s="1"/>
  <c r="Z1039" i="5"/>
  <c r="AA1039" i="5" s="1"/>
  <c r="V1039" i="5"/>
  <c r="X1039" i="5"/>
  <c r="E1021" i="7"/>
  <c r="C1022" i="9" s="1"/>
  <c r="Z1023" i="5"/>
  <c r="AA1023" i="5" s="1"/>
  <c r="V1023" i="5"/>
  <c r="X1023" i="5"/>
  <c r="E1005" i="7"/>
  <c r="C1006" i="9" s="1"/>
  <c r="Z1007" i="5"/>
  <c r="AA1007" i="5" s="1"/>
  <c r="V1007" i="5"/>
  <c r="X1007" i="5"/>
  <c r="E989" i="7"/>
  <c r="C990" i="9" s="1"/>
  <c r="Z991" i="5"/>
  <c r="AA991" i="5" s="1"/>
  <c r="V991" i="5"/>
  <c r="X991" i="5"/>
  <c r="E973" i="7"/>
  <c r="C974" i="9" s="1"/>
  <c r="Z975" i="5"/>
  <c r="AA975" i="5" s="1"/>
  <c r="V975" i="5"/>
  <c r="X975" i="5"/>
  <c r="E957" i="7"/>
  <c r="C958" i="9" s="1"/>
  <c r="Z959" i="5"/>
  <c r="AA959" i="5" s="1"/>
  <c r="V959" i="5"/>
  <c r="X959" i="5"/>
  <c r="E941" i="7"/>
  <c r="C942" i="9" s="1"/>
  <c r="Z943" i="5"/>
  <c r="AA943" i="5" s="1"/>
  <c r="V943" i="5"/>
  <c r="X943" i="5"/>
  <c r="E925" i="7"/>
  <c r="C926" i="9" s="1"/>
  <c r="Z927" i="5"/>
  <c r="AA927" i="5" s="1"/>
  <c r="V927" i="5"/>
  <c r="X927" i="5"/>
  <c r="E909" i="7"/>
  <c r="C910" i="9" s="1"/>
  <c r="Z911" i="5"/>
  <c r="AA911" i="5" s="1"/>
  <c r="V911" i="5"/>
  <c r="X911" i="5"/>
  <c r="E893" i="7"/>
  <c r="C894" i="9" s="1"/>
  <c r="Z895" i="5"/>
  <c r="AA895" i="5" s="1"/>
  <c r="V895" i="5"/>
  <c r="X895" i="5"/>
  <c r="E877" i="7"/>
  <c r="C878" i="9" s="1"/>
  <c r="Z879" i="5"/>
  <c r="AA879" i="5" s="1"/>
  <c r="V879" i="5"/>
  <c r="X879" i="5"/>
  <c r="E861" i="7"/>
  <c r="C862" i="9" s="1"/>
  <c r="Z863" i="5"/>
  <c r="AA863" i="5" s="1"/>
  <c r="V863" i="5"/>
  <c r="X863" i="5"/>
  <c r="E845" i="7"/>
  <c r="C846" i="9" s="1"/>
  <c r="Z847" i="5"/>
  <c r="AA847" i="5" s="1"/>
  <c r="V847" i="5"/>
  <c r="X847" i="5"/>
  <c r="E829" i="7"/>
  <c r="C830" i="9" s="1"/>
  <c r="Z831" i="5"/>
  <c r="AA831" i="5" s="1"/>
  <c r="V831" i="5"/>
  <c r="X831" i="5"/>
  <c r="E813" i="7"/>
  <c r="C814" i="9" s="1"/>
  <c r="Z815" i="5"/>
  <c r="AA815" i="5" s="1"/>
  <c r="V815" i="5"/>
  <c r="X815" i="5"/>
  <c r="E797" i="7"/>
  <c r="C798" i="9" s="1"/>
  <c r="Z799" i="5"/>
  <c r="AA799" i="5" s="1"/>
  <c r="V799" i="5"/>
  <c r="X799" i="5"/>
  <c r="E781" i="7"/>
  <c r="C782" i="9" s="1"/>
  <c r="Z783" i="5"/>
  <c r="AA783" i="5" s="1"/>
  <c r="V783" i="5"/>
  <c r="X783" i="5"/>
  <c r="E765" i="7"/>
  <c r="C766" i="9" s="1"/>
  <c r="Z767" i="5"/>
  <c r="AA767" i="5" s="1"/>
  <c r="V767" i="5"/>
  <c r="X767" i="5"/>
  <c r="E749" i="7"/>
  <c r="C750" i="9" s="1"/>
  <c r="Z751" i="5"/>
  <c r="AA751" i="5" s="1"/>
  <c r="V751" i="5"/>
  <c r="X751" i="5"/>
  <c r="E733" i="7"/>
  <c r="C734" i="9" s="1"/>
  <c r="Z735" i="5"/>
  <c r="AA735" i="5" s="1"/>
  <c r="V735" i="5"/>
  <c r="X735" i="5"/>
  <c r="E717" i="7"/>
  <c r="C718" i="9" s="1"/>
  <c r="Z719" i="5"/>
  <c r="AA719" i="5" s="1"/>
  <c r="V719" i="5"/>
  <c r="X719" i="5"/>
  <c r="E701" i="7"/>
  <c r="C702" i="9" s="1"/>
  <c r="Z703" i="5"/>
  <c r="AA703" i="5" s="1"/>
  <c r="V703" i="5"/>
  <c r="X703" i="5"/>
  <c r="E685" i="7"/>
  <c r="C686" i="9" s="1"/>
  <c r="Z687" i="5"/>
  <c r="AA687" i="5" s="1"/>
  <c r="V687" i="5"/>
  <c r="X687" i="5"/>
  <c r="E664" i="7"/>
  <c r="C665" i="9" s="1"/>
  <c r="Z666" i="5"/>
  <c r="AA666" i="5" s="1"/>
  <c r="V666" i="5"/>
  <c r="X666" i="5"/>
  <c r="E632" i="7"/>
  <c r="C633" i="9" s="1"/>
  <c r="Z634" i="5"/>
  <c r="AA634" i="5" s="1"/>
  <c r="V634" i="5"/>
  <c r="X634" i="5"/>
  <c r="E600" i="7"/>
  <c r="C601" i="9" s="1"/>
  <c r="Z602" i="5"/>
  <c r="AA602" i="5" s="1"/>
  <c r="V602" i="5"/>
  <c r="X602" i="5"/>
  <c r="E568" i="7"/>
  <c r="C569" i="9" s="1"/>
  <c r="Z570" i="5"/>
  <c r="AA570" i="5" s="1"/>
  <c r="V570" i="5"/>
  <c r="X570" i="5"/>
  <c r="E536" i="7"/>
  <c r="C537" i="9" s="1"/>
  <c r="Z538" i="5"/>
  <c r="AA538" i="5" s="1"/>
  <c r="V538" i="5"/>
  <c r="X538" i="5"/>
  <c r="E504" i="7"/>
  <c r="C505" i="9" s="1"/>
  <c r="Z506" i="5"/>
  <c r="AA506" i="5" s="1"/>
  <c r="V506" i="5"/>
  <c r="X506" i="5"/>
  <c r="E472" i="7"/>
  <c r="C473" i="9" s="1"/>
  <c r="Z474" i="5"/>
  <c r="AA474" i="5" s="1"/>
  <c r="V474" i="5"/>
  <c r="X474" i="5"/>
  <c r="E440" i="7"/>
  <c r="C441" i="9" s="1"/>
  <c r="Z442" i="5"/>
  <c r="AA442" i="5" s="1"/>
  <c r="V442" i="5"/>
  <c r="X442" i="5"/>
  <c r="E408" i="7"/>
  <c r="C409" i="9" s="1"/>
  <c r="Z410" i="5"/>
  <c r="AA410" i="5" s="1"/>
  <c r="V410" i="5"/>
  <c r="X410" i="5"/>
  <c r="E376" i="7"/>
  <c r="C377" i="9" s="1"/>
  <c r="Z378" i="5"/>
  <c r="AA378" i="5" s="1"/>
  <c r="V378" i="5"/>
  <c r="X378" i="5"/>
  <c r="E344" i="7"/>
  <c r="C345" i="9" s="1"/>
  <c r="Z346" i="5"/>
  <c r="AA346" i="5" s="1"/>
  <c r="V346" i="5"/>
  <c r="X346" i="5"/>
  <c r="E312" i="7"/>
  <c r="C313" i="9" s="1"/>
  <c r="Z314" i="5"/>
  <c r="AA314" i="5" s="1"/>
  <c r="V314" i="5"/>
  <c r="X314" i="5"/>
  <c r="E280" i="7"/>
  <c r="C281" i="9" s="1"/>
  <c r="Z282" i="5"/>
  <c r="AA282" i="5" s="1"/>
  <c r="V282" i="5"/>
  <c r="X282" i="5"/>
  <c r="E248" i="7"/>
  <c r="C249" i="9" s="1"/>
  <c r="Z250" i="5"/>
  <c r="AA250" i="5" s="1"/>
  <c r="V250" i="5"/>
  <c r="X250" i="5"/>
  <c r="E216" i="7"/>
  <c r="C217" i="9" s="1"/>
  <c r="Z218" i="5"/>
  <c r="AA218" i="5" s="1"/>
  <c r="V218" i="5"/>
  <c r="X218" i="5"/>
  <c r="E184" i="7"/>
  <c r="C185" i="9" s="1"/>
  <c r="Z186" i="5"/>
  <c r="AA186" i="5" s="1"/>
  <c r="V186" i="5"/>
  <c r="X186" i="5"/>
  <c r="E152" i="7"/>
  <c r="C153" i="9" s="1"/>
  <c r="Z154" i="5"/>
  <c r="AA154" i="5" s="1"/>
  <c r="V154" i="5"/>
  <c r="X154" i="5"/>
  <c r="E120" i="7"/>
  <c r="C121" i="9" s="1"/>
  <c r="Z122" i="5"/>
  <c r="AA122" i="5" s="1"/>
  <c r="V122" i="5"/>
  <c r="X122" i="5"/>
  <c r="E88" i="7"/>
  <c r="C89" i="9" s="1"/>
  <c r="Z90" i="5"/>
  <c r="AA90" i="5" s="1"/>
  <c r="V90" i="5"/>
  <c r="X90" i="5"/>
  <c r="E56" i="7"/>
  <c r="C57" i="9" s="1"/>
  <c r="Z58" i="5"/>
  <c r="AA58" i="5" s="1"/>
  <c r="V58" i="5"/>
  <c r="X58" i="5"/>
  <c r="E24" i="7"/>
  <c r="C25" i="9" s="1"/>
  <c r="Z26" i="5"/>
  <c r="AA26" i="5" s="1"/>
  <c r="V26" i="5"/>
  <c r="X26" i="5"/>
  <c r="E1992" i="7"/>
  <c r="C1993" i="9" s="1"/>
  <c r="Z1994" i="5"/>
  <c r="AA1994" i="5" s="1"/>
  <c r="V1994" i="5"/>
  <c r="X1994" i="5"/>
  <c r="E1952" i="7"/>
  <c r="C1953" i="9" s="1"/>
  <c r="Z1954" i="5"/>
  <c r="AA1954" i="5" s="1"/>
  <c r="V1954" i="5"/>
  <c r="X1954" i="5"/>
  <c r="E1916" i="7"/>
  <c r="C1917" i="9" s="1"/>
  <c r="Z1918" i="5"/>
  <c r="AA1918" i="5" s="1"/>
  <c r="V1918" i="5"/>
  <c r="X1918" i="5"/>
  <c r="E1884" i="7"/>
  <c r="C1885" i="9" s="1"/>
  <c r="Z1886" i="5"/>
  <c r="AA1886" i="5" s="1"/>
  <c r="V1886" i="5"/>
  <c r="X1886" i="5"/>
  <c r="E1864" i="7"/>
  <c r="C1865" i="9" s="1"/>
  <c r="Z1866" i="5"/>
  <c r="AA1866" i="5" s="1"/>
  <c r="V1866" i="5"/>
  <c r="X1866" i="5"/>
  <c r="E1848" i="7"/>
  <c r="C1849" i="9" s="1"/>
  <c r="Z1850" i="5"/>
  <c r="AA1850" i="5" s="1"/>
  <c r="V1850" i="5"/>
  <c r="X1850" i="5"/>
  <c r="E1832" i="7"/>
  <c r="C1833" i="9" s="1"/>
  <c r="Z1834" i="5"/>
  <c r="AA1834" i="5" s="1"/>
  <c r="V1834" i="5"/>
  <c r="X1834" i="5"/>
  <c r="E1816" i="7"/>
  <c r="C1817" i="9" s="1"/>
  <c r="Z1818" i="5"/>
  <c r="AA1818" i="5" s="1"/>
  <c r="V1818" i="5"/>
  <c r="X1818" i="5"/>
  <c r="E1800" i="7"/>
  <c r="C1801" i="9" s="1"/>
  <c r="Z1802" i="5"/>
  <c r="AA1802" i="5" s="1"/>
  <c r="V1802" i="5"/>
  <c r="X1802" i="5"/>
  <c r="E1784" i="7"/>
  <c r="C1785" i="9" s="1"/>
  <c r="Z1786" i="5"/>
  <c r="AA1786" i="5" s="1"/>
  <c r="V1786" i="5"/>
  <c r="X1786" i="5"/>
  <c r="E1768" i="7"/>
  <c r="C1769" i="9" s="1"/>
  <c r="Z1770" i="5"/>
  <c r="AA1770" i="5" s="1"/>
  <c r="V1770" i="5"/>
  <c r="X1770" i="5"/>
  <c r="E1752" i="7"/>
  <c r="C1753" i="9" s="1"/>
  <c r="Z1754" i="5"/>
  <c r="AA1754" i="5" s="1"/>
  <c r="V1754" i="5"/>
  <c r="X1754" i="5"/>
  <c r="E1736" i="7"/>
  <c r="C1737" i="9" s="1"/>
  <c r="Z1738" i="5"/>
  <c r="AA1738" i="5" s="1"/>
  <c r="V1738" i="5"/>
  <c r="X1738" i="5"/>
  <c r="E1720" i="7"/>
  <c r="C1721" i="9" s="1"/>
  <c r="Z1722" i="5"/>
  <c r="AA1722" i="5" s="1"/>
  <c r="V1722" i="5"/>
  <c r="X1722" i="5"/>
  <c r="E1704" i="7"/>
  <c r="C1705" i="9" s="1"/>
  <c r="Z1706" i="5"/>
  <c r="AA1706" i="5" s="1"/>
  <c r="V1706" i="5"/>
  <c r="X1706" i="5"/>
  <c r="E1688" i="7"/>
  <c r="C1689" i="9" s="1"/>
  <c r="Z1690" i="5"/>
  <c r="AA1690" i="5" s="1"/>
  <c r="V1690" i="5"/>
  <c r="X1690" i="5"/>
  <c r="E1672" i="7"/>
  <c r="C1673" i="9" s="1"/>
  <c r="Z1674" i="5"/>
  <c r="AA1674" i="5" s="1"/>
  <c r="V1674" i="5"/>
  <c r="X1674" i="5"/>
  <c r="E1656" i="7"/>
  <c r="C1657" i="9" s="1"/>
  <c r="Z1658" i="5"/>
  <c r="AA1658" i="5" s="1"/>
  <c r="V1658" i="5"/>
  <c r="X1658" i="5"/>
  <c r="E1640" i="7"/>
  <c r="C1641" i="9" s="1"/>
  <c r="Z1642" i="5"/>
  <c r="AA1642" i="5" s="1"/>
  <c r="V1642" i="5"/>
  <c r="X1642" i="5"/>
  <c r="E1624" i="7"/>
  <c r="C1625" i="9" s="1"/>
  <c r="Z1626" i="5"/>
  <c r="AA1626" i="5" s="1"/>
  <c r="V1626" i="5"/>
  <c r="X1626" i="5"/>
  <c r="E1608" i="7"/>
  <c r="C1609" i="9" s="1"/>
  <c r="Z1610" i="5"/>
  <c r="AA1610" i="5" s="1"/>
  <c r="V1610" i="5"/>
  <c r="X1610" i="5"/>
  <c r="E1592" i="7"/>
  <c r="C1593" i="9" s="1"/>
  <c r="Z1594" i="5"/>
  <c r="AA1594" i="5" s="1"/>
  <c r="V1594" i="5"/>
  <c r="X1594" i="5"/>
  <c r="E1576" i="7"/>
  <c r="C1577" i="9" s="1"/>
  <c r="Z1578" i="5"/>
  <c r="AA1578" i="5" s="1"/>
  <c r="V1578" i="5"/>
  <c r="X1578" i="5"/>
  <c r="E1560" i="7"/>
  <c r="C1561" i="9" s="1"/>
  <c r="Z1562" i="5"/>
  <c r="AA1562" i="5" s="1"/>
  <c r="V1562" i="5"/>
  <c r="X1562" i="5"/>
  <c r="E1544" i="7"/>
  <c r="C1545" i="9" s="1"/>
  <c r="Z1546" i="5"/>
  <c r="AA1546" i="5" s="1"/>
  <c r="V1546" i="5"/>
  <c r="X1546" i="5"/>
  <c r="E1528" i="7"/>
  <c r="C1529" i="9" s="1"/>
  <c r="Z1530" i="5"/>
  <c r="AA1530" i="5" s="1"/>
  <c r="V1530" i="5"/>
  <c r="X1530" i="5"/>
  <c r="E1512" i="7"/>
  <c r="C1513" i="9" s="1"/>
  <c r="Z1514" i="5"/>
  <c r="AA1514" i="5" s="1"/>
  <c r="V1514" i="5"/>
  <c r="X1514" i="5"/>
  <c r="E1496" i="7"/>
  <c r="C1497" i="9" s="1"/>
  <c r="Z1498" i="5"/>
  <c r="AA1498" i="5" s="1"/>
  <c r="V1498" i="5"/>
  <c r="X1498" i="5"/>
  <c r="E1480" i="7"/>
  <c r="C1481" i="9" s="1"/>
  <c r="Z1482" i="5"/>
  <c r="AA1482" i="5" s="1"/>
  <c r="V1482" i="5"/>
  <c r="X1482" i="5"/>
  <c r="E1464" i="7"/>
  <c r="C1465" i="9" s="1"/>
  <c r="Z1466" i="5"/>
  <c r="AA1466" i="5" s="1"/>
  <c r="V1466" i="5"/>
  <c r="X1466" i="5"/>
  <c r="E1448" i="7"/>
  <c r="C1449" i="9" s="1"/>
  <c r="Z1450" i="5"/>
  <c r="AA1450" i="5" s="1"/>
  <c r="V1450" i="5"/>
  <c r="X1450" i="5"/>
  <c r="E1432" i="7"/>
  <c r="C1433" i="9" s="1"/>
  <c r="Z1434" i="5"/>
  <c r="AA1434" i="5" s="1"/>
  <c r="V1434" i="5"/>
  <c r="X1434" i="5"/>
  <c r="E1416" i="7"/>
  <c r="C1417" i="9" s="1"/>
  <c r="Z1418" i="5"/>
  <c r="AA1418" i="5" s="1"/>
  <c r="V1418" i="5"/>
  <c r="X1418" i="5"/>
  <c r="E1400" i="7"/>
  <c r="C1401" i="9" s="1"/>
  <c r="Z1402" i="5"/>
  <c r="AA1402" i="5" s="1"/>
  <c r="V1402" i="5"/>
  <c r="X1402" i="5"/>
  <c r="E1384" i="7"/>
  <c r="C1385" i="9" s="1"/>
  <c r="Z1386" i="5"/>
  <c r="AA1386" i="5" s="1"/>
  <c r="V1386" i="5"/>
  <c r="X1386" i="5"/>
  <c r="E1368" i="7"/>
  <c r="C1369" i="9" s="1"/>
  <c r="Z1370" i="5"/>
  <c r="AA1370" i="5" s="1"/>
  <c r="V1370" i="5"/>
  <c r="X1370" i="5"/>
  <c r="E1352" i="7"/>
  <c r="C1353" i="9" s="1"/>
  <c r="Z1354" i="5"/>
  <c r="AA1354" i="5" s="1"/>
  <c r="V1354" i="5"/>
  <c r="X1354" i="5"/>
  <c r="E1336" i="7"/>
  <c r="C1337" i="9" s="1"/>
  <c r="Z1338" i="5"/>
  <c r="AA1338" i="5" s="1"/>
  <c r="V1338" i="5"/>
  <c r="X1338" i="5"/>
  <c r="E1320" i="7"/>
  <c r="C1321" i="9" s="1"/>
  <c r="Z1322" i="5"/>
  <c r="AA1322" i="5" s="1"/>
  <c r="V1322" i="5"/>
  <c r="X1322" i="5"/>
  <c r="E1304" i="7"/>
  <c r="C1305" i="9" s="1"/>
  <c r="Z1306" i="5"/>
  <c r="AA1306" i="5" s="1"/>
  <c r="V1306" i="5"/>
  <c r="X1306" i="5"/>
  <c r="E1288" i="7"/>
  <c r="C1289" i="9" s="1"/>
  <c r="Z1290" i="5"/>
  <c r="AA1290" i="5" s="1"/>
  <c r="V1290" i="5"/>
  <c r="X1290" i="5"/>
  <c r="E1272" i="7"/>
  <c r="C1273" i="9" s="1"/>
  <c r="Z1274" i="5"/>
  <c r="AA1274" i="5" s="1"/>
  <c r="V1274" i="5"/>
  <c r="X1274" i="5"/>
  <c r="E1256" i="7"/>
  <c r="C1257" i="9" s="1"/>
  <c r="Z1258" i="5"/>
  <c r="AA1258" i="5" s="1"/>
  <c r="V1258" i="5"/>
  <c r="X1258" i="5"/>
  <c r="E1240" i="7"/>
  <c r="C1241" i="9" s="1"/>
  <c r="Z1242" i="5"/>
  <c r="AA1242" i="5" s="1"/>
  <c r="V1242" i="5"/>
  <c r="X1242" i="5"/>
  <c r="E1224" i="7"/>
  <c r="C1225" i="9" s="1"/>
  <c r="Z1226" i="5"/>
  <c r="AA1226" i="5" s="1"/>
  <c r="V1226" i="5"/>
  <c r="X1226" i="5"/>
  <c r="E1208" i="7"/>
  <c r="C1209" i="9" s="1"/>
  <c r="Z1210" i="5"/>
  <c r="AA1210" i="5" s="1"/>
  <c r="V1210" i="5"/>
  <c r="X1210" i="5"/>
  <c r="E1192" i="7"/>
  <c r="C1193" i="9" s="1"/>
  <c r="Z1194" i="5"/>
  <c r="AA1194" i="5" s="1"/>
  <c r="V1194" i="5"/>
  <c r="X1194" i="5"/>
  <c r="E1176" i="7"/>
  <c r="C1177" i="9" s="1"/>
  <c r="Z1178" i="5"/>
  <c r="AA1178" i="5" s="1"/>
  <c r="V1178" i="5"/>
  <c r="X1178" i="5"/>
  <c r="E1160" i="7"/>
  <c r="C1161" i="9" s="1"/>
  <c r="Z1162" i="5"/>
  <c r="AA1162" i="5" s="1"/>
  <c r="V1162" i="5"/>
  <c r="X1162" i="5"/>
  <c r="E1144" i="7"/>
  <c r="C1145" i="9" s="1"/>
  <c r="Z1146" i="5"/>
  <c r="AA1146" i="5" s="1"/>
  <c r="V1146" i="5"/>
  <c r="X1146" i="5"/>
  <c r="E1128" i="7"/>
  <c r="C1129" i="9" s="1"/>
  <c r="Z1130" i="5"/>
  <c r="AA1130" i="5" s="1"/>
  <c r="V1130" i="5"/>
  <c r="X1130" i="5"/>
  <c r="E1112" i="7"/>
  <c r="C1113" i="9" s="1"/>
  <c r="Z1114" i="5"/>
  <c r="AA1114" i="5" s="1"/>
  <c r="V1114" i="5"/>
  <c r="X1114" i="5"/>
  <c r="E1096" i="7"/>
  <c r="C1097" i="9" s="1"/>
  <c r="Z1098" i="5"/>
  <c r="AA1098" i="5" s="1"/>
  <c r="V1098" i="5"/>
  <c r="X1098" i="5"/>
  <c r="E1080" i="7"/>
  <c r="C1081" i="9" s="1"/>
  <c r="Z1082" i="5"/>
  <c r="AA1082" i="5" s="1"/>
  <c r="V1082" i="5"/>
  <c r="X1082" i="5"/>
  <c r="E1064" i="7"/>
  <c r="C1065" i="9" s="1"/>
  <c r="Z1066" i="5"/>
  <c r="AA1066" i="5" s="1"/>
  <c r="V1066" i="5"/>
  <c r="X1066" i="5"/>
  <c r="E1048" i="7"/>
  <c r="C1049" i="9" s="1"/>
  <c r="Z1050" i="5"/>
  <c r="AA1050" i="5" s="1"/>
  <c r="V1050" i="5"/>
  <c r="X1050" i="5"/>
  <c r="E1032" i="7"/>
  <c r="C1033" i="9" s="1"/>
  <c r="Z1034" i="5"/>
  <c r="AA1034" i="5" s="1"/>
  <c r="V1034" i="5"/>
  <c r="X1034" i="5"/>
  <c r="E1016" i="7"/>
  <c r="C1017" i="9" s="1"/>
  <c r="Z1018" i="5"/>
  <c r="AA1018" i="5" s="1"/>
  <c r="V1018" i="5"/>
  <c r="X1018" i="5"/>
  <c r="E1000" i="7"/>
  <c r="C1001" i="9" s="1"/>
  <c r="Z1002" i="5"/>
  <c r="AA1002" i="5" s="1"/>
  <c r="V1002" i="5"/>
  <c r="X1002" i="5"/>
  <c r="E984" i="7"/>
  <c r="C985" i="9" s="1"/>
  <c r="Z986" i="5"/>
  <c r="AA986" i="5" s="1"/>
  <c r="V986" i="5"/>
  <c r="X986" i="5"/>
  <c r="E968" i="7"/>
  <c r="C969" i="9" s="1"/>
  <c r="Z970" i="5"/>
  <c r="AA970" i="5" s="1"/>
  <c r="V970" i="5"/>
  <c r="X970" i="5"/>
  <c r="E952" i="7"/>
  <c r="C953" i="9" s="1"/>
  <c r="Z954" i="5"/>
  <c r="AA954" i="5" s="1"/>
  <c r="V954" i="5"/>
  <c r="X954" i="5"/>
  <c r="E936" i="7"/>
  <c r="C937" i="9" s="1"/>
  <c r="Z938" i="5"/>
  <c r="AA938" i="5" s="1"/>
  <c r="V938" i="5"/>
  <c r="X938" i="5"/>
  <c r="E920" i="7"/>
  <c r="C921" i="9" s="1"/>
  <c r="Z922" i="5"/>
  <c r="AA922" i="5" s="1"/>
  <c r="V922" i="5"/>
  <c r="X922" i="5"/>
  <c r="E904" i="7"/>
  <c r="C905" i="9" s="1"/>
  <c r="Z906" i="5"/>
  <c r="AA906" i="5" s="1"/>
  <c r="V906" i="5"/>
  <c r="X906" i="5"/>
  <c r="E888" i="7"/>
  <c r="C889" i="9" s="1"/>
  <c r="Z890" i="5"/>
  <c r="AA890" i="5" s="1"/>
  <c r="V890" i="5"/>
  <c r="X890" i="5"/>
  <c r="E872" i="7"/>
  <c r="C873" i="9" s="1"/>
  <c r="Z874" i="5"/>
  <c r="AA874" i="5" s="1"/>
  <c r="V874" i="5"/>
  <c r="X874" i="5"/>
  <c r="E856" i="7"/>
  <c r="C857" i="9" s="1"/>
  <c r="Z858" i="5"/>
  <c r="AA858" i="5" s="1"/>
  <c r="V858" i="5"/>
  <c r="X858" i="5"/>
  <c r="E840" i="7"/>
  <c r="C841" i="9" s="1"/>
  <c r="Z842" i="5"/>
  <c r="AA842" i="5" s="1"/>
  <c r="V842" i="5"/>
  <c r="X842" i="5"/>
  <c r="E824" i="7"/>
  <c r="C825" i="9" s="1"/>
  <c r="Z826" i="5"/>
  <c r="AA826" i="5" s="1"/>
  <c r="V826" i="5"/>
  <c r="X826" i="5"/>
  <c r="E808" i="7"/>
  <c r="C809" i="9" s="1"/>
  <c r="Z810" i="5"/>
  <c r="AA810" i="5" s="1"/>
  <c r="V810" i="5"/>
  <c r="X810" i="5"/>
  <c r="E792" i="7"/>
  <c r="C793" i="9" s="1"/>
  <c r="Z794" i="5"/>
  <c r="AA794" i="5" s="1"/>
  <c r="V794" i="5"/>
  <c r="X794" i="5"/>
  <c r="E776" i="7"/>
  <c r="C777" i="9" s="1"/>
  <c r="Z778" i="5"/>
  <c r="AA778" i="5" s="1"/>
  <c r="V778" i="5"/>
  <c r="X778" i="5"/>
  <c r="E760" i="7"/>
  <c r="C761" i="9" s="1"/>
  <c r="Z762" i="5"/>
  <c r="AA762" i="5" s="1"/>
  <c r="V762" i="5"/>
  <c r="X762" i="5"/>
  <c r="E744" i="7"/>
  <c r="C745" i="9" s="1"/>
  <c r="Z746" i="5"/>
  <c r="AA746" i="5" s="1"/>
  <c r="V746" i="5"/>
  <c r="X746" i="5"/>
  <c r="E728" i="7"/>
  <c r="C729" i="9" s="1"/>
  <c r="Z730" i="5"/>
  <c r="AA730" i="5" s="1"/>
  <c r="V730" i="5"/>
  <c r="X730" i="5"/>
  <c r="E712" i="7"/>
  <c r="C713" i="9" s="1"/>
  <c r="Z714" i="5"/>
  <c r="AA714" i="5" s="1"/>
  <c r="V714" i="5"/>
  <c r="X714" i="5"/>
  <c r="E696" i="7"/>
  <c r="C697" i="9" s="1"/>
  <c r="Z698" i="5"/>
  <c r="AA698" i="5" s="1"/>
  <c r="V698" i="5"/>
  <c r="X698" i="5"/>
  <c r="E680" i="7"/>
  <c r="C681" i="9" s="1"/>
  <c r="Z682" i="5"/>
  <c r="AA682" i="5" s="1"/>
  <c r="V682" i="5"/>
  <c r="X682" i="5"/>
  <c r="E654" i="7"/>
  <c r="C655" i="9" s="1"/>
  <c r="Z656" i="5"/>
  <c r="AA656" i="5" s="1"/>
  <c r="V656" i="5"/>
  <c r="X656" i="5"/>
  <c r="E622" i="7"/>
  <c r="C623" i="9" s="1"/>
  <c r="Z624" i="5"/>
  <c r="AA624" i="5" s="1"/>
  <c r="V624" i="5"/>
  <c r="X624" i="5"/>
  <c r="E590" i="7"/>
  <c r="C591" i="9" s="1"/>
  <c r="Z592" i="5"/>
  <c r="AA592" i="5" s="1"/>
  <c r="V592" i="5"/>
  <c r="X592" i="5"/>
  <c r="E558" i="7"/>
  <c r="C559" i="9" s="1"/>
  <c r="Z560" i="5"/>
  <c r="AA560" i="5" s="1"/>
  <c r="V560" i="5"/>
  <c r="X560" i="5"/>
  <c r="E526" i="7"/>
  <c r="C527" i="9" s="1"/>
  <c r="Z528" i="5"/>
  <c r="AA528" i="5" s="1"/>
  <c r="V528" i="5"/>
  <c r="X528" i="5"/>
  <c r="E494" i="7"/>
  <c r="C495" i="9" s="1"/>
  <c r="Z496" i="5"/>
  <c r="AA496" i="5" s="1"/>
  <c r="V496" i="5"/>
  <c r="X496" i="5"/>
  <c r="E462" i="7"/>
  <c r="C463" i="9" s="1"/>
  <c r="Z464" i="5"/>
  <c r="AA464" i="5" s="1"/>
  <c r="V464" i="5"/>
  <c r="X464" i="5"/>
  <c r="E430" i="7"/>
  <c r="C431" i="9" s="1"/>
  <c r="Z432" i="5"/>
  <c r="AA432" i="5" s="1"/>
  <c r="V432" i="5"/>
  <c r="X432" i="5"/>
  <c r="E398" i="7"/>
  <c r="C399" i="9" s="1"/>
  <c r="Z400" i="5"/>
  <c r="AA400" i="5" s="1"/>
  <c r="V400" i="5"/>
  <c r="X400" i="5"/>
  <c r="E366" i="7"/>
  <c r="C367" i="9" s="1"/>
  <c r="Z368" i="5"/>
  <c r="AA368" i="5" s="1"/>
  <c r="V368" i="5"/>
  <c r="X368" i="5"/>
  <c r="E334" i="7"/>
  <c r="C335" i="9" s="1"/>
  <c r="Z336" i="5"/>
  <c r="AA336" i="5" s="1"/>
  <c r="V336" i="5"/>
  <c r="X336" i="5"/>
  <c r="E302" i="7"/>
  <c r="C303" i="9" s="1"/>
  <c r="Z304" i="5"/>
  <c r="AA304" i="5" s="1"/>
  <c r="V304" i="5"/>
  <c r="X304" i="5"/>
  <c r="E270" i="7"/>
  <c r="C271" i="9" s="1"/>
  <c r="Z272" i="5"/>
  <c r="AA272" i="5" s="1"/>
  <c r="V272" i="5"/>
  <c r="X272" i="5"/>
  <c r="E238" i="7"/>
  <c r="C239" i="9" s="1"/>
  <c r="Z240" i="5"/>
  <c r="AA240" i="5" s="1"/>
  <c r="V240" i="5"/>
  <c r="X240" i="5"/>
  <c r="E206" i="7"/>
  <c r="C207" i="9" s="1"/>
  <c r="Z208" i="5"/>
  <c r="AA208" i="5" s="1"/>
  <c r="V208" i="5"/>
  <c r="X208" i="5"/>
  <c r="E174" i="7"/>
  <c r="C175" i="9" s="1"/>
  <c r="Z176" i="5"/>
  <c r="AA176" i="5" s="1"/>
  <c r="V176" i="5"/>
  <c r="X176" i="5"/>
  <c r="E142" i="7"/>
  <c r="C143" i="9" s="1"/>
  <c r="Z144" i="5"/>
  <c r="AA144" i="5" s="1"/>
  <c r="V144" i="5"/>
  <c r="X144" i="5"/>
  <c r="E110" i="7"/>
  <c r="C111" i="9" s="1"/>
  <c r="Z112" i="5"/>
  <c r="AA112" i="5" s="1"/>
  <c r="V112" i="5"/>
  <c r="X112" i="5"/>
  <c r="E78" i="7"/>
  <c r="C79" i="9" s="1"/>
  <c r="Z80" i="5"/>
  <c r="AA80" i="5" s="1"/>
  <c r="V80" i="5"/>
  <c r="X80" i="5"/>
  <c r="E46" i="7"/>
  <c r="C47" i="9" s="1"/>
  <c r="Z48" i="5"/>
  <c r="AA48" i="5" s="1"/>
  <c r="V48" i="5"/>
  <c r="X48" i="5"/>
  <c r="E14" i="7"/>
  <c r="C15" i="9" s="1"/>
  <c r="Z16" i="5"/>
  <c r="AA16" i="5" s="1"/>
  <c r="V16" i="5"/>
  <c r="X16" i="5"/>
  <c r="E663" i="7"/>
  <c r="C664" i="9" s="1"/>
  <c r="Z665" i="5"/>
  <c r="AA665" i="5" s="1"/>
  <c r="V665" i="5"/>
  <c r="X665" i="5"/>
  <c r="E647" i="7"/>
  <c r="C648" i="9" s="1"/>
  <c r="Z649" i="5"/>
  <c r="AA649" i="5" s="1"/>
  <c r="V649" i="5"/>
  <c r="X649" i="5"/>
  <c r="E631" i="7"/>
  <c r="C632" i="9" s="1"/>
  <c r="Z633" i="5"/>
  <c r="AA633" i="5" s="1"/>
  <c r="V633" i="5"/>
  <c r="X633" i="5"/>
  <c r="E615" i="7"/>
  <c r="C616" i="9" s="1"/>
  <c r="Z617" i="5"/>
  <c r="AA617" i="5" s="1"/>
  <c r="V617" i="5"/>
  <c r="X617" i="5"/>
  <c r="E599" i="7"/>
  <c r="C600" i="9" s="1"/>
  <c r="Z601" i="5"/>
  <c r="AA601" i="5" s="1"/>
  <c r="V601" i="5"/>
  <c r="X601" i="5"/>
  <c r="E583" i="7"/>
  <c r="C584" i="9" s="1"/>
  <c r="Z585" i="5"/>
  <c r="AA585" i="5" s="1"/>
  <c r="V585" i="5"/>
  <c r="X585" i="5"/>
  <c r="E567" i="7"/>
  <c r="C568" i="9" s="1"/>
  <c r="Z569" i="5"/>
  <c r="AA569" i="5" s="1"/>
  <c r="V569" i="5"/>
  <c r="X569" i="5"/>
  <c r="E551" i="7"/>
  <c r="C552" i="9" s="1"/>
  <c r="Z553" i="5"/>
  <c r="AA553" i="5" s="1"/>
  <c r="V553" i="5"/>
  <c r="X553" i="5"/>
  <c r="E535" i="7"/>
  <c r="C536" i="9" s="1"/>
  <c r="Z537" i="5"/>
  <c r="AA537" i="5" s="1"/>
  <c r="V537" i="5"/>
  <c r="X537" i="5"/>
  <c r="E519" i="7"/>
  <c r="C520" i="9" s="1"/>
  <c r="Z521" i="5"/>
  <c r="AA521" i="5" s="1"/>
  <c r="V521" i="5"/>
  <c r="X521" i="5"/>
  <c r="E503" i="7"/>
  <c r="C504" i="9" s="1"/>
  <c r="Z505" i="5"/>
  <c r="AA505" i="5" s="1"/>
  <c r="V505" i="5"/>
  <c r="X505" i="5"/>
  <c r="E487" i="7"/>
  <c r="C488" i="9" s="1"/>
  <c r="Z489" i="5"/>
  <c r="AA489" i="5" s="1"/>
  <c r="V489" i="5"/>
  <c r="X489" i="5"/>
  <c r="E471" i="7"/>
  <c r="C472" i="9" s="1"/>
  <c r="Z473" i="5"/>
  <c r="AA473" i="5" s="1"/>
  <c r="V473" i="5"/>
  <c r="X473" i="5"/>
  <c r="E455" i="7"/>
  <c r="C456" i="9" s="1"/>
  <c r="Z457" i="5"/>
  <c r="AA457" i="5" s="1"/>
  <c r="V457" i="5"/>
  <c r="X457" i="5"/>
  <c r="E439" i="7"/>
  <c r="C440" i="9" s="1"/>
  <c r="Z441" i="5"/>
  <c r="AA441" i="5" s="1"/>
  <c r="V441" i="5"/>
  <c r="X441" i="5"/>
  <c r="E423" i="7"/>
  <c r="C424" i="9" s="1"/>
  <c r="Z425" i="5"/>
  <c r="AA425" i="5" s="1"/>
  <c r="V425" i="5"/>
  <c r="X425" i="5"/>
  <c r="E407" i="7"/>
  <c r="C408" i="9" s="1"/>
  <c r="Z409" i="5"/>
  <c r="AA409" i="5" s="1"/>
  <c r="V409" i="5"/>
  <c r="X409" i="5"/>
  <c r="E391" i="7"/>
  <c r="C392" i="9" s="1"/>
  <c r="Z393" i="5"/>
  <c r="AA393" i="5" s="1"/>
  <c r="V393" i="5"/>
  <c r="X393" i="5"/>
  <c r="E375" i="7"/>
  <c r="C376" i="9" s="1"/>
  <c r="Z377" i="5"/>
  <c r="AA377" i="5" s="1"/>
  <c r="V377" i="5"/>
  <c r="X377" i="5"/>
  <c r="E359" i="7"/>
  <c r="C360" i="9" s="1"/>
  <c r="Z361" i="5"/>
  <c r="AA361" i="5" s="1"/>
  <c r="V361" i="5"/>
  <c r="X361" i="5"/>
  <c r="E343" i="7"/>
  <c r="C344" i="9" s="1"/>
  <c r="Z345" i="5"/>
  <c r="AA345" i="5" s="1"/>
  <c r="V345" i="5"/>
  <c r="X345" i="5"/>
  <c r="E327" i="7"/>
  <c r="C328" i="9" s="1"/>
  <c r="Z329" i="5"/>
  <c r="AA329" i="5" s="1"/>
  <c r="V329" i="5"/>
  <c r="X329" i="5"/>
  <c r="E311" i="7"/>
  <c r="C312" i="9" s="1"/>
  <c r="Z313" i="5"/>
  <c r="AA313" i="5" s="1"/>
  <c r="V313" i="5"/>
  <c r="X313" i="5"/>
  <c r="E295" i="7"/>
  <c r="C296" i="9" s="1"/>
  <c r="Z297" i="5"/>
  <c r="AA297" i="5" s="1"/>
  <c r="V297" i="5"/>
  <c r="X297" i="5"/>
  <c r="E279" i="7"/>
  <c r="C280" i="9" s="1"/>
  <c r="Z281" i="5"/>
  <c r="AA281" i="5" s="1"/>
  <c r="V281" i="5"/>
  <c r="X281" i="5"/>
  <c r="E263" i="7"/>
  <c r="C264" i="9" s="1"/>
  <c r="Z265" i="5"/>
  <c r="AA265" i="5" s="1"/>
  <c r="V265" i="5"/>
  <c r="X265" i="5"/>
  <c r="E247" i="7"/>
  <c r="C248" i="9" s="1"/>
  <c r="Z249" i="5"/>
  <c r="AA249" i="5" s="1"/>
  <c r="V249" i="5"/>
  <c r="X249" i="5"/>
  <c r="E231" i="7"/>
  <c r="C232" i="9" s="1"/>
  <c r="Z233" i="5"/>
  <c r="AA233" i="5" s="1"/>
  <c r="V233" i="5"/>
  <c r="X233" i="5"/>
  <c r="E215" i="7"/>
  <c r="C216" i="9" s="1"/>
  <c r="Z217" i="5"/>
  <c r="AA217" i="5" s="1"/>
  <c r="V217" i="5"/>
  <c r="X217" i="5"/>
  <c r="E199" i="7"/>
  <c r="C200" i="9" s="1"/>
  <c r="Z201" i="5"/>
  <c r="AA201" i="5" s="1"/>
  <c r="V201" i="5"/>
  <c r="X201" i="5"/>
  <c r="E183" i="7"/>
  <c r="C184" i="9" s="1"/>
  <c r="Z185" i="5"/>
  <c r="AA185" i="5" s="1"/>
  <c r="V185" i="5"/>
  <c r="X185" i="5"/>
  <c r="E167" i="7"/>
  <c r="C168" i="9" s="1"/>
  <c r="Z169" i="5"/>
  <c r="AA169" i="5" s="1"/>
  <c r="V169" i="5"/>
  <c r="X169" i="5"/>
  <c r="E151" i="7"/>
  <c r="C152" i="9" s="1"/>
  <c r="Z153" i="5"/>
  <c r="AA153" i="5" s="1"/>
  <c r="V153" i="5"/>
  <c r="X153" i="5"/>
  <c r="E135" i="7"/>
  <c r="C136" i="9" s="1"/>
  <c r="Z137" i="5"/>
  <c r="AA137" i="5" s="1"/>
  <c r="V137" i="5"/>
  <c r="X137" i="5"/>
  <c r="E119" i="7"/>
  <c r="C120" i="9" s="1"/>
  <c r="Z121" i="5"/>
  <c r="AA121" i="5" s="1"/>
  <c r="V121" i="5"/>
  <c r="X121" i="5"/>
  <c r="E103" i="7"/>
  <c r="C104" i="9" s="1"/>
  <c r="Z105" i="5"/>
  <c r="AA105" i="5" s="1"/>
  <c r="V105" i="5"/>
  <c r="X105" i="5"/>
  <c r="E87" i="7"/>
  <c r="C88" i="9" s="1"/>
  <c r="Z89" i="5"/>
  <c r="AA89" i="5" s="1"/>
  <c r="V89" i="5"/>
  <c r="X89" i="5"/>
  <c r="E71" i="7"/>
  <c r="C72" i="9" s="1"/>
  <c r="Z73" i="5"/>
  <c r="AA73" i="5" s="1"/>
  <c r="V73" i="5"/>
  <c r="X73" i="5"/>
  <c r="E55" i="7"/>
  <c r="C56" i="9" s="1"/>
  <c r="Z57" i="5"/>
  <c r="AA57" i="5" s="1"/>
  <c r="V57" i="5"/>
  <c r="X57" i="5"/>
  <c r="E39" i="7"/>
  <c r="C40" i="9" s="1"/>
  <c r="Z41" i="5"/>
  <c r="AA41" i="5" s="1"/>
  <c r="V41" i="5"/>
  <c r="X41" i="5"/>
  <c r="E23" i="7"/>
  <c r="C24" i="9" s="1"/>
  <c r="Z25" i="5"/>
  <c r="AA25" i="5" s="1"/>
  <c r="V25" i="5"/>
  <c r="X25" i="5"/>
  <c r="E669" i="7"/>
  <c r="C670" i="9" s="1"/>
  <c r="Z671" i="5"/>
  <c r="AA671" i="5" s="1"/>
  <c r="V671" i="5"/>
  <c r="X671" i="5"/>
  <c r="E653" i="7"/>
  <c r="C654" i="9" s="1"/>
  <c r="Z655" i="5"/>
  <c r="AA655" i="5" s="1"/>
  <c r="V655" i="5"/>
  <c r="X655" i="5"/>
  <c r="E637" i="7"/>
  <c r="C638" i="9" s="1"/>
  <c r="Z639" i="5"/>
  <c r="AA639" i="5" s="1"/>
  <c r="V639" i="5"/>
  <c r="X639" i="5"/>
  <c r="E621" i="7"/>
  <c r="C622" i="9" s="1"/>
  <c r="Z623" i="5"/>
  <c r="AA623" i="5" s="1"/>
  <c r="V623" i="5"/>
  <c r="X623" i="5"/>
  <c r="E605" i="7"/>
  <c r="C606" i="9" s="1"/>
  <c r="Z607" i="5"/>
  <c r="AA607" i="5" s="1"/>
  <c r="V607" i="5"/>
  <c r="X607" i="5"/>
  <c r="E589" i="7"/>
  <c r="C590" i="9" s="1"/>
  <c r="Z591" i="5"/>
  <c r="AA591" i="5" s="1"/>
  <c r="V591" i="5"/>
  <c r="X591" i="5"/>
  <c r="E573" i="7"/>
  <c r="C574" i="9" s="1"/>
  <c r="Z575" i="5"/>
  <c r="AA575" i="5" s="1"/>
  <c r="V575" i="5"/>
  <c r="X575" i="5"/>
  <c r="E557" i="7"/>
  <c r="C558" i="9" s="1"/>
  <c r="Z559" i="5"/>
  <c r="AA559" i="5" s="1"/>
  <c r="V559" i="5"/>
  <c r="X559" i="5"/>
  <c r="E541" i="7"/>
  <c r="C542" i="9" s="1"/>
  <c r="Z543" i="5"/>
  <c r="AA543" i="5" s="1"/>
  <c r="V543" i="5"/>
  <c r="X543" i="5"/>
  <c r="E525" i="7"/>
  <c r="C526" i="9" s="1"/>
  <c r="Z527" i="5"/>
  <c r="AA527" i="5" s="1"/>
  <c r="V527" i="5"/>
  <c r="X527" i="5"/>
  <c r="E509" i="7"/>
  <c r="C510" i="9" s="1"/>
  <c r="Z511" i="5"/>
  <c r="AA511" i="5" s="1"/>
  <c r="V511" i="5"/>
  <c r="X511" i="5"/>
  <c r="E493" i="7"/>
  <c r="C494" i="9" s="1"/>
  <c r="Z495" i="5"/>
  <c r="AA495" i="5" s="1"/>
  <c r="V495" i="5"/>
  <c r="X495" i="5"/>
  <c r="E477" i="7"/>
  <c r="C478" i="9" s="1"/>
  <c r="Z479" i="5"/>
  <c r="AA479" i="5" s="1"/>
  <c r="V479" i="5"/>
  <c r="X479" i="5"/>
  <c r="E461" i="7"/>
  <c r="C462" i="9" s="1"/>
  <c r="Z463" i="5"/>
  <c r="AA463" i="5" s="1"/>
  <c r="V463" i="5"/>
  <c r="X463" i="5"/>
  <c r="E445" i="7"/>
  <c r="C446" i="9" s="1"/>
  <c r="Z447" i="5"/>
  <c r="AA447" i="5" s="1"/>
  <c r="V447" i="5"/>
  <c r="X447" i="5"/>
  <c r="E429" i="7"/>
  <c r="C430" i="9" s="1"/>
  <c r="Z431" i="5"/>
  <c r="AA431" i="5" s="1"/>
  <c r="V431" i="5"/>
  <c r="X431" i="5"/>
  <c r="E413" i="7"/>
  <c r="C414" i="9" s="1"/>
  <c r="Z415" i="5"/>
  <c r="AA415" i="5" s="1"/>
  <c r="V415" i="5"/>
  <c r="X415" i="5"/>
  <c r="E397" i="7"/>
  <c r="C398" i="9" s="1"/>
  <c r="Z399" i="5"/>
  <c r="AA399" i="5" s="1"/>
  <c r="V399" i="5"/>
  <c r="X399" i="5"/>
  <c r="E381" i="7"/>
  <c r="C382" i="9" s="1"/>
  <c r="Z383" i="5"/>
  <c r="AA383" i="5" s="1"/>
  <c r="V383" i="5"/>
  <c r="X383" i="5"/>
  <c r="E365" i="7"/>
  <c r="C366" i="9" s="1"/>
  <c r="Z367" i="5"/>
  <c r="AA367" i="5" s="1"/>
  <c r="V367" i="5"/>
  <c r="X367" i="5"/>
  <c r="E349" i="7"/>
  <c r="C350" i="9" s="1"/>
  <c r="Z351" i="5"/>
  <c r="AA351" i="5" s="1"/>
  <c r="V351" i="5"/>
  <c r="X351" i="5"/>
  <c r="E333" i="7"/>
  <c r="C334" i="9" s="1"/>
  <c r="Z335" i="5"/>
  <c r="AA335" i="5" s="1"/>
  <c r="V335" i="5"/>
  <c r="X335" i="5"/>
  <c r="E317" i="7"/>
  <c r="C318" i="9" s="1"/>
  <c r="Z319" i="5"/>
  <c r="AA319" i="5" s="1"/>
  <c r="V319" i="5"/>
  <c r="X319" i="5"/>
  <c r="E301" i="7"/>
  <c r="C302" i="9" s="1"/>
  <c r="Z303" i="5"/>
  <c r="AA303" i="5" s="1"/>
  <c r="V303" i="5"/>
  <c r="X303" i="5"/>
  <c r="E285" i="7"/>
  <c r="C286" i="9" s="1"/>
  <c r="Z287" i="5"/>
  <c r="AA287" i="5" s="1"/>
  <c r="V287" i="5"/>
  <c r="X287" i="5"/>
  <c r="E269" i="7"/>
  <c r="C270" i="9" s="1"/>
  <c r="Z271" i="5"/>
  <c r="AA271" i="5" s="1"/>
  <c r="V271" i="5"/>
  <c r="X271" i="5"/>
  <c r="E253" i="7"/>
  <c r="C254" i="9" s="1"/>
  <c r="Z255" i="5"/>
  <c r="AA255" i="5" s="1"/>
  <c r="V255" i="5"/>
  <c r="X255" i="5"/>
  <c r="E237" i="7"/>
  <c r="C238" i="9" s="1"/>
  <c r="Z239" i="5"/>
  <c r="AA239" i="5" s="1"/>
  <c r="V239" i="5"/>
  <c r="X239" i="5"/>
  <c r="E221" i="7"/>
  <c r="C222" i="9" s="1"/>
  <c r="Z223" i="5"/>
  <c r="AA223" i="5" s="1"/>
  <c r="V223" i="5"/>
  <c r="X223" i="5"/>
  <c r="E205" i="7"/>
  <c r="C206" i="9" s="1"/>
  <c r="Z207" i="5"/>
  <c r="AA207" i="5" s="1"/>
  <c r="V207" i="5"/>
  <c r="X207" i="5"/>
  <c r="E189" i="7"/>
  <c r="C190" i="9" s="1"/>
  <c r="Z191" i="5"/>
  <c r="AA191" i="5" s="1"/>
  <c r="V191" i="5"/>
  <c r="X191" i="5"/>
  <c r="E173" i="7"/>
  <c r="C174" i="9" s="1"/>
  <c r="Z175" i="5"/>
  <c r="AA175" i="5" s="1"/>
  <c r="V175" i="5"/>
  <c r="X175" i="5"/>
  <c r="E157" i="7"/>
  <c r="C158" i="9" s="1"/>
  <c r="Z159" i="5"/>
  <c r="AA159" i="5" s="1"/>
  <c r="V159" i="5"/>
  <c r="X159" i="5"/>
  <c r="E141" i="7"/>
  <c r="C142" i="9" s="1"/>
  <c r="Z143" i="5"/>
  <c r="AA143" i="5" s="1"/>
  <c r="V143" i="5"/>
  <c r="X143" i="5"/>
  <c r="E125" i="7"/>
  <c r="C126" i="9" s="1"/>
  <c r="Z127" i="5"/>
  <c r="AA127" i="5" s="1"/>
  <c r="V127" i="5"/>
  <c r="X127" i="5"/>
  <c r="E109" i="7"/>
  <c r="C110" i="9" s="1"/>
  <c r="Z111" i="5"/>
  <c r="AA111" i="5" s="1"/>
  <c r="V111" i="5"/>
  <c r="X111" i="5"/>
  <c r="E93" i="7"/>
  <c r="C94" i="9" s="1"/>
  <c r="Z95" i="5"/>
  <c r="AA95" i="5" s="1"/>
  <c r="V95" i="5"/>
  <c r="X95" i="5"/>
  <c r="E77" i="7"/>
  <c r="C78" i="9" s="1"/>
  <c r="Z79" i="5"/>
  <c r="AA79" i="5" s="1"/>
  <c r="V79" i="5"/>
  <c r="X79" i="5"/>
  <c r="E61" i="7"/>
  <c r="C62" i="9" s="1"/>
  <c r="Z63" i="5"/>
  <c r="AA63" i="5" s="1"/>
  <c r="V63" i="5"/>
  <c r="X63" i="5"/>
  <c r="E45" i="7"/>
  <c r="C46" i="9" s="1"/>
  <c r="Z47" i="5"/>
  <c r="AA47" i="5" s="1"/>
  <c r="V47" i="5"/>
  <c r="X47" i="5"/>
  <c r="E29" i="7"/>
  <c r="C30" i="9" s="1"/>
  <c r="Z31" i="5"/>
  <c r="AA31" i="5" s="1"/>
  <c r="V31" i="5"/>
  <c r="X31" i="5"/>
  <c r="E13" i="7"/>
  <c r="C14" i="9" s="1"/>
  <c r="Z15" i="5"/>
  <c r="AA15" i="5" s="1"/>
  <c r="V15" i="5"/>
  <c r="X15" i="5"/>
  <c r="E2002" i="7"/>
  <c r="C2003" i="9" s="1"/>
  <c r="Z2004" i="5"/>
  <c r="AA2004" i="5" s="1"/>
  <c r="V2004" i="5"/>
  <c r="X2004" i="5"/>
  <c r="E1932" i="7"/>
  <c r="C1933" i="9" s="1"/>
  <c r="Z1934" i="5"/>
  <c r="AA1934" i="5" s="1"/>
  <c r="V1934" i="5"/>
  <c r="X1934" i="5"/>
  <c r="E1975" i="7"/>
  <c r="C1976" i="9" s="1"/>
  <c r="Z1977" i="5"/>
  <c r="AA1977" i="5" s="1"/>
  <c r="V1977" i="5"/>
  <c r="X1977" i="5"/>
  <c r="E1911" i="7"/>
  <c r="C1912" i="9" s="1"/>
  <c r="Z1913" i="5"/>
  <c r="AA1913" i="5" s="1"/>
  <c r="V1913" i="5"/>
  <c r="X1913" i="5"/>
  <c r="E1863" i="7"/>
  <c r="C1864" i="9" s="1"/>
  <c r="Z1865" i="5"/>
  <c r="AA1865" i="5" s="1"/>
  <c r="V1865" i="5"/>
  <c r="X1865" i="5"/>
  <c r="E1799" i="7"/>
  <c r="C1800" i="9" s="1"/>
  <c r="Z1801" i="5"/>
  <c r="AA1801" i="5" s="1"/>
  <c r="V1801" i="5"/>
  <c r="X1801" i="5"/>
  <c r="E1735" i="7"/>
  <c r="C1736" i="9" s="1"/>
  <c r="Z1737" i="5"/>
  <c r="AA1737" i="5" s="1"/>
  <c r="V1737" i="5"/>
  <c r="X1737" i="5"/>
  <c r="E1655" i="7"/>
  <c r="C1656" i="9" s="1"/>
  <c r="Z1657" i="5"/>
  <c r="AA1657" i="5" s="1"/>
  <c r="V1657" i="5"/>
  <c r="X1657" i="5"/>
  <c r="E1607" i="7"/>
  <c r="C1608" i="9" s="1"/>
  <c r="Z1609" i="5"/>
  <c r="AA1609" i="5" s="1"/>
  <c r="V1609" i="5"/>
  <c r="X1609" i="5"/>
  <c r="E1543" i="7"/>
  <c r="C1544" i="9" s="1"/>
  <c r="Z1545" i="5"/>
  <c r="AA1545" i="5" s="1"/>
  <c r="V1545" i="5"/>
  <c r="X1545" i="5"/>
  <c r="E1479" i="7"/>
  <c r="C1480" i="9" s="1"/>
  <c r="Z1481" i="5"/>
  <c r="AA1481" i="5" s="1"/>
  <c r="V1481" i="5"/>
  <c r="X1481" i="5"/>
  <c r="E1431" i="7"/>
  <c r="C1432" i="9" s="1"/>
  <c r="Z1433" i="5"/>
  <c r="AA1433" i="5" s="1"/>
  <c r="V1433" i="5"/>
  <c r="X1433" i="5"/>
  <c r="E1367" i="7"/>
  <c r="C1368" i="9" s="1"/>
  <c r="Z1369" i="5"/>
  <c r="AA1369" i="5" s="1"/>
  <c r="V1369" i="5"/>
  <c r="X1369" i="5"/>
  <c r="E1303" i="7"/>
  <c r="C1304" i="9" s="1"/>
  <c r="Z1305" i="5"/>
  <c r="AA1305" i="5" s="1"/>
  <c r="V1305" i="5"/>
  <c r="X1305" i="5"/>
  <c r="E1223" i="7"/>
  <c r="C1224" i="9" s="1"/>
  <c r="Z1225" i="5"/>
  <c r="AA1225" i="5" s="1"/>
  <c r="V1225" i="5"/>
  <c r="X1225" i="5"/>
  <c r="E1159" i="7"/>
  <c r="C1160" i="9" s="1"/>
  <c r="Z1161" i="5"/>
  <c r="AA1161" i="5" s="1"/>
  <c r="V1161" i="5"/>
  <c r="X1161" i="5"/>
  <c r="E1095" i="7"/>
  <c r="C1096" i="9" s="1"/>
  <c r="Z1097" i="5"/>
  <c r="AA1097" i="5" s="1"/>
  <c r="V1097" i="5"/>
  <c r="X1097" i="5"/>
  <c r="E1047" i="7"/>
  <c r="C1048" i="9" s="1"/>
  <c r="Z1049" i="5"/>
  <c r="AA1049" i="5" s="1"/>
  <c r="V1049" i="5"/>
  <c r="X1049" i="5"/>
  <c r="E983" i="7"/>
  <c r="C984" i="9" s="1"/>
  <c r="Z985" i="5"/>
  <c r="AA985" i="5" s="1"/>
  <c r="V985" i="5"/>
  <c r="X985" i="5"/>
  <c r="E903" i="7"/>
  <c r="C904" i="9" s="1"/>
  <c r="Z905" i="5"/>
  <c r="AA905" i="5" s="1"/>
  <c r="V905" i="5"/>
  <c r="X905" i="5"/>
  <c r="E855" i="7"/>
  <c r="C856" i="9" s="1"/>
  <c r="Z857" i="5"/>
  <c r="AA857" i="5" s="1"/>
  <c r="V857" i="5"/>
  <c r="X857" i="5"/>
  <c r="E791" i="7"/>
  <c r="C792" i="9" s="1"/>
  <c r="Z793" i="5"/>
  <c r="AA793" i="5" s="1"/>
  <c r="V793" i="5"/>
  <c r="X793" i="5"/>
  <c r="E727" i="7"/>
  <c r="C728" i="9" s="1"/>
  <c r="Z729" i="5"/>
  <c r="AA729" i="5" s="1"/>
  <c r="V729" i="5"/>
  <c r="X729" i="5"/>
  <c r="E652" i="7"/>
  <c r="C653" i="9" s="1"/>
  <c r="Z654" i="5"/>
  <c r="AA654" i="5" s="1"/>
  <c r="V654" i="5"/>
  <c r="X654" i="5"/>
  <c r="E524" i="7"/>
  <c r="C525" i="9" s="1"/>
  <c r="Z526" i="5"/>
  <c r="AA526" i="5" s="1"/>
  <c r="V526" i="5"/>
  <c r="X526" i="5"/>
  <c r="E396" i="7"/>
  <c r="C397" i="9" s="1"/>
  <c r="Z398" i="5"/>
  <c r="AA398" i="5" s="1"/>
  <c r="V398" i="5"/>
  <c r="X398" i="5"/>
  <c r="E268" i="7"/>
  <c r="C269" i="9" s="1"/>
  <c r="Z270" i="5"/>
  <c r="AA270" i="5" s="1"/>
  <c r="V270" i="5"/>
  <c r="X270" i="5"/>
  <c r="E140" i="7"/>
  <c r="C141" i="9" s="1"/>
  <c r="Z142" i="5"/>
  <c r="AA142" i="5" s="1"/>
  <c r="V142" i="5"/>
  <c r="X142" i="5"/>
  <c r="E12" i="7"/>
  <c r="C13" i="9" s="1"/>
  <c r="Z14" i="5"/>
  <c r="AA14" i="5" s="1"/>
  <c r="V14" i="5"/>
  <c r="X14" i="5"/>
  <c r="E1938" i="7"/>
  <c r="C1939" i="9" s="1"/>
  <c r="Z1940" i="5"/>
  <c r="AA1940" i="5" s="1"/>
  <c r="V1940" i="5"/>
  <c r="X1940" i="5"/>
  <c r="E1858" i="7"/>
  <c r="C1859" i="9" s="1"/>
  <c r="Z1860" i="5"/>
  <c r="AA1860" i="5" s="1"/>
  <c r="V1860" i="5"/>
  <c r="X1860" i="5"/>
  <c r="E1794" i="7"/>
  <c r="C1795" i="9" s="1"/>
  <c r="Z1796" i="5"/>
  <c r="AA1796" i="5" s="1"/>
  <c r="V1796" i="5"/>
  <c r="X1796" i="5"/>
  <c r="E1714" i="7"/>
  <c r="C1715" i="9" s="1"/>
  <c r="Z1716" i="5"/>
  <c r="AA1716" i="5" s="1"/>
  <c r="V1716" i="5"/>
  <c r="X1716" i="5"/>
  <c r="E1650" i="7"/>
  <c r="C1651" i="9" s="1"/>
  <c r="Z1652" i="5"/>
  <c r="AA1652" i="5" s="1"/>
  <c r="V1652" i="5"/>
  <c r="X1652" i="5"/>
  <c r="E1570" i="7"/>
  <c r="C1571" i="9" s="1"/>
  <c r="Z1572" i="5"/>
  <c r="AA1572" i="5" s="1"/>
  <c r="V1572" i="5"/>
  <c r="X1572" i="5"/>
  <c r="E1522" i="7"/>
  <c r="C1523" i="9" s="1"/>
  <c r="Z1524" i="5"/>
  <c r="AA1524" i="5" s="1"/>
  <c r="V1524" i="5"/>
  <c r="X1524" i="5"/>
  <c r="E1458" i="7"/>
  <c r="C1459" i="9" s="1"/>
  <c r="Z1460" i="5"/>
  <c r="AA1460" i="5" s="1"/>
  <c r="V1460" i="5"/>
  <c r="X1460" i="5"/>
  <c r="E1394" i="7"/>
  <c r="C1395" i="9" s="1"/>
  <c r="Z1396" i="5"/>
  <c r="AA1396" i="5" s="1"/>
  <c r="V1396" i="5"/>
  <c r="X1396" i="5"/>
  <c r="E1346" i="7"/>
  <c r="C1347" i="9" s="1"/>
  <c r="Z1348" i="5"/>
  <c r="AA1348" i="5" s="1"/>
  <c r="V1348" i="5"/>
  <c r="X1348" i="5"/>
  <c r="E1282" i="7"/>
  <c r="C1283" i="9" s="1"/>
  <c r="Z1284" i="5"/>
  <c r="AA1284" i="5" s="1"/>
  <c r="V1284" i="5"/>
  <c r="X1284" i="5"/>
  <c r="E1218" i="7"/>
  <c r="C1219" i="9" s="1"/>
  <c r="Z1220" i="5"/>
  <c r="AA1220" i="5" s="1"/>
  <c r="V1220" i="5"/>
  <c r="X1220" i="5"/>
  <c r="E1154" i="7"/>
  <c r="C1155" i="9" s="1"/>
  <c r="Z1156" i="5"/>
  <c r="AA1156" i="5" s="1"/>
  <c r="V1156" i="5"/>
  <c r="X1156" i="5"/>
  <c r="E1106" i="7"/>
  <c r="C1107" i="9" s="1"/>
  <c r="Z1108" i="5"/>
  <c r="AA1108" i="5" s="1"/>
  <c r="V1108" i="5"/>
  <c r="X1108" i="5"/>
  <c r="E1058" i="7"/>
  <c r="C1059" i="9" s="1"/>
  <c r="Z1060" i="5"/>
  <c r="AA1060" i="5" s="1"/>
  <c r="V1060" i="5"/>
  <c r="X1060" i="5"/>
  <c r="E978" i="7"/>
  <c r="C979" i="9" s="1"/>
  <c r="Z980" i="5"/>
  <c r="AA980" i="5" s="1"/>
  <c r="V980" i="5"/>
  <c r="X980" i="5"/>
  <c r="E914" i="7"/>
  <c r="C915" i="9" s="1"/>
  <c r="Z916" i="5"/>
  <c r="AA916" i="5" s="1"/>
  <c r="V916" i="5"/>
  <c r="X916" i="5"/>
  <c r="E850" i="7"/>
  <c r="C851" i="9" s="1"/>
  <c r="Z852" i="5"/>
  <c r="AA852" i="5" s="1"/>
  <c r="V852" i="5"/>
  <c r="X852" i="5"/>
  <c r="E802" i="7"/>
  <c r="C803" i="9" s="1"/>
  <c r="Z804" i="5"/>
  <c r="AA804" i="5" s="1"/>
  <c r="V804" i="5"/>
  <c r="X804" i="5"/>
  <c r="E738" i="7"/>
  <c r="C739" i="9" s="1"/>
  <c r="Z740" i="5"/>
  <c r="AA740" i="5" s="1"/>
  <c r="V740" i="5"/>
  <c r="X740" i="5"/>
  <c r="E673" i="7"/>
  <c r="C674" i="9" s="1"/>
  <c r="Z675" i="5"/>
  <c r="AA675" i="5" s="1"/>
  <c r="V675" i="5"/>
  <c r="X675" i="5"/>
  <c r="E546" i="7"/>
  <c r="C547" i="9" s="1"/>
  <c r="Z548" i="5"/>
  <c r="AA548" i="5" s="1"/>
  <c r="V548" i="5"/>
  <c r="X548" i="5"/>
  <c r="E418" i="7"/>
  <c r="C419" i="9" s="1"/>
  <c r="Z420" i="5"/>
  <c r="AA420" i="5" s="1"/>
  <c r="V420" i="5"/>
  <c r="X420" i="5"/>
  <c r="E322" i="7"/>
  <c r="C323" i="9" s="1"/>
  <c r="Z324" i="5"/>
  <c r="AA324" i="5" s="1"/>
  <c r="V324" i="5"/>
  <c r="X324" i="5"/>
  <c r="E226" i="7"/>
  <c r="C227" i="9" s="1"/>
  <c r="Z228" i="5"/>
  <c r="AA228" i="5" s="1"/>
  <c r="V228" i="5"/>
  <c r="X228" i="5"/>
  <c r="E130" i="7"/>
  <c r="C131" i="9" s="1"/>
  <c r="Z132" i="5"/>
  <c r="AA132" i="5" s="1"/>
  <c r="V132" i="5"/>
  <c r="X132" i="5"/>
  <c r="E34" i="7"/>
  <c r="C35" i="9" s="1"/>
  <c r="Z36" i="5"/>
  <c r="AA36" i="5" s="1"/>
  <c r="V36" i="5"/>
  <c r="X36" i="5"/>
  <c r="E1797" i="7"/>
  <c r="C1798" i="9" s="1"/>
  <c r="Z1799" i="5"/>
  <c r="AA1799" i="5" s="1"/>
  <c r="V1799" i="5"/>
  <c r="X1799" i="5"/>
  <c r="E1978" i="7"/>
  <c r="C1979" i="9" s="1"/>
  <c r="Z1980" i="5"/>
  <c r="AA1980" i="5" s="1"/>
  <c r="V1980" i="5"/>
  <c r="X1980" i="5"/>
  <c r="E1996" i="7"/>
  <c r="C1997" i="9" s="1"/>
  <c r="Z1998" i="5"/>
  <c r="AA1998" i="5" s="1"/>
  <c r="V1998" i="5"/>
  <c r="X1998" i="5"/>
  <c r="E1968" i="7"/>
  <c r="C1969" i="9" s="1"/>
  <c r="Z1970" i="5"/>
  <c r="AA1970" i="5" s="1"/>
  <c r="V1970" i="5"/>
  <c r="X1970" i="5"/>
  <c r="E1940" i="7"/>
  <c r="C1941" i="9" s="1"/>
  <c r="Z1942" i="5"/>
  <c r="AA1942" i="5" s="1"/>
  <c r="V1942" i="5"/>
  <c r="X1942" i="5"/>
  <c r="E1912" i="7"/>
  <c r="C1913" i="9" s="1"/>
  <c r="Z1914" i="5"/>
  <c r="AA1914" i="5" s="1"/>
  <c r="V1914" i="5"/>
  <c r="X1914" i="5"/>
  <c r="E1872" i="7"/>
  <c r="C1873" i="9" s="1"/>
  <c r="Z1874" i="5"/>
  <c r="AA1874" i="5" s="1"/>
  <c r="V1874" i="5"/>
  <c r="X1874" i="5"/>
  <c r="E1995" i="7"/>
  <c r="C1996" i="9" s="1"/>
  <c r="Z1997" i="5"/>
  <c r="AA1997" i="5" s="1"/>
  <c r="V1997" i="5"/>
  <c r="X1997" i="5"/>
  <c r="E1979" i="7"/>
  <c r="C1980" i="9" s="1"/>
  <c r="Z1981" i="5"/>
  <c r="AA1981" i="5" s="1"/>
  <c r="V1981" i="5"/>
  <c r="X1981" i="5"/>
  <c r="E1963" i="7"/>
  <c r="C1964" i="9" s="1"/>
  <c r="Z1965" i="5"/>
  <c r="AA1965" i="5" s="1"/>
  <c r="V1965" i="5"/>
  <c r="X1965" i="5"/>
  <c r="E1947" i="7"/>
  <c r="C1948" i="9" s="1"/>
  <c r="Z1949" i="5"/>
  <c r="AA1949" i="5" s="1"/>
  <c r="V1949" i="5"/>
  <c r="X1949" i="5"/>
  <c r="E1931" i="7"/>
  <c r="C1932" i="9" s="1"/>
  <c r="Z1933" i="5"/>
  <c r="AA1933" i="5" s="1"/>
  <c r="V1933" i="5"/>
  <c r="X1933" i="5"/>
  <c r="E1915" i="7"/>
  <c r="C1916" i="9" s="1"/>
  <c r="Z1917" i="5"/>
  <c r="AA1917" i="5" s="1"/>
  <c r="V1917" i="5"/>
  <c r="X1917" i="5"/>
  <c r="E1899" i="7"/>
  <c r="C1900" i="9" s="1"/>
  <c r="Z1901" i="5"/>
  <c r="AA1901" i="5" s="1"/>
  <c r="V1901" i="5"/>
  <c r="X1901" i="5"/>
  <c r="E1883" i="7"/>
  <c r="C1884" i="9" s="1"/>
  <c r="Z1885" i="5"/>
  <c r="AA1885" i="5" s="1"/>
  <c r="V1885" i="5"/>
  <c r="X1885" i="5"/>
  <c r="E1867" i="7"/>
  <c r="C1868" i="9" s="1"/>
  <c r="Z1869" i="5"/>
  <c r="AA1869" i="5" s="1"/>
  <c r="V1869" i="5"/>
  <c r="X1869" i="5"/>
  <c r="E1851" i="7"/>
  <c r="C1852" i="9" s="1"/>
  <c r="Z1853" i="5"/>
  <c r="AA1853" i="5" s="1"/>
  <c r="V1853" i="5"/>
  <c r="X1853" i="5"/>
  <c r="E1835" i="7"/>
  <c r="C1836" i="9" s="1"/>
  <c r="Z1837" i="5"/>
  <c r="AA1837" i="5" s="1"/>
  <c r="V1837" i="5"/>
  <c r="X1837" i="5"/>
  <c r="E1819" i="7"/>
  <c r="C1820" i="9" s="1"/>
  <c r="Z1821" i="5"/>
  <c r="AA1821" i="5" s="1"/>
  <c r="V1821" i="5"/>
  <c r="X1821" i="5"/>
  <c r="E1803" i="7"/>
  <c r="C1804" i="9" s="1"/>
  <c r="Z1805" i="5"/>
  <c r="AA1805" i="5" s="1"/>
  <c r="V1805" i="5"/>
  <c r="X1805" i="5"/>
  <c r="E1787" i="7"/>
  <c r="C1788" i="9" s="1"/>
  <c r="Z1789" i="5"/>
  <c r="AA1789" i="5" s="1"/>
  <c r="V1789" i="5"/>
  <c r="X1789" i="5"/>
  <c r="E1771" i="7"/>
  <c r="C1772" i="9" s="1"/>
  <c r="Z1773" i="5"/>
  <c r="AA1773" i="5" s="1"/>
  <c r="V1773" i="5"/>
  <c r="X1773" i="5"/>
  <c r="E1755" i="7"/>
  <c r="C1756" i="9" s="1"/>
  <c r="Z1757" i="5"/>
  <c r="AA1757" i="5" s="1"/>
  <c r="V1757" i="5"/>
  <c r="X1757" i="5"/>
  <c r="E1739" i="7"/>
  <c r="C1740" i="9" s="1"/>
  <c r="Z1741" i="5"/>
  <c r="AA1741" i="5" s="1"/>
  <c r="V1741" i="5"/>
  <c r="X1741" i="5"/>
  <c r="E1723" i="7"/>
  <c r="C1724" i="9" s="1"/>
  <c r="Z1725" i="5"/>
  <c r="AA1725" i="5" s="1"/>
  <c r="V1725" i="5"/>
  <c r="X1725" i="5"/>
  <c r="E1707" i="7"/>
  <c r="C1708" i="9" s="1"/>
  <c r="Z1709" i="5"/>
  <c r="AA1709" i="5" s="1"/>
  <c r="V1709" i="5"/>
  <c r="X1709" i="5"/>
  <c r="E1691" i="7"/>
  <c r="C1692" i="9" s="1"/>
  <c r="Z1693" i="5"/>
  <c r="AA1693" i="5" s="1"/>
  <c r="V1693" i="5"/>
  <c r="X1693" i="5"/>
  <c r="E1675" i="7"/>
  <c r="C1676" i="9" s="1"/>
  <c r="Z1677" i="5"/>
  <c r="AA1677" i="5" s="1"/>
  <c r="V1677" i="5"/>
  <c r="X1677" i="5"/>
  <c r="E1659" i="7"/>
  <c r="C1660" i="9" s="1"/>
  <c r="Z1661" i="5"/>
  <c r="AA1661" i="5" s="1"/>
  <c r="V1661" i="5"/>
  <c r="X1661" i="5"/>
  <c r="E1643" i="7"/>
  <c r="C1644" i="9" s="1"/>
  <c r="Z1645" i="5"/>
  <c r="AA1645" i="5" s="1"/>
  <c r="V1645" i="5"/>
  <c r="X1645" i="5"/>
  <c r="E1627" i="7"/>
  <c r="C1628" i="9" s="1"/>
  <c r="Z1629" i="5"/>
  <c r="AA1629" i="5" s="1"/>
  <c r="V1629" i="5"/>
  <c r="X1629" i="5"/>
  <c r="E1611" i="7"/>
  <c r="C1612" i="9" s="1"/>
  <c r="Z1613" i="5"/>
  <c r="AA1613" i="5" s="1"/>
  <c r="V1613" i="5"/>
  <c r="X1613" i="5"/>
  <c r="E1595" i="7"/>
  <c r="C1596" i="9" s="1"/>
  <c r="Z1597" i="5"/>
  <c r="AA1597" i="5" s="1"/>
  <c r="V1597" i="5"/>
  <c r="X1597" i="5"/>
  <c r="E1579" i="7"/>
  <c r="C1580" i="9" s="1"/>
  <c r="Z1581" i="5"/>
  <c r="AA1581" i="5" s="1"/>
  <c r="V1581" i="5"/>
  <c r="X1581" i="5"/>
  <c r="E1563" i="7"/>
  <c r="C1564" i="9" s="1"/>
  <c r="Z1565" i="5"/>
  <c r="AA1565" i="5" s="1"/>
  <c r="V1565" i="5"/>
  <c r="X1565" i="5"/>
  <c r="E1547" i="7"/>
  <c r="C1548" i="9" s="1"/>
  <c r="Z1549" i="5"/>
  <c r="AA1549" i="5" s="1"/>
  <c r="V1549" i="5"/>
  <c r="X1549" i="5"/>
  <c r="E1531" i="7"/>
  <c r="C1532" i="9" s="1"/>
  <c r="Z1533" i="5"/>
  <c r="AA1533" i="5" s="1"/>
  <c r="V1533" i="5"/>
  <c r="X1533" i="5"/>
  <c r="E1515" i="7"/>
  <c r="C1516" i="9" s="1"/>
  <c r="Z1517" i="5"/>
  <c r="AA1517" i="5" s="1"/>
  <c r="V1517" i="5"/>
  <c r="X1517" i="5"/>
  <c r="E1499" i="7"/>
  <c r="C1500" i="9" s="1"/>
  <c r="Z1501" i="5"/>
  <c r="AA1501" i="5" s="1"/>
  <c r="V1501" i="5"/>
  <c r="X1501" i="5"/>
  <c r="E1483" i="7"/>
  <c r="C1484" i="9" s="1"/>
  <c r="Z1485" i="5"/>
  <c r="AA1485" i="5" s="1"/>
  <c r="V1485" i="5"/>
  <c r="X1485" i="5"/>
  <c r="E1467" i="7"/>
  <c r="C1468" i="9" s="1"/>
  <c r="Z1469" i="5"/>
  <c r="AA1469" i="5" s="1"/>
  <c r="V1469" i="5"/>
  <c r="X1469" i="5"/>
  <c r="E1451" i="7"/>
  <c r="C1452" i="9" s="1"/>
  <c r="Z1453" i="5"/>
  <c r="AA1453" i="5" s="1"/>
  <c r="V1453" i="5"/>
  <c r="X1453" i="5"/>
  <c r="E1435" i="7"/>
  <c r="C1436" i="9" s="1"/>
  <c r="Z1437" i="5"/>
  <c r="AA1437" i="5" s="1"/>
  <c r="V1437" i="5"/>
  <c r="X1437" i="5"/>
  <c r="E1419" i="7"/>
  <c r="C1420" i="9" s="1"/>
  <c r="Z1421" i="5"/>
  <c r="AA1421" i="5" s="1"/>
  <c r="V1421" i="5"/>
  <c r="X1421" i="5"/>
  <c r="E1403" i="7"/>
  <c r="C1404" i="9" s="1"/>
  <c r="Z1405" i="5"/>
  <c r="AA1405" i="5" s="1"/>
  <c r="V1405" i="5"/>
  <c r="X1405" i="5"/>
  <c r="E1387" i="7"/>
  <c r="C1388" i="9" s="1"/>
  <c r="Z1389" i="5"/>
  <c r="AA1389" i="5" s="1"/>
  <c r="V1389" i="5"/>
  <c r="X1389" i="5"/>
  <c r="E1371" i="7"/>
  <c r="C1372" i="9" s="1"/>
  <c r="Z1373" i="5"/>
  <c r="AA1373" i="5" s="1"/>
  <c r="V1373" i="5"/>
  <c r="X1373" i="5"/>
  <c r="E1355" i="7"/>
  <c r="C1356" i="9" s="1"/>
  <c r="Z1357" i="5"/>
  <c r="AA1357" i="5" s="1"/>
  <c r="V1357" i="5"/>
  <c r="X1357" i="5"/>
  <c r="E1339" i="7"/>
  <c r="C1340" i="9" s="1"/>
  <c r="Z1341" i="5"/>
  <c r="AA1341" i="5" s="1"/>
  <c r="V1341" i="5"/>
  <c r="X1341" i="5"/>
  <c r="E1323" i="7"/>
  <c r="C1324" i="9" s="1"/>
  <c r="Z1325" i="5"/>
  <c r="AA1325" i="5" s="1"/>
  <c r="V1325" i="5"/>
  <c r="X1325" i="5"/>
  <c r="E1307" i="7"/>
  <c r="C1308" i="9" s="1"/>
  <c r="Z1309" i="5"/>
  <c r="AA1309" i="5" s="1"/>
  <c r="V1309" i="5"/>
  <c r="X1309" i="5"/>
  <c r="E1291" i="7"/>
  <c r="C1292" i="9" s="1"/>
  <c r="Z1293" i="5"/>
  <c r="AA1293" i="5" s="1"/>
  <c r="V1293" i="5"/>
  <c r="X1293" i="5"/>
  <c r="E1275" i="7"/>
  <c r="C1276" i="9" s="1"/>
  <c r="Z1277" i="5"/>
  <c r="AA1277" i="5" s="1"/>
  <c r="V1277" i="5"/>
  <c r="X1277" i="5"/>
  <c r="E1259" i="7"/>
  <c r="C1260" i="9" s="1"/>
  <c r="Z1261" i="5"/>
  <c r="AA1261" i="5" s="1"/>
  <c r="V1261" i="5"/>
  <c r="X1261" i="5"/>
  <c r="E1243" i="7"/>
  <c r="C1244" i="9" s="1"/>
  <c r="Z1245" i="5"/>
  <c r="AA1245" i="5" s="1"/>
  <c r="V1245" i="5"/>
  <c r="X1245" i="5"/>
  <c r="E1227" i="7"/>
  <c r="C1228" i="9" s="1"/>
  <c r="Z1229" i="5"/>
  <c r="AA1229" i="5" s="1"/>
  <c r="V1229" i="5"/>
  <c r="X1229" i="5"/>
  <c r="E1211" i="7"/>
  <c r="C1212" i="9" s="1"/>
  <c r="Z1213" i="5"/>
  <c r="AA1213" i="5" s="1"/>
  <c r="V1213" i="5"/>
  <c r="X1213" i="5"/>
  <c r="E1195" i="7"/>
  <c r="C1196" i="9" s="1"/>
  <c r="Z1197" i="5"/>
  <c r="AA1197" i="5" s="1"/>
  <c r="V1197" i="5"/>
  <c r="X1197" i="5"/>
  <c r="E1179" i="7"/>
  <c r="C1180" i="9" s="1"/>
  <c r="Z1181" i="5"/>
  <c r="AA1181" i="5" s="1"/>
  <c r="V1181" i="5"/>
  <c r="X1181" i="5"/>
  <c r="E1163" i="7"/>
  <c r="C1164" i="9" s="1"/>
  <c r="Z1165" i="5"/>
  <c r="AA1165" i="5" s="1"/>
  <c r="V1165" i="5"/>
  <c r="X1165" i="5"/>
  <c r="E1147" i="7"/>
  <c r="C1148" i="9" s="1"/>
  <c r="Z1149" i="5"/>
  <c r="AA1149" i="5" s="1"/>
  <c r="V1149" i="5"/>
  <c r="X1149" i="5"/>
  <c r="E1131" i="7"/>
  <c r="C1132" i="9" s="1"/>
  <c r="Z1133" i="5"/>
  <c r="AA1133" i="5" s="1"/>
  <c r="V1133" i="5"/>
  <c r="X1133" i="5"/>
  <c r="E1115" i="7"/>
  <c r="C1116" i="9" s="1"/>
  <c r="Z1117" i="5"/>
  <c r="AA1117" i="5" s="1"/>
  <c r="V1117" i="5"/>
  <c r="X1117" i="5"/>
  <c r="E1099" i="7"/>
  <c r="C1100" i="9" s="1"/>
  <c r="Z1101" i="5"/>
  <c r="AA1101" i="5" s="1"/>
  <c r="V1101" i="5"/>
  <c r="X1101" i="5"/>
  <c r="E1083" i="7"/>
  <c r="C1084" i="9" s="1"/>
  <c r="Z1085" i="5"/>
  <c r="AA1085" i="5" s="1"/>
  <c r="V1085" i="5"/>
  <c r="X1085" i="5"/>
  <c r="E1067" i="7"/>
  <c r="C1068" i="9" s="1"/>
  <c r="Z1069" i="5"/>
  <c r="AA1069" i="5" s="1"/>
  <c r="V1069" i="5"/>
  <c r="X1069" i="5"/>
  <c r="E1051" i="7"/>
  <c r="C1052" i="9" s="1"/>
  <c r="Z1053" i="5"/>
  <c r="AA1053" i="5" s="1"/>
  <c r="V1053" i="5"/>
  <c r="X1053" i="5"/>
  <c r="E1035" i="7"/>
  <c r="C1036" i="9" s="1"/>
  <c r="Z1037" i="5"/>
  <c r="AA1037" i="5" s="1"/>
  <c r="V1037" i="5"/>
  <c r="X1037" i="5"/>
  <c r="E1019" i="7"/>
  <c r="C1020" i="9" s="1"/>
  <c r="Z1021" i="5"/>
  <c r="AA1021" i="5" s="1"/>
  <c r="V1021" i="5"/>
  <c r="X1021" i="5"/>
  <c r="E1003" i="7"/>
  <c r="C1004" i="9" s="1"/>
  <c r="Z1005" i="5"/>
  <c r="AA1005" i="5" s="1"/>
  <c r="V1005" i="5"/>
  <c r="X1005" i="5"/>
  <c r="E987" i="7"/>
  <c r="C988" i="9" s="1"/>
  <c r="Z989" i="5"/>
  <c r="AA989" i="5" s="1"/>
  <c r="V989" i="5"/>
  <c r="X989" i="5"/>
  <c r="E971" i="7"/>
  <c r="C972" i="9" s="1"/>
  <c r="Z973" i="5"/>
  <c r="AA973" i="5" s="1"/>
  <c r="V973" i="5"/>
  <c r="X973" i="5"/>
  <c r="E955" i="7"/>
  <c r="C956" i="9" s="1"/>
  <c r="Z957" i="5"/>
  <c r="AA957" i="5" s="1"/>
  <c r="V957" i="5"/>
  <c r="X957" i="5"/>
  <c r="E939" i="7"/>
  <c r="C940" i="9" s="1"/>
  <c r="Z941" i="5"/>
  <c r="AA941" i="5" s="1"/>
  <c r="V941" i="5"/>
  <c r="X941" i="5"/>
  <c r="E923" i="7"/>
  <c r="C924" i="9" s="1"/>
  <c r="Z925" i="5"/>
  <c r="AA925" i="5" s="1"/>
  <c r="V925" i="5"/>
  <c r="X925" i="5"/>
  <c r="E907" i="7"/>
  <c r="C908" i="9" s="1"/>
  <c r="Z909" i="5"/>
  <c r="AA909" i="5" s="1"/>
  <c r="V909" i="5"/>
  <c r="X909" i="5"/>
  <c r="E891" i="7"/>
  <c r="C892" i="9" s="1"/>
  <c r="Z893" i="5"/>
  <c r="AA893" i="5" s="1"/>
  <c r="V893" i="5"/>
  <c r="X893" i="5"/>
  <c r="E875" i="7"/>
  <c r="C876" i="9" s="1"/>
  <c r="Z877" i="5"/>
  <c r="AA877" i="5" s="1"/>
  <c r="V877" i="5"/>
  <c r="X877" i="5"/>
  <c r="E859" i="7"/>
  <c r="C860" i="9" s="1"/>
  <c r="Z861" i="5"/>
  <c r="AA861" i="5" s="1"/>
  <c r="V861" i="5"/>
  <c r="X861" i="5"/>
  <c r="E843" i="7"/>
  <c r="C844" i="9" s="1"/>
  <c r="Z845" i="5"/>
  <c r="AA845" i="5" s="1"/>
  <c r="V845" i="5"/>
  <c r="X845" i="5"/>
  <c r="E827" i="7"/>
  <c r="C828" i="9" s="1"/>
  <c r="Z829" i="5"/>
  <c r="AA829" i="5" s="1"/>
  <c r="V829" i="5"/>
  <c r="X829" i="5"/>
  <c r="E811" i="7"/>
  <c r="C812" i="9" s="1"/>
  <c r="Z813" i="5"/>
  <c r="AA813" i="5" s="1"/>
  <c r="V813" i="5"/>
  <c r="X813" i="5"/>
  <c r="E795" i="7"/>
  <c r="C796" i="9" s="1"/>
  <c r="Z797" i="5"/>
  <c r="AA797" i="5" s="1"/>
  <c r="V797" i="5"/>
  <c r="X797" i="5"/>
  <c r="E779" i="7"/>
  <c r="C780" i="9" s="1"/>
  <c r="Z781" i="5"/>
  <c r="AA781" i="5" s="1"/>
  <c r="V781" i="5"/>
  <c r="X781" i="5"/>
  <c r="E763" i="7"/>
  <c r="C764" i="9" s="1"/>
  <c r="Z765" i="5"/>
  <c r="AA765" i="5" s="1"/>
  <c r="V765" i="5"/>
  <c r="X765" i="5"/>
  <c r="E747" i="7"/>
  <c r="C748" i="9" s="1"/>
  <c r="Z749" i="5"/>
  <c r="AA749" i="5" s="1"/>
  <c r="V749" i="5"/>
  <c r="X749" i="5"/>
  <c r="E731" i="7"/>
  <c r="C732" i="9" s="1"/>
  <c r="Z733" i="5"/>
  <c r="AA733" i="5" s="1"/>
  <c r="V733" i="5"/>
  <c r="X733" i="5"/>
  <c r="E715" i="7"/>
  <c r="C716" i="9" s="1"/>
  <c r="Z717" i="5"/>
  <c r="AA717" i="5" s="1"/>
  <c r="V717" i="5"/>
  <c r="X717" i="5"/>
  <c r="E699" i="7"/>
  <c r="C700" i="9" s="1"/>
  <c r="Z701" i="5"/>
  <c r="AA701" i="5" s="1"/>
  <c r="V701" i="5"/>
  <c r="X701" i="5"/>
  <c r="E683" i="7"/>
  <c r="C684" i="9" s="1"/>
  <c r="Z685" i="5"/>
  <c r="AA685" i="5" s="1"/>
  <c r="V685" i="5"/>
  <c r="X685" i="5"/>
  <c r="E660" i="7"/>
  <c r="C661" i="9" s="1"/>
  <c r="Z662" i="5"/>
  <c r="AA662" i="5" s="1"/>
  <c r="V662" i="5"/>
  <c r="X662" i="5"/>
  <c r="E628" i="7"/>
  <c r="C629" i="9" s="1"/>
  <c r="Z630" i="5"/>
  <c r="AA630" i="5" s="1"/>
  <c r="V630" i="5"/>
  <c r="X630" i="5"/>
  <c r="E596" i="7"/>
  <c r="C597" i="9" s="1"/>
  <c r="Z598" i="5"/>
  <c r="AA598" i="5" s="1"/>
  <c r="V598" i="5"/>
  <c r="X598" i="5"/>
  <c r="E564" i="7"/>
  <c r="C565" i="9" s="1"/>
  <c r="Z566" i="5"/>
  <c r="AA566" i="5" s="1"/>
  <c r="V566" i="5"/>
  <c r="X566" i="5"/>
  <c r="E532" i="7"/>
  <c r="C533" i="9" s="1"/>
  <c r="Z534" i="5"/>
  <c r="AA534" i="5" s="1"/>
  <c r="V534" i="5"/>
  <c r="X534" i="5"/>
  <c r="E500" i="7"/>
  <c r="C501" i="9" s="1"/>
  <c r="Z502" i="5"/>
  <c r="AA502" i="5" s="1"/>
  <c r="V502" i="5"/>
  <c r="X502" i="5"/>
  <c r="E468" i="7"/>
  <c r="C469" i="9" s="1"/>
  <c r="Z470" i="5"/>
  <c r="AA470" i="5" s="1"/>
  <c r="V470" i="5"/>
  <c r="X470" i="5"/>
  <c r="E436" i="7"/>
  <c r="C437" i="9" s="1"/>
  <c r="Z438" i="5"/>
  <c r="AA438" i="5" s="1"/>
  <c r="V438" i="5"/>
  <c r="X438" i="5"/>
  <c r="E404" i="7"/>
  <c r="C405" i="9" s="1"/>
  <c r="Z406" i="5"/>
  <c r="AA406" i="5" s="1"/>
  <c r="V406" i="5"/>
  <c r="X406" i="5"/>
  <c r="E372" i="7"/>
  <c r="C373" i="9" s="1"/>
  <c r="Z374" i="5"/>
  <c r="AA374" i="5" s="1"/>
  <c r="V374" i="5"/>
  <c r="X374" i="5"/>
  <c r="E340" i="7"/>
  <c r="C341" i="9" s="1"/>
  <c r="Z342" i="5"/>
  <c r="AA342" i="5" s="1"/>
  <c r="V342" i="5"/>
  <c r="X342" i="5"/>
  <c r="E308" i="7"/>
  <c r="C309" i="9" s="1"/>
  <c r="Z310" i="5"/>
  <c r="AA310" i="5" s="1"/>
  <c r="V310" i="5"/>
  <c r="X310" i="5"/>
  <c r="E276" i="7"/>
  <c r="C277" i="9" s="1"/>
  <c r="Z278" i="5"/>
  <c r="AA278" i="5" s="1"/>
  <c r="V278" i="5"/>
  <c r="X278" i="5"/>
  <c r="E244" i="7"/>
  <c r="C245" i="9" s="1"/>
  <c r="Z246" i="5"/>
  <c r="AA246" i="5" s="1"/>
  <c r="V246" i="5"/>
  <c r="X246" i="5"/>
  <c r="E212" i="7"/>
  <c r="C213" i="9" s="1"/>
  <c r="Z214" i="5"/>
  <c r="AA214" i="5" s="1"/>
  <c r="V214" i="5"/>
  <c r="X214" i="5"/>
  <c r="E180" i="7"/>
  <c r="C181" i="9" s="1"/>
  <c r="Z182" i="5"/>
  <c r="AA182" i="5" s="1"/>
  <c r="V182" i="5"/>
  <c r="X182" i="5"/>
  <c r="E148" i="7"/>
  <c r="C149" i="9" s="1"/>
  <c r="Z150" i="5"/>
  <c r="AA150" i="5" s="1"/>
  <c r="V150" i="5"/>
  <c r="X150" i="5"/>
  <c r="E116" i="7"/>
  <c r="C117" i="9" s="1"/>
  <c r="Z118" i="5"/>
  <c r="AA118" i="5" s="1"/>
  <c r="V118" i="5"/>
  <c r="X118" i="5"/>
  <c r="E84" i="7"/>
  <c r="C85" i="9" s="1"/>
  <c r="Z86" i="5"/>
  <c r="AA86" i="5" s="1"/>
  <c r="V86" i="5"/>
  <c r="X86" i="5"/>
  <c r="E52" i="7"/>
  <c r="C53" i="9" s="1"/>
  <c r="Z54" i="5"/>
  <c r="AA54" i="5" s="1"/>
  <c r="V54" i="5"/>
  <c r="X54" i="5"/>
  <c r="E20" i="7"/>
  <c r="C21" i="9" s="1"/>
  <c r="Z22" i="5"/>
  <c r="AA22" i="5" s="1"/>
  <c r="V22" i="5"/>
  <c r="X22" i="5"/>
  <c r="E1990" i="7"/>
  <c r="C1991" i="9" s="1"/>
  <c r="Z1992" i="5"/>
  <c r="AA1992" i="5" s="1"/>
  <c r="V1992" i="5"/>
  <c r="X1992" i="5"/>
  <c r="E1958" i="7"/>
  <c r="C1959" i="9" s="1"/>
  <c r="Z1960" i="5"/>
  <c r="AA1960" i="5" s="1"/>
  <c r="V1960" i="5"/>
  <c r="X1960" i="5"/>
  <c r="E1942" i="7"/>
  <c r="C1943" i="9" s="1"/>
  <c r="Z1944" i="5"/>
  <c r="AA1944" i="5" s="1"/>
  <c r="V1944" i="5"/>
  <c r="X1944" i="5"/>
  <c r="E1926" i="7"/>
  <c r="C1927" i="9" s="1"/>
  <c r="Z1928" i="5"/>
  <c r="AA1928" i="5" s="1"/>
  <c r="V1928" i="5"/>
  <c r="X1928" i="5"/>
  <c r="E1910" i="7"/>
  <c r="C1911" i="9" s="1"/>
  <c r="Z1912" i="5"/>
  <c r="AA1912" i="5" s="1"/>
  <c r="V1912" i="5"/>
  <c r="X1912" i="5"/>
  <c r="E1894" i="7"/>
  <c r="C1895" i="9" s="1"/>
  <c r="Z1896" i="5"/>
  <c r="AA1896" i="5" s="1"/>
  <c r="V1896" i="5"/>
  <c r="X1896" i="5"/>
  <c r="E1878" i="7"/>
  <c r="C1879" i="9" s="1"/>
  <c r="Z1880" i="5"/>
  <c r="AA1880" i="5" s="1"/>
  <c r="V1880" i="5"/>
  <c r="X1880" i="5"/>
  <c r="E1862" i="7"/>
  <c r="C1863" i="9" s="1"/>
  <c r="Z1864" i="5"/>
  <c r="AA1864" i="5" s="1"/>
  <c r="V1864" i="5"/>
  <c r="X1864" i="5"/>
  <c r="E1846" i="7"/>
  <c r="C1847" i="9" s="1"/>
  <c r="Z1848" i="5"/>
  <c r="AA1848" i="5" s="1"/>
  <c r="V1848" i="5"/>
  <c r="X1848" i="5"/>
  <c r="E1830" i="7"/>
  <c r="C1831" i="9" s="1"/>
  <c r="Z1832" i="5"/>
  <c r="AA1832" i="5" s="1"/>
  <c r="V1832" i="5"/>
  <c r="X1832" i="5"/>
  <c r="E1814" i="7"/>
  <c r="C1815" i="9" s="1"/>
  <c r="Z1816" i="5"/>
  <c r="AA1816" i="5" s="1"/>
  <c r="V1816" i="5"/>
  <c r="X1816" i="5"/>
  <c r="E1798" i="7"/>
  <c r="C1799" i="9" s="1"/>
  <c r="Z1800" i="5"/>
  <c r="AA1800" i="5" s="1"/>
  <c r="V1800" i="5"/>
  <c r="X1800" i="5"/>
  <c r="E1782" i="7"/>
  <c r="C1783" i="9" s="1"/>
  <c r="Z1784" i="5"/>
  <c r="AA1784" i="5" s="1"/>
  <c r="V1784" i="5"/>
  <c r="X1784" i="5"/>
  <c r="E1766" i="7"/>
  <c r="C1767" i="9" s="1"/>
  <c r="Z1768" i="5"/>
  <c r="AA1768" i="5" s="1"/>
  <c r="V1768" i="5"/>
  <c r="X1768" i="5"/>
  <c r="E1750" i="7"/>
  <c r="C1751" i="9" s="1"/>
  <c r="Z1752" i="5"/>
  <c r="AA1752" i="5" s="1"/>
  <c r="V1752" i="5"/>
  <c r="X1752" i="5"/>
  <c r="E1734" i="7"/>
  <c r="C1735" i="9" s="1"/>
  <c r="Z1736" i="5"/>
  <c r="AA1736" i="5" s="1"/>
  <c r="V1736" i="5"/>
  <c r="X1736" i="5"/>
  <c r="E1718" i="7"/>
  <c r="C1719" i="9" s="1"/>
  <c r="Z1720" i="5"/>
  <c r="AA1720" i="5" s="1"/>
  <c r="V1720" i="5"/>
  <c r="X1720" i="5"/>
  <c r="E1702" i="7"/>
  <c r="C1703" i="9" s="1"/>
  <c r="Z1704" i="5"/>
  <c r="AA1704" i="5" s="1"/>
  <c r="V1704" i="5"/>
  <c r="X1704" i="5"/>
  <c r="E1686" i="7"/>
  <c r="C1687" i="9" s="1"/>
  <c r="Z1688" i="5"/>
  <c r="AA1688" i="5" s="1"/>
  <c r="V1688" i="5"/>
  <c r="X1688" i="5"/>
  <c r="E1670" i="7"/>
  <c r="C1671" i="9" s="1"/>
  <c r="Z1672" i="5"/>
  <c r="AA1672" i="5" s="1"/>
  <c r="V1672" i="5"/>
  <c r="X1672" i="5"/>
  <c r="E1654" i="7"/>
  <c r="C1655" i="9" s="1"/>
  <c r="Z1656" i="5"/>
  <c r="AA1656" i="5" s="1"/>
  <c r="V1656" i="5"/>
  <c r="X1656" i="5"/>
  <c r="E1638" i="7"/>
  <c r="C1639" i="9" s="1"/>
  <c r="Z1640" i="5"/>
  <c r="AA1640" i="5" s="1"/>
  <c r="V1640" i="5"/>
  <c r="X1640" i="5"/>
  <c r="E1622" i="7"/>
  <c r="C1623" i="9" s="1"/>
  <c r="Z1624" i="5"/>
  <c r="AA1624" i="5" s="1"/>
  <c r="V1624" i="5"/>
  <c r="X1624" i="5"/>
  <c r="E1606" i="7"/>
  <c r="C1607" i="9" s="1"/>
  <c r="Z1608" i="5"/>
  <c r="AA1608" i="5" s="1"/>
  <c r="V1608" i="5"/>
  <c r="X1608" i="5"/>
  <c r="E1590" i="7"/>
  <c r="C1591" i="9" s="1"/>
  <c r="Z1592" i="5"/>
  <c r="AA1592" i="5" s="1"/>
  <c r="V1592" i="5"/>
  <c r="X1592" i="5"/>
  <c r="E1574" i="7"/>
  <c r="C1575" i="9" s="1"/>
  <c r="Z1576" i="5"/>
  <c r="AA1576" i="5" s="1"/>
  <c r="V1576" i="5"/>
  <c r="X1576" i="5"/>
  <c r="E1558" i="7"/>
  <c r="C1559" i="9" s="1"/>
  <c r="Z1560" i="5"/>
  <c r="AA1560" i="5" s="1"/>
  <c r="V1560" i="5"/>
  <c r="X1560" i="5"/>
  <c r="E1542" i="7"/>
  <c r="C1543" i="9" s="1"/>
  <c r="Z1544" i="5"/>
  <c r="AA1544" i="5" s="1"/>
  <c r="V1544" i="5"/>
  <c r="X1544" i="5"/>
  <c r="E1526" i="7"/>
  <c r="C1527" i="9" s="1"/>
  <c r="Z1528" i="5"/>
  <c r="AA1528" i="5" s="1"/>
  <c r="V1528" i="5"/>
  <c r="X1528" i="5"/>
  <c r="E1510" i="7"/>
  <c r="C1511" i="9" s="1"/>
  <c r="Z1512" i="5"/>
  <c r="AA1512" i="5" s="1"/>
  <c r="V1512" i="5"/>
  <c r="X1512" i="5"/>
  <c r="E1494" i="7"/>
  <c r="C1495" i="9" s="1"/>
  <c r="Z1496" i="5"/>
  <c r="AA1496" i="5" s="1"/>
  <c r="V1496" i="5"/>
  <c r="X1496" i="5"/>
  <c r="E1478" i="7"/>
  <c r="C1479" i="9" s="1"/>
  <c r="Z1480" i="5"/>
  <c r="AA1480" i="5" s="1"/>
  <c r="V1480" i="5"/>
  <c r="X1480" i="5"/>
  <c r="E1462" i="7"/>
  <c r="C1463" i="9" s="1"/>
  <c r="Z1464" i="5"/>
  <c r="AA1464" i="5" s="1"/>
  <c r="V1464" i="5"/>
  <c r="X1464" i="5"/>
  <c r="E1446" i="7"/>
  <c r="C1447" i="9" s="1"/>
  <c r="Z1448" i="5"/>
  <c r="AA1448" i="5" s="1"/>
  <c r="V1448" i="5"/>
  <c r="X1448" i="5"/>
  <c r="E1430" i="7"/>
  <c r="C1431" i="9" s="1"/>
  <c r="Z1432" i="5"/>
  <c r="AA1432" i="5" s="1"/>
  <c r="V1432" i="5"/>
  <c r="X1432" i="5"/>
  <c r="E1414" i="7"/>
  <c r="C1415" i="9" s="1"/>
  <c r="Z1416" i="5"/>
  <c r="AA1416" i="5" s="1"/>
  <c r="V1416" i="5"/>
  <c r="X1416" i="5"/>
  <c r="E1398" i="7"/>
  <c r="C1399" i="9" s="1"/>
  <c r="Z1400" i="5"/>
  <c r="AA1400" i="5" s="1"/>
  <c r="V1400" i="5"/>
  <c r="X1400" i="5"/>
  <c r="E1382" i="7"/>
  <c r="C1383" i="9" s="1"/>
  <c r="Z1384" i="5"/>
  <c r="AA1384" i="5" s="1"/>
  <c r="V1384" i="5"/>
  <c r="X1384" i="5"/>
  <c r="E1366" i="7"/>
  <c r="C1367" i="9" s="1"/>
  <c r="Z1368" i="5"/>
  <c r="AA1368" i="5" s="1"/>
  <c r="V1368" i="5"/>
  <c r="X1368" i="5"/>
  <c r="E1350" i="7"/>
  <c r="C1351" i="9" s="1"/>
  <c r="Z1352" i="5"/>
  <c r="AA1352" i="5" s="1"/>
  <c r="V1352" i="5"/>
  <c r="X1352" i="5"/>
  <c r="E1334" i="7"/>
  <c r="C1335" i="9" s="1"/>
  <c r="Z1336" i="5"/>
  <c r="AA1336" i="5" s="1"/>
  <c r="V1336" i="5"/>
  <c r="X1336" i="5"/>
  <c r="E1318" i="7"/>
  <c r="C1319" i="9" s="1"/>
  <c r="Z1320" i="5"/>
  <c r="AA1320" i="5" s="1"/>
  <c r="V1320" i="5"/>
  <c r="X1320" i="5"/>
  <c r="E1302" i="7"/>
  <c r="C1303" i="9" s="1"/>
  <c r="Z1304" i="5"/>
  <c r="AA1304" i="5" s="1"/>
  <c r="V1304" i="5"/>
  <c r="X1304" i="5"/>
  <c r="E1286" i="7"/>
  <c r="C1287" i="9" s="1"/>
  <c r="Z1288" i="5"/>
  <c r="AA1288" i="5" s="1"/>
  <c r="V1288" i="5"/>
  <c r="X1288" i="5"/>
  <c r="E1270" i="7"/>
  <c r="C1271" i="9" s="1"/>
  <c r="Z1272" i="5"/>
  <c r="AA1272" i="5" s="1"/>
  <c r="V1272" i="5"/>
  <c r="X1272" i="5"/>
  <c r="E1254" i="7"/>
  <c r="C1255" i="9" s="1"/>
  <c r="Z1256" i="5"/>
  <c r="AA1256" i="5" s="1"/>
  <c r="V1256" i="5"/>
  <c r="X1256" i="5"/>
  <c r="E1238" i="7"/>
  <c r="C1239" i="9" s="1"/>
  <c r="Z1240" i="5"/>
  <c r="AA1240" i="5" s="1"/>
  <c r="V1240" i="5"/>
  <c r="X1240" i="5"/>
  <c r="E1222" i="7"/>
  <c r="C1223" i="9" s="1"/>
  <c r="Z1224" i="5"/>
  <c r="AA1224" i="5" s="1"/>
  <c r="V1224" i="5"/>
  <c r="X1224" i="5"/>
  <c r="E1206" i="7"/>
  <c r="C1207" i="9" s="1"/>
  <c r="Z1208" i="5"/>
  <c r="AA1208" i="5" s="1"/>
  <c r="V1208" i="5"/>
  <c r="X1208" i="5"/>
  <c r="E1190" i="7"/>
  <c r="C1191" i="9" s="1"/>
  <c r="Z1192" i="5"/>
  <c r="AA1192" i="5" s="1"/>
  <c r="V1192" i="5"/>
  <c r="X1192" i="5"/>
  <c r="E1174" i="7"/>
  <c r="C1175" i="9" s="1"/>
  <c r="Z1176" i="5"/>
  <c r="AA1176" i="5" s="1"/>
  <c r="V1176" i="5"/>
  <c r="X1176" i="5"/>
  <c r="E1158" i="7"/>
  <c r="C1159" i="9" s="1"/>
  <c r="Z1160" i="5"/>
  <c r="AA1160" i="5" s="1"/>
  <c r="V1160" i="5"/>
  <c r="X1160" i="5"/>
  <c r="E1142" i="7"/>
  <c r="C1143" i="9" s="1"/>
  <c r="Z1144" i="5"/>
  <c r="AA1144" i="5" s="1"/>
  <c r="V1144" i="5"/>
  <c r="X1144" i="5"/>
  <c r="E1126" i="7"/>
  <c r="C1127" i="9" s="1"/>
  <c r="Z1128" i="5"/>
  <c r="AA1128" i="5" s="1"/>
  <c r="V1128" i="5"/>
  <c r="X1128" i="5"/>
  <c r="E1110" i="7"/>
  <c r="C1111" i="9" s="1"/>
  <c r="Z1112" i="5"/>
  <c r="AA1112" i="5" s="1"/>
  <c r="V1112" i="5"/>
  <c r="X1112" i="5"/>
  <c r="E1094" i="7"/>
  <c r="C1095" i="9" s="1"/>
  <c r="Z1096" i="5"/>
  <c r="AA1096" i="5" s="1"/>
  <c r="V1096" i="5"/>
  <c r="X1096" i="5"/>
  <c r="E1078" i="7"/>
  <c r="C1079" i="9" s="1"/>
  <c r="Z1080" i="5"/>
  <c r="AA1080" i="5" s="1"/>
  <c r="V1080" i="5"/>
  <c r="X1080" i="5"/>
  <c r="E1062" i="7"/>
  <c r="C1063" i="9" s="1"/>
  <c r="Z1064" i="5"/>
  <c r="AA1064" i="5" s="1"/>
  <c r="V1064" i="5"/>
  <c r="X1064" i="5"/>
  <c r="E1046" i="7"/>
  <c r="C1047" i="9" s="1"/>
  <c r="Z1048" i="5"/>
  <c r="AA1048" i="5" s="1"/>
  <c r="V1048" i="5"/>
  <c r="X1048" i="5"/>
  <c r="E1030" i="7"/>
  <c r="C1031" i="9" s="1"/>
  <c r="Z1032" i="5"/>
  <c r="AA1032" i="5" s="1"/>
  <c r="V1032" i="5"/>
  <c r="X1032" i="5"/>
  <c r="E1014" i="7"/>
  <c r="C1015" i="9" s="1"/>
  <c r="Z1016" i="5"/>
  <c r="AA1016" i="5" s="1"/>
  <c r="V1016" i="5"/>
  <c r="X1016" i="5"/>
  <c r="E998" i="7"/>
  <c r="C999" i="9" s="1"/>
  <c r="Z1000" i="5"/>
  <c r="AA1000" i="5" s="1"/>
  <c r="V1000" i="5"/>
  <c r="X1000" i="5"/>
  <c r="E982" i="7"/>
  <c r="C983" i="9" s="1"/>
  <c r="Z984" i="5"/>
  <c r="AA984" i="5" s="1"/>
  <c r="V984" i="5"/>
  <c r="X984" i="5"/>
  <c r="E966" i="7"/>
  <c r="C967" i="9" s="1"/>
  <c r="Z968" i="5"/>
  <c r="AA968" i="5" s="1"/>
  <c r="V968" i="5"/>
  <c r="X968" i="5"/>
  <c r="E950" i="7"/>
  <c r="C951" i="9" s="1"/>
  <c r="Z952" i="5"/>
  <c r="AA952" i="5" s="1"/>
  <c r="V952" i="5"/>
  <c r="X952" i="5"/>
  <c r="E934" i="7"/>
  <c r="C935" i="9" s="1"/>
  <c r="Z936" i="5"/>
  <c r="AA936" i="5" s="1"/>
  <c r="V936" i="5"/>
  <c r="X936" i="5"/>
  <c r="E918" i="7"/>
  <c r="C919" i="9" s="1"/>
  <c r="Z920" i="5"/>
  <c r="AA920" i="5" s="1"/>
  <c r="V920" i="5"/>
  <c r="X920" i="5"/>
  <c r="E902" i="7"/>
  <c r="C903" i="9" s="1"/>
  <c r="Z904" i="5"/>
  <c r="AA904" i="5" s="1"/>
  <c r="V904" i="5"/>
  <c r="X904" i="5"/>
  <c r="E886" i="7"/>
  <c r="C887" i="9" s="1"/>
  <c r="Z888" i="5"/>
  <c r="AA888" i="5" s="1"/>
  <c r="V888" i="5"/>
  <c r="X888" i="5"/>
  <c r="E870" i="7"/>
  <c r="C871" i="9" s="1"/>
  <c r="Z872" i="5"/>
  <c r="AA872" i="5" s="1"/>
  <c r="V872" i="5"/>
  <c r="X872" i="5"/>
  <c r="E854" i="7"/>
  <c r="C855" i="9" s="1"/>
  <c r="Z856" i="5"/>
  <c r="AA856" i="5" s="1"/>
  <c r="V856" i="5"/>
  <c r="X856" i="5"/>
  <c r="E838" i="7"/>
  <c r="C839" i="9" s="1"/>
  <c r="Z840" i="5"/>
  <c r="AA840" i="5" s="1"/>
  <c r="V840" i="5"/>
  <c r="X840" i="5"/>
  <c r="E822" i="7"/>
  <c r="C823" i="9" s="1"/>
  <c r="Z824" i="5"/>
  <c r="AA824" i="5" s="1"/>
  <c r="V824" i="5"/>
  <c r="X824" i="5"/>
  <c r="E806" i="7"/>
  <c r="C807" i="9" s="1"/>
  <c r="Z808" i="5"/>
  <c r="AA808" i="5" s="1"/>
  <c r="V808" i="5"/>
  <c r="X808" i="5"/>
  <c r="E790" i="7"/>
  <c r="C791" i="9" s="1"/>
  <c r="Z792" i="5"/>
  <c r="AA792" i="5" s="1"/>
  <c r="V792" i="5"/>
  <c r="X792" i="5"/>
  <c r="E774" i="7"/>
  <c r="C775" i="9" s="1"/>
  <c r="Z776" i="5"/>
  <c r="AA776" i="5" s="1"/>
  <c r="V776" i="5"/>
  <c r="X776" i="5"/>
  <c r="E758" i="7"/>
  <c r="C759" i="9" s="1"/>
  <c r="Z760" i="5"/>
  <c r="AA760" i="5" s="1"/>
  <c r="V760" i="5"/>
  <c r="X760" i="5"/>
  <c r="E742" i="7"/>
  <c r="C743" i="9" s="1"/>
  <c r="Z744" i="5"/>
  <c r="AA744" i="5" s="1"/>
  <c r="V744" i="5"/>
  <c r="X744" i="5"/>
  <c r="E726" i="7"/>
  <c r="C727" i="9" s="1"/>
  <c r="Z728" i="5"/>
  <c r="AA728" i="5" s="1"/>
  <c r="V728" i="5"/>
  <c r="X728" i="5"/>
  <c r="E710" i="7"/>
  <c r="C711" i="9" s="1"/>
  <c r="Z712" i="5"/>
  <c r="AA712" i="5" s="1"/>
  <c r="V712" i="5"/>
  <c r="X712" i="5"/>
  <c r="E694" i="7"/>
  <c r="C695" i="9" s="1"/>
  <c r="Z696" i="5"/>
  <c r="AA696" i="5" s="1"/>
  <c r="V696" i="5"/>
  <c r="X696" i="5"/>
  <c r="E678" i="7"/>
  <c r="C679" i="9" s="1"/>
  <c r="Z680" i="5"/>
  <c r="AA680" i="5" s="1"/>
  <c r="V680" i="5"/>
  <c r="X680" i="5"/>
  <c r="E650" i="7"/>
  <c r="C651" i="9" s="1"/>
  <c r="Z652" i="5"/>
  <c r="AA652" i="5" s="1"/>
  <c r="V652" i="5"/>
  <c r="X652" i="5"/>
  <c r="E618" i="7"/>
  <c r="C619" i="9" s="1"/>
  <c r="Z620" i="5"/>
  <c r="AA620" i="5" s="1"/>
  <c r="V620" i="5"/>
  <c r="X620" i="5"/>
  <c r="E586" i="7"/>
  <c r="C587" i="9" s="1"/>
  <c r="Z588" i="5"/>
  <c r="AA588" i="5" s="1"/>
  <c r="V588" i="5"/>
  <c r="X588" i="5"/>
  <c r="E554" i="7"/>
  <c r="C555" i="9" s="1"/>
  <c r="Z556" i="5"/>
  <c r="AA556" i="5" s="1"/>
  <c r="V556" i="5"/>
  <c r="X556" i="5"/>
  <c r="E522" i="7"/>
  <c r="C523" i="9" s="1"/>
  <c r="Z524" i="5"/>
  <c r="AA524" i="5" s="1"/>
  <c r="V524" i="5"/>
  <c r="X524" i="5"/>
  <c r="E490" i="7"/>
  <c r="C491" i="9" s="1"/>
  <c r="Z492" i="5"/>
  <c r="AA492" i="5" s="1"/>
  <c r="V492" i="5"/>
  <c r="X492" i="5"/>
  <c r="E458" i="7"/>
  <c r="C459" i="9" s="1"/>
  <c r="Z460" i="5"/>
  <c r="AA460" i="5" s="1"/>
  <c r="V460" i="5"/>
  <c r="X460" i="5"/>
  <c r="E426" i="7"/>
  <c r="C427" i="9" s="1"/>
  <c r="Z428" i="5"/>
  <c r="AA428" i="5" s="1"/>
  <c r="V428" i="5"/>
  <c r="X428" i="5"/>
  <c r="E394" i="7"/>
  <c r="C395" i="9" s="1"/>
  <c r="Z396" i="5"/>
  <c r="AA396" i="5" s="1"/>
  <c r="V396" i="5"/>
  <c r="X396" i="5"/>
  <c r="E362" i="7"/>
  <c r="C363" i="9" s="1"/>
  <c r="Z364" i="5"/>
  <c r="AA364" i="5" s="1"/>
  <c r="V364" i="5"/>
  <c r="X364" i="5"/>
  <c r="E330" i="7"/>
  <c r="C331" i="9" s="1"/>
  <c r="Z332" i="5"/>
  <c r="AA332" i="5" s="1"/>
  <c r="V332" i="5"/>
  <c r="X332" i="5"/>
  <c r="E298" i="7"/>
  <c r="C299" i="9" s="1"/>
  <c r="Z300" i="5"/>
  <c r="AA300" i="5" s="1"/>
  <c r="V300" i="5"/>
  <c r="X300" i="5"/>
  <c r="E266" i="7"/>
  <c r="C267" i="9" s="1"/>
  <c r="Z268" i="5"/>
  <c r="AA268" i="5" s="1"/>
  <c r="V268" i="5"/>
  <c r="X268" i="5"/>
  <c r="E234" i="7"/>
  <c r="C235" i="9" s="1"/>
  <c r="Z236" i="5"/>
  <c r="AA236" i="5" s="1"/>
  <c r="V236" i="5"/>
  <c r="X236" i="5"/>
  <c r="E202" i="7"/>
  <c r="C203" i="9" s="1"/>
  <c r="Z204" i="5"/>
  <c r="AA204" i="5" s="1"/>
  <c r="V204" i="5"/>
  <c r="X204" i="5"/>
  <c r="E170" i="7"/>
  <c r="C171" i="9" s="1"/>
  <c r="Z172" i="5"/>
  <c r="AA172" i="5" s="1"/>
  <c r="V172" i="5"/>
  <c r="X172" i="5"/>
  <c r="E138" i="7"/>
  <c r="C139" i="9" s="1"/>
  <c r="Z140" i="5"/>
  <c r="AA140" i="5" s="1"/>
  <c r="V140" i="5"/>
  <c r="X140" i="5"/>
  <c r="E106" i="7"/>
  <c r="C107" i="9" s="1"/>
  <c r="Z108" i="5"/>
  <c r="AA108" i="5" s="1"/>
  <c r="V108" i="5"/>
  <c r="X108" i="5"/>
  <c r="E74" i="7"/>
  <c r="C75" i="9" s="1"/>
  <c r="Z76" i="5"/>
  <c r="AA76" i="5" s="1"/>
  <c r="V76" i="5"/>
  <c r="X76" i="5"/>
  <c r="E42" i="7"/>
  <c r="C43" i="9" s="1"/>
  <c r="Z44" i="5"/>
  <c r="AA44" i="5" s="1"/>
  <c r="V44" i="5"/>
  <c r="X44" i="5"/>
  <c r="E10" i="7"/>
  <c r="C11" i="9" s="1"/>
  <c r="Z12" i="5"/>
  <c r="AA12" i="5" s="1"/>
  <c r="V12" i="5"/>
  <c r="X12" i="5"/>
  <c r="E1993" i="7"/>
  <c r="C1994" i="9" s="1"/>
  <c r="Z1995" i="5"/>
  <c r="AA1995" i="5" s="1"/>
  <c r="V1995" i="5"/>
  <c r="X1995" i="5"/>
  <c r="E1977" i="7"/>
  <c r="C1978" i="9" s="1"/>
  <c r="Z1979" i="5"/>
  <c r="AA1979" i="5" s="1"/>
  <c r="V1979" i="5"/>
  <c r="X1979" i="5"/>
  <c r="E1961" i="7"/>
  <c r="C1962" i="9" s="1"/>
  <c r="Z1963" i="5"/>
  <c r="AA1963" i="5" s="1"/>
  <c r="V1963" i="5"/>
  <c r="X1963" i="5"/>
  <c r="E1945" i="7"/>
  <c r="C1946" i="9" s="1"/>
  <c r="Z1947" i="5"/>
  <c r="AA1947" i="5" s="1"/>
  <c r="V1947" i="5"/>
  <c r="X1947" i="5"/>
  <c r="E1929" i="7"/>
  <c r="C1930" i="9" s="1"/>
  <c r="Z1931" i="5"/>
  <c r="AA1931" i="5" s="1"/>
  <c r="V1931" i="5"/>
  <c r="X1931" i="5"/>
  <c r="E1913" i="7"/>
  <c r="C1914" i="9" s="1"/>
  <c r="Z1915" i="5"/>
  <c r="AA1915" i="5" s="1"/>
  <c r="V1915" i="5"/>
  <c r="X1915" i="5"/>
  <c r="E1897" i="7"/>
  <c r="C1898" i="9" s="1"/>
  <c r="Z1899" i="5"/>
  <c r="AA1899" i="5" s="1"/>
  <c r="V1899" i="5"/>
  <c r="X1899" i="5"/>
  <c r="E1881" i="7"/>
  <c r="C1882" i="9" s="1"/>
  <c r="Z1883" i="5"/>
  <c r="AA1883" i="5" s="1"/>
  <c r="V1883" i="5"/>
  <c r="X1883" i="5"/>
  <c r="E1865" i="7"/>
  <c r="C1866" i="9" s="1"/>
  <c r="Z1867" i="5"/>
  <c r="AA1867" i="5" s="1"/>
  <c r="V1867" i="5"/>
  <c r="X1867" i="5"/>
  <c r="E1849" i="7"/>
  <c r="C1850" i="9" s="1"/>
  <c r="Z1851" i="5"/>
  <c r="AA1851" i="5" s="1"/>
  <c r="V1851" i="5"/>
  <c r="X1851" i="5"/>
  <c r="E1833" i="7"/>
  <c r="C1834" i="9" s="1"/>
  <c r="Z1835" i="5"/>
  <c r="AA1835" i="5" s="1"/>
  <c r="V1835" i="5"/>
  <c r="X1835" i="5"/>
  <c r="E1817" i="7"/>
  <c r="C1818" i="9" s="1"/>
  <c r="Z1819" i="5"/>
  <c r="AA1819" i="5" s="1"/>
  <c r="V1819" i="5"/>
  <c r="X1819" i="5"/>
  <c r="E1801" i="7"/>
  <c r="C1802" i="9" s="1"/>
  <c r="Z1803" i="5"/>
  <c r="AA1803" i="5" s="1"/>
  <c r="V1803" i="5"/>
  <c r="X1803" i="5"/>
  <c r="E1785" i="7"/>
  <c r="C1786" i="9" s="1"/>
  <c r="Z1787" i="5"/>
  <c r="AA1787" i="5" s="1"/>
  <c r="V1787" i="5"/>
  <c r="X1787" i="5"/>
  <c r="E1769" i="7"/>
  <c r="C1770" i="9" s="1"/>
  <c r="Z1771" i="5"/>
  <c r="AA1771" i="5" s="1"/>
  <c r="V1771" i="5"/>
  <c r="X1771" i="5"/>
  <c r="E1753" i="7"/>
  <c r="C1754" i="9" s="1"/>
  <c r="Z1755" i="5"/>
  <c r="AA1755" i="5" s="1"/>
  <c r="V1755" i="5"/>
  <c r="X1755" i="5"/>
  <c r="E1737" i="7"/>
  <c r="C1738" i="9" s="1"/>
  <c r="Z1739" i="5"/>
  <c r="AA1739" i="5" s="1"/>
  <c r="V1739" i="5"/>
  <c r="X1739" i="5"/>
  <c r="E1721" i="7"/>
  <c r="C1722" i="9" s="1"/>
  <c r="Z1723" i="5"/>
  <c r="AA1723" i="5" s="1"/>
  <c r="V1723" i="5"/>
  <c r="X1723" i="5"/>
  <c r="E1705" i="7"/>
  <c r="C1706" i="9" s="1"/>
  <c r="Z1707" i="5"/>
  <c r="AA1707" i="5" s="1"/>
  <c r="V1707" i="5"/>
  <c r="X1707" i="5"/>
  <c r="E1689" i="7"/>
  <c r="C1690" i="9" s="1"/>
  <c r="Z1691" i="5"/>
  <c r="AA1691" i="5" s="1"/>
  <c r="V1691" i="5"/>
  <c r="X1691" i="5"/>
  <c r="E1673" i="7"/>
  <c r="C1674" i="9" s="1"/>
  <c r="Z1675" i="5"/>
  <c r="AA1675" i="5" s="1"/>
  <c r="V1675" i="5"/>
  <c r="X1675" i="5"/>
  <c r="E1657" i="7"/>
  <c r="C1658" i="9" s="1"/>
  <c r="Z1659" i="5"/>
  <c r="AA1659" i="5" s="1"/>
  <c r="V1659" i="5"/>
  <c r="X1659" i="5"/>
  <c r="E1641" i="7"/>
  <c r="C1642" i="9" s="1"/>
  <c r="Z1643" i="5"/>
  <c r="AA1643" i="5" s="1"/>
  <c r="V1643" i="5"/>
  <c r="X1643" i="5"/>
  <c r="E1625" i="7"/>
  <c r="C1626" i="9" s="1"/>
  <c r="Z1627" i="5"/>
  <c r="AA1627" i="5" s="1"/>
  <c r="V1627" i="5"/>
  <c r="X1627" i="5"/>
  <c r="E1609" i="7"/>
  <c r="C1610" i="9" s="1"/>
  <c r="Z1611" i="5"/>
  <c r="AA1611" i="5" s="1"/>
  <c r="V1611" i="5"/>
  <c r="X1611" i="5"/>
  <c r="E1593" i="7"/>
  <c r="C1594" i="9" s="1"/>
  <c r="Z1595" i="5"/>
  <c r="AA1595" i="5" s="1"/>
  <c r="V1595" i="5"/>
  <c r="X1595" i="5"/>
  <c r="E1577" i="7"/>
  <c r="C1578" i="9" s="1"/>
  <c r="Z1579" i="5"/>
  <c r="AA1579" i="5" s="1"/>
  <c r="V1579" i="5"/>
  <c r="X1579" i="5"/>
  <c r="E1561" i="7"/>
  <c r="C1562" i="9" s="1"/>
  <c r="Z1563" i="5"/>
  <c r="AA1563" i="5" s="1"/>
  <c r="V1563" i="5"/>
  <c r="X1563" i="5"/>
  <c r="E1545" i="7"/>
  <c r="C1546" i="9" s="1"/>
  <c r="Z1547" i="5"/>
  <c r="AA1547" i="5" s="1"/>
  <c r="V1547" i="5"/>
  <c r="X1547" i="5"/>
  <c r="E1529" i="7"/>
  <c r="C1530" i="9" s="1"/>
  <c r="Z1531" i="5"/>
  <c r="AA1531" i="5" s="1"/>
  <c r="V1531" i="5"/>
  <c r="X1531" i="5"/>
  <c r="E1513" i="7"/>
  <c r="C1514" i="9" s="1"/>
  <c r="Z1515" i="5"/>
  <c r="AA1515" i="5" s="1"/>
  <c r="V1515" i="5"/>
  <c r="X1515" i="5"/>
  <c r="E1497" i="7"/>
  <c r="C1498" i="9" s="1"/>
  <c r="Z1499" i="5"/>
  <c r="AA1499" i="5" s="1"/>
  <c r="V1499" i="5"/>
  <c r="X1499" i="5"/>
  <c r="E1481" i="7"/>
  <c r="C1482" i="9" s="1"/>
  <c r="Z1483" i="5"/>
  <c r="AA1483" i="5" s="1"/>
  <c r="V1483" i="5"/>
  <c r="X1483" i="5"/>
  <c r="E1465" i="7"/>
  <c r="C1466" i="9" s="1"/>
  <c r="Z1467" i="5"/>
  <c r="AA1467" i="5" s="1"/>
  <c r="V1467" i="5"/>
  <c r="X1467" i="5"/>
  <c r="E1449" i="7"/>
  <c r="C1450" i="9" s="1"/>
  <c r="Z1451" i="5"/>
  <c r="AA1451" i="5" s="1"/>
  <c r="V1451" i="5"/>
  <c r="X1451" i="5"/>
  <c r="E1433" i="7"/>
  <c r="C1434" i="9" s="1"/>
  <c r="Z1435" i="5"/>
  <c r="AA1435" i="5" s="1"/>
  <c r="V1435" i="5"/>
  <c r="X1435" i="5"/>
  <c r="E1417" i="7"/>
  <c r="C1418" i="9" s="1"/>
  <c r="Z1419" i="5"/>
  <c r="AA1419" i="5" s="1"/>
  <c r="V1419" i="5"/>
  <c r="X1419" i="5"/>
  <c r="E1401" i="7"/>
  <c r="C1402" i="9" s="1"/>
  <c r="Z1403" i="5"/>
  <c r="AA1403" i="5" s="1"/>
  <c r="V1403" i="5"/>
  <c r="X1403" i="5"/>
  <c r="E1385" i="7"/>
  <c r="C1386" i="9" s="1"/>
  <c r="Z1387" i="5"/>
  <c r="AA1387" i="5" s="1"/>
  <c r="V1387" i="5"/>
  <c r="X1387" i="5"/>
  <c r="E1369" i="7"/>
  <c r="C1370" i="9" s="1"/>
  <c r="Z1371" i="5"/>
  <c r="AA1371" i="5" s="1"/>
  <c r="V1371" i="5"/>
  <c r="X1371" i="5"/>
  <c r="E1353" i="7"/>
  <c r="C1354" i="9" s="1"/>
  <c r="Z1355" i="5"/>
  <c r="AA1355" i="5" s="1"/>
  <c r="V1355" i="5"/>
  <c r="X1355" i="5"/>
  <c r="E1337" i="7"/>
  <c r="C1338" i="9" s="1"/>
  <c r="Z1339" i="5"/>
  <c r="AA1339" i="5" s="1"/>
  <c r="V1339" i="5"/>
  <c r="X1339" i="5"/>
  <c r="E1321" i="7"/>
  <c r="C1322" i="9" s="1"/>
  <c r="Z1323" i="5"/>
  <c r="AA1323" i="5" s="1"/>
  <c r="V1323" i="5"/>
  <c r="X1323" i="5"/>
  <c r="E1305" i="7"/>
  <c r="C1306" i="9" s="1"/>
  <c r="Z1307" i="5"/>
  <c r="AA1307" i="5" s="1"/>
  <c r="V1307" i="5"/>
  <c r="X1307" i="5"/>
  <c r="E1289" i="7"/>
  <c r="C1290" i="9" s="1"/>
  <c r="Z1291" i="5"/>
  <c r="AA1291" i="5" s="1"/>
  <c r="V1291" i="5"/>
  <c r="X1291" i="5"/>
  <c r="E1273" i="7"/>
  <c r="C1274" i="9" s="1"/>
  <c r="Z1275" i="5"/>
  <c r="AA1275" i="5" s="1"/>
  <c r="V1275" i="5"/>
  <c r="X1275" i="5"/>
  <c r="E1257" i="7"/>
  <c r="C1258" i="9" s="1"/>
  <c r="Z1259" i="5"/>
  <c r="AA1259" i="5" s="1"/>
  <c r="V1259" i="5"/>
  <c r="X1259" i="5"/>
  <c r="E1241" i="7"/>
  <c r="C1242" i="9" s="1"/>
  <c r="Z1243" i="5"/>
  <c r="AA1243" i="5" s="1"/>
  <c r="V1243" i="5"/>
  <c r="X1243" i="5"/>
  <c r="E1225" i="7"/>
  <c r="C1226" i="9" s="1"/>
  <c r="Z1227" i="5"/>
  <c r="AA1227" i="5" s="1"/>
  <c r="V1227" i="5"/>
  <c r="X1227" i="5"/>
  <c r="E1209" i="7"/>
  <c r="C1210" i="9" s="1"/>
  <c r="Z1211" i="5"/>
  <c r="AA1211" i="5" s="1"/>
  <c r="V1211" i="5"/>
  <c r="X1211" i="5"/>
  <c r="E1193" i="7"/>
  <c r="C1194" i="9" s="1"/>
  <c r="Z1195" i="5"/>
  <c r="AA1195" i="5" s="1"/>
  <c r="V1195" i="5"/>
  <c r="X1195" i="5"/>
  <c r="E1177" i="7"/>
  <c r="C1178" i="9" s="1"/>
  <c r="Z1179" i="5"/>
  <c r="AA1179" i="5" s="1"/>
  <c r="V1179" i="5"/>
  <c r="X1179" i="5"/>
  <c r="E1161" i="7"/>
  <c r="C1162" i="9" s="1"/>
  <c r="Z1163" i="5"/>
  <c r="AA1163" i="5" s="1"/>
  <c r="V1163" i="5"/>
  <c r="X1163" i="5"/>
  <c r="E1145" i="7"/>
  <c r="C1146" i="9" s="1"/>
  <c r="Z1147" i="5"/>
  <c r="AA1147" i="5" s="1"/>
  <c r="V1147" i="5"/>
  <c r="X1147" i="5"/>
  <c r="E1129" i="7"/>
  <c r="C1130" i="9" s="1"/>
  <c r="Z1131" i="5"/>
  <c r="AA1131" i="5" s="1"/>
  <c r="V1131" i="5"/>
  <c r="X1131" i="5"/>
  <c r="E1113" i="7"/>
  <c r="C1114" i="9" s="1"/>
  <c r="Z1115" i="5"/>
  <c r="AA1115" i="5" s="1"/>
  <c r="V1115" i="5"/>
  <c r="X1115" i="5"/>
  <c r="E1097" i="7"/>
  <c r="C1098" i="9" s="1"/>
  <c r="Z1099" i="5"/>
  <c r="AA1099" i="5" s="1"/>
  <c r="V1099" i="5"/>
  <c r="X1099" i="5"/>
  <c r="E1081" i="7"/>
  <c r="C1082" i="9" s="1"/>
  <c r="Z1083" i="5"/>
  <c r="AA1083" i="5" s="1"/>
  <c r="V1083" i="5"/>
  <c r="X1083" i="5"/>
  <c r="E1065" i="7"/>
  <c r="C1066" i="9" s="1"/>
  <c r="Z1067" i="5"/>
  <c r="AA1067" i="5" s="1"/>
  <c r="V1067" i="5"/>
  <c r="X1067" i="5"/>
  <c r="E1049" i="7"/>
  <c r="C1050" i="9" s="1"/>
  <c r="Z1051" i="5"/>
  <c r="AA1051" i="5" s="1"/>
  <c r="V1051" i="5"/>
  <c r="X1051" i="5"/>
  <c r="E1033" i="7"/>
  <c r="C1034" i="9" s="1"/>
  <c r="Z1035" i="5"/>
  <c r="AA1035" i="5" s="1"/>
  <c r="V1035" i="5"/>
  <c r="X1035" i="5"/>
  <c r="E1017" i="7"/>
  <c r="C1018" i="9" s="1"/>
  <c r="Z1019" i="5"/>
  <c r="AA1019" i="5" s="1"/>
  <c r="V1019" i="5"/>
  <c r="X1019" i="5"/>
  <c r="E1001" i="7"/>
  <c r="C1002" i="9" s="1"/>
  <c r="Z1003" i="5"/>
  <c r="AA1003" i="5" s="1"/>
  <c r="V1003" i="5"/>
  <c r="X1003" i="5"/>
  <c r="E985" i="7"/>
  <c r="C986" i="9" s="1"/>
  <c r="Z987" i="5"/>
  <c r="AA987" i="5" s="1"/>
  <c r="V987" i="5"/>
  <c r="X987" i="5"/>
  <c r="E969" i="7"/>
  <c r="C970" i="9" s="1"/>
  <c r="Z971" i="5"/>
  <c r="AA971" i="5" s="1"/>
  <c r="V971" i="5"/>
  <c r="X971" i="5"/>
  <c r="E953" i="7"/>
  <c r="C954" i="9" s="1"/>
  <c r="Z955" i="5"/>
  <c r="AA955" i="5" s="1"/>
  <c r="V955" i="5"/>
  <c r="X955" i="5"/>
  <c r="E937" i="7"/>
  <c r="C938" i="9" s="1"/>
  <c r="Z939" i="5"/>
  <c r="AA939" i="5" s="1"/>
  <c r="V939" i="5"/>
  <c r="X939" i="5"/>
  <c r="E921" i="7"/>
  <c r="C922" i="9" s="1"/>
  <c r="Z923" i="5"/>
  <c r="AA923" i="5" s="1"/>
  <c r="V923" i="5"/>
  <c r="X923" i="5"/>
  <c r="E905" i="7"/>
  <c r="C906" i="9" s="1"/>
  <c r="Z907" i="5"/>
  <c r="AA907" i="5" s="1"/>
  <c r="V907" i="5"/>
  <c r="X907" i="5"/>
  <c r="E889" i="7"/>
  <c r="C890" i="9" s="1"/>
  <c r="Z891" i="5"/>
  <c r="AA891" i="5" s="1"/>
  <c r="V891" i="5"/>
  <c r="X891" i="5"/>
  <c r="E873" i="7"/>
  <c r="C874" i="9" s="1"/>
  <c r="Z875" i="5"/>
  <c r="AA875" i="5" s="1"/>
  <c r="V875" i="5"/>
  <c r="X875" i="5"/>
  <c r="E857" i="7"/>
  <c r="C858" i="9" s="1"/>
  <c r="Z859" i="5"/>
  <c r="AA859" i="5" s="1"/>
  <c r="V859" i="5"/>
  <c r="X859" i="5"/>
  <c r="E841" i="7"/>
  <c r="C842" i="9" s="1"/>
  <c r="Z843" i="5"/>
  <c r="AA843" i="5" s="1"/>
  <c r="V843" i="5"/>
  <c r="X843" i="5"/>
  <c r="E825" i="7"/>
  <c r="C826" i="9" s="1"/>
  <c r="Z827" i="5"/>
  <c r="AA827" i="5" s="1"/>
  <c r="V827" i="5"/>
  <c r="X827" i="5"/>
  <c r="E809" i="7"/>
  <c r="C810" i="9" s="1"/>
  <c r="Z811" i="5"/>
  <c r="AA811" i="5" s="1"/>
  <c r="V811" i="5"/>
  <c r="X811" i="5"/>
  <c r="E793" i="7"/>
  <c r="C794" i="9" s="1"/>
  <c r="Z795" i="5"/>
  <c r="AA795" i="5" s="1"/>
  <c r="V795" i="5"/>
  <c r="X795" i="5"/>
  <c r="E777" i="7"/>
  <c r="C778" i="9" s="1"/>
  <c r="Z779" i="5"/>
  <c r="AA779" i="5" s="1"/>
  <c r="V779" i="5"/>
  <c r="X779" i="5"/>
  <c r="E761" i="7"/>
  <c r="C762" i="9" s="1"/>
  <c r="Z763" i="5"/>
  <c r="AA763" i="5" s="1"/>
  <c r="V763" i="5"/>
  <c r="X763" i="5"/>
  <c r="E745" i="7"/>
  <c r="C746" i="9" s="1"/>
  <c r="Z747" i="5"/>
  <c r="AA747" i="5" s="1"/>
  <c r="V747" i="5"/>
  <c r="X747" i="5"/>
  <c r="E729" i="7"/>
  <c r="C730" i="9" s="1"/>
  <c r="Z731" i="5"/>
  <c r="AA731" i="5" s="1"/>
  <c r="V731" i="5"/>
  <c r="X731" i="5"/>
  <c r="E713" i="7"/>
  <c r="C714" i="9" s="1"/>
  <c r="Z715" i="5"/>
  <c r="AA715" i="5" s="1"/>
  <c r="V715" i="5"/>
  <c r="X715" i="5"/>
  <c r="E697" i="7"/>
  <c r="C698" i="9" s="1"/>
  <c r="Z699" i="5"/>
  <c r="AA699" i="5" s="1"/>
  <c r="V699" i="5"/>
  <c r="X699" i="5"/>
  <c r="E681" i="7"/>
  <c r="C682" i="9" s="1"/>
  <c r="Z683" i="5"/>
  <c r="AA683" i="5" s="1"/>
  <c r="V683" i="5"/>
  <c r="X683" i="5"/>
  <c r="E656" i="7"/>
  <c r="C657" i="9" s="1"/>
  <c r="Z658" i="5"/>
  <c r="AA658" i="5" s="1"/>
  <c r="V658" i="5"/>
  <c r="X658" i="5"/>
  <c r="E624" i="7"/>
  <c r="C625" i="9" s="1"/>
  <c r="Z626" i="5"/>
  <c r="AA626" i="5" s="1"/>
  <c r="V626" i="5"/>
  <c r="X626" i="5"/>
  <c r="E592" i="7"/>
  <c r="C593" i="9" s="1"/>
  <c r="Z594" i="5"/>
  <c r="AA594" i="5" s="1"/>
  <c r="V594" i="5"/>
  <c r="X594" i="5"/>
  <c r="E560" i="7"/>
  <c r="C561" i="9" s="1"/>
  <c r="Z562" i="5"/>
  <c r="AA562" i="5" s="1"/>
  <c r="V562" i="5"/>
  <c r="X562" i="5"/>
  <c r="E528" i="7"/>
  <c r="C529" i="9" s="1"/>
  <c r="Z530" i="5"/>
  <c r="AA530" i="5" s="1"/>
  <c r="V530" i="5"/>
  <c r="X530" i="5"/>
  <c r="E496" i="7"/>
  <c r="C497" i="9" s="1"/>
  <c r="Z498" i="5"/>
  <c r="AA498" i="5" s="1"/>
  <c r="V498" i="5"/>
  <c r="X498" i="5"/>
  <c r="E464" i="7"/>
  <c r="C465" i="9" s="1"/>
  <c r="Z466" i="5"/>
  <c r="AA466" i="5" s="1"/>
  <c r="V466" i="5"/>
  <c r="X466" i="5"/>
  <c r="E432" i="7"/>
  <c r="C433" i="9" s="1"/>
  <c r="Z434" i="5"/>
  <c r="AA434" i="5" s="1"/>
  <c r="V434" i="5"/>
  <c r="X434" i="5"/>
  <c r="E400" i="7"/>
  <c r="C401" i="9" s="1"/>
  <c r="Z402" i="5"/>
  <c r="AA402" i="5" s="1"/>
  <c r="V402" i="5"/>
  <c r="X402" i="5"/>
  <c r="E368" i="7"/>
  <c r="C369" i="9" s="1"/>
  <c r="Z370" i="5"/>
  <c r="AA370" i="5" s="1"/>
  <c r="V370" i="5"/>
  <c r="X370" i="5"/>
  <c r="E336" i="7"/>
  <c r="C337" i="9" s="1"/>
  <c r="Z338" i="5"/>
  <c r="AA338" i="5" s="1"/>
  <c r="V338" i="5"/>
  <c r="X338" i="5"/>
  <c r="E304" i="7"/>
  <c r="C305" i="9" s="1"/>
  <c r="Z306" i="5"/>
  <c r="AA306" i="5" s="1"/>
  <c r="V306" i="5"/>
  <c r="X306" i="5"/>
  <c r="E272" i="7"/>
  <c r="C273" i="9" s="1"/>
  <c r="Z274" i="5"/>
  <c r="AA274" i="5" s="1"/>
  <c r="V274" i="5"/>
  <c r="X274" i="5"/>
  <c r="E240" i="7"/>
  <c r="C241" i="9" s="1"/>
  <c r="Z242" i="5"/>
  <c r="AA242" i="5" s="1"/>
  <c r="V242" i="5"/>
  <c r="X242" i="5"/>
  <c r="E208" i="7"/>
  <c r="C209" i="9" s="1"/>
  <c r="Z210" i="5"/>
  <c r="AA210" i="5" s="1"/>
  <c r="V210" i="5"/>
  <c r="X210" i="5"/>
  <c r="E176" i="7"/>
  <c r="C177" i="9" s="1"/>
  <c r="Z178" i="5"/>
  <c r="AA178" i="5" s="1"/>
  <c r="V178" i="5"/>
  <c r="X178" i="5"/>
  <c r="E144" i="7"/>
  <c r="C145" i="9" s="1"/>
  <c r="Z146" i="5"/>
  <c r="AA146" i="5" s="1"/>
  <c r="V146" i="5"/>
  <c r="X146" i="5"/>
  <c r="E112" i="7"/>
  <c r="C113" i="9" s="1"/>
  <c r="Z114" i="5"/>
  <c r="AA114" i="5" s="1"/>
  <c r="V114" i="5"/>
  <c r="X114" i="5"/>
  <c r="E80" i="7"/>
  <c r="C81" i="9" s="1"/>
  <c r="Z82" i="5"/>
  <c r="AA82" i="5" s="1"/>
  <c r="V82" i="5"/>
  <c r="X82" i="5"/>
  <c r="E48" i="7"/>
  <c r="C49" i="9" s="1"/>
  <c r="Z50" i="5"/>
  <c r="AA50" i="5" s="1"/>
  <c r="V50" i="5"/>
  <c r="X50" i="5"/>
  <c r="E16" i="7"/>
  <c r="C17" i="9" s="1"/>
  <c r="Z18" i="5"/>
  <c r="AA18" i="5" s="1"/>
  <c r="V18" i="5"/>
  <c r="X18" i="5"/>
  <c r="E1984" i="7"/>
  <c r="C1985" i="9" s="1"/>
  <c r="Z1986" i="5"/>
  <c r="AA1986" i="5" s="1"/>
  <c r="V1986" i="5"/>
  <c r="X1986" i="5"/>
  <c r="E1944" i="7"/>
  <c r="C1945" i="9" s="1"/>
  <c r="Z1946" i="5"/>
  <c r="AA1946" i="5" s="1"/>
  <c r="V1946" i="5"/>
  <c r="X1946" i="5"/>
  <c r="E1908" i="7"/>
  <c r="C1909" i="9" s="1"/>
  <c r="Z1910" i="5"/>
  <c r="AA1910" i="5" s="1"/>
  <c r="V1910" i="5"/>
  <c r="X1910" i="5"/>
  <c r="E1880" i="7"/>
  <c r="C1881" i="9" s="1"/>
  <c r="Z1882" i="5"/>
  <c r="AA1882" i="5" s="1"/>
  <c r="V1882" i="5"/>
  <c r="X1882" i="5"/>
  <c r="E1860" i="7"/>
  <c r="C1861" i="9" s="1"/>
  <c r="Z1862" i="5"/>
  <c r="AA1862" i="5" s="1"/>
  <c r="V1862" i="5"/>
  <c r="X1862" i="5"/>
  <c r="E1844" i="7"/>
  <c r="C1845" i="9" s="1"/>
  <c r="Z1846" i="5"/>
  <c r="AA1846" i="5" s="1"/>
  <c r="V1846" i="5"/>
  <c r="X1846" i="5"/>
  <c r="E1828" i="7"/>
  <c r="C1829" i="9" s="1"/>
  <c r="Z1830" i="5"/>
  <c r="AA1830" i="5" s="1"/>
  <c r="V1830" i="5"/>
  <c r="X1830" i="5"/>
  <c r="E1812" i="7"/>
  <c r="C1813" i="9" s="1"/>
  <c r="Z1814" i="5"/>
  <c r="AA1814" i="5" s="1"/>
  <c r="V1814" i="5"/>
  <c r="X1814" i="5"/>
  <c r="E1796" i="7"/>
  <c r="C1797" i="9" s="1"/>
  <c r="Z1798" i="5"/>
  <c r="AA1798" i="5" s="1"/>
  <c r="V1798" i="5"/>
  <c r="X1798" i="5"/>
  <c r="E1780" i="7"/>
  <c r="C1781" i="9" s="1"/>
  <c r="Z1782" i="5"/>
  <c r="AA1782" i="5" s="1"/>
  <c r="V1782" i="5"/>
  <c r="X1782" i="5"/>
  <c r="E1764" i="7"/>
  <c r="C1765" i="9" s="1"/>
  <c r="Z1766" i="5"/>
  <c r="AA1766" i="5" s="1"/>
  <c r="V1766" i="5"/>
  <c r="X1766" i="5"/>
  <c r="E1748" i="7"/>
  <c r="C1749" i="9" s="1"/>
  <c r="Z1750" i="5"/>
  <c r="AA1750" i="5" s="1"/>
  <c r="V1750" i="5"/>
  <c r="X1750" i="5"/>
  <c r="E1732" i="7"/>
  <c r="C1733" i="9" s="1"/>
  <c r="Z1734" i="5"/>
  <c r="AA1734" i="5" s="1"/>
  <c r="V1734" i="5"/>
  <c r="X1734" i="5"/>
  <c r="E1716" i="7"/>
  <c r="C1717" i="9" s="1"/>
  <c r="Z1718" i="5"/>
  <c r="AA1718" i="5" s="1"/>
  <c r="V1718" i="5"/>
  <c r="X1718" i="5"/>
  <c r="E1700" i="7"/>
  <c r="C1701" i="9" s="1"/>
  <c r="Z1702" i="5"/>
  <c r="AA1702" i="5" s="1"/>
  <c r="V1702" i="5"/>
  <c r="X1702" i="5"/>
  <c r="E1684" i="7"/>
  <c r="C1685" i="9" s="1"/>
  <c r="Z1686" i="5"/>
  <c r="AA1686" i="5" s="1"/>
  <c r="V1686" i="5"/>
  <c r="X1686" i="5"/>
  <c r="E1668" i="7"/>
  <c r="C1669" i="9" s="1"/>
  <c r="Z1670" i="5"/>
  <c r="AA1670" i="5" s="1"/>
  <c r="V1670" i="5"/>
  <c r="X1670" i="5"/>
  <c r="E1652" i="7"/>
  <c r="C1653" i="9" s="1"/>
  <c r="Z1654" i="5"/>
  <c r="AA1654" i="5" s="1"/>
  <c r="V1654" i="5"/>
  <c r="X1654" i="5"/>
  <c r="E1636" i="7"/>
  <c r="C1637" i="9" s="1"/>
  <c r="Z1638" i="5"/>
  <c r="AA1638" i="5" s="1"/>
  <c r="V1638" i="5"/>
  <c r="X1638" i="5"/>
  <c r="E1620" i="7"/>
  <c r="C1621" i="9" s="1"/>
  <c r="Z1622" i="5"/>
  <c r="AA1622" i="5" s="1"/>
  <c r="V1622" i="5"/>
  <c r="X1622" i="5"/>
  <c r="E1604" i="7"/>
  <c r="C1605" i="9" s="1"/>
  <c r="Z1606" i="5"/>
  <c r="AA1606" i="5" s="1"/>
  <c r="V1606" i="5"/>
  <c r="X1606" i="5"/>
  <c r="E1588" i="7"/>
  <c r="C1589" i="9" s="1"/>
  <c r="Z1590" i="5"/>
  <c r="AA1590" i="5" s="1"/>
  <c r="V1590" i="5"/>
  <c r="X1590" i="5"/>
  <c r="E1572" i="7"/>
  <c r="C1573" i="9" s="1"/>
  <c r="Z1574" i="5"/>
  <c r="AA1574" i="5" s="1"/>
  <c r="V1574" i="5"/>
  <c r="X1574" i="5"/>
  <c r="E1556" i="7"/>
  <c r="C1557" i="9" s="1"/>
  <c r="Z1558" i="5"/>
  <c r="AA1558" i="5" s="1"/>
  <c r="V1558" i="5"/>
  <c r="X1558" i="5"/>
  <c r="E1540" i="7"/>
  <c r="C1541" i="9" s="1"/>
  <c r="Z1542" i="5"/>
  <c r="AA1542" i="5" s="1"/>
  <c r="V1542" i="5"/>
  <c r="X1542" i="5"/>
  <c r="E1524" i="7"/>
  <c r="C1525" i="9" s="1"/>
  <c r="Z1526" i="5"/>
  <c r="AA1526" i="5" s="1"/>
  <c r="V1526" i="5"/>
  <c r="X1526" i="5"/>
  <c r="E1508" i="7"/>
  <c r="C1509" i="9" s="1"/>
  <c r="Z1510" i="5"/>
  <c r="AA1510" i="5" s="1"/>
  <c r="V1510" i="5"/>
  <c r="X1510" i="5"/>
  <c r="E1492" i="7"/>
  <c r="C1493" i="9" s="1"/>
  <c r="Z1494" i="5"/>
  <c r="AA1494" i="5" s="1"/>
  <c r="V1494" i="5"/>
  <c r="X1494" i="5"/>
  <c r="E1476" i="7"/>
  <c r="C1477" i="9" s="1"/>
  <c r="Z1478" i="5"/>
  <c r="AA1478" i="5" s="1"/>
  <c r="V1478" i="5"/>
  <c r="X1478" i="5"/>
  <c r="E1460" i="7"/>
  <c r="C1461" i="9" s="1"/>
  <c r="Z1462" i="5"/>
  <c r="AA1462" i="5" s="1"/>
  <c r="V1462" i="5"/>
  <c r="X1462" i="5"/>
  <c r="E1444" i="7"/>
  <c r="C1445" i="9" s="1"/>
  <c r="Z1446" i="5"/>
  <c r="AA1446" i="5" s="1"/>
  <c r="V1446" i="5"/>
  <c r="X1446" i="5"/>
  <c r="E1428" i="7"/>
  <c r="C1429" i="9" s="1"/>
  <c r="Z1430" i="5"/>
  <c r="AA1430" i="5" s="1"/>
  <c r="V1430" i="5"/>
  <c r="X1430" i="5"/>
  <c r="E1412" i="7"/>
  <c r="C1413" i="9" s="1"/>
  <c r="Z1414" i="5"/>
  <c r="AA1414" i="5" s="1"/>
  <c r="V1414" i="5"/>
  <c r="X1414" i="5"/>
  <c r="E1396" i="7"/>
  <c r="C1397" i="9" s="1"/>
  <c r="Z1398" i="5"/>
  <c r="AA1398" i="5" s="1"/>
  <c r="V1398" i="5"/>
  <c r="X1398" i="5"/>
  <c r="E1380" i="7"/>
  <c r="C1381" i="9" s="1"/>
  <c r="Z1382" i="5"/>
  <c r="AA1382" i="5" s="1"/>
  <c r="V1382" i="5"/>
  <c r="X1382" i="5"/>
  <c r="E1364" i="7"/>
  <c r="C1365" i="9" s="1"/>
  <c r="Z1366" i="5"/>
  <c r="AA1366" i="5" s="1"/>
  <c r="V1366" i="5"/>
  <c r="X1366" i="5"/>
  <c r="E1348" i="7"/>
  <c r="C1349" i="9" s="1"/>
  <c r="Z1350" i="5"/>
  <c r="AA1350" i="5" s="1"/>
  <c r="V1350" i="5"/>
  <c r="X1350" i="5"/>
  <c r="E1332" i="7"/>
  <c r="C1333" i="9" s="1"/>
  <c r="Z1334" i="5"/>
  <c r="AA1334" i="5" s="1"/>
  <c r="V1334" i="5"/>
  <c r="X1334" i="5"/>
  <c r="E1316" i="7"/>
  <c r="C1317" i="9" s="1"/>
  <c r="Z1318" i="5"/>
  <c r="AA1318" i="5" s="1"/>
  <c r="V1318" i="5"/>
  <c r="X1318" i="5"/>
  <c r="E1300" i="7"/>
  <c r="C1301" i="9" s="1"/>
  <c r="Z1302" i="5"/>
  <c r="AA1302" i="5" s="1"/>
  <c r="V1302" i="5"/>
  <c r="X1302" i="5"/>
  <c r="E1284" i="7"/>
  <c r="C1285" i="9" s="1"/>
  <c r="Z1286" i="5"/>
  <c r="AA1286" i="5" s="1"/>
  <c r="V1286" i="5"/>
  <c r="X1286" i="5"/>
  <c r="E1268" i="7"/>
  <c r="C1269" i="9" s="1"/>
  <c r="Z1270" i="5"/>
  <c r="AA1270" i="5" s="1"/>
  <c r="V1270" i="5"/>
  <c r="X1270" i="5"/>
  <c r="E1252" i="7"/>
  <c r="C1253" i="9" s="1"/>
  <c r="Z1254" i="5"/>
  <c r="AA1254" i="5" s="1"/>
  <c r="V1254" i="5"/>
  <c r="X1254" i="5"/>
  <c r="E1236" i="7"/>
  <c r="C1237" i="9" s="1"/>
  <c r="Z1238" i="5"/>
  <c r="AA1238" i="5" s="1"/>
  <c r="V1238" i="5"/>
  <c r="X1238" i="5"/>
  <c r="E1220" i="7"/>
  <c r="C1221" i="9" s="1"/>
  <c r="Z1222" i="5"/>
  <c r="AA1222" i="5" s="1"/>
  <c r="V1222" i="5"/>
  <c r="X1222" i="5"/>
  <c r="E1204" i="7"/>
  <c r="C1205" i="9" s="1"/>
  <c r="Z1206" i="5"/>
  <c r="AA1206" i="5" s="1"/>
  <c r="V1206" i="5"/>
  <c r="X1206" i="5"/>
  <c r="E1188" i="7"/>
  <c r="C1189" i="9" s="1"/>
  <c r="Z1190" i="5"/>
  <c r="AA1190" i="5" s="1"/>
  <c r="V1190" i="5"/>
  <c r="X1190" i="5"/>
  <c r="E1172" i="7"/>
  <c r="C1173" i="9" s="1"/>
  <c r="Z1174" i="5"/>
  <c r="AA1174" i="5" s="1"/>
  <c r="V1174" i="5"/>
  <c r="X1174" i="5"/>
  <c r="E1156" i="7"/>
  <c r="C1157" i="9" s="1"/>
  <c r="Z1158" i="5"/>
  <c r="AA1158" i="5" s="1"/>
  <c r="V1158" i="5"/>
  <c r="X1158" i="5"/>
  <c r="E1140" i="7"/>
  <c r="C1141" i="9" s="1"/>
  <c r="Z1142" i="5"/>
  <c r="AA1142" i="5" s="1"/>
  <c r="V1142" i="5"/>
  <c r="X1142" i="5"/>
  <c r="E1124" i="7"/>
  <c r="C1125" i="9" s="1"/>
  <c r="Z1126" i="5"/>
  <c r="AA1126" i="5" s="1"/>
  <c r="V1126" i="5"/>
  <c r="X1126" i="5"/>
  <c r="E1108" i="7"/>
  <c r="C1109" i="9" s="1"/>
  <c r="Z1110" i="5"/>
  <c r="AA1110" i="5" s="1"/>
  <c r="V1110" i="5"/>
  <c r="X1110" i="5"/>
  <c r="E1092" i="7"/>
  <c r="C1093" i="9" s="1"/>
  <c r="Z1094" i="5"/>
  <c r="AA1094" i="5" s="1"/>
  <c r="V1094" i="5"/>
  <c r="X1094" i="5"/>
  <c r="E1076" i="7"/>
  <c r="C1077" i="9" s="1"/>
  <c r="Z1078" i="5"/>
  <c r="AA1078" i="5" s="1"/>
  <c r="V1078" i="5"/>
  <c r="X1078" i="5"/>
  <c r="E1060" i="7"/>
  <c r="C1061" i="9" s="1"/>
  <c r="Z1062" i="5"/>
  <c r="AA1062" i="5" s="1"/>
  <c r="V1062" i="5"/>
  <c r="X1062" i="5"/>
  <c r="E1044" i="7"/>
  <c r="C1045" i="9" s="1"/>
  <c r="Z1046" i="5"/>
  <c r="AA1046" i="5" s="1"/>
  <c r="V1046" i="5"/>
  <c r="X1046" i="5"/>
  <c r="E1028" i="7"/>
  <c r="C1029" i="9" s="1"/>
  <c r="Z1030" i="5"/>
  <c r="AA1030" i="5" s="1"/>
  <c r="V1030" i="5"/>
  <c r="X1030" i="5"/>
  <c r="E1012" i="7"/>
  <c r="C1013" i="9" s="1"/>
  <c r="Z1014" i="5"/>
  <c r="AA1014" i="5" s="1"/>
  <c r="V1014" i="5"/>
  <c r="X1014" i="5"/>
  <c r="E996" i="7"/>
  <c r="C997" i="9" s="1"/>
  <c r="Z998" i="5"/>
  <c r="AA998" i="5" s="1"/>
  <c r="V998" i="5"/>
  <c r="X998" i="5"/>
  <c r="E980" i="7"/>
  <c r="C981" i="9" s="1"/>
  <c r="Z982" i="5"/>
  <c r="AA982" i="5" s="1"/>
  <c r="V982" i="5"/>
  <c r="X982" i="5"/>
  <c r="E964" i="7"/>
  <c r="C965" i="9" s="1"/>
  <c r="Z966" i="5"/>
  <c r="AA966" i="5" s="1"/>
  <c r="V966" i="5"/>
  <c r="X966" i="5"/>
  <c r="E948" i="7"/>
  <c r="C949" i="9" s="1"/>
  <c r="Z950" i="5"/>
  <c r="AA950" i="5" s="1"/>
  <c r="V950" i="5"/>
  <c r="X950" i="5"/>
  <c r="E932" i="7"/>
  <c r="C933" i="9" s="1"/>
  <c r="Z934" i="5"/>
  <c r="AA934" i="5" s="1"/>
  <c r="V934" i="5"/>
  <c r="X934" i="5"/>
  <c r="E916" i="7"/>
  <c r="C917" i="9" s="1"/>
  <c r="Z918" i="5"/>
  <c r="AA918" i="5" s="1"/>
  <c r="V918" i="5"/>
  <c r="X918" i="5"/>
  <c r="E900" i="7"/>
  <c r="C901" i="9" s="1"/>
  <c r="Z902" i="5"/>
  <c r="AA902" i="5" s="1"/>
  <c r="V902" i="5"/>
  <c r="X902" i="5"/>
  <c r="E884" i="7"/>
  <c r="C885" i="9" s="1"/>
  <c r="Z886" i="5"/>
  <c r="AA886" i="5" s="1"/>
  <c r="V886" i="5"/>
  <c r="X886" i="5"/>
  <c r="E868" i="7"/>
  <c r="C869" i="9" s="1"/>
  <c r="Z870" i="5"/>
  <c r="AA870" i="5" s="1"/>
  <c r="V870" i="5"/>
  <c r="X870" i="5"/>
  <c r="E852" i="7"/>
  <c r="C853" i="9" s="1"/>
  <c r="Z854" i="5"/>
  <c r="AA854" i="5" s="1"/>
  <c r="V854" i="5"/>
  <c r="X854" i="5"/>
  <c r="E836" i="7"/>
  <c r="C837" i="9" s="1"/>
  <c r="Z838" i="5"/>
  <c r="AA838" i="5" s="1"/>
  <c r="V838" i="5"/>
  <c r="X838" i="5"/>
  <c r="E820" i="7"/>
  <c r="C821" i="9" s="1"/>
  <c r="Z822" i="5"/>
  <c r="AA822" i="5" s="1"/>
  <c r="V822" i="5"/>
  <c r="X822" i="5"/>
  <c r="E804" i="7"/>
  <c r="C805" i="9" s="1"/>
  <c r="Z806" i="5"/>
  <c r="AA806" i="5" s="1"/>
  <c r="V806" i="5"/>
  <c r="X806" i="5"/>
  <c r="E788" i="7"/>
  <c r="C789" i="9" s="1"/>
  <c r="Z790" i="5"/>
  <c r="AA790" i="5" s="1"/>
  <c r="V790" i="5"/>
  <c r="X790" i="5"/>
  <c r="E772" i="7"/>
  <c r="C773" i="9" s="1"/>
  <c r="Z774" i="5"/>
  <c r="AA774" i="5" s="1"/>
  <c r="V774" i="5"/>
  <c r="X774" i="5"/>
  <c r="E756" i="7"/>
  <c r="C757" i="9" s="1"/>
  <c r="Z758" i="5"/>
  <c r="AA758" i="5" s="1"/>
  <c r="V758" i="5"/>
  <c r="X758" i="5"/>
  <c r="E740" i="7"/>
  <c r="C741" i="9" s="1"/>
  <c r="Z742" i="5"/>
  <c r="AA742" i="5" s="1"/>
  <c r="V742" i="5"/>
  <c r="X742" i="5"/>
  <c r="E724" i="7"/>
  <c r="C725" i="9" s="1"/>
  <c r="Z726" i="5"/>
  <c r="AA726" i="5" s="1"/>
  <c r="V726" i="5"/>
  <c r="X726" i="5"/>
  <c r="E708" i="7"/>
  <c r="C709" i="9" s="1"/>
  <c r="Z710" i="5"/>
  <c r="AA710" i="5" s="1"/>
  <c r="V710" i="5"/>
  <c r="X710" i="5"/>
  <c r="E692" i="7"/>
  <c r="C693" i="9" s="1"/>
  <c r="Z694" i="5"/>
  <c r="AA694" i="5" s="1"/>
  <c r="V694" i="5"/>
  <c r="X694" i="5"/>
  <c r="E676" i="7"/>
  <c r="C677" i="9" s="1"/>
  <c r="Z678" i="5"/>
  <c r="AA678" i="5" s="1"/>
  <c r="V678" i="5"/>
  <c r="X678" i="5"/>
  <c r="E646" i="7"/>
  <c r="C647" i="9" s="1"/>
  <c r="Z648" i="5"/>
  <c r="AA648" i="5" s="1"/>
  <c r="V648" i="5"/>
  <c r="X648" i="5"/>
  <c r="E614" i="7"/>
  <c r="C615" i="9" s="1"/>
  <c r="Z616" i="5"/>
  <c r="AA616" i="5" s="1"/>
  <c r="V616" i="5"/>
  <c r="X616" i="5"/>
  <c r="E582" i="7"/>
  <c r="C583" i="9" s="1"/>
  <c r="Z584" i="5"/>
  <c r="AA584" i="5" s="1"/>
  <c r="V584" i="5"/>
  <c r="X584" i="5"/>
  <c r="E550" i="7"/>
  <c r="C551" i="9" s="1"/>
  <c r="Z552" i="5"/>
  <c r="AA552" i="5" s="1"/>
  <c r="V552" i="5"/>
  <c r="X552" i="5"/>
  <c r="E518" i="7"/>
  <c r="C519" i="9" s="1"/>
  <c r="Z520" i="5"/>
  <c r="AA520" i="5" s="1"/>
  <c r="V520" i="5"/>
  <c r="X520" i="5"/>
  <c r="E486" i="7"/>
  <c r="C487" i="9" s="1"/>
  <c r="Z488" i="5"/>
  <c r="AA488" i="5" s="1"/>
  <c r="V488" i="5"/>
  <c r="X488" i="5"/>
  <c r="E454" i="7"/>
  <c r="C455" i="9" s="1"/>
  <c r="Z456" i="5"/>
  <c r="AA456" i="5" s="1"/>
  <c r="V456" i="5"/>
  <c r="X456" i="5"/>
  <c r="E422" i="7"/>
  <c r="C423" i="9" s="1"/>
  <c r="Z424" i="5"/>
  <c r="AA424" i="5" s="1"/>
  <c r="V424" i="5"/>
  <c r="X424" i="5"/>
  <c r="E390" i="7"/>
  <c r="C391" i="9" s="1"/>
  <c r="Z392" i="5"/>
  <c r="AA392" i="5" s="1"/>
  <c r="V392" i="5"/>
  <c r="X392" i="5"/>
  <c r="E358" i="7"/>
  <c r="C359" i="9" s="1"/>
  <c r="Z360" i="5"/>
  <c r="AA360" i="5" s="1"/>
  <c r="V360" i="5"/>
  <c r="X360" i="5"/>
  <c r="E326" i="7"/>
  <c r="C327" i="9" s="1"/>
  <c r="Z328" i="5"/>
  <c r="AA328" i="5" s="1"/>
  <c r="V328" i="5"/>
  <c r="X328" i="5"/>
  <c r="E294" i="7"/>
  <c r="C295" i="9" s="1"/>
  <c r="Z296" i="5"/>
  <c r="AA296" i="5" s="1"/>
  <c r="V296" i="5"/>
  <c r="X296" i="5"/>
  <c r="E262" i="7"/>
  <c r="C263" i="9" s="1"/>
  <c r="Z264" i="5"/>
  <c r="AA264" i="5" s="1"/>
  <c r="V264" i="5"/>
  <c r="X264" i="5"/>
  <c r="E230" i="7"/>
  <c r="C231" i="9" s="1"/>
  <c r="Z232" i="5"/>
  <c r="AA232" i="5" s="1"/>
  <c r="V232" i="5"/>
  <c r="X232" i="5"/>
  <c r="E198" i="7"/>
  <c r="C199" i="9" s="1"/>
  <c r="Z200" i="5"/>
  <c r="AA200" i="5" s="1"/>
  <c r="V200" i="5"/>
  <c r="X200" i="5"/>
  <c r="E166" i="7"/>
  <c r="C167" i="9" s="1"/>
  <c r="Z168" i="5"/>
  <c r="AA168" i="5" s="1"/>
  <c r="V168" i="5"/>
  <c r="X168" i="5"/>
  <c r="E134" i="7"/>
  <c r="C135" i="9" s="1"/>
  <c r="Z136" i="5"/>
  <c r="AA136" i="5" s="1"/>
  <c r="V136" i="5"/>
  <c r="X136" i="5"/>
  <c r="E102" i="7"/>
  <c r="C103" i="9" s="1"/>
  <c r="Z104" i="5"/>
  <c r="AA104" i="5" s="1"/>
  <c r="V104" i="5"/>
  <c r="X104" i="5"/>
  <c r="E70" i="7"/>
  <c r="C71" i="9" s="1"/>
  <c r="Z72" i="5"/>
  <c r="AA72" i="5" s="1"/>
  <c r="V72" i="5"/>
  <c r="X72" i="5"/>
  <c r="E38" i="7"/>
  <c r="C39" i="9" s="1"/>
  <c r="Z40" i="5"/>
  <c r="AA40" i="5" s="1"/>
  <c r="V40" i="5"/>
  <c r="X40" i="5"/>
  <c r="E675" i="7"/>
  <c r="C676" i="9" s="1"/>
  <c r="Z677" i="5"/>
  <c r="AA677" i="5" s="1"/>
  <c r="V677" i="5"/>
  <c r="X677" i="5"/>
  <c r="E659" i="7"/>
  <c r="C660" i="9" s="1"/>
  <c r="Z661" i="5"/>
  <c r="AA661" i="5" s="1"/>
  <c r="V661" i="5"/>
  <c r="X661" i="5"/>
  <c r="E643" i="7"/>
  <c r="C644" i="9" s="1"/>
  <c r="Z645" i="5"/>
  <c r="AA645" i="5" s="1"/>
  <c r="V645" i="5"/>
  <c r="X645" i="5"/>
  <c r="E627" i="7"/>
  <c r="C628" i="9" s="1"/>
  <c r="Z629" i="5"/>
  <c r="AA629" i="5" s="1"/>
  <c r="V629" i="5"/>
  <c r="X629" i="5"/>
  <c r="E611" i="7"/>
  <c r="C612" i="9" s="1"/>
  <c r="Z613" i="5"/>
  <c r="AA613" i="5" s="1"/>
  <c r="V613" i="5"/>
  <c r="X613" i="5"/>
  <c r="E595" i="7"/>
  <c r="C596" i="9" s="1"/>
  <c r="Z597" i="5"/>
  <c r="AA597" i="5" s="1"/>
  <c r="V597" i="5"/>
  <c r="X597" i="5"/>
  <c r="E579" i="7"/>
  <c r="C580" i="9" s="1"/>
  <c r="Z581" i="5"/>
  <c r="AA581" i="5" s="1"/>
  <c r="V581" i="5"/>
  <c r="X581" i="5"/>
  <c r="E563" i="7"/>
  <c r="C564" i="9" s="1"/>
  <c r="Z565" i="5"/>
  <c r="AA565" i="5" s="1"/>
  <c r="V565" i="5"/>
  <c r="X565" i="5"/>
  <c r="E547" i="7"/>
  <c r="C548" i="9" s="1"/>
  <c r="Z549" i="5"/>
  <c r="AA549" i="5" s="1"/>
  <c r="V549" i="5"/>
  <c r="X549" i="5"/>
  <c r="E531" i="7"/>
  <c r="C532" i="9" s="1"/>
  <c r="Z533" i="5"/>
  <c r="AA533" i="5" s="1"/>
  <c r="V533" i="5"/>
  <c r="X533" i="5"/>
  <c r="E515" i="7"/>
  <c r="C516" i="9" s="1"/>
  <c r="Z517" i="5"/>
  <c r="AA517" i="5" s="1"/>
  <c r="V517" i="5"/>
  <c r="X517" i="5"/>
  <c r="E499" i="7"/>
  <c r="C500" i="9" s="1"/>
  <c r="Z501" i="5"/>
  <c r="AA501" i="5" s="1"/>
  <c r="V501" i="5"/>
  <c r="X501" i="5"/>
  <c r="E483" i="7"/>
  <c r="C484" i="9" s="1"/>
  <c r="Z485" i="5"/>
  <c r="AA485" i="5" s="1"/>
  <c r="V485" i="5"/>
  <c r="X485" i="5"/>
  <c r="E467" i="7"/>
  <c r="C468" i="9" s="1"/>
  <c r="Z469" i="5"/>
  <c r="AA469" i="5" s="1"/>
  <c r="V469" i="5"/>
  <c r="X469" i="5"/>
  <c r="E451" i="7"/>
  <c r="C452" i="9" s="1"/>
  <c r="Z453" i="5"/>
  <c r="AA453" i="5" s="1"/>
  <c r="V453" i="5"/>
  <c r="X453" i="5"/>
  <c r="E435" i="7"/>
  <c r="C436" i="9" s="1"/>
  <c r="Z437" i="5"/>
  <c r="AA437" i="5" s="1"/>
  <c r="V437" i="5"/>
  <c r="X437" i="5"/>
  <c r="E419" i="7"/>
  <c r="C420" i="9" s="1"/>
  <c r="Z421" i="5"/>
  <c r="AA421" i="5" s="1"/>
  <c r="V421" i="5"/>
  <c r="X421" i="5"/>
  <c r="E403" i="7"/>
  <c r="C404" i="9" s="1"/>
  <c r="Z405" i="5"/>
  <c r="AA405" i="5" s="1"/>
  <c r="V405" i="5"/>
  <c r="X405" i="5"/>
  <c r="E387" i="7"/>
  <c r="C388" i="9" s="1"/>
  <c r="Z389" i="5"/>
  <c r="AA389" i="5" s="1"/>
  <c r="V389" i="5"/>
  <c r="X389" i="5"/>
  <c r="E371" i="7"/>
  <c r="C372" i="9" s="1"/>
  <c r="Z373" i="5"/>
  <c r="AA373" i="5" s="1"/>
  <c r="V373" i="5"/>
  <c r="X373" i="5"/>
  <c r="E355" i="7"/>
  <c r="C356" i="9" s="1"/>
  <c r="Z357" i="5"/>
  <c r="AA357" i="5" s="1"/>
  <c r="V357" i="5"/>
  <c r="X357" i="5"/>
  <c r="E339" i="7"/>
  <c r="C340" i="9" s="1"/>
  <c r="Z341" i="5"/>
  <c r="AA341" i="5" s="1"/>
  <c r="V341" i="5"/>
  <c r="X341" i="5"/>
  <c r="E323" i="7"/>
  <c r="C324" i="9" s="1"/>
  <c r="Z325" i="5"/>
  <c r="AA325" i="5" s="1"/>
  <c r="V325" i="5"/>
  <c r="X325" i="5"/>
  <c r="E307" i="7"/>
  <c r="C308" i="9" s="1"/>
  <c r="Z309" i="5"/>
  <c r="AA309" i="5" s="1"/>
  <c r="V309" i="5"/>
  <c r="X309" i="5"/>
  <c r="E291" i="7"/>
  <c r="C292" i="9" s="1"/>
  <c r="Z293" i="5"/>
  <c r="AA293" i="5" s="1"/>
  <c r="V293" i="5"/>
  <c r="X293" i="5"/>
  <c r="E275" i="7"/>
  <c r="C276" i="9" s="1"/>
  <c r="Z277" i="5"/>
  <c r="AA277" i="5" s="1"/>
  <c r="V277" i="5"/>
  <c r="X277" i="5"/>
  <c r="E259" i="7"/>
  <c r="C260" i="9" s="1"/>
  <c r="Z261" i="5"/>
  <c r="AA261" i="5" s="1"/>
  <c r="V261" i="5"/>
  <c r="X261" i="5"/>
  <c r="E243" i="7"/>
  <c r="C244" i="9" s="1"/>
  <c r="Z245" i="5"/>
  <c r="AA245" i="5" s="1"/>
  <c r="V245" i="5"/>
  <c r="X245" i="5"/>
  <c r="E227" i="7"/>
  <c r="C228" i="9" s="1"/>
  <c r="Z229" i="5"/>
  <c r="AA229" i="5" s="1"/>
  <c r="V229" i="5"/>
  <c r="X229" i="5"/>
  <c r="E211" i="7"/>
  <c r="C212" i="9" s="1"/>
  <c r="Z213" i="5"/>
  <c r="AA213" i="5" s="1"/>
  <c r="V213" i="5"/>
  <c r="X213" i="5"/>
  <c r="E195" i="7"/>
  <c r="C196" i="9" s="1"/>
  <c r="Z197" i="5"/>
  <c r="AA197" i="5" s="1"/>
  <c r="V197" i="5"/>
  <c r="X197" i="5"/>
  <c r="E179" i="7"/>
  <c r="C180" i="9" s="1"/>
  <c r="Z181" i="5"/>
  <c r="AA181" i="5" s="1"/>
  <c r="V181" i="5"/>
  <c r="X181" i="5"/>
  <c r="E163" i="7"/>
  <c r="C164" i="9" s="1"/>
  <c r="Z165" i="5"/>
  <c r="AA165" i="5" s="1"/>
  <c r="V165" i="5"/>
  <c r="X165" i="5"/>
  <c r="E147" i="7"/>
  <c r="C148" i="9" s="1"/>
  <c r="Z149" i="5"/>
  <c r="AA149" i="5" s="1"/>
  <c r="V149" i="5"/>
  <c r="X149" i="5"/>
  <c r="E131" i="7"/>
  <c r="C132" i="9" s="1"/>
  <c r="Z133" i="5"/>
  <c r="AA133" i="5" s="1"/>
  <c r="V133" i="5"/>
  <c r="X133" i="5"/>
  <c r="E115" i="7"/>
  <c r="C116" i="9" s="1"/>
  <c r="Z117" i="5"/>
  <c r="AA117" i="5" s="1"/>
  <c r="V117" i="5"/>
  <c r="X117" i="5"/>
  <c r="E99" i="7"/>
  <c r="C100" i="9" s="1"/>
  <c r="Z101" i="5"/>
  <c r="AA101" i="5" s="1"/>
  <c r="V101" i="5"/>
  <c r="X101" i="5"/>
  <c r="E83" i="7"/>
  <c r="C84" i="9" s="1"/>
  <c r="Z85" i="5"/>
  <c r="AA85" i="5" s="1"/>
  <c r="V85" i="5"/>
  <c r="X85" i="5"/>
  <c r="E67" i="7"/>
  <c r="C68" i="9" s="1"/>
  <c r="Z69" i="5"/>
  <c r="AA69" i="5" s="1"/>
  <c r="V69" i="5"/>
  <c r="X69" i="5"/>
  <c r="E51" i="7"/>
  <c r="C52" i="9" s="1"/>
  <c r="Z53" i="5"/>
  <c r="AA53" i="5" s="1"/>
  <c r="V53" i="5"/>
  <c r="X53" i="5"/>
  <c r="E35" i="7"/>
  <c r="C36" i="9" s="1"/>
  <c r="Z37" i="5"/>
  <c r="AA37" i="5" s="1"/>
  <c r="V37" i="5"/>
  <c r="X37" i="5"/>
  <c r="E19" i="7"/>
  <c r="C20" i="9" s="1"/>
  <c r="Z21" i="5"/>
  <c r="AA21" i="5" s="1"/>
  <c r="V21" i="5"/>
  <c r="X21" i="5"/>
  <c r="E665" i="7"/>
  <c r="C666" i="9" s="1"/>
  <c r="Z667" i="5"/>
  <c r="AA667" i="5" s="1"/>
  <c r="V667" i="5"/>
  <c r="X667" i="5"/>
  <c r="E649" i="7"/>
  <c r="C650" i="9" s="1"/>
  <c r="Z651" i="5"/>
  <c r="AA651" i="5" s="1"/>
  <c r="V651" i="5"/>
  <c r="X651" i="5"/>
  <c r="E633" i="7"/>
  <c r="C634" i="9" s="1"/>
  <c r="Z635" i="5"/>
  <c r="AA635" i="5" s="1"/>
  <c r="V635" i="5"/>
  <c r="X635" i="5"/>
  <c r="E617" i="7"/>
  <c r="C618" i="9" s="1"/>
  <c r="Z619" i="5"/>
  <c r="AA619" i="5" s="1"/>
  <c r="V619" i="5"/>
  <c r="X619" i="5"/>
  <c r="E601" i="7"/>
  <c r="C602" i="9" s="1"/>
  <c r="Z603" i="5"/>
  <c r="AA603" i="5" s="1"/>
  <c r="V603" i="5"/>
  <c r="X603" i="5"/>
  <c r="E585" i="7"/>
  <c r="C586" i="9" s="1"/>
  <c r="Z587" i="5"/>
  <c r="AA587" i="5" s="1"/>
  <c r="V587" i="5"/>
  <c r="X587" i="5"/>
  <c r="E569" i="7"/>
  <c r="C570" i="9" s="1"/>
  <c r="Z571" i="5"/>
  <c r="AA571" i="5" s="1"/>
  <c r="V571" i="5"/>
  <c r="X571" i="5"/>
  <c r="E553" i="7"/>
  <c r="C554" i="9" s="1"/>
  <c r="Z555" i="5"/>
  <c r="AA555" i="5" s="1"/>
  <c r="V555" i="5"/>
  <c r="X555" i="5"/>
  <c r="E537" i="7"/>
  <c r="C538" i="9" s="1"/>
  <c r="Z539" i="5"/>
  <c r="AA539" i="5" s="1"/>
  <c r="V539" i="5"/>
  <c r="X539" i="5"/>
  <c r="E521" i="7"/>
  <c r="C522" i="9" s="1"/>
  <c r="Z523" i="5"/>
  <c r="AA523" i="5" s="1"/>
  <c r="V523" i="5"/>
  <c r="X523" i="5"/>
  <c r="E505" i="7"/>
  <c r="C506" i="9" s="1"/>
  <c r="Z507" i="5"/>
  <c r="AA507" i="5" s="1"/>
  <c r="V507" i="5"/>
  <c r="X507" i="5"/>
  <c r="E489" i="7"/>
  <c r="C490" i="9" s="1"/>
  <c r="Z491" i="5"/>
  <c r="AA491" i="5" s="1"/>
  <c r="V491" i="5"/>
  <c r="X491" i="5"/>
  <c r="E473" i="7"/>
  <c r="C474" i="9" s="1"/>
  <c r="Z475" i="5"/>
  <c r="AA475" i="5" s="1"/>
  <c r="V475" i="5"/>
  <c r="X475" i="5"/>
  <c r="E457" i="7"/>
  <c r="C458" i="9" s="1"/>
  <c r="Z459" i="5"/>
  <c r="AA459" i="5" s="1"/>
  <c r="V459" i="5"/>
  <c r="X459" i="5"/>
  <c r="E441" i="7"/>
  <c r="C442" i="9" s="1"/>
  <c r="Z443" i="5"/>
  <c r="AA443" i="5" s="1"/>
  <c r="V443" i="5"/>
  <c r="X443" i="5"/>
  <c r="E425" i="7"/>
  <c r="C426" i="9" s="1"/>
  <c r="Z427" i="5"/>
  <c r="AA427" i="5" s="1"/>
  <c r="V427" i="5"/>
  <c r="X427" i="5"/>
  <c r="E409" i="7"/>
  <c r="C410" i="9" s="1"/>
  <c r="Z411" i="5"/>
  <c r="AA411" i="5" s="1"/>
  <c r="V411" i="5"/>
  <c r="X411" i="5"/>
  <c r="E393" i="7"/>
  <c r="C394" i="9" s="1"/>
  <c r="Z395" i="5"/>
  <c r="AA395" i="5" s="1"/>
  <c r="V395" i="5"/>
  <c r="X395" i="5"/>
  <c r="E377" i="7"/>
  <c r="C378" i="9" s="1"/>
  <c r="Z379" i="5"/>
  <c r="AA379" i="5" s="1"/>
  <c r="V379" i="5"/>
  <c r="X379" i="5"/>
  <c r="E361" i="7"/>
  <c r="C362" i="9" s="1"/>
  <c r="Z363" i="5"/>
  <c r="AA363" i="5" s="1"/>
  <c r="V363" i="5"/>
  <c r="X363" i="5"/>
  <c r="E345" i="7"/>
  <c r="C346" i="9" s="1"/>
  <c r="Z347" i="5"/>
  <c r="AA347" i="5" s="1"/>
  <c r="V347" i="5"/>
  <c r="X347" i="5"/>
  <c r="E329" i="7"/>
  <c r="C330" i="9" s="1"/>
  <c r="Z331" i="5"/>
  <c r="AA331" i="5" s="1"/>
  <c r="V331" i="5"/>
  <c r="X331" i="5"/>
  <c r="E313" i="7"/>
  <c r="C314" i="9" s="1"/>
  <c r="Z315" i="5"/>
  <c r="AA315" i="5" s="1"/>
  <c r="V315" i="5"/>
  <c r="X315" i="5"/>
  <c r="E297" i="7"/>
  <c r="C298" i="9" s="1"/>
  <c r="Z299" i="5"/>
  <c r="AA299" i="5" s="1"/>
  <c r="V299" i="5"/>
  <c r="X299" i="5"/>
  <c r="E281" i="7"/>
  <c r="C282" i="9" s="1"/>
  <c r="Z283" i="5"/>
  <c r="AA283" i="5" s="1"/>
  <c r="V283" i="5"/>
  <c r="X283" i="5"/>
  <c r="E265" i="7"/>
  <c r="C266" i="9" s="1"/>
  <c r="Z267" i="5"/>
  <c r="AA267" i="5" s="1"/>
  <c r="V267" i="5"/>
  <c r="X267" i="5"/>
  <c r="E249" i="7"/>
  <c r="C250" i="9" s="1"/>
  <c r="Z251" i="5"/>
  <c r="AA251" i="5" s="1"/>
  <c r="V251" i="5"/>
  <c r="X251" i="5"/>
  <c r="E233" i="7"/>
  <c r="C234" i="9" s="1"/>
  <c r="Z235" i="5"/>
  <c r="AA235" i="5" s="1"/>
  <c r="V235" i="5"/>
  <c r="X235" i="5"/>
  <c r="E217" i="7"/>
  <c r="C218" i="9" s="1"/>
  <c r="Z219" i="5"/>
  <c r="AA219" i="5" s="1"/>
  <c r="V219" i="5"/>
  <c r="X219" i="5"/>
  <c r="E201" i="7"/>
  <c r="C202" i="9" s="1"/>
  <c r="Z203" i="5"/>
  <c r="AA203" i="5" s="1"/>
  <c r="V203" i="5"/>
  <c r="X203" i="5"/>
  <c r="E185" i="7"/>
  <c r="C186" i="9" s="1"/>
  <c r="Z187" i="5"/>
  <c r="AA187" i="5" s="1"/>
  <c r="V187" i="5"/>
  <c r="X187" i="5"/>
  <c r="E169" i="7"/>
  <c r="C170" i="9" s="1"/>
  <c r="Z171" i="5"/>
  <c r="AA171" i="5" s="1"/>
  <c r="V171" i="5"/>
  <c r="X171" i="5"/>
  <c r="E153" i="7"/>
  <c r="C154" i="9" s="1"/>
  <c r="Z155" i="5"/>
  <c r="AA155" i="5" s="1"/>
  <c r="V155" i="5"/>
  <c r="X155" i="5"/>
  <c r="E137" i="7"/>
  <c r="C138" i="9" s="1"/>
  <c r="Z139" i="5"/>
  <c r="AA139" i="5" s="1"/>
  <c r="V139" i="5"/>
  <c r="X139" i="5"/>
  <c r="E121" i="7"/>
  <c r="C122" i="9" s="1"/>
  <c r="Z123" i="5"/>
  <c r="AA123" i="5" s="1"/>
  <c r="V123" i="5"/>
  <c r="X123" i="5"/>
  <c r="E105" i="7"/>
  <c r="C106" i="9" s="1"/>
  <c r="Z107" i="5"/>
  <c r="AA107" i="5" s="1"/>
  <c r="V107" i="5"/>
  <c r="X107" i="5"/>
  <c r="E89" i="7"/>
  <c r="C90" i="9" s="1"/>
  <c r="Z91" i="5"/>
  <c r="AA91" i="5" s="1"/>
  <c r="V91" i="5"/>
  <c r="X91" i="5"/>
  <c r="E73" i="7"/>
  <c r="C74" i="9" s="1"/>
  <c r="Z75" i="5"/>
  <c r="AA75" i="5" s="1"/>
  <c r="V75" i="5"/>
  <c r="X75" i="5"/>
  <c r="E57" i="7"/>
  <c r="C58" i="9" s="1"/>
  <c r="Z59" i="5"/>
  <c r="AA59" i="5" s="1"/>
  <c r="V59" i="5"/>
  <c r="X59" i="5"/>
  <c r="E41" i="7"/>
  <c r="C42" i="9" s="1"/>
  <c r="Z43" i="5"/>
  <c r="AA43" i="5" s="1"/>
  <c r="V43" i="5"/>
  <c r="X43" i="5"/>
  <c r="E25" i="7"/>
  <c r="C26" i="9" s="1"/>
  <c r="Z27" i="5"/>
  <c r="AA27" i="5" s="1"/>
  <c r="V27" i="5"/>
  <c r="X27" i="5"/>
  <c r="E9" i="7"/>
  <c r="C10" i="9" s="1"/>
  <c r="Z11" i="5"/>
  <c r="AA11" i="5" s="1"/>
  <c r="V11" i="5"/>
  <c r="X11" i="5"/>
  <c r="O2" i="5"/>
  <c r="E1943" i="7"/>
  <c r="C1944" i="9" s="1"/>
  <c r="Z1945" i="5"/>
  <c r="AA1945" i="5" s="1"/>
  <c r="V1945" i="5"/>
  <c r="X1945" i="5"/>
  <c r="E1879" i="7"/>
  <c r="C1880" i="9" s="1"/>
  <c r="Z1881" i="5"/>
  <c r="AA1881" i="5" s="1"/>
  <c r="V1881" i="5"/>
  <c r="X1881" i="5"/>
  <c r="E1815" i="7"/>
  <c r="C1816" i="9" s="1"/>
  <c r="Z1817" i="5"/>
  <c r="AA1817" i="5" s="1"/>
  <c r="V1817" i="5"/>
  <c r="X1817" i="5"/>
  <c r="E1751" i="7"/>
  <c r="C1752" i="9" s="1"/>
  <c r="Z1753" i="5"/>
  <c r="AA1753" i="5" s="1"/>
  <c r="V1753" i="5"/>
  <c r="X1753" i="5"/>
  <c r="E1687" i="7"/>
  <c r="C1688" i="9" s="1"/>
  <c r="Z1689" i="5"/>
  <c r="AA1689" i="5" s="1"/>
  <c r="V1689" i="5"/>
  <c r="X1689" i="5"/>
  <c r="E1575" i="7"/>
  <c r="C1576" i="9" s="1"/>
  <c r="Z1577" i="5"/>
  <c r="AA1577" i="5" s="1"/>
  <c r="V1577" i="5"/>
  <c r="X1577" i="5"/>
  <c r="E1511" i="7"/>
  <c r="C1512" i="9" s="1"/>
  <c r="Z1513" i="5"/>
  <c r="AA1513" i="5" s="1"/>
  <c r="V1513" i="5"/>
  <c r="X1513" i="5"/>
  <c r="E1447" i="7"/>
  <c r="C1448" i="9" s="1"/>
  <c r="Z1449" i="5"/>
  <c r="AA1449" i="5" s="1"/>
  <c r="V1449" i="5"/>
  <c r="X1449" i="5"/>
  <c r="E1383" i="7"/>
  <c r="C1384" i="9" s="1"/>
  <c r="Z1385" i="5"/>
  <c r="AA1385" i="5" s="1"/>
  <c r="V1385" i="5"/>
  <c r="X1385" i="5"/>
  <c r="E1319" i="7"/>
  <c r="C1320" i="9" s="1"/>
  <c r="Z1321" i="5"/>
  <c r="AA1321" i="5" s="1"/>
  <c r="V1321" i="5"/>
  <c r="X1321" i="5"/>
  <c r="E1255" i="7"/>
  <c r="C1256" i="9" s="1"/>
  <c r="Z1257" i="5"/>
  <c r="AA1257" i="5" s="1"/>
  <c r="V1257" i="5"/>
  <c r="X1257" i="5"/>
  <c r="E1191" i="7"/>
  <c r="C1192" i="9" s="1"/>
  <c r="Z1193" i="5"/>
  <c r="AA1193" i="5" s="1"/>
  <c r="V1193" i="5"/>
  <c r="X1193" i="5"/>
  <c r="E1127" i="7"/>
  <c r="C1128" i="9" s="1"/>
  <c r="Z1129" i="5"/>
  <c r="AA1129" i="5" s="1"/>
  <c r="V1129" i="5"/>
  <c r="X1129" i="5"/>
  <c r="E1063" i="7"/>
  <c r="C1064" i="9" s="1"/>
  <c r="Z1065" i="5"/>
  <c r="AA1065" i="5" s="1"/>
  <c r="V1065" i="5"/>
  <c r="X1065" i="5"/>
  <c r="E999" i="7"/>
  <c r="C1000" i="9" s="1"/>
  <c r="Z1001" i="5"/>
  <c r="AA1001" i="5" s="1"/>
  <c r="V1001" i="5"/>
  <c r="X1001" i="5"/>
  <c r="E935" i="7"/>
  <c r="C936" i="9" s="1"/>
  <c r="Z937" i="5"/>
  <c r="AA937" i="5" s="1"/>
  <c r="V937" i="5"/>
  <c r="X937" i="5"/>
  <c r="E839" i="7"/>
  <c r="C840" i="9" s="1"/>
  <c r="Z841" i="5"/>
  <c r="AA841" i="5" s="1"/>
  <c r="V841" i="5"/>
  <c r="X841" i="5"/>
  <c r="E775" i="7"/>
  <c r="C776" i="9" s="1"/>
  <c r="Z777" i="5"/>
  <c r="AA777" i="5" s="1"/>
  <c r="V777" i="5"/>
  <c r="X777" i="5"/>
  <c r="E711" i="7"/>
  <c r="C712" i="9" s="1"/>
  <c r="Z713" i="5"/>
  <c r="AA713" i="5" s="1"/>
  <c r="V713" i="5"/>
  <c r="X713" i="5"/>
  <c r="E620" i="7"/>
  <c r="C621" i="9" s="1"/>
  <c r="Z622" i="5"/>
  <c r="AA622" i="5" s="1"/>
  <c r="V622" i="5"/>
  <c r="X622" i="5"/>
  <c r="E492" i="7"/>
  <c r="C493" i="9" s="1"/>
  <c r="Z494" i="5"/>
  <c r="AA494" i="5" s="1"/>
  <c r="V494" i="5"/>
  <c r="X494" i="5"/>
  <c r="E332" i="7"/>
  <c r="C333" i="9" s="1"/>
  <c r="Z334" i="5"/>
  <c r="AA334" i="5" s="1"/>
  <c r="V334" i="5"/>
  <c r="X334" i="5"/>
  <c r="E204" i="7"/>
  <c r="C205" i="9" s="1"/>
  <c r="Z206" i="5"/>
  <c r="AA206" i="5" s="1"/>
  <c r="V206" i="5"/>
  <c r="X206" i="5"/>
  <c r="E76" i="7"/>
  <c r="C77" i="9" s="1"/>
  <c r="Z78" i="5"/>
  <c r="AA78" i="5" s="1"/>
  <c r="V78" i="5"/>
  <c r="X78" i="5"/>
  <c r="E1954" i="7"/>
  <c r="C1955" i="9" s="1"/>
  <c r="Z1956" i="5"/>
  <c r="AA1956" i="5" s="1"/>
  <c r="V1956" i="5"/>
  <c r="X1956" i="5"/>
  <c r="E1890" i="7"/>
  <c r="C1891" i="9" s="1"/>
  <c r="Z1892" i="5"/>
  <c r="AA1892" i="5" s="1"/>
  <c r="V1892" i="5"/>
  <c r="X1892" i="5"/>
  <c r="E1826" i="7"/>
  <c r="C1827" i="9" s="1"/>
  <c r="Z1828" i="5"/>
  <c r="AA1828" i="5" s="1"/>
  <c r="V1828" i="5"/>
  <c r="X1828" i="5"/>
  <c r="E1762" i="7"/>
  <c r="C1763" i="9" s="1"/>
  <c r="Z1764" i="5"/>
  <c r="AA1764" i="5" s="1"/>
  <c r="V1764" i="5"/>
  <c r="X1764" i="5"/>
  <c r="E1698" i="7"/>
  <c r="C1699" i="9" s="1"/>
  <c r="Z1700" i="5"/>
  <c r="AA1700" i="5" s="1"/>
  <c r="V1700" i="5"/>
  <c r="X1700" i="5"/>
  <c r="E1634" i="7"/>
  <c r="C1635" i="9" s="1"/>
  <c r="Z1636" i="5"/>
  <c r="AA1636" i="5" s="1"/>
  <c r="V1636" i="5"/>
  <c r="X1636" i="5"/>
  <c r="E1586" i="7"/>
  <c r="C1587" i="9" s="1"/>
  <c r="Z1588" i="5"/>
  <c r="AA1588" i="5" s="1"/>
  <c r="V1588" i="5"/>
  <c r="X1588" i="5"/>
  <c r="E1538" i="7"/>
  <c r="C1539" i="9" s="1"/>
  <c r="Z1540" i="5"/>
  <c r="AA1540" i="5" s="1"/>
  <c r="V1540" i="5"/>
  <c r="X1540" i="5"/>
  <c r="E1474" i="7"/>
  <c r="C1475" i="9" s="1"/>
  <c r="Z1476" i="5"/>
  <c r="AA1476" i="5" s="1"/>
  <c r="V1476" i="5"/>
  <c r="X1476" i="5"/>
  <c r="E1410" i="7"/>
  <c r="C1411" i="9" s="1"/>
  <c r="Z1412" i="5"/>
  <c r="AA1412" i="5" s="1"/>
  <c r="V1412" i="5"/>
  <c r="X1412" i="5"/>
  <c r="E1330" i="7"/>
  <c r="C1331" i="9" s="1"/>
  <c r="Z1332" i="5"/>
  <c r="AA1332" i="5" s="1"/>
  <c r="V1332" i="5"/>
  <c r="X1332" i="5"/>
  <c r="E1266" i="7"/>
  <c r="C1267" i="9" s="1"/>
  <c r="Z1268" i="5"/>
  <c r="AA1268" i="5" s="1"/>
  <c r="V1268" i="5"/>
  <c r="X1268" i="5"/>
  <c r="E1202" i="7"/>
  <c r="C1203" i="9" s="1"/>
  <c r="Z1204" i="5"/>
  <c r="AA1204" i="5" s="1"/>
  <c r="V1204" i="5"/>
  <c r="X1204" i="5"/>
  <c r="E1138" i="7"/>
  <c r="C1139" i="9" s="1"/>
  <c r="Z1140" i="5"/>
  <c r="AA1140" i="5" s="1"/>
  <c r="V1140" i="5"/>
  <c r="X1140" i="5"/>
  <c r="E1074" i="7"/>
  <c r="C1075" i="9" s="1"/>
  <c r="Z1076" i="5"/>
  <c r="AA1076" i="5" s="1"/>
  <c r="V1076" i="5"/>
  <c r="X1076" i="5"/>
  <c r="E1010" i="7"/>
  <c r="C1011" i="9" s="1"/>
  <c r="Z1012" i="5"/>
  <c r="AA1012" i="5" s="1"/>
  <c r="V1012" i="5"/>
  <c r="X1012" i="5"/>
  <c r="E946" i="7"/>
  <c r="C947" i="9" s="1"/>
  <c r="Z948" i="5"/>
  <c r="AA948" i="5" s="1"/>
  <c r="V948" i="5"/>
  <c r="X948" i="5"/>
  <c r="E882" i="7"/>
  <c r="C883" i="9" s="1"/>
  <c r="Z884" i="5"/>
  <c r="AA884" i="5" s="1"/>
  <c r="V884" i="5"/>
  <c r="X884" i="5"/>
  <c r="E818" i="7"/>
  <c r="C819" i="9" s="1"/>
  <c r="Z820" i="5"/>
  <c r="AA820" i="5" s="1"/>
  <c r="V820" i="5"/>
  <c r="X820" i="5"/>
  <c r="E754" i="7"/>
  <c r="C755" i="9" s="1"/>
  <c r="Z756" i="5"/>
  <c r="AA756" i="5" s="1"/>
  <c r="V756" i="5"/>
  <c r="X756" i="5"/>
  <c r="E690" i="7"/>
  <c r="C691" i="9" s="1"/>
  <c r="Z692" i="5"/>
  <c r="AA692" i="5" s="1"/>
  <c r="V692" i="5"/>
  <c r="X692" i="5"/>
  <c r="E578" i="7"/>
  <c r="C579" i="9" s="1"/>
  <c r="Z580" i="5"/>
  <c r="AA580" i="5" s="1"/>
  <c r="V580" i="5"/>
  <c r="X580" i="5"/>
  <c r="E482" i="7"/>
  <c r="C483" i="9" s="1"/>
  <c r="Z484" i="5"/>
  <c r="AA484" i="5" s="1"/>
  <c r="V484" i="5"/>
  <c r="X484" i="5"/>
  <c r="E354" i="7"/>
  <c r="C355" i="9" s="1"/>
  <c r="Z356" i="5"/>
  <c r="AA356" i="5" s="1"/>
  <c r="V356" i="5"/>
  <c r="X356" i="5"/>
  <c r="E194" i="7"/>
  <c r="C195" i="9" s="1"/>
  <c r="Z196" i="5"/>
  <c r="AA196" i="5" s="1"/>
  <c r="V196" i="5"/>
  <c r="X196" i="5"/>
  <c r="E98" i="7"/>
  <c r="C99" i="9" s="1"/>
  <c r="Z100" i="5"/>
  <c r="AA100" i="5" s="1"/>
  <c r="V100" i="5"/>
  <c r="X100" i="5"/>
  <c r="E2005" i="7"/>
  <c r="C2006" i="9" s="1"/>
  <c r="Z2007" i="5"/>
  <c r="AA2007" i="5" s="1"/>
  <c r="V2007" i="5"/>
  <c r="X2007" i="5"/>
  <c r="E1989" i="7"/>
  <c r="C1990" i="9" s="1"/>
  <c r="Z1991" i="5"/>
  <c r="AA1991" i="5" s="1"/>
  <c r="V1991" i="5"/>
  <c r="X1991" i="5"/>
  <c r="E1973" i="7"/>
  <c r="C1974" i="9" s="1"/>
  <c r="Z1975" i="5"/>
  <c r="AA1975" i="5" s="1"/>
  <c r="V1975" i="5"/>
  <c r="X1975" i="5"/>
  <c r="E1957" i="7"/>
  <c r="C1958" i="9" s="1"/>
  <c r="Z1959" i="5"/>
  <c r="AA1959" i="5" s="1"/>
  <c r="V1959" i="5"/>
  <c r="X1959" i="5"/>
  <c r="E1941" i="7"/>
  <c r="C1942" i="9" s="1"/>
  <c r="Z1943" i="5"/>
  <c r="AA1943" i="5" s="1"/>
  <c r="V1943" i="5"/>
  <c r="X1943" i="5"/>
  <c r="E1925" i="7"/>
  <c r="C1926" i="9" s="1"/>
  <c r="Z1927" i="5"/>
  <c r="AA1927" i="5" s="1"/>
  <c r="V1927" i="5"/>
  <c r="X1927" i="5"/>
  <c r="E1909" i="7"/>
  <c r="C1910" i="9" s="1"/>
  <c r="Z1911" i="5"/>
  <c r="AA1911" i="5" s="1"/>
  <c r="V1911" i="5"/>
  <c r="X1911" i="5"/>
  <c r="E1893" i="7"/>
  <c r="C1894" i="9" s="1"/>
  <c r="Z1895" i="5"/>
  <c r="AA1895" i="5" s="1"/>
  <c r="V1895" i="5"/>
  <c r="X1895" i="5"/>
  <c r="E1877" i="7"/>
  <c r="C1878" i="9" s="1"/>
  <c r="Z1879" i="5"/>
  <c r="AA1879" i="5" s="1"/>
  <c r="V1879" i="5"/>
  <c r="X1879" i="5"/>
  <c r="E1861" i="7"/>
  <c r="C1862" i="9" s="1"/>
  <c r="Z1863" i="5"/>
  <c r="AA1863" i="5" s="1"/>
  <c r="V1863" i="5"/>
  <c r="X1863" i="5"/>
  <c r="E1845" i="7"/>
  <c r="C1846" i="9" s="1"/>
  <c r="Z1847" i="5"/>
  <c r="AA1847" i="5" s="1"/>
  <c r="V1847" i="5"/>
  <c r="X1847" i="5"/>
  <c r="E1829" i="7"/>
  <c r="C1830" i="9" s="1"/>
  <c r="Z1831" i="5"/>
  <c r="AA1831" i="5" s="1"/>
  <c r="V1831" i="5"/>
  <c r="X1831" i="5"/>
  <c r="E1813" i="7"/>
  <c r="C1814" i="9" s="1"/>
  <c r="Z1815" i="5"/>
  <c r="AA1815" i="5" s="1"/>
  <c r="V1815" i="5"/>
  <c r="X1815" i="5"/>
  <c r="E1749" i="7"/>
  <c r="C1750" i="9" s="1"/>
  <c r="Z1751" i="5"/>
  <c r="AA1751" i="5" s="1"/>
  <c r="V1751" i="5"/>
  <c r="X1751" i="5"/>
  <c r="E1733" i="7"/>
  <c r="C1734" i="9" s="1"/>
  <c r="Z1735" i="5"/>
  <c r="AA1735" i="5" s="1"/>
  <c r="V1735" i="5"/>
  <c r="X1735" i="5"/>
  <c r="E1717" i="7"/>
  <c r="C1718" i="9" s="1"/>
  <c r="Z1719" i="5"/>
  <c r="AA1719" i="5" s="1"/>
  <c r="V1719" i="5"/>
  <c r="X1719" i="5"/>
  <c r="E1701" i="7"/>
  <c r="C1702" i="9" s="1"/>
  <c r="Z1703" i="5"/>
  <c r="AA1703" i="5" s="1"/>
  <c r="V1703" i="5"/>
  <c r="X1703" i="5"/>
  <c r="E1685" i="7"/>
  <c r="C1686" i="9" s="1"/>
  <c r="Z1687" i="5"/>
  <c r="AA1687" i="5" s="1"/>
  <c r="V1687" i="5"/>
  <c r="X1687" i="5"/>
  <c r="E1669" i="7"/>
  <c r="C1670" i="9" s="1"/>
  <c r="Z1671" i="5"/>
  <c r="AA1671" i="5" s="1"/>
  <c r="V1671" i="5"/>
  <c r="X1671" i="5"/>
  <c r="E1653" i="7"/>
  <c r="C1654" i="9" s="1"/>
  <c r="Z1655" i="5"/>
  <c r="AA1655" i="5" s="1"/>
  <c r="V1655" i="5"/>
  <c r="X1655" i="5"/>
  <c r="E1637" i="7"/>
  <c r="C1638" i="9" s="1"/>
  <c r="Z1639" i="5"/>
  <c r="AA1639" i="5" s="1"/>
  <c r="V1639" i="5"/>
  <c r="X1639" i="5"/>
  <c r="E1621" i="7"/>
  <c r="C1622" i="9" s="1"/>
  <c r="Z1623" i="5"/>
  <c r="AA1623" i="5" s="1"/>
  <c r="V1623" i="5"/>
  <c r="X1623" i="5"/>
  <c r="E1605" i="7"/>
  <c r="C1606" i="9" s="1"/>
  <c r="Z1607" i="5"/>
  <c r="AA1607" i="5" s="1"/>
  <c r="V1607" i="5"/>
  <c r="X1607" i="5"/>
  <c r="E1589" i="7"/>
  <c r="C1590" i="9" s="1"/>
  <c r="Z1591" i="5"/>
  <c r="AA1591" i="5" s="1"/>
  <c r="V1591" i="5"/>
  <c r="X1591" i="5"/>
  <c r="E1573" i="7"/>
  <c r="C1574" i="9" s="1"/>
  <c r="Z1575" i="5"/>
  <c r="AA1575" i="5" s="1"/>
  <c r="V1575" i="5"/>
  <c r="X1575" i="5"/>
  <c r="E1557" i="7"/>
  <c r="C1558" i="9" s="1"/>
  <c r="Z1559" i="5"/>
  <c r="AA1559" i="5" s="1"/>
  <c r="V1559" i="5"/>
  <c r="X1559" i="5"/>
  <c r="E1541" i="7"/>
  <c r="C1542" i="9" s="1"/>
  <c r="Z1543" i="5"/>
  <c r="AA1543" i="5" s="1"/>
  <c r="V1543" i="5"/>
  <c r="X1543" i="5"/>
  <c r="E1525" i="7"/>
  <c r="C1526" i="9" s="1"/>
  <c r="Z1527" i="5"/>
  <c r="AA1527" i="5" s="1"/>
  <c r="V1527" i="5"/>
  <c r="X1527" i="5"/>
  <c r="E1509" i="7"/>
  <c r="C1510" i="9" s="1"/>
  <c r="Z1511" i="5"/>
  <c r="AA1511" i="5" s="1"/>
  <c r="V1511" i="5"/>
  <c r="X1511" i="5"/>
  <c r="E1493" i="7"/>
  <c r="C1494" i="9" s="1"/>
  <c r="Z1495" i="5"/>
  <c r="AA1495" i="5" s="1"/>
  <c r="V1495" i="5"/>
  <c r="X1495" i="5"/>
  <c r="E1477" i="7"/>
  <c r="C1478" i="9" s="1"/>
  <c r="Z1479" i="5"/>
  <c r="AA1479" i="5" s="1"/>
  <c r="V1479" i="5"/>
  <c r="X1479" i="5"/>
  <c r="E1461" i="7"/>
  <c r="C1462" i="9" s="1"/>
  <c r="Z1463" i="5"/>
  <c r="AA1463" i="5" s="1"/>
  <c r="V1463" i="5"/>
  <c r="X1463" i="5"/>
  <c r="E1445" i="7"/>
  <c r="C1446" i="9" s="1"/>
  <c r="Z1447" i="5"/>
  <c r="AA1447" i="5" s="1"/>
  <c r="V1447" i="5"/>
  <c r="X1447" i="5"/>
  <c r="E1429" i="7"/>
  <c r="C1430" i="9" s="1"/>
  <c r="Z1431" i="5"/>
  <c r="AA1431" i="5" s="1"/>
  <c r="V1431" i="5"/>
  <c r="X1431" i="5"/>
  <c r="E1413" i="7"/>
  <c r="C1414" i="9" s="1"/>
  <c r="Z1415" i="5"/>
  <c r="AA1415" i="5" s="1"/>
  <c r="V1415" i="5"/>
  <c r="X1415" i="5"/>
  <c r="E1397" i="7"/>
  <c r="C1398" i="9" s="1"/>
  <c r="Z1399" i="5"/>
  <c r="AA1399" i="5" s="1"/>
  <c r="V1399" i="5"/>
  <c r="X1399" i="5"/>
  <c r="E1381" i="7"/>
  <c r="C1382" i="9" s="1"/>
  <c r="Z1383" i="5"/>
  <c r="AA1383" i="5" s="1"/>
  <c r="V1383" i="5"/>
  <c r="X1383" i="5"/>
  <c r="E1365" i="7"/>
  <c r="C1366" i="9" s="1"/>
  <c r="Z1367" i="5"/>
  <c r="AA1367" i="5" s="1"/>
  <c r="V1367" i="5"/>
  <c r="X1367" i="5"/>
  <c r="E1349" i="7"/>
  <c r="C1350" i="9" s="1"/>
  <c r="Z1351" i="5"/>
  <c r="AA1351" i="5" s="1"/>
  <c r="V1351" i="5"/>
  <c r="X1351" i="5"/>
  <c r="E1333" i="7"/>
  <c r="C1334" i="9" s="1"/>
  <c r="Z1335" i="5"/>
  <c r="AA1335" i="5" s="1"/>
  <c r="V1335" i="5"/>
  <c r="X1335" i="5"/>
  <c r="E1317" i="7"/>
  <c r="C1318" i="9" s="1"/>
  <c r="Z1319" i="5"/>
  <c r="AA1319" i="5" s="1"/>
  <c r="V1319" i="5"/>
  <c r="X1319" i="5"/>
  <c r="E1301" i="7"/>
  <c r="C1302" i="9" s="1"/>
  <c r="Z1303" i="5"/>
  <c r="AA1303" i="5" s="1"/>
  <c r="V1303" i="5"/>
  <c r="X1303" i="5"/>
  <c r="E1285" i="7"/>
  <c r="C1286" i="9" s="1"/>
  <c r="Z1287" i="5"/>
  <c r="AA1287" i="5" s="1"/>
  <c r="V1287" i="5"/>
  <c r="X1287" i="5"/>
  <c r="E1269" i="7"/>
  <c r="C1270" i="9" s="1"/>
  <c r="Z1271" i="5"/>
  <c r="AA1271" i="5" s="1"/>
  <c r="V1271" i="5"/>
  <c r="X1271" i="5"/>
  <c r="E1253" i="7"/>
  <c r="C1254" i="9" s="1"/>
  <c r="Z1255" i="5"/>
  <c r="AA1255" i="5" s="1"/>
  <c r="V1255" i="5"/>
  <c r="X1255" i="5"/>
  <c r="E1237" i="7"/>
  <c r="C1238" i="9" s="1"/>
  <c r="Z1239" i="5"/>
  <c r="AA1239" i="5" s="1"/>
  <c r="V1239" i="5"/>
  <c r="X1239" i="5"/>
  <c r="E1221" i="7"/>
  <c r="C1222" i="9" s="1"/>
  <c r="Z1223" i="5"/>
  <c r="AA1223" i="5" s="1"/>
  <c r="V1223" i="5"/>
  <c r="X1223" i="5"/>
  <c r="E1205" i="7"/>
  <c r="C1206" i="9" s="1"/>
  <c r="Z1207" i="5"/>
  <c r="AA1207" i="5" s="1"/>
  <c r="V1207" i="5"/>
  <c r="X1207" i="5"/>
  <c r="E1189" i="7"/>
  <c r="C1190" i="9" s="1"/>
  <c r="Z1191" i="5"/>
  <c r="AA1191" i="5" s="1"/>
  <c r="V1191" i="5"/>
  <c r="X1191" i="5"/>
  <c r="E1173" i="7"/>
  <c r="C1174" i="9" s="1"/>
  <c r="Z1175" i="5"/>
  <c r="AA1175" i="5" s="1"/>
  <c r="V1175" i="5"/>
  <c r="X1175" i="5"/>
  <c r="E1157" i="7"/>
  <c r="C1158" i="9" s="1"/>
  <c r="Z1159" i="5"/>
  <c r="AA1159" i="5" s="1"/>
  <c r="V1159" i="5"/>
  <c r="X1159" i="5"/>
  <c r="E1141" i="7"/>
  <c r="C1142" i="9" s="1"/>
  <c r="Z1143" i="5"/>
  <c r="AA1143" i="5" s="1"/>
  <c r="V1143" i="5"/>
  <c r="X1143" i="5"/>
  <c r="E1125" i="7"/>
  <c r="C1126" i="9" s="1"/>
  <c r="Z1127" i="5"/>
  <c r="AA1127" i="5" s="1"/>
  <c r="V1127" i="5"/>
  <c r="X1127" i="5"/>
  <c r="E1109" i="7"/>
  <c r="C1110" i="9" s="1"/>
  <c r="Z1111" i="5"/>
  <c r="AA1111" i="5" s="1"/>
  <c r="V1111" i="5"/>
  <c r="X1111" i="5"/>
  <c r="E1093" i="7"/>
  <c r="C1094" i="9" s="1"/>
  <c r="Z1095" i="5"/>
  <c r="AA1095" i="5" s="1"/>
  <c r="V1095" i="5"/>
  <c r="X1095" i="5"/>
  <c r="E1077" i="7"/>
  <c r="C1078" i="9" s="1"/>
  <c r="Z1079" i="5"/>
  <c r="AA1079" i="5" s="1"/>
  <c r="V1079" i="5"/>
  <c r="X1079" i="5"/>
  <c r="E1061" i="7"/>
  <c r="C1062" i="9" s="1"/>
  <c r="Z1063" i="5"/>
  <c r="AA1063" i="5" s="1"/>
  <c r="V1063" i="5"/>
  <c r="X1063" i="5"/>
  <c r="E1045" i="7"/>
  <c r="C1046" i="9" s="1"/>
  <c r="Z1047" i="5"/>
  <c r="AA1047" i="5" s="1"/>
  <c r="V1047" i="5"/>
  <c r="X1047" i="5"/>
  <c r="E1029" i="7"/>
  <c r="C1030" i="9" s="1"/>
  <c r="Z1031" i="5"/>
  <c r="AA1031" i="5" s="1"/>
  <c r="V1031" i="5"/>
  <c r="X1031" i="5"/>
  <c r="E1013" i="7"/>
  <c r="C1014" i="9" s="1"/>
  <c r="Z1015" i="5"/>
  <c r="AA1015" i="5" s="1"/>
  <c r="V1015" i="5"/>
  <c r="X1015" i="5"/>
  <c r="E997" i="7"/>
  <c r="C998" i="9" s="1"/>
  <c r="Z999" i="5"/>
  <c r="AA999" i="5" s="1"/>
  <c r="V999" i="5"/>
  <c r="X999" i="5"/>
  <c r="E981" i="7"/>
  <c r="C982" i="9" s="1"/>
  <c r="Z983" i="5"/>
  <c r="AA983" i="5" s="1"/>
  <c r="V983" i="5"/>
  <c r="X983" i="5"/>
  <c r="E965" i="7"/>
  <c r="C966" i="9" s="1"/>
  <c r="Z967" i="5"/>
  <c r="AA967" i="5" s="1"/>
  <c r="V967" i="5"/>
  <c r="X967" i="5"/>
  <c r="E949" i="7"/>
  <c r="C950" i="9" s="1"/>
  <c r="Z951" i="5"/>
  <c r="AA951" i="5" s="1"/>
  <c r="V951" i="5"/>
  <c r="X951" i="5"/>
  <c r="E933" i="7"/>
  <c r="C934" i="9" s="1"/>
  <c r="Z935" i="5"/>
  <c r="AA935" i="5" s="1"/>
  <c r="V935" i="5"/>
  <c r="X935" i="5"/>
  <c r="E917" i="7"/>
  <c r="C918" i="9" s="1"/>
  <c r="Z919" i="5"/>
  <c r="AA919" i="5" s="1"/>
  <c r="V919" i="5"/>
  <c r="X919" i="5"/>
  <c r="E901" i="7"/>
  <c r="C902" i="9" s="1"/>
  <c r="Z903" i="5"/>
  <c r="AA903" i="5" s="1"/>
  <c r="V903" i="5"/>
  <c r="X903" i="5"/>
  <c r="E885" i="7"/>
  <c r="C886" i="9" s="1"/>
  <c r="Z887" i="5"/>
  <c r="AA887" i="5" s="1"/>
  <c r="V887" i="5"/>
  <c r="X887" i="5"/>
  <c r="E869" i="7"/>
  <c r="C870" i="9" s="1"/>
  <c r="Z871" i="5"/>
  <c r="AA871" i="5" s="1"/>
  <c r="V871" i="5"/>
  <c r="X871" i="5"/>
  <c r="E853" i="7"/>
  <c r="C854" i="9" s="1"/>
  <c r="Z855" i="5"/>
  <c r="AA855" i="5" s="1"/>
  <c r="V855" i="5"/>
  <c r="X855" i="5"/>
  <c r="E837" i="7"/>
  <c r="C838" i="9" s="1"/>
  <c r="Z839" i="5"/>
  <c r="AA839" i="5" s="1"/>
  <c r="V839" i="5"/>
  <c r="X839" i="5"/>
  <c r="E821" i="7"/>
  <c r="C822" i="9" s="1"/>
  <c r="Z823" i="5"/>
  <c r="AA823" i="5" s="1"/>
  <c r="V823" i="5"/>
  <c r="X823" i="5"/>
  <c r="E805" i="7"/>
  <c r="C806" i="9" s="1"/>
  <c r="Z807" i="5"/>
  <c r="AA807" i="5" s="1"/>
  <c r="V807" i="5"/>
  <c r="X807" i="5"/>
  <c r="E789" i="7"/>
  <c r="C790" i="9" s="1"/>
  <c r="Z791" i="5"/>
  <c r="AA791" i="5" s="1"/>
  <c r="V791" i="5"/>
  <c r="X791" i="5"/>
  <c r="E773" i="7"/>
  <c r="C774" i="9" s="1"/>
  <c r="Z775" i="5"/>
  <c r="AA775" i="5" s="1"/>
  <c r="V775" i="5"/>
  <c r="X775" i="5"/>
  <c r="E757" i="7"/>
  <c r="C758" i="9" s="1"/>
  <c r="Z759" i="5"/>
  <c r="AA759" i="5" s="1"/>
  <c r="V759" i="5"/>
  <c r="X759" i="5"/>
  <c r="E741" i="7"/>
  <c r="C742" i="9" s="1"/>
  <c r="Z743" i="5"/>
  <c r="AA743" i="5" s="1"/>
  <c r="V743" i="5"/>
  <c r="X743" i="5"/>
  <c r="E725" i="7"/>
  <c r="C726" i="9" s="1"/>
  <c r="Z727" i="5"/>
  <c r="AA727" i="5" s="1"/>
  <c r="V727" i="5"/>
  <c r="X727" i="5"/>
  <c r="E709" i="7"/>
  <c r="C710" i="9" s="1"/>
  <c r="Z711" i="5"/>
  <c r="AA711" i="5" s="1"/>
  <c r="V711" i="5"/>
  <c r="X711" i="5"/>
  <c r="E693" i="7"/>
  <c r="C694" i="9" s="1"/>
  <c r="Z695" i="5"/>
  <c r="AA695" i="5" s="1"/>
  <c r="V695" i="5"/>
  <c r="X695" i="5"/>
  <c r="E677" i="7"/>
  <c r="C678" i="9" s="1"/>
  <c r="Z679" i="5"/>
  <c r="AA679" i="5" s="1"/>
  <c r="V679" i="5"/>
  <c r="X679" i="5"/>
  <c r="E648" i="7"/>
  <c r="C649" i="9" s="1"/>
  <c r="Z650" i="5"/>
  <c r="AA650" i="5" s="1"/>
  <c r="V650" i="5"/>
  <c r="X650" i="5"/>
  <c r="E616" i="7"/>
  <c r="C617" i="9" s="1"/>
  <c r="Z618" i="5"/>
  <c r="AA618" i="5" s="1"/>
  <c r="V618" i="5"/>
  <c r="X618" i="5"/>
  <c r="E584" i="7"/>
  <c r="C585" i="9" s="1"/>
  <c r="Z586" i="5"/>
  <c r="AA586" i="5" s="1"/>
  <c r="V586" i="5"/>
  <c r="X586" i="5"/>
  <c r="E552" i="7"/>
  <c r="C553" i="9" s="1"/>
  <c r="Z554" i="5"/>
  <c r="AA554" i="5" s="1"/>
  <c r="V554" i="5"/>
  <c r="X554" i="5"/>
  <c r="E520" i="7"/>
  <c r="C521" i="9" s="1"/>
  <c r="Z522" i="5"/>
  <c r="AA522" i="5" s="1"/>
  <c r="V522" i="5"/>
  <c r="X522" i="5"/>
  <c r="E488" i="7"/>
  <c r="C489" i="9" s="1"/>
  <c r="Z490" i="5"/>
  <c r="AA490" i="5" s="1"/>
  <c r="V490" i="5"/>
  <c r="X490" i="5"/>
  <c r="E456" i="7"/>
  <c r="C457" i="9" s="1"/>
  <c r="Z458" i="5"/>
  <c r="AA458" i="5" s="1"/>
  <c r="V458" i="5"/>
  <c r="X458" i="5"/>
  <c r="E424" i="7"/>
  <c r="C425" i="9" s="1"/>
  <c r="Z426" i="5"/>
  <c r="AA426" i="5" s="1"/>
  <c r="V426" i="5"/>
  <c r="X426" i="5"/>
  <c r="E392" i="7"/>
  <c r="C393" i="9" s="1"/>
  <c r="Z394" i="5"/>
  <c r="AA394" i="5" s="1"/>
  <c r="V394" i="5"/>
  <c r="X394" i="5"/>
  <c r="E360" i="7"/>
  <c r="C361" i="9" s="1"/>
  <c r="Z362" i="5"/>
  <c r="AA362" i="5" s="1"/>
  <c r="V362" i="5"/>
  <c r="X362" i="5"/>
  <c r="E328" i="7"/>
  <c r="C329" i="9" s="1"/>
  <c r="Z330" i="5"/>
  <c r="AA330" i="5" s="1"/>
  <c r="V330" i="5"/>
  <c r="X330" i="5"/>
  <c r="E296" i="7"/>
  <c r="C297" i="9" s="1"/>
  <c r="Z298" i="5"/>
  <c r="AA298" i="5" s="1"/>
  <c r="V298" i="5"/>
  <c r="X298" i="5"/>
  <c r="E264" i="7"/>
  <c r="C265" i="9" s="1"/>
  <c r="Z266" i="5"/>
  <c r="AA266" i="5" s="1"/>
  <c r="V266" i="5"/>
  <c r="X266" i="5"/>
  <c r="E232" i="7"/>
  <c r="C233" i="9" s="1"/>
  <c r="Z234" i="5"/>
  <c r="AA234" i="5" s="1"/>
  <c r="V234" i="5"/>
  <c r="X234" i="5"/>
  <c r="E200" i="7"/>
  <c r="C201" i="9" s="1"/>
  <c r="Z202" i="5"/>
  <c r="AA202" i="5" s="1"/>
  <c r="V202" i="5"/>
  <c r="X202" i="5"/>
  <c r="E168" i="7"/>
  <c r="C169" i="9" s="1"/>
  <c r="Z170" i="5"/>
  <c r="AA170" i="5" s="1"/>
  <c r="V170" i="5"/>
  <c r="X170" i="5"/>
  <c r="E136" i="7"/>
  <c r="C137" i="9" s="1"/>
  <c r="Z138" i="5"/>
  <c r="AA138" i="5" s="1"/>
  <c r="V138" i="5"/>
  <c r="X138" i="5"/>
  <c r="E104" i="7"/>
  <c r="C105" i="9" s="1"/>
  <c r="Z106" i="5"/>
  <c r="AA106" i="5" s="1"/>
  <c r="V106" i="5"/>
  <c r="X106" i="5"/>
  <c r="E72" i="7"/>
  <c r="C73" i="9" s="1"/>
  <c r="Z74" i="5"/>
  <c r="AA74" i="5" s="1"/>
  <c r="V74" i="5"/>
  <c r="X74" i="5"/>
  <c r="E40" i="7"/>
  <c r="C41" i="9" s="1"/>
  <c r="Z42" i="5"/>
  <c r="AA42" i="5" s="1"/>
  <c r="V42" i="5"/>
  <c r="X42" i="5"/>
  <c r="E8" i="7"/>
  <c r="C9" i="9" s="1"/>
  <c r="E1972" i="7"/>
  <c r="C1973" i="9" s="1"/>
  <c r="Z1974" i="5"/>
  <c r="AA1974" i="5" s="1"/>
  <c r="V1974" i="5"/>
  <c r="X1974" i="5"/>
  <c r="Y1974" i="5" s="1"/>
  <c r="E1936" i="7"/>
  <c r="C1937" i="9" s="1"/>
  <c r="Z1938" i="5"/>
  <c r="AA1938" i="5" s="1"/>
  <c r="V1938" i="5"/>
  <c r="X1938" i="5"/>
  <c r="E1900" i="7"/>
  <c r="C1901" i="9" s="1"/>
  <c r="Z1902" i="5"/>
  <c r="AA1902" i="5" s="1"/>
  <c r="V1902" i="5"/>
  <c r="X1902" i="5"/>
  <c r="E1876" i="7"/>
  <c r="C1877" i="9" s="1"/>
  <c r="Z1878" i="5"/>
  <c r="AA1878" i="5" s="1"/>
  <c r="V1878" i="5"/>
  <c r="X1878" i="5"/>
  <c r="E1856" i="7"/>
  <c r="C1857" i="9" s="1"/>
  <c r="Z1858" i="5"/>
  <c r="AA1858" i="5" s="1"/>
  <c r="V1858" i="5"/>
  <c r="X1858" i="5"/>
  <c r="E1840" i="7"/>
  <c r="C1841" i="9" s="1"/>
  <c r="Z1842" i="5"/>
  <c r="AA1842" i="5" s="1"/>
  <c r="V1842" i="5"/>
  <c r="X1842" i="5"/>
  <c r="E1824" i="7"/>
  <c r="C1825" i="9" s="1"/>
  <c r="Z1826" i="5"/>
  <c r="AA1826" i="5" s="1"/>
  <c r="V1826" i="5"/>
  <c r="X1826" i="5"/>
  <c r="E1808" i="7"/>
  <c r="C1809" i="9" s="1"/>
  <c r="Z1810" i="5"/>
  <c r="AA1810" i="5" s="1"/>
  <c r="V1810" i="5"/>
  <c r="X1810" i="5"/>
  <c r="E1792" i="7"/>
  <c r="C1793" i="9" s="1"/>
  <c r="Z1794" i="5"/>
  <c r="AA1794" i="5" s="1"/>
  <c r="V1794" i="5"/>
  <c r="X1794" i="5"/>
  <c r="E1776" i="7"/>
  <c r="C1777" i="9" s="1"/>
  <c r="Z1778" i="5"/>
  <c r="AA1778" i="5" s="1"/>
  <c r="V1778" i="5"/>
  <c r="X1778" i="5"/>
  <c r="E1760" i="7"/>
  <c r="C1761" i="9" s="1"/>
  <c r="Z1762" i="5"/>
  <c r="AA1762" i="5" s="1"/>
  <c r="V1762" i="5"/>
  <c r="X1762" i="5"/>
  <c r="E1744" i="7"/>
  <c r="C1745" i="9" s="1"/>
  <c r="Z1746" i="5"/>
  <c r="AA1746" i="5" s="1"/>
  <c r="V1746" i="5"/>
  <c r="X1746" i="5"/>
  <c r="E1728" i="7"/>
  <c r="C1729" i="9" s="1"/>
  <c r="Z1730" i="5"/>
  <c r="AA1730" i="5" s="1"/>
  <c r="V1730" i="5"/>
  <c r="X1730" i="5"/>
  <c r="E1712" i="7"/>
  <c r="C1713" i="9" s="1"/>
  <c r="Z1714" i="5"/>
  <c r="AA1714" i="5" s="1"/>
  <c r="V1714" i="5"/>
  <c r="X1714" i="5"/>
  <c r="E1696" i="7"/>
  <c r="C1697" i="9" s="1"/>
  <c r="Z1698" i="5"/>
  <c r="AA1698" i="5" s="1"/>
  <c r="V1698" i="5"/>
  <c r="X1698" i="5"/>
  <c r="E1680" i="7"/>
  <c r="C1681" i="9" s="1"/>
  <c r="Z1682" i="5"/>
  <c r="AA1682" i="5" s="1"/>
  <c r="V1682" i="5"/>
  <c r="X1682" i="5"/>
  <c r="E1664" i="7"/>
  <c r="C1665" i="9" s="1"/>
  <c r="Z1666" i="5"/>
  <c r="AA1666" i="5" s="1"/>
  <c r="V1666" i="5"/>
  <c r="X1666" i="5"/>
  <c r="E1648" i="7"/>
  <c r="C1649" i="9" s="1"/>
  <c r="Z1650" i="5"/>
  <c r="AA1650" i="5" s="1"/>
  <c r="V1650" i="5"/>
  <c r="X1650" i="5"/>
  <c r="E1632" i="7"/>
  <c r="C1633" i="9" s="1"/>
  <c r="Z1634" i="5"/>
  <c r="AA1634" i="5" s="1"/>
  <c r="V1634" i="5"/>
  <c r="X1634" i="5"/>
  <c r="E1616" i="7"/>
  <c r="C1617" i="9" s="1"/>
  <c r="Z1618" i="5"/>
  <c r="AA1618" i="5" s="1"/>
  <c r="V1618" i="5"/>
  <c r="X1618" i="5"/>
  <c r="E1600" i="7"/>
  <c r="C1601" i="9" s="1"/>
  <c r="Z1602" i="5"/>
  <c r="AA1602" i="5" s="1"/>
  <c r="V1602" i="5"/>
  <c r="X1602" i="5"/>
  <c r="E1584" i="7"/>
  <c r="C1585" i="9" s="1"/>
  <c r="Z1586" i="5"/>
  <c r="AA1586" i="5" s="1"/>
  <c r="V1586" i="5"/>
  <c r="X1586" i="5"/>
  <c r="E1568" i="7"/>
  <c r="C1569" i="9" s="1"/>
  <c r="Z1570" i="5"/>
  <c r="AA1570" i="5" s="1"/>
  <c r="V1570" i="5"/>
  <c r="X1570" i="5"/>
  <c r="E1552" i="7"/>
  <c r="C1553" i="9" s="1"/>
  <c r="Z1554" i="5"/>
  <c r="AA1554" i="5" s="1"/>
  <c r="V1554" i="5"/>
  <c r="X1554" i="5"/>
  <c r="E1536" i="7"/>
  <c r="C1537" i="9" s="1"/>
  <c r="Z1538" i="5"/>
  <c r="AA1538" i="5" s="1"/>
  <c r="V1538" i="5"/>
  <c r="X1538" i="5"/>
  <c r="E1520" i="7"/>
  <c r="C1521" i="9" s="1"/>
  <c r="Z1522" i="5"/>
  <c r="AA1522" i="5" s="1"/>
  <c r="V1522" i="5"/>
  <c r="X1522" i="5"/>
  <c r="E1504" i="7"/>
  <c r="C1505" i="9" s="1"/>
  <c r="Z1506" i="5"/>
  <c r="AA1506" i="5" s="1"/>
  <c r="V1506" i="5"/>
  <c r="X1506" i="5"/>
  <c r="E1488" i="7"/>
  <c r="C1489" i="9" s="1"/>
  <c r="Z1490" i="5"/>
  <c r="AA1490" i="5" s="1"/>
  <c r="V1490" i="5"/>
  <c r="X1490" i="5"/>
  <c r="E1472" i="7"/>
  <c r="C1473" i="9" s="1"/>
  <c r="Z1474" i="5"/>
  <c r="AA1474" i="5" s="1"/>
  <c r="V1474" i="5"/>
  <c r="X1474" i="5"/>
  <c r="E1456" i="7"/>
  <c r="C1457" i="9" s="1"/>
  <c r="Z1458" i="5"/>
  <c r="AA1458" i="5" s="1"/>
  <c r="V1458" i="5"/>
  <c r="X1458" i="5"/>
  <c r="E1440" i="7"/>
  <c r="C1441" i="9" s="1"/>
  <c r="Z1442" i="5"/>
  <c r="AA1442" i="5" s="1"/>
  <c r="V1442" i="5"/>
  <c r="X1442" i="5"/>
  <c r="E1424" i="7"/>
  <c r="C1425" i="9" s="1"/>
  <c r="Z1426" i="5"/>
  <c r="AA1426" i="5" s="1"/>
  <c r="V1426" i="5"/>
  <c r="X1426" i="5"/>
  <c r="E1408" i="7"/>
  <c r="C1409" i="9" s="1"/>
  <c r="Z1410" i="5"/>
  <c r="AA1410" i="5" s="1"/>
  <c r="V1410" i="5"/>
  <c r="X1410" i="5"/>
  <c r="E1392" i="7"/>
  <c r="C1393" i="9" s="1"/>
  <c r="Z1394" i="5"/>
  <c r="AA1394" i="5" s="1"/>
  <c r="V1394" i="5"/>
  <c r="X1394" i="5"/>
  <c r="E1376" i="7"/>
  <c r="C1377" i="9" s="1"/>
  <c r="Z1378" i="5"/>
  <c r="AA1378" i="5" s="1"/>
  <c r="V1378" i="5"/>
  <c r="X1378" i="5"/>
  <c r="E1360" i="7"/>
  <c r="C1361" i="9" s="1"/>
  <c r="Z1362" i="5"/>
  <c r="AA1362" i="5" s="1"/>
  <c r="V1362" i="5"/>
  <c r="X1362" i="5"/>
  <c r="E1344" i="7"/>
  <c r="C1345" i="9" s="1"/>
  <c r="Z1346" i="5"/>
  <c r="AA1346" i="5" s="1"/>
  <c r="V1346" i="5"/>
  <c r="X1346" i="5"/>
  <c r="E1328" i="7"/>
  <c r="C1329" i="9" s="1"/>
  <c r="Z1330" i="5"/>
  <c r="AA1330" i="5" s="1"/>
  <c r="V1330" i="5"/>
  <c r="X1330" i="5"/>
  <c r="E1312" i="7"/>
  <c r="C1313" i="9" s="1"/>
  <c r="Z1314" i="5"/>
  <c r="AA1314" i="5" s="1"/>
  <c r="V1314" i="5"/>
  <c r="X1314" i="5"/>
  <c r="E1296" i="7"/>
  <c r="C1297" i="9" s="1"/>
  <c r="Z1298" i="5"/>
  <c r="AA1298" i="5" s="1"/>
  <c r="V1298" i="5"/>
  <c r="X1298" i="5"/>
  <c r="E1280" i="7"/>
  <c r="C1281" i="9" s="1"/>
  <c r="Z1282" i="5"/>
  <c r="AA1282" i="5" s="1"/>
  <c r="V1282" i="5"/>
  <c r="X1282" i="5"/>
  <c r="E1264" i="7"/>
  <c r="C1265" i="9" s="1"/>
  <c r="Z1266" i="5"/>
  <c r="AA1266" i="5" s="1"/>
  <c r="V1266" i="5"/>
  <c r="X1266" i="5"/>
  <c r="E1248" i="7"/>
  <c r="C1249" i="9" s="1"/>
  <c r="Z1250" i="5"/>
  <c r="AA1250" i="5" s="1"/>
  <c r="V1250" i="5"/>
  <c r="X1250" i="5"/>
  <c r="E1232" i="7"/>
  <c r="C1233" i="9" s="1"/>
  <c r="Z1234" i="5"/>
  <c r="AA1234" i="5" s="1"/>
  <c r="V1234" i="5"/>
  <c r="X1234" i="5"/>
  <c r="E1216" i="7"/>
  <c r="C1217" i="9" s="1"/>
  <c r="Z1218" i="5"/>
  <c r="AA1218" i="5" s="1"/>
  <c r="V1218" i="5"/>
  <c r="X1218" i="5"/>
  <c r="E1200" i="7"/>
  <c r="C1201" i="9" s="1"/>
  <c r="Z1202" i="5"/>
  <c r="AA1202" i="5" s="1"/>
  <c r="V1202" i="5"/>
  <c r="X1202" i="5"/>
  <c r="E1184" i="7"/>
  <c r="C1185" i="9" s="1"/>
  <c r="Z1186" i="5"/>
  <c r="AA1186" i="5" s="1"/>
  <c r="V1186" i="5"/>
  <c r="X1186" i="5"/>
  <c r="E1168" i="7"/>
  <c r="C1169" i="9" s="1"/>
  <c r="Z1170" i="5"/>
  <c r="AA1170" i="5" s="1"/>
  <c r="V1170" i="5"/>
  <c r="X1170" i="5"/>
  <c r="E1152" i="7"/>
  <c r="C1153" i="9" s="1"/>
  <c r="Z1154" i="5"/>
  <c r="AA1154" i="5" s="1"/>
  <c r="V1154" i="5"/>
  <c r="X1154" i="5"/>
  <c r="E1136" i="7"/>
  <c r="C1137" i="9" s="1"/>
  <c r="Z1138" i="5"/>
  <c r="AA1138" i="5" s="1"/>
  <c r="V1138" i="5"/>
  <c r="X1138" i="5"/>
  <c r="E1120" i="7"/>
  <c r="C1121" i="9" s="1"/>
  <c r="Z1122" i="5"/>
  <c r="AA1122" i="5" s="1"/>
  <c r="V1122" i="5"/>
  <c r="X1122" i="5"/>
  <c r="E1104" i="7"/>
  <c r="C1105" i="9" s="1"/>
  <c r="Z1106" i="5"/>
  <c r="AA1106" i="5" s="1"/>
  <c r="V1106" i="5"/>
  <c r="X1106" i="5"/>
  <c r="E1088" i="7"/>
  <c r="C1089" i="9" s="1"/>
  <c r="Z1090" i="5"/>
  <c r="AA1090" i="5" s="1"/>
  <c r="V1090" i="5"/>
  <c r="X1090" i="5"/>
  <c r="E1072" i="7"/>
  <c r="C1073" i="9" s="1"/>
  <c r="Z1074" i="5"/>
  <c r="AA1074" i="5" s="1"/>
  <c r="V1074" i="5"/>
  <c r="X1074" i="5"/>
  <c r="E1056" i="7"/>
  <c r="C1057" i="9" s="1"/>
  <c r="Z1058" i="5"/>
  <c r="AA1058" i="5" s="1"/>
  <c r="V1058" i="5"/>
  <c r="X1058" i="5"/>
  <c r="E1040" i="7"/>
  <c r="C1041" i="9" s="1"/>
  <c r="Z1042" i="5"/>
  <c r="AA1042" i="5" s="1"/>
  <c r="V1042" i="5"/>
  <c r="X1042" i="5"/>
  <c r="E1024" i="7"/>
  <c r="C1025" i="9" s="1"/>
  <c r="Z1026" i="5"/>
  <c r="AA1026" i="5" s="1"/>
  <c r="V1026" i="5"/>
  <c r="X1026" i="5"/>
  <c r="E1008" i="7"/>
  <c r="C1009" i="9" s="1"/>
  <c r="Z1010" i="5"/>
  <c r="AA1010" i="5" s="1"/>
  <c r="V1010" i="5"/>
  <c r="X1010" i="5"/>
  <c r="E992" i="7"/>
  <c r="C993" i="9" s="1"/>
  <c r="Z994" i="5"/>
  <c r="AA994" i="5" s="1"/>
  <c r="V994" i="5"/>
  <c r="X994" i="5"/>
  <c r="E976" i="7"/>
  <c r="C977" i="9" s="1"/>
  <c r="Z978" i="5"/>
  <c r="AA978" i="5" s="1"/>
  <c r="V978" i="5"/>
  <c r="X978" i="5"/>
  <c r="E960" i="7"/>
  <c r="C961" i="9" s="1"/>
  <c r="Z962" i="5"/>
  <c r="AA962" i="5" s="1"/>
  <c r="V962" i="5"/>
  <c r="X962" i="5"/>
  <c r="E944" i="7"/>
  <c r="C945" i="9" s="1"/>
  <c r="Z946" i="5"/>
  <c r="AA946" i="5" s="1"/>
  <c r="V946" i="5"/>
  <c r="X946" i="5"/>
  <c r="E928" i="7"/>
  <c r="C929" i="9" s="1"/>
  <c r="Z930" i="5"/>
  <c r="AA930" i="5" s="1"/>
  <c r="V930" i="5"/>
  <c r="X930" i="5"/>
  <c r="E912" i="7"/>
  <c r="C913" i="9" s="1"/>
  <c r="Z914" i="5"/>
  <c r="AA914" i="5" s="1"/>
  <c r="V914" i="5"/>
  <c r="X914" i="5"/>
  <c r="E896" i="7"/>
  <c r="C897" i="9" s="1"/>
  <c r="Z898" i="5"/>
  <c r="AA898" i="5" s="1"/>
  <c r="V898" i="5"/>
  <c r="X898" i="5"/>
  <c r="E880" i="7"/>
  <c r="C881" i="9" s="1"/>
  <c r="Z882" i="5"/>
  <c r="AA882" i="5" s="1"/>
  <c r="V882" i="5"/>
  <c r="X882" i="5"/>
  <c r="E864" i="7"/>
  <c r="C865" i="9" s="1"/>
  <c r="Z866" i="5"/>
  <c r="AA866" i="5" s="1"/>
  <c r="V866" i="5"/>
  <c r="X866" i="5"/>
  <c r="E848" i="7"/>
  <c r="C849" i="9" s="1"/>
  <c r="Z850" i="5"/>
  <c r="AA850" i="5" s="1"/>
  <c r="V850" i="5"/>
  <c r="X850" i="5"/>
  <c r="E832" i="7"/>
  <c r="C833" i="9" s="1"/>
  <c r="Z834" i="5"/>
  <c r="AA834" i="5" s="1"/>
  <c r="V834" i="5"/>
  <c r="X834" i="5"/>
  <c r="E816" i="7"/>
  <c r="C817" i="9" s="1"/>
  <c r="Z818" i="5"/>
  <c r="AA818" i="5" s="1"/>
  <c r="V818" i="5"/>
  <c r="X818" i="5"/>
  <c r="E800" i="7"/>
  <c r="C801" i="9" s="1"/>
  <c r="Z802" i="5"/>
  <c r="AA802" i="5" s="1"/>
  <c r="V802" i="5"/>
  <c r="X802" i="5"/>
  <c r="E784" i="7"/>
  <c r="C785" i="9" s="1"/>
  <c r="Z786" i="5"/>
  <c r="AA786" i="5" s="1"/>
  <c r="V786" i="5"/>
  <c r="X786" i="5"/>
  <c r="E768" i="7"/>
  <c r="C769" i="9" s="1"/>
  <c r="Z770" i="5"/>
  <c r="AA770" i="5" s="1"/>
  <c r="V770" i="5"/>
  <c r="X770" i="5"/>
  <c r="E752" i="7"/>
  <c r="C753" i="9" s="1"/>
  <c r="Z754" i="5"/>
  <c r="AA754" i="5" s="1"/>
  <c r="V754" i="5"/>
  <c r="X754" i="5"/>
  <c r="E736" i="7"/>
  <c r="C737" i="9" s="1"/>
  <c r="Z738" i="5"/>
  <c r="AA738" i="5" s="1"/>
  <c r="V738" i="5"/>
  <c r="X738" i="5"/>
  <c r="E720" i="7"/>
  <c r="C721" i="9" s="1"/>
  <c r="Z722" i="5"/>
  <c r="AA722" i="5" s="1"/>
  <c r="V722" i="5"/>
  <c r="X722" i="5"/>
  <c r="E704" i="7"/>
  <c r="C705" i="9" s="1"/>
  <c r="Z706" i="5"/>
  <c r="AA706" i="5" s="1"/>
  <c r="V706" i="5"/>
  <c r="X706" i="5"/>
  <c r="E688" i="7"/>
  <c r="C689" i="9" s="1"/>
  <c r="Z690" i="5"/>
  <c r="AA690" i="5" s="1"/>
  <c r="V690" i="5"/>
  <c r="X690" i="5"/>
  <c r="E670" i="7"/>
  <c r="C671" i="9" s="1"/>
  <c r="Z672" i="5"/>
  <c r="AA672" i="5" s="1"/>
  <c r="V672" i="5"/>
  <c r="X672" i="5"/>
  <c r="Y672" i="5" s="1"/>
  <c r="E638" i="7"/>
  <c r="C639" i="9" s="1"/>
  <c r="Z640" i="5"/>
  <c r="AA640" i="5" s="1"/>
  <c r="V640" i="5"/>
  <c r="X640" i="5"/>
  <c r="E606" i="7"/>
  <c r="C607" i="9" s="1"/>
  <c r="Z608" i="5"/>
  <c r="AA608" i="5" s="1"/>
  <c r="V608" i="5"/>
  <c r="X608" i="5"/>
  <c r="Y608" i="5" s="1"/>
  <c r="E574" i="7"/>
  <c r="C575" i="9" s="1"/>
  <c r="Z576" i="5"/>
  <c r="AA576" i="5" s="1"/>
  <c r="V576" i="5"/>
  <c r="X576" i="5"/>
  <c r="E542" i="7"/>
  <c r="C543" i="9" s="1"/>
  <c r="Z544" i="5"/>
  <c r="AA544" i="5" s="1"/>
  <c r="V544" i="5"/>
  <c r="X544" i="5"/>
  <c r="Y544" i="5" s="1"/>
  <c r="E510" i="7"/>
  <c r="C511" i="9" s="1"/>
  <c r="Z512" i="5"/>
  <c r="AA512" i="5" s="1"/>
  <c r="V512" i="5"/>
  <c r="X512" i="5"/>
  <c r="E478" i="7"/>
  <c r="C479" i="9" s="1"/>
  <c r="Z480" i="5"/>
  <c r="AA480" i="5" s="1"/>
  <c r="V480" i="5"/>
  <c r="X480" i="5"/>
  <c r="Y480" i="5" s="1"/>
  <c r="E446" i="7"/>
  <c r="C447" i="9" s="1"/>
  <c r="Z448" i="5"/>
  <c r="AA448" i="5" s="1"/>
  <c r="V448" i="5"/>
  <c r="X448" i="5"/>
  <c r="E414" i="7"/>
  <c r="C415" i="9" s="1"/>
  <c r="Z416" i="5"/>
  <c r="AA416" i="5" s="1"/>
  <c r="V416" i="5"/>
  <c r="X416" i="5"/>
  <c r="Y416" i="5" s="1"/>
  <c r="E382" i="7"/>
  <c r="C383" i="9" s="1"/>
  <c r="Z384" i="5"/>
  <c r="AA384" i="5" s="1"/>
  <c r="V384" i="5"/>
  <c r="X384" i="5"/>
  <c r="E350" i="7"/>
  <c r="C351" i="9" s="1"/>
  <c r="Z352" i="5"/>
  <c r="AA352" i="5" s="1"/>
  <c r="V352" i="5"/>
  <c r="X352" i="5"/>
  <c r="Y352" i="5" s="1"/>
  <c r="E318" i="7"/>
  <c r="C319" i="9" s="1"/>
  <c r="Z320" i="5"/>
  <c r="AA320" i="5" s="1"/>
  <c r="V320" i="5"/>
  <c r="X320" i="5"/>
  <c r="E286" i="7"/>
  <c r="C287" i="9" s="1"/>
  <c r="Z288" i="5"/>
  <c r="AA288" i="5" s="1"/>
  <c r="V288" i="5"/>
  <c r="X288" i="5"/>
  <c r="Y288" i="5" s="1"/>
  <c r="E254" i="7"/>
  <c r="C255" i="9" s="1"/>
  <c r="Z256" i="5"/>
  <c r="AA256" i="5" s="1"/>
  <c r="V256" i="5"/>
  <c r="X256" i="5"/>
  <c r="E222" i="7"/>
  <c r="C223" i="9" s="1"/>
  <c r="Z224" i="5"/>
  <c r="AA224" i="5" s="1"/>
  <c r="V224" i="5"/>
  <c r="X224" i="5"/>
  <c r="Y224" i="5" s="1"/>
  <c r="E190" i="7"/>
  <c r="C191" i="9" s="1"/>
  <c r="Z192" i="5"/>
  <c r="AA192" i="5" s="1"/>
  <c r="V192" i="5"/>
  <c r="X192" i="5"/>
  <c r="E158" i="7"/>
  <c r="C159" i="9" s="1"/>
  <c r="Z160" i="5"/>
  <c r="AA160" i="5" s="1"/>
  <c r="V160" i="5"/>
  <c r="X160" i="5"/>
  <c r="Y160" i="5" s="1"/>
  <c r="E126" i="7"/>
  <c r="C127" i="9" s="1"/>
  <c r="Z128" i="5"/>
  <c r="AA128" i="5" s="1"/>
  <c r="V128" i="5"/>
  <c r="X128" i="5"/>
  <c r="E94" i="7"/>
  <c r="C95" i="9" s="1"/>
  <c r="Z96" i="5"/>
  <c r="AA96" i="5" s="1"/>
  <c r="V96" i="5"/>
  <c r="X96" i="5"/>
  <c r="Y96" i="5" s="1"/>
  <c r="E62" i="7"/>
  <c r="C63" i="9" s="1"/>
  <c r="Z64" i="5"/>
  <c r="AA64" i="5" s="1"/>
  <c r="V64" i="5"/>
  <c r="X64" i="5"/>
  <c r="E30" i="7"/>
  <c r="C31" i="9" s="1"/>
  <c r="Z32" i="5"/>
  <c r="AA32" i="5" s="1"/>
  <c r="V32" i="5"/>
  <c r="X32" i="5"/>
  <c r="Y32" i="5" s="1"/>
  <c r="E671" i="7"/>
  <c r="C672" i="9" s="1"/>
  <c r="Z673" i="5"/>
  <c r="AA673" i="5" s="1"/>
  <c r="V673" i="5"/>
  <c r="X673" i="5"/>
  <c r="E655" i="7"/>
  <c r="C656" i="9" s="1"/>
  <c r="Z657" i="5"/>
  <c r="AA657" i="5" s="1"/>
  <c r="V657" i="5"/>
  <c r="X657" i="5"/>
  <c r="Y657" i="5" s="1"/>
  <c r="E639" i="7"/>
  <c r="C640" i="9" s="1"/>
  <c r="Z641" i="5"/>
  <c r="AA641" i="5" s="1"/>
  <c r="V641" i="5"/>
  <c r="X641" i="5"/>
  <c r="E623" i="7"/>
  <c r="C624" i="9" s="1"/>
  <c r="Z625" i="5"/>
  <c r="AA625" i="5" s="1"/>
  <c r="V625" i="5"/>
  <c r="X625" i="5"/>
  <c r="Y625" i="5" s="1"/>
  <c r="E607" i="7"/>
  <c r="C608" i="9" s="1"/>
  <c r="Z609" i="5"/>
  <c r="AA609" i="5" s="1"/>
  <c r="V609" i="5"/>
  <c r="X609" i="5"/>
  <c r="E591" i="7"/>
  <c r="C592" i="9" s="1"/>
  <c r="Z593" i="5"/>
  <c r="AA593" i="5" s="1"/>
  <c r="V593" i="5"/>
  <c r="X593" i="5"/>
  <c r="Y593" i="5" s="1"/>
  <c r="E575" i="7"/>
  <c r="C576" i="9" s="1"/>
  <c r="Z577" i="5"/>
  <c r="AA577" i="5" s="1"/>
  <c r="V577" i="5"/>
  <c r="X577" i="5"/>
  <c r="E559" i="7"/>
  <c r="C560" i="9" s="1"/>
  <c r="Z561" i="5"/>
  <c r="AA561" i="5" s="1"/>
  <c r="V561" i="5"/>
  <c r="X561" i="5"/>
  <c r="Y561" i="5" s="1"/>
  <c r="E543" i="7"/>
  <c r="C544" i="9" s="1"/>
  <c r="Z545" i="5"/>
  <c r="AA545" i="5" s="1"/>
  <c r="V545" i="5"/>
  <c r="X545" i="5"/>
  <c r="E527" i="7"/>
  <c r="C528" i="9" s="1"/>
  <c r="Z529" i="5"/>
  <c r="AA529" i="5" s="1"/>
  <c r="V529" i="5"/>
  <c r="X529" i="5"/>
  <c r="Y529" i="5" s="1"/>
  <c r="E511" i="7"/>
  <c r="C512" i="9" s="1"/>
  <c r="Z513" i="5"/>
  <c r="AA513" i="5" s="1"/>
  <c r="V513" i="5"/>
  <c r="X513" i="5"/>
  <c r="E495" i="7"/>
  <c r="C496" i="9" s="1"/>
  <c r="Z497" i="5"/>
  <c r="AA497" i="5" s="1"/>
  <c r="V497" i="5"/>
  <c r="X497" i="5"/>
  <c r="Y497" i="5" s="1"/>
  <c r="E479" i="7"/>
  <c r="C480" i="9" s="1"/>
  <c r="Z481" i="5"/>
  <c r="AA481" i="5" s="1"/>
  <c r="V481" i="5"/>
  <c r="X481" i="5"/>
  <c r="E463" i="7"/>
  <c r="C464" i="9" s="1"/>
  <c r="Z465" i="5"/>
  <c r="AA465" i="5" s="1"/>
  <c r="V465" i="5"/>
  <c r="X465" i="5"/>
  <c r="Y465" i="5" s="1"/>
  <c r="E447" i="7"/>
  <c r="C448" i="9" s="1"/>
  <c r="Z449" i="5"/>
  <c r="AA449" i="5" s="1"/>
  <c r="V449" i="5"/>
  <c r="X449" i="5"/>
  <c r="E431" i="7"/>
  <c r="C432" i="9" s="1"/>
  <c r="Z433" i="5"/>
  <c r="AA433" i="5" s="1"/>
  <c r="V433" i="5"/>
  <c r="X433" i="5"/>
  <c r="E415" i="7"/>
  <c r="C416" i="9" s="1"/>
  <c r="Z417" i="5"/>
  <c r="AA417" i="5" s="1"/>
  <c r="V417" i="5"/>
  <c r="X417" i="5"/>
  <c r="E399" i="7"/>
  <c r="C400" i="9" s="1"/>
  <c r="Z401" i="5"/>
  <c r="AA401" i="5" s="1"/>
  <c r="V401" i="5"/>
  <c r="X401" i="5"/>
  <c r="E383" i="7"/>
  <c r="C384" i="9" s="1"/>
  <c r="Z385" i="5"/>
  <c r="AA385" i="5" s="1"/>
  <c r="V385" i="5"/>
  <c r="X385" i="5"/>
  <c r="E367" i="7"/>
  <c r="C368" i="9" s="1"/>
  <c r="Z369" i="5"/>
  <c r="AA369" i="5" s="1"/>
  <c r="V369" i="5"/>
  <c r="X369" i="5"/>
  <c r="E351" i="7"/>
  <c r="C352" i="9" s="1"/>
  <c r="Z353" i="5"/>
  <c r="AA353" i="5" s="1"/>
  <c r="V353" i="5"/>
  <c r="X353" i="5"/>
  <c r="E335" i="7"/>
  <c r="C336" i="9" s="1"/>
  <c r="Z337" i="5"/>
  <c r="AA337" i="5" s="1"/>
  <c r="V337" i="5"/>
  <c r="X337" i="5"/>
  <c r="E319" i="7"/>
  <c r="C320" i="9" s="1"/>
  <c r="Z321" i="5"/>
  <c r="AA321" i="5" s="1"/>
  <c r="V321" i="5"/>
  <c r="X321" i="5"/>
  <c r="E303" i="7"/>
  <c r="C304" i="9" s="1"/>
  <c r="Z305" i="5"/>
  <c r="AA305" i="5" s="1"/>
  <c r="V305" i="5"/>
  <c r="X305" i="5"/>
  <c r="E287" i="7"/>
  <c r="C288" i="9" s="1"/>
  <c r="Z289" i="5"/>
  <c r="AA289" i="5" s="1"/>
  <c r="V289" i="5"/>
  <c r="X289" i="5"/>
  <c r="E271" i="7"/>
  <c r="C272" i="9" s="1"/>
  <c r="Z273" i="5"/>
  <c r="AA273" i="5" s="1"/>
  <c r="V273" i="5"/>
  <c r="X273" i="5"/>
  <c r="Y273" i="5" s="1"/>
  <c r="E255" i="7"/>
  <c r="C256" i="9" s="1"/>
  <c r="Z257" i="5"/>
  <c r="AA257" i="5" s="1"/>
  <c r="V257" i="5"/>
  <c r="X257" i="5"/>
  <c r="E239" i="7"/>
  <c r="C240" i="9" s="1"/>
  <c r="Z241" i="5"/>
  <c r="AA241" i="5" s="1"/>
  <c r="V241" i="5"/>
  <c r="X241" i="5"/>
  <c r="Y241" i="5" s="1"/>
  <c r="E223" i="7"/>
  <c r="C224" i="9" s="1"/>
  <c r="Z225" i="5"/>
  <c r="AA225" i="5" s="1"/>
  <c r="V225" i="5"/>
  <c r="X225" i="5"/>
  <c r="E207" i="7"/>
  <c r="C208" i="9" s="1"/>
  <c r="Z209" i="5"/>
  <c r="AA209" i="5" s="1"/>
  <c r="V209" i="5"/>
  <c r="X209" i="5"/>
  <c r="Y209" i="5" s="1"/>
  <c r="E191" i="7"/>
  <c r="C192" i="9" s="1"/>
  <c r="Z193" i="5"/>
  <c r="AA193" i="5" s="1"/>
  <c r="V193" i="5"/>
  <c r="X193" i="5"/>
  <c r="E175" i="7"/>
  <c r="C176" i="9" s="1"/>
  <c r="Z177" i="5"/>
  <c r="AA177" i="5" s="1"/>
  <c r="V177" i="5"/>
  <c r="X177" i="5"/>
  <c r="Y177" i="5" s="1"/>
  <c r="E159" i="7"/>
  <c r="C160" i="9" s="1"/>
  <c r="Z161" i="5"/>
  <c r="AA161" i="5" s="1"/>
  <c r="V161" i="5"/>
  <c r="X161" i="5"/>
  <c r="E143" i="7"/>
  <c r="C144" i="9" s="1"/>
  <c r="Z145" i="5"/>
  <c r="AA145" i="5" s="1"/>
  <c r="V145" i="5"/>
  <c r="X145" i="5"/>
  <c r="Y145" i="5" s="1"/>
  <c r="E127" i="7"/>
  <c r="C128" i="9" s="1"/>
  <c r="Z129" i="5"/>
  <c r="AA129" i="5" s="1"/>
  <c r="V129" i="5"/>
  <c r="X129" i="5"/>
  <c r="E111" i="7"/>
  <c r="C112" i="9" s="1"/>
  <c r="Z113" i="5"/>
  <c r="AA113" i="5" s="1"/>
  <c r="V113" i="5"/>
  <c r="X113" i="5"/>
  <c r="Y113" i="5" s="1"/>
  <c r="E95" i="7"/>
  <c r="C96" i="9" s="1"/>
  <c r="Z97" i="5"/>
  <c r="AA97" i="5" s="1"/>
  <c r="V97" i="5"/>
  <c r="X97" i="5"/>
  <c r="E79" i="7"/>
  <c r="C80" i="9" s="1"/>
  <c r="Z81" i="5"/>
  <c r="AA81" i="5" s="1"/>
  <c r="V81" i="5"/>
  <c r="X81" i="5"/>
  <c r="Y81" i="5" s="1"/>
  <c r="E63" i="7"/>
  <c r="C64" i="9" s="1"/>
  <c r="Z65" i="5"/>
  <c r="AA65" i="5" s="1"/>
  <c r="V65" i="5"/>
  <c r="X65" i="5"/>
  <c r="E47" i="7"/>
  <c r="C48" i="9" s="1"/>
  <c r="Z49" i="5"/>
  <c r="AA49" i="5" s="1"/>
  <c r="V49" i="5"/>
  <c r="X49" i="5"/>
  <c r="Y49" i="5" s="1"/>
  <c r="E31" i="7"/>
  <c r="C32" i="9" s="1"/>
  <c r="Z33" i="5"/>
  <c r="AA33" i="5" s="1"/>
  <c r="V33" i="5"/>
  <c r="X33" i="5"/>
  <c r="E15" i="7"/>
  <c r="C16" i="9" s="1"/>
  <c r="Z17" i="5"/>
  <c r="AA17" i="5" s="1"/>
  <c r="V17" i="5"/>
  <c r="X17" i="5"/>
  <c r="Y17" i="5" s="1"/>
  <c r="E661" i="7"/>
  <c r="C662" i="9" s="1"/>
  <c r="Z663" i="5"/>
  <c r="AA663" i="5" s="1"/>
  <c r="V663" i="5"/>
  <c r="X663" i="5"/>
  <c r="E645" i="7"/>
  <c r="C646" i="9" s="1"/>
  <c r="Z647" i="5"/>
  <c r="AA647" i="5" s="1"/>
  <c r="V647" i="5"/>
  <c r="X647" i="5"/>
  <c r="Y647" i="5" s="1"/>
  <c r="E629" i="7"/>
  <c r="C630" i="9" s="1"/>
  <c r="Z631" i="5"/>
  <c r="AA631" i="5" s="1"/>
  <c r="V631" i="5"/>
  <c r="X631" i="5"/>
  <c r="E613" i="7"/>
  <c r="C614" i="9" s="1"/>
  <c r="Z615" i="5"/>
  <c r="AA615" i="5" s="1"/>
  <c r="V615" i="5"/>
  <c r="X615" i="5"/>
  <c r="Y615" i="5" s="1"/>
  <c r="E597" i="7"/>
  <c r="C598" i="9" s="1"/>
  <c r="Z599" i="5"/>
  <c r="AA599" i="5" s="1"/>
  <c r="V599" i="5"/>
  <c r="X599" i="5"/>
  <c r="E581" i="7"/>
  <c r="C582" i="9" s="1"/>
  <c r="Z583" i="5"/>
  <c r="AA583" i="5" s="1"/>
  <c r="V583" i="5"/>
  <c r="X583" i="5"/>
  <c r="Y583" i="5" s="1"/>
  <c r="E565" i="7"/>
  <c r="C566" i="9" s="1"/>
  <c r="Z567" i="5"/>
  <c r="AA567" i="5" s="1"/>
  <c r="V567" i="5"/>
  <c r="X567" i="5"/>
  <c r="E549" i="7"/>
  <c r="C550" i="9" s="1"/>
  <c r="Z551" i="5"/>
  <c r="AA551" i="5" s="1"/>
  <c r="V551" i="5"/>
  <c r="X551" i="5"/>
  <c r="Y551" i="5" s="1"/>
  <c r="E533" i="7"/>
  <c r="C534" i="9" s="1"/>
  <c r="Z535" i="5"/>
  <c r="AA535" i="5" s="1"/>
  <c r="V535" i="5"/>
  <c r="X535" i="5"/>
  <c r="E517" i="7"/>
  <c r="C518" i="9" s="1"/>
  <c r="Z519" i="5"/>
  <c r="AA519" i="5" s="1"/>
  <c r="V519" i="5"/>
  <c r="X519" i="5"/>
  <c r="Y519" i="5" s="1"/>
  <c r="E501" i="7"/>
  <c r="C502" i="9" s="1"/>
  <c r="Z503" i="5"/>
  <c r="AA503" i="5" s="1"/>
  <c r="V503" i="5"/>
  <c r="X503" i="5"/>
  <c r="E485" i="7"/>
  <c r="C486" i="9" s="1"/>
  <c r="Z487" i="5"/>
  <c r="AA487" i="5" s="1"/>
  <c r="V487" i="5"/>
  <c r="X487" i="5"/>
  <c r="Y487" i="5" s="1"/>
  <c r="E469" i="7"/>
  <c r="C470" i="9" s="1"/>
  <c r="Z471" i="5"/>
  <c r="AA471" i="5" s="1"/>
  <c r="V471" i="5"/>
  <c r="X471" i="5"/>
  <c r="E453" i="7"/>
  <c r="C454" i="9" s="1"/>
  <c r="Z455" i="5"/>
  <c r="AA455" i="5" s="1"/>
  <c r="V455" i="5"/>
  <c r="X455" i="5"/>
  <c r="Y455" i="5" s="1"/>
  <c r="E437" i="7"/>
  <c r="C438" i="9" s="1"/>
  <c r="Z439" i="5"/>
  <c r="AA439" i="5" s="1"/>
  <c r="V439" i="5"/>
  <c r="X439" i="5"/>
  <c r="E421" i="7"/>
  <c r="C422" i="9" s="1"/>
  <c r="Z423" i="5"/>
  <c r="AA423" i="5" s="1"/>
  <c r="V423" i="5"/>
  <c r="X423" i="5"/>
  <c r="Y423" i="5" s="1"/>
  <c r="E405" i="7"/>
  <c r="C406" i="9" s="1"/>
  <c r="Z407" i="5"/>
  <c r="AA407" i="5" s="1"/>
  <c r="V407" i="5"/>
  <c r="X407" i="5"/>
  <c r="E389" i="7"/>
  <c r="C390" i="9" s="1"/>
  <c r="Z391" i="5"/>
  <c r="AA391" i="5" s="1"/>
  <c r="V391" i="5"/>
  <c r="X391" i="5"/>
  <c r="Y391" i="5" s="1"/>
  <c r="E373" i="7"/>
  <c r="C374" i="9" s="1"/>
  <c r="Z375" i="5"/>
  <c r="AA375" i="5" s="1"/>
  <c r="V375" i="5"/>
  <c r="X375" i="5"/>
  <c r="E357" i="7"/>
  <c r="C358" i="9" s="1"/>
  <c r="Z359" i="5"/>
  <c r="AA359" i="5" s="1"/>
  <c r="V359" i="5"/>
  <c r="X359" i="5"/>
  <c r="Y359" i="5" s="1"/>
  <c r="E341" i="7"/>
  <c r="C342" i="9" s="1"/>
  <c r="Z343" i="5"/>
  <c r="AA343" i="5" s="1"/>
  <c r="V343" i="5"/>
  <c r="X343" i="5"/>
  <c r="E325" i="7"/>
  <c r="C326" i="9" s="1"/>
  <c r="Z327" i="5"/>
  <c r="AA327" i="5" s="1"/>
  <c r="V327" i="5"/>
  <c r="X327" i="5"/>
  <c r="Y327" i="5" s="1"/>
  <c r="E309" i="7"/>
  <c r="C310" i="9" s="1"/>
  <c r="Z311" i="5"/>
  <c r="AA311" i="5" s="1"/>
  <c r="V311" i="5"/>
  <c r="X311" i="5"/>
  <c r="E293" i="7"/>
  <c r="C294" i="9" s="1"/>
  <c r="Z295" i="5"/>
  <c r="AA295" i="5" s="1"/>
  <c r="V295" i="5"/>
  <c r="X295" i="5"/>
  <c r="Y295" i="5" s="1"/>
  <c r="E277" i="7"/>
  <c r="C278" i="9" s="1"/>
  <c r="Z279" i="5"/>
  <c r="AA279" i="5" s="1"/>
  <c r="V279" i="5"/>
  <c r="X279" i="5"/>
  <c r="E261" i="7"/>
  <c r="C262" i="9" s="1"/>
  <c r="Z263" i="5"/>
  <c r="AA263" i="5" s="1"/>
  <c r="V263" i="5"/>
  <c r="X263" i="5"/>
  <c r="Y263" i="5" s="1"/>
  <c r="E245" i="7"/>
  <c r="C246" i="9" s="1"/>
  <c r="Z247" i="5"/>
  <c r="AA247" i="5" s="1"/>
  <c r="V247" i="5"/>
  <c r="X247" i="5"/>
  <c r="E229" i="7"/>
  <c r="C230" i="9" s="1"/>
  <c r="Z231" i="5"/>
  <c r="AA231" i="5" s="1"/>
  <c r="V231" i="5"/>
  <c r="X231" i="5"/>
  <c r="Y231" i="5" s="1"/>
  <c r="E213" i="7"/>
  <c r="C214" i="9" s="1"/>
  <c r="Z215" i="5"/>
  <c r="AA215" i="5" s="1"/>
  <c r="V215" i="5"/>
  <c r="X215" i="5"/>
  <c r="E197" i="7"/>
  <c r="C198" i="9" s="1"/>
  <c r="Z199" i="5"/>
  <c r="AA199" i="5" s="1"/>
  <c r="V199" i="5"/>
  <c r="X199" i="5"/>
  <c r="Y199" i="5" s="1"/>
  <c r="E181" i="7"/>
  <c r="C182" i="9" s="1"/>
  <c r="Z183" i="5"/>
  <c r="AA183" i="5" s="1"/>
  <c r="V183" i="5"/>
  <c r="X183" i="5"/>
  <c r="E165" i="7"/>
  <c r="C166" i="9" s="1"/>
  <c r="Z167" i="5"/>
  <c r="AA167" i="5" s="1"/>
  <c r="V167" i="5"/>
  <c r="X167" i="5"/>
  <c r="Y167" i="5" s="1"/>
  <c r="E149" i="7"/>
  <c r="C150" i="9" s="1"/>
  <c r="Z151" i="5"/>
  <c r="AA151" i="5" s="1"/>
  <c r="V151" i="5"/>
  <c r="X151" i="5"/>
  <c r="E133" i="7"/>
  <c r="C134" i="9" s="1"/>
  <c r="Z135" i="5"/>
  <c r="AA135" i="5" s="1"/>
  <c r="V135" i="5"/>
  <c r="X135" i="5"/>
  <c r="Y135" i="5" s="1"/>
  <c r="E117" i="7"/>
  <c r="C118" i="9" s="1"/>
  <c r="Z119" i="5"/>
  <c r="AA119" i="5" s="1"/>
  <c r="V119" i="5"/>
  <c r="X119" i="5"/>
  <c r="E101" i="7"/>
  <c r="C102" i="9" s="1"/>
  <c r="Z103" i="5"/>
  <c r="AA103" i="5" s="1"/>
  <c r="V103" i="5"/>
  <c r="X103" i="5"/>
  <c r="Y103" i="5" s="1"/>
  <c r="E85" i="7"/>
  <c r="C86" i="9" s="1"/>
  <c r="Z87" i="5"/>
  <c r="AA87" i="5" s="1"/>
  <c r="V87" i="5"/>
  <c r="X87" i="5"/>
  <c r="E69" i="7"/>
  <c r="C70" i="9" s="1"/>
  <c r="Z71" i="5"/>
  <c r="AA71" i="5" s="1"/>
  <c r="V71" i="5"/>
  <c r="X71" i="5"/>
  <c r="Y71" i="5" s="1"/>
  <c r="E53" i="7"/>
  <c r="C54" i="9" s="1"/>
  <c r="Z55" i="5"/>
  <c r="AA55" i="5" s="1"/>
  <c r="V55" i="5"/>
  <c r="X55" i="5"/>
  <c r="E37" i="7"/>
  <c r="C38" i="9" s="1"/>
  <c r="Z39" i="5"/>
  <c r="AA39" i="5" s="1"/>
  <c r="V39" i="5"/>
  <c r="X39" i="5"/>
  <c r="Y39" i="5" s="1"/>
  <c r="E21" i="7"/>
  <c r="C22" i="9" s="1"/>
  <c r="Z23" i="5"/>
  <c r="AA23" i="5" s="1"/>
  <c r="V23" i="5"/>
  <c r="X23" i="5"/>
  <c r="Y2004" i="5"/>
  <c r="W2004" i="5"/>
  <c r="A2004" i="5" s="1"/>
  <c r="W1962" i="5"/>
  <c r="A1962" i="5" s="1"/>
  <c r="Y1962" i="5"/>
  <c r="W1906" i="5"/>
  <c r="A1906" i="5" s="1"/>
  <c r="Y1906" i="5"/>
  <c r="Y1964" i="5"/>
  <c r="W1964" i="5"/>
  <c r="A1964" i="5" s="1"/>
  <c r="Y1988" i="5"/>
  <c r="W1988" i="5"/>
  <c r="A1988" i="5" s="1"/>
  <c r="Y2006" i="5"/>
  <c r="W2006" i="5"/>
  <c r="A2006" i="5" s="1"/>
  <c r="W1978" i="5"/>
  <c r="A1978" i="5" s="1"/>
  <c r="Y1978" i="5"/>
  <c r="W1950" i="5"/>
  <c r="A1950" i="5" s="1"/>
  <c r="Y1950" i="5"/>
  <c r="W1922" i="5"/>
  <c r="A1922" i="5" s="1"/>
  <c r="Y1922" i="5"/>
  <c r="W1890" i="5"/>
  <c r="A1890" i="5" s="1"/>
  <c r="Y1890" i="5"/>
  <c r="Y2001" i="5"/>
  <c r="W2001" i="5"/>
  <c r="A2001" i="5" s="1"/>
  <c r="Y1985" i="5"/>
  <c r="W1985" i="5"/>
  <c r="A1985" i="5" s="1"/>
  <c r="Y1969" i="5"/>
  <c r="W1969" i="5"/>
  <c r="A1969" i="5" s="1"/>
  <c r="Y1953" i="5"/>
  <c r="W1953" i="5"/>
  <c r="A1953" i="5" s="1"/>
  <c r="Y1937" i="5"/>
  <c r="W1937" i="5"/>
  <c r="A1937" i="5" s="1"/>
  <c r="Y1921" i="5"/>
  <c r="W1921" i="5"/>
  <c r="A1921" i="5" s="1"/>
  <c r="Y1905" i="5"/>
  <c r="W1905" i="5"/>
  <c r="A1905" i="5" s="1"/>
  <c r="Y1889" i="5"/>
  <c r="W1889" i="5"/>
  <c r="A1889" i="5" s="1"/>
  <c r="Y1873" i="5"/>
  <c r="W1873" i="5"/>
  <c r="A1873" i="5" s="1"/>
  <c r="Y1857" i="5"/>
  <c r="W1857" i="5"/>
  <c r="A1857" i="5" s="1"/>
  <c r="Y1841" i="5"/>
  <c r="W1841" i="5"/>
  <c r="A1841" i="5" s="1"/>
  <c r="Y1825" i="5"/>
  <c r="W1825" i="5"/>
  <c r="A1825" i="5" s="1"/>
  <c r="Y1809" i="5"/>
  <c r="W1809" i="5"/>
  <c r="A1809" i="5" s="1"/>
  <c r="Y1793" i="5"/>
  <c r="W1793" i="5"/>
  <c r="A1793" i="5" s="1"/>
  <c r="Y1777" i="5"/>
  <c r="W1777" i="5"/>
  <c r="A1777" i="5" s="1"/>
  <c r="Y1761" i="5"/>
  <c r="W1761" i="5"/>
  <c r="A1761" i="5" s="1"/>
  <c r="Y1745" i="5"/>
  <c r="W1745" i="5"/>
  <c r="A1745" i="5" s="1"/>
  <c r="Y1729" i="5"/>
  <c r="W1729" i="5"/>
  <c r="A1729" i="5" s="1"/>
  <c r="Y1713" i="5"/>
  <c r="W1713" i="5"/>
  <c r="A1713" i="5" s="1"/>
  <c r="Y1697" i="5"/>
  <c r="W1697" i="5"/>
  <c r="A1697" i="5" s="1"/>
  <c r="Y1681" i="5"/>
  <c r="W1681" i="5"/>
  <c r="A1681" i="5" s="1"/>
  <c r="Y1665" i="5"/>
  <c r="W1665" i="5"/>
  <c r="A1665" i="5" s="1"/>
  <c r="Y1649" i="5"/>
  <c r="W1649" i="5"/>
  <c r="A1649" i="5" s="1"/>
  <c r="Y1633" i="5"/>
  <c r="W1633" i="5"/>
  <c r="A1633" i="5" s="1"/>
  <c r="Y1617" i="5"/>
  <c r="W1617" i="5"/>
  <c r="A1617" i="5" s="1"/>
  <c r="Y1601" i="5"/>
  <c r="W1601" i="5"/>
  <c r="A1601" i="5" s="1"/>
  <c r="Y1585" i="5"/>
  <c r="W1585" i="5"/>
  <c r="A1585" i="5" s="1"/>
  <c r="Y1569" i="5"/>
  <c r="W1569" i="5"/>
  <c r="A1569" i="5" s="1"/>
  <c r="Y1553" i="5"/>
  <c r="W1553" i="5"/>
  <c r="A1553" i="5" s="1"/>
  <c r="Y1537" i="5"/>
  <c r="W1537" i="5"/>
  <c r="A1537" i="5" s="1"/>
  <c r="Y1521" i="5"/>
  <c r="W1521" i="5"/>
  <c r="A1521" i="5" s="1"/>
  <c r="Y1505" i="5"/>
  <c r="W1505" i="5"/>
  <c r="A1505" i="5" s="1"/>
  <c r="Y1489" i="5"/>
  <c r="W1489" i="5"/>
  <c r="A1489" i="5" s="1"/>
  <c r="Y1473" i="5"/>
  <c r="W1473" i="5"/>
  <c r="A1473" i="5" s="1"/>
  <c r="Y1457" i="5"/>
  <c r="W1457" i="5"/>
  <c r="A1457" i="5" s="1"/>
  <c r="Y1441" i="5"/>
  <c r="W1441" i="5"/>
  <c r="A1441" i="5" s="1"/>
  <c r="Y1425" i="5"/>
  <c r="W1425" i="5"/>
  <c r="A1425" i="5" s="1"/>
  <c r="Y1409" i="5"/>
  <c r="W1409" i="5"/>
  <c r="A1409" i="5" s="1"/>
  <c r="Y1393" i="5"/>
  <c r="W1393" i="5"/>
  <c r="A1393" i="5" s="1"/>
  <c r="Y1377" i="5"/>
  <c r="W1377" i="5"/>
  <c r="A1377" i="5" s="1"/>
  <c r="Y1361" i="5"/>
  <c r="W1361" i="5"/>
  <c r="A1361" i="5" s="1"/>
  <c r="Y1345" i="5"/>
  <c r="W1345" i="5"/>
  <c r="A1345" i="5" s="1"/>
  <c r="Y1329" i="5"/>
  <c r="W1329" i="5"/>
  <c r="A1329" i="5" s="1"/>
  <c r="Y1313" i="5"/>
  <c r="W1313" i="5"/>
  <c r="A1313" i="5" s="1"/>
  <c r="Y1297" i="5"/>
  <c r="W1297" i="5"/>
  <c r="A1297" i="5" s="1"/>
  <c r="Y1281" i="5"/>
  <c r="W1281" i="5"/>
  <c r="A1281" i="5" s="1"/>
  <c r="Y1265" i="5"/>
  <c r="W1265" i="5"/>
  <c r="A1265" i="5" s="1"/>
  <c r="Y1249" i="5"/>
  <c r="W1249" i="5"/>
  <c r="A1249" i="5" s="1"/>
  <c r="Y1233" i="5"/>
  <c r="W1233" i="5"/>
  <c r="A1233" i="5" s="1"/>
  <c r="Y1217" i="5"/>
  <c r="W1217" i="5"/>
  <c r="A1217" i="5" s="1"/>
  <c r="Y1201" i="5"/>
  <c r="W1201" i="5"/>
  <c r="A1201" i="5" s="1"/>
  <c r="Y1185" i="5"/>
  <c r="W1185" i="5"/>
  <c r="A1185" i="5" s="1"/>
  <c r="Y1169" i="5"/>
  <c r="W1169" i="5"/>
  <c r="A1169" i="5" s="1"/>
  <c r="Y1153" i="5"/>
  <c r="W1153" i="5"/>
  <c r="A1153" i="5" s="1"/>
  <c r="Y1137" i="5"/>
  <c r="W1137" i="5"/>
  <c r="A1137" i="5" s="1"/>
  <c r="Y1121" i="5"/>
  <c r="W1121" i="5"/>
  <c r="A1121" i="5" s="1"/>
  <c r="Y1105" i="5"/>
  <c r="W1105" i="5"/>
  <c r="A1105" i="5" s="1"/>
  <c r="Y1089" i="5"/>
  <c r="W1089" i="5"/>
  <c r="A1089" i="5" s="1"/>
  <c r="Y1073" i="5"/>
  <c r="W1073" i="5"/>
  <c r="A1073" i="5" s="1"/>
  <c r="Y1057" i="5"/>
  <c r="W1057" i="5"/>
  <c r="A1057" i="5" s="1"/>
  <c r="Y1041" i="5"/>
  <c r="W1041" i="5"/>
  <c r="A1041" i="5" s="1"/>
  <c r="Y1025" i="5"/>
  <c r="W1025" i="5"/>
  <c r="A1025" i="5" s="1"/>
  <c r="Y1009" i="5"/>
  <c r="W1009" i="5"/>
  <c r="A1009" i="5" s="1"/>
  <c r="Y993" i="5"/>
  <c r="W993" i="5"/>
  <c r="A993" i="5" s="1"/>
  <c r="Y977" i="5"/>
  <c r="W977" i="5"/>
  <c r="A977" i="5" s="1"/>
  <c r="Y961" i="5"/>
  <c r="W961" i="5"/>
  <c r="A961" i="5" s="1"/>
  <c r="Y945" i="5"/>
  <c r="W945" i="5"/>
  <c r="A945" i="5" s="1"/>
  <c r="Y929" i="5"/>
  <c r="W929" i="5"/>
  <c r="A929" i="5" s="1"/>
  <c r="Y913" i="5"/>
  <c r="W913" i="5"/>
  <c r="A913" i="5" s="1"/>
  <c r="Y897" i="5"/>
  <c r="W897" i="5"/>
  <c r="A897" i="5" s="1"/>
  <c r="Y881" i="5"/>
  <c r="W881" i="5"/>
  <c r="A881" i="5" s="1"/>
  <c r="Y865" i="5"/>
  <c r="W865" i="5"/>
  <c r="A865" i="5" s="1"/>
  <c r="Y849" i="5"/>
  <c r="W849" i="5"/>
  <c r="A849" i="5" s="1"/>
  <c r="Y833" i="5"/>
  <c r="W833" i="5"/>
  <c r="A833" i="5" s="1"/>
  <c r="Y817" i="5"/>
  <c r="W817" i="5"/>
  <c r="A817" i="5" s="1"/>
  <c r="Y801" i="5"/>
  <c r="W801" i="5"/>
  <c r="A801" i="5" s="1"/>
  <c r="Y785" i="5"/>
  <c r="W785" i="5"/>
  <c r="A785" i="5" s="1"/>
  <c r="Y769" i="5"/>
  <c r="W769" i="5"/>
  <c r="A769" i="5" s="1"/>
  <c r="Y753" i="5"/>
  <c r="W753" i="5"/>
  <c r="A753" i="5" s="1"/>
  <c r="Y737" i="5"/>
  <c r="W737" i="5"/>
  <c r="A737" i="5" s="1"/>
  <c r="Y721" i="5"/>
  <c r="W721" i="5"/>
  <c r="A721" i="5" s="1"/>
  <c r="Y705" i="5"/>
  <c r="W705" i="5"/>
  <c r="A705" i="5" s="1"/>
  <c r="Y689" i="5"/>
  <c r="W689" i="5"/>
  <c r="A689" i="5" s="1"/>
  <c r="W670" i="5"/>
  <c r="A670" i="5" s="1"/>
  <c r="Y670" i="5"/>
  <c r="W638" i="5"/>
  <c r="A638" i="5" s="1"/>
  <c r="Y638" i="5"/>
  <c r="W606" i="5"/>
  <c r="A606" i="5" s="1"/>
  <c r="Y606" i="5"/>
  <c r="W574" i="5"/>
  <c r="A574" i="5" s="1"/>
  <c r="Y574" i="5"/>
  <c r="W542" i="5"/>
  <c r="A542" i="5" s="1"/>
  <c r="Y542" i="5"/>
  <c r="Y510" i="5"/>
  <c r="W510" i="5"/>
  <c r="A510" i="5" s="1"/>
  <c r="Y478" i="5"/>
  <c r="W478" i="5"/>
  <c r="A478" i="5" s="1"/>
  <c r="Y446" i="5"/>
  <c r="W446" i="5"/>
  <c r="A446" i="5" s="1"/>
  <c r="Y414" i="5"/>
  <c r="W414" i="5"/>
  <c r="A414" i="5" s="1"/>
  <c r="Y382" i="5"/>
  <c r="W382" i="5"/>
  <c r="A382" i="5" s="1"/>
  <c r="Y350" i="5"/>
  <c r="W350" i="5"/>
  <c r="A350" i="5" s="1"/>
  <c r="Y318" i="5"/>
  <c r="W318" i="5"/>
  <c r="A318" i="5" s="1"/>
  <c r="Y286" i="5"/>
  <c r="W286" i="5"/>
  <c r="A286" i="5" s="1"/>
  <c r="Y254" i="5"/>
  <c r="W254" i="5"/>
  <c r="A254" i="5" s="1"/>
  <c r="Y222" i="5"/>
  <c r="W222" i="5"/>
  <c r="A222" i="5" s="1"/>
  <c r="Y190" i="5"/>
  <c r="W190" i="5"/>
  <c r="A190" i="5" s="1"/>
  <c r="Y158" i="5"/>
  <c r="W158" i="5"/>
  <c r="A158" i="5" s="1"/>
  <c r="Y126" i="5"/>
  <c r="W126" i="5"/>
  <c r="A126" i="5" s="1"/>
  <c r="Y94" i="5"/>
  <c r="W94" i="5"/>
  <c r="A94" i="5" s="1"/>
  <c r="Y62" i="5"/>
  <c r="W62" i="5"/>
  <c r="A62" i="5" s="1"/>
  <c r="Y30" i="5"/>
  <c r="W30" i="5"/>
  <c r="A30" i="5" s="1"/>
  <c r="Y2000" i="5"/>
  <c r="W2000" i="5"/>
  <c r="A2000" i="5" s="1"/>
  <c r="Y1968" i="5"/>
  <c r="W1968" i="5"/>
  <c r="A1968" i="5" s="1"/>
  <c r="Y1948" i="5"/>
  <c r="W1948" i="5"/>
  <c r="A1948" i="5" s="1"/>
  <c r="Y1932" i="5"/>
  <c r="W1932" i="5"/>
  <c r="A1932" i="5" s="1"/>
  <c r="Y1916" i="5"/>
  <c r="W1916" i="5"/>
  <c r="A1916" i="5" s="1"/>
  <c r="Y1900" i="5"/>
  <c r="W1900" i="5"/>
  <c r="A1900" i="5" s="1"/>
  <c r="Y1884" i="5"/>
  <c r="W1884" i="5"/>
  <c r="A1884" i="5" s="1"/>
  <c r="Y1868" i="5"/>
  <c r="W1868" i="5"/>
  <c r="A1868" i="5" s="1"/>
  <c r="Y1852" i="5"/>
  <c r="W1852" i="5"/>
  <c r="A1852" i="5" s="1"/>
  <c r="Y1836" i="5"/>
  <c r="W1836" i="5"/>
  <c r="A1836" i="5" s="1"/>
  <c r="Y1820" i="5"/>
  <c r="W1820" i="5"/>
  <c r="A1820" i="5" s="1"/>
  <c r="Y1804" i="5"/>
  <c r="W1804" i="5"/>
  <c r="A1804" i="5" s="1"/>
  <c r="Y1788" i="5"/>
  <c r="W1788" i="5"/>
  <c r="A1788" i="5" s="1"/>
  <c r="Y1772" i="5"/>
  <c r="W1772" i="5"/>
  <c r="A1772" i="5" s="1"/>
  <c r="Y1756" i="5"/>
  <c r="W1756" i="5"/>
  <c r="A1756" i="5" s="1"/>
  <c r="Y1740" i="5"/>
  <c r="W1740" i="5"/>
  <c r="A1740" i="5" s="1"/>
  <c r="Y1724" i="5"/>
  <c r="W1724" i="5"/>
  <c r="A1724" i="5" s="1"/>
  <c r="Y1708" i="5"/>
  <c r="W1708" i="5"/>
  <c r="A1708" i="5" s="1"/>
  <c r="Y1692" i="5"/>
  <c r="W1692" i="5"/>
  <c r="A1692" i="5" s="1"/>
  <c r="Y1676" i="5"/>
  <c r="W1676" i="5"/>
  <c r="A1676" i="5" s="1"/>
  <c r="Y1660" i="5"/>
  <c r="W1660" i="5"/>
  <c r="A1660" i="5" s="1"/>
  <c r="Y1644" i="5"/>
  <c r="W1644" i="5"/>
  <c r="A1644" i="5" s="1"/>
  <c r="Y1628" i="5"/>
  <c r="W1628" i="5"/>
  <c r="A1628" i="5" s="1"/>
  <c r="Y1612" i="5"/>
  <c r="W1612" i="5"/>
  <c r="A1612" i="5" s="1"/>
  <c r="Y1596" i="5"/>
  <c r="W1596" i="5"/>
  <c r="A1596" i="5" s="1"/>
  <c r="Y1580" i="5"/>
  <c r="W1580" i="5"/>
  <c r="A1580" i="5" s="1"/>
  <c r="Y1564" i="5"/>
  <c r="W1564" i="5"/>
  <c r="A1564" i="5" s="1"/>
  <c r="Y1548" i="5"/>
  <c r="W1548" i="5"/>
  <c r="A1548" i="5" s="1"/>
  <c r="Y1532" i="5"/>
  <c r="W1532" i="5"/>
  <c r="A1532" i="5" s="1"/>
  <c r="Y1516" i="5"/>
  <c r="W1516" i="5"/>
  <c r="A1516" i="5" s="1"/>
  <c r="Y1500" i="5"/>
  <c r="W1500" i="5"/>
  <c r="A1500" i="5" s="1"/>
  <c r="Y1484" i="5"/>
  <c r="W1484" i="5"/>
  <c r="A1484" i="5" s="1"/>
  <c r="Y1468" i="5"/>
  <c r="W1468" i="5"/>
  <c r="A1468" i="5" s="1"/>
  <c r="Y1452" i="5"/>
  <c r="W1452" i="5"/>
  <c r="A1452" i="5" s="1"/>
  <c r="Y1436" i="5"/>
  <c r="W1436" i="5"/>
  <c r="A1436" i="5" s="1"/>
  <c r="Y1420" i="5"/>
  <c r="W1420" i="5"/>
  <c r="A1420" i="5" s="1"/>
  <c r="Y1404" i="5"/>
  <c r="W1404" i="5"/>
  <c r="A1404" i="5" s="1"/>
  <c r="Y1388" i="5"/>
  <c r="W1388" i="5"/>
  <c r="A1388" i="5" s="1"/>
  <c r="Y1372" i="5"/>
  <c r="W1372" i="5"/>
  <c r="A1372" i="5" s="1"/>
  <c r="Y1356" i="5"/>
  <c r="W1356" i="5"/>
  <c r="A1356" i="5" s="1"/>
  <c r="Y1340" i="5"/>
  <c r="W1340" i="5"/>
  <c r="A1340" i="5" s="1"/>
  <c r="Y1324" i="5"/>
  <c r="W1324" i="5"/>
  <c r="A1324" i="5" s="1"/>
  <c r="Y1308" i="5"/>
  <c r="W1308" i="5"/>
  <c r="A1308" i="5" s="1"/>
  <c r="Y1292" i="5"/>
  <c r="W1292" i="5"/>
  <c r="A1292" i="5" s="1"/>
  <c r="Y1276" i="5"/>
  <c r="W1276" i="5"/>
  <c r="A1276" i="5" s="1"/>
  <c r="Y1260" i="5"/>
  <c r="W1260" i="5"/>
  <c r="A1260" i="5" s="1"/>
  <c r="Y1244" i="5"/>
  <c r="W1244" i="5"/>
  <c r="A1244" i="5" s="1"/>
  <c r="Y1228" i="5"/>
  <c r="W1228" i="5"/>
  <c r="A1228" i="5" s="1"/>
  <c r="Y1212" i="5"/>
  <c r="W1212" i="5"/>
  <c r="A1212" i="5" s="1"/>
  <c r="Y1196" i="5"/>
  <c r="W1196" i="5"/>
  <c r="A1196" i="5" s="1"/>
  <c r="Y1180" i="5"/>
  <c r="W1180" i="5"/>
  <c r="A1180" i="5" s="1"/>
  <c r="Y1164" i="5"/>
  <c r="W1164" i="5"/>
  <c r="A1164" i="5" s="1"/>
  <c r="Y1148" i="5"/>
  <c r="W1148" i="5"/>
  <c r="A1148" i="5" s="1"/>
  <c r="Y1132" i="5"/>
  <c r="W1132" i="5"/>
  <c r="A1132" i="5" s="1"/>
  <c r="Y1116" i="5"/>
  <c r="W1116" i="5"/>
  <c r="A1116" i="5" s="1"/>
  <c r="Y1100" i="5"/>
  <c r="W1100" i="5"/>
  <c r="A1100" i="5" s="1"/>
  <c r="Y1084" i="5"/>
  <c r="W1084" i="5"/>
  <c r="A1084" i="5" s="1"/>
  <c r="Y1068" i="5"/>
  <c r="W1068" i="5"/>
  <c r="A1068" i="5" s="1"/>
  <c r="Y1052" i="5"/>
  <c r="W1052" i="5"/>
  <c r="A1052" i="5" s="1"/>
  <c r="Y1036" i="5"/>
  <c r="W1036" i="5"/>
  <c r="A1036" i="5" s="1"/>
  <c r="Y1020" i="5"/>
  <c r="W1020" i="5"/>
  <c r="A1020" i="5" s="1"/>
  <c r="Y1004" i="5"/>
  <c r="W1004" i="5"/>
  <c r="A1004" i="5" s="1"/>
  <c r="Y988" i="5"/>
  <c r="W988" i="5"/>
  <c r="A988" i="5" s="1"/>
  <c r="Y972" i="5"/>
  <c r="W972" i="5"/>
  <c r="A972" i="5" s="1"/>
  <c r="Y956" i="5"/>
  <c r="W956" i="5"/>
  <c r="A956" i="5" s="1"/>
  <c r="Y940" i="5"/>
  <c r="W940" i="5"/>
  <c r="A940" i="5" s="1"/>
  <c r="Y924" i="5"/>
  <c r="W924" i="5"/>
  <c r="A924" i="5" s="1"/>
  <c r="Y908" i="5"/>
  <c r="W908" i="5"/>
  <c r="A908" i="5" s="1"/>
  <c r="Y892" i="5"/>
  <c r="W892" i="5"/>
  <c r="A892" i="5" s="1"/>
  <c r="Y876" i="5"/>
  <c r="W876" i="5"/>
  <c r="A876" i="5" s="1"/>
  <c r="Y860" i="5"/>
  <c r="W860" i="5"/>
  <c r="A860" i="5" s="1"/>
  <c r="Y844" i="5"/>
  <c r="W844" i="5"/>
  <c r="A844" i="5" s="1"/>
  <c r="Y828" i="5"/>
  <c r="W828" i="5"/>
  <c r="A828" i="5" s="1"/>
  <c r="Y812" i="5"/>
  <c r="W812" i="5"/>
  <c r="A812" i="5" s="1"/>
  <c r="Y796" i="5"/>
  <c r="W796" i="5"/>
  <c r="A796" i="5" s="1"/>
  <c r="Y780" i="5"/>
  <c r="W780" i="5"/>
  <c r="A780" i="5" s="1"/>
  <c r="Y764" i="5"/>
  <c r="W764" i="5"/>
  <c r="A764" i="5" s="1"/>
  <c r="Y748" i="5"/>
  <c r="W748" i="5"/>
  <c r="A748" i="5" s="1"/>
  <c r="Y732" i="5"/>
  <c r="W732" i="5"/>
  <c r="A732" i="5" s="1"/>
  <c r="Y716" i="5"/>
  <c r="W716" i="5"/>
  <c r="A716" i="5" s="1"/>
  <c r="Y700" i="5"/>
  <c r="W700" i="5"/>
  <c r="A700" i="5" s="1"/>
  <c r="Y684" i="5"/>
  <c r="W684" i="5"/>
  <c r="A684" i="5" s="1"/>
  <c r="Y660" i="5"/>
  <c r="W660" i="5"/>
  <c r="A660" i="5" s="1"/>
  <c r="Y628" i="5"/>
  <c r="W628" i="5"/>
  <c r="A628" i="5" s="1"/>
  <c r="Y596" i="5"/>
  <c r="W596" i="5"/>
  <c r="A596" i="5" s="1"/>
  <c r="Y564" i="5"/>
  <c r="W564" i="5"/>
  <c r="A564" i="5" s="1"/>
  <c r="Y532" i="5"/>
  <c r="W532" i="5"/>
  <c r="A532" i="5" s="1"/>
  <c r="Y500" i="5"/>
  <c r="W500" i="5"/>
  <c r="A500" i="5" s="1"/>
  <c r="Y468" i="5"/>
  <c r="W468" i="5"/>
  <c r="A468" i="5" s="1"/>
  <c r="Y436" i="5"/>
  <c r="W436" i="5"/>
  <c r="A436" i="5" s="1"/>
  <c r="Y404" i="5"/>
  <c r="W404" i="5"/>
  <c r="A404" i="5" s="1"/>
  <c r="Y372" i="5"/>
  <c r="W372" i="5"/>
  <c r="A372" i="5" s="1"/>
  <c r="Y340" i="5"/>
  <c r="W340" i="5"/>
  <c r="A340" i="5" s="1"/>
  <c r="Y308" i="5"/>
  <c r="W308" i="5"/>
  <c r="A308" i="5" s="1"/>
  <c r="Y276" i="5"/>
  <c r="W276" i="5"/>
  <c r="A276" i="5" s="1"/>
  <c r="Y244" i="5"/>
  <c r="W244" i="5"/>
  <c r="A244" i="5" s="1"/>
  <c r="Y212" i="5"/>
  <c r="W212" i="5"/>
  <c r="A212" i="5" s="1"/>
  <c r="Y180" i="5"/>
  <c r="W180" i="5"/>
  <c r="A180" i="5" s="1"/>
  <c r="Y148" i="5"/>
  <c r="W148" i="5"/>
  <c r="A148" i="5" s="1"/>
  <c r="Y116" i="5"/>
  <c r="W116" i="5"/>
  <c r="A116" i="5" s="1"/>
  <c r="Y84" i="5"/>
  <c r="W84" i="5"/>
  <c r="A84" i="5" s="1"/>
  <c r="Y52" i="5"/>
  <c r="W52" i="5"/>
  <c r="A52" i="5" s="1"/>
  <c r="Y20" i="5"/>
  <c r="W20" i="5"/>
  <c r="A20" i="5" s="1"/>
  <c r="Y1999" i="5"/>
  <c r="W1999" i="5"/>
  <c r="A1999" i="5" s="1"/>
  <c r="Y1983" i="5"/>
  <c r="W1983" i="5"/>
  <c r="A1983" i="5" s="1"/>
  <c r="Y1967" i="5"/>
  <c r="W1967" i="5"/>
  <c r="A1967" i="5" s="1"/>
  <c r="Y1951" i="5"/>
  <c r="W1951" i="5"/>
  <c r="A1951" i="5" s="1"/>
  <c r="Y1935" i="5"/>
  <c r="W1935" i="5"/>
  <c r="A1935" i="5" s="1"/>
  <c r="Y1919" i="5"/>
  <c r="W1919" i="5"/>
  <c r="A1919" i="5" s="1"/>
  <c r="Y1903" i="5"/>
  <c r="W1903" i="5"/>
  <c r="A1903" i="5" s="1"/>
  <c r="Y1887" i="5"/>
  <c r="W1887" i="5"/>
  <c r="A1887" i="5" s="1"/>
  <c r="Y1871" i="5"/>
  <c r="W1871" i="5"/>
  <c r="A1871" i="5" s="1"/>
  <c r="Y1855" i="5"/>
  <c r="W1855" i="5"/>
  <c r="A1855" i="5" s="1"/>
  <c r="Y1839" i="5"/>
  <c r="W1839" i="5"/>
  <c r="A1839" i="5" s="1"/>
  <c r="Y1823" i="5"/>
  <c r="W1823" i="5"/>
  <c r="A1823" i="5" s="1"/>
  <c r="Y1807" i="5"/>
  <c r="W1807" i="5"/>
  <c r="A1807" i="5" s="1"/>
  <c r="Y1791" i="5"/>
  <c r="W1791" i="5"/>
  <c r="A1791" i="5" s="1"/>
  <c r="Y1775" i="5"/>
  <c r="W1775" i="5"/>
  <c r="A1775" i="5" s="1"/>
  <c r="Y1759" i="5"/>
  <c r="W1759" i="5"/>
  <c r="A1759" i="5" s="1"/>
  <c r="Y1743" i="5"/>
  <c r="W1743" i="5"/>
  <c r="A1743" i="5" s="1"/>
  <c r="Y1727" i="5"/>
  <c r="W1727" i="5"/>
  <c r="A1727" i="5" s="1"/>
  <c r="Y1711" i="5"/>
  <c r="W1711" i="5"/>
  <c r="A1711" i="5" s="1"/>
  <c r="Y1695" i="5"/>
  <c r="W1695" i="5"/>
  <c r="A1695" i="5" s="1"/>
  <c r="Y1679" i="5"/>
  <c r="W1679" i="5"/>
  <c r="A1679" i="5" s="1"/>
  <c r="Y1663" i="5"/>
  <c r="W1663" i="5"/>
  <c r="A1663" i="5" s="1"/>
  <c r="Y1647" i="5"/>
  <c r="W1647" i="5"/>
  <c r="A1647" i="5" s="1"/>
  <c r="Y1631" i="5"/>
  <c r="W1631" i="5"/>
  <c r="A1631" i="5" s="1"/>
  <c r="Y1615" i="5"/>
  <c r="W1615" i="5"/>
  <c r="A1615" i="5" s="1"/>
  <c r="Y1599" i="5"/>
  <c r="W1599" i="5"/>
  <c r="A1599" i="5" s="1"/>
  <c r="Y1583" i="5"/>
  <c r="W1583" i="5"/>
  <c r="A1583" i="5" s="1"/>
  <c r="Y1567" i="5"/>
  <c r="W1567" i="5"/>
  <c r="A1567" i="5" s="1"/>
  <c r="Y1551" i="5"/>
  <c r="W1551" i="5"/>
  <c r="A1551" i="5" s="1"/>
  <c r="Y1535" i="5"/>
  <c r="W1535" i="5"/>
  <c r="A1535" i="5" s="1"/>
  <c r="Y1519" i="5"/>
  <c r="W1519" i="5"/>
  <c r="A1519" i="5" s="1"/>
  <c r="Y1503" i="5"/>
  <c r="W1503" i="5"/>
  <c r="A1503" i="5" s="1"/>
  <c r="Y1487" i="5"/>
  <c r="W1487" i="5"/>
  <c r="A1487" i="5" s="1"/>
  <c r="Y1471" i="5"/>
  <c r="W1471" i="5"/>
  <c r="A1471" i="5" s="1"/>
  <c r="Y1455" i="5"/>
  <c r="W1455" i="5"/>
  <c r="A1455" i="5" s="1"/>
  <c r="Y1439" i="5"/>
  <c r="W1439" i="5"/>
  <c r="A1439" i="5" s="1"/>
  <c r="Y1423" i="5"/>
  <c r="W1423" i="5"/>
  <c r="A1423" i="5" s="1"/>
  <c r="Y1407" i="5"/>
  <c r="W1407" i="5"/>
  <c r="A1407" i="5" s="1"/>
  <c r="Y1391" i="5"/>
  <c r="W1391" i="5"/>
  <c r="A1391" i="5" s="1"/>
  <c r="Y1375" i="5"/>
  <c r="W1375" i="5"/>
  <c r="A1375" i="5" s="1"/>
  <c r="Y1359" i="5"/>
  <c r="W1359" i="5"/>
  <c r="A1359" i="5" s="1"/>
  <c r="Y1343" i="5"/>
  <c r="W1343" i="5"/>
  <c r="A1343" i="5" s="1"/>
  <c r="Y1327" i="5"/>
  <c r="W1327" i="5"/>
  <c r="A1327" i="5" s="1"/>
  <c r="Y1311" i="5"/>
  <c r="W1311" i="5"/>
  <c r="A1311" i="5" s="1"/>
  <c r="Y1295" i="5"/>
  <c r="W1295" i="5"/>
  <c r="A1295" i="5" s="1"/>
  <c r="Y1279" i="5"/>
  <c r="W1279" i="5"/>
  <c r="A1279" i="5" s="1"/>
  <c r="Y1263" i="5"/>
  <c r="W1263" i="5"/>
  <c r="A1263" i="5" s="1"/>
  <c r="Y1247" i="5"/>
  <c r="W1247" i="5"/>
  <c r="A1247" i="5" s="1"/>
  <c r="Y1231" i="5"/>
  <c r="W1231" i="5"/>
  <c r="A1231" i="5" s="1"/>
  <c r="Y1215" i="5"/>
  <c r="W1215" i="5"/>
  <c r="A1215" i="5" s="1"/>
  <c r="Y1199" i="5"/>
  <c r="W1199" i="5"/>
  <c r="A1199" i="5" s="1"/>
  <c r="Y1183" i="5"/>
  <c r="W1183" i="5"/>
  <c r="A1183" i="5" s="1"/>
  <c r="Y1167" i="5"/>
  <c r="W1167" i="5"/>
  <c r="A1167" i="5" s="1"/>
  <c r="Y1151" i="5"/>
  <c r="W1151" i="5"/>
  <c r="A1151" i="5" s="1"/>
  <c r="Y1135" i="5"/>
  <c r="W1135" i="5"/>
  <c r="A1135" i="5" s="1"/>
  <c r="Y1119" i="5"/>
  <c r="W1119" i="5"/>
  <c r="A1119" i="5" s="1"/>
  <c r="Y1103" i="5"/>
  <c r="W1103" i="5"/>
  <c r="A1103" i="5" s="1"/>
  <c r="Y1087" i="5"/>
  <c r="W1087" i="5"/>
  <c r="A1087" i="5" s="1"/>
  <c r="Y1071" i="5"/>
  <c r="W1071" i="5"/>
  <c r="A1071" i="5" s="1"/>
  <c r="Y1055" i="5"/>
  <c r="W1055" i="5"/>
  <c r="A1055" i="5" s="1"/>
  <c r="Y1039" i="5"/>
  <c r="W1039" i="5"/>
  <c r="A1039" i="5" s="1"/>
  <c r="Y1023" i="5"/>
  <c r="W1023" i="5"/>
  <c r="A1023" i="5" s="1"/>
  <c r="Y1007" i="5"/>
  <c r="W1007" i="5"/>
  <c r="A1007" i="5" s="1"/>
  <c r="Y991" i="5"/>
  <c r="W991" i="5"/>
  <c r="A991" i="5" s="1"/>
  <c r="Y975" i="5"/>
  <c r="W975" i="5"/>
  <c r="A975" i="5" s="1"/>
  <c r="Y959" i="5"/>
  <c r="W959" i="5"/>
  <c r="A959" i="5" s="1"/>
  <c r="Y943" i="5"/>
  <c r="W943" i="5"/>
  <c r="A943" i="5" s="1"/>
  <c r="Y927" i="5"/>
  <c r="W927" i="5"/>
  <c r="A927" i="5" s="1"/>
  <c r="Y911" i="5"/>
  <c r="W911" i="5"/>
  <c r="A911" i="5" s="1"/>
  <c r="Y895" i="5"/>
  <c r="W895" i="5"/>
  <c r="A895" i="5" s="1"/>
  <c r="Y879" i="5"/>
  <c r="W879" i="5"/>
  <c r="A879" i="5" s="1"/>
  <c r="Y863" i="5"/>
  <c r="W863" i="5"/>
  <c r="A863" i="5" s="1"/>
  <c r="Y847" i="5"/>
  <c r="W847" i="5"/>
  <c r="A847" i="5" s="1"/>
  <c r="Y831" i="5"/>
  <c r="W831" i="5"/>
  <c r="A831" i="5" s="1"/>
  <c r="Y815" i="5"/>
  <c r="W815" i="5"/>
  <c r="A815" i="5" s="1"/>
  <c r="Y799" i="5"/>
  <c r="W799" i="5"/>
  <c r="A799" i="5" s="1"/>
  <c r="Y783" i="5"/>
  <c r="W783" i="5"/>
  <c r="A783" i="5" s="1"/>
  <c r="Y767" i="5"/>
  <c r="W767" i="5"/>
  <c r="A767" i="5" s="1"/>
  <c r="Y751" i="5"/>
  <c r="W751" i="5"/>
  <c r="A751" i="5" s="1"/>
  <c r="Y735" i="5"/>
  <c r="W735" i="5"/>
  <c r="A735" i="5" s="1"/>
  <c r="Y719" i="5"/>
  <c r="W719" i="5"/>
  <c r="A719" i="5" s="1"/>
  <c r="Y703" i="5"/>
  <c r="W703" i="5"/>
  <c r="A703" i="5" s="1"/>
  <c r="Y687" i="5"/>
  <c r="W687" i="5"/>
  <c r="A687" i="5" s="1"/>
  <c r="W666" i="5"/>
  <c r="A666" i="5" s="1"/>
  <c r="Y666" i="5"/>
  <c r="W634" i="5"/>
  <c r="A634" i="5" s="1"/>
  <c r="Y634" i="5"/>
  <c r="W602" i="5"/>
  <c r="A602" i="5" s="1"/>
  <c r="Y602" i="5"/>
  <c r="Y570" i="5"/>
  <c r="W570" i="5"/>
  <c r="A570" i="5" s="1"/>
  <c r="Y538" i="5"/>
  <c r="W538" i="5"/>
  <c r="A538" i="5" s="1"/>
  <c r="W506" i="5"/>
  <c r="A506" i="5" s="1"/>
  <c r="Y506" i="5"/>
  <c r="Y474" i="5"/>
  <c r="W474" i="5"/>
  <c r="A474" i="5" s="1"/>
  <c r="Y442" i="5"/>
  <c r="W442" i="5"/>
  <c r="A442" i="5" s="1"/>
  <c r="Y410" i="5"/>
  <c r="W410" i="5"/>
  <c r="A410" i="5" s="1"/>
  <c r="Y378" i="5"/>
  <c r="W378" i="5"/>
  <c r="A378" i="5" s="1"/>
  <c r="Y346" i="5"/>
  <c r="W346" i="5"/>
  <c r="A346" i="5" s="1"/>
  <c r="Y314" i="5"/>
  <c r="W314" i="5"/>
  <c r="A314" i="5" s="1"/>
  <c r="W282" i="5"/>
  <c r="A282" i="5" s="1"/>
  <c r="Y282" i="5"/>
  <c r="W250" i="5"/>
  <c r="A250" i="5" s="1"/>
  <c r="Y250" i="5"/>
  <c r="W218" i="5"/>
  <c r="A218" i="5" s="1"/>
  <c r="Y218" i="5"/>
  <c r="W186" i="5"/>
  <c r="A186" i="5" s="1"/>
  <c r="Y186" i="5"/>
  <c r="W154" i="5"/>
  <c r="A154" i="5" s="1"/>
  <c r="Y154" i="5"/>
  <c r="W122" i="5"/>
  <c r="A122" i="5" s="1"/>
  <c r="Y122" i="5"/>
  <c r="W90" i="5"/>
  <c r="A90" i="5" s="1"/>
  <c r="Y90" i="5"/>
  <c r="W58" i="5"/>
  <c r="A58" i="5" s="1"/>
  <c r="Y58" i="5"/>
  <c r="W26" i="5"/>
  <c r="A26" i="5" s="1"/>
  <c r="Y26" i="5"/>
  <c r="W1994" i="5"/>
  <c r="A1994" i="5" s="1"/>
  <c r="Y1994" i="5"/>
  <c r="W1954" i="5"/>
  <c r="A1954" i="5" s="1"/>
  <c r="Y1954" i="5"/>
  <c r="W1918" i="5"/>
  <c r="A1918" i="5" s="1"/>
  <c r="Y1918" i="5"/>
  <c r="W1886" i="5"/>
  <c r="A1886" i="5" s="1"/>
  <c r="Y1886" i="5"/>
  <c r="W1866" i="5"/>
  <c r="A1866" i="5" s="1"/>
  <c r="Y1866" i="5"/>
  <c r="W1850" i="5"/>
  <c r="A1850" i="5" s="1"/>
  <c r="Y1850" i="5"/>
  <c r="W1834" i="5"/>
  <c r="A1834" i="5" s="1"/>
  <c r="Y1834" i="5"/>
  <c r="W1818" i="5"/>
  <c r="A1818" i="5" s="1"/>
  <c r="Y1818" i="5"/>
  <c r="W1802" i="5"/>
  <c r="A1802" i="5" s="1"/>
  <c r="Y1802" i="5"/>
  <c r="W1786" i="5"/>
  <c r="A1786" i="5" s="1"/>
  <c r="Y1786" i="5"/>
  <c r="W1770" i="5"/>
  <c r="A1770" i="5" s="1"/>
  <c r="Y1770" i="5"/>
  <c r="W1754" i="5"/>
  <c r="A1754" i="5" s="1"/>
  <c r="Y1754" i="5"/>
  <c r="W1738" i="5"/>
  <c r="A1738" i="5" s="1"/>
  <c r="Y1738" i="5"/>
  <c r="W1722" i="5"/>
  <c r="A1722" i="5" s="1"/>
  <c r="Y1722" i="5"/>
  <c r="W1706" i="5"/>
  <c r="A1706" i="5" s="1"/>
  <c r="Y1706" i="5"/>
  <c r="W1690" i="5"/>
  <c r="A1690" i="5" s="1"/>
  <c r="Y1690" i="5"/>
  <c r="W1674" i="5"/>
  <c r="A1674" i="5" s="1"/>
  <c r="Y1674" i="5"/>
  <c r="W1658" i="5"/>
  <c r="A1658" i="5" s="1"/>
  <c r="Y1658" i="5"/>
  <c r="W1642" i="5"/>
  <c r="A1642" i="5" s="1"/>
  <c r="Y1642" i="5"/>
  <c r="W1626" i="5"/>
  <c r="A1626" i="5" s="1"/>
  <c r="Y1626" i="5"/>
  <c r="W1610" i="5"/>
  <c r="A1610" i="5" s="1"/>
  <c r="Y1610" i="5"/>
  <c r="W1594" i="5"/>
  <c r="A1594" i="5" s="1"/>
  <c r="Y1594" i="5"/>
  <c r="W1578" i="5"/>
  <c r="A1578" i="5" s="1"/>
  <c r="Y1578" i="5"/>
  <c r="W1562" i="5"/>
  <c r="A1562" i="5" s="1"/>
  <c r="Y1562" i="5"/>
  <c r="W1546" i="5"/>
  <c r="A1546" i="5" s="1"/>
  <c r="Y1546" i="5"/>
  <c r="W1530" i="5"/>
  <c r="A1530" i="5" s="1"/>
  <c r="Y1530" i="5"/>
  <c r="W1514" i="5"/>
  <c r="A1514" i="5" s="1"/>
  <c r="Y1514" i="5"/>
  <c r="W1498" i="5"/>
  <c r="A1498" i="5" s="1"/>
  <c r="Y1498" i="5"/>
  <c r="W1482" i="5"/>
  <c r="A1482" i="5" s="1"/>
  <c r="Y1482" i="5"/>
  <c r="W1466" i="5"/>
  <c r="A1466" i="5" s="1"/>
  <c r="Y1466" i="5"/>
  <c r="W1450" i="5"/>
  <c r="A1450" i="5" s="1"/>
  <c r="Y1450" i="5"/>
  <c r="W1434" i="5"/>
  <c r="A1434" i="5" s="1"/>
  <c r="Y1434" i="5"/>
  <c r="W1418" i="5"/>
  <c r="A1418" i="5" s="1"/>
  <c r="Y1418" i="5"/>
  <c r="W1402" i="5"/>
  <c r="A1402" i="5" s="1"/>
  <c r="Y1402" i="5"/>
  <c r="W1386" i="5"/>
  <c r="A1386" i="5" s="1"/>
  <c r="Y1386" i="5"/>
  <c r="W1370" i="5"/>
  <c r="A1370" i="5" s="1"/>
  <c r="Y1370" i="5"/>
  <c r="W1354" i="5"/>
  <c r="A1354" i="5" s="1"/>
  <c r="Y1354" i="5"/>
  <c r="W1338" i="5"/>
  <c r="A1338" i="5" s="1"/>
  <c r="Y1338" i="5"/>
  <c r="W1322" i="5"/>
  <c r="A1322" i="5" s="1"/>
  <c r="Y1322" i="5"/>
  <c r="W1306" i="5"/>
  <c r="A1306" i="5" s="1"/>
  <c r="Y1306" i="5"/>
  <c r="W1290" i="5"/>
  <c r="A1290" i="5" s="1"/>
  <c r="Y1290" i="5"/>
  <c r="W1274" i="5"/>
  <c r="A1274" i="5" s="1"/>
  <c r="Y1274" i="5"/>
  <c r="W1258" i="5"/>
  <c r="A1258" i="5" s="1"/>
  <c r="Y1258" i="5"/>
  <c r="W1242" i="5"/>
  <c r="A1242" i="5" s="1"/>
  <c r="Y1242" i="5"/>
  <c r="W1226" i="5"/>
  <c r="A1226" i="5" s="1"/>
  <c r="Y1226" i="5"/>
  <c r="W1210" i="5"/>
  <c r="A1210" i="5" s="1"/>
  <c r="Y1210" i="5"/>
  <c r="W1194" i="5"/>
  <c r="A1194" i="5" s="1"/>
  <c r="Y1194" i="5"/>
  <c r="W1178" i="5"/>
  <c r="A1178" i="5" s="1"/>
  <c r="Y1178" i="5"/>
  <c r="W1162" i="5"/>
  <c r="A1162" i="5" s="1"/>
  <c r="Y1162" i="5"/>
  <c r="W1146" i="5"/>
  <c r="A1146" i="5" s="1"/>
  <c r="Y1146" i="5"/>
  <c r="W1130" i="5"/>
  <c r="A1130" i="5" s="1"/>
  <c r="Y1130" i="5"/>
  <c r="W1114" i="5"/>
  <c r="A1114" i="5" s="1"/>
  <c r="Y1114" i="5"/>
  <c r="W1098" i="5"/>
  <c r="A1098" i="5" s="1"/>
  <c r="Y1098" i="5"/>
  <c r="W1082" i="5"/>
  <c r="A1082" i="5" s="1"/>
  <c r="Y1082" i="5"/>
  <c r="W1066" i="5"/>
  <c r="A1066" i="5" s="1"/>
  <c r="Y1066" i="5"/>
  <c r="W1050" i="5"/>
  <c r="A1050" i="5" s="1"/>
  <c r="Y1050" i="5"/>
  <c r="W1034" i="5"/>
  <c r="A1034" i="5" s="1"/>
  <c r="Y1034" i="5"/>
  <c r="W1018" i="5"/>
  <c r="A1018" i="5" s="1"/>
  <c r="Y1018" i="5"/>
  <c r="W1002" i="5"/>
  <c r="A1002" i="5" s="1"/>
  <c r="Y1002" i="5"/>
  <c r="W986" i="5"/>
  <c r="A986" i="5" s="1"/>
  <c r="Y986" i="5"/>
  <c r="W970" i="5"/>
  <c r="A970" i="5" s="1"/>
  <c r="Y970" i="5"/>
  <c r="W954" i="5"/>
  <c r="A954" i="5" s="1"/>
  <c r="Y954" i="5"/>
  <c r="W938" i="5"/>
  <c r="A938" i="5" s="1"/>
  <c r="Y938" i="5"/>
  <c r="W922" i="5"/>
  <c r="A922" i="5" s="1"/>
  <c r="Y922" i="5"/>
  <c r="W906" i="5"/>
  <c r="A906" i="5" s="1"/>
  <c r="Y906" i="5"/>
  <c r="W890" i="5"/>
  <c r="A890" i="5" s="1"/>
  <c r="Y890" i="5"/>
  <c r="W874" i="5"/>
  <c r="A874" i="5" s="1"/>
  <c r="Y874" i="5"/>
  <c r="W858" i="5"/>
  <c r="A858" i="5" s="1"/>
  <c r="Y858" i="5"/>
  <c r="W842" i="5"/>
  <c r="A842" i="5" s="1"/>
  <c r="Y842" i="5"/>
  <c r="W826" i="5"/>
  <c r="A826" i="5" s="1"/>
  <c r="Y826" i="5"/>
  <c r="W810" i="5"/>
  <c r="A810" i="5" s="1"/>
  <c r="Y810" i="5"/>
  <c r="W794" i="5"/>
  <c r="A794" i="5" s="1"/>
  <c r="Y794" i="5"/>
  <c r="W778" i="5"/>
  <c r="A778" i="5" s="1"/>
  <c r="Y778" i="5"/>
  <c r="W762" i="5"/>
  <c r="A762" i="5" s="1"/>
  <c r="Y762" i="5"/>
  <c r="W746" i="5"/>
  <c r="A746" i="5" s="1"/>
  <c r="Y746" i="5"/>
  <c r="W730" i="5"/>
  <c r="A730" i="5" s="1"/>
  <c r="Y730" i="5"/>
  <c r="W714" i="5"/>
  <c r="A714" i="5" s="1"/>
  <c r="Y714" i="5"/>
  <c r="W698" i="5"/>
  <c r="A698" i="5" s="1"/>
  <c r="Y698" i="5"/>
  <c r="W682" i="5"/>
  <c r="A682" i="5" s="1"/>
  <c r="Y682" i="5"/>
  <c r="Y656" i="5"/>
  <c r="W656" i="5"/>
  <c r="A656" i="5" s="1"/>
  <c r="Y624" i="5"/>
  <c r="W624" i="5"/>
  <c r="A624" i="5" s="1"/>
  <c r="Y592" i="5"/>
  <c r="W592" i="5"/>
  <c r="A592" i="5" s="1"/>
  <c r="Y560" i="5"/>
  <c r="W560" i="5"/>
  <c r="A560" i="5" s="1"/>
  <c r="Y528" i="5"/>
  <c r="W528" i="5"/>
  <c r="A528" i="5" s="1"/>
  <c r="Y496" i="5"/>
  <c r="W496" i="5"/>
  <c r="A496" i="5" s="1"/>
  <c r="Y464" i="5"/>
  <c r="W464" i="5"/>
  <c r="A464" i="5" s="1"/>
  <c r="Y432" i="5"/>
  <c r="W432" i="5"/>
  <c r="A432" i="5" s="1"/>
  <c r="Y400" i="5"/>
  <c r="W400" i="5"/>
  <c r="A400" i="5" s="1"/>
  <c r="Y368" i="5"/>
  <c r="W368" i="5"/>
  <c r="A368" i="5" s="1"/>
  <c r="Y336" i="5"/>
  <c r="W336" i="5"/>
  <c r="A336" i="5" s="1"/>
  <c r="Y304" i="5"/>
  <c r="W304" i="5"/>
  <c r="A304" i="5" s="1"/>
  <c r="Y272" i="5"/>
  <c r="W272" i="5"/>
  <c r="A272" i="5" s="1"/>
  <c r="Y240" i="5"/>
  <c r="W240" i="5"/>
  <c r="A240" i="5" s="1"/>
  <c r="Y208" i="5"/>
  <c r="W208" i="5"/>
  <c r="A208" i="5" s="1"/>
  <c r="Y176" i="5"/>
  <c r="W176" i="5"/>
  <c r="A176" i="5" s="1"/>
  <c r="Y144" i="5"/>
  <c r="W144" i="5"/>
  <c r="A144" i="5" s="1"/>
  <c r="Y112" i="5"/>
  <c r="W112" i="5"/>
  <c r="A112" i="5" s="1"/>
  <c r="Y80" i="5"/>
  <c r="W80" i="5"/>
  <c r="A80" i="5" s="1"/>
  <c r="Y48" i="5"/>
  <c r="W48" i="5"/>
  <c r="A48" i="5" s="1"/>
  <c r="Y16" i="5"/>
  <c r="W16" i="5"/>
  <c r="A16" i="5" s="1"/>
  <c r="Y665" i="5"/>
  <c r="W665" i="5"/>
  <c r="A665" i="5" s="1"/>
  <c r="Y649" i="5"/>
  <c r="W649" i="5"/>
  <c r="A649" i="5" s="1"/>
  <c r="Y633" i="5"/>
  <c r="W633" i="5"/>
  <c r="A633" i="5" s="1"/>
  <c r="Y617" i="5"/>
  <c r="W617" i="5"/>
  <c r="A617" i="5" s="1"/>
  <c r="Y601" i="5"/>
  <c r="W601" i="5"/>
  <c r="A601" i="5" s="1"/>
  <c r="Y585" i="5"/>
  <c r="W585" i="5"/>
  <c r="A585" i="5" s="1"/>
  <c r="Y569" i="5"/>
  <c r="W569" i="5"/>
  <c r="A569" i="5" s="1"/>
  <c r="Y553" i="5"/>
  <c r="W553" i="5"/>
  <c r="A553" i="5" s="1"/>
  <c r="Y537" i="5"/>
  <c r="W537" i="5"/>
  <c r="A537" i="5" s="1"/>
  <c r="Y521" i="5"/>
  <c r="W521" i="5"/>
  <c r="A521" i="5" s="1"/>
  <c r="Y505" i="5"/>
  <c r="W505" i="5"/>
  <c r="A505" i="5" s="1"/>
  <c r="W489" i="5"/>
  <c r="A489" i="5" s="1"/>
  <c r="Y489" i="5"/>
  <c r="W473" i="5"/>
  <c r="A473" i="5" s="1"/>
  <c r="Y473" i="5"/>
  <c r="Y457" i="5"/>
  <c r="W457" i="5"/>
  <c r="A457" i="5" s="1"/>
  <c r="Y441" i="5"/>
  <c r="W441" i="5"/>
  <c r="A441" i="5" s="1"/>
  <c r="Y425" i="5"/>
  <c r="W425" i="5"/>
  <c r="A425" i="5" s="1"/>
  <c r="Y409" i="5"/>
  <c r="W409" i="5"/>
  <c r="A409" i="5" s="1"/>
  <c r="Y393" i="5"/>
  <c r="W393" i="5"/>
  <c r="A393" i="5" s="1"/>
  <c r="Y377" i="5"/>
  <c r="W377" i="5"/>
  <c r="A377" i="5" s="1"/>
  <c r="Y361" i="5"/>
  <c r="W361" i="5"/>
  <c r="A361" i="5" s="1"/>
  <c r="Y345" i="5"/>
  <c r="W345" i="5"/>
  <c r="A345" i="5" s="1"/>
  <c r="Y329" i="5"/>
  <c r="W329" i="5"/>
  <c r="A329" i="5" s="1"/>
  <c r="Y313" i="5"/>
  <c r="W313" i="5"/>
  <c r="A313" i="5" s="1"/>
  <c r="Y297" i="5"/>
  <c r="W297" i="5"/>
  <c r="A297" i="5" s="1"/>
  <c r="Y281" i="5"/>
  <c r="W281" i="5"/>
  <c r="A281" i="5" s="1"/>
  <c r="Y265" i="5"/>
  <c r="W265" i="5"/>
  <c r="A265" i="5" s="1"/>
  <c r="Y249" i="5"/>
  <c r="W249" i="5"/>
  <c r="A249" i="5" s="1"/>
  <c r="Y233" i="5"/>
  <c r="W233" i="5"/>
  <c r="A233" i="5" s="1"/>
  <c r="Y217" i="5"/>
  <c r="W217" i="5"/>
  <c r="A217" i="5" s="1"/>
  <c r="Y201" i="5"/>
  <c r="W201" i="5"/>
  <c r="A201" i="5" s="1"/>
  <c r="Y185" i="5"/>
  <c r="W185" i="5"/>
  <c r="A185" i="5" s="1"/>
  <c r="Y169" i="5"/>
  <c r="W169" i="5"/>
  <c r="A169" i="5" s="1"/>
  <c r="Y153" i="5"/>
  <c r="W153" i="5"/>
  <c r="A153" i="5" s="1"/>
  <c r="Y137" i="5"/>
  <c r="W137" i="5"/>
  <c r="A137" i="5" s="1"/>
  <c r="Y121" i="5"/>
  <c r="W121" i="5"/>
  <c r="A121" i="5" s="1"/>
  <c r="Y105" i="5"/>
  <c r="W105" i="5"/>
  <c r="A105" i="5" s="1"/>
  <c r="Y89" i="5"/>
  <c r="W89" i="5"/>
  <c r="A89" i="5" s="1"/>
  <c r="Y73" i="5"/>
  <c r="W73" i="5"/>
  <c r="A73" i="5" s="1"/>
  <c r="Y57" i="5"/>
  <c r="W57" i="5"/>
  <c r="A57" i="5" s="1"/>
  <c r="Y41" i="5"/>
  <c r="W41" i="5"/>
  <c r="A41" i="5" s="1"/>
  <c r="Y25" i="5"/>
  <c r="W25" i="5"/>
  <c r="A25" i="5" s="1"/>
  <c r="Y671" i="5"/>
  <c r="W671" i="5"/>
  <c r="A671" i="5" s="1"/>
  <c r="Y655" i="5"/>
  <c r="W655" i="5"/>
  <c r="A655" i="5" s="1"/>
  <c r="Y639" i="5"/>
  <c r="W639" i="5"/>
  <c r="A639" i="5" s="1"/>
  <c r="Y623" i="5"/>
  <c r="W623" i="5"/>
  <c r="A623" i="5" s="1"/>
  <c r="Y607" i="5"/>
  <c r="W607" i="5"/>
  <c r="A607" i="5" s="1"/>
  <c r="Y591" i="5"/>
  <c r="W591" i="5"/>
  <c r="A591" i="5" s="1"/>
  <c r="Y575" i="5"/>
  <c r="W575" i="5"/>
  <c r="A575" i="5" s="1"/>
  <c r="Y559" i="5"/>
  <c r="W559" i="5"/>
  <c r="A559" i="5" s="1"/>
  <c r="Y543" i="5"/>
  <c r="W543" i="5"/>
  <c r="A543" i="5" s="1"/>
  <c r="W527" i="5"/>
  <c r="A527" i="5" s="1"/>
  <c r="Y527" i="5"/>
  <c r="W511" i="5"/>
  <c r="A511" i="5" s="1"/>
  <c r="Y511" i="5"/>
  <c r="W495" i="5"/>
  <c r="A495" i="5" s="1"/>
  <c r="Y495" i="5"/>
  <c r="W479" i="5"/>
  <c r="A479" i="5" s="1"/>
  <c r="Y479" i="5"/>
  <c r="W463" i="5"/>
  <c r="A463" i="5" s="1"/>
  <c r="Y463" i="5"/>
  <c r="Y447" i="5"/>
  <c r="W447" i="5"/>
  <c r="A447" i="5" s="1"/>
  <c r="Y431" i="5"/>
  <c r="W431" i="5"/>
  <c r="A431" i="5" s="1"/>
  <c r="W415" i="5"/>
  <c r="A415" i="5" s="1"/>
  <c r="Y415" i="5"/>
  <c r="Y399" i="5"/>
  <c r="W399" i="5"/>
  <c r="A399" i="5" s="1"/>
  <c r="Y383" i="5"/>
  <c r="W383" i="5"/>
  <c r="A383" i="5" s="1"/>
  <c r="Y367" i="5"/>
  <c r="W367" i="5"/>
  <c r="A367" i="5" s="1"/>
  <c r="W351" i="5"/>
  <c r="A351" i="5" s="1"/>
  <c r="Y351" i="5"/>
  <c r="Y335" i="5"/>
  <c r="W335" i="5"/>
  <c r="A335" i="5" s="1"/>
  <c r="Y319" i="5"/>
  <c r="W319" i="5"/>
  <c r="A319" i="5" s="1"/>
  <c r="Y303" i="5"/>
  <c r="W303" i="5"/>
  <c r="A303" i="5" s="1"/>
  <c r="Y287" i="5"/>
  <c r="W287" i="5"/>
  <c r="A287" i="5" s="1"/>
  <c r="Y271" i="5"/>
  <c r="W271" i="5"/>
  <c r="A271" i="5" s="1"/>
  <c r="Y255" i="5"/>
  <c r="W255" i="5"/>
  <c r="A255" i="5" s="1"/>
  <c r="Y239" i="5"/>
  <c r="W239" i="5"/>
  <c r="A239" i="5" s="1"/>
  <c r="Y223" i="5"/>
  <c r="W223" i="5"/>
  <c r="A223" i="5" s="1"/>
  <c r="Y207" i="5"/>
  <c r="W207" i="5"/>
  <c r="A207" i="5" s="1"/>
  <c r="Y191" i="5"/>
  <c r="W191" i="5"/>
  <c r="A191" i="5" s="1"/>
  <c r="Y175" i="5"/>
  <c r="W175" i="5"/>
  <c r="A175" i="5" s="1"/>
  <c r="Y159" i="5"/>
  <c r="W159" i="5"/>
  <c r="A159" i="5" s="1"/>
  <c r="Y143" i="5"/>
  <c r="W143" i="5"/>
  <c r="A143" i="5" s="1"/>
  <c r="Y127" i="5"/>
  <c r="W127" i="5"/>
  <c r="A127" i="5" s="1"/>
  <c r="Y111" i="5"/>
  <c r="W111" i="5"/>
  <c r="A111" i="5" s="1"/>
  <c r="Y95" i="5"/>
  <c r="W95" i="5"/>
  <c r="A95" i="5" s="1"/>
  <c r="Y79" i="5"/>
  <c r="W79" i="5"/>
  <c r="A79" i="5" s="1"/>
  <c r="Y63" i="5"/>
  <c r="W63" i="5"/>
  <c r="A63" i="5" s="1"/>
  <c r="Y47" i="5"/>
  <c r="W47" i="5"/>
  <c r="A47" i="5" s="1"/>
  <c r="Y31" i="5"/>
  <c r="W31" i="5"/>
  <c r="A31" i="5" s="1"/>
  <c r="Y15" i="5"/>
  <c r="W15" i="5"/>
  <c r="A15" i="5" s="1"/>
  <c r="Y1972" i="5"/>
  <c r="W1972" i="5"/>
  <c r="A1972" i="5" s="1"/>
  <c r="Y1980" i="5"/>
  <c r="W1980" i="5"/>
  <c r="A1980" i="5" s="1"/>
  <c r="W1998" i="5"/>
  <c r="A1998" i="5" s="1"/>
  <c r="Y1998" i="5"/>
  <c r="W1970" i="5"/>
  <c r="A1970" i="5" s="1"/>
  <c r="Y1970" i="5"/>
  <c r="Y1942" i="5"/>
  <c r="W1942" i="5"/>
  <c r="A1942" i="5" s="1"/>
  <c r="W1914" i="5"/>
  <c r="A1914" i="5" s="1"/>
  <c r="Y1914" i="5"/>
  <c r="W1874" i="5"/>
  <c r="A1874" i="5" s="1"/>
  <c r="Y1874" i="5"/>
  <c r="Y1997" i="5"/>
  <c r="W1997" i="5"/>
  <c r="A1997" i="5" s="1"/>
  <c r="Y1981" i="5"/>
  <c r="W1981" i="5"/>
  <c r="A1981" i="5" s="1"/>
  <c r="Y1965" i="5"/>
  <c r="W1965" i="5"/>
  <c r="A1965" i="5" s="1"/>
  <c r="Y1949" i="5"/>
  <c r="W1949" i="5"/>
  <c r="A1949" i="5" s="1"/>
  <c r="Y1933" i="5"/>
  <c r="W1933" i="5"/>
  <c r="A1933" i="5" s="1"/>
  <c r="Y1917" i="5"/>
  <c r="W1917" i="5"/>
  <c r="A1917" i="5" s="1"/>
  <c r="Y1901" i="5"/>
  <c r="W1901" i="5"/>
  <c r="A1901" i="5" s="1"/>
  <c r="Y1885" i="5"/>
  <c r="W1885" i="5"/>
  <c r="A1885" i="5" s="1"/>
  <c r="Y1869" i="5"/>
  <c r="W1869" i="5"/>
  <c r="A1869" i="5" s="1"/>
  <c r="Y1853" i="5"/>
  <c r="W1853" i="5"/>
  <c r="A1853" i="5" s="1"/>
  <c r="Y1837" i="5"/>
  <c r="W1837" i="5"/>
  <c r="A1837" i="5" s="1"/>
  <c r="Y1821" i="5"/>
  <c r="W1821" i="5"/>
  <c r="A1821" i="5" s="1"/>
  <c r="Y1805" i="5"/>
  <c r="W1805" i="5"/>
  <c r="A1805" i="5" s="1"/>
  <c r="Y1789" i="5"/>
  <c r="W1789" i="5"/>
  <c r="A1789" i="5" s="1"/>
  <c r="Y1773" i="5"/>
  <c r="W1773" i="5"/>
  <c r="A1773" i="5" s="1"/>
  <c r="Y1757" i="5"/>
  <c r="W1757" i="5"/>
  <c r="A1757" i="5" s="1"/>
  <c r="Y1741" i="5"/>
  <c r="W1741" i="5"/>
  <c r="A1741" i="5" s="1"/>
  <c r="Y1725" i="5"/>
  <c r="W1725" i="5"/>
  <c r="A1725" i="5" s="1"/>
  <c r="Y1709" i="5"/>
  <c r="W1709" i="5"/>
  <c r="A1709" i="5" s="1"/>
  <c r="Y1693" i="5"/>
  <c r="W1693" i="5"/>
  <c r="A1693" i="5" s="1"/>
  <c r="Y1677" i="5"/>
  <c r="W1677" i="5"/>
  <c r="A1677" i="5" s="1"/>
  <c r="Y1661" i="5"/>
  <c r="W1661" i="5"/>
  <c r="A1661" i="5" s="1"/>
  <c r="Y1645" i="5"/>
  <c r="W1645" i="5"/>
  <c r="A1645" i="5" s="1"/>
  <c r="Y1629" i="5"/>
  <c r="W1629" i="5"/>
  <c r="A1629" i="5" s="1"/>
  <c r="Y1613" i="5"/>
  <c r="W1613" i="5"/>
  <c r="A1613" i="5" s="1"/>
  <c r="Y1597" i="5"/>
  <c r="W1597" i="5"/>
  <c r="A1597" i="5" s="1"/>
  <c r="Y1581" i="5"/>
  <c r="W1581" i="5"/>
  <c r="A1581" i="5" s="1"/>
  <c r="Y1565" i="5"/>
  <c r="W1565" i="5"/>
  <c r="A1565" i="5" s="1"/>
  <c r="Y1549" i="5"/>
  <c r="W1549" i="5"/>
  <c r="A1549" i="5" s="1"/>
  <c r="Y1533" i="5"/>
  <c r="W1533" i="5"/>
  <c r="A1533" i="5" s="1"/>
  <c r="Y1517" i="5"/>
  <c r="W1517" i="5"/>
  <c r="A1517" i="5" s="1"/>
  <c r="Y1501" i="5"/>
  <c r="W1501" i="5"/>
  <c r="A1501" i="5" s="1"/>
  <c r="Y1485" i="5"/>
  <c r="W1485" i="5"/>
  <c r="A1485" i="5" s="1"/>
  <c r="Y1469" i="5"/>
  <c r="W1469" i="5"/>
  <c r="A1469" i="5" s="1"/>
  <c r="Y1453" i="5"/>
  <c r="W1453" i="5"/>
  <c r="A1453" i="5" s="1"/>
  <c r="Y1437" i="5"/>
  <c r="W1437" i="5"/>
  <c r="A1437" i="5" s="1"/>
  <c r="Y1421" i="5"/>
  <c r="W1421" i="5"/>
  <c r="A1421" i="5" s="1"/>
  <c r="Y1405" i="5"/>
  <c r="W1405" i="5"/>
  <c r="A1405" i="5" s="1"/>
  <c r="Y1389" i="5"/>
  <c r="W1389" i="5"/>
  <c r="A1389" i="5" s="1"/>
  <c r="Y1373" i="5"/>
  <c r="W1373" i="5"/>
  <c r="A1373" i="5" s="1"/>
  <c r="Y1357" i="5"/>
  <c r="W1357" i="5"/>
  <c r="A1357" i="5" s="1"/>
  <c r="Y1341" i="5"/>
  <c r="W1341" i="5"/>
  <c r="A1341" i="5" s="1"/>
  <c r="Y1325" i="5"/>
  <c r="W1325" i="5"/>
  <c r="A1325" i="5" s="1"/>
  <c r="Y1309" i="5"/>
  <c r="W1309" i="5"/>
  <c r="A1309" i="5" s="1"/>
  <c r="Y1293" i="5"/>
  <c r="W1293" i="5"/>
  <c r="A1293" i="5" s="1"/>
  <c r="Y1277" i="5"/>
  <c r="W1277" i="5"/>
  <c r="A1277" i="5" s="1"/>
  <c r="Y1261" i="5"/>
  <c r="W1261" i="5"/>
  <c r="A1261" i="5" s="1"/>
  <c r="Y1245" i="5"/>
  <c r="W1245" i="5"/>
  <c r="A1245" i="5" s="1"/>
  <c r="Y1229" i="5"/>
  <c r="W1229" i="5"/>
  <c r="A1229" i="5" s="1"/>
  <c r="Y1213" i="5"/>
  <c r="W1213" i="5"/>
  <c r="A1213" i="5" s="1"/>
  <c r="Y1197" i="5"/>
  <c r="W1197" i="5"/>
  <c r="A1197" i="5" s="1"/>
  <c r="Y1181" i="5"/>
  <c r="W1181" i="5"/>
  <c r="A1181" i="5" s="1"/>
  <c r="Y1165" i="5"/>
  <c r="W1165" i="5"/>
  <c r="A1165" i="5" s="1"/>
  <c r="Y1149" i="5"/>
  <c r="W1149" i="5"/>
  <c r="A1149" i="5" s="1"/>
  <c r="Y1133" i="5"/>
  <c r="W1133" i="5"/>
  <c r="A1133" i="5" s="1"/>
  <c r="Y1117" i="5"/>
  <c r="W1117" i="5"/>
  <c r="A1117" i="5" s="1"/>
  <c r="Y1101" i="5"/>
  <c r="W1101" i="5"/>
  <c r="A1101" i="5" s="1"/>
  <c r="Y1085" i="5"/>
  <c r="W1085" i="5"/>
  <c r="A1085" i="5" s="1"/>
  <c r="Y1069" i="5"/>
  <c r="W1069" i="5"/>
  <c r="A1069" i="5" s="1"/>
  <c r="Y1053" i="5"/>
  <c r="W1053" i="5"/>
  <c r="A1053" i="5" s="1"/>
  <c r="Y1037" i="5"/>
  <c r="W1037" i="5"/>
  <c r="A1037" i="5" s="1"/>
  <c r="Y1021" i="5"/>
  <c r="W1021" i="5"/>
  <c r="A1021" i="5" s="1"/>
  <c r="Y1005" i="5"/>
  <c r="W1005" i="5"/>
  <c r="A1005" i="5" s="1"/>
  <c r="Y989" i="5"/>
  <c r="W989" i="5"/>
  <c r="A989" i="5" s="1"/>
  <c r="Y973" i="5"/>
  <c r="W973" i="5"/>
  <c r="A973" i="5" s="1"/>
  <c r="Y957" i="5"/>
  <c r="W957" i="5"/>
  <c r="A957" i="5" s="1"/>
  <c r="Y941" i="5"/>
  <c r="W941" i="5"/>
  <c r="A941" i="5" s="1"/>
  <c r="Y925" i="5"/>
  <c r="W925" i="5"/>
  <c r="A925" i="5" s="1"/>
  <c r="Y909" i="5"/>
  <c r="W909" i="5"/>
  <c r="A909" i="5" s="1"/>
  <c r="Y893" i="5"/>
  <c r="W893" i="5"/>
  <c r="A893" i="5" s="1"/>
  <c r="Y877" i="5"/>
  <c r="W877" i="5"/>
  <c r="A877" i="5" s="1"/>
  <c r="Y861" i="5"/>
  <c r="W861" i="5"/>
  <c r="A861" i="5" s="1"/>
  <c r="Y845" i="5"/>
  <c r="W845" i="5"/>
  <c r="A845" i="5" s="1"/>
  <c r="Y829" i="5"/>
  <c r="W829" i="5"/>
  <c r="A829" i="5" s="1"/>
  <c r="Y813" i="5"/>
  <c r="W813" i="5"/>
  <c r="A813" i="5" s="1"/>
  <c r="Y797" i="5"/>
  <c r="W797" i="5"/>
  <c r="A797" i="5" s="1"/>
  <c r="Y781" i="5"/>
  <c r="W781" i="5"/>
  <c r="A781" i="5" s="1"/>
  <c r="Y765" i="5"/>
  <c r="W765" i="5"/>
  <c r="A765" i="5" s="1"/>
  <c r="Y749" i="5"/>
  <c r="W749" i="5"/>
  <c r="A749" i="5" s="1"/>
  <c r="Y733" i="5"/>
  <c r="W733" i="5"/>
  <c r="A733" i="5" s="1"/>
  <c r="Y717" i="5"/>
  <c r="W717" i="5"/>
  <c r="A717" i="5" s="1"/>
  <c r="Y701" i="5"/>
  <c r="W701" i="5"/>
  <c r="A701" i="5" s="1"/>
  <c r="Y685" i="5"/>
  <c r="W685" i="5"/>
  <c r="A685" i="5" s="1"/>
  <c r="Y662" i="5"/>
  <c r="W662" i="5"/>
  <c r="A662" i="5" s="1"/>
  <c r="Y630" i="5"/>
  <c r="W630" i="5"/>
  <c r="A630" i="5" s="1"/>
  <c r="Y598" i="5"/>
  <c r="W598" i="5"/>
  <c r="A598" i="5" s="1"/>
  <c r="Y566" i="5"/>
  <c r="W566" i="5"/>
  <c r="A566" i="5" s="1"/>
  <c r="Y534" i="5"/>
  <c r="W534" i="5"/>
  <c r="A534" i="5" s="1"/>
  <c r="Y502" i="5"/>
  <c r="W502" i="5"/>
  <c r="A502" i="5" s="1"/>
  <c r="Y470" i="5"/>
  <c r="W470" i="5"/>
  <c r="A470" i="5" s="1"/>
  <c r="Y438" i="5"/>
  <c r="W438" i="5"/>
  <c r="A438" i="5" s="1"/>
  <c r="Y406" i="5"/>
  <c r="W406" i="5"/>
  <c r="A406" i="5" s="1"/>
  <c r="Y374" i="5"/>
  <c r="W374" i="5"/>
  <c r="A374" i="5" s="1"/>
  <c r="Y342" i="5"/>
  <c r="W342" i="5"/>
  <c r="A342" i="5" s="1"/>
  <c r="Y310" i="5"/>
  <c r="W310" i="5"/>
  <c r="A310" i="5" s="1"/>
  <c r="W278" i="5"/>
  <c r="A278" i="5" s="1"/>
  <c r="Y278" i="5"/>
  <c r="W246" i="5"/>
  <c r="A246" i="5" s="1"/>
  <c r="Y246" i="5"/>
  <c r="W214" i="5"/>
  <c r="A214" i="5" s="1"/>
  <c r="Y214" i="5"/>
  <c r="W182" i="5"/>
  <c r="A182" i="5" s="1"/>
  <c r="Y182" i="5"/>
  <c r="W150" i="5"/>
  <c r="A150" i="5" s="1"/>
  <c r="Y150" i="5"/>
  <c r="W118" i="5"/>
  <c r="A118" i="5" s="1"/>
  <c r="Y118" i="5"/>
  <c r="W86" i="5"/>
  <c r="A86" i="5" s="1"/>
  <c r="Y86" i="5"/>
  <c r="W54" i="5"/>
  <c r="A54" i="5" s="1"/>
  <c r="Y54" i="5"/>
  <c r="W22" i="5"/>
  <c r="A22" i="5" s="1"/>
  <c r="Y22" i="5"/>
  <c r="Y1992" i="5"/>
  <c r="W1992" i="5"/>
  <c r="A1992" i="5" s="1"/>
  <c r="Y1960" i="5"/>
  <c r="W1960" i="5"/>
  <c r="A1960" i="5" s="1"/>
  <c r="Y1944" i="5"/>
  <c r="W1944" i="5"/>
  <c r="A1944" i="5" s="1"/>
  <c r="Y1928" i="5"/>
  <c r="W1928" i="5"/>
  <c r="A1928" i="5" s="1"/>
  <c r="Y1912" i="5"/>
  <c r="W1912" i="5"/>
  <c r="A1912" i="5" s="1"/>
  <c r="Y1896" i="5"/>
  <c r="W1896" i="5"/>
  <c r="A1896" i="5" s="1"/>
  <c r="Y1880" i="5"/>
  <c r="W1880" i="5"/>
  <c r="A1880" i="5" s="1"/>
  <c r="Y1864" i="5"/>
  <c r="W1864" i="5"/>
  <c r="A1864" i="5" s="1"/>
  <c r="Y1848" i="5"/>
  <c r="W1848" i="5"/>
  <c r="A1848" i="5" s="1"/>
  <c r="Y1832" i="5"/>
  <c r="W1832" i="5"/>
  <c r="A1832" i="5" s="1"/>
  <c r="Y1816" i="5"/>
  <c r="W1816" i="5"/>
  <c r="A1816" i="5" s="1"/>
  <c r="Y1800" i="5"/>
  <c r="W1800" i="5"/>
  <c r="A1800" i="5" s="1"/>
  <c r="Y1784" i="5"/>
  <c r="W1784" i="5"/>
  <c r="A1784" i="5" s="1"/>
  <c r="Y1768" i="5"/>
  <c r="W1768" i="5"/>
  <c r="A1768" i="5" s="1"/>
  <c r="Y1752" i="5"/>
  <c r="W1752" i="5"/>
  <c r="A1752" i="5" s="1"/>
  <c r="Y1736" i="5"/>
  <c r="W1736" i="5"/>
  <c r="A1736" i="5" s="1"/>
  <c r="Y1720" i="5"/>
  <c r="W1720" i="5"/>
  <c r="A1720" i="5" s="1"/>
  <c r="Y1704" i="5"/>
  <c r="W1704" i="5"/>
  <c r="A1704" i="5" s="1"/>
  <c r="Y1688" i="5"/>
  <c r="W1688" i="5"/>
  <c r="A1688" i="5" s="1"/>
  <c r="Y1672" i="5"/>
  <c r="W1672" i="5"/>
  <c r="A1672" i="5" s="1"/>
  <c r="Y1656" i="5"/>
  <c r="W1656" i="5"/>
  <c r="A1656" i="5" s="1"/>
  <c r="Y1640" i="5"/>
  <c r="W1640" i="5"/>
  <c r="A1640" i="5" s="1"/>
  <c r="Y1624" i="5"/>
  <c r="W1624" i="5"/>
  <c r="A1624" i="5" s="1"/>
  <c r="Y1608" i="5"/>
  <c r="W1608" i="5"/>
  <c r="A1608" i="5" s="1"/>
  <c r="Y1592" i="5"/>
  <c r="W1592" i="5"/>
  <c r="A1592" i="5" s="1"/>
  <c r="Y1576" i="5"/>
  <c r="W1576" i="5"/>
  <c r="A1576" i="5" s="1"/>
  <c r="Y1560" i="5"/>
  <c r="W1560" i="5"/>
  <c r="A1560" i="5" s="1"/>
  <c r="Y1544" i="5"/>
  <c r="W1544" i="5"/>
  <c r="A1544" i="5" s="1"/>
  <c r="Y1528" i="5"/>
  <c r="W1528" i="5"/>
  <c r="A1528" i="5" s="1"/>
  <c r="Y1512" i="5"/>
  <c r="W1512" i="5"/>
  <c r="A1512" i="5" s="1"/>
  <c r="Y1496" i="5"/>
  <c r="W1496" i="5"/>
  <c r="A1496" i="5" s="1"/>
  <c r="Y1480" i="5"/>
  <c r="W1480" i="5"/>
  <c r="A1480" i="5" s="1"/>
  <c r="Y1464" i="5"/>
  <c r="W1464" i="5"/>
  <c r="A1464" i="5" s="1"/>
  <c r="Y1448" i="5"/>
  <c r="W1448" i="5"/>
  <c r="A1448" i="5" s="1"/>
  <c r="Y1432" i="5"/>
  <c r="W1432" i="5"/>
  <c r="A1432" i="5" s="1"/>
  <c r="Y1416" i="5"/>
  <c r="W1416" i="5"/>
  <c r="A1416" i="5" s="1"/>
  <c r="Y1400" i="5"/>
  <c r="W1400" i="5"/>
  <c r="A1400" i="5" s="1"/>
  <c r="Y1384" i="5"/>
  <c r="W1384" i="5"/>
  <c r="A1384" i="5" s="1"/>
  <c r="Y1368" i="5"/>
  <c r="W1368" i="5"/>
  <c r="A1368" i="5" s="1"/>
  <c r="Y1352" i="5"/>
  <c r="W1352" i="5"/>
  <c r="A1352" i="5" s="1"/>
  <c r="Y1336" i="5"/>
  <c r="W1336" i="5"/>
  <c r="A1336" i="5" s="1"/>
  <c r="Y1320" i="5"/>
  <c r="W1320" i="5"/>
  <c r="A1320" i="5" s="1"/>
  <c r="Y1304" i="5"/>
  <c r="W1304" i="5"/>
  <c r="A1304" i="5" s="1"/>
  <c r="Y1288" i="5"/>
  <c r="W1288" i="5"/>
  <c r="A1288" i="5" s="1"/>
  <c r="Y1272" i="5"/>
  <c r="W1272" i="5"/>
  <c r="A1272" i="5" s="1"/>
  <c r="Y1256" i="5"/>
  <c r="W1256" i="5"/>
  <c r="A1256" i="5" s="1"/>
  <c r="Y1240" i="5"/>
  <c r="W1240" i="5"/>
  <c r="A1240" i="5" s="1"/>
  <c r="Y1224" i="5"/>
  <c r="W1224" i="5"/>
  <c r="A1224" i="5" s="1"/>
  <c r="Y1208" i="5"/>
  <c r="W1208" i="5"/>
  <c r="A1208" i="5" s="1"/>
  <c r="Y1192" i="5"/>
  <c r="W1192" i="5"/>
  <c r="A1192" i="5" s="1"/>
  <c r="Y1176" i="5"/>
  <c r="W1176" i="5"/>
  <c r="A1176" i="5" s="1"/>
  <c r="Y1160" i="5"/>
  <c r="W1160" i="5"/>
  <c r="A1160" i="5" s="1"/>
  <c r="Y1144" i="5"/>
  <c r="W1144" i="5"/>
  <c r="A1144" i="5" s="1"/>
  <c r="Y1128" i="5"/>
  <c r="W1128" i="5"/>
  <c r="A1128" i="5" s="1"/>
  <c r="Y1112" i="5"/>
  <c r="W1112" i="5"/>
  <c r="A1112" i="5" s="1"/>
  <c r="Y1096" i="5"/>
  <c r="W1096" i="5"/>
  <c r="A1096" i="5" s="1"/>
  <c r="Y1080" i="5"/>
  <c r="W1080" i="5"/>
  <c r="A1080" i="5" s="1"/>
  <c r="Y1064" i="5"/>
  <c r="W1064" i="5"/>
  <c r="A1064" i="5" s="1"/>
  <c r="Y1048" i="5"/>
  <c r="W1048" i="5"/>
  <c r="A1048" i="5" s="1"/>
  <c r="Y1032" i="5"/>
  <c r="W1032" i="5"/>
  <c r="A1032" i="5" s="1"/>
  <c r="Y1016" i="5"/>
  <c r="W1016" i="5"/>
  <c r="A1016" i="5" s="1"/>
  <c r="Y1000" i="5"/>
  <c r="W1000" i="5"/>
  <c r="A1000" i="5" s="1"/>
  <c r="Y984" i="5"/>
  <c r="W984" i="5"/>
  <c r="A984" i="5" s="1"/>
  <c r="Y968" i="5"/>
  <c r="W968" i="5"/>
  <c r="A968" i="5" s="1"/>
  <c r="Y952" i="5"/>
  <c r="W952" i="5"/>
  <c r="A952" i="5" s="1"/>
  <c r="Y936" i="5"/>
  <c r="W936" i="5"/>
  <c r="A936" i="5" s="1"/>
  <c r="Y920" i="5"/>
  <c r="W920" i="5"/>
  <c r="A920" i="5" s="1"/>
  <c r="Y904" i="5"/>
  <c r="W904" i="5"/>
  <c r="A904" i="5" s="1"/>
  <c r="Y888" i="5"/>
  <c r="W888" i="5"/>
  <c r="A888" i="5" s="1"/>
  <c r="Y872" i="5"/>
  <c r="W872" i="5"/>
  <c r="A872" i="5" s="1"/>
  <c r="Y856" i="5"/>
  <c r="W856" i="5"/>
  <c r="A856" i="5" s="1"/>
  <c r="Y840" i="5"/>
  <c r="W840" i="5"/>
  <c r="A840" i="5" s="1"/>
  <c r="Y824" i="5"/>
  <c r="W824" i="5"/>
  <c r="A824" i="5" s="1"/>
  <c r="Y808" i="5"/>
  <c r="W808" i="5"/>
  <c r="A808" i="5" s="1"/>
  <c r="Y792" i="5"/>
  <c r="W792" i="5"/>
  <c r="A792" i="5" s="1"/>
  <c r="Y776" i="5"/>
  <c r="W776" i="5"/>
  <c r="A776" i="5" s="1"/>
  <c r="Y760" i="5"/>
  <c r="W760" i="5"/>
  <c r="A760" i="5" s="1"/>
  <c r="Y744" i="5"/>
  <c r="W744" i="5"/>
  <c r="A744" i="5" s="1"/>
  <c r="Y728" i="5"/>
  <c r="W728" i="5"/>
  <c r="A728" i="5" s="1"/>
  <c r="Y712" i="5"/>
  <c r="W712" i="5"/>
  <c r="A712" i="5" s="1"/>
  <c r="Y696" i="5"/>
  <c r="W696" i="5"/>
  <c r="A696" i="5" s="1"/>
  <c r="Y680" i="5"/>
  <c r="W680" i="5"/>
  <c r="A680" i="5" s="1"/>
  <c r="Y652" i="5"/>
  <c r="W652" i="5"/>
  <c r="A652" i="5" s="1"/>
  <c r="Y620" i="5"/>
  <c r="W620" i="5"/>
  <c r="A620" i="5" s="1"/>
  <c r="Y588" i="5"/>
  <c r="W588" i="5"/>
  <c r="A588" i="5" s="1"/>
  <c r="Y556" i="5"/>
  <c r="W556" i="5"/>
  <c r="A556" i="5" s="1"/>
  <c r="Y524" i="5"/>
  <c r="W524" i="5"/>
  <c r="A524" i="5" s="1"/>
  <c r="Y492" i="5"/>
  <c r="W492" i="5"/>
  <c r="A492" i="5" s="1"/>
  <c r="Y460" i="5"/>
  <c r="W460" i="5"/>
  <c r="A460" i="5" s="1"/>
  <c r="Y428" i="5"/>
  <c r="W428" i="5"/>
  <c r="A428" i="5" s="1"/>
  <c r="Y396" i="5"/>
  <c r="W396" i="5"/>
  <c r="A396" i="5" s="1"/>
  <c r="Y364" i="5"/>
  <c r="W364" i="5"/>
  <c r="A364" i="5" s="1"/>
  <c r="Y332" i="5"/>
  <c r="W332" i="5"/>
  <c r="A332" i="5" s="1"/>
  <c r="Y300" i="5"/>
  <c r="W300" i="5"/>
  <c r="A300" i="5" s="1"/>
  <c r="Y268" i="5"/>
  <c r="W268" i="5"/>
  <c r="A268" i="5" s="1"/>
  <c r="Y236" i="5"/>
  <c r="W236" i="5"/>
  <c r="A236" i="5" s="1"/>
  <c r="Y204" i="5"/>
  <c r="W204" i="5"/>
  <c r="A204" i="5" s="1"/>
  <c r="Y172" i="5"/>
  <c r="W172" i="5"/>
  <c r="A172" i="5" s="1"/>
  <c r="Y140" i="5"/>
  <c r="W140" i="5"/>
  <c r="A140" i="5" s="1"/>
  <c r="Y108" i="5"/>
  <c r="W108" i="5"/>
  <c r="A108" i="5" s="1"/>
  <c r="Y76" i="5"/>
  <c r="W76" i="5"/>
  <c r="A76" i="5" s="1"/>
  <c r="Y44" i="5"/>
  <c r="W44" i="5"/>
  <c r="A44" i="5" s="1"/>
  <c r="Y12" i="5"/>
  <c r="W12" i="5"/>
  <c r="A12" i="5" s="1"/>
  <c r="Y1995" i="5"/>
  <c r="W1995" i="5"/>
  <c r="A1995" i="5" s="1"/>
  <c r="Y1979" i="5"/>
  <c r="W1979" i="5"/>
  <c r="A1979" i="5" s="1"/>
  <c r="Y1963" i="5"/>
  <c r="W1963" i="5"/>
  <c r="A1963" i="5" s="1"/>
  <c r="Y1947" i="5"/>
  <c r="W1947" i="5"/>
  <c r="A1947" i="5" s="1"/>
  <c r="Y1931" i="5"/>
  <c r="W1931" i="5"/>
  <c r="A1931" i="5" s="1"/>
  <c r="Y1915" i="5"/>
  <c r="W1915" i="5"/>
  <c r="A1915" i="5" s="1"/>
  <c r="Y1899" i="5"/>
  <c r="W1899" i="5"/>
  <c r="A1899" i="5" s="1"/>
  <c r="Y1883" i="5"/>
  <c r="W1883" i="5"/>
  <c r="A1883" i="5" s="1"/>
  <c r="Y1867" i="5"/>
  <c r="W1867" i="5"/>
  <c r="A1867" i="5" s="1"/>
  <c r="Y1851" i="5"/>
  <c r="W1851" i="5"/>
  <c r="A1851" i="5" s="1"/>
  <c r="Y1835" i="5"/>
  <c r="W1835" i="5"/>
  <c r="A1835" i="5" s="1"/>
  <c r="Y1819" i="5"/>
  <c r="W1819" i="5"/>
  <c r="A1819" i="5" s="1"/>
  <c r="Y1803" i="5"/>
  <c r="W1803" i="5"/>
  <c r="A1803" i="5" s="1"/>
  <c r="Y1787" i="5"/>
  <c r="W1787" i="5"/>
  <c r="A1787" i="5" s="1"/>
  <c r="Y1771" i="5"/>
  <c r="W1771" i="5"/>
  <c r="A1771" i="5" s="1"/>
  <c r="Y1755" i="5"/>
  <c r="W1755" i="5"/>
  <c r="A1755" i="5" s="1"/>
  <c r="Y1739" i="5"/>
  <c r="W1739" i="5"/>
  <c r="A1739" i="5" s="1"/>
  <c r="Y1723" i="5"/>
  <c r="W1723" i="5"/>
  <c r="A1723" i="5" s="1"/>
  <c r="Y1707" i="5"/>
  <c r="W1707" i="5"/>
  <c r="A1707" i="5" s="1"/>
  <c r="Y1691" i="5"/>
  <c r="W1691" i="5"/>
  <c r="A1691" i="5" s="1"/>
  <c r="Y1675" i="5"/>
  <c r="W1675" i="5"/>
  <c r="A1675" i="5" s="1"/>
  <c r="Y1659" i="5"/>
  <c r="W1659" i="5"/>
  <c r="A1659" i="5" s="1"/>
  <c r="Y1643" i="5"/>
  <c r="W1643" i="5"/>
  <c r="A1643" i="5" s="1"/>
  <c r="Y1627" i="5"/>
  <c r="W1627" i="5"/>
  <c r="A1627" i="5" s="1"/>
  <c r="Y1611" i="5"/>
  <c r="W1611" i="5"/>
  <c r="A1611" i="5" s="1"/>
  <c r="Y1595" i="5"/>
  <c r="W1595" i="5"/>
  <c r="A1595" i="5" s="1"/>
  <c r="Y1579" i="5"/>
  <c r="W1579" i="5"/>
  <c r="A1579" i="5" s="1"/>
  <c r="Y1563" i="5"/>
  <c r="W1563" i="5"/>
  <c r="A1563" i="5" s="1"/>
  <c r="Y1547" i="5"/>
  <c r="W1547" i="5"/>
  <c r="A1547" i="5" s="1"/>
  <c r="Y1531" i="5"/>
  <c r="W1531" i="5"/>
  <c r="A1531" i="5" s="1"/>
  <c r="Y1515" i="5"/>
  <c r="W1515" i="5"/>
  <c r="A1515" i="5" s="1"/>
  <c r="Y1499" i="5"/>
  <c r="W1499" i="5"/>
  <c r="A1499" i="5" s="1"/>
  <c r="Y1483" i="5"/>
  <c r="W1483" i="5"/>
  <c r="A1483" i="5" s="1"/>
  <c r="Y1467" i="5"/>
  <c r="W1467" i="5"/>
  <c r="A1467" i="5" s="1"/>
  <c r="Y1451" i="5"/>
  <c r="W1451" i="5"/>
  <c r="A1451" i="5" s="1"/>
  <c r="Y1435" i="5"/>
  <c r="W1435" i="5"/>
  <c r="A1435" i="5" s="1"/>
  <c r="Y1419" i="5"/>
  <c r="W1419" i="5"/>
  <c r="A1419" i="5" s="1"/>
  <c r="Y1403" i="5"/>
  <c r="W1403" i="5"/>
  <c r="A1403" i="5" s="1"/>
  <c r="Y1387" i="5"/>
  <c r="W1387" i="5"/>
  <c r="A1387" i="5" s="1"/>
  <c r="Y1371" i="5"/>
  <c r="W1371" i="5"/>
  <c r="A1371" i="5" s="1"/>
  <c r="Y1355" i="5"/>
  <c r="W1355" i="5"/>
  <c r="A1355" i="5" s="1"/>
  <c r="Y1339" i="5"/>
  <c r="W1339" i="5"/>
  <c r="A1339" i="5" s="1"/>
  <c r="Y1323" i="5"/>
  <c r="W1323" i="5"/>
  <c r="A1323" i="5" s="1"/>
  <c r="Y1307" i="5"/>
  <c r="W1307" i="5"/>
  <c r="A1307" i="5" s="1"/>
  <c r="Y1291" i="5"/>
  <c r="W1291" i="5"/>
  <c r="A1291" i="5" s="1"/>
  <c r="Y1275" i="5"/>
  <c r="W1275" i="5"/>
  <c r="A1275" i="5" s="1"/>
  <c r="Y1259" i="5"/>
  <c r="W1259" i="5"/>
  <c r="A1259" i="5" s="1"/>
  <c r="Y1243" i="5"/>
  <c r="W1243" i="5"/>
  <c r="A1243" i="5" s="1"/>
  <c r="Y1227" i="5"/>
  <c r="W1227" i="5"/>
  <c r="A1227" i="5" s="1"/>
  <c r="Y1211" i="5"/>
  <c r="W1211" i="5"/>
  <c r="A1211" i="5" s="1"/>
  <c r="Y1195" i="5"/>
  <c r="W1195" i="5"/>
  <c r="A1195" i="5" s="1"/>
  <c r="Y1179" i="5"/>
  <c r="W1179" i="5"/>
  <c r="A1179" i="5" s="1"/>
  <c r="Y1163" i="5"/>
  <c r="W1163" i="5"/>
  <c r="A1163" i="5" s="1"/>
  <c r="Y1147" i="5"/>
  <c r="W1147" i="5"/>
  <c r="A1147" i="5" s="1"/>
  <c r="Y1131" i="5"/>
  <c r="W1131" i="5"/>
  <c r="A1131" i="5" s="1"/>
  <c r="Y1115" i="5"/>
  <c r="W1115" i="5"/>
  <c r="A1115" i="5" s="1"/>
  <c r="Y1099" i="5"/>
  <c r="W1099" i="5"/>
  <c r="A1099" i="5" s="1"/>
  <c r="Y1083" i="5"/>
  <c r="W1083" i="5"/>
  <c r="A1083" i="5" s="1"/>
  <c r="Y1067" i="5"/>
  <c r="W1067" i="5"/>
  <c r="A1067" i="5" s="1"/>
  <c r="Y1051" i="5"/>
  <c r="W1051" i="5"/>
  <c r="A1051" i="5" s="1"/>
  <c r="Y1035" i="5"/>
  <c r="W1035" i="5"/>
  <c r="A1035" i="5" s="1"/>
  <c r="Y1019" i="5"/>
  <c r="W1019" i="5"/>
  <c r="A1019" i="5" s="1"/>
  <c r="Y1003" i="5"/>
  <c r="W1003" i="5"/>
  <c r="A1003" i="5" s="1"/>
  <c r="Y987" i="5"/>
  <c r="W987" i="5"/>
  <c r="A987" i="5" s="1"/>
  <c r="Y971" i="5"/>
  <c r="W971" i="5"/>
  <c r="A971" i="5" s="1"/>
  <c r="Y955" i="5"/>
  <c r="W955" i="5"/>
  <c r="A955" i="5" s="1"/>
  <c r="Y939" i="5"/>
  <c r="W939" i="5"/>
  <c r="A939" i="5" s="1"/>
  <c r="Y923" i="5"/>
  <c r="W923" i="5"/>
  <c r="A923" i="5" s="1"/>
  <c r="Y907" i="5"/>
  <c r="W907" i="5"/>
  <c r="A907" i="5" s="1"/>
  <c r="Y891" i="5"/>
  <c r="W891" i="5"/>
  <c r="A891" i="5" s="1"/>
  <c r="Y875" i="5"/>
  <c r="W875" i="5"/>
  <c r="A875" i="5" s="1"/>
  <c r="Y859" i="5"/>
  <c r="W859" i="5"/>
  <c r="A859" i="5" s="1"/>
  <c r="Y843" i="5"/>
  <c r="W843" i="5"/>
  <c r="A843" i="5" s="1"/>
  <c r="Y827" i="5"/>
  <c r="W827" i="5"/>
  <c r="A827" i="5" s="1"/>
  <c r="Y811" i="5"/>
  <c r="W811" i="5"/>
  <c r="A811" i="5" s="1"/>
  <c r="Y795" i="5"/>
  <c r="W795" i="5"/>
  <c r="A795" i="5" s="1"/>
  <c r="Y779" i="5"/>
  <c r="W779" i="5"/>
  <c r="A779" i="5" s="1"/>
  <c r="Y763" i="5"/>
  <c r="W763" i="5"/>
  <c r="A763" i="5" s="1"/>
  <c r="Y747" i="5"/>
  <c r="W747" i="5"/>
  <c r="A747" i="5" s="1"/>
  <c r="Y731" i="5"/>
  <c r="W731" i="5"/>
  <c r="A731" i="5" s="1"/>
  <c r="Y715" i="5"/>
  <c r="W715" i="5"/>
  <c r="A715" i="5" s="1"/>
  <c r="Y699" i="5"/>
  <c r="W699" i="5"/>
  <c r="A699" i="5" s="1"/>
  <c r="Y683" i="5"/>
  <c r="W683" i="5"/>
  <c r="A683" i="5" s="1"/>
  <c r="W658" i="5"/>
  <c r="A658" i="5" s="1"/>
  <c r="Y658" i="5"/>
  <c r="W626" i="5"/>
  <c r="A626" i="5" s="1"/>
  <c r="Y626" i="5"/>
  <c r="W594" i="5"/>
  <c r="A594" i="5" s="1"/>
  <c r="Y594" i="5"/>
  <c r="Y562" i="5"/>
  <c r="W562" i="5"/>
  <c r="A562" i="5" s="1"/>
  <c r="Y530" i="5"/>
  <c r="W530" i="5"/>
  <c r="A530" i="5" s="1"/>
  <c r="Y498" i="5"/>
  <c r="W498" i="5"/>
  <c r="A498" i="5" s="1"/>
  <c r="Y466" i="5"/>
  <c r="W466" i="5"/>
  <c r="A466" i="5" s="1"/>
  <c r="Y434" i="5"/>
  <c r="W434" i="5"/>
  <c r="A434" i="5" s="1"/>
  <c r="Y402" i="5"/>
  <c r="W402" i="5"/>
  <c r="A402" i="5" s="1"/>
  <c r="Y370" i="5"/>
  <c r="W370" i="5"/>
  <c r="A370" i="5" s="1"/>
  <c r="Y338" i="5"/>
  <c r="W338" i="5"/>
  <c r="A338" i="5" s="1"/>
  <c r="Y306" i="5"/>
  <c r="W306" i="5"/>
  <c r="A306" i="5" s="1"/>
  <c r="Y274" i="5"/>
  <c r="W274" i="5"/>
  <c r="A274" i="5" s="1"/>
  <c r="Y242" i="5"/>
  <c r="W242" i="5"/>
  <c r="A242" i="5" s="1"/>
  <c r="Y210" i="5"/>
  <c r="W210" i="5"/>
  <c r="A210" i="5" s="1"/>
  <c r="Y178" i="5"/>
  <c r="W178" i="5"/>
  <c r="A178" i="5" s="1"/>
  <c r="Y146" i="5"/>
  <c r="W146" i="5"/>
  <c r="A146" i="5" s="1"/>
  <c r="Y114" i="5"/>
  <c r="W114" i="5"/>
  <c r="A114" i="5" s="1"/>
  <c r="Y82" i="5"/>
  <c r="W82" i="5"/>
  <c r="A82" i="5" s="1"/>
  <c r="Y50" i="5"/>
  <c r="W50" i="5"/>
  <c r="A50" i="5" s="1"/>
  <c r="Y18" i="5"/>
  <c r="W18" i="5"/>
  <c r="A18" i="5" s="1"/>
  <c r="W1986" i="5"/>
  <c r="A1986" i="5" s="1"/>
  <c r="Y1986" i="5"/>
  <c r="W1946" i="5"/>
  <c r="A1946" i="5" s="1"/>
  <c r="Y1946" i="5"/>
  <c r="Y1910" i="5"/>
  <c r="W1910" i="5"/>
  <c r="A1910" i="5" s="1"/>
  <c r="W1882" i="5"/>
  <c r="A1882" i="5" s="1"/>
  <c r="Y1882" i="5"/>
  <c r="Y1862" i="5"/>
  <c r="W1862" i="5"/>
  <c r="A1862" i="5" s="1"/>
  <c r="Y1846" i="5"/>
  <c r="W1846" i="5"/>
  <c r="A1846" i="5" s="1"/>
  <c r="Y1830" i="5"/>
  <c r="W1830" i="5"/>
  <c r="A1830" i="5" s="1"/>
  <c r="Y1814" i="5"/>
  <c r="W1814" i="5"/>
  <c r="A1814" i="5" s="1"/>
  <c r="Y1798" i="5"/>
  <c r="W1798" i="5"/>
  <c r="A1798" i="5" s="1"/>
  <c r="Y1782" i="5"/>
  <c r="W1782" i="5"/>
  <c r="A1782" i="5" s="1"/>
  <c r="Y1766" i="5"/>
  <c r="W1766" i="5"/>
  <c r="A1766" i="5" s="1"/>
  <c r="Y1750" i="5"/>
  <c r="W1750" i="5"/>
  <c r="A1750" i="5" s="1"/>
  <c r="Y1734" i="5"/>
  <c r="W1734" i="5"/>
  <c r="A1734" i="5" s="1"/>
  <c r="Y1718" i="5"/>
  <c r="W1718" i="5"/>
  <c r="A1718" i="5" s="1"/>
  <c r="Y1702" i="5"/>
  <c r="W1702" i="5"/>
  <c r="A1702" i="5" s="1"/>
  <c r="Y1686" i="5"/>
  <c r="W1686" i="5"/>
  <c r="A1686" i="5" s="1"/>
  <c r="Y1670" i="5"/>
  <c r="W1670" i="5"/>
  <c r="A1670" i="5" s="1"/>
  <c r="Y1654" i="5"/>
  <c r="W1654" i="5"/>
  <c r="A1654" i="5" s="1"/>
  <c r="Y1638" i="5"/>
  <c r="W1638" i="5"/>
  <c r="A1638" i="5" s="1"/>
  <c r="Y1622" i="5"/>
  <c r="W1622" i="5"/>
  <c r="A1622" i="5" s="1"/>
  <c r="Y1606" i="5"/>
  <c r="W1606" i="5"/>
  <c r="A1606" i="5" s="1"/>
  <c r="Y1590" i="5"/>
  <c r="W1590" i="5"/>
  <c r="A1590" i="5" s="1"/>
  <c r="Y1574" i="5"/>
  <c r="W1574" i="5"/>
  <c r="A1574" i="5" s="1"/>
  <c r="Y1558" i="5"/>
  <c r="W1558" i="5"/>
  <c r="A1558" i="5" s="1"/>
  <c r="Y1542" i="5"/>
  <c r="W1542" i="5"/>
  <c r="A1542" i="5" s="1"/>
  <c r="Y1526" i="5"/>
  <c r="W1526" i="5"/>
  <c r="A1526" i="5" s="1"/>
  <c r="Y1510" i="5"/>
  <c r="W1510" i="5"/>
  <c r="A1510" i="5" s="1"/>
  <c r="Y1494" i="5"/>
  <c r="W1494" i="5"/>
  <c r="A1494" i="5" s="1"/>
  <c r="Y1478" i="5"/>
  <c r="W1478" i="5"/>
  <c r="A1478" i="5" s="1"/>
  <c r="Y1462" i="5"/>
  <c r="W1462" i="5"/>
  <c r="A1462" i="5" s="1"/>
  <c r="Y1446" i="5"/>
  <c r="W1446" i="5"/>
  <c r="A1446" i="5" s="1"/>
  <c r="Y1430" i="5"/>
  <c r="W1430" i="5"/>
  <c r="A1430" i="5" s="1"/>
  <c r="Y1414" i="5"/>
  <c r="W1414" i="5"/>
  <c r="A1414" i="5" s="1"/>
  <c r="Y1398" i="5"/>
  <c r="W1398" i="5"/>
  <c r="A1398" i="5" s="1"/>
  <c r="Y1382" i="5"/>
  <c r="W1382" i="5"/>
  <c r="A1382" i="5" s="1"/>
  <c r="Y1366" i="5"/>
  <c r="W1366" i="5"/>
  <c r="A1366" i="5" s="1"/>
  <c r="Y1350" i="5"/>
  <c r="W1350" i="5"/>
  <c r="A1350" i="5" s="1"/>
  <c r="Y1334" i="5"/>
  <c r="W1334" i="5"/>
  <c r="A1334" i="5" s="1"/>
  <c r="Y1318" i="5"/>
  <c r="W1318" i="5"/>
  <c r="A1318" i="5" s="1"/>
  <c r="Y1302" i="5"/>
  <c r="W1302" i="5"/>
  <c r="A1302" i="5" s="1"/>
  <c r="Y1286" i="5"/>
  <c r="W1286" i="5"/>
  <c r="A1286" i="5" s="1"/>
  <c r="Y1270" i="5"/>
  <c r="W1270" i="5"/>
  <c r="A1270" i="5" s="1"/>
  <c r="Y1254" i="5"/>
  <c r="W1254" i="5"/>
  <c r="A1254" i="5" s="1"/>
  <c r="Y1238" i="5"/>
  <c r="W1238" i="5"/>
  <c r="A1238" i="5" s="1"/>
  <c r="Y1222" i="5"/>
  <c r="W1222" i="5"/>
  <c r="A1222" i="5" s="1"/>
  <c r="Y1206" i="5"/>
  <c r="W1206" i="5"/>
  <c r="A1206" i="5" s="1"/>
  <c r="Y1190" i="5"/>
  <c r="W1190" i="5"/>
  <c r="A1190" i="5" s="1"/>
  <c r="Y1174" i="5"/>
  <c r="W1174" i="5"/>
  <c r="A1174" i="5" s="1"/>
  <c r="Y1158" i="5"/>
  <c r="W1158" i="5"/>
  <c r="A1158" i="5" s="1"/>
  <c r="Y1142" i="5"/>
  <c r="W1142" i="5"/>
  <c r="A1142" i="5" s="1"/>
  <c r="Y1126" i="5"/>
  <c r="W1126" i="5"/>
  <c r="A1126" i="5" s="1"/>
  <c r="Y1110" i="5"/>
  <c r="W1110" i="5"/>
  <c r="A1110" i="5" s="1"/>
  <c r="Y1094" i="5"/>
  <c r="W1094" i="5"/>
  <c r="A1094" i="5" s="1"/>
  <c r="Y1078" i="5"/>
  <c r="W1078" i="5"/>
  <c r="A1078" i="5" s="1"/>
  <c r="Y1062" i="5"/>
  <c r="W1062" i="5"/>
  <c r="A1062" i="5" s="1"/>
  <c r="Y1046" i="5"/>
  <c r="W1046" i="5"/>
  <c r="A1046" i="5" s="1"/>
  <c r="Y1030" i="5"/>
  <c r="W1030" i="5"/>
  <c r="A1030" i="5" s="1"/>
  <c r="Y1014" i="5"/>
  <c r="W1014" i="5"/>
  <c r="A1014" i="5" s="1"/>
  <c r="Y998" i="5"/>
  <c r="W998" i="5"/>
  <c r="A998" i="5" s="1"/>
  <c r="Y982" i="5"/>
  <c r="W982" i="5"/>
  <c r="A982" i="5" s="1"/>
  <c r="Y966" i="5"/>
  <c r="W966" i="5"/>
  <c r="A966" i="5" s="1"/>
  <c r="Y950" i="5"/>
  <c r="W950" i="5"/>
  <c r="A950" i="5" s="1"/>
  <c r="Y934" i="5"/>
  <c r="W934" i="5"/>
  <c r="A934" i="5" s="1"/>
  <c r="Y918" i="5"/>
  <c r="W918" i="5"/>
  <c r="A918" i="5" s="1"/>
  <c r="Y902" i="5"/>
  <c r="W902" i="5"/>
  <c r="A902" i="5" s="1"/>
  <c r="Y886" i="5"/>
  <c r="W886" i="5"/>
  <c r="A886" i="5" s="1"/>
  <c r="Y870" i="5"/>
  <c r="W870" i="5"/>
  <c r="A870" i="5" s="1"/>
  <c r="Y854" i="5"/>
  <c r="W854" i="5"/>
  <c r="A854" i="5" s="1"/>
  <c r="Y838" i="5"/>
  <c r="W838" i="5"/>
  <c r="A838" i="5" s="1"/>
  <c r="Y822" i="5"/>
  <c r="W822" i="5"/>
  <c r="A822" i="5" s="1"/>
  <c r="Y806" i="5"/>
  <c r="W806" i="5"/>
  <c r="A806" i="5" s="1"/>
  <c r="Y790" i="5"/>
  <c r="W790" i="5"/>
  <c r="A790" i="5" s="1"/>
  <c r="Y774" i="5"/>
  <c r="W774" i="5"/>
  <c r="A774" i="5" s="1"/>
  <c r="Y758" i="5"/>
  <c r="W758" i="5"/>
  <c r="A758" i="5" s="1"/>
  <c r="Y742" i="5"/>
  <c r="W742" i="5"/>
  <c r="A742" i="5" s="1"/>
  <c r="Y726" i="5"/>
  <c r="W726" i="5"/>
  <c r="A726" i="5" s="1"/>
  <c r="Y710" i="5"/>
  <c r="W710" i="5"/>
  <c r="A710" i="5" s="1"/>
  <c r="Y694" i="5"/>
  <c r="W694" i="5"/>
  <c r="A694" i="5" s="1"/>
  <c r="Y678" i="5"/>
  <c r="W678" i="5"/>
  <c r="A678" i="5" s="1"/>
  <c r="Y648" i="5"/>
  <c r="W648" i="5"/>
  <c r="A648" i="5" s="1"/>
  <c r="Y616" i="5"/>
  <c r="W616" i="5"/>
  <c r="A616" i="5" s="1"/>
  <c r="Y584" i="5"/>
  <c r="W584" i="5"/>
  <c r="A584" i="5" s="1"/>
  <c r="Y552" i="5"/>
  <c r="W552" i="5"/>
  <c r="A552" i="5" s="1"/>
  <c r="Y520" i="5"/>
  <c r="W520" i="5"/>
  <c r="A520" i="5" s="1"/>
  <c r="Y488" i="5"/>
  <c r="W488" i="5"/>
  <c r="A488" i="5" s="1"/>
  <c r="Y456" i="5"/>
  <c r="W456" i="5"/>
  <c r="A456" i="5" s="1"/>
  <c r="Y424" i="5"/>
  <c r="W424" i="5"/>
  <c r="A424" i="5" s="1"/>
  <c r="Y392" i="5"/>
  <c r="W392" i="5"/>
  <c r="A392" i="5" s="1"/>
  <c r="Y360" i="5"/>
  <c r="W360" i="5"/>
  <c r="A360" i="5" s="1"/>
  <c r="Y328" i="5"/>
  <c r="W328" i="5"/>
  <c r="A328" i="5" s="1"/>
  <c r="Y296" i="5"/>
  <c r="W296" i="5"/>
  <c r="A296" i="5" s="1"/>
  <c r="Y264" i="5"/>
  <c r="W264" i="5"/>
  <c r="A264" i="5" s="1"/>
  <c r="Y232" i="5"/>
  <c r="W232" i="5"/>
  <c r="A232" i="5" s="1"/>
  <c r="Y200" i="5"/>
  <c r="W200" i="5"/>
  <c r="A200" i="5" s="1"/>
  <c r="Y168" i="5"/>
  <c r="W168" i="5"/>
  <c r="A168" i="5" s="1"/>
  <c r="Y136" i="5"/>
  <c r="W136" i="5"/>
  <c r="A136" i="5" s="1"/>
  <c r="Y104" i="5"/>
  <c r="W104" i="5"/>
  <c r="A104" i="5" s="1"/>
  <c r="Y72" i="5"/>
  <c r="W72" i="5"/>
  <c r="A72" i="5" s="1"/>
  <c r="Y40" i="5"/>
  <c r="W40" i="5"/>
  <c r="A40" i="5" s="1"/>
  <c r="Y677" i="5"/>
  <c r="W677" i="5"/>
  <c r="A677" i="5" s="1"/>
  <c r="Y661" i="5"/>
  <c r="W661" i="5"/>
  <c r="A661" i="5" s="1"/>
  <c r="Y645" i="5"/>
  <c r="W645" i="5"/>
  <c r="A645" i="5" s="1"/>
  <c r="Y629" i="5"/>
  <c r="W629" i="5"/>
  <c r="A629" i="5" s="1"/>
  <c r="Y613" i="5"/>
  <c r="W613" i="5"/>
  <c r="A613" i="5" s="1"/>
  <c r="Y597" i="5"/>
  <c r="W597" i="5"/>
  <c r="A597" i="5" s="1"/>
  <c r="Y581" i="5"/>
  <c r="W581" i="5"/>
  <c r="A581" i="5" s="1"/>
  <c r="Y565" i="5"/>
  <c r="W565" i="5"/>
  <c r="A565" i="5" s="1"/>
  <c r="Y549" i="5"/>
  <c r="W549" i="5"/>
  <c r="A549" i="5" s="1"/>
  <c r="Y533" i="5"/>
  <c r="W533" i="5"/>
  <c r="A533" i="5" s="1"/>
  <c r="Y517" i="5"/>
  <c r="W517" i="5"/>
  <c r="A517" i="5" s="1"/>
  <c r="W501" i="5"/>
  <c r="A501" i="5" s="1"/>
  <c r="Y501" i="5"/>
  <c r="W485" i="5"/>
  <c r="A485" i="5" s="1"/>
  <c r="Y485" i="5"/>
  <c r="W469" i="5"/>
  <c r="A469" i="5" s="1"/>
  <c r="Y469" i="5"/>
  <c r="Y453" i="5"/>
  <c r="W453" i="5"/>
  <c r="A453" i="5" s="1"/>
  <c r="W437" i="5"/>
  <c r="A437" i="5" s="1"/>
  <c r="Y437" i="5"/>
  <c r="W421" i="5"/>
  <c r="A421" i="5" s="1"/>
  <c r="Y421" i="5"/>
  <c r="W405" i="5"/>
  <c r="A405" i="5" s="1"/>
  <c r="Y405" i="5"/>
  <c r="Y389" i="5"/>
  <c r="W389" i="5"/>
  <c r="A389" i="5" s="1"/>
  <c r="W373" i="5"/>
  <c r="A373" i="5" s="1"/>
  <c r="Y373" i="5"/>
  <c r="W357" i="5"/>
  <c r="A357" i="5" s="1"/>
  <c r="Y357" i="5"/>
  <c r="W341" i="5"/>
  <c r="A341" i="5" s="1"/>
  <c r="Y341" i="5"/>
  <c r="Y325" i="5"/>
  <c r="W325" i="5"/>
  <c r="A325" i="5" s="1"/>
  <c r="W309" i="5"/>
  <c r="A309" i="5" s="1"/>
  <c r="Y309" i="5"/>
  <c r="Y293" i="5"/>
  <c r="W293" i="5"/>
  <c r="A293" i="5" s="1"/>
  <c r="Y277" i="5"/>
  <c r="W277" i="5"/>
  <c r="A277" i="5" s="1"/>
  <c r="Y261" i="5"/>
  <c r="W261" i="5"/>
  <c r="A261" i="5" s="1"/>
  <c r="Y245" i="5"/>
  <c r="W245" i="5"/>
  <c r="A245" i="5" s="1"/>
  <c r="Y229" i="5"/>
  <c r="W229" i="5"/>
  <c r="A229" i="5" s="1"/>
  <c r="Y213" i="5"/>
  <c r="W213" i="5"/>
  <c r="A213" i="5" s="1"/>
  <c r="Y197" i="5"/>
  <c r="W197" i="5"/>
  <c r="A197" i="5" s="1"/>
  <c r="Y181" i="5"/>
  <c r="W181" i="5"/>
  <c r="A181" i="5" s="1"/>
  <c r="Y165" i="5"/>
  <c r="W165" i="5"/>
  <c r="A165" i="5" s="1"/>
  <c r="Y149" i="5"/>
  <c r="W149" i="5"/>
  <c r="A149" i="5" s="1"/>
  <c r="Y133" i="5"/>
  <c r="W133" i="5"/>
  <c r="A133" i="5" s="1"/>
  <c r="Y117" i="5"/>
  <c r="W117" i="5"/>
  <c r="A117" i="5" s="1"/>
  <c r="Y101" i="5"/>
  <c r="W101" i="5"/>
  <c r="A101" i="5" s="1"/>
  <c r="Y85" i="5"/>
  <c r="W85" i="5"/>
  <c r="A85" i="5" s="1"/>
  <c r="Y69" i="5"/>
  <c r="W69" i="5"/>
  <c r="A69" i="5" s="1"/>
  <c r="Y53" i="5"/>
  <c r="W53" i="5"/>
  <c r="A53" i="5" s="1"/>
  <c r="Y37" i="5"/>
  <c r="W37" i="5"/>
  <c r="A37" i="5" s="1"/>
  <c r="Y21" i="5"/>
  <c r="W21" i="5"/>
  <c r="A21" i="5" s="1"/>
  <c r="Y667" i="5"/>
  <c r="W667" i="5"/>
  <c r="A667" i="5" s="1"/>
  <c r="Y651" i="5"/>
  <c r="W651" i="5"/>
  <c r="A651" i="5" s="1"/>
  <c r="Y635" i="5"/>
  <c r="W635" i="5"/>
  <c r="A635" i="5" s="1"/>
  <c r="Y619" i="5"/>
  <c r="W619" i="5"/>
  <c r="A619" i="5" s="1"/>
  <c r="Y603" i="5"/>
  <c r="W603" i="5"/>
  <c r="A603" i="5" s="1"/>
  <c r="Y587" i="5"/>
  <c r="W587" i="5"/>
  <c r="A587" i="5" s="1"/>
  <c r="Y571" i="5"/>
  <c r="W571" i="5"/>
  <c r="A571" i="5" s="1"/>
  <c r="Y555" i="5"/>
  <c r="W555" i="5"/>
  <c r="A555" i="5" s="1"/>
  <c r="Y539" i="5"/>
  <c r="W539" i="5"/>
  <c r="A539" i="5" s="1"/>
  <c r="Y523" i="5"/>
  <c r="W523" i="5"/>
  <c r="A523" i="5" s="1"/>
  <c r="Y507" i="5"/>
  <c r="W507" i="5"/>
  <c r="A507" i="5" s="1"/>
  <c r="Y491" i="5"/>
  <c r="W491" i="5"/>
  <c r="A491" i="5" s="1"/>
  <c r="Y475" i="5"/>
  <c r="W475" i="5"/>
  <c r="A475" i="5" s="1"/>
  <c r="Y459" i="5"/>
  <c r="W459" i="5"/>
  <c r="A459" i="5" s="1"/>
  <c r="W443" i="5"/>
  <c r="A443" i="5" s="1"/>
  <c r="Y443" i="5"/>
  <c r="Y427" i="5"/>
  <c r="W427" i="5"/>
  <c r="A427" i="5" s="1"/>
  <c r="Y411" i="5"/>
  <c r="W411" i="5"/>
  <c r="A411" i="5" s="1"/>
  <c r="Y395" i="5"/>
  <c r="W395" i="5"/>
  <c r="A395" i="5" s="1"/>
  <c r="W379" i="5"/>
  <c r="A379" i="5" s="1"/>
  <c r="Y379" i="5"/>
  <c r="Y363" i="5"/>
  <c r="W363" i="5"/>
  <c r="A363" i="5" s="1"/>
  <c r="Y347" i="5"/>
  <c r="W347" i="5"/>
  <c r="A347" i="5" s="1"/>
  <c r="Y331" i="5"/>
  <c r="W331" i="5"/>
  <c r="A331" i="5" s="1"/>
  <c r="W315" i="5"/>
  <c r="A315" i="5" s="1"/>
  <c r="Y315" i="5"/>
  <c r="Y299" i="5"/>
  <c r="W299" i="5"/>
  <c r="A299" i="5" s="1"/>
  <c r="Y283" i="5"/>
  <c r="W283" i="5"/>
  <c r="A283" i="5" s="1"/>
  <c r="Y267" i="5"/>
  <c r="W267" i="5"/>
  <c r="A267" i="5" s="1"/>
  <c r="Y251" i="5"/>
  <c r="W251" i="5"/>
  <c r="A251" i="5" s="1"/>
  <c r="Y235" i="5"/>
  <c r="W235" i="5"/>
  <c r="A235" i="5" s="1"/>
  <c r="Y219" i="5"/>
  <c r="W219" i="5"/>
  <c r="A219" i="5" s="1"/>
  <c r="Y203" i="5"/>
  <c r="W203" i="5"/>
  <c r="A203" i="5" s="1"/>
  <c r="Y187" i="5"/>
  <c r="W187" i="5"/>
  <c r="A187" i="5" s="1"/>
  <c r="Y171" i="5"/>
  <c r="W171" i="5"/>
  <c r="A171" i="5" s="1"/>
  <c r="Y155" i="5"/>
  <c r="W155" i="5"/>
  <c r="A155" i="5" s="1"/>
  <c r="Y139" i="5"/>
  <c r="W139" i="5"/>
  <c r="A139" i="5" s="1"/>
  <c r="Y123" i="5"/>
  <c r="W123" i="5"/>
  <c r="A123" i="5" s="1"/>
  <c r="Y107" i="5"/>
  <c r="W107" i="5"/>
  <c r="A107" i="5" s="1"/>
  <c r="Y91" i="5"/>
  <c r="W91" i="5"/>
  <c r="A91" i="5" s="1"/>
  <c r="Y75" i="5"/>
  <c r="W75" i="5"/>
  <c r="A75" i="5" s="1"/>
  <c r="Y59" i="5"/>
  <c r="W59" i="5"/>
  <c r="A59" i="5" s="1"/>
  <c r="Y43" i="5"/>
  <c r="W43" i="5"/>
  <c r="A43" i="5" s="1"/>
  <c r="Y27" i="5"/>
  <c r="W27" i="5"/>
  <c r="A27" i="5" s="1"/>
  <c r="Y11" i="5"/>
  <c r="W11" i="5"/>
  <c r="A11" i="5" s="1"/>
  <c r="Y1993" i="5"/>
  <c r="W1993" i="5"/>
  <c r="A1993" i="5" s="1"/>
  <c r="Y1977" i="5"/>
  <c r="W1977" i="5"/>
  <c r="A1977" i="5" s="1"/>
  <c r="Y1961" i="5"/>
  <c r="W1961" i="5"/>
  <c r="A1961" i="5" s="1"/>
  <c r="Y1945" i="5"/>
  <c r="W1945" i="5"/>
  <c r="A1945" i="5" s="1"/>
  <c r="Y1929" i="5"/>
  <c r="W1929" i="5"/>
  <c r="A1929" i="5" s="1"/>
  <c r="Y1913" i="5"/>
  <c r="W1913" i="5"/>
  <c r="A1913" i="5" s="1"/>
  <c r="Y1897" i="5"/>
  <c r="W1897" i="5"/>
  <c r="A1897" i="5" s="1"/>
  <c r="Y1881" i="5"/>
  <c r="W1881" i="5"/>
  <c r="A1881" i="5" s="1"/>
  <c r="Y1865" i="5"/>
  <c r="W1865" i="5"/>
  <c r="A1865" i="5" s="1"/>
  <c r="Y1849" i="5"/>
  <c r="W1849" i="5"/>
  <c r="A1849" i="5" s="1"/>
  <c r="Y1833" i="5"/>
  <c r="W1833" i="5"/>
  <c r="A1833" i="5" s="1"/>
  <c r="Y1817" i="5"/>
  <c r="W1817" i="5"/>
  <c r="A1817" i="5" s="1"/>
  <c r="Y1801" i="5"/>
  <c r="W1801" i="5"/>
  <c r="A1801" i="5" s="1"/>
  <c r="Y1785" i="5"/>
  <c r="W1785" i="5"/>
  <c r="A1785" i="5" s="1"/>
  <c r="Y1769" i="5"/>
  <c r="W1769" i="5"/>
  <c r="A1769" i="5" s="1"/>
  <c r="Y1753" i="5"/>
  <c r="W1753" i="5"/>
  <c r="A1753" i="5" s="1"/>
  <c r="Y1737" i="5"/>
  <c r="W1737" i="5"/>
  <c r="A1737" i="5" s="1"/>
  <c r="Y1721" i="5"/>
  <c r="W1721" i="5"/>
  <c r="A1721" i="5" s="1"/>
  <c r="Y1705" i="5"/>
  <c r="W1705" i="5"/>
  <c r="A1705" i="5" s="1"/>
  <c r="Y1689" i="5"/>
  <c r="W1689" i="5"/>
  <c r="A1689" i="5" s="1"/>
  <c r="Y1673" i="5"/>
  <c r="W1673" i="5"/>
  <c r="A1673" i="5" s="1"/>
  <c r="Y1657" i="5"/>
  <c r="W1657" i="5"/>
  <c r="A1657" i="5" s="1"/>
  <c r="Y1641" i="5"/>
  <c r="W1641" i="5"/>
  <c r="A1641" i="5" s="1"/>
  <c r="Y1625" i="5"/>
  <c r="W1625" i="5"/>
  <c r="A1625" i="5" s="1"/>
  <c r="Y1609" i="5"/>
  <c r="W1609" i="5"/>
  <c r="A1609" i="5" s="1"/>
  <c r="Y1593" i="5"/>
  <c r="W1593" i="5"/>
  <c r="A1593" i="5" s="1"/>
  <c r="Y1577" i="5"/>
  <c r="W1577" i="5"/>
  <c r="A1577" i="5" s="1"/>
  <c r="Y1561" i="5"/>
  <c r="W1561" i="5"/>
  <c r="A1561" i="5" s="1"/>
  <c r="Y1545" i="5"/>
  <c r="W1545" i="5"/>
  <c r="A1545" i="5" s="1"/>
  <c r="Y1529" i="5"/>
  <c r="W1529" i="5"/>
  <c r="A1529" i="5" s="1"/>
  <c r="Y1513" i="5"/>
  <c r="W1513" i="5"/>
  <c r="A1513" i="5" s="1"/>
  <c r="Y1497" i="5"/>
  <c r="W1497" i="5"/>
  <c r="A1497" i="5" s="1"/>
  <c r="Y1481" i="5"/>
  <c r="W1481" i="5"/>
  <c r="A1481" i="5" s="1"/>
  <c r="Y1465" i="5"/>
  <c r="W1465" i="5"/>
  <c r="A1465" i="5" s="1"/>
  <c r="Y1449" i="5"/>
  <c r="W1449" i="5"/>
  <c r="A1449" i="5" s="1"/>
  <c r="Y1433" i="5"/>
  <c r="W1433" i="5"/>
  <c r="A1433" i="5" s="1"/>
  <c r="Y1417" i="5"/>
  <c r="W1417" i="5"/>
  <c r="A1417" i="5" s="1"/>
  <c r="Y1401" i="5"/>
  <c r="W1401" i="5"/>
  <c r="A1401" i="5" s="1"/>
  <c r="Y1385" i="5"/>
  <c r="W1385" i="5"/>
  <c r="A1385" i="5" s="1"/>
  <c r="Y1369" i="5"/>
  <c r="W1369" i="5"/>
  <c r="A1369" i="5" s="1"/>
  <c r="Y1353" i="5"/>
  <c r="W1353" i="5"/>
  <c r="A1353" i="5" s="1"/>
  <c r="Y1337" i="5"/>
  <c r="W1337" i="5"/>
  <c r="A1337" i="5" s="1"/>
  <c r="Y1321" i="5"/>
  <c r="W1321" i="5"/>
  <c r="A1321" i="5" s="1"/>
  <c r="Y1305" i="5"/>
  <c r="W1305" i="5"/>
  <c r="A1305" i="5" s="1"/>
  <c r="Y1289" i="5"/>
  <c r="W1289" i="5"/>
  <c r="A1289" i="5" s="1"/>
  <c r="Y1273" i="5"/>
  <c r="W1273" i="5"/>
  <c r="A1273" i="5" s="1"/>
  <c r="Y1257" i="5"/>
  <c r="W1257" i="5"/>
  <c r="A1257" i="5" s="1"/>
  <c r="Y1241" i="5"/>
  <c r="W1241" i="5"/>
  <c r="A1241" i="5" s="1"/>
  <c r="Y1225" i="5"/>
  <c r="W1225" i="5"/>
  <c r="A1225" i="5" s="1"/>
  <c r="Y1209" i="5"/>
  <c r="W1209" i="5"/>
  <c r="A1209" i="5" s="1"/>
  <c r="Y1193" i="5"/>
  <c r="W1193" i="5"/>
  <c r="A1193" i="5" s="1"/>
  <c r="Y1177" i="5"/>
  <c r="W1177" i="5"/>
  <c r="A1177" i="5" s="1"/>
  <c r="Y1161" i="5"/>
  <c r="W1161" i="5"/>
  <c r="A1161" i="5" s="1"/>
  <c r="Y1145" i="5"/>
  <c r="W1145" i="5"/>
  <c r="A1145" i="5" s="1"/>
  <c r="Y1129" i="5"/>
  <c r="W1129" i="5"/>
  <c r="A1129" i="5" s="1"/>
  <c r="Y1113" i="5"/>
  <c r="W1113" i="5"/>
  <c r="A1113" i="5" s="1"/>
  <c r="Y1097" i="5"/>
  <c r="W1097" i="5"/>
  <c r="A1097" i="5" s="1"/>
  <c r="Y1081" i="5"/>
  <c r="W1081" i="5"/>
  <c r="A1081" i="5" s="1"/>
  <c r="Y1065" i="5"/>
  <c r="W1065" i="5"/>
  <c r="A1065" i="5" s="1"/>
  <c r="Y1049" i="5"/>
  <c r="W1049" i="5"/>
  <c r="A1049" i="5" s="1"/>
  <c r="Y1033" i="5"/>
  <c r="W1033" i="5"/>
  <c r="A1033" i="5" s="1"/>
  <c r="Y1017" i="5"/>
  <c r="W1017" i="5"/>
  <c r="A1017" i="5" s="1"/>
  <c r="Y1001" i="5"/>
  <c r="W1001" i="5"/>
  <c r="A1001" i="5" s="1"/>
  <c r="Y985" i="5"/>
  <c r="W985" i="5"/>
  <c r="A985" i="5" s="1"/>
  <c r="Y969" i="5"/>
  <c r="W969" i="5"/>
  <c r="A969" i="5" s="1"/>
  <c r="Y953" i="5"/>
  <c r="W953" i="5"/>
  <c r="A953" i="5" s="1"/>
  <c r="Y937" i="5"/>
  <c r="W937" i="5"/>
  <c r="A937" i="5" s="1"/>
  <c r="Y921" i="5"/>
  <c r="W921" i="5"/>
  <c r="A921" i="5" s="1"/>
  <c r="Y905" i="5"/>
  <c r="W905" i="5"/>
  <c r="A905" i="5" s="1"/>
  <c r="Y889" i="5"/>
  <c r="W889" i="5"/>
  <c r="A889" i="5" s="1"/>
  <c r="Y873" i="5"/>
  <c r="W873" i="5"/>
  <c r="A873" i="5" s="1"/>
  <c r="Y857" i="5"/>
  <c r="W857" i="5"/>
  <c r="A857" i="5" s="1"/>
  <c r="Y841" i="5"/>
  <c r="W841" i="5"/>
  <c r="A841" i="5" s="1"/>
  <c r="Y825" i="5"/>
  <c r="W825" i="5"/>
  <c r="A825" i="5" s="1"/>
  <c r="Y809" i="5"/>
  <c r="W809" i="5"/>
  <c r="A809" i="5" s="1"/>
  <c r="Y793" i="5"/>
  <c r="W793" i="5"/>
  <c r="A793" i="5" s="1"/>
  <c r="Y777" i="5"/>
  <c r="W777" i="5"/>
  <c r="A777" i="5" s="1"/>
  <c r="Y761" i="5"/>
  <c r="W761" i="5"/>
  <c r="A761" i="5" s="1"/>
  <c r="Y745" i="5"/>
  <c r="W745" i="5"/>
  <c r="A745" i="5" s="1"/>
  <c r="Y729" i="5"/>
  <c r="W729" i="5"/>
  <c r="A729" i="5" s="1"/>
  <c r="Y713" i="5"/>
  <c r="W713" i="5"/>
  <c r="A713" i="5" s="1"/>
  <c r="Y697" i="5"/>
  <c r="W697" i="5"/>
  <c r="A697" i="5" s="1"/>
  <c r="Y681" i="5"/>
  <c r="W681" i="5"/>
  <c r="A681" i="5" s="1"/>
  <c r="W654" i="5"/>
  <c r="A654" i="5" s="1"/>
  <c r="Y654" i="5"/>
  <c r="W622" i="5"/>
  <c r="A622" i="5" s="1"/>
  <c r="Y622" i="5"/>
  <c r="W590" i="5"/>
  <c r="A590" i="5" s="1"/>
  <c r="Y590" i="5"/>
  <c r="W558" i="5"/>
  <c r="A558" i="5" s="1"/>
  <c r="Y558" i="5"/>
  <c r="Y526" i="5"/>
  <c r="W526" i="5"/>
  <c r="A526" i="5" s="1"/>
  <c r="Y494" i="5"/>
  <c r="W494" i="5"/>
  <c r="A494" i="5" s="1"/>
  <c r="Y462" i="5"/>
  <c r="W462" i="5"/>
  <c r="A462" i="5" s="1"/>
  <c r="Y430" i="5"/>
  <c r="W430" i="5"/>
  <c r="A430" i="5" s="1"/>
  <c r="Y398" i="5"/>
  <c r="W398" i="5"/>
  <c r="A398" i="5" s="1"/>
  <c r="Y366" i="5"/>
  <c r="W366" i="5"/>
  <c r="A366" i="5" s="1"/>
  <c r="Y334" i="5"/>
  <c r="W334" i="5"/>
  <c r="A334" i="5" s="1"/>
  <c r="Y302" i="5"/>
  <c r="W302" i="5"/>
  <c r="A302" i="5" s="1"/>
  <c r="W270" i="5"/>
  <c r="A270" i="5" s="1"/>
  <c r="Y270" i="5"/>
  <c r="W238" i="5"/>
  <c r="A238" i="5" s="1"/>
  <c r="Y238" i="5"/>
  <c r="W206" i="5"/>
  <c r="A206" i="5" s="1"/>
  <c r="Y206" i="5"/>
  <c r="W174" i="5"/>
  <c r="A174" i="5" s="1"/>
  <c r="Y174" i="5"/>
  <c r="W142" i="5"/>
  <c r="A142" i="5" s="1"/>
  <c r="Y142" i="5"/>
  <c r="W110" i="5"/>
  <c r="A110" i="5" s="1"/>
  <c r="Y110" i="5"/>
  <c r="W78" i="5"/>
  <c r="A78" i="5" s="1"/>
  <c r="Y78" i="5"/>
  <c r="W46" i="5"/>
  <c r="A46" i="5" s="1"/>
  <c r="Y46" i="5"/>
  <c r="W14" i="5"/>
  <c r="A14" i="5" s="1"/>
  <c r="Y14" i="5"/>
  <c r="Y1984" i="5"/>
  <c r="W1984" i="5"/>
  <c r="A1984" i="5" s="1"/>
  <c r="Y1956" i="5"/>
  <c r="W1956" i="5"/>
  <c r="A1956" i="5" s="1"/>
  <c r="Y1940" i="5"/>
  <c r="W1940" i="5"/>
  <c r="A1940" i="5" s="1"/>
  <c r="Y1924" i="5"/>
  <c r="W1924" i="5"/>
  <c r="A1924" i="5" s="1"/>
  <c r="Y1908" i="5"/>
  <c r="W1908" i="5"/>
  <c r="A1908" i="5" s="1"/>
  <c r="Y1892" i="5"/>
  <c r="W1892" i="5"/>
  <c r="A1892" i="5" s="1"/>
  <c r="Y1876" i="5"/>
  <c r="W1876" i="5"/>
  <c r="A1876" i="5" s="1"/>
  <c r="Y1860" i="5"/>
  <c r="W1860" i="5"/>
  <c r="A1860" i="5" s="1"/>
  <c r="Y1844" i="5"/>
  <c r="W1844" i="5"/>
  <c r="A1844" i="5" s="1"/>
  <c r="Y1828" i="5"/>
  <c r="W1828" i="5"/>
  <c r="A1828" i="5" s="1"/>
  <c r="Y1812" i="5"/>
  <c r="W1812" i="5"/>
  <c r="A1812" i="5" s="1"/>
  <c r="Y1796" i="5"/>
  <c r="W1796" i="5"/>
  <c r="A1796" i="5" s="1"/>
  <c r="Y1780" i="5"/>
  <c r="W1780" i="5"/>
  <c r="A1780" i="5" s="1"/>
  <c r="Y1764" i="5"/>
  <c r="W1764" i="5"/>
  <c r="A1764" i="5" s="1"/>
  <c r="Y1748" i="5"/>
  <c r="W1748" i="5"/>
  <c r="A1748" i="5" s="1"/>
  <c r="Y1732" i="5"/>
  <c r="W1732" i="5"/>
  <c r="A1732" i="5" s="1"/>
  <c r="Y1716" i="5"/>
  <c r="W1716" i="5"/>
  <c r="A1716" i="5" s="1"/>
  <c r="Y1700" i="5"/>
  <c r="W1700" i="5"/>
  <c r="A1700" i="5" s="1"/>
  <c r="Y1684" i="5"/>
  <c r="W1684" i="5"/>
  <c r="A1684" i="5" s="1"/>
  <c r="Y1668" i="5"/>
  <c r="W1668" i="5"/>
  <c r="A1668" i="5" s="1"/>
  <c r="Y1652" i="5"/>
  <c r="W1652" i="5"/>
  <c r="A1652" i="5" s="1"/>
  <c r="Y1636" i="5"/>
  <c r="W1636" i="5"/>
  <c r="A1636" i="5" s="1"/>
  <c r="Y1620" i="5"/>
  <c r="W1620" i="5"/>
  <c r="A1620" i="5" s="1"/>
  <c r="Y1604" i="5"/>
  <c r="W1604" i="5"/>
  <c r="A1604" i="5" s="1"/>
  <c r="Y1588" i="5"/>
  <c r="W1588" i="5"/>
  <c r="A1588" i="5" s="1"/>
  <c r="Y1572" i="5"/>
  <c r="W1572" i="5"/>
  <c r="A1572" i="5" s="1"/>
  <c r="Y1556" i="5"/>
  <c r="W1556" i="5"/>
  <c r="A1556" i="5" s="1"/>
  <c r="Y1540" i="5"/>
  <c r="W1540" i="5"/>
  <c r="A1540" i="5" s="1"/>
  <c r="Y1524" i="5"/>
  <c r="W1524" i="5"/>
  <c r="A1524" i="5" s="1"/>
  <c r="Y1508" i="5"/>
  <c r="W1508" i="5"/>
  <c r="A1508" i="5" s="1"/>
  <c r="Y1492" i="5"/>
  <c r="W1492" i="5"/>
  <c r="A1492" i="5" s="1"/>
  <c r="Y1476" i="5"/>
  <c r="W1476" i="5"/>
  <c r="A1476" i="5" s="1"/>
  <c r="Y1460" i="5"/>
  <c r="W1460" i="5"/>
  <c r="A1460" i="5" s="1"/>
  <c r="Y1444" i="5"/>
  <c r="W1444" i="5"/>
  <c r="A1444" i="5" s="1"/>
  <c r="Y1428" i="5"/>
  <c r="W1428" i="5"/>
  <c r="A1428" i="5" s="1"/>
  <c r="Y1412" i="5"/>
  <c r="W1412" i="5"/>
  <c r="A1412" i="5" s="1"/>
  <c r="Y1396" i="5"/>
  <c r="W1396" i="5"/>
  <c r="A1396" i="5" s="1"/>
  <c r="Y1380" i="5"/>
  <c r="W1380" i="5"/>
  <c r="A1380" i="5" s="1"/>
  <c r="Y1364" i="5"/>
  <c r="W1364" i="5"/>
  <c r="A1364" i="5" s="1"/>
  <c r="Y1348" i="5"/>
  <c r="W1348" i="5"/>
  <c r="A1348" i="5" s="1"/>
  <c r="Y1332" i="5"/>
  <c r="W1332" i="5"/>
  <c r="A1332" i="5" s="1"/>
  <c r="Y1316" i="5"/>
  <c r="W1316" i="5"/>
  <c r="A1316" i="5" s="1"/>
  <c r="Y1300" i="5"/>
  <c r="W1300" i="5"/>
  <c r="A1300" i="5" s="1"/>
  <c r="Y1284" i="5"/>
  <c r="W1284" i="5"/>
  <c r="A1284" i="5" s="1"/>
  <c r="Y1268" i="5"/>
  <c r="W1268" i="5"/>
  <c r="A1268" i="5" s="1"/>
  <c r="Y1252" i="5"/>
  <c r="W1252" i="5"/>
  <c r="A1252" i="5" s="1"/>
  <c r="Y1236" i="5"/>
  <c r="W1236" i="5"/>
  <c r="A1236" i="5" s="1"/>
  <c r="Y1220" i="5"/>
  <c r="W1220" i="5"/>
  <c r="A1220" i="5" s="1"/>
  <c r="Y1204" i="5"/>
  <c r="W1204" i="5"/>
  <c r="A1204" i="5" s="1"/>
  <c r="Y1188" i="5"/>
  <c r="W1188" i="5"/>
  <c r="A1188" i="5" s="1"/>
  <c r="Y1172" i="5"/>
  <c r="W1172" i="5"/>
  <c r="A1172" i="5" s="1"/>
  <c r="Y1156" i="5"/>
  <c r="W1156" i="5"/>
  <c r="A1156" i="5" s="1"/>
  <c r="Y1140" i="5"/>
  <c r="W1140" i="5"/>
  <c r="A1140" i="5" s="1"/>
  <c r="Y1124" i="5"/>
  <c r="W1124" i="5"/>
  <c r="A1124" i="5" s="1"/>
  <c r="Y1108" i="5"/>
  <c r="W1108" i="5"/>
  <c r="A1108" i="5" s="1"/>
  <c r="Y1092" i="5"/>
  <c r="W1092" i="5"/>
  <c r="A1092" i="5" s="1"/>
  <c r="Y1076" i="5"/>
  <c r="W1076" i="5"/>
  <c r="A1076" i="5" s="1"/>
  <c r="Y1060" i="5"/>
  <c r="W1060" i="5"/>
  <c r="A1060" i="5" s="1"/>
  <c r="Y1044" i="5"/>
  <c r="W1044" i="5"/>
  <c r="A1044" i="5" s="1"/>
  <c r="Y1028" i="5"/>
  <c r="W1028" i="5"/>
  <c r="A1028" i="5" s="1"/>
  <c r="Y1012" i="5"/>
  <c r="W1012" i="5"/>
  <c r="A1012" i="5" s="1"/>
  <c r="Y996" i="5"/>
  <c r="W996" i="5"/>
  <c r="A996" i="5" s="1"/>
  <c r="Y980" i="5"/>
  <c r="W980" i="5"/>
  <c r="A980" i="5" s="1"/>
  <c r="Y964" i="5"/>
  <c r="W964" i="5"/>
  <c r="A964" i="5" s="1"/>
  <c r="Y948" i="5"/>
  <c r="W948" i="5"/>
  <c r="A948" i="5" s="1"/>
  <c r="Y932" i="5"/>
  <c r="W932" i="5"/>
  <c r="A932" i="5" s="1"/>
  <c r="Y916" i="5"/>
  <c r="W916" i="5"/>
  <c r="A916" i="5" s="1"/>
  <c r="Y900" i="5"/>
  <c r="W900" i="5"/>
  <c r="A900" i="5" s="1"/>
  <c r="Y884" i="5"/>
  <c r="W884" i="5"/>
  <c r="A884" i="5" s="1"/>
  <c r="Y868" i="5"/>
  <c r="W868" i="5"/>
  <c r="A868" i="5" s="1"/>
  <c r="Y852" i="5"/>
  <c r="W852" i="5"/>
  <c r="A852" i="5" s="1"/>
  <c r="Y836" i="5"/>
  <c r="W836" i="5"/>
  <c r="A836" i="5" s="1"/>
  <c r="Y820" i="5"/>
  <c r="W820" i="5"/>
  <c r="A820" i="5" s="1"/>
  <c r="Y804" i="5"/>
  <c r="W804" i="5"/>
  <c r="A804" i="5" s="1"/>
  <c r="Y788" i="5"/>
  <c r="W788" i="5"/>
  <c r="A788" i="5" s="1"/>
  <c r="Y772" i="5"/>
  <c r="W772" i="5"/>
  <c r="A772" i="5" s="1"/>
  <c r="Y756" i="5"/>
  <c r="W756" i="5"/>
  <c r="A756" i="5" s="1"/>
  <c r="Y740" i="5"/>
  <c r="W740" i="5"/>
  <c r="A740" i="5" s="1"/>
  <c r="Y724" i="5"/>
  <c r="W724" i="5"/>
  <c r="A724" i="5" s="1"/>
  <c r="Y708" i="5"/>
  <c r="W708" i="5"/>
  <c r="A708" i="5" s="1"/>
  <c r="Y692" i="5"/>
  <c r="W692" i="5"/>
  <c r="A692" i="5" s="1"/>
  <c r="Y675" i="5"/>
  <c r="W675" i="5"/>
  <c r="A675" i="5" s="1"/>
  <c r="Y644" i="5"/>
  <c r="W644" i="5"/>
  <c r="A644" i="5" s="1"/>
  <c r="Y612" i="5"/>
  <c r="W612" i="5"/>
  <c r="A612" i="5" s="1"/>
  <c r="Y580" i="5"/>
  <c r="W580" i="5"/>
  <c r="A580" i="5" s="1"/>
  <c r="Y548" i="5"/>
  <c r="W548" i="5"/>
  <c r="A548" i="5" s="1"/>
  <c r="Y516" i="5"/>
  <c r="W516" i="5"/>
  <c r="A516" i="5" s="1"/>
  <c r="Y484" i="5"/>
  <c r="W484" i="5"/>
  <c r="A484" i="5" s="1"/>
  <c r="Y452" i="5"/>
  <c r="W452" i="5"/>
  <c r="A452" i="5" s="1"/>
  <c r="Y420" i="5"/>
  <c r="W420" i="5"/>
  <c r="A420" i="5" s="1"/>
  <c r="Y388" i="5"/>
  <c r="W388" i="5"/>
  <c r="A388" i="5" s="1"/>
  <c r="Y356" i="5"/>
  <c r="W356" i="5"/>
  <c r="A356" i="5" s="1"/>
  <c r="Y324" i="5"/>
  <c r="W324" i="5"/>
  <c r="A324" i="5" s="1"/>
  <c r="Y292" i="5"/>
  <c r="W292" i="5"/>
  <c r="A292" i="5" s="1"/>
  <c r="Y260" i="5"/>
  <c r="W260" i="5"/>
  <c r="A260" i="5" s="1"/>
  <c r="Y228" i="5"/>
  <c r="W228" i="5"/>
  <c r="A228" i="5" s="1"/>
  <c r="Y196" i="5"/>
  <c r="W196" i="5"/>
  <c r="A196" i="5" s="1"/>
  <c r="Y164" i="5"/>
  <c r="W164" i="5"/>
  <c r="A164" i="5" s="1"/>
  <c r="Y132" i="5"/>
  <c r="W132" i="5"/>
  <c r="A132" i="5" s="1"/>
  <c r="Y100" i="5"/>
  <c r="W100" i="5"/>
  <c r="A100" i="5" s="1"/>
  <c r="Y68" i="5"/>
  <c r="W68" i="5"/>
  <c r="A68" i="5" s="1"/>
  <c r="Y36" i="5"/>
  <c r="W36" i="5"/>
  <c r="A36" i="5" s="1"/>
  <c r="Y2007" i="5"/>
  <c r="W2007" i="5"/>
  <c r="A2007" i="5" s="1"/>
  <c r="Y1991" i="5"/>
  <c r="W1991" i="5"/>
  <c r="A1991" i="5" s="1"/>
  <c r="Y1975" i="5"/>
  <c r="W1975" i="5"/>
  <c r="A1975" i="5" s="1"/>
  <c r="Y1959" i="5"/>
  <c r="W1959" i="5"/>
  <c r="A1959" i="5" s="1"/>
  <c r="Y1943" i="5"/>
  <c r="W1943" i="5"/>
  <c r="A1943" i="5" s="1"/>
  <c r="Y1927" i="5"/>
  <c r="W1927" i="5"/>
  <c r="A1927" i="5" s="1"/>
  <c r="Y1911" i="5"/>
  <c r="W1911" i="5"/>
  <c r="A1911" i="5" s="1"/>
  <c r="Y1895" i="5"/>
  <c r="W1895" i="5"/>
  <c r="A1895" i="5" s="1"/>
  <c r="Y1879" i="5"/>
  <c r="W1879" i="5"/>
  <c r="A1879" i="5" s="1"/>
  <c r="Y1863" i="5"/>
  <c r="W1863" i="5"/>
  <c r="A1863" i="5" s="1"/>
  <c r="Y1847" i="5"/>
  <c r="W1847" i="5"/>
  <c r="A1847" i="5" s="1"/>
  <c r="Y1831" i="5"/>
  <c r="W1831" i="5"/>
  <c r="A1831" i="5" s="1"/>
  <c r="Y1815" i="5"/>
  <c r="W1815" i="5"/>
  <c r="A1815" i="5" s="1"/>
  <c r="Y1799" i="5"/>
  <c r="W1799" i="5"/>
  <c r="A1799" i="5" s="1"/>
  <c r="Y1783" i="5"/>
  <c r="W1783" i="5"/>
  <c r="A1783" i="5" s="1"/>
  <c r="Y1767" i="5"/>
  <c r="W1767" i="5"/>
  <c r="A1767" i="5" s="1"/>
  <c r="Y1751" i="5"/>
  <c r="W1751" i="5"/>
  <c r="A1751" i="5" s="1"/>
  <c r="Y1735" i="5"/>
  <c r="W1735" i="5"/>
  <c r="A1735" i="5" s="1"/>
  <c r="Y1719" i="5"/>
  <c r="W1719" i="5"/>
  <c r="A1719" i="5" s="1"/>
  <c r="Y1703" i="5"/>
  <c r="W1703" i="5"/>
  <c r="A1703" i="5" s="1"/>
  <c r="Y1687" i="5"/>
  <c r="W1687" i="5"/>
  <c r="A1687" i="5" s="1"/>
  <c r="Y1671" i="5"/>
  <c r="W1671" i="5"/>
  <c r="A1671" i="5" s="1"/>
  <c r="Y1655" i="5"/>
  <c r="W1655" i="5"/>
  <c r="A1655" i="5" s="1"/>
  <c r="Y1639" i="5"/>
  <c r="W1639" i="5"/>
  <c r="A1639" i="5" s="1"/>
  <c r="Y1623" i="5"/>
  <c r="W1623" i="5"/>
  <c r="A1623" i="5" s="1"/>
  <c r="Y1607" i="5"/>
  <c r="W1607" i="5"/>
  <c r="A1607" i="5" s="1"/>
  <c r="Y1591" i="5"/>
  <c r="W1591" i="5"/>
  <c r="A1591" i="5" s="1"/>
  <c r="Y1575" i="5"/>
  <c r="W1575" i="5"/>
  <c r="A1575" i="5" s="1"/>
  <c r="Y1559" i="5"/>
  <c r="W1559" i="5"/>
  <c r="A1559" i="5" s="1"/>
  <c r="Y1543" i="5"/>
  <c r="W1543" i="5"/>
  <c r="A1543" i="5" s="1"/>
  <c r="Y1527" i="5"/>
  <c r="W1527" i="5"/>
  <c r="A1527" i="5" s="1"/>
  <c r="Y1511" i="5"/>
  <c r="W1511" i="5"/>
  <c r="A1511" i="5" s="1"/>
  <c r="Y1495" i="5"/>
  <c r="W1495" i="5"/>
  <c r="A1495" i="5" s="1"/>
  <c r="Y1479" i="5"/>
  <c r="W1479" i="5"/>
  <c r="A1479" i="5" s="1"/>
  <c r="Y1463" i="5"/>
  <c r="W1463" i="5"/>
  <c r="A1463" i="5" s="1"/>
  <c r="Y1447" i="5"/>
  <c r="W1447" i="5"/>
  <c r="A1447" i="5" s="1"/>
  <c r="Y1431" i="5"/>
  <c r="W1431" i="5"/>
  <c r="A1431" i="5" s="1"/>
  <c r="Y1415" i="5"/>
  <c r="W1415" i="5"/>
  <c r="A1415" i="5" s="1"/>
  <c r="Y1399" i="5"/>
  <c r="W1399" i="5"/>
  <c r="A1399" i="5" s="1"/>
  <c r="Y1383" i="5"/>
  <c r="W1383" i="5"/>
  <c r="A1383" i="5" s="1"/>
  <c r="Y1367" i="5"/>
  <c r="W1367" i="5"/>
  <c r="A1367" i="5" s="1"/>
  <c r="Y1351" i="5"/>
  <c r="W1351" i="5"/>
  <c r="A1351" i="5" s="1"/>
  <c r="Y1335" i="5"/>
  <c r="W1335" i="5"/>
  <c r="A1335" i="5" s="1"/>
  <c r="Y1319" i="5"/>
  <c r="W1319" i="5"/>
  <c r="A1319" i="5" s="1"/>
  <c r="Y1303" i="5"/>
  <c r="W1303" i="5"/>
  <c r="A1303" i="5" s="1"/>
  <c r="Y1287" i="5"/>
  <c r="W1287" i="5"/>
  <c r="A1287" i="5" s="1"/>
  <c r="Y1271" i="5"/>
  <c r="W1271" i="5"/>
  <c r="A1271" i="5" s="1"/>
  <c r="Y1255" i="5"/>
  <c r="W1255" i="5"/>
  <c r="A1255" i="5" s="1"/>
  <c r="Y1239" i="5"/>
  <c r="W1239" i="5"/>
  <c r="A1239" i="5" s="1"/>
  <c r="Y1223" i="5"/>
  <c r="W1223" i="5"/>
  <c r="A1223" i="5" s="1"/>
  <c r="Y1207" i="5"/>
  <c r="W1207" i="5"/>
  <c r="A1207" i="5" s="1"/>
  <c r="Y1191" i="5"/>
  <c r="W1191" i="5"/>
  <c r="A1191" i="5" s="1"/>
  <c r="Y1175" i="5"/>
  <c r="W1175" i="5"/>
  <c r="A1175" i="5" s="1"/>
  <c r="Y1159" i="5"/>
  <c r="W1159" i="5"/>
  <c r="A1159" i="5" s="1"/>
  <c r="Y1143" i="5"/>
  <c r="W1143" i="5"/>
  <c r="A1143" i="5" s="1"/>
  <c r="Y1127" i="5"/>
  <c r="W1127" i="5"/>
  <c r="A1127" i="5" s="1"/>
  <c r="Y1111" i="5"/>
  <c r="W1111" i="5"/>
  <c r="A1111" i="5" s="1"/>
  <c r="Y1095" i="5"/>
  <c r="W1095" i="5"/>
  <c r="A1095" i="5" s="1"/>
  <c r="Y1079" i="5"/>
  <c r="W1079" i="5"/>
  <c r="A1079" i="5" s="1"/>
  <c r="Y1063" i="5"/>
  <c r="W1063" i="5"/>
  <c r="A1063" i="5" s="1"/>
  <c r="Y1047" i="5"/>
  <c r="W1047" i="5"/>
  <c r="A1047" i="5" s="1"/>
  <c r="Y1031" i="5"/>
  <c r="W1031" i="5"/>
  <c r="A1031" i="5" s="1"/>
  <c r="Y1015" i="5"/>
  <c r="W1015" i="5"/>
  <c r="A1015" i="5" s="1"/>
  <c r="Y999" i="5"/>
  <c r="W999" i="5"/>
  <c r="A999" i="5" s="1"/>
  <c r="Y983" i="5"/>
  <c r="W983" i="5"/>
  <c r="A983" i="5" s="1"/>
  <c r="Y967" i="5"/>
  <c r="W967" i="5"/>
  <c r="A967" i="5" s="1"/>
  <c r="Y951" i="5"/>
  <c r="W951" i="5"/>
  <c r="A951" i="5" s="1"/>
  <c r="Y935" i="5"/>
  <c r="W935" i="5"/>
  <c r="A935" i="5" s="1"/>
  <c r="Y919" i="5"/>
  <c r="W919" i="5"/>
  <c r="A919" i="5" s="1"/>
  <c r="Y903" i="5"/>
  <c r="W903" i="5"/>
  <c r="A903" i="5" s="1"/>
  <c r="Y887" i="5"/>
  <c r="W887" i="5"/>
  <c r="A887" i="5" s="1"/>
  <c r="Y871" i="5"/>
  <c r="W871" i="5"/>
  <c r="A871" i="5" s="1"/>
  <c r="Y855" i="5"/>
  <c r="W855" i="5"/>
  <c r="A855" i="5" s="1"/>
  <c r="Y839" i="5"/>
  <c r="W839" i="5"/>
  <c r="A839" i="5" s="1"/>
  <c r="Y823" i="5"/>
  <c r="W823" i="5"/>
  <c r="A823" i="5" s="1"/>
  <c r="Y807" i="5"/>
  <c r="W807" i="5"/>
  <c r="A807" i="5" s="1"/>
  <c r="Y791" i="5"/>
  <c r="W791" i="5"/>
  <c r="A791" i="5" s="1"/>
  <c r="Y775" i="5"/>
  <c r="W775" i="5"/>
  <c r="A775" i="5" s="1"/>
  <c r="Y759" i="5"/>
  <c r="W759" i="5"/>
  <c r="A759" i="5" s="1"/>
  <c r="Y743" i="5"/>
  <c r="W743" i="5"/>
  <c r="A743" i="5" s="1"/>
  <c r="Y727" i="5"/>
  <c r="W727" i="5"/>
  <c r="A727" i="5" s="1"/>
  <c r="Y711" i="5"/>
  <c r="W711" i="5"/>
  <c r="A711" i="5" s="1"/>
  <c r="Y695" i="5"/>
  <c r="W695" i="5"/>
  <c r="A695" i="5" s="1"/>
  <c r="Y679" i="5"/>
  <c r="W679" i="5"/>
  <c r="A679" i="5" s="1"/>
  <c r="W650" i="5"/>
  <c r="A650" i="5" s="1"/>
  <c r="Y650" i="5"/>
  <c r="W618" i="5"/>
  <c r="A618" i="5" s="1"/>
  <c r="Y618" i="5"/>
  <c r="W586" i="5"/>
  <c r="A586" i="5" s="1"/>
  <c r="Y586" i="5"/>
  <c r="Y554" i="5"/>
  <c r="W554" i="5"/>
  <c r="A554" i="5" s="1"/>
  <c r="W522" i="5"/>
  <c r="A522" i="5" s="1"/>
  <c r="Y522" i="5"/>
  <c r="Y490" i="5"/>
  <c r="W490" i="5"/>
  <c r="A490" i="5" s="1"/>
  <c r="Y458" i="5"/>
  <c r="W458" i="5"/>
  <c r="A458" i="5" s="1"/>
  <c r="Y426" i="5"/>
  <c r="W426" i="5"/>
  <c r="A426" i="5" s="1"/>
  <c r="Y394" i="5"/>
  <c r="W394" i="5"/>
  <c r="A394" i="5" s="1"/>
  <c r="Y362" i="5"/>
  <c r="W362" i="5"/>
  <c r="A362" i="5" s="1"/>
  <c r="Y330" i="5"/>
  <c r="W330" i="5"/>
  <c r="A330" i="5" s="1"/>
  <c r="Y298" i="5"/>
  <c r="W298" i="5"/>
  <c r="A298" i="5" s="1"/>
  <c r="Y266" i="5"/>
  <c r="W266" i="5"/>
  <c r="A266" i="5" s="1"/>
  <c r="Y234" i="5"/>
  <c r="W234" i="5"/>
  <c r="A234" i="5" s="1"/>
  <c r="Y202" i="5"/>
  <c r="W202" i="5"/>
  <c r="A202" i="5" s="1"/>
  <c r="Y170" i="5"/>
  <c r="W170" i="5"/>
  <c r="A170" i="5" s="1"/>
  <c r="Y138" i="5"/>
  <c r="W138" i="5"/>
  <c r="A138" i="5" s="1"/>
  <c r="Y106" i="5"/>
  <c r="W106" i="5"/>
  <c r="A106" i="5" s="1"/>
  <c r="Y74" i="5"/>
  <c r="W74" i="5"/>
  <c r="A74" i="5" s="1"/>
  <c r="Y42" i="5"/>
  <c r="W42" i="5"/>
  <c r="A42" i="5" s="1"/>
  <c r="W1974" i="5"/>
  <c r="A1974" i="5" s="1"/>
  <c r="W1938" i="5"/>
  <c r="A1938" i="5" s="1"/>
  <c r="Y1938" i="5"/>
  <c r="W1902" i="5"/>
  <c r="A1902" i="5" s="1"/>
  <c r="Y1902" i="5"/>
  <c r="Y1878" i="5"/>
  <c r="W1878" i="5"/>
  <c r="A1878" i="5" s="1"/>
  <c r="W1858" i="5"/>
  <c r="A1858" i="5" s="1"/>
  <c r="Y1858" i="5"/>
  <c r="W1842" i="5"/>
  <c r="A1842" i="5" s="1"/>
  <c r="Y1842" i="5"/>
  <c r="W1826" i="5"/>
  <c r="A1826" i="5" s="1"/>
  <c r="Y1826" i="5"/>
  <c r="W1810" i="5"/>
  <c r="A1810" i="5" s="1"/>
  <c r="Y1810" i="5"/>
  <c r="W1794" i="5"/>
  <c r="A1794" i="5" s="1"/>
  <c r="Y1794" i="5"/>
  <c r="W1778" i="5"/>
  <c r="A1778" i="5" s="1"/>
  <c r="Y1778" i="5"/>
  <c r="W1762" i="5"/>
  <c r="A1762" i="5" s="1"/>
  <c r="Y1762" i="5"/>
  <c r="W1746" i="5"/>
  <c r="A1746" i="5" s="1"/>
  <c r="Y1746" i="5"/>
  <c r="W1730" i="5"/>
  <c r="A1730" i="5" s="1"/>
  <c r="Y1730" i="5"/>
  <c r="W1714" i="5"/>
  <c r="A1714" i="5" s="1"/>
  <c r="Y1714" i="5"/>
  <c r="W1698" i="5"/>
  <c r="A1698" i="5" s="1"/>
  <c r="Y1698" i="5"/>
  <c r="W1682" i="5"/>
  <c r="A1682" i="5" s="1"/>
  <c r="Y1682" i="5"/>
  <c r="W1666" i="5"/>
  <c r="A1666" i="5" s="1"/>
  <c r="Y1666" i="5"/>
  <c r="W1650" i="5"/>
  <c r="A1650" i="5" s="1"/>
  <c r="Y1650" i="5"/>
  <c r="W1634" i="5"/>
  <c r="A1634" i="5" s="1"/>
  <c r="Y1634" i="5"/>
  <c r="W1618" i="5"/>
  <c r="A1618" i="5" s="1"/>
  <c r="Y1618" i="5"/>
  <c r="W1602" i="5"/>
  <c r="A1602" i="5" s="1"/>
  <c r="Y1602" i="5"/>
  <c r="W1586" i="5"/>
  <c r="A1586" i="5" s="1"/>
  <c r="Y1586" i="5"/>
  <c r="W1570" i="5"/>
  <c r="A1570" i="5" s="1"/>
  <c r="Y1570" i="5"/>
  <c r="W1554" i="5"/>
  <c r="A1554" i="5" s="1"/>
  <c r="Y1554" i="5"/>
  <c r="W1538" i="5"/>
  <c r="A1538" i="5" s="1"/>
  <c r="Y1538" i="5"/>
  <c r="W1522" i="5"/>
  <c r="A1522" i="5" s="1"/>
  <c r="Y1522" i="5"/>
  <c r="W1506" i="5"/>
  <c r="A1506" i="5" s="1"/>
  <c r="Y1506" i="5"/>
  <c r="W1490" i="5"/>
  <c r="A1490" i="5" s="1"/>
  <c r="Y1490" i="5"/>
  <c r="W1474" i="5"/>
  <c r="A1474" i="5" s="1"/>
  <c r="Y1474" i="5"/>
  <c r="W1458" i="5"/>
  <c r="A1458" i="5" s="1"/>
  <c r="Y1458" i="5"/>
  <c r="W1442" i="5"/>
  <c r="A1442" i="5" s="1"/>
  <c r="Y1442" i="5"/>
  <c r="W1426" i="5"/>
  <c r="A1426" i="5" s="1"/>
  <c r="Y1426" i="5"/>
  <c r="W1410" i="5"/>
  <c r="A1410" i="5" s="1"/>
  <c r="Y1410" i="5"/>
  <c r="W1394" i="5"/>
  <c r="A1394" i="5" s="1"/>
  <c r="Y1394" i="5"/>
  <c r="W1378" i="5"/>
  <c r="A1378" i="5" s="1"/>
  <c r="Y1378" i="5"/>
  <c r="W1362" i="5"/>
  <c r="A1362" i="5" s="1"/>
  <c r="Y1362" i="5"/>
  <c r="W1346" i="5"/>
  <c r="A1346" i="5" s="1"/>
  <c r="Y1346" i="5"/>
  <c r="W1330" i="5"/>
  <c r="A1330" i="5" s="1"/>
  <c r="Y1330" i="5"/>
  <c r="W1314" i="5"/>
  <c r="A1314" i="5" s="1"/>
  <c r="Y1314" i="5"/>
  <c r="W1298" i="5"/>
  <c r="A1298" i="5" s="1"/>
  <c r="Y1298" i="5"/>
  <c r="W1282" i="5"/>
  <c r="A1282" i="5" s="1"/>
  <c r="Y1282" i="5"/>
  <c r="W1266" i="5"/>
  <c r="A1266" i="5" s="1"/>
  <c r="Y1266" i="5"/>
  <c r="W1250" i="5"/>
  <c r="A1250" i="5" s="1"/>
  <c r="Y1250" i="5"/>
  <c r="W1234" i="5"/>
  <c r="A1234" i="5" s="1"/>
  <c r="Y1234" i="5"/>
  <c r="W1218" i="5"/>
  <c r="A1218" i="5" s="1"/>
  <c r="Y1218" i="5"/>
  <c r="W1202" i="5"/>
  <c r="A1202" i="5" s="1"/>
  <c r="Y1202" i="5"/>
  <c r="W1186" i="5"/>
  <c r="A1186" i="5" s="1"/>
  <c r="Y1186" i="5"/>
  <c r="W1170" i="5"/>
  <c r="A1170" i="5" s="1"/>
  <c r="Y1170" i="5"/>
  <c r="W1154" i="5"/>
  <c r="A1154" i="5" s="1"/>
  <c r="Y1154" i="5"/>
  <c r="W1138" i="5"/>
  <c r="A1138" i="5" s="1"/>
  <c r="Y1138" i="5"/>
  <c r="W1122" i="5"/>
  <c r="A1122" i="5" s="1"/>
  <c r="Y1122" i="5"/>
  <c r="W1106" i="5"/>
  <c r="A1106" i="5" s="1"/>
  <c r="Y1106" i="5"/>
  <c r="W1090" i="5"/>
  <c r="A1090" i="5" s="1"/>
  <c r="Y1090" i="5"/>
  <c r="W1074" i="5"/>
  <c r="A1074" i="5" s="1"/>
  <c r="Y1074" i="5"/>
  <c r="W1058" i="5"/>
  <c r="A1058" i="5" s="1"/>
  <c r="Y1058" i="5"/>
  <c r="W1042" i="5"/>
  <c r="A1042" i="5" s="1"/>
  <c r="Y1042" i="5"/>
  <c r="W1026" i="5"/>
  <c r="A1026" i="5" s="1"/>
  <c r="Y1026" i="5"/>
  <c r="W1010" i="5"/>
  <c r="A1010" i="5" s="1"/>
  <c r="Y1010" i="5"/>
  <c r="W994" i="5"/>
  <c r="A994" i="5" s="1"/>
  <c r="Y994" i="5"/>
  <c r="W978" i="5"/>
  <c r="A978" i="5" s="1"/>
  <c r="Y978" i="5"/>
  <c r="W962" i="5"/>
  <c r="A962" i="5" s="1"/>
  <c r="Y962" i="5"/>
  <c r="W946" i="5"/>
  <c r="A946" i="5" s="1"/>
  <c r="Y946" i="5"/>
  <c r="W930" i="5"/>
  <c r="A930" i="5" s="1"/>
  <c r="Y930" i="5"/>
  <c r="W914" i="5"/>
  <c r="A914" i="5" s="1"/>
  <c r="Y914" i="5"/>
  <c r="W898" i="5"/>
  <c r="A898" i="5" s="1"/>
  <c r="Y898" i="5"/>
  <c r="W882" i="5"/>
  <c r="A882" i="5" s="1"/>
  <c r="Y882" i="5"/>
  <c r="W866" i="5"/>
  <c r="A866" i="5" s="1"/>
  <c r="Y866" i="5"/>
  <c r="W850" i="5"/>
  <c r="A850" i="5" s="1"/>
  <c r="Y850" i="5"/>
  <c r="W834" i="5"/>
  <c r="A834" i="5" s="1"/>
  <c r="Y834" i="5"/>
  <c r="W818" i="5"/>
  <c r="A818" i="5" s="1"/>
  <c r="Y818" i="5"/>
  <c r="W802" i="5"/>
  <c r="A802" i="5" s="1"/>
  <c r="Y802" i="5"/>
  <c r="W786" i="5"/>
  <c r="A786" i="5" s="1"/>
  <c r="Y786" i="5"/>
  <c r="W770" i="5"/>
  <c r="A770" i="5" s="1"/>
  <c r="Y770" i="5"/>
  <c r="W754" i="5"/>
  <c r="A754" i="5" s="1"/>
  <c r="Y754" i="5"/>
  <c r="W738" i="5"/>
  <c r="A738" i="5" s="1"/>
  <c r="Y738" i="5"/>
  <c r="W722" i="5"/>
  <c r="A722" i="5" s="1"/>
  <c r="Y722" i="5"/>
  <c r="W706" i="5"/>
  <c r="A706" i="5" s="1"/>
  <c r="Y706" i="5"/>
  <c r="W690" i="5"/>
  <c r="A690" i="5" s="1"/>
  <c r="Y690" i="5"/>
  <c r="W672" i="5"/>
  <c r="A672" i="5" s="1"/>
  <c r="Y640" i="5"/>
  <c r="W640" i="5"/>
  <c r="A640" i="5" s="1"/>
  <c r="W608" i="5"/>
  <c r="A608" i="5" s="1"/>
  <c r="Y576" i="5"/>
  <c r="W576" i="5"/>
  <c r="A576" i="5" s="1"/>
  <c r="W544" i="5"/>
  <c r="A544" i="5" s="1"/>
  <c r="Y512" i="5"/>
  <c r="W512" i="5"/>
  <c r="A512" i="5" s="1"/>
  <c r="W480" i="5"/>
  <c r="A480" i="5" s="1"/>
  <c r="Y448" i="5"/>
  <c r="W448" i="5"/>
  <c r="A448" i="5" s="1"/>
  <c r="W416" i="5"/>
  <c r="A416" i="5" s="1"/>
  <c r="Y384" i="5"/>
  <c r="W384" i="5"/>
  <c r="A384" i="5" s="1"/>
  <c r="W352" i="5"/>
  <c r="A352" i="5" s="1"/>
  <c r="Y320" i="5"/>
  <c r="W320" i="5"/>
  <c r="A320" i="5" s="1"/>
  <c r="W288" i="5"/>
  <c r="A288" i="5" s="1"/>
  <c r="Y256" i="5"/>
  <c r="W256" i="5"/>
  <c r="A256" i="5" s="1"/>
  <c r="W224" i="5"/>
  <c r="A224" i="5" s="1"/>
  <c r="Y192" i="5"/>
  <c r="W192" i="5"/>
  <c r="A192" i="5" s="1"/>
  <c r="W160" i="5"/>
  <c r="A160" i="5" s="1"/>
  <c r="Y128" i="5"/>
  <c r="W128" i="5"/>
  <c r="A128" i="5" s="1"/>
  <c r="W96" i="5"/>
  <c r="A96" i="5" s="1"/>
  <c r="Y64" i="5"/>
  <c r="W64" i="5"/>
  <c r="A64" i="5" s="1"/>
  <c r="W32" i="5"/>
  <c r="A32" i="5" s="1"/>
  <c r="Y673" i="5"/>
  <c r="W673" i="5"/>
  <c r="A673" i="5" s="1"/>
  <c r="W657" i="5"/>
  <c r="A657" i="5" s="1"/>
  <c r="Y641" i="5"/>
  <c r="W641" i="5"/>
  <c r="A641" i="5" s="1"/>
  <c r="W625" i="5"/>
  <c r="A625" i="5" s="1"/>
  <c r="Y609" i="5"/>
  <c r="W609" i="5"/>
  <c r="A609" i="5" s="1"/>
  <c r="W593" i="5"/>
  <c r="A593" i="5" s="1"/>
  <c r="Y577" i="5"/>
  <c r="W577" i="5"/>
  <c r="A577" i="5" s="1"/>
  <c r="W561" i="5"/>
  <c r="A561" i="5" s="1"/>
  <c r="Y545" i="5"/>
  <c r="W545" i="5"/>
  <c r="A545" i="5" s="1"/>
  <c r="W529" i="5"/>
  <c r="A529" i="5" s="1"/>
  <c r="Y513" i="5"/>
  <c r="W513" i="5"/>
  <c r="A513" i="5" s="1"/>
  <c r="W497" i="5"/>
  <c r="A497" i="5" s="1"/>
  <c r="Y481" i="5"/>
  <c r="W481" i="5"/>
  <c r="A481" i="5" s="1"/>
  <c r="W465" i="5"/>
  <c r="A465" i="5" s="1"/>
  <c r="W449" i="5"/>
  <c r="A449" i="5" s="1"/>
  <c r="Y449" i="5"/>
  <c r="W433" i="5"/>
  <c r="A433" i="5" s="1"/>
  <c r="Y433" i="5"/>
  <c r="Y417" i="5"/>
  <c r="W417" i="5"/>
  <c r="A417" i="5" s="1"/>
  <c r="W401" i="5"/>
  <c r="A401" i="5" s="1"/>
  <c r="Y401" i="5"/>
  <c r="W385" i="5"/>
  <c r="A385" i="5" s="1"/>
  <c r="Y385" i="5"/>
  <c r="W369" i="5"/>
  <c r="A369" i="5" s="1"/>
  <c r="Y369" i="5"/>
  <c r="Y353" i="5"/>
  <c r="W353" i="5"/>
  <c r="A353" i="5" s="1"/>
  <c r="W337" i="5"/>
  <c r="A337" i="5" s="1"/>
  <c r="Y337" i="5"/>
  <c r="W321" i="5"/>
  <c r="A321" i="5" s="1"/>
  <c r="Y321" i="5"/>
  <c r="W305" i="5"/>
  <c r="A305" i="5" s="1"/>
  <c r="Y305" i="5"/>
  <c r="Y289" i="5"/>
  <c r="W289" i="5"/>
  <c r="A289" i="5" s="1"/>
  <c r="W273" i="5"/>
  <c r="A273" i="5" s="1"/>
  <c r="Y257" i="5"/>
  <c r="W257" i="5"/>
  <c r="A257" i="5" s="1"/>
  <c r="W241" i="5"/>
  <c r="A241" i="5" s="1"/>
  <c r="Y225" i="5"/>
  <c r="W225" i="5"/>
  <c r="A225" i="5" s="1"/>
  <c r="W209" i="5"/>
  <c r="A209" i="5" s="1"/>
  <c r="Y193" i="5"/>
  <c r="W193" i="5"/>
  <c r="A193" i="5" s="1"/>
  <c r="W177" i="5"/>
  <c r="A177" i="5" s="1"/>
  <c r="Y161" i="5"/>
  <c r="W161" i="5"/>
  <c r="A161" i="5" s="1"/>
  <c r="W145" i="5"/>
  <c r="A145" i="5" s="1"/>
  <c r="Y129" i="5"/>
  <c r="W129" i="5"/>
  <c r="A129" i="5" s="1"/>
  <c r="W113" i="5"/>
  <c r="A113" i="5" s="1"/>
  <c r="Y97" i="5"/>
  <c r="W97" i="5"/>
  <c r="A97" i="5" s="1"/>
  <c r="W81" i="5"/>
  <c r="A81" i="5" s="1"/>
  <c r="Y65" i="5"/>
  <c r="W65" i="5"/>
  <c r="A65" i="5" s="1"/>
  <c r="W49" i="5"/>
  <c r="A49" i="5" s="1"/>
  <c r="Y33" i="5"/>
  <c r="W33" i="5"/>
  <c r="A33" i="5" s="1"/>
  <c r="W17" i="5"/>
  <c r="A17" i="5" s="1"/>
  <c r="Y663" i="5"/>
  <c r="W663" i="5"/>
  <c r="A663" i="5" s="1"/>
  <c r="W647" i="5"/>
  <c r="A647" i="5" s="1"/>
  <c r="Y631" i="5"/>
  <c r="W631" i="5"/>
  <c r="A631" i="5" s="1"/>
  <c r="W615" i="5"/>
  <c r="A615" i="5" s="1"/>
  <c r="Y599" i="5"/>
  <c r="W599" i="5"/>
  <c r="A599" i="5" s="1"/>
  <c r="W583" i="5"/>
  <c r="A583" i="5" s="1"/>
  <c r="Y567" i="5"/>
  <c r="W567" i="5"/>
  <c r="A567" i="5" s="1"/>
  <c r="W551" i="5"/>
  <c r="A551" i="5" s="1"/>
  <c r="Y535" i="5"/>
  <c r="W535" i="5"/>
  <c r="A535" i="5" s="1"/>
  <c r="W519" i="5"/>
  <c r="A519" i="5" s="1"/>
  <c r="Y503" i="5"/>
  <c r="W503" i="5"/>
  <c r="A503" i="5" s="1"/>
  <c r="W487" i="5"/>
  <c r="A487" i="5" s="1"/>
  <c r="Y471" i="5"/>
  <c r="W471" i="5"/>
  <c r="A471" i="5" s="1"/>
  <c r="W455" i="5"/>
  <c r="A455" i="5" s="1"/>
  <c r="Y439" i="5"/>
  <c r="W439" i="5"/>
  <c r="A439" i="5" s="1"/>
  <c r="W423" i="5"/>
  <c r="A423" i="5" s="1"/>
  <c r="W407" i="5"/>
  <c r="A407" i="5" s="1"/>
  <c r="Y407" i="5"/>
  <c r="W391" i="5"/>
  <c r="A391" i="5" s="1"/>
  <c r="Y375" i="5"/>
  <c r="W375" i="5"/>
  <c r="A375" i="5" s="1"/>
  <c r="W359" i="5"/>
  <c r="A359" i="5" s="1"/>
  <c r="W343" i="5"/>
  <c r="A343" i="5" s="1"/>
  <c r="Y343" i="5"/>
  <c r="W327" i="5"/>
  <c r="A327" i="5" s="1"/>
  <c r="Y311" i="5"/>
  <c r="W311" i="5"/>
  <c r="A311" i="5" s="1"/>
  <c r="W295" i="5"/>
  <c r="A295" i="5" s="1"/>
  <c r="Y279" i="5"/>
  <c r="W279" i="5"/>
  <c r="A279" i="5" s="1"/>
  <c r="W263" i="5"/>
  <c r="A263" i="5" s="1"/>
  <c r="Y247" i="5"/>
  <c r="W247" i="5"/>
  <c r="A247" i="5" s="1"/>
  <c r="W231" i="5"/>
  <c r="A231" i="5" s="1"/>
  <c r="Y215" i="5"/>
  <c r="W215" i="5"/>
  <c r="A215" i="5" s="1"/>
  <c r="W199" i="5"/>
  <c r="A199" i="5" s="1"/>
  <c r="Y183" i="5"/>
  <c r="W183" i="5"/>
  <c r="A183" i="5" s="1"/>
  <c r="W167" i="5"/>
  <c r="A167" i="5" s="1"/>
  <c r="Y151" i="5"/>
  <c r="W151" i="5"/>
  <c r="A151" i="5" s="1"/>
  <c r="W135" i="5"/>
  <c r="A135" i="5" s="1"/>
  <c r="Y119" i="5"/>
  <c r="W119" i="5"/>
  <c r="A119" i="5" s="1"/>
  <c r="W103" i="5"/>
  <c r="A103" i="5" s="1"/>
  <c r="Y87" i="5"/>
  <c r="W87" i="5"/>
  <c r="A87" i="5" s="1"/>
  <c r="W71" i="5"/>
  <c r="A71" i="5" s="1"/>
  <c r="Y55" i="5"/>
  <c r="W55" i="5"/>
  <c r="A55" i="5" s="1"/>
  <c r="W39" i="5"/>
  <c r="A39" i="5" s="1"/>
  <c r="Y23" i="5"/>
  <c r="W23" i="5"/>
  <c r="A23" i="5" s="1"/>
  <c r="Y1990" i="5"/>
  <c r="W1990" i="5"/>
  <c r="A1990" i="5" s="1"/>
  <c r="W1934" i="5"/>
  <c r="A1934" i="5" s="1"/>
  <c r="Y1934" i="5"/>
  <c r="Y1996" i="5"/>
  <c r="W1996" i="5"/>
  <c r="A1996" i="5" s="1"/>
  <c r="W1982" i="5"/>
  <c r="A1982" i="5" s="1"/>
  <c r="Y1982" i="5"/>
  <c r="Y1958" i="5"/>
  <c r="W1958" i="5"/>
  <c r="A1958" i="5" s="1"/>
  <c r="Y1926" i="5"/>
  <c r="W1926" i="5"/>
  <c r="A1926" i="5" s="1"/>
  <c r="W1898" i="5"/>
  <c r="A1898" i="5" s="1"/>
  <c r="Y1898" i="5"/>
  <c r="Y2005" i="5"/>
  <c r="W2005" i="5"/>
  <c r="A2005" i="5" s="1"/>
  <c r="Y1989" i="5"/>
  <c r="W1989" i="5"/>
  <c r="A1989" i="5" s="1"/>
  <c r="Y1973" i="5"/>
  <c r="W1973" i="5"/>
  <c r="A1973" i="5" s="1"/>
  <c r="Y1957" i="5"/>
  <c r="W1957" i="5"/>
  <c r="A1957" i="5" s="1"/>
  <c r="Y1941" i="5"/>
  <c r="W1941" i="5"/>
  <c r="A1941" i="5" s="1"/>
  <c r="Y1925" i="5"/>
  <c r="W1925" i="5"/>
  <c r="A1925" i="5" s="1"/>
  <c r="Y1909" i="5"/>
  <c r="W1909" i="5"/>
  <c r="A1909" i="5" s="1"/>
  <c r="Y1893" i="5"/>
  <c r="W1893" i="5"/>
  <c r="A1893" i="5" s="1"/>
  <c r="Y1877" i="5"/>
  <c r="W1877" i="5"/>
  <c r="A1877" i="5" s="1"/>
  <c r="Y1861" i="5"/>
  <c r="W1861" i="5"/>
  <c r="A1861" i="5" s="1"/>
  <c r="Y1845" i="5"/>
  <c r="W1845" i="5"/>
  <c r="A1845" i="5" s="1"/>
  <c r="Y1829" i="5"/>
  <c r="W1829" i="5"/>
  <c r="A1829" i="5" s="1"/>
  <c r="Y1813" i="5"/>
  <c r="W1813" i="5"/>
  <c r="A1813" i="5" s="1"/>
  <c r="Y1797" i="5"/>
  <c r="W1797" i="5"/>
  <c r="A1797" i="5" s="1"/>
  <c r="Y1781" i="5"/>
  <c r="W1781" i="5"/>
  <c r="A1781" i="5" s="1"/>
  <c r="Y1765" i="5"/>
  <c r="W1765" i="5"/>
  <c r="A1765" i="5" s="1"/>
  <c r="Y1749" i="5"/>
  <c r="W1749" i="5"/>
  <c r="A1749" i="5" s="1"/>
  <c r="Y1733" i="5"/>
  <c r="W1733" i="5"/>
  <c r="A1733" i="5" s="1"/>
  <c r="Y1717" i="5"/>
  <c r="W1717" i="5"/>
  <c r="A1717" i="5" s="1"/>
  <c r="Y1701" i="5"/>
  <c r="W1701" i="5"/>
  <c r="A1701" i="5" s="1"/>
  <c r="Y1685" i="5"/>
  <c r="W1685" i="5"/>
  <c r="A1685" i="5" s="1"/>
  <c r="Y1669" i="5"/>
  <c r="W1669" i="5"/>
  <c r="A1669" i="5" s="1"/>
  <c r="Y1653" i="5"/>
  <c r="W1653" i="5"/>
  <c r="A1653" i="5" s="1"/>
  <c r="Y1637" i="5"/>
  <c r="W1637" i="5"/>
  <c r="A1637" i="5" s="1"/>
  <c r="Y1621" i="5"/>
  <c r="W1621" i="5"/>
  <c r="A1621" i="5" s="1"/>
  <c r="Y1605" i="5"/>
  <c r="W1605" i="5"/>
  <c r="A1605" i="5" s="1"/>
  <c r="Y1589" i="5"/>
  <c r="W1589" i="5"/>
  <c r="A1589" i="5" s="1"/>
  <c r="Y1573" i="5"/>
  <c r="W1573" i="5"/>
  <c r="A1573" i="5" s="1"/>
  <c r="Y1557" i="5"/>
  <c r="W1557" i="5"/>
  <c r="A1557" i="5" s="1"/>
  <c r="Y1541" i="5"/>
  <c r="W1541" i="5"/>
  <c r="A1541" i="5" s="1"/>
  <c r="Y1525" i="5"/>
  <c r="W1525" i="5"/>
  <c r="A1525" i="5" s="1"/>
  <c r="Y1509" i="5"/>
  <c r="W1509" i="5"/>
  <c r="A1509" i="5" s="1"/>
  <c r="Y1493" i="5"/>
  <c r="W1493" i="5"/>
  <c r="A1493" i="5" s="1"/>
  <c r="Y1477" i="5"/>
  <c r="W1477" i="5"/>
  <c r="A1477" i="5" s="1"/>
  <c r="Y1461" i="5"/>
  <c r="W1461" i="5"/>
  <c r="A1461" i="5" s="1"/>
  <c r="Y1445" i="5"/>
  <c r="W1445" i="5"/>
  <c r="A1445" i="5" s="1"/>
  <c r="Y1429" i="5"/>
  <c r="W1429" i="5"/>
  <c r="A1429" i="5" s="1"/>
  <c r="Y1413" i="5"/>
  <c r="W1413" i="5"/>
  <c r="A1413" i="5" s="1"/>
  <c r="Y1397" i="5"/>
  <c r="W1397" i="5"/>
  <c r="A1397" i="5" s="1"/>
  <c r="Y1381" i="5"/>
  <c r="W1381" i="5"/>
  <c r="A1381" i="5" s="1"/>
  <c r="Y1365" i="5"/>
  <c r="W1365" i="5"/>
  <c r="A1365" i="5" s="1"/>
  <c r="Y1349" i="5"/>
  <c r="W1349" i="5"/>
  <c r="A1349" i="5" s="1"/>
  <c r="Y1333" i="5"/>
  <c r="W1333" i="5"/>
  <c r="A1333" i="5" s="1"/>
  <c r="Y1317" i="5"/>
  <c r="W1317" i="5"/>
  <c r="A1317" i="5" s="1"/>
  <c r="Y1301" i="5"/>
  <c r="W1301" i="5"/>
  <c r="A1301" i="5" s="1"/>
  <c r="Y1285" i="5"/>
  <c r="W1285" i="5"/>
  <c r="A1285" i="5" s="1"/>
  <c r="Y1269" i="5"/>
  <c r="W1269" i="5"/>
  <c r="A1269" i="5" s="1"/>
  <c r="Y1253" i="5"/>
  <c r="W1253" i="5"/>
  <c r="A1253" i="5" s="1"/>
  <c r="Y1237" i="5"/>
  <c r="W1237" i="5"/>
  <c r="A1237" i="5" s="1"/>
  <c r="Y1221" i="5"/>
  <c r="W1221" i="5"/>
  <c r="A1221" i="5" s="1"/>
  <c r="Y1205" i="5"/>
  <c r="W1205" i="5"/>
  <c r="A1205" i="5" s="1"/>
  <c r="Y1189" i="5"/>
  <c r="W1189" i="5"/>
  <c r="A1189" i="5" s="1"/>
  <c r="Y1173" i="5"/>
  <c r="W1173" i="5"/>
  <c r="A1173" i="5" s="1"/>
  <c r="Y1157" i="5"/>
  <c r="W1157" i="5"/>
  <c r="A1157" i="5" s="1"/>
  <c r="Y1141" i="5"/>
  <c r="W1141" i="5"/>
  <c r="A1141" i="5" s="1"/>
  <c r="Y1125" i="5"/>
  <c r="W1125" i="5"/>
  <c r="A1125" i="5" s="1"/>
  <c r="Y1109" i="5"/>
  <c r="W1109" i="5"/>
  <c r="A1109" i="5" s="1"/>
  <c r="Y1093" i="5"/>
  <c r="W1093" i="5"/>
  <c r="A1093" i="5" s="1"/>
  <c r="Y1077" i="5"/>
  <c r="W1077" i="5"/>
  <c r="A1077" i="5" s="1"/>
  <c r="Y1061" i="5"/>
  <c r="W1061" i="5"/>
  <c r="A1061" i="5" s="1"/>
  <c r="Y1045" i="5"/>
  <c r="W1045" i="5"/>
  <c r="A1045" i="5" s="1"/>
  <c r="Y1029" i="5"/>
  <c r="W1029" i="5"/>
  <c r="A1029" i="5" s="1"/>
  <c r="Y1013" i="5"/>
  <c r="W1013" i="5"/>
  <c r="A1013" i="5" s="1"/>
  <c r="Y997" i="5"/>
  <c r="W997" i="5"/>
  <c r="A997" i="5" s="1"/>
  <c r="Y981" i="5"/>
  <c r="W981" i="5"/>
  <c r="A981" i="5" s="1"/>
  <c r="Y965" i="5"/>
  <c r="W965" i="5"/>
  <c r="A965" i="5" s="1"/>
  <c r="Y949" i="5"/>
  <c r="W949" i="5"/>
  <c r="A949" i="5" s="1"/>
  <c r="Y933" i="5"/>
  <c r="W933" i="5"/>
  <c r="A933" i="5" s="1"/>
  <c r="Y917" i="5"/>
  <c r="W917" i="5"/>
  <c r="A917" i="5" s="1"/>
  <c r="Y901" i="5"/>
  <c r="W901" i="5"/>
  <c r="A901" i="5" s="1"/>
  <c r="Y885" i="5"/>
  <c r="W885" i="5"/>
  <c r="A885" i="5" s="1"/>
  <c r="Y869" i="5"/>
  <c r="W869" i="5"/>
  <c r="A869" i="5" s="1"/>
  <c r="Y853" i="5"/>
  <c r="W853" i="5"/>
  <c r="A853" i="5" s="1"/>
  <c r="Y837" i="5"/>
  <c r="W837" i="5"/>
  <c r="A837" i="5" s="1"/>
  <c r="Y821" i="5"/>
  <c r="W821" i="5"/>
  <c r="A821" i="5" s="1"/>
  <c r="Y805" i="5"/>
  <c r="W805" i="5"/>
  <c r="A805" i="5" s="1"/>
  <c r="Y789" i="5"/>
  <c r="W789" i="5"/>
  <c r="A789" i="5" s="1"/>
  <c r="Y773" i="5"/>
  <c r="W773" i="5"/>
  <c r="A773" i="5" s="1"/>
  <c r="Y757" i="5"/>
  <c r="W757" i="5"/>
  <c r="A757" i="5" s="1"/>
  <c r="Y741" i="5"/>
  <c r="W741" i="5"/>
  <c r="A741" i="5" s="1"/>
  <c r="Y725" i="5"/>
  <c r="W725" i="5"/>
  <c r="A725" i="5" s="1"/>
  <c r="Y709" i="5"/>
  <c r="W709" i="5"/>
  <c r="A709" i="5" s="1"/>
  <c r="Y693" i="5"/>
  <c r="W693" i="5"/>
  <c r="A693" i="5" s="1"/>
  <c r="Y676" i="5"/>
  <c r="W676" i="5"/>
  <c r="A676" i="5" s="1"/>
  <c r="Y646" i="5"/>
  <c r="W646" i="5"/>
  <c r="A646" i="5" s="1"/>
  <c r="Y614" i="5"/>
  <c r="W614" i="5"/>
  <c r="A614" i="5" s="1"/>
  <c r="Y582" i="5"/>
  <c r="W582" i="5"/>
  <c r="A582" i="5" s="1"/>
  <c r="Y550" i="5"/>
  <c r="W550" i="5"/>
  <c r="A550" i="5" s="1"/>
  <c r="Y518" i="5"/>
  <c r="W518" i="5"/>
  <c r="A518" i="5" s="1"/>
  <c r="Y486" i="5"/>
  <c r="W486" i="5"/>
  <c r="A486" i="5" s="1"/>
  <c r="Y454" i="5"/>
  <c r="W454" i="5"/>
  <c r="A454" i="5" s="1"/>
  <c r="W422" i="5"/>
  <c r="A422" i="5" s="1"/>
  <c r="Y422" i="5"/>
  <c r="Y390" i="5"/>
  <c r="W390" i="5"/>
  <c r="A390" i="5" s="1"/>
  <c r="Y358" i="5"/>
  <c r="W358" i="5"/>
  <c r="A358" i="5" s="1"/>
  <c r="Y326" i="5"/>
  <c r="W326" i="5"/>
  <c r="A326" i="5" s="1"/>
  <c r="Y294" i="5"/>
  <c r="W294" i="5"/>
  <c r="A294" i="5" s="1"/>
  <c r="Y262" i="5"/>
  <c r="W262" i="5"/>
  <c r="A262" i="5" s="1"/>
  <c r="Y230" i="5"/>
  <c r="W230" i="5"/>
  <c r="A230" i="5" s="1"/>
  <c r="Y198" i="5"/>
  <c r="W198" i="5"/>
  <c r="A198" i="5" s="1"/>
  <c r="Y166" i="5"/>
  <c r="W166" i="5"/>
  <c r="A166" i="5" s="1"/>
  <c r="Y134" i="5"/>
  <c r="W134" i="5"/>
  <c r="A134" i="5" s="1"/>
  <c r="Y102" i="5"/>
  <c r="W102" i="5"/>
  <c r="A102" i="5" s="1"/>
  <c r="Y70" i="5"/>
  <c r="W70" i="5"/>
  <c r="A70" i="5" s="1"/>
  <c r="Y38" i="5"/>
  <c r="W38" i="5"/>
  <c r="A38" i="5" s="1"/>
  <c r="Y2008" i="5"/>
  <c r="W2008" i="5"/>
  <c r="A2008" i="5" s="1"/>
  <c r="Y1976" i="5"/>
  <c r="W1976" i="5"/>
  <c r="A1976" i="5" s="1"/>
  <c r="Y1952" i="5"/>
  <c r="W1952" i="5"/>
  <c r="A1952" i="5" s="1"/>
  <c r="Y1936" i="5"/>
  <c r="W1936" i="5"/>
  <c r="A1936" i="5" s="1"/>
  <c r="Y1920" i="5"/>
  <c r="W1920" i="5"/>
  <c r="A1920" i="5" s="1"/>
  <c r="Y1904" i="5"/>
  <c r="W1904" i="5"/>
  <c r="A1904" i="5" s="1"/>
  <c r="Y1888" i="5"/>
  <c r="W1888" i="5"/>
  <c r="A1888" i="5" s="1"/>
  <c r="Y1872" i="5"/>
  <c r="W1872" i="5"/>
  <c r="A1872" i="5" s="1"/>
  <c r="Y1856" i="5"/>
  <c r="W1856" i="5"/>
  <c r="A1856" i="5" s="1"/>
  <c r="Y1840" i="5"/>
  <c r="W1840" i="5"/>
  <c r="A1840" i="5" s="1"/>
  <c r="Y1824" i="5"/>
  <c r="W1824" i="5"/>
  <c r="A1824" i="5" s="1"/>
  <c r="Y1808" i="5"/>
  <c r="W1808" i="5"/>
  <c r="A1808" i="5" s="1"/>
  <c r="Y1792" i="5"/>
  <c r="W1792" i="5"/>
  <c r="A1792" i="5" s="1"/>
  <c r="Y1776" i="5"/>
  <c r="W1776" i="5"/>
  <c r="A1776" i="5" s="1"/>
  <c r="Y1760" i="5"/>
  <c r="W1760" i="5"/>
  <c r="A1760" i="5" s="1"/>
  <c r="Y1744" i="5"/>
  <c r="W1744" i="5"/>
  <c r="A1744" i="5" s="1"/>
  <c r="Y1728" i="5"/>
  <c r="W1728" i="5"/>
  <c r="A1728" i="5" s="1"/>
  <c r="Y1712" i="5"/>
  <c r="W1712" i="5"/>
  <c r="A1712" i="5" s="1"/>
  <c r="Y1696" i="5"/>
  <c r="W1696" i="5"/>
  <c r="A1696" i="5" s="1"/>
  <c r="Y1680" i="5"/>
  <c r="W1680" i="5"/>
  <c r="A1680" i="5" s="1"/>
  <c r="Y1664" i="5"/>
  <c r="W1664" i="5"/>
  <c r="A1664" i="5" s="1"/>
  <c r="Y1648" i="5"/>
  <c r="W1648" i="5"/>
  <c r="A1648" i="5" s="1"/>
  <c r="Y1632" i="5"/>
  <c r="W1632" i="5"/>
  <c r="A1632" i="5" s="1"/>
  <c r="Y1616" i="5"/>
  <c r="W1616" i="5"/>
  <c r="A1616" i="5" s="1"/>
  <c r="Y1600" i="5"/>
  <c r="W1600" i="5"/>
  <c r="A1600" i="5" s="1"/>
  <c r="Y1584" i="5"/>
  <c r="W1584" i="5"/>
  <c r="A1584" i="5" s="1"/>
  <c r="Y1568" i="5"/>
  <c r="W1568" i="5"/>
  <c r="A1568" i="5" s="1"/>
  <c r="Y1552" i="5"/>
  <c r="W1552" i="5"/>
  <c r="A1552" i="5" s="1"/>
  <c r="Y1536" i="5"/>
  <c r="W1536" i="5"/>
  <c r="A1536" i="5" s="1"/>
  <c r="Y1520" i="5"/>
  <c r="W1520" i="5"/>
  <c r="A1520" i="5" s="1"/>
  <c r="Y1504" i="5"/>
  <c r="W1504" i="5"/>
  <c r="A1504" i="5" s="1"/>
  <c r="Y1488" i="5"/>
  <c r="W1488" i="5"/>
  <c r="A1488" i="5" s="1"/>
  <c r="Y1472" i="5"/>
  <c r="W1472" i="5"/>
  <c r="A1472" i="5" s="1"/>
  <c r="Y1456" i="5"/>
  <c r="W1456" i="5"/>
  <c r="A1456" i="5" s="1"/>
  <c r="Y1440" i="5"/>
  <c r="W1440" i="5"/>
  <c r="A1440" i="5" s="1"/>
  <c r="Y1424" i="5"/>
  <c r="W1424" i="5"/>
  <c r="A1424" i="5" s="1"/>
  <c r="Y1408" i="5"/>
  <c r="W1408" i="5"/>
  <c r="A1408" i="5" s="1"/>
  <c r="Y1392" i="5"/>
  <c r="W1392" i="5"/>
  <c r="A1392" i="5" s="1"/>
  <c r="Y1376" i="5"/>
  <c r="W1376" i="5"/>
  <c r="A1376" i="5" s="1"/>
  <c r="Y1360" i="5"/>
  <c r="W1360" i="5"/>
  <c r="A1360" i="5" s="1"/>
  <c r="Y1344" i="5"/>
  <c r="W1344" i="5"/>
  <c r="A1344" i="5" s="1"/>
  <c r="Y1328" i="5"/>
  <c r="W1328" i="5"/>
  <c r="A1328" i="5" s="1"/>
  <c r="Y1312" i="5"/>
  <c r="W1312" i="5"/>
  <c r="A1312" i="5" s="1"/>
  <c r="Y1296" i="5"/>
  <c r="W1296" i="5"/>
  <c r="A1296" i="5" s="1"/>
  <c r="Y1280" i="5"/>
  <c r="W1280" i="5"/>
  <c r="A1280" i="5" s="1"/>
  <c r="Y1264" i="5"/>
  <c r="W1264" i="5"/>
  <c r="A1264" i="5" s="1"/>
  <c r="Y1248" i="5"/>
  <c r="W1248" i="5"/>
  <c r="A1248" i="5" s="1"/>
  <c r="Y1232" i="5"/>
  <c r="W1232" i="5"/>
  <c r="A1232" i="5" s="1"/>
  <c r="Y1216" i="5"/>
  <c r="W1216" i="5"/>
  <c r="A1216" i="5" s="1"/>
  <c r="Y1200" i="5"/>
  <c r="W1200" i="5"/>
  <c r="A1200" i="5" s="1"/>
  <c r="Y1184" i="5"/>
  <c r="W1184" i="5"/>
  <c r="A1184" i="5" s="1"/>
  <c r="Y1168" i="5"/>
  <c r="W1168" i="5"/>
  <c r="A1168" i="5" s="1"/>
  <c r="Y1152" i="5"/>
  <c r="W1152" i="5"/>
  <c r="A1152" i="5" s="1"/>
  <c r="Y1136" i="5"/>
  <c r="W1136" i="5"/>
  <c r="A1136" i="5" s="1"/>
  <c r="Y1120" i="5"/>
  <c r="W1120" i="5"/>
  <c r="A1120" i="5" s="1"/>
  <c r="Y1104" i="5"/>
  <c r="W1104" i="5"/>
  <c r="A1104" i="5" s="1"/>
  <c r="Y1088" i="5"/>
  <c r="W1088" i="5"/>
  <c r="A1088" i="5" s="1"/>
  <c r="Y1072" i="5"/>
  <c r="W1072" i="5"/>
  <c r="A1072" i="5" s="1"/>
  <c r="Y1056" i="5"/>
  <c r="W1056" i="5"/>
  <c r="A1056" i="5" s="1"/>
  <c r="Y1040" i="5"/>
  <c r="W1040" i="5"/>
  <c r="A1040" i="5" s="1"/>
  <c r="Y1024" i="5"/>
  <c r="W1024" i="5"/>
  <c r="A1024" i="5" s="1"/>
  <c r="Y1008" i="5"/>
  <c r="W1008" i="5"/>
  <c r="A1008" i="5" s="1"/>
  <c r="Y992" i="5"/>
  <c r="W992" i="5"/>
  <c r="A992" i="5" s="1"/>
  <c r="Y976" i="5"/>
  <c r="W976" i="5"/>
  <c r="A976" i="5" s="1"/>
  <c r="Y960" i="5"/>
  <c r="W960" i="5"/>
  <c r="A960" i="5" s="1"/>
  <c r="Y944" i="5"/>
  <c r="W944" i="5"/>
  <c r="A944" i="5" s="1"/>
  <c r="Y928" i="5"/>
  <c r="W928" i="5"/>
  <c r="A928" i="5" s="1"/>
  <c r="Y912" i="5"/>
  <c r="W912" i="5"/>
  <c r="A912" i="5" s="1"/>
  <c r="Y896" i="5"/>
  <c r="W896" i="5"/>
  <c r="A896" i="5" s="1"/>
  <c r="Y880" i="5"/>
  <c r="W880" i="5"/>
  <c r="A880" i="5" s="1"/>
  <c r="Y864" i="5"/>
  <c r="W864" i="5"/>
  <c r="A864" i="5" s="1"/>
  <c r="Y848" i="5"/>
  <c r="W848" i="5"/>
  <c r="A848" i="5" s="1"/>
  <c r="Y832" i="5"/>
  <c r="W832" i="5"/>
  <c r="A832" i="5" s="1"/>
  <c r="Y816" i="5"/>
  <c r="W816" i="5"/>
  <c r="A816" i="5" s="1"/>
  <c r="Y800" i="5"/>
  <c r="W800" i="5"/>
  <c r="A800" i="5" s="1"/>
  <c r="Y784" i="5"/>
  <c r="W784" i="5"/>
  <c r="A784" i="5" s="1"/>
  <c r="Y768" i="5"/>
  <c r="W768" i="5"/>
  <c r="A768" i="5" s="1"/>
  <c r="Y752" i="5"/>
  <c r="W752" i="5"/>
  <c r="A752" i="5" s="1"/>
  <c r="Y736" i="5"/>
  <c r="W736" i="5"/>
  <c r="A736" i="5" s="1"/>
  <c r="Y720" i="5"/>
  <c r="W720" i="5"/>
  <c r="A720" i="5" s="1"/>
  <c r="Y704" i="5"/>
  <c r="W704" i="5"/>
  <c r="A704" i="5" s="1"/>
  <c r="Y688" i="5"/>
  <c r="W688" i="5"/>
  <c r="A688" i="5" s="1"/>
  <c r="Y668" i="5"/>
  <c r="W668" i="5"/>
  <c r="A668" i="5" s="1"/>
  <c r="Y636" i="5"/>
  <c r="W636" i="5"/>
  <c r="A636" i="5" s="1"/>
  <c r="Y604" i="5"/>
  <c r="W604" i="5"/>
  <c r="A604" i="5" s="1"/>
  <c r="Y572" i="5"/>
  <c r="W572" i="5"/>
  <c r="A572" i="5" s="1"/>
  <c r="Y540" i="5"/>
  <c r="W540" i="5"/>
  <c r="A540" i="5" s="1"/>
  <c r="Y508" i="5"/>
  <c r="W508" i="5"/>
  <c r="A508" i="5" s="1"/>
  <c r="Y476" i="5"/>
  <c r="W476" i="5"/>
  <c r="A476" i="5" s="1"/>
  <c r="Y444" i="5"/>
  <c r="W444" i="5"/>
  <c r="A444" i="5" s="1"/>
  <c r="Y412" i="5"/>
  <c r="W412" i="5"/>
  <c r="A412" i="5" s="1"/>
  <c r="Y380" i="5"/>
  <c r="W380" i="5"/>
  <c r="A380" i="5" s="1"/>
  <c r="Y348" i="5"/>
  <c r="W348" i="5"/>
  <c r="A348" i="5" s="1"/>
  <c r="Y316" i="5"/>
  <c r="W316" i="5"/>
  <c r="A316" i="5" s="1"/>
  <c r="Y284" i="5"/>
  <c r="W284" i="5"/>
  <c r="A284" i="5" s="1"/>
  <c r="Y252" i="5"/>
  <c r="W252" i="5"/>
  <c r="A252" i="5" s="1"/>
  <c r="Y220" i="5"/>
  <c r="W220" i="5"/>
  <c r="A220" i="5" s="1"/>
  <c r="Y188" i="5"/>
  <c r="W188" i="5"/>
  <c r="A188" i="5" s="1"/>
  <c r="Y156" i="5"/>
  <c r="W156" i="5"/>
  <c r="A156" i="5" s="1"/>
  <c r="Y124" i="5"/>
  <c r="W124" i="5"/>
  <c r="A124" i="5" s="1"/>
  <c r="Y92" i="5"/>
  <c r="W92" i="5"/>
  <c r="A92" i="5" s="1"/>
  <c r="Y60" i="5"/>
  <c r="W60" i="5"/>
  <c r="A60" i="5" s="1"/>
  <c r="Y28" i="5"/>
  <c r="W28" i="5"/>
  <c r="A28" i="5" s="1"/>
  <c r="Y2003" i="5"/>
  <c r="W2003" i="5"/>
  <c r="A2003" i="5" s="1"/>
  <c r="Y1987" i="5"/>
  <c r="W1987" i="5"/>
  <c r="A1987" i="5" s="1"/>
  <c r="Y1971" i="5"/>
  <c r="W1971" i="5"/>
  <c r="A1971" i="5" s="1"/>
  <c r="Y1955" i="5"/>
  <c r="W1955" i="5"/>
  <c r="A1955" i="5" s="1"/>
  <c r="Y1939" i="5"/>
  <c r="W1939" i="5"/>
  <c r="A1939" i="5" s="1"/>
  <c r="Y1923" i="5"/>
  <c r="W1923" i="5"/>
  <c r="A1923" i="5" s="1"/>
  <c r="Y1907" i="5"/>
  <c r="W1907" i="5"/>
  <c r="A1907" i="5" s="1"/>
  <c r="Y1891" i="5"/>
  <c r="W1891" i="5"/>
  <c r="A1891" i="5" s="1"/>
  <c r="Y1875" i="5"/>
  <c r="W1875" i="5"/>
  <c r="A1875" i="5" s="1"/>
  <c r="Y1859" i="5"/>
  <c r="W1859" i="5"/>
  <c r="A1859" i="5" s="1"/>
  <c r="Y1843" i="5"/>
  <c r="W1843" i="5"/>
  <c r="A1843" i="5" s="1"/>
  <c r="Y1827" i="5"/>
  <c r="W1827" i="5"/>
  <c r="A1827" i="5" s="1"/>
  <c r="Y1811" i="5"/>
  <c r="W1811" i="5"/>
  <c r="A1811" i="5" s="1"/>
  <c r="Y1795" i="5"/>
  <c r="W1795" i="5"/>
  <c r="A1795" i="5" s="1"/>
  <c r="Y1779" i="5"/>
  <c r="W1779" i="5"/>
  <c r="A1779" i="5" s="1"/>
  <c r="Y1763" i="5"/>
  <c r="W1763" i="5"/>
  <c r="A1763" i="5" s="1"/>
  <c r="Y1747" i="5"/>
  <c r="W1747" i="5"/>
  <c r="A1747" i="5" s="1"/>
  <c r="Y1731" i="5"/>
  <c r="W1731" i="5"/>
  <c r="A1731" i="5" s="1"/>
  <c r="Y1715" i="5"/>
  <c r="W1715" i="5"/>
  <c r="A1715" i="5" s="1"/>
  <c r="Y1699" i="5"/>
  <c r="W1699" i="5"/>
  <c r="A1699" i="5" s="1"/>
  <c r="Y1683" i="5"/>
  <c r="W1683" i="5"/>
  <c r="A1683" i="5" s="1"/>
  <c r="Y1667" i="5"/>
  <c r="W1667" i="5"/>
  <c r="A1667" i="5" s="1"/>
  <c r="Y1651" i="5"/>
  <c r="W1651" i="5"/>
  <c r="A1651" i="5" s="1"/>
  <c r="Y1635" i="5"/>
  <c r="W1635" i="5"/>
  <c r="A1635" i="5" s="1"/>
  <c r="Y1619" i="5"/>
  <c r="W1619" i="5"/>
  <c r="A1619" i="5" s="1"/>
  <c r="Y1603" i="5"/>
  <c r="W1603" i="5"/>
  <c r="A1603" i="5" s="1"/>
  <c r="Y1587" i="5"/>
  <c r="W1587" i="5"/>
  <c r="A1587" i="5" s="1"/>
  <c r="Y1571" i="5"/>
  <c r="W1571" i="5"/>
  <c r="A1571" i="5" s="1"/>
  <c r="Y1555" i="5"/>
  <c r="W1555" i="5"/>
  <c r="A1555" i="5" s="1"/>
  <c r="Y1539" i="5"/>
  <c r="W1539" i="5"/>
  <c r="A1539" i="5" s="1"/>
  <c r="Y1523" i="5"/>
  <c r="W1523" i="5"/>
  <c r="A1523" i="5" s="1"/>
  <c r="Y1507" i="5"/>
  <c r="W1507" i="5"/>
  <c r="A1507" i="5" s="1"/>
  <c r="Y1491" i="5"/>
  <c r="W1491" i="5"/>
  <c r="A1491" i="5" s="1"/>
  <c r="Y1475" i="5"/>
  <c r="W1475" i="5"/>
  <c r="A1475" i="5" s="1"/>
  <c r="Y1459" i="5"/>
  <c r="W1459" i="5"/>
  <c r="A1459" i="5" s="1"/>
  <c r="Y1443" i="5"/>
  <c r="W1443" i="5"/>
  <c r="A1443" i="5" s="1"/>
  <c r="Y1427" i="5"/>
  <c r="W1427" i="5"/>
  <c r="A1427" i="5" s="1"/>
  <c r="Y1411" i="5"/>
  <c r="W1411" i="5"/>
  <c r="A1411" i="5" s="1"/>
  <c r="Y1395" i="5"/>
  <c r="W1395" i="5"/>
  <c r="A1395" i="5" s="1"/>
  <c r="Y1379" i="5"/>
  <c r="W1379" i="5"/>
  <c r="A1379" i="5" s="1"/>
  <c r="Y1363" i="5"/>
  <c r="W1363" i="5"/>
  <c r="A1363" i="5" s="1"/>
  <c r="Y1347" i="5"/>
  <c r="W1347" i="5"/>
  <c r="A1347" i="5" s="1"/>
  <c r="Y1331" i="5"/>
  <c r="W1331" i="5"/>
  <c r="A1331" i="5" s="1"/>
  <c r="Y1315" i="5"/>
  <c r="W1315" i="5"/>
  <c r="A1315" i="5" s="1"/>
  <c r="Y1299" i="5"/>
  <c r="W1299" i="5"/>
  <c r="A1299" i="5" s="1"/>
  <c r="Y1283" i="5"/>
  <c r="W1283" i="5"/>
  <c r="A1283" i="5" s="1"/>
  <c r="Y1267" i="5"/>
  <c r="W1267" i="5"/>
  <c r="A1267" i="5" s="1"/>
  <c r="Y1251" i="5"/>
  <c r="W1251" i="5"/>
  <c r="A1251" i="5" s="1"/>
  <c r="Y1235" i="5"/>
  <c r="W1235" i="5"/>
  <c r="A1235" i="5" s="1"/>
  <c r="Y1219" i="5"/>
  <c r="W1219" i="5"/>
  <c r="A1219" i="5" s="1"/>
  <c r="Y1203" i="5"/>
  <c r="W1203" i="5"/>
  <c r="A1203" i="5" s="1"/>
  <c r="Y1187" i="5"/>
  <c r="W1187" i="5"/>
  <c r="A1187" i="5" s="1"/>
  <c r="Y1171" i="5"/>
  <c r="W1171" i="5"/>
  <c r="A1171" i="5" s="1"/>
  <c r="Y1155" i="5"/>
  <c r="W1155" i="5"/>
  <c r="A1155" i="5" s="1"/>
  <c r="Y1139" i="5"/>
  <c r="W1139" i="5"/>
  <c r="A1139" i="5" s="1"/>
  <c r="Y1123" i="5"/>
  <c r="W1123" i="5"/>
  <c r="A1123" i="5" s="1"/>
  <c r="Y1107" i="5"/>
  <c r="W1107" i="5"/>
  <c r="A1107" i="5" s="1"/>
  <c r="Y1091" i="5"/>
  <c r="W1091" i="5"/>
  <c r="A1091" i="5" s="1"/>
  <c r="Y1075" i="5"/>
  <c r="W1075" i="5"/>
  <c r="A1075" i="5" s="1"/>
  <c r="Y1059" i="5"/>
  <c r="W1059" i="5"/>
  <c r="A1059" i="5" s="1"/>
  <c r="Y1043" i="5"/>
  <c r="W1043" i="5"/>
  <c r="A1043" i="5" s="1"/>
  <c r="Y1027" i="5"/>
  <c r="W1027" i="5"/>
  <c r="A1027" i="5" s="1"/>
  <c r="Y1011" i="5"/>
  <c r="W1011" i="5"/>
  <c r="A1011" i="5" s="1"/>
  <c r="Y995" i="5"/>
  <c r="W995" i="5"/>
  <c r="A995" i="5" s="1"/>
  <c r="Y979" i="5"/>
  <c r="W979" i="5"/>
  <c r="A979" i="5" s="1"/>
  <c r="Y963" i="5"/>
  <c r="W963" i="5"/>
  <c r="A963" i="5" s="1"/>
  <c r="Y947" i="5"/>
  <c r="W947" i="5"/>
  <c r="A947" i="5" s="1"/>
  <c r="Y931" i="5"/>
  <c r="W931" i="5"/>
  <c r="A931" i="5" s="1"/>
  <c r="Y915" i="5"/>
  <c r="W915" i="5"/>
  <c r="A915" i="5" s="1"/>
  <c r="Y899" i="5"/>
  <c r="W899" i="5"/>
  <c r="A899" i="5" s="1"/>
  <c r="Y883" i="5"/>
  <c r="W883" i="5"/>
  <c r="A883" i="5" s="1"/>
  <c r="Y867" i="5"/>
  <c r="W867" i="5"/>
  <c r="A867" i="5" s="1"/>
  <c r="Y851" i="5"/>
  <c r="W851" i="5"/>
  <c r="A851" i="5" s="1"/>
  <c r="Y835" i="5"/>
  <c r="W835" i="5"/>
  <c r="A835" i="5" s="1"/>
  <c r="Y819" i="5"/>
  <c r="W819" i="5"/>
  <c r="A819" i="5" s="1"/>
  <c r="Y803" i="5"/>
  <c r="W803" i="5"/>
  <c r="A803" i="5" s="1"/>
  <c r="Y787" i="5"/>
  <c r="W787" i="5"/>
  <c r="A787" i="5" s="1"/>
  <c r="Y771" i="5"/>
  <c r="W771" i="5"/>
  <c r="A771" i="5" s="1"/>
  <c r="Y755" i="5"/>
  <c r="W755" i="5"/>
  <c r="A755" i="5" s="1"/>
  <c r="Y739" i="5"/>
  <c r="W739" i="5"/>
  <c r="A739" i="5" s="1"/>
  <c r="Y723" i="5"/>
  <c r="W723" i="5"/>
  <c r="A723" i="5" s="1"/>
  <c r="Y707" i="5"/>
  <c r="W707" i="5"/>
  <c r="A707" i="5" s="1"/>
  <c r="Y691" i="5"/>
  <c r="W691" i="5"/>
  <c r="A691" i="5" s="1"/>
  <c r="W674" i="5"/>
  <c r="A674" i="5" s="1"/>
  <c r="Y674" i="5"/>
  <c r="W642" i="5"/>
  <c r="A642" i="5" s="1"/>
  <c r="Y642" i="5"/>
  <c r="W610" i="5"/>
  <c r="A610" i="5" s="1"/>
  <c r="Y610" i="5"/>
  <c r="W578" i="5"/>
  <c r="A578" i="5" s="1"/>
  <c r="Y578" i="5"/>
  <c r="Y546" i="5"/>
  <c r="W546" i="5"/>
  <c r="A546" i="5" s="1"/>
  <c r="Y514" i="5"/>
  <c r="W514" i="5"/>
  <c r="A514" i="5" s="1"/>
  <c r="Y482" i="5"/>
  <c r="W482" i="5"/>
  <c r="A482" i="5" s="1"/>
  <c r="Y450" i="5"/>
  <c r="W450" i="5"/>
  <c r="A450" i="5" s="1"/>
  <c r="Y418" i="5"/>
  <c r="W418" i="5"/>
  <c r="A418" i="5" s="1"/>
  <c r="Y386" i="5"/>
  <c r="W386" i="5"/>
  <c r="A386" i="5" s="1"/>
  <c r="Y354" i="5"/>
  <c r="W354" i="5"/>
  <c r="A354" i="5" s="1"/>
  <c r="W322" i="5"/>
  <c r="A322" i="5" s="1"/>
  <c r="Y322" i="5"/>
  <c r="W290" i="5"/>
  <c r="A290" i="5" s="1"/>
  <c r="Y290" i="5"/>
  <c r="W258" i="5"/>
  <c r="A258" i="5" s="1"/>
  <c r="Y258" i="5"/>
  <c r="W226" i="5"/>
  <c r="A226" i="5" s="1"/>
  <c r="Y226" i="5"/>
  <c r="W194" i="5"/>
  <c r="A194" i="5" s="1"/>
  <c r="Y194" i="5"/>
  <c r="W162" i="5"/>
  <c r="A162" i="5" s="1"/>
  <c r="Y162" i="5"/>
  <c r="W130" i="5"/>
  <c r="A130" i="5" s="1"/>
  <c r="Y130" i="5"/>
  <c r="W98" i="5"/>
  <c r="A98" i="5" s="1"/>
  <c r="Y98" i="5"/>
  <c r="W66" i="5"/>
  <c r="A66" i="5" s="1"/>
  <c r="Y66" i="5"/>
  <c r="W34" i="5"/>
  <c r="A34" i="5" s="1"/>
  <c r="Y34" i="5"/>
  <c r="W2002" i="5"/>
  <c r="A2002" i="5" s="1"/>
  <c r="Y2002" i="5"/>
  <c r="W1966" i="5"/>
  <c r="A1966" i="5" s="1"/>
  <c r="Y1966" i="5"/>
  <c r="W1930" i="5"/>
  <c r="A1930" i="5" s="1"/>
  <c r="Y1930" i="5"/>
  <c r="Y1894" i="5"/>
  <c r="W1894" i="5"/>
  <c r="A1894" i="5" s="1"/>
  <c r="W1870" i="5"/>
  <c r="A1870" i="5" s="1"/>
  <c r="Y1870" i="5"/>
  <c r="W1854" i="5"/>
  <c r="A1854" i="5" s="1"/>
  <c r="Y1854" i="5"/>
  <c r="W1838" i="5"/>
  <c r="A1838" i="5" s="1"/>
  <c r="Y1838" i="5"/>
  <c r="W1822" i="5"/>
  <c r="A1822" i="5" s="1"/>
  <c r="Y1822" i="5"/>
  <c r="W1806" i="5"/>
  <c r="A1806" i="5" s="1"/>
  <c r="Y1806" i="5"/>
  <c r="W1790" i="5"/>
  <c r="A1790" i="5" s="1"/>
  <c r="Y1790" i="5"/>
  <c r="W1774" i="5"/>
  <c r="A1774" i="5" s="1"/>
  <c r="Y1774" i="5"/>
  <c r="W1758" i="5"/>
  <c r="A1758" i="5" s="1"/>
  <c r="Y1758" i="5"/>
  <c r="W1742" i="5"/>
  <c r="A1742" i="5" s="1"/>
  <c r="Y1742" i="5"/>
  <c r="W1726" i="5"/>
  <c r="A1726" i="5" s="1"/>
  <c r="Y1726" i="5"/>
  <c r="W1710" i="5"/>
  <c r="A1710" i="5" s="1"/>
  <c r="Y1710" i="5"/>
  <c r="W1694" i="5"/>
  <c r="A1694" i="5" s="1"/>
  <c r="Y1694" i="5"/>
  <c r="W1678" i="5"/>
  <c r="A1678" i="5" s="1"/>
  <c r="Y1678" i="5"/>
  <c r="W1662" i="5"/>
  <c r="A1662" i="5" s="1"/>
  <c r="Y1662" i="5"/>
  <c r="W1646" i="5"/>
  <c r="A1646" i="5" s="1"/>
  <c r="Y1646" i="5"/>
  <c r="W1630" i="5"/>
  <c r="A1630" i="5" s="1"/>
  <c r="Y1630" i="5"/>
  <c r="W1614" i="5"/>
  <c r="A1614" i="5" s="1"/>
  <c r="Y1614" i="5"/>
  <c r="W1598" i="5"/>
  <c r="A1598" i="5" s="1"/>
  <c r="Y1598" i="5"/>
  <c r="W1582" i="5"/>
  <c r="A1582" i="5" s="1"/>
  <c r="Y1582" i="5"/>
  <c r="W1566" i="5"/>
  <c r="A1566" i="5" s="1"/>
  <c r="Y1566" i="5"/>
  <c r="W1550" i="5"/>
  <c r="A1550" i="5" s="1"/>
  <c r="Y1550" i="5"/>
  <c r="W1534" i="5"/>
  <c r="A1534" i="5" s="1"/>
  <c r="Y1534" i="5"/>
  <c r="W1518" i="5"/>
  <c r="A1518" i="5" s="1"/>
  <c r="Y1518" i="5"/>
  <c r="W1502" i="5"/>
  <c r="A1502" i="5" s="1"/>
  <c r="Y1502" i="5"/>
  <c r="W1486" i="5"/>
  <c r="A1486" i="5" s="1"/>
  <c r="Y1486" i="5"/>
  <c r="W1470" i="5"/>
  <c r="A1470" i="5" s="1"/>
  <c r="Y1470" i="5"/>
  <c r="W1454" i="5"/>
  <c r="A1454" i="5" s="1"/>
  <c r="Y1454" i="5"/>
  <c r="W1438" i="5"/>
  <c r="A1438" i="5" s="1"/>
  <c r="Y1438" i="5"/>
  <c r="W1422" i="5"/>
  <c r="A1422" i="5" s="1"/>
  <c r="Y1422" i="5"/>
  <c r="W1406" i="5"/>
  <c r="A1406" i="5" s="1"/>
  <c r="Y1406" i="5"/>
  <c r="W1390" i="5"/>
  <c r="A1390" i="5" s="1"/>
  <c r="Y1390" i="5"/>
  <c r="W1374" i="5"/>
  <c r="A1374" i="5" s="1"/>
  <c r="Y1374" i="5"/>
  <c r="W1358" i="5"/>
  <c r="A1358" i="5" s="1"/>
  <c r="Y1358" i="5"/>
  <c r="W1342" i="5"/>
  <c r="A1342" i="5" s="1"/>
  <c r="Y1342" i="5"/>
  <c r="W1326" i="5"/>
  <c r="A1326" i="5" s="1"/>
  <c r="Y1326" i="5"/>
  <c r="W1310" i="5"/>
  <c r="A1310" i="5" s="1"/>
  <c r="Y1310" i="5"/>
  <c r="W1294" i="5"/>
  <c r="A1294" i="5" s="1"/>
  <c r="Y1294" i="5"/>
  <c r="W1278" i="5"/>
  <c r="A1278" i="5" s="1"/>
  <c r="Y1278" i="5"/>
  <c r="W1262" i="5"/>
  <c r="A1262" i="5" s="1"/>
  <c r="Y1262" i="5"/>
  <c r="W1246" i="5"/>
  <c r="A1246" i="5" s="1"/>
  <c r="Y1246" i="5"/>
  <c r="W1230" i="5"/>
  <c r="A1230" i="5" s="1"/>
  <c r="Y1230" i="5"/>
  <c r="W1214" i="5"/>
  <c r="A1214" i="5" s="1"/>
  <c r="Y1214" i="5"/>
  <c r="W1198" i="5"/>
  <c r="A1198" i="5" s="1"/>
  <c r="Y1198" i="5"/>
  <c r="W1182" i="5"/>
  <c r="A1182" i="5" s="1"/>
  <c r="Y1182" i="5"/>
  <c r="W1166" i="5"/>
  <c r="A1166" i="5" s="1"/>
  <c r="Y1166" i="5"/>
  <c r="W1150" i="5"/>
  <c r="A1150" i="5" s="1"/>
  <c r="Y1150" i="5"/>
  <c r="W1134" i="5"/>
  <c r="A1134" i="5" s="1"/>
  <c r="Y1134" i="5"/>
  <c r="W1118" i="5"/>
  <c r="A1118" i="5" s="1"/>
  <c r="Y1118" i="5"/>
  <c r="W1102" i="5"/>
  <c r="A1102" i="5" s="1"/>
  <c r="Y1102" i="5"/>
  <c r="W1086" i="5"/>
  <c r="A1086" i="5" s="1"/>
  <c r="Y1086" i="5"/>
  <c r="W1070" i="5"/>
  <c r="A1070" i="5" s="1"/>
  <c r="Y1070" i="5"/>
  <c r="W1054" i="5"/>
  <c r="A1054" i="5" s="1"/>
  <c r="Y1054" i="5"/>
  <c r="W1038" i="5"/>
  <c r="A1038" i="5" s="1"/>
  <c r="Y1038" i="5"/>
  <c r="W1022" i="5"/>
  <c r="A1022" i="5" s="1"/>
  <c r="Y1022" i="5"/>
  <c r="W1006" i="5"/>
  <c r="A1006" i="5" s="1"/>
  <c r="Y1006" i="5"/>
  <c r="W990" i="5"/>
  <c r="A990" i="5" s="1"/>
  <c r="Y990" i="5"/>
  <c r="W974" i="5"/>
  <c r="A974" i="5" s="1"/>
  <c r="Y974" i="5"/>
  <c r="W958" i="5"/>
  <c r="A958" i="5" s="1"/>
  <c r="Y958" i="5"/>
  <c r="W942" i="5"/>
  <c r="A942" i="5" s="1"/>
  <c r="Y942" i="5"/>
  <c r="W926" i="5"/>
  <c r="A926" i="5" s="1"/>
  <c r="Y926" i="5"/>
  <c r="W910" i="5"/>
  <c r="A910" i="5" s="1"/>
  <c r="Y910" i="5"/>
  <c r="W894" i="5"/>
  <c r="A894" i="5" s="1"/>
  <c r="Y894" i="5"/>
  <c r="W878" i="5"/>
  <c r="A878" i="5" s="1"/>
  <c r="Y878" i="5"/>
  <c r="W862" i="5"/>
  <c r="A862" i="5" s="1"/>
  <c r="Y862" i="5"/>
  <c r="W846" i="5"/>
  <c r="A846" i="5" s="1"/>
  <c r="Y846" i="5"/>
  <c r="W830" i="5"/>
  <c r="A830" i="5" s="1"/>
  <c r="Y830" i="5"/>
  <c r="W814" i="5"/>
  <c r="A814" i="5" s="1"/>
  <c r="Y814" i="5"/>
  <c r="W798" i="5"/>
  <c r="A798" i="5" s="1"/>
  <c r="Y798" i="5"/>
  <c r="W782" i="5"/>
  <c r="A782" i="5" s="1"/>
  <c r="Y782" i="5"/>
  <c r="W766" i="5"/>
  <c r="A766" i="5" s="1"/>
  <c r="Y766" i="5"/>
  <c r="W750" i="5"/>
  <c r="A750" i="5" s="1"/>
  <c r="Y750" i="5"/>
  <c r="W734" i="5"/>
  <c r="A734" i="5" s="1"/>
  <c r="Y734" i="5"/>
  <c r="W718" i="5"/>
  <c r="A718" i="5" s="1"/>
  <c r="Y718" i="5"/>
  <c r="W702" i="5"/>
  <c r="A702" i="5" s="1"/>
  <c r="Y702" i="5"/>
  <c r="W686" i="5"/>
  <c r="A686" i="5" s="1"/>
  <c r="Y686" i="5"/>
  <c r="Y664" i="5"/>
  <c r="W664" i="5"/>
  <c r="A664" i="5" s="1"/>
  <c r="Y632" i="5"/>
  <c r="W632" i="5"/>
  <c r="A632" i="5" s="1"/>
  <c r="Y600" i="5"/>
  <c r="W600" i="5"/>
  <c r="A600" i="5" s="1"/>
  <c r="Y568" i="5"/>
  <c r="W568" i="5"/>
  <c r="A568" i="5" s="1"/>
  <c r="Y536" i="5"/>
  <c r="W536" i="5"/>
  <c r="A536" i="5" s="1"/>
  <c r="Y504" i="5"/>
  <c r="W504" i="5"/>
  <c r="A504" i="5" s="1"/>
  <c r="Y472" i="5"/>
  <c r="W472" i="5"/>
  <c r="A472" i="5" s="1"/>
  <c r="Y440" i="5"/>
  <c r="W440" i="5"/>
  <c r="A440" i="5" s="1"/>
  <c r="Y408" i="5"/>
  <c r="W408" i="5"/>
  <c r="A408" i="5" s="1"/>
  <c r="Y376" i="5"/>
  <c r="W376" i="5"/>
  <c r="A376" i="5" s="1"/>
  <c r="Y344" i="5"/>
  <c r="W344" i="5"/>
  <c r="A344" i="5" s="1"/>
  <c r="Y312" i="5"/>
  <c r="W312" i="5"/>
  <c r="A312" i="5" s="1"/>
  <c r="Y280" i="5"/>
  <c r="W280" i="5"/>
  <c r="A280" i="5" s="1"/>
  <c r="Y248" i="5"/>
  <c r="W248" i="5"/>
  <c r="A248" i="5" s="1"/>
  <c r="Y216" i="5"/>
  <c r="W216" i="5"/>
  <c r="A216" i="5" s="1"/>
  <c r="Y184" i="5"/>
  <c r="W184" i="5"/>
  <c r="A184" i="5" s="1"/>
  <c r="Y152" i="5"/>
  <c r="W152" i="5"/>
  <c r="A152" i="5" s="1"/>
  <c r="Y120" i="5"/>
  <c r="W120" i="5"/>
  <c r="A120" i="5" s="1"/>
  <c r="Y88" i="5"/>
  <c r="W88" i="5"/>
  <c r="A88" i="5" s="1"/>
  <c r="Y56" i="5"/>
  <c r="W56" i="5"/>
  <c r="A56" i="5" s="1"/>
  <c r="Y24" i="5"/>
  <c r="W24" i="5"/>
  <c r="A24" i="5" s="1"/>
  <c r="Y669" i="5"/>
  <c r="W669" i="5"/>
  <c r="A669" i="5" s="1"/>
  <c r="Y653" i="5"/>
  <c r="W653" i="5"/>
  <c r="A653" i="5" s="1"/>
  <c r="Y637" i="5"/>
  <c r="W637" i="5"/>
  <c r="A637" i="5" s="1"/>
  <c r="Y621" i="5"/>
  <c r="W621" i="5"/>
  <c r="A621" i="5" s="1"/>
  <c r="Y605" i="5"/>
  <c r="W605" i="5"/>
  <c r="A605" i="5" s="1"/>
  <c r="Y589" i="5"/>
  <c r="W589" i="5"/>
  <c r="A589" i="5" s="1"/>
  <c r="Y573" i="5"/>
  <c r="W573" i="5"/>
  <c r="A573" i="5" s="1"/>
  <c r="Y557" i="5"/>
  <c r="W557" i="5"/>
  <c r="A557" i="5" s="1"/>
  <c r="Y541" i="5"/>
  <c r="W541" i="5"/>
  <c r="A541" i="5" s="1"/>
  <c r="Y525" i="5"/>
  <c r="W525" i="5"/>
  <c r="A525" i="5" s="1"/>
  <c r="Y509" i="5"/>
  <c r="W509" i="5"/>
  <c r="A509" i="5" s="1"/>
  <c r="W493" i="5"/>
  <c r="A493" i="5" s="1"/>
  <c r="Y493" i="5"/>
  <c r="W477" i="5"/>
  <c r="A477" i="5" s="1"/>
  <c r="Y477" i="5"/>
  <c r="W461" i="5"/>
  <c r="A461" i="5" s="1"/>
  <c r="Y461" i="5"/>
  <c r="Y445" i="5"/>
  <c r="W445" i="5"/>
  <c r="A445" i="5" s="1"/>
  <c r="W429" i="5"/>
  <c r="A429" i="5" s="1"/>
  <c r="Y429" i="5"/>
  <c r="W413" i="5"/>
  <c r="A413" i="5" s="1"/>
  <c r="Y413" i="5"/>
  <c r="W397" i="5"/>
  <c r="A397" i="5" s="1"/>
  <c r="Y397" i="5"/>
  <c r="Y381" i="5"/>
  <c r="W381" i="5"/>
  <c r="A381" i="5" s="1"/>
  <c r="W365" i="5"/>
  <c r="A365" i="5" s="1"/>
  <c r="Y365" i="5"/>
  <c r="W349" i="5"/>
  <c r="A349" i="5" s="1"/>
  <c r="Y349" i="5"/>
  <c r="W333" i="5"/>
  <c r="A333" i="5" s="1"/>
  <c r="Y333" i="5"/>
  <c r="Y317" i="5"/>
  <c r="W317" i="5"/>
  <c r="A317" i="5" s="1"/>
  <c r="W301" i="5"/>
  <c r="A301" i="5" s="1"/>
  <c r="Y301" i="5"/>
  <c r="Y285" i="5"/>
  <c r="W285" i="5"/>
  <c r="A285" i="5" s="1"/>
  <c r="Y269" i="5"/>
  <c r="W269" i="5"/>
  <c r="A269" i="5" s="1"/>
  <c r="Y253" i="5"/>
  <c r="W253" i="5"/>
  <c r="A253" i="5" s="1"/>
  <c r="Y237" i="5"/>
  <c r="W237" i="5"/>
  <c r="A237" i="5" s="1"/>
  <c r="Y221" i="5"/>
  <c r="W221" i="5"/>
  <c r="A221" i="5" s="1"/>
  <c r="Y205" i="5"/>
  <c r="W205" i="5"/>
  <c r="A205" i="5" s="1"/>
  <c r="Y189" i="5"/>
  <c r="W189" i="5"/>
  <c r="A189" i="5" s="1"/>
  <c r="Y173" i="5"/>
  <c r="W173" i="5"/>
  <c r="A173" i="5" s="1"/>
  <c r="Y157" i="5"/>
  <c r="W157" i="5"/>
  <c r="A157" i="5" s="1"/>
  <c r="Y141" i="5"/>
  <c r="W141" i="5"/>
  <c r="A141" i="5" s="1"/>
  <c r="Y125" i="5"/>
  <c r="W125" i="5"/>
  <c r="A125" i="5" s="1"/>
  <c r="Y109" i="5"/>
  <c r="W109" i="5"/>
  <c r="A109" i="5" s="1"/>
  <c r="Y93" i="5"/>
  <c r="W93" i="5"/>
  <c r="A93" i="5" s="1"/>
  <c r="Y77" i="5"/>
  <c r="W77" i="5"/>
  <c r="A77" i="5" s="1"/>
  <c r="Y61" i="5"/>
  <c r="W61" i="5"/>
  <c r="A61" i="5" s="1"/>
  <c r="Y45" i="5"/>
  <c r="W45" i="5"/>
  <c r="A45" i="5" s="1"/>
  <c r="Y29" i="5"/>
  <c r="W29" i="5"/>
  <c r="A29" i="5" s="1"/>
  <c r="Y13" i="5"/>
  <c r="W13" i="5"/>
  <c r="A13" i="5" s="1"/>
  <c r="Y659" i="5"/>
  <c r="W659" i="5"/>
  <c r="A659" i="5" s="1"/>
  <c r="Y643" i="5"/>
  <c r="W643" i="5"/>
  <c r="A643" i="5" s="1"/>
  <c r="Y627" i="5"/>
  <c r="W627" i="5"/>
  <c r="A627" i="5" s="1"/>
  <c r="Y611" i="5"/>
  <c r="W611" i="5"/>
  <c r="A611" i="5" s="1"/>
  <c r="Y595" i="5"/>
  <c r="W595" i="5"/>
  <c r="A595" i="5" s="1"/>
  <c r="Y579" i="5"/>
  <c r="W579" i="5"/>
  <c r="A579" i="5" s="1"/>
  <c r="Y563" i="5"/>
  <c r="W563" i="5"/>
  <c r="A563" i="5" s="1"/>
  <c r="Y547" i="5"/>
  <c r="W547" i="5"/>
  <c r="A547" i="5" s="1"/>
  <c r="Y531" i="5"/>
  <c r="W531" i="5"/>
  <c r="A531" i="5" s="1"/>
  <c r="Y515" i="5"/>
  <c r="W515" i="5"/>
  <c r="A515" i="5" s="1"/>
  <c r="Y499" i="5"/>
  <c r="W499" i="5"/>
  <c r="A499" i="5" s="1"/>
  <c r="Y483" i="5"/>
  <c r="W483" i="5"/>
  <c r="A483" i="5" s="1"/>
  <c r="Y467" i="5"/>
  <c r="W467" i="5"/>
  <c r="A467" i="5" s="1"/>
  <c r="Y451" i="5"/>
  <c r="W451" i="5"/>
  <c r="A451" i="5" s="1"/>
  <c r="Y435" i="5"/>
  <c r="W435" i="5"/>
  <c r="A435" i="5" s="1"/>
  <c r="Y419" i="5"/>
  <c r="W419" i="5"/>
  <c r="A419" i="5" s="1"/>
  <c r="Y403" i="5"/>
  <c r="W403" i="5"/>
  <c r="A403" i="5" s="1"/>
  <c r="Y387" i="5"/>
  <c r="W387" i="5"/>
  <c r="A387" i="5" s="1"/>
  <c r="Y371" i="5"/>
  <c r="W371" i="5"/>
  <c r="A371" i="5" s="1"/>
  <c r="Y355" i="5"/>
  <c r="W355" i="5"/>
  <c r="A355" i="5" s="1"/>
  <c r="Y339" i="5"/>
  <c r="W339" i="5"/>
  <c r="A339" i="5" s="1"/>
  <c r="Y323" i="5"/>
  <c r="W323" i="5"/>
  <c r="A323" i="5" s="1"/>
  <c r="Y307" i="5"/>
  <c r="W307" i="5"/>
  <c r="A307" i="5" s="1"/>
  <c r="W291" i="5"/>
  <c r="A291" i="5" s="1"/>
  <c r="Y291" i="5"/>
  <c r="Y275" i="5"/>
  <c r="W275" i="5"/>
  <c r="A275" i="5" s="1"/>
  <c r="W259" i="5"/>
  <c r="A259" i="5" s="1"/>
  <c r="Y259" i="5"/>
  <c r="Y243" i="5"/>
  <c r="W243" i="5"/>
  <c r="A243" i="5" s="1"/>
  <c r="W227" i="5"/>
  <c r="A227" i="5" s="1"/>
  <c r="Y227" i="5"/>
  <c r="Y211" i="5"/>
  <c r="W211" i="5"/>
  <c r="A211" i="5" s="1"/>
  <c r="W195" i="5"/>
  <c r="A195" i="5" s="1"/>
  <c r="Y195" i="5"/>
  <c r="Y179" i="5"/>
  <c r="W179" i="5"/>
  <c r="A179" i="5" s="1"/>
  <c r="W163" i="5"/>
  <c r="A163" i="5" s="1"/>
  <c r="Y163" i="5"/>
  <c r="Y147" i="5"/>
  <c r="W147" i="5"/>
  <c r="A147" i="5" s="1"/>
  <c r="W131" i="5"/>
  <c r="A131" i="5" s="1"/>
  <c r="Y131" i="5"/>
  <c r="Y115" i="5"/>
  <c r="W115" i="5"/>
  <c r="A115" i="5" s="1"/>
  <c r="W99" i="5"/>
  <c r="A99" i="5" s="1"/>
  <c r="Y99" i="5"/>
  <c r="Y83" i="5"/>
  <c r="W83" i="5"/>
  <c r="A83" i="5" s="1"/>
  <c r="W67" i="5"/>
  <c r="A67" i="5" s="1"/>
  <c r="Y67" i="5"/>
  <c r="Y51" i="5"/>
  <c r="W51" i="5"/>
  <c r="A51" i="5" s="1"/>
  <c r="W35" i="5"/>
  <c r="A35" i="5" s="1"/>
  <c r="Y35" i="5"/>
  <c r="Y19" i="5"/>
  <c r="W19" i="5"/>
  <c r="A19" i="5" s="1"/>
  <c r="P1" i="5"/>
  <c r="O7" i="5"/>
  <c r="E7" i="7"/>
  <c r="C8" i="9" s="1"/>
  <c r="F9" i="5"/>
  <c r="G7" i="7" s="1"/>
  <c r="D8" i="9" s="1"/>
  <c r="H9" i="5"/>
  <c r="I7" i="7" s="1"/>
  <c r="F8" i="9" s="1"/>
  <c r="E9" i="5"/>
  <c r="F7" i="7" s="1"/>
  <c r="G8" i="9" s="1"/>
  <c r="G9" i="5"/>
  <c r="H7" i="7" s="1"/>
  <c r="E8" i="9" s="1"/>
  <c r="H1993" i="5"/>
  <c r="I1991" i="7" s="1"/>
  <c r="F1992" i="9" s="1"/>
  <c r="G1993" i="5"/>
  <c r="H1991" i="7" s="1"/>
  <c r="E1992" i="9" s="1"/>
  <c r="F1993" i="5"/>
  <c r="G1991" i="7" s="1"/>
  <c r="D1992" i="9" s="1"/>
  <c r="E1993" i="5"/>
  <c r="F1991" i="7" s="1"/>
  <c r="G1992" i="9" s="1"/>
  <c r="H1977" i="5"/>
  <c r="I1975" i="7" s="1"/>
  <c r="F1976" i="9" s="1"/>
  <c r="G1977" i="5"/>
  <c r="H1975" i="7" s="1"/>
  <c r="E1976" i="9" s="1"/>
  <c r="F1977" i="5"/>
  <c r="G1975" i="7" s="1"/>
  <c r="D1976" i="9" s="1"/>
  <c r="E1977" i="5"/>
  <c r="F1975" i="7" s="1"/>
  <c r="G1976" i="9" s="1"/>
  <c r="H1961" i="5"/>
  <c r="I1959" i="7" s="1"/>
  <c r="F1960" i="9" s="1"/>
  <c r="G1961" i="5"/>
  <c r="H1959" i="7" s="1"/>
  <c r="E1960" i="9" s="1"/>
  <c r="F1961" i="5"/>
  <c r="G1959" i="7" s="1"/>
  <c r="D1960" i="9" s="1"/>
  <c r="E1961" i="5"/>
  <c r="F1959" i="7" s="1"/>
  <c r="G1960" i="9" s="1"/>
  <c r="H1945" i="5"/>
  <c r="I1943" i="7" s="1"/>
  <c r="F1944" i="9" s="1"/>
  <c r="G1945" i="5"/>
  <c r="H1943" i="7" s="1"/>
  <c r="E1944" i="9" s="1"/>
  <c r="F1945" i="5"/>
  <c r="G1943" i="7" s="1"/>
  <c r="D1944" i="9" s="1"/>
  <c r="E1945" i="5"/>
  <c r="F1943" i="7" s="1"/>
  <c r="G1944" i="9" s="1"/>
  <c r="H1929" i="5"/>
  <c r="I1927" i="7" s="1"/>
  <c r="F1928" i="9" s="1"/>
  <c r="G1929" i="5"/>
  <c r="H1927" i="7" s="1"/>
  <c r="E1928" i="9" s="1"/>
  <c r="F1929" i="5"/>
  <c r="G1927" i="7" s="1"/>
  <c r="D1928" i="9" s="1"/>
  <c r="E1929" i="5"/>
  <c r="F1927" i="7" s="1"/>
  <c r="G1928" i="9" s="1"/>
  <c r="H1913" i="5"/>
  <c r="I1911" i="7" s="1"/>
  <c r="F1912" i="9" s="1"/>
  <c r="G1913" i="5"/>
  <c r="H1911" i="7" s="1"/>
  <c r="E1912" i="9" s="1"/>
  <c r="F1913" i="5"/>
  <c r="G1911" i="7" s="1"/>
  <c r="D1912" i="9" s="1"/>
  <c r="E1913" i="5"/>
  <c r="F1911" i="7" s="1"/>
  <c r="G1912" i="9" s="1"/>
  <c r="H1897" i="5"/>
  <c r="I1895" i="7" s="1"/>
  <c r="F1896" i="9" s="1"/>
  <c r="G1897" i="5"/>
  <c r="H1895" i="7" s="1"/>
  <c r="E1896" i="9" s="1"/>
  <c r="F1897" i="5"/>
  <c r="G1895" i="7" s="1"/>
  <c r="D1896" i="9" s="1"/>
  <c r="E1897" i="5"/>
  <c r="F1895" i="7" s="1"/>
  <c r="G1896" i="9" s="1"/>
  <c r="H1881" i="5"/>
  <c r="I1879" i="7" s="1"/>
  <c r="F1880" i="9" s="1"/>
  <c r="G1881" i="5"/>
  <c r="H1879" i="7" s="1"/>
  <c r="E1880" i="9" s="1"/>
  <c r="F1881" i="5"/>
  <c r="G1879" i="7" s="1"/>
  <c r="D1880" i="9" s="1"/>
  <c r="E1881" i="5"/>
  <c r="F1879" i="7" s="1"/>
  <c r="G1880" i="9" s="1"/>
  <c r="H1865" i="5"/>
  <c r="I1863" i="7" s="1"/>
  <c r="F1864" i="9" s="1"/>
  <c r="G1865" i="5"/>
  <c r="H1863" i="7" s="1"/>
  <c r="E1864" i="9" s="1"/>
  <c r="F1865" i="5"/>
  <c r="G1863" i="7" s="1"/>
  <c r="D1864" i="9" s="1"/>
  <c r="E1865" i="5"/>
  <c r="F1863" i="7" s="1"/>
  <c r="G1864" i="9" s="1"/>
  <c r="H1849" i="5"/>
  <c r="I1847" i="7" s="1"/>
  <c r="F1848" i="9" s="1"/>
  <c r="G1849" i="5"/>
  <c r="H1847" i="7" s="1"/>
  <c r="E1848" i="9" s="1"/>
  <c r="F1849" i="5"/>
  <c r="G1847" i="7" s="1"/>
  <c r="D1848" i="9" s="1"/>
  <c r="E1849" i="5"/>
  <c r="F1847" i="7" s="1"/>
  <c r="G1848" i="9" s="1"/>
  <c r="H1833" i="5"/>
  <c r="I1831" i="7" s="1"/>
  <c r="F1832" i="9" s="1"/>
  <c r="G1833" i="5"/>
  <c r="H1831" i="7" s="1"/>
  <c r="E1832" i="9" s="1"/>
  <c r="F1833" i="5"/>
  <c r="G1831" i="7" s="1"/>
  <c r="D1832" i="9" s="1"/>
  <c r="E1833" i="5"/>
  <c r="F1831" i="7" s="1"/>
  <c r="G1832" i="9" s="1"/>
  <c r="H1817" i="5"/>
  <c r="I1815" i="7" s="1"/>
  <c r="F1816" i="9" s="1"/>
  <c r="G1817" i="5"/>
  <c r="H1815" i="7" s="1"/>
  <c r="E1816" i="9" s="1"/>
  <c r="F1817" i="5"/>
  <c r="G1815" i="7" s="1"/>
  <c r="D1816" i="9" s="1"/>
  <c r="E1817" i="5"/>
  <c r="F1815" i="7" s="1"/>
  <c r="G1816" i="9" s="1"/>
  <c r="H1801" i="5"/>
  <c r="I1799" i="7" s="1"/>
  <c r="F1800" i="9" s="1"/>
  <c r="G1801" i="5"/>
  <c r="H1799" i="7" s="1"/>
  <c r="E1800" i="9" s="1"/>
  <c r="F1801" i="5"/>
  <c r="G1799" i="7" s="1"/>
  <c r="D1800" i="9" s="1"/>
  <c r="E1801" i="5"/>
  <c r="F1799" i="7" s="1"/>
  <c r="G1800" i="9" s="1"/>
  <c r="H1785" i="5"/>
  <c r="I1783" i="7" s="1"/>
  <c r="F1784" i="9" s="1"/>
  <c r="G1785" i="5"/>
  <c r="H1783" i="7" s="1"/>
  <c r="E1784" i="9" s="1"/>
  <c r="F1785" i="5"/>
  <c r="G1783" i="7" s="1"/>
  <c r="D1784" i="9" s="1"/>
  <c r="E1785" i="5"/>
  <c r="F1783" i="7" s="1"/>
  <c r="G1784" i="9" s="1"/>
  <c r="H1769" i="5"/>
  <c r="I1767" i="7" s="1"/>
  <c r="F1768" i="9" s="1"/>
  <c r="G1769" i="5"/>
  <c r="H1767" i="7" s="1"/>
  <c r="E1768" i="9" s="1"/>
  <c r="F1769" i="5"/>
  <c r="G1767" i="7" s="1"/>
  <c r="D1768" i="9" s="1"/>
  <c r="E1769" i="5"/>
  <c r="F1767" i="7" s="1"/>
  <c r="G1768" i="9" s="1"/>
  <c r="H1753" i="5"/>
  <c r="I1751" i="7" s="1"/>
  <c r="F1752" i="9" s="1"/>
  <c r="G1753" i="5"/>
  <c r="H1751" i="7" s="1"/>
  <c r="E1752" i="9" s="1"/>
  <c r="F1753" i="5"/>
  <c r="G1751" i="7" s="1"/>
  <c r="D1752" i="9" s="1"/>
  <c r="E1753" i="5"/>
  <c r="F1751" i="7" s="1"/>
  <c r="G1752" i="9" s="1"/>
  <c r="H1737" i="5"/>
  <c r="I1735" i="7" s="1"/>
  <c r="F1736" i="9" s="1"/>
  <c r="G1737" i="5"/>
  <c r="H1735" i="7" s="1"/>
  <c r="E1736" i="9" s="1"/>
  <c r="F1737" i="5"/>
  <c r="G1735" i="7" s="1"/>
  <c r="D1736" i="9" s="1"/>
  <c r="E1737" i="5"/>
  <c r="F1735" i="7" s="1"/>
  <c r="G1736" i="9" s="1"/>
  <c r="H1721" i="5"/>
  <c r="I1719" i="7" s="1"/>
  <c r="F1720" i="9" s="1"/>
  <c r="G1721" i="5"/>
  <c r="H1719" i="7" s="1"/>
  <c r="E1720" i="9" s="1"/>
  <c r="F1721" i="5"/>
  <c r="G1719" i="7" s="1"/>
  <c r="D1720" i="9" s="1"/>
  <c r="E1721" i="5"/>
  <c r="F1719" i="7" s="1"/>
  <c r="G1720" i="9" s="1"/>
  <c r="H1705" i="5"/>
  <c r="I1703" i="7" s="1"/>
  <c r="F1704" i="9" s="1"/>
  <c r="G1705" i="5"/>
  <c r="H1703" i="7" s="1"/>
  <c r="E1704" i="9" s="1"/>
  <c r="F1705" i="5"/>
  <c r="G1703" i="7" s="1"/>
  <c r="D1704" i="9" s="1"/>
  <c r="E1705" i="5"/>
  <c r="F1703" i="7" s="1"/>
  <c r="G1704" i="9" s="1"/>
  <c r="H1689" i="5"/>
  <c r="I1687" i="7" s="1"/>
  <c r="F1688" i="9" s="1"/>
  <c r="G1689" i="5"/>
  <c r="H1687" i="7" s="1"/>
  <c r="E1688" i="9" s="1"/>
  <c r="F1689" i="5"/>
  <c r="G1687" i="7" s="1"/>
  <c r="D1688" i="9" s="1"/>
  <c r="E1689" i="5"/>
  <c r="F1687" i="7" s="1"/>
  <c r="G1688" i="9" s="1"/>
  <c r="H1673" i="5"/>
  <c r="I1671" i="7" s="1"/>
  <c r="F1672" i="9" s="1"/>
  <c r="G1673" i="5"/>
  <c r="H1671" i="7" s="1"/>
  <c r="E1672" i="9" s="1"/>
  <c r="F1673" i="5"/>
  <c r="G1671" i="7" s="1"/>
  <c r="D1672" i="9" s="1"/>
  <c r="E1673" i="5"/>
  <c r="F1671" i="7" s="1"/>
  <c r="G1672" i="9" s="1"/>
  <c r="H1657" i="5"/>
  <c r="I1655" i="7" s="1"/>
  <c r="F1656" i="9" s="1"/>
  <c r="G1657" i="5"/>
  <c r="H1655" i="7" s="1"/>
  <c r="E1656" i="9" s="1"/>
  <c r="F1657" i="5"/>
  <c r="G1655" i="7" s="1"/>
  <c r="D1656" i="9" s="1"/>
  <c r="E1657" i="5"/>
  <c r="F1655" i="7" s="1"/>
  <c r="G1656" i="9" s="1"/>
  <c r="H1641" i="5"/>
  <c r="I1639" i="7" s="1"/>
  <c r="F1640" i="9" s="1"/>
  <c r="G1641" i="5"/>
  <c r="H1639" i="7" s="1"/>
  <c r="E1640" i="9" s="1"/>
  <c r="F1641" i="5"/>
  <c r="G1639" i="7" s="1"/>
  <c r="D1640" i="9" s="1"/>
  <c r="E1641" i="5"/>
  <c r="F1639" i="7" s="1"/>
  <c r="G1640" i="9" s="1"/>
  <c r="H1625" i="5"/>
  <c r="I1623" i="7" s="1"/>
  <c r="F1624" i="9" s="1"/>
  <c r="G1625" i="5"/>
  <c r="H1623" i="7" s="1"/>
  <c r="E1624" i="9" s="1"/>
  <c r="F1625" i="5"/>
  <c r="G1623" i="7" s="1"/>
  <c r="D1624" i="9" s="1"/>
  <c r="E1625" i="5"/>
  <c r="F1623" i="7" s="1"/>
  <c r="G1624" i="9" s="1"/>
  <c r="H1609" i="5"/>
  <c r="I1607" i="7" s="1"/>
  <c r="F1608" i="9" s="1"/>
  <c r="G1609" i="5"/>
  <c r="H1607" i="7" s="1"/>
  <c r="E1608" i="9" s="1"/>
  <c r="F1609" i="5"/>
  <c r="G1607" i="7" s="1"/>
  <c r="D1608" i="9" s="1"/>
  <c r="E1609" i="5"/>
  <c r="F1607" i="7" s="1"/>
  <c r="G1608" i="9" s="1"/>
  <c r="H1593" i="5"/>
  <c r="I1591" i="7" s="1"/>
  <c r="F1592" i="9" s="1"/>
  <c r="G1593" i="5"/>
  <c r="H1591" i="7" s="1"/>
  <c r="E1592" i="9" s="1"/>
  <c r="F1593" i="5"/>
  <c r="G1591" i="7" s="1"/>
  <c r="D1592" i="9" s="1"/>
  <c r="E1593" i="5"/>
  <c r="F1591" i="7" s="1"/>
  <c r="G1592" i="9" s="1"/>
  <c r="H1577" i="5"/>
  <c r="I1575" i="7" s="1"/>
  <c r="F1576" i="9" s="1"/>
  <c r="G1577" i="5"/>
  <c r="H1575" i="7" s="1"/>
  <c r="E1576" i="9" s="1"/>
  <c r="F1577" i="5"/>
  <c r="G1575" i="7" s="1"/>
  <c r="D1576" i="9" s="1"/>
  <c r="E1577" i="5"/>
  <c r="F1575" i="7" s="1"/>
  <c r="G1576" i="9" s="1"/>
  <c r="H1561" i="5"/>
  <c r="I1559" i="7" s="1"/>
  <c r="F1560" i="9" s="1"/>
  <c r="G1561" i="5"/>
  <c r="H1559" i="7" s="1"/>
  <c r="E1560" i="9" s="1"/>
  <c r="F1561" i="5"/>
  <c r="G1559" i="7" s="1"/>
  <c r="D1560" i="9" s="1"/>
  <c r="E1561" i="5"/>
  <c r="F1559" i="7" s="1"/>
  <c r="G1560" i="9" s="1"/>
  <c r="H1545" i="5"/>
  <c r="I1543" i="7" s="1"/>
  <c r="F1544" i="9" s="1"/>
  <c r="G1545" i="5"/>
  <c r="H1543" i="7" s="1"/>
  <c r="E1544" i="9" s="1"/>
  <c r="F1545" i="5"/>
  <c r="G1543" i="7" s="1"/>
  <c r="D1544" i="9" s="1"/>
  <c r="E1545" i="5"/>
  <c r="F1543" i="7" s="1"/>
  <c r="G1544" i="9" s="1"/>
  <c r="H1529" i="5"/>
  <c r="I1527" i="7" s="1"/>
  <c r="F1528" i="9" s="1"/>
  <c r="G1529" i="5"/>
  <c r="H1527" i="7" s="1"/>
  <c r="E1528" i="9" s="1"/>
  <c r="F1529" i="5"/>
  <c r="G1527" i="7" s="1"/>
  <c r="D1528" i="9" s="1"/>
  <c r="E1529" i="5"/>
  <c r="F1527" i="7" s="1"/>
  <c r="G1528" i="9" s="1"/>
  <c r="H1513" i="5"/>
  <c r="I1511" i="7" s="1"/>
  <c r="F1512" i="9" s="1"/>
  <c r="G1513" i="5"/>
  <c r="H1511" i="7" s="1"/>
  <c r="E1512" i="9" s="1"/>
  <c r="F1513" i="5"/>
  <c r="G1511" i="7" s="1"/>
  <c r="D1512" i="9" s="1"/>
  <c r="E1513" i="5"/>
  <c r="F1511" i="7" s="1"/>
  <c r="G1512" i="9" s="1"/>
  <c r="H1497" i="5"/>
  <c r="I1495" i="7" s="1"/>
  <c r="F1496" i="9" s="1"/>
  <c r="G1497" i="5"/>
  <c r="H1495" i="7" s="1"/>
  <c r="E1496" i="9" s="1"/>
  <c r="F1497" i="5"/>
  <c r="G1495" i="7" s="1"/>
  <c r="D1496" i="9" s="1"/>
  <c r="E1497" i="5"/>
  <c r="F1495" i="7" s="1"/>
  <c r="G1496" i="9" s="1"/>
  <c r="H1481" i="5"/>
  <c r="I1479" i="7" s="1"/>
  <c r="F1480" i="9" s="1"/>
  <c r="G1481" i="5"/>
  <c r="H1479" i="7" s="1"/>
  <c r="E1480" i="9" s="1"/>
  <c r="F1481" i="5"/>
  <c r="G1479" i="7" s="1"/>
  <c r="D1480" i="9" s="1"/>
  <c r="E1481" i="5"/>
  <c r="F1479" i="7" s="1"/>
  <c r="G1480" i="9" s="1"/>
  <c r="H1465" i="5"/>
  <c r="I1463" i="7" s="1"/>
  <c r="F1464" i="9" s="1"/>
  <c r="G1465" i="5"/>
  <c r="H1463" i="7" s="1"/>
  <c r="E1464" i="9" s="1"/>
  <c r="F1465" i="5"/>
  <c r="G1463" i="7" s="1"/>
  <c r="D1464" i="9" s="1"/>
  <c r="E1465" i="5"/>
  <c r="F1463" i="7" s="1"/>
  <c r="G1464" i="9" s="1"/>
  <c r="H1449" i="5"/>
  <c r="I1447" i="7" s="1"/>
  <c r="F1448" i="9" s="1"/>
  <c r="G1449" i="5"/>
  <c r="H1447" i="7" s="1"/>
  <c r="E1448" i="9" s="1"/>
  <c r="F1449" i="5"/>
  <c r="G1447" i="7" s="1"/>
  <c r="D1448" i="9" s="1"/>
  <c r="E1449" i="5"/>
  <c r="F1447" i="7" s="1"/>
  <c r="G1448" i="9" s="1"/>
  <c r="H1433" i="5"/>
  <c r="I1431" i="7" s="1"/>
  <c r="F1432" i="9" s="1"/>
  <c r="G1433" i="5"/>
  <c r="H1431" i="7" s="1"/>
  <c r="E1432" i="9" s="1"/>
  <c r="F1433" i="5"/>
  <c r="G1431" i="7" s="1"/>
  <c r="D1432" i="9" s="1"/>
  <c r="E1433" i="5"/>
  <c r="F1431" i="7" s="1"/>
  <c r="G1432" i="9" s="1"/>
  <c r="H1417" i="5"/>
  <c r="I1415" i="7" s="1"/>
  <c r="F1416" i="9" s="1"/>
  <c r="G1417" i="5"/>
  <c r="H1415" i="7" s="1"/>
  <c r="E1416" i="9" s="1"/>
  <c r="F1417" i="5"/>
  <c r="G1415" i="7" s="1"/>
  <c r="D1416" i="9" s="1"/>
  <c r="E1417" i="5"/>
  <c r="F1415" i="7" s="1"/>
  <c r="G1416" i="9" s="1"/>
  <c r="H1401" i="5"/>
  <c r="I1399" i="7" s="1"/>
  <c r="F1400" i="9" s="1"/>
  <c r="G1401" i="5"/>
  <c r="H1399" i="7" s="1"/>
  <c r="E1400" i="9" s="1"/>
  <c r="F1401" i="5"/>
  <c r="G1399" i="7" s="1"/>
  <c r="D1400" i="9" s="1"/>
  <c r="E1401" i="5"/>
  <c r="F1399" i="7" s="1"/>
  <c r="G1400" i="9" s="1"/>
  <c r="H1385" i="5"/>
  <c r="I1383" i="7" s="1"/>
  <c r="F1384" i="9" s="1"/>
  <c r="G1385" i="5"/>
  <c r="H1383" i="7" s="1"/>
  <c r="E1384" i="9" s="1"/>
  <c r="F1385" i="5"/>
  <c r="G1383" i="7" s="1"/>
  <c r="D1384" i="9" s="1"/>
  <c r="E1385" i="5"/>
  <c r="F1383" i="7" s="1"/>
  <c r="G1384" i="9" s="1"/>
  <c r="H1369" i="5"/>
  <c r="I1367" i="7" s="1"/>
  <c r="F1368" i="9" s="1"/>
  <c r="G1369" i="5"/>
  <c r="H1367" i="7" s="1"/>
  <c r="E1368" i="9" s="1"/>
  <c r="F1369" i="5"/>
  <c r="G1367" i="7" s="1"/>
  <c r="D1368" i="9" s="1"/>
  <c r="E1369" i="5"/>
  <c r="F1367" i="7" s="1"/>
  <c r="G1368" i="9" s="1"/>
  <c r="H1353" i="5"/>
  <c r="I1351" i="7" s="1"/>
  <c r="F1352" i="9" s="1"/>
  <c r="G1353" i="5"/>
  <c r="H1351" i="7" s="1"/>
  <c r="E1352" i="9" s="1"/>
  <c r="F1353" i="5"/>
  <c r="G1351" i="7" s="1"/>
  <c r="D1352" i="9" s="1"/>
  <c r="E1353" i="5"/>
  <c r="F1351" i="7" s="1"/>
  <c r="G1352" i="9" s="1"/>
  <c r="H1337" i="5"/>
  <c r="I1335" i="7" s="1"/>
  <c r="F1336" i="9" s="1"/>
  <c r="G1337" i="5"/>
  <c r="H1335" i="7" s="1"/>
  <c r="E1336" i="9" s="1"/>
  <c r="F1337" i="5"/>
  <c r="G1335" i="7" s="1"/>
  <c r="D1336" i="9" s="1"/>
  <c r="E1337" i="5"/>
  <c r="F1335" i="7" s="1"/>
  <c r="G1336" i="9" s="1"/>
  <c r="H1321" i="5"/>
  <c r="I1319" i="7" s="1"/>
  <c r="F1320" i="9" s="1"/>
  <c r="G1321" i="5"/>
  <c r="H1319" i="7" s="1"/>
  <c r="E1320" i="9" s="1"/>
  <c r="F1321" i="5"/>
  <c r="G1319" i="7" s="1"/>
  <c r="D1320" i="9" s="1"/>
  <c r="E1321" i="5"/>
  <c r="F1319" i="7" s="1"/>
  <c r="G1320" i="9" s="1"/>
  <c r="H1305" i="5"/>
  <c r="I1303" i="7" s="1"/>
  <c r="F1304" i="9" s="1"/>
  <c r="G1305" i="5"/>
  <c r="H1303" i="7" s="1"/>
  <c r="E1304" i="9" s="1"/>
  <c r="F1305" i="5"/>
  <c r="G1303" i="7" s="1"/>
  <c r="D1304" i="9" s="1"/>
  <c r="E1305" i="5"/>
  <c r="F1303" i="7" s="1"/>
  <c r="G1304" i="9" s="1"/>
  <c r="H1289" i="5"/>
  <c r="I1287" i="7" s="1"/>
  <c r="F1288" i="9" s="1"/>
  <c r="G1289" i="5"/>
  <c r="H1287" i="7" s="1"/>
  <c r="E1288" i="9" s="1"/>
  <c r="F1289" i="5"/>
  <c r="G1287" i="7" s="1"/>
  <c r="D1288" i="9" s="1"/>
  <c r="E1289" i="5"/>
  <c r="F1287" i="7" s="1"/>
  <c r="G1288" i="9" s="1"/>
  <c r="H1273" i="5"/>
  <c r="I1271" i="7" s="1"/>
  <c r="F1272" i="9" s="1"/>
  <c r="G1273" i="5"/>
  <c r="H1271" i="7" s="1"/>
  <c r="E1272" i="9" s="1"/>
  <c r="F1273" i="5"/>
  <c r="G1271" i="7" s="1"/>
  <c r="D1272" i="9" s="1"/>
  <c r="E1273" i="5"/>
  <c r="F1271" i="7" s="1"/>
  <c r="G1272" i="9" s="1"/>
  <c r="H1257" i="5"/>
  <c r="I1255" i="7" s="1"/>
  <c r="F1256" i="9" s="1"/>
  <c r="G1257" i="5"/>
  <c r="H1255" i="7" s="1"/>
  <c r="E1256" i="9" s="1"/>
  <c r="F1257" i="5"/>
  <c r="G1255" i="7" s="1"/>
  <c r="D1256" i="9" s="1"/>
  <c r="E1257" i="5"/>
  <c r="F1255" i="7" s="1"/>
  <c r="G1256" i="9" s="1"/>
  <c r="H1241" i="5"/>
  <c r="I1239" i="7" s="1"/>
  <c r="F1240" i="9" s="1"/>
  <c r="G1241" i="5"/>
  <c r="H1239" i="7" s="1"/>
  <c r="E1240" i="9" s="1"/>
  <c r="F1241" i="5"/>
  <c r="G1239" i="7" s="1"/>
  <c r="D1240" i="9" s="1"/>
  <c r="E1241" i="5"/>
  <c r="F1239" i="7" s="1"/>
  <c r="G1240" i="9" s="1"/>
  <c r="H1225" i="5"/>
  <c r="I1223" i="7" s="1"/>
  <c r="F1224" i="9" s="1"/>
  <c r="G1225" i="5"/>
  <c r="H1223" i="7" s="1"/>
  <c r="E1224" i="9" s="1"/>
  <c r="F1225" i="5"/>
  <c r="G1223" i="7" s="1"/>
  <c r="D1224" i="9" s="1"/>
  <c r="E1225" i="5"/>
  <c r="F1223" i="7" s="1"/>
  <c r="G1224" i="9" s="1"/>
  <c r="H1209" i="5"/>
  <c r="I1207" i="7" s="1"/>
  <c r="F1208" i="9" s="1"/>
  <c r="G1209" i="5"/>
  <c r="H1207" i="7" s="1"/>
  <c r="E1208" i="9" s="1"/>
  <c r="F1209" i="5"/>
  <c r="G1207" i="7" s="1"/>
  <c r="D1208" i="9" s="1"/>
  <c r="E1209" i="5"/>
  <c r="F1207" i="7" s="1"/>
  <c r="G1208" i="9" s="1"/>
  <c r="H1193" i="5"/>
  <c r="I1191" i="7" s="1"/>
  <c r="F1192" i="9" s="1"/>
  <c r="G1193" i="5"/>
  <c r="H1191" i="7" s="1"/>
  <c r="E1192" i="9" s="1"/>
  <c r="F1193" i="5"/>
  <c r="G1191" i="7" s="1"/>
  <c r="D1192" i="9" s="1"/>
  <c r="E1193" i="5"/>
  <c r="F1191" i="7" s="1"/>
  <c r="G1192" i="9" s="1"/>
  <c r="H1177" i="5"/>
  <c r="I1175" i="7" s="1"/>
  <c r="F1176" i="9" s="1"/>
  <c r="G1177" i="5"/>
  <c r="H1175" i="7" s="1"/>
  <c r="E1176" i="9" s="1"/>
  <c r="F1177" i="5"/>
  <c r="G1175" i="7" s="1"/>
  <c r="D1176" i="9" s="1"/>
  <c r="E1177" i="5"/>
  <c r="F1175" i="7" s="1"/>
  <c r="G1176" i="9" s="1"/>
  <c r="H1161" i="5"/>
  <c r="I1159" i="7" s="1"/>
  <c r="F1160" i="9" s="1"/>
  <c r="G1161" i="5"/>
  <c r="H1159" i="7" s="1"/>
  <c r="E1160" i="9" s="1"/>
  <c r="F1161" i="5"/>
  <c r="G1159" i="7" s="1"/>
  <c r="D1160" i="9" s="1"/>
  <c r="E1161" i="5"/>
  <c r="F1159" i="7" s="1"/>
  <c r="G1160" i="9" s="1"/>
  <c r="H1145" i="5"/>
  <c r="I1143" i="7" s="1"/>
  <c r="F1144" i="9" s="1"/>
  <c r="G1145" i="5"/>
  <c r="H1143" i="7" s="1"/>
  <c r="E1144" i="9" s="1"/>
  <c r="F1145" i="5"/>
  <c r="G1143" i="7" s="1"/>
  <c r="D1144" i="9" s="1"/>
  <c r="E1145" i="5"/>
  <c r="F1143" i="7" s="1"/>
  <c r="G1144" i="9" s="1"/>
  <c r="H1129" i="5"/>
  <c r="I1127" i="7" s="1"/>
  <c r="F1128" i="9" s="1"/>
  <c r="G1129" i="5"/>
  <c r="H1127" i="7" s="1"/>
  <c r="E1128" i="9" s="1"/>
  <c r="F1129" i="5"/>
  <c r="G1127" i="7" s="1"/>
  <c r="D1128" i="9" s="1"/>
  <c r="E1129" i="5"/>
  <c r="F1127" i="7" s="1"/>
  <c r="G1128" i="9" s="1"/>
  <c r="H1113" i="5"/>
  <c r="I1111" i="7" s="1"/>
  <c r="F1112" i="9" s="1"/>
  <c r="G1113" i="5"/>
  <c r="H1111" i="7" s="1"/>
  <c r="E1112" i="9" s="1"/>
  <c r="F1113" i="5"/>
  <c r="G1111" i="7" s="1"/>
  <c r="D1112" i="9" s="1"/>
  <c r="E1113" i="5"/>
  <c r="F1111" i="7" s="1"/>
  <c r="G1112" i="9" s="1"/>
  <c r="H1097" i="5"/>
  <c r="I1095" i="7" s="1"/>
  <c r="F1096" i="9" s="1"/>
  <c r="G1097" i="5"/>
  <c r="H1095" i="7" s="1"/>
  <c r="E1096" i="9" s="1"/>
  <c r="F1097" i="5"/>
  <c r="G1095" i="7" s="1"/>
  <c r="D1096" i="9" s="1"/>
  <c r="E1097" i="5"/>
  <c r="F1095" i="7" s="1"/>
  <c r="G1096" i="9" s="1"/>
  <c r="H1081" i="5"/>
  <c r="I1079" i="7" s="1"/>
  <c r="F1080" i="9" s="1"/>
  <c r="G1081" i="5"/>
  <c r="H1079" i="7" s="1"/>
  <c r="E1080" i="9" s="1"/>
  <c r="F1081" i="5"/>
  <c r="G1079" i="7" s="1"/>
  <c r="D1080" i="9" s="1"/>
  <c r="E1081" i="5"/>
  <c r="F1079" i="7" s="1"/>
  <c r="G1080" i="9" s="1"/>
  <c r="H1065" i="5"/>
  <c r="I1063" i="7" s="1"/>
  <c r="F1064" i="9" s="1"/>
  <c r="G1065" i="5"/>
  <c r="H1063" i="7" s="1"/>
  <c r="E1064" i="9" s="1"/>
  <c r="F1065" i="5"/>
  <c r="G1063" i="7" s="1"/>
  <c r="D1064" i="9" s="1"/>
  <c r="E1065" i="5"/>
  <c r="F1063" i="7" s="1"/>
  <c r="G1064" i="9" s="1"/>
  <c r="H1049" i="5"/>
  <c r="I1047" i="7" s="1"/>
  <c r="F1048" i="9" s="1"/>
  <c r="G1049" i="5"/>
  <c r="H1047" i="7" s="1"/>
  <c r="E1048" i="9" s="1"/>
  <c r="F1049" i="5"/>
  <c r="G1047" i="7" s="1"/>
  <c r="D1048" i="9" s="1"/>
  <c r="E1049" i="5"/>
  <c r="F1047" i="7" s="1"/>
  <c r="G1048" i="9" s="1"/>
  <c r="H1033" i="5"/>
  <c r="I1031" i="7" s="1"/>
  <c r="F1032" i="9" s="1"/>
  <c r="G1033" i="5"/>
  <c r="H1031" i="7" s="1"/>
  <c r="E1032" i="9" s="1"/>
  <c r="F1033" i="5"/>
  <c r="G1031" i="7" s="1"/>
  <c r="D1032" i="9" s="1"/>
  <c r="E1033" i="5"/>
  <c r="F1031" i="7" s="1"/>
  <c r="G1032" i="9" s="1"/>
  <c r="H1017" i="5"/>
  <c r="I1015" i="7" s="1"/>
  <c r="F1016" i="9" s="1"/>
  <c r="G1017" i="5"/>
  <c r="H1015" i="7" s="1"/>
  <c r="E1016" i="9" s="1"/>
  <c r="F1017" i="5"/>
  <c r="G1015" i="7" s="1"/>
  <c r="D1016" i="9" s="1"/>
  <c r="E1017" i="5"/>
  <c r="F1015" i="7" s="1"/>
  <c r="G1016" i="9" s="1"/>
  <c r="H1001" i="5"/>
  <c r="I999" i="7" s="1"/>
  <c r="F1000" i="9" s="1"/>
  <c r="G1001" i="5"/>
  <c r="H999" i="7" s="1"/>
  <c r="E1000" i="9" s="1"/>
  <c r="F1001" i="5"/>
  <c r="G999" i="7" s="1"/>
  <c r="D1000" i="9" s="1"/>
  <c r="E1001" i="5"/>
  <c r="F999" i="7" s="1"/>
  <c r="G1000" i="9" s="1"/>
  <c r="H985" i="5"/>
  <c r="I983" i="7" s="1"/>
  <c r="F984" i="9" s="1"/>
  <c r="G985" i="5"/>
  <c r="H983" i="7" s="1"/>
  <c r="E984" i="9" s="1"/>
  <c r="F985" i="5"/>
  <c r="G983" i="7" s="1"/>
  <c r="D984" i="9" s="1"/>
  <c r="E985" i="5"/>
  <c r="F983" i="7" s="1"/>
  <c r="G984" i="9" s="1"/>
  <c r="H969" i="5"/>
  <c r="I967" i="7" s="1"/>
  <c r="F968" i="9" s="1"/>
  <c r="G969" i="5"/>
  <c r="H967" i="7" s="1"/>
  <c r="E968" i="9" s="1"/>
  <c r="F969" i="5"/>
  <c r="G967" i="7" s="1"/>
  <c r="D968" i="9" s="1"/>
  <c r="E969" i="5"/>
  <c r="F967" i="7" s="1"/>
  <c r="G968" i="9" s="1"/>
  <c r="H953" i="5"/>
  <c r="I951" i="7" s="1"/>
  <c r="F952" i="9" s="1"/>
  <c r="G953" i="5"/>
  <c r="H951" i="7" s="1"/>
  <c r="E952" i="9" s="1"/>
  <c r="F953" i="5"/>
  <c r="G951" i="7" s="1"/>
  <c r="D952" i="9" s="1"/>
  <c r="E953" i="5"/>
  <c r="F951" i="7" s="1"/>
  <c r="G952" i="9" s="1"/>
  <c r="H937" i="5"/>
  <c r="I935" i="7" s="1"/>
  <c r="F936" i="9" s="1"/>
  <c r="G937" i="5"/>
  <c r="H935" i="7" s="1"/>
  <c r="E936" i="9" s="1"/>
  <c r="F937" i="5"/>
  <c r="G935" i="7" s="1"/>
  <c r="D936" i="9" s="1"/>
  <c r="E937" i="5"/>
  <c r="F935" i="7" s="1"/>
  <c r="G936" i="9" s="1"/>
  <c r="H921" i="5"/>
  <c r="I919" i="7" s="1"/>
  <c r="F920" i="9" s="1"/>
  <c r="G921" i="5"/>
  <c r="H919" i="7" s="1"/>
  <c r="E920" i="9" s="1"/>
  <c r="F921" i="5"/>
  <c r="G919" i="7" s="1"/>
  <c r="D920" i="9" s="1"/>
  <c r="E921" i="5"/>
  <c r="F919" i="7" s="1"/>
  <c r="G920" i="9" s="1"/>
  <c r="H905" i="5"/>
  <c r="I903" i="7" s="1"/>
  <c r="F904" i="9" s="1"/>
  <c r="G905" i="5"/>
  <c r="H903" i="7" s="1"/>
  <c r="E904" i="9" s="1"/>
  <c r="F905" i="5"/>
  <c r="G903" i="7" s="1"/>
  <c r="D904" i="9" s="1"/>
  <c r="E905" i="5"/>
  <c r="F903" i="7" s="1"/>
  <c r="G904" i="9" s="1"/>
  <c r="H889" i="5"/>
  <c r="I887" i="7" s="1"/>
  <c r="F888" i="9" s="1"/>
  <c r="G889" i="5"/>
  <c r="H887" i="7" s="1"/>
  <c r="E888" i="9" s="1"/>
  <c r="F889" i="5"/>
  <c r="G887" i="7" s="1"/>
  <c r="D888" i="9" s="1"/>
  <c r="E889" i="5"/>
  <c r="F887" i="7" s="1"/>
  <c r="G888" i="9" s="1"/>
  <c r="H873" i="5"/>
  <c r="I871" i="7" s="1"/>
  <c r="F872" i="9" s="1"/>
  <c r="G873" i="5"/>
  <c r="H871" i="7" s="1"/>
  <c r="E872" i="9" s="1"/>
  <c r="F873" i="5"/>
  <c r="G871" i="7" s="1"/>
  <c r="D872" i="9" s="1"/>
  <c r="E873" i="5"/>
  <c r="F871" i="7" s="1"/>
  <c r="G872" i="9" s="1"/>
  <c r="H857" i="5"/>
  <c r="I855" i="7" s="1"/>
  <c r="F856" i="9" s="1"/>
  <c r="G857" i="5"/>
  <c r="H855" i="7" s="1"/>
  <c r="E856" i="9" s="1"/>
  <c r="F857" i="5"/>
  <c r="G855" i="7" s="1"/>
  <c r="D856" i="9" s="1"/>
  <c r="E857" i="5"/>
  <c r="F855" i="7" s="1"/>
  <c r="G856" i="9" s="1"/>
  <c r="H841" i="5"/>
  <c r="I839" i="7" s="1"/>
  <c r="F840" i="9" s="1"/>
  <c r="G841" i="5"/>
  <c r="H839" i="7" s="1"/>
  <c r="E840" i="9" s="1"/>
  <c r="F841" i="5"/>
  <c r="G839" i="7" s="1"/>
  <c r="D840" i="9" s="1"/>
  <c r="E841" i="5"/>
  <c r="F839" i="7" s="1"/>
  <c r="G840" i="9" s="1"/>
  <c r="H825" i="5"/>
  <c r="I823" i="7" s="1"/>
  <c r="F824" i="9" s="1"/>
  <c r="G825" i="5"/>
  <c r="H823" i="7" s="1"/>
  <c r="E824" i="9" s="1"/>
  <c r="F825" i="5"/>
  <c r="G823" i="7" s="1"/>
  <c r="D824" i="9" s="1"/>
  <c r="E825" i="5"/>
  <c r="F823" i="7" s="1"/>
  <c r="G824" i="9" s="1"/>
  <c r="H809" i="5"/>
  <c r="I807" i="7" s="1"/>
  <c r="F808" i="9" s="1"/>
  <c r="G809" i="5"/>
  <c r="H807" i="7" s="1"/>
  <c r="E808" i="9" s="1"/>
  <c r="F809" i="5"/>
  <c r="G807" i="7" s="1"/>
  <c r="D808" i="9" s="1"/>
  <c r="E809" i="5"/>
  <c r="F807" i="7" s="1"/>
  <c r="G808" i="9" s="1"/>
  <c r="H793" i="5"/>
  <c r="I791" i="7" s="1"/>
  <c r="F792" i="9" s="1"/>
  <c r="G793" i="5"/>
  <c r="H791" i="7" s="1"/>
  <c r="E792" i="9" s="1"/>
  <c r="F793" i="5"/>
  <c r="G791" i="7" s="1"/>
  <c r="D792" i="9" s="1"/>
  <c r="E793" i="5"/>
  <c r="F791" i="7" s="1"/>
  <c r="G792" i="9" s="1"/>
  <c r="H777" i="5"/>
  <c r="I775" i="7" s="1"/>
  <c r="F776" i="9" s="1"/>
  <c r="G777" i="5"/>
  <c r="H775" i="7" s="1"/>
  <c r="E776" i="9" s="1"/>
  <c r="F777" i="5"/>
  <c r="G775" i="7" s="1"/>
  <c r="D776" i="9" s="1"/>
  <c r="E777" i="5"/>
  <c r="F775" i="7" s="1"/>
  <c r="G776" i="9" s="1"/>
  <c r="H761" i="5"/>
  <c r="I759" i="7" s="1"/>
  <c r="F760" i="9" s="1"/>
  <c r="G761" i="5"/>
  <c r="H759" i="7" s="1"/>
  <c r="E760" i="9" s="1"/>
  <c r="F761" i="5"/>
  <c r="G759" i="7" s="1"/>
  <c r="D760" i="9" s="1"/>
  <c r="E761" i="5"/>
  <c r="F759" i="7" s="1"/>
  <c r="G760" i="9" s="1"/>
  <c r="H745" i="5"/>
  <c r="I743" i="7" s="1"/>
  <c r="F744" i="9" s="1"/>
  <c r="G745" i="5"/>
  <c r="H743" i="7" s="1"/>
  <c r="E744" i="9" s="1"/>
  <c r="F745" i="5"/>
  <c r="G743" i="7" s="1"/>
  <c r="D744" i="9" s="1"/>
  <c r="E745" i="5"/>
  <c r="F743" i="7" s="1"/>
  <c r="G744" i="9" s="1"/>
  <c r="H729" i="5"/>
  <c r="I727" i="7" s="1"/>
  <c r="F728" i="9" s="1"/>
  <c r="G729" i="5"/>
  <c r="H727" i="7" s="1"/>
  <c r="E728" i="9" s="1"/>
  <c r="F729" i="5"/>
  <c r="G727" i="7" s="1"/>
  <c r="D728" i="9" s="1"/>
  <c r="E729" i="5"/>
  <c r="F727" i="7" s="1"/>
  <c r="G728" i="9" s="1"/>
  <c r="H713" i="5"/>
  <c r="I711" i="7" s="1"/>
  <c r="F712" i="9" s="1"/>
  <c r="G713" i="5"/>
  <c r="H711" i="7" s="1"/>
  <c r="E712" i="9" s="1"/>
  <c r="F713" i="5"/>
  <c r="G711" i="7" s="1"/>
  <c r="D712" i="9" s="1"/>
  <c r="E713" i="5"/>
  <c r="F711" i="7" s="1"/>
  <c r="G712" i="9" s="1"/>
  <c r="H697" i="5"/>
  <c r="I695" i="7" s="1"/>
  <c r="F696" i="9" s="1"/>
  <c r="G697" i="5"/>
  <c r="H695" i="7" s="1"/>
  <c r="E696" i="9" s="1"/>
  <c r="F697" i="5"/>
  <c r="G695" i="7" s="1"/>
  <c r="D696" i="9" s="1"/>
  <c r="E697" i="5"/>
  <c r="F695" i="7" s="1"/>
  <c r="G696" i="9" s="1"/>
  <c r="H681" i="5"/>
  <c r="I679" i="7" s="1"/>
  <c r="F680" i="9" s="1"/>
  <c r="G681" i="5"/>
  <c r="H679" i="7" s="1"/>
  <c r="E680" i="9" s="1"/>
  <c r="F681" i="5"/>
  <c r="G679" i="7" s="1"/>
  <c r="D680" i="9" s="1"/>
  <c r="E681" i="5"/>
  <c r="F679" i="7" s="1"/>
  <c r="G680" i="9" s="1"/>
  <c r="H654" i="5"/>
  <c r="I652" i="7" s="1"/>
  <c r="F653" i="9" s="1"/>
  <c r="G654" i="5"/>
  <c r="H652" i="7" s="1"/>
  <c r="E653" i="9" s="1"/>
  <c r="F654" i="5"/>
  <c r="G652" i="7" s="1"/>
  <c r="D653" i="9" s="1"/>
  <c r="E654" i="5"/>
  <c r="F652" i="7" s="1"/>
  <c r="G653" i="9" s="1"/>
  <c r="H622" i="5"/>
  <c r="I620" i="7" s="1"/>
  <c r="F621" i="9" s="1"/>
  <c r="G622" i="5"/>
  <c r="H620" i="7" s="1"/>
  <c r="E621" i="9" s="1"/>
  <c r="F622" i="5"/>
  <c r="G620" i="7" s="1"/>
  <c r="D621" i="9" s="1"/>
  <c r="E622" i="5"/>
  <c r="F620" i="7" s="1"/>
  <c r="G621" i="9" s="1"/>
  <c r="H590" i="5"/>
  <c r="I588" i="7" s="1"/>
  <c r="F589" i="9" s="1"/>
  <c r="G590" i="5"/>
  <c r="H588" i="7" s="1"/>
  <c r="E589" i="9" s="1"/>
  <c r="F590" i="5"/>
  <c r="G588" i="7" s="1"/>
  <c r="D589" i="9" s="1"/>
  <c r="E590" i="5"/>
  <c r="F588" i="7" s="1"/>
  <c r="G589" i="9" s="1"/>
  <c r="H558" i="5"/>
  <c r="I556" i="7" s="1"/>
  <c r="F557" i="9" s="1"/>
  <c r="G558" i="5"/>
  <c r="H556" i="7" s="1"/>
  <c r="E557" i="9" s="1"/>
  <c r="F558" i="5"/>
  <c r="G556" i="7" s="1"/>
  <c r="D557" i="9" s="1"/>
  <c r="E558" i="5"/>
  <c r="F556" i="7" s="1"/>
  <c r="G557" i="9" s="1"/>
  <c r="H526" i="5"/>
  <c r="I524" i="7" s="1"/>
  <c r="F525" i="9" s="1"/>
  <c r="G526" i="5"/>
  <c r="H524" i="7" s="1"/>
  <c r="E525" i="9" s="1"/>
  <c r="F526" i="5"/>
  <c r="G524" i="7" s="1"/>
  <c r="D525" i="9" s="1"/>
  <c r="E526" i="5"/>
  <c r="F524" i="7" s="1"/>
  <c r="G525" i="9" s="1"/>
  <c r="H494" i="5"/>
  <c r="I492" i="7" s="1"/>
  <c r="F493" i="9" s="1"/>
  <c r="G494" i="5"/>
  <c r="H492" i="7" s="1"/>
  <c r="E493" i="9" s="1"/>
  <c r="F494" i="5"/>
  <c r="G492" i="7" s="1"/>
  <c r="D493" i="9" s="1"/>
  <c r="E494" i="5"/>
  <c r="F492" i="7" s="1"/>
  <c r="G493" i="9" s="1"/>
  <c r="H462" i="5"/>
  <c r="I460" i="7" s="1"/>
  <c r="F461" i="9" s="1"/>
  <c r="G462" i="5"/>
  <c r="H460" i="7" s="1"/>
  <c r="E461" i="9" s="1"/>
  <c r="F462" i="5"/>
  <c r="G460" i="7" s="1"/>
  <c r="D461" i="9" s="1"/>
  <c r="E462" i="5"/>
  <c r="F460" i="7" s="1"/>
  <c r="G461" i="9" s="1"/>
  <c r="H430" i="5"/>
  <c r="I428" i="7" s="1"/>
  <c r="F429" i="9" s="1"/>
  <c r="G430" i="5"/>
  <c r="H428" i="7" s="1"/>
  <c r="E429" i="9" s="1"/>
  <c r="F430" i="5"/>
  <c r="G428" i="7" s="1"/>
  <c r="D429" i="9" s="1"/>
  <c r="E430" i="5"/>
  <c r="F428" i="7" s="1"/>
  <c r="G429" i="9" s="1"/>
  <c r="H398" i="5"/>
  <c r="I396" i="7" s="1"/>
  <c r="F397" i="9" s="1"/>
  <c r="G398" i="5"/>
  <c r="H396" i="7" s="1"/>
  <c r="E397" i="9" s="1"/>
  <c r="F398" i="5"/>
  <c r="G396" i="7" s="1"/>
  <c r="D397" i="9" s="1"/>
  <c r="E398" i="5"/>
  <c r="F396" i="7" s="1"/>
  <c r="G397" i="9" s="1"/>
  <c r="H366" i="5"/>
  <c r="I364" i="7" s="1"/>
  <c r="F365" i="9" s="1"/>
  <c r="G366" i="5"/>
  <c r="H364" i="7" s="1"/>
  <c r="E365" i="9" s="1"/>
  <c r="F366" i="5"/>
  <c r="G364" i="7" s="1"/>
  <c r="D365" i="9" s="1"/>
  <c r="E366" i="5"/>
  <c r="F364" i="7" s="1"/>
  <c r="G365" i="9" s="1"/>
  <c r="H334" i="5"/>
  <c r="I332" i="7" s="1"/>
  <c r="F333" i="9" s="1"/>
  <c r="G334" i="5"/>
  <c r="H332" i="7" s="1"/>
  <c r="E333" i="9" s="1"/>
  <c r="F334" i="5"/>
  <c r="G332" i="7" s="1"/>
  <c r="D333" i="9" s="1"/>
  <c r="E334" i="5"/>
  <c r="F332" i="7" s="1"/>
  <c r="G333" i="9" s="1"/>
  <c r="H302" i="5"/>
  <c r="I300" i="7" s="1"/>
  <c r="F301" i="9" s="1"/>
  <c r="G302" i="5"/>
  <c r="H300" i="7" s="1"/>
  <c r="E301" i="9" s="1"/>
  <c r="F302" i="5"/>
  <c r="G300" i="7" s="1"/>
  <c r="D301" i="9" s="1"/>
  <c r="E302" i="5"/>
  <c r="F300" i="7" s="1"/>
  <c r="G301" i="9" s="1"/>
  <c r="H270" i="5"/>
  <c r="I268" i="7" s="1"/>
  <c r="F269" i="9" s="1"/>
  <c r="G270" i="5"/>
  <c r="H268" i="7" s="1"/>
  <c r="E269" i="9" s="1"/>
  <c r="F270" i="5"/>
  <c r="G268" i="7" s="1"/>
  <c r="D269" i="9" s="1"/>
  <c r="E270" i="5"/>
  <c r="F268" i="7" s="1"/>
  <c r="G269" i="9" s="1"/>
  <c r="H238" i="5"/>
  <c r="I236" i="7" s="1"/>
  <c r="F237" i="9" s="1"/>
  <c r="G238" i="5"/>
  <c r="H236" i="7" s="1"/>
  <c r="E237" i="9" s="1"/>
  <c r="F238" i="5"/>
  <c r="G236" i="7" s="1"/>
  <c r="D237" i="9" s="1"/>
  <c r="E238" i="5"/>
  <c r="F236" i="7" s="1"/>
  <c r="G237" i="9" s="1"/>
  <c r="H206" i="5"/>
  <c r="I204" i="7" s="1"/>
  <c r="F205" i="9" s="1"/>
  <c r="G206" i="5"/>
  <c r="H204" i="7" s="1"/>
  <c r="E205" i="9" s="1"/>
  <c r="F206" i="5"/>
  <c r="G204" i="7" s="1"/>
  <c r="D205" i="9" s="1"/>
  <c r="E206" i="5"/>
  <c r="F204" i="7" s="1"/>
  <c r="G205" i="9" s="1"/>
  <c r="H174" i="5"/>
  <c r="I172" i="7" s="1"/>
  <c r="F173" i="9" s="1"/>
  <c r="G174" i="5"/>
  <c r="H172" i="7" s="1"/>
  <c r="E173" i="9" s="1"/>
  <c r="F174" i="5"/>
  <c r="G172" i="7" s="1"/>
  <c r="D173" i="9" s="1"/>
  <c r="E174" i="5"/>
  <c r="F172" i="7" s="1"/>
  <c r="G173" i="9" s="1"/>
  <c r="H142" i="5"/>
  <c r="I140" i="7" s="1"/>
  <c r="F141" i="9" s="1"/>
  <c r="G142" i="5"/>
  <c r="H140" i="7" s="1"/>
  <c r="E141" i="9" s="1"/>
  <c r="F142" i="5"/>
  <c r="G140" i="7" s="1"/>
  <c r="D141" i="9" s="1"/>
  <c r="E142" i="5"/>
  <c r="F140" i="7" s="1"/>
  <c r="G141" i="9" s="1"/>
  <c r="H110" i="5"/>
  <c r="I108" i="7" s="1"/>
  <c r="F109" i="9" s="1"/>
  <c r="G110" i="5"/>
  <c r="H108" i="7" s="1"/>
  <c r="E109" i="9" s="1"/>
  <c r="F110" i="5"/>
  <c r="G108" i="7" s="1"/>
  <c r="D109" i="9" s="1"/>
  <c r="E110" i="5"/>
  <c r="F108" i="7" s="1"/>
  <c r="G109" i="9" s="1"/>
  <c r="H78" i="5"/>
  <c r="I76" i="7" s="1"/>
  <c r="F77" i="9" s="1"/>
  <c r="G78" i="5"/>
  <c r="H76" i="7" s="1"/>
  <c r="E77" i="9" s="1"/>
  <c r="F78" i="5"/>
  <c r="G76" i="7" s="1"/>
  <c r="D77" i="9" s="1"/>
  <c r="E78" i="5"/>
  <c r="F76" i="7" s="1"/>
  <c r="G77" i="9" s="1"/>
  <c r="H46" i="5"/>
  <c r="I44" i="7" s="1"/>
  <c r="F45" i="9" s="1"/>
  <c r="G46" i="5"/>
  <c r="H44" i="7" s="1"/>
  <c r="E45" i="9" s="1"/>
  <c r="F46" i="5"/>
  <c r="G44" i="7" s="1"/>
  <c r="D45" i="9" s="1"/>
  <c r="E46" i="5"/>
  <c r="F44" i="7" s="1"/>
  <c r="G45" i="9" s="1"/>
  <c r="H14" i="5"/>
  <c r="I12" i="7" s="1"/>
  <c r="F13" i="9" s="1"/>
  <c r="G14" i="5"/>
  <c r="H12" i="7" s="1"/>
  <c r="E13" i="9" s="1"/>
  <c r="F14" i="5"/>
  <c r="G12" i="7" s="1"/>
  <c r="D13" i="9" s="1"/>
  <c r="E14" i="5"/>
  <c r="F12" i="7" s="1"/>
  <c r="G13" i="9" s="1"/>
  <c r="H1984" i="5"/>
  <c r="I1982" i="7" s="1"/>
  <c r="F1983" i="9" s="1"/>
  <c r="G1984" i="5"/>
  <c r="H1982" i="7" s="1"/>
  <c r="E1983" i="9" s="1"/>
  <c r="F1984" i="5"/>
  <c r="G1982" i="7" s="1"/>
  <c r="D1983" i="9" s="1"/>
  <c r="E1984" i="5"/>
  <c r="F1982" i="7" s="1"/>
  <c r="G1983" i="9" s="1"/>
  <c r="H1956" i="5"/>
  <c r="I1954" i="7" s="1"/>
  <c r="F1955" i="9" s="1"/>
  <c r="G1956" i="5"/>
  <c r="H1954" i="7" s="1"/>
  <c r="E1955" i="9" s="1"/>
  <c r="F1956" i="5"/>
  <c r="G1954" i="7" s="1"/>
  <c r="D1955" i="9" s="1"/>
  <c r="E1956" i="5"/>
  <c r="F1954" i="7" s="1"/>
  <c r="G1955" i="9" s="1"/>
  <c r="H1940" i="5"/>
  <c r="I1938" i="7" s="1"/>
  <c r="F1939" i="9" s="1"/>
  <c r="G1940" i="5"/>
  <c r="H1938" i="7" s="1"/>
  <c r="E1939" i="9" s="1"/>
  <c r="F1940" i="5"/>
  <c r="G1938" i="7" s="1"/>
  <c r="D1939" i="9" s="1"/>
  <c r="E1940" i="5"/>
  <c r="F1938" i="7" s="1"/>
  <c r="G1939" i="9" s="1"/>
  <c r="H1924" i="5"/>
  <c r="I1922" i="7" s="1"/>
  <c r="F1923" i="9" s="1"/>
  <c r="G1924" i="5"/>
  <c r="H1922" i="7" s="1"/>
  <c r="E1923" i="9" s="1"/>
  <c r="F1924" i="5"/>
  <c r="G1922" i="7" s="1"/>
  <c r="D1923" i="9" s="1"/>
  <c r="E1924" i="5"/>
  <c r="F1922" i="7" s="1"/>
  <c r="G1923" i="9" s="1"/>
  <c r="H1908" i="5"/>
  <c r="I1906" i="7" s="1"/>
  <c r="F1907" i="9" s="1"/>
  <c r="G1908" i="5"/>
  <c r="H1906" i="7" s="1"/>
  <c r="E1907" i="9" s="1"/>
  <c r="F1908" i="5"/>
  <c r="G1906" i="7" s="1"/>
  <c r="D1907" i="9" s="1"/>
  <c r="E1908" i="5"/>
  <c r="F1906" i="7" s="1"/>
  <c r="G1907" i="9" s="1"/>
  <c r="H1892" i="5"/>
  <c r="I1890" i="7" s="1"/>
  <c r="F1891" i="9" s="1"/>
  <c r="G1892" i="5"/>
  <c r="H1890" i="7" s="1"/>
  <c r="E1891" i="9" s="1"/>
  <c r="F1892" i="5"/>
  <c r="G1890" i="7" s="1"/>
  <c r="D1891" i="9" s="1"/>
  <c r="E1892" i="5"/>
  <c r="F1890" i="7" s="1"/>
  <c r="G1891" i="9" s="1"/>
  <c r="H1876" i="5"/>
  <c r="I1874" i="7" s="1"/>
  <c r="F1875" i="9" s="1"/>
  <c r="G1876" i="5"/>
  <c r="H1874" i="7" s="1"/>
  <c r="E1875" i="9" s="1"/>
  <c r="F1876" i="5"/>
  <c r="G1874" i="7" s="1"/>
  <c r="D1875" i="9" s="1"/>
  <c r="E1876" i="5"/>
  <c r="F1874" i="7" s="1"/>
  <c r="G1875" i="9" s="1"/>
  <c r="H1860" i="5"/>
  <c r="I1858" i="7" s="1"/>
  <c r="F1859" i="9" s="1"/>
  <c r="G1860" i="5"/>
  <c r="H1858" i="7" s="1"/>
  <c r="E1859" i="9" s="1"/>
  <c r="F1860" i="5"/>
  <c r="G1858" i="7" s="1"/>
  <c r="D1859" i="9" s="1"/>
  <c r="E1860" i="5"/>
  <c r="F1858" i="7" s="1"/>
  <c r="G1859" i="9" s="1"/>
  <c r="H1844" i="5"/>
  <c r="I1842" i="7" s="1"/>
  <c r="F1843" i="9" s="1"/>
  <c r="G1844" i="5"/>
  <c r="H1842" i="7" s="1"/>
  <c r="E1843" i="9" s="1"/>
  <c r="F1844" i="5"/>
  <c r="G1842" i="7" s="1"/>
  <c r="D1843" i="9" s="1"/>
  <c r="E1844" i="5"/>
  <c r="F1842" i="7" s="1"/>
  <c r="G1843" i="9" s="1"/>
  <c r="H1828" i="5"/>
  <c r="I1826" i="7" s="1"/>
  <c r="F1827" i="9" s="1"/>
  <c r="G1828" i="5"/>
  <c r="H1826" i="7" s="1"/>
  <c r="E1827" i="9" s="1"/>
  <c r="F1828" i="5"/>
  <c r="G1826" i="7" s="1"/>
  <c r="D1827" i="9" s="1"/>
  <c r="E1828" i="5"/>
  <c r="F1826" i="7" s="1"/>
  <c r="G1827" i="9" s="1"/>
  <c r="H1812" i="5"/>
  <c r="I1810" i="7" s="1"/>
  <c r="F1811" i="9" s="1"/>
  <c r="G1812" i="5"/>
  <c r="H1810" i="7" s="1"/>
  <c r="E1811" i="9" s="1"/>
  <c r="F1812" i="5"/>
  <c r="G1810" i="7" s="1"/>
  <c r="D1811" i="9" s="1"/>
  <c r="E1812" i="5"/>
  <c r="F1810" i="7" s="1"/>
  <c r="G1811" i="9" s="1"/>
  <c r="H1796" i="5"/>
  <c r="I1794" i="7" s="1"/>
  <c r="F1795" i="9" s="1"/>
  <c r="G1796" i="5"/>
  <c r="H1794" i="7" s="1"/>
  <c r="E1795" i="9" s="1"/>
  <c r="F1796" i="5"/>
  <c r="G1794" i="7" s="1"/>
  <c r="D1795" i="9" s="1"/>
  <c r="E1796" i="5"/>
  <c r="F1794" i="7" s="1"/>
  <c r="G1795" i="9" s="1"/>
  <c r="H1780" i="5"/>
  <c r="I1778" i="7" s="1"/>
  <c r="F1779" i="9" s="1"/>
  <c r="G1780" i="5"/>
  <c r="H1778" i="7" s="1"/>
  <c r="E1779" i="9" s="1"/>
  <c r="F1780" i="5"/>
  <c r="G1778" i="7" s="1"/>
  <c r="D1779" i="9" s="1"/>
  <c r="E1780" i="5"/>
  <c r="F1778" i="7" s="1"/>
  <c r="G1779" i="9" s="1"/>
  <c r="H1764" i="5"/>
  <c r="I1762" i="7" s="1"/>
  <c r="F1763" i="9" s="1"/>
  <c r="G1764" i="5"/>
  <c r="H1762" i="7" s="1"/>
  <c r="E1763" i="9" s="1"/>
  <c r="F1764" i="5"/>
  <c r="G1762" i="7" s="1"/>
  <c r="D1763" i="9" s="1"/>
  <c r="E1764" i="5"/>
  <c r="F1762" i="7" s="1"/>
  <c r="G1763" i="9" s="1"/>
  <c r="H1748" i="5"/>
  <c r="I1746" i="7" s="1"/>
  <c r="F1747" i="9" s="1"/>
  <c r="G1748" i="5"/>
  <c r="H1746" i="7" s="1"/>
  <c r="E1747" i="9" s="1"/>
  <c r="F1748" i="5"/>
  <c r="G1746" i="7" s="1"/>
  <c r="D1747" i="9" s="1"/>
  <c r="E1748" i="5"/>
  <c r="F1746" i="7" s="1"/>
  <c r="G1747" i="9" s="1"/>
  <c r="H1732" i="5"/>
  <c r="I1730" i="7" s="1"/>
  <c r="F1731" i="9" s="1"/>
  <c r="G1732" i="5"/>
  <c r="H1730" i="7" s="1"/>
  <c r="E1731" i="9" s="1"/>
  <c r="F1732" i="5"/>
  <c r="G1730" i="7" s="1"/>
  <c r="D1731" i="9" s="1"/>
  <c r="E1732" i="5"/>
  <c r="F1730" i="7" s="1"/>
  <c r="G1731" i="9" s="1"/>
  <c r="H1716" i="5"/>
  <c r="I1714" i="7" s="1"/>
  <c r="F1715" i="9" s="1"/>
  <c r="G1716" i="5"/>
  <c r="H1714" i="7" s="1"/>
  <c r="E1715" i="9" s="1"/>
  <c r="F1716" i="5"/>
  <c r="G1714" i="7" s="1"/>
  <c r="D1715" i="9" s="1"/>
  <c r="E1716" i="5"/>
  <c r="F1714" i="7" s="1"/>
  <c r="G1715" i="9" s="1"/>
  <c r="H1700" i="5"/>
  <c r="I1698" i="7" s="1"/>
  <c r="F1699" i="9" s="1"/>
  <c r="G1700" i="5"/>
  <c r="H1698" i="7" s="1"/>
  <c r="E1699" i="9" s="1"/>
  <c r="F1700" i="5"/>
  <c r="G1698" i="7" s="1"/>
  <c r="D1699" i="9" s="1"/>
  <c r="E1700" i="5"/>
  <c r="F1698" i="7" s="1"/>
  <c r="G1699" i="9" s="1"/>
  <c r="H1684" i="5"/>
  <c r="I1682" i="7" s="1"/>
  <c r="F1683" i="9" s="1"/>
  <c r="G1684" i="5"/>
  <c r="H1682" i="7" s="1"/>
  <c r="E1683" i="9" s="1"/>
  <c r="F1684" i="5"/>
  <c r="G1682" i="7" s="1"/>
  <c r="D1683" i="9" s="1"/>
  <c r="E1684" i="5"/>
  <c r="F1682" i="7" s="1"/>
  <c r="G1683" i="9" s="1"/>
  <c r="H1668" i="5"/>
  <c r="I1666" i="7" s="1"/>
  <c r="F1667" i="9" s="1"/>
  <c r="G1668" i="5"/>
  <c r="H1666" i="7" s="1"/>
  <c r="E1667" i="9" s="1"/>
  <c r="F1668" i="5"/>
  <c r="G1666" i="7" s="1"/>
  <c r="D1667" i="9" s="1"/>
  <c r="E1668" i="5"/>
  <c r="F1666" i="7" s="1"/>
  <c r="G1667" i="9" s="1"/>
  <c r="H1652" i="5"/>
  <c r="I1650" i="7" s="1"/>
  <c r="F1651" i="9" s="1"/>
  <c r="G1652" i="5"/>
  <c r="H1650" i="7" s="1"/>
  <c r="E1651" i="9" s="1"/>
  <c r="F1652" i="5"/>
  <c r="G1650" i="7" s="1"/>
  <c r="D1651" i="9" s="1"/>
  <c r="E1652" i="5"/>
  <c r="F1650" i="7" s="1"/>
  <c r="G1651" i="9" s="1"/>
  <c r="H1636" i="5"/>
  <c r="I1634" i="7" s="1"/>
  <c r="F1635" i="9" s="1"/>
  <c r="G1636" i="5"/>
  <c r="H1634" i="7" s="1"/>
  <c r="E1635" i="9" s="1"/>
  <c r="F1636" i="5"/>
  <c r="G1634" i="7" s="1"/>
  <c r="D1635" i="9" s="1"/>
  <c r="E1636" i="5"/>
  <c r="F1634" i="7" s="1"/>
  <c r="G1635" i="9" s="1"/>
  <c r="H1620" i="5"/>
  <c r="I1618" i="7" s="1"/>
  <c r="F1619" i="9" s="1"/>
  <c r="G1620" i="5"/>
  <c r="H1618" i="7" s="1"/>
  <c r="E1619" i="9" s="1"/>
  <c r="F1620" i="5"/>
  <c r="G1618" i="7" s="1"/>
  <c r="D1619" i="9" s="1"/>
  <c r="E1620" i="5"/>
  <c r="F1618" i="7" s="1"/>
  <c r="G1619" i="9" s="1"/>
  <c r="H1604" i="5"/>
  <c r="I1602" i="7" s="1"/>
  <c r="F1603" i="9" s="1"/>
  <c r="G1604" i="5"/>
  <c r="H1602" i="7" s="1"/>
  <c r="E1603" i="9" s="1"/>
  <c r="F1604" i="5"/>
  <c r="G1602" i="7" s="1"/>
  <c r="D1603" i="9" s="1"/>
  <c r="E1604" i="5"/>
  <c r="F1602" i="7" s="1"/>
  <c r="G1603" i="9" s="1"/>
  <c r="H1588" i="5"/>
  <c r="I1586" i="7" s="1"/>
  <c r="F1587" i="9" s="1"/>
  <c r="G1588" i="5"/>
  <c r="H1586" i="7" s="1"/>
  <c r="E1587" i="9" s="1"/>
  <c r="F1588" i="5"/>
  <c r="G1586" i="7" s="1"/>
  <c r="D1587" i="9" s="1"/>
  <c r="E1588" i="5"/>
  <c r="F1586" i="7" s="1"/>
  <c r="G1587" i="9" s="1"/>
  <c r="H1572" i="5"/>
  <c r="I1570" i="7" s="1"/>
  <c r="F1571" i="9" s="1"/>
  <c r="G1572" i="5"/>
  <c r="H1570" i="7" s="1"/>
  <c r="E1571" i="9" s="1"/>
  <c r="F1572" i="5"/>
  <c r="G1570" i="7" s="1"/>
  <c r="D1571" i="9" s="1"/>
  <c r="E1572" i="5"/>
  <c r="F1570" i="7" s="1"/>
  <c r="G1571" i="9" s="1"/>
  <c r="H1556" i="5"/>
  <c r="I1554" i="7" s="1"/>
  <c r="F1555" i="9" s="1"/>
  <c r="G1556" i="5"/>
  <c r="H1554" i="7" s="1"/>
  <c r="E1555" i="9" s="1"/>
  <c r="F1556" i="5"/>
  <c r="G1554" i="7" s="1"/>
  <c r="D1555" i="9" s="1"/>
  <c r="E1556" i="5"/>
  <c r="F1554" i="7" s="1"/>
  <c r="G1555" i="9" s="1"/>
  <c r="H1540" i="5"/>
  <c r="I1538" i="7" s="1"/>
  <c r="F1539" i="9" s="1"/>
  <c r="G1540" i="5"/>
  <c r="H1538" i="7" s="1"/>
  <c r="E1539" i="9" s="1"/>
  <c r="F1540" i="5"/>
  <c r="G1538" i="7" s="1"/>
  <c r="D1539" i="9" s="1"/>
  <c r="E1540" i="5"/>
  <c r="F1538" i="7" s="1"/>
  <c r="G1539" i="9" s="1"/>
  <c r="H1524" i="5"/>
  <c r="I1522" i="7" s="1"/>
  <c r="F1523" i="9" s="1"/>
  <c r="G1524" i="5"/>
  <c r="H1522" i="7" s="1"/>
  <c r="E1523" i="9" s="1"/>
  <c r="F1524" i="5"/>
  <c r="G1522" i="7" s="1"/>
  <c r="D1523" i="9" s="1"/>
  <c r="E1524" i="5"/>
  <c r="F1522" i="7" s="1"/>
  <c r="G1523" i="9" s="1"/>
  <c r="H1508" i="5"/>
  <c r="I1506" i="7" s="1"/>
  <c r="F1507" i="9" s="1"/>
  <c r="G1508" i="5"/>
  <c r="H1506" i="7" s="1"/>
  <c r="E1507" i="9" s="1"/>
  <c r="F1508" i="5"/>
  <c r="G1506" i="7" s="1"/>
  <c r="D1507" i="9" s="1"/>
  <c r="E1508" i="5"/>
  <c r="F1506" i="7" s="1"/>
  <c r="G1507" i="9" s="1"/>
  <c r="H1492" i="5"/>
  <c r="I1490" i="7" s="1"/>
  <c r="F1491" i="9" s="1"/>
  <c r="G1492" i="5"/>
  <c r="H1490" i="7" s="1"/>
  <c r="E1491" i="9" s="1"/>
  <c r="F1492" i="5"/>
  <c r="G1490" i="7" s="1"/>
  <c r="D1491" i="9" s="1"/>
  <c r="E1492" i="5"/>
  <c r="F1490" i="7" s="1"/>
  <c r="G1491" i="9" s="1"/>
  <c r="H1476" i="5"/>
  <c r="I1474" i="7" s="1"/>
  <c r="F1475" i="9" s="1"/>
  <c r="G1476" i="5"/>
  <c r="H1474" i="7" s="1"/>
  <c r="E1475" i="9" s="1"/>
  <c r="F1476" i="5"/>
  <c r="G1474" i="7" s="1"/>
  <c r="D1475" i="9" s="1"/>
  <c r="E1476" i="5"/>
  <c r="F1474" i="7" s="1"/>
  <c r="G1475" i="9" s="1"/>
  <c r="H1460" i="5"/>
  <c r="I1458" i="7" s="1"/>
  <c r="F1459" i="9" s="1"/>
  <c r="G1460" i="5"/>
  <c r="H1458" i="7" s="1"/>
  <c r="E1459" i="9" s="1"/>
  <c r="F1460" i="5"/>
  <c r="G1458" i="7" s="1"/>
  <c r="D1459" i="9" s="1"/>
  <c r="E1460" i="5"/>
  <c r="F1458" i="7" s="1"/>
  <c r="G1459" i="9" s="1"/>
  <c r="H1444" i="5"/>
  <c r="I1442" i="7" s="1"/>
  <c r="F1443" i="9" s="1"/>
  <c r="G1444" i="5"/>
  <c r="H1442" i="7" s="1"/>
  <c r="E1443" i="9" s="1"/>
  <c r="F1444" i="5"/>
  <c r="G1442" i="7" s="1"/>
  <c r="D1443" i="9" s="1"/>
  <c r="E1444" i="5"/>
  <c r="F1442" i="7" s="1"/>
  <c r="G1443" i="9" s="1"/>
  <c r="H1428" i="5"/>
  <c r="I1426" i="7" s="1"/>
  <c r="F1427" i="9" s="1"/>
  <c r="G1428" i="5"/>
  <c r="H1426" i="7" s="1"/>
  <c r="E1427" i="9" s="1"/>
  <c r="F1428" i="5"/>
  <c r="G1426" i="7" s="1"/>
  <c r="D1427" i="9" s="1"/>
  <c r="E1428" i="5"/>
  <c r="F1426" i="7" s="1"/>
  <c r="G1427" i="9" s="1"/>
  <c r="H1412" i="5"/>
  <c r="I1410" i="7" s="1"/>
  <c r="F1411" i="9" s="1"/>
  <c r="G1412" i="5"/>
  <c r="H1410" i="7" s="1"/>
  <c r="E1411" i="9" s="1"/>
  <c r="F1412" i="5"/>
  <c r="G1410" i="7" s="1"/>
  <c r="D1411" i="9" s="1"/>
  <c r="E1412" i="5"/>
  <c r="F1410" i="7" s="1"/>
  <c r="G1411" i="9" s="1"/>
  <c r="H1396" i="5"/>
  <c r="I1394" i="7" s="1"/>
  <c r="F1395" i="9" s="1"/>
  <c r="G1396" i="5"/>
  <c r="H1394" i="7" s="1"/>
  <c r="E1395" i="9" s="1"/>
  <c r="F1396" i="5"/>
  <c r="G1394" i="7" s="1"/>
  <c r="D1395" i="9" s="1"/>
  <c r="E1396" i="5"/>
  <c r="F1394" i="7" s="1"/>
  <c r="G1395" i="9" s="1"/>
  <c r="H1380" i="5"/>
  <c r="I1378" i="7" s="1"/>
  <c r="F1379" i="9" s="1"/>
  <c r="G1380" i="5"/>
  <c r="H1378" i="7" s="1"/>
  <c r="E1379" i="9" s="1"/>
  <c r="F1380" i="5"/>
  <c r="G1378" i="7" s="1"/>
  <c r="D1379" i="9" s="1"/>
  <c r="E1380" i="5"/>
  <c r="F1378" i="7" s="1"/>
  <c r="G1379" i="9" s="1"/>
  <c r="H1364" i="5"/>
  <c r="I1362" i="7" s="1"/>
  <c r="F1363" i="9" s="1"/>
  <c r="G1364" i="5"/>
  <c r="H1362" i="7" s="1"/>
  <c r="E1363" i="9" s="1"/>
  <c r="F1364" i="5"/>
  <c r="G1362" i="7" s="1"/>
  <c r="D1363" i="9" s="1"/>
  <c r="E1364" i="5"/>
  <c r="F1362" i="7" s="1"/>
  <c r="G1363" i="9" s="1"/>
  <c r="H1348" i="5"/>
  <c r="I1346" i="7" s="1"/>
  <c r="F1347" i="9" s="1"/>
  <c r="G1348" i="5"/>
  <c r="H1346" i="7" s="1"/>
  <c r="E1347" i="9" s="1"/>
  <c r="F1348" i="5"/>
  <c r="G1346" i="7" s="1"/>
  <c r="D1347" i="9" s="1"/>
  <c r="E1348" i="5"/>
  <c r="F1346" i="7" s="1"/>
  <c r="G1347" i="9" s="1"/>
  <c r="H1332" i="5"/>
  <c r="I1330" i="7" s="1"/>
  <c r="F1331" i="9" s="1"/>
  <c r="G1332" i="5"/>
  <c r="H1330" i="7" s="1"/>
  <c r="E1331" i="9" s="1"/>
  <c r="F1332" i="5"/>
  <c r="G1330" i="7" s="1"/>
  <c r="D1331" i="9" s="1"/>
  <c r="E1332" i="5"/>
  <c r="F1330" i="7" s="1"/>
  <c r="G1331" i="9" s="1"/>
  <c r="H1316" i="5"/>
  <c r="I1314" i="7" s="1"/>
  <c r="F1315" i="9" s="1"/>
  <c r="G1316" i="5"/>
  <c r="H1314" i="7" s="1"/>
  <c r="E1315" i="9" s="1"/>
  <c r="F1316" i="5"/>
  <c r="G1314" i="7" s="1"/>
  <c r="D1315" i="9" s="1"/>
  <c r="E1316" i="5"/>
  <c r="F1314" i="7" s="1"/>
  <c r="G1315" i="9" s="1"/>
  <c r="H1300" i="5"/>
  <c r="I1298" i="7" s="1"/>
  <c r="F1299" i="9" s="1"/>
  <c r="G1300" i="5"/>
  <c r="H1298" i="7" s="1"/>
  <c r="E1299" i="9" s="1"/>
  <c r="F1300" i="5"/>
  <c r="G1298" i="7" s="1"/>
  <c r="D1299" i="9" s="1"/>
  <c r="E1300" i="5"/>
  <c r="F1298" i="7" s="1"/>
  <c r="G1299" i="9" s="1"/>
  <c r="H1284" i="5"/>
  <c r="I1282" i="7" s="1"/>
  <c r="F1283" i="9" s="1"/>
  <c r="G1284" i="5"/>
  <c r="H1282" i="7" s="1"/>
  <c r="E1283" i="9" s="1"/>
  <c r="F1284" i="5"/>
  <c r="G1282" i="7" s="1"/>
  <c r="D1283" i="9" s="1"/>
  <c r="E1284" i="5"/>
  <c r="F1282" i="7" s="1"/>
  <c r="G1283" i="9" s="1"/>
  <c r="H1268" i="5"/>
  <c r="I1266" i="7" s="1"/>
  <c r="F1267" i="9" s="1"/>
  <c r="G1268" i="5"/>
  <c r="H1266" i="7" s="1"/>
  <c r="E1267" i="9" s="1"/>
  <c r="F1268" i="5"/>
  <c r="G1266" i="7" s="1"/>
  <c r="D1267" i="9" s="1"/>
  <c r="E1268" i="5"/>
  <c r="F1266" i="7" s="1"/>
  <c r="G1267" i="9" s="1"/>
  <c r="H1252" i="5"/>
  <c r="I1250" i="7" s="1"/>
  <c r="F1251" i="9" s="1"/>
  <c r="G1252" i="5"/>
  <c r="H1250" i="7" s="1"/>
  <c r="E1251" i="9" s="1"/>
  <c r="F1252" i="5"/>
  <c r="G1250" i="7" s="1"/>
  <c r="D1251" i="9" s="1"/>
  <c r="E1252" i="5"/>
  <c r="F1250" i="7" s="1"/>
  <c r="G1251" i="9" s="1"/>
  <c r="H1236" i="5"/>
  <c r="I1234" i="7" s="1"/>
  <c r="F1235" i="9" s="1"/>
  <c r="G1236" i="5"/>
  <c r="H1234" i="7" s="1"/>
  <c r="E1235" i="9" s="1"/>
  <c r="F1236" i="5"/>
  <c r="G1234" i="7" s="1"/>
  <c r="D1235" i="9" s="1"/>
  <c r="E1236" i="5"/>
  <c r="F1234" i="7" s="1"/>
  <c r="G1235" i="9" s="1"/>
  <c r="H1220" i="5"/>
  <c r="I1218" i="7" s="1"/>
  <c r="F1219" i="9" s="1"/>
  <c r="G1220" i="5"/>
  <c r="H1218" i="7" s="1"/>
  <c r="E1219" i="9" s="1"/>
  <c r="F1220" i="5"/>
  <c r="G1218" i="7" s="1"/>
  <c r="D1219" i="9" s="1"/>
  <c r="E1220" i="5"/>
  <c r="F1218" i="7" s="1"/>
  <c r="G1219" i="9" s="1"/>
  <c r="H1204" i="5"/>
  <c r="I1202" i="7" s="1"/>
  <c r="F1203" i="9" s="1"/>
  <c r="G1204" i="5"/>
  <c r="H1202" i="7" s="1"/>
  <c r="E1203" i="9" s="1"/>
  <c r="F1204" i="5"/>
  <c r="G1202" i="7" s="1"/>
  <c r="D1203" i="9" s="1"/>
  <c r="E1204" i="5"/>
  <c r="F1202" i="7" s="1"/>
  <c r="G1203" i="9" s="1"/>
  <c r="H1188" i="5"/>
  <c r="I1186" i="7" s="1"/>
  <c r="F1187" i="9" s="1"/>
  <c r="G1188" i="5"/>
  <c r="H1186" i="7" s="1"/>
  <c r="E1187" i="9" s="1"/>
  <c r="F1188" i="5"/>
  <c r="G1186" i="7" s="1"/>
  <c r="D1187" i="9" s="1"/>
  <c r="E1188" i="5"/>
  <c r="F1186" i="7" s="1"/>
  <c r="G1187" i="9" s="1"/>
  <c r="H1172" i="5"/>
  <c r="I1170" i="7" s="1"/>
  <c r="F1171" i="9" s="1"/>
  <c r="G1172" i="5"/>
  <c r="H1170" i="7" s="1"/>
  <c r="E1171" i="9" s="1"/>
  <c r="F1172" i="5"/>
  <c r="G1170" i="7" s="1"/>
  <c r="D1171" i="9" s="1"/>
  <c r="E1172" i="5"/>
  <c r="F1170" i="7" s="1"/>
  <c r="G1171" i="9" s="1"/>
  <c r="H1156" i="5"/>
  <c r="I1154" i="7" s="1"/>
  <c r="F1155" i="9" s="1"/>
  <c r="G1156" i="5"/>
  <c r="H1154" i="7" s="1"/>
  <c r="E1155" i="9" s="1"/>
  <c r="F1156" i="5"/>
  <c r="G1154" i="7" s="1"/>
  <c r="D1155" i="9" s="1"/>
  <c r="E1156" i="5"/>
  <c r="F1154" i="7" s="1"/>
  <c r="G1155" i="9" s="1"/>
  <c r="H1140" i="5"/>
  <c r="I1138" i="7" s="1"/>
  <c r="F1139" i="9" s="1"/>
  <c r="G1140" i="5"/>
  <c r="H1138" i="7" s="1"/>
  <c r="E1139" i="9" s="1"/>
  <c r="F1140" i="5"/>
  <c r="G1138" i="7" s="1"/>
  <c r="D1139" i="9" s="1"/>
  <c r="E1140" i="5"/>
  <c r="F1138" i="7" s="1"/>
  <c r="G1139" i="9" s="1"/>
  <c r="H1124" i="5"/>
  <c r="I1122" i="7" s="1"/>
  <c r="F1123" i="9" s="1"/>
  <c r="G1124" i="5"/>
  <c r="H1122" i="7" s="1"/>
  <c r="E1123" i="9" s="1"/>
  <c r="F1124" i="5"/>
  <c r="G1122" i="7" s="1"/>
  <c r="D1123" i="9" s="1"/>
  <c r="E1124" i="5"/>
  <c r="F1122" i="7" s="1"/>
  <c r="G1123" i="9" s="1"/>
  <c r="H1108" i="5"/>
  <c r="I1106" i="7" s="1"/>
  <c r="F1107" i="9" s="1"/>
  <c r="G1108" i="5"/>
  <c r="H1106" i="7" s="1"/>
  <c r="E1107" i="9" s="1"/>
  <c r="F1108" i="5"/>
  <c r="G1106" i="7" s="1"/>
  <c r="D1107" i="9" s="1"/>
  <c r="E1108" i="5"/>
  <c r="F1106" i="7" s="1"/>
  <c r="G1107" i="9" s="1"/>
  <c r="H1092" i="5"/>
  <c r="I1090" i="7" s="1"/>
  <c r="F1091" i="9" s="1"/>
  <c r="G1092" i="5"/>
  <c r="H1090" i="7" s="1"/>
  <c r="E1091" i="9" s="1"/>
  <c r="F1092" i="5"/>
  <c r="G1090" i="7" s="1"/>
  <c r="D1091" i="9" s="1"/>
  <c r="E1092" i="5"/>
  <c r="F1090" i="7" s="1"/>
  <c r="G1091" i="9" s="1"/>
  <c r="H1076" i="5"/>
  <c r="I1074" i="7" s="1"/>
  <c r="F1075" i="9" s="1"/>
  <c r="G1076" i="5"/>
  <c r="H1074" i="7" s="1"/>
  <c r="E1075" i="9" s="1"/>
  <c r="F1076" i="5"/>
  <c r="G1074" i="7" s="1"/>
  <c r="D1075" i="9" s="1"/>
  <c r="E1076" i="5"/>
  <c r="F1074" i="7" s="1"/>
  <c r="G1075" i="9" s="1"/>
  <c r="H1060" i="5"/>
  <c r="I1058" i="7" s="1"/>
  <c r="F1059" i="9" s="1"/>
  <c r="G1060" i="5"/>
  <c r="H1058" i="7" s="1"/>
  <c r="E1059" i="9" s="1"/>
  <c r="F1060" i="5"/>
  <c r="G1058" i="7" s="1"/>
  <c r="D1059" i="9" s="1"/>
  <c r="E1060" i="5"/>
  <c r="F1058" i="7" s="1"/>
  <c r="G1059" i="9" s="1"/>
  <c r="H1044" i="5"/>
  <c r="I1042" i="7" s="1"/>
  <c r="F1043" i="9" s="1"/>
  <c r="G1044" i="5"/>
  <c r="H1042" i="7" s="1"/>
  <c r="E1043" i="9" s="1"/>
  <c r="F1044" i="5"/>
  <c r="G1042" i="7" s="1"/>
  <c r="D1043" i="9" s="1"/>
  <c r="E1044" i="5"/>
  <c r="F1042" i="7" s="1"/>
  <c r="G1043" i="9" s="1"/>
  <c r="H1028" i="5"/>
  <c r="I1026" i="7" s="1"/>
  <c r="F1027" i="9" s="1"/>
  <c r="G1028" i="5"/>
  <c r="H1026" i="7" s="1"/>
  <c r="E1027" i="9" s="1"/>
  <c r="F1028" i="5"/>
  <c r="G1026" i="7" s="1"/>
  <c r="D1027" i="9" s="1"/>
  <c r="E1028" i="5"/>
  <c r="F1026" i="7" s="1"/>
  <c r="G1027" i="9" s="1"/>
  <c r="H1012" i="5"/>
  <c r="I1010" i="7" s="1"/>
  <c r="F1011" i="9" s="1"/>
  <c r="G1012" i="5"/>
  <c r="H1010" i="7" s="1"/>
  <c r="E1011" i="9" s="1"/>
  <c r="F1012" i="5"/>
  <c r="G1010" i="7" s="1"/>
  <c r="D1011" i="9" s="1"/>
  <c r="E1012" i="5"/>
  <c r="F1010" i="7" s="1"/>
  <c r="G1011" i="9" s="1"/>
  <c r="H996" i="5"/>
  <c r="I994" i="7" s="1"/>
  <c r="F995" i="9" s="1"/>
  <c r="G996" i="5"/>
  <c r="H994" i="7" s="1"/>
  <c r="E995" i="9" s="1"/>
  <c r="F996" i="5"/>
  <c r="G994" i="7" s="1"/>
  <c r="D995" i="9" s="1"/>
  <c r="E996" i="5"/>
  <c r="F994" i="7" s="1"/>
  <c r="G995" i="9" s="1"/>
  <c r="H980" i="5"/>
  <c r="I978" i="7" s="1"/>
  <c r="F979" i="9" s="1"/>
  <c r="G980" i="5"/>
  <c r="H978" i="7" s="1"/>
  <c r="E979" i="9" s="1"/>
  <c r="F980" i="5"/>
  <c r="G978" i="7" s="1"/>
  <c r="D979" i="9" s="1"/>
  <c r="E980" i="5"/>
  <c r="F978" i="7" s="1"/>
  <c r="G979" i="9" s="1"/>
  <c r="H964" i="5"/>
  <c r="I962" i="7" s="1"/>
  <c r="F963" i="9" s="1"/>
  <c r="G964" i="5"/>
  <c r="H962" i="7" s="1"/>
  <c r="E963" i="9" s="1"/>
  <c r="F964" i="5"/>
  <c r="G962" i="7" s="1"/>
  <c r="D963" i="9" s="1"/>
  <c r="E964" i="5"/>
  <c r="F962" i="7" s="1"/>
  <c r="G963" i="9" s="1"/>
  <c r="H948" i="5"/>
  <c r="I946" i="7" s="1"/>
  <c r="F947" i="9" s="1"/>
  <c r="G948" i="5"/>
  <c r="H946" i="7" s="1"/>
  <c r="E947" i="9" s="1"/>
  <c r="F948" i="5"/>
  <c r="G946" i="7" s="1"/>
  <c r="D947" i="9" s="1"/>
  <c r="E948" i="5"/>
  <c r="F946" i="7" s="1"/>
  <c r="G947" i="9" s="1"/>
  <c r="H932" i="5"/>
  <c r="I930" i="7" s="1"/>
  <c r="F931" i="9" s="1"/>
  <c r="G932" i="5"/>
  <c r="H930" i="7" s="1"/>
  <c r="E931" i="9" s="1"/>
  <c r="F932" i="5"/>
  <c r="G930" i="7" s="1"/>
  <c r="D931" i="9" s="1"/>
  <c r="E932" i="5"/>
  <c r="F930" i="7" s="1"/>
  <c r="G931" i="9" s="1"/>
  <c r="H916" i="5"/>
  <c r="I914" i="7" s="1"/>
  <c r="F915" i="9" s="1"/>
  <c r="G916" i="5"/>
  <c r="H914" i="7" s="1"/>
  <c r="E915" i="9" s="1"/>
  <c r="F916" i="5"/>
  <c r="G914" i="7" s="1"/>
  <c r="D915" i="9" s="1"/>
  <c r="E916" i="5"/>
  <c r="F914" i="7" s="1"/>
  <c r="G915" i="9" s="1"/>
  <c r="H900" i="5"/>
  <c r="I898" i="7" s="1"/>
  <c r="F899" i="9" s="1"/>
  <c r="G900" i="5"/>
  <c r="H898" i="7" s="1"/>
  <c r="E899" i="9" s="1"/>
  <c r="F900" i="5"/>
  <c r="G898" i="7" s="1"/>
  <c r="D899" i="9" s="1"/>
  <c r="E900" i="5"/>
  <c r="F898" i="7" s="1"/>
  <c r="G899" i="9" s="1"/>
  <c r="H884" i="5"/>
  <c r="I882" i="7" s="1"/>
  <c r="F883" i="9" s="1"/>
  <c r="G884" i="5"/>
  <c r="H882" i="7" s="1"/>
  <c r="E883" i="9" s="1"/>
  <c r="F884" i="5"/>
  <c r="G882" i="7" s="1"/>
  <c r="D883" i="9" s="1"/>
  <c r="E884" i="5"/>
  <c r="F882" i="7" s="1"/>
  <c r="G883" i="9" s="1"/>
  <c r="H868" i="5"/>
  <c r="I866" i="7" s="1"/>
  <c r="F867" i="9" s="1"/>
  <c r="G868" i="5"/>
  <c r="H866" i="7" s="1"/>
  <c r="E867" i="9" s="1"/>
  <c r="F868" i="5"/>
  <c r="G866" i="7" s="1"/>
  <c r="D867" i="9" s="1"/>
  <c r="E868" i="5"/>
  <c r="F866" i="7" s="1"/>
  <c r="G867" i="9" s="1"/>
  <c r="H852" i="5"/>
  <c r="I850" i="7" s="1"/>
  <c r="F851" i="9" s="1"/>
  <c r="G852" i="5"/>
  <c r="H850" i="7" s="1"/>
  <c r="E851" i="9" s="1"/>
  <c r="F852" i="5"/>
  <c r="G850" i="7" s="1"/>
  <c r="D851" i="9" s="1"/>
  <c r="E852" i="5"/>
  <c r="F850" i="7" s="1"/>
  <c r="G851" i="9" s="1"/>
  <c r="H836" i="5"/>
  <c r="I834" i="7" s="1"/>
  <c r="F835" i="9" s="1"/>
  <c r="G836" i="5"/>
  <c r="H834" i="7" s="1"/>
  <c r="E835" i="9" s="1"/>
  <c r="F836" i="5"/>
  <c r="G834" i="7" s="1"/>
  <c r="D835" i="9" s="1"/>
  <c r="E836" i="5"/>
  <c r="F834" i="7" s="1"/>
  <c r="G835" i="9" s="1"/>
  <c r="H820" i="5"/>
  <c r="I818" i="7" s="1"/>
  <c r="F819" i="9" s="1"/>
  <c r="G820" i="5"/>
  <c r="H818" i="7" s="1"/>
  <c r="E819" i="9" s="1"/>
  <c r="F820" i="5"/>
  <c r="G818" i="7" s="1"/>
  <c r="D819" i="9" s="1"/>
  <c r="E820" i="5"/>
  <c r="F818" i="7" s="1"/>
  <c r="G819" i="9" s="1"/>
  <c r="H804" i="5"/>
  <c r="I802" i="7" s="1"/>
  <c r="F803" i="9" s="1"/>
  <c r="G804" i="5"/>
  <c r="H802" i="7" s="1"/>
  <c r="E803" i="9" s="1"/>
  <c r="F804" i="5"/>
  <c r="G802" i="7" s="1"/>
  <c r="D803" i="9" s="1"/>
  <c r="E804" i="5"/>
  <c r="F802" i="7" s="1"/>
  <c r="G803" i="9" s="1"/>
  <c r="H788" i="5"/>
  <c r="I786" i="7" s="1"/>
  <c r="F787" i="9" s="1"/>
  <c r="G788" i="5"/>
  <c r="H786" i="7" s="1"/>
  <c r="E787" i="9" s="1"/>
  <c r="F788" i="5"/>
  <c r="G786" i="7" s="1"/>
  <c r="D787" i="9" s="1"/>
  <c r="E788" i="5"/>
  <c r="F786" i="7" s="1"/>
  <c r="G787" i="9" s="1"/>
  <c r="H772" i="5"/>
  <c r="I770" i="7" s="1"/>
  <c r="F771" i="9" s="1"/>
  <c r="G772" i="5"/>
  <c r="H770" i="7" s="1"/>
  <c r="E771" i="9" s="1"/>
  <c r="F772" i="5"/>
  <c r="G770" i="7" s="1"/>
  <c r="D771" i="9" s="1"/>
  <c r="E772" i="5"/>
  <c r="F770" i="7" s="1"/>
  <c r="G771" i="9" s="1"/>
  <c r="H756" i="5"/>
  <c r="I754" i="7" s="1"/>
  <c r="F755" i="9" s="1"/>
  <c r="G756" i="5"/>
  <c r="H754" i="7" s="1"/>
  <c r="E755" i="9" s="1"/>
  <c r="F756" i="5"/>
  <c r="G754" i="7" s="1"/>
  <c r="D755" i="9" s="1"/>
  <c r="E756" i="5"/>
  <c r="F754" i="7" s="1"/>
  <c r="G755" i="9" s="1"/>
  <c r="H740" i="5"/>
  <c r="I738" i="7" s="1"/>
  <c r="F739" i="9" s="1"/>
  <c r="G740" i="5"/>
  <c r="H738" i="7" s="1"/>
  <c r="E739" i="9" s="1"/>
  <c r="F740" i="5"/>
  <c r="G738" i="7" s="1"/>
  <c r="D739" i="9" s="1"/>
  <c r="E740" i="5"/>
  <c r="F738" i="7" s="1"/>
  <c r="G739" i="9" s="1"/>
  <c r="H724" i="5"/>
  <c r="I722" i="7" s="1"/>
  <c r="F723" i="9" s="1"/>
  <c r="G724" i="5"/>
  <c r="H722" i="7" s="1"/>
  <c r="E723" i="9" s="1"/>
  <c r="F724" i="5"/>
  <c r="G722" i="7" s="1"/>
  <c r="D723" i="9" s="1"/>
  <c r="E724" i="5"/>
  <c r="F722" i="7" s="1"/>
  <c r="G723" i="9" s="1"/>
  <c r="H708" i="5"/>
  <c r="I706" i="7" s="1"/>
  <c r="F707" i="9" s="1"/>
  <c r="G708" i="5"/>
  <c r="H706" i="7" s="1"/>
  <c r="E707" i="9" s="1"/>
  <c r="F708" i="5"/>
  <c r="G706" i="7" s="1"/>
  <c r="D707" i="9" s="1"/>
  <c r="E708" i="5"/>
  <c r="F706" i="7" s="1"/>
  <c r="G707" i="9" s="1"/>
  <c r="H692" i="5"/>
  <c r="I690" i="7" s="1"/>
  <c r="F691" i="9" s="1"/>
  <c r="G692" i="5"/>
  <c r="H690" i="7" s="1"/>
  <c r="E691" i="9" s="1"/>
  <c r="F692" i="5"/>
  <c r="G690" i="7" s="1"/>
  <c r="D691" i="9" s="1"/>
  <c r="E692" i="5"/>
  <c r="F690" i="7" s="1"/>
  <c r="G691" i="9" s="1"/>
  <c r="H675" i="5"/>
  <c r="I673" i="7" s="1"/>
  <c r="F674" i="9" s="1"/>
  <c r="G675" i="5"/>
  <c r="H673" i="7" s="1"/>
  <c r="E674" i="9" s="1"/>
  <c r="F675" i="5"/>
  <c r="G673" i="7" s="1"/>
  <c r="D674" i="9" s="1"/>
  <c r="E675" i="5"/>
  <c r="F673" i="7" s="1"/>
  <c r="G674" i="9" s="1"/>
  <c r="H644" i="5"/>
  <c r="I642" i="7" s="1"/>
  <c r="F643" i="9" s="1"/>
  <c r="G644" i="5"/>
  <c r="H642" i="7" s="1"/>
  <c r="E643" i="9" s="1"/>
  <c r="F644" i="5"/>
  <c r="G642" i="7" s="1"/>
  <c r="D643" i="9" s="1"/>
  <c r="E644" i="5"/>
  <c r="F642" i="7" s="1"/>
  <c r="G643" i="9" s="1"/>
  <c r="H612" i="5"/>
  <c r="I610" i="7" s="1"/>
  <c r="F611" i="9" s="1"/>
  <c r="G612" i="5"/>
  <c r="H610" i="7" s="1"/>
  <c r="E611" i="9" s="1"/>
  <c r="F612" i="5"/>
  <c r="G610" i="7" s="1"/>
  <c r="D611" i="9" s="1"/>
  <c r="E612" i="5"/>
  <c r="F610" i="7" s="1"/>
  <c r="G611" i="9" s="1"/>
  <c r="H580" i="5"/>
  <c r="I578" i="7" s="1"/>
  <c r="F579" i="9" s="1"/>
  <c r="G580" i="5"/>
  <c r="H578" i="7" s="1"/>
  <c r="E579" i="9" s="1"/>
  <c r="F580" i="5"/>
  <c r="G578" i="7" s="1"/>
  <c r="D579" i="9" s="1"/>
  <c r="E580" i="5"/>
  <c r="F578" i="7" s="1"/>
  <c r="G579" i="9" s="1"/>
  <c r="H548" i="5"/>
  <c r="I546" i="7" s="1"/>
  <c r="F547" i="9" s="1"/>
  <c r="G548" i="5"/>
  <c r="H546" i="7" s="1"/>
  <c r="E547" i="9" s="1"/>
  <c r="F548" i="5"/>
  <c r="G546" i="7" s="1"/>
  <c r="D547" i="9" s="1"/>
  <c r="E548" i="5"/>
  <c r="F546" i="7" s="1"/>
  <c r="G547" i="9" s="1"/>
  <c r="H516" i="5"/>
  <c r="I514" i="7" s="1"/>
  <c r="F515" i="9" s="1"/>
  <c r="G516" i="5"/>
  <c r="H514" i="7" s="1"/>
  <c r="E515" i="9" s="1"/>
  <c r="F516" i="5"/>
  <c r="G514" i="7" s="1"/>
  <c r="D515" i="9" s="1"/>
  <c r="E516" i="5"/>
  <c r="F514" i="7" s="1"/>
  <c r="G515" i="9" s="1"/>
  <c r="H484" i="5"/>
  <c r="I482" i="7" s="1"/>
  <c r="F483" i="9" s="1"/>
  <c r="G484" i="5"/>
  <c r="H482" i="7" s="1"/>
  <c r="E483" i="9" s="1"/>
  <c r="F484" i="5"/>
  <c r="G482" i="7" s="1"/>
  <c r="D483" i="9" s="1"/>
  <c r="E484" i="5"/>
  <c r="F482" i="7" s="1"/>
  <c r="G483" i="9" s="1"/>
  <c r="H452" i="5"/>
  <c r="I450" i="7" s="1"/>
  <c r="F451" i="9" s="1"/>
  <c r="G452" i="5"/>
  <c r="H450" i="7" s="1"/>
  <c r="E451" i="9" s="1"/>
  <c r="F452" i="5"/>
  <c r="G450" i="7" s="1"/>
  <c r="D451" i="9" s="1"/>
  <c r="E452" i="5"/>
  <c r="F450" i="7" s="1"/>
  <c r="G451" i="9" s="1"/>
  <c r="H420" i="5"/>
  <c r="I418" i="7" s="1"/>
  <c r="F419" i="9" s="1"/>
  <c r="G420" i="5"/>
  <c r="H418" i="7" s="1"/>
  <c r="E419" i="9" s="1"/>
  <c r="F420" i="5"/>
  <c r="G418" i="7" s="1"/>
  <c r="D419" i="9" s="1"/>
  <c r="E420" i="5"/>
  <c r="F418" i="7" s="1"/>
  <c r="G419" i="9" s="1"/>
  <c r="H388" i="5"/>
  <c r="I386" i="7" s="1"/>
  <c r="F387" i="9" s="1"/>
  <c r="G388" i="5"/>
  <c r="H386" i="7" s="1"/>
  <c r="E387" i="9" s="1"/>
  <c r="F388" i="5"/>
  <c r="G386" i="7" s="1"/>
  <c r="D387" i="9" s="1"/>
  <c r="E388" i="5"/>
  <c r="F386" i="7" s="1"/>
  <c r="G387" i="9" s="1"/>
  <c r="H356" i="5"/>
  <c r="I354" i="7" s="1"/>
  <c r="F355" i="9" s="1"/>
  <c r="G356" i="5"/>
  <c r="H354" i="7" s="1"/>
  <c r="E355" i="9" s="1"/>
  <c r="F356" i="5"/>
  <c r="G354" i="7" s="1"/>
  <c r="D355" i="9" s="1"/>
  <c r="E356" i="5"/>
  <c r="F354" i="7" s="1"/>
  <c r="G355" i="9" s="1"/>
  <c r="H324" i="5"/>
  <c r="I322" i="7" s="1"/>
  <c r="F323" i="9" s="1"/>
  <c r="G324" i="5"/>
  <c r="H322" i="7" s="1"/>
  <c r="E323" i="9" s="1"/>
  <c r="F324" i="5"/>
  <c r="G322" i="7" s="1"/>
  <c r="D323" i="9" s="1"/>
  <c r="E324" i="5"/>
  <c r="F322" i="7" s="1"/>
  <c r="G323" i="9" s="1"/>
  <c r="H292" i="5"/>
  <c r="I290" i="7" s="1"/>
  <c r="F291" i="9" s="1"/>
  <c r="G292" i="5"/>
  <c r="H290" i="7" s="1"/>
  <c r="E291" i="9" s="1"/>
  <c r="F292" i="5"/>
  <c r="G290" i="7" s="1"/>
  <c r="D291" i="9" s="1"/>
  <c r="E292" i="5"/>
  <c r="F290" i="7" s="1"/>
  <c r="G291" i="9" s="1"/>
  <c r="H260" i="5"/>
  <c r="I258" i="7" s="1"/>
  <c r="F259" i="9" s="1"/>
  <c r="G260" i="5"/>
  <c r="H258" i="7" s="1"/>
  <c r="E259" i="9" s="1"/>
  <c r="F260" i="5"/>
  <c r="G258" i="7" s="1"/>
  <c r="D259" i="9" s="1"/>
  <c r="E260" i="5"/>
  <c r="F258" i="7" s="1"/>
  <c r="G259" i="9" s="1"/>
  <c r="H228" i="5"/>
  <c r="I226" i="7" s="1"/>
  <c r="F227" i="9" s="1"/>
  <c r="G228" i="5"/>
  <c r="H226" i="7" s="1"/>
  <c r="E227" i="9" s="1"/>
  <c r="F228" i="5"/>
  <c r="G226" i="7" s="1"/>
  <c r="D227" i="9" s="1"/>
  <c r="E228" i="5"/>
  <c r="F226" i="7" s="1"/>
  <c r="G227" i="9" s="1"/>
  <c r="H196" i="5"/>
  <c r="I194" i="7" s="1"/>
  <c r="F195" i="9" s="1"/>
  <c r="G196" i="5"/>
  <c r="H194" i="7" s="1"/>
  <c r="E195" i="9" s="1"/>
  <c r="F196" i="5"/>
  <c r="G194" i="7" s="1"/>
  <c r="D195" i="9" s="1"/>
  <c r="E196" i="5"/>
  <c r="F194" i="7" s="1"/>
  <c r="G195" i="9" s="1"/>
  <c r="H164" i="5"/>
  <c r="I162" i="7" s="1"/>
  <c r="F163" i="9" s="1"/>
  <c r="G164" i="5"/>
  <c r="H162" i="7" s="1"/>
  <c r="E163" i="9" s="1"/>
  <c r="F164" i="5"/>
  <c r="G162" i="7" s="1"/>
  <c r="D163" i="9" s="1"/>
  <c r="E164" i="5"/>
  <c r="F162" i="7" s="1"/>
  <c r="G163" i="9" s="1"/>
  <c r="H132" i="5"/>
  <c r="I130" i="7" s="1"/>
  <c r="F131" i="9" s="1"/>
  <c r="G132" i="5"/>
  <c r="H130" i="7" s="1"/>
  <c r="E131" i="9" s="1"/>
  <c r="F132" i="5"/>
  <c r="G130" i="7" s="1"/>
  <c r="D131" i="9" s="1"/>
  <c r="E132" i="5"/>
  <c r="F130" i="7" s="1"/>
  <c r="G131" i="9" s="1"/>
  <c r="H100" i="5"/>
  <c r="I98" i="7" s="1"/>
  <c r="F99" i="9" s="1"/>
  <c r="G100" i="5"/>
  <c r="H98" i="7" s="1"/>
  <c r="E99" i="9" s="1"/>
  <c r="F100" i="5"/>
  <c r="G98" i="7" s="1"/>
  <c r="D99" i="9" s="1"/>
  <c r="E100" i="5"/>
  <c r="F98" i="7" s="1"/>
  <c r="G99" i="9" s="1"/>
  <c r="H68" i="5"/>
  <c r="I66" i="7" s="1"/>
  <c r="F67" i="9" s="1"/>
  <c r="G68" i="5"/>
  <c r="H66" i="7" s="1"/>
  <c r="E67" i="9" s="1"/>
  <c r="F68" i="5"/>
  <c r="G66" i="7" s="1"/>
  <c r="D67" i="9" s="1"/>
  <c r="E68" i="5"/>
  <c r="F66" i="7" s="1"/>
  <c r="G67" i="9" s="1"/>
  <c r="H36" i="5"/>
  <c r="I34" i="7" s="1"/>
  <c r="F35" i="9" s="1"/>
  <c r="G36" i="5"/>
  <c r="H34" i="7" s="1"/>
  <c r="E35" i="9" s="1"/>
  <c r="F36" i="5"/>
  <c r="G34" i="7" s="1"/>
  <c r="D35" i="9" s="1"/>
  <c r="E36" i="5"/>
  <c r="F34" i="7" s="1"/>
  <c r="G35" i="9" s="1"/>
  <c r="H2007" i="5"/>
  <c r="I2005" i="7" s="1"/>
  <c r="F2006" i="9" s="1"/>
  <c r="G2007" i="5"/>
  <c r="H2005" i="7" s="1"/>
  <c r="E2006" i="9" s="1"/>
  <c r="F2007" i="5"/>
  <c r="G2005" i="7" s="1"/>
  <c r="D2006" i="9" s="1"/>
  <c r="E2007" i="5"/>
  <c r="F2005" i="7" s="1"/>
  <c r="G2006" i="9" s="1"/>
  <c r="H1991" i="5"/>
  <c r="I1989" i="7" s="1"/>
  <c r="F1990" i="9" s="1"/>
  <c r="G1991" i="5"/>
  <c r="H1989" i="7" s="1"/>
  <c r="E1990" i="9" s="1"/>
  <c r="F1991" i="5"/>
  <c r="G1989" i="7" s="1"/>
  <c r="D1990" i="9" s="1"/>
  <c r="E1991" i="5"/>
  <c r="F1989" i="7" s="1"/>
  <c r="G1990" i="9" s="1"/>
  <c r="H1975" i="5"/>
  <c r="I1973" i="7" s="1"/>
  <c r="F1974" i="9" s="1"/>
  <c r="G1975" i="5"/>
  <c r="H1973" i="7" s="1"/>
  <c r="E1974" i="9" s="1"/>
  <c r="F1975" i="5"/>
  <c r="G1973" i="7" s="1"/>
  <c r="D1974" i="9" s="1"/>
  <c r="E1975" i="5"/>
  <c r="F1973" i="7" s="1"/>
  <c r="G1974" i="9" s="1"/>
  <c r="H1959" i="5"/>
  <c r="I1957" i="7" s="1"/>
  <c r="F1958" i="9" s="1"/>
  <c r="G1959" i="5"/>
  <c r="H1957" i="7" s="1"/>
  <c r="E1958" i="9" s="1"/>
  <c r="F1959" i="5"/>
  <c r="G1957" i="7" s="1"/>
  <c r="D1958" i="9" s="1"/>
  <c r="E1959" i="5"/>
  <c r="F1957" i="7" s="1"/>
  <c r="G1958" i="9" s="1"/>
  <c r="H1943" i="5"/>
  <c r="I1941" i="7" s="1"/>
  <c r="F1942" i="9" s="1"/>
  <c r="G1943" i="5"/>
  <c r="H1941" i="7" s="1"/>
  <c r="E1942" i="9" s="1"/>
  <c r="F1943" i="5"/>
  <c r="G1941" i="7" s="1"/>
  <c r="D1942" i="9" s="1"/>
  <c r="E1943" i="5"/>
  <c r="F1941" i="7" s="1"/>
  <c r="G1942" i="9" s="1"/>
  <c r="H1927" i="5"/>
  <c r="I1925" i="7" s="1"/>
  <c r="F1926" i="9" s="1"/>
  <c r="G1927" i="5"/>
  <c r="H1925" i="7" s="1"/>
  <c r="E1926" i="9" s="1"/>
  <c r="F1927" i="5"/>
  <c r="G1925" i="7" s="1"/>
  <c r="D1926" i="9" s="1"/>
  <c r="E1927" i="5"/>
  <c r="F1925" i="7" s="1"/>
  <c r="G1926" i="9" s="1"/>
  <c r="H1911" i="5"/>
  <c r="I1909" i="7" s="1"/>
  <c r="F1910" i="9" s="1"/>
  <c r="G1911" i="5"/>
  <c r="H1909" i="7" s="1"/>
  <c r="E1910" i="9" s="1"/>
  <c r="F1911" i="5"/>
  <c r="G1909" i="7" s="1"/>
  <c r="D1910" i="9" s="1"/>
  <c r="E1911" i="5"/>
  <c r="F1909" i="7" s="1"/>
  <c r="G1910" i="9" s="1"/>
  <c r="H1895" i="5"/>
  <c r="I1893" i="7" s="1"/>
  <c r="F1894" i="9" s="1"/>
  <c r="G1895" i="5"/>
  <c r="H1893" i="7" s="1"/>
  <c r="E1894" i="9" s="1"/>
  <c r="F1895" i="5"/>
  <c r="G1893" i="7" s="1"/>
  <c r="D1894" i="9" s="1"/>
  <c r="E1895" i="5"/>
  <c r="F1893" i="7" s="1"/>
  <c r="G1894" i="9" s="1"/>
  <c r="H1879" i="5"/>
  <c r="I1877" i="7" s="1"/>
  <c r="F1878" i="9" s="1"/>
  <c r="G1879" i="5"/>
  <c r="H1877" i="7" s="1"/>
  <c r="E1878" i="9" s="1"/>
  <c r="F1879" i="5"/>
  <c r="G1877" i="7" s="1"/>
  <c r="D1878" i="9" s="1"/>
  <c r="E1879" i="5"/>
  <c r="F1877" i="7" s="1"/>
  <c r="G1878" i="9" s="1"/>
  <c r="H1863" i="5"/>
  <c r="I1861" i="7" s="1"/>
  <c r="F1862" i="9" s="1"/>
  <c r="G1863" i="5"/>
  <c r="H1861" i="7" s="1"/>
  <c r="E1862" i="9" s="1"/>
  <c r="F1863" i="5"/>
  <c r="G1861" i="7" s="1"/>
  <c r="D1862" i="9" s="1"/>
  <c r="E1863" i="5"/>
  <c r="F1861" i="7" s="1"/>
  <c r="G1862" i="9" s="1"/>
  <c r="H1847" i="5"/>
  <c r="I1845" i="7" s="1"/>
  <c r="F1846" i="9" s="1"/>
  <c r="G1847" i="5"/>
  <c r="H1845" i="7" s="1"/>
  <c r="E1846" i="9" s="1"/>
  <c r="F1847" i="5"/>
  <c r="G1845" i="7" s="1"/>
  <c r="D1846" i="9" s="1"/>
  <c r="E1847" i="5"/>
  <c r="F1845" i="7" s="1"/>
  <c r="G1846" i="9" s="1"/>
  <c r="H1831" i="5"/>
  <c r="I1829" i="7" s="1"/>
  <c r="F1830" i="9" s="1"/>
  <c r="G1831" i="5"/>
  <c r="H1829" i="7" s="1"/>
  <c r="E1830" i="9" s="1"/>
  <c r="F1831" i="5"/>
  <c r="G1829" i="7" s="1"/>
  <c r="D1830" i="9" s="1"/>
  <c r="E1831" i="5"/>
  <c r="F1829" i="7" s="1"/>
  <c r="G1830" i="9" s="1"/>
  <c r="H1815" i="5"/>
  <c r="I1813" i="7" s="1"/>
  <c r="F1814" i="9" s="1"/>
  <c r="G1815" i="5"/>
  <c r="H1813" i="7" s="1"/>
  <c r="E1814" i="9" s="1"/>
  <c r="F1815" i="5"/>
  <c r="G1813" i="7" s="1"/>
  <c r="D1814" i="9" s="1"/>
  <c r="E1815" i="5"/>
  <c r="F1813" i="7" s="1"/>
  <c r="G1814" i="9" s="1"/>
  <c r="H1799" i="5"/>
  <c r="I1797" i="7" s="1"/>
  <c r="F1798" i="9" s="1"/>
  <c r="G1799" i="5"/>
  <c r="H1797" i="7" s="1"/>
  <c r="E1798" i="9" s="1"/>
  <c r="F1799" i="5"/>
  <c r="G1797" i="7" s="1"/>
  <c r="D1798" i="9" s="1"/>
  <c r="E1799" i="5"/>
  <c r="F1797" i="7" s="1"/>
  <c r="G1798" i="9" s="1"/>
  <c r="H1783" i="5"/>
  <c r="I1781" i="7" s="1"/>
  <c r="F1782" i="9" s="1"/>
  <c r="G1783" i="5"/>
  <c r="H1781" i="7" s="1"/>
  <c r="E1782" i="9" s="1"/>
  <c r="F1783" i="5"/>
  <c r="G1781" i="7" s="1"/>
  <c r="D1782" i="9" s="1"/>
  <c r="E1783" i="5"/>
  <c r="F1781" i="7" s="1"/>
  <c r="G1782" i="9" s="1"/>
  <c r="H1767" i="5"/>
  <c r="I1765" i="7" s="1"/>
  <c r="F1766" i="9" s="1"/>
  <c r="G1767" i="5"/>
  <c r="H1765" i="7" s="1"/>
  <c r="E1766" i="9" s="1"/>
  <c r="F1767" i="5"/>
  <c r="G1765" i="7" s="1"/>
  <c r="D1766" i="9" s="1"/>
  <c r="E1767" i="5"/>
  <c r="F1765" i="7" s="1"/>
  <c r="G1766" i="9" s="1"/>
  <c r="H1751" i="5"/>
  <c r="I1749" i="7" s="1"/>
  <c r="F1750" i="9" s="1"/>
  <c r="G1751" i="5"/>
  <c r="H1749" i="7" s="1"/>
  <c r="E1750" i="9" s="1"/>
  <c r="F1751" i="5"/>
  <c r="G1749" i="7" s="1"/>
  <c r="D1750" i="9" s="1"/>
  <c r="E1751" i="5"/>
  <c r="F1749" i="7" s="1"/>
  <c r="G1750" i="9" s="1"/>
  <c r="H1735" i="5"/>
  <c r="I1733" i="7" s="1"/>
  <c r="F1734" i="9" s="1"/>
  <c r="G1735" i="5"/>
  <c r="H1733" i="7" s="1"/>
  <c r="E1734" i="9" s="1"/>
  <c r="F1735" i="5"/>
  <c r="G1733" i="7" s="1"/>
  <c r="D1734" i="9" s="1"/>
  <c r="E1735" i="5"/>
  <c r="F1733" i="7" s="1"/>
  <c r="G1734" i="9" s="1"/>
  <c r="H1719" i="5"/>
  <c r="I1717" i="7" s="1"/>
  <c r="F1718" i="9" s="1"/>
  <c r="G1719" i="5"/>
  <c r="H1717" i="7" s="1"/>
  <c r="E1718" i="9" s="1"/>
  <c r="F1719" i="5"/>
  <c r="G1717" i="7" s="1"/>
  <c r="D1718" i="9" s="1"/>
  <c r="E1719" i="5"/>
  <c r="F1717" i="7" s="1"/>
  <c r="G1718" i="9" s="1"/>
  <c r="H1703" i="5"/>
  <c r="I1701" i="7" s="1"/>
  <c r="F1702" i="9" s="1"/>
  <c r="G1703" i="5"/>
  <c r="H1701" i="7" s="1"/>
  <c r="E1702" i="9" s="1"/>
  <c r="F1703" i="5"/>
  <c r="G1701" i="7" s="1"/>
  <c r="D1702" i="9" s="1"/>
  <c r="E1703" i="5"/>
  <c r="F1701" i="7" s="1"/>
  <c r="G1702" i="9" s="1"/>
  <c r="H1687" i="5"/>
  <c r="I1685" i="7" s="1"/>
  <c r="F1686" i="9" s="1"/>
  <c r="G1687" i="5"/>
  <c r="H1685" i="7" s="1"/>
  <c r="E1686" i="9" s="1"/>
  <c r="F1687" i="5"/>
  <c r="G1685" i="7" s="1"/>
  <c r="D1686" i="9" s="1"/>
  <c r="E1687" i="5"/>
  <c r="F1685" i="7" s="1"/>
  <c r="G1686" i="9" s="1"/>
  <c r="H1671" i="5"/>
  <c r="I1669" i="7" s="1"/>
  <c r="F1670" i="9" s="1"/>
  <c r="G1671" i="5"/>
  <c r="H1669" i="7" s="1"/>
  <c r="E1670" i="9" s="1"/>
  <c r="F1671" i="5"/>
  <c r="G1669" i="7" s="1"/>
  <c r="D1670" i="9" s="1"/>
  <c r="E1671" i="5"/>
  <c r="F1669" i="7" s="1"/>
  <c r="G1670" i="9" s="1"/>
  <c r="H1655" i="5"/>
  <c r="I1653" i="7" s="1"/>
  <c r="F1654" i="9" s="1"/>
  <c r="G1655" i="5"/>
  <c r="H1653" i="7" s="1"/>
  <c r="E1654" i="9" s="1"/>
  <c r="F1655" i="5"/>
  <c r="G1653" i="7" s="1"/>
  <c r="D1654" i="9" s="1"/>
  <c r="E1655" i="5"/>
  <c r="F1653" i="7" s="1"/>
  <c r="G1654" i="9" s="1"/>
  <c r="H1639" i="5"/>
  <c r="I1637" i="7" s="1"/>
  <c r="F1638" i="9" s="1"/>
  <c r="G1639" i="5"/>
  <c r="H1637" i="7" s="1"/>
  <c r="E1638" i="9" s="1"/>
  <c r="F1639" i="5"/>
  <c r="G1637" i="7" s="1"/>
  <c r="D1638" i="9" s="1"/>
  <c r="E1639" i="5"/>
  <c r="F1637" i="7" s="1"/>
  <c r="G1638" i="9" s="1"/>
  <c r="H1623" i="5"/>
  <c r="I1621" i="7" s="1"/>
  <c r="F1622" i="9" s="1"/>
  <c r="G1623" i="5"/>
  <c r="H1621" i="7" s="1"/>
  <c r="E1622" i="9" s="1"/>
  <c r="F1623" i="5"/>
  <c r="G1621" i="7" s="1"/>
  <c r="D1622" i="9" s="1"/>
  <c r="E1623" i="5"/>
  <c r="F1621" i="7" s="1"/>
  <c r="G1622" i="9" s="1"/>
  <c r="H1607" i="5"/>
  <c r="I1605" i="7" s="1"/>
  <c r="F1606" i="9" s="1"/>
  <c r="G1607" i="5"/>
  <c r="H1605" i="7" s="1"/>
  <c r="E1606" i="9" s="1"/>
  <c r="F1607" i="5"/>
  <c r="G1605" i="7" s="1"/>
  <c r="D1606" i="9" s="1"/>
  <c r="E1607" i="5"/>
  <c r="F1605" i="7" s="1"/>
  <c r="G1606" i="9" s="1"/>
  <c r="H1591" i="5"/>
  <c r="I1589" i="7" s="1"/>
  <c r="F1590" i="9" s="1"/>
  <c r="G1591" i="5"/>
  <c r="H1589" i="7" s="1"/>
  <c r="E1590" i="9" s="1"/>
  <c r="F1591" i="5"/>
  <c r="G1589" i="7" s="1"/>
  <c r="D1590" i="9" s="1"/>
  <c r="E1591" i="5"/>
  <c r="F1589" i="7" s="1"/>
  <c r="G1590" i="9" s="1"/>
  <c r="H1575" i="5"/>
  <c r="I1573" i="7" s="1"/>
  <c r="F1574" i="9" s="1"/>
  <c r="G1575" i="5"/>
  <c r="H1573" i="7" s="1"/>
  <c r="E1574" i="9" s="1"/>
  <c r="F1575" i="5"/>
  <c r="G1573" i="7" s="1"/>
  <c r="D1574" i="9" s="1"/>
  <c r="E1575" i="5"/>
  <c r="F1573" i="7" s="1"/>
  <c r="G1574" i="9" s="1"/>
  <c r="H1559" i="5"/>
  <c r="I1557" i="7" s="1"/>
  <c r="F1558" i="9" s="1"/>
  <c r="G1559" i="5"/>
  <c r="H1557" i="7" s="1"/>
  <c r="E1558" i="9" s="1"/>
  <c r="F1559" i="5"/>
  <c r="G1557" i="7" s="1"/>
  <c r="D1558" i="9" s="1"/>
  <c r="E1559" i="5"/>
  <c r="F1557" i="7" s="1"/>
  <c r="G1558" i="9" s="1"/>
  <c r="H1543" i="5"/>
  <c r="I1541" i="7" s="1"/>
  <c r="F1542" i="9" s="1"/>
  <c r="G1543" i="5"/>
  <c r="H1541" i="7" s="1"/>
  <c r="E1542" i="9" s="1"/>
  <c r="F1543" i="5"/>
  <c r="G1541" i="7" s="1"/>
  <c r="D1542" i="9" s="1"/>
  <c r="E1543" i="5"/>
  <c r="F1541" i="7" s="1"/>
  <c r="G1542" i="9" s="1"/>
  <c r="H1527" i="5"/>
  <c r="I1525" i="7" s="1"/>
  <c r="F1526" i="9" s="1"/>
  <c r="G1527" i="5"/>
  <c r="H1525" i="7" s="1"/>
  <c r="E1526" i="9" s="1"/>
  <c r="F1527" i="5"/>
  <c r="G1525" i="7" s="1"/>
  <c r="D1526" i="9" s="1"/>
  <c r="E1527" i="5"/>
  <c r="F1525" i="7" s="1"/>
  <c r="G1526" i="9" s="1"/>
  <c r="H1511" i="5"/>
  <c r="I1509" i="7" s="1"/>
  <c r="F1510" i="9" s="1"/>
  <c r="G1511" i="5"/>
  <c r="H1509" i="7" s="1"/>
  <c r="E1510" i="9" s="1"/>
  <c r="F1511" i="5"/>
  <c r="G1509" i="7" s="1"/>
  <c r="D1510" i="9" s="1"/>
  <c r="E1511" i="5"/>
  <c r="F1509" i="7" s="1"/>
  <c r="G1510" i="9" s="1"/>
  <c r="H1495" i="5"/>
  <c r="I1493" i="7" s="1"/>
  <c r="F1494" i="9" s="1"/>
  <c r="G1495" i="5"/>
  <c r="H1493" i="7" s="1"/>
  <c r="E1494" i="9" s="1"/>
  <c r="F1495" i="5"/>
  <c r="G1493" i="7" s="1"/>
  <c r="D1494" i="9" s="1"/>
  <c r="E1495" i="5"/>
  <c r="F1493" i="7" s="1"/>
  <c r="G1494" i="9" s="1"/>
  <c r="H1479" i="5"/>
  <c r="I1477" i="7" s="1"/>
  <c r="F1478" i="9" s="1"/>
  <c r="G1479" i="5"/>
  <c r="H1477" i="7" s="1"/>
  <c r="E1478" i="9" s="1"/>
  <c r="F1479" i="5"/>
  <c r="G1477" i="7" s="1"/>
  <c r="D1478" i="9" s="1"/>
  <c r="E1479" i="5"/>
  <c r="F1477" i="7" s="1"/>
  <c r="G1478" i="9" s="1"/>
  <c r="H1463" i="5"/>
  <c r="I1461" i="7" s="1"/>
  <c r="F1462" i="9" s="1"/>
  <c r="G1463" i="5"/>
  <c r="H1461" i="7" s="1"/>
  <c r="E1462" i="9" s="1"/>
  <c r="F1463" i="5"/>
  <c r="G1461" i="7" s="1"/>
  <c r="D1462" i="9" s="1"/>
  <c r="E1463" i="5"/>
  <c r="F1461" i="7" s="1"/>
  <c r="G1462" i="9" s="1"/>
  <c r="H1447" i="5"/>
  <c r="I1445" i="7" s="1"/>
  <c r="F1446" i="9" s="1"/>
  <c r="G1447" i="5"/>
  <c r="H1445" i="7" s="1"/>
  <c r="E1446" i="9" s="1"/>
  <c r="F1447" i="5"/>
  <c r="G1445" i="7" s="1"/>
  <c r="D1446" i="9" s="1"/>
  <c r="E1447" i="5"/>
  <c r="F1445" i="7" s="1"/>
  <c r="G1446" i="9" s="1"/>
  <c r="H1431" i="5"/>
  <c r="I1429" i="7" s="1"/>
  <c r="F1430" i="9" s="1"/>
  <c r="G1431" i="5"/>
  <c r="H1429" i="7" s="1"/>
  <c r="E1430" i="9" s="1"/>
  <c r="F1431" i="5"/>
  <c r="G1429" i="7" s="1"/>
  <c r="D1430" i="9" s="1"/>
  <c r="E1431" i="5"/>
  <c r="F1429" i="7" s="1"/>
  <c r="G1430" i="9" s="1"/>
  <c r="H1415" i="5"/>
  <c r="I1413" i="7" s="1"/>
  <c r="F1414" i="9" s="1"/>
  <c r="G1415" i="5"/>
  <c r="H1413" i="7" s="1"/>
  <c r="E1414" i="9" s="1"/>
  <c r="F1415" i="5"/>
  <c r="G1413" i="7" s="1"/>
  <c r="D1414" i="9" s="1"/>
  <c r="E1415" i="5"/>
  <c r="F1413" i="7" s="1"/>
  <c r="G1414" i="9" s="1"/>
  <c r="H1399" i="5"/>
  <c r="I1397" i="7" s="1"/>
  <c r="F1398" i="9" s="1"/>
  <c r="G1399" i="5"/>
  <c r="H1397" i="7" s="1"/>
  <c r="E1398" i="9" s="1"/>
  <c r="F1399" i="5"/>
  <c r="G1397" i="7" s="1"/>
  <c r="D1398" i="9" s="1"/>
  <c r="E1399" i="5"/>
  <c r="F1397" i="7" s="1"/>
  <c r="G1398" i="9" s="1"/>
  <c r="H1383" i="5"/>
  <c r="I1381" i="7" s="1"/>
  <c r="F1382" i="9" s="1"/>
  <c r="G1383" i="5"/>
  <c r="H1381" i="7" s="1"/>
  <c r="E1382" i="9" s="1"/>
  <c r="F1383" i="5"/>
  <c r="G1381" i="7" s="1"/>
  <c r="D1382" i="9" s="1"/>
  <c r="E1383" i="5"/>
  <c r="F1381" i="7" s="1"/>
  <c r="G1382" i="9" s="1"/>
  <c r="H1367" i="5"/>
  <c r="I1365" i="7" s="1"/>
  <c r="F1366" i="9" s="1"/>
  <c r="G1367" i="5"/>
  <c r="H1365" i="7" s="1"/>
  <c r="E1366" i="9" s="1"/>
  <c r="F1367" i="5"/>
  <c r="G1365" i="7" s="1"/>
  <c r="D1366" i="9" s="1"/>
  <c r="E1367" i="5"/>
  <c r="F1365" i="7" s="1"/>
  <c r="G1366" i="9" s="1"/>
  <c r="H1351" i="5"/>
  <c r="I1349" i="7" s="1"/>
  <c r="F1350" i="9" s="1"/>
  <c r="G1351" i="5"/>
  <c r="H1349" i="7" s="1"/>
  <c r="E1350" i="9" s="1"/>
  <c r="F1351" i="5"/>
  <c r="G1349" i="7" s="1"/>
  <c r="D1350" i="9" s="1"/>
  <c r="E1351" i="5"/>
  <c r="F1349" i="7" s="1"/>
  <c r="G1350" i="9" s="1"/>
  <c r="H1335" i="5"/>
  <c r="I1333" i="7" s="1"/>
  <c r="F1334" i="9" s="1"/>
  <c r="G1335" i="5"/>
  <c r="H1333" i="7" s="1"/>
  <c r="E1334" i="9" s="1"/>
  <c r="F1335" i="5"/>
  <c r="G1333" i="7" s="1"/>
  <c r="D1334" i="9" s="1"/>
  <c r="E1335" i="5"/>
  <c r="F1333" i="7" s="1"/>
  <c r="G1334" i="9" s="1"/>
  <c r="H1319" i="5"/>
  <c r="I1317" i="7" s="1"/>
  <c r="F1318" i="9" s="1"/>
  <c r="G1319" i="5"/>
  <c r="H1317" i="7" s="1"/>
  <c r="E1318" i="9" s="1"/>
  <c r="F1319" i="5"/>
  <c r="G1317" i="7" s="1"/>
  <c r="D1318" i="9" s="1"/>
  <c r="E1319" i="5"/>
  <c r="F1317" i="7" s="1"/>
  <c r="G1318" i="9" s="1"/>
  <c r="H1303" i="5"/>
  <c r="I1301" i="7" s="1"/>
  <c r="F1302" i="9" s="1"/>
  <c r="G1303" i="5"/>
  <c r="H1301" i="7" s="1"/>
  <c r="E1302" i="9" s="1"/>
  <c r="F1303" i="5"/>
  <c r="G1301" i="7" s="1"/>
  <c r="D1302" i="9" s="1"/>
  <c r="E1303" i="5"/>
  <c r="F1301" i="7" s="1"/>
  <c r="G1302" i="9" s="1"/>
  <c r="H1287" i="5"/>
  <c r="I1285" i="7" s="1"/>
  <c r="F1286" i="9" s="1"/>
  <c r="G1287" i="5"/>
  <c r="H1285" i="7" s="1"/>
  <c r="E1286" i="9" s="1"/>
  <c r="F1287" i="5"/>
  <c r="G1285" i="7" s="1"/>
  <c r="D1286" i="9" s="1"/>
  <c r="E1287" i="5"/>
  <c r="F1285" i="7" s="1"/>
  <c r="G1286" i="9" s="1"/>
  <c r="H1271" i="5"/>
  <c r="I1269" i="7" s="1"/>
  <c r="F1270" i="9" s="1"/>
  <c r="G1271" i="5"/>
  <c r="H1269" i="7" s="1"/>
  <c r="E1270" i="9" s="1"/>
  <c r="F1271" i="5"/>
  <c r="G1269" i="7" s="1"/>
  <c r="D1270" i="9" s="1"/>
  <c r="E1271" i="5"/>
  <c r="F1269" i="7" s="1"/>
  <c r="G1270" i="9" s="1"/>
  <c r="H1255" i="5"/>
  <c r="I1253" i="7" s="1"/>
  <c r="F1254" i="9" s="1"/>
  <c r="G1255" i="5"/>
  <c r="H1253" i="7" s="1"/>
  <c r="E1254" i="9" s="1"/>
  <c r="F1255" i="5"/>
  <c r="G1253" i="7" s="1"/>
  <c r="D1254" i="9" s="1"/>
  <c r="E1255" i="5"/>
  <c r="F1253" i="7" s="1"/>
  <c r="G1254" i="9" s="1"/>
  <c r="H1239" i="5"/>
  <c r="I1237" i="7" s="1"/>
  <c r="F1238" i="9" s="1"/>
  <c r="G1239" i="5"/>
  <c r="H1237" i="7" s="1"/>
  <c r="E1238" i="9" s="1"/>
  <c r="F1239" i="5"/>
  <c r="G1237" i="7" s="1"/>
  <c r="D1238" i="9" s="1"/>
  <c r="E1239" i="5"/>
  <c r="F1237" i="7" s="1"/>
  <c r="G1238" i="9" s="1"/>
  <c r="H1223" i="5"/>
  <c r="I1221" i="7" s="1"/>
  <c r="F1222" i="9" s="1"/>
  <c r="G1223" i="5"/>
  <c r="H1221" i="7" s="1"/>
  <c r="E1222" i="9" s="1"/>
  <c r="F1223" i="5"/>
  <c r="G1221" i="7" s="1"/>
  <c r="D1222" i="9" s="1"/>
  <c r="E1223" i="5"/>
  <c r="F1221" i="7" s="1"/>
  <c r="G1222" i="9" s="1"/>
  <c r="H1207" i="5"/>
  <c r="I1205" i="7" s="1"/>
  <c r="F1206" i="9" s="1"/>
  <c r="G1207" i="5"/>
  <c r="H1205" i="7" s="1"/>
  <c r="E1206" i="9" s="1"/>
  <c r="F1207" i="5"/>
  <c r="G1205" i="7" s="1"/>
  <c r="D1206" i="9" s="1"/>
  <c r="E1207" i="5"/>
  <c r="F1205" i="7" s="1"/>
  <c r="G1206" i="9" s="1"/>
  <c r="H1191" i="5"/>
  <c r="I1189" i="7" s="1"/>
  <c r="F1190" i="9" s="1"/>
  <c r="G1191" i="5"/>
  <c r="H1189" i="7" s="1"/>
  <c r="E1190" i="9" s="1"/>
  <c r="F1191" i="5"/>
  <c r="G1189" i="7" s="1"/>
  <c r="D1190" i="9" s="1"/>
  <c r="E1191" i="5"/>
  <c r="F1189" i="7" s="1"/>
  <c r="G1190" i="9" s="1"/>
  <c r="H1175" i="5"/>
  <c r="I1173" i="7" s="1"/>
  <c r="F1174" i="9" s="1"/>
  <c r="G1175" i="5"/>
  <c r="H1173" i="7" s="1"/>
  <c r="E1174" i="9" s="1"/>
  <c r="F1175" i="5"/>
  <c r="G1173" i="7" s="1"/>
  <c r="D1174" i="9" s="1"/>
  <c r="E1175" i="5"/>
  <c r="F1173" i="7" s="1"/>
  <c r="G1174" i="9" s="1"/>
  <c r="H1159" i="5"/>
  <c r="I1157" i="7" s="1"/>
  <c r="F1158" i="9" s="1"/>
  <c r="G1159" i="5"/>
  <c r="H1157" i="7" s="1"/>
  <c r="E1158" i="9" s="1"/>
  <c r="F1159" i="5"/>
  <c r="G1157" i="7" s="1"/>
  <c r="D1158" i="9" s="1"/>
  <c r="E1159" i="5"/>
  <c r="F1157" i="7" s="1"/>
  <c r="G1158" i="9" s="1"/>
  <c r="H1143" i="5"/>
  <c r="I1141" i="7" s="1"/>
  <c r="F1142" i="9" s="1"/>
  <c r="G1143" i="5"/>
  <c r="H1141" i="7" s="1"/>
  <c r="E1142" i="9" s="1"/>
  <c r="F1143" i="5"/>
  <c r="G1141" i="7" s="1"/>
  <c r="D1142" i="9" s="1"/>
  <c r="E1143" i="5"/>
  <c r="F1141" i="7" s="1"/>
  <c r="G1142" i="9" s="1"/>
  <c r="H1127" i="5"/>
  <c r="I1125" i="7" s="1"/>
  <c r="F1126" i="9" s="1"/>
  <c r="G1127" i="5"/>
  <c r="H1125" i="7" s="1"/>
  <c r="E1126" i="9" s="1"/>
  <c r="F1127" i="5"/>
  <c r="G1125" i="7" s="1"/>
  <c r="D1126" i="9" s="1"/>
  <c r="E1127" i="5"/>
  <c r="F1125" i="7" s="1"/>
  <c r="G1126" i="9" s="1"/>
  <c r="H1111" i="5"/>
  <c r="I1109" i="7" s="1"/>
  <c r="F1110" i="9" s="1"/>
  <c r="G1111" i="5"/>
  <c r="H1109" i="7" s="1"/>
  <c r="E1110" i="9" s="1"/>
  <c r="F1111" i="5"/>
  <c r="G1109" i="7" s="1"/>
  <c r="D1110" i="9" s="1"/>
  <c r="E1111" i="5"/>
  <c r="F1109" i="7" s="1"/>
  <c r="G1110" i="9" s="1"/>
  <c r="H1095" i="5"/>
  <c r="I1093" i="7" s="1"/>
  <c r="F1094" i="9" s="1"/>
  <c r="G1095" i="5"/>
  <c r="H1093" i="7" s="1"/>
  <c r="E1094" i="9" s="1"/>
  <c r="F1095" i="5"/>
  <c r="G1093" i="7" s="1"/>
  <c r="D1094" i="9" s="1"/>
  <c r="E1095" i="5"/>
  <c r="F1093" i="7" s="1"/>
  <c r="G1094" i="9" s="1"/>
  <c r="H1079" i="5"/>
  <c r="I1077" i="7" s="1"/>
  <c r="F1078" i="9" s="1"/>
  <c r="G1079" i="5"/>
  <c r="H1077" i="7" s="1"/>
  <c r="E1078" i="9" s="1"/>
  <c r="F1079" i="5"/>
  <c r="G1077" i="7" s="1"/>
  <c r="D1078" i="9" s="1"/>
  <c r="E1079" i="5"/>
  <c r="F1077" i="7" s="1"/>
  <c r="G1078" i="9" s="1"/>
  <c r="H1063" i="5"/>
  <c r="I1061" i="7" s="1"/>
  <c r="F1062" i="9" s="1"/>
  <c r="G1063" i="5"/>
  <c r="H1061" i="7" s="1"/>
  <c r="E1062" i="9" s="1"/>
  <c r="F1063" i="5"/>
  <c r="G1061" i="7" s="1"/>
  <c r="D1062" i="9" s="1"/>
  <c r="E1063" i="5"/>
  <c r="F1061" i="7" s="1"/>
  <c r="G1062" i="9" s="1"/>
  <c r="H1047" i="5"/>
  <c r="I1045" i="7" s="1"/>
  <c r="F1046" i="9" s="1"/>
  <c r="G1047" i="5"/>
  <c r="H1045" i="7" s="1"/>
  <c r="E1046" i="9" s="1"/>
  <c r="F1047" i="5"/>
  <c r="G1045" i="7" s="1"/>
  <c r="D1046" i="9" s="1"/>
  <c r="E1047" i="5"/>
  <c r="F1045" i="7" s="1"/>
  <c r="G1046" i="9" s="1"/>
  <c r="H1031" i="5"/>
  <c r="I1029" i="7" s="1"/>
  <c r="F1030" i="9" s="1"/>
  <c r="G1031" i="5"/>
  <c r="H1029" i="7" s="1"/>
  <c r="E1030" i="9" s="1"/>
  <c r="F1031" i="5"/>
  <c r="G1029" i="7" s="1"/>
  <c r="D1030" i="9" s="1"/>
  <c r="E1031" i="5"/>
  <c r="F1029" i="7" s="1"/>
  <c r="G1030" i="9" s="1"/>
  <c r="H1015" i="5"/>
  <c r="I1013" i="7" s="1"/>
  <c r="F1014" i="9" s="1"/>
  <c r="G1015" i="5"/>
  <c r="H1013" i="7" s="1"/>
  <c r="E1014" i="9" s="1"/>
  <c r="F1015" i="5"/>
  <c r="G1013" i="7" s="1"/>
  <c r="D1014" i="9" s="1"/>
  <c r="E1015" i="5"/>
  <c r="F1013" i="7" s="1"/>
  <c r="G1014" i="9" s="1"/>
  <c r="H999" i="5"/>
  <c r="I997" i="7" s="1"/>
  <c r="F998" i="9" s="1"/>
  <c r="G999" i="5"/>
  <c r="H997" i="7" s="1"/>
  <c r="E998" i="9" s="1"/>
  <c r="F999" i="5"/>
  <c r="G997" i="7" s="1"/>
  <c r="D998" i="9" s="1"/>
  <c r="E999" i="5"/>
  <c r="F997" i="7" s="1"/>
  <c r="G998" i="9" s="1"/>
  <c r="H983" i="5"/>
  <c r="I981" i="7" s="1"/>
  <c r="F982" i="9" s="1"/>
  <c r="G983" i="5"/>
  <c r="H981" i="7" s="1"/>
  <c r="E982" i="9" s="1"/>
  <c r="F983" i="5"/>
  <c r="G981" i="7" s="1"/>
  <c r="D982" i="9" s="1"/>
  <c r="E983" i="5"/>
  <c r="F981" i="7" s="1"/>
  <c r="G982" i="9" s="1"/>
  <c r="H967" i="5"/>
  <c r="I965" i="7" s="1"/>
  <c r="F966" i="9" s="1"/>
  <c r="G967" i="5"/>
  <c r="H965" i="7" s="1"/>
  <c r="E966" i="9" s="1"/>
  <c r="F967" i="5"/>
  <c r="G965" i="7" s="1"/>
  <c r="D966" i="9" s="1"/>
  <c r="E967" i="5"/>
  <c r="F965" i="7" s="1"/>
  <c r="G966" i="9" s="1"/>
  <c r="H951" i="5"/>
  <c r="I949" i="7" s="1"/>
  <c r="F950" i="9" s="1"/>
  <c r="G951" i="5"/>
  <c r="H949" i="7" s="1"/>
  <c r="E950" i="9" s="1"/>
  <c r="F951" i="5"/>
  <c r="G949" i="7" s="1"/>
  <c r="D950" i="9" s="1"/>
  <c r="E951" i="5"/>
  <c r="F949" i="7" s="1"/>
  <c r="G950" i="9" s="1"/>
  <c r="H935" i="5"/>
  <c r="I933" i="7" s="1"/>
  <c r="F934" i="9" s="1"/>
  <c r="G935" i="5"/>
  <c r="H933" i="7" s="1"/>
  <c r="E934" i="9" s="1"/>
  <c r="F935" i="5"/>
  <c r="G933" i="7" s="1"/>
  <c r="D934" i="9" s="1"/>
  <c r="E935" i="5"/>
  <c r="F933" i="7" s="1"/>
  <c r="G934" i="9" s="1"/>
  <c r="H919" i="5"/>
  <c r="I917" i="7" s="1"/>
  <c r="F918" i="9" s="1"/>
  <c r="G919" i="5"/>
  <c r="H917" i="7" s="1"/>
  <c r="E918" i="9" s="1"/>
  <c r="F919" i="5"/>
  <c r="G917" i="7" s="1"/>
  <c r="D918" i="9" s="1"/>
  <c r="E919" i="5"/>
  <c r="F917" i="7" s="1"/>
  <c r="G918" i="9" s="1"/>
  <c r="H903" i="5"/>
  <c r="I901" i="7" s="1"/>
  <c r="F902" i="9" s="1"/>
  <c r="G903" i="5"/>
  <c r="H901" i="7" s="1"/>
  <c r="E902" i="9" s="1"/>
  <c r="F903" i="5"/>
  <c r="G901" i="7" s="1"/>
  <c r="D902" i="9" s="1"/>
  <c r="E903" i="5"/>
  <c r="F901" i="7" s="1"/>
  <c r="G902" i="9" s="1"/>
  <c r="H887" i="5"/>
  <c r="I885" i="7" s="1"/>
  <c r="F886" i="9" s="1"/>
  <c r="G887" i="5"/>
  <c r="H885" i="7" s="1"/>
  <c r="E886" i="9" s="1"/>
  <c r="F887" i="5"/>
  <c r="G885" i="7" s="1"/>
  <c r="D886" i="9" s="1"/>
  <c r="E887" i="5"/>
  <c r="F885" i="7" s="1"/>
  <c r="G886" i="9" s="1"/>
  <c r="H871" i="5"/>
  <c r="I869" i="7" s="1"/>
  <c r="F870" i="9" s="1"/>
  <c r="G871" i="5"/>
  <c r="H869" i="7" s="1"/>
  <c r="E870" i="9" s="1"/>
  <c r="F871" i="5"/>
  <c r="G869" i="7" s="1"/>
  <c r="D870" i="9" s="1"/>
  <c r="E871" i="5"/>
  <c r="F869" i="7" s="1"/>
  <c r="G870" i="9" s="1"/>
  <c r="H855" i="5"/>
  <c r="I853" i="7" s="1"/>
  <c r="F854" i="9" s="1"/>
  <c r="G855" i="5"/>
  <c r="H853" i="7" s="1"/>
  <c r="E854" i="9" s="1"/>
  <c r="F855" i="5"/>
  <c r="G853" i="7" s="1"/>
  <c r="D854" i="9" s="1"/>
  <c r="E855" i="5"/>
  <c r="F853" i="7" s="1"/>
  <c r="G854" i="9" s="1"/>
  <c r="H839" i="5"/>
  <c r="I837" i="7" s="1"/>
  <c r="F838" i="9" s="1"/>
  <c r="G839" i="5"/>
  <c r="H837" i="7" s="1"/>
  <c r="E838" i="9" s="1"/>
  <c r="F839" i="5"/>
  <c r="G837" i="7" s="1"/>
  <c r="D838" i="9" s="1"/>
  <c r="E839" i="5"/>
  <c r="F837" i="7" s="1"/>
  <c r="G838" i="9" s="1"/>
  <c r="H823" i="5"/>
  <c r="I821" i="7" s="1"/>
  <c r="F822" i="9" s="1"/>
  <c r="G823" i="5"/>
  <c r="H821" i="7" s="1"/>
  <c r="E822" i="9" s="1"/>
  <c r="F823" i="5"/>
  <c r="G821" i="7" s="1"/>
  <c r="D822" i="9" s="1"/>
  <c r="E823" i="5"/>
  <c r="F821" i="7" s="1"/>
  <c r="G822" i="9" s="1"/>
  <c r="H807" i="5"/>
  <c r="I805" i="7" s="1"/>
  <c r="F806" i="9" s="1"/>
  <c r="G807" i="5"/>
  <c r="H805" i="7" s="1"/>
  <c r="E806" i="9" s="1"/>
  <c r="F807" i="5"/>
  <c r="G805" i="7" s="1"/>
  <c r="D806" i="9" s="1"/>
  <c r="E807" i="5"/>
  <c r="F805" i="7" s="1"/>
  <c r="G806" i="9" s="1"/>
  <c r="H791" i="5"/>
  <c r="I789" i="7" s="1"/>
  <c r="F790" i="9" s="1"/>
  <c r="G791" i="5"/>
  <c r="H789" i="7" s="1"/>
  <c r="E790" i="9" s="1"/>
  <c r="F791" i="5"/>
  <c r="G789" i="7" s="1"/>
  <c r="D790" i="9" s="1"/>
  <c r="E791" i="5"/>
  <c r="F789" i="7" s="1"/>
  <c r="G790" i="9" s="1"/>
  <c r="H775" i="5"/>
  <c r="I773" i="7" s="1"/>
  <c r="F774" i="9" s="1"/>
  <c r="G775" i="5"/>
  <c r="H773" i="7" s="1"/>
  <c r="E774" i="9" s="1"/>
  <c r="F775" i="5"/>
  <c r="G773" i="7" s="1"/>
  <c r="D774" i="9" s="1"/>
  <c r="E775" i="5"/>
  <c r="F773" i="7" s="1"/>
  <c r="G774" i="9" s="1"/>
  <c r="H759" i="5"/>
  <c r="I757" i="7" s="1"/>
  <c r="F758" i="9" s="1"/>
  <c r="G759" i="5"/>
  <c r="H757" i="7" s="1"/>
  <c r="E758" i="9" s="1"/>
  <c r="F759" i="5"/>
  <c r="G757" i="7" s="1"/>
  <c r="D758" i="9" s="1"/>
  <c r="E759" i="5"/>
  <c r="F757" i="7" s="1"/>
  <c r="G758" i="9" s="1"/>
  <c r="H743" i="5"/>
  <c r="I741" i="7" s="1"/>
  <c r="F742" i="9" s="1"/>
  <c r="G743" i="5"/>
  <c r="H741" i="7" s="1"/>
  <c r="E742" i="9" s="1"/>
  <c r="F743" i="5"/>
  <c r="G741" i="7" s="1"/>
  <c r="D742" i="9" s="1"/>
  <c r="E743" i="5"/>
  <c r="F741" i="7" s="1"/>
  <c r="G742" i="9" s="1"/>
  <c r="H727" i="5"/>
  <c r="I725" i="7" s="1"/>
  <c r="F726" i="9" s="1"/>
  <c r="G727" i="5"/>
  <c r="H725" i="7" s="1"/>
  <c r="E726" i="9" s="1"/>
  <c r="F727" i="5"/>
  <c r="G725" i="7" s="1"/>
  <c r="D726" i="9" s="1"/>
  <c r="E727" i="5"/>
  <c r="F725" i="7" s="1"/>
  <c r="G726" i="9" s="1"/>
  <c r="H711" i="5"/>
  <c r="I709" i="7" s="1"/>
  <c r="F710" i="9" s="1"/>
  <c r="G711" i="5"/>
  <c r="H709" i="7" s="1"/>
  <c r="E710" i="9" s="1"/>
  <c r="F711" i="5"/>
  <c r="G709" i="7" s="1"/>
  <c r="D710" i="9" s="1"/>
  <c r="E711" i="5"/>
  <c r="F709" i="7" s="1"/>
  <c r="G710" i="9" s="1"/>
  <c r="H695" i="5"/>
  <c r="I693" i="7" s="1"/>
  <c r="F694" i="9" s="1"/>
  <c r="G695" i="5"/>
  <c r="H693" i="7" s="1"/>
  <c r="E694" i="9" s="1"/>
  <c r="F695" i="5"/>
  <c r="G693" i="7" s="1"/>
  <c r="D694" i="9" s="1"/>
  <c r="E695" i="5"/>
  <c r="F693" i="7" s="1"/>
  <c r="G694" i="9" s="1"/>
  <c r="H679" i="5"/>
  <c r="I677" i="7" s="1"/>
  <c r="F678" i="9" s="1"/>
  <c r="G679" i="5"/>
  <c r="H677" i="7" s="1"/>
  <c r="E678" i="9" s="1"/>
  <c r="F679" i="5"/>
  <c r="G677" i="7" s="1"/>
  <c r="D678" i="9" s="1"/>
  <c r="E679" i="5"/>
  <c r="F677" i="7" s="1"/>
  <c r="G678" i="9" s="1"/>
  <c r="H650" i="5"/>
  <c r="I648" i="7" s="1"/>
  <c r="F649" i="9" s="1"/>
  <c r="G650" i="5"/>
  <c r="H648" i="7" s="1"/>
  <c r="E649" i="9" s="1"/>
  <c r="F650" i="5"/>
  <c r="G648" i="7" s="1"/>
  <c r="D649" i="9" s="1"/>
  <c r="E650" i="5"/>
  <c r="F648" i="7" s="1"/>
  <c r="G649" i="9" s="1"/>
  <c r="H618" i="5"/>
  <c r="I616" i="7" s="1"/>
  <c r="F617" i="9" s="1"/>
  <c r="G618" i="5"/>
  <c r="H616" i="7" s="1"/>
  <c r="E617" i="9" s="1"/>
  <c r="F618" i="5"/>
  <c r="G616" i="7" s="1"/>
  <c r="D617" i="9" s="1"/>
  <c r="E618" i="5"/>
  <c r="F616" i="7" s="1"/>
  <c r="G617" i="9" s="1"/>
  <c r="H586" i="5"/>
  <c r="I584" i="7" s="1"/>
  <c r="F585" i="9" s="1"/>
  <c r="G586" i="5"/>
  <c r="H584" i="7" s="1"/>
  <c r="E585" i="9" s="1"/>
  <c r="F586" i="5"/>
  <c r="G584" i="7" s="1"/>
  <c r="D585" i="9" s="1"/>
  <c r="E586" i="5"/>
  <c r="F584" i="7" s="1"/>
  <c r="G585" i="9" s="1"/>
  <c r="H554" i="5"/>
  <c r="I552" i="7" s="1"/>
  <c r="F553" i="9" s="1"/>
  <c r="G554" i="5"/>
  <c r="H552" i="7" s="1"/>
  <c r="E553" i="9" s="1"/>
  <c r="F554" i="5"/>
  <c r="G552" i="7" s="1"/>
  <c r="D553" i="9" s="1"/>
  <c r="E554" i="5"/>
  <c r="F552" i="7" s="1"/>
  <c r="G553" i="9" s="1"/>
  <c r="H522" i="5"/>
  <c r="I520" i="7" s="1"/>
  <c r="F521" i="9" s="1"/>
  <c r="G522" i="5"/>
  <c r="H520" i="7" s="1"/>
  <c r="E521" i="9" s="1"/>
  <c r="F522" i="5"/>
  <c r="G520" i="7" s="1"/>
  <c r="D521" i="9" s="1"/>
  <c r="E522" i="5"/>
  <c r="F520" i="7" s="1"/>
  <c r="G521" i="9" s="1"/>
  <c r="H490" i="5"/>
  <c r="I488" i="7" s="1"/>
  <c r="F489" i="9" s="1"/>
  <c r="G490" i="5"/>
  <c r="H488" i="7" s="1"/>
  <c r="E489" i="9" s="1"/>
  <c r="F490" i="5"/>
  <c r="G488" i="7" s="1"/>
  <c r="D489" i="9" s="1"/>
  <c r="E490" i="5"/>
  <c r="F488" i="7" s="1"/>
  <c r="G489" i="9" s="1"/>
  <c r="H458" i="5"/>
  <c r="I456" i="7" s="1"/>
  <c r="F457" i="9" s="1"/>
  <c r="G458" i="5"/>
  <c r="H456" i="7" s="1"/>
  <c r="E457" i="9" s="1"/>
  <c r="F458" i="5"/>
  <c r="G456" i="7" s="1"/>
  <c r="D457" i="9" s="1"/>
  <c r="E458" i="5"/>
  <c r="F456" i="7" s="1"/>
  <c r="G457" i="9" s="1"/>
  <c r="H426" i="5"/>
  <c r="I424" i="7" s="1"/>
  <c r="F425" i="9" s="1"/>
  <c r="G426" i="5"/>
  <c r="H424" i="7" s="1"/>
  <c r="E425" i="9" s="1"/>
  <c r="F426" i="5"/>
  <c r="G424" i="7" s="1"/>
  <c r="D425" i="9" s="1"/>
  <c r="E426" i="5"/>
  <c r="F424" i="7" s="1"/>
  <c r="G425" i="9" s="1"/>
  <c r="H394" i="5"/>
  <c r="I392" i="7" s="1"/>
  <c r="F393" i="9" s="1"/>
  <c r="G394" i="5"/>
  <c r="H392" i="7" s="1"/>
  <c r="E393" i="9" s="1"/>
  <c r="F394" i="5"/>
  <c r="G392" i="7" s="1"/>
  <c r="D393" i="9" s="1"/>
  <c r="E394" i="5"/>
  <c r="F392" i="7" s="1"/>
  <c r="G393" i="9" s="1"/>
  <c r="H362" i="5"/>
  <c r="I360" i="7" s="1"/>
  <c r="F361" i="9" s="1"/>
  <c r="G362" i="5"/>
  <c r="H360" i="7" s="1"/>
  <c r="E361" i="9" s="1"/>
  <c r="F362" i="5"/>
  <c r="G360" i="7" s="1"/>
  <c r="D361" i="9" s="1"/>
  <c r="E362" i="5"/>
  <c r="F360" i="7" s="1"/>
  <c r="G361" i="9" s="1"/>
  <c r="H330" i="5"/>
  <c r="I328" i="7" s="1"/>
  <c r="F329" i="9" s="1"/>
  <c r="G330" i="5"/>
  <c r="H328" i="7" s="1"/>
  <c r="E329" i="9" s="1"/>
  <c r="F330" i="5"/>
  <c r="G328" i="7" s="1"/>
  <c r="D329" i="9" s="1"/>
  <c r="E330" i="5"/>
  <c r="F328" i="7" s="1"/>
  <c r="G329" i="9" s="1"/>
  <c r="H298" i="5"/>
  <c r="I296" i="7" s="1"/>
  <c r="F297" i="9" s="1"/>
  <c r="G298" i="5"/>
  <c r="H296" i="7" s="1"/>
  <c r="E297" i="9" s="1"/>
  <c r="F298" i="5"/>
  <c r="G296" i="7" s="1"/>
  <c r="D297" i="9" s="1"/>
  <c r="E298" i="5"/>
  <c r="F296" i="7" s="1"/>
  <c r="G297" i="9" s="1"/>
  <c r="H266" i="5"/>
  <c r="I264" i="7" s="1"/>
  <c r="F265" i="9" s="1"/>
  <c r="G266" i="5"/>
  <c r="H264" i="7" s="1"/>
  <c r="E265" i="9" s="1"/>
  <c r="F266" i="5"/>
  <c r="G264" i="7" s="1"/>
  <c r="D265" i="9" s="1"/>
  <c r="E266" i="5"/>
  <c r="F264" i="7" s="1"/>
  <c r="G265" i="9" s="1"/>
  <c r="H234" i="5"/>
  <c r="I232" i="7" s="1"/>
  <c r="F233" i="9" s="1"/>
  <c r="G234" i="5"/>
  <c r="H232" i="7" s="1"/>
  <c r="E233" i="9" s="1"/>
  <c r="F234" i="5"/>
  <c r="G232" i="7" s="1"/>
  <c r="D233" i="9" s="1"/>
  <c r="E234" i="5"/>
  <c r="F232" i="7" s="1"/>
  <c r="G233" i="9" s="1"/>
  <c r="H202" i="5"/>
  <c r="I200" i="7" s="1"/>
  <c r="F201" i="9" s="1"/>
  <c r="G202" i="5"/>
  <c r="H200" i="7" s="1"/>
  <c r="E201" i="9" s="1"/>
  <c r="F202" i="5"/>
  <c r="G200" i="7" s="1"/>
  <c r="D201" i="9" s="1"/>
  <c r="E202" i="5"/>
  <c r="F200" i="7" s="1"/>
  <c r="G201" i="9" s="1"/>
  <c r="H170" i="5"/>
  <c r="I168" i="7" s="1"/>
  <c r="F169" i="9" s="1"/>
  <c r="G170" i="5"/>
  <c r="H168" i="7" s="1"/>
  <c r="E169" i="9" s="1"/>
  <c r="F170" i="5"/>
  <c r="G168" i="7" s="1"/>
  <c r="D169" i="9" s="1"/>
  <c r="E170" i="5"/>
  <c r="F168" i="7" s="1"/>
  <c r="G169" i="9" s="1"/>
  <c r="H138" i="5"/>
  <c r="I136" i="7" s="1"/>
  <c r="F137" i="9" s="1"/>
  <c r="G138" i="5"/>
  <c r="H136" i="7" s="1"/>
  <c r="E137" i="9" s="1"/>
  <c r="F138" i="5"/>
  <c r="G136" i="7" s="1"/>
  <c r="D137" i="9" s="1"/>
  <c r="E138" i="5"/>
  <c r="F136" i="7" s="1"/>
  <c r="G137" i="9" s="1"/>
  <c r="H106" i="5"/>
  <c r="I104" i="7" s="1"/>
  <c r="F105" i="9" s="1"/>
  <c r="G106" i="5"/>
  <c r="H104" i="7" s="1"/>
  <c r="E105" i="9" s="1"/>
  <c r="F106" i="5"/>
  <c r="G104" i="7" s="1"/>
  <c r="D105" i="9" s="1"/>
  <c r="E106" i="5"/>
  <c r="F104" i="7" s="1"/>
  <c r="G105" i="9" s="1"/>
  <c r="H74" i="5"/>
  <c r="I72" i="7" s="1"/>
  <c r="F73" i="9" s="1"/>
  <c r="G74" i="5"/>
  <c r="H72" i="7" s="1"/>
  <c r="E73" i="9" s="1"/>
  <c r="F74" i="5"/>
  <c r="G72" i="7" s="1"/>
  <c r="D73" i="9" s="1"/>
  <c r="E74" i="5"/>
  <c r="F72" i="7" s="1"/>
  <c r="G73" i="9" s="1"/>
  <c r="H42" i="5"/>
  <c r="I40" i="7" s="1"/>
  <c r="F41" i="9" s="1"/>
  <c r="G42" i="5"/>
  <c r="H40" i="7" s="1"/>
  <c r="E41" i="9" s="1"/>
  <c r="F42" i="5"/>
  <c r="G40" i="7" s="1"/>
  <c r="D41" i="9" s="1"/>
  <c r="E42" i="5"/>
  <c r="F40" i="7" s="1"/>
  <c r="G41" i="9" s="1"/>
  <c r="H10" i="5"/>
  <c r="I8" i="7" s="1"/>
  <c r="F9" i="9" s="1"/>
  <c r="G10" i="5"/>
  <c r="H8" i="7" s="1"/>
  <c r="E9" i="9" s="1"/>
  <c r="F10" i="5"/>
  <c r="G8" i="7" s="1"/>
  <c r="D9" i="9" s="1"/>
  <c r="E10" i="5"/>
  <c r="F8" i="7" s="1"/>
  <c r="G9" i="9" s="1"/>
  <c r="H1974" i="5"/>
  <c r="I1972" i="7" s="1"/>
  <c r="F1973" i="9" s="1"/>
  <c r="G1974" i="5"/>
  <c r="H1972" i="7" s="1"/>
  <c r="E1973" i="9" s="1"/>
  <c r="F1974" i="5"/>
  <c r="G1972" i="7" s="1"/>
  <c r="D1973" i="9" s="1"/>
  <c r="E1974" i="5"/>
  <c r="F1972" i="7" s="1"/>
  <c r="G1973" i="9" s="1"/>
  <c r="H1938" i="5"/>
  <c r="I1936" i="7" s="1"/>
  <c r="F1937" i="9" s="1"/>
  <c r="G1938" i="5"/>
  <c r="H1936" i="7" s="1"/>
  <c r="E1937" i="9" s="1"/>
  <c r="F1938" i="5"/>
  <c r="G1936" i="7" s="1"/>
  <c r="D1937" i="9" s="1"/>
  <c r="E1938" i="5"/>
  <c r="F1936" i="7" s="1"/>
  <c r="G1937" i="9" s="1"/>
  <c r="H1902" i="5"/>
  <c r="I1900" i="7" s="1"/>
  <c r="F1901" i="9" s="1"/>
  <c r="G1902" i="5"/>
  <c r="H1900" i="7" s="1"/>
  <c r="E1901" i="9" s="1"/>
  <c r="F1902" i="5"/>
  <c r="G1900" i="7" s="1"/>
  <c r="D1901" i="9" s="1"/>
  <c r="E1902" i="5"/>
  <c r="F1900" i="7" s="1"/>
  <c r="G1901" i="9" s="1"/>
  <c r="H1878" i="5"/>
  <c r="I1876" i="7" s="1"/>
  <c r="F1877" i="9" s="1"/>
  <c r="G1878" i="5"/>
  <c r="H1876" i="7" s="1"/>
  <c r="E1877" i="9" s="1"/>
  <c r="F1878" i="5"/>
  <c r="G1876" i="7" s="1"/>
  <c r="D1877" i="9" s="1"/>
  <c r="E1878" i="5"/>
  <c r="F1876" i="7" s="1"/>
  <c r="G1877" i="9" s="1"/>
  <c r="H1858" i="5"/>
  <c r="I1856" i="7" s="1"/>
  <c r="F1857" i="9" s="1"/>
  <c r="G1858" i="5"/>
  <c r="H1856" i="7" s="1"/>
  <c r="E1857" i="9" s="1"/>
  <c r="F1858" i="5"/>
  <c r="G1856" i="7" s="1"/>
  <c r="D1857" i="9" s="1"/>
  <c r="E1858" i="5"/>
  <c r="F1856" i="7" s="1"/>
  <c r="G1857" i="9" s="1"/>
  <c r="H1842" i="5"/>
  <c r="I1840" i="7" s="1"/>
  <c r="F1841" i="9" s="1"/>
  <c r="G1842" i="5"/>
  <c r="H1840" i="7" s="1"/>
  <c r="E1841" i="9" s="1"/>
  <c r="F1842" i="5"/>
  <c r="G1840" i="7" s="1"/>
  <c r="D1841" i="9" s="1"/>
  <c r="E1842" i="5"/>
  <c r="F1840" i="7" s="1"/>
  <c r="G1841" i="9" s="1"/>
  <c r="H1826" i="5"/>
  <c r="I1824" i="7" s="1"/>
  <c r="F1825" i="9" s="1"/>
  <c r="G1826" i="5"/>
  <c r="H1824" i="7" s="1"/>
  <c r="E1825" i="9" s="1"/>
  <c r="F1826" i="5"/>
  <c r="G1824" i="7" s="1"/>
  <c r="D1825" i="9" s="1"/>
  <c r="E1826" i="5"/>
  <c r="F1824" i="7" s="1"/>
  <c r="G1825" i="9" s="1"/>
  <c r="H1810" i="5"/>
  <c r="I1808" i="7" s="1"/>
  <c r="F1809" i="9" s="1"/>
  <c r="G1810" i="5"/>
  <c r="H1808" i="7" s="1"/>
  <c r="E1809" i="9" s="1"/>
  <c r="F1810" i="5"/>
  <c r="G1808" i="7" s="1"/>
  <c r="D1809" i="9" s="1"/>
  <c r="E1810" i="5"/>
  <c r="F1808" i="7" s="1"/>
  <c r="G1809" i="9" s="1"/>
  <c r="H1794" i="5"/>
  <c r="I1792" i="7" s="1"/>
  <c r="F1793" i="9" s="1"/>
  <c r="G1794" i="5"/>
  <c r="H1792" i="7" s="1"/>
  <c r="E1793" i="9" s="1"/>
  <c r="F1794" i="5"/>
  <c r="G1792" i="7" s="1"/>
  <c r="D1793" i="9" s="1"/>
  <c r="E1794" i="5"/>
  <c r="F1792" i="7" s="1"/>
  <c r="G1793" i="9" s="1"/>
  <c r="H1778" i="5"/>
  <c r="I1776" i="7" s="1"/>
  <c r="F1777" i="9" s="1"/>
  <c r="G1778" i="5"/>
  <c r="H1776" i="7" s="1"/>
  <c r="E1777" i="9" s="1"/>
  <c r="F1778" i="5"/>
  <c r="G1776" i="7" s="1"/>
  <c r="D1777" i="9" s="1"/>
  <c r="E1778" i="5"/>
  <c r="F1776" i="7" s="1"/>
  <c r="G1777" i="9" s="1"/>
  <c r="H1762" i="5"/>
  <c r="I1760" i="7" s="1"/>
  <c r="F1761" i="9" s="1"/>
  <c r="G1762" i="5"/>
  <c r="H1760" i="7" s="1"/>
  <c r="E1761" i="9" s="1"/>
  <c r="F1762" i="5"/>
  <c r="G1760" i="7" s="1"/>
  <c r="D1761" i="9" s="1"/>
  <c r="E1762" i="5"/>
  <c r="F1760" i="7" s="1"/>
  <c r="G1761" i="9" s="1"/>
  <c r="H1746" i="5"/>
  <c r="I1744" i="7" s="1"/>
  <c r="F1745" i="9" s="1"/>
  <c r="G1746" i="5"/>
  <c r="H1744" i="7" s="1"/>
  <c r="E1745" i="9" s="1"/>
  <c r="F1746" i="5"/>
  <c r="G1744" i="7" s="1"/>
  <c r="D1745" i="9" s="1"/>
  <c r="E1746" i="5"/>
  <c r="F1744" i="7" s="1"/>
  <c r="G1745" i="9" s="1"/>
  <c r="H1730" i="5"/>
  <c r="I1728" i="7" s="1"/>
  <c r="F1729" i="9" s="1"/>
  <c r="G1730" i="5"/>
  <c r="H1728" i="7" s="1"/>
  <c r="E1729" i="9" s="1"/>
  <c r="F1730" i="5"/>
  <c r="G1728" i="7" s="1"/>
  <c r="D1729" i="9" s="1"/>
  <c r="E1730" i="5"/>
  <c r="F1728" i="7" s="1"/>
  <c r="G1729" i="9" s="1"/>
  <c r="H1714" i="5"/>
  <c r="I1712" i="7" s="1"/>
  <c r="F1713" i="9" s="1"/>
  <c r="G1714" i="5"/>
  <c r="H1712" i="7" s="1"/>
  <c r="E1713" i="9" s="1"/>
  <c r="F1714" i="5"/>
  <c r="G1712" i="7" s="1"/>
  <c r="D1713" i="9" s="1"/>
  <c r="E1714" i="5"/>
  <c r="F1712" i="7" s="1"/>
  <c r="G1713" i="9" s="1"/>
  <c r="H1698" i="5"/>
  <c r="I1696" i="7" s="1"/>
  <c r="F1697" i="9" s="1"/>
  <c r="G1698" i="5"/>
  <c r="H1696" i="7" s="1"/>
  <c r="E1697" i="9" s="1"/>
  <c r="F1698" i="5"/>
  <c r="G1696" i="7" s="1"/>
  <c r="D1697" i="9" s="1"/>
  <c r="E1698" i="5"/>
  <c r="F1696" i="7" s="1"/>
  <c r="G1697" i="9" s="1"/>
  <c r="H1682" i="5"/>
  <c r="I1680" i="7" s="1"/>
  <c r="F1681" i="9" s="1"/>
  <c r="G1682" i="5"/>
  <c r="H1680" i="7" s="1"/>
  <c r="E1681" i="9" s="1"/>
  <c r="F1682" i="5"/>
  <c r="G1680" i="7" s="1"/>
  <c r="D1681" i="9" s="1"/>
  <c r="E1682" i="5"/>
  <c r="F1680" i="7" s="1"/>
  <c r="G1681" i="9" s="1"/>
  <c r="H1666" i="5"/>
  <c r="I1664" i="7" s="1"/>
  <c r="F1665" i="9" s="1"/>
  <c r="G1666" i="5"/>
  <c r="H1664" i="7" s="1"/>
  <c r="E1665" i="9" s="1"/>
  <c r="F1666" i="5"/>
  <c r="G1664" i="7" s="1"/>
  <c r="D1665" i="9" s="1"/>
  <c r="E1666" i="5"/>
  <c r="F1664" i="7" s="1"/>
  <c r="G1665" i="9" s="1"/>
  <c r="H1650" i="5"/>
  <c r="I1648" i="7" s="1"/>
  <c r="F1649" i="9" s="1"/>
  <c r="G1650" i="5"/>
  <c r="H1648" i="7" s="1"/>
  <c r="E1649" i="9" s="1"/>
  <c r="F1650" i="5"/>
  <c r="G1648" i="7" s="1"/>
  <c r="D1649" i="9" s="1"/>
  <c r="E1650" i="5"/>
  <c r="F1648" i="7" s="1"/>
  <c r="G1649" i="9" s="1"/>
  <c r="H1634" i="5"/>
  <c r="I1632" i="7" s="1"/>
  <c r="F1633" i="9" s="1"/>
  <c r="G1634" i="5"/>
  <c r="H1632" i="7" s="1"/>
  <c r="E1633" i="9" s="1"/>
  <c r="F1634" i="5"/>
  <c r="G1632" i="7" s="1"/>
  <c r="D1633" i="9" s="1"/>
  <c r="E1634" i="5"/>
  <c r="F1632" i="7" s="1"/>
  <c r="G1633" i="9" s="1"/>
  <c r="H1618" i="5"/>
  <c r="I1616" i="7" s="1"/>
  <c r="F1617" i="9" s="1"/>
  <c r="G1618" i="5"/>
  <c r="H1616" i="7" s="1"/>
  <c r="E1617" i="9" s="1"/>
  <c r="F1618" i="5"/>
  <c r="G1616" i="7" s="1"/>
  <c r="D1617" i="9" s="1"/>
  <c r="E1618" i="5"/>
  <c r="F1616" i="7" s="1"/>
  <c r="G1617" i="9" s="1"/>
  <c r="H1602" i="5"/>
  <c r="I1600" i="7" s="1"/>
  <c r="F1601" i="9" s="1"/>
  <c r="G1602" i="5"/>
  <c r="H1600" i="7" s="1"/>
  <c r="E1601" i="9" s="1"/>
  <c r="F1602" i="5"/>
  <c r="G1600" i="7" s="1"/>
  <c r="D1601" i="9" s="1"/>
  <c r="E1602" i="5"/>
  <c r="F1600" i="7" s="1"/>
  <c r="G1601" i="9" s="1"/>
  <c r="H1586" i="5"/>
  <c r="I1584" i="7" s="1"/>
  <c r="F1585" i="9" s="1"/>
  <c r="G1586" i="5"/>
  <c r="H1584" i="7" s="1"/>
  <c r="E1585" i="9" s="1"/>
  <c r="F1586" i="5"/>
  <c r="G1584" i="7" s="1"/>
  <c r="D1585" i="9" s="1"/>
  <c r="E1586" i="5"/>
  <c r="F1584" i="7" s="1"/>
  <c r="G1585" i="9" s="1"/>
  <c r="H1570" i="5"/>
  <c r="I1568" i="7" s="1"/>
  <c r="F1569" i="9" s="1"/>
  <c r="G1570" i="5"/>
  <c r="H1568" i="7" s="1"/>
  <c r="E1569" i="9" s="1"/>
  <c r="F1570" i="5"/>
  <c r="G1568" i="7" s="1"/>
  <c r="D1569" i="9" s="1"/>
  <c r="E1570" i="5"/>
  <c r="F1568" i="7" s="1"/>
  <c r="G1569" i="9" s="1"/>
  <c r="H1554" i="5"/>
  <c r="I1552" i="7" s="1"/>
  <c r="F1553" i="9" s="1"/>
  <c r="G1554" i="5"/>
  <c r="H1552" i="7" s="1"/>
  <c r="E1553" i="9" s="1"/>
  <c r="F1554" i="5"/>
  <c r="G1552" i="7" s="1"/>
  <c r="D1553" i="9" s="1"/>
  <c r="E1554" i="5"/>
  <c r="F1552" i="7" s="1"/>
  <c r="G1553" i="9" s="1"/>
  <c r="H1538" i="5"/>
  <c r="I1536" i="7" s="1"/>
  <c r="F1537" i="9" s="1"/>
  <c r="G1538" i="5"/>
  <c r="H1536" i="7" s="1"/>
  <c r="E1537" i="9" s="1"/>
  <c r="F1538" i="5"/>
  <c r="G1536" i="7" s="1"/>
  <c r="D1537" i="9" s="1"/>
  <c r="E1538" i="5"/>
  <c r="F1536" i="7" s="1"/>
  <c r="G1537" i="9" s="1"/>
  <c r="H1522" i="5"/>
  <c r="I1520" i="7" s="1"/>
  <c r="F1521" i="9" s="1"/>
  <c r="G1522" i="5"/>
  <c r="H1520" i="7" s="1"/>
  <c r="E1521" i="9" s="1"/>
  <c r="F1522" i="5"/>
  <c r="G1520" i="7" s="1"/>
  <c r="D1521" i="9" s="1"/>
  <c r="E1522" i="5"/>
  <c r="F1520" i="7" s="1"/>
  <c r="G1521" i="9" s="1"/>
  <c r="H1506" i="5"/>
  <c r="I1504" i="7" s="1"/>
  <c r="F1505" i="9" s="1"/>
  <c r="G1506" i="5"/>
  <c r="H1504" i="7" s="1"/>
  <c r="E1505" i="9" s="1"/>
  <c r="F1506" i="5"/>
  <c r="G1504" i="7" s="1"/>
  <c r="D1505" i="9" s="1"/>
  <c r="E1506" i="5"/>
  <c r="F1504" i="7" s="1"/>
  <c r="G1505" i="9" s="1"/>
  <c r="H1490" i="5"/>
  <c r="I1488" i="7" s="1"/>
  <c r="F1489" i="9" s="1"/>
  <c r="G1490" i="5"/>
  <c r="H1488" i="7" s="1"/>
  <c r="E1489" i="9" s="1"/>
  <c r="F1490" i="5"/>
  <c r="G1488" i="7" s="1"/>
  <c r="D1489" i="9" s="1"/>
  <c r="E1490" i="5"/>
  <c r="F1488" i="7" s="1"/>
  <c r="G1489" i="9" s="1"/>
  <c r="H1474" i="5"/>
  <c r="I1472" i="7" s="1"/>
  <c r="F1473" i="9" s="1"/>
  <c r="G1474" i="5"/>
  <c r="H1472" i="7" s="1"/>
  <c r="E1473" i="9" s="1"/>
  <c r="F1474" i="5"/>
  <c r="G1472" i="7" s="1"/>
  <c r="D1473" i="9" s="1"/>
  <c r="E1474" i="5"/>
  <c r="F1472" i="7" s="1"/>
  <c r="G1473" i="9" s="1"/>
  <c r="H1458" i="5"/>
  <c r="I1456" i="7" s="1"/>
  <c r="F1457" i="9" s="1"/>
  <c r="G1458" i="5"/>
  <c r="H1456" i="7" s="1"/>
  <c r="E1457" i="9" s="1"/>
  <c r="F1458" i="5"/>
  <c r="G1456" i="7" s="1"/>
  <c r="D1457" i="9" s="1"/>
  <c r="E1458" i="5"/>
  <c r="F1456" i="7" s="1"/>
  <c r="G1457" i="9" s="1"/>
  <c r="H1442" i="5"/>
  <c r="I1440" i="7" s="1"/>
  <c r="F1441" i="9" s="1"/>
  <c r="G1442" i="5"/>
  <c r="H1440" i="7" s="1"/>
  <c r="E1441" i="9" s="1"/>
  <c r="F1442" i="5"/>
  <c r="G1440" i="7" s="1"/>
  <c r="D1441" i="9" s="1"/>
  <c r="E1442" i="5"/>
  <c r="F1440" i="7" s="1"/>
  <c r="G1441" i="9" s="1"/>
  <c r="H1426" i="5"/>
  <c r="I1424" i="7" s="1"/>
  <c r="F1425" i="9" s="1"/>
  <c r="G1426" i="5"/>
  <c r="H1424" i="7" s="1"/>
  <c r="E1425" i="9" s="1"/>
  <c r="F1426" i="5"/>
  <c r="G1424" i="7" s="1"/>
  <c r="D1425" i="9" s="1"/>
  <c r="E1426" i="5"/>
  <c r="F1424" i="7" s="1"/>
  <c r="G1425" i="9" s="1"/>
  <c r="H1410" i="5"/>
  <c r="I1408" i="7" s="1"/>
  <c r="F1409" i="9" s="1"/>
  <c r="G1410" i="5"/>
  <c r="H1408" i="7" s="1"/>
  <c r="E1409" i="9" s="1"/>
  <c r="F1410" i="5"/>
  <c r="G1408" i="7" s="1"/>
  <c r="D1409" i="9" s="1"/>
  <c r="E1410" i="5"/>
  <c r="F1408" i="7" s="1"/>
  <c r="G1409" i="9" s="1"/>
  <c r="H1394" i="5"/>
  <c r="I1392" i="7" s="1"/>
  <c r="F1393" i="9" s="1"/>
  <c r="G1394" i="5"/>
  <c r="H1392" i="7" s="1"/>
  <c r="E1393" i="9" s="1"/>
  <c r="F1394" i="5"/>
  <c r="G1392" i="7" s="1"/>
  <c r="D1393" i="9" s="1"/>
  <c r="E1394" i="5"/>
  <c r="F1392" i="7" s="1"/>
  <c r="G1393" i="9" s="1"/>
  <c r="H1378" i="5"/>
  <c r="I1376" i="7" s="1"/>
  <c r="F1377" i="9" s="1"/>
  <c r="G1378" i="5"/>
  <c r="H1376" i="7" s="1"/>
  <c r="E1377" i="9" s="1"/>
  <c r="F1378" i="5"/>
  <c r="G1376" i="7" s="1"/>
  <c r="D1377" i="9" s="1"/>
  <c r="E1378" i="5"/>
  <c r="F1376" i="7" s="1"/>
  <c r="G1377" i="9" s="1"/>
  <c r="H1362" i="5"/>
  <c r="I1360" i="7" s="1"/>
  <c r="F1361" i="9" s="1"/>
  <c r="G1362" i="5"/>
  <c r="H1360" i="7" s="1"/>
  <c r="E1361" i="9" s="1"/>
  <c r="F1362" i="5"/>
  <c r="G1360" i="7" s="1"/>
  <c r="D1361" i="9" s="1"/>
  <c r="E1362" i="5"/>
  <c r="F1360" i="7" s="1"/>
  <c r="G1361" i="9" s="1"/>
  <c r="H1346" i="5"/>
  <c r="I1344" i="7" s="1"/>
  <c r="F1345" i="9" s="1"/>
  <c r="G1346" i="5"/>
  <c r="H1344" i="7" s="1"/>
  <c r="E1345" i="9" s="1"/>
  <c r="F1346" i="5"/>
  <c r="G1344" i="7" s="1"/>
  <c r="D1345" i="9" s="1"/>
  <c r="E1346" i="5"/>
  <c r="F1344" i="7" s="1"/>
  <c r="G1345" i="9" s="1"/>
  <c r="H1330" i="5"/>
  <c r="I1328" i="7" s="1"/>
  <c r="F1329" i="9" s="1"/>
  <c r="G1330" i="5"/>
  <c r="H1328" i="7" s="1"/>
  <c r="E1329" i="9" s="1"/>
  <c r="F1330" i="5"/>
  <c r="G1328" i="7" s="1"/>
  <c r="D1329" i="9" s="1"/>
  <c r="E1330" i="5"/>
  <c r="F1328" i="7" s="1"/>
  <c r="G1329" i="9" s="1"/>
  <c r="H1314" i="5"/>
  <c r="I1312" i="7" s="1"/>
  <c r="F1313" i="9" s="1"/>
  <c r="G1314" i="5"/>
  <c r="H1312" i="7" s="1"/>
  <c r="E1313" i="9" s="1"/>
  <c r="F1314" i="5"/>
  <c r="G1312" i="7" s="1"/>
  <c r="D1313" i="9" s="1"/>
  <c r="E1314" i="5"/>
  <c r="F1312" i="7" s="1"/>
  <c r="G1313" i="9" s="1"/>
  <c r="H1298" i="5"/>
  <c r="I1296" i="7" s="1"/>
  <c r="F1297" i="9" s="1"/>
  <c r="G1298" i="5"/>
  <c r="H1296" i="7" s="1"/>
  <c r="E1297" i="9" s="1"/>
  <c r="F1298" i="5"/>
  <c r="G1296" i="7" s="1"/>
  <c r="D1297" i="9" s="1"/>
  <c r="E1298" i="5"/>
  <c r="F1296" i="7" s="1"/>
  <c r="G1297" i="9" s="1"/>
  <c r="H1282" i="5"/>
  <c r="I1280" i="7" s="1"/>
  <c r="F1281" i="9" s="1"/>
  <c r="G1282" i="5"/>
  <c r="H1280" i="7" s="1"/>
  <c r="E1281" i="9" s="1"/>
  <c r="F1282" i="5"/>
  <c r="G1280" i="7" s="1"/>
  <c r="D1281" i="9" s="1"/>
  <c r="E1282" i="5"/>
  <c r="F1280" i="7" s="1"/>
  <c r="G1281" i="9" s="1"/>
  <c r="H1266" i="5"/>
  <c r="I1264" i="7" s="1"/>
  <c r="F1265" i="9" s="1"/>
  <c r="G1266" i="5"/>
  <c r="H1264" i="7" s="1"/>
  <c r="E1265" i="9" s="1"/>
  <c r="F1266" i="5"/>
  <c r="G1264" i="7" s="1"/>
  <c r="D1265" i="9" s="1"/>
  <c r="E1266" i="5"/>
  <c r="F1264" i="7" s="1"/>
  <c r="G1265" i="9" s="1"/>
  <c r="H1250" i="5"/>
  <c r="I1248" i="7" s="1"/>
  <c r="F1249" i="9" s="1"/>
  <c r="G1250" i="5"/>
  <c r="H1248" i="7" s="1"/>
  <c r="E1249" i="9" s="1"/>
  <c r="F1250" i="5"/>
  <c r="G1248" i="7" s="1"/>
  <c r="D1249" i="9" s="1"/>
  <c r="E1250" i="5"/>
  <c r="F1248" i="7" s="1"/>
  <c r="G1249" i="9" s="1"/>
  <c r="H1234" i="5"/>
  <c r="I1232" i="7" s="1"/>
  <c r="F1233" i="9" s="1"/>
  <c r="G1234" i="5"/>
  <c r="H1232" i="7" s="1"/>
  <c r="E1233" i="9" s="1"/>
  <c r="F1234" i="5"/>
  <c r="G1232" i="7" s="1"/>
  <c r="D1233" i="9" s="1"/>
  <c r="E1234" i="5"/>
  <c r="F1232" i="7" s="1"/>
  <c r="G1233" i="9" s="1"/>
  <c r="H1218" i="5"/>
  <c r="I1216" i="7" s="1"/>
  <c r="F1217" i="9" s="1"/>
  <c r="G1218" i="5"/>
  <c r="H1216" i="7" s="1"/>
  <c r="E1217" i="9" s="1"/>
  <c r="F1218" i="5"/>
  <c r="G1216" i="7" s="1"/>
  <c r="D1217" i="9" s="1"/>
  <c r="E1218" i="5"/>
  <c r="F1216" i="7" s="1"/>
  <c r="G1217" i="9" s="1"/>
  <c r="H1202" i="5"/>
  <c r="I1200" i="7" s="1"/>
  <c r="F1201" i="9" s="1"/>
  <c r="G1202" i="5"/>
  <c r="H1200" i="7" s="1"/>
  <c r="E1201" i="9" s="1"/>
  <c r="F1202" i="5"/>
  <c r="G1200" i="7" s="1"/>
  <c r="D1201" i="9" s="1"/>
  <c r="E1202" i="5"/>
  <c r="F1200" i="7" s="1"/>
  <c r="G1201" i="9" s="1"/>
  <c r="H1186" i="5"/>
  <c r="I1184" i="7" s="1"/>
  <c r="F1185" i="9" s="1"/>
  <c r="G1186" i="5"/>
  <c r="H1184" i="7" s="1"/>
  <c r="E1185" i="9" s="1"/>
  <c r="F1186" i="5"/>
  <c r="G1184" i="7" s="1"/>
  <c r="D1185" i="9" s="1"/>
  <c r="E1186" i="5"/>
  <c r="F1184" i="7" s="1"/>
  <c r="G1185" i="9" s="1"/>
  <c r="H1170" i="5"/>
  <c r="I1168" i="7" s="1"/>
  <c r="F1169" i="9" s="1"/>
  <c r="G1170" i="5"/>
  <c r="H1168" i="7" s="1"/>
  <c r="E1169" i="9" s="1"/>
  <c r="F1170" i="5"/>
  <c r="G1168" i="7" s="1"/>
  <c r="D1169" i="9" s="1"/>
  <c r="E1170" i="5"/>
  <c r="F1168" i="7" s="1"/>
  <c r="G1169" i="9" s="1"/>
  <c r="H1154" i="5"/>
  <c r="I1152" i="7" s="1"/>
  <c r="F1153" i="9" s="1"/>
  <c r="G1154" i="5"/>
  <c r="H1152" i="7" s="1"/>
  <c r="E1153" i="9" s="1"/>
  <c r="F1154" i="5"/>
  <c r="G1152" i="7" s="1"/>
  <c r="D1153" i="9" s="1"/>
  <c r="E1154" i="5"/>
  <c r="F1152" i="7" s="1"/>
  <c r="G1153" i="9" s="1"/>
  <c r="H1138" i="5"/>
  <c r="I1136" i="7" s="1"/>
  <c r="F1137" i="9" s="1"/>
  <c r="G1138" i="5"/>
  <c r="H1136" i="7" s="1"/>
  <c r="E1137" i="9" s="1"/>
  <c r="F1138" i="5"/>
  <c r="G1136" i="7" s="1"/>
  <c r="D1137" i="9" s="1"/>
  <c r="E1138" i="5"/>
  <c r="F1136" i="7" s="1"/>
  <c r="G1137" i="9" s="1"/>
  <c r="H1122" i="5"/>
  <c r="I1120" i="7" s="1"/>
  <c r="F1121" i="9" s="1"/>
  <c r="G1122" i="5"/>
  <c r="H1120" i="7" s="1"/>
  <c r="E1121" i="9" s="1"/>
  <c r="F1122" i="5"/>
  <c r="G1120" i="7" s="1"/>
  <c r="D1121" i="9" s="1"/>
  <c r="E1122" i="5"/>
  <c r="F1120" i="7" s="1"/>
  <c r="G1121" i="9" s="1"/>
  <c r="H1106" i="5"/>
  <c r="I1104" i="7" s="1"/>
  <c r="F1105" i="9" s="1"/>
  <c r="G1106" i="5"/>
  <c r="H1104" i="7" s="1"/>
  <c r="E1105" i="9" s="1"/>
  <c r="F1106" i="5"/>
  <c r="G1104" i="7" s="1"/>
  <c r="D1105" i="9" s="1"/>
  <c r="E1106" i="5"/>
  <c r="F1104" i="7" s="1"/>
  <c r="G1105" i="9" s="1"/>
  <c r="H1090" i="5"/>
  <c r="I1088" i="7" s="1"/>
  <c r="F1089" i="9" s="1"/>
  <c r="G1090" i="5"/>
  <c r="H1088" i="7" s="1"/>
  <c r="E1089" i="9" s="1"/>
  <c r="F1090" i="5"/>
  <c r="G1088" i="7" s="1"/>
  <c r="D1089" i="9" s="1"/>
  <c r="E1090" i="5"/>
  <c r="F1088" i="7" s="1"/>
  <c r="G1089" i="9" s="1"/>
  <c r="H1074" i="5"/>
  <c r="I1072" i="7" s="1"/>
  <c r="F1073" i="9" s="1"/>
  <c r="G1074" i="5"/>
  <c r="H1072" i="7" s="1"/>
  <c r="E1073" i="9" s="1"/>
  <c r="F1074" i="5"/>
  <c r="G1072" i="7" s="1"/>
  <c r="D1073" i="9" s="1"/>
  <c r="E1074" i="5"/>
  <c r="F1072" i="7" s="1"/>
  <c r="G1073" i="9" s="1"/>
  <c r="H1058" i="5"/>
  <c r="I1056" i="7" s="1"/>
  <c r="F1057" i="9" s="1"/>
  <c r="G1058" i="5"/>
  <c r="H1056" i="7" s="1"/>
  <c r="E1057" i="9" s="1"/>
  <c r="F1058" i="5"/>
  <c r="G1056" i="7" s="1"/>
  <c r="D1057" i="9" s="1"/>
  <c r="E1058" i="5"/>
  <c r="F1056" i="7" s="1"/>
  <c r="G1057" i="9" s="1"/>
  <c r="H1042" i="5"/>
  <c r="I1040" i="7" s="1"/>
  <c r="F1041" i="9" s="1"/>
  <c r="G1042" i="5"/>
  <c r="H1040" i="7" s="1"/>
  <c r="E1041" i="9" s="1"/>
  <c r="F1042" i="5"/>
  <c r="G1040" i="7" s="1"/>
  <c r="D1041" i="9" s="1"/>
  <c r="E1042" i="5"/>
  <c r="F1040" i="7" s="1"/>
  <c r="G1041" i="9" s="1"/>
  <c r="H1026" i="5"/>
  <c r="I1024" i="7" s="1"/>
  <c r="F1025" i="9" s="1"/>
  <c r="G1026" i="5"/>
  <c r="H1024" i="7" s="1"/>
  <c r="E1025" i="9" s="1"/>
  <c r="F1026" i="5"/>
  <c r="G1024" i="7" s="1"/>
  <c r="D1025" i="9" s="1"/>
  <c r="E1026" i="5"/>
  <c r="F1024" i="7" s="1"/>
  <c r="G1025" i="9" s="1"/>
  <c r="H1010" i="5"/>
  <c r="I1008" i="7" s="1"/>
  <c r="F1009" i="9" s="1"/>
  <c r="G1010" i="5"/>
  <c r="H1008" i="7" s="1"/>
  <c r="E1009" i="9" s="1"/>
  <c r="F1010" i="5"/>
  <c r="G1008" i="7" s="1"/>
  <c r="D1009" i="9" s="1"/>
  <c r="E1010" i="5"/>
  <c r="F1008" i="7" s="1"/>
  <c r="G1009" i="9" s="1"/>
  <c r="H994" i="5"/>
  <c r="I992" i="7" s="1"/>
  <c r="F993" i="9" s="1"/>
  <c r="G994" i="5"/>
  <c r="H992" i="7" s="1"/>
  <c r="E993" i="9" s="1"/>
  <c r="F994" i="5"/>
  <c r="G992" i="7" s="1"/>
  <c r="D993" i="9" s="1"/>
  <c r="E994" i="5"/>
  <c r="F992" i="7" s="1"/>
  <c r="G993" i="9" s="1"/>
  <c r="H978" i="5"/>
  <c r="I976" i="7" s="1"/>
  <c r="F977" i="9" s="1"/>
  <c r="G978" i="5"/>
  <c r="H976" i="7" s="1"/>
  <c r="E977" i="9" s="1"/>
  <c r="F978" i="5"/>
  <c r="G976" i="7" s="1"/>
  <c r="D977" i="9" s="1"/>
  <c r="E978" i="5"/>
  <c r="F976" i="7" s="1"/>
  <c r="G977" i="9" s="1"/>
  <c r="H962" i="5"/>
  <c r="I960" i="7" s="1"/>
  <c r="F961" i="9" s="1"/>
  <c r="G962" i="5"/>
  <c r="H960" i="7" s="1"/>
  <c r="E961" i="9" s="1"/>
  <c r="F962" i="5"/>
  <c r="G960" i="7" s="1"/>
  <c r="D961" i="9" s="1"/>
  <c r="E962" i="5"/>
  <c r="F960" i="7" s="1"/>
  <c r="G961" i="9" s="1"/>
  <c r="H946" i="5"/>
  <c r="I944" i="7" s="1"/>
  <c r="F945" i="9" s="1"/>
  <c r="G946" i="5"/>
  <c r="H944" i="7" s="1"/>
  <c r="E945" i="9" s="1"/>
  <c r="F946" i="5"/>
  <c r="G944" i="7" s="1"/>
  <c r="D945" i="9" s="1"/>
  <c r="E946" i="5"/>
  <c r="F944" i="7" s="1"/>
  <c r="G945" i="9" s="1"/>
  <c r="H930" i="5"/>
  <c r="I928" i="7" s="1"/>
  <c r="F929" i="9" s="1"/>
  <c r="G930" i="5"/>
  <c r="H928" i="7" s="1"/>
  <c r="E929" i="9" s="1"/>
  <c r="F930" i="5"/>
  <c r="G928" i="7" s="1"/>
  <c r="D929" i="9" s="1"/>
  <c r="E930" i="5"/>
  <c r="F928" i="7" s="1"/>
  <c r="G929" i="9" s="1"/>
  <c r="H914" i="5"/>
  <c r="I912" i="7" s="1"/>
  <c r="F913" i="9" s="1"/>
  <c r="G914" i="5"/>
  <c r="H912" i="7" s="1"/>
  <c r="E913" i="9" s="1"/>
  <c r="F914" i="5"/>
  <c r="G912" i="7" s="1"/>
  <c r="D913" i="9" s="1"/>
  <c r="E914" i="5"/>
  <c r="F912" i="7" s="1"/>
  <c r="G913" i="9" s="1"/>
  <c r="H898" i="5"/>
  <c r="I896" i="7" s="1"/>
  <c r="F897" i="9" s="1"/>
  <c r="G898" i="5"/>
  <c r="H896" i="7" s="1"/>
  <c r="E897" i="9" s="1"/>
  <c r="F898" i="5"/>
  <c r="G896" i="7" s="1"/>
  <c r="D897" i="9" s="1"/>
  <c r="E898" i="5"/>
  <c r="F896" i="7" s="1"/>
  <c r="G897" i="9" s="1"/>
  <c r="H882" i="5"/>
  <c r="I880" i="7" s="1"/>
  <c r="F881" i="9" s="1"/>
  <c r="G882" i="5"/>
  <c r="H880" i="7" s="1"/>
  <c r="E881" i="9" s="1"/>
  <c r="F882" i="5"/>
  <c r="G880" i="7" s="1"/>
  <c r="D881" i="9" s="1"/>
  <c r="E882" i="5"/>
  <c r="F880" i="7" s="1"/>
  <c r="G881" i="9" s="1"/>
  <c r="H866" i="5"/>
  <c r="I864" i="7" s="1"/>
  <c r="F865" i="9" s="1"/>
  <c r="G866" i="5"/>
  <c r="H864" i="7" s="1"/>
  <c r="E865" i="9" s="1"/>
  <c r="F866" i="5"/>
  <c r="G864" i="7" s="1"/>
  <c r="D865" i="9" s="1"/>
  <c r="E866" i="5"/>
  <c r="F864" i="7" s="1"/>
  <c r="G865" i="9" s="1"/>
  <c r="H850" i="5"/>
  <c r="I848" i="7" s="1"/>
  <c r="F849" i="9" s="1"/>
  <c r="G850" i="5"/>
  <c r="H848" i="7" s="1"/>
  <c r="E849" i="9" s="1"/>
  <c r="F850" i="5"/>
  <c r="G848" i="7" s="1"/>
  <c r="D849" i="9" s="1"/>
  <c r="E850" i="5"/>
  <c r="F848" i="7" s="1"/>
  <c r="G849" i="9" s="1"/>
  <c r="H834" i="5"/>
  <c r="I832" i="7" s="1"/>
  <c r="F833" i="9" s="1"/>
  <c r="G834" i="5"/>
  <c r="H832" i="7" s="1"/>
  <c r="E833" i="9" s="1"/>
  <c r="F834" i="5"/>
  <c r="G832" i="7" s="1"/>
  <c r="D833" i="9" s="1"/>
  <c r="E834" i="5"/>
  <c r="F832" i="7" s="1"/>
  <c r="G833" i="9" s="1"/>
  <c r="H818" i="5"/>
  <c r="I816" i="7" s="1"/>
  <c r="F817" i="9" s="1"/>
  <c r="G818" i="5"/>
  <c r="H816" i="7" s="1"/>
  <c r="E817" i="9" s="1"/>
  <c r="F818" i="5"/>
  <c r="G816" i="7" s="1"/>
  <c r="D817" i="9" s="1"/>
  <c r="E818" i="5"/>
  <c r="F816" i="7" s="1"/>
  <c r="G817" i="9" s="1"/>
  <c r="H802" i="5"/>
  <c r="I800" i="7" s="1"/>
  <c r="F801" i="9" s="1"/>
  <c r="G802" i="5"/>
  <c r="H800" i="7" s="1"/>
  <c r="E801" i="9" s="1"/>
  <c r="F802" i="5"/>
  <c r="G800" i="7" s="1"/>
  <c r="D801" i="9" s="1"/>
  <c r="E802" i="5"/>
  <c r="F800" i="7" s="1"/>
  <c r="G801" i="9" s="1"/>
  <c r="H786" i="5"/>
  <c r="I784" i="7" s="1"/>
  <c r="F785" i="9" s="1"/>
  <c r="G786" i="5"/>
  <c r="H784" i="7" s="1"/>
  <c r="E785" i="9" s="1"/>
  <c r="F786" i="5"/>
  <c r="G784" i="7" s="1"/>
  <c r="D785" i="9" s="1"/>
  <c r="E786" i="5"/>
  <c r="F784" i="7" s="1"/>
  <c r="G785" i="9" s="1"/>
  <c r="H770" i="5"/>
  <c r="I768" i="7" s="1"/>
  <c r="F769" i="9" s="1"/>
  <c r="G770" i="5"/>
  <c r="H768" i="7" s="1"/>
  <c r="E769" i="9" s="1"/>
  <c r="F770" i="5"/>
  <c r="G768" i="7" s="1"/>
  <c r="D769" i="9" s="1"/>
  <c r="E770" i="5"/>
  <c r="F768" i="7" s="1"/>
  <c r="G769" i="9" s="1"/>
  <c r="H754" i="5"/>
  <c r="I752" i="7" s="1"/>
  <c r="F753" i="9" s="1"/>
  <c r="G754" i="5"/>
  <c r="H752" i="7" s="1"/>
  <c r="E753" i="9" s="1"/>
  <c r="F754" i="5"/>
  <c r="G752" i="7" s="1"/>
  <c r="D753" i="9" s="1"/>
  <c r="E754" i="5"/>
  <c r="F752" i="7" s="1"/>
  <c r="G753" i="9" s="1"/>
  <c r="H738" i="5"/>
  <c r="I736" i="7" s="1"/>
  <c r="F737" i="9" s="1"/>
  <c r="G738" i="5"/>
  <c r="H736" i="7" s="1"/>
  <c r="E737" i="9" s="1"/>
  <c r="F738" i="5"/>
  <c r="G736" i="7" s="1"/>
  <c r="D737" i="9" s="1"/>
  <c r="E738" i="5"/>
  <c r="F736" i="7" s="1"/>
  <c r="G737" i="9" s="1"/>
  <c r="H722" i="5"/>
  <c r="I720" i="7" s="1"/>
  <c r="F721" i="9" s="1"/>
  <c r="G722" i="5"/>
  <c r="H720" i="7" s="1"/>
  <c r="E721" i="9" s="1"/>
  <c r="F722" i="5"/>
  <c r="G720" i="7" s="1"/>
  <c r="D721" i="9" s="1"/>
  <c r="E722" i="5"/>
  <c r="F720" i="7" s="1"/>
  <c r="G721" i="9" s="1"/>
  <c r="H706" i="5"/>
  <c r="I704" i="7" s="1"/>
  <c r="F705" i="9" s="1"/>
  <c r="G706" i="5"/>
  <c r="H704" i="7" s="1"/>
  <c r="E705" i="9" s="1"/>
  <c r="F706" i="5"/>
  <c r="G704" i="7" s="1"/>
  <c r="D705" i="9" s="1"/>
  <c r="E706" i="5"/>
  <c r="F704" i="7" s="1"/>
  <c r="G705" i="9" s="1"/>
  <c r="H690" i="5"/>
  <c r="I688" i="7" s="1"/>
  <c r="F689" i="9" s="1"/>
  <c r="G690" i="5"/>
  <c r="H688" i="7" s="1"/>
  <c r="E689" i="9" s="1"/>
  <c r="F690" i="5"/>
  <c r="G688" i="7" s="1"/>
  <c r="D689" i="9" s="1"/>
  <c r="E690" i="5"/>
  <c r="F688" i="7" s="1"/>
  <c r="G689" i="9" s="1"/>
  <c r="H672" i="5"/>
  <c r="I670" i="7" s="1"/>
  <c r="F671" i="9" s="1"/>
  <c r="G672" i="5"/>
  <c r="H670" i="7" s="1"/>
  <c r="E671" i="9" s="1"/>
  <c r="F672" i="5"/>
  <c r="G670" i="7" s="1"/>
  <c r="D671" i="9" s="1"/>
  <c r="E672" i="5"/>
  <c r="F670" i="7" s="1"/>
  <c r="G671" i="9" s="1"/>
  <c r="H640" i="5"/>
  <c r="I638" i="7" s="1"/>
  <c r="F639" i="9" s="1"/>
  <c r="G640" i="5"/>
  <c r="H638" i="7" s="1"/>
  <c r="E639" i="9" s="1"/>
  <c r="F640" i="5"/>
  <c r="G638" i="7" s="1"/>
  <c r="D639" i="9" s="1"/>
  <c r="E640" i="5"/>
  <c r="F638" i="7" s="1"/>
  <c r="G639" i="9" s="1"/>
  <c r="H608" i="5"/>
  <c r="I606" i="7" s="1"/>
  <c r="F607" i="9" s="1"/>
  <c r="G608" i="5"/>
  <c r="H606" i="7" s="1"/>
  <c r="E607" i="9" s="1"/>
  <c r="F608" i="5"/>
  <c r="G606" i="7" s="1"/>
  <c r="D607" i="9" s="1"/>
  <c r="E608" i="5"/>
  <c r="F606" i="7" s="1"/>
  <c r="G607" i="9" s="1"/>
  <c r="H576" i="5"/>
  <c r="I574" i="7" s="1"/>
  <c r="F575" i="9" s="1"/>
  <c r="G576" i="5"/>
  <c r="H574" i="7" s="1"/>
  <c r="E575" i="9" s="1"/>
  <c r="F576" i="5"/>
  <c r="G574" i="7" s="1"/>
  <c r="D575" i="9" s="1"/>
  <c r="E576" i="5"/>
  <c r="F574" i="7" s="1"/>
  <c r="G575" i="9" s="1"/>
  <c r="H544" i="5"/>
  <c r="I542" i="7" s="1"/>
  <c r="F543" i="9" s="1"/>
  <c r="G544" i="5"/>
  <c r="H542" i="7" s="1"/>
  <c r="E543" i="9" s="1"/>
  <c r="F544" i="5"/>
  <c r="G542" i="7" s="1"/>
  <c r="D543" i="9" s="1"/>
  <c r="E544" i="5"/>
  <c r="F542" i="7" s="1"/>
  <c r="G543" i="9" s="1"/>
  <c r="H512" i="5"/>
  <c r="I510" i="7" s="1"/>
  <c r="F511" i="9" s="1"/>
  <c r="G512" i="5"/>
  <c r="H510" i="7" s="1"/>
  <c r="E511" i="9" s="1"/>
  <c r="F512" i="5"/>
  <c r="G510" i="7" s="1"/>
  <c r="D511" i="9" s="1"/>
  <c r="E512" i="5"/>
  <c r="F510" i="7" s="1"/>
  <c r="G511" i="9" s="1"/>
  <c r="H480" i="5"/>
  <c r="I478" i="7" s="1"/>
  <c r="F479" i="9" s="1"/>
  <c r="G480" i="5"/>
  <c r="H478" i="7" s="1"/>
  <c r="E479" i="9" s="1"/>
  <c r="F480" i="5"/>
  <c r="G478" i="7" s="1"/>
  <c r="D479" i="9" s="1"/>
  <c r="E480" i="5"/>
  <c r="F478" i="7" s="1"/>
  <c r="G479" i="9" s="1"/>
  <c r="H448" i="5"/>
  <c r="I446" i="7" s="1"/>
  <c r="F447" i="9" s="1"/>
  <c r="G448" i="5"/>
  <c r="H446" i="7" s="1"/>
  <c r="E447" i="9" s="1"/>
  <c r="F448" i="5"/>
  <c r="G446" i="7" s="1"/>
  <c r="D447" i="9" s="1"/>
  <c r="E448" i="5"/>
  <c r="F446" i="7" s="1"/>
  <c r="G447" i="9" s="1"/>
  <c r="H416" i="5"/>
  <c r="I414" i="7" s="1"/>
  <c r="F415" i="9" s="1"/>
  <c r="G416" i="5"/>
  <c r="H414" i="7" s="1"/>
  <c r="E415" i="9" s="1"/>
  <c r="F416" i="5"/>
  <c r="G414" i="7" s="1"/>
  <c r="D415" i="9" s="1"/>
  <c r="E416" i="5"/>
  <c r="F414" i="7" s="1"/>
  <c r="G415" i="9" s="1"/>
  <c r="H384" i="5"/>
  <c r="I382" i="7" s="1"/>
  <c r="F383" i="9" s="1"/>
  <c r="G384" i="5"/>
  <c r="H382" i="7" s="1"/>
  <c r="E383" i="9" s="1"/>
  <c r="F384" i="5"/>
  <c r="G382" i="7" s="1"/>
  <c r="D383" i="9" s="1"/>
  <c r="E384" i="5"/>
  <c r="F382" i="7" s="1"/>
  <c r="G383" i="9" s="1"/>
  <c r="H352" i="5"/>
  <c r="I350" i="7" s="1"/>
  <c r="F351" i="9" s="1"/>
  <c r="G352" i="5"/>
  <c r="H350" i="7" s="1"/>
  <c r="E351" i="9" s="1"/>
  <c r="F352" i="5"/>
  <c r="G350" i="7" s="1"/>
  <c r="D351" i="9" s="1"/>
  <c r="E352" i="5"/>
  <c r="F350" i="7" s="1"/>
  <c r="G351" i="9" s="1"/>
  <c r="H320" i="5"/>
  <c r="I318" i="7" s="1"/>
  <c r="F319" i="9" s="1"/>
  <c r="G320" i="5"/>
  <c r="H318" i="7" s="1"/>
  <c r="E319" i="9" s="1"/>
  <c r="F320" i="5"/>
  <c r="G318" i="7" s="1"/>
  <c r="D319" i="9" s="1"/>
  <c r="E320" i="5"/>
  <c r="F318" i="7" s="1"/>
  <c r="G319" i="9" s="1"/>
  <c r="H288" i="5"/>
  <c r="I286" i="7" s="1"/>
  <c r="F287" i="9" s="1"/>
  <c r="G288" i="5"/>
  <c r="H286" i="7" s="1"/>
  <c r="E287" i="9" s="1"/>
  <c r="F288" i="5"/>
  <c r="G286" i="7" s="1"/>
  <c r="D287" i="9" s="1"/>
  <c r="E288" i="5"/>
  <c r="F286" i="7" s="1"/>
  <c r="G287" i="9" s="1"/>
  <c r="H256" i="5"/>
  <c r="I254" i="7" s="1"/>
  <c r="F255" i="9" s="1"/>
  <c r="G256" i="5"/>
  <c r="H254" i="7" s="1"/>
  <c r="E255" i="9" s="1"/>
  <c r="F256" i="5"/>
  <c r="G254" i="7" s="1"/>
  <c r="D255" i="9" s="1"/>
  <c r="E256" i="5"/>
  <c r="F254" i="7" s="1"/>
  <c r="G255" i="9" s="1"/>
  <c r="H224" i="5"/>
  <c r="I222" i="7" s="1"/>
  <c r="F223" i="9" s="1"/>
  <c r="G224" i="5"/>
  <c r="H222" i="7" s="1"/>
  <c r="E223" i="9" s="1"/>
  <c r="F224" i="5"/>
  <c r="G222" i="7" s="1"/>
  <c r="D223" i="9" s="1"/>
  <c r="E224" i="5"/>
  <c r="F222" i="7" s="1"/>
  <c r="G223" i="9" s="1"/>
  <c r="H192" i="5"/>
  <c r="I190" i="7" s="1"/>
  <c r="F191" i="9" s="1"/>
  <c r="G192" i="5"/>
  <c r="H190" i="7" s="1"/>
  <c r="E191" i="9" s="1"/>
  <c r="F192" i="5"/>
  <c r="G190" i="7" s="1"/>
  <c r="D191" i="9" s="1"/>
  <c r="E192" i="5"/>
  <c r="F190" i="7" s="1"/>
  <c r="G191" i="9" s="1"/>
  <c r="H160" i="5"/>
  <c r="I158" i="7" s="1"/>
  <c r="F159" i="9" s="1"/>
  <c r="G160" i="5"/>
  <c r="H158" i="7" s="1"/>
  <c r="E159" i="9" s="1"/>
  <c r="F160" i="5"/>
  <c r="G158" i="7" s="1"/>
  <c r="D159" i="9" s="1"/>
  <c r="E160" i="5"/>
  <c r="F158" i="7" s="1"/>
  <c r="G159" i="9" s="1"/>
  <c r="H128" i="5"/>
  <c r="I126" i="7" s="1"/>
  <c r="F127" i="9" s="1"/>
  <c r="G128" i="5"/>
  <c r="H126" i="7" s="1"/>
  <c r="E127" i="9" s="1"/>
  <c r="F128" i="5"/>
  <c r="G126" i="7" s="1"/>
  <c r="D127" i="9" s="1"/>
  <c r="E128" i="5"/>
  <c r="F126" i="7" s="1"/>
  <c r="G127" i="9" s="1"/>
  <c r="H96" i="5"/>
  <c r="I94" i="7" s="1"/>
  <c r="F95" i="9" s="1"/>
  <c r="G96" i="5"/>
  <c r="H94" i="7" s="1"/>
  <c r="E95" i="9" s="1"/>
  <c r="F96" i="5"/>
  <c r="G94" i="7" s="1"/>
  <c r="D95" i="9" s="1"/>
  <c r="E96" i="5"/>
  <c r="F94" i="7" s="1"/>
  <c r="G95" i="9" s="1"/>
  <c r="H64" i="5"/>
  <c r="I62" i="7" s="1"/>
  <c r="F63" i="9" s="1"/>
  <c r="G64" i="5"/>
  <c r="H62" i="7" s="1"/>
  <c r="E63" i="9" s="1"/>
  <c r="F64" i="5"/>
  <c r="G62" i="7" s="1"/>
  <c r="D63" i="9" s="1"/>
  <c r="E64" i="5"/>
  <c r="F62" i="7" s="1"/>
  <c r="G63" i="9" s="1"/>
  <c r="H32" i="5"/>
  <c r="I30" i="7" s="1"/>
  <c r="F31" i="9" s="1"/>
  <c r="G32" i="5"/>
  <c r="H30" i="7" s="1"/>
  <c r="E31" i="9" s="1"/>
  <c r="F32" i="5"/>
  <c r="G30" i="7" s="1"/>
  <c r="D31" i="9" s="1"/>
  <c r="E32" i="5"/>
  <c r="F30" i="7" s="1"/>
  <c r="G31" i="9" s="1"/>
  <c r="H673" i="5"/>
  <c r="I671" i="7" s="1"/>
  <c r="F672" i="9" s="1"/>
  <c r="G673" i="5"/>
  <c r="H671" i="7" s="1"/>
  <c r="E672" i="9" s="1"/>
  <c r="F673" i="5"/>
  <c r="G671" i="7" s="1"/>
  <c r="D672" i="9" s="1"/>
  <c r="E673" i="5"/>
  <c r="F671" i="7" s="1"/>
  <c r="G672" i="9" s="1"/>
  <c r="H657" i="5"/>
  <c r="I655" i="7" s="1"/>
  <c r="F656" i="9" s="1"/>
  <c r="G657" i="5"/>
  <c r="H655" i="7" s="1"/>
  <c r="E656" i="9" s="1"/>
  <c r="F657" i="5"/>
  <c r="G655" i="7" s="1"/>
  <c r="D656" i="9" s="1"/>
  <c r="E657" i="5"/>
  <c r="F655" i="7" s="1"/>
  <c r="G656" i="9" s="1"/>
  <c r="H641" i="5"/>
  <c r="I639" i="7" s="1"/>
  <c r="F640" i="9" s="1"/>
  <c r="G641" i="5"/>
  <c r="H639" i="7" s="1"/>
  <c r="E640" i="9" s="1"/>
  <c r="F641" i="5"/>
  <c r="G639" i="7" s="1"/>
  <c r="D640" i="9" s="1"/>
  <c r="E641" i="5"/>
  <c r="F639" i="7" s="1"/>
  <c r="G640" i="9" s="1"/>
  <c r="H625" i="5"/>
  <c r="I623" i="7" s="1"/>
  <c r="F624" i="9" s="1"/>
  <c r="G625" i="5"/>
  <c r="H623" i="7" s="1"/>
  <c r="E624" i="9" s="1"/>
  <c r="F625" i="5"/>
  <c r="G623" i="7" s="1"/>
  <c r="D624" i="9" s="1"/>
  <c r="E625" i="5"/>
  <c r="F623" i="7" s="1"/>
  <c r="G624" i="9" s="1"/>
  <c r="H609" i="5"/>
  <c r="I607" i="7" s="1"/>
  <c r="F608" i="9" s="1"/>
  <c r="G609" i="5"/>
  <c r="H607" i="7" s="1"/>
  <c r="E608" i="9" s="1"/>
  <c r="F609" i="5"/>
  <c r="G607" i="7" s="1"/>
  <c r="D608" i="9" s="1"/>
  <c r="E609" i="5"/>
  <c r="F607" i="7" s="1"/>
  <c r="G608" i="9" s="1"/>
  <c r="H593" i="5"/>
  <c r="I591" i="7" s="1"/>
  <c r="F592" i="9" s="1"/>
  <c r="G593" i="5"/>
  <c r="H591" i="7" s="1"/>
  <c r="E592" i="9" s="1"/>
  <c r="F593" i="5"/>
  <c r="G591" i="7" s="1"/>
  <c r="D592" i="9" s="1"/>
  <c r="E593" i="5"/>
  <c r="F591" i="7" s="1"/>
  <c r="G592" i="9" s="1"/>
  <c r="H577" i="5"/>
  <c r="I575" i="7" s="1"/>
  <c r="F576" i="9" s="1"/>
  <c r="G577" i="5"/>
  <c r="H575" i="7" s="1"/>
  <c r="E576" i="9" s="1"/>
  <c r="F577" i="5"/>
  <c r="G575" i="7" s="1"/>
  <c r="D576" i="9" s="1"/>
  <c r="E577" i="5"/>
  <c r="F575" i="7" s="1"/>
  <c r="G576" i="9" s="1"/>
  <c r="H561" i="5"/>
  <c r="I559" i="7" s="1"/>
  <c r="F560" i="9" s="1"/>
  <c r="G561" i="5"/>
  <c r="H559" i="7" s="1"/>
  <c r="E560" i="9" s="1"/>
  <c r="F561" i="5"/>
  <c r="G559" i="7" s="1"/>
  <c r="D560" i="9" s="1"/>
  <c r="E561" i="5"/>
  <c r="F559" i="7" s="1"/>
  <c r="G560" i="9" s="1"/>
  <c r="H545" i="5"/>
  <c r="I543" i="7" s="1"/>
  <c r="F544" i="9" s="1"/>
  <c r="G545" i="5"/>
  <c r="H543" i="7" s="1"/>
  <c r="E544" i="9" s="1"/>
  <c r="F545" i="5"/>
  <c r="G543" i="7" s="1"/>
  <c r="D544" i="9" s="1"/>
  <c r="E545" i="5"/>
  <c r="F543" i="7" s="1"/>
  <c r="G544" i="9" s="1"/>
  <c r="H529" i="5"/>
  <c r="I527" i="7" s="1"/>
  <c r="F528" i="9" s="1"/>
  <c r="G529" i="5"/>
  <c r="H527" i="7" s="1"/>
  <c r="E528" i="9" s="1"/>
  <c r="F529" i="5"/>
  <c r="G527" i="7" s="1"/>
  <c r="D528" i="9" s="1"/>
  <c r="E529" i="5"/>
  <c r="F527" i="7" s="1"/>
  <c r="G528" i="9" s="1"/>
  <c r="H513" i="5"/>
  <c r="I511" i="7" s="1"/>
  <c r="F512" i="9" s="1"/>
  <c r="G513" i="5"/>
  <c r="H511" i="7" s="1"/>
  <c r="E512" i="9" s="1"/>
  <c r="F513" i="5"/>
  <c r="G511" i="7" s="1"/>
  <c r="D512" i="9" s="1"/>
  <c r="E513" i="5"/>
  <c r="F511" i="7" s="1"/>
  <c r="G512" i="9" s="1"/>
  <c r="H497" i="5"/>
  <c r="I495" i="7" s="1"/>
  <c r="F496" i="9" s="1"/>
  <c r="G497" i="5"/>
  <c r="H495" i="7" s="1"/>
  <c r="E496" i="9" s="1"/>
  <c r="F497" i="5"/>
  <c r="G495" i="7" s="1"/>
  <c r="D496" i="9" s="1"/>
  <c r="E497" i="5"/>
  <c r="F495" i="7" s="1"/>
  <c r="G496" i="9" s="1"/>
  <c r="H481" i="5"/>
  <c r="I479" i="7" s="1"/>
  <c r="F480" i="9" s="1"/>
  <c r="G481" i="5"/>
  <c r="H479" i="7" s="1"/>
  <c r="E480" i="9" s="1"/>
  <c r="F481" i="5"/>
  <c r="G479" i="7" s="1"/>
  <c r="D480" i="9" s="1"/>
  <c r="E481" i="5"/>
  <c r="F479" i="7" s="1"/>
  <c r="G480" i="9" s="1"/>
  <c r="H465" i="5"/>
  <c r="I463" i="7" s="1"/>
  <c r="F464" i="9" s="1"/>
  <c r="G465" i="5"/>
  <c r="H463" i="7" s="1"/>
  <c r="E464" i="9" s="1"/>
  <c r="F465" i="5"/>
  <c r="G463" i="7" s="1"/>
  <c r="D464" i="9" s="1"/>
  <c r="E465" i="5"/>
  <c r="F463" i="7" s="1"/>
  <c r="G464" i="9" s="1"/>
  <c r="H449" i="5"/>
  <c r="I447" i="7" s="1"/>
  <c r="F448" i="9" s="1"/>
  <c r="G449" i="5"/>
  <c r="H447" i="7" s="1"/>
  <c r="E448" i="9" s="1"/>
  <c r="F449" i="5"/>
  <c r="G447" i="7" s="1"/>
  <c r="D448" i="9" s="1"/>
  <c r="E449" i="5"/>
  <c r="F447" i="7" s="1"/>
  <c r="G448" i="9" s="1"/>
  <c r="H433" i="5"/>
  <c r="I431" i="7" s="1"/>
  <c r="F432" i="9" s="1"/>
  <c r="G433" i="5"/>
  <c r="H431" i="7" s="1"/>
  <c r="E432" i="9" s="1"/>
  <c r="F433" i="5"/>
  <c r="G431" i="7" s="1"/>
  <c r="D432" i="9" s="1"/>
  <c r="E433" i="5"/>
  <c r="F431" i="7" s="1"/>
  <c r="G432" i="9" s="1"/>
  <c r="H417" i="5"/>
  <c r="I415" i="7" s="1"/>
  <c r="F416" i="9" s="1"/>
  <c r="G417" i="5"/>
  <c r="H415" i="7" s="1"/>
  <c r="E416" i="9" s="1"/>
  <c r="F417" i="5"/>
  <c r="G415" i="7" s="1"/>
  <c r="D416" i="9" s="1"/>
  <c r="E417" i="5"/>
  <c r="F415" i="7" s="1"/>
  <c r="G416" i="9" s="1"/>
  <c r="H401" i="5"/>
  <c r="I399" i="7" s="1"/>
  <c r="F400" i="9" s="1"/>
  <c r="G401" i="5"/>
  <c r="H399" i="7" s="1"/>
  <c r="E400" i="9" s="1"/>
  <c r="F401" i="5"/>
  <c r="G399" i="7" s="1"/>
  <c r="D400" i="9" s="1"/>
  <c r="E401" i="5"/>
  <c r="F399" i="7" s="1"/>
  <c r="G400" i="9" s="1"/>
  <c r="H385" i="5"/>
  <c r="I383" i="7" s="1"/>
  <c r="F384" i="9" s="1"/>
  <c r="G385" i="5"/>
  <c r="H383" i="7" s="1"/>
  <c r="E384" i="9" s="1"/>
  <c r="F385" i="5"/>
  <c r="G383" i="7" s="1"/>
  <c r="D384" i="9" s="1"/>
  <c r="E385" i="5"/>
  <c r="F383" i="7" s="1"/>
  <c r="G384" i="9" s="1"/>
  <c r="H369" i="5"/>
  <c r="I367" i="7" s="1"/>
  <c r="F368" i="9" s="1"/>
  <c r="G369" i="5"/>
  <c r="H367" i="7" s="1"/>
  <c r="E368" i="9" s="1"/>
  <c r="F369" i="5"/>
  <c r="G367" i="7" s="1"/>
  <c r="D368" i="9" s="1"/>
  <c r="E369" i="5"/>
  <c r="F367" i="7" s="1"/>
  <c r="G368" i="9" s="1"/>
  <c r="H353" i="5"/>
  <c r="I351" i="7" s="1"/>
  <c r="F352" i="9" s="1"/>
  <c r="G353" i="5"/>
  <c r="H351" i="7" s="1"/>
  <c r="E352" i="9" s="1"/>
  <c r="F353" i="5"/>
  <c r="G351" i="7" s="1"/>
  <c r="D352" i="9" s="1"/>
  <c r="E353" i="5"/>
  <c r="F351" i="7" s="1"/>
  <c r="G352" i="9" s="1"/>
  <c r="H337" i="5"/>
  <c r="I335" i="7" s="1"/>
  <c r="F336" i="9" s="1"/>
  <c r="G337" i="5"/>
  <c r="H335" i="7" s="1"/>
  <c r="E336" i="9" s="1"/>
  <c r="F337" i="5"/>
  <c r="G335" i="7" s="1"/>
  <c r="D336" i="9" s="1"/>
  <c r="E337" i="5"/>
  <c r="F335" i="7" s="1"/>
  <c r="G336" i="9" s="1"/>
  <c r="H321" i="5"/>
  <c r="I319" i="7" s="1"/>
  <c r="F320" i="9" s="1"/>
  <c r="G321" i="5"/>
  <c r="H319" i="7" s="1"/>
  <c r="E320" i="9" s="1"/>
  <c r="F321" i="5"/>
  <c r="G319" i="7" s="1"/>
  <c r="D320" i="9" s="1"/>
  <c r="E321" i="5"/>
  <c r="F319" i="7" s="1"/>
  <c r="G320" i="9" s="1"/>
  <c r="H305" i="5"/>
  <c r="I303" i="7" s="1"/>
  <c r="F304" i="9" s="1"/>
  <c r="G305" i="5"/>
  <c r="H303" i="7" s="1"/>
  <c r="E304" i="9" s="1"/>
  <c r="F305" i="5"/>
  <c r="G303" i="7" s="1"/>
  <c r="D304" i="9" s="1"/>
  <c r="E305" i="5"/>
  <c r="F303" i="7" s="1"/>
  <c r="G304" i="9" s="1"/>
  <c r="H289" i="5"/>
  <c r="I287" i="7" s="1"/>
  <c r="F288" i="9" s="1"/>
  <c r="G289" i="5"/>
  <c r="H287" i="7" s="1"/>
  <c r="E288" i="9" s="1"/>
  <c r="F289" i="5"/>
  <c r="G287" i="7" s="1"/>
  <c r="D288" i="9" s="1"/>
  <c r="E289" i="5"/>
  <c r="F287" i="7" s="1"/>
  <c r="G288" i="9" s="1"/>
  <c r="H273" i="5"/>
  <c r="I271" i="7" s="1"/>
  <c r="F272" i="9" s="1"/>
  <c r="G273" i="5"/>
  <c r="H271" i="7" s="1"/>
  <c r="E272" i="9" s="1"/>
  <c r="F273" i="5"/>
  <c r="G271" i="7" s="1"/>
  <c r="D272" i="9" s="1"/>
  <c r="E273" i="5"/>
  <c r="F271" i="7" s="1"/>
  <c r="G272" i="9" s="1"/>
  <c r="H257" i="5"/>
  <c r="I255" i="7" s="1"/>
  <c r="F256" i="9" s="1"/>
  <c r="G257" i="5"/>
  <c r="H255" i="7" s="1"/>
  <c r="E256" i="9" s="1"/>
  <c r="F257" i="5"/>
  <c r="G255" i="7" s="1"/>
  <c r="D256" i="9" s="1"/>
  <c r="E257" i="5"/>
  <c r="F255" i="7" s="1"/>
  <c r="G256" i="9" s="1"/>
  <c r="H241" i="5"/>
  <c r="I239" i="7" s="1"/>
  <c r="F240" i="9" s="1"/>
  <c r="G241" i="5"/>
  <c r="H239" i="7" s="1"/>
  <c r="E240" i="9" s="1"/>
  <c r="F241" i="5"/>
  <c r="G239" i="7" s="1"/>
  <c r="D240" i="9" s="1"/>
  <c r="E241" i="5"/>
  <c r="F239" i="7" s="1"/>
  <c r="G240" i="9" s="1"/>
  <c r="H225" i="5"/>
  <c r="I223" i="7" s="1"/>
  <c r="F224" i="9" s="1"/>
  <c r="G225" i="5"/>
  <c r="H223" i="7" s="1"/>
  <c r="E224" i="9" s="1"/>
  <c r="F225" i="5"/>
  <c r="G223" i="7" s="1"/>
  <c r="D224" i="9" s="1"/>
  <c r="E225" i="5"/>
  <c r="F223" i="7" s="1"/>
  <c r="G224" i="9" s="1"/>
  <c r="H209" i="5"/>
  <c r="I207" i="7" s="1"/>
  <c r="F208" i="9" s="1"/>
  <c r="G209" i="5"/>
  <c r="H207" i="7" s="1"/>
  <c r="E208" i="9" s="1"/>
  <c r="F209" i="5"/>
  <c r="G207" i="7" s="1"/>
  <c r="D208" i="9" s="1"/>
  <c r="E209" i="5"/>
  <c r="F207" i="7" s="1"/>
  <c r="G208" i="9" s="1"/>
  <c r="H193" i="5"/>
  <c r="I191" i="7" s="1"/>
  <c r="F192" i="9" s="1"/>
  <c r="G193" i="5"/>
  <c r="H191" i="7" s="1"/>
  <c r="E192" i="9" s="1"/>
  <c r="F193" i="5"/>
  <c r="G191" i="7" s="1"/>
  <c r="D192" i="9" s="1"/>
  <c r="E193" i="5"/>
  <c r="F191" i="7" s="1"/>
  <c r="G192" i="9" s="1"/>
  <c r="H177" i="5"/>
  <c r="I175" i="7" s="1"/>
  <c r="F176" i="9" s="1"/>
  <c r="G177" i="5"/>
  <c r="H175" i="7" s="1"/>
  <c r="E176" i="9" s="1"/>
  <c r="F177" i="5"/>
  <c r="G175" i="7" s="1"/>
  <c r="D176" i="9" s="1"/>
  <c r="E177" i="5"/>
  <c r="F175" i="7" s="1"/>
  <c r="G176" i="9" s="1"/>
  <c r="H161" i="5"/>
  <c r="I159" i="7" s="1"/>
  <c r="F160" i="9" s="1"/>
  <c r="G161" i="5"/>
  <c r="H159" i="7" s="1"/>
  <c r="E160" i="9" s="1"/>
  <c r="F161" i="5"/>
  <c r="G159" i="7" s="1"/>
  <c r="D160" i="9" s="1"/>
  <c r="E161" i="5"/>
  <c r="F159" i="7" s="1"/>
  <c r="G160" i="9" s="1"/>
  <c r="H145" i="5"/>
  <c r="I143" i="7" s="1"/>
  <c r="F144" i="9" s="1"/>
  <c r="G145" i="5"/>
  <c r="H143" i="7" s="1"/>
  <c r="E144" i="9" s="1"/>
  <c r="F145" i="5"/>
  <c r="G143" i="7" s="1"/>
  <c r="D144" i="9" s="1"/>
  <c r="E145" i="5"/>
  <c r="F143" i="7" s="1"/>
  <c r="G144" i="9" s="1"/>
  <c r="H129" i="5"/>
  <c r="I127" i="7" s="1"/>
  <c r="F128" i="9" s="1"/>
  <c r="G129" i="5"/>
  <c r="H127" i="7" s="1"/>
  <c r="E128" i="9" s="1"/>
  <c r="F129" i="5"/>
  <c r="G127" i="7" s="1"/>
  <c r="D128" i="9" s="1"/>
  <c r="E129" i="5"/>
  <c r="F127" i="7" s="1"/>
  <c r="G128" i="9" s="1"/>
  <c r="H113" i="5"/>
  <c r="I111" i="7" s="1"/>
  <c r="F112" i="9" s="1"/>
  <c r="G113" i="5"/>
  <c r="H111" i="7" s="1"/>
  <c r="E112" i="9" s="1"/>
  <c r="F113" i="5"/>
  <c r="G111" i="7" s="1"/>
  <c r="D112" i="9" s="1"/>
  <c r="E113" i="5"/>
  <c r="F111" i="7" s="1"/>
  <c r="G112" i="9" s="1"/>
  <c r="H97" i="5"/>
  <c r="I95" i="7" s="1"/>
  <c r="F96" i="9" s="1"/>
  <c r="G97" i="5"/>
  <c r="H95" i="7" s="1"/>
  <c r="E96" i="9" s="1"/>
  <c r="F97" i="5"/>
  <c r="G95" i="7" s="1"/>
  <c r="D96" i="9" s="1"/>
  <c r="E97" i="5"/>
  <c r="F95" i="7" s="1"/>
  <c r="G96" i="9" s="1"/>
  <c r="H81" i="5"/>
  <c r="I79" i="7" s="1"/>
  <c r="F80" i="9" s="1"/>
  <c r="G81" i="5"/>
  <c r="H79" i="7" s="1"/>
  <c r="E80" i="9" s="1"/>
  <c r="F81" i="5"/>
  <c r="G79" i="7" s="1"/>
  <c r="D80" i="9" s="1"/>
  <c r="E81" i="5"/>
  <c r="F79" i="7" s="1"/>
  <c r="G80" i="9" s="1"/>
  <c r="H65" i="5"/>
  <c r="I63" i="7" s="1"/>
  <c r="F64" i="9" s="1"/>
  <c r="G65" i="5"/>
  <c r="H63" i="7" s="1"/>
  <c r="E64" i="9" s="1"/>
  <c r="F65" i="5"/>
  <c r="G63" i="7" s="1"/>
  <c r="D64" i="9" s="1"/>
  <c r="E65" i="5"/>
  <c r="F63" i="7" s="1"/>
  <c r="G64" i="9" s="1"/>
  <c r="H49" i="5"/>
  <c r="I47" i="7" s="1"/>
  <c r="F48" i="9" s="1"/>
  <c r="G49" i="5"/>
  <c r="H47" i="7" s="1"/>
  <c r="E48" i="9" s="1"/>
  <c r="F49" i="5"/>
  <c r="G47" i="7" s="1"/>
  <c r="D48" i="9" s="1"/>
  <c r="E49" i="5"/>
  <c r="F47" i="7" s="1"/>
  <c r="G48" i="9" s="1"/>
  <c r="H33" i="5"/>
  <c r="I31" i="7" s="1"/>
  <c r="F32" i="9" s="1"/>
  <c r="G33" i="5"/>
  <c r="H31" i="7" s="1"/>
  <c r="E32" i="9" s="1"/>
  <c r="F33" i="5"/>
  <c r="G31" i="7" s="1"/>
  <c r="D32" i="9" s="1"/>
  <c r="E33" i="5"/>
  <c r="F31" i="7" s="1"/>
  <c r="G32" i="9" s="1"/>
  <c r="H17" i="5"/>
  <c r="I15" i="7" s="1"/>
  <c r="F16" i="9" s="1"/>
  <c r="G17" i="5"/>
  <c r="H15" i="7" s="1"/>
  <c r="E16" i="9" s="1"/>
  <c r="F17" i="5"/>
  <c r="G15" i="7" s="1"/>
  <c r="D16" i="9" s="1"/>
  <c r="E17" i="5"/>
  <c r="F15" i="7" s="1"/>
  <c r="G16" i="9" s="1"/>
  <c r="H663" i="5"/>
  <c r="I661" i="7" s="1"/>
  <c r="F662" i="9" s="1"/>
  <c r="G663" i="5"/>
  <c r="H661" i="7" s="1"/>
  <c r="E662" i="9" s="1"/>
  <c r="F663" i="5"/>
  <c r="G661" i="7" s="1"/>
  <c r="D662" i="9" s="1"/>
  <c r="E663" i="5"/>
  <c r="F661" i="7" s="1"/>
  <c r="G662" i="9" s="1"/>
  <c r="H647" i="5"/>
  <c r="I645" i="7" s="1"/>
  <c r="F646" i="9" s="1"/>
  <c r="G647" i="5"/>
  <c r="H645" i="7" s="1"/>
  <c r="E646" i="9" s="1"/>
  <c r="F647" i="5"/>
  <c r="G645" i="7" s="1"/>
  <c r="D646" i="9" s="1"/>
  <c r="E647" i="5"/>
  <c r="F645" i="7" s="1"/>
  <c r="G646" i="9" s="1"/>
  <c r="H631" i="5"/>
  <c r="I629" i="7" s="1"/>
  <c r="F630" i="9" s="1"/>
  <c r="G631" i="5"/>
  <c r="H629" i="7" s="1"/>
  <c r="E630" i="9" s="1"/>
  <c r="F631" i="5"/>
  <c r="G629" i="7" s="1"/>
  <c r="D630" i="9" s="1"/>
  <c r="E631" i="5"/>
  <c r="F629" i="7" s="1"/>
  <c r="G630" i="9" s="1"/>
  <c r="H615" i="5"/>
  <c r="I613" i="7" s="1"/>
  <c r="F614" i="9" s="1"/>
  <c r="G615" i="5"/>
  <c r="H613" i="7" s="1"/>
  <c r="E614" i="9" s="1"/>
  <c r="F615" i="5"/>
  <c r="G613" i="7" s="1"/>
  <c r="D614" i="9" s="1"/>
  <c r="E615" i="5"/>
  <c r="F613" i="7" s="1"/>
  <c r="G614" i="9" s="1"/>
  <c r="H599" i="5"/>
  <c r="I597" i="7" s="1"/>
  <c r="F598" i="9" s="1"/>
  <c r="G599" i="5"/>
  <c r="H597" i="7" s="1"/>
  <c r="E598" i="9" s="1"/>
  <c r="F599" i="5"/>
  <c r="G597" i="7" s="1"/>
  <c r="D598" i="9" s="1"/>
  <c r="E599" i="5"/>
  <c r="F597" i="7" s="1"/>
  <c r="G598" i="9" s="1"/>
  <c r="H583" i="5"/>
  <c r="I581" i="7" s="1"/>
  <c r="F582" i="9" s="1"/>
  <c r="G583" i="5"/>
  <c r="H581" i="7" s="1"/>
  <c r="E582" i="9" s="1"/>
  <c r="F583" i="5"/>
  <c r="G581" i="7" s="1"/>
  <c r="D582" i="9" s="1"/>
  <c r="E583" i="5"/>
  <c r="F581" i="7" s="1"/>
  <c r="G582" i="9" s="1"/>
  <c r="H567" i="5"/>
  <c r="I565" i="7" s="1"/>
  <c r="F566" i="9" s="1"/>
  <c r="G567" i="5"/>
  <c r="H565" i="7" s="1"/>
  <c r="E566" i="9" s="1"/>
  <c r="F567" i="5"/>
  <c r="G565" i="7" s="1"/>
  <c r="D566" i="9" s="1"/>
  <c r="E567" i="5"/>
  <c r="F565" i="7" s="1"/>
  <c r="G566" i="9" s="1"/>
  <c r="H551" i="5"/>
  <c r="I549" i="7" s="1"/>
  <c r="F550" i="9" s="1"/>
  <c r="G551" i="5"/>
  <c r="H549" i="7" s="1"/>
  <c r="E550" i="9" s="1"/>
  <c r="F551" i="5"/>
  <c r="G549" i="7" s="1"/>
  <c r="D550" i="9" s="1"/>
  <c r="E551" i="5"/>
  <c r="F549" i="7" s="1"/>
  <c r="G550" i="9" s="1"/>
  <c r="H535" i="5"/>
  <c r="I533" i="7" s="1"/>
  <c r="F534" i="9" s="1"/>
  <c r="G535" i="5"/>
  <c r="H533" i="7" s="1"/>
  <c r="E534" i="9" s="1"/>
  <c r="F535" i="5"/>
  <c r="G533" i="7" s="1"/>
  <c r="D534" i="9" s="1"/>
  <c r="E535" i="5"/>
  <c r="F533" i="7" s="1"/>
  <c r="G534" i="9" s="1"/>
  <c r="H519" i="5"/>
  <c r="I517" i="7" s="1"/>
  <c r="F518" i="9" s="1"/>
  <c r="G519" i="5"/>
  <c r="H517" i="7" s="1"/>
  <c r="E518" i="9" s="1"/>
  <c r="F519" i="5"/>
  <c r="G517" i="7" s="1"/>
  <c r="D518" i="9" s="1"/>
  <c r="E519" i="5"/>
  <c r="F517" i="7" s="1"/>
  <c r="G518" i="9" s="1"/>
  <c r="H503" i="5"/>
  <c r="I501" i="7" s="1"/>
  <c r="F502" i="9" s="1"/>
  <c r="G503" i="5"/>
  <c r="H501" i="7" s="1"/>
  <c r="E502" i="9" s="1"/>
  <c r="F503" i="5"/>
  <c r="G501" i="7" s="1"/>
  <c r="D502" i="9" s="1"/>
  <c r="E503" i="5"/>
  <c r="F501" i="7" s="1"/>
  <c r="G502" i="9" s="1"/>
  <c r="H487" i="5"/>
  <c r="I485" i="7" s="1"/>
  <c r="F486" i="9" s="1"/>
  <c r="G487" i="5"/>
  <c r="H485" i="7" s="1"/>
  <c r="E486" i="9" s="1"/>
  <c r="F487" i="5"/>
  <c r="G485" i="7" s="1"/>
  <c r="D486" i="9" s="1"/>
  <c r="E487" i="5"/>
  <c r="F485" i="7" s="1"/>
  <c r="G486" i="9" s="1"/>
  <c r="H471" i="5"/>
  <c r="I469" i="7" s="1"/>
  <c r="F470" i="9" s="1"/>
  <c r="G471" i="5"/>
  <c r="H469" i="7" s="1"/>
  <c r="E470" i="9" s="1"/>
  <c r="F471" i="5"/>
  <c r="G469" i="7" s="1"/>
  <c r="D470" i="9" s="1"/>
  <c r="E471" i="5"/>
  <c r="F469" i="7" s="1"/>
  <c r="G470" i="9" s="1"/>
  <c r="H455" i="5"/>
  <c r="I453" i="7" s="1"/>
  <c r="F454" i="9" s="1"/>
  <c r="G455" i="5"/>
  <c r="H453" i="7" s="1"/>
  <c r="E454" i="9" s="1"/>
  <c r="F455" i="5"/>
  <c r="G453" i="7" s="1"/>
  <c r="D454" i="9" s="1"/>
  <c r="E455" i="5"/>
  <c r="F453" i="7" s="1"/>
  <c r="G454" i="9" s="1"/>
  <c r="H439" i="5"/>
  <c r="I437" i="7" s="1"/>
  <c r="F438" i="9" s="1"/>
  <c r="G439" i="5"/>
  <c r="H437" i="7" s="1"/>
  <c r="E438" i="9" s="1"/>
  <c r="F439" i="5"/>
  <c r="G437" i="7" s="1"/>
  <c r="D438" i="9" s="1"/>
  <c r="E439" i="5"/>
  <c r="F437" i="7" s="1"/>
  <c r="G438" i="9" s="1"/>
  <c r="H423" i="5"/>
  <c r="I421" i="7" s="1"/>
  <c r="F422" i="9" s="1"/>
  <c r="G423" i="5"/>
  <c r="H421" i="7" s="1"/>
  <c r="E422" i="9" s="1"/>
  <c r="F423" i="5"/>
  <c r="G421" i="7" s="1"/>
  <c r="D422" i="9" s="1"/>
  <c r="E423" i="5"/>
  <c r="F421" i="7" s="1"/>
  <c r="G422" i="9" s="1"/>
  <c r="H407" i="5"/>
  <c r="I405" i="7" s="1"/>
  <c r="F406" i="9" s="1"/>
  <c r="G407" i="5"/>
  <c r="H405" i="7" s="1"/>
  <c r="E406" i="9" s="1"/>
  <c r="F407" i="5"/>
  <c r="G405" i="7" s="1"/>
  <c r="D406" i="9" s="1"/>
  <c r="E407" i="5"/>
  <c r="F405" i="7" s="1"/>
  <c r="G406" i="9" s="1"/>
  <c r="H391" i="5"/>
  <c r="I389" i="7" s="1"/>
  <c r="F390" i="9" s="1"/>
  <c r="G391" i="5"/>
  <c r="H389" i="7" s="1"/>
  <c r="E390" i="9" s="1"/>
  <c r="F391" i="5"/>
  <c r="G389" i="7" s="1"/>
  <c r="D390" i="9" s="1"/>
  <c r="E391" i="5"/>
  <c r="F389" i="7" s="1"/>
  <c r="G390" i="9" s="1"/>
  <c r="H375" i="5"/>
  <c r="I373" i="7" s="1"/>
  <c r="F374" i="9" s="1"/>
  <c r="G375" i="5"/>
  <c r="H373" i="7" s="1"/>
  <c r="E374" i="9" s="1"/>
  <c r="F375" i="5"/>
  <c r="G373" i="7" s="1"/>
  <c r="D374" i="9" s="1"/>
  <c r="E375" i="5"/>
  <c r="F373" i="7" s="1"/>
  <c r="G374" i="9" s="1"/>
  <c r="H359" i="5"/>
  <c r="I357" i="7" s="1"/>
  <c r="F358" i="9" s="1"/>
  <c r="G359" i="5"/>
  <c r="H357" i="7" s="1"/>
  <c r="E358" i="9" s="1"/>
  <c r="F359" i="5"/>
  <c r="G357" i="7" s="1"/>
  <c r="D358" i="9" s="1"/>
  <c r="E359" i="5"/>
  <c r="F357" i="7" s="1"/>
  <c r="G358" i="9" s="1"/>
  <c r="H343" i="5"/>
  <c r="I341" i="7" s="1"/>
  <c r="F342" i="9" s="1"/>
  <c r="G343" i="5"/>
  <c r="H341" i="7" s="1"/>
  <c r="E342" i="9" s="1"/>
  <c r="F343" i="5"/>
  <c r="G341" i="7" s="1"/>
  <c r="D342" i="9" s="1"/>
  <c r="E343" i="5"/>
  <c r="F341" i="7" s="1"/>
  <c r="G342" i="9" s="1"/>
  <c r="H327" i="5"/>
  <c r="I325" i="7" s="1"/>
  <c r="F326" i="9" s="1"/>
  <c r="G327" i="5"/>
  <c r="H325" i="7" s="1"/>
  <c r="E326" i="9" s="1"/>
  <c r="F327" i="5"/>
  <c r="G325" i="7" s="1"/>
  <c r="D326" i="9" s="1"/>
  <c r="E327" i="5"/>
  <c r="F325" i="7" s="1"/>
  <c r="G326" i="9" s="1"/>
  <c r="H311" i="5"/>
  <c r="I309" i="7" s="1"/>
  <c r="F310" i="9" s="1"/>
  <c r="G311" i="5"/>
  <c r="H309" i="7" s="1"/>
  <c r="E310" i="9" s="1"/>
  <c r="F311" i="5"/>
  <c r="G309" i="7" s="1"/>
  <c r="D310" i="9" s="1"/>
  <c r="E311" i="5"/>
  <c r="F309" i="7" s="1"/>
  <c r="G310" i="9" s="1"/>
  <c r="H295" i="5"/>
  <c r="I293" i="7" s="1"/>
  <c r="F294" i="9" s="1"/>
  <c r="G295" i="5"/>
  <c r="H293" i="7" s="1"/>
  <c r="E294" i="9" s="1"/>
  <c r="F295" i="5"/>
  <c r="G293" i="7" s="1"/>
  <c r="D294" i="9" s="1"/>
  <c r="E295" i="5"/>
  <c r="F293" i="7" s="1"/>
  <c r="G294" i="9" s="1"/>
  <c r="H279" i="5"/>
  <c r="I277" i="7" s="1"/>
  <c r="F278" i="9" s="1"/>
  <c r="G279" i="5"/>
  <c r="H277" i="7" s="1"/>
  <c r="E278" i="9" s="1"/>
  <c r="F279" i="5"/>
  <c r="G277" i="7" s="1"/>
  <c r="D278" i="9" s="1"/>
  <c r="E279" i="5"/>
  <c r="F277" i="7" s="1"/>
  <c r="G278" i="9" s="1"/>
  <c r="H263" i="5"/>
  <c r="I261" i="7" s="1"/>
  <c r="F262" i="9" s="1"/>
  <c r="G263" i="5"/>
  <c r="H261" i="7" s="1"/>
  <c r="E262" i="9" s="1"/>
  <c r="F263" i="5"/>
  <c r="G261" i="7" s="1"/>
  <c r="D262" i="9" s="1"/>
  <c r="E263" i="5"/>
  <c r="F261" i="7" s="1"/>
  <c r="G262" i="9" s="1"/>
  <c r="H247" i="5"/>
  <c r="I245" i="7" s="1"/>
  <c r="F246" i="9" s="1"/>
  <c r="G247" i="5"/>
  <c r="H245" i="7" s="1"/>
  <c r="E246" i="9" s="1"/>
  <c r="F247" i="5"/>
  <c r="G245" i="7" s="1"/>
  <c r="D246" i="9" s="1"/>
  <c r="E247" i="5"/>
  <c r="F245" i="7" s="1"/>
  <c r="G246" i="9" s="1"/>
  <c r="H231" i="5"/>
  <c r="I229" i="7" s="1"/>
  <c r="F230" i="9" s="1"/>
  <c r="G231" i="5"/>
  <c r="H229" i="7" s="1"/>
  <c r="E230" i="9" s="1"/>
  <c r="F231" i="5"/>
  <c r="G229" i="7" s="1"/>
  <c r="D230" i="9" s="1"/>
  <c r="E231" i="5"/>
  <c r="F229" i="7" s="1"/>
  <c r="G230" i="9" s="1"/>
  <c r="H215" i="5"/>
  <c r="I213" i="7" s="1"/>
  <c r="F214" i="9" s="1"/>
  <c r="G215" i="5"/>
  <c r="H213" i="7" s="1"/>
  <c r="E214" i="9" s="1"/>
  <c r="F215" i="5"/>
  <c r="G213" i="7" s="1"/>
  <c r="D214" i="9" s="1"/>
  <c r="E215" i="5"/>
  <c r="F213" i="7" s="1"/>
  <c r="G214" i="9" s="1"/>
  <c r="H199" i="5"/>
  <c r="I197" i="7" s="1"/>
  <c r="F198" i="9" s="1"/>
  <c r="G199" i="5"/>
  <c r="H197" i="7" s="1"/>
  <c r="E198" i="9" s="1"/>
  <c r="F199" i="5"/>
  <c r="G197" i="7" s="1"/>
  <c r="D198" i="9" s="1"/>
  <c r="E199" i="5"/>
  <c r="F197" i="7" s="1"/>
  <c r="G198" i="9" s="1"/>
  <c r="H183" i="5"/>
  <c r="I181" i="7" s="1"/>
  <c r="F182" i="9" s="1"/>
  <c r="G183" i="5"/>
  <c r="H181" i="7" s="1"/>
  <c r="E182" i="9" s="1"/>
  <c r="F183" i="5"/>
  <c r="G181" i="7" s="1"/>
  <c r="D182" i="9" s="1"/>
  <c r="E183" i="5"/>
  <c r="F181" i="7" s="1"/>
  <c r="G182" i="9" s="1"/>
  <c r="H167" i="5"/>
  <c r="I165" i="7" s="1"/>
  <c r="F166" i="9" s="1"/>
  <c r="G167" i="5"/>
  <c r="H165" i="7" s="1"/>
  <c r="E166" i="9" s="1"/>
  <c r="F167" i="5"/>
  <c r="G165" i="7" s="1"/>
  <c r="D166" i="9" s="1"/>
  <c r="E167" i="5"/>
  <c r="F165" i="7" s="1"/>
  <c r="G166" i="9" s="1"/>
  <c r="H151" i="5"/>
  <c r="I149" i="7" s="1"/>
  <c r="F150" i="9" s="1"/>
  <c r="G151" i="5"/>
  <c r="H149" i="7" s="1"/>
  <c r="E150" i="9" s="1"/>
  <c r="F151" i="5"/>
  <c r="G149" i="7" s="1"/>
  <c r="D150" i="9" s="1"/>
  <c r="E151" i="5"/>
  <c r="F149" i="7" s="1"/>
  <c r="G150" i="9" s="1"/>
  <c r="H135" i="5"/>
  <c r="I133" i="7" s="1"/>
  <c r="F134" i="9" s="1"/>
  <c r="G135" i="5"/>
  <c r="H133" i="7" s="1"/>
  <c r="E134" i="9" s="1"/>
  <c r="F135" i="5"/>
  <c r="G133" i="7" s="1"/>
  <c r="D134" i="9" s="1"/>
  <c r="E135" i="5"/>
  <c r="F133" i="7" s="1"/>
  <c r="G134" i="9" s="1"/>
  <c r="H119" i="5"/>
  <c r="I117" i="7" s="1"/>
  <c r="F118" i="9" s="1"/>
  <c r="G119" i="5"/>
  <c r="H117" i="7" s="1"/>
  <c r="E118" i="9" s="1"/>
  <c r="F119" i="5"/>
  <c r="G117" i="7" s="1"/>
  <c r="D118" i="9" s="1"/>
  <c r="E119" i="5"/>
  <c r="F117" i="7" s="1"/>
  <c r="G118" i="9" s="1"/>
  <c r="H103" i="5"/>
  <c r="I101" i="7" s="1"/>
  <c r="F102" i="9" s="1"/>
  <c r="G103" i="5"/>
  <c r="H101" i="7" s="1"/>
  <c r="E102" i="9" s="1"/>
  <c r="F103" i="5"/>
  <c r="G101" i="7" s="1"/>
  <c r="D102" i="9" s="1"/>
  <c r="E103" i="5"/>
  <c r="F101" i="7" s="1"/>
  <c r="G102" i="9" s="1"/>
  <c r="H87" i="5"/>
  <c r="I85" i="7" s="1"/>
  <c r="F86" i="9" s="1"/>
  <c r="G87" i="5"/>
  <c r="H85" i="7" s="1"/>
  <c r="E86" i="9" s="1"/>
  <c r="F87" i="5"/>
  <c r="G85" i="7" s="1"/>
  <c r="D86" i="9" s="1"/>
  <c r="E87" i="5"/>
  <c r="F85" i="7" s="1"/>
  <c r="G86" i="9" s="1"/>
  <c r="H71" i="5"/>
  <c r="I69" i="7" s="1"/>
  <c r="F70" i="9" s="1"/>
  <c r="G71" i="5"/>
  <c r="H69" i="7" s="1"/>
  <c r="E70" i="9" s="1"/>
  <c r="F71" i="5"/>
  <c r="G69" i="7" s="1"/>
  <c r="D70" i="9" s="1"/>
  <c r="E71" i="5"/>
  <c r="F69" i="7" s="1"/>
  <c r="G70" i="9" s="1"/>
  <c r="H55" i="5"/>
  <c r="I53" i="7" s="1"/>
  <c r="F54" i="9" s="1"/>
  <c r="G55" i="5"/>
  <c r="H53" i="7" s="1"/>
  <c r="E54" i="9" s="1"/>
  <c r="F55" i="5"/>
  <c r="G53" i="7" s="1"/>
  <c r="D54" i="9" s="1"/>
  <c r="E55" i="5"/>
  <c r="F53" i="7" s="1"/>
  <c r="G54" i="9" s="1"/>
  <c r="H39" i="5"/>
  <c r="I37" i="7" s="1"/>
  <c r="F38" i="9" s="1"/>
  <c r="G39" i="5"/>
  <c r="H37" i="7" s="1"/>
  <c r="E38" i="9" s="1"/>
  <c r="F39" i="5"/>
  <c r="G37" i="7" s="1"/>
  <c r="D38" i="9" s="1"/>
  <c r="E39" i="5"/>
  <c r="F37" i="7" s="1"/>
  <c r="G38" i="9" s="1"/>
  <c r="H23" i="5"/>
  <c r="I21" i="7" s="1"/>
  <c r="F22" i="9" s="1"/>
  <c r="G23" i="5"/>
  <c r="H21" i="7" s="1"/>
  <c r="E22" i="9" s="1"/>
  <c r="F23" i="5"/>
  <c r="G21" i="7" s="1"/>
  <c r="D22" i="9" s="1"/>
  <c r="E23" i="5"/>
  <c r="F21" i="7" s="1"/>
  <c r="G22" i="9" s="1"/>
  <c r="H1998" i="5"/>
  <c r="I1996" i="7" s="1"/>
  <c r="F1997" i="9" s="1"/>
  <c r="G1998" i="5"/>
  <c r="H1996" i="7" s="1"/>
  <c r="E1997" i="9" s="1"/>
  <c r="F1998" i="5"/>
  <c r="G1996" i="7" s="1"/>
  <c r="D1997" i="9" s="1"/>
  <c r="E1998" i="5"/>
  <c r="F1996" i="7" s="1"/>
  <c r="G1997" i="9" s="1"/>
  <c r="H1914" i="5"/>
  <c r="I1912" i="7" s="1"/>
  <c r="F1913" i="9" s="1"/>
  <c r="G1914" i="5"/>
  <c r="H1912" i="7" s="1"/>
  <c r="E1913" i="9" s="1"/>
  <c r="F1914" i="5"/>
  <c r="G1912" i="7" s="1"/>
  <c r="D1913" i="9" s="1"/>
  <c r="E1914" i="5"/>
  <c r="F1912" i="7" s="1"/>
  <c r="G1913" i="9" s="1"/>
  <c r="H1981" i="5"/>
  <c r="I1979" i="7" s="1"/>
  <c r="F1980" i="9" s="1"/>
  <c r="G1981" i="5"/>
  <c r="H1979" i="7" s="1"/>
  <c r="E1980" i="9" s="1"/>
  <c r="F1981" i="5"/>
  <c r="G1979" i="7" s="1"/>
  <c r="D1980" i="9" s="1"/>
  <c r="E1981" i="5"/>
  <c r="F1979" i="7" s="1"/>
  <c r="G1980" i="9" s="1"/>
  <c r="H1933" i="5"/>
  <c r="I1931" i="7" s="1"/>
  <c r="F1932" i="9" s="1"/>
  <c r="G1933" i="5"/>
  <c r="H1931" i="7" s="1"/>
  <c r="E1932" i="9" s="1"/>
  <c r="F1933" i="5"/>
  <c r="G1931" i="7" s="1"/>
  <c r="D1932" i="9" s="1"/>
  <c r="E1933" i="5"/>
  <c r="F1931" i="7" s="1"/>
  <c r="G1932" i="9" s="1"/>
  <c r="H1901" i="5"/>
  <c r="I1899" i="7" s="1"/>
  <c r="F1900" i="9" s="1"/>
  <c r="G1901" i="5"/>
  <c r="H1899" i="7" s="1"/>
  <c r="E1900" i="9" s="1"/>
  <c r="F1901" i="5"/>
  <c r="G1899" i="7" s="1"/>
  <c r="D1900" i="9" s="1"/>
  <c r="E1901" i="5"/>
  <c r="F1899" i="7" s="1"/>
  <c r="G1900" i="9" s="1"/>
  <c r="H1853" i="5"/>
  <c r="I1851" i="7" s="1"/>
  <c r="F1852" i="9" s="1"/>
  <c r="G1853" i="5"/>
  <c r="H1851" i="7" s="1"/>
  <c r="E1852" i="9" s="1"/>
  <c r="F1853" i="5"/>
  <c r="G1851" i="7" s="1"/>
  <c r="D1852" i="9" s="1"/>
  <c r="E1853" i="5"/>
  <c r="F1851" i="7" s="1"/>
  <c r="G1852" i="9" s="1"/>
  <c r="H1821" i="5"/>
  <c r="I1819" i="7" s="1"/>
  <c r="F1820" i="9" s="1"/>
  <c r="G1821" i="5"/>
  <c r="H1819" i="7" s="1"/>
  <c r="E1820" i="9" s="1"/>
  <c r="F1821" i="5"/>
  <c r="G1819" i="7" s="1"/>
  <c r="D1820" i="9" s="1"/>
  <c r="E1821" i="5"/>
  <c r="F1819" i="7" s="1"/>
  <c r="G1820" i="9" s="1"/>
  <c r="H1773" i="5"/>
  <c r="I1771" i="7" s="1"/>
  <c r="F1772" i="9" s="1"/>
  <c r="G1773" i="5"/>
  <c r="H1771" i="7" s="1"/>
  <c r="E1772" i="9" s="1"/>
  <c r="F1773" i="5"/>
  <c r="G1771" i="7" s="1"/>
  <c r="D1772" i="9" s="1"/>
  <c r="E1773" i="5"/>
  <c r="F1771" i="7" s="1"/>
  <c r="G1772" i="9" s="1"/>
  <c r="H1725" i="5"/>
  <c r="I1723" i="7" s="1"/>
  <c r="F1724" i="9" s="1"/>
  <c r="G1725" i="5"/>
  <c r="H1723" i="7" s="1"/>
  <c r="E1724" i="9" s="1"/>
  <c r="F1725" i="5"/>
  <c r="G1723" i="7" s="1"/>
  <c r="D1724" i="9" s="1"/>
  <c r="E1725" i="5"/>
  <c r="F1723" i="7" s="1"/>
  <c r="G1724" i="9" s="1"/>
  <c r="H1677" i="5"/>
  <c r="I1675" i="7" s="1"/>
  <c r="F1676" i="9" s="1"/>
  <c r="G1677" i="5"/>
  <c r="H1675" i="7" s="1"/>
  <c r="E1676" i="9" s="1"/>
  <c r="F1677" i="5"/>
  <c r="G1675" i="7" s="1"/>
  <c r="D1676" i="9" s="1"/>
  <c r="E1677" i="5"/>
  <c r="F1675" i="7" s="1"/>
  <c r="G1676" i="9" s="1"/>
  <c r="H1645" i="5"/>
  <c r="I1643" i="7" s="1"/>
  <c r="F1644" i="9" s="1"/>
  <c r="G1645" i="5"/>
  <c r="H1643" i="7" s="1"/>
  <c r="E1644" i="9" s="1"/>
  <c r="F1645" i="5"/>
  <c r="G1643" i="7" s="1"/>
  <c r="D1644" i="9" s="1"/>
  <c r="E1645" i="5"/>
  <c r="F1643" i="7" s="1"/>
  <c r="G1644" i="9" s="1"/>
  <c r="H1597" i="5"/>
  <c r="I1595" i="7" s="1"/>
  <c r="F1596" i="9" s="1"/>
  <c r="G1597" i="5"/>
  <c r="H1595" i="7" s="1"/>
  <c r="E1596" i="9" s="1"/>
  <c r="F1597" i="5"/>
  <c r="G1595" i="7" s="1"/>
  <c r="D1596" i="9" s="1"/>
  <c r="E1597" i="5"/>
  <c r="F1595" i="7" s="1"/>
  <c r="G1596" i="9" s="1"/>
  <c r="H1565" i="5"/>
  <c r="I1563" i="7" s="1"/>
  <c r="F1564" i="9" s="1"/>
  <c r="G1565" i="5"/>
  <c r="H1563" i="7" s="1"/>
  <c r="E1564" i="9" s="1"/>
  <c r="F1565" i="5"/>
  <c r="G1563" i="7" s="1"/>
  <c r="D1564" i="9" s="1"/>
  <c r="E1565" i="5"/>
  <c r="F1563" i="7" s="1"/>
  <c r="G1564" i="9" s="1"/>
  <c r="H1533" i="5"/>
  <c r="I1531" i="7" s="1"/>
  <c r="F1532" i="9" s="1"/>
  <c r="G1533" i="5"/>
  <c r="H1531" i="7" s="1"/>
  <c r="E1532" i="9" s="1"/>
  <c r="F1533" i="5"/>
  <c r="G1531" i="7" s="1"/>
  <c r="D1532" i="9" s="1"/>
  <c r="E1533" i="5"/>
  <c r="F1531" i="7" s="1"/>
  <c r="G1532" i="9" s="1"/>
  <c r="H1485" i="5"/>
  <c r="I1483" i="7" s="1"/>
  <c r="F1484" i="9" s="1"/>
  <c r="G1485" i="5"/>
  <c r="H1483" i="7" s="1"/>
  <c r="E1484" i="9" s="1"/>
  <c r="F1485" i="5"/>
  <c r="G1483" i="7" s="1"/>
  <c r="D1484" i="9" s="1"/>
  <c r="E1485" i="5"/>
  <c r="F1483" i="7" s="1"/>
  <c r="G1484" i="9" s="1"/>
  <c r="H1453" i="5"/>
  <c r="I1451" i="7" s="1"/>
  <c r="F1452" i="9" s="1"/>
  <c r="G1453" i="5"/>
  <c r="H1451" i="7" s="1"/>
  <c r="E1452" i="9" s="1"/>
  <c r="F1453" i="5"/>
  <c r="G1451" i="7" s="1"/>
  <c r="D1452" i="9" s="1"/>
  <c r="E1453" i="5"/>
  <c r="F1451" i="7" s="1"/>
  <c r="G1452" i="9" s="1"/>
  <c r="H1405" i="5"/>
  <c r="I1403" i="7" s="1"/>
  <c r="F1404" i="9" s="1"/>
  <c r="G1405" i="5"/>
  <c r="H1403" i="7" s="1"/>
  <c r="E1404" i="9" s="1"/>
  <c r="F1405" i="5"/>
  <c r="G1403" i="7" s="1"/>
  <c r="D1404" i="9" s="1"/>
  <c r="E1405" i="5"/>
  <c r="F1403" i="7" s="1"/>
  <c r="G1404" i="9" s="1"/>
  <c r="H1373" i="5"/>
  <c r="I1371" i="7" s="1"/>
  <c r="F1372" i="9" s="1"/>
  <c r="G1373" i="5"/>
  <c r="H1371" i="7" s="1"/>
  <c r="E1372" i="9" s="1"/>
  <c r="F1373" i="5"/>
  <c r="G1371" i="7" s="1"/>
  <c r="D1372" i="9" s="1"/>
  <c r="E1373" i="5"/>
  <c r="F1371" i="7" s="1"/>
  <c r="G1372" i="9" s="1"/>
  <c r="H1325" i="5"/>
  <c r="I1323" i="7" s="1"/>
  <c r="F1324" i="9" s="1"/>
  <c r="G1325" i="5"/>
  <c r="H1323" i="7" s="1"/>
  <c r="E1324" i="9" s="1"/>
  <c r="F1325" i="5"/>
  <c r="G1323" i="7" s="1"/>
  <c r="D1324" i="9" s="1"/>
  <c r="E1325" i="5"/>
  <c r="F1323" i="7" s="1"/>
  <c r="G1324" i="9" s="1"/>
  <c r="H1293" i="5"/>
  <c r="I1291" i="7" s="1"/>
  <c r="F1292" i="9" s="1"/>
  <c r="G1293" i="5"/>
  <c r="H1291" i="7" s="1"/>
  <c r="E1292" i="9" s="1"/>
  <c r="F1293" i="5"/>
  <c r="G1291" i="7" s="1"/>
  <c r="D1292" i="9" s="1"/>
  <c r="E1293" i="5"/>
  <c r="F1291" i="7" s="1"/>
  <c r="G1292" i="9" s="1"/>
  <c r="H1245" i="5"/>
  <c r="I1243" i="7" s="1"/>
  <c r="F1244" i="9" s="1"/>
  <c r="G1245" i="5"/>
  <c r="H1243" i="7" s="1"/>
  <c r="E1244" i="9" s="1"/>
  <c r="F1245" i="5"/>
  <c r="G1243" i="7" s="1"/>
  <c r="D1244" i="9" s="1"/>
  <c r="E1245" i="5"/>
  <c r="F1243" i="7" s="1"/>
  <c r="G1244" i="9" s="1"/>
  <c r="H1213" i="5"/>
  <c r="I1211" i="7" s="1"/>
  <c r="F1212" i="9" s="1"/>
  <c r="G1213" i="5"/>
  <c r="H1211" i="7" s="1"/>
  <c r="E1212" i="9" s="1"/>
  <c r="F1213" i="5"/>
  <c r="G1211" i="7" s="1"/>
  <c r="D1212" i="9" s="1"/>
  <c r="E1213" i="5"/>
  <c r="F1211" i="7" s="1"/>
  <c r="G1212" i="9" s="1"/>
  <c r="H1181" i="5"/>
  <c r="I1179" i="7" s="1"/>
  <c r="F1180" i="9" s="1"/>
  <c r="G1181" i="5"/>
  <c r="H1179" i="7" s="1"/>
  <c r="E1180" i="9" s="1"/>
  <c r="F1181" i="5"/>
  <c r="G1179" i="7" s="1"/>
  <c r="D1180" i="9" s="1"/>
  <c r="E1181" i="5"/>
  <c r="F1179" i="7" s="1"/>
  <c r="G1180" i="9" s="1"/>
  <c r="H1133" i="5"/>
  <c r="I1131" i="7" s="1"/>
  <c r="F1132" i="9" s="1"/>
  <c r="G1133" i="5"/>
  <c r="H1131" i="7" s="1"/>
  <c r="E1132" i="9" s="1"/>
  <c r="F1133" i="5"/>
  <c r="G1131" i="7" s="1"/>
  <c r="D1132" i="9" s="1"/>
  <c r="E1133" i="5"/>
  <c r="F1131" i="7" s="1"/>
  <c r="G1132" i="9" s="1"/>
  <c r="H1085" i="5"/>
  <c r="I1083" i="7" s="1"/>
  <c r="F1084" i="9" s="1"/>
  <c r="G1085" i="5"/>
  <c r="H1083" i="7" s="1"/>
  <c r="E1084" i="9" s="1"/>
  <c r="F1085" i="5"/>
  <c r="G1083" i="7" s="1"/>
  <c r="D1084" i="9" s="1"/>
  <c r="E1085" i="5"/>
  <c r="F1083" i="7" s="1"/>
  <c r="G1084" i="9" s="1"/>
  <c r="H1037" i="5"/>
  <c r="I1035" i="7" s="1"/>
  <c r="F1036" i="9" s="1"/>
  <c r="G1037" i="5"/>
  <c r="H1035" i="7" s="1"/>
  <c r="E1036" i="9" s="1"/>
  <c r="F1037" i="5"/>
  <c r="G1035" i="7" s="1"/>
  <c r="D1036" i="9" s="1"/>
  <c r="E1037" i="5"/>
  <c r="F1035" i="7" s="1"/>
  <c r="G1036" i="9" s="1"/>
  <c r="H973" i="5"/>
  <c r="I971" i="7" s="1"/>
  <c r="F972" i="9" s="1"/>
  <c r="G973" i="5"/>
  <c r="H971" i="7" s="1"/>
  <c r="E972" i="9" s="1"/>
  <c r="F973" i="5"/>
  <c r="G971" i="7" s="1"/>
  <c r="D972" i="9" s="1"/>
  <c r="E973" i="5"/>
  <c r="F971" i="7" s="1"/>
  <c r="G972" i="9" s="1"/>
  <c r="H2004" i="5"/>
  <c r="I2002" i="7" s="1"/>
  <c r="F2003" i="9" s="1"/>
  <c r="G2004" i="5"/>
  <c r="H2002" i="7" s="1"/>
  <c r="E2003" i="9" s="1"/>
  <c r="F2004" i="5"/>
  <c r="G2002" i="7" s="1"/>
  <c r="D2003" i="9" s="1"/>
  <c r="E2004" i="5"/>
  <c r="F2002" i="7" s="1"/>
  <c r="G2003" i="9" s="1"/>
  <c r="H1990" i="5"/>
  <c r="I1988" i="7" s="1"/>
  <c r="F1989" i="9" s="1"/>
  <c r="G1990" i="5"/>
  <c r="H1988" i="7" s="1"/>
  <c r="E1989" i="9" s="1"/>
  <c r="F1990" i="5"/>
  <c r="G1988" i="7" s="1"/>
  <c r="D1989" i="9" s="1"/>
  <c r="E1990" i="5"/>
  <c r="F1988" i="7" s="1"/>
  <c r="G1989" i="9" s="1"/>
  <c r="H1934" i="5"/>
  <c r="I1932" i="7" s="1"/>
  <c r="F1933" i="9" s="1"/>
  <c r="G1934" i="5"/>
  <c r="H1932" i="7" s="1"/>
  <c r="E1933" i="9" s="1"/>
  <c r="F1934" i="5"/>
  <c r="G1932" i="7" s="1"/>
  <c r="D1933" i="9" s="1"/>
  <c r="E1934" i="5"/>
  <c r="F1932" i="7" s="1"/>
  <c r="G1933" i="9" s="1"/>
  <c r="H1996" i="5"/>
  <c r="I1994" i="7" s="1"/>
  <c r="F1995" i="9" s="1"/>
  <c r="G1996" i="5"/>
  <c r="H1994" i="7" s="1"/>
  <c r="E1995" i="9" s="1"/>
  <c r="F1996" i="5"/>
  <c r="G1994" i="7" s="1"/>
  <c r="D1995" i="9" s="1"/>
  <c r="E1996" i="5"/>
  <c r="F1994" i="7" s="1"/>
  <c r="G1995" i="9" s="1"/>
  <c r="H1982" i="5"/>
  <c r="I1980" i="7" s="1"/>
  <c r="F1981" i="9" s="1"/>
  <c r="G1982" i="5"/>
  <c r="H1980" i="7" s="1"/>
  <c r="E1981" i="9" s="1"/>
  <c r="F1982" i="5"/>
  <c r="G1980" i="7" s="1"/>
  <c r="D1981" i="9" s="1"/>
  <c r="E1982" i="5"/>
  <c r="F1980" i="7" s="1"/>
  <c r="G1981" i="9" s="1"/>
  <c r="H1926" i="5"/>
  <c r="I1924" i="7" s="1"/>
  <c r="F1925" i="9" s="1"/>
  <c r="G1926" i="5"/>
  <c r="H1924" i="7" s="1"/>
  <c r="E1925" i="9" s="1"/>
  <c r="F1926" i="5"/>
  <c r="G1924" i="7" s="1"/>
  <c r="D1925" i="9" s="1"/>
  <c r="E1926" i="5"/>
  <c r="F1924" i="7" s="1"/>
  <c r="G1925" i="9" s="1"/>
  <c r="H2005" i="5"/>
  <c r="I2003" i="7" s="1"/>
  <c r="F2004" i="9" s="1"/>
  <c r="G2005" i="5"/>
  <c r="H2003" i="7" s="1"/>
  <c r="E2004" i="9" s="1"/>
  <c r="F2005" i="5"/>
  <c r="G2003" i="7" s="1"/>
  <c r="D2004" i="9" s="1"/>
  <c r="E2005" i="5"/>
  <c r="F2003" i="7" s="1"/>
  <c r="G2004" i="9" s="1"/>
  <c r="H1973" i="5"/>
  <c r="I1971" i="7" s="1"/>
  <c r="F1972" i="9" s="1"/>
  <c r="G1973" i="5"/>
  <c r="H1971" i="7" s="1"/>
  <c r="E1972" i="9" s="1"/>
  <c r="F1973" i="5"/>
  <c r="G1971" i="7" s="1"/>
  <c r="D1972" i="9" s="1"/>
  <c r="E1973" i="5"/>
  <c r="F1971" i="7" s="1"/>
  <c r="G1972" i="9" s="1"/>
  <c r="H1941" i="5"/>
  <c r="I1939" i="7" s="1"/>
  <c r="F1940" i="9" s="1"/>
  <c r="G1941" i="5"/>
  <c r="H1939" i="7" s="1"/>
  <c r="E1940" i="9" s="1"/>
  <c r="F1941" i="5"/>
  <c r="G1939" i="7" s="1"/>
  <c r="D1940" i="9" s="1"/>
  <c r="E1941" i="5"/>
  <c r="F1939" i="7" s="1"/>
  <c r="G1940" i="9" s="1"/>
  <c r="H1909" i="5"/>
  <c r="I1907" i="7" s="1"/>
  <c r="F1908" i="9" s="1"/>
  <c r="G1909" i="5"/>
  <c r="H1907" i="7" s="1"/>
  <c r="E1908" i="9" s="1"/>
  <c r="F1909" i="5"/>
  <c r="G1907" i="7" s="1"/>
  <c r="D1908" i="9" s="1"/>
  <c r="E1909" i="5"/>
  <c r="F1907" i="7" s="1"/>
  <c r="G1908" i="9" s="1"/>
  <c r="H1877" i="5"/>
  <c r="I1875" i="7" s="1"/>
  <c r="F1876" i="9" s="1"/>
  <c r="G1877" i="5"/>
  <c r="H1875" i="7" s="1"/>
  <c r="E1876" i="9" s="1"/>
  <c r="F1877" i="5"/>
  <c r="G1875" i="7" s="1"/>
  <c r="D1876" i="9" s="1"/>
  <c r="E1877" i="5"/>
  <c r="F1875" i="7" s="1"/>
  <c r="G1876" i="9" s="1"/>
  <c r="H1845" i="5"/>
  <c r="I1843" i="7" s="1"/>
  <c r="F1844" i="9" s="1"/>
  <c r="G1845" i="5"/>
  <c r="H1843" i="7" s="1"/>
  <c r="E1844" i="9" s="1"/>
  <c r="F1845" i="5"/>
  <c r="G1843" i="7" s="1"/>
  <c r="D1844" i="9" s="1"/>
  <c r="E1845" i="5"/>
  <c r="F1843" i="7" s="1"/>
  <c r="G1844" i="9" s="1"/>
  <c r="H1813" i="5"/>
  <c r="I1811" i="7" s="1"/>
  <c r="F1812" i="9" s="1"/>
  <c r="G1813" i="5"/>
  <c r="H1811" i="7" s="1"/>
  <c r="E1812" i="9" s="1"/>
  <c r="F1813" i="5"/>
  <c r="G1811" i="7" s="1"/>
  <c r="D1812" i="9" s="1"/>
  <c r="E1813" i="5"/>
  <c r="F1811" i="7" s="1"/>
  <c r="G1812" i="9" s="1"/>
  <c r="H1781" i="5"/>
  <c r="I1779" i="7" s="1"/>
  <c r="F1780" i="9" s="1"/>
  <c r="G1781" i="5"/>
  <c r="H1779" i="7" s="1"/>
  <c r="E1780" i="9" s="1"/>
  <c r="F1781" i="5"/>
  <c r="G1779" i="7" s="1"/>
  <c r="D1780" i="9" s="1"/>
  <c r="E1781" i="5"/>
  <c r="F1779" i="7" s="1"/>
  <c r="G1780" i="9" s="1"/>
  <c r="H1749" i="5"/>
  <c r="I1747" i="7" s="1"/>
  <c r="F1748" i="9" s="1"/>
  <c r="G1749" i="5"/>
  <c r="H1747" i="7" s="1"/>
  <c r="E1748" i="9" s="1"/>
  <c r="F1749" i="5"/>
  <c r="G1747" i="7" s="1"/>
  <c r="D1748" i="9" s="1"/>
  <c r="E1749" i="5"/>
  <c r="F1747" i="7" s="1"/>
  <c r="G1748" i="9" s="1"/>
  <c r="H1717" i="5"/>
  <c r="I1715" i="7" s="1"/>
  <c r="F1716" i="9" s="1"/>
  <c r="G1717" i="5"/>
  <c r="H1715" i="7" s="1"/>
  <c r="E1716" i="9" s="1"/>
  <c r="F1717" i="5"/>
  <c r="G1715" i="7" s="1"/>
  <c r="D1716" i="9" s="1"/>
  <c r="E1717" i="5"/>
  <c r="F1715" i="7" s="1"/>
  <c r="G1716" i="9" s="1"/>
  <c r="H1685" i="5"/>
  <c r="I1683" i="7" s="1"/>
  <c r="F1684" i="9" s="1"/>
  <c r="G1685" i="5"/>
  <c r="H1683" i="7" s="1"/>
  <c r="E1684" i="9" s="1"/>
  <c r="F1685" i="5"/>
  <c r="G1683" i="7" s="1"/>
  <c r="D1684" i="9" s="1"/>
  <c r="E1685" i="5"/>
  <c r="F1683" i="7" s="1"/>
  <c r="G1684" i="9" s="1"/>
  <c r="H1653" i="5"/>
  <c r="I1651" i="7" s="1"/>
  <c r="F1652" i="9" s="1"/>
  <c r="G1653" i="5"/>
  <c r="H1651" i="7" s="1"/>
  <c r="E1652" i="9" s="1"/>
  <c r="F1653" i="5"/>
  <c r="G1651" i="7" s="1"/>
  <c r="D1652" i="9" s="1"/>
  <c r="E1653" i="5"/>
  <c r="F1651" i="7" s="1"/>
  <c r="G1652" i="9" s="1"/>
  <c r="H1621" i="5"/>
  <c r="I1619" i="7" s="1"/>
  <c r="F1620" i="9" s="1"/>
  <c r="G1621" i="5"/>
  <c r="H1619" i="7" s="1"/>
  <c r="E1620" i="9" s="1"/>
  <c r="F1621" i="5"/>
  <c r="G1619" i="7" s="1"/>
  <c r="D1620" i="9" s="1"/>
  <c r="E1621" i="5"/>
  <c r="F1619" i="7" s="1"/>
  <c r="G1620" i="9" s="1"/>
  <c r="H1589" i="5"/>
  <c r="I1587" i="7" s="1"/>
  <c r="F1588" i="9" s="1"/>
  <c r="G1589" i="5"/>
  <c r="H1587" i="7" s="1"/>
  <c r="E1588" i="9" s="1"/>
  <c r="F1589" i="5"/>
  <c r="G1587" i="7" s="1"/>
  <c r="D1588" i="9" s="1"/>
  <c r="E1589" i="5"/>
  <c r="F1587" i="7" s="1"/>
  <c r="G1588" i="9" s="1"/>
  <c r="H1557" i="5"/>
  <c r="I1555" i="7" s="1"/>
  <c r="F1556" i="9" s="1"/>
  <c r="G1557" i="5"/>
  <c r="H1555" i="7" s="1"/>
  <c r="E1556" i="9" s="1"/>
  <c r="F1557" i="5"/>
  <c r="G1555" i="7" s="1"/>
  <c r="D1556" i="9" s="1"/>
  <c r="E1557" i="5"/>
  <c r="F1555" i="7" s="1"/>
  <c r="G1556" i="9" s="1"/>
  <c r="H1525" i="5"/>
  <c r="I1523" i="7" s="1"/>
  <c r="F1524" i="9" s="1"/>
  <c r="G1525" i="5"/>
  <c r="H1523" i="7" s="1"/>
  <c r="E1524" i="9" s="1"/>
  <c r="F1525" i="5"/>
  <c r="G1523" i="7" s="1"/>
  <c r="D1524" i="9" s="1"/>
  <c r="E1525" i="5"/>
  <c r="F1523" i="7" s="1"/>
  <c r="G1524" i="9" s="1"/>
  <c r="H1509" i="5"/>
  <c r="I1507" i="7" s="1"/>
  <c r="F1508" i="9" s="1"/>
  <c r="G1509" i="5"/>
  <c r="H1507" i="7" s="1"/>
  <c r="E1508" i="9" s="1"/>
  <c r="F1509" i="5"/>
  <c r="G1507" i="7" s="1"/>
  <c r="D1508" i="9" s="1"/>
  <c r="E1509" i="5"/>
  <c r="F1507" i="7" s="1"/>
  <c r="G1508" i="9" s="1"/>
  <c r="H1477" i="5"/>
  <c r="I1475" i="7" s="1"/>
  <c r="F1476" i="9" s="1"/>
  <c r="G1477" i="5"/>
  <c r="H1475" i="7" s="1"/>
  <c r="E1476" i="9" s="1"/>
  <c r="F1477" i="5"/>
  <c r="G1475" i="7" s="1"/>
  <c r="D1476" i="9" s="1"/>
  <c r="E1477" i="5"/>
  <c r="F1475" i="7" s="1"/>
  <c r="G1476" i="9" s="1"/>
  <c r="H1461" i="5"/>
  <c r="I1459" i="7" s="1"/>
  <c r="F1460" i="9" s="1"/>
  <c r="G1461" i="5"/>
  <c r="H1459" i="7" s="1"/>
  <c r="E1460" i="9" s="1"/>
  <c r="F1461" i="5"/>
  <c r="G1459" i="7" s="1"/>
  <c r="D1460" i="9" s="1"/>
  <c r="E1461" i="5"/>
  <c r="F1459" i="7" s="1"/>
  <c r="G1460" i="9" s="1"/>
  <c r="H1445" i="5"/>
  <c r="I1443" i="7" s="1"/>
  <c r="F1444" i="9" s="1"/>
  <c r="G1445" i="5"/>
  <c r="H1443" i="7" s="1"/>
  <c r="E1444" i="9" s="1"/>
  <c r="F1445" i="5"/>
  <c r="G1443" i="7" s="1"/>
  <c r="D1444" i="9" s="1"/>
  <c r="E1445" i="5"/>
  <c r="F1443" i="7" s="1"/>
  <c r="G1444" i="9" s="1"/>
  <c r="H1429" i="5"/>
  <c r="I1427" i="7" s="1"/>
  <c r="F1428" i="9" s="1"/>
  <c r="G1429" i="5"/>
  <c r="H1427" i="7" s="1"/>
  <c r="E1428" i="9" s="1"/>
  <c r="F1429" i="5"/>
  <c r="G1427" i="7" s="1"/>
  <c r="D1428" i="9" s="1"/>
  <c r="E1429" i="5"/>
  <c r="F1427" i="7" s="1"/>
  <c r="G1428" i="9" s="1"/>
  <c r="H1413" i="5"/>
  <c r="I1411" i="7" s="1"/>
  <c r="F1412" i="9" s="1"/>
  <c r="G1413" i="5"/>
  <c r="H1411" i="7" s="1"/>
  <c r="E1412" i="9" s="1"/>
  <c r="F1413" i="5"/>
  <c r="G1411" i="7" s="1"/>
  <c r="D1412" i="9" s="1"/>
  <c r="E1413" i="5"/>
  <c r="F1411" i="7" s="1"/>
  <c r="G1412" i="9" s="1"/>
  <c r="H1397" i="5"/>
  <c r="I1395" i="7" s="1"/>
  <c r="F1396" i="9" s="1"/>
  <c r="G1397" i="5"/>
  <c r="H1395" i="7" s="1"/>
  <c r="E1396" i="9" s="1"/>
  <c r="F1397" i="5"/>
  <c r="G1395" i="7" s="1"/>
  <c r="D1396" i="9" s="1"/>
  <c r="E1397" i="5"/>
  <c r="F1395" i="7" s="1"/>
  <c r="G1396" i="9" s="1"/>
  <c r="H1381" i="5"/>
  <c r="I1379" i="7" s="1"/>
  <c r="F1380" i="9" s="1"/>
  <c r="G1381" i="5"/>
  <c r="H1379" i="7" s="1"/>
  <c r="E1380" i="9" s="1"/>
  <c r="F1381" i="5"/>
  <c r="G1379" i="7" s="1"/>
  <c r="D1380" i="9" s="1"/>
  <c r="E1381" i="5"/>
  <c r="F1379" i="7" s="1"/>
  <c r="G1380" i="9" s="1"/>
  <c r="H1365" i="5"/>
  <c r="I1363" i="7" s="1"/>
  <c r="F1364" i="9" s="1"/>
  <c r="G1365" i="5"/>
  <c r="H1363" i="7" s="1"/>
  <c r="E1364" i="9" s="1"/>
  <c r="F1365" i="5"/>
  <c r="G1363" i="7" s="1"/>
  <c r="D1364" i="9" s="1"/>
  <c r="E1365" i="5"/>
  <c r="F1363" i="7" s="1"/>
  <c r="G1364" i="9" s="1"/>
  <c r="H1349" i="5"/>
  <c r="I1347" i="7" s="1"/>
  <c r="F1348" i="9" s="1"/>
  <c r="G1349" i="5"/>
  <c r="H1347" i="7" s="1"/>
  <c r="E1348" i="9" s="1"/>
  <c r="F1349" i="5"/>
  <c r="G1347" i="7" s="1"/>
  <c r="D1348" i="9" s="1"/>
  <c r="E1349" i="5"/>
  <c r="F1347" i="7" s="1"/>
  <c r="G1348" i="9" s="1"/>
  <c r="H1333" i="5"/>
  <c r="I1331" i="7" s="1"/>
  <c r="F1332" i="9" s="1"/>
  <c r="G1333" i="5"/>
  <c r="H1331" i="7" s="1"/>
  <c r="E1332" i="9" s="1"/>
  <c r="F1333" i="5"/>
  <c r="G1331" i="7" s="1"/>
  <c r="D1332" i="9" s="1"/>
  <c r="E1333" i="5"/>
  <c r="F1331" i="7" s="1"/>
  <c r="G1332" i="9" s="1"/>
  <c r="H1317" i="5"/>
  <c r="I1315" i="7" s="1"/>
  <c r="F1316" i="9" s="1"/>
  <c r="G1317" i="5"/>
  <c r="H1315" i="7" s="1"/>
  <c r="E1316" i="9" s="1"/>
  <c r="F1317" i="5"/>
  <c r="G1315" i="7" s="1"/>
  <c r="D1316" i="9" s="1"/>
  <c r="E1317" i="5"/>
  <c r="F1315" i="7" s="1"/>
  <c r="G1316" i="9" s="1"/>
  <c r="H1301" i="5"/>
  <c r="I1299" i="7" s="1"/>
  <c r="F1300" i="9" s="1"/>
  <c r="G1301" i="5"/>
  <c r="H1299" i="7" s="1"/>
  <c r="E1300" i="9" s="1"/>
  <c r="F1301" i="5"/>
  <c r="G1299" i="7" s="1"/>
  <c r="D1300" i="9" s="1"/>
  <c r="E1301" i="5"/>
  <c r="F1299" i="7" s="1"/>
  <c r="G1300" i="9" s="1"/>
  <c r="H1285" i="5"/>
  <c r="I1283" i="7" s="1"/>
  <c r="F1284" i="9" s="1"/>
  <c r="G1285" i="5"/>
  <c r="H1283" i="7" s="1"/>
  <c r="E1284" i="9" s="1"/>
  <c r="F1285" i="5"/>
  <c r="G1283" i="7" s="1"/>
  <c r="D1284" i="9" s="1"/>
  <c r="E1285" i="5"/>
  <c r="F1283" i="7" s="1"/>
  <c r="G1284" i="9" s="1"/>
  <c r="H1269" i="5"/>
  <c r="I1267" i="7" s="1"/>
  <c r="F1268" i="9" s="1"/>
  <c r="G1269" i="5"/>
  <c r="H1267" i="7" s="1"/>
  <c r="E1268" i="9" s="1"/>
  <c r="F1269" i="5"/>
  <c r="G1267" i="7" s="1"/>
  <c r="D1268" i="9" s="1"/>
  <c r="E1269" i="5"/>
  <c r="F1267" i="7" s="1"/>
  <c r="G1268" i="9" s="1"/>
  <c r="H1253" i="5"/>
  <c r="I1251" i="7" s="1"/>
  <c r="F1252" i="9" s="1"/>
  <c r="G1253" i="5"/>
  <c r="H1251" i="7" s="1"/>
  <c r="E1252" i="9" s="1"/>
  <c r="F1253" i="5"/>
  <c r="G1251" i="7" s="1"/>
  <c r="D1252" i="9" s="1"/>
  <c r="E1253" i="5"/>
  <c r="F1251" i="7" s="1"/>
  <c r="G1252" i="9" s="1"/>
  <c r="H1237" i="5"/>
  <c r="I1235" i="7" s="1"/>
  <c r="F1236" i="9" s="1"/>
  <c r="G1237" i="5"/>
  <c r="H1235" i="7" s="1"/>
  <c r="E1236" i="9" s="1"/>
  <c r="F1237" i="5"/>
  <c r="G1235" i="7" s="1"/>
  <c r="D1236" i="9" s="1"/>
  <c r="E1237" i="5"/>
  <c r="F1235" i="7" s="1"/>
  <c r="G1236" i="9" s="1"/>
  <c r="H1221" i="5"/>
  <c r="I1219" i="7" s="1"/>
  <c r="F1220" i="9" s="1"/>
  <c r="G1221" i="5"/>
  <c r="H1219" i="7" s="1"/>
  <c r="E1220" i="9" s="1"/>
  <c r="F1221" i="5"/>
  <c r="G1219" i="7" s="1"/>
  <c r="D1220" i="9" s="1"/>
  <c r="E1221" i="5"/>
  <c r="F1219" i="7" s="1"/>
  <c r="G1220" i="9" s="1"/>
  <c r="H1205" i="5"/>
  <c r="I1203" i="7" s="1"/>
  <c r="F1204" i="9" s="1"/>
  <c r="G1205" i="5"/>
  <c r="H1203" i="7" s="1"/>
  <c r="E1204" i="9" s="1"/>
  <c r="F1205" i="5"/>
  <c r="G1203" i="7" s="1"/>
  <c r="D1204" i="9" s="1"/>
  <c r="E1205" i="5"/>
  <c r="F1203" i="7" s="1"/>
  <c r="G1204" i="9" s="1"/>
  <c r="H1189" i="5"/>
  <c r="I1187" i="7" s="1"/>
  <c r="F1188" i="9" s="1"/>
  <c r="G1189" i="5"/>
  <c r="H1187" i="7" s="1"/>
  <c r="E1188" i="9" s="1"/>
  <c r="F1189" i="5"/>
  <c r="G1187" i="7" s="1"/>
  <c r="D1188" i="9" s="1"/>
  <c r="E1189" i="5"/>
  <c r="F1187" i="7" s="1"/>
  <c r="G1188" i="9" s="1"/>
  <c r="H1173" i="5"/>
  <c r="I1171" i="7" s="1"/>
  <c r="F1172" i="9" s="1"/>
  <c r="G1173" i="5"/>
  <c r="H1171" i="7" s="1"/>
  <c r="E1172" i="9" s="1"/>
  <c r="F1173" i="5"/>
  <c r="G1171" i="7" s="1"/>
  <c r="D1172" i="9" s="1"/>
  <c r="E1173" i="5"/>
  <c r="F1171" i="7" s="1"/>
  <c r="G1172" i="9" s="1"/>
  <c r="H1157" i="5"/>
  <c r="I1155" i="7" s="1"/>
  <c r="F1156" i="9" s="1"/>
  <c r="G1157" i="5"/>
  <c r="H1155" i="7" s="1"/>
  <c r="E1156" i="9" s="1"/>
  <c r="F1157" i="5"/>
  <c r="G1155" i="7" s="1"/>
  <c r="D1156" i="9" s="1"/>
  <c r="E1157" i="5"/>
  <c r="F1155" i="7" s="1"/>
  <c r="G1156" i="9" s="1"/>
  <c r="H1141" i="5"/>
  <c r="I1139" i="7" s="1"/>
  <c r="F1140" i="9" s="1"/>
  <c r="G1141" i="5"/>
  <c r="H1139" i="7" s="1"/>
  <c r="E1140" i="9" s="1"/>
  <c r="F1141" i="5"/>
  <c r="G1139" i="7" s="1"/>
  <c r="D1140" i="9" s="1"/>
  <c r="E1141" i="5"/>
  <c r="F1139" i="7" s="1"/>
  <c r="G1140" i="9" s="1"/>
  <c r="H1125" i="5"/>
  <c r="I1123" i="7" s="1"/>
  <c r="F1124" i="9" s="1"/>
  <c r="G1125" i="5"/>
  <c r="H1123" i="7" s="1"/>
  <c r="E1124" i="9" s="1"/>
  <c r="F1125" i="5"/>
  <c r="G1123" i="7" s="1"/>
  <c r="D1124" i="9" s="1"/>
  <c r="E1125" i="5"/>
  <c r="F1123" i="7" s="1"/>
  <c r="G1124" i="9" s="1"/>
  <c r="H1109" i="5"/>
  <c r="I1107" i="7" s="1"/>
  <c r="F1108" i="9" s="1"/>
  <c r="G1109" i="5"/>
  <c r="H1107" i="7" s="1"/>
  <c r="E1108" i="9" s="1"/>
  <c r="F1109" i="5"/>
  <c r="G1107" i="7" s="1"/>
  <c r="D1108" i="9" s="1"/>
  <c r="E1109" i="5"/>
  <c r="F1107" i="7" s="1"/>
  <c r="G1108" i="9" s="1"/>
  <c r="H1093" i="5"/>
  <c r="I1091" i="7" s="1"/>
  <c r="F1092" i="9" s="1"/>
  <c r="G1093" i="5"/>
  <c r="H1091" i="7" s="1"/>
  <c r="E1092" i="9" s="1"/>
  <c r="F1093" i="5"/>
  <c r="G1091" i="7" s="1"/>
  <c r="D1092" i="9" s="1"/>
  <c r="E1093" i="5"/>
  <c r="F1091" i="7" s="1"/>
  <c r="G1092" i="9" s="1"/>
  <c r="H1077" i="5"/>
  <c r="I1075" i="7" s="1"/>
  <c r="F1076" i="9" s="1"/>
  <c r="G1077" i="5"/>
  <c r="H1075" i="7" s="1"/>
  <c r="E1076" i="9" s="1"/>
  <c r="F1077" i="5"/>
  <c r="G1075" i="7" s="1"/>
  <c r="D1076" i="9" s="1"/>
  <c r="E1077" i="5"/>
  <c r="F1075" i="7" s="1"/>
  <c r="G1076" i="9" s="1"/>
  <c r="H1061" i="5"/>
  <c r="I1059" i="7" s="1"/>
  <c r="F1060" i="9" s="1"/>
  <c r="G1061" i="5"/>
  <c r="H1059" i="7" s="1"/>
  <c r="E1060" i="9" s="1"/>
  <c r="F1061" i="5"/>
  <c r="G1059" i="7" s="1"/>
  <c r="D1060" i="9" s="1"/>
  <c r="E1061" i="5"/>
  <c r="F1059" i="7" s="1"/>
  <c r="G1060" i="9" s="1"/>
  <c r="H1045" i="5"/>
  <c r="I1043" i="7" s="1"/>
  <c r="F1044" i="9" s="1"/>
  <c r="G1045" i="5"/>
  <c r="H1043" i="7" s="1"/>
  <c r="E1044" i="9" s="1"/>
  <c r="F1045" i="5"/>
  <c r="G1043" i="7" s="1"/>
  <c r="D1044" i="9" s="1"/>
  <c r="E1045" i="5"/>
  <c r="F1043" i="7" s="1"/>
  <c r="G1044" i="9" s="1"/>
  <c r="H1029" i="5"/>
  <c r="I1027" i="7" s="1"/>
  <c r="F1028" i="9" s="1"/>
  <c r="G1029" i="5"/>
  <c r="H1027" i="7" s="1"/>
  <c r="E1028" i="9" s="1"/>
  <c r="F1029" i="5"/>
  <c r="G1027" i="7" s="1"/>
  <c r="D1028" i="9" s="1"/>
  <c r="E1029" i="5"/>
  <c r="F1027" i="7" s="1"/>
  <c r="G1028" i="9" s="1"/>
  <c r="H1013" i="5"/>
  <c r="I1011" i="7" s="1"/>
  <c r="F1012" i="9" s="1"/>
  <c r="G1013" i="5"/>
  <c r="H1011" i="7" s="1"/>
  <c r="E1012" i="9" s="1"/>
  <c r="F1013" i="5"/>
  <c r="G1011" i="7" s="1"/>
  <c r="D1012" i="9" s="1"/>
  <c r="E1013" i="5"/>
  <c r="F1011" i="7" s="1"/>
  <c r="G1012" i="9" s="1"/>
  <c r="H997" i="5"/>
  <c r="I995" i="7" s="1"/>
  <c r="F996" i="9" s="1"/>
  <c r="G997" i="5"/>
  <c r="H995" i="7" s="1"/>
  <c r="E996" i="9" s="1"/>
  <c r="F997" i="5"/>
  <c r="G995" i="7" s="1"/>
  <c r="D996" i="9" s="1"/>
  <c r="E997" i="5"/>
  <c r="F995" i="7" s="1"/>
  <c r="G996" i="9" s="1"/>
  <c r="H981" i="5"/>
  <c r="I979" i="7" s="1"/>
  <c r="F980" i="9" s="1"/>
  <c r="G981" i="5"/>
  <c r="H979" i="7" s="1"/>
  <c r="E980" i="9" s="1"/>
  <c r="F981" i="5"/>
  <c r="G979" i="7" s="1"/>
  <c r="D980" i="9" s="1"/>
  <c r="E981" i="5"/>
  <c r="F979" i="7" s="1"/>
  <c r="G980" i="9" s="1"/>
  <c r="H965" i="5"/>
  <c r="I963" i="7" s="1"/>
  <c r="F964" i="9" s="1"/>
  <c r="G965" i="5"/>
  <c r="H963" i="7" s="1"/>
  <c r="E964" i="9" s="1"/>
  <c r="F965" i="5"/>
  <c r="G963" i="7" s="1"/>
  <c r="D964" i="9" s="1"/>
  <c r="E965" i="5"/>
  <c r="F963" i="7" s="1"/>
  <c r="G964" i="9" s="1"/>
  <c r="H949" i="5"/>
  <c r="I947" i="7" s="1"/>
  <c r="F948" i="9" s="1"/>
  <c r="G949" i="5"/>
  <c r="H947" i="7" s="1"/>
  <c r="E948" i="9" s="1"/>
  <c r="F949" i="5"/>
  <c r="G947" i="7" s="1"/>
  <c r="D948" i="9" s="1"/>
  <c r="E949" i="5"/>
  <c r="F947" i="7" s="1"/>
  <c r="G948" i="9" s="1"/>
  <c r="H933" i="5"/>
  <c r="I931" i="7" s="1"/>
  <c r="F932" i="9" s="1"/>
  <c r="G933" i="5"/>
  <c r="H931" i="7" s="1"/>
  <c r="E932" i="9" s="1"/>
  <c r="F933" i="5"/>
  <c r="G931" i="7" s="1"/>
  <c r="D932" i="9" s="1"/>
  <c r="E933" i="5"/>
  <c r="F931" i="7" s="1"/>
  <c r="G932" i="9" s="1"/>
  <c r="H917" i="5"/>
  <c r="I915" i="7" s="1"/>
  <c r="F916" i="9" s="1"/>
  <c r="G917" i="5"/>
  <c r="H915" i="7" s="1"/>
  <c r="E916" i="9" s="1"/>
  <c r="F917" i="5"/>
  <c r="G915" i="7" s="1"/>
  <c r="D916" i="9" s="1"/>
  <c r="E917" i="5"/>
  <c r="F915" i="7" s="1"/>
  <c r="G916" i="9" s="1"/>
  <c r="H901" i="5"/>
  <c r="I899" i="7" s="1"/>
  <c r="F900" i="9" s="1"/>
  <c r="G901" i="5"/>
  <c r="H899" i="7" s="1"/>
  <c r="E900" i="9" s="1"/>
  <c r="F901" i="5"/>
  <c r="G899" i="7" s="1"/>
  <c r="D900" i="9" s="1"/>
  <c r="E901" i="5"/>
  <c r="F899" i="7" s="1"/>
  <c r="G900" i="9" s="1"/>
  <c r="H885" i="5"/>
  <c r="I883" i="7" s="1"/>
  <c r="F884" i="9" s="1"/>
  <c r="G885" i="5"/>
  <c r="H883" i="7" s="1"/>
  <c r="E884" i="9" s="1"/>
  <c r="F885" i="5"/>
  <c r="G883" i="7" s="1"/>
  <c r="D884" i="9" s="1"/>
  <c r="E885" i="5"/>
  <c r="F883" i="7" s="1"/>
  <c r="G884" i="9" s="1"/>
  <c r="H869" i="5"/>
  <c r="I867" i="7" s="1"/>
  <c r="F868" i="9" s="1"/>
  <c r="G869" i="5"/>
  <c r="H867" i="7" s="1"/>
  <c r="E868" i="9" s="1"/>
  <c r="F869" i="5"/>
  <c r="G867" i="7" s="1"/>
  <c r="D868" i="9" s="1"/>
  <c r="E869" i="5"/>
  <c r="F867" i="7" s="1"/>
  <c r="G868" i="9" s="1"/>
  <c r="H853" i="5"/>
  <c r="I851" i="7" s="1"/>
  <c r="F852" i="9" s="1"/>
  <c r="G853" i="5"/>
  <c r="H851" i="7" s="1"/>
  <c r="E852" i="9" s="1"/>
  <c r="F853" i="5"/>
  <c r="G851" i="7" s="1"/>
  <c r="D852" i="9" s="1"/>
  <c r="E853" i="5"/>
  <c r="F851" i="7" s="1"/>
  <c r="G852" i="9" s="1"/>
  <c r="H837" i="5"/>
  <c r="I835" i="7" s="1"/>
  <c r="F836" i="9" s="1"/>
  <c r="G837" i="5"/>
  <c r="H835" i="7" s="1"/>
  <c r="E836" i="9" s="1"/>
  <c r="F837" i="5"/>
  <c r="G835" i="7" s="1"/>
  <c r="D836" i="9" s="1"/>
  <c r="E837" i="5"/>
  <c r="F835" i="7" s="1"/>
  <c r="G836" i="9" s="1"/>
  <c r="H821" i="5"/>
  <c r="I819" i="7" s="1"/>
  <c r="F820" i="9" s="1"/>
  <c r="G821" i="5"/>
  <c r="H819" i="7" s="1"/>
  <c r="E820" i="9" s="1"/>
  <c r="F821" i="5"/>
  <c r="G819" i="7" s="1"/>
  <c r="D820" i="9" s="1"/>
  <c r="E821" i="5"/>
  <c r="F819" i="7" s="1"/>
  <c r="G820" i="9" s="1"/>
  <c r="H805" i="5"/>
  <c r="I803" i="7" s="1"/>
  <c r="F804" i="9" s="1"/>
  <c r="G805" i="5"/>
  <c r="H803" i="7" s="1"/>
  <c r="E804" i="9" s="1"/>
  <c r="F805" i="5"/>
  <c r="G803" i="7" s="1"/>
  <c r="D804" i="9" s="1"/>
  <c r="E805" i="5"/>
  <c r="F803" i="7" s="1"/>
  <c r="G804" i="9" s="1"/>
  <c r="H789" i="5"/>
  <c r="I787" i="7" s="1"/>
  <c r="F788" i="9" s="1"/>
  <c r="G789" i="5"/>
  <c r="H787" i="7" s="1"/>
  <c r="E788" i="9" s="1"/>
  <c r="F789" i="5"/>
  <c r="G787" i="7" s="1"/>
  <c r="D788" i="9" s="1"/>
  <c r="E789" i="5"/>
  <c r="F787" i="7" s="1"/>
  <c r="G788" i="9" s="1"/>
  <c r="H773" i="5"/>
  <c r="I771" i="7" s="1"/>
  <c r="F772" i="9" s="1"/>
  <c r="G773" i="5"/>
  <c r="H771" i="7" s="1"/>
  <c r="E772" i="9" s="1"/>
  <c r="F773" i="5"/>
  <c r="G771" i="7" s="1"/>
  <c r="D772" i="9" s="1"/>
  <c r="E773" i="5"/>
  <c r="F771" i="7" s="1"/>
  <c r="G772" i="9" s="1"/>
  <c r="H757" i="5"/>
  <c r="I755" i="7" s="1"/>
  <c r="F756" i="9" s="1"/>
  <c r="G757" i="5"/>
  <c r="H755" i="7" s="1"/>
  <c r="E756" i="9" s="1"/>
  <c r="F757" i="5"/>
  <c r="G755" i="7" s="1"/>
  <c r="D756" i="9" s="1"/>
  <c r="E757" i="5"/>
  <c r="F755" i="7" s="1"/>
  <c r="G756" i="9" s="1"/>
  <c r="H741" i="5"/>
  <c r="I739" i="7" s="1"/>
  <c r="F740" i="9" s="1"/>
  <c r="G741" i="5"/>
  <c r="H739" i="7" s="1"/>
  <c r="E740" i="9" s="1"/>
  <c r="F741" i="5"/>
  <c r="G739" i="7" s="1"/>
  <c r="D740" i="9" s="1"/>
  <c r="E741" i="5"/>
  <c r="F739" i="7" s="1"/>
  <c r="G740" i="9" s="1"/>
  <c r="H725" i="5"/>
  <c r="I723" i="7" s="1"/>
  <c r="F724" i="9" s="1"/>
  <c r="G725" i="5"/>
  <c r="H723" i="7" s="1"/>
  <c r="E724" i="9" s="1"/>
  <c r="F725" i="5"/>
  <c r="G723" i="7" s="1"/>
  <c r="D724" i="9" s="1"/>
  <c r="E725" i="5"/>
  <c r="F723" i="7" s="1"/>
  <c r="G724" i="9" s="1"/>
  <c r="H709" i="5"/>
  <c r="I707" i="7" s="1"/>
  <c r="F708" i="9" s="1"/>
  <c r="G709" i="5"/>
  <c r="H707" i="7" s="1"/>
  <c r="E708" i="9" s="1"/>
  <c r="F709" i="5"/>
  <c r="G707" i="7" s="1"/>
  <c r="D708" i="9" s="1"/>
  <c r="E709" i="5"/>
  <c r="F707" i="7" s="1"/>
  <c r="G708" i="9" s="1"/>
  <c r="H693" i="5"/>
  <c r="I691" i="7" s="1"/>
  <c r="F692" i="9" s="1"/>
  <c r="G693" i="5"/>
  <c r="H691" i="7" s="1"/>
  <c r="E692" i="9" s="1"/>
  <c r="F693" i="5"/>
  <c r="G691" i="7" s="1"/>
  <c r="D692" i="9" s="1"/>
  <c r="E693" i="5"/>
  <c r="F691" i="7" s="1"/>
  <c r="G692" i="9" s="1"/>
  <c r="H676" i="5"/>
  <c r="I674" i="7" s="1"/>
  <c r="F675" i="9" s="1"/>
  <c r="G676" i="5"/>
  <c r="H674" i="7" s="1"/>
  <c r="E675" i="9" s="1"/>
  <c r="F676" i="5"/>
  <c r="G674" i="7" s="1"/>
  <c r="D675" i="9" s="1"/>
  <c r="E676" i="5"/>
  <c r="F674" i="7" s="1"/>
  <c r="G675" i="9" s="1"/>
  <c r="H646" i="5"/>
  <c r="I644" i="7" s="1"/>
  <c r="F645" i="9" s="1"/>
  <c r="G646" i="5"/>
  <c r="H644" i="7" s="1"/>
  <c r="E645" i="9" s="1"/>
  <c r="F646" i="5"/>
  <c r="G644" i="7" s="1"/>
  <c r="D645" i="9" s="1"/>
  <c r="E646" i="5"/>
  <c r="F644" i="7" s="1"/>
  <c r="G645" i="9" s="1"/>
  <c r="H614" i="5"/>
  <c r="I612" i="7" s="1"/>
  <c r="F613" i="9" s="1"/>
  <c r="G614" i="5"/>
  <c r="H612" i="7" s="1"/>
  <c r="E613" i="9" s="1"/>
  <c r="F614" i="5"/>
  <c r="G612" i="7" s="1"/>
  <c r="D613" i="9" s="1"/>
  <c r="E614" i="5"/>
  <c r="F612" i="7" s="1"/>
  <c r="G613" i="9" s="1"/>
  <c r="H582" i="5"/>
  <c r="I580" i="7" s="1"/>
  <c r="F581" i="9" s="1"/>
  <c r="G582" i="5"/>
  <c r="H580" i="7" s="1"/>
  <c r="E581" i="9" s="1"/>
  <c r="F582" i="5"/>
  <c r="G580" i="7" s="1"/>
  <c r="D581" i="9" s="1"/>
  <c r="E582" i="5"/>
  <c r="F580" i="7" s="1"/>
  <c r="G581" i="9" s="1"/>
  <c r="H550" i="5"/>
  <c r="I548" i="7" s="1"/>
  <c r="F549" i="9" s="1"/>
  <c r="G550" i="5"/>
  <c r="H548" i="7" s="1"/>
  <c r="E549" i="9" s="1"/>
  <c r="F550" i="5"/>
  <c r="G548" i="7" s="1"/>
  <c r="D549" i="9" s="1"/>
  <c r="E550" i="5"/>
  <c r="F548" i="7" s="1"/>
  <c r="G549" i="9" s="1"/>
  <c r="H518" i="5"/>
  <c r="I516" i="7" s="1"/>
  <c r="F517" i="9" s="1"/>
  <c r="G518" i="5"/>
  <c r="H516" i="7" s="1"/>
  <c r="E517" i="9" s="1"/>
  <c r="F518" i="5"/>
  <c r="G516" i="7" s="1"/>
  <c r="D517" i="9" s="1"/>
  <c r="E518" i="5"/>
  <c r="F516" i="7" s="1"/>
  <c r="G517" i="9" s="1"/>
  <c r="H486" i="5"/>
  <c r="I484" i="7" s="1"/>
  <c r="F485" i="9" s="1"/>
  <c r="G486" i="5"/>
  <c r="H484" i="7" s="1"/>
  <c r="E485" i="9" s="1"/>
  <c r="F486" i="5"/>
  <c r="G484" i="7" s="1"/>
  <c r="D485" i="9" s="1"/>
  <c r="E486" i="5"/>
  <c r="F484" i="7" s="1"/>
  <c r="G485" i="9" s="1"/>
  <c r="H454" i="5"/>
  <c r="I452" i="7" s="1"/>
  <c r="F453" i="9" s="1"/>
  <c r="G454" i="5"/>
  <c r="H452" i="7" s="1"/>
  <c r="E453" i="9" s="1"/>
  <c r="F454" i="5"/>
  <c r="G452" i="7" s="1"/>
  <c r="D453" i="9" s="1"/>
  <c r="E454" i="5"/>
  <c r="F452" i="7" s="1"/>
  <c r="G453" i="9" s="1"/>
  <c r="H422" i="5"/>
  <c r="I420" i="7" s="1"/>
  <c r="F421" i="9" s="1"/>
  <c r="G422" i="5"/>
  <c r="H420" i="7" s="1"/>
  <c r="E421" i="9" s="1"/>
  <c r="F422" i="5"/>
  <c r="G420" i="7" s="1"/>
  <c r="D421" i="9" s="1"/>
  <c r="E422" i="5"/>
  <c r="F420" i="7" s="1"/>
  <c r="G421" i="9" s="1"/>
  <c r="H390" i="5"/>
  <c r="I388" i="7" s="1"/>
  <c r="F389" i="9" s="1"/>
  <c r="G390" i="5"/>
  <c r="H388" i="7" s="1"/>
  <c r="E389" i="9" s="1"/>
  <c r="F390" i="5"/>
  <c r="G388" i="7" s="1"/>
  <c r="D389" i="9" s="1"/>
  <c r="E390" i="5"/>
  <c r="F388" i="7" s="1"/>
  <c r="G389" i="9" s="1"/>
  <c r="H358" i="5"/>
  <c r="I356" i="7" s="1"/>
  <c r="F357" i="9" s="1"/>
  <c r="G358" i="5"/>
  <c r="H356" i="7" s="1"/>
  <c r="E357" i="9" s="1"/>
  <c r="F358" i="5"/>
  <c r="G356" i="7" s="1"/>
  <c r="D357" i="9" s="1"/>
  <c r="E358" i="5"/>
  <c r="F356" i="7" s="1"/>
  <c r="G357" i="9" s="1"/>
  <c r="H326" i="5"/>
  <c r="I324" i="7" s="1"/>
  <c r="F325" i="9" s="1"/>
  <c r="G326" i="5"/>
  <c r="H324" i="7" s="1"/>
  <c r="E325" i="9" s="1"/>
  <c r="F326" i="5"/>
  <c r="G324" i="7" s="1"/>
  <c r="D325" i="9" s="1"/>
  <c r="E326" i="5"/>
  <c r="F324" i="7" s="1"/>
  <c r="G325" i="9" s="1"/>
  <c r="H294" i="5"/>
  <c r="I292" i="7" s="1"/>
  <c r="F293" i="9" s="1"/>
  <c r="G294" i="5"/>
  <c r="H292" i="7" s="1"/>
  <c r="E293" i="9" s="1"/>
  <c r="F294" i="5"/>
  <c r="G292" i="7" s="1"/>
  <c r="D293" i="9" s="1"/>
  <c r="E294" i="5"/>
  <c r="F292" i="7" s="1"/>
  <c r="G293" i="9" s="1"/>
  <c r="H262" i="5"/>
  <c r="I260" i="7" s="1"/>
  <c r="F261" i="9" s="1"/>
  <c r="G262" i="5"/>
  <c r="H260" i="7" s="1"/>
  <c r="E261" i="9" s="1"/>
  <c r="F262" i="5"/>
  <c r="G260" i="7" s="1"/>
  <c r="D261" i="9" s="1"/>
  <c r="E262" i="5"/>
  <c r="F260" i="7" s="1"/>
  <c r="G261" i="9" s="1"/>
  <c r="H230" i="5"/>
  <c r="I228" i="7" s="1"/>
  <c r="F229" i="9" s="1"/>
  <c r="G230" i="5"/>
  <c r="H228" i="7" s="1"/>
  <c r="E229" i="9" s="1"/>
  <c r="F230" i="5"/>
  <c r="G228" i="7" s="1"/>
  <c r="D229" i="9" s="1"/>
  <c r="E230" i="5"/>
  <c r="F228" i="7" s="1"/>
  <c r="G229" i="9" s="1"/>
  <c r="H198" i="5"/>
  <c r="I196" i="7" s="1"/>
  <c r="F197" i="9" s="1"/>
  <c r="G198" i="5"/>
  <c r="H196" i="7" s="1"/>
  <c r="E197" i="9" s="1"/>
  <c r="F198" i="5"/>
  <c r="G196" i="7" s="1"/>
  <c r="D197" i="9" s="1"/>
  <c r="E198" i="5"/>
  <c r="F196" i="7" s="1"/>
  <c r="G197" i="9" s="1"/>
  <c r="H166" i="5"/>
  <c r="I164" i="7" s="1"/>
  <c r="F165" i="9" s="1"/>
  <c r="G166" i="5"/>
  <c r="H164" i="7" s="1"/>
  <c r="E165" i="9" s="1"/>
  <c r="F166" i="5"/>
  <c r="G164" i="7" s="1"/>
  <c r="D165" i="9" s="1"/>
  <c r="E166" i="5"/>
  <c r="F164" i="7" s="1"/>
  <c r="G165" i="9" s="1"/>
  <c r="H134" i="5"/>
  <c r="I132" i="7" s="1"/>
  <c r="F133" i="9" s="1"/>
  <c r="G134" i="5"/>
  <c r="H132" i="7" s="1"/>
  <c r="E133" i="9" s="1"/>
  <c r="F134" i="5"/>
  <c r="G132" i="7" s="1"/>
  <c r="D133" i="9" s="1"/>
  <c r="E134" i="5"/>
  <c r="F132" i="7" s="1"/>
  <c r="G133" i="9" s="1"/>
  <c r="H102" i="5"/>
  <c r="I100" i="7" s="1"/>
  <c r="F101" i="9" s="1"/>
  <c r="G102" i="5"/>
  <c r="H100" i="7" s="1"/>
  <c r="E101" i="9" s="1"/>
  <c r="F102" i="5"/>
  <c r="G100" i="7" s="1"/>
  <c r="D101" i="9" s="1"/>
  <c r="E102" i="5"/>
  <c r="F100" i="7" s="1"/>
  <c r="G101" i="9" s="1"/>
  <c r="H70" i="5"/>
  <c r="I68" i="7" s="1"/>
  <c r="F69" i="9" s="1"/>
  <c r="G70" i="5"/>
  <c r="H68" i="7" s="1"/>
  <c r="E69" i="9" s="1"/>
  <c r="F70" i="5"/>
  <c r="G68" i="7" s="1"/>
  <c r="D69" i="9" s="1"/>
  <c r="E70" i="5"/>
  <c r="F68" i="7" s="1"/>
  <c r="G69" i="9" s="1"/>
  <c r="H38" i="5"/>
  <c r="I36" i="7" s="1"/>
  <c r="F37" i="9" s="1"/>
  <c r="G38" i="5"/>
  <c r="H36" i="7" s="1"/>
  <c r="E37" i="9" s="1"/>
  <c r="F38" i="5"/>
  <c r="G36" i="7" s="1"/>
  <c r="D37" i="9" s="1"/>
  <c r="E38" i="5"/>
  <c r="F36" i="7" s="1"/>
  <c r="G37" i="9" s="1"/>
  <c r="H2008" i="5"/>
  <c r="I2006" i="7" s="1"/>
  <c r="F2007" i="9" s="1"/>
  <c r="G2008" i="5"/>
  <c r="H2006" i="7" s="1"/>
  <c r="E2007" i="9" s="1"/>
  <c r="F2008" i="5"/>
  <c r="G2006" i="7" s="1"/>
  <c r="D2007" i="9" s="1"/>
  <c r="E2008" i="5"/>
  <c r="F2006" i="7" s="1"/>
  <c r="G2007" i="9" s="1"/>
  <c r="H1976" i="5"/>
  <c r="I1974" i="7" s="1"/>
  <c r="F1975" i="9" s="1"/>
  <c r="G1976" i="5"/>
  <c r="H1974" i="7" s="1"/>
  <c r="E1975" i="9" s="1"/>
  <c r="F1976" i="5"/>
  <c r="G1974" i="7" s="1"/>
  <c r="D1975" i="9" s="1"/>
  <c r="E1976" i="5"/>
  <c r="F1974" i="7" s="1"/>
  <c r="G1975" i="9" s="1"/>
  <c r="H1952" i="5"/>
  <c r="I1950" i="7" s="1"/>
  <c r="F1951" i="9" s="1"/>
  <c r="G1952" i="5"/>
  <c r="H1950" i="7" s="1"/>
  <c r="E1951" i="9" s="1"/>
  <c r="F1952" i="5"/>
  <c r="G1950" i="7" s="1"/>
  <c r="D1951" i="9" s="1"/>
  <c r="E1952" i="5"/>
  <c r="F1950" i="7" s="1"/>
  <c r="G1951" i="9" s="1"/>
  <c r="H1936" i="5"/>
  <c r="I1934" i="7" s="1"/>
  <c r="F1935" i="9" s="1"/>
  <c r="G1936" i="5"/>
  <c r="H1934" i="7" s="1"/>
  <c r="E1935" i="9" s="1"/>
  <c r="F1936" i="5"/>
  <c r="G1934" i="7" s="1"/>
  <c r="D1935" i="9" s="1"/>
  <c r="E1936" i="5"/>
  <c r="F1934" i="7" s="1"/>
  <c r="G1935" i="9" s="1"/>
  <c r="H1920" i="5"/>
  <c r="I1918" i="7" s="1"/>
  <c r="F1919" i="9" s="1"/>
  <c r="G1920" i="5"/>
  <c r="H1918" i="7" s="1"/>
  <c r="E1919" i="9" s="1"/>
  <c r="F1920" i="5"/>
  <c r="G1918" i="7" s="1"/>
  <c r="D1919" i="9" s="1"/>
  <c r="E1920" i="5"/>
  <c r="F1918" i="7" s="1"/>
  <c r="G1919" i="9" s="1"/>
  <c r="H1904" i="5"/>
  <c r="I1902" i="7" s="1"/>
  <c r="F1903" i="9" s="1"/>
  <c r="G1904" i="5"/>
  <c r="H1902" i="7" s="1"/>
  <c r="E1903" i="9" s="1"/>
  <c r="F1904" i="5"/>
  <c r="G1902" i="7" s="1"/>
  <c r="D1903" i="9" s="1"/>
  <c r="E1904" i="5"/>
  <c r="F1902" i="7" s="1"/>
  <c r="G1903" i="9" s="1"/>
  <c r="H1888" i="5"/>
  <c r="I1886" i="7" s="1"/>
  <c r="F1887" i="9" s="1"/>
  <c r="G1888" i="5"/>
  <c r="H1886" i="7" s="1"/>
  <c r="E1887" i="9" s="1"/>
  <c r="F1888" i="5"/>
  <c r="G1886" i="7" s="1"/>
  <c r="D1887" i="9" s="1"/>
  <c r="E1888" i="5"/>
  <c r="F1886" i="7" s="1"/>
  <c r="G1887" i="9" s="1"/>
  <c r="H1872" i="5"/>
  <c r="I1870" i="7" s="1"/>
  <c r="F1871" i="9" s="1"/>
  <c r="G1872" i="5"/>
  <c r="H1870" i="7" s="1"/>
  <c r="E1871" i="9" s="1"/>
  <c r="F1872" i="5"/>
  <c r="G1870" i="7" s="1"/>
  <c r="D1871" i="9" s="1"/>
  <c r="E1872" i="5"/>
  <c r="F1870" i="7" s="1"/>
  <c r="G1871" i="9" s="1"/>
  <c r="H1856" i="5"/>
  <c r="I1854" i="7" s="1"/>
  <c r="F1855" i="9" s="1"/>
  <c r="G1856" i="5"/>
  <c r="H1854" i="7" s="1"/>
  <c r="E1855" i="9" s="1"/>
  <c r="F1856" i="5"/>
  <c r="G1854" i="7" s="1"/>
  <c r="D1855" i="9" s="1"/>
  <c r="E1856" i="5"/>
  <c r="F1854" i="7" s="1"/>
  <c r="G1855" i="9" s="1"/>
  <c r="H1840" i="5"/>
  <c r="I1838" i="7" s="1"/>
  <c r="F1839" i="9" s="1"/>
  <c r="G1840" i="5"/>
  <c r="H1838" i="7" s="1"/>
  <c r="E1839" i="9" s="1"/>
  <c r="F1840" i="5"/>
  <c r="G1838" i="7" s="1"/>
  <c r="D1839" i="9" s="1"/>
  <c r="E1840" i="5"/>
  <c r="F1838" i="7" s="1"/>
  <c r="G1839" i="9" s="1"/>
  <c r="H1824" i="5"/>
  <c r="I1822" i="7" s="1"/>
  <c r="F1823" i="9" s="1"/>
  <c r="G1824" i="5"/>
  <c r="H1822" i="7" s="1"/>
  <c r="E1823" i="9" s="1"/>
  <c r="F1824" i="5"/>
  <c r="G1822" i="7" s="1"/>
  <c r="D1823" i="9" s="1"/>
  <c r="E1824" i="5"/>
  <c r="F1822" i="7" s="1"/>
  <c r="G1823" i="9" s="1"/>
  <c r="H1808" i="5"/>
  <c r="I1806" i="7" s="1"/>
  <c r="F1807" i="9" s="1"/>
  <c r="G1808" i="5"/>
  <c r="H1806" i="7" s="1"/>
  <c r="E1807" i="9" s="1"/>
  <c r="F1808" i="5"/>
  <c r="G1806" i="7" s="1"/>
  <c r="D1807" i="9" s="1"/>
  <c r="E1808" i="5"/>
  <c r="F1806" i="7" s="1"/>
  <c r="G1807" i="9" s="1"/>
  <c r="H1792" i="5"/>
  <c r="I1790" i="7" s="1"/>
  <c r="F1791" i="9" s="1"/>
  <c r="G1792" i="5"/>
  <c r="H1790" i="7" s="1"/>
  <c r="E1791" i="9" s="1"/>
  <c r="F1792" i="5"/>
  <c r="G1790" i="7" s="1"/>
  <c r="D1791" i="9" s="1"/>
  <c r="E1792" i="5"/>
  <c r="F1790" i="7" s="1"/>
  <c r="G1791" i="9" s="1"/>
  <c r="H1776" i="5"/>
  <c r="I1774" i="7" s="1"/>
  <c r="F1775" i="9" s="1"/>
  <c r="G1776" i="5"/>
  <c r="H1774" i="7" s="1"/>
  <c r="E1775" i="9" s="1"/>
  <c r="F1776" i="5"/>
  <c r="G1774" i="7" s="1"/>
  <c r="D1775" i="9" s="1"/>
  <c r="E1776" i="5"/>
  <c r="F1774" i="7" s="1"/>
  <c r="G1775" i="9" s="1"/>
  <c r="H1760" i="5"/>
  <c r="I1758" i="7" s="1"/>
  <c r="F1759" i="9" s="1"/>
  <c r="G1760" i="5"/>
  <c r="H1758" i="7" s="1"/>
  <c r="E1759" i="9" s="1"/>
  <c r="F1760" i="5"/>
  <c r="G1758" i="7" s="1"/>
  <c r="D1759" i="9" s="1"/>
  <c r="E1760" i="5"/>
  <c r="F1758" i="7" s="1"/>
  <c r="G1759" i="9" s="1"/>
  <c r="H1744" i="5"/>
  <c r="I1742" i="7" s="1"/>
  <c r="F1743" i="9" s="1"/>
  <c r="G1744" i="5"/>
  <c r="H1742" i="7" s="1"/>
  <c r="E1743" i="9" s="1"/>
  <c r="F1744" i="5"/>
  <c r="G1742" i="7" s="1"/>
  <c r="D1743" i="9" s="1"/>
  <c r="E1744" i="5"/>
  <c r="F1742" i="7" s="1"/>
  <c r="G1743" i="9" s="1"/>
  <c r="H1728" i="5"/>
  <c r="I1726" i="7" s="1"/>
  <c r="F1727" i="9" s="1"/>
  <c r="G1728" i="5"/>
  <c r="H1726" i="7" s="1"/>
  <c r="E1727" i="9" s="1"/>
  <c r="F1728" i="5"/>
  <c r="G1726" i="7" s="1"/>
  <c r="D1727" i="9" s="1"/>
  <c r="E1728" i="5"/>
  <c r="F1726" i="7" s="1"/>
  <c r="G1727" i="9" s="1"/>
  <c r="H1712" i="5"/>
  <c r="I1710" i="7" s="1"/>
  <c r="F1711" i="9" s="1"/>
  <c r="G1712" i="5"/>
  <c r="H1710" i="7" s="1"/>
  <c r="E1711" i="9" s="1"/>
  <c r="F1712" i="5"/>
  <c r="G1710" i="7" s="1"/>
  <c r="D1711" i="9" s="1"/>
  <c r="E1712" i="5"/>
  <c r="F1710" i="7" s="1"/>
  <c r="G1711" i="9" s="1"/>
  <c r="H1696" i="5"/>
  <c r="I1694" i="7" s="1"/>
  <c r="F1695" i="9" s="1"/>
  <c r="G1696" i="5"/>
  <c r="H1694" i="7" s="1"/>
  <c r="E1695" i="9" s="1"/>
  <c r="F1696" i="5"/>
  <c r="G1694" i="7" s="1"/>
  <c r="D1695" i="9" s="1"/>
  <c r="E1696" i="5"/>
  <c r="F1694" i="7" s="1"/>
  <c r="G1695" i="9" s="1"/>
  <c r="H1680" i="5"/>
  <c r="I1678" i="7" s="1"/>
  <c r="F1679" i="9" s="1"/>
  <c r="G1680" i="5"/>
  <c r="H1678" i="7" s="1"/>
  <c r="E1679" i="9" s="1"/>
  <c r="F1680" i="5"/>
  <c r="G1678" i="7" s="1"/>
  <c r="D1679" i="9" s="1"/>
  <c r="E1680" i="5"/>
  <c r="F1678" i="7" s="1"/>
  <c r="G1679" i="9" s="1"/>
  <c r="H1664" i="5"/>
  <c r="I1662" i="7" s="1"/>
  <c r="F1663" i="9" s="1"/>
  <c r="G1664" i="5"/>
  <c r="H1662" i="7" s="1"/>
  <c r="E1663" i="9" s="1"/>
  <c r="F1664" i="5"/>
  <c r="G1662" i="7" s="1"/>
  <c r="D1663" i="9" s="1"/>
  <c r="E1664" i="5"/>
  <c r="F1662" i="7" s="1"/>
  <c r="G1663" i="9" s="1"/>
  <c r="H1648" i="5"/>
  <c r="I1646" i="7" s="1"/>
  <c r="F1647" i="9" s="1"/>
  <c r="G1648" i="5"/>
  <c r="H1646" i="7" s="1"/>
  <c r="E1647" i="9" s="1"/>
  <c r="F1648" i="5"/>
  <c r="G1646" i="7" s="1"/>
  <c r="D1647" i="9" s="1"/>
  <c r="E1648" i="5"/>
  <c r="F1646" i="7" s="1"/>
  <c r="G1647" i="9" s="1"/>
  <c r="H1632" i="5"/>
  <c r="I1630" i="7" s="1"/>
  <c r="F1631" i="9" s="1"/>
  <c r="G1632" i="5"/>
  <c r="H1630" i="7" s="1"/>
  <c r="E1631" i="9" s="1"/>
  <c r="F1632" i="5"/>
  <c r="G1630" i="7" s="1"/>
  <c r="D1631" i="9" s="1"/>
  <c r="E1632" i="5"/>
  <c r="F1630" i="7" s="1"/>
  <c r="G1631" i="9" s="1"/>
  <c r="H1616" i="5"/>
  <c r="I1614" i="7" s="1"/>
  <c r="F1615" i="9" s="1"/>
  <c r="G1616" i="5"/>
  <c r="H1614" i="7" s="1"/>
  <c r="E1615" i="9" s="1"/>
  <c r="F1616" i="5"/>
  <c r="G1614" i="7" s="1"/>
  <c r="D1615" i="9" s="1"/>
  <c r="E1616" i="5"/>
  <c r="F1614" i="7" s="1"/>
  <c r="G1615" i="9" s="1"/>
  <c r="H1600" i="5"/>
  <c r="I1598" i="7" s="1"/>
  <c r="F1599" i="9" s="1"/>
  <c r="G1600" i="5"/>
  <c r="H1598" i="7" s="1"/>
  <c r="E1599" i="9" s="1"/>
  <c r="F1600" i="5"/>
  <c r="G1598" i="7" s="1"/>
  <c r="D1599" i="9" s="1"/>
  <c r="E1600" i="5"/>
  <c r="F1598" i="7" s="1"/>
  <c r="G1599" i="9" s="1"/>
  <c r="H1584" i="5"/>
  <c r="I1582" i="7" s="1"/>
  <c r="F1583" i="9" s="1"/>
  <c r="G1584" i="5"/>
  <c r="H1582" i="7" s="1"/>
  <c r="E1583" i="9" s="1"/>
  <c r="F1584" i="5"/>
  <c r="G1582" i="7" s="1"/>
  <c r="D1583" i="9" s="1"/>
  <c r="E1584" i="5"/>
  <c r="F1582" i="7" s="1"/>
  <c r="G1583" i="9" s="1"/>
  <c r="H1568" i="5"/>
  <c r="I1566" i="7" s="1"/>
  <c r="F1567" i="9" s="1"/>
  <c r="G1568" i="5"/>
  <c r="H1566" i="7" s="1"/>
  <c r="E1567" i="9" s="1"/>
  <c r="F1568" i="5"/>
  <c r="G1566" i="7" s="1"/>
  <c r="D1567" i="9" s="1"/>
  <c r="E1568" i="5"/>
  <c r="F1566" i="7" s="1"/>
  <c r="G1567" i="9" s="1"/>
  <c r="H1552" i="5"/>
  <c r="I1550" i="7" s="1"/>
  <c r="F1551" i="9" s="1"/>
  <c r="G1552" i="5"/>
  <c r="H1550" i="7" s="1"/>
  <c r="E1551" i="9" s="1"/>
  <c r="F1552" i="5"/>
  <c r="G1550" i="7" s="1"/>
  <c r="D1551" i="9" s="1"/>
  <c r="E1552" i="5"/>
  <c r="F1550" i="7" s="1"/>
  <c r="G1551" i="9" s="1"/>
  <c r="H1536" i="5"/>
  <c r="I1534" i="7" s="1"/>
  <c r="F1535" i="9" s="1"/>
  <c r="G1536" i="5"/>
  <c r="H1534" i="7" s="1"/>
  <c r="E1535" i="9" s="1"/>
  <c r="F1536" i="5"/>
  <c r="G1534" i="7" s="1"/>
  <c r="D1535" i="9" s="1"/>
  <c r="E1536" i="5"/>
  <c r="F1534" i="7" s="1"/>
  <c r="G1535" i="9" s="1"/>
  <c r="H1520" i="5"/>
  <c r="I1518" i="7" s="1"/>
  <c r="F1519" i="9" s="1"/>
  <c r="G1520" i="5"/>
  <c r="H1518" i="7" s="1"/>
  <c r="E1519" i="9" s="1"/>
  <c r="F1520" i="5"/>
  <c r="G1518" i="7" s="1"/>
  <c r="D1519" i="9" s="1"/>
  <c r="E1520" i="5"/>
  <c r="F1518" i="7" s="1"/>
  <c r="G1519" i="9" s="1"/>
  <c r="H1504" i="5"/>
  <c r="I1502" i="7" s="1"/>
  <c r="F1503" i="9" s="1"/>
  <c r="G1504" i="5"/>
  <c r="H1502" i="7" s="1"/>
  <c r="E1503" i="9" s="1"/>
  <c r="F1504" i="5"/>
  <c r="G1502" i="7" s="1"/>
  <c r="D1503" i="9" s="1"/>
  <c r="E1504" i="5"/>
  <c r="F1502" i="7" s="1"/>
  <c r="G1503" i="9" s="1"/>
  <c r="H1488" i="5"/>
  <c r="I1486" i="7" s="1"/>
  <c r="F1487" i="9" s="1"/>
  <c r="G1488" i="5"/>
  <c r="H1486" i="7" s="1"/>
  <c r="E1487" i="9" s="1"/>
  <c r="F1488" i="5"/>
  <c r="G1486" i="7" s="1"/>
  <c r="D1487" i="9" s="1"/>
  <c r="E1488" i="5"/>
  <c r="F1486" i="7" s="1"/>
  <c r="G1487" i="9" s="1"/>
  <c r="H1472" i="5"/>
  <c r="I1470" i="7" s="1"/>
  <c r="F1471" i="9" s="1"/>
  <c r="G1472" i="5"/>
  <c r="H1470" i="7" s="1"/>
  <c r="E1471" i="9" s="1"/>
  <c r="F1472" i="5"/>
  <c r="G1470" i="7" s="1"/>
  <c r="D1471" i="9" s="1"/>
  <c r="E1472" i="5"/>
  <c r="F1470" i="7" s="1"/>
  <c r="G1471" i="9" s="1"/>
  <c r="H1456" i="5"/>
  <c r="I1454" i="7" s="1"/>
  <c r="F1455" i="9" s="1"/>
  <c r="G1456" i="5"/>
  <c r="H1454" i="7" s="1"/>
  <c r="E1455" i="9" s="1"/>
  <c r="F1456" i="5"/>
  <c r="G1454" i="7" s="1"/>
  <c r="D1455" i="9" s="1"/>
  <c r="E1456" i="5"/>
  <c r="F1454" i="7" s="1"/>
  <c r="G1455" i="9" s="1"/>
  <c r="H1440" i="5"/>
  <c r="I1438" i="7" s="1"/>
  <c r="F1439" i="9" s="1"/>
  <c r="G1440" i="5"/>
  <c r="H1438" i="7" s="1"/>
  <c r="E1439" i="9" s="1"/>
  <c r="F1440" i="5"/>
  <c r="G1438" i="7" s="1"/>
  <c r="D1439" i="9" s="1"/>
  <c r="E1440" i="5"/>
  <c r="F1438" i="7" s="1"/>
  <c r="G1439" i="9" s="1"/>
  <c r="H1424" i="5"/>
  <c r="I1422" i="7" s="1"/>
  <c r="F1423" i="9" s="1"/>
  <c r="G1424" i="5"/>
  <c r="H1422" i="7" s="1"/>
  <c r="E1423" i="9" s="1"/>
  <c r="F1424" i="5"/>
  <c r="G1422" i="7" s="1"/>
  <c r="D1423" i="9" s="1"/>
  <c r="E1424" i="5"/>
  <c r="F1422" i="7" s="1"/>
  <c r="G1423" i="9" s="1"/>
  <c r="H1408" i="5"/>
  <c r="I1406" i="7" s="1"/>
  <c r="F1407" i="9" s="1"/>
  <c r="G1408" i="5"/>
  <c r="H1406" i="7" s="1"/>
  <c r="E1407" i="9" s="1"/>
  <c r="F1408" i="5"/>
  <c r="G1406" i="7" s="1"/>
  <c r="D1407" i="9" s="1"/>
  <c r="E1408" i="5"/>
  <c r="F1406" i="7" s="1"/>
  <c r="G1407" i="9" s="1"/>
  <c r="H1392" i="5"/>
  <c r="I1390" i="7" s="1"/>
  <c r="F1391" i="9" s="1"/>
  <c r="G1392" i="5"/>
  <c r="H1390" i="7" s="1"/>
  <c r="E1391" i="9" s="1"/>
  <c r="F1392" i="5"/>
  <c r="G1390" i="7" s="1"/>
  <c r="D1391" i="9" s="1"/>
  <c r="E1392" i="5"/>
  <c r="F1390" i="7" s="1"/>
  <c r="G1391" i="9" s="1"/>
  <c r="H1376" i="5"/>
  <c r="I1374" i="7" s="1"/>
  <c r="F1375" i="9" s="1"/>
  <c r="G1376" i="5"/>
  <c r="H1374" i="7" s="1"/>
  <c r="E1375" i="9" s="1"/>
  <c r="F1376" i="5"/>
  <c r="G1374" i="7" s="1"/>
  <c r="D1375" i="9" s="1"/>
  <c r="E1376" i="5"/>
  <c r="F1374" i="7" s="1"/>
  <c r="G1375" i="9" s="1"/>
  <c r="H1360" i="5"/>
  <c r="I1358" i="7" s="1"/>
  <c r="F1359" i="9" s="1"/>
  <c r="G1360" i="5"/>
  <c r="H1358" i="7" s="1"/>
  <c r="E1359" i="9" s="1"/>
  <c r="F1360" i="5"/>
  <c r="G1358" i="7" s="1"/>
  <c r="D1359" i="9" s="1"/>
  <c r="E1360" i="5"/>
  <c r="F1358" i="7" s="1"/>
  <c r="G1359" i="9" s="1"/>
  <c r="H1344" i="5"/>
  <c r="I1342" i="7" s="1"/>
  <c r="F1343" i="9" s="1"/>
  <c r="G1344" i="5"/>
  <c r="H1342" i="7" s="1"/>
  <c r="E1343" i="9" s="1"/>
  <c r="F1344" i="5"/>
  <c r="G1342" i="7" s="1"/>
  <c r="D1343" i="9" s="1"/>
  <c r="E1344" i="5"/>
  <c r="F1342" i="7" s="1"/>
  <c r="G1343" i="9" s="1"/>
  <c r="H1328" i="5"/>
  <c r="I1326" i="7" s="1"/>
  <c r="F1327" i="9" s="1"/>
  <c r="G1328" i="5"/>
  <c r="H1326" i="7" s="1"/>
  <c r="E1327" i="9" s="1"/>
  <c r="F1328" i="5"/>
  <c r="G1326" i="7" s="1"/>
  <c r="D1327" i="9" s="1"/>
  <c r="E1328" i="5"/>
  <c r="F1326" i="7" s="1"/>
  <c r="G1327" i="9" s="1"/>
  <c r="H1312" i="5"/>
  <c r="I1310" i="7" s="1"/>
  <c r="F1311" i="9" s="1"/>
  <c r="G1312" i="5"/>
  <c r="H1310" i="7" s="1"/>
  <c r="E1311" i="9" s="1"/>
  <c r="F1312" i="5"/>
  <c r="G1310" i="7" s="1"/>
  <c r="D1311" i="9" s="1"/>
  <c r="E1312" i="5"/>
  <c r="F1310" i="7" s="1"/>
  <c r="G1311" i="9" s="1"/>
  <c r="H1296" i="5"/>
  <c r="I1294" i="7" s="1"/>
  <c r="F1295" i="9" s="1"/>
  <c r="G1296" i="5"/>
  <c r="H1294" i="7" s="1"/>
  <c r="E1295" i="9" s="1"/>
  <c r="F1296" i="5"/>
  <c r="G1294" i="7" s="1"/>
  <c r="D1295" i="9" s="1"/>
  <c r="E1296" i="5"/>
  <c r="F1294" i="7" s="1"/>
  <c r="G1295" i="9" s="1"/>
  <c r="H1280" i="5"/>
  <c r="I1278" i="7" s="1"/>
  <c r="F1279" i="9" s="1"/>
  <c r="G1280" i="5"/>
  <c r="H1278" i="7" s="1"/>
  <c r="E1279" i="9" s="1"/>
  <c r="F1280" i="5"/>
  <c r="G1278" i="7" s="1"/>
  <c r="D1279" i="9" s="1"/>
  <c r="E1280" i="5"/>
  <c r="F1278" i="7" s="1"/>
  <c r="G1279" i="9" s="1"/>
  <c r="H1264" i="5"/>
  <c r="I1262" i="7" s="1"/>
  <c r="F1263" i="9" s="1"/>
  <c r="G1264" i="5"/>
  <c r="H1262" i="7" s="1"/>
  <c r="E1263" i="9" s="1"/>
  <c r="F1264" i="5"/>
  <c r="G1262" i="7" s="1"/>
  <c r="D1263" i="9" s="1"/>
  <c r="E1264" i="5"/>
  <c r="F1262" i="7" s="1"/>
  <c r="G1263" i="9" s="1"/>
  <c r="H1248" i="5"/>
  <c r="I1246" i="7" s="1"/>
  <c r="F1247" i="9" s="1"/>
  <c r="G1248" i="5"/>
  <c r="H1246" i="7" s="1"/>
  <c r="E1247" i="9" s="1"/>
  <c r="F1248" i="5"/>
  <c r="G1246" i="7" s="1"/>
  <c r="D1247" i="9" s="1"/>
  <c r="E1248" i="5"/>
  <c r="F1246" i="7" s="1"/>
  <c r="G1247" i="9" s="1"/>
  <c r="H1232" i="5"/>
  <c r="I1230" i="7" s="1"/>
  <c r="F1231" i="9" s="1"/>
  <c r="G1232" i="5"/>
  <c r="H1230" i="7" s="1"/>
  <c r="E1231" i="9" s="1"/>
  <c r="F1232" i="5"/>
  <c r="G1230" i="7" s="1"/>
  <c r="D1231" i="9" s="1"/>
  <c r="E1232" i="5"/>
  <c r="F1230" i="7" s="1"/>
  <c r="G1231" i="9" s="1"/>
  <c r="H1216" i="5"/>
  <c r="I1214" i="7" s="1"/>
  <c r="F1215" i="9" s="1"/>
  <c r="G1216" i="5"/>
  <c r="H1214" i="7" s="1"/>
  <c r="E1215" i="9" s="1"/>
  <c r="F1216" i="5"/>
  <c r="G1214" i="7" s="1"/>
  <c r="D1215" i="9" s="1"/>
  <c r="E1216" i="5"/>
  <c r="F1214" i="7" s="1"/>
  <c r="G1215" i="9" s="1"/>
  <c r="H1200" i="5"/>
  <c r="I1198" i="7" s="1"/>
  <c r="F1199" i="9" s="1"/>
  <c r="G1200" i="5"/>
  <c r="H1198" i="7" s="1"/>
  <c r="E1199" i="9" s="1"/>
  <c r="F1200" i="5"/>
  <c r="G1198" i="7" s="1"/>
  <c r="D1199" i="9" s="1"/>
  <c r="E1200" i="5"/>
  <c r="F1198" i="7" s="1"/>
  <c r="G1199" i="9" s="1"/>
  <c r="H1184" i="5"/>
  <c r="I1182" i="7" s="1"/>
  <c r="F1183" i="9" s="1"/>
  <c r="G1184" i="5"/>
  <c r="H1182" i="7" s="1"/>
  <c r="E1183" i="9" s="1"/>
  <c r="F1184" i="5"/>
  <c r="G1182" i="7" s="1"/>
  <c r="D1183" i="9" s="1"/>
  <c r="E1184" i="5"/>
  <c r="F1182" i="7" s="1"/>
  <c r="G1183" i="9" s="1"/>
  <c r="H1168" i="5"/>
  <c r="I1166" i="7" s="1"/>
  <c r="F1167" i="9" s="1"/>
  <c r="G1168" i="5"/>
  <c r="H1166" i="7" s="1"/>
  <c r="E1167" i="9" s="1"/>
  <c r="F1168" i="5"/>
  <c r="G1166" i="7" s="1"/>
  <c r="D1167" i="9" s="1"/>
  <c r="E1168" i="5"/>
  <c r="F1166" i="7" s="1"/>
  <c r="G1167" i="9" s="1"/>
  <c r="H1152" i="5"/>
  <c r="I1150" i="7" s="1"/>
  <c r="F1151" i="9" s="1"/>
  <c r="G1152" i="5"/>
  <c r="H1150" i="7" s="1"/>
  <c r="E1151" i="9" s="1"/>
  <c r="F1152" i="5"/>
  <c r="G1150" i="7" s="1"/>
  <c r="D1151" i="9" s="1"/>
  <c r="E1152" i="5"/>
  <c r="F1150" i="7" s="1"/>
  <c r="G1151" i="9" s="1"/>
  <c r="H1136" i="5"/>
  <c r="I1134" i="7" s="1"/>
  <c r="F1135" i="9" s="1"/>
  <c r="G1136" i="5"/>
  <c r="H1134" i="7" s="1"/>
  <c r="E1135" i="9" s="1"/>
  <c r="F1136" i="5"/>
  <c r="G1134" i="7" s="1"/>
  <c r="D1135" i="9" s="1"/>
  <c r="E1136" i="5"/>
  <c r="F1134" i="7" s="1"/>
  <c r="G1135" i="9" s="1"/>
  <c r="H1120" i="5"/>
  <c r="I1118" i="7" s="1"/>
  <c r="F1119" i="9" s="1"/>
  <c r="G1120" i="5"/>
  <c r="H1118" i="7" s="1"/>
  <c r="E1119" i="9" s="1"/>
  <c r="F1120" i="5"/>
  <c r="G1118" i="7" s="1"/>
  <c r="D1119" i="9" s="1"/>
  <c r="E1120" i="5"/>
  <c r="F1118" i="7" s="1"/>
  <c r="G1119" i="9" s="1"/>
  <c r="H1104" i="5"/>
  <c r="I1102" i="7" s="1"/>
  <c r="F1103" i="9" s="1"/>
  <c r="G1104" i="5"/>
  <c r="H1102" i="7" s="1"/>
  <c r="E1103" i="9" s="1"/>
  <c r="F1104" i="5"/>
  <c r="G1102" i="7" s="1"/>
  <c r="D1103" i="9" s="1"/>
  <c r="E1104" i="5"/>
  <c r="F1102" i="7" s="1"/>
  <c r="G1103" i="9" s="1"/>
  <c r="H1088" i="5"/>
  <c r="I1086" i="7" s="1"/>
  <c r="F1087" i="9" s="1"/>
  <c r="G1088" i="5"/>
  <c r="H1086" i="7" s="1"/>
  <c r="E1087" i="9" s="1"/>
  <c r="F1088" i="5"/>
  <c r="G1086" i="7" s="1"/>
  <c r="D1087" i="9" s="1"/>
  <c r="E1088" i="5"/>
  <c r="F1086" i="7" s="1"/>
  <c r="G1087" i="9" s="1"/>
  <c r="H1072" i="5"/>
  <c r="I1070" i="7" s="1"/>
  <c r="F1071" i="9" s="1"/>
  <c r="G1072" i="5"/>
  <c r="H1070" i="7" s="1"/>
  <c r="E1071" i="9" s="1"/>
  <c r="F1072" i="5"/>
  <c r="G1070" i="7" s="1"/>
  <c r="D1071" i="9" s="1"/>
  <c r="E1072" i="5"/>
  <c r="F1070" i="7" s="1"/>
  <c r="G1071" i="9" s="1"/>
  <c r="H1056" i="5"/>
  <c r="I1054" i="7" s="1"/>
  <c r="F1055" i="9" s="1"/>
  <c r="G1056" i="5"/>
  <c r="H1054" i="7" s="1"/>
  <c r="E1055" i="9" s="1"/>
  <c r="F1056" i="5"/>
  <c r="G1054" i="7" s="1"/>
  <c r="D1055" i="9" s="1"/>
  <c r="E1056" i="5"/>
  <c r="F1054" i="7" s="1"/>
  <c r="G1055" i="9" s="1"/>
  <c r="H1040" i="5"/>
  <c r="I1038" i="7" s="1"/>
  <c r="F1039" i="9" s="1"/>
  <c r="G1040" i="5"/>
  <c r="H1038" i="7" s="1"/>
  <c r="E1039" i="9" s="1"/>
  <c r="F1040" i="5"/>
  <c r="G1038" i="7" s="1"/>
  <c r="D1039" i="9" s="1"/>
  <c r="E1040" i="5"/>
  <c r="F1038" i="7" s="1"/>
  <c r="G1039" i="9" s="1"/>
  <c r="H1024" i="5"/>
  <c r="I1022" i="7" s="1"/>
  <c r="F1023" i="9" s="1"/>
  <c r="G1024" i="5"/>
  <c r="H1022" i="7" s="1"/>
  <c r="E1023" i="9" s="1"/>
  <c r="F1024" i="5"/>
  <c r="G1022" i="7" s="1"/>
  <c r="D1023" i="9" s="1"/>
  <c r="E1024" i="5"/>
  <c r="F1022" i="7" s="1"/>
  <c r="G1023" i="9" s="1"/>
  <c r="H1008" i="5"/>
  <c r="I1006" i="7" s="1"/>
  <c r="F1007" i="9" s="1"/>
  <c r="G1008" i="5"/>
  <c r="H1006" i="7" s="1"/>
  <c r="E1007" i="9" s="1"/>
  <c r="F1008" i="5"/>
  <c r="G1006" i="7" s="1"/>
  <c r="D1007" i="9" s="1"/>
  <c r="E1008" i="5"/>
  <c r="F1006" i="7" s="1"/>
  <c r="G1007" i="9" s="1"/>
  <c r="H992" i="5"/>
  <c r="I990" i="7" s="1"/>
  <c r="F991" i="9" s="1"/>
  <c r="G992" i="5"/>
  <c r="H990" i="7" s="1"/>
  <c r="E991" i="9" s="1"/>
  <c r="F992" i="5"/>
  <c r="G990" i="7" s="1"/>
  <c r="D991" i="9" s="1"/>
  <c r="E992" i="5"/>
  <c r="F990" i="7" s="1"/>
  <c r="G991" i="9" s="1"/>
  <c r="H976" i="5"/>
  <c r="I974" i="7" s="1"/>
  <c r="F975" i="9" s="1"/>
  <c r="G976" i="5"/>
  <c r="H974" i="7" s="1"/>
  <c r="E975" i="9" s="1"/>
  <c r="F976" i="5"/>
  <c r="G974" i="7" s="1"/>
  <c r="D975" i="9" s="1"/>
  <c r="E976" i="5"/>
  <c r="F974" i="7" s="1"/>
  <c r="G975" i="9" s="1"/>
  <c r="H960" i="5"/>
  <c r="I958" i="7" s="1"/>
  <c r="F959" i="9" s="1"/>
  <c r="G960" i="5"/>
  <c r="H958" i="7" s="1"/>
  <c r="E959" i="9" s="1"/>
  <c r="F960" i="5"/>
  <c r="G958" i="7" s="1"/>
  <c r="D959" i="9" s="1"/>
  <c r="E960" i="5"/>
  <c r="F958" i="7" s="1"/>
  <c r="G959" i="9" s="1"/>
  <c r="H944" i="5"/>
  <c r="I942" i="7" s="1"/>
  <c r="F943" i="9" s="1"/>
  <c r="G944" i="5"/>
  <c r="H942" i="7" s="1"/>
  <c r="E943" i="9" s="1"/>
  <c r="F944" i="5"/>
  <c r="G942" i="7" s="1"/>
  <c r="D943" i="9" s="1"/>
  <c r="E944" i="5"/>
  <c r="F942" i="7" s="1"/>
  <c r="G943" i="9" s="1"/>
  <c r="H928" i="5"/>
  <c r="I926" i="7" s="1"/>
  <c r="F927" i="9" s="1"/>
  <c r="G928" i="5"/>
  <c r="H926" i="7" s="1"/>
  <c r="E927" i="9" s="1"/>
  <c r="F928" i="5"/>
  <c r="G926" i="7" s="1"/>
  <c r="D927" i="9" s="1"/>
  <c r="E928" i="5"/>
  <c r="F926" i="7" s="1"/>
  <c r="G927" i="9" s="1"/>
  <c r="H912" i="5"/>
  <c r="I910" i="7" s="1"/>
  <c r="F911" i="9" s="1"/>
  <c r="G912" i="5"/>
  <c r="H910" i="7" s="1"/>
  <c r="E911" i="9" s="1"/>
  <c r="F912" i="5"/>
  <c r="G910" i="7" s="1"/>
  <c r="D911" i="9" s="1"/>
  <c r="E912" i="5"/>
  <c r="F910" i="7" s="1"/>
  <c r="G911" i="9" s="1"/>
  <c r="H896" i="5"/>
  <c r="I894" i="7" s="1"/>
  <c r="F895" i="9" s="1"/>
  <c r="G896" i="5"/>
  <c r="H894" i="7" s="1"/>
  <c r="E895" i="9" s="1"/>
  <c r="F896" i="5"/>
  <c r="G894" i="7" s="1"/>
  <c r="D895" i="9" s="1"/>
  <c r="E896" i="5"/>
  <c r="F894" i="7" s="1"/>
  <c r="G895" i="9" s="1"/>
  <c r="H880" i="5"/>
  <c r="I878" i="7" s="1"/>
  <c r="F879" i="9" s="1"/>
  <c r="G880" i="5"/>
  <c r="H878" i="7" s="1"/>
  <c r="E879" i="9" s="1"/>
  <c r="F880" i="5"/>
  <c r="G878" i="7" s="1"/>
  <c r="D879" i="9" s="1"/>
  <c r="E880" i="5"/>
  <c r="F878" i="7" s="1"/>
  <c r="G879" i="9" s="1"/>
  <c r="H864" i="5"/>
  <c r="I862" i="7" s="1"/>
  <c r="F863" i="9" s="1"/>
  <c r="G864" i="5"/>
  <c r="H862" i="7" s="1"/>
  <c r="E863" i="9" s="1"/>
  <c r="F864" i="5"/>
  <c r="G862" i="7" s="1"/>
  <c r="D863" i="9" s="1"/>
  <c r="E864" i="5"/>
  <c r="F862" i="7" s="1"/>
  <c r="G863" i="9" s="1"/>
  <c r="H848" i="5"/>
  <c r="I846" i="7" s="1"/>
  <c r="F847" i="9" s="1"/>
  <c r="G848" i="5"/>
  <c r="H846" i="7" s="1"/>
  <c r="E847" i="9" s="1"/>
  <c r="F848" i="5"/>
  <c r="G846" i="7" s="1"/>
  <c r="D847" i="9" s="1"/>
  <c r="E848" i="5"/>
  <c r="F846" i="7" s="1"/>
  <c r="G847" i="9" s="1"/>
  <c r="H832" i="5"/>
  <c r="I830" i="7" s="1"/>
  <c r="F831" i="9" s="1"/>
  <c r="G832" i="5"/>
  <c r="H830" i="7" s="1"/>
  <c r="E831" i="9" s="1"/>
  <c r="F832" i="5"/>
  <c r="G830" i="7" s="1"/>
  <c r="D831" i="9" s="1"/>
  <c r="E832" i="5"/>
  <c r="F830" i="7" s="1"/>
  <c r="G831" i="9" s="1"/>
  <c r="H816" i="5"/>
  <c r="I814" i="7" s="1"/>
  <c r="F815" i="9" s="1"/>
  <c r="G816" i="5"/>
  <c r="H814" i="7" s="1"/>
  <c r="E815" i="9" s="1"/>
  <c r="F816" i="5"/>
  <c r="G814" i="7" s="1"/>
  <c r="D815" i="9" s="1"/>
  <c r="E816" i="5"/>
  <c r="F814" i="7" s="1"/>
  <c r="G815" i="9" s="1"/>
  <c r="H800" i="5"/>
  <c r="I798" i="7" s="1"/>
  <c r="F799" i="9" s="1"/>
  <c r="G800" i="5"/>
  <c r="H798" i="7" s="1"/>
  <c r="E799" i="9" s="1"/>
  <c r="F800" i="5"/>
  <c r="G798" i="7" s="1"/>
  <c r="D799" i="9" s="1"/>
  <c r="E800" i="5"/>
  <c r="F798" i="7" s="1"/>
  <c r="G799" i="9" s="1"/>
  <c r="H784" i="5"/>
  <c r="I782" i="7" s="1"/>
  <c r="F783" i="9" s="1"/>
  <c r="G784" i="5"/>
  <c r="H782" i="7" s="1"/>
  <c r="E783" i="9" s="1"/>
  <c r="F784" i="5"/>
  <c r="G782" i="7" s="1"/>
  <c r="D783" i="9" s="1"/>
  <c r="E784" i="5"/>
  <c r="F782" i="7" s="1"/>
  <c r="G783" i="9" s="1"/>
  <c r="H768" i="5"/>
  <c r="I766" i="7" s="1"/>
  <c r="F767" i="9" s="1"/>
  <c r="G768" i="5"/>
  <c r="H766" i="7" s="1"/>
  <c r="E767" i="9" s="1"/>
  <c r="F768" i="5"/>
  <c r="G766" i="7" s="1"/>
  <c r="D767" i="9" s="1"/>
  <c r="E768" i="5"/>
  <c r="F766" i="7" s="1"/>
  <c r="G767" i="9" s="1"/>
  <c r="H752" i="5"/>
  <c r="I750" i="7" s="1"/>
  <c r="F751" i="9" s="1"/>
  <c r="G752" i="5"/>
  <c r="H750" i="7" s="1"/>
  <c r="E751" i="9" s="1"/>
  <c r="F752" i="5"/>
  <c r="G750" i="7" s="1"/>
  <c r="D751" i="9" s="1"/>
  <c r="E752" i="5"/>
  <c r="F750" i="7" s="1"/>
  <c r="G751" i="9" s="1"/>
  <c r="H736" i="5"/>
  <c r="I734" i="7" s="1"/>
  <c r="F735" i="9" s="1"/>
  <c r="G736" i="5"/>
  <c r="H734" i="7" s="1"/>
  <c r="E735" i="9" s="1"/>
  <c r="F736" i="5"/>
  <c r="G734" i="7" s="1"/>
  <c r="D735" i="9" s="1"/>
  <c r="E736" i="5"/>
  <c r="F734" i="7" s="1"/>
  <c r="G735" i="9" s="1"/>
  <c r="H720" i="5"/>
  <c r="I718" i="7" s="1"/>
  <c r="F719" i="9" s="1"/>
  <c r="G720" i="5"/>
  <c r="H718" i="7" s="1"/>
  <c r="E719" i="9" s="1"/>
  <c r="F720" i="5"/>
  <c r="G718" i="7" s="1"/>
  <c r="D719" i="9" s="1"/>
  <c r="E720" i="5"/>
  <c r="F718" i="7" s="1"/>
  <c r="G719" i="9" s="1"/>
  <c r="H704" i="5"/>
  <c r="I702" i="7" s="1"/>
  <c r="F703" i="9" s="1"/>
  <c r="G704" i="5"/>
  <c r="H702" i="7" s="1"/>
  <c r="E703" i="9" s="1"/>
  <c r="F704" i="5"/>
  <c r="G702" i="7" s="1"/>
  <c r="D703" i="9" s="1"/>
  <c r="E704" i="5"/>
  <c r="F702" i="7" s="1"/>
  <c r="G703" i="9" s="1"/>
  <c r="H688" i="5"/>
  <c r="I686" i="7" s="1"/>
  <c r="F687" i="9" s="1"/>
  <c r="G688" i="5"/>
  <c r="H686" i="7" s="1"/>
  <c r="E687" i="9" s="1"/>
  <c r="F688" i="5"/>
  <c r="G686" i="7" s="1"/>
  <c r="D687" i="9" s="1"/>
  <c r="E688" i="5"/>
  <c r="F686" i="7" s="1"/>
  <c r="G687" i="9" s="1"/>
  <c r="H668" i="5"/>
  <c r="I666" i="7" s="1"/>
  <c r="F667" i="9" s="1"/>
  <c r="G668" i="5"/>
  <c r="H666" i="7" s="1"/>
  <c r="E667" i="9" s="1"/>
  <c r="F668" i="5"/>
  <c r="G666" i="7" s="1"/>
  <c r="D667" i="9" s="1"/>
  <c r="E668" i="5"/>
  <c r="F666" i="7" s="1"/>
  <c r="G667" i="9" s="1"/>
  <c r="H636" i="5"/>
  <c r="I634" i="7" s="1"/>
  <c r="F635" i="9" s="1"/>
  <c r="G636" i="5"/>
  <c r="H634" i="7" s="1"/>
  <c r="E635" i="9" s="1"/>
  <c r="F636" i="5"/>
  <c r="G634" i="7" s="1"/>
  <c r="D635" i="9" s="1"/>
  <c r="E636" i="5"/>
  <c r="F634" i="7" s="1"/>
  <c r="G635" i="9" s="1"/>
  <c r="H604" i="5"/>
  <c r="I602" i="7" s="1"/>
  <c r="F603" i="9" s="1"/>
  <c r="G604" i="5"/>
  <c r="H602" i="7" s="1"/>
  <c r="E603" i="9" s="1"/>
  <c r="F604" i="5"/>
  <c r="G602" i="7" s="1"/>
  <c r="D603" i="9" s="1"/>
  <c r="E604" i="5"/>
  <c r="F602" i="7" s="1"/>
  <c r="G603" i="9" s="1"/>
  <c r="H572" i="5"/>
  <c r="I570" i="7" s="1"/>
  <c r="F571" i="9" s="1"/>
  <c r="G572" i="5"/>
  <c r="H570" i="7" s="1"/>
  <c r="E571" i="9" s="1"/>
  <c r="F572" i="5"/>
  <c r="G570" i="7" s="1"/>
  <c r="D571" i="9" s="1"/>
  <c r="E572" i="5"/>
  <c r="F570" i="7" s="1"/>
  <c r="G571" i="9" s="1"/>
  <c r="H540" i="5"/>
  <c r="I538" i="7" s="1"/>
  <c r="F539" i="9" s="1"/>
  <c r="G540" i="5"/>
  <c r="H538" i="7" s="1"/>
  <c r="E539" i="9" s="1"/>
  <c r="F540" i="5"/>
  <c r="G538" i="7" s="1"/>
  <c r="D539" i="9" s="1"/>
  <c r="E540" i="5"/>
  <c r="F538" i="7" s="1"/>
  <c r="G539" i="9" s="1"/>
  <c r="H508" i="5"/>
  <c r="I506" i="7" s="1"/>
  <c r="F507" i="9" s="1"/>
  <c r="G508" i="5"/>
  <c r="H506" i="7" s="1"/>
  <c r="E507" i="9" s="1"/>
  <c r="F508" i="5"/>
  <c r="G506" i="7" s="1"/>
  <c r="D507" i="9" s="1"/>
  <c r="E508" i="5"/>
  <c r="F506" i="7" s="1"/>
  <c r="G507" i="9" s="1"/>
  <c r="H476" i="5"/>
  <c r="I474" i="7" s="1"/>
  <c r="F475" i="9" s="1"/>
  <c r="G476" i="5"/>
  <c r="H474" i="7" s="1"/>
  <c r="E475" i="9" s="1"/>
  <c r="F476" i="5"/>
  <c r="G474" i="7" s="1"/>
  <c r="D475" i="9" s="1"/>
  <c r="E476" i="5"/>
  <c r="F474" i="7" s="1"/>
  <c r="G475" i="9" s="1"/>
  <c r="H444" i="5"/>
  <c r="I442" i="7" s="1"/>
  <c r="F443" i="9" s="1"/>
  <c r="G444" i="5"/>
  <c r="H442" i="7" s="1"/>
  <c r="E443" i="9" s="1"/>
  <c r="F444" i="5"/>
  <c r="G442" i="7" s="1"/>
  <c r="D443" i="9" s="1"/>
  <c r="E444" i="5"/>
  <c r="F442" i="7" s="1"/>
  <c r="G443" i="9" s="1"/>
  <c r="H412" i="5"/>
  <c r="I410" i="7" s="1"/>
  <c r="F411" i="9" s="1"/>
  <c r="G412" i="5"/>
  <c r="H410" i="7" s="1"/>
  <c r="E411" i="9" s="1"/>
  <c r="F412" i="5"/>
  <c r="G410" i="7" s="1"/>
  <c r="D411" i="9" s="1"/>
  <c r="E412" i="5"/>
  <c r="F410" i="7" s="1"/>
  <c r="G411" i="9" s="1"/>
  <c r="H380" i="5"/>
  <c r="I378" i="7" s="1"/>
  <c r="F379" i="9" s="1"/>
  <c r="G380" i="5"/>
  <c r="H378" i="7" s="1"/>
  <c r="E379" i="9" s="1"/>
  <c r="F380" i="5"/>
  <c r="G378" i="7" s="1"/>
  <c r="D379" i="9" s="1"/>
  <c r="E380" i="5"/>
  <c r="F378" i="7" s="1"/>
  <c r="G379" i="9" s="1"/>
  <c r="H348" i="5"/>
  <c r="I346" i="7" s="1"/>
  <c r="F347" i="9" s="1"/>
  <c r="G348" i="5"/>
  <c r="H346" i="7" s="1"/>
  <c r="E347" i="9" s="1"/>
  <c r="F348" i="5"/>
  <c r="G346" i="7" s="1"/>
  <c r="D347" i="9" s="1"/>
  <c r="E348" i="5"/>
  <c r="F346" i="7" s="1"/>
  <c r="G347" i="9" s="1"/>
  <c r="H316" i="5"/>
  <c r="I314" i="7" s="1"/>
  <c r="F315" i="9" s="1"/>
  <c r="G316" i="5"/>
  <c r="H314" i="7" s="1"/>
  <c r="E315" i="9" s="1"/>
  <c r="F316" i="5"/>
  <c r="G314" i="7" s="1"/>
  <c r="D315" i="9" s="1"/>
  <c r="E316" i="5"/>
  <c r="F314" i="7" s="1"/>
  <c r="G315" i="9" s="1"/>
  <c r="H284" i="5"/>
  <c r="I282" i="7" s="1"/>
  <c r="F283" i="9" s="1"/>
  <c r="G284" i="5"/>
  <c r="H282" i="7" s="1"/>
  <c r="E283" i="9" s="1"/>
  <c r="F284" i="5"/>
  <c r="G282" i="7" s="1"/>
  <c r="D283" i="9" s="1"/>
  <c r="E284" i="5"/>
  <c r="F282" i="7" s="1"/>
  <c r="G283" i="9" s="1"/>
  <c r="H252" i="5"/>
  <c r="I250" i="7" s="1"/>
  <c r="F251" i="9" s="1"/>
  <c r="G252" i="5"/>
  <c r="H250" i="7" s="1"/>
  <c r="E251" i="9" s="1"/>
  <c r="F252" i="5"/>
  <c r="G250" i="7" s="1"/>
  <c r="D251" i="9" s="1"/>
  <c r="E252" i="5"/>
  <c r="F250" i="7" s="1"/>
  <c r="G251" i="9" s="1"/>
  <c r="H220" i="5"/>
  <c r="I218" i="7" s="1"/>
  <c r="F219" i="9" s="1"/>
  <c r="G220" i="5"/>
  <c r="H218" i="7" s="1"/>
  <c r="E219" i="9" s="1"/>
  <c r="F220" i="5"/>
  <c r="G218" i="7" s="1"/>
  <c r="D219" i="9" s="1"/>
  <c r="E220" i="5"/>
  <c r="F218" i="7" s="1"/>
  <c r="G219" i="9" s="1"/>
  <c r="H188" i="5"/>
  <c r="I186" i="7" s="1"/>
  <c r="F187" i="9" s="1"/>
  <c r="G188" i="5"/>
  <c r="H186" i="7" s="1"/>
  <c r="E187" i="9" s="1"/>
  <c r="F188" i="5"/>
  <c r="G186" i="7" s="1"/>
  <c r="D187" i="9" s="1"/>
  <c r="E188" i="5"/>
  <c r="F186" i="7" s="1"/>
  <c r="G187" i="9" s="1"/>
  <c r="H156" i="5"/>
  <c r="I154" i="7" s="1"/>
  <c r="F155" i="9" s="1"/>
  <c r="G156" i="5"/>
  <c r="H154" i="7" s="1"/>
  <c r="E155" i="9" s="1"/>
  <c r="F156" i="5"/>
  <c r="G154" i="7" s="1"/>
  <c r="D155" i="9" s="1"/>
  <c r="E156" i="5"/>
  <c r="F154" i="7" s="1"/>
  <c r="G155" i="9" s="1"/>
  <c r="H124" i="5"/>
  <c r="I122" i="7" s="1"/>
  <c r="F123" i="9" s="1"/>
  <c r="G124" i="5"/>
  <c r="H122" i="7" s="1"/>
  <c r="E123" i="9" s="1"/>
  <c r="F124" i="5"/>
  <c r="G122" i="7" s="1"/>
  <c r="D123" i="9" s="1"/>
  <c r="E124" i="5"/>
  <c r="F122" i="7" s="1"/>
  <c r="G123" i="9" s="1"/>
  <c r="H92" i="5"/>
  <c r="I90" i="7" s="1"/>
  <c r="F91" i="9" s="1"/>
  <c r="G92" i="5"/>
  <c r="H90" i="7" s="1"/>
  <c r="E91" i="9" s="1"/>
  <c r="F92" i="5"/>
  <c r="G90" i="7" s="1"/>
  <c r="D91" i="9" s="1"/>
  <c r="E92" i="5"/>
  <c r="F90" i="7" s="1"/>
  <c r="G91" i="9" s="1"/>
  <c r="H60" i="5"/>
  <c r="I58" i="7" s="1"/>
  <c r="F59" i="9" s="1"/>
  <c r="G60" i="5"/>
  <c r="H58" i="7" s="1"/>
  <c r="E59" i="9" s="1"/>
  <c r="F60" i="5"/>
  <c r="G58" i="7" s="1"/>
  <c r="D59" i="9" s="1"/>
  <c r="E60" i="5"/>
  <c r="F58" i="7" s="1"/>
  <c r="G59" i="9" s="1"/>
  <c r="H28" i="5"/>
  <c r="I26" i="7" s="1"/>
  <c r="F27" i="9" s="1"/>
  <c r="G28" i="5"/>
  <c r="H26" i="7" s="1"/>
  <c r="E27" i="9" s="1"/>
  <c r="F28" i="5"/>
  <c r="G26" i="7" s="1"/>
  <c r="D27" i="9" s="1"/>
  <c r="E28" i="5"/>
  <c r="F26" i="7" s="1"/>
  <c r="G27" i="9" s="1"/>
  <c r="H2003" i="5"/>
  <c r="I2001" i="7" s="1"/>
  <c r="F2002" i="9" s="1"/>
  <c r="G2003" i="5"/>
  <c r="H2001" i="7" s="1"/>
  <c r="E2002" i="9" s="1"/>
  <c r="E2003" i="5"/>
  <c r="F2001" i="7" s="1"/>
  <c r="G2002" i="9" s="1"/>
  <c r="F2003" i="5"/>
  <c r="G2001" i="7" s="1"/>
  <c r="D2002" i="9" s="1"/>
  <c r="H1987" i="5"/>
  <c r="I1985" i="7" s="1"/>
  <c r="F1986" i="9" s="1"/>
  <c r="G1987" i="5"/>
  <c r="H1985" i="7" s="1"/>
  <c r="E1986" i="9" s="1"/>
  <c r="E1987" i="5"/>
  <c r="F1985" i="7" s="1"/>
  <c r="G1986" i="9" s="1"/>
  <c r="F1987" i="5"/>
  <c r="G1985" i="7" s="1"/>
  <c r="D1986" i="9" s="1"/>
  <c r="H1971" i="5"/>
  <c r="I1969" i="7" s="1"/>
  <c r="F1970" i="9" s="1"/>
  <c r="G1971" i="5"/>
  <c r="H1969" i="7" s="1"/>
  <c r="E1970" i="9" s="1"/>
  <c r="E1971" i="5"/>
  <c r="F1969" i="7" s="1"/>
  <c r="G1970" i="9" s="1"/>
  <c r="F1971" i="5"/>
  <c r="G1969" i="7" s="1"/>
  <c r="D1970" i="9" s="1"/>
  <c r="H1955" i="5"/>
  <c r="I1953" i="7" s="1"/>
  <c r="F1954" i="9" s="1"/>
  <c r="G1955" i="5"/>
  <c r="H1953" i="7" s="1"/>
  <c r="E1954" i="9" s="1"/>
  <c r="E1955" i="5"/>
  <c r="F1953" i="7" s="1"/>
  <c r="G1954" i="9" s="1"/>
  <c r="F1955" i="5"/>
  <c r="G1953" i="7" s="1"/>
  <c r="D1954" i="9" s="1"/>
  <c r="H1939" i="5"/>
  <c r="I1937" i="7" s="1"/>
  <c r="F1938" i="9" s="1"/>
  <c r="G1939" i="5"/>
  <c r="H1937" i="7" s="1"/>
  <c r="E1938" i="9" s="1"/>
  <c r="E1939" i="5"/>
  <c r="F1937" i="7" s="1"/>
  <c r="G1938" i="9" s="1"/>
  <c r="F1939" i="5"/>
  <c r="G1937" i="7" s="1"/>
  <c r="D1938" i="9" s="1"/>
  <c r="H1923" i="5"/>
  <c r="I1921" i="7" s="1"/>
  <c r="F1922" i="9" s="1"/>
  <c r="G1923" i="5"/>
  <c r="H1921" i="7" s="1"/>
  <c r="E1922" i="9" s="1"/>
  <c r="E1923" i="5"/>
  <c r="F1921" i="7" s="1"/>
  <c r="G1922" i="9" s="1"/>
  <c r="F1923" i="5"/>
  <c r="G1921" i="7" s="1"/>
  <c r="D1922" i="9" s="1"/>
  <c r="H1907" i="5"/>
  <c r="I1905" i="7" s="1"/>
  <c r="F1906" i="9" s="1"/>
  <c r="G1907" i="5"/>
  <c r="H1905" i="7" s="1"/>
  <c r="E1906" i="9" s="1"/>
  <c r="F1907" i="5"/>
  <c r="G1905" i="7" s="1"/>
  <c r="D1906" i="9" s="1"/>
  <c r="E1907" i="5"/>
  <c r="F1905" i="7" s="1"/>
  <c r="G1906" i="9" s="1"/>
  <c r="H1891" i="5"/>
  <c r="I1889" i="7" s="1"/>
  <c r="F1890" i="9" s="1"/>
  <c r="G1891" i="5"/>
  <c r="H1889" i="7" s="1"/>
  <c r="E1890" i="9" s="1"/>
  <c r="F1891" i="5"/>
  <c r="G1889" i="7" s="1"/>
  <c r="D1890" i="9" s="1"/>
  <c r="E1891" i="5"/>
  <c r="F1889" i="7" s="1"/>
  <c r="G1890" i="9" s="1"/>
  <c r="H1875" i="5"/>
  <c r="I1873" i="7" s="1"/>
  <c r="F1874" i="9" s="1"/>
  <c r="G1875" i="5"/>
  <c r="H1873" i="7" s="1"/>
  <c r="E1874" i="9" s="1"/>
  <c r="F1875" i="5"/>
  <c r="G1873" i="7" s="1"/>
  <c r="D1874" i="9" s="1"/>
  <c r="E1875" i="5"/>
  <c r="F1873" i="7" s="1"/>
  <c r="G1874" i="9" s="1"/>
  <c r="H1859" i="5"/>
  <c r="I1857" i="7" s="1"/>
  <c r="F1858" i="9" s="1"/>
  <c r="G1859" i="5"/>
  <c r="H1857" i="7" s="1"/>
  <c r="E1858" i="9" s="1"/>
  <c r="F1859" i="5"/>
  <c r="G1857" i="7" s="1"/>
  <c r="D1858" i="9" s="1"/>
  <c r="E1859" i="5"/>
  <c r="F1857" i="7" s="1"/>
  <c r="G1858" i="9" s="1"/>
  <c r="H1843" i="5"/>
  <c r="I1841" i="7" s="1"/>
  <c r="F1842" i="9" s="1"/>
  <c r="G1843" i="5"/>
  <c r="H1841" i="7" s="1"/>
  <c r="E1842" i="9" s="1"/>
  <c r="F1843" i="5"/>
  <c r="G1841" i="7" s="1"/>
  <c r="D1842" i="9" s="1"/>
  <c r="E1843" i="5"/>
  <c r="F1841" i="7" s="1"/>
  <c r="G1842" i="9" s="1"/>
  <c r="H1827" i="5"/>
  <c r="I1825" i="7" s="1"/>
  <c r="F1826" i="9" s="1"/>
  <c r="G1827" i="5"/>
  <c r="H1825" i="7" s="1"/>
  <c r="E1826" i="9" s="1"/>
  <c r="F1827" i="5"/>
  <c r="G1825" i="7" s="1"/>
  <c r="D1826" i="9" s="1"/>
  <c r="E1827" i="5"/>
  <c r="F1825" i="7" s="1"/>
  <c r="G1826" i="9" s="1"/>
  <c r="H1811" i="5"/>
  <c r="I1809" i="7" s="1"/>
  <c r="F1810" i="9" s="1"/>
  <c r="G1811" i="5"/>
  <c r="H1809" i="7" s="1"/>
  <c r="E1810" i="9" s="1"/>
  <c r="F1811" i="5"/>
  <c r="G1809" i="7" s="1"/>
  <c r="D1810" i="9" s="1"/>
  <c r="E1811" i="5"/>
  <c r="F1809" i="7" s="1"/>
  <c r="G1810" i="9" s="1"/>
  <c r="H1795" i="5"/>
  <c r="I1793" i="7" s="1"/>
  <c r="F1794" i="9" s="1"/>
  <c r="G1795" i="5"/>
  <c r="H1793" i="7" s="1"/>
  <c r="E1794" i="9" s="1"/>
  <c r="F1795" i="5"/>
  <c r="G1793" i="7" s="1"/>
  <c r="D1794" i="9" s="1"/>
  <c r="E1795" i="5"/>
  <c r="F1793" i="7" s="1"/>
  <c r="G1794" i="9" s="1"/>
  <c r="H1779" i="5"/>
  <c r="I1777" i="7" s="1"/>
  <c r="F1778" i="9" s="1"/>
  <c r="G1779" i="5"/>
  <c r="H1777" i="7" s="1"/>
  <c r="E1778" i="9" s="1"/>
  <c r="F1779" i="5"/>
  <c r="G1777" i="7" s="1"/>
  <c r="D1778" i="9" s="1"/>
  <c r="E1779" i="5"/>
  <c r="F1777" i="7" s="1"/>
  <c r="G1778" i="9" s="1"/>
  <c r="H1763" i="5"/>
  <c r="I1761" i="7" s="1"/>
  <c r="F1762" i="9" s="1"/>
  <c r="G1763" i="5"/>
  <c r="H1761" i="7" s="1"/>
  <c r="E1762" i="9" s="1"/>
  <c r="F1763" i="5"/>
  <c r="G1761" i="7" s="1"/>
  <c r="D1762" i="9" s="1"/>
  <c r="E1763" i="5"/>
  <c r="F1761" i="7" s="1"/>
  <c r="G1762" i="9" s="1"/>
  <c r="H1747" i="5"/>
  <c r="I1745" i="7" s="1"/>
  <c r="F1746" i="9" s="1"/>
  <c r="G1747" i="5"/>
  <c r="H1745" i="7" s="1"/>
  <c r="E1746" i="9" s="1"/>
  <c r="F1747" i="5"/>
  <c r="G1745" i="7" s="1"/>
  <c r="D1746" i="9" s="1"/>
  <c r="E1747" i="5"/>
  <c r="F1745" i="7" s="1"/>
  <c r="G1746" i="9" s="1"/>
  <c r="H1731" i="5"/>
  <c r="I1729" i="7" s="1"/>
  <c r="F1730" i="9" s="1"/>
  <c r="G1731" i="5"/>
  <c r="H1729" i="7" s="1"/>
  <c r="E1730" i="9" s="1"/>
  <c r="F1731" i="5"/>
  <c r="G1729" i="7" s="1"/>
  <c r="D1730" i="9" s="1"/>
  <c r="E1731" i="5"/>
  <c r="F1729" i="7" s="1"/>
  <c r="G1730" i="9" s="1"/>
  <c r="H1715" i="5"/>
  <c r="I1713" i="7" s="1"/>
  <c r="F1714" i="9" s="1"/>
  <c r="G1715" i="5"/>
  <c r="H1713" i="7" s="1"/>
  <c r="E1714" i="9" s="1"/>
  <c r="F1715" i="5"/>
  <c r="G1713" i="7" s="1"/>
  <c r="D1714" i="9" s="1"/>
  <c r="E1715" i="5"/>
  <c r="F1713" i="7" s="1"/>
  <c r="G1714" i="9" s="1"/>
  <c r="H1699" i="5"/>
  <c r="I1697" i="7" s="1"/>
  <c r="F1698" i="9" s="1"/>
  <c r="G1699" i="5"/>
  <c r="H1697" i="7" s="1"/>
  <c r="E1698" i="9" s="1"/>
  <c r="F1699" i="5"/>
  <c r="G1697" i="7" s="1"/>
  <c r="D1698" i="9" s="1"/>
  <c r="E1699" i="5"/>
  <c r="F1697" i="7" s="1"/>
  <c r="G1698" i="9" s="1"/>
  <c r="H1683" i="5"/>
  <c r="I1681" i="7" s="1"/>
  <c r="F1682" i="9" s="1"/>
  <c r="F1683" i="5"/>
  <c r="G1681" i="7" s="1"/>
  <c r="D1682" i="9" s="1"/>
  <c r="G1683" i="5"/>
  <c r="H1681" i="7" s="1"/>
  <c r="E1682" i="9" s="1"/>
  <c r="E1683" i="5"/>
  <c r="F1681" i="7" s="1"/>
  <c r="G1682" i="9" s="1"/>
  <c r="H1667" i="5"/>
  <c r="I1665" i="7" s="1"/>
  <c r="F1666" i="9" s="1"/>
  <c r="F1667" i="5"/>
  <c r="G1665" i="7" s="1"/>
  <c r="D1666" i="9" s="1"/>
  <c r="G1667" i="5"/>
  <c r="H1665" i="7" s="1"/>
  <c r="E1666" i="9" s="1"/>
  <c r="E1667" i="5"/>
  <c r="F1665" i="7" s="1"/>
  <c r="G1666" i="9" s="1"/>
  <c r="H1651" i="5"/>
  <c r="I1649" i="7" s="1"/>
  <c r="F1650" i="9" s="1"/>
  <c r="F1651" i="5"/>
  <c r="G1649" i="7" s="1"/>
  <c r="D1650" i="9" s="1"/>
  <c r="G1651" i="5"/>
  <c r="H1649" i="7" s="1"/>
  <c r="E1650" i="9" s="1"/>
  <c r="E1651" i="5"/>
  <c r="F1649" i="7" s="1"/>
  <c r="G1650" i="9" s="1"/>
  <c r="H1635" i="5"/>
  <c r="I1633" i="7" s="1"/>
  <c r="F1634" i="9" s="1"/>
  <c r="F1635" i="5"/>
  <c r="G1633" i="7" s="1"/>
  <c r="D1634" i="9" s="1"/>
  <c r="G1635" i="5"/>
  <c r="H1633" i="7" s="1"/>
  <c r="E1634" i="9" s="1"/>
  <c r="E1635" i="5"/>
  <c r="F1633" i="7" s="1"/>
  <c r="G1634" i="9" s="1"/>
  <c r="H1619" i="5"/>
  <c r="I1617" i="7" s="1"/>
  <c r="F1618" i="9" s="1"/>
  <c r="F1619" i="5"/>
  <c r="G1617" i="7" s="1"/>
  <c r="D1618" i="9" s="1"/>
  <c r="G1619" i="5"/>
  <c r="H1617" i="7" s="1"/>
  <c r="E1618" i="9" s="1"/>
  <c r="E1619" i="5"/>
  <c r="F1617" i="7" s="1"/>
  <c r="G1618" i="9" s="1"/>
  <c r="H1603" i="5"/>
  <c r="I1601" i="7" s="1"/>
  <c r="F1602" i="9" s="1"/>
  <c r="G1603" i="5"/>
  <c r="H1601" i="7" s="1"/>
  <c r="E1602" i="9" s="1"/>
  <c r="F1603" i="5"/>
  <c r="G1601" i="7" s="1"/>
  <c r="D1602" i="9" s="1"/>
  <c r="E1603" i="5"/>
  <c r="F1601" i="7" s="1"/>
  <c r="G1602" i="9" s="1"/>
  <c r="H1587" i="5"/>
  <c r="I1585" i="7" s="1"/>
  <c r="F1586" i="9" s="1"/>
  <c r="G1587" i="5"/>
  <c r="H1585" i="7" s="1"/>
  <c r="E1586" i="9" s="1"/>
  <c r="F1587" i="5"/>
  <c r="G1585" i="7" s="1"/>
  <c r="D1586" i="9" s="1"/>
  <c r="E1587" i="5"/>
  <c r="F1585" i="7" s="1"/>
  <c r="G1586" i="9" s="1"/>
  <c r="H1571" i="5"/>
  <c r="I1569" i="7" s="1"/>
  <c r="F1570" i="9" s="1"/>
  <c r="G1571" i="5"/>
  <c r="H1569" i="7" s="1"/>
  <c r="E1570" i="9" s="1"/>
  <c r="F1571" i="5"/>
  <c r="G1569" i="7" s="1"/>
  <c r="D1570" i="9" s="1"/>
  <c r="E1571" i="5"/>
  <c r="F1569" i="7" s="1"/>
  <c r="G1570" i="9" s="1"/>
  <c r="H1555" i="5"/>
  <c r="I1553" i="7" s="1"/>
  <c r="F1554" i="9" s="1"/>
  <c r="G1555" i="5"/>
  <c r="H1553" i="7" s="1"/>
  <c r="E1554" i="9" s="1"/>
  <c r="F1555" i="5"/>
  <c r="G1553" i="7" s="1"/>
  <c r="D1554" i="9" s="1"/>
  <c r="E1555" i="5"/>
  <c r="F1553" i="7" s="1"/>
  <c r="G1554" i="9" s="1"/>
  <c r="H1539" i="5"/>
  <c r="I1537" i="7" s="1"/>
  <c r="F1538" i="9" s="1"/>
  <c r="G1539" i="5"/>
  <c r="H1537" i="7" s="1"/>
  <c r="E1538" i="9" s="1"/>
  <c r="F1539" i="5"/>
  <c r="G1537" i="7" s="1"/>
  <c r="D1538" i="9" s="1"/>
  <c r="E1539" i="5"/>
  <c r="F1537" i="7" s="1"/>
  <c r="G1538" i="9" s="1"/>
  <c r="H1523" i="5"/>
  <c r="I1521" i="7" s="1"/>
  <c r="F1522" i="9" s="1"/>
  <c r="G1523" i="5"/>
  <c r="H1521" i="7" s="1"/>
  <c r="E1522" i="9" s="1"/>
  <c r="F1523" i="5"/>
  <c r="G1521" i="7" s="1"/>
  <c r="D1522" i="9" s="1"/>
  <c r="E1523" i="5"/>
  <c r="F1521" i="7" s="1"/>
  <c r="G1522" i="9" s="1"/>
  <c r="H1507" i="5"/>
  <c r="I1505" i="7" s="1"/>
  <c r="F1506" i="9" s="1"/>
  <c r="G1507" i="5"/>
  <c r="H1505" i="7" s="1"/>
  <c r="E1506" i="9" s="1"/>
  <c r="F1507" i="5"/>
  <c r="G1505" i="7" s="1"/>
  <c r="D1506" i="9" s="1"/>
  <c r="E1507" i="5"/>
  <c r="F1505" i="7" s="1"/>
  <c r="G1506" i="9" s="1"/>
  <c r="H1491" i="5"/>
  <c r="I1489" i="7" s="1"/>
  <c r="F1490" i="9" s="1"/>
  <c r="G1491" i="5"/>
  <c r="H1489" i="7" s="1"/>
  <c r="E1490" i="9" s="1"/>
  <c r="F1491" i="5"/>
  <c r="G1489" i="7" s="1"/>
  <c r="D1490" i="9" s="1"/>
  <c r="E1491" i="5"/>
  <c r="F1489" i="7" s="1"/>
  <c r="G1490" i="9" s="1"/>
  <c r="H1475" i="5"/>
  <c r="I1473" i="7" s="1"/>
  <c r="F1474" i="9" s="1"/>
  <c r="G1475" i="5"/>
  <c r="H1473" i="7" s="1"/>
  <c r="E1474" i="9" s="1"/>
  <c r="F1475" i="5"/>
  <c r="G1473" i="7" s="1"/>
  <c r="D1474" i="9" s="1"/>
  <c r="E1475" i="5"/>
  <c r="F1473" i="7" s="1"/>
  <c r="G1474" i="9" s="1"/>
  <c r="H1459" i="5"/>
  <c r="I1457" i="7" s="1"/>
  <c r="F1458" i="9" s="1"/>
  <c r="G1459" i="5"/>
  <c r="H1457" i="7" s="1"/>
  <c r="E1458" i="9" s="1"/>
  <c r="F1459" i="5"/>
  <c r="G1457" i="7" s="1"/>
  <c r="D1458" i="9" s="1"/>
  <c r="E1459" i="5"/>
  <c r="F1457" i="7" s="1"/>
  <c r="G1458" i="9" s="1"/>
  <c r="H1443" i="5"/>
  <c r="I1441" i="7" s="1"/>
  <c r="F1442" i="9" s="1"/>
  <c r="G1443" i="5"/>
  <c r="H1441" i="7" s="1"/>
  <c r="E1442" i="9" s="1"/>
  <c r="F1443" i="5"/>
  <c r="G1441" i="7" s="1"/>
  <c r="D1442" i="9" s="1"/>
  <c r="E1443" i="5"/>
  <c r="F1441" i="7" s="1"/>
  <c r="G1442" i="9" s="1"/>
  <c r="H1427" i="5"/>
  <c r="I1425" i="7" s="1"/>
  <c r="F1426" i="9" s="1"/>
  <c r="G1427" i="5"/>
  <c r="H1425" i="7" s="1"/>
  <c r="E1426" i="9" s="1"/>
  <c r="F1427" i="5"/>
  <c r="G1425" i="7" s="1"/>
  <c r="D1426" i="9" s="1"/>
  <c r="E1427" i="5"/>
  <c r="F1425" i="7" s="1"/>
  <c r="G1426" i="9" s="1"/>
  <c r="H1411" i="5"/>
  <c r="I1409" i="7" s="1"/>
  <c r="F1410" i="9" s="1"/>
  <c r="G1411" i="5"/>
  <c r="H1409" i="7" s="1"/>
  <c r="E1410" i="9" s="1"/>
  <c r="F1411" i="5"/>
  <c r="G1409" i="7" s="1"/>
  <c r="D1410" i="9" s="1"/>
  <c r="E1411" i="5"/>
  <c r="F1409" i="7" s="1"/>
  <c r="G1410" i="9" s="1"/>
  <c r="H1395" i="5"/>
  <c r="I1393" i="7" s="1"/>
  <c r="F1394" i="9" s="1"/>
  <c r="G1395" i="5"/>
  <c r="H1393" i="7" s="1"/>
  <c r="E1394" i="9" s="1"/>
  <c r="F1395" i="5"/>
  <c r="G1393" i="7" s="1"/>
  <c r="D1394" i="9" s="1"/>
  <c r="E1395" i="5"/>
  <c r="F1393" i="7" s="1"/>
  <c r="G1394" i="9" s="1"/>
  <c r="H1379" i="5"/>
  <c r="I1377" i="7" s="1"/>
  <c r="F1378" i="9" s="1"/>
  <c r="G1379" i="5"/>
  <c r="H1377" i="7" s="1"/>
  <c r="E1378" i="9" s="1"/>
  <c r="F1379" i="5"/>
  <c r="G1377" i="7" s="1"/>
  <c r="D1378" i="9" s="1"/>
  <c r="E1379" i="5"/>
  <c r="F1377" i="7" s="1"/>
  <c r="G1378" i="9" s="1"/>
  <c r="H1363" i="5"/>
  <c r="I1361" i="7" s="1"/>
  <c r="F1362" i="9" s="1"/>
  <c r="G1363" i="5"/>
  <c r="H1361" i="7" s="1"/>
  <c r="E1362" i="9" s="1"/>
  <c r="F1363" i="5"/>
  <c r="G1361" i="7" s="1"/>
  <c r="D1362" i="9" s="1"/>
  <c r="E1363" i="5"/>
  <c r="F1361" i="7" s="1"/>
  <c r="G1362" i="9" s="1"/>
  <c r="H1347" i="5"/>
  <c r="I1345" i="7" s="1"/>
  <c r="F1346" i="9" s="1"/>
  <c r="G1347" i="5"/>
  <c r="H1345" i="7" s="1"/>
  <c r="E1346" i="9" s="1"/>
  <c r="F1347" i="5"/>
  <c r="G1345" i="7" s="1"/>
  <c r="D1346" i="9" s="1"/>
  <c r="E1347" i="5"/>
  <c r="F1345" i="7" s="1"/>
  <c r="G1346" i="9" s="1"/>
  <c r="H1331" i="5"/>
  <c r="I1329" i="7" s="1"/>
  <c r="F1330" i="9" s="1"/>
  <c r="G1331" i="5"/>
  <c r="H1329" i="7" s="1"/>
  <c r="E1330" i="9" s="1"/>
  <c r="F1331" i="5"/>
  <c r="G1329" i="7" s="1"/>
  <c r="D1330" i="9" s="1"/>
  <c r="E1331" i="5"/>
  <c r="F1329" i="7" s="1"/>
  <c r="G1330" i="9" s="1"/>
  <c r="H1315" i="5"/>
  <c r="I1313" i="7" s="1"/>
  <c r="F1314" i="9" s="1"/>
  <c r="G1315" i="5"/>
  <c r="H1313" i="7" s="1"/>
  <c r="E1314" i="9" s="1"/>
  <c r="F1315" i="5"/>
  <c r="G1313" i="7" s="1"/>
  <c r="D1314" i="9" s="1"/>
  <c r="E1315" i="5"/>
  <c r="F1313" i="7" s="1"/>
  <c r="G1314" i="9" s="1"/>
  <c r="H1299" i="5"/>
  <c r="I1297" i="7" s="1"/>
  <c r="F1298" i="9" s="1"/>
  <c r="G1299" i="5"/>
  <c r="H1297" i="7" s="1"/>
  <c r="E1298" i="9" s="1"/>
  <c r="F1299" i="5"/>
  <c r="G1297" i="7" s="1"/>
  <c r="D1298" i="9" s="1"/>
  <c r="E1299" i="5"/>
  <c r="F1297" i="7" s="1"/>
  <c r="G1298" i="9" s="1"/>
  <c r="H1283" i="5"/>
  <c r="I1281" i="7" s="1"/>
  <c r="F1282" i="9" s="1"/>
  <c r="G1283" i="5"/>
  <c r="H1281" i="7" s="1"/>
  <c r="E1282" i="9" s="1"/>
  <c r="F1283" i="5"/>
  <c r="G1281" i="7" s="1"/>
  <c r="D1282" i="9" s="1"/>
  <c r="E1283" i="5"/>
  <c r="F1281" i="7" s="1"/>
  <c r="G1282" i="9" s="1"/>
  <c r="H1267" i="5"/>
  <c r="I1265" i="7" s="1"/>
  <c r="F1266" i="9" s="1"/>
  <c r="G1267" i="5"/>
  <c r="H1265" i="7" s="1"/>
  <c r="E1266" i="9" s="1"/>
  <c r="F1267" i="5"/>
  <c r="G1265" i="7" s="1"/>
  <c r="D1266" i="9" s="1"/>
  <c r="E1267" i="5"/>
  <c r="F1265" i="7" s="1"/>
  <c r="G1266" i="9" s="1"/>
  <c r="H1251" i="5"/>
  <c r="I1249" i="7" s="1"/>
  <c r="F1250" i="9" s="1"/>
  <c r="G1251" i="5"/>
  <c r="H1249" i="7" s="1"/>
  <c r="E1250" i="9" s="1"/>
  <c r="F1251" i="5"/>
  <c r="G1249" i="7" s="1"/>
  <c r="D1250" i="9" s="1"/>
  <c r="E1251" i="5"/>
  <c r="F1249" i="7" s="1"/>
  <c r="G1250" i="9" s="1"/>
  <c r="H1235" i="5"/>
  <c r="I1233" i="7" s="1"/>
  <c r="F1234" i="9" s="1"/>
  <c r="G1235" i="5"/>
  <c r="H1233" i="7" s="1"/>
  <c r="E1234" i="9" s="1"/>
  <c r="F1235" i="5"/>
  <c r="G1233" i="7" s="1"/>
  <c r="D1234" i="9" s="1"/>
  <c r="E1235" i="5"/>
  <c r="F1233" i="7" s="1"/>
  <c r="G1234" i="9" s="1"/>
  <c r="H1219" i="5"/>
  <c r="I1217" i="7" s="1"/>
  <c r="F1218" i="9" s="1"/>
  <c r="G1219" i="5"/>
  <c r="H1217" i="7" s="1"/>
  <c r="E1218" i="9" s="1"/>
  <c r="F1219" i="5"/>
  <c r="G1217" i="7" s="1"/>
  <c r="D1218" i="9" s="1"/>
  <c r="E1219" i="5"/>
  <c r="F1217" i="7" s="1"/>
  <c r="G1218" i="9" s="1"/>
  <c r="H1203" i="5"/>
  <c r="I1201" i="7" s="1"/>
  <c r="F1202" i="9" s="1"/>
  <c r="G1203" i="5"/>
  <c r="H1201" i="7" s="1"/>
  <c r="E1202" i="9" s="1"/>
  <c r="F1203" i="5"/>
  <c r="G1201" i="7" s="1"/>
  <c r="D1202" i="9" s="1"/>
  <c r="E1203" i="5"/>
  <c r="F1201" i="7" s="1"/>
  <c r="G1202" i="9" s="1"/>
  <c r="H1187" i="5"/>
  <c r="I1185" i="7" s="1"/>
  <c r="F1186" i="9" s="1"/>
  <c r="G1187" i="5"/>
  <c r="H1185" i="7" s="1"/>
  <c r="E1186" i="9" s="1"/>
  <c r="F1187" i="5"/>
  <c r="G1185" i="7" s="1"/>
  <c r="D1186" i="9" s="1"/>
  <c r="E1187" i="5"/>
  <c r="F1185" i="7" s="1"/>
  <c r="G1186" i="9" s="1"/>
  <c r="H1171" i="5"/>
  <c r="I1169" i="7" s="1"/>
  <c r="F1170" i="9" s="1"/>
  <c r="G1171" i="5"/>
  <c r="H1169" i="7" s="1"/>
  <c r="E1170" i="9" s="1"/>
  <c r="F1171" i="5"/>
  <c r="G1169" i="7" s="1"/>
  <c r="D1170" i="9" s="1"/>
  <c r="E1171" i="5"/>
  <c r="F1169" i="7" s="1"/>
  <c r="G1170" i="9" s="1"/>
  <c r="H1155" i="5"/>
  <c r="I1153" i="7" s="1"/>
  <c r="F1154" i="9" s="1"/>
  <c r="G1155" i="5"/>
  <c r="H1153" i="7" s="1"/>
  <c r="E1154" i="9" s="1"/>
  <c r="F1155" i="5"/>
  <c r="G1153" i="7" s="1"/>
  <c r="D1154" i="9" s="1"/>
  <c r="E1155" i="5"/>
  <c r="F1153" i="7" s="1"/>
  <c r="G1154" i="9" s="1"/>
  <c r="H1139" i="5"/>
  <c r="I1137" i="7" s="1"/>
  <c r="F1138" i="9" s="1"/>
  <c r="G1139" i="5"/>
  <c r="H1137" i="7" s="1"/>
  <c r="E1138" i="9" s="1"/>
  <c r="F1139" i="5"/>
  <c r="G1137" i="7" s="1"/>
  <c r="D1138" i="9" s="1"/>
  <c r="E1139" i="5"/>
  <c r="F1137" i="7" s="1"/>
  <c r="G1138" i="9" s="1"/>
  <c r="H1123" i="5"/>
  <c r="I1121" i="7" s="1"/>
  <c r="F1122" i="9" s="1"/>
  <c r="G1123" i="5"/>
  <c r="H1121" i="7" s="1"/>
  <c r="E1122" i="9" s="1"/>
  <c r="F1123" i="5"/>
  <c r="G1121" i="7" s="1"/>
  <c r="D1122" i="9" s="1"/>
  <c r="E1123" i="5"/>
  <c r="F1121" i="7" s="1"/>
  <c r="G1122" i="9" s="1"/>
  <c r="H1107" i="5"/>
  <c r="I1105" i="7" s="1"/>
  <c r="F1106" i="9" s="1"/>
  <c r="G1107" i="5"/>
  <c r="H1105" i="7" s="1"/>
  <c r="E1106" i="9" s="1"/>
  <c r="F1107" i="5"/>
  <c r="G1105" i="7" s="1"/>
  <c r="D1106" i="9" s="1"/>
  <c r="E1107" i="5"/>
  <c r="F1105" i="7" s="1"/>
  <c r="G1106" i="9" s="1"/>
  <c r="H1091" i="5"/>
  <c r="I1089" i="7" s="1"/>
  <c r="F1090" i="9" s="1"/>
  <c r="G1091" i="5"/>
  <c r="H1089" i="7" s="1"/>
  <c r="E1090" i="9" s="1"/>
  <c r="F1091" i="5"/>
  <c r="G1089" i="7" s="1"/>
  <c r="D1090" i="9" s="1"/>
  <c r="E1091" i="5"/>
  <c r="F1089" i="7" s="1"/>
  <c r="G1090" i="9" s="1"/>
  <c r="H1075" i="5"/>
  <c r="I1073" i="7" s="1"/>
  <c r="F1074" i="9" s="1"/>
  <c r="G1075" i="5"/>
  <c r="H1073" i="7" s="1"/>
  <c r="E1074" i="9" s="1"/>
  <c r="F1075" i="5"/>
  <c r="G1073" i="7" s="1"/>
  <c r="D1074" i="9" s="1"/>
  <c r="E1075" i="5"/>
  <c r="F1073" i="7" s="1"/>
  <c r="G1074" i="9" s="1"/>
  <c r="H1059" i="5"/>
  <c r="I1057" i="7" s="1"/>
  <c r="F1058" i="9" s="1"/>
  <c r="G1059" i="5"/>
  <c r="H1057" i="7" s="1"/>
  <c r="E1058" i="9" s="1"/>
  <c r="F1059" i="5"/>
  <c r="G1057" i="7" s="1"/>
  <c r="D1058" i="9" s="1"/>
  <c r="E1059" i="5"/>
  <c r="F1057" i="7" s="1"/>
  <c r="G1058" i="9" s="1"/>
  <c r="H1043" i="5"/>
  <c r="I1041" i="7" s="1"/>
  <c r="F1042" i="9" s="1"/>
  <c r="G1043" i="5"/>
  <c r="H1041" i="7" s="1"/>
  <c r="E1042" i="9" s="1"/>
  <c r="F1043" i="5"/>
  <c r="G1041" i="7" s="1"/>
  <c r="D1042" i="9" s="1"/>
  <c r="E1043" i="5"/>
  <c r="F1041" i="7" s="1"/>
  <c r="G1042" i="9" s="1"/>
  <c r="H1027" i="5"/>
  <c r="I1025" i="7" s="1"/>
  <c r="F1026" i="9" s="1"/>
  <c r="G1027" i="5"/>
  <c r="H1025" i="7" s="1"/>
  <c r="E1026" i="9" s="1"/>
  <c r="F1027" i="5"/>
  <c r="G1025" i="7" s="1"/>
  <c r="D1026" i="9" s="1"/>
  <c r="E1027" i="5"/>
  <c r="F1025" i="7" s="1"/>
  <c r="G1026" i="9" s="1"/>
  <c r="H1011" i="5"/>
  <c r="I1009" i="7" s="1"/>
  <c r="F1010" i="9" s="1"/>
  <c r="G1011" i="5"/>
  <c r="H1009" i="7" s="1"/>
  <c r="E1010" i="9" s="1"/>
  <c r="F1011" i="5"/>
  <c r="G1009" i="7" s="1"/>
  <c r="D1010" i="9" s="1"/>
  <c r="E1011" i="5"/>
  <c r="F1009" i="7" s="1"/>
  <c r="G1010" i="9" s="1"/>
  <c r="H995" i="5"/>
  <c r="I993" i="7" s="1"/>
  <c r="F994" i="9" s="1"/>
  <c r="G995" i="5"/>
  <c r="H993" i="7" s="1"/>
  <c r="E994" i="9" s="1"/>
  <c r="F995" i="5"/>
  <c r="G993" i="7" s="1"/>
  <c r="D994" i="9" s="1"/>
  <c r="E995" i="5"/>
  <c r="F993" i="7" s="1"/>
  <c r="G994" i="9" s="1"/>
  <c r="H979" i="5"/>
  <c r="I977" i="7" s="1"/>
  <c r="F978" i="9" s="1"/>
  <c r="G979" i="5"/>
  <c r="H977" i="7" s="1"/>
  <c r="E978" i="9" s="1"/>
  <c r="F979" i="5"/>
  <c r="G977" i="7" s="1"/>
  <c r="D978" i="9" s="1"/>
  <c r="E979" i="5"/>
  <c r="F977" i="7" s="1"/>
  <c r="G978" i="9" s="1"/>
  <c r="H963" i="5"/>
  <c r="I961" i="7" s="1"/>
  <c r="F962" i="9" s="1"/>
  <c r="G963" i="5"/>
  <c r="H961" i="7" s="1"/>
  <c r="E962" i="9" s="1"/>
  <c r="F963" i="5"/>
  <c r="G961" i="7" s="1"/>
  <c r="D962" i="9" s="1"/>
  <c r="E963" i="5"/>
  <c r="F961" i="7" s="1"/>
  <c r="G962" i="9" s="1"/>
  <c r="H947" i="5"/>
  <c r="I945" i="7" s="1"/>
  <c r="F946" i="9" s="1"/>
  <c r="G947" i="5"/>
  <c r="H945" i="7" s="1"/>
  <c r="E946" i="9" s="1"/>
  <c r="F947" i="5"/>
  <c r="G945" i="7" s="1"/>
  <c r="D946" i="9" s="1"/>
  <c r="E947" i="5"/>
  <c r="F945" i="7" s="1"/>
  <c r="G946" i="9" s="1"/>
  <c r="H931" i="5"/>
  <c r="I929" i="7" s="1"/>
  <c r="F930" i="9" s="1"/>
  <c r="G931" i="5"/>
  <c r="H929" i="7" s="1"/>
  <c r="E930" i="9" s="1"/>
  <c r="F931" i="5"/>
  <c r="G929" i="7" s="1"/>
  <c r="D930" i="9" s="1"/>
  <c r="E931" i="5"/>
  <c r="F929" i="7" s="1"/>
  <c r="G930" i="9" s="1"/>
  <c r="H915" i="5"/>
  <c r="I913" i="7" s="1"/>
  <c r="F914" i="9" s="1"/>
  <c r="G915" i="5"/>
  <c r="H913" i="7" s="1"/>
  <c r="E914" i="9" s="1"/>
  <c r="F915" i="5"/>
  <c r="G913" i="7" s="1"/>
  <c r="D914" i="9" s="1"/>
  <c r="E915" i="5"/>
  <c r="F913" i="7" s="1"/>
  <c r="G914" i="9" s="1"/>
  <c r="H899" i="5"/>
  <c r="I897" i="7" s="1"/>
  <c r="F898" i="9" s="1"/>
  <c r="G899" i="5"/>
  <c r="H897" i="7" s="1"/>
  <c r="E898" i="9" s="1"/>
  <c r="F899" i="5"/>
  <c r="G897" i="7" s="1"/>
  <c r="D898" i="9" s="1"/>
  <c r="E899" i="5"/>
  <c r="F897" i="7" s="1"/>
  <c r="G898" i="9" s="1"/>
  <c r="H883" i="5"/>
  <c r="I881" i="7" s="1"/>
  <c r="F882" i="9" s="1"/>
  <c r="G883" i="5"/>
  <c r="H881" i="7" s="1"/>
  <c r="E882" i="9" s="1"/>
  <c r="F883" i="5"/>
  <c r="G881" i="7" s="1"/>
  <c r="D882" i="9" s="1"/>
  <c r="E883" i="5"/>
  <c r="F881" i="7" s="1"/>
  <c r="G882" i="9" s="1"/>
  <c r="H867" i="5"/>
  <c r="I865" i="7" s="1"/>
  <c r="F866" i="9" s="1"/>
  <c r="G867" i="5"/>
  <c r="H865" i="7" s="1"/>
  <c r="E866" i="9" s="1"/>
  <c r="F867" i="5"/>
  <c r="G865" i="7" s="1"/>
  <c r="D866" i="9" s="1"/>
  <c r="E867" i="5"/>
  <c r="F865" i="7" s="1"/>
  <c r="G866" i="9" s="1"/>
  <c r="H851" i="5"/>
  <c r="I849" i="7" s="1"/>
  <c r="F850" i="9" s="1"/>
  <c r="G851" i="5"/>
  <c r="H849" i="7" s="1"/>
  <c r="E850" i="9" s="1"/>
  <c r="F851" i="5"/>
  <c r="G849" i="7" s="1"/>
  <c r="D850" i="9" s="1"/>
  <c r="E851" i="5"/>
  <c r="F849" i="7" s="1"/>
  <c r="G850" i="9" s="1"/>
  <c r="H835" i="5"/>
  <c r="I833" i="7" s="1"/>
  <c r="F834" i="9" s="1"/>
  <c r="G835" i="5"/>
  <c r="H833" i="7" s="1"/>
  <c r="E834" i="9" s="1"/>
  <c r="F835" i="5"/>
  <c r="G833" i="7" s="1"/>
  <c r="D834" i="9" s="1"/>
  <c r="E835" i="5"/>
  <c r="F833" i="7" s="1"/>
  <c r="G834" i="9" s="1"/>
  <c r="H819" i="5"/>
  <c r="I817" i="7" s="1"/>
  <c r="F818" i="9" s="1"/>
  <c r="G819" i="5"/>
  <c r="H817" i="7" s="1"/>
  <c r="E818" i="9" s="1"/>
  <c r="F819" i="5"/>
  <c r="G817" i="7" s="1"/>
  <c r="D818" i="9" s="1"/>
  <c r="E819" i="5"/>
  <c r="F817" i="7" s="1"/>
  <c r="G818" i="9" s="1"/>
  <c r="H803" i="5"/>
  <c r="I801" i="7" s="1"/>
  <c r="F802" i="9" s="1"/>
  <c r="G803" i="5"/>
  <c r="H801" i="7" s="1"/>
  <c r="E802" i="9" s="1"/>
  <c r="F803" i="5"/>
  <c r="G801" i="7" s="1"/>
  <c r="D802" i="9" s="1"/>
  <c r="E803" i="5"/>
  <c r="F801" i="7" s="1"/>
  <c r="G802" i="9" s="1"/>
  <c r="H787" i="5"/>
  <c r="I785" i="7" s="1"/>
  <c r="F786" i="9" s="1"/>
  <c r="G787" i="5"/>
  <c r="H785" i="7" s="1"/>
  <c r="E786" i="9" s="1"/>
  <c r="F787" i="5"/>
  <c r="G785" i="7" s="1"/>
  <c r="D786" i="9" s="1"/>
  <c r="E787" i="5"/>
  <c r="F785" i="7" s="1"/>
  <c r="G786" i="9" s="1"/>
  <c r="H771" i="5"/>
  <c r="I769" i="7" s="1"/>
  <c r="F770" i="9" s="1"/>
  <c r="G771" i="5"/>
  <c r="H769" i="7" s="1"/>
  <c r="E770" i="9" s="1"/>
  <c r="F771" i="5"/>
  <c r="G769" i="7" s="1"/>
  <c r="D770" i="9" s="1"/>
  <c r="E771" i="5"/>
  <c r="F769" i="7" s="1"/>
  <c r="G770" i="9" s="1"/>
  <c r="H755" i="5"/>
  <c r="I753" i="7" s="1"/>
  <c r="F754" i="9" s="1"/>
  <c r="G755" i="5"/>
  <c r="H753" i="7" s="1"/>
  <c r="E754" i="9" s="1"/>
  <c r="F755" i="5"/>
  <c r="G753" i="7" s="1"/>
  <c r="D754" i="9" s="1"/>
  <c r="E755" i="5"/>
  <c r="F753" i="7" s="1"/>
  <c r="G754" i="9" s="1"/>
  <c r="H739" i="5"/>
  <c r="I737" i="7" s="1"/>
  <c r="F738" i="9" s="1"/>
  <c r="G739" i="5"/>
  <c r="H737" i="7" s="1"/>
  <c r="E738" i="9" s="1"/>
  <c r="F739" i="5"/>
  <c r="G737" i="7" s="1"/>
  <c r="D738" i="9" s="1"/>
  <c r="E739" i="5"/>
  <c r="F737" i="7" s="1"/>
  <c r="G738" i="9" s="1"/>
  <c r="H723" i="5"/>
  <c r="I721" i="7" s="1"/>
  <c r="F722" i="9" s="1"/>
  <c r="G723" i="5"/>
  <c r="H721" i="7" s="1"/>
  <c r="E722" i="9" s="1"/>
  <c r="F723" i="5"/>
  <c r="G721" i="7" s="1"/>
  <c r="D722" i="9" s="1"/>
  <c r="E723" i="5"/>
  <c r="F721" i="7" s="1"/>
  <c r="G722" i="9" s="1"/>
  <c r="H707" i="5"/>
  <c r="I705" i="7" s="1"/>
  <c r="F706" i="9" s="1"/>
  <c r="G707" i="5"/>
  <c r="H705" i="7" s="1"/>
  <c r="E706" i="9" s="1"/>
  <c r="F707" i="5"/>
  <c r="G705" i="7" s="1"/>
  <c r="D706" i="9" s="1"/>
  <c r="E707" i="5"/>
  <c r="F705" i="7" s="1"/>
  <c r="G706" i="9" s="1"/>
  <c r="H691" i="5"/>
  <c r="I689" i="7" s="1"/>
  <c r="F690" i="9" s="1"/>
  <c r="G691" i="5"/>
  <c r="H689" i="7" s="1"/>
  <c r="E690" i="9" s="1"/>
  <c r="F691" i="5"/>
  <c r="G689" i="7" s="1"/>
  <c r="D690" i="9" s="1"/>
  <c r="E691" i="5"/>
  <c r="F689" i="7" s="1"/>
  <c r="G690" i="9" s="1"/>
  <c r="H674" i="5"/>
  <c r="I672" i="7" s="1"/>
  <c r="F673" i="9" s="1"/>
  <c r="G674" i="5"/>
  <c r="H672" i="7" s="1"/>
  <c r="E673" i="9" s="1"/>
  <c r="F674" i="5"/>
  <c r="G672" i="7" s="1"/>
  <c r="D673" i="9" s="1"/>
  <c r="E674" i="5"/>
  <c r="F672" i="7" s="1"/>
  <c r="G673" i="9" s="1"/>
  <c r="H642" i="5"/>
  <c r="I640" i="7" s="1"/>
  <c r="F641" i="9" s="1"/>
  <c r="G642" i="5"/>
  <c r="H640" i="7" s="1"/>
  <c r="E641" i="9" s="1"/>
  <c r="F642" i="5"/>
  <c r="G640" i="7" s="1"/>
  <c r="D641" i="9" s="1"/>
  <c r="E642" i="5"/>
  <c r="F640" i="7" s="1"/>
  <c r="G641" i="9" s="1"/>
  <c r="H610" i="5"/>
  <c r="I608" i="7" s="1"/>
  <c r="F609" i="9" s="1"/>
  <c r="G610" i="5"/>
  <c r="H608" i="7" s="1"/>
  <c r="E609" i="9" s="1"/>
  <c r="F610" i="5"/>
  <c r="G608" i="7" s="1"/>
  <c r="D609" i="9" s="1"/>
  <c r="E610" i="5"/>
  <c r="F608" i="7" s="1"/>
  <c r="G609" i="9" s="1"/>
  <c r="H578" i="5"/>
  <c r="I576" i="7" s="1"/>
  <c r="F577" i="9" s="1"/>
  <c r="G578" i="5"/>
  <c r="H576" i="7" s="1"/>
  <c r="E577" i="9" s="1"/>
  <c r="F578" i="5"/>
  <c r="G576" i="7" s="1"/>
  <c r="D577" i="9" s="1"/>
  <c r="E578" i="5"/>
  <c r="F576" i="7" s="1"/>
  <c r="G577" i="9" s="1"/>
  <c r="H546" i="5"/>
  <c r="I544" i="7" s="1"/>
  <c r="F545" i="9" s="1"/>
  <c r="G546" i="5"/>
  <c r="H544" i="7" s="1"/>
  <c r="E545" i="9" s="1"/>
  <c r="F546" i="5"/>
  <c r="G544" i="7" s="1"/>
  <c r="D545" i="9" s="1"/>
  <c r="E546" i="5"/>
  <c r="F544" i="7" s="1"/>
  <c r="G545" i="9" s="1"/>
  <c r="H514" i="5"/>
  <c r="I512" i="7" s="1"/>
  <c r="F513" i="9" s="1"/>
  <c r="G514" i="5"/>
  <c r="H512" i="7" s="1"/>
  <c r="E513" i="9" s="1"/>
  <c r="F514" i="5"/>
  <c r="G512" i="7" s="1"/>
  <c r="D513" i="9" s="1"/>
  <c r="E514" i="5"/>
  <c r="F512" i="7" s="1"/>
  <c r="G513" i="9" s="1"/>
  <c r="H482" i="5"/>
  <c r="I480" i="7" s="1"/>
  <c r="F481" i="9" s="1"/>
  <c r="G482" i="5"/>
  <c r="H480" i="7" s="1"/>
  <c r="E481" i="9" s="1"/>
  <c r="F482" i="5"/>
  <c r="G480" i="7" s="1"/>
  <c r="D481" i="9" s="1"/>
  <c r="E482" i="5"/>
  <c r="F480" i="7" s="1"/>
  <c r="G481" i="9" s="1"/>
  <c r="H450" i="5"/>
  <c r="I448" i="7" s="1"/>
  <c r="F449" i="9" s="1"/>
  <c r="G450" i="5"/>
  <c r="H448" i="7" s="1"/>
  <c r="E449" i="9" s="1"/>
  <c r="F450" i="5"/>
  <c r="G448" i="7" s="1"/>
  <c r="D449" i="9" s="1"/>
  <c r="E450" i="5"/>
  <c r="F448" i="7" s="1"/>
  <c r="G449" i="9" s="1"/>
  <c r="H418" i="5"/>
  <c r="I416" i="7" s="1"/>
  <c r="F417" i="9" s="1"/>
  <c r="G418" i="5"/>
  <c r="H416" i="7" s="1"/>
  <c r="E417" i="9" s="1"/>
  <c r="F418" i="5"/>
  <c r="G416" i="7" s="1"/>
  <c r="D417" i="9" s="1"/>
  <c r="E418" i="5"/>
  <c r="F416" i="7" s="1"/>
  <c r="G417" i="9" s="1"/>
  <c r="H386" i="5"/>
  <c r="I384" i="7" s="1"/>
  <c r="F385" i="9" s="1"/>
  <c r="G386" i="5"/>
  <c r="H384" i="7" s="1"/>
  <c r="E385" i="9" s="1"/>
  <c r="F386" i="5"/>
  <c r="G384" i="7" s="1"/>
  <c r="D385" i="9" s="1"/>
  <c r="E386" i="5"/>
  <c r="F384" i="7" s="1"/>
  <c r="G385" i="9" s="1"/>
  <c r="H354" i="5"/>
  <c r="I352" i="7" s="1"/>
  <c r="F353" i="9" s="1"/>
  <c r="G354" i="5"/>
  <c r="H352" i="7" s="1"/>
  <c r="E353" i="9" s="1"/>
  <c r="F354" i="5"/>
  <c r="G352" i="7" s="1"/>
  <c r="D353" i="9" s="1"/>
  <c r="E354" i="5"/>
  <c r="F352" i="7" s="1"/>
  <c r="G353" i="9" s="1"/>
  <c r="H322" i="5"/>
  <c r="I320" i="7" s="1"/>
  <c r="F321" i="9" s="1"/>
  <c r="G322" i="5"/>
  <c r="H320" i="7" s="1"/>
  <c r="E321" i="9" s="1"/>
  <c r="F322" i="5"/>
  <c r="G320" i="7" s="1"/>
  <c r="D321" i="9" s="1"/>
  <c r="E322" i="5"/>
  <c r="F320" i="7" s="1"/>
  <c r="G321" i="9" s="1"/>
  <c r="H290" i="5"/>
  <c r="I288" i="7" s="1"/>
  <c r="F289" i="9" s="1"/>
  <c r="G290" i="5"/>
  <c r="H288" i="7" s="1"/>
  <c r="E289" i="9" s="1"/>
  <c r="F290" i="5"/>
  <c r="G288" i="7" s="1"/>
  <c r="D289" i="9" s="1"/>
  <c r="E290" i="5"/>
  <c r="F288" i="7" s="1"/>
  <c r="G289" i="9" s="1"/>
  <c r="H258" i="5"/>
  <c r="I256" i="7" s="1"/>
  <c r="F257" i="9" s="1"/>
  <c r="G258" i="5"/>
  <c r="H256" i="7" s="1"/>
  <c r="E257" i="9" s="1"/>
  <c r="F258" i="5"/>
  <c r="G256" i="7" s="1"/>
  <c r="D257" i="9" s="1"/>
  <c r="E258" i="5"/>
  <c r="F256" i="7" s="1"/>
  <c r="G257" i="9" s="1"/>
  <c r="H226" i="5"/>
  <c r="I224" i="7" s="1"/>
  <c r="F225" i="9" s="1"/>
  <c r="G226" i="5"/>
  <c r="H224" i="7" s="1"/>
  <c r="E225" i="9" s="1"/>
  <c r="F226" i="5"/>
  <c r="G224" i="7" s="1"/>
  <c r="D225" i="9" s="1"/>
  <c r="E226" i="5"/>
  <c r="F224" i="7" s="1"/>
  <c r="G225" i="9" s="1"/>
  <c r="H194" i="5"/>
  <c r="I192" i="7" s="1"/>
  <c r="F193" i="9" s="1"/>
  <c r="G194" i="5"/>
  <c r="H192" i="7" s="1"/>
  <c r="E193" i="9" s="1"/>
  <c r="F194" i="5"/>
  <c r="G192" i="7" s="1"/>
  <c r="D193" i="9" s="1"/>
  <c r="E194" i="5"/>
  <c r="F192" i="7" s="1"/>
  <c r="G193" i="9" s="1"/>
  <c r="H162" i="5"/>
  <c r="I160" i="7" s="1"/>
  <c r="F161" i="9" s="1"/>
  <c r="G162" i="5"/>
  <c r="H160" i="7" s="1"/>
  <c r="E161" i="9" s="1"/>
  <c r="F162" i="5"/>
  <c r="G160" i="7" s="1"/>
  <c r="D161" i="9" s="1"/>
  <c r="E162" i="5"/>
  <c r="F160" i="7" s="1"/>
  <c r="G161" i="9" s="1"/>
  <c r="H130" i="5"/>
  <c r="I128" i="7" s="1"/>
  <c r="F129" i="9" s="1"/>
  <c r="G130" i="5"/>
  <c r="H128" i="7" s="1"/>
  <c r="E129" i="9" s="1"/>
  <c r="F130" i="5"/>
  <c r="G128" i="7" s="1"/>
  <c r="D129" i="9" s="1"/>
  <c r="E130" i="5"/>
  <c r="F128" i="7" s="1"/>
  <c r="G129" i="9" s="1"/>
  <c r="H98" i="5"/>
  <c r="I96" i="7" s="1"/>
  <c r="F97" i="9" s="1"/>
  <c r="G98" i="5"/>
  <c r="H96" i="7" s="1"/>
  <c r="E97" i="9" s="1"/>
  <c r="F98" i="5"/>
  <c r="G96" i="7" s="1"/>
  <c r="D97" i="9" s="1"/>
  <c r="E98" i="5"/>
  <c r="F96" i="7" s="1"/>
  <c r="G97" i="9" s="1"/>
  <c r="H66" i="5"/>
  <c r="I64" i="7" s="1"/>
  <c r="F65" i="9" s="1"/>
  <c r="G66" i="5"/>
  <c r="H64" i="7" s="1"/>
  <c r="E65" i="9" s="1"/>
  <c r="F66" i="5"/>
  <c r="G64" i="7" s="1"/>
  <c r="D65" i="9" s="1"/>
  <c r="E66" i="5"/>
  <c r="F64" i="7" s="1"/>
  <c r="G65" i="9" s="1"/>
  <c r="H34" i="5"/>
  <c r="I32" i="7" s="1"/>
  <c r="F33" i="9" s="1"/>
  <c r="G34" i="5"/>
  <c r="H32" i="7" s="1"/>
  <c r="E33" i="9" s="1"/>
  <c r="F34" i="5"/>
  <c r="G32" i="7" s="1"/>
  <c r="D33" i="9" s="1"/>
  <c r="E34" i="5"/>
  <c r="F32" i="7" s="1"/>
  <c r="G33" i="9" s="1"/>
  <c r="H2002" i="5"/>
  <c r="I2000" i="7" s="1"/>
  <c r="F2001" i="9" s="1"/>
  <c r="G2002" i="5"/>
  <c r="H2000" i="7" s="1"/>
  <c r="E2001" i="9" s="1"/>
  <c r="F2002" i="5"/>
  <c r="G2000" i="7" s="1"/>
  <c r="D2001" i="9" s="1"/>
  <c r="E2002" i="5"/>
  <c r="F2000" i="7" s="1"/>
  <c r="G2001" i="9" s="1"/>
  <c r="H1966" i="5"/>
  <c r="I1964" i="7" s="1"/>
  <c r="F1965" i="9" s="1"/>
  <c r="G1966" i="5"/>
  <c r="H1964" i="7" s="1"/>
  <c r="E1965" i="9" s="1"/>
  <c r="F1966" i="5"/>
  <c r="G1964" i="7" s="1"/>
  <c r="D1965" i="9" s="1"/>
  <c r="E1966" i="5"/>
  <c r="F1964" i="7" s="1"/>
  <c r="G1965" i="9" s="1"/>
  <c r="H1930" i="5"/>
  <c r="I1928" i="7" s="1"/>
  <c r="F1929" i="9" s="1"/>
  <c r="G1930" i="5"/>
  <c r="H1928" i="7" s="1"/>
  <c r="E1929" i="9" s="1"/>
  <c r="F1930" i="5"/>
  <c r="G1928" i="7" s="1"/>
  <c r="D1929" i="9" s="1"/>
  <c r="E1930" i="5"/>
  <c r="F1928" i="7" s="1"/>
  <c r="G1929" i="9" s="1"/>
  <c r="H1894" i="5"/>
  <c r="I1892" i="7" s="1"/>
  <c r="F1893" i="9" s="1"/>
  <c r="G1894" i="5"/>
  <c r="H1892" i="7" s="1"/>
  <c r="E1893" i="9" s="1"/>
  <c r="F1894" i="5"/>
  <c r="G1892" i="7" s="1"/>
  <c r="D1893" i="9" s="1"/>
  <c r="E1894" i="5"/>
  <c r="F1892" i="7" s="1"/>
  <c r="G1893" i="9" s="1"/>
  <c r="H1870" i="5"/>
  <c r="I1868" i="7" s="1"/>
  <c r="F1869" i="9" s="1"/>
  <c r="G1870" i="5"/>
  <c r="H1868" i="7" s="1"/>
  <c r="E1869" i="9" s="1"/>
  <c r="F1870" i="5"/>
  <c r="G1868" i="7" s="1"/>
  <c r="D1869" i="9" s="1"/>
  <c r="E1870" i="5"/>
  <c r="F1868" i="7" s="1"/>
  <c r="G1869" i="9" s="1"/>
  <c r="H1854" i="5"/>
  <c r="I1852" i="7" s="1"/>
  <c r="F1853" i="9" s="1"/>
  <c r="G1854" i="5"/>
  <c r="H1852" i="7" s="1"/>
  <c r="E1853" i="9" s="1"/>
  <c r="F1854" i="5"/>
  <c r="G1852" i="7" s="1"/>
  <c r="D1853" i="9" s="1"/>
  <c r="E1854" i="5"/>
  <c r="F1852" i="7" s="1"/>
  <c r="G1853" i="9" s="1"/>
  <c r="H1838" i="5"/>
  <c r="I1836" i="7" s="1"/>
  <c r="F1837" i="9" s="1"/>
  <c r="G1838" i="5"/>
  <c r="H1836" i="7" s="1"/>
  <c r="E1837" i="9" s="1"/>
  <c r="F1838" i="5"/>
  <c r="G1836" i="7" s="1"/>
  <c r="D1837" i="9" s="1"/>
  <c r="E1838" i="5"/>
  <c r="F1836" i="7" s="1"/>
  <c r="G1837" i="9" s="1"/>
  <c r="H1822" i="5"/>
  <c r="I1820" i="7" s="1"/>
  <c r="F1821" i="9" s="1"/>
  <c r="G1822" i="5"/>
  <c r="H1820" i="7" s="1"/>
  <c r="E1821" i="9" s="1"/>
  <c r="F1822" i="5"/>
  <c r="G1820" i="7" s="1"/>
  <c r="D1821" i="9" s="1"/>
  <c r="E1822" i="5"/>
  <c r="F1820" i="7" s="1"/>
  <c r="G1821" i="9" s="1"/>
  <c r="H1806" i="5"/>
  <c r="I1804" i="7" s="1"/>
  <c r="F1805" i="9" s="1"/>
  <c r="G1806" i="5"/>
  <c r="H1804" i="7" s="1"/>
  <c r="E1805" i="9" s="1"/>
  <c r="F1806" i="5"/>
  <c r="G1804" i="7" s="1"/>
  <c r="D1805" i="9" s="1"/>
  <c r="E1806" i="5"/>
  <c r="F1804" i="7" s="1"/>
  <c r="G1805" i="9" s="1"/>
  <c r="H1790" i="5"/>
  <c r="I1788" i="7" s="1"/>
  <c r="F1789" i="9" s="1"/>
  <c r="G1790" i="5"/>
  <c r="H1788" i="7" s="1"/>
  <c r="E1789" i="9" s="1"/>
  <c r="F1790" i="5"/>
  <c r="G1788" i="7" s="1"/>
  <c r="D1789" i="9" s="1"/>
  <c r="E1790" i="5"/>
  <c r="F1788" i="7" s="1"/>
  <c r="G1789" i="9" s="1"/>
  <c r="H1774" i="5"/>
  <c r="I1772" i="7" s="1"/>
  <c r="F1773" i="9" s="1"/>
  <c r="G1774" i="5"/>
  <c r="H1772" i="7" s="1"/>
  <c r="E1773" i="9" s="1"/>
  <c r="F1774" i="5"/>
  <c r="G1772" i="7" s="1"/>
  <c r="D1773" i="9" s="1"/>
  <c r="E1774" i="5"/>
  <c r="F1772" i="7" s="1"/>
  <c r="G1773" i="9" s="1"/>
  <c r="H1758" i="5"/>
  <c r="I1756" i="7" s="1"/>
  <c r="F1757" i="9" s="1"/>
  <c r="G1758" i="5"/>
  <c r="H1756" i="7" s="1"/>
  <c r="E1757" i="9" s="1"/>
  <c r="F1758" i="5"/>
  <c r="G1756" i="7" s="1"/>
  <c r="D1757" i="9" s="1"/>
  <c r="E1758" i="5"/>
  <c r="F1756" i="7" s="1"/>
  <c r="G1757" i="9" s="1"/>
  <c r="H1742" i="5"/>
  <c r="I1740" i="7" s="1"/>
  <c r="F1741" i="9" s="1"/>
  <c r="G1742" i="5"/>
  <c r="H1740" i="7" s="1"/>
  <c r="E1741" i="9" s="1"/>
  <c r="F1742" i="5"/>
  <c r="G1740" i="7" s="1"/>
  <c r="D1741" i="9" s="1"/>
  <c r="E1742" i="5"/>
  <c r="F1740" i="7" s="1"/>
  <c r="G1741" i="9" s="1"/>
  <c r="H1726" i="5"/>
  <c r="I1724" i="7" s="1"/>
  <c r="F1725" i="9" s="1"/>
  <c r="G1726" i="5"/>
  <c r="H1724" i="7" s="1"/>
  <c r="E1725" i="9" s="1"/>
  <c r="F1726" i="5"/>
  <c r="G1724" i="7" s="1"/>
  <c r="D1725" i="9" s="1"/>
  <c r="E1726" i="5"/>
  <c r="F1724" i="7" s="1"/>
  <c r="G1725" i="9" s="1"/>
  <c r="H1710" i="5"/>
  <c r="I1708" i="7" s="1"/>
  <c r="F1709" i="9" s="1"/>
  <c r="G1710" i="5"/>
  <c r="H1708" i="7" s="1"/>
  <c r="E1709" i="9" s="1"/>
  <c r="F1710" i="5"/>
  <c r="G1708" i="7" s="1"/>
  <c r="D1709" i="9" s="1"/>
  <c r="E1710" i="5"/>
  <c r="F1708" i="7" s="1"/>
  <c r="G1709" i="9" s="1"/>
  <c r="H1694" i="5"/>
  <c r="I1692" i="7" s="1"/>
  <c r="F1693" i="9" s="1"/>
  <c r="G1694" i="5"/>
  <c r="H1692" i="7" s="1"/>
  <c r="E1693" i="9" s="1"/>
  <c r="F1694" i="5"/>
  <c r="G1692" i="7" s="1"/>
  <c r="D1693" i="9" s="1"/>
  <c r="E1694" i="5"/>
  <c r="F1692" i="7" s="1"/>
  <c r="G1693" i="9" s="1"/>
  <c r="H1678" i="5"/>
  <c r="I1676" i="7" s="1"/>
  <c r="F1677" i="9" s="1"/>
  <c r="G1678" i="5"/>
  <c r="H1676" i="7" s="1"/>
  <c r="E1677" i="9" s="1"/>
  <c r="F1678" i="5"/>
  <c r="G1676" i="7" s="1"/>
  <c r="D1677" i="9" s="1"/>
  <c r="E1678" i="5"/>
  <c r="F1676" i="7" s="1"/>
  <c r="G1677" i="9" s="1"/>
  <c r="H1662" i="5"/>
  <c r="I1660" i="7" s="1"/>
  <c r="F1661" i="9" s="1"/>
  <c r="G1662" i="5"/>
  <c r="H1660" i="7" s="1"/>
  <c r="E1661" i="9" s="1"/>
  <c r="F1662" i="5"/>
  <c r="G1660" i="7" s="1"/>
  <c r="D1661" i="9" s="1"/>
  <c r="E1662" i="5"/>
  <c r="F1660" i="7" s="1"/>
  <c r="G1661" i="9" s="1"/>
  <c r="H1646" i="5"/>
  <c r="I1644" i="7" s="1"/>
  <c r="F1645" i="9" s="1"/>
  <c r="G1646" i="5"/>
  <c r="H1644" i="7" s="1"/>
  <c r="E1645" i="9" s="1"/>
  <c r="F1646" i="5"/>
  <c r="G1644" i="7" s="1"/>
  <c r="D1645" i="9" s="1"/>
  <c r="E1646" i="5"/>
  <c r="F1644" i="7" s="1"/>
  <c r="G1645" i="9" s="1"/>
  <c r="H1630" i="5"/>
  <c r="I1628" i="7" s="1"/>
  <c r="F1629" i="9" s="1"/>
  <c r="G1630" i="5"/>
  <c r="H1628" i="7" s="1"/>
  <c r="E1629" i="9" s="1"/>
  <c r="F1630" i="5"/>
  <c r="G1628" i="7" s="1"/>
  <c r="D1629" i="9" s="1"/>
  <c r="E1630" i="5"/>
  <c r="F1628" i="7" s="1"/>
  <c r="G1629" i="9" s="1"/>
  <c r="H1614" i="5"/>
  <c r="I1612" i="7" s="1"/>
  <c r="F1613" i="9" s="1"/>
  <c r="G1614" i="5"/>
  <c r="H1612" i="7" s="1"/>
  <c r="E1613" i="9" s="1"/>
  <c r="F1614" i="5"/>
  <c r="G1612" i="7" s="1"/>
  <c r="D1613" i="9" s="1"/>
  <c r="E1614" i="5"/>
  <c r="F1612" i="7" s="1"/>
  <c r="G1613" i="9" s="1"/>
  <c r="H1598" i="5"/>
  <c r="I1596" i="7" s="1"/>
  <c r="F1597" i="9" s="1"/>
  <c r="G1598" i="5"/>
  <c r="H1596" i="7" s="1"/>
  <c r="E1597" i="9" s="1"/>
  <c r="F1598" i="5"/>
  <c r="G1596" i="7" s="1"/>
  <c r="D1597" i="9" s="1"/>
  <c r="E1598" i="5"/>
  <c r="F1596" i="7" s="1"/>
  <c r="G1597" i="9" s="1"/>
  <c r="H1582" i="5"/>
  <c r="I1580" i="7" s="1"/>
  <c r="F1581" i="9" s="1"/>
  <c r="G1582" i="5"/>
  <c r="H1580" i="7" s="1"/>
  <c r="E1581" i="9" s="1"/>
  <c r="F1582" i="5"/>
  <c r="G1580" i="7" s="1"/>
  <c r="D1581" i="9" s="1"/>
  <c r="E1582" i="5"/>
  <c r="F1580" i="7" s="1"/>
  <c r="G1581" i="9" s="1"/>
  <c r="H1566" i="5"/>
  <c r="I1564" i="7" s="1"/>
  <c r="F1565" i="9" s="1"/>
  <c r="G1566" i="5"/>
  <c r="H1564" i="7" s="1"/>
  <c r="E1565" i="9" s="1"/>
  <c r="F1566" i="5"/>
  <c r="G1564" i="7" s="1"/>
  <c r="D1565" i="9" s="1"/>
  <c r="E1566" i="5"/>
  <c r="F1564" i="7" s="1"/>
  <c r="G1565" i="9" s="1"/>
  <c r="H1550" i="5"/>
  <c r="I1548" i="7" s="1"/>
  <c r="F1549" i="9" s="1"/>
  <c r="G1550" i="5"/>
  <c r="H1548" i="7" s="1"/>
  <c r="E1549" i="9" s="1"/>
  <c r="F1550" i="5"/>
  <c r="G1548" i="7" s="1"/>
  <c r="D1549" i="9" s="1"/>
  <c r="E1550" i="5"/>
  <c r="F1548" i="7" s="1"/>
  <c r="G1549" i="9" s="1"/>
  <c r="H1534" i="5"/>
  <c r="I1532" i="7" s="1"/>
  <c r="F1533" i="9" s="1"/>
  <c r="G1534" i="5"/>
  <c r="H1532" i="7" s="1"/>
  <c r="E1533" i="9" s="1"/>
  <c r="F1534" i="5"/>
  <c r="G1532" i="7" s="1"/>
  <c r="D1533" i="9" s="1"/>
  <c r="E1534" i="5"/>
  <c r="F1532" i="7" s="1"/>
  <c r="G1533" i="9" s="1"/>
  <c r="H1518" i="5"/>
  <c r="I1516" i="7" s="1"/>
  <c r="F1517" i="9" s="1"/>
  <c r="G1518" i="5"/>
  <c r="H1516" i="7" s="1"/>
  <c r="E1517" i="9" s="1"/>
  <c r="F1518" i="5"/>
  <c r="G1516" i="7" s="1"/>
  <c r="D1517" i="9" s="1"/>
  <c r="E1518" i="5"/>
  <c r="F1516" i="7" s="1"/>
  <c r="G1517" i="9" s="1"/>
  <c r="H1502" i="5"/>
  <c r="I1500" i="7" s="1"/>
  <c r="F1501" i="9" s="1"/>
  <c r="G1502" i="5"/>
  <c r="H1500" i="7" s="1"/>
  <c r="E1501" i="9" s="1"/>
  <c r="F1502" i="5"/>
  <c r="G1500" i="7" s="1"/>
  <c r="D1501" i="9" s="1"/>
  <c r="E1502" i="5"/>
  <c r="F1500" i="7" s="1"/>
  <c r="G1501" i="9" s="1"/>
  <c r="H1486" i="5"/>
  <c r="I1484" i="7" s="1"/>
  <c r="F1485" i="9" s="1"/>
  <c r="G1486" i="5"/>
  <c r="H1484" i="7" s="1"/>
  <c r="E1485" i="9" s="1"/>
  <c r="F1486" i="5"/>
  <c r="G1484" i="7" s="1"/>
  <c r="D1485" i="9" s="1"/>
  <c r="E1486" i="5"/>
  <c r="F1484" i="7" s="1"/>
  <c r="G1485" i="9" s="1"/>
  <c r="H1470" i="5"/>
  <c r="I1468" i="7" s="1"/>
  <c r="F1469" i="9" s="1"/>
  <c r="G1470" i="5"/>
  <c r="H1468" i="7" s="1"/>
  <c r="E1469" i="9" s="1"/>
  <c r="F1470" i="5"/>
  <c r="G1468" i="7" s="1"/>
  <c r="D1469" i="9" s="1"/>
  <c r="E1470" i="5"/>
  <c r="F1468" i="7" s="1"/>
  <c r="G1469" i="9" s="1"/>
  <c r="H1454" i="5"/>
  <c r="I1452" i="7" s="1"/>
  <c r="F1453" i="9" s="1"/>
  <c r="G1454" i="5"/>
  <c r="H1452" i="7" s="1"/>
  <c r="E1453" i="9" s="1"/>
  <c r="F1454" i="5"/>
  <c r="G1452" i="7" s="1"/>
  <c r="D1453" i="9" s="1"/>
  <c r="E1454" i="5"/>
  <c r="F1452" i="7" s="1"/>
  <c r="G1453" i="9" s="1"/>
  <c r="H1438" i="5"/>
  <c r="I1436" i="7" s="1"/>
  <c r="F1437" i="9" s="1"/>
  <c r="G1438" i="5"/>
  <c r="H1436" i="7" s="1"/>
  <c r="E1437" i="9" s="1"/>
  <c r="F1438" i="5"/>
  <c r="G1436" i="7" s="1"/>
  <c r="D1437" i="9" s="1"/>
  <c r="E1438" i="5"/>
  <c r="F1436" i="7" s="1"/>
  <c r="G1437" i="9" s="1"/>
  <c r="H1422" i="5"/>
  <c r="I1420" i="7" s="1"/>
  <c r="F1421" i="9" s="1"/>
  <c r="G1422" i="5"/>
  <c r="H1420" i="7" s="1"/>
  <c r="E1421" i="9" s="1"/>
  <c r="F1422" i="5"/>
  <c r="G1420" i="7" s="1"/>
  <c r="D1421" i="9" s="1"/>
  <c r="E1422" i="5"/>
  <c r="F1420" i="7" s="1"/>
  <c r="G1421" i="9" s="1"/>
  <c r="H1406" i="5"/>
  <c r="I1404" i="7" s="1"/>
  <c r="F1405" i="9" s="1"/>
  <c r="G1406" i="5"/>
  <c r="H1404" i="7" s="1"/>
  <c r="E1405" i="9" s="1"/>
  <c r="F1406" i="5"/>
  <c r="G1404" i="7" s="1"/>
  <c r="D1405" i="9" s="1"/>
  <c r="E1406" i="5"/>
  <c r="F1404" i="7" s="1"/>
  <c r="G1405" i="9" s="1"/>
  <c r="H1390" i="5"/>
  <c r="I1388" i="7" s="1"/>
  <c r="F1389" i="9" s="1"/>
  <c r="G1390" i="5"/>
  <c r="H1388" i="7" s="1"/>
  <c r="E1389" i="9" s="1"/>
  <c r="F1390" i="5"/>
  <c r="G1388" i="7" s="1"/>
  <c r="D1389" i="9" s="1"/>
  <c r="E1390" i="5"/>
  <c r="F1388" i="7" s="1"/>
  <c r="G1389" i="9" s="1"/>
  <c r="H1374" i="5"/>
  <c r="I1372" i="7" s="1"/>
  <c r="F1373" i="9" s="1"/>
  <c r="G1374" i="5"/>
  <c r="H1372" i="7" s="1"/>
  <c r="E1373" i="9" s="1"/>
  <c r="F1374" i="5"/>
  <c r="G1372" i="7" s="1"/>
  <c r="D1373" i="9" s="1"/>
  <c r="E1374" i="5"/>
  <c r="F1372" i="7" s="1"/>
  <c r="G1373" i="9" s="1"/>
  <c r="H1358" i="5"/>
  <c r="I1356" i="7" s="1"/>
  <c r="F1357" i="9" s="1"/>
  <c r="G1358" i="5"/>
  <c r="H1356" i="7" s="1"/>
  <c r="E1357" i="9" s="1"/>
  <c r="F1358" i="5"/>
  <c r="G1356" i="7" s="1"/>
  <c r="D1357" i="9" s="1"/>
  <c r="E1358" i="5"/>
  <c r="F1356" i="7" s="1"/>
  <c r="G1357" i="9" s="1"/>
  <c r="H1342" i="5"/>
  <c r="I1340" i="7" s="1"/>
  <c r="F1341" i="9" s="1"/>
  <c r="G1342" i="5"/>
  <c r="H1340" i="7" s="1"/>
  <c r="E1341" i="9" s="1"/>
  <c r="F1342" i="5"/>
  <c r="G1340" i="7" s="1"/>
  <c r="D1341" i="9" s="1"/>
  <c r="E1342" i="5"/>
  <c r="F1340" i="7" s="1"/>
  <c r="G1341" i="9" s="1"/>
  <c r="H1326" i="5"/>
  <c r="I1324" i="7" s="1"/>
  <c r="F1325" i="9" s="1"/>
  <c r="G1326" i="5"/>
  <c r="H1324" i="7" s="1"/>
  <c r="E1325" i="9" s="1"/>
  <c r="F1326" i="5"/>
  <c r="G1324" i="7" s="1"/>
  <c r="D1325" i="9" s="1"/>
  <c r="E1326" i="5"/>
  <c r="F1324" i="7" s="1"/>
  <c r="G1325" i="9" s="1"/>
  <c r="H1310" i="5"/>
  <c r="I1308" i="7" s="1"/>
  <c r="F1309" i="9" s="1"/>
  <c r="G1310" i="5"/>
  <c r="H1308" i="7" s="1"/>
  <c r="E1309" i="9" s="1"/>
  <c r="F1310" i="5"/>
  <c r="G1308" i="7" s="1"/>
  <c r="D1309" i="9" s="1"/>
  <c r="E1310" i="5"/>
  <c r="F1308" i="7" s="1"/>
  <c r="G1309" i="9" s="1"/>
  <c r="H1294" i="5"/>
  <c r="I1292" i="7" s="1"/>
  <c r="F1293" i="9" s="1"/>
  <c r="G1294" i="5"/>
  <c r="H1292" i="7" s="1"/>
  <c r="E1293" i="9" s="1"/>
  <c r="F1294" i="5"/>
  <c r="G1292" i="7" s="1"/>
  <c r="D1293" i="9" s="1"/>
  <c r="E1294" i="5"/>
  <c r="F1292" i="7" s="1"/>
  <c r="G1293" i="9" s="1"/>
  <c r="H1278" i="5"/>
  <c r="I1276" i="7" s="1"/>
  <c r="F1277" i="9" s="1"/>
  <c r="G1278" i="5"/>
  <c r="H1276" i="7" s="1"/>
  <c r="E1277" i="9" s="1"/>
  <c r="F1278" i="5"/>
  <c r="G1276" i="7" s="1"/>
  <c r="D1277" i="9" s="1"/>
  <c r="E1278" i="5"/>
  <c r="F1276" i="7" s="1"/>
  <c r="G1277" i="9" s="1"/>
  <c r="H1262" i="5"/>
  <c r="I1260" i="7" s="1"/>
  <c r="F1261" i="9" s="1"/>
  <c r="G1262" i="5"/>
  <c r="H1260" i="7" s="1"/>
  <c r="E1261" i="9" s="1"/>
  <c r="F1262" i="5"/>
  <c r="G1260" i="7" s="1"/>
  <c r="D1261" i="9" s="1"/>
  <c r="E1262" i="5"/>
  <c r="F1260" i="7" s="1"/>
  <c r="G1261" i="9" s="1"/>
  <c r="H1246" i="5"/>
  <c r="I1244" i="7" s="1"/>
  <c r="F1245" i="9" s="1"/>
  <c r="G1246" i="5"/>
  <c r="H1244" i="7" s="1"/>
  <c r="E1245" i="9" s="1"/>
  <c r="F1246" i="5"/>
  <c r="G1244" i="7" s="1"/>
  <c r="D1245" i="9" s="1"/>
  <c r="E1246" i="5"/>
  <c r="F1244" i="7" s="1"/>
  <c r="G1245" i="9" s="1"/>
  <c r="H1230" i="5"/>
  <c r="I1228" i="7" s="1"/>
  <c r="F1229" i="9" s="1"/>
  <c r="G1230" i="5"/>
  <c r="H1228" i="7" s="1"/>
  <c r="E1229" i="9" s="1"/>
  <c r="F1230" i="5"/>
  <c r="G1228" i="7" s="1"/>
  <c r="D1229" i="9" s="1"/>
  <c r="E1230" i="5"/>
  <c r="F1228" i="7" s="1"/>
  <c r="G1229" i="9" s="1"/>
  <c r="H1214" i="5"/>
  <c r="I1212" i="7" s="1"/>
  <c r="F1213" i="9" s="1"/>
  <c r="G1214" i="5"/>
  <c r="H1212" i="7" s="1"/>
  <c r="E1213" i="9" s="1"/>
  <c r="F1214" i="5"/>
  <c r="G1212" i="7" s="1"/>
  <c r="D1213" i="9" s="1"/>
  <c r="E1214" i="5"/>
  <c r="F1212" i="7" s="1"/>
  <c r="G1213" i="9" s="1"/>
  <c r="H1198" i="5"/>
  <c r="I1196" i="7" s="1"/>
  <c r="F1197" i="9" s="1"/>
  <c r="G1198" i="5"/>
  <c r="H1196" i="7" s="1"/>
  <c r="E1197" i="9" s="1"/>
  <c r="F1198" i="5"/>
  <c r="G1196" i="7" s="1"/>
  <c r="D1197" i="9" s="1"/>
  <c r="E1198" i="5"/>
  <c r="F1196" i="7" s="1"/>
  <c r="G1197" i="9" s="1"/>
  <c r="H1182" i="5"/>
  <c r="I1180" i="7" s="1"/>
  <c r="F1181" i="9" s="1"/>
  <c r="G1182" i="5"/>
  <c r="H1180" i="7" s="1"/>
  <c r="E1181" i="9" s="1"/>
  <c r="F1182" i="5"/>
  <c r="G1180" i="7" s="1"/>
  <c r="D1181" i="9" s="1"/>
  <c r="E1182" i="5"/>
  <c r="F1180" i="7" s="1"/>
  <c r="G1181" i="9" s="1"/>
  <c r="H1166" i="5"/>
  <c r="I1164" i="7" s="1"/>
  <c r="F1165" i="9" s="1"/>
  <c r="G1166" i="5"/>
  <c r="H1164" i="7" s="1"/>
  <c r="E1165" i="9" s="1"/>
  <c r="F1166" i="5"/>
  <c r="G1164" i="7" s="1"/>
  <c r="D1165" i="9" s="1"/>
  <c r="E1166" i="5"/>
  <c r="F1164" i="7" s="1"/>
  <c r="G1165" i="9" s="1"/>
  <c r="H1150" i="5"/>
  <c r="I1148" i="7" s="1"/>
  <c r="F1149" i="9" s="1"/>
  <c r="G1150" i="5"/>
  <c r="H1148" i="7" s="1"/>
  <c r="E1149" i="9" s="1"/>
  <c r="F1150" i="5"/>
  <c r="G1148" i="7" s="1"/>
  <c r="D1149" i="9" s="1"/>
  <c r="E1150" i="5"/>
  <c r="F1148" i="7" s="1"/>
  <c r="G1149" i="9" s="1"/>
  <c r="H1134" i="5"/>
  <c r="I1132" i="7" s="1"/>
  <c r="F1133" i="9" s="1"/>
  <c r="G1134" i="5"/>
  <c r="H1132" i="7" s="1"/>
  <c r="E1133" i="9" s="1"/>
  <c r="F1134" i="5"/>
  <c r="G1132" i="7" s="1"/>
  <c r="D1133" i="9" s="1"/>
  <c r="E1134" i="5"/>
  <c r="F1132" i="7" s="1"/>
  <c r="G1133" i="9" s="1"/>
  <c r="H1118" i="5"/>
  <c r="I1116" i="7" s="1"/>
  <c r="F1117" i="9" s="1"/>
  <c r="G1118" i="5"/>
  <c r="H1116" i="7" s="1"/>
  <c r="E1117" i="9" s="1"/>
  <c r="F1118" i="5"/>
  <c r="G1116" i="7" s="1"/>
  <c r="D1117" i="9" s="1"/>
  <c r="E1118" i="5"/>
  <c r="F1116" i="7" s="1"/>
  <c r="G1117" i="9" s="1"/>
  <c r="H1102" i="5"/>
  <c r="I1100" i="7" s="1"/>
  <c r="F1101" i="9" s="1"/>
  <c r="G1102" i="5"/>
  <c r="H1100" i="7" s="1"/>
  <c r="E1101" i="9" s="1"/>
  <c r="F1102" i="5"/>
  <c r="G1100" i="7" s="1"/>
  <c r="D1101" i="9" s="1"/>
  <c r="E1102" i="5"/>
  <c r="F1100" i="7" s="1"/>
  <c r="G1101" i="9" s="1"/>
  <c r="H1086" i="5"/>
  <c r="I1084" i="7" s="1"/>
  <c r="F1085" i="9" s="1"/>
  <c r="G1086" i="5"/>
  <c r="H1084" i="7" s="1"/>
  <c r="E1085" i="9" s="1"/>
  <c r="F1086" i="5"/>
  <c r="G1084" i="7" s="1"/>
  <c r="D1085" i="9" s="1"/>
  <c r="E1086" i="5"/>
  <c r="F1084" i="7" s="1"/>
  <c r="G1085" i="9" s="1"/>
  <c r="H1070" i="5"/>
  <c r="I1068" i="7" s="1"/>
  <c r="F1069" i="9" s="1"/>
  <c r="G1070" i="5"/>
  <c r="H1068" i="7" s="1"/>
  <c r="E1069" i="9" s="1"/>
  <c r="F1070" i="5"/>
  <c r="G1068" i="7" s="1"/>
  <c r="D1069" i="9" s="1"/>
  <c r="E1070" i="5"/>
  <c r="F1068" i="7" s="1"/>
  <c r="G1069" i="9" s="1"/>
  <c r="H1054" i="5"/>
  <c r="I1052" i="7" s="1"/>
  <c r="F1053" i="9" s="1"/>
  <c r="G1054" i="5"/>
  <c r="H1052" i="7" s="1"/>
  <c r="E1053" i="9" s="1"/>
  <c r="F1054" i="5"/>
  <c r="G1052" i="7" s="1"/>
  <c r="D1053" i="9" s="1"/>
  <c r="E1054" i="5"/>
  <c r="F1052" i="7" s="1"/>
  <c r="G1053" i="9" s="1"/>
  <c r="H1038" i="5"/>
  <c r="I1036" i="7" s="1"/>
  <c r="F1037" i="9" s="1"/>
  <c r="G1038" i="5"/>
  <c r="H1036" i="7" s="1"/>
  <c r="E1037" i="9" s="1"/>
  <c r="F1038" i="5"/>
  <c r="G1036" i="7" s="1"/>
  <c r="D1037" i="9" s="1"/>
  <c r="E1038" i="5"/>
  <c r="F1036" i="7" s="1"/>
  <c r="G1037" i="9" s="1"/>
  <c r="H1022" i="5"/>
  <c r="I1020" i="7" s="1"/>
  <c r="F1021" i="9" s="1"/>
  <c r="G1022" i="5"/>
  <c r="H1020" i="7" s="1"/>
  <c r="E1021" i="9" s="1"/>
  <c r="F1022" i="5"/>
  <c r="G1020" i="7" s="1"/>
  <c r="D1021" i="9" s="1"/>
  <c r="E1022" i="5"/>
  <c r="F1020" i="7" s="1"/>
  <c r="G1021" i="9" s="1"/>
  <c r="H1006" i="5"/>
  <c r="I1004" i="7" s="1"/>
  <c r="F1005" i="9" s="1"/>
  <c r="G1006" i="5"/>
  <c r="H1004" i="7" s="1"/>
  <c r="E1005" i="9" s="1"/>
  <c r="F1006" i="5"/>
  <c r="G1004" i="7" s="1"/>
  <c r="D1005" i="9" s="1"/>
  <c r="E1006" i="5"/>
  <c r="F1004" i="7" s="1"/>
  <c r="G1005" i="9" s="1"/>
  <c r="H990" i="5"/>
  <c r="I988" i="7" s="1"/>
  <c r="F989" i="9" s="1"/>
  <c r="G990" i="5"/>
  <c r="H988" i="7" s="1"/>
  <c r="E989" i="9" s="1"/>
  <c r="F990" i="5"/>
  <c r="G988" i="7" s="1"/>
  <c r="D989" i="9" s="1"/>
  <c r="E990" i="5"/>
  <c r="F988" i="7" s="1"/>
  <c r="G989" i="9" s="1"/>
  <c r="H974" i="5"/>
  <c r="I972" i="7" s="1"/>
  <c r="F973" i="9" s="1"/>
  <c r="G974" i="5"/>
  <c r="H972" i="7" s="1"/>
  <c r="E973" i="9" s="1"/>
  <c r="F974" i="5"/>
  <c r="G972" i="7" s="1"/>
  <c r="D973" i="9" s="1"/>
  <c r="E974" i="5"/>
  <c r="F972" i="7" s="1"/>
  <c r="G973" i="9" s="1"/>
  <c r="H958" i="5"/>
  <c r="I956" i="7" s="1"/>
  <c r="F957" i="9" s="1"/>
  <c r="G958" i="5"/>
  <c r="H956" i="7" s="1"/>
  <c r="E957" i="9" s="1"/>
  <c r="F958" i="5"/>
  <c r="G956" i="7" s="1"/>
  <c r="D957" i="9" s="1"/>
  <c r="E958" i="5"/>
  <c r="F956" i="7" s="1"/>
  <c r="G957" i="9" s="1"/>
  <c r="H942" i="5"/>
  <c r="I940" i="7" s="1"/>
  <c r="F941" i="9" s="1"/>
  <c r="G942" i="5"/>
  <c r="H940" i="7" s="1"/>
  <c r="E941" i="9" s="1"/>
  <c r="F942" i="5"/>
  <c r="G940" i="7" s="1"/>
  <c r="D941" i="9" s="1"/>
  <c r="E942" i="5"/>
  <c r="F940" i="7" s="1"/>
  <c r="G941" i="9" s="1"/>
  <c r="H926" i="5"/>
  <c r="I924" i="7" s="1"/>
  <c r="F925" i="9" s="1"/>
  <c r="G926" i="5"/>
  <c r="H924" i="7" s="1"/>
  <c r="E925" i="9" s="1"/>
  <c r="F926" i="5"/>
  <c r="G924" i="7" s="1"/>
  <c r="D925" i="9" s="1"/>
  <c r="E926" i="5"/>
  <c r="F924" i="7" s="1"/>
  <c r="G925" i="9" s="1"/>
  <c r="H910" i="5"/>
  <c r="I908" i="7" s="1"/>
  <c r="F909" i="9" s="1"/>
  <c r="G910" i="5"/>
  <c r="H908" i="7" s="1"/>
  <c r="E909" i="9" s="1"/>
  <c r="F910" i="5"/>
  <c r="G908" i="7" s="1"/>
  <c r="D909" i="9" s="1"/>
  <c r="E910" i="5"/>
  <c r="F908" i="7" s="1"/>
  <c r="G909" i="9" s="1"/>
  <c r="H894" i="5"/>
  <c r="I892" i="7" s="1"/>
  <c r="F893" i="9" s="1"/>
  <c r="G894" i="5"/>
  <c r="H892" i="7" s="1"/>
  <c r="E893" i="9" s="1"/>
  <c r="F894" i="5"/>
  <c r="G892" i="7" s="1"/>
  <c r="D893" i="9" s="1"/>
  <c r="E894" i="5"/>
  <c r="F892" i="7" s="1"/>
  <c r="G893" i="9" s="1"/>
  <c r="H878" i="5"/>
  <c r="I876" i="7" s="1"/>
  <c r="F877" i="9" s="1"/>
  <c r="G878" i="5"/>
  <c r="H876" i="7" s="1"/>
  <c r="E877" i="9" s="1"/>
  <c r="F878" i="5"/>
  <c r="G876" i="7" s="1"/>
  <c r="D877" i="9" s="1"/>
  <c r="E878" i="5"/>
  <c r="F876" i="7" s="1"/>
  <c r="G877" i="9" s="1"/>
  <c r="H862" i="5"/>
  <c r="I860" i="7" s="1"/>
  <c r="F861" i="9" s="1"/>
  <c r="G862" i="5"/>
  <c r="H860" i="7" s="1"/>
  <c r="E861" i="9" s="1"/>
  <c r="F862" i="5"/>
  <c r="G860" i="7" s="1"/>
  <c r="D861" i="9" s="1"/>
  <c r="E862" i="5"/>
  <c r="F860" i="7" s="1"/>
  <c r="G861" i="9" s="1"/>
  <c r="H846" i="5"/>
  <c r="I844" i="7" s="1"/>
  <c r="F845" i="9" s="1"/>
  <c r="G846" i="5"/>
  <c r="H844" i="7" s="1"/>
  <c r="E845" i="9" s="1"/>
  <c r="F846" i="5"/>
  <c r="G844" i="7" s="1"/>
  <c r="D845" i="9" s="1"/>
  <c r="E846" i="5"/>
  <c r="F844" i="7" s="1"/>
  <c r="G845" i="9" s="1"/>
  <c r="H830" i="5"/>
  <c r="I828" i="7" s="1"/>
  <c r="F829" i="9" s="1"/>
  <c r="G830" i="5"/>
  <c r="H828" i="7" s="1"/>
  <c r="E829" i="9" s="1"/>
  <c r="F830" i="5"/>
  <c r="G828" i="7" s="1"/>
  <c r="D829" i="9" s="1"/>
  <c r="E830" i="5"/>
  <c r="F828" i="7" s="1"/>
  <c r="G829" i="9" s="1"/>
  <c r="H814" i="5"/>
  <c r="I812" i="7" s="1"/>
  <c r="F813" i="9" s="1"/>
  <c r="G814" i="5"/>
  <c r="H812" i="7" s="1"/>
  <c r="E813" i="9" s="1"/>
  <c r="F814" i="5"/>
  <c r="G812" i="7" s="1"/>
  <c r="D813" i="9" s="1"/>
  <c r="E814" i="5"/>
  <c r="F812" i="7" s="1"/>
  <c r="G813" i="9" s="1"/>
  <c r="H798" i="5"/>
  <c r="I796" i="7" s="1"/>
  <c r="F797" i="9" s="1"/>
  <c r="G798" i="5"/>
  <c r="H796" i="7" s="1"/>
  <c r="E797" i="9" s="1"/>
  <c r="F798" i="5"/>
  <c r="G796" i="7" s="1"/>
  <c r="D797" i="9" s="1"/>
  <c r="E798" i="5"/>
  <c r="F796" i="7" s="1"/>
  <c r="G797" i="9" s="1"/>
  <c r="H782" i="5"/>
  <c r="I780" i="7" s="1"/>
  <c r="F781" i="9" s="1"/>
  <c r="G782" i="5"/>
  <c r="H780" i="7" s="1"/>
  <c r="E781" i="9" s="1"/>
  <c r="F782" i="5"/>
  <c r="G780" i="7" s="1"/>
  <c r="D781" i="9" s="1"/>
  <c r="E782" i="5"/>
  <c r="F780" i="7" s="1"/>
  <c r="G781" i="9" s="1"/>
  <c r="H766" i="5"/>
  <c r="I764" i="7" s="1"/>
  <c r="F765" i="9" s="1"/>
  <c r="G766" i="5"/>
  <c r="H764" i="7" s="1"/>
  <c r="E765" i="9" s="1"/>
  <c r="F766" i="5"/>
  <c r="G764" i="7" s="1"/>
  <c r="D765" i="9" s="1"/>
  <c r="E766" i="5"/>
  <c r="F764" i="7" s="1"/>
  <c r="G765" i="9" s="1"/>
  <c r="H750" i="5"/>
  <c r="I748" i="7" s="1"/>
  <c r="F749" i="9" s="1"/>
  <c r="G750" i="5"/>
  <c r="H748" i="7" s="1"/>
  <c r="E749" i="9" s="1"/>
  <c r="F750" i="5"/>
  <c r="G748" i="7" s="1"/>
  <c r="D749" i="9" s="1"/>
  <c r="E750" i="5"/>
  <c r="F748" i="7" s="1"/>
  <c r="G749" i="9" s="1"/>
  <c r="H734" i="5"/>
  <c r="I732" i="7" s="1"/>
  <c r="F733" i="9" s="1"/>
  <c r="G734" i="5"/>
  <c r="H732" i="7" s="1"/>
  <c r="E733" i="9" s="1"/>
  <c r="F734" i="5"/>
  <c r="G732" i="7" s="1"/>
  <c r="D733" i="9" s="1"/>
  <c r="E734" i="5"/>
  <c r="F732" i="7" s="1"/>
  <c r="G733" i="9" s="1"/>
  <c r="H718" i="5"/>
  <c r="I716" i="7" s="1"/>
  <c r="F717" i="9" s="1"/>
  <c r="G718" i="5"/>
  <c r="H716" i="7" s="1"/>
  <c r="E717" i="9" s="1"/>
  <c r="F718" i="5"/>
  <c r="G716" i="7" s="1"/>
  <c r="D717" i="9" s="1"/>
  <c r="E718" i="5"/>
  <c r="F716" i="7" s="1"/>
  <c r="G717" i="9" s="1"/>
  <c r="H702" i="5"/>
  <c r="I700" i="7" s="1"/>
  <c r="F701" i="9" s="1"/>
  <c r="G702" i="5"/>
  <c r="H700" i="7" s="1"/>
  <c r="E701" i="9" s="1"/>
  <c r="F702" i="5"/>
  <c r="G700" i="7" s="1"/>
  <c r="D701" i="9" s="1"/>
  <c r="E702" i="5"/>
  <c r="F700" i="7" s="1"/>
  <c r="G701" i="9" s="1"/>
  <c r="H686" i="5"/>
  <c r="I684" i="7" s="1"/>
  <c r="F685" i="9" s="1"/>
  <c r="G686" i="5"/>
  <c r="H684" i="7" s="1"/>
  <c r="E685" i="9" s="1"/>
  <c r="F686" i="5"/>
  <c r="G684" i="7" s="1"/>
  <c r="D685" i="9" s="1"/>
  <c r="E686" i="5"/>
  <c r="F684" i="7" s="1"/>
  <c r="G685" i="9" s="1"/>
  <c r="H664" i="5"/>
  <c r="I662" i="7" s="1"/>
  <c r="F663" i="9" s="1"/>
  <c r="G664" i="5"/>
  <c r="H662" i="7" s="1"/>
  <c r="E663" i="9" s="1"/>
  <c r="F664" i="5"/>
  <c r="G662" i="7" s="1"/>
  <c r="D663" i="9" s="1"/>
  <c r="E664" i="5"/>
  <c r="F662" i="7" s="1"/>
  <c r="G663" i="9" s="1"/>
  <c r="H632" i="5"/>
  <c r="I630" i="7" s="1"/>
  <c r="F631" i="9" s="1"/>
  <c r="G632" i="5"/>
  <c r="H630" i="7" s="1"/>
  <c r="E631" i="9" s="1"/>
  <c r="F632" i="5"/>
  <c r="G630" i="7" s="1"/>
  <c r="D631" i="9" s="1"/>
  <c r="E632" i="5"/>
  <c r="F630" i="7" s="1"/>
  <c r="G631" i="9" s="1"/>
  <c r="H600" i="5"/>
  <c r="I598" i="7" s="1"/>
  <c r="F599" i="9" s="1"/>
  <c r="G600" i="5"/>
  <c r="H598" i="7" s="1"/>
  <c r="E599" i="9" s="1"/>
  <c r="F600" i="5"/>
  <c r="G598" i="7" s="1"/>
  <c r="D599" i="9" s="1"/>
  <c r="E600" i="5"/>
  <c r="F598" i="7" s="1"/>
  <c r="G599" i="9" s="1"/>
  <c r="H568" i="5"/>
  <c r="I566" i="7" s="1"/>
  <c r="F567" i="9" s="1"/>
  <c r="G568" i="5"/>
  <c r="H566" i="7" s="1"/>
  <c r="E567" i="9" s="1"/>
  <c r="F568" i="5"/>
  <c r="G566" i="7" s="1"/>
  <c r="D567" i="9" s="1"/>
  <c r="E568" i="5"/>
  <c r="F566" i="7" s="1"/>
  <c r="G567" i="9" s="1"/>
  <c r="H536" i="5"/>
  <c r="I534" i="7" s="1"/>
  <c r="F535" i="9" s="1"/>
  <c r="G536" i="5"/>
  <c r="H534" i="7" s="1"/>
  <c r="E535" i="9" s="1"/>
  <c r="F536" i="5"/>
  <c r="G534" i="7" s="1"/>
  <c r="D535" i="9" s="1"/>
  <c r="E536" i="5"/>
  <c r="F534" i="7" s="1"/>
  <c r="G535" i="9" s="1"/>
  <c r="H504" i="5"/>
  <c r="I502" i="7" s="1"/>
  <c r="F503" i="9" s="1"/>
  <c r="G504" i="5"/>
  <c r="H502" i="7" s="1"/>
  <c r="E503" i="9" s="1"/>
  <c r="F504" i="5"/>
  <c r="G502" i="7" s="1"/>
  <c r="D503" i="9" s="1"/>
  <c r="E504" i="5"/>
  <c r="F502" i="7" s="1"/>
  <c r="G503" i="9" s="1"/>
  <c r="H472" i="5"/>
  <c r="I470" i="7" s="1"/>
  <c r="F471" i="9" s="1"/>
  <c r="G472" i="5"/>
  <c r="H470" i="7" s="1"/>
  <c r="E471" i="9" s="1"/>
  <c r="F472" i="5"/>
  <c r="G470" i="7" s="1"/>
  <c r="D471" i="9" s="1"/>
  <c r="E472" i="5"/>
  <c r="F470" i="7" s="1"/>
  <c r="G471" i="9" s="1"/>
  <c r="H440" i="5"/>
  <c r="I438" i="7" s="1"/>
  <c r="F439" i="9" s="1"/>
  <c r="G440" i="5"/>
  <c r="H438" i="7" s="1"/>
  <c r="E439" i="9" s="1"/>
  <c r="F440" i="5"/>
  <c r="G438" i="7" s="1"/>
  <c r="D439" i="9" s="1"/>
  <c r="E440" i="5"/>
  <c r="F438" i="7" s="1"/>
  <c r="G439" i="9" s="1"/>
  <c r="H408" i="5"/>
  <c r="I406" i="7" s="1"/>
  <c r="F407" i="9" s="1"/>
  <c r="G408" i="5"/>
  <c r="H406" i="7" s="1"/>
  <c r="E407" i="9" s="1"/>
  <c r="F408" i="5"/>
  <c r="G406" i="7" s="1"/>
  <c r="D407" i="9" s="1"/>
  <c r="E408" i="5"/>
  <c r="F406" i="7" s="1"/>
  <c r="G407" i="9" s="1"/>
  <c r="H376" i="5"/>
  <c r="I374" i="7" s="1"/>
  <c r="F375" i="9" s="1"/>
  <c r="G376" i="5"/>
  <c r="H374" i="7" s="1"/>
  <c r="E375" i="9" s="1"/>
  <c r="F376" i="5"/>
  <c r="G374" i="7" s="1"/>
  <c r="D375" i="9" s="1"/>
  <c r="E376" i="5"/>
  <c r="F374" i="7" s="1"/>
  <c r="G375" i="9" s="1"/>
  <c r="H344" i="5"/>
  <c r="I342" i="7" s="1"/>
  <c r="F343" i="9" s="1"/>
  <c r="G344" i="5"/>
  <c r="H342" i="7" s="1"/>
  <c r="E343" i="9" s="1"/>
  <c r="F344" i="5"/>
  <c r="G342" i="7" s="1"/>
  <c r="D343" i="9" s="1"/>
  <c r="E344" i="5"/>
  <c r="F342" i="7" s="1"/>
  <c r="G343" i="9" s="1"/>
  <c r="H312" i="5"/>
  <c r="I310" i="7" s="1"/>
  <c r="F311" i="9" s="1"/>
  <c r="G312" i="5"/>
  <c r="H310" i="7" s="1"/>
  <c r="E311" i="9" s="1"/>
  <c r="F312" i="5"/>
  <c r="G310" i="7" s="1"/>
  <c r="D311" i="9" s="1"/>
  <c r="E312" i="5"/>
  <c r="F310" i="7" s="1"/>
  <c r="G311" i="9" s="1"/>
  <c r="H280" i="5"/>
  <c r="I278" i="7" s="1"/>
  <c r="F279" i="9" s="1"/>
  <c r="G280" i="5"/>
  <c r="H278" i="7" s="1"/>
  <c r="E279" i="9" s="1"/>
  <c r="F280" i="5"/>
  <c r="G278" i="7" s="1"/>
  <c r="D279" i="9" s="1"/>
  <c r="E280" i="5"/>
  <c r="F278" i="7" s="1"/>
  <c r="G279" i="9" s="1"/>
  <c r="H248" i="5"/>
  <c r="I246" i="7" s="1"/>
  <c r="F247" i="9" s="1"/>
  <c r="G248" i="5"/>
  <c r="H246" i="7" s="1"/>
  <c r="E247" i="9" s="1"/>
  <c r="F248" i="5"/>
  <c r="G246" i="7" s="1"/>
  <c r="D247" i="9" s="1"/>
  <c r="E248" i="5"/>
  <c r="F246" i="7" s="1"/>
  <c r="G247" i="9" s="1"/>
  <c r="H216" i="5"/>
  <c r="I214" i="7" s="1"/>
  <c r="F215" i="9" s="1"/>
  <c r="G216" i="5"/>
  <c r="H214" i="7" s="1"/>
  <c r="E215" i="9" s="1"/>
  <c r="F216" i="5"/>
  <c r="G214" i="7" s="1"/>
  <c r="D215" i="9" s="1"/>
  <c r="E216" i="5"/>
  <c r="F214" i="7" s="1"/>
  <c r="G215" i="9" s="1"/>
  <c r="H184" i="5"/>
  <c r="I182" i="7" s="1"/>
  <c r="F183" i="9" s="1"/>
  <c r="G184" i="5"/>
  <c r="H182" i="7" s="1"/>
  <c r="E183" i="9" s="1"/>
  <c r="F184" i="5"/>
  <c r="G182" i="7" s="1"/>
  <c r="D183" i="9" s="1"/>
  <c r="E184" i="5"/>
  <c r="F182" i="7" s="1"/>
  <c r="G183" i="9" s="1"/>
  <c r="H152" i="5"/>
  <c r="I150" i="7" s="1"/>
  <c r="F151" i="9" s="1"/>
  <c r="G152" i="5"/>
  <c r="H150" i="7" s="1"/>
  <c r="E151" i="9" s="1"/>
  <c r="F152" i="5"/>
  <c r="G150" i="7" s="1"/>
  <c r="D151" i="9" s="1"/>
  <c r="E152" i="5"/>
  <c r="F150" i="7" s="1"/>
  <c r="G151" i="9" s="1"/>
  <c r="H120" i="5"/>
  <c r="I118" i="7" s="1"/>
  <c r="F119" i="9" s="1"/>
  <c r="G120" i="5"/>
  <c r="H118" i="7" s="1"/>
  <c r="E119" i="9" s="1"/>
  <c r="F120" i="5"/>
  <c r="G118" i="7" s="1"/>
  <c r="D119" i="9" s="1"/>
  <c r="E120" i="5"/>
  <c r="F118" i="7" s="1"/>
  <c r="G119" i="9" s="1"/>
  <c r="H88" i="5"/>
  <c r="I86" i="7" s="1"/>
  <c r="F87" i="9" s="1"/>
  <c r="G88" i="5"/>
  <c r="H86" i="7" s="1"/>
  <c r="E87" i="9" s="1"/>
  <c r="F88" i="5"/>
  <c r="G86" i="7" s="1"/>
  <c r="D87" i="9" s="1"/>
  <c r="E88" i="5"/>
  <c r="F86" i="7" s="1"/>
  <c r="G87" i="9" s="1"/>
  <c r="H56" i="5"/>
  <c r="I54" i="7" s="1"/>
  <c r="F55" i="9" s="1"/>
  <c r="G56" i="5"/>
  <c r="H54" i="7" s="1"/>
  <c r="E55" i="9" s="1"/>
  <c r="F56" i="5"/>
  <c r="G54" i="7" s="1"/>
  <c r="D55" i="9" s="1"/>
  <c r="E56" i="5"/>
  <c r="F54" i="7" s="1"/>
  <c r="G55" i="9" s="1"/>
  <c r="H24" i="5"/>
  <c r="I22" i="7" s="1"/>
  <c r="F23" i="9" s="1"/>
  <c r="G24" i="5"/>
  <c r="H22" i="7" s="1"/>
  <c r="E23" i="9" s="1"/>
  <c r="F24" i="5"/>
  <c r="G22" i="7" s="1"/>
  <c r="D23" i="9" s="1"/>
  <c r="E24" i="5"/>
  <c r="F22" i="7" s="1"/>
  <c r="G23" i="9" s="1"/>
  <c r="H669" i="5"/>
  <c r="I667" i="7" s="1"/>
  <c r="F668" i="9" s="1"/>
  <c r="G669" i="5"/>
  <c r="H667" i="7" s="1"/>
  <c r="E668" i="9" s="1"/>
  <c r="F669" i="5"/>
  <c r="G667" i="7" s="1"/>
  <c r="D668" i="9" s="1"/>
  <c r="E669" i="5"/>
  <c r="F667" i="7" s="1"/>
  <c r="G668" i="9" s="1"/>
  <c r="H653" i="5"/>
  <c r="I651" i="7" s="1"/>
  <c r="F652" i="9" s="1"/>
  <c r="G653" i="5"/>
  <c r="H651" i="7" s="1"/>
  <c r="E652" i="9" s="1"/>
  <c r="F653" i="5"/>
  <c r="G651" i="7" s="1"/>
  <c r="D652" i="9" s="1"/>
  <c r="E653" i="5"/>
  <c r="F651" i="7" s="1"/>
  <c r="G652" i="9" s="1"/>
  <c r="H637" i="5"/>
  <c r="I635" i="7" s="1"/>
  <c r="F636" i="9" s="1"/>
  <c r="G637" i="5"/>
  <c r="H635" i="7" s="1"/>
  <c r="E636" i="9" s="1"/>
  <c r="F637" i="5"/>
  <c r="G635" i="7" s="1"/>
  <c r="D636" i="9" s="1"/>
  <c r="E637" i="5"/>
  <c r="F635" i="7" s="1"/>
  <c r="G636" i="9" s="1"/>
  <c r="H621" i="5"/>
  <c r="I619" i="7" s="1"/>
  <c r="F620" i="9" s="1"/>
  <c r="G621" i="5"/>
  <c r="H619" i="7" s="1"/>
  <c r="E620" i="9" s="1"/>
  <c r="F621" i="5"/>
  <c r="G619" i="7" s="1"/>
  <c r="D620" i="9" s="1"/>
  <c r="E621" i="5"/>
  <c r="F619" i="7" s="1"/>
  <c r="G620" i="9" s="1"/>
  <c r="H605" i="5"/>
  <c r="I603" i="7" s="1"/>
  <c r="F604" i="9" s="1"/>
  <c r="G605" i="5"/>
  <c r="H603" i="7" s="1"/>
  <c r="E604" i="9" s="1"/>
  <c r="F605" i="5"/>
  <c r="G603" i="7" s="1"/>
  <c r="D604" i="9" s="1"/>
  <c r="E605" i="5"/>
  <c r="F603" i="7" s="1"/>
  <c r="G604" i="9" s="1"/>
  <c r="H589" i="5"/>
  <c r="I587" i="7" s="1"/>
  <c r="F588" i="9" s="1"/>
  <c r="G589" i="5"/>
  <c r="H587" i="7" s="1"/>
  <c r="E588" i="9" s="1"/>
  <c r="F589" i="5"/>
  <c r="G587" i="7" s="1"/>
  <c r="D588" i="9" s="1"/>
  <c r="E589" i="5"/>
  <c r="F587" i="7" s="1"/>
  <c r="G588" i="9" s="1"/>
  <c r="H573" i="5"/>
  <c r="I571" i="7" s="1"/>
  <c r="F572" i="9" s="1"/>
  <c r="G573" i="5"/>
  <c r="H571" i="7" s="1"/>
  <c r="E572" i="9" s="1"/>
  <c r="F573" i="5"/>
  <c r="G571" i="7" s="1"/>
  <c r="D572" i="9" s="1"/>
  <c r="E573" i="5"/>
  <c r="F571" i="7" s="1"/>
  <c r="G572" i="9" s="1"/>
  <c r="H557" i="5"/>
  <c r="I555" i="7" s="1"/>
  <c r="F556" i="9" s="1"/>
  <c r="G557" i="5"/>
  <c r="H555" i="7" s="1"/>
  <c r="E556" i="9" s="1"/>
  <c r="F557" i="5"/>
  <c r="G555" i="7" s="1"/>
  <c r="D556" i="9" s="1"/>
  <c r="E557" i="5"/>
  <c r="F555" i="7" s="1"/>
  <c r="G556" i="9" s="1"/>
  <c r="H541" i="5"/>
  <c r="I539" i="7" s="1"/>
  <c r="F540" i="9" s="1"/>
  <c r="G541" i="5"/>
  <c r="H539" i="7" s="1"/>
  <c r="E540" i="9" s="1"/>
  <c r="F541" i="5"/>
  <c r="G539" i="7" s="1"/>
  <c r="D540" i="9" s="1"/>
  <c r="E541" i="5"/>
  <c r="F539" i="7" s="1"/>
  <c r="G540" i="9" s="1"/>
  <c r="H525" i="5"/>
  <c r="I523" i="7" s="1"/>
  <c r="F524" i="9" s="1"/>
  <c r="G525" i="5"/>
  <c r="H523" i="7" s="1"/>
  <c r="E524" i="9" s="1"/>
  <c r="F525" i="5"/>
  <c r="G523" i="7" s="1"/>
  <c r="D524" i="9" s="1"/>
  <c r="E525" i="5"/>
  <c r="F523" i="7" s="1"/>
  <c r="G524" i="9" s="1"/>
  <c r="H509" i="5"/>
  <c r="I507" i="7" s="1"/>
  <c r="F508" i="9" s="1"/>
  <c r="G509" i="5"/>
  <c r="H507" i="7" s="1"/>
  <c r="E508" i="9" s="1"/>
  <c r="F509" i="5"/>
  <c r="G507" i="7" s="1"/>
  <c r="D508" i="9" s="1"/>
  <c r="E509" i="5"/>
  <c r="F507" i="7" s="1"/>
  <c r="G508" i="9" s="1"/>
  <c r="H493" i="5"/>
  <c r="I491" i="7" s="1"/>
  <c r="F492" i="9" s="1"/>
  <c r="G493" i="5"/>
  <c r="H491" i="7" s="1"/>
  <c r="E492" i="9" s="1"/>
  <c r="F493" i="5"/>
  <c r="G491" i="7" s="1"/>
  <c r="D492" i="9" s="1"/>
  <c r="E493" i="5"/>
  <c r="F491" i="7" s="1"/>
  <c r="G492" i="9" s="1"/>
  <c r="H477" i="5"/>
  <c r="I475" i="7" s="1"/>
  <c r="F476" i="9" s="1"/>
  <c r="G477" i="5"/>
  <c r="H475" i="7" s="1"/>
  <c r="E476" i="9" s="1"/>
  <c r="F477" i="5"/>
  <c r="G475" i="7" s="1"/>
  <c r="D476" i="9" s="1"/>
  <c r="E477" i="5"/>
  <c r="F475" i="7" s="1"/>
  <c r="G476" i="9" s="1"/>
  <c r="H461" i="5"/>
  <c r="I459" i="7" s="1"/>
  <c r="F460" i="9" s="1"/>
  <c r="G461" i="5"/>
  <c r="H459" i="7" s="1"/>
  <c r="E460" i="9" s="1"/>
  <c r="F461" i="5"/>
  <c r="G459" i="7" s="1"/>
  <c r="D460" i="9" s="1"/>
  <c r="E461" i="5"/>
  <c r="F459" i="7" s="1"/>
  <c r="G460" i="9" s="1"/>
  <c r="H445" i="5"/>
  <c r="I443" i="7" s="1"/>
  <c r="F444" i="9" s="1"/>
  <c r="G445" i="5"/>
  <c r="H443" i="7" s="1"/>
  <c r="E444" i="9" s="1"/>
  <c r="F445" i="5"/>
  <c r="G443" i="7" s="1"/>
  <c r="D444" i="9" s="1"/>
  <c r="E445" i="5"/>
  <c r="F443" i="7" s="1"/>
  <c r="G444" i="9" s="1"/>
  <c r="H429" i="5"/>
  <c r="I427" i="7" s="1"/>
  <c r="F428" i="9" s="1"/>
  <c r="G429" i="5"/>
  <c r="H427" i="7" s="1"/>
  <c r="E428" i="9" s="1"/>
  <c r="F429" i="5"/>
  <c r="G427" i="7" s="1"/>
  <c r="D428" i="9" s="1"/>
  <c r="E429" i="5"/>
  <c r="F427" i="7" s="1"/>
  <c r="G428" i="9" s="1"/>
  <c r="H413" i="5"/>
  <c r="I411" i="7" s="1"/>
  <c r="F412" i="9" s="1"/>
  <c r="G413" i="5"/>
  <c r="H411" i="7" s="1"/>
  <c r="E412" i="9" s="1"/>
  <c r="F413" i="5"/>
  <c r="G411" i="7" s="1"/>
  <c r="D412" i="9" s="1"/>
  <c r="E413" i="5"/>
  <c r="F411" i="7" s="1"/>
  <c r="G412" i="9" s="1"/>
  <c r="H397" i="5"/>
  <c r="I395" i="7" s="1"/>
  <c r="F396" i="9" s="1"/>
  <c r="G397" i="5"/>
  <c r="H395" i="7" s="1"/>
  <c r="E396" i="9" s="1"/>
  <c r="F397" i="5"/>
  <c r="G395" i="7" s="1"/>
  <c r="D396" i="9" s="1"/>
  <c r="E397" i="5"/>
  <c r="F395" i="7" s="1"/>
  <c r="G396" i="9" s="1"/>
  <c r="H381" i="5"/>
  <c r="I379" i="7" s="1"/>
  <c r="F380" i="9" s="1"/>
  <c r="G381" i="5"/>
  <c r="H379" i="7" s="1"/>
  <c r="E380" i="9" s="1"/>
  <c r="F381" i="5"/>
  <c r="G379" i="7" s="1"/>
  <c r="D380" i="9" s="1"/>
  <c r="E381" i="5"/>
  <c r="F379" i="7" s="1"/>
  <c r="G380" i="9" s="1"/>
  <c r="H365" i="5"/>
  <c r="I363" i="7" s="1"/>
  <c r="F364" i="9" s="1"/>
  <c r="G365" i="5"/>
  <c r="H363" i="7" s="1"/>
  <c r="E364" i="9" s="1"/>
  <c r="F365" i="5"/>
  <c r="G363" i="7" s="1"/>
  <c r="D364" i="9" s="1"/>
  <c r="E365" i="5"/>
  <c r="F363" i="7" s="1"/>
  <c r="G364" i="9" s="1"/>
  <c r="H349" i="5"/>
  <c r="I347" i="7" s="1"/>
  <c r="F348" i="9" s="1"/>
  <c r="G349" i="5"/>
  <c r="H347" i="7" s="1"/>
  <c r="E348" i="9" s="1"/>
  <c r="F349" i="5"/>
  <c r="G347" i="7" s="1"/>
  <c r="D348" i="9" s="1"/>
  <c r="E349" i="5"/>
  <c r="F347" i="7" s="1"/>
  <c r="G348" i="9" s="1"/>
  <c r="H333" i="5"/>
  <c r="I331" i="7" s="1"/>
  <c r="F332" i="9" s="1"/>
  <c r="G333" i="5"/>
  <c r="H331" i="7" s="1"/>
  <c r="E332" i="9" s="1"/>
  <c r="F333" i="5"/>
  <c r="G331" i="7" s="1"/>
  <c r="D332" i="9" s="1"/>
  <c r="E333" i="5"/>
  <c r="F331" i="7" s="1"/>
  <c r="G332" i="9" s="1"/>
  <c r="H317" i="5"/>
  <c r="I315" i="7" s="1"/>
  <c r="F316" i="9" s="1"/>
  <c r="G317" i="5"/>
  <c r="H315" i="7" s="1"/>
  <c r="E316" i="9" s="1"/>
  <c r="F317" i="5"/>
  <c r="G315" i="7" s="1"/>
  <c r="D316" i="9" s="1"/>
  <c r="E317" i="5"/>
  <c r="F315" i="7" s="1"/>
  <c r="G316" i="9" s="1"/>
  <c r="H301" i="5"/>
  <c r="I299" i="7" s="1"/>
  <c r="F300" i="9" s="1"/>
  <c r="G301" i="5"/>
  <c r="H299" i="7" s="1"/>
  <c r="E300" i="9" s="1"/>
  <c r="F301" i="5"/>
  <c r="G299" i="7" s="1"/>
  <c r="D300" i="9" s="1"/>
  <c r="E301" i="5"/>
  <c r="F299" i="7" s="1"/>
  <c r="G300" i="9" s="1"/>
  <c r="H285" i="5"/>
  <c r="I283" i="7" s="1"/>
  <c r="F284" i="9" s="1"/>
  <c r="G285" i="5"/>
  <c r="H283" i="7" s="1"/>
  <c r="E284" i="9" s="1"/>
  <c r="F285" i="5"/>
  <c r="G283" i="7" s="1"/>
  <c r="D284" i="9" s="1"/>
  <c r="E285" i="5"/>
  <c r="F283" i="7" s="1"/>
  <c r="G284" i="9" s="1"/>
  <c r="H269" i="5"/>
  <c r="I267" i="7" s="1"/>
  <c r="F268" i="9" s="1"/>
  <c r="G269" i="5"/>
  <c r="H267" i="7" s="1"/>
  <c r="E268" i="9" s="1"/>
  <c r="F269" i="5"/>
  <c r="G267" i="7" s="1"/>
  <c r="D268" i="9" s="1"/>
  <c r="E269" i="5"/>
  <c r="F267" i="7" s="1"/>
  <c r="G268" i="9" s="1"/>
  <c r="H253" i="5"/>
  <c r="I251" i="7" s="1"/>
  <c r="F252" i="9" s="1"/>
  <c r="G253" i="5"/>
  <c r="H251" i="7" s="1"/>
  <c r="E252" i="9" s="1"/>
  <c r="F253" i="5"/>
  <c r="G251" i="7" s="1"/>
  <c r="D252" i="9" s="1"/>
  <c r="E253" i="5"/>
  <c r="F251" i="7" s="1"/>
  <c r="G252" i="9" s="1"/>
  <c r="H237" i="5"/>
  <c r="I235" i="7" s="1"/>
  <c r="F236" i="9" s="1"/>
  <c r="G237" i="5"/>
  <c r="H235" i="7" s="1"/>
  <c r="E236" i="9" s="1"/>
  <c r="F237" i="5"/>
  <c r="G235" i="7" s="1"/>
  <c r="D236" i="9" s="1"/>
  <c r="E237" i="5"/>
  <c r="F235" i="7" s="1"/>
  <c r="G236" i="9" s="1"/>
  <c r="H221" i="5"/>
  <c r="I219" i="7" s="1"/>
  <c r="F220" i="9" s="1"/>
  <c r="G221" i="5"/>
  <c r="H219" i="7" s="1"/>
  <c r="E220" i="9" s="1"/>
  <c r="F221" i="5"/>
  <c r="G219" i="7" s="1"/>
  <c r="D220" i="9" s="1"/>
  <c r="E221" i="5"/>
  <c r="F219" i="7" s="1"/>
  <c r="G220" i="9" s="1"/>
  <c r="H205" i="5"/>
  <c r="I203" i="7" s="1"/>
  <c r="F204" i="9" s="1"/>
  <c r="G205" i="5"/>
  <c r="H203" i="7" s="1"/>
  <c r="E204" i="9" s="1"/>
  <c r="F205" i="5"/>
  <c r="G203" i="7" s="1"/>
  <c r="D204" i="9" s="1"/>
  <c r="E205" i="5"/>
  <c r="F203" i="7" s="1"/>
  <c r="G204" i="9" s="1"/>
  <c r="H189" i="5"/>
  <c r="I187" i="7" s="1"/>
  <c r="F188" i="9" s="1"/>
  <c r="G189" i="5"/>
  <c r="H187" i="7" s="1"/>
  <c r="E188" i="9" s="1"/>
  <c r="F189" i="5"/>
  <c r="G187" i="7" s="1"/>
  <c r="D188" i="9" s="1"/>
  <c r="E189" i="5"/>
  <c r="F187" i="7" s="1"/>
  <c r="G188" i="9" s="1"/>
  <c r="H173" i="5"/>
  <c r="I171" i="7" s="1"/>
  <c r="F172" i="9" s="1"/>
  <c r="G173" i="5"/>
  <c r="H171" i="7" s="1"/>
  <c r="E172" i="9" s="1"/>
  <c r="F173" i="5"/>
  <c r="G171" i="7" s="1"/>
  <c r="D172" i="9" s="1"/>
  <c r="E173" i="5"/>
  <c r="F171" i="7" s="1"/>
  <c r="G172" i="9" s="1"/>
  <c r="H157" i="5"/>
  <c r="I155" i="7" s="1"/>
  <c r="F156" i="9" s="1"/>
  <c r="G157" i="5"/>
  <c r="H155" i="7" s="1"/>
  <c r="E156" i="9" s="1"/>
  <c r="F157" i="5"/>
  <c r="G155" i="7" s="1"/>
  <c r="D156" i="9" s="1"/>
  <c r="E157" i="5"/>
  <c r="F155" i="7" s="1"/>
  <c r="G156" i="9" s="1"/>
  <c r="H141" i="5"/>
  <c r="I139" i="7" s="1"/>
  <c r="F140" i="9" s="1"/>
  <c r="G141" i="5"/>
  <c r="H139" i="7" s="1"/>
  <c r="E140" i="9" s="1"/>
  <c r="F141" i="5"/>
  <c r="G139" i="7" s="1"/>
  <c r="D140" i="9" s="1"/>
  <c r="E141" i="5"/>
  <c r="F139" i="7" s="1"/>
  <c r="G140" i="9" s="1"/>
  <c r="H125" i="5"/>
  <c r="I123" i="7" s="1"/>
  <c r="F124" i="9" s="1"/>
  <c r="G125" i="5"/>
  <c r="H123" i="7" s="1"/>
  <c r="E124" i="9" s="1"/>
  <c r="F125" i="5"/>
  <c r="G123" i="7" s="1"/>
  <c r="D124" i="9" s="1"/>
  <c r="E125" i="5"/>
  <c r="F123" i="7" s="1"/>
  <c r="G124" i="9" s="1"/>
  <c r="H109" i="5"/>
  <c r="I107" i="7" s="1"/>
  <c r="F108" i="9" s="1"/>
  <c r="G109" i="5"/>
  <c r="H107" i="7" s="1"/>
  <c r="E108" i="9" s="1"/>
  <c r="F109" i="5"/>
  <c r="G107" i="7" s="1"/>
  <c r="D108" i="9" s="1"/>
  <c r="E109" i="5"/>
  <c r="F107" i="7" s="1"/>
  <c r="G108" i="9" s="1"/>
  <c r="H93" i="5"/>
  <c r="I91" i="7" s="1"/>
  <c r="F92" i="9" s="1"/>
  <c r="G93" i="5"/>
  <c r="H91" i="7" s="1"/>
  <c r="E92" i="9" s="1"/>
  <c r="F93" i="5"/>
  <c r="G91" i="7" s="1"/>
  <c r="D92" i="9" s="1"/>
  <c r="E93" i="5"/>
  <c r="F91" i="7" s="1"/>
  <c r="G92" i="9" s="1"/>
  <c r="H77" i="5"/>
  <c r="I75" i="7" s="1"/>
  <c r="F76" i="9" s="1"/>
  <c r="G77" i="5"/>
  <c r="H75" i="7" s="1"/>
  <c r="E76" i="9" s="1"/>
  <c r="F77" i="5"/>
  <c r="G75" i="7" s="1"/>
  <c r="D76" i="9" s="1"/>
  <c r="E77" i="5"/>
  <c r="F75" i="7" s="1"/>
  <c r="G76" i="9" s="1"/>
  <c r="H61" i="5"/>
  <c r="I59" i="7" s="1"/>
  <c r="F60" i="9" s="1"/>
  <c r="G61" i="5"/>
  <c r="H59" i="7" s="1"/>
  <c r="E60" i="9" s="1"/>
  <c r="F61" i="5"/>
  <c r="G59" i="7" s="1"/>
  <c r="D60" i="9" s="1"/>
  <c r="E61" i="5"/>
  <c r="F59" i="7" s="1"/>
  <c r="G60" i="9" s="1"/>
  <c r="H45" i="5"/>
  <c r="I43" i="7" s="1"/>
  <c r="F44" i="9" s="1"/>
  <c r="G45" i="5"/>
  <c r="H43" i="7" s="1"/>
  <c r="E44" i="9" s="1"/>
  <c r="F45" i="5"/>
  <c r="G43" i="7" s="1"/>
  <c r="D44" i="9" s="1"/>
  <c r="E45" i="5"/>
  <c r="F43" i="7" s="1"/>
  <c r="G44" i="9" s="1"/>
  <c r="H29" i="5"/>
  <c r="I27" i="7" s="1"/>
  <c r="F28" i="9" s="1"/>
  <c r="G29" i="5"/>
  <c r="H27" i="7" s="1"/>
  <c r="E28" i="9" s="1"/>
  <c r="F29" i="5"/>
  <c r="G27" i="7" s="1"/>
  <c r="D28" i="9" s="1"/>
  <c r="E29" i="5"/>
  <c r="F27" i="7" s="1"/>
  <c r="G28" i="9" s="1"/>
  <c r="H13" i="5"/>
  <c r="I11" i="7" s="1"/>
  <c r="F12" i="9" s="1"/>
  <c r="G13" i="5"/>
  <c r="H11" i="7" s="1"/>
  <c r="E12" i="9" s="1"/>
  <c r="F13" i="5"/>
  <c r="G11" i="7" s="1"/>
  <c r="D12" i="9" s="1"/>
  <c r="E13" i="5"/>
  <c r="F11" i="7" s="1"/>
  <c r="G12" i="9" s="1"/>
  <c r="H659" i="5"/>
  <c r="I657" i="7" s="1"/>
  <c r="F658" i="9" s="1"/>
  <c r="G659" i="5"/>
  <c r="H657" i="7" s="1"/>
  <c r="E658" i="9" s="1"/>
  <c r="F659" i="5"/>
  <c r="G657" i="7" s="1"/>
  <c r="D658" i="9" s="1"/>
  <c r="E659" i="5"/>
  <c r="F657" i="7" s="1"/>
  <c r="G658" i="9" s="1"/>
  <c r="H643" i="5"/>
  <c r="I641" i="7" s="1"/>
  <c r="F642" i="9" s="1"/>
  <c r="G643" i="5"/>
  <c r="H641" i="7" s="1"/>
  <c r="E642" i="9" s="1"/>
  <c r="F643" i="5"/>
  <c r="G641" i="7" s="1"/>
  <c r="D642" i="9" s="1"/>
  <c r="E643" i="5"/>
  <c r="F641" i="7" s="1"/>
  <c r="G642" i="9" s="1"/>
  <c r="H627" i="5"/>
  <c r="I625" i="7" s="1"/>
  <c r="F626" i="9" s="1"/>
  <c r="G627" i="5"/>
  <c r="H625" i="7" s="1"/>
  <c r="E626" i="9" s="1"/>
  <c r="F627" i="5"/>
  <c r="G625" i="7" s="1"/>
  <c r="D626" i="9" s="1"/>
  <c r="E627" i="5"/>
  <c r="F625" i="7" s="1"/>
  <c r="G626" i="9" s="1"/>
  <c r="H611" i="5"/>
  <c r="I609" i="7" s="1"/>
  <c r="F610" i="9" s="1"/>
  <c r="G611" i="5"/>
  <c r="H609" i="7" s="1"/>
  <c r="E610" i="9" s="1"/>
  <c r="F611" i="5"/>
  <c r="G609" i="7" s="1"/>
  <c r="D610" i="9" s="1"/>
  <c r="E611" i="5"/>
  <c r="F609" i="7" s="1"/>
  <c r="G610" i="9" s="1"/>
  <c r="H595" i="5"/>
  <c r="I593" i="7" s="1"/>
  <c r="F594" i="9" s="1"/>
  <c r="G595" i="5"/>
  <c r="H593" i="7" s="1"/>
  <c r="E594" i="9" s="1"/>
  <c r="F595" i="5"/>
  <c r="G593" i="7" s="1"/>
  <c r="D594" i="9" s="1"/>
  <c r="E595" i="5"/>
  <c r="F593" i="7" s="1"/>
  <c r="G594" i="9" s="1"/>
  <c r="H579" i="5"/>
  <c r="I577" i="7" s="1"/>
  <c r="F578" i="9" s="1"/>
  <c r="G579" i="5"/>
  <c r="H577" i="7" s="1"/>
  <c r="E578" i="9" s="1"/>
  <c r="F579" i="5"/>
  <c r="G577" i="7" s="1"/>
  <c r="D578" i="9" s="1"/>
  <c r="E579" i="5"/>
  <c r="F577" i="7" s="1"/>
  <c r="G578" i="9" s="1"/>
  <c r="H563" i="5"/>
  <c r="I561" i="7" s="1"/>
  <c r="F562" i="9" s="1"/>
  <c r="G563" i="5"/>
  <c r="H561" i="7" s="1"/>
  <c r="E562" i="9" s="1"/>
  <c r="F563" i="5"/>
  <c r="G561" i="7" s="1"/>
  <c r="D562" i="9" s="1"/>
  <c r="E563" i="5"/>
  <c r="F561" i="7" s="1"/>
  <c r="G562" i="9" s="1"/>
  <c r="H547" i="5"/>
  <c r="I545" i="7" s="1"/>
  <c r="F546" i="9" s="1"/>
  <c r="G547" i="5"/>
  <c r="H545" i="7" s="1"/>
  <c r="E546" i="9" s="1"/>
  <c r="F547" i="5"/>
  <c r="G545" i="7" s="1"/>
  <c r="D546" i="9" s="1"/>
  <c r="E547" i="5"/>
  <c r="F545" i="7" s="1"/>
  <c r="G546" i="9" s="1"/>
  <c r="H531" i="5"/>
  <c r="I529" i="7" s="1"/>
  <c r="F530" i="9" s="1"/>
  <c r="G531" i="5"/>
  <c r="H529" i="7" s="1"/>
  <c r="E530" i="9" s="1"/>
  <c r="F531" i="5"/>
  <c r="G529" i="7" s="1"/>
  <c r="D530" i="9" s="1"/>
  <c r="E531" i="5"/>
  <c r="F529" i="7" s="1"/>
  <c r="G530" i="9" s="1"/>
  <c r="H515" i="5"/>
  <c r="I513" i="7" s="1"/>
  <c r="F514" i="9" s="1"/>
  <c r="G515" i="5"/>
  <c r="H513" i="7" s="1"/>
  <c r="E514" i="9" s="1"/>
  <c r="F515" i="5"/>
  <c r="G513" i="7" s="1"/>
  <c r="D514" i="9" s="1"/>
  <c r="E515" i="5"/>
  <c r="F513" i="7" s="1"/>
  <c r="G514" i="9" s="1"/>
  <c r="H499" i="5"/>
  <c r="I497" i="7" s="1"/>
  <c r="F498" i="9" s="1"/>
  <c r="G499" i="5"/>
  <c r="H497" i="7" s="1"/>
  <c r="E498" i="9" s="1"/>
  <c r="F499" i="5"/>
  <c r="G497" i="7" s="1"/>
  <c r="D498" i="9" s="1"/>
  <c r="E499" i="5"/>
  <c r="F497" i="7" s="1"/>
  <c r="G498" i="9" s="1"/>
  <c r="H483" i="5"/>
  <c r="I481" i="7" s="1"/>
  <c r="F482" i="9" s="1"/>
  <c r="G483" i="5"/>
  <c r="H481" i="7" s="1"/>
  <c r="E482" i="9" s="1"/>
  <c r="F483" i="5"/>
  <c r="G481" i="7" s="1"/>
  <c r="D482" i="9" s="1"/>
  <c r="E483" i="5"/>
  <c r="F481" i="7" s="1"/>
  <c r="G482" i="9" s="1"/>
  <c r="H467" i="5"/>
  <c r="I465" i="7" s="1"/>
  <c r="F466" i="9" s="1"/>
  <c r="G467" i="5"/>
  <c r="H465" i="7" s="1"/>
  <c r="E466" i="9" s="1"/>
  <c r="F467" i="5"/>
  <c r="G465" i="7" s="1"/>
  <c r="D466" i="9" s="1"/>
  <c r="E467" i="5"/>
  <c r="F465" i="7" s="1"/>
  <c r="G466" i="9" s="1"/>
  <c r="H451" i="5"/>
  <c r="I449" i="7" s="1"/>
  <c r="F450" i="9" s="1"/>
  <c r="G451" i="5"/>
  <c r="H449" i="7" s="1"/>
  <c r="E450" i="9" s="1"/>
  <c r="F451" i="5"/>
  <c r="G449" i="7" s="1"/>
  <c r="D450" i="9" s="1"/>
  <c r="E451" i="5"/>
  <c r="F449" i="7" s="1"/>
  <c r="G450" i="9" s="1"/>
  <c r="H435" i="5"/>
  <c r="I433" i="7" s="1"/>
  <c r="F434" i="9" s="1"/>
  <c r="G435" i="5"/>
  <c r="H433" i="7" s="1"/>
  <c r="E434" i="9" s="1"/>
  <c r="F435" i="5"/>
  <c r="G433" i="7" s="1"/>
  <c r="D434" i="9" s="1"/>
  <c r="E435" i="5"/>
  <c r="F433" i="7" s="1"/>
  <c r="G434" i="9" s="1"/>
  <c r="H419" i="5"/>
  <c r="I417" i="7" s="1"/>
  <c r="F418" i="9" s="1"/>
  <c r="G419" i="5"/>
  <c r="H417" i="7" s="1"/>
  <c r="E418" i="9" s="1"/>
  <c r="F419" i="5"/>
  <c r="G417" i="7" s="1"/>
  <c r="D418" i="9" s="1"/>
  <c r="E419" i="5"/>
  <c r="F417" i="7" s="1"/>
  <c r="G418" i="9" s="1"/>
  <c r="H403" i="5"/>
  <c r="I401" i="7" s="1"/>
  <c r="F402" i="9" s="1"/>
  <c r="G403" i="5"/>
  <c r="H401" i="7" s="1"/>
  <c r="E402" i="9" s="1"/>
  <c r="F403" i="5"/>
  <c r="G401" i="7" s="1"/>
  <c r="D402" i="9" s="1"/>
  <c r="E403" i="5"/>
  <c r="F401" i="7" s="1"/>
  <c r="G402" i="9" s="1"/>
  <c r="H387" i="5"/>
  <c r="I385" i="7" s="1"/>
  <c r="F386" i="9" s="1"/>
  <c r="G387" i="5"/>
  <c r="H385" i="7" s="1"/>
  <c r="E386" i="9" s="1"/>
  <c r="F387" i="5"/>
  <c r="G385" i="7" s="1"/>
  <c r="D386" i="9" s="1"/>
  <c r="E387" i="5"/>
  <c r="F385" i="7" s="1"/>
  <c r="G386" i="9" s="1"/>
  <c r="H371" i="5"/>
  <c r="I369" i="7" s="1"/>
  <c r="F370" i="9" s="1"/>
  <c r="G371" i="5"/>
  <c r="H369" i="7" s="1"/>
  <c r="E370" i="9" s="1"/>
  <c r="F371" i="5"/>
  <c r="G369" i="7" s="1"/>
  <c r="D370" i="9" s="1"/>
  <c r="E371" i="5"/>
  <c r="F369" i="7" s="1"/>
  <c r="G370" i="9" s="1"/>
  <c r="H355" i="5"/>
  <c r="I353" i="7" s="1"/>
  <c r="F354" i="9" s="1"/>
  <c r="G355" i="5"/>
  <c r="H353" i="7" s="1"/>
  <c r="E354" i="9" s="1"/>
  <c r="F355" i="5"/>
  <c r="G353" i="7" s="1"/>
  <c r="D354" i="9" s="1"/>
  <c r="E355" i="5"/>
  <c r="F353" i="7" s="1"/>
  <c r="G354" i="9" s="1"/>
  <c r="H339" i="5"/>
  <c r="I337" i="7" s="1"/>
  <c r="F338" i="9" s="1"/>
  <c r="G339" i="5"/>
  <c r="H337" i="7" s="1"/>
  <c r="E338" i="9" s="1"/>
  <c r="F339" i="5"/>
  <c r="G337" i="7" s="1"/>
  <c r="D338" i="9" s="1"/>
  <c r="E339" i="5"/>
  <c r="F337" i="7" s="1"/>
  <c r="G338" i="9" s="1"/>
  <c r="H323" i="5"/>
  <c r="I321" i="7" s="1"/>
  <c r="F322" i="9" s="1"/>
  <c r="G323" i="5"/>
  <c r="H321" i="7" s="1"/>
  <c r="E322" i="9" s="1"/>
  <c r="F323" i="5"/>
  <c r="G321" i="7" s="1"/>
  <c r="D322" i="9" s="1"/>
  <c r="E323" i="5"/>
  <c r="F321" i="7" s="1"/>
  <c r="G322" i="9" s="1"/>
  <c r="H307" i="5"/>
  <c r="I305" i="7" s="1"/>
  <c r="F306" i="9" s="1"/>
  <c r="G307" i="5"/>
  <c r="H305" i="7" s="1"/>
  <c r="E306" i="9" s="1"/>
  <c r="F307" i="5"/>
  <c r="G305" i="7" s="1"/>
  <c r="D306" i="9" s="1"/>
  <c r="E307" i="5"/>
  <c r="F305" i="7" s="1"/>
  <c r="G306" i="9" s="1"/>
  <c r="H291" i="5"/>
  <c r="I289" i="7" s="1"/>
  <c r="F290" i="9" s="1"/>
  <c r="G291" i="5"/>
  <c r="H289" i="7" s="1"/>
  <c r="E290" i="9" s="1"/>
  <c r="F291" i="5"/>
  <c r="G289" i="7" s="1"/>
  <c r="D290" i="9" s="1"/>
  <c r="E291" i="5"/>
  <c r="F289" i="7" s="1"/>
  <c r="G290" i="9" s="1"/>
  <c r="H275" i="5"/>
  <c r="I273" i="7" s="1"/>
  <c r="F274" i="9" s="1"/>
  <c r="G275" i="5"/>
  <c r="H273" i="7" s="1"/>
  <c r="E274" i="9" s="1"/>
  <c r="F275" i="5"/>
  <c r="G273" i="7" s="1"/>
  <c r="D274" i="9" s="1"/>
  <c r="E275" i="5"/>
  <c r="F273" i="7" s="1"/>
  <c r="G274" i="9" s="1"/>
  <c r="H259" i="5"/>
  <c r="I257" i="7" s="1"/>
  <c r="F258" i="9" s="1"/>
  <c r="G259" i="5"/>
  <c r="H257" i="7" s="1"/>
  <c r="E258" i="9" s="1"/>
  <c r="F259" i="5"/>
  <c r="G257" i="7" s="1"/>
  <c r="D258" i="9" s="1"/>
  <c r="E259" i="5"/>
  <c r="F257" i="7" s="1"/>
  <c r="G258" i="9" s="1"/>
  <c r="H243" i="5"/>
  <c r="I241" i="7" s="1"/>
  <c r="F242" i="9" s="1"/>
  <c r="G243" i="5"/>
  <c r="H241" i="7" s="1"/>
  <c r="E242" i="9" s="1"/>
  <c r="F243" i="5"/>
  <c r="G241" i="7" s="1"/>
  <c r="D242" i="9" s="1"/>
  <c r="E243" i="5"/>
  <c r="F241" i="7" s="1"/>
  <c r="G242" i="9" s="1"/>
  <c r="H227" i="5"/>
  <c r="I225" i="7" s="1"/>
  <c r="F226" i="9" s="1"/>
  <c r="G227" i="5"/>
  <c r="H225" i="7" s="1"/>
  <c r="E226" i="9" s="1"/>
  <c r="F227" i="5"/>
  <c r="G225" i="7" s="1"/>
  <c r="D226" i="9" s="1"/>
  <c r="E227" i="5"/>
  <c r="F225" i="7" s="1"/>
  <c r="G226" i="9" s="1"/>
  <c r="H211" i="5"/>
  <c r="I209" i="7" s="1"/>
  <c r="F210" i="9" s="1"/>
  <c r="G211" i="5"/>
  <c r="H209" i="7" s="1"/>
  <c r="E210" i="9" s="1"/>
  <c r="F211" i="5"/>
  <c r="G209" i="7" s="1"/>
  <c r="D210" i="9" s="1"/>
  <c r="E211" i="5"/>
  <c r="F209" i="7" s="1"/>
  <c r="G210" i="9" s="1"/>
  <c r="H195" i="5"/>
  <c r="I193" i="7" s="1"/>
  <c r="F194" i="9" s="1"/>
  <c r="G195" i="5"/>
  <c r="H193" i="7" s="1"/>
  <c r="E194" i="9" s="1"/>
  <c r="F195" i="5"/>
  <c r="G193" i="7" s="1"/>
  <c r="D194" i="9" s="1"/>
  <c r="E195" i="5"/>
  <c r="F193" i="7" s="1"/>
  <c r="G194" i="9" s="1"/>
  <c r="H179" i="5"/>
  <c r="I177" i="7" s="1"/>
  <c r="F178" i="9" s="1"/>
  <c r="G179" i="5"/>
  <c r="H177" i="7" s="1"/>
  <c r="E178" i="9" s="1"/>
  <c r="F179" i="5"/>
  <c r="G177" i="7" s="1"/>
  <c r="D178" i="9" s="1"/>
  <c r="E179" i="5"/>
  <c r="F177" i="7" s="1"/>
  <c r="G178" i="9" s="1"/>
  <c r="H163" i="5"/>
  <c r="I161" i="7" s="1"/>
  <c r="F162" i="9" s="1"/>
  <c r="G163" i="5"/>
  <c r="H161" i="7" s="1"/>
  <c r="E162" i="9" s="1"/>
  <c r="F163" i="5"/>
  <c r="G161" i="7" s="1"/>
  <c r="D162" i="9" s="1"/>
  <c r="E163" i="5"/>
  <c r="F161" i="7" s="1"/>
  <c r="G162" i="9" s="1"/>
  <c r="H147" i="5"/>
  <c r="I145" i="7" s="1"/>
  <c r="F146" i="9" s="1"/>
  <c r="G147" i="5"/>
  <c r="H145" i="7" s="1"/>
  <c r="E146" i="9" s="1"/>
  <c r="F147" i="5"/>
  <c r="G145" i="7" s="1"/>
  <c r="D146" i="9" s="1"/>
  <c r="E147" i="5"/>
  <c r="F145" i="7" s="1"/>
  <c r="G146" i="9" s="1"/>
  <c r="H131" i="5"/>
  <c r="I129" i="7" s="1"/>
  <c r="F130" i="9" s="1"/>
  <c r="G131" i="5"/>
  <c r="H129" i="7" s="1"/>
  <c r="E130" i="9" s="1"/>
  <c r="F131" i="5"/>
  <c r="G129" i="7" s="1"/>
  <c r="D130" i="9" s="1"/>
  <c r="E131" i="5"/>
  <c r="F129" i="7" s="1"/>
  <c r="G130" i="9" s="1"/>
  <c r="H115" i="5"/>
  <c r="I113" i="7" s="1"/>
  <c r="F114" i="9" s="1"/>
  <c r="G115" i="5"/>
  <c r="H113" i="7" s="1"/>
  <c r="E114" i="9" s="1"/>
  <c r="F115" i="5"/>
  <c r="G113" i="7" s="1"/>
  <c r="D114" i="9" s="1"/>
  <c r="E115" i="5"/>
  <c r="F113" i="7" s="1"/>
  <c r="G114" i="9" s="1"/>
  <c r="H99" i="5"/>
  <c r="I97" i="7" s="1"/>
  <c r="F98" i="9" s="1"/>
  <c r="G99" i="5"/>
  <c r="H97" i="7" s="1"/>
  <c r="E98" i="9" s="1"/>
  <c r="F99" i="5"/>
  <c r="G97" i="7" s="1"/>
  <c r="D98" i="9" s="1"/>
  <c r="E99" i="5"/>
  <c r="F97" i="7" s="1"/>
  <c r="G98" i="9" s="1"/>
  <c r="H83" i="5"/>
  <c r="I81" i="7" s="1"/>
  <c r="F82" i="9" s="1"/>
  <c r="G83" i="5"/>
  <c r="H81" i="7" s="1"/>
  <c r="E82" i="9" s="1"/>
  <c r="F83" i="5"/>
  <c r="G81" i="7" s="1"/>
  <c r="D82" i="9" s="1"/>
  <c r="E83" i="5"/>
  <c r="F81" i="7" s="1"/>
  <c r="G82" i="9" s="1"/>
  <c r="H67" i="5"/>
  <c r="I65" i="7" s="1"/>
  <c r="F66" i="9" s="1"/>
  <c r="G67" i="5"/>
  <c r="H65" i="7" s="1"/>
  <c r="E66" i="9" s="1"/>
  <c r="F67" i="5"/>
  <c r="G65" i="7" s="1"/>
  <c r="D66" i="9" s="1"/>
  <c r="E67" i="5"/>
  <c r="F65" i="7" s="1"/>
  <c r="G66" i="9" s="1"/>
  <c r="H51" i="5"/>
  <c r="I49" i="7" s="1"/>
  <c r="F50" i="9" s="1"/>
  <c r="G51" i="5"/>
  <c r="H49" i="7" s="1"/>
  <c r="E50" i="9" s="1"/>
  <c r="F51" i="5"/>
  <c r="G49" i="7" s="1"/>
  <c r="D50" i="9" s="1"/>
  <c r="E51" i="5"/>
  <c r="F49" i="7" s="1"/>
  <c r="G50" i="9" s="1"/>
  <c r="H35" i="5"/>
  <c r="I33" i="7" s="1"/>
  <c r="F34" i="9" s="1"/>
  <c r="G35" i="5"/>
  <c r="H33" i="7" s="1"/>
  <c r="E34" i="9" s="1"/>
  <c r="F35" i="5"/>
  <c r="G33" i="7" s="1"/>
  <c r="D34" i="9" s="1"/>
  <c r="E35" i="5"/>
  <c r="F33" i="7" s="1"/>
  <c r="G34" i="9" s="1"/>
  <c r="H19" i="5"/>
  <c r="I17" i="7" s="1"/>
  <c r="F18" i="9" s="1"/>
  <c r="G19" i="5"/>
  <c r="H17" i="7" s="1"/>
  <c r="E18" i="9" s="1"/>
  <c r="F19" i="5"/>
  <c r="G17" i="7" s="1"/>
  <c r="D18" i="9" s="1"/>
  <c r="E19" i="5"/>
  <c r="F17" i="7" s="1"/>
  <c r="G18" i="9" s="1"/>
  <c r="H1980" i="5"/>
  <c r="I1978" i="7" s="1"/>
  <c r="F1979" i="9" s="1"/>
  <c r="G1980" i="5"/>
  <c r="H1978" i="7" s="1"/>
  <c r="E1979" i="9" s="1"/>
  <c r="F1980" i="5"/>
  <c r="G1978" i="7" s="1"/>
  <c r="D1979" i="9" s="1"/>
  <c r="E1980" i="5"/>
  <c r="F1978" i="7" s="1"/>
  <c r="G1979" i="9" s="1"/>
  <c r="H1942" i="5"/>
  <c r="I1940" i="7" s="1"/>
  <c r="F1941" i="9" s="1"/>
  <c r="G1942" i="5"/>
  <c r="H1940" i="7" s="1"/>
  <c r="E1941" i="9" s="1"/>
  <c r="F1942" i="5"/>
  <c r="G1940" i="7" s="1"/>
  <c r="D1941" i="9" s="1"/>
  <c r="E1942" i="5"/>
  <c r="F1940" i="7" s="1"/>
  <c r="G1941" i="9" s="1"/>
  <c r="H1874" i="5"/>
  <c r="I1872" i="7" s="1"/>
  <c r="F1873" i="9" s="1"/>
  <c r="G1874" i="5"/>
  <c r="H1872" i="7" s="1"/>
  <c r="E1873" i="9" s="1"/>
  <c r="F1874" i="5"/>
  <c r="G1872" i="7" s="1"/>
  <c r="D1873" i="9" s="1"/>
  <c r="E1874" i="5"/>
  <c r="F1872" i="7" s="1"/>
  <c r="G1873" i="9" s="1"/>
  <c r="H1965" i="5"/>
  <c r="I1963" i="7" s="1"/>
  <c r="F1964" i="9" s="1"/>
  <c r="G1965" i="5"/>
  <c r="H1963" i="7" s="1"/>
  <c r="E1964" i="9" s="1"/>
  <c r="F1965" i="5"/>
  <c r="G1963" i="7" s="1"/>
  <c r="D1964" i="9" s="1"/>
  <c r="E1965" i="5"/>
  <c r="F1963" i="7" s="1"/>
  <c r="G1964" i="9" s="1"/>
  <c r="H1917" i="5"/>
  <c r="I1915" i="7" s="1"/>
  <c r="F1916" i="9" s="1"/>
  <c r="G1917" i="5"/>
  <c r="H1915" i="7" s="1"/>
  <c r="E1916" i="9" s="1"/>
  <c r="F1917" i="5"/>
  <c r="G1915" i="7" s="1"/>
  <c r="D1916" i="9" s="1"/>
  <c r="E1917" i="5"/>
  <c r="F1915" i="7" s="1"/>
  <c r="G1916" i="9" s="1"/>
  <c r="H1885" i="5"/>
  <c r="I1883" i="7" s="1"/>
  <c r="F1884" i="9" s="1"/>
  <c r="G1885" i="5"/>
  <c r="H1883" i="7" s="1"/>
  <c r="E1884" i="9" s="1"/>
  <c r="F1885" i="5"/>
  <c r="G1883" i="7" s="1"/>
  <c r="D1884" i="9" s="1"/>
  <c r="E1885" i="5"/>
  <c r="F1883" i="7" s="1"/>
  <c r="G1884" i="9" s="1"/>
  <c r="H1837" i="5"/>
  <c r="I1835" i="7" s="1"/>
  <c r="F1836" i="9" s="1"/>
  <c r="G1837" i="5"/>
  <c r="H1835" i="7" s="1"/>
  <c r="E1836" i="9" s="1"/>
  <c r="F1837" i="5"/>
  <c r="G1835" i="7" s="1"/>
  <c r="D1836" i="9" s="1"/>
  <c r="E1837" i="5"/>
  <c r="F1835" i="7" s="1"/>
  <c r="G1836" i="9" s="1"/>
  <c r="H1789" i="5"/>
  <c r="I1787" i="7" s="1"/>
  <c r="F1788" i="9" s="1"/>
  <c r="G1789" i="5"/>
  <c r="H1787" i="7" s="1"/>
  <c r="E1788" i="9" s="1"/>
  <c r="F1789" i="5"/>
  <c r="G1787" i="7" s="1"/>
  <c r="D1788" i="9" s="1"/>
  <c r="E1789" i="5"/>
  <c r="F1787" i="7" s="1"/>
  <c r="G1788" i="9" s="1"/>
  <c r="H1757" i="5"/>
  <c r="I1755" i="7" s="1"/>
  <c r="F1756" i="9" s="1"/>
  <c r="G1757" i="5"/>
  <c r="H1755" i="7" s="1"/>
  <c r="E1756" i="9" s="1"/>
  <c r="F1757" i="5"/>
  <c r="G1755" i="7" s="1"/>
  <c r="D1756" i="9" s="1"/>
  <c r="E1757" i="5"/>
  <c r="F1755" i="7" s="1"/>
  <c r="G1756" i="9" s="1"/>
  <c r="H1709" i="5"/>
  <c r="I1707" i="7" s="1"/>
  <c r="F1708" i="9" s="1"/>
  <c r="G1709" i="5"/>
  <c r="H1707" i="7" s="1"/>
  <c r="E1708" i="9" s="1"/>
  <c r="F1709" i="5"/>
  <c r="G1707" i="7" s="1"/>
  <c r="D1708" i="9" s="1"/>
  <c r="E1709" i="5"/>
  <c r="F1707" i="7" s="1"/>
  <c r="G1708" i="9" s="1"/>
  <c r="H1661" i="5"/>
  <c r="I1659" i="7" s="1"/>
  <c r="F1660" i="9" s="1"/>
  <c r="G1661" i="5"/>
  <c r="H1659" i="7" s="1"/>
  <c r="E1660" i="9" s="1"/>
  <c r="F1661" i="5"/>
  <c r="G1659" i="7" s="1"/>
  <c r="D1660" i="9" s="1"/>
  <c r="E1661" i="5"/>
  <c r="F1659" i="7" s="1"/>
  <c r="G1660" i="9" s="1"/>
  <c r="H1613" i="5"/>
  <c r="I1611" i="7" s="1"/>
  <c r="F1612" i="9" s="1"/>
  <c r="G1613" i="5"/>
  <c r="H1611" i="7" s="1"/>
  <c r="E1612" i="9" s="1"/>
  <c r="F1613" i="5"/>
  <c r="G1611" i="7" s="1"/>
  <c r="D1612" i="9" s="1"/>
  <c r="E1613" i="5"/>
  <c r="F1611" i="7" s="1"/>
  <c r="G1612" i="9" s="1"/>
  <c r="H1549" i="5"/>
  <c r="I1547" i="7" s="1"/>
  <c r="F1548" i="9" s="1"/>
  <c r="G1549" i="5"/>
  <c r="H1547" i="7" s="1"/>
  <c r="E1548" i="9" s="1"/>
  <c r="F1549" i="5"/>
  <c r="G1547" i="7" s="1"/>
  <c r="D1548" i="9" s="1"/>
  <c r="E1549" i="5"/>
  <c r="F1547" i="7" s="1"/>
  <c r="G1548" i="9" s="1"/>
  <c r="H1501" i="5"/>
  <c r="I1499" i="7" s="1"/>
  <c r="F1500" i="9" s="1"/>
  <c r="G1501" i="5"/>
  <c r="H1499" i="7" s="1"/>
  <c r="E1500" i="9" s="1"/>
  <c r="F1501" i="5"/>
  <c r="G1499" i="7" s="1"/>
  <c r="D1500" i="9" s="1"/>
  <c r="E1501" i="5"/>
  <c r="F1499" i="7" s="1"/>
  <c r="G1500" i="9" s="1"/>
  <c r="H1469" i="5"/>
  <c r="I1467" i="7" s="1"/>
  <c r="F1468" i="9" s="1"/>
  <c r="G1469" i="5"/>
  <c r="H1467" i="7" s="1"/>
  <c r="E1468" i="9" s="1"/>
  <c r="F1469" i="5"/>
  <c r="G1467" i="7" s="1"/>
  <c r="D1468" i="9" s="1"/>
  <c r="E1469" i="5"/>
  <c r="F1467" i="7" s="1"/>
  <c r="G1468" i="9" s="1"/>
  <c r="H1421" i="5"/>
  <c r="I1419" i="7" s="1"/>
  <c r="F1420" i="9" s="1"/>
  <c r="G1421" i="5"/>
  <c r="H1419" i="7" s="1"/>
  <c r="E1420" i="9" s="1"/>
  <c r="F1421" i="5"/>
  <c r="G1419" i="7" s="1"/>
  <c r="D1420" i="9" s="1"/>
  <c r="E1421" i="5"/>
  <c r="F1419" i="7" s="1"/>
  <c r="G1420" i="9" s="1"/>
  <c r="H1357" i="5"/>
  <c r="I1355" i="7" s="1"/>
  <c r="F1356" i="9" s="1"/>
  <c r="G1357" i="5"/>
  <c r="H1355" i="7" s="1"/>
  <c r="E1356" i="9" s="1"/>
  <c r="F1357" i="5"/>
  <c r="G1355" i="7" s="1"/>
  <c r="D1356" i="9" s="1"/>
  <c r="E1357" i="5"/>
  <c r="F1355" i="7" s="1"/>
  <c r="G1356" i="9" s="1"/>
  <c r="H1309" i="5"/>
  <c r="I1307" i="7" s="1"/>
  <c r="F1308" i="9" s="1"/>
  <c r="G1309" i="5"/>
  <c r="H1307" i="7" s="1"/>
  <c r="E1308" i="9" s="1"/>
  <c r="F1309" i="5"/>
  <c r="G1307" i="7" s="1"/>
  <c r="D1308" i="9" s="1"/>
  <c r="E1309" i="5"/>
  <c r="F1307" i="7" s="1"/>
  <c r="G1308" i="9" s="1"/>
  <c r="H1277" i="5"/>
  <c r="I1275" i="7" s="1"/>
  <c r="F1276" i="9" s="1"/>
  <c r="G1277" i="5"/>
  <c r="H1275" i="7" s="1"/>
  <c r="E1276" i="9" s="1"/>
  <c r="F1277" i="5"/>
  <c r="G1275" i="7" s="1"/>
  <c r="D1276" i="9" s="1"/>
  <c r="E1277" i="5"/>
  <c r="F1275" i="7" s="1"/>
  <c r="G1276" i="9" s="1"/>
  <c r="H1229" i="5"/>
  <c r="I1227" i="7" s="1"/>
  <c r="F1228" i="9" s="1"/>
  <c r="G1229" i="5"/>
  <c r="H1227" i="7" s="1"/>
  <c r="E1228" i="9" s="1"/>
  <c r="F1229" i="5"/>
  <c r="G1227" i="7" s="1"/>
  <c r="D1228" i="9" s="1"/>
  <c r="E1229" i="5"/>
  <c r="F1227" i="7" s="1"/>
  <c r="G1228" i="9" s="1"/>
  <c r="H1165" i="5"/>
  <c r="I1163" i="7" s="1"/>
  <c r="F1164" i="9" s="1"/>
  <c r="G1165" i="5"/>
  <c r="H1163" i="7" s="1"/>
  <c r="E1164" i="9" s="1"/>
  <c r="F1165" i="5"/>
  <c r="G1163" i="7" s="1"/>
  <c r="D1164" i="9" s="1"/>
  <c r="E1165" i="5"/>
  <c r="F1163" i="7" s="1"/>
  <c r="G1164" i="9" s="1"/>
  <c r="H1117" i="5"/>
  <c r="I1115" i="7" s="1"/>
  <c r="F1116" i="9" s="1"/>
  <c r="G1117" i="5"/>
  <c r="H1115" i="7" s="1"/>
  <c r="E1116" i="9" s="1"/>
  <c r="F1117" i="5"/>
  <c r="G1115" i="7" s="1"/>
  <c r="D1116" i="9" s="1"/>
  <c r="E1117" i="5"/>
  <c r="F1115" i="7" s="1"/>
  <c r="G1116" i="9" s="1"/>
  <c r="H1069" i="5"/>
  <c r="I1067" i="7" s="1"/>
  <c r="F1068" i="9" s="1"/>
  <c r="G1069" i="5"/>
  <c r="H1067" i="7" s="1"/>
  <c r="E1068" i="9" s="1"/>
  <c r="F1069" i="5"/>
  <c r="G1067" i="7" s="1"/>
  <c r="D1068" i="9" s="1"/>
  <c r="E1069" i="5"/>
  <c r="F1067" i="7" s="1"/>
  <c r="G1068" i="9" s="1"/>
  <c r="H1021" i="5"/>
  <c r="I1019" i="7" s="1"/>
  <c r="F1020" i="9" s="1"/>
  <c r="G1021" i="5"/>
  <c r="H1019" i="7" s="1"/>
  <c r="E1020" i="9" s="1"/>
  <c r="F1021" i="5"/>
  <c r="G1019" i="7" s="1"/>
  <c r="D1020" i="9" s="1"/>
  <c r="E1021" i="5"/>
  <c r="F1019" i="7" s="1"/>
  <c r="G1020" i="9" s="1"/>
  <c r="H957" i="5"/>
  <c r="I955" i="7" s="1"/>
  <c r="F956" i="9" s="1"/>
  <c r="G957" i="5"/>
  <c r="H955" i="7" s="1"/>
  <c r="E956" i="9" s="1"/>
  <c r="F957" i="5"/>
  <c r="G955" i="7" s="1"/>
  <c r="D956" i="9" s="1"/>
  <c r="E957" i="5"/>
  <c r="F955" i="7" s="1"/>
  <c r="G956" i="9" s="1"/>
  <c r="H1972" i="5"/>
  <c r="I1970" i="7" s="1"/>
  <c r="F1971" i="9" s="1"/>
  <c r="G1972" i="5"/>
  <c r="H1970" i="7" s="1"/>
  <c r="E1971" i="9" s="1"/>
  <c r="F1972" i="5"/>
  <c r="G1970" i="7" s="1"/>
  <c r="D1971" i="9" s="1"/>
  <c r="E1972" i="5"/>
  <c r="F1970" i="7" s="1"/>
  <c r="G1971" i="9" s="1"/>
  <c r="H1962" i="5"/>
  <c r="I1960" i="7" s="1"/>
  <c r="F1961" i="9" s="1"/>
  <c r="G1962" i="5"/>
  <c r="H1960" i="7" s="1"/>
  <c r="E1961" i="9" s="1"/>
  <c r="F1962" i="5"/>
  <c r="G1960" i="7" s="1"/>
  <c r="D1961" i="9" s="1"/>
  <c r="E1962" i="5"/>
  <c r="F1960" i="7" s="1"/>
  <c r="G1961" i="9" s="1"/>
  <c r="H1906" i="5"/>
  <c r="I1904" i="7" s="1"/>
  <c r="F1905" i="9" s="1"/>
  <c r="G1906" i="5"/>
  <c r="H1904" i="7" s="1"/>
  <c r="E1905" i="9" s="1"/>
  <c r="F1906" i="5"/>
  <c r="G1904" i="7" s="1"/>
  <c r="D1905" i="9" s="1"/>
  <c r="E1906" i="5"/>
  <c r="F1904" i="7" s="1"/>
  <c r="G1905" i="9" s="1"/>
  <c r="H1964" i="5"/>
  <c r="I1962" i="7" s="1"/>
  <c r="F1963" i="9" s="1"/>
  <c r="G1964" i="5"/>
  <c r="H1962" i="7" s="1"/>
  <c r="E1963" i="9" s="1"/>
  <c r="F1964" i="5"/>
  <c r="G1962" i="7" s="1"/>
  <c r="D1963" i="9" s="1"/>
  <c r="E1964" i="5"/>
  <c r="F1962" i="7" s="1"/>
  <c r="G1963" i="9" s="1"/>
  <c r="H1958" i="5"/>
  <c r="I1956" i="7" s="1"/>
  <c r="F1957" i="9" s="1"/>
  <c r="G1958" i="5"/>
  <c r="H1956" i="7" s="1"/>
  <c r="E1957" i="9" s="1"/>
  <c r="F1958" i="5"/>
  <c r="G1956" i="7" s="1"/>
  <c r="D1957" i="9" s="1"/>
  <c r="E1958" i="5"/>
  <c r="F1956" i="7" s="1"/>
  <c r="G1957" i="9" s="1"/>
  <c r="H1898" i="5"/>
  <c r="I1896" i="7" s="1"/>
  <c r="F1897" i="9" s="1"/>
  <c r="G1898" i="5"/>
  <c r="H1896" i="7" s="1"/>
  <c r="E1897" i="9" s="1"/>
  <c r="F1898" i="5"/>
  <c r="G1896" i="7" s="1"/>
  <c r="D1897" i="9" s="1"/>
  <c r="E1898" i="5"/>
  <c r="F1896" i="7" s="1"/>
  <c r="G1897" i="9" s="1"/>
  <c r="H1989" i="5"/>
  <c r="I1987" i="7" s="1"/>
  <c r="F1988" i="9" s="1"/>
  <c r="G1989" i="5"/>
  <c r="H1987" i="7" s="1"/>
  <c r="E1988" i="9" s="1"/>
  <c r="F1989" i="5"/>
  <c r="G1987" i="7" s="1"/>
  <c r="D1988" i="9" s="1"/>
  <c r="E1989" i="5"/>
  <c r="F1987" i="7" s="1"/>
  <c r="G1988" i="9" s="1"/>
  <c r="H1957" i="5"/>
  <c r="I1955" i="7" s="1"/>
  <c r="F1956" i="9" s="1"/>
  <c r="G1957" i="5"/>
  <c r="H1955" i="7" s="1"/>
  <c r="E1956" i="9" s="1"/>
  <c r="F1957" i="5"/>
  <c r="G1955" i="7" s="1"/>
  <c r="D1956" i="9" s="1"/>
  <c r="E1957" i="5"/>
  <c r="F1955" i="7" s="1"/>
  <c r="G1956" i="9" s="1"/>
  <c r="H1925" i="5"/>
  <c r="I1923" i="7" s="1"/>
  <c r="F1924" i="9" s="1"/>
  <c r="G1925" i="5"/>
  <c r="H1923" i="7" s="1"/>
  <c r="E1924" i="9" s="1"/>
  <c r="F1925" i="5"/>
  <c r="G1923" i="7" s="1"/>
  <c r="D1924" i="9" s="1"/>
  <c r="E1925" i="5"/>
  <c r="F1923" i="7" s="1"/>
  <c r="G1924" i="9" s="1"/>
  <c r="H1893" i="5"/>
  <c r="I1891" i="7" s="1"/>
  <c r="F1892" i="9" s="1"/>
  <c r="G1893" i="5"/>
  <c r="H1891" i="7" s="1"/>
  <c r="E1892" i="9" s="1"/>
  <c r="F1893" i="5"/>
  <c r="G1891" i="7" s="1"/>
  <c r="D1892" i="9" s="1"/>
  <c r="E1893" i="5"/>
  <c r="F1891" i="7" s="1"/>
  <c r="G1892" i="9" s="1"/>
  <c r="H1861" i="5"/>
  <c r="I1859" i="7" s="1"/>
  <c r="F1860" i="9" s="1"/>
  <c r="G1861" i="5"/>
  <c r="H1859" i="7" s="1"/>
  <c r="E1860" i="9" s="1"/>
  <c r="F1861" i="5"/>
  <c r="G1859" i="7" s="1"/>
  <c r="D1860" i="9" s="1"/>
  <c r="E1861" i="5"/>
  <c r="F1859" i="7" s="1"/>
  <c r="G1860" i="9" s="1"/>
  <c r="H1829" i="5"/>
  <c r="I1827" i="7" s="1"/>
  <c r="F1828" i="9" s="1"/>
  <c r="G1829" i="5"/>
  <c r="H1827" i="7" s="1"/>
  <c r="E1828" i="9" s="1"/>
  <c r="F1829" i="5"/>
  <c r="G1827" i="7" s="1"/>
  <c r="D1828" i="9" s="1"/>
  <c r="E1829" i="5"/>
  <c r="F1827" i="7" s="1"/>
  <c r="G1828" i="9" s="1"/>
  <c r="H1797" i="5"/>
  <c r="I1795" i="7" s="1"/>
  <c r="F1796" i="9" s="1"/>
  <c r="G1797" i="5"/>
  <c r="H1795" i="7" s="1"/>
  <c r="E1796" i="9" s="1"/>
  <c r="F1797" i="5"/>
  <c r="G1795" i="7" s="1"/>
  <c r="D1796" i="9" s="1"/>
  <c r="E1797" i="5"/>
  <c r="F1795" i="7" s="1"/>
  <c r="G1796" i="9" s="1"/>
  <c r="H1765" i="5"/>
  <c r="I1763" i="7" s="1"/>
  <c r="F1764" i="9" s="1"/>
  <c r="G1765" i="5"/>
  <c r="H1763" i="7" s="1"/>
  <c r="E1764" i="9" s="1"/>
  <c r="F1765" i="5"/>
  <c r="G1763" i="7" s="1"/>
  <c r="D1764" i="9" s="1"/>
  <c r="E1765" i="5"/>
  <c r="F1763" i="7" s="1"/>
  <c r="G1764" i="9" s="1"/>
  <c r="H1733" i="5"/>
  <c r="I1731" i="7" s="1"/>
  <c r="F1732" i="9" s="1"/>
  <c r="G1733" i="5"/>
  <c r="H1731" i="7" s="1"/>
  <c r="E1732" i="9" s="1"/>
  <c r="F1733" i="5"/>
  <c r="G1731" i="7" s="1"/>
  <c r="D1732" i="9" s="1"/>
  <c r="E1733" i="5"/>
  <c r="F1731" i="7" s="1"/>
  <c r="G1732" i="9" s="1"/>
  <c r="H1701" i="5"/>
  <c r="I1699" i="7" s="1"/>
  <c r="F1700" i="9" s="1"/>
  <c r="G1701" i="5"/>
  <c r="H1699" i="7" s="1"/>
  <c r="E1700" i="9" s="1"/>
  <c r="F1701" i="5"/>
  <c r="G1699" i="7" s="1"/>
  <c r="D1700" i="9" s="1"/>
  <c r="E1701" i="5"/>
  <c r="F1699" i="7" s="1"/>
  <c r="G1700" i="9" s="1"/>
  <c r="H1669" i="5"/>
  <c r="I1667" i="7" s="1"/>
  <c r="F1668" i="9" s="1"/>
  <c r="G1669" i="5"/>
  <c r="H1667" i="7" s="1"/>
  <c r="E1668" i="9" s="1"/>
  <c r="F1669" i="5"/>
  <c r="G1667" i="7" s="1"/>
  <c r="D1668" i="9" s="1"/>
  <c r="E1669" i="5"/>
  <c r="F1667" i="7" s="1"/>
  <c r="G1668" i="9" s="1"/>
  <c r="H1637" i="5"/>
  <c r="I1635" i="7" s="1"/>
  <c r="F1636" i="9" s="1"/>
  <c r="G1637" i="5"/>
  <c r="H1635" i="7" s="1"/>
  <c r="E1636" i="9" s="1"/>
  <c r="F1637" i="5"/>
  <c r="G1635" i="7" s="1"/>
  <c r="D1636" i="9" s="1"/>
  <c r="E1637" i="5"/>
  <c r="F1635" i="7" s="1"/>
  <c r="G1636" i="9" s="1"/>
  <c r="H1605" i="5"/>
  <c r="I1603" i="7" s="1"/>
  <c r="F1604" i="9" s="1"/>
  <c r="G1605" i="5"/>
  <c r="H1603" i="7" s="1"/>
  <c r="E1604" i="9" s="1"/>
  <c r="F1605" i="5"/>
  <c r="G1603" i="7" s="1"/>
  <c r="D1604" i="9" s="1"/>
  <c r="E1605" i="5"/>
  <c r="F1603" i="7" s="1"/>
  <c r="G1604" i="9" s="1"/>
  <c r="H1573" i="5"/>
  <c r="I1571" i="7" s="1"/>
  <c r="F1572" i="9" s="1"/>
  <c r="G1573" i="5"/>
  <c r="H1571" i="7" s="1"/>
  <c r="E1572" i="9" s="1"/>
  <c r="F1573" i="5"/>
  <c r="G1571" i="7" s="1"/>
  <c r="D1572" i="9" s="1"/>
  <c r="E1573" i="5"/>
  <c r="F1571" i="7" s="1"/>
  <c r="G1572" i="9" s="1"/>
  <c r="H1541" i="5"/>
  <c r="I1539" i="7" s="1"/>
  <c r="F1540" i="9" s="1"/>
  <c r="G1541" i="5"/>
  <c r="H1539" i="7" s="1"/>
  <c r="E1540" i="9" s="1"/>
  <c r="F1541" i="5"/>
  <c r="G1539" i="7" s="1"/>
  <c r="D1540" i="9" s="1"/>
  <c r="E1541" i="5"/>
  <c r="F1539" i="7" s="1"/>
  <c r="G1540" i="9" s="1"/>
  <c r="H1493" i="5"/>
  <c r="I1491" i="7" s="1"/>
  <c r="F1492" i="9" s="1"/>
  <c r="G1493" i="5"/>
  <c r="H1491" i="7" s="1"/>
  <c r="E1492" i="9" s="1"/>
  <c r="F1493" i="5"/>
  <c r="G1491" i="7" s="1"/>
  <c r="D1492" i="9" s="1"/>
  <c r="E1493" i="5"/>
  <c r="F1491" i="7" s="1"/>
  <c r="G1492" i="9" s="1"/>
  <c r="H1988" i="5"/>
  <c r="I1986" i="7" s="1"/>
  <c r="F1987" i="9" s="1"/>
  <c r="G1988" i="5"/>
  <c r="H1986" i="7" s="1"/>
  <c r="E1987" i="9" s="1"/>
  <c r="F1988" i="5"/>
  <c r="G1986" i="7" s="1"/>
  <c r="D1987" i="9" s="1"/>
  <c r="E1988" i="5"/>
  <c r="F1986" i="7" s="1"/>
  <c r="G1987" i="9" s="1"/>
  <c r="H2006" i="5"/>
  <c r="I2004" i="7" s="1"/>
  <c r="F2005" i="9" s="1"/>
  <c r="G2006" i="5"/>
  <c r="H2004" i="7" s="1"/>
  <c r="E2005" i="9" s="1"/>
  <c r="F2006" i="5"/>
  <c r="G2004" i="7" s="1"/>
  <c r="D2005" i="9" s="1"/>
  <c r="E2006" i="5"/>
  <c r="F2004" i="7" s="1"/>
  <c r="G2005" i="9" s="1"/>
  <c r="H1978" i="5"/>
  <c r="I1976" i="7" s="1"/>
  <c r="F1977" i="9" s="1"/>
  <c r="G1978" i="5"/>
  <c r="H1976" i="7" s="1"/>
  <c r="E1977" i="9" s="1"/>
  <c r="F1978" i="5"/>
  <c r="G1976" i="7" s="1"/>
  <c r="D1977" i="9" s="1"/>
  <c r="E1978" i="5"/>
  <c r="F1976" i="7" s="1"/>
  <c r="G1977" i="9" s="1"/>
  <c r="H1950" i="5"/>
  <c r="I1948" i="7" s="1"/>
  <c r="F1949" i="9" s="1"/>
  <c r="G1950" i="5"/>
  <c r="H1948" i="7" s="1"/>
  <c r="E1949" i="9" s="1"/>
  <c r="F1950" i="5"/>
  <c r="G1948" i="7" s="1"/>
  <c r="D1949" i="9" s="1"/>
  <c r="E1950" i="5"/>
  <c r="F1948" i="7" s="1"/>
  <c r="G1949" i="9" s="1"/>
  <c r="H1922" i="5"/>
  <c r="I1920" i="7" s="1"/>
  <c r="F1921" i="9" s="1"/>
  <c r="G1922" i="5"/>
  <c r="H1920" i="7" s="1"/>
  <c r="E1921" i="9" s="1"/>
  <c r="F1922" i="5"/>
  <c r="G1920" i="7" s="1"/>
  <c r="D1921" i="9" s="1"/>
  <c r="E1922" i="5"/>
  <c r="F1920" i="7" s="1"/>
  <c r="G1921" i="9" s="1"/>
  <c r="H1890" i="5"/>
  <c r="I1888" i="7" s="1"/>
  <c r="F1889" i="9" s="1"/>
  <c r="G1890" i="5"/>
  <c r="H1888" i="7" s="1"/>
  <c r="E1889" i="9" s="1"/>
  <c r="F1890" i="5"/>
  <c r="G1888" i="7" s="1"/>
  <c r="D1889" i="9" s="1"/>
  <c r="E1890" i="5"/>
  <c r="F1888" i="7" s="1"/>
  <c r="G1889" i="9" s="1"/>
  <c r="H2001" i="5"/>
  <c r="I1999" i="7" s="1"/>
  <c r="F2000" i="9" s="1"/>
  <c r="G2001" i="5"/>
  <c r="H1999" i="7" s="1"/>
  <c r="E2000" i="9" s="1"/>
  <c r="F2001" i="5"/>
  <c r="G1999" i="7" s="1"/>
  <c r="D2000" i="9" s="1"/>
  <c r="E2001" i="5"/>
  <c r="F1999" i="7" s="1"/>
  <c r="G2000" i="9" s="1"/>
  <c r="H1985" i="5"/>
  <c r="I1983" i="7" s="1"/>
  <c r="F1984" i="9" s="1"/>
  <c r="G1985" i="5"/>
  <c r="H1983" i="7" s="1"/>
  <c r="E1984" i="9" s="1"/>
  <c r="F1985" i="5"/>
  <c r="G1983" i="7" s="1"/>
  <c r="D1984" i="9" s="1"/>
  <c r="E1985" i="5"/>
  <c r="F1983" i="7" s="1"/>
  <c r="G1984" i="9" s="1"/>
  <c r="H1969" i="5"/>
  <c r="I1967" i="7" s="1"/>
  <c r="F1968" i="9" s="1"/>
  <c r="G1969" i="5"/>
  <c r="H1967" i="7" s="1"/>
  <c r="E1968" i="9" s="1"/>
  <c r="F1969" i="5"/>
  <c r="G1967" i="7" s="1"/>
  <c r="D1968" i="9" s="1"/>
  <c r="E1969" i="5"/>
  <c r="F1967" i="7" s="1"/>
  <c r="G1968" i="9" s="1"/>
  <c r="H1953" i="5"/>
  <c r="I1951" i="7" s="1"/>
  <c r="F1952" i="9" s="1"/>
  <c r="G1953" i="5"/>
  <c r="H1951" i="7" s="1"/>
  <c r="E1952" i="9" s="1"/>
  <c r="F1953" i="5"/>
  <c r="G1951" i="7" s="1"/>
  <c r="D1952" i="9" s="1"/>
  <c r="E1953" i="5"/>
  <c r="F1951" i="7" s="1"/>
  <c r="G1952" i="9" s="1"/>
  <c r="H1937" i="5"/>
  <c r="I1935" i="7" s="1"/>
  <c r="F1936" i="9" s="1"/>
  <c r="G1937" i="5"/>
  <c r="H1935" i="7" s="1"/>
  <c r="E1936" i="9" s="1"/>
  <c r="F1937" i="5"/>
  <c r="G1935" i="7" s="1"/>
  <c r="D1936" i="9" s="1"/>
  <c r="E1937" i="5"/>
  <c r="F1935" i="7" s="1"/>
  <c r="G1936" i="9" s="1"/>
  <c r="H1921" i="5"/>
  <c r="I1919" i="7" s="1"/>
  <c r="F1920" i="9" s="1"/>
  <c r="G1921" i="5"/>
  <c r="H1919" i="7" s="1"/>
  <c r="E1920" i="9" s="1"/>
  <c r="F1921" i="5"/>
  <c r="G1919" i="7" s="1"/>
  <c r="D1920" i="9" s="1"/>
  <c r="E1921" i="5"/>
  <c r="F1919" i="7" s="1"/>
  <c r="G1920" i="9" s="1"/>
  <c r="H1905" i="5"/>
  <c r="I1903" i="7" s="1"/>
  <c r="F1904" i="9" s="1"/>
  <c r="G1905" i="5"/>
  <c r="H1903" i="7" s="1"/>
  <c r="E1904" i="9" s="1"/>
  <c r="F1905" i="5"/>
  <c r="G1903" i="7" s="1"/>
  <c r="D1904" i="9" s="1"/>
  <c r="E1905" i="5"/>
  <c r="F1903" i="7" s="1"/>
  <c r="G1904" i="9" s="1"/>
  <c r="H1889" i="5"/>
  <c r="I1887" i="7" s="1"/>
  <c r="F1888" i="9" s="1"/>
  <c r="G1889" i="5"/>
  <c r="H1887" i="7" s="1"/>
  <c r="E1888" i="9" s="1"/>
  <c r="F1889" i="5"/>
  <c r="G1887" i="7" s="1"/>
  <c r="D1888" i="9" s="1"/>
  <c r="E1889" i="5"/>
  <c r="F1887" i="7" s="1"/>
  <c r="G1888" i="9" s="1"/>
  <c r="H1873" i="5"/>
  <c r="I1871" i="7" s="1"/>
  <c r="F1872" i="9" s="1"/>
  <c r="G1873" i="5"/>
  <c r="H1871" i="7" s="1"/>
  <c r="E1872" i="9" s="1"/>
  <c r="F1873" i="5"/>
  <c r="G1871" i="7" s="1"/>
  <c r="D1872" i="9" s="1"/>
  <c r="E1873" i="5"/>
  <c r="F1871" i="7" s="1"/>
  <c r="G1872" i="9" s="1"/>
  <c r="H1857" i="5"/>
  <c r="I1855" i="7" s="1"/>
  <c r="F1856" i="9" s="1"/>
  <c r="G1857" i="5"/>
  <c r="H1855" i="7" s="1"/>
  <c r="E1856" i="9" s="1"/>
  <c r="F1857" i="5"/>
  <c r="G1855" i="7" s="1"/>
  <c r="D1856" i="9" s="1"/>
  <c r="E1857" i="5"/>
  <c r="F1855" i="7" s="1"/>
  <c r="G1856" i="9" s="1"/>
  <c r="H1841" i="5"/>
  <c r="I1839" i="7" s="1"/>
  <c r="F1840" i="9" s="1"/>
  <c r="G1841" i="5"/>
  <c r="H1839" i="7" s="1"/>
  <c r="E1840" i="9" s="1"/>
  <c r="F1841" i="5"/>
  <c r="G1839" i="7" s="1"/>
  <c r="D1840" i="9" s="1"/>
  <c r="E1841" i="5"/>
  <c r="F1839" i="7" s="1"/>
  <c r="G1840" i="9" s="1"/>
  <c r="H1825" i="5"/>
  <c r="I1823" i="7" s="1"/>
  <c r="F1824" i="9" s="1"/>
  <c r="G1825" i="5"/>
  <c r="H1823" i="7" s="1"/>
  <c r="E1824" i="9" s="1"/>
  <c r="F1825" i="5"/>
  <c r="G1823" i="7" s="1"/>
  <c r="D1824" i="9" s="1"/>
  <c r="E1825" i="5"/>
  <c r="F1823" i="7" s="1"/>
  <c r="G1824" i="9" s="1"/>
  <c r="H1809" i="5"/>
  <c r="I1807" i="7" s="1"/>
  <c r="F1808" i="9" s="1"/>
  <c r="G1809" i="5"/>
  <c r="H1807" i="7" s="1"/>
  <c r="E1808" i="9" s="1"/>
  <c r="F1809" i="5"/>
  <c r="G1807" i="7" s="1"/>
  <c r="D1808" i="9" s="1"/>
  <c r="E1809" i="5"/>
  <c r="F1807" i="7" s="1"/>
  <c r="G1808" i="9" s="1"/>
  <c r="H1793" i="5"/>
  <c r="I1791" i="7" s="1"/>
  <c r="F1792" i="9" s="1"/>
  <c r="G1793" i="5"/>
  <c r="H1791" i="7" s="1"/>
  <c r="E1792" i="9" s="1"/>
  <c r="F1793" i="5"/>
  <c r="G1791" i="7" s="1"/>
  <c r="D1792" i="9" s="1"/>
  <c r="E1793" i="5"/>
  <c r="F1791" i="7" s="1"/>
  <c r="G1792" i="9" s="1"/>
  <c r="H1777" i="5"/>
  <c r="I1775" i="7" s="1"/>
  <c r="F1776" i="9" s="1"/>
  <c r="G1777" i="5"/>
  <c r="H1775" i="7" s="1"/>
  <c r="E1776" i="9" s="1"/>
  <c r="F1777" i="5"/>
  <c r="G1775" i="7" s="1"/>
  <c r="D1776" i="9" s="1"/>
  <c r="E1777" i="5"/>
  <c r="F1775" i="7" s="1"/>
  <c r="G1776" i="9" s="1"/>
  <c r="H1761" i="5"/>
  <c r="I1759" i="7" s="1"/>
  <c r="F1760" i="9" s="1"/>
  <c r="G1761" i="5"/>
  <c r="H1759" i="7" s="1"/>
  <c r="E1760" i="9" s="1"/>
  <c r="F1761" i="5"/>
  <c r="G1759" i="7" s="1"/>
  <c r="D1760" i="9" s="1"/>
  <c r="E1761" i="5"/>
  <c r="F1759" i="7" s="1"/>
  <c r="G1760" i="9" s="1"/>
  <c r="H1745" i="5"/>
  <c r="I1743" i="7" s="1"/>
  <c r="F1744" i="9" s="1"/>
  <c r="G1745" i="5"/>
  <c r="H1743" i="7" s="1"/>
  <c r="E1744" i="9" s="1"/>
  <c r="F1745" i="5"/>
  <c r="G1743" i="7" s="1"/>
  <c r="D1744" i="9" s="1"/>
  <c r="E1745" i="5"/>
  <c r="F1743" i="7" s="1"/>
  <c r="G1744" i="9" s="1"/>
  <c r="H1729" i="5"/>
  <c r="I1727" i="7" s="1"/>
  <c r="F1728" i="9" s="1"/>
  <c r="G1729" i="5"/>
  <c r="H1727" i="7" s="1"/>
  <c r="E1728" i="9" s="1"/>
  <c r="F1729" i="5"/>
  <c r="G1727" i="7" s="1"/>
  <c r="D1728" i="9" s="1"/>
  <c r="E1729" i="5"/>
  <c r="F1727" i="7" s="1"/>
  <c r="G1728" i="9" s="1"/>
  <c r="H1713" i="5"/>
  <c r="I1711" i="7" s="1"/>
  <c r="F1712" i="9" s="1"/>
  <c r="G1713" i="5"/>
  <c r="H1711" i="7" s="1"/>
  <c r="E1712" i="9" s="1"/>
  <c r="F1713" i="5"/>
  <c r="G1711" i="7" s="1"/>
  <c r="D1712" i="9" s="1"/>
  <c r="E1713" i="5"/>
  <c r="F1711" i="7" s="1"/>
  <c r="G1712" i="9" s="1"/>
  <c r="H1697" i="5"/>
  <c r="I1695" i="7" s="1"/>
  <c r="F1696" i="9" s="1"/>
  <c r="G1697" i="5"/>
  <c r="H1695" i="7" s="1"/>
  <c r="E1696" i="9" s="1"/>
  <c r="F1697" i="5"/>
  <c r="G1695" i="7" s="1"/>
  <c r="D1696" i="9" s="1"/>
  <c r="E1697" i="5"/>
  <c r="F1695" i="7" s="1"/>
  <c r="G1696" i="9" s="1"/>
  <c r="H1681" i="5"/>
  <c r="I1679" i="7" s="1"/>
  <c r="F1680" i="9" s="1"/>
  <c r="G1681" i="5"/>
  <c r="H1679" i="7" s="1"/>
  <c r="E1680" i="9" s="1"/>
  <c r="F1681" i="5"/>
  <c r="G1679" i="7" s="1"/>
  <c r="D1680" i="9" s="1"/>
  <c r="E1681" i="5"/>
  <c r="F1679" i="7" s="1"/>
  <c r="G1680" i="9" s="1"/>
  <c r="H1665" i="5"/>
  <c r="I1663" i="7" s="1"/>
  <c r="F1664" i="9" s="1"/>
  <c r="G1665" i="5"/>
  <c r="H1663" i="7" s="1"/>
  <c r="E1664" i="9" s="1"/>
  <c r="F1665" i="5"/>
  <c r="G1663" i="7" s="1"/>
  <c r="D1664" i="9" s="1"/>
  <c r="E1665" i="5"/>
  <c r="F1663" i="7" s="1"/>
  <c r="G1664" i="9" s="1"/>
  <c r="H1649" i="5"/>
  <c r="I1647" i="7" s="1"/>
  <c r="F1648" i="9" s="1"/>
  <c r="G1649" i="5"/>
  <c r="H1647" i="7" s="1"/>
  <c r="E1648" i="9" s="1"/>
  <c r="F1649" i="5"/>
  <c r="G1647" i="7" s="1"/>
  <c r="D1648" i="9" s="1"/>
  <c r="E1649" i="5"/>
  <c r="F1647" i="7" s="1"/>
  <c r="G1648" i="9" s="1"/>
  <c r="H1633" i="5"/>
  <c r="I1631" i="7" s="1"/>
  <c r="F1632" i="9" s="1"/>
  <c r="G1633" i="5"/>
  <c r="H1631" i="7" s="1"/>
  <c r="E1632" i="9" s="1"/>
  <c r="F1633" i="5"/>
  <c r="G1631" i="7" s="1"/>
  <c r="D1632" i="9" s="1"/>
  <c r="E1633" i="5"/>
  <c r="F1631" i="7" s="1"/>
  <c r="G1632" i="9" s="1"/>
  <c r="H1617" i="5"/>
  <c r="I1615" i="7" s="1"/>
  <c r="F1616" i="9" s="1"/>
  <c r="G1617" i="5"/>
  <c r="H1615" i="7" s="1"/>
  <c r="E1616" i="9" s="1"/>
  <c r="F1617" i="5"/>
  <c r="G1615" i="7" s="1"/>
  <c r="D1616" i="9" s="1"/>
  <c r="E1617" i="5"/>
  <c r="F1615" i="7" s="1"/>
  <c r="G1616" i="9" s="1"/>
  <c r="H1601" i="5"/>
  <c r="I1599" i="7" s="1"/>
  <c r="F1600" i="9" s="1"/>
  <c r="G1601" i="5"/>
  <c r="H1599" i="7" s="1"/>
  <c r="E1600" i="9" s="1"/>
  <c r="F1601" i="5"/>
  <c r="G1599" i="7" s="1"/>
  <c r="D1600" i="9" s="1"/>
  <c r="E1601" i="5"/>
  <c r="F1599" i="7" s="1"/>
  <c r="G1600" i="9" s="1"/>
  <c r="H1585" i="5"/>
  <c r="I1583" i="7" s="1"/>
  <c r="F1584" i="9" s="1"/>
  <c r="G1585" i="5"/>
  <c r="H1583" i="7" s="1"/>
  <c r="E1584" i="9" s="1"/>
  <c r="F1585" i="5"/>
  <c r="G1583" i="7" s="1"/>
  <c r="D1584" i="9" s="1"/>
  <c r="E1585" i="5"/>
  <c r="F1583" i="7" s="1"/>
  <c r="G1584" i="9" s="1"/>
  <c r="H1569" i="5"/>
  <c r="I1567" i="7" s="1"/>
  <c r="F1568" i="9" s="1"/>
  <c r="G1569" i="5"/>
  <c r="H1567" i="7" s="1"/>
  <c r="E1568" i="9" s="1"/>
  <c r="F1569" i="5"/>
  <c r="G1567" i="7" s="1"/>
  <c r="D1568" i="9" s="1"/>
  <c r="E1569" i="5"/>
  <c r="F1567" i="7" s="1"/>
  <c r="G1568" i="9" s="1"/>
  <c r="H1553" i="5"/>
  <c r="I1551" i="7" s="1"/>
  <c r="F1552" i="9" s="1"/>
  <c r="G1553" i="5"/>
  <c r="H1551" i="7" s="1"/>
  <c r="E1552" i="9" s="1"/>
  <c r="F1553" i="5"/>
  <c r="G1551" i="7" s="1"/>
  <c r="D1552" i="9" s="1"/>
  <c r="E1553" i="5"/>
  <c r="F1551" i="7" s="1"/>
  <c r="G1552" i="9" s="1"/>
  <c r="H1537" i="5"/>
  <c r="I1535" i="7" s="1"/>
  <c r="F1536" i="9" s="1"/>
  <c r="G1537" i="5"/>
  <c r="H1535" i="7" s="1"/>
  <c r="E1536" i="9" s="1"/>
  <c r="F1537" i="5"/>
  <c r="G1535" i="7" s="1"/>
  <c r="D1536" i="9" s="1"/>
  <c r="E1537" i="5"/>
  <c r="F1535" i="7" s="1"/>
  <c r="G1536" i="9" s="1"/>
  <c r="H1521" i="5"/>
  <c r="I1519" i="7" s="1"/>
  <c r="F1520" i="9" s="1"/>
  <c r="G1521" i="5"/>
  <c r="H1519" i="7" s="1"/>
  <c r="E1520" i="9" s="1"/>
  <c r="F1521" i="5"/>
  <c r="G1519" i="7" s="1"/>
  <c r="D1520" i="9" s="1"/>
  <c r="E1521" i="5"/>
  <c r="F1519" i="7" s="1"/>
  <c r="G1520" i="9" s="1"/>
  <c r="H1505" i="5"/>
  <c r="I1503" i="7" s="1"/>
  <c r="F1504" i="9" s="1"/>
  <c r="G1505" i="5"/>
  <c r="H1503" i="7" s="1"/>
  <c r="E1504" i="9" s="1"/>
  <c r="F1505" i="5"/>
  <c r="G1503" i="7" s="1"/>
  <c r="D1504" i="9" s="1"/>
  <c r="E1505" i="5"/>
  <c r="F1503" i="7" s="1"/>
  <c r="G1504" i="9" s="1"/>
  <c r="H1489" i="5"/>
  <c r="I1487" i="7" s="1"/>
  <c r="F1488" i="9" s="1"/>
  <c r="G1489" i="5"/>
  <c r="H1487" i="7" s="1"/>
  <c r="E1488" i="9" s="1"/>
  <c r="F1489" i="5"/>
  <c r="G1487" i="7" s="1"/>
  <c r="D1488" i="9" s="1"/>
  <c r="E1489" i="5"/>
  <c r="F1487" i="7" s="1"/>
  <c r="G1488" i="9" s="1"/>
  <c r="H1473" i="5"/>
  <c r="I1471" i="7" s="1"/>
  <c r="F1472" i="9" s="1"/>
  <c r="G1473" i="5"/>
  <c r="H1471" i="7" s="1"/>
  <c r="E1472" i="9" s="1"/>
  <c r="F1473" i="5"/>
  <c r="G1471" i="7" s="1"/>
  <c r="D1472" i="9" s="1"/>
  <c r="E1473" i="5"/>
  <c r="F1471" i="7" s="1"/>
  <c r="G1472" i="9" s="1"/>
  <c r="H1457" i="5"/>
  <c r="I1455" i="7" s="1"/>
  <c r="F1456" i="9" s="1"/>
  <c r="G1457" i="5"/>
  <c r="H1455" i="7" s="1"/>
  <c r="E1456" i="9" s="1"/>
  <c r="F1457" i="5"/>
  <c r="G1455" i="7" s="1"/>
  <c r="D1456" i="9" s="1"/>
  <c r="E1457" i="5"/>
  <c r="F1455" i="7" s="1"/>
  <c r="G1456" i="9" s="1"/>
  <c r="H1441" i="5"/>
  <c r="I1439" i="7" s="1"/>
  <c r="F1440" i="9" s="1"/>
  <c r="G1441" i="5"/>
  <c r="H1439" i="7" s="1"/>
  <c r="E1440" i="9" s="1"/>
  <c r="F1441" i="5"/>
  <c r="G1439" i="7" s="1"/>
  <c r="D1440" i="9" s="1"/>
  <c r="E1441" i="5"/>
  <c r="F1439" i="7" s="1"/>
  <c r="G1440" i="9" s="1"/>
  <c r="H1425" i="5"/>
  <c r="I1423" i="7" s="1"/>
  <c r="F1424" i="9" s="1"/>
  <c r="G1425" i="5"/>
  <c r="H1423" i="7" s="1"/>
  <c r="E1424" i="9" s="1"/>
  <c r="F1425" i="5"/>
  <c r="G1423" i="7" s="1"/>
  <c r="D1424" i="9" s="1"/>
  <c r="E1425" i="5"/>
  <c r="F1423" i="7" s="1"/>
  <c r="G1424" i="9" s="1"/>
  <c r="H1409" i="5"/>
  <c r="I1407" i="7" s="1"/>
  <c r="F1408" i="9" s="1"/>
  <c r="G1409" i="5"/>
  <c r="H1407" i="7" s="1"/>
  <c r="E1408" i="9" s="1"/>
  <c r="F1409" i="5"/>
  <c r="G1407" i="7" s="1"/>
  <c r="D1408" i="9" s="1"/>
  <c r="E1409" i="5"/>
  <c r="F1407" i="7" s="1"/>
  <c r="G1408" i="9" s="1"/>
  <c r="H1393" i="5"/>
  <c r="I1391" i="7" s="1"/>
  <c r="F1392" i="9" s="1"/>
  <c r="G1393" i="5"/>
  <c r="H1391" i="7" s="1"/>
  <c r="E1392" i="9" s="1"/>
  <c r="F1393" i="5"/>
  <c r="G1391" i="7" s="1"/>
  <c r="D1392" i="9" s="1"/>
  <c r="E1393" i="5"/>
  <c r="F1391" i="7" s="1"/>
  <c r="G1392" i="9" s="1"/>
  <c r="H1377" i="5"/>
  <c r="I1375" i="7" s="1"/>
  <c r="F1376" i="9" s="1"/>
  <c r="G1377" i="5"/>
  <c r="H1375" i="7" s="1"/>
  <c r="E1376" i="9" s="1"/>
  <c r="F1377" i="5"/>
  <c r="G1375" i="7" s="1"/>
  <c r="D1376" i="9" s="1"/>
  <c r="E1377" i="5"/>
  <c r="F1375" i="7" s="1"/>
  <c r="G1376" i="9" s="1"/>
  <c r="H1361" i="5"/>
  <c r="I1359" i="7" s="1"/>
  <c r="F1360" i="9" s="1"/>
  <c r="G1361" i="5"/>
  <c r="H1359" i="7" s="1"/>
  <c r="E1360" i="9" s="1"/>
  <c r="F1361" i="5"/>
  <c r="G1359" i="7" s="1"/>
  <c r="D1360" i="9" s="1"/>
  <c r="E1361" i="5"/>
  <c r="F1359" i="7" s="1"/>
  <c r="G1360" i="9" s="1"/>
  <c r="H1345" i="5"/>
  <c r="I1343" i="7" s="1"/>
  <c r="F1344" i="9" s="1"/>
  <c r="G1345" i="5"/>
  <c r="H1343" i="7" s="1"/>
  <c r="E1344" i="9" s="1"/>
  <c r="F1345" i="5"/>
  <c r="G1343" i="7" s="1"/>
  <c r="D1344" i="9" s="1"/>
  <c r="E1345" i="5"/>
  <c r="F1343" i="7" s="1"/>
  <c r="G1344" i="9" s="1"/>
  <c r="H1329" i="5"/>
  <c r="I1327" i="7" s="1"/>
  <c r="F1328" i="9" s="1"/>
  <c r="G1329" i="5"/>
  <c r="H1327" i="7" s="1"/>
  <c r="E1328" i="9" s="1"/>
  <c r="F1329" i="5"/>
  <c r="G1327" i="7" s="1"/>
  <c r="D1328" i="9" s="1"/>
  <c r="E1329" i="5"/>
  <c r="F1327" i="7" s="1"/>
  <c r="G1328" i="9" s="1"/>
  <c r="H1313" i="5"/>
  <c r="I1311" i="7" s="1"/>
  <c r="F1312" i="9" s="1"/>
  <c r="G1313" i="5"/>
  <c r="H1311" i="7" s="1"/>
  <c r="E1312" i="9" s="1"/>
  <c r="F1313" i="5"/>
  <c r="G1311" i="7" s="1"/>
  <c r="D1312" i="9" s="1"/>
  <c r="E1313" i="5"/>
  <c r="F1311" i="7" s="1"/>
  <c r="G1312" i="9" s="1"/>
  <c r="H1297" i="5"/>
  <c r="I1295" i="7" s="1"/>
  <c r="F1296" i="9" s="1"/>
  <c r="G1297" i="5"/>
  <c r="H1295" i="7" s="1"/>
  <c r="E1296" i="9" s="1"/>
  <c r="F1297" i="5"/>
  <c r="G1295" i="7" s="1"/>
  <c r="D1296" i="9" s="1"/>
  <c r="E1297" i="5"/>
  <c r="F1295" i="7" s="1"/>
  <c r="G1296" i="9" s="1"/>
  <c r="H1281" i="5"/>
  <c r="I1279" i="7" s="1"/>
  <c r="F1280" i="9" s="1"/>
  <c r="G1281" i="5"/>
  <c r="H1279" i="7" s="1"/>
  <c r="E1280" i="9" s="1"/>
  <c r="F1281" i="5"/>
  <c r="G1279" i="7" s="1"/>
  <c r="D1280" i="9" s="1"/>
  <c r="E1281" i="5"/>
  <c r="F1279" i="7" s="1"/>
  <c r="G1280" i="9" s="1"/>
  <c r="H1265" i="5"/>
  <c r="I1263" i="7" s="1"/>
  <c r="F1264" i="9" s="1"/>
  <c r="G1265" i="5"/>
  <c r="H1263" i="7" s="1"/>
  <c r="E1264" i="9" s="1"/>
  <c r="F1265" i="5"/>
  <c r="G1263" i="7" s="1"/>
  <c r="D1264" i="9" s="1"/>
  <c r="E1265" i="5"/>
  <c r="F1263" i="7" s="1"/>
  <c r="G1264" i="9" s="1"/>
  <c r="H1249" i="5"/>
  <c r="I1247" i="7" s="1"/>
  <c r="F1248" i="9" s="1"/>
  <c r="G1249" i="5"/>
  <c r="H1247" i="7" s="1"/>
  <c r="E1248" i="9" s="1"/>
  <c r="F1249" i="5"/>
  <c r="G1247" i="7" s="1"/>
  <c r="D1248" i="9" s="1"/>
  <c r="E1249" i="5"/>
  <c r="F1247" i="7" s="1"/>
  <c r="G1248" i="9" s="1"/>
  <c r="H1233" i="5"/>
  <c r="I1231" i="7" s="1"/>
  <c r="F1232" i="9" s="1"/>
  <c r="G1233" i="5"/>
  <c r="H1231" i="7" s="1"/>
  <c r="E1232" i="9" s="1"/>
  <c r="F1233" i="5"/>
  <c r="G1231" i="7" s="1"/>
  <c r="D1232" i="9" s="1"/>
  <c r="E1233" i="5"/>
  <c r="F1231" i="7" s="1"/>
  <c r="G1232" i="9" s="1"/>
  <c r="H1217" i="5"/>
  <c r="I1215" i="7" s="1"/>
  <c r="F1216" i="9" s="1"/>
  <c r="G1217" i="5"/>
  <c r="H1215" i="7" s="1"/>
  <c r="E1216" i="9" s="1"/>
  <c r="F1217" i="5"/>
  <c r="G1215" i="7" s="1"/>
  <c r="D1216" i="9" s="1"/>
  <c r="E1217" i="5"/>
  <c r="F1215" i="7" s="1"/>
  <c r="G1216" i="9" s="1"/>
  <c r="H1201" i="5"/>
  <c r="I1199" i="7" s="1"/>
  <c r="F1200" i="9" s="1"/>
  <c r="G1201" i="5"/>
  <c r="H1199" i="7" s="1"/>
  <c r="E1200" i="9" s="1"/>
  <c r="F1201" i="5"/>
  <c r="G1199" i="7" s="1"/>
  <c r="D1200" i="9" s="1"/>
  <c r="E1201" i="5"/>
  <c r="F1199" i="7" s="1"/>
  <c r="G1200" i="9" s="1"/>
  <c r="H1185" i="5"/>
  <c r="I1183" i="7" s="1"/>
  <c r="F1184" i="9" s="1"/>
  <c r="G1185" i="5"/>
  <c r="H1183" i="7" s="1"/>
  <c r="E1184" i="9" s="1"/>
  <c r="F1185" i="5"/>
  <c r="G1183" i="7" s="1"/>
  <c r="D1184" i="9" s="1"/>
  <c r="E1185" i="5"/>
  <c r="F1183" i="7" s="1"/>
  <c r="G1184" i="9" s="1"/>
  <c r="H1169" i="5"/>
  <c r="I1167" i="7" s="1"/>
  <c r="F1168" i="9" s="1"/>
  <c r="G1169" i="5"/>
  <c r="H1167" i="7" s="1"/>
  <c r="E1168" i="9" s="1"/>
  <c r="F1169" i="5"/>
  <c r="G1167" i="7" s="1"/>
  <c r="D1168" i="9" s="1"/>
  <c r="E1169" i="5"/>
  <c r="F1167" i="7" s="1"/>
  <c r="G1168" i="9" s="1"/>
  <c r="H1153" i="5"/>
  <c r="I1151" i="7" s="1"/>
  <c r="F1152" i="9" s="1"/>
  <c r="G1153" i="5"/>
  <c r="H1151" i="7" s="1"/>
  <c r="E1152" i="9" s="1"/>
  <c r="F1153" i="5"/>
  <c r="G1151" i="7" s="1"/>
  <c r="D1152" i="9" s="1"/>
  <c r="E1153" i="5"/>
  <c r="F1151" i="7" s="1"/>
  <c r="G1152" i="9" s="1"/>
  <c r="H1137" i="5"/>
  <c r="I1135" i="7" s="1"/>
  <c r="F1136" i="9" s="1"/>
  <c r="G1137" i="5"/>
  <c r="H1135" i="7" s="1"/>
  <c r="E1136" i="9" s="1"/>
  <c r="F1137" i="5"/>
  <c r="G1135" i="7" s="1"/>
  <c r="D1136" i="9" s="1"/>
  <c r="E1137" i="5"/>
  <c r="F1135" i="7" s="1"/>
  <c r="G1136" i="9" s="1"/>
  <c r="H1121" i="5"/>
  <c r="I1119" i="7" s="1"/>
  <c r="F1120" i="9" s="1"/>
  <c r="G1121" i="5"/>
  <c r="H1119" i="7" s="1"/>
  <c r="E1120" i="9" s="1"/>
  <c r="F1121" i="5"/>
  <c r="G1119" i="7" s="1"/>
  <c r="D1120" i="9" s="1"/>
  <c r="E1121" i="5"/>
  <c r="F1119" i="7" s="1"/>
  <c r="G1120" i="9" s="1"/>
  <c r="H1105" i="5"/>
  <c r="I1103" i="7" s="1"/>
  <c r="F1104" i="9" s="1"/>
  <c r="G1105" i="5"/>
  <c r="H1103" i="7" s="1"/>
  <c r="E1104" i="9" s="1"/>
  <c r="F1105" i="5"/>
  <c r="G1103" i="7" s="1"/>
  <c r="D1104" i="9" s="1"/>
  <c r="E1105" i="5"/>
  <c r="F1103" i="7" s="1"/>
  <c r="G1104" i="9" s="1"/>
  <c r="H1089" i="5"/>
  <c r="I1087" i="7" s="1"/>
  <c r="F1088" i="9" s="1"/>
  <c r="G1089" i="5"/>
  <c r="H1087" i="7" s="1"/>
  <c r="E1088" i="9" s="1"/>
  <c r="F1089" i="5"/>
  <c r="G1087" i="7" s="1"/>
  <c r="D1088" i="9" s="1"/>
  <c r="E1089" i="5"/>
  <c r="F1087" i="7" s="1"/>
  <c r="G1088" i="9" s="1"/>
  <c r="H1073" i="5"/>
  <c r="I1071" i="7" s="1"/>
  <c r="F1072" i="9" s="1"/>
  <c r="G1073" i="5"/>
  <c r="H1071" i="7" s="1"/>
  <c r="E1072" i="9" s="1"/>
  <c r="F1073" i="5"/>
  <c r="G1071" i="7" s="1"/>
  <c r="D1072" i="9" s="1"/>
  <c r="E1073" i="5"/>
  <c r="F1071" i="7" s="1"/>
  <c r="G1072" i="9" s="1"/>
  <c r="H1057" i="5"/>
  <c r="I1055" i="7" s="1"/>
  <c r="F1056" i="9" s="1"/>
  <c r="G1057" i="5"/>
  <c r="H1055" i="7" s="1"/>
  <c r="E1056" i="9" s="1"/>
  <c r="F1057" i="5"/>
  <c r="G1055" i="7" s="1"/>
  <c r="D1056" i="9" s="1"/>
  <c r="E1057" i="5"/>
  <c r="F1055" i="7" s="1"/>
  <c r="G1056" i="9" s="1"/>
  <c r="H1041" i="5"/>
  <c r="I1039" i="7" s="1"/>
  <c r="F1040" i="9" s="1"/>
  <c r="G1041" i="5"/>
  <c r="H1039" i="7" s="1"/>
  <c r="E1040" i="9" s="1"/>
  <c r="F1041" i="5"/>
  <c r="G1039" i="7" s="1"/>
  <c r="D1040" i="9" s="1"/>
  <c r="E1041" i="5"/>
  <c r="F1039" i="7" s="1"/>
  <c r="G1040" i="9" s="1"/>
  <c r="H1025" i="5"/>
  <c r="I1023" i="7" s="1"/>
  <c r="F1024" i="9" s="1"/>
  <c r="G1025" i="5"/>
  <c r="H1023" i="7" s="1"/>
  <c r="E1024" i="9" s="1"/>
  <c r="F1025" i="5"/>
  <c r="G1023" i="7" s="1"/>
  <c r="D1024" i="9" s="1"/>
  <c r="E1025" i="5"/>
  <c r="F1023" i="7" s="1"/>
  <c r="G1024" i="9" s="1"/>
  <c r="H1009" i="5"/>
  <c r="I1007" i="7" s="1"/>
  <c r="F1008" i="9" s="1"/>
  <c r="G1009" i="5"/>
  <c r="H1007" i="7" s="1"/>
  <c r="E1008" i="9" s="1"/>
  <c r="F1009" i="5"/>
  <c r="G1007" i="7" s="1"/>
  <c r="D1008" i="9" s="1"/>
  <c r="E1009" i="5"/>
  <c r="F1007" i="7" s="1"/>
  <c r="G1008" i="9" s="1"/>
  <c r="H993" i="5"/>
  <c r="I991" i="7" s="1"/>
  <c r="F992" i="9" s="1"/>
  <c r="G993" i="5"/>
  <c r="H991" i="7" s="1"/>
  <c r="E992" i="9" s="1"/>
  <c r="F993" i="5"/>
  <c r="G991" i="7" s="1"/>
  <c r="D992" i="9" s="1"/>
  <c r="E993" i="5"/>
  <c r="F991" i="7" s="1"/>
  <c r="G992" i="9" s="1"/>
  <c r="H977" i="5"/>
  <c r="I975" i="7" s="1"/>
  <c r="F976" i="9" s="1"/>
  <c r="G977" i="5"/>
  <c r="H975" i="7" s="1"/>
  <c r="E976" i="9" s="1"/>
  <c r="F977" i="5"/>
  <c r="G975" i="7" s="1"/>
  <c r="D976" i="9" s="1"/>
  <c r="E977" i="5"/>
  <c r="F975" i="7" s="1"/>
  <c r="G976" i="9" s="1"/>
  <c r="H961" i="5"/>
  <c r="I959" i="7" s="1"/>
  <c r="F960" i="9" s="1"/>
  <c r="G961" i="5"/>
  <c r="H959" i="7" s="1"/>
  <c r="E960" i="9" s="1"/>
  <c r="F961" i="5"/>
  <c r="G959" i="7" s="1"/>
  <c r="D960" i="9" s="1"/>
  <c r="E961" i="5"/>
  <c r="F959" i="7" s="1"/>
  <c r="G960" i="9" s="1"/>
  <c r="H945" i="5"/>
  <c r="I943" i="7" s="1"/>
  <c r="F944" i="9" s="1"/>
  <c r="G945" i="5"/>
  <c r="H943" i="7" s="1"/>
  <c r="E944" i="9" s="1"/>
  <c r="F945" i="5"/>
  <c r="G943" i="7" s="1"/>
  <c r="D944" i="9" s="1"/>
  <c r="E945" i="5"/>
  <c r="F943" i="7" s="1"/>
  <c r="G944" i="9" s="1"/>
  <c r="H929" i="5"/>
  <c r="I927" i="7" s="1"/>
  <c r="F928" i="9" s="1"/>
  <c r="G929" i="5"/>
  <c r="H927" i="7" s="1"/>
  <c r="E928" i="9" s="1"/>
  <c r="F929" i="5"/>
  <c r="G927" i="7" s="1"/>
  <c r="D928" i="9" s="1"/>
  <c r="E929" i="5"/>
  <c r="F927" i="7" s="1"/>
  <c r="G928" i="9" s="1"/>
  <c r="H913" i="5"/>
  <c r="I911" i="7" s="1"/>
  <c r="F912" i="9" s="1"/>
  <c r="G913" i="5"/>
  <c r="H911" i="7" s="1"/>
  <c r="E912" i="9" s="1"/>
  <c r="F913" i="5"/>
  <c r="G911" i="7" s="1"/>
  <c r="D912" i="9" s="1"/>
  <c r="E913" i="5"/>
  <c r="F911" i="7" s="1"/>
  <c r="G912" i="9" s="1"/>
  <c r="H897" i="5"/>
  <c r="I895" i="7" s="1"/>
  <c r="F896" i="9" s="1"/>
  <c r="G897" i="5"/>
  <c r="H895" i="7" s="1"/>
  <c r="E896" i="9" s="1"/>
  <c r="F897" i="5"/>
  <c r="G895" i="7" s="1"/>
  <c r="D896" i="9" s="1"/>
  <c r="E897" i="5"/>
  <c r="F895" i="7" s="1"/>
  <c r="G896" i="9" s="1"/>
  <c r="H881" i="5"/>
  <c r="I879" i="7" s="1"/>
  <c r="F880" i="9" s="1"/>
  <c r="G881" i="5"/>
  <c r="H879" i="7" s="1"/>
  <c r="E880" i="9" s="1"/>
  <c r="F881" i="5"/>
  <c r="G879" i="7" s="1"/>
  <c r="D880" i="9" s="1"/>
  <c r="E881" i="5"/>
  <c r="F879" i="7" s="1"/>
  <c r="G880" i="9" s="1"/>
  <c r="H865" i="5"/>
  <c r="I863" i="7" s="1"/>
  <c r="F864" i="9" s="1"/>
  <c r="G865" i="5"/>
  <c r="H863" i="7" s="1"/>
  <c r="E864" i="9" s="1"/>
  <c r="F865" i="5"/>
  <c r="G863" i="7" s="1"/>
  <c r="D864" i="9" s="1"/>
  <c r="E865" i="5"/>
  <c r="F863" i="7" s="1"/>
  <c r="G864" i="9" s="1"/>
  <c r="H849" i="5"/>
  <c r="I847" i="7" s="1"/>
  <c r="F848" i="9" s="1"/>
  <c r="G849" i="5"/>
  <c r="H847" i="7" s="1"/>
  <c r="E848" i="9" s="1"/>
  <c r="F849" i="5"/>
  <c r="G847" i="7" s="1"/>
  <c r="D848" i="9" s="1"/>
  <c r="E849" i="5"/>
  <c r="F847" i="7" s="1"/>
  <c r="G848" i="9" s="1"/>
  <c r="H833" i="5"/>
  <c r="I831" i="7" s="1"/>
  <c r="F832" i="9" s="1"/>
  <c r="G833" i="5"/>
  <c r="H831" i="7" s="1"/>
  <c r="E832" i="9" s="1"/>
  <c r="F833" i="5"/>
  <c r="G831" i="7" s="1"/>
  <c r="D832" i="9" s="1"/>
  <c r="E833" i="5"/>
  <c r="F831" i="7" s="1"/>
  <c r="G832" i="9" s="1"/>
  <c r="H817" i="5"/>
  <c r="I815" i="7" s="1"/>
  <c r="F816" i="9" s="1"/>
  <c r="G817" i="5"/>
  <c r="H815" i="7" s="1"/>
  <c r="E816" i="9" s="1"/>
  <c r="F817" i="5"/>
  <c r="G815" i="7" s="1"/>
  <c r="D816" i="9" s="1"/>
  <c r="E817" i="5"/>
  <c r="F815" i="7" s="1"/>
  <c r="G816" i="9" s="1"/>
  <c r="H801" i="5"/>
  <c r="I799" i="7" s="1"/>
  <c r="F800" i="9" s="1"/>
  <c r="G801" i="5"/>
  <c r="H799" i="7" s="1"/>
  <c r="E800" i="9" s="1"/>
  <c r="F801" i="5"/>
  <c r="G799" i="7" s="1"/>
  <c r="D800" i="9" s="1"/>
  <c r="E801" i="5"/>
  <c r="F799" i="7" s="1"/>
  <c r="G800" i="9" s="1"/>
  <c r="H785" i="5"/>
  <c r="I783" i="7" s="1"/>
  <c r="F784" i="9" s="1"/>
  <c r="G785" i="5"/>
  <c r="H783" i="7" s="1"/>
  <c r="E784" i="9" s="1"/>
  <c r="F785" i="5"/>
  <c r="G783" i="7" s="1"/>
  <c r="D784" i="9" s="1"/>
  <c r="E785" i="5"/>
  <c r="F783" i="7" s="1"/>
  <c r="G784" i="9" s="1"/>
  <c r="H769" i="5"/>
  <c r="I767" i="7" s="1"/>
  <c r="F768" i="9" s="1"/>
  <c r="G769" i="5"/>
  <c r="H767" i="7" s="1"/>
  <c r="E768" i="9" s="1"/>
  <c r="F769" i="5"/>
  <c r="G767" i="7" s="1"/>
  <c r="D768" i="9" s="1"/>
  <c r="E769" i="5"/>
  <c r="F767" i="7" s="1"/>
  <c r="G768" i="9" s="1"/>
  <c r="H753" i="5"/>
  <c r="I751" i="7" s="1"/>
  <c r="F752" i="9" s="1"/>
  <c r="G753" i="5"/>
  <c r="H751" i="7" s="1"/>
  <c r="E752" i="9" s="1"/>
  <c r="F753" i="5"/>
  <c r="G751" i="7" s="1"/>
  <c r="D752" i="9" s="1"/>
  <c r="E753" i="5"/>
  <c r="F751" i="7" s="1"/>
  <c r="G752" i="9" s="1"/>
  <c r="H737" i="5"/>
  <c r="I735" i="7" s="1"/>
  <c r="F736" i="9" s="1"/>
  <c r="G737" i="5"/>
  <c r="H735" i="7" s="1"/>
  <c r="E736" i="9" s="1"/>
  <c r="F737" i="5"/>
  <c r="G735" i="7" s="1"/>
  <c r="D736" i="9" s="1"/>
  <c r="E737" i="5"/>
  <c r="F735" i="7" s="1"/>
  <c r="G736" i="9" s="1"/>
  <c r="H721" i="5"/>
  <c r="I719" i="7" s="1"/>
  <c r="F720" i="9" s="1"/>
  <c r="G721" i="5"/>
  <c r="H719" i="7" s="1"/>
  <c r="E720" i="9" s="1"/>
  <c r="F721" i="5"/>
  <c r="G719" i="7" s="1"/>
  <c r="D720" i="9" s="1"/>
  <c r="E721" i="5"/>
  <c r="F719" i="7" s="1"/>
  <c r="G720" i="9" s="1"/>
  <c r="H705" i="5"/>
  <c r="I703" i="7" s="1"/>
  <c r="F704" i="9" s="1"/>
  <c r="G705" i="5"/>
  <c r="H703" i="7" s="1"/>
  <c r="E704" i="9" s="1"/>
  <c r="F705" i="5"/>
  <c r="G703" i="7" s="1"/>
  <c r="D704" i="9" s="1"/>
  <c r="E705" i="5"/>
  <c r="F703" i="7" s="1"/>
  <c r="G704" i="9" s="1"/>
  <c r="H689" i="5"/>
  <c r="I687" i="7" s="1"/>
  <c r="F688" i="9" s="1"/>
  <c r="G689" i="5"/>
  <c r="H687" i="7" s="1"/>
  <c r="E688" i="9" s="1"/>
  <c r="F689" i="5"/>
  <c r="G687" i="7" s="1"/>
  <c r="D688" i="9" s="1"/>
  <c r="E689" i="5"/>
  <c r="F687" i="7" s="1"/>
  <c r="G688" i="9" s="1"/>
  <c r="H670" i="5"/>
  <c r="I668" i="7" s="1"/>
  <c r="F669" i="9" s="1"/>
  <c r="G670" i="5"/>
  <c r="H668" i="7" s="1"/>
  <c r="E669" i="9" s="1"/>
  <c r="F670" i="5"/>
  <c r="G668" i="7" s="1"/>
  <c r="D669" i="9" s="1"/>
  <c r="E670" i="5"/>
  <c r="F668" i="7" s="1"/>
  <c r="G669" i="9" s="1"/>
  <c r="H638" i="5"/>
  <c r="I636" i="7" s="1"/>
  <c r="F637" i="9" s="1"/>
  <c r="G638" i="5"/>
  <c r="H636" i="7" s="1"/>
  <c r="E637" i="9" s="1"/>
  <c r="F638" i="5"/>
  <c r="G636" i="7" s="1"/>
  <c r="D637" i="9" s="1"/>
  <c r="E638" i="5"/>
  <c r="F636" i="7" s="1"/>
  <c r="G637" i="9" s="1"/>
  <c r="H606" i="5"/>
  <c r="I604" i="7" s="1"/>
  <c r="F605" i="9" s="1"/>
  <c r="G606" i="5"/>
  <c r="H604" i="7" s="1"/>
  <c r="E605" i="9" s="1"/>
  <c r="F606" i="5"/>
  <c r="G604" i="7" s="1"/>
  <c r="D605" i="9" s="1"/>
  <c r="E606" i="5"/>
  <c r="F604" i="7" s="1"/>
  <c r="G605" i="9" s="1"/>
  <c r="H574" i="5"/>
  <c r="I572" i="7" s="1"/>
  <c r="F573" i="9" s="1"/>
  <c r="G574" i="5"/>
  <c r="H572" i="7" s="1"/>
  <c r="E573" i="9" s="1"/>
  <c r="F574" i="5"/>
  <c r="G572" i="7" s="1"/>
  <c r="D573" i="9" s="1"/>
  <c r="E574" i="5"/>
  <c r="F572" i="7" s="1"/>
  <c r="G573" i="9" s="1"/>
  <c r="H542" i="5"/>
  <c r="I540" i="7" s="1"/>
  <c r="F541" i="9" s="1"/>
  <c r="G542" i="5"/>
  <c r="H540" i="7" s="1"/>
  <c r="E541" i="9" s="1"/>
  <c r="F542" i="5"/>
  <c r="G540" i="7" s="1"/>
  <c r="D541" i="9" s="1"/>
  <c r="E542" i="5"/>
  <c r="F540" i="7" s="1"/>
  <c r="G541" i="9" s="1"/>
  <c r="H510" i="5"/>
  <c r="I508" i="7" s="1"/>
  <c r="F509" i="9" s="1"/>
  <c r="G510" i="5"/>
  <c r="H508" i="7" s="1"/>
  <c r="E509" i="9" s="1"/>
  <c r="F510" i="5"/>
  <c r="G508" i="7" s="1"/>
  <c r="D509" i="9" s="1"/>
  <c r="E510" i="5"/>
  <c r="F508" i="7" s="1"/>
  <c r="G509" i="9" s="1"/>
  <c r="H478" i="5"/>
  <c r="I476" i="7" s="1"/>
  <c r="F477" i="9" s="1"/>
  <c r="G478" i="5"/>
  <c r="H476" i="7" s="1"/>
  <c r="E477" i="9" s="1"/>
  <c r="F478" i="5"/>
  <c r="G476" i="7" s="1"/>
  <c r="D477" i="9" s="1"/>
  <c r="E478" i="5"/>
  <c r="F476" i="7" s="1"/>
  <c r="G477" i="9" s="1"/>
  <c r="H446" i="5"/>
  <c r="I444" i="7" s="1"/>
  <c r="F445" i="9" s="1"/>
  <c r="G446" i="5"/>
  <c r="H444" i="7" s="1"/>
  <c r="E445" i="9" s="1"/>
  <c r="F446" i="5"/>
  <c r="G444" i="7" s="1"/>
  <c r="D445" i="9" s="1"/>
  <c r="E446" i="5"/>
  <c r="F444" i="7" s="1"/>
  <c r="G445" i="9" s="1"/>
  <c r="H414" i="5"/>
  <c r="I412" i="7" s="1"/>
  <c r="F413" i="9" s="1"/>
  <c r="G414" i="5"/>
  <c r="H412" i="7" s="1"/>
  <c r="E413" i="9" s="1"/>
  <c r="F414" i="5"/>
  <c r="G412" i="7" s="1"/>
  <c r="D413" i="9" s="1"/>
  <c r="E414" i="5"/>
  <c r="F412" i="7" s="1"/>
  <c r="G413" i="9" s="1"/>
  <c r="H382" i="5"/>
  <c r="I380" i="7" s="1"/>
  <c r="F381" i="9" s="1"/>
  <c r="G382" i="5"/>
  <c r="H380" i="7" s="1"/>
  <c r="E381" i="9" s="1"/>
  <c r="F382" i="5"/>
  <c r="G380" i="7" s="1"/>
  <c r="D381" i="9" s="1"/>
  <c r="E382" i="5"/>
  <c r="F380" i="7" s="1"/>
  <c r="G381" i="9" s="1"/>
  <c r="H350" i="5"/>
  <c r="I348" i="7" s="1"/>
  <c r="F349" i="9" s="1"/>
  <c r="G350" i="5"/>
  <c r="H348" i="7" s="1"/>
  <c r="E349" i="9" s="1"/>
  <c r="F350" i="5"/>
  <c r="G348" i="7" s="1"/>
  <c r="D349" i="9" s="1"/>
  <c r="E350" i="5"/>
  <c r="F348" i="7" s="1"/>
  <c r="G349" i="9" s="1"/>
  <c r="H318" i="5"/>
  <c r="I316" i="7" s="1"/>
  <c r="F317" i="9" s="1"/>
  <c r="G318" i="5"/>
  <c r="H316" i="7" s="1"/>
  <c r="E317" i="9" s="1"/>
  <c r="F318" i="5"/>
  <c r="G316" i="7" s="1"/>
  <c r="D317" i="9" s="1"/>
  <c r="E318" i="5"/>
  <c r="F316" i="7" s="1"/>
  <c r="G317" i="9" s="1"/>
  <c r="H286" i="5"/>
  <c r="I284" i="7" s="1"/>
  <c r="F285" i="9" s="1"/>
  <c r="G286" i="5"/>
  <c r="H284" i="7" s="1"/>
  <c r="E285" i="9" s="1"/>
  <c r="F286" i="5"/>
  <c r="G284" i="7" s="1"/>
  <c r="D285" i="9" s="1"/>
  <c r="E286" i="5"/>
  <c r="F284" i="7" s="1"/>
  <c r="G285" i="9" s="1"/>
  <c r="H254" i="5"/>
  <c r="I252" i="7" s="1"/>
  <c r="F253" i="9" s="1"/>
  <c r="G254" i="5"/>
  <c r="H252" i="7" s="1"/>
  <c r="E253" i="9" s="1"/>
  <c r="F254" i="5"/>
  <c r="G252" i="7" s="1"/>
  <c r="D253" i="9" s="1"/>
  <c r="E254" i="5"/>
  <c r="F252" i="7" s="1"/>
  <c r="G253" i="9" s="1"/>
  <c r="H222" i="5"/>
  <c r="I220" i="7" s="1"/>
  <c r="F221" i="9" s="1"/>
  <c r="G222" i="5"/>
  <c r="H220" i="7" s="1"/>
  <c r="E221" i="9" s="1"/>
  <c r="F222" i="5"/>
  <c r="G220" i="7" s="1"/>
  <c r="D221" i="9" s="1"/>
  <c r="E222" i="5"/>
  <c r="F220" i="7" s="1"/>
  <c r="G221" i="9" s="1"/>
  <c r="H190" i="5"/>
  <c r="I188" i="7" s="1"/>
  <c r="F189" i="9" s="1"/>
  <c r="G190" i="5"/>
  <c r="H188" i="7" s="1"/>
  <c r="E189" i="9" s="1"/>
  <c r="F190" i="5"/>
  <c r="G188" i="7" s="1"/>
  <c r="D189" i="9" s="1"/>
  <c r="E190" i="5"/>
  <c r="F188" i="7" s="1"/>
  <c r="G189" i="9" s="1"/>
  <c r="H158" i="5"/>
  <c r="I156" i="7" s="1"/>
  <c r="F157" i="9" s="1"/>
  <c r="G158" i="5"/>
  <c r="H156" i="7" s="1"/>
  <c r="E157" i="9" s="1"/>
  <c r="F158" i="5"/>
  <c r="G156" i="7" s="1"/>
  <c r="D157" i="9" s="1"/>
  <c r="E158" i="5"/>
  <c r="F156" i="7" s="1"/>
  <c r="G157" i="9" s="1"/>
  <c r="H126" i="5"/>
  <c r="I124" i="7" s="1"/>
  <c r="F125" i="9" s="1"/>
  <c r="G126" i="5"/>
  <c r="H124" i="7" s="1"/>
  <c r="E125" i="9" s="1"/>
  <c r="F126" i="5"/>
  <c r="G124" i="7" s="1"/>
  <c r="D125" i="9" s="1"/>
  <c r="E126" i="5"/>
  <c r="F124" i="7" s="1"/>
  <c r="G125" i="9" s="1"/>
  <c r="H94" i="5"/>
  <c r="I92" i="7" s="1"/>
  <c r="F93" i="9" s="1"/>
  <c r="G94" i="5"/>
  <c r="H92" i="7" s="1"/>
  <c r="E93" i="9" s="1"/>
  <c r="F94" i="5"/>
  <c r="G92" i="7" s="1"/>
  <c r="D93" i="9" s="1"/>
  <c r="E94" i="5"/>
  <c r="F92" i="7" s="1"/>
  <c r="G93" i="9" s="1"/>
  <c r="H62" i="5"/>
  <c r="I60" i="7" s="1"/>
  <c r="F61" i="9" s="1"/>
  <c r="G62" i="5"/>
  <c r="H60" i="7" s="1"/>
  <c r="E61" i="9" s="1"/>
  <c r="F62" i="5"/>
  <c r="G60" i="7" s="1"/>
  <c r="D61" i="9" s="1"/>
  <c r="E62" i="5"/>
  <c r="F60" i="7" s="1"/>
  <c r="G61" i="9" s="1"/>
  <c r="H30" i="5"/>
  <c r="I28" i="7" s="1"/>
  <c r="F29" i="9" s="1"/>
  <c r="G30" i="5"/>
  <c r="H28" i="7" s="1"/>
  <c r="E29" i="9" s="1"/>
  <c r="F30" i="5"/>
  <c r="G28" i="7" s="1"/>
  <c r="D29" i="9" s="1"/>
  <c r="E30" i="5"/>
  <c r="F28" i="7" s="1"/>
  <c r="G29" i="9" s="1"/>
  <c r="H2000" i="5"/>
  <c r="I1998" i="7" s="1"/>
  <c r="F1999" i="9" s="1"/>
  <c r="G2000" i="5"/>
  <c r="H1998" i="7" s="1"/>
  <c r="E1999" i="9" s="1"/>
  <c r="F2000" i="5"/>
  <c r="G1998" i="7" s="1"/>
  <c r="D1999" i="9" s="1"/>
  <c r="E2000" i="5"/>
  <c r="F1998" i="7" s="1"/>
  <c r="G1999" i="9" s="1"/>
  <c r="H1968" i="5"/>
  <c r="I1966" i="7" s="1"/>
  <c r="F1967" i="9" s="1"/>
  <c r="G1968" i="5"/>
  <c r="H1966" i="7" s="1"/>
  <c r="E1967" i="9" s="1"/>
  <c r="F1968" i="5"/>
  <c r="G1966" i="7" s="1"/>
  <c r="D1967" i="9" s="1"/>
  <c r="E1968" i="5"/>
  <c r="F1966" i="7" s="1"/>
  <c r="G1967" i="9" s="1"/>
  <c r="H1948" i="5"/>
  <c r="I1946" i="7" s="1"/>
  <c r="F1947" i="9" s="1"/>
  <c r="G1948" i="5"/>
  <c r="H1946" i="7" s="1"/>
  <c r="E1947" i="9" s="1"/>
  <c r="F1948" i="5"/>
  <c r="G1946" i="7" s="1"/>
  <c r="D1947" i="9" s="1"/>
  <c r="E1948" i="5"/>
  <c r="F1946" i="7" s="1"/>
  <c r="G1947" i="9" s="1"/>
  <c r="H1932" i="5"/>
  <c r="I1930" i="7" s="1"/>
  <c r="F1931" i="9" s="1"/>
  <c r="G1932" i="5"/>
  <c r="H1930" i="7" s="1"/>
  <c r="E1931" i="9" s="1"/>
  <c r="F1932" i="5"/>
  <c r="G1930" i="7" s="1"/>
  <c r="D1931" i="9" s="1"/>
  <c r="E1932" i="5"/>
  <c r="F1930" i="7" s="1"/>
  <c r="G1931" i="9" s="1"/>
  <c r="H1916" i="5"/>
  <c r="I1914" i="7" s="1"/>
  <c r="F1915" i="9" s="1"/>
  <c r="G1916" i="5"/>
  <c r="H1914" i="7" s="1"/>
  <c r="E1915" i="9" s="1"/>
  <c r="F1916" i="5"/>
  <c r="G1914" i="7" s="1"/>
  <c r="D1915" i="9" s="1"/>
  <c r="E1916" i="5"/>
  <c r="F1914" i="7" s="1"/>
  <c r="G1915" i="9" s="1"/>
  <c r="H1900" i="5"/>
  <c r="I1898" i="7" s="1"/>
  <c r="F1899" i="9" s="1"/>
  <c r="G1900" i="5"/>
  <c r="H1898" i="7" s="1"/>
  <c r="E1899" i="9" s="1"/>
  <c r="F1900" i="5"/>
  <c r="G1898" i="7" s="1"/>
  <c r="D1899" i="9" s="1"/>
  <c r="E1900" i="5"/>
  <c r="F1898" i="7" s="1"/>
  <c r="G1899" i="9" s="1"/>
  <c r="H1884" i="5"/>
  <c r="I1882" i="7" s="1"/>
  <c r="F1883" i="9" s="1"/>
  <c r="G1884" i="5"/>
  <c r="H1882" i="7" s="1"/>
  <c r="E1883" i="9" s="1"/>
  <c r="F1884" i="5"/>
  <c r="G1882" i="7" s="1"/>
  <c r="D1883" i="9" s="1"/>
  <c r="E1884" i="5"/>
  <c r="F1882" i="7" s="1"/>
  <c r="G1883" i="9" s="1"/>
  <c r="H1868" i="5"/>
  <c r="I1866" i="7" s="1"/>
  <c r="F1867" i="9" s="1"/>
  <c r="G1868" i="5"/>
  <c r="H1866" i="7" s="1"/>
  <c r="E1867" i="9" s="1"/>
  <c r="F1868" i="5"/>
  <c r="G1866" i="7" s="1"/>
  <c r="D1867" i="9" s="1"/>
  <c r="E1868" i="5"/>
  <c r="F1866" i="7" s="1"/>
  <c r="G1867" i="9" s="1"/>
  <c r="H1852" i="5"/>
  <c r="I1850" i="7" s="1"/>
  <c r="F1851" i="9" s="1"/>
  <c r="G1852" i="5"/>
  <c r="H1850" i="7" s="1"/>
  <c r="E1851" i="9" s="1"/>
  <c r="F1852" i="5"/>
  <c r="G1850" i="7" s="1"/>
  <c r="D1851" i="9" s="1"/>
  <c r="E1852" i="5"/>
  <c r="F1850" i="7" s="1"/>
  <c r="G1851" i="9" s="1"/>
  <c r="H1836" i="5"/>
  <c r="I1834" i="7" s="1"/>
  <c r="F1835" i="9" s="1"/>
  <c r="G1836" i="5"/>
  <c r="H1834" i="7" s="1"/>
  <c r="E1835" i="9" s="1"/>
  <c r="F1836" i="5"/>
  <c r="G1834" i="7" s="1"/>
  <c r="D1835" i="9" s="1"/>
  <c r="E1836" i="5"/>
  <c r="F1834" i="7" s="1"/>
  <c r="G1835" i="9" s="1"/>
  <c r="H1820" i="5"/>
  <c r="I1818" i="7" s="1"/>
  <c r="F1819" i="9" s="1"/>
  <c r="G1820" i="5"/>
  <c r="H1818" i="7" s="1"/>
  <c r="E1819" i="9" s="1"/>
  <c r="F1820" i="5"/>
  <c r="G1818" i="7" s="1"/>
  <c r="D1819" i="9" s="1"/>
  <c r="E1820" i="5"/>
  <c r="F1818" i="7" s="1"/>
  <c r="G1819" i="9" s="1"/>
  <c r="H1804" i="5"/>
  <c r="I1802" i="7" s="1"/>
  <c r="F1803" i="9" s="1"/>
  <c r="G1804" i="5"/>
  <c r="H1802" i="7" s="1"/>
  <c r="E1803" i="9" s="1"/>
  <c r="F1804" i="5"/>
  <c r="G1802" i="7" s="1"/>
  <c r="D1803" i="9" s="1"/>
  <c r="E1804" i="5"/>
  <c r="F1802" i="7" s="1"/>
  <c r="G1803" i="9" s="1"/>
  <c r="H1788" i="5"/>
  <c r="I1786" i="7" s="1"/>
  <c r="F1787" i="9" s="1"/>
  <c r="G1788" i="5"/>
  <c r="H1786" i="7" s="1"/>
  <c r="E1787" i="9" s="1"/>
  <c r="F1788" i="5"/>
  <c r="G1786" i="7" s="1"/>
  <c r="D1787" i="9" s="1"/>
  <c r="E1788" i="5"/>
  <c r="F1786" i="7" s="1"/>
  <c r="G1787" i="9" s="1"/>
  <c r="H1772" i="5"/>
  <c r="I1770" i="7" s="1"/>
  <c r="F1771" i="9" s="1"/>
  <c r="G1772" i="5"/>
  <c r="H1770" i="7" s="1"/>
  <c r="E1771" i="9" s="1"/>
  <c r="F1772" i="5"/>
  <c r="G1770" i="7" s="1"/>
  <c r="D1771" i="9" s="1"/>
  <c r="E1772" i="5"/>
  <c r="F1770" i="7" s="1"/>
  <c r="G1771" i="9" s="1"/>
  <c r="H1756" i="5"/>
  <c r="I1754" i="7" s="1"/>
  <c r="F1755" i="9" s="1"/>
  <c r="G1756" i="5"/>
  <c r="H1754" i="7" s="1"/>
  <c r="E1755" i="9" s="1"/>
  <c r="F1756" i="5"/>
  <c r="G1754" i="7" s="1"/>
  <c r="D1755" i="9" s="1"/>
  <c r="E1756" i="5"/>
  <c r="F1754" i="7" s="1"/>
  <c r="G1755" i="9" s="1"/>
  <c r="H1740" i="5"/>
  <c r="I1738" i="7" s="1"/>
  <c r="F1739" i="9" s="1"/>
  <c r="G1740" i="5"/>
  <c r="H1738" i="7" s="1"/>
  <c r="E1739" i="9" s="1"/>
  <c r="F1740" i="5"/>
  <c r="G1738" i="7" s="1"/>
  <c r="D1739" i="9" s="1"/>
  <c r="E1740" i="5"/>
  <c r="F1738" i="7" s="1"/>
  <c r="G1739" i="9" s="1"/>
  <c r="H1724" i="5"/>
  <c r="I1722" i="7" s="1"/>
  <c r="F1723" i="9" s="1"/>
  <c r="G1724" i="5"/>
  <c r="H1722" i="7" s="1"/>
  <c r="E1723" i="9" s="1"/>
  <c r="F1724" i="5"/>
  <c r="G1722" i="7" s="1"/>
  <c r="D1723" i="9" s="1"/>
  <c r="E1724" i="5"/>
  <c r="F1722" i="7" s="1"/>
  <c r="G1723" i="9" s="1"/>
  <c r="H1708" i="5"/>
  <c r="I1706" i="7" s="1"/>
  <c r="F1707" i="9" s="1"/>
  <c r="G1708" i="5"/>
  <c r="H1706" i="7" s="1"/>
  <c r="E1707" i="9" s="1"/>
  <c r="F1708" i="5"/>
  <c r="G1706" i="7" s="1"/>
  <c r="D1707" i="9" s="1"/>
  <c r="E1708" i="5"/>
  <c r="F1706" i="7" s="1"/>
  <c r="G1707" i="9" s="1"/>
  <c r="H1692" i="5"/>
  <c r="I1690" i="7" s="1"/>
  <c r="F1691" i="9" s="1"/>
  <c r="G1692" i="5"/>
  <c r="H1690" i="7" s="1"/>
  <c r="E1691" i="9" s="1"/>
  <c r="F1692" i="5"/>
  <c r="G1690" i="7" s="1"/>
  <c r="D1691" i="9" s="1"/>
  <c r="E1692" i="5"/>
  <c r="F1690" i="7" s="1"/>
  <c r="G1691" i="9" s="1"/>
  <c r="H1676" i="5"/>
  <c r="I1674" i="7" s="1"/>
  <c r="F1675" i="9" s="1"/>
  <c r="G1676" i="5"/>
  <c r="H1674" i="7" s="1"/>
  <c r="E1675" i="9" s="1"/>
  <c r="F1676" i="5"/>
  <c r="G1674" i="7" s="1"/>
  <c r="D1675" i="9" s="1"/>
  <c r="E1676" i="5"/>
  <c r="F1674" i="7" s="1"/>
  <c r="G1675" i="9" s="1"/>
  <c r="H1660" i="5"/>
  <c r="I1658" i="7" s="1"/>
  <c r="F1659" i="9" s="1"/>
  <c r="G1660" i="5"/>
  <c r="H1658" i="7" s="1"/>
  <c r="E1659" i="9" s="1"/>
  <c r="F1660" i="5"/>
  <c r="G1658" i="7" s="1"/>
  <c r="D1659" i="9" s="1"/>
  <c r="E1660" i="5"/>
  <c r="F1658" i="7" s="1"/>
  <c r="G1659" i="9" s="1"/>
  <c r="H1644" i="5"/>
  <c r="I1642" i="7" s="1"/>
  <c r="F1643" i="9" s="1"/>
  <c r="G1644" i="5"/>
  <c r="H1642" i="7" s="1"/>
  <c r="E1643" i="9" s="1"/>
  <c r="F1644" i="5"/>
  <c r="G1642" i="7" s="1"/>
  <c r="D1643" i="9" s="1"/>
  <c r="E1644" i="5"/>
  <c r="F1642" i="7" s="1"/>
  <c r="G1643" i="9" s="1"/>
  <c r="H1628" i="5"/>
  <c r="I1626" i="7" s="1"/>
  <c r="F1627" i="9" s="1"/>
  <c r="G1628" i="5"/>
  <c r="H1626" i="7" s="1"/>
  <c r="E1627" i="9" s="1"/>
  <c r="F1628" i="5"/>
  <c r="G1626" i="7" s="1"/>
  <c r="D1627" i="9" s="1"/>
  <c r="E1628" i="5"/>
  <c r="F1626" i="7" s="1"/>
  <c r="G1627" i="9" s="1"/>
  <c r="H1612" i="5"/>
  <c r="I1610" i="7" s="1"/>
  <c r="F1611" i="9" s="1"/>
  <c r="G1612" i="5"/>
  <c r="H1610" i="7" s="1"/>
  <c r="E1611" i="9" s="1"/>
  <c r="F1612" i="5"/>
  <c r="G1610" i="7" s="1"/>
  <c r="D1611" i="9" s="1"/>
  <c r="E1612" i="5"/>
  <c r="F1610" i="7" s="1"/>
  <c r="G1611" i="9" s="1"/>
  <c r="H1596" i="5"/>
  <c r="I1594" i="7" s="1"/>
  <c r="F1595" i="9" s="1"/>
  <c r="G1596" i="5"/>
  <c r="H1594" i="7" s="1"/>
  <c r="E1595" i="9" s="1"/>
  <c r="F1596" i="5"/>
  <c r="G1594" i="7" s="1"/>
  <c r="D1595" i="9" s="1"/>
  <c r="E1596" i="5"/>
  <c r="F1594" i="7" s="1"/>
  <c r="G1595" i="9" s="1"/>
  <c r="H1580" i="5"/>
  <c r="I1578" i="7" s="1"/>
  <c r="F1579" i="9" s="1"/>
  <c r="G1580" i="5"/>
  <c r="H1578" i="7" s="1"/>
  <c r="E1579" i="9" s="1"/>
  <c r="F1580" i="5"/>
  <c r="G1578" i="7" s="1"/>
  <c r="D1579" i="9" s="1"/>
  <c r="E1580" i="5"/>
  <c r="F1578" i="7" s="1"/>
  <c r="G1579" i="9" s="1"/>
  <c r="H1564" i="5"/>
  <c r="I1562" i="7" s="1"/>
  <c r="F1563" i="9" s="1"/>
  <c r="G1564" i="5"/>
  <c r="H1562" i="7" s="1"/>
  <c r="E1563" i="9" s="1"/>
  <c r="F1564" i="5"/>
  <c r="G1562" i="7" s="1"/>
  <c r="D1563" i="9" s="1"/>
  <c r="E1564" i="5"/>
  <c r="F1562" i="7" s="1"/>
  <c r="G1563" i="9" s="1"/>
  <c r="H1548" i="5"/>
  <c r="I1546" i="7" s="1"/>
  <c r="F1547" i="9" s="1"/>
  <c r="G1548" i="5"/>
  <c r="H1546" i="7" s="1"/>
  <c r="E1547" i="9" s="1"/>
  <c r="F1548" i="5"/>
  <c r="G1546" i="7" s="1"/>
  <c r="D1547" i="9" s="1"/>
  <c r="E1548" i="5"/>
  <c r="F1546" i="7" s="1"/>
  <c r="G1547" i="9" s="1"/>
  <c r="H1532" i="5"/>
  <c r="I1530" i="7" s="1"/>
  <c r="F1531" i="9" s="1"/>
  <c r="G1532" i="5"/>
  <c r="H1530" i="7" s="1"/>
  <c r="E1531" i="9" s="1"/>
  <c r="F1532" i="5"/>
  <c r="G1530" i="7" s="1"/>
  <c r="D1531" i="9" s="1"/>
  <c r="E1532" i="5"/>
  <c r="F1530" i="7" s="1"/>
  <c r="G1531" i="9" s="1"/>
  <c r="H1516" i="5"/>
  <c r="I1514" i="7" s="1"/>
  <c r="F1515" i="9" s="1"/>
  <c r="G1516" i="5"/>
  <c r="H1514" i="7" s="1"/>
  <c r="E1515" i="9" s="1"/>
  <c r="F1516" i="5"/>
  <c r="G1514" i="7" s="1"/>
  <c r="D1515" i="9" s="1"/>
  <c r="E1516" i="5"/>
  <c r="F1514" i="7" s="1"/>
  <c r="G1515" i="9" s="1"/>
  <c r="H1500" i="5"/>
  <c r="I1498" i="7" s="1"/>
  <c r="F1499" i="9" s="1"/>
  <c r="G1500" i="5"/>
  <c r="H1498" i="7" s="1"/>
  <c r="E1499" i="9" s="1"/>
  <c r="F1500" i="5"/>
  <c r="G1498" i="7" s="1"/>
  <c r="D1499" i="9" s="1"/>
  <c r="E1500" i="5"/>
  <c r="F1498" i="7" s="1"/>
  <c r="G1499" i="9" s="1"/>
  <c r="H1484" i="5"/>
  <c r="I1482" i="7" s="1"/>
  <c r="F1483" i="9" s="1"/>
  <c r="G1484" i="5"/>
  <c r="H1482" i="7" s="1"/>
  <c r="E1483" i="9" s="1"/>
  <c r="F1484" i="5"/>
  <c r="G1482" i="7" s="1"/>
  <c r="D1483" i="9" s="1"/>
  <c r="E1484" i="5"/>
  <c r="F1482" i="7" s="1"/>
  <c r="G1483" i="9" s="1"/>
  <c r="H1468" i="5"/>
  <c r="I1466" i="7" s="1"/>
  <c r="F1467" i="9" s="1"/>
  <c r="G1468" i="5"/>
  <c r="H1466" i="7" s="1"/>
  <c r="E1467" i="9" s="1"/>
  <c r="F1468" i="5"/>
  <c r="G1466" i="7" s="1"/>
  <c r="D1467" i="9" s="1"/>
  <c r="E1468" i="5"/>
  <c r="F1466" i="7" s="1"/>
  <c r="G1467" i="9" s="1"/>
  <c r="H1452" i="5"/>
  <c r="I1450" i="7" s="1"/>
  <c r="F1451" i="9" s="1"/>
  <c r="G1452" i="5"/>
  <c r="H1450" i="7" s="1"/>
  <c r="E1451" i="9" s="1"/>
  <c r="F1452" i="5"/>
  <c r="G1450" i="7" s="1"/>
  <c r="D1451" i="9" s="1"/>
  <c r="E1452" i="5"/>
  <c r="F1450" i="7" s="1"/>
  <c r="G1451" i="9" s="1"/>
  <c r="H1436" i="5"/>
  <c r="I1434" i="7" s="1"/>
  <c r="F1435" i="9" s="1"/>
  <c r="G1436" i="5"/>
  <c r="H1434" i="7" s="1"/>
  <c r="E1435" i="9" s="1"/>
  <c r="F1436" i="5"/>
  <c r="G1434" i="7" s="1"/>
  <c r="D1435" i="9" s="1"/>
  <c r="E1436" i="5"/>
  <c r="F1434" i="7" s="1"/>
  <c r="G1435" i="9" s="1"/>
  <c r="H1420" i="5"/>
  <c r="I1418" i="7" s="1"/>
  <c r="F1419" i="9" s="1"/>
  <c r="G1420" i="5"/>
  <c r="H1418" i="7" s="1"/>
  <c r="E1419" i="9" s="1"/>
  <c r="F1420" i="5"/>
  <c r="G1418" i="7" s="1"/>
  <c r="D1419" i="9" s="1"/>
  <c r="E1420" i="5"/>
  <c r="F1418" i="7" s="1"/>
  <c r="G1419" i="9" s="1"/>
  <c r="H1404" i="5"/>
  <c r="I1402" i="7" s="1"/>
  <c r="F1403" i="9" s="1"/>
  <c r="G1404" i="5"/>
  <c r="H1402" i="7" s="1"/>
  <c r="E1403" i="9" s="1"/>
  <c r="F1404" i="5"/>
  <c r="G1402" i="7" s="1"/>
  <c r="D1403" i="9" s="1"/>
  <c r="E1404" i="5"/>
  <c r="F1402" i="7" s="1"/>
  <c r="G1403" i="9" s="1"/>
  <c r="H1388" i="5"/>
  <c r="I1386" i="7" s="1"/>
  <c r="F1387" i="9" s="1"/>
  <c r="G1388" i="5"/>
  <c r="H1386" i="7" s="1"/>
  <c r="E1387" i="9" s="1"/>
  <c r="F1388" i="5"/>
  <c r="G1386" i="7" s="1"/>
  <c r="D1387" i="9" s="1"/>
  <c r="E1388" i="5"/>
  <c r="F1386" i="7" s="1"/>
  <c r="G1387" i="9" s="1"/>
  <c r="H1372" i="5"/>
  <c r="I1370" i="7" s="1"/>
  <c r="F1371" i="9" s="1"/>
  <c r="G1372" i="5"/>
  <c r="H1370" i="7" s="1"/>
  <c r="E1371" i="9" s="1"/>
  <c r="F1372" i="5"/>
  <c r="G1370" i="7" s="1"/>
  <c r="D1371" i="9" s="1"/>
  <c r="E1372" i="5"/>
  <c r="F1370" i="7" s="1"/>
  <c r="G1371" i="9" s="1"/>
  <c r="H1356" i="5"/>
  <c r="I1354" i="7" s="1"/>
  <c r="F1355" i="9" s="1"/>
  <c r="G1356" i="5"/>
  <c r="H1354" i="7" s="1"/>
  <c r="E1355" i="9" s="1"/>
  <c r="F1356" i="5"/>
  <c r="G1354" i="7" s="1"/>
  <c r="D1355" i="9" s="1"/>
  <c r="E1356" i="5"/>
  <c r="F1354" i="7" s="1"/>
  <c r="G1355" i="9" s="1"/>
  <c r="H1340" i="5"/>
  <c r="I1338" i="7" s="1"/>
  <c r="F1339" i="9" s="1"/>
  <c r="G1340" i="5"/>
  <c r="H1338" i="7" s="1"/>
  <c r="E1339" i="9" s="1"/>
  <c r="F1340" i="5"/>
  <c r="G1338" i="7" s="1"/>
  <c r="D1339" i="9" s="1"/>
  <c r="E1340" i="5"/>
  <c r="F1338" i="7" s="1"/>
  <c r="G1339" i="9" s="1"/>
  <c r="H1324" i="5"/>
  <c r="I1322" i="7" s="1"/>
  <c r="F1323" i="9" s="1"/>
  <c r="G1324" i="5"/>
  <c r="H1322" i="7" s="1"/>
  <c r="E1323" i="9" s="1"/>
  <c r="F1324" i="5"/>
  <c r="G1322" i="7" s="1"/>
  <c r="D1323" i="9" s="1"/>
  <c r="E1324" i="5"/>
  <c r="F1322" i="7" s="1"/>
  <c r="G1323" i="9" s="1"/>
  <c r="H1308" i="5"/>
  <c r="I1306" i="7" s="1"/>
  <c r="F1307" i="9" s="1"/>
  <c r="G1308" i="5"/>
  <c r="H1306" i="7" s="1"/>
  <c r="E1307" i="9" s="1"/>
  <c r="F1308" i="5"/>
  <c r="G1306" i="7" s="1"/>
  <c r="D1307" i="9" s="1"/>
  <c r="E1308" i="5"/>
  <c r="F1306" i="7" s="1"/>
  <c r="G1307" i="9" s="1"/>
  <c r="H1292" i="5"/>
  <c r="I1290" i="7" s="1"/>
  <c r="F1291" i="9" s="1"/>
  <c r="G1292" i="5"/>
  <c r="H1290" i="7" s="1"/>
  <c r="E1291" i="9" s="1"/>
  <c r="F1292" i="5"/>
  <c r="G1290" i="7" s="1"/>
  <c r="D1291" i="9" s="1"/>
  <c r="E1292" i="5"/>
  <c r="F1290" i="7" s="1"/>
  <c r="G1291" i="9" s="1"/>
  <c r="H1276" i="5"/>
  <c r="I1274" i="7" s="1"/>
  <c r="F1275" i="9" s="1"/>
  <c r="G1276" i="5"/>
  <c r="H1274" i="7" s="1"/>
  <c r="E1275" i="9" s="1"/>
  <c r="F1276" i="5"/>
  <c r="G1274" i="7" s="1"/>
  <c r="D1275" i="9" s="1"/>
  <c r="E1276" i="5"/>
  <c r="F1274" i="7" s="1"/>
  <c r="G1275" i="9" s="1"/>
  <c r="H1260" i="5"/>
  <c r="I1258" i="7" s="1"/>
  <c r="F1259" i="9" s="1"/>
  <c r="G1260" i="5"/>
  <c r="H1258" i="7" s="1"/>
  <c r="E1259" i="9" s="1"/>
  <c r="F1260" i="5"/>
  <c r="G1258" i="7" s="1"/>
  <c r="D1259" i="9" s="1"/>
  <c r="E1260" i="5"/>
  <c r="F1258" i="7" s="1"/>
  <c r="G1259" i="9" s="1"/>
  <c r="H1244" i="5"/>
  <c r="I1242" i="7" s="1"/>
  <c r="F1243" i="9" s="1"/>
  <c r="G1244" i="5"/>
  <c r="H1242" i="7" s="1"/>
  <c r="E1243" i="9" s="1"/>
  <c r="F1244" i="5"/>
  <c r="G1242" i="7" s="1"/>
  <c r="D1243" i="9" s="1"/>
  <c r="E1244" i="5"/>
  <c r="F1242" i="7" s="1"/>
  <c r="G1243" i="9" s="1"/>
  <c r="H1228" i="5"/>
  <c r="I1226" i="7" s="1"/>
  <c r="F1227" i="9" s="1"/>
  <c r="G1228" i="5"/>
  <c r="H1226" i="7" s="1"/>
  <c r="E1227" i="9" s="1"/>
  <c r="F1228" i="5"/>
  <c r="G1226" i="7" s="1"/>
  <c r="D1227" i="9" s="1"/>
  <c r="E1228" i="5"/>
  <c r="F1226" i="7" s="1"/>
  <c r="G1227" i="9" s="1"/>
  <c r="H1212" i="5"/>
  <c r="I1210" i="7" s="1"/>
  <c r="F1211" i="9" s="1"/>
  <c r="G1212" i="5"/>
  <c r="H1210" i="7" s="1"/>
  <c r="E1211" i="9" s="1"/>
  <c r="F1212" i="5"/>
  <c r="G1210" i="7" s="1"/>
  <c r="D1211" i="9" s="1"/>
  <c r="E1212" i="5"/>
  <c r="F1210" i="7" s="1"/>
  <c r="G1211" i="9" s="1"/>
  <c r="H1196" i="5"/>
  <c r="I1194" i="7" s="1"/>
  <c r="F1195" i="9" s="1"/>
  <c r="G1196" i="5"/>
  <c r="H1194" i="7" s="1"/>
  <c r="E1195" i="9" s="1"/>
  <c r="F1196" i="5"/>
  <c r="G1194" i="7" s="1"/>
  <c r="D1195" i="9" s="1"/>
  <c r="E1196" i="5"/>
  <c r="F1194" i="7" s="1"/>
  <c r="G1195" i="9" s="1"/>
  <c r="H1180" i="5"/>
  <c r="I1178" i="7" s="1"/>
  <c r="F1179" i="9" s="1"/>
  <c r="G1180" i="5"/>
  <c r="H1178" i="7" s="1"/>
  <c r="E1179" i="9" s="1"/>
  <c r="F1180" i="5"/>
  <c r="G1178" i="7" s="1"/>
  <c r="D1179" i="9" s="1"/>
  <c r="E1180" i="5"/>
  <c r="F1178" i="7" s="1"/>
  <c r="G1179" i="9" s="1"/>
  <c r="H1164" i="5"/>
  <c r="I1162" i="7" s="1"/>
  <c r="F1163" i="9" s="1"/>
  <c r="G1164" i="5"/>
  <c r="H1162" i="7" s="1"/>
  <c r="E1163" i="9" s="1"/>
  <c r="F1164" i="5"/>
  <c r="G1162" i="7" s="1"/>
  <c r="D1163" i="9" s="1"/>
  <c r="E1164" i="5"/>
  <c r="F1162" i="7" s="1"/>
  <c r="G1163" i="9" s="1"/>
  <c r="H1148" i="5"/>
  <c r="I1146" i="7" s="1"/>
  <c r="F1147" i="9" s="1"/>
  <c r="G1148" i="5"/>
  <c r="H1146" i="7" s="1"/>
  <c r="E1147" i="9" s="1"/>
  <c r="F1148" i="5"/>
  <c r="G1146" i="7" s="1"/>
  <c r="D1147" i="9" s="1"/>
  <c r="E1148" i="5"/>
  <c r="F1146" i="7" s="1"/>
  <c r="G1147" i="9" s="1"/>
  <c r="H1132" i="5"/>
  <c r="I1130" i="7" s="1"/>
  <c r="F1131" i="9" s="1"/>
  <c r="G1132" i="5"/>
  <c r="H1130" i="7" s="1"/>
  <c r="E1131" i="9" s="1"/>
  <c r="F1132" i="5"/>
  <c r="G1130" i="7" s="1"/>
  <c r="D1131" i="9" s="1"/>
  <c r="E1132" i="5"/>
  <c r="F1130" i="7" s="1"/>
  <c r="G1131" i="9" s="1"/>
  <c r="H1116" i="5"/>
  <c r="I1114" i="7" s="1"/>
  <c r="F1115" i="9" s="1"/>
  <c r="G1116" i="5"/>
  <c r="H1114" i="7" s="1"/>
  <c r="E1115" i="9" s="1"/>
  <c r="F1116" i="5"/>
  <c r="G1114" i="7" s="1"/>
  <c r="D1115" i="9" s="1"/>
  <c r="E1116" i="5"/>
  <c r="F1114" i="7" s="1"/>
  <c r="G1115" i="9" s="1"/>
  <c r="H1100" i="5"/>
  <c r="I1098" i="7" s="1"/>
  <c r="F1099" i="9" s="1"/>
  <c r="G1100" i="5"/>
  <c r="H1098" i="7" s="1"/>
  <c r="E1099" i="9" s="1"/>
  <c r="F1100" i="5"/>
  <c r="G1098" i="7" s="1"/>
  <c r="D1099" i="9" s="1"/>
  <c r="E1100" i="5"/>
  <c r="F1098" i="7" s="1"/>
  <c r="G1099" i="9" s="1"/>
  <c r="H1084" i="5"/>
  <c r="I1082" i="7" s="1"/>
  <c r="F1083" i="9" s="1"/>
  <c r="G1084" i="5"/>
  <c r="H1082" i="7" s="1"/>
  <c r="E1083" i="9" s="1"/>
  <c r="F1084" i="5"/>
  <c r="G1082" i="7" s="1"/>
  <c r="D1083" i="9" s="1"/>
  <c r="E1084" i="5"/>
  <c r="F1082" i="7" s="1"/>
  <c r="G1083" i="9" s="1"/>
  <c r="H1068" i="5"/>
  <c r="I1066" i="7" s="1"/>
  <c r="F1067" i="9" s="1"/>
  <c r="G1068" i="5"/>
  <c r="H1066" i="7" s="1"/>
  <c r="E1067" i="9" s="1"/>
  <c r="F1068" i="5"/>
  <c r="G1066" i="7" s="1"/>
  <c r="D1067" i="9" s="1"/>
  <c r="E1068" i="5"/>
  <c r="F1066" i="7" s="1"/>
  <c r="G1067" i="9" s="1"/>
  <c r="H1052" i="5"/>
  <c r="I1050" i="7" s="1"/>
  <c r="F1051" i="9" s="1"/>
  <c r="G1052" i="5"/>
  <c r="H1050" i="7" s="1"/>
  <c r="E1051" i="9" s="1"/>
  <c r="F1052" i="5"/>
  <c r="G1050" i="7" s="1"/>
  <c r="D1051" i="9" s="1"/>
  <c r="E1052" i="5"/>
  <c r="F1050" i="7" s="1"/>
  <c r="G1051" i="9" s="1"/>
  <c r="H1036" i="5"/>
  <c r="I1034" i="7" s="1"/>
  <c r="F1035" i="9" s="1"/>
  <c r="G1036" i="5"/>
  <c r="H1034" i="7" s="1"/>
  <c r="E1035" i="9" s="1"/>
  <c r="F1036" i="5"/>
  <c r="G1034" i="7" s="1"/>
  <c r="D1035" i="9" s="1"/>
  <c r="E1036" i="5"/>
  <c r="F1034" i="7" s="1"/>
  <c r="G1035" i="9" s="1"/>
  <c r="H1020" i="5"/>
  <c r="I1018" i="7" s="1"/>
  <c r="F1019" i="9" s="1"/>
  <c r="G1020" i="5"/>
  <c r="H1018" i="7" s="1"/>
  <c r="E1019" i="9" s="1"/>
  <c r="F1020" i="5"/>
  <c r="G1018" i="7" s="1"/>
  <c r="D1019" i="9" s="1"/>
  <c r="E1020" i="5"/>
  <c r="F1018" i="7" s="1"/>
  <c r="G1019" i="9" s="1"/>
  <c r="H1004" i="5"/>
  <c r="I1002" i="7" s="1"/>
  <c r="F1003" i="9" s="1"/>
  <c r="G1004" i="5"/>
  <c r="H1002" i="7" s="1"/>
  <c r="E1003" i="9" s="1"/>
  <c r="F1004" i="5"/>
  <c r="G1002" i="7" s="1"/>
  <c r="D1003" i="9" s="1"/>
  <c r="E1004" i="5"/>
  <c r="F1002" i="7" s="1"/>
  <c r="G1003" i="9" s="1"/>
  <c r="H988" i="5"/>
  <c r="I986" i="7" s="1"/>
  <c r="F987" i="9" s="1"/>
  <c r="G988" i="5"/>
  <c r="H986" i="7" s="1"/>
  <c r="E987" i="9" s="1"/>
  <c r="F988" i="5"/>
  <c r="G986" i="7" s="1"/>
  <c r="D987" i="9" s="1"/>
  <c r="E988" i="5"/>
  <c r="F986" i="7" s="1"/>
  <c r="G987" i="9" s="1"/>
  <c r="H972" i="5"/>
  <c r="I970" i="7" s="1"/>
  <c r="F971" i="9" s="1"/>
  <c r="G972" i="5"/>
  <c r="H970" i="7" s="1"/>
  <c r="E971" i="9" s="1"/>
  <c r="F972" i="5"/>
  <c r="G970" i="7" s="1"/>
  <c r="D971" i="9" s="1"/>
  <c r="E972" i="5"/>
  <c r="F970" i="7" s="1"/>
  <c r="G971" i="9" s="1"/>
  <c r="H956" i="5"/>
  <c r="I954" i="7" s="1"/>
  <c r="F955" i="9" s="1"/>
  <c r="G956" i="5"/>
  <c r="H954" i="7" s="1"/>
  <c r="E955" i="9" s="1"/>
  <c r="F956" i="5"/>
  <c r="G954" i="7" s="1"/>
  <c r="D955" i="9" s="1"/>
  <c r="E956" i="5"/>
  <c r="F954" i="7" s="1"/>
  <c r="G955" i="9" s="1"/>
  <c r="H940" i="5"/>
  <c r="I938" i="7" s="1"/>
  <c r="F939" i="9" s="1"/>
  <c r="G940" i="5"/>
  <c r="H938" i="7" s="1"/>
  <c r="E939" i="9" s="1"/>
  <c r="F940" i="5"/>
  <c r="G938" i="7" s="1"/>
  <c r="D939" i="9" s="1"/>
  <c r="E940" i="5"/>
  <c r="F938" i="7" s="1"/>
  <c r="G939" i="9" s="1"/>
  <c r="H924" i="5"/>
  <c r="I922" i="7" s="1"/>
  <c r="F923" i="9" s="1"/>
  <c r="G924" i="5"/>
  <c r="H922" i="7" s="1"/>
  <c r="E923" i="9" s="1"/>
  <c r="F924" i="5"/>
  <c r="G922" i="7" s="1"/>
  <c r="D923" i="9" s="1"/>
  <c r="E924" i="5"/>
  <c r="F922" i="7" s="1"/>
  <c r="G923" i="9" s="1"/>
  <c r="H908" i="5"/>
  <c r="I906" i="7" s="1"/>
  <c r="F907" i="9" s="1"/>
  <c r="G908" i="5"/>
  <c r="H906" i="7" s="1"/>
  <c r="E907" i="9" s="1"/>
  <c r="F908" i="5"/>
  <c r="G906" i="7" s="1"/>
  <c r="D907" i="9" s="1"/>
  <c r="E908" i="5"/>
  <c r="F906" i="7" s="1"/>
  <c r="G907" i="9" s="1"/>
  <c r="H892" i="5"/>
  <c r="I890" i="7" s="1"/>
  <c r="F891" i="9" s="1"/>
  <c r="G892" i="5"/>
  <c r="H890" i="7" s="1"/>
  <c r="E891" i="9" s="1"/>
  <c r="F892" i="5"/>
  <c r="G890" i="7" s="1"/>
  <c r="D891" i="9" s="1"/>
  <c r="E892" i="5"/>
  <c r="F890" i="7" s="1"/>
  <c r="G891" i="9" s="1"/>
  <c r="H876" i="5"/>
  <c r="I874" i="7" s="1"/>
  <c r="F875" i="9" s="1"/>
  <c r="G876" i="5"/>
  <c r="H874" i="7" s="1"/>
  <c r="E875" i="9" s="1"/>
  <c r="F876" i="5"/>
  <c r="G874" i="7" s="1"/>
  <c r="D875" i="9" s="1"/>
  <c r="E876" i="5"/>
  <c r="F874" i="7" s="1"/>
  <c r="G875" i="9" s="1"/>
  <c r="H860" i="5"/>
  <c r="I858" i="7" s="1"/>
  <c r="F859" i="9" s="1"/>
  <c r="G860" i="5"/>
  <c r="H858" i="7" s="1"/>
  <c r="E859" i="9" s="1"/>
  <c r="F860" i="5"/>
  <c r="G858" i="7" s="1"/>
  <c r="D859" i="9" s="1"/>
  <c r="E860" i="5"/>
  <c r="F858" i="7" s="1"/>
  <c r="G859" i="9" s="1"/>
  <c r="H844" i="5"/>
  <c r="I842" i="7" s="1"/>
  <c r="F843" i="9" s="1"/>
  <c r="G844" i="5"/>
  <c r="H842" i="7" s="1"/>
  <c r="E843" i="9" s="1"/>
  <c r="F844" i="5"/>
  <c r="G842" i="7" s="1"/>
  <c r="D843" i="9" s="1"/>
  <c r="E844" i="5"/>
  <c r="F842" i="7" s="1"/>
  <c r="G843" i="9" s="1"/>
  <c r="H828" i="5"/>
  <c r="I826" i="7" s="1"/>
  <c r="F827" i="9" s="1"/>
  <c r="G828" i="5"/>
  <c r="H826" i="7" s="1"/>
  <c r="E827" i="9" s="1"/>
  <c r="F828" i="5"/>
  <c r="G826" i="7" s="1"/>
  <c r="D827" i="9" s="1"/>
  <c r="E828" i="5"/>
  <c r="F826" i="7" s="1"/>
  <c r="G827" i="9" s="1"/>
  <c r="H812" i="5"/>
  <c r="I810" i="7" s="1"/>
  <c r="F811" i="9" s="1"/>
  <c r="G812" i="5"/>
  <c r="H810" i="7" s="1"/>
  <c r="E811" i="9" s="1"/>
  <c r="F812" i="5"/>
  <c r="G810" i="7" s="1"/>
  <c r="D811" i="9" s="1"/>
  <c r="E812" i="5"/>
  <c r="F810" i="7" s="1"/>
  <c r="G811" i="9" s="1"/>
  <c r="H796" i="5"/>
  <c r="I794" i="7" s="1"/>
  <c r="F795" i="9" s="1"/>
  <c r="G796" i="5"/>
  <c r="H794" i="7" s="1"/>
  <c r="E795" i="9" s="1"/>
  <c r="F796" i="5"/>
  <c r="G794" i="7" s="1"/>
  <c r="D795" i="9" s="1"/>
  <c r="E796" i="5"/>
  <c r="F794" i="7" s="1"/>
  <c r="G795" i="9" s="1"/>
  <c r="H780" i="5"/>
  <c r="I778" i="7" s="1"/>
  <c r="F779" i="9" s="1"/>
  <c r="G780" i="5"/>
  <c r="H778" i="7" s="1"/>
  <c r="E779" i="9" s="1"/>
  <c r="F780" i="5"/>
  <c r="G778" i="7" s="1"/>
  <c r="D779" i="9" s="1"/>
  <c r="E780" i="5"/>
  <c r="F778" i="7" s="1"/>
  <c r="G779" i="9" s="1"/>
  <c r="H764" i="5"/>
  <c r="I762" i="7" s="1"/>
  <c r="F763" i="9" s="1"/>
  <c r="G764" i="5"/>
  <c r="H762" i="7" s="1"/>
  <c r="E763" i="9" s="1"/>
  <c r="F764" i="5"/>
  <c r="G762" i="7" s="1"/>
  <c r="D763" i="9" s="1"/>
  <c r="E764" i="5"/>
  <c r="F762" i="7" s="1"/>
  <c r="G763" i="9" s="1"/>
  <c r="H748" i="5"/>
  <c r="I746" i="7" s="1"/>
  <c r="F747" i="9" s="1"/>
  <c r="G748" i="5"/>
  <c r="H746" i="7" s="1"/>
  <c r="E747" i="9" s="1"/>
  <c r="F748" i="5"/>
  <c r="G746" i="7" s="1"/>
  <c r="D747" i="9" s="1"/>
  <c r="E748" i="5"/>
  <c r="F746" i="7" s="1"/>
  <c r="G747" i="9" s="1"/>
  <c r="H732" i="5"/>
  <c r="I730" i="7" s="1"/>
  <c r="F731" i="9" s="1"/>
  <c r="G732" i="5"/>
  <c r="H730" i="7" s="1"/>
  <c r="E731" i="9" s="1"/>
  <c r="F732" i="5"/>
  <c r="G730" i="7" s="1"/>
  <c r="D731" i="9" s="1"/>
  <c r="E732" i="5"/>
  <c r="F730" i="7" s="1"/>
  <c r="G731" i="9" s="1"/>
  <c r="H716" i="5"/>
  <c r="I714" i="7" s="1"/>
  <c r="F715" i="9" s="1"/>
  <c r="G716" i="5"/>
  <c r="H714" i="7" s="1"/>
  <c r="E715" i="9" s="1"/>
  <c r="F716" i="5"/>
  <c r="G714" i="7" s="1"/>
  <c r="D715" i="9" s="1"/>
  <c r="E716" i="5"/>
  <c r="F714" i="7" s="1"/>
  <c r="G715" i="9" s="1"/>
  <c r="H700" i="5"/>
  <c r="I698" i="7" s="1"/>
  <c r="F699" i="9" s="1"/>
  <c r="G700" i="5"/>
  <c r="H698" i="7" s="1"/>
  <c r="E699" i="9" s="1"/>
  <c r="F700" i="5"/>
  <c r="G698" i="7" s="1"/>
  <c r="D699" i="9" s="1"/>
  <c r="E700" i="5"/>
  <c r="F698" i="7" s="1"/>
  <c r="G699" i="9" s="1"/>
  <c r="H684" i="5"/>
  <c r="I682" i="7" s="1"/>
  <c r="F683" i="9" s="1"/>
  <c r="G684" i="5"/>
  <c r="H682" i="7" s="1"/>
  <c r="E683" i="9" s="1"/>
  <c r="F684" i="5"/>
  <c r="G682" i="7" s="1"/>
  <c r="D683" i="9" s="1"/>
  <c r="E684" i="5"/>
  <c r="F682" i="7" s="1"/>
  <c r="G683" i="9" s="1"/>
  <c r="H660" i="5"/>
  <c r="I658" i="7" s="1"/>
  <c r="F659" i="9" s="1"/>
  <c r="G660" i="5"/>
  <c r="H658" i="7" s="1"/>
  <c r="E659" i="9" s="1"/>
  <c r="F660" i="5"/>
  <c r="G658" i="7" s="1"/>
  <c r="D659" i="9" s="1"/>
  <c r="E660" i="5"/>
  <c r="F658" i="7" s="1"/>
  <c r="G659" i="9" s="1"/>
  <c r="H628" i="5"/>
  <c r="I626" i="7" s="1"/>
  <c r="F627" i="9" s="1"/>
  <c r="G628" i="5"/>
  <c r="H626" i="7" s="1"/>
  <c r="E627" i="9" s="1"/>
  <c r="F628" i="5"/>
  <c r="G626" i="7" s="1"/>
  <c r="D627" i="9" s="1"/>
  <c r="E628" i="5"/>
  <c r="F626" i="7" s="1"/>
  <c r="G627" i="9" s="1"/>
  <c r="H596" i="5"/>
  <c r="I594" i="7" s="1"/>
  <c r="F595" i="9" s="1"/>
  <c r="G596" i="5"/>
  <c r="H594" i="7" s="1"/>
  <c r="E595" i="9" s="1"/>
  <c r="F596" i="5"/>
  <c r="G594" i="7" s="1"/>
  <c r="D595" i="9" s="1"/>
  <c r="E596" i="5"/>
  <c r="F594" i="7" s="1"/>
  <c r="G595" i="9" s="1"/>
  <c r="H564" i="5"/>
  <c r="I562" i="7" s="1"/>
  <c r="F563" i="9" s="1"/>
  <c r="G564" i="5"/>
  <c r="H562" i="7" s="1"/>
  <c r="E563" i="9" s="1"/>
  <c r="F564" i="5"/>
  <c r="G562" i="7" s="1"/>
  <c r="D563" i="9" s="1"/>
  <c r="E564" i="5"/>
  <c r="F562" i="7" s="1"/>
  <c r="G563" i="9" s="1"/>
  <c r="H532" i="5"/>
  <c r="I530" i="7" s="1"/>
  <c r="F531" i="9" s="1"/>
  <c r="G532" i="5"/>
  <c r="H530" i="7" s="1"/>
  <c r="E531" i="9" s="1"/>
  <c r="F532" i="5"/>
  <c r="G530" i="7" s="1"/>
  <c r="D531" i="9" s="1"/>
  <c r="E532" i="5"/>
  <c r="F530" i="7" s="1"/>
  <c r="G531" i="9" s="1"/>
  <c r="H500" i="5"/>
  <c r="I498" i="7" s="1"/>
  <c r="F499" i="9" s="1"/>
  <c r="G500" i="5"/>
  <c r="H498" i="7" s="1"/>
  <c r="E499" i="9" s="1"/>
  <c r="F500" i="5"/>
  <c r="G498" i="7" s="1"/>
  <c r="D499" i="9" s="1"/>
  <c r="E500" i="5"/>
  <c r="F498" i="7" s="1"/>
  <c r="G499" i="9" s="1"/>
  <c r="H468" i="5"/>
  <c r="I466" i="7" s="1"/>
  <c r="F467" i="9" s="1"/>
  <c r="G468" i="5"/>
  <c r="H466" i="7" s="1"/>
  <c r="E467" i="9" s="1"/>
  <c r="F468" i="5"/>
  <c r="G466" i="7" s="1"/>
  <c r="D467" i="9" s="1"/>
  <c r="E468" i="5"/>
  <c r="F466" i="7" s="1"/>
  <c r="G467" i="9" s="1"/>
  <c r="H436" i="5"/>
  <c r="I434" i="7" s="1"/>
  <c r="F435" i="9" s="1"/>
  <c r="G436" i="5"/>
  <c r="H434" i="7" s="1"/>
  <c r="E435" i="9" s="1"/>
  <c r="F436" i="5"/>
  <c r="G434" i="7" s="1"/>
  <c r="D435" i="9" s="1"/>
  <c r="E436" i="5"/>
  <c r="F434" i="7" s="1"/>
  <c r="G435" i="9" s="1"/>
  <c r="H404" i="5"/>
  <c r="I402" i="7" s="1"/>
  <c r="F403" i="9" s="1"/>
  <c r="G404" i="5"/>
  <c r="H402" i="7" s="1"/>
  <c r="E403" i="9" s="1"/>
  <c r="F404" i="5"/>
  <c r="G402" i="7" s="1"/>
  <c r="D403" i="9" s="1"/>
  <c r="E404" i="5"/>
  <c r="F402" i="7" s="1"/>
  <c r="G403" i="9" s="1"/>
  <c r="H372" i="5"/>
  <c r="I370" i="7" s="1"/>
  <c r="F371" i="9" s="1"/>
  <c r="G372" i="5"/>
  <c r="H370" i="7" s="1"/>
  <c r="E371" i="9" s="1"/>
  <c r="F372" i="5"/>
  <c r="G370" i="7" s="1"/>
  <c r="D371" i="9" s="1"/>
  <c r="E372" i="5"/>
  <c r="F370" i="7" s="1"/>
  <c r="G371" i="9" s="1"/>
  <c r="H340" i="5"/>
  <c r="I338" i="7" s="1"/>
  <c r="F339" i="9" s="1"/>
  <c r="G340" i="5"/>
  <c r="H338" i="7" s="1"/>
  <c r="E339" i="9" s="1"/>
  <c r="F340" i="5"/>
  <c r="G338" i="7" s="1"/>
  <c r="D339" i="9" s="1"/>
  <c r="E340" i="5"/>
  <c r="F338" i="7" s="1"/>
  <c r="G339" i="9" s="1"/>
  <c r="H308" i="5"/>
  <c r="I306" i="7" s="1"/>
  <c r="F307" i="9" s="1"/>
  <c r="G308" i="5"/>
  <c r="H306" i="7" s="1"/>
  <c r="E307" i="9" s="1"/>
  <c r="F308" i="5"/>
  <c r="G306" i="7" s="1"/>
  <c r="D307" i="9" s="1"/>
  <c r="E308" i="5"/>
  <c r="F306" i="7" s="1"/>
  <c r="G307" i="9" s="1"/>
  <c r="H276" i="5"/>
  <c r="I274" i="7" s="1"/>
  <c r="F275" i="9" s="1"/>
  <c r="G276" i="5"/>
  <c r="H274" i="7" s="1"/>
  <c r="E275" i="9" s="1"/>
  <c r="F276" i="5"/>
  <c r="G274" i="7" s="1"/>
  <c r="D275" i="9" s="1"/>
  <c r="E276" i="5"/>
  <c r="F274" i="7" s="1"/>
  <c r="G275" i="9" s="1"/>
  <c r="H244" i="5"/>
  <c r="I242" i="7" s="1"/>
  <c r="F243" i="9" s="1"/>
  <c r="G244" i="5"/>
  <c r="H242" i="7" s="1"/>
  <c r="E243" i="9" s="1"/>
  <c r="F244" i="5"/>
  <c r="G242" i="7" s="1"/>
  <c r="D243" i="9" s="1"/>
  <c r="E244" i="5"/>
  <c r="F242" i="7" s="1"/>
  <c r="G243" i="9" s="1"/>
  <c r="H212" i="5"/>
  <c r="I210" i="7" s="1"/>
  <c r="F211" i="9" s="1"/>
  <c r="G212" i="5"/>
  <c r="H210" i="7" s="1"/>
  <c r="E211" i="9" s="1"/>
  <c r="F212" i="5"/>
  <c r="G210" i="7" s="1"/>
  <c r="D211" i="9" s="1"/>
  <c r="E212" i="5"/>
  <c r="F210" i="7" s="1"/>
  <c r="G211" i="9" s="1"/>
  <c r="H180" i="5"/>
  <c r="I178" i="7" s="1"/>
  <c r="F179" i="9" s="1"/>
  <c r="G180" i="5"/>
  <c r="H178" i="7" s="1"/>
  <c r="E179" i="9" s="1"/>
  <c r="F180" i="5"/>
  <c r="G178" i="7" s="1"/>
  <c r="D179" i="9" s="1"/>
  <c r="E180" i="5"/>
  <c r="F178" i="7" s="1"/>
  <c r="G179" i="9" s="1"/>
  <c r="H148" i="5"/>
  <c r="I146" i="7" s="1"/>
  <c r="F147" i="9" s="1"/>
  <c r="G148" i="5"/>
  <c r="H146" i="7" s="1"/>
  <c r="E147" i="9" s="1"/>
  <c r="F148" i="5"/>
  <c r="G146" i="7" s="1"/>
  <c r="D147" i="9" s="1"/>
  <c r="E148" i="5"/>
  <c r="F146" i="7" s="1"/>
  <c r="G147" i="9" s="1"/>
  <c r="H116" i="5"/>
  <c r="I114" i="7" s="1"/>
  <c r="F115" i="9" s="1"/>
  <c r="G116" i="5"/>
  <c r="H114" i="7" s="1"/>
  <c r="E115" i="9" s="1"/>
  <c r="F116" i="5"/>
  <c r="G114" i="7" s="1"/>
  <c r="D115" i="9" s="1"/>
  <c r="E116" i="5"/>
  <c r="F114" i="7" s="1"/>
  <c r="G115" i="9" s="1"/>
  <c r="H84" i="5"/>
  <c r="I82" i="7" s="1"/>
  <c r="F83" i="9" s="1"/>
  <c r="G84" i="5"/>
  <c r="H82" i="7" s="1"/>
  <c r="E83" i="9" s="1"/>
  <c r="F84" i="5"/>
  <c r="G82" i="7" s="1"/>
  <c r="D83" i="9" s="1"/>
  <c r="E84" i="5"/>
  <c r="F82" i="7" s="1"/>
  <c r="G83" i="9" s="1"/>
  <c r="H52" i="5"/>
  <c r="I50" i="7" s="1"/>
  <c r="F51" i="9" s="1"/>
  <c r="G52" i="5"/>
  <c r="H50" i="7" s="1"/>
  <c r="E51" i="9" s="1"/>
  <c r="F52" i="5"/>
  <c r="G50" i="7" s="1"/>
  <c r="D51" i="9" s="1"/>
  <c r="E52" i="5"/>
  <c r="F50" i="7" s="1"/>
  <c r="G51" i="9" s="1"/>
  <c r="H20" i="5"/>
  <c r="I18" i="7" s="1"/>
  <c r="F19" i="9" s="1"/>
  <c r="G20" i="5"/>
  <c r="H18" i="7" s="1"/>
  <c r="E19" i="9" s="1"/>
  <c r="F20" i="5"/>
  <c r="G18" i="7" s="1"/>
  <c r="D19" i="9" s="1"/>
  <c r="E20" i="5"/>
  <c r="F18" i="7" s="1"/>
  <c r="G19" i="9" s="1"/>
  <c r="H1999" i="5"/>
  <c r="I1997" i="7" s="1"/>
  <c r="F1998" i="9" s="1"/>
  <c r="G1999" i="5"/>
  <c r="H1997" i="7" s="1"/>
  <c r="E1998" i="9" s="1"/>
  <c r="F1999" i="5"/>
  <c r="G1997" i="7" s="1"/>
  <c r="D1998" i="9" s="1"/>
  <c r="E1999" i="5"/>
  <c r="F1997" i="7" s="1"/>
  <c r="G1998" i="9" s="1"/>
  <c r="H1983" i="5"/>
  <c r="I1981" i="7" s="1"/>
  <c r="F1982" i="9" s="1"/>
  <c r="G1983" i="5"/>
  <c r="H1981" i="7" s="1"/>
  <c r="E1982" i="9" s="1"/>
  <c r="F1983" i="5"/>
  <c r="G1981" i="7" s="1"/>
  <c r="D1982" i="9" s="1"/>
  <c r="E1983" i="5"/>
  <c r="F1981" i="7" s="1"/>
  <c r="G1982" i="9" s="1"/>
  <c r="H1967" i="5"/>
  <c r="I1965" i="7" s="1"/>
  <c r="F1966" i="9" s="1"/>
  <c r="G1967" i="5"/>
  <c r="H1965" i="7" s="1"/>
  <c r="E1966" i="9" s="1"/>
  <c r="F1967" i="5"/>
  <c r="G1965" i="7" s="1"/>
  <c r="D1966" i="9" s="1"/>
  <c r="E1967" i="5"/>
  <c r="F1965" i="7" s="1"/>
  <c r="G1966" i="9" s="1"/>
  <c r="H1951" i="5"/>
  <c r="I1949" i="7" s="1"/>
  <c r="F1950" i="9" s="1"/>
  <c r="G1951" i="5"/>
  <c r="H1949" i="7" s="1"/>
  <c r="E1950" i="9" s="1"/>
  <c r="F1951" i="5"/>
  <c r="G1949" i="7" s="1"/>
  <c r="D1950" i="9" s="1"/>
  <c r="E1951" i="5"/>
  <c r="F1949" i="7" s="1"/>
  <c r="G1950" i="9" s="1"/>
  <c r="H1935" i="5"/>
  <c r="I1933" i="7" s="1"/>
  <c r="F1934" i="9" s="1"/>
  <c r="G1935" i="5"/>
  <c r="H1933" i="7" s="1"/>
  <c r="E1934" i="9" s="1"/>
  <c r="F1935" i="5"/>
  <c r="G1933" i="7" s="1"/>
  <c r="D1934" i="9" s="1"/>
  <c r="E1935" i="5"/>
  <c r="F1933" i="7" s="1"/>
  <c r="G1934" i="9" s="1"/>
  <c r="H1919" i="5"/>
  <c r="I1917" i="7" s="1"/>
  <c r="F1918" i="9" s="1"/>
  <c r="G1919" i="5"/>
  <c r="H1917" i="7" s="1"/>
  <c r="E1918" i="9" s="1"/>
  <c r="F1919" i="5"/>
  <c r="G1917" i="7" s="1"/>
  <c r="D1918" i="9" s="1"/>
  <c r="E1919" i="5"/>
  <c r="F1917" i="7" s="1"/>
  <c r="G1918" i="9" s="1"/>
  <c r="H1903" i="5"/>
  <c r="I1901" i="7" s="1"/>
  <c r="F1902" i="9" s="1"/>
  <c r="G1903" i="5"/>
  <c r="H1901" i="7" s="1"/>
  <c r="E1902" i="9" s="1"/>
  <c r="F1903" i="5"/>
  <c r="G1901" i="7" s="1"/>
  <c r="D1902" i="9" s="1"/>
  <c r="E1903" i="5"/>
  <c r="F1901" i="7" s="1"/>
  <c r="G1902" i="9" s="1"/>
  <c r="H1887" i="5"/>
  <c r="I1885" i="7" s="1"/>
  <c r="F1886" i="9" s="1"/>
  <c r="G1887" i="5"/>
  <c r="H1885" i="7" s="1"/>
  <c r="E1886" i="9" s="1"/>
  <c r="F1887" i="5"/>
  <c r="G1885" i="7" s="1"/>
  <c r="D1886" i="9" s="1"/>
  <c r="E1887" i="5"/>
  <c r="F1885" i="7" s="1"/>
  <c r="G1886" i="9" s="1"/>
  <c r="H1871" i="5"/>
  <c r="I1869" i="7" s="1"/>
  <c r="F1870" i="9" s="1"/>
  <c r="G1871" i="5"/>
  <c r="H1869" i="7" s="1"/>
  <c r="E1870" i="9" s="1"/>
  <c r="F1871" i="5"/>
  <c r="G1869" i="7" s="1"/>
  <c r="D1870" i="9" s="1"/>
  <c r="E1871" i="5"/>
  <c r="F1869" i="7" s="1"/>
  <c r="G1870" i="9" s="1"/>
  <c r="H1855" i="5"/>
  <c r="I1853" i="7" s="1"/>
  <c r="F1854" i="9" s="1"/>
  <c r="G1855" i="5"/>
  <c r="H1853" i="7" s="1"/>
  <c r="E1854" i="9" s="1"/>
  <c r="F1855" i="5"/>
  <c r="G1853" i="7" s="1"/>
  <c r="D1854" i="9" s="1"/>
  <c r="E1855" i="5"/>
  <c r="F1853" i="7" s="1"/>
  <c r="G1854" i="9" s="1"/>
  <c r="H1839" i="5"/>
  <c r="I1837" i="7" s="1"/>
  <c r="F1838" i="9" s="1"/>
  <c r="G1839" i="5"/>
  <c r="H1837" i="7" s="1"/>
  <c r="E1838" i="9" s="1"/>
  <c r="F1839" i="5"/>
  <c r="G1837" i="7" s="1"/>
  <c r="D1838" i="9" s="1"/>
  <c r="E1839" i="5"/>
  <c r="F1837" i="7" s="1"/>
  <c r="G1838" i="9" s="1"/>
  <c r="H1823" i="5"/>
  <c r="I1821" i="7" s="1"/>
  <c r="F1822" i="9" s="1"/>
  <c r="G1823" i="5"/>
  <c r="H1821" i="7" s="1"/>
  <c r="E1822" i="9" s="1"/>
  <c r="F1823" i="5"/>
  <c r="G1821" i="7" s="1"/>
  <c r="D1822" i="9" s="1"/>
  <c r="E1823" i="5"/>
  <c r="F1821" i="7" s="1"/>
  <c r="G1822" i="9" s="1"/>
  <c r="H1807" i="5"/>
  <c r="I1805" i="7" s="1"/>
  <c r="F1806" i="9" s="1"/>
  <c r="G1807" i="5"/>
  <c r="H1805" i="7" s="1"/>
  <c r="E1806" i="9" s="1"/>
  <c r="F1807" i="5"/>
  <c r="G1805" i="7" s="1"/>
  <c r="D1806" i="9" s="1"/>
  <c r="E1807" i="5"/>
  <c r="F1805" i="7" s="1"/>
  <c r="G1806" i="9" s="1"/>
  <c r="H1791" i="5"/>
  <c r="I1789" i="7" s="1"/>
  <c r="F1790" i="9" s="1"/>
  <c r="G1791" i="5"/>
  <c r="H1789" i="7" s="1"/>
  <c r="E1790" i="9" s="1"/>
  <c r="F1791" i="5"/>
  <c r="G1789" i="7" s="1"/>
  <c r="D1790" i="9" s="1"/>
  <c r="E1791" i="5"/>
  <c r="F1789" i="7" s="1"/>
  <c r="G1790" i="9" s="1"/>
  <c r="H1775" i="5"/>
  <c r="I1773" i="7" s="1"/>
  <c r="F1774" i="9" s="1"/>
  <c r="G1775" i="5"/>
  <c r="H1773" i="7" s="1"/>
  <c r="E1774" i="9" s="1"/>
  <c r="F1775" i="5"/>
  <c r="G1773" i="7" s="1"/>
  <c r="D1774" i="9" s="1"/>
  <c r="E1775" i="5"/>
  <c r="F1773" i="7" s="1"/>
  <c r="G1774" i="9" s="1"/>
  <c r="H1759" i="5"/>
  <c r="I1757" i="7" s="1"/>
  <c r="F1758" i="9" s="1"/>
  <c r="G1759" i="5"/>
  <c r="H1757" i="7" s="1"/>
  <c r="E1758" i="9" s="1"/>
  <c r="F1759" i="5"/>
  <c r="G1757" i="7" s="1"/>
  <c r="D1758" i="9" s="1"/>
  <c r="E1759" i="5"/>
  <c r="F1757" i="7" s="1"/>
  <c r="G1758" i="9" s="1"/>
  <c r="H1743" i="5"/>
  <c r="I1741" i="7" s="1"/>
  <c r="F1742" i="9" s="1"/>
  <c r="G1743" i="5"/>
  <c r="H1741" i="7" s="1"/>
  <c r="E1742" i="9" s="1"/>
  <c r="F1743" i="5"/>
  <c r="G1741" i="7" s="1"/>
  <c r="D1742" i="9" s="1"/>
  <c r="E1743" i="5"/>
  <c r="F1741" i="7" s="1"/>
  <c r="G1742" i="9" s="1"/>
  <c r="H1727" i="5"/>
  <c r="I1725" i="7" s="1"/>
  <c r="F1726" i="9" s="1"/>
  <c r="G1727" i="5"/>
  <c r="H1725" i="7" s="1"/>
  <c r="E1726" i="9" s="1"/>
  <c r="F1727" i="5"/>
  <c r="G1725" i="7" s="1"/>
  <c r="D1726" i="9" s="1"/>
  <c r="E1727" i="5"/>
  <c r="F1725" i="7" s="1"/>
  <c r="G1726" i="9" s="1"/>
  <c r="H1711" i="5"/>
  <c r="I1709" i="7" s="1"/>
  <c r="F1710" i="9" s="1"/>
  <c r="G1711" i="5"/>
  <c r="H1709" i="7" s="1"/>
  <c r="E1710" i="9" s="1"/>
  <c r="F1711" i="5"/>
  <c r="G1709" i="7" s="1"/>
  <c r="D1710" i="9" s="1"/>
  <c r="E1711" i="5"/>
  <c r="F1709" i="7" s="1"/>
  <c r="G1710" i="9" s="1"/>
  <c r="H1695" i="5"/>
  <c r="I1693" i="7" s="1"/>
  <c r="F1694" i="9" s="1"/>
  <c r="G1695" i="5"/>
  <c r="H1693" i="7" s="1"/>
  <c r="E1694" i="9" s="1"/>
  <c r="F1695" i="5"/>
  <c r="G1693" i="7" s="1"/>
  <c r="D1694" i="9" s="1"/>
  <c r="E1695" i="5"/>
  <c r="F1693" i="7" s="1"/>
  <c r="G1694" i="9" s="1"/>
  <c r="H1679" i="5"/>
  <c r="I1677" i="7" s="1"/>
  <c r="F1678" i="9" s="1"/>
  <c r="G1679" i="5"/>
  <c r="H1677" i="7" s="1"/>
  <c r="E1678" i="9" s="1"/>
  <c r="F1679" i="5"/>
  <c r="G1677" i="7" s="1"/>
  <c r="D1678" i="9" s="1"/>
  <c r="E1679" i="5"/>
  <c r="F1677" i="7" s="1"/>
  <c r="G1678" i="9" s="1"/>
  <c r="H1663" i="5"/>
  <c r="I1661" i="7" s="1"/>
  <c r="F1662" i="9" s="1"/>
  <c r="G1663" i="5"/>
  <c r="H1661" i="7" s="1"/>
  <c r="E1662" i="9" s="1"/>
  <c r="F1663" i="5"/>
  <c r="G1661" i="7" s="1"/>
  <c r="D1662" i="9" s="1"/>
  <c r="E1663" i="5"/>
  <c r="F1661" i="7" s="1"/>
  <c r="G1662" i="9" s="1"/>
  <c r="H1647" i="5"/>
  <c r="I1645" i="7" s="1"/>
  <c r="F1646" i="9" s="1"/>
  <c r="G1647" i="5"/>
  <c r="H1645" i="7" s="1"/>
  <c r="E1646" i="9" s="1"/>
  <c r="F1647" i="5"/>
  <c r="G1645" i="7" s="1"/>
  <c r="D1646" i="9" s="1"/>
  <c r="E1647" i="5"/>
  <c r="F1645" i="7" s="1"/>
  <c r="G1646" i="9" s="1"/>
  <c r="H1631" i="5"/>
  <c r="I1629" i="7" s="1"/>
  <c r="F1630" i="9" s="1"/>
  <c r="G1631" i="5"/>
  <c r="H1629" i="7" s="1"/>
  <c r="E1630" i="9" s="1"/>
  <c r="F1631" i="5"/>
  <c r="G1629" i="7" s="1"/>
  <c r="D1630" i="9" s="1"/>
  <c r="E1631" i="5"/>
  <c r="F1629" i="7" s="1"/>
  <c r="G1630" i="9" s="1"/>
  <c r="H1615" i="5"/>
  <c r="I1613" i="7" s="1"/>
  <c r="F1614" i="9" s="1"/>
  <c r="G1615" i="5"/>
  <c r="H1613" i="7" s="1"/>
  <c r="E1614" i="9" s="1"/>
  <c r="F1615" i="5"/>
  <c r="G1613" i="7" s="1"/>
  <c r="D1614" i="9" s="1"/>
  <c r="E1615" i="5"/>
  <c r="F1613" i="7" s="1"/>
  <c r="G1614" i="9" s="1"/>
  <c r="H1599" i="5"/>
  <c r="I1597" i="7" s="1"/>
  <c r="F1598" i="9" s="1"/>
  <c r="G1599" i="5"/>
  <c r="H1597" i="7" s="1"/>
  <c r="E1598" i="9" s="1"/>
  <c r="F1599" i="5"/>
  <c r="G1597" i="7" s="1"/>
  <c r="D1598" i="9" s="1"/>
  <c r="E1599" i="5"/>
  <c r="F1597" i="7" s="1"/>
  <c r="G1598" i="9" s="1"/>
  <c r="H1583" i="5"/>
  <c r="I1581" i="7" s="1"/>
  <c r="F1582" i="9" s="1"/>
  <c r="G1583" i="5"/>
  <c r="H1581" i="7" s="1"/>
  <c r="E1582" i="9" s="1"/>
  <c r="F1583" i="5"/>
  <c r="G1581" i="7" s="1"/>
  <c r="D1582" i="9" s="1"/>
  <c r="E1583" i="5"/>
  <c r="F1581" i="7" s="1"/>
  <c r="G1582" i="9" s="1"/>
  <c r="H1567" i="5"/>
  <c r="I1565" i="7" s="1"/>
  <c r="F1566" i="9" s="1"/>
  <c r="G1567" i="5"/>
  <c r="H1565" i="7" s="1"/>
  <c r="E1566" i="9" s="1"/>
  <c r="F1567" i="5"/>
  <c r="G1565" i="7" s="1"/>
  <c r="D1566" i="9" s="1"/>
  <c r="E1567" i="5"/>
  <c r="F1565" i="7" s="1"/>
  <c r="G1566" i="9" s="1"/>
  <c r="H1551" i="5"/>
  <c r="I1549" i="7" s="1"/>
  <c r="F1550" i="9" s="1"/>
  <c r="G1551" i="5"/>
  <c r="H1549" i="7" s="1"/>
  <c r="E1550" i="9" s="1"/>
  <c r="F1551" i="5"/>
  <c r="G1549" i="7" s="1"/>
  <c r="D1550" i="9" s="1"/>
  <c r="E1551" i="5"/>
  <c r="F1549" i="7" s="1"/>
  <c r="G1550" i="9" s="1"/>
  <c r="H1535" i="5"/>
  <c r="I1533" i="7" s="1"/>
  <c r="F1534" i="9" s="1"/>
  <c r="G1535" i="5"/>
  <c r="H1533" i="7" s="1"/>
  <c r="E1534" i="9" s="1"/>
  <c r="F1535" i="5"/>
  <c r="G1533" i="7" s="1"/>
  <c r="D1534" i="9" s="1"/>
  <c r="E1535" i="5"/>
  <c r="F1533" i="7" s="1"/>
  <c r="G1534" i="9" s="1"/>
  <c r="H1519" i="5"/>
  <c r="I1517" i="7" s="1"/>
  <c r="F1518" i="9" s="1"/>
  <c r="G1519" i="5"/>
  <c r="H1517" i="7" s="1"/>
  <c r="E1518" i="9" s="1"/>
  <c r="F1519" i="5"/>
  <c r="G1517" i="7" s="1"/>
  <c r="D1518" i="9" s="1"/>
  <c r="E1519" i="5"/>
  <c r="F1517" i="7" s="1"/>
  <c r="G1518" i="9" s="1"/>
  <c r="H1503" i="5"/>
  <c r="I1501" i="7" s="1"/>
  <c r="F1502" i="9" s="1"/>
  <c r="G1503" i="5"/>
  <c r="H1501" i="7" s="1"/>
  <c r="E1502" i="9" s="1"/>
  <c r="F1503" i="5"/>
  <c r="G1501" i="7" s="1"/>
  <c r="D1502" i="9" s="1"/>
  <c r="E1503" i="5"/>
  <c r="F1501" i="7" s="1"/>
  <c r="G1502" i="9" s="1"/>
  <c r="H1487" i="5"/>
  <c r="I1485" i="7" s="1"/>
  <c r="F1486" i="9" s="1"/>
  <c r="G1487" i="5"/>
  <c r="H1485" i="7" s="1"/>
  <c r="E1486" i="9" s="1"/>
  <c r="F1487" i="5"/>
  <c r="G1485" i="7" s="1"/>
  <c r="D1486" i="9" s="1"/>
  <c r="E1487" i="5"/>
  <c r="F1485" i="7" s="1"/>
  <c r="G1486" i="9" s="1"/>
  <c r="H1471" i="5"/>
  <c r="I1469" i="7" s="1"/>
  <c r="F1470" i="9" s="1"/>
  <c r="G1471" i="5"/>
  <c r="H1469" i="7" s="1"/>
  <c r="E1470" i="9" s="1"/>
  <c r="F1471" i="5"/>
  <c r="G1469" i="7" s="1"/>
  <c r="D1470" i="9" s="1"/>
  <c r="E1471" i="5"/>
  <c r="F1469" i="7" s="1"/>
  <c r="G1470" i="9" s="1"/>
  <c r="H1455" i="5"/>
  <c r="I1453" i="7" s="1"/>
  <c r="F1454" i="9" s="1"/>
  <c r="G1455" i="5"/>
  <c r="H1453" i="7" s="1"/>
  <c r="E1454" i="9" s="1"/>
  <c r="F1455" i="5"/>
  <c r="G1453" i="7" s="1"/>
  <c r="D1454" i="9" s="1"/>
  <c r="E1455" i="5"/>
  <c r="F1453" i="7" s="1"/>
  <c r="G1454" i="9" s="1"/>
  <c r="H1439" i="5"/>
  <c r="I1437" i="7" s="1"/>
  <c r="F1438" i="9" s="1"/>
  <c r="G1439" i="5"/>
  <c r="H1437" i="7" s="1"/>
  <c r="E1438" i="9" s="1"/>
  <c r="F1439" i="5"/>
  <c r="G1437" i="7" s="1"/>
  <c r="D1438" i="9" s="1"/>
  <c r="E1439" i="5"/>
  <c r="F1437" i="7" s="1"/>
  <c r="G1438" i="9" s="1"/>
  <c r="H1423" i="5"/>
  <c r="I1421" i="7" s="1"/>
  <c r="F1422" i="9" s="1"/>
  <c r="G1423" i="5"/>
  <c r="H1421" i="7" s="1"/>
  <c r="E1422" i="9" s="1"/>
  <c r="F1423" i="5"/>
  <c r="G1421" i="7" s="1"/>
  <c r="D1422" i="9" s="1"/>
  <c r="E1423" i="5"/>
  <c r="F1421" i="7" s="1"/>
  <c r="G1422" i="9" s="1"/>
  <c r="H1407" i="5"/>
  <c r="I1405" i="7" s="1"/>
  <c r="F1406" i="9" s="1"/>
  <c r="G1407" i="5"/>
  <c r="H1405" i="7" s="1"/>
  <c r="E1406" i="9" s="1"/>
  <c r="F1407" i="5"/>
  <c r="G1405" i="7" s="1"/>
  <c r="D1406" i="9" s="1"/>
  <c r="E1407" i="5"/>
  <c r="F1405" i="7" s="1"/>
  <c r="G1406" i="9" s="1"/>
  <c r="H1391" i="5"/>
  <c r="I1389" i="7" s="1"/>
  <c r="F1390" i="9" s="1"/>
  <c r="G1391" i="5"/>
  <c r="H1389" i="7" s="1"/>
  <c r="E1390" i="9" s="1"/>
  <c r="F1391" i="5"/>
  <c r="G1389" i="7" s="1"/>
  <c r="D1390" i="9" s="1"/>
  <c r="E1391" i="5"/>
  <c r="F1389" i="7" s="1"/>
  <c r="G1390" i="9" s="1"/>
  <c r="H1375" i="5"/>
  <c r="I1373" i="7" s="1"/>
  <c r="F1374" i="9" s="1"/>
  <c r="G1375" i="5"/>
  <c r="H1373" i="7" s="1"/>
  <c r="E1374" i="9" s="1"/>
  <c r="F1375" i="5"/>
  <c r="G1373" i="7" s="1"/>
  <c r="D1374" i="9" s="1"/>
  <c r="E1375" i="5"/>
  <c r="F1373" i="7" s="1"/>
  <c r="G1374" i="9" s="1"/>
  <c r="H1359" i="5"/>
  <c r="I1357" i="7" s="1"/>
  <c r="F1358" i="9" s="1"/>
  <c r="G1359" i="5"/>
  <c r="H1357" i="7" s="1"/>
  <c r="E1358" i="9" s="1"/>
  <c r="F1359" i="5"/>
  <c r="G1357" i="7" s="1"/>
  <c r="D1358" i="9" s="1"/>
  <c r="E1359" i="5"/>
  <c r="F1357" i="7" s="1"/>
  <c r="G1358" i="9" s="1"/>
  <c r="H1343" i="5"/>
  <c r="I1341" i="7" s="1"/>
  <c r="F1342" i="9" s="1"/>
  <c r="G1343" i="5"/>
  <c r="H1341" i="7" s="1"/>
  <c r="E1342" i="9" s="1"/>
  <c r="F1343" i="5"/>
  <c r="G1341" i="7" s="1"/>
  <c r="D1342" i="9" s="1"/>
  <c r="E1343" i="5"/>
  <c r="F1341" i="7" s="1"/>
  <c r="G1342" i="9" s="1"/>
  <c r="H1327" i="5"/>
  <c r="I1325" i="7" s="1"/>
  <c r="F1326" i="9" s="1"/>
  <c r="G1327" i="5"/>
  <c r="H1325" i="7" s="1"/>
  <c r="E1326" i="9" s="1"/>
  <c r="F1327" i="5"/>
  <c r="G1325" i="7" s="1"/>
  <c r="D1326" i="9" s="1"/>
  <c r="E1327" i="5"/>
  <c r="F1325" i="7" s="1"/>
  <c r="G1326" i="9" s="1"/>
  <c r="H1311" i="5"/>
  <c r="I1309" i="7" s="1"/>
  <c r="F1310" i="9" s="1"/>
  <c r="G1311" i="5"/>
  <c r="H1309" i="7" s="1"/>
  <c r="E1310" i="9" s="1"/>
  <c r="F1311" i="5"/>
  <c r="G1309" i="7" s="1"/>
  <c r="D1310" i="9" s="1"/>
  <c r="E1311" i="5"/>
  <c r="F1309" i="7" s="1"/>
  <c r="G1310" i="9" s="1"/>
  <c r="H1295" i="5"/>
  <c r="I1293" i="7" s="1"/>
  <c r="F1294" i="9" s="1"/>
  <c r="G1295" i="5"/>
  <c r="H1293" i="7" s="1"/>
  <c r="E1294" i="9" s="1"/>
  <c r="F1295" i="5"/>
  <c r="G1293" i="7" s="1"/>
  <c r="D1294" i="9" s="1"/>
  <c r="E1295" i="5"/>
  <c r="F1293" i="7" s="1"/>
  <c r="G1294" i="9" s="1"/>
  <c r="H1279" i="5"/>
  <c r="I1277" i="7" s="1"/>
  <c r="F1278" i="9" s="1"/>
  <c r="G1279" i="5"/>
  <c r="H1277" i="7" s="1"/>
  <c r="E1278" i="9" s="1"/>
  <c r="F1279" i="5"/>
  <c r="G1277" i="7" s="1"/>
  <c r="D1278" i="9" s="1"/>
  <c r="E1279" i="5"/>
  <c r="F1277" i="7" s="1"/>
  <c r="G1278" i="9" s="1"/>
  <c r="H1263" i="5"/>
  <c r="I1261" i="7" s="1"/>
  <c r="F1262" i="9" s="1"/>
  <c r="G1263" i="5"/>
  <c r="H1261" i="7" s="1"/>
  <c r="E1262" i="9" s="1"/>
  <c r="F1263" i="5"/>
  <c r="G1261" i="7" s="1"/>
  <c r="D1262" i="9" s="1"/>
  <c r="E1263" i="5"/>
  <c r="F1261" i="7" s="1"/>
  <c r="G1262" i="9" s="1"/>
  <c r="H1247" i="5"/>
  <c r="I1245" i="7" s="1"/>
  <c r="F1246" i="9" s="1"/>
  <c r="G1247" i="5"/>
  <c r="H1245" i="7" s="1"/>
  <c r="E1246" i="9" s="1"/>
  <c r="F1247" i="5"/>
  <c r="G1245" i="7" s="1"/>
  <c r="D1246" i="9" s="1"/>
  <c r="E1247" i="5"/>
  <c r="F1245" i="7" s="1"/>
  <c r="G1246" i="9" s="1"/>
  <c r="H1231" i="5"/>
  <c r="I1229" i="7" s="1"/>
  <c r="F1230" i="9" s="1"/>
  <c r="G1231" i="5"/>
  <c r="H1229" i="7" s="1"/>
  <c r="E1230" i="9" s="1"/>
  <c r="F1231" i="5"/>
  <c r="G1229" i="7" s="1"/>
  <c r="D1230" i="9" s="1"/>
  <c r="E1231" i="5"/>
  <c r="F1229" i="7" s="1"/>
  <c r="G1230" i="9" s="1"/>
  <c r="H1215" i="5"/>
  <c r="I1213" i="7" s="1"/>
  <c r="F1214" i="9" s="1"/>
  <c r="G1215" i="5"/>
  <c r="H1213" i="7" s="1"/>
  <c r="E1214" i="9" s="1"/>
  <c r="F1215" i="5"/>
  <c r="G1213" i="7" s="1"/>
  <c r="D1214" i="9" s="1"/>
  <c r="E1215" i="5"/>
  <c r="F1213" i="7" s="1"/>
  <c r="G1214" i="9" s="1"/>
  <c r="H1199" i="5"/>
  <c r="I1197" i="7" s="1"/>
  <c r="F1198" i="9" s="1"/>
  <c r="G1199" i="5"/>
  <c r="H1197" i="7" s="1"/>
  <c r="E1198" i="9" s="1"/>
  <c r="F1199" i="5"/>
  <c r="G1197" i="7" s="1"/>
  <c r="D1198" i="9" s="1"/>
  <c r="E1199" i="5"/>
  <c r="F1197" i="7" s="1"/>
  <c r="G1198" i="9" s="1"/>
  <c r="H1183" i="5"/>
  <c r="I1181" i="7" s="1"/>
  <c r="F1182" i="9" s="1"/>
  <c r="G1183" i="5"/>
  <c r="H1181" i="7" s="1"/>
  <c r="E1182" i="9" s="1"/>
  <c r="F1183" i="5"/>
  <c r="G1181" i="7" s="1"/>
  <c r="D1182" i="9" s="1"/>
  <c r="E1183" i="5"/>
  <c r="F1181" i="7" s="1"/>
  <c r="G1182" i="9" s="1"/>
  <c r="H1167" i="5"/>
  <c r="I1165" i="7" s="1"/>
  <c r="F1166" i="9" s="1"/>
  <c r="G1167" i="5"/>
  <c r="H1165" i="7" s="1"/>
  <c r="E1166" i="9" s="1"/>
  <c r="F1167" i="5"/>
  <c r="G1165" i="7" s="1"/>
  <c r="D1166" i="9" s="1"/>
  <c r="E1167" i="5"/>
  <c r="F1165" i="7" s="1"/>
  <c r="G1166" i="9" s="1"/>
  <c r="H1151" i="5"/>
  <c r="I1149" i="7" s="1"/>
  <c r="F1150" i="9" s="1"/>
  <c r="G1151" i="5"/>
  <c r="H1149" i="7" s="1"/>
  <c r="E1150" i="9" s="1"/>
  <c r="F1151" i="5"/>
  <c r="G1149" i="7" s="1"/>
  <c r="D1150" i="9" s="1"/>
  <c r="E1151" i="5"/>
  <c r="F1149" i="7" s="1"/>
  <c r="G1150" i="9" s="1"/>
  <c r="H1135" i="5"/>
  <c r="I1133" i="7" s="1"/>
  <c r="F1134" i="9" s="1"/>
  <c r="G1135" i="5"/>
  <c r="H1133" i="7" s="1"/>
  <c r="E1134" i="9" s="1"/>
  <c r="F1135" i="5"/>
  <c r="G1133" i="7" s="1"/>
  <c r="D1134" i="9" s="1"/>
  <c r="E1135" i="5"/>
  <c r="F1133" i="7" s="1"/>
  <c r="G1134" i="9" s="1"/>
  <c r="H1119" i="5"/>
  <c r="I1117" i="7" s="1"/>
  <c r="F1118" i="9" s="1"/>
  <c r="G1119" i="5"/>
  <c r="H1117" i="7" s="1"/>
  <c r="E1118" i="9" s="1"/>
  <c r="F1119" i="5"/>
  <c r="G1117" i="7" s="1"/>
  <c r="D1118" i="9" s="1"/>
  <c r="E1119" i="5"/>
  <c r="F1117" i="7" s="1"/>
  <c r="G1118" i="9" s="1"/>
  <c r="H1103" i="5"/>
  <c r="I1101" i="7" s="1"/>
  <c r="F1102" i="9" s="1"/>
  <c r="G1103" i="5"/>
  <c r="H1101" i="7" s="1"/>
  <c r="E1102" i="9" s="1"/>
  <c r="F1103" i="5"/>
  <c r="G1101" i="7" s="1"/>
  <c r="D1102" i="9" s="1"/>
  <c r="E1103" i="5"/>
  <c r="F1101" i="7" s="1"/>
  <c r="G1102" i="9" s="1"/>
  <c r="H1087" i="5"/>
  <c r="I1085" i="7" s="1"/>
  <c r="F1086" i="9" s="1"/>
  <c r="G1087" i="5"/>
  <c r="H1085" i="7" s="1"/>
  <c r="E1086" i="9" s="1"/>
  <c r="F1087" i="5"/>
  <c r="G1085" i="7" s="1"/>
  <c r="D1086" i="9" s="1"/>
  <c r="E1087" i="5"/>
  <c r="F1085" i="7" s="1"/>
  <c r="G1086" i="9" s="1"/>
  <c r="H1071" i="5"/>
  <c r="I1069" i="7" s="1"/>
  <c r="F1070" i="9" s="1"/>
  <c r="G1071" i="5"/>
  <c r="H1069" i="7" s="1"/>
  <c r="E1070" i="9" s="1"/>
  <c r="F1071" i="5"/>
  <c r="G1069" i="7" s="1"/>
  <c r="D1070" i="9" s="1"/>
  <c r="E1071" i="5"/>
  <c r="F1069" i="7" s="1"/>
  <c r="G1070" i="9" s="1"/>
  <c r="H1055" i="5"/>
  <c r="I1053" i="7" s="1"/>
  <c r="F1054" i="9" s="1"/>
  <c r="G1055" i="5"/>
  <c r="H1053" i="7" s="1"/>
  <c r="E1054" i="9" s="1"/>
  <c r="F1055" i="5"/>
  <c r="G1053" i="7" s="1"/>
  <c r="D1054" i="9" s="1"/>
  <c r="E1055" i="5"/>
  <c r="F1053" i="7" s="1"/>
  <c r="G1054" i="9" s="1"/>
  <c r="H1039" i="5"/>
  <c r="I1037" i="7" s="1"/>
  <c r="F1038" i="9" s="1"/>
  <c r="G1039" i="5"/>
  <c r="H1037" i="7" s="1"/>
  <c r="E1038" i="9" s="1"/>
  <c r="F1039" i="5"/>
  <c r="G1037" i="7" s="1"/>
  <c r="D1038" i="9" s="1"/>
  <c r="E1039" i="5"/>
  <c r="F1037" i="7" s="1"/>
  <c r="G1038" i="9" s="1"/>
  <c r="H1023" i="5"/>
  <c r="I1021" i="7" s="1"/>
  <c r="F1022" i="9" s="1"/>
  <c r="G1023" i="5"/>
  <c r="H1021" i="7" s="1"/>
  <c r="E1022" i="9" s="1"/>
  <c r="F1023" i="5"/>
  <c r="G1021" i="7" s="1"/>
  <c r="D1022" i="9" s="1"/>
  <c r="E1023" i="5"/>
  <c r="F1021" i="7" s="1"/>
  <c r="G1022" i="9" s="1"/>
  <c r="H1007" i="5"/>
  <c r="I1005" i="7" s="1"/>
  <c r="F1006" i="9" s="1"/>
  <c r="G1007" i="5"/>
  <c r="H1005" i="7" s="1"/>
  <c r="E1006" i="9" s="1"/>
  <c r="F1007" i="5"/>
  <c r="G1005" i="7" s="1"/>
  <c r="D1006" i="9" s="1"/>
  <c r="E1007" i="5"/>
  <c r="F1005" i="7" s="1"/>
  <c r="G1006" i="9" s="1"/>
  <c r="H991" i="5"/>
  <c r="I989" i="7" s="1"/>
  <c r="F990" i="9" s="1"/>
  <c r="G991" i="5"/>
  <c r="H989" i="7" s="1"/>
  <c r="E990" i="9" s="1"/>
  <c r="F991" i="5"/>
  <c r="G989" i="7" s="1"/>
  <c r="D990" i="9" s="1"/>
  <c r="E991" i="5"/>
  <c r="F989" i="7" s="1"/>
  <c r="G990" i="9" s="1"/>
  <c r="H975" i="5"/>
  <c r="I973" i="7" s="1"/>
  <c r="F974" i="9" s="1"/>
  <c r="G975" i="5"/>
  <c r="H973" i="7" s="1"/>
  <c r="E974" i="9" s="1"/>
  <c r="F975" i="5"/>
  <c r="G973" i="7" s="1"/>
  <c r="D974" i="9" s="1"/>
  <c r="E975" i="5"/>
  <c r="F973" i="7" s="1"/>
  <c r="G974" i="9" s="1"/>
  <c r="H959" i="5"/>
  <c r="I957" i="7" s="1"/>
  <c r="F958" i="9" s="1"/>
  <c r="G959" i="5"/>
  <c r="H957" i="7" s="1"/>
  <c r="E958" i="9" s="1"/>
  <c r="F959" i="5"/>
  <c r="G957" i="7" s="1"/>
  <c r="D958" i="9" s="1"/>
  <c r="E959" i="5"/>
  <c r="F957" i="7" s="1"/>
  <c r="G958" i="9" s="1"/>
  <c r="H943" i="5"/>
  <c r="I941" i="7" s="1"/>
  <c r="F942" i="9" s="1"/>
  <c r="G943" i="5"/>
  <c r="H941" i="7" s="1"/>
  <c r="E942" i="9" s="1"/>
  <c r="F943" i="5"/>
  <c r="G941" i="7" s="1"/>
  <c r="D942" i="9" s="1"/>
  <c r="E943" i="5"/>
  <c r="F941" i="7" s="1"/>
  <c r="G942" i="9" s="1"/>
  <c r="H927" i="5"/>
  <c r="I925" i="7" s="1"/>
  <c r="F926" i="9" s="1"/>
  <c r="G927" i="5"/>
  <c r="H925" i="7" s="1"/>
  <c r="E926" i="9" s="1"/>
  <c r="F927" i="5"/>
  <c r="G925" i="7" s="1"/>
  <c r="D926" i="9" s="1"/>
  <c r="E927" i="5"/>
  <c r="F925" i="7" s="1"/>
  <c r="G926" i="9" s="1"/>
  <c r="H911" i="5"/>
  <c r="I909" i="7" s="1"/>
  <c r="F910" i="9" s="1"/>
  <c r="G911" i="5"/>
  <c r="H909" i="7" s="1"/>
  <c r="E910" i="9" s="1"/>
  <c r="F911" i="5"/>
  <c r="G909" i="7" s="1"/>
  <c r="D910" i="9" s="1"/>
  <c r="E911" i="5"/>
  <c r="F909" i="7" s="1"/>
  <c r="G910" i="9" s="1"/>
  <c r="H895" i="5"/>
  <c r="I893" i="7" s="1"/>
  <c r="F894" i="9" s="1"/>
  <c r="G895" i="5"/>
  <c r="H893" i="7" s="1"/>
  <c r="E894" i="9" s="1"/>
  <c r="F895" i="5"/>
  <c r="G893" i="7" s="1"/>
  <c r="D894" i="9" s="1"/>
  <c r="E895" i="5"/>
  <c r="F893" i="7" s="1"/>
  <c r="G894" i="9" s="1"/>
  <c r="H879" i="5"/>
  <c r="I877" i="7" s="1"/>
  <c r="F878" i="9" s="1"/>
  <c r="G879" i="5"/>
  <c r="H877" i="7" s="1"/>
  <c r="E878" i="9" s="1"/>
  <c r="F879" i="5"/>
  <c r="G877" i="7" s="1"/>
  <c r="D878" i="9" s="1"/>
  <c r="E879" i="5"/>
  <c r="F877" i="7" s="1"/>
  <c r="G878" i="9" s="1"/>
  <c r="H863" i="5"/>
  <c r="I861" i="7" s="1"/>
  <c r="F862" i="9" s="1"/>
  <c r="G863" i="5"/>
  <c r="H861" i="7" s="1"/>
  <c r="E862" i="9" s="1"/>
  <c r="F863" i="5"/>
  <c r="G861" i="7" s="1"/>
  <c r="D862" i="9" s="1"/>
  <c r="E863" i="5"/>
  <c r="F861" i="7" s="1"/>
  <c r="G862" i="9" s="1"/>
  <c r="H847" i="5"/>
  <c r="I845" i="7" s="1"/>
  <c r="F846" i="9" s="1"/>
  <c r="G847" i="5"/>
  <c r="H845" i="7" s="1"/>
  <c r="E846" i="9" s="1"/>
  <c r="F847" i="5"/>
  <c r="G845" i="7" s="1"/>
  <c r="D846" i="9" s="1"/>
  <c r="E847" i="5"/>
  <c r="F845" i="7" s="1"/>
  <c r="G846" i="9" s="1"/>
  <c r="H831" i="5"/>
  <c r="I829" i="7" s="1"/>
  <c r="F830" i="9" s="1"/>
  <c r="G831" i="5"/>
  <c r="H829" i="7" s="1"/>
  <c r="E830" i="9" s="1"/>
  <c r="F831" i="5"/>
  <c r="G829" i="7" s="1"/>
  <c r="D830" i="9" s="1"/>
  <c r="E831" i="5"/>
  <c r="F829" i="7" s="1"/>
  <c r="G830" i="9" s="1"/>
  <c r="H815" i="5"/>
  <c r="I813" i="7" s="1"/>
  <c r="F814" i="9" s="1"/>
  <c r="G815" i="5"/>
  <c r="H813" i="7" s="1"/>
  <c r="E814" i="9" s="1"/>
  <c r="F815" i="5"/>
  <c r="G813" i="7" s="1"/>
  <c r="D814" i="9" s="1"/>
  <c r="E815" i="5"/>
  <c r="F813" i="7" s="1"/>
  <c r="G814" i="9" s="1"/>
  <c r="H799" i="5"/>
  <c r="I797" i="7" s="1"/>
  <c r="F798" i="9" s="1"/>
  <c r="G799" i="5"/>
  <c r="H797" i="7" s="1"/>
  <c r="E798" i="9" s="1"/>
  <c r="F799" i="5"/>
  <c r="G797" i="7" s="1"/>
  <c r="D798" i="9" s="1"/>
  <c r="E799" i="5"/>
  <c r="F797" i="7" s="1"/>
  <c r="G798" i="9" s="1"/>
  <c r="H783" i="5"/>
  <c r="I781" i="7" s="1"/>
  <c r="F782" i="9" s="1"/>
  <c r="G783" i="5"/>
  <c r="H781" i="7" s="1"/>
  <c r="E782" i="9" s="1"/>
  <c r="F783" i="5"/>
  <c r="G781" i="7" s="1"/>
  <c r="D782" i="9" s="1"/>
  <c r="E783" i="5"/>
  <c r="F781" i="7" s="1"/>
  <c r="G782" i="9" s="1"/>
  <c r="H767" i="5"/>
  <c r="I765" i="7" s="1"/>
  <c r="F766" i="9" s="1"/>
  <c r="G767" i="5"/>
  <c r="H765" i="7" s="1"/>
  <c r="E766" i="9" s="1"/>
  <c r="F767" i="5"/>
  <c r="G765" i="7" s="1"/>
  <c r="D766" i="9" s="1"/>
  <c r="E767" i="5"/>
  <c r="F765" i="7" s="1"/>
  <c r="G766" i="9" s="1"/>
  <c r="H751" i="5"/>
  <c r="I749" i="7" s="1"/>
  <c r="F750" i="9" s="1"/>
  <c r="G751" i="5"/>
  <c r="H749" i="7" s="1"/>
  <c r="E750" i="9" s="1"/>
  <c r="F751" i="5"/>
  <c r="G749" i="7" s="1"/>
  <c r="D750" i="9" s="1"/>
  <c r="E751" i="5"/>
  <c r="F749" i="7" s="1"/>
  <c r="G750" i="9" s="1"/>
  <c r="H735" i="5"/>
  <c r="I733" i="7" s="1"/>
  <c r="F734" i="9" s="1"/>
  <c r="G735" i="5"/>
  <c r="H733" i="7" s="1"/>
  <c r="E734" i="9" s="1"/>
  <c r="F735" i="5"/>
  <c r="G733" i="7" s="1"/>
  <c r="D734" i="9" s="1"/>
  <c r="E735" i="5"/>
  <c r="F733" i="7" s="1"/>
  <c r="G734" i="9" s="1"/>
  <c r="H719" i="5"/>
  <c r="I717" i="7" s="1"/>
  <c r="F718" i="9" s="1"/>
  <c r="G719" i="5"/>
  <c r="H717" i="7" s="1"/>
  <c r="E718" i="9" s="1"/>
  <c r="F719" i="5"/>
  <c r="G717" i="7" s="1"/>
  <c r="D718" i="9" s="1"/>
  <c r="E719" i="5"/>
  <c r="F717" i="7" s="1"/>
  <c r="G718" i="9" s="1"/>
  <c r="H703" i="5"/>
  <c r="I701" i="7" s="1"/>
  <c r="F702" i="9" s="1"/>
  <c r="G703" i="5"/>
  <c r="H701" i="7" s="1"/>
  <c r="E702" i="9" s="1"/>
  <c r="F703" i="5"/>
  <c r="G701" i="7" s="1"/>
  <c r="D702" i="9" s="1"/>
  <c r="E703" i="5"/>
  <c r="F701" i="7" s="1"/>
  <c r="G702" i="9" s="1"/>
  <c r="H687" i="5"/>
  <c r="I685" i="7" s="1"/>
  <c r="F686" i="9" s="1"/>
  <c r="G687" i="5"/>
  <c r="H685" i="7" s="1"/>
  <c r="E686" i="9" s="1"/>
  <c r="F687" i="5"/>
  <c r="G685" i="7" s="1"/>
  <c r="D686" i="9" s="1"/>
  <c r="E687" i="5"/>
  <c r="F685" i="7" s="1"/>
  <c r="G686" i="9" s="1"/>
  <c r="H666" i="5"/>
  <c r="I664" i="7" s="1"/>
  <c r="F665" i="9" s="1"/>
  <c r="G666" i="5"/>
  <c r="H664" i="7" s="1"/>
  <c r="E665" i="9" s="1"/>
  <c r="F666" i="5"/>
  <c r="G664" i="7" s="1"/>
  <c r="D665" i="9" s="1"/>
  <c r="E666" i="5"/>
  <c r="F664" i="7" s="1"/>
  <c r="G665" i="9" s="1"/>
  <c r="H634" i="5"/>
  <c r="I632" i="7" s="1"/>
  <c r="F633" i="9" s="1"/>
  <c r="G634" i="5"/>
  <c r="H632" i="7" s="1"/>
  <c r="E633" i="9" s="1"/>
  <c r="F634" i="5"/>
  <c r="G632" i="7" s="1"/>
  <c r="D633" i="9" s="1"/>
  <c r="E634" i="5"/>
  <c r="F632" i="7" s="1"/>
  <c r="G633" i="9" s="1"/>
  <c r="H602" i="5"/>
  <c r="I600" i="7" s="1"/>
  <c r="F601" i="9" s="1"/>
  <c r="G602" i="5"/>
  <c r="H600" i="7" s="1"/>
  <c r="E601" i="9" s="1"/>
  <c r="F602" i="5"/>
  <c r="G600" i="7" s="1"/>
  <c r="D601" i="9" s="1"/>
  <c r="E602" i="5"/>
  <c r="F600" i="7" s="1"/>
  <c r="G601" i="9" s="1"/>
  <c r="H570" i="5"/>
  <c r="I568" i="7" s="1"/>
  <c r="F569" i="9" s="1"/>
  <c r="G570" i="5"/>
  <c r="H568" i="7" s="1"/>
  <c r="E569" i="9" s="1"/>
  <c r="F570" i="5"/>
  <c r="G568" i="7" s="1"/>
  <c r="D569" i="9" s="1"/>
  <c r="E570" i="5"/>
  <c r="F568" i="7" s="1"/>
  <c r="G569" i="9" s="1"/>
  <c r="H538" i="5"/>
  <c r="I536" i="7" s="1"/>
  <c r="F537" i="9" s="1"/>
  <c r="G538" i="5"/>
  <c r="H536" i="7" s="1"/>
  <c r="E537" i="9" s="1"/>
  <c r="F538" i="5"/>
  <c r="G536" i="7" s="1"/>
  <c r="D537" i="9" s="1"/>
  <c r="E538" i="5"/>
  <c r="F536" i="7" s="1"/>
  <c r="G537" i="9" s="1"/>
  <c r="H506" i="5"/>
  <c r="I504" i="7" s="1"/>
  <c r="F505" i="9" s="1"/>
  <c r="G506" i="5"/>
  <c r="H504" i="7" s="1"/>
  <c r="E505" i="9" s="1"/>
  <c r="F506" i="5"/>
  <c r="G504" i="7" s="1"/>
  <c r="D505" i="9" s="1"/>
  <c r="E506" i="5"/>
  <c r="F504" i="7" s="1"/>
  <c r="G505" i="9" s="1"/>
  <c r="H474" i="5"/>
  <c r="I472" i="7" s="1"/>
  <c r="F473" i="9" s="1"/>
  <c r="G474" i="5"/>
  <c r="H472" i="7" s="1"/>
  <c r="E473" i="9" s="1"/>
  <c r="F474" i="5"/>
  <c r="G472" i="7" s="1"/>
  <c r="D473" i="9" s="1"/>
  <c r="E474" i="5"/>
  <c r="F472" i="7" s="1"/>
  <c r="G473" i="9" s="1"/>
  <c r="H442" i="5"/>
  <c r="I440" i="7" s="1"/>
  <c r="F441" i="9" s="1"/>
  <c r="G442" i="5"/>
  <c r="H440" i="7" s="1"/>
  <c r="E441" i="9" s="1"/>
  <c r="F442" i="5"/>
  <c r="G440" i="7" s="1"/>
  <c r="D441" i="9" s="1"/>
  <c r="E442" i="5"/>
  <c r="F440" i="7" s="1"/>
  <c r="G441" i="9" s="1"/>
  <c r="H410" i="5"/>
  <c r="I408" i="7" s="1"/>
  <c r="F409" i="9" s="1"/>
  <c r="G410" i="5"/>
  <c r="H408" i="7" s="1"/>
  <c r="E409" i="9" s="1"/>
  <c r="F410" i="5"/>
  <c r="G408" i="7" s="1"/>
  <c r="D409" i="9" s="1"/>
  <c r="E410" i="5"/>
  <c r="F408" i="7" s="1"/>
  <c r="G409" i="9" s="1"/>
  <c r="H378" i="5"/>
  <c r="I376" i="7" s="1"/>
  <c r="F377" i="9" s="1"/>
  <c r="G378" i="5"/>
  <c r="H376" i="7" s="1"/>
  <c r="E377" i="9" s="1"/>
  <c r="F378" i="5"/>
  <c r="G376" i="7" s="1"/>
  <c r="D377" i="9" s="1"/>
  <c r="E378" i="5"/>
  <c r="F376" i="7" s="1"/>
  <c r="G377" i="9" s="1"/>
  <c r="H346" i="5"/>
  <c r="I344" i="7" s="1"/>
  <c r="F345" i="9" s="1"/>
  <c r="G346" i="5"/>
  <c r="H344" i="7" s="1"/>
  <c r="E345" i="9" s="1"/>
  <c r="F346" i="5"/>
  <c r="G344" i="7" s="1"/>
  <c r="D345" i="9" s="1"/>
  <c r="E346" i="5"/>
  <c r="F344" i="7" s="1"/>
  <c r="G345" i="9" s="1"/>
  <c r="H314" i="5"/>
  <c r="I312" i="7" s="1"/>
  <c r="F313" i="9" s="1"/>
  <c r="G314" i="5"/>
  <c r="H312" i="7" s="1"/>
  <c r="E313" i="9" s="1"/>
  <c r="F314" i="5"/>
  <c r="G312" i="7" s="1"/>
  <c r="D313" i="9" s="1"/>
  <c r="E314" i="5"/>
  <c r="F312" i="7" s="1"/>
  <c r="G313" i="9" s="1"/>
  <c r="H282" i="5"/>
  <c r="I280" i="7" s="1"/>
  <c r="F281" i="9" s="1"/>
  <c r="G282" i="5"/>
  <c r="H280" i="7" s="1"/>
  <c r="E281" i="9" s="1"/>
  <c r="F282" i="5"/>
  <c r="G280" i="7" s="1"/>
  <c r="D281" i="9" s="1"/>
  <c r="E282" i="5"/>
  <c r="F280" i="7" s="1"/>
  <c r="G281" i="9" s="1"/>
  <c r="H250" i="5"/>
  <c r="I248" i="7" s="1"/>
  <c r="F249" i="9" s="1"/>
  <c r="G250" i="5"/>
  <c r="H248" i="7" s="1"/>
  <c r="E249" i="9" s="1"/>
  <c r="F250" i="5"/>
  <c r="G248" i="7" s="1"/>
  <c r="D249" i="9" s="1"/>
  <c r="E250" i="5"/>
  <c r="F248" i="7" s="1"/>
  <c r="G249" i="9" s="1"/>
  <c r="H218" i="5"/>
  <c r="I216" i="7" s="1"/>
  <c r="F217" i="9" s="1"/>
  <c r="G218" i="5"/>
  <c r="H216" i="7" s="1"/>
  <c r="E217" i="9" s="1"/>
  <c r="F218" i="5"/>
  <c r="G216" i="7" s="1"/>
  <c r="D217" i="9" s="1"/>
  <c r="E218" i="5"/>
  <c r="F216" i="7" s="1"/>
  <c r="G217" i="9" s="1"/>
  <c r="H186" i="5"/>
  <c r="I184" i="7" s="1"/>
  <c r="F185" i="9" s="1"/>
  <c r="G186" i="5"/>
  <c r="H184" i="7" s="1"/>
  <c r="E185" i="9" s="1"/>
  <c r="F186" i="5"/>
  <c r="G184" i="7" s="1"/>
  <c r="D185" i="9" s="1"/>
  <c r="E186" i="5"/>
  <c r="F184" i="7" s="1"/>
  <c r="G185" i="9" s="1"/>
  <c r="H154" i="5"/>
  <c r="I152" i="7" s="1"/>
  <c r="F153" i="9" s="1"/>
  <c r="G154" i="5"/>
  <c r="H152" i="7" s="1"/>
  <c r="E153" i="9" s="1"/>
  <c r="F154" i="5"/>
  <c r="G152" i="7" s="1"/>
  <c r="D153" i="9" s="1"/>
  <c r="E154" i="5"/>
  <c r="F152" i="7" s="1"/>
  <c r="G153" i="9" s="1"/>
  <c r="H122" i="5"/>
  <c r="I120" i="7" s="1"/>
  <c r="F121" i="9" s="1"/>
  <c r="G122" i="5"/>
  <c r="H120" i="7" s="1"/>
  <c r="E121" i="9" s="1"/>
  <c r="F122" i="5"/>
  <c r="G120" i="7" s="1"/>
  <c r="D121" i="9" s="1"/>
  <c r="E122" i="5"/>
  <c r="F120" i="7" s="1"/>
  <c r="G121" i="9" s="1"/>
  <c r="H90" i="5"/>
  <c r="I88" i="7" s="1"/>
  <c r="F89" i="9" s="1"/>
  <c r="G90" i="5"/>
  <c r="H88" i="7" s="1"/>
  <c r="E89" i="9" s="1"/>
  <c r="F90" i="5"/>
  <c r="G88" i="7" s="1"/>
  <c r="D89" i="9" s="1"/>
  <c r="E90" i="5"/>
  <c r="F88" i="7" s="1"/>
  <c r="G89" i="9" s="1"/>
  <c r="H58" i="5"/>
  <c r="I56" i="7" s="1"/>
  <c r="F57" i="9" s="1"/>
  <c r="G58" i="5"/>
  <c r="H56" i="7" s="1"/>
  <c r="E57" i="9" s="1"/>
  <c r="F58" i="5"/>
  <c r="G56" i="7" s="1"/>
  <c r="D57" i="9" s="1"/>
  <c r="E58" i="5"/>
  <c r="F56" i="7" s="1"/>
  <c r="G57" i="9" s="1"/>
  <c r="H26" i="5"/>
  <c r="I24" i="7" s="1"/>
  <c r="F25" i="9" s="1"/>
  <c r="G26" i="5"/>
  <c r="H24" i="7" s="1"/>
  <c r="E25" i="9" s="1"/>
  <c r="F26" i="5"/>
  <c r="G24" i="7" s="1"/>
  <c r="D25" i="9" s="1"/>
  <c r="E26" i="5"/>
  <c r="F24" i="7" s="1"/>
  <c r="G25" i="9" s="1"/>
  <c r="H1994" i="5"/>
  <c r="I1992" i="7" s="1"/>
  <c r="F1993" i="9" s="1"/>
  <c r="G1994" i="5"/>
  <c r="H1992" i="7" s="1"/>
  <c r="E1993" i="9" s="1"/>
  <c r="F1994" i="5"/>
  <c r="G1992" i="7" s="1"/>
  <c r="D1993" i="9" s="1"/>
  <c r="E1994" i="5"/>
  <c r="F1992" i="7" s="1"/>
  <c r="G1993" i="9" s="1"/>
  <c r="H1954" i="5"/>
  <c r="I1952" i="7" s="1"/>
  <c r="F1953" i="9" s="1"/>
  <c r="G1954" i="5"/>
  <c r="H1952" i="7" s="1"/>
  <c r="E1953" i="9" s="1"/>
  <c r="F1954" i="5"/>
  <c r="G1952" i="7" s="1"/>
  <c r="D1953" i="9" s="1"/>
  <c r="E1954" i="5"/>
  <c r="F1952" i="7" s="1"/>
  <c r="G1953" i="9" s="1"/>
  <c r="H1918" i="5"/>
  <c r="I1916" i="7" s="1"/>
  <c r="F1917" i="9" s="1"/>
  <c r="G1918" i="5"/>
  <c r="H1916" i="7" s="1"/>
  <c r="E1917" i="9" s="1"/>
  <c r="F1918" i="5"/>
  <c r="G1916" i="7" s="1"/>
  <c r="D1917" i="9" s="1"/>
  <c r="E1918" i="5"/>
  <c r="F1916" i="7" s="1"/>
  <c r="G1917" i="9" s="1"/>
  <c r="H1886" i="5"/>
  <c r="I1884" i="7" s="1"/>
  <c r="F1885" i="9" s="1"/>
  <c r="G1886" i="5"/>
  <c r="H1884" i="7" s="1"/>
  <c r="E1885" i="9" s="1"/>
  <c r="F1886" i="5"/>
  <c r="G1884" i="7" s="1"/>
  <c r="D1885" i="9" s="1"/>
  <c r="E1886" i="5"/>
  <c r="F1884" i="7" s="1"/>
  <c r="G1885" i="9" s="1"/>
  <c r="H1866" i="5"/>
  <c r="I1864" i="7" s="1"/>
  <c r="F1865" i="9" s="1"/>
  <c r="G1866" i="5"/>
  <c r="H1864" i="7" s="1"/>
  <c r="E1865" i="9" s="1"/>
  <c r="F1866" i="5"/>
  <c r="G1864" i="7" s="1"/>
  <c r="D1865" i="9" s="1"/>
  <c r="E1866" i="5"/>
  <c r="F1864" i="7" s="1"/>
  <c r="G1865" i="9" s="1"/>
  <c r="H1850" i="5"/>
  <c r="I1848" i="7" s="1"/>
  <c r="F1849" i="9" s="1"/>
  <c r="G1850" i="5"/>
  <c r="H1848" i="7" s="1"/>
  <c r="E1849" i="9" s="1"/>
  <c r="F1850" i="5"/>
  <c r="G1848" i="7" s="1"/>
  <c r="D1849" i="9" s="1"/>
  <c r="E1850" i="5"/>
  <c r="F1848" i="7" s="1"/>
  <c r="G1849" i="9" s="1"/>
  <c r="H1834" i="5"/>
  <c r="I1832" i="7" s="1"/>
  <c r="F1833" i="9" s="1"/>
  <c r="G1834" i="5"/>
  <c r="H1832" i="7" s="1"/>
  <c r="E1833" i="9" s="1"/>
  <c r="F1834" i="5"/>
  <c r="G1832" i="7" s="1"/>
  <c r="D1833" i="9" s="1"/>
  <c r="E1834" i="5"/>
  <c r="F1832" i="7" s="1"/>
  <c r="G1833" i="9" s="1"/>
  <c r="H1818" i="5"/>
  <c r="I1816" i="7" s="1"/>
  <c r="F1817" i="9" s="1"/>
  <c r="G1818" i="5"/>
  <c r="H1816" i="7" s="1"/>
  <c r="E1817" i="9" s="1"/>
  <c r="F1818" i="5"/>
  <c r="G1816" i="7" s="1"/>
  <c r="D1817" i="9" s="1"/>
  <c r="E1818" i="5"/>
  <c r="F1816" i="7" s="1"/>
  <c r="G1817" i="9" s="1"/>
  <c r="H1802" i="5"/>
  <c r="I1800" i="7" s="1"/>
  <c r="F1801" i="9" s="1"/>
  <c r="G1802" i="5"/>
  <c r="H1800" i="7" s="1"/>
  <c r="E1801" i="9" s="1"/>
  <c r="F1802" i="5"/>
  <c r="G1800" i="7" s="1"/>
  <c r="D1801" i="9" s="1"/>
  <c r="E1802" i="5"/>
  <c r="F1800" i="7" s="1"/>
  <c r="G1801" i="9" s="1"/>
  <c r="H1786" i="5"/>
  <c r="I1784" i="7" s="1"/>
  <c r="F1785" i="9" s="1"/>
  <c r="G1786" i="5"/>
  <c r="H1784" i="7" s="1"/>
  <c r="E1785" i="9" s="1"/>
  <c r="F1786" i="5"/>
  <c r="G1784" i="7" s="1"/>
  <c r="D1785" i="9" s="1"/>
  <c r="E1786" i="5"/>
  <c r="F1784" i="7" s="1"/>
  <c r="G1785" i="9" s="1"/>
  <c r="H1770" i="5"/>
  <c r="I1768" i="7" s="1"/>
  <c r="F1769" i="9" s="1"/>
  <c r="G1770" i="5"/>
  <c r="H1768" i="7" s="1"/>
  <c r="E1769" i="9" s="1"/>
  <c r="F1770" i="5"/>
  <c r="G1768" i="7" s="1"/>
  <c r="D1769" i="9" s="1"/>
  <c r="E1770" i="5"/>
  <c r="F1768" i="7" s="1"/>
  <c r="G1769" i="9" s="1"/>
  <c r="H1754" i="5"/>
  <c r="I1752" i="7" s="1"/>
  <c r="F1753" i="9" s="1"/>
  <c r="G1754" i="5"/>
  <c r="H1752" i="7" s="1"/>
  <c r="E1753" i="9" s="1"/>
  <c r="F1754" i="5"/>
  <c r="G1752" i="7" s="1"/>
  <c r="D1753" i="9" s="1"/>
  <c r="E1754" i="5"/>
  <c r="F1752" i="7" s="1"/>
  <c r="G1753" i="9" s="1"/>
  <c r="H1738" i="5"/>
  <c r="I1736" i="7" s="1"/>
  <c r="F1737" i="9" s="1"/>
  <c r="G1738" i="5"/>
  <c r="H1736" i="7" s="1"/>
  <c r="E1737" i="9" s="1"/>
  <c r="F1738" i="5"/>
  <c r="G1736" i="7" s="1"/>
  <c r="D1737" i="9" s="1"/>
  <c r="E1738" i="5"/>
  <c r="F1736" i="7" s="1"/>
  <c r="G1737" i="9" s="1"/>
  <c r="H1722" i="5"/>
  <c r="I1720" i="7" s="1"/>
  <c r="F1721" i="9" s="1"/>
  <c r="G1722" i="5"/>
  <c r="H1720" i="7" s="1"/>
  <c r="E1721" i="9" s="1"/>
  <c r="F1722" i="5"/>
  <c r="G1720" i="7" s="1"/>
  <c r="D1721" i="9" s="1"/>
  <c r="E1722" i="5"/>
  <c r="F1720" i="7" s="1"/>
  <c r="G1721" i="9" s="1"/>
  <c r="H1706" i="5"/>
  <c r="I1704" i="7" s="1"/>
  <c r="F1705" i="9" s="1"/>
  <c r="G1706" i="5"/>
  <c r="H1704" i="7" s="1"/>
  <c r="E1705" i="9" s="1"/>
  <c r="F1706" i="5"/>
  <c r="G1704" i="7" s="1"/>
  <c r="D1705" i="9" s="1"/>
  <c r="E1706" i="5"/>
  <c r="F1704" i="7" s="1"/>
  <c r="G1705" i="9" s="1"/>
  <c r="H1690" i="5"/>
  <c r="I1688" i="7" s="1"/>
  <c r="F1689" i="9" s="1"/>
  <c r="G1690" i="5"/>
  <c r="H1688" i="7" s="1"/>
  <c r="E1689" i="9" s="1"/>
  <c r="F1690" i="5"/>
  <c r="G1688" i="7" s="1"/>
  <c r="D1689" i="9" s="1"/>
  <c r="E1690" i="5"/>
  <c r="F1688" i="7" s="1"/>
  <c r="G1689" i="9" s="1"/>
  <c r="H1674" i="5"/>
  <c r="I1672" i="7" s="1"/>
  <c r="F1673" i="9" s="1"/>
  <c r="G1674" i="5"/>
  <c r="H1672" i="7" s="1"/>
  <c r="E1673" i="9" s="1"/>
  <c r="F1674" i="5"/>
  <c r="G1672" i="7" s="1"/>
  <c r="D1673" i="9" s="1"/>
  <c r="E1674" i="5"/>
  <c r="F1672" i="7" s="1"/>
  <c r="G1673" i="9" s="1"/>
  <c r="H1658" i="5"/>
  <c r="I1656" i="7" s="1"/>
  <c r="F1657" i="9" s="1"/>
  <c r="G1658" i="5"/>
  <c r="H1656" i="7" s="1"/>
  <c r="E1657" i="9" s="1"/>
  <c r="F1658" i="5"/>
  <c r="G1656" i="7" s="1"/>
  <c r="D1657" i="9" s="1"/>
  <c r="E1658" i="5"/>
  <c r="F1656" i="7" s="1"/>
  <c r="G1657" i="9" s="1"/>
  <c r="H1642" i="5"/>
  <c r="I1640" i="7" s="1"/>
  <c r="F1641" i="9" s="1"/>
  <c r="G1642" i="5"/>
  <c r="H1640" i="7" s="1"/>
  <c r="E1641" i="9" s="1"/>
  <c r="F1642" i="5"/>
  <c r="G1640" i="7" s="1"/>
  <c r="D1641" i="9" s="1"/>
  <c r="E1642" i="5"/>
  <c r="F1640" i="7" s="1"/>
  <c r="G1641" i="9" s="1"/>
  <c r="H1626" i="5"/>
  <c r="I1624" i="7" s="1"/>
  <c r="F1625" i="9" s="1"/>
  <c r="G1626" i="5"/>
  <c r="H1624" i="7" s="1"/>
  <c r="E1625" i="9" s="1"/>
  <c r="F1626" i="5"/>
  <c r="G1624" i="7" s="1"/>
  <c r="D1625" i="9" s="1"/>
  <c r="E1626" i="5"/>
  <c r="F1624" i="7" s="1"/>
  <c r="G1625" i="9" s="1"/>
  <c r="H1610" i="5"/>
  <c r="I1608" i="7" s="1"/>
  <c r="F1609" i="9" s="1"/>
  <c r="G1610" i="5"/>
  <c r="H1608" i="7" s="1"/>
  <c r="E1609" i="9" s="1"/>
  <c r="F1610" i="5"/>
  <c r="G1608" i="7" s="1"/>
  <c r="D1609" i="9" s="1"/>
  <c r="E1610" i="5"/>
  <c r="F1608" i="7" s="1"/>
  <c r="G1609" i="9" s="1"/>
  <c r="H1594" i="5"/>
  <c r="I1592" i="7" s="1"/>
  <c r="F1593" i="9" s="1"/>
  <c r="G1594" i="5"/>
  <c r="H1592" i="7" s="1"/>
  <c r="E1593" i="9" s="1"/>
  <c r="F1594" i="5"/>
  <c r="G1592" i="7" s="1"/>
  <c r="D1593" i="9" s="1"/>
  <c r="E1594" i="5"/>
  <c r="F1592" i="7" s="1"/>
  <c r="G1593" i="9" s="1"/>
  <c r="H1578" i="5"/>
  <c r="I1576" i="7" s="1"/>
  <c r="F1577" i="9" s="1"/>
  <c r="G1578" i="5"/>
  <c r="H1576" i="7" s="1"/>
  <c r="E1577" i="9" s="1"/>
  <c r="F1578" i="5"/>
  <c r="G1576" i="7" s="1"/>
  <c r="D1577" i="9" s="1"/>
  <c r="E1578" i="5"/>
  <c r="F1576" i="7" s="1"/>
  <c r="G1577" i="9" s="1"/>
  <c r="H1562" i="5"/>
  <c r="I1560" i="7" s="1"/>
  <c r="F1561" i="9" s="1"/>
  <c r="G1562" i="5"/>
  <c r="H1560" i="7" s="1"/>
  <c r="E1561" i="9" s="1"/>
  <c r="F1562" i="5"/>
  <c r="G1560" i="7" s="1"/>
  <c r="D1561" i="9" s="1"/>
  <c r="E1562" i="5"/>
  <c r="F1560" i="7" s="1"/>
  <c r="G1561" i="9" s="1"/>
  <c r="H1546" i="5"/>
  <c r="I1544" i="7" s="1"/>
  <c r="F1545" i="9" s="1"/>
  <c r="G1546" i="5"/>
  <c r="H1544" i="7" s="1"/>
  <c r="E1545" i="9" s="1"/>
  <c r="F1546" i="5"/>
  <c r="G1544" i="7" s="1"/>
  <c r="D1545" i="9" s="1"/>
  <c r="E1546" i="5"/>
  <c r="F1544" i="7" s="1"/>
  <c r="G1545" i="9" s="1"/>
  <c r="H1530" i="5"/>
  <c r="I1528" i="7" s="1"/>
  <c r="F1529" i="9" s="1"/>
  <c r="G1530" i="5"/>
  <c r="H1528" i="7" s="1"/>
  <c r="E1529" i="9" s="1"/>
  <c r="F1530" i="5"/>
  <c r="G1528" i="7" s="1"/>
  <c r="D1529" i="9" s="1"/>
  <c r="E1530" i="5"/>
  <c r="F1528" i="7" s="1"/>
  <c r="G1529" i="9" s="1"/>
  <c r="H1514" i="5"/>
  <c r="I1512" i="7" s="1"/>
  <c r="F1513" i="9" s="1"/>
  <c r="G1514" i="5"/>
  <c r="H1512" i="7" s="1"/>
  <c r="E1513" i="9" s="1"/>
  <c r="F1514" i="5"/>
  <c r="G1512" i="7" s="1"/>
  <c r="D1513" i="9" s="1"/>
  <c r="E1514" i="5"/>
  <c r="F1512" i="7" s="1"/>
  <c r="G1513" i="9" s="1"/>
  <c r="H1498" i="5"/>
  <c r="I1496" i="7" s="1"/>
  <c r="F1497" i="9" s="1"/>
  <c r="G1498" i="5"/>
  <c r="H1496" i="7" s="1"/>
  <c r="E1497" i="9" s="1"/>
  <c r="F1498" i="5"/>
  <c r="G1496" i="7" s="1"/>
  <c r="D1497" i="9" s="1"/>
  <c r="E1498" i="5"/>
  <c r="F1496" i="7" s="1"/>
  <c r="G1497" i="9" s="1"/>
  <c r="H1482" i="5"/>
  <c r="I1480" i="7" s="1"/>
  <c r="F1481" i="9" s="1"/>
  <c r="G1482" i="5"/>
  <c r="H1480" i="7" s="1"/>
  <c r="E1481" i="9" s="1"/>
  <c r="F1482" i="5"/>
  <c r="G1480" i="7" s="1"/>
  <c r="D1481" i="9" s="1"/>
  <c r="E1482" i="5"/>
  <c r="F1480" i="7" s="1"/>
  <c r="G1481" i="9" s="1"/>
  <c r="H1466" i="5"/>
  <c r="I1464" i="7" s="1"/>
  <c r="F1465" i="9" s="1"/>
  <c r="G1466" i="5"/>
  <c r="H1464" i="7" s="1"/>
  <c r="E1465" i="9" s="1"/>
  <c r="F1466" i="5"/>
  <c r="G1464" i="7" s="1"/>
  <c r="D1465" i="9" s="1"/>
  <c r="E1466" i="5"/>
  <c r="F1464" i="7" s="1"/>
  <c r="G1465" i="9" s="1"/>
  <c r="H1450" i="5"/>
  <c r="I1448" i="7" s="1"/>
  <c r="F1449" i="9" s="1"/>
  <c r="G1450" i="5"/>
  <c r="H1448" i="7" s="1"/>
  <c r="E1449" i="9" s="1"/>
  <c r="F1450" i="5"/>
  <c r="G1448" i="7" s="1"/>
  <c r="D1449" i="9" s="1"/>
  <c r="E1450" i="5"/>
  <c r="F1448" i="7" s="1"/>
  <c r="G1449" i="9" s="1"/>
  <c r="H1434" i="5"/>
  <c r="I1432" i="7" s="1"/>
  <c r="F1433" i="9" s="1"/>
  <c r="G1434" i="5"/>
  <c r="H1432" i="7" s="1"/>
  <c r="E1433" i="9" s="1"/>
  <c r="F1434" i="5"/>
  <c r="G1432" i="7" s="1"/>
  <c r="D1433" i="9" s="1"/>
  <c r="E1434" i="5"/>
  <c r="F1432" i="7" s="1"/>
  <c r="G1433" i="9" s="1"/>
  <c r="H1418" i="5"/>
  <c r="I1416" i="7" s="1"/>
  <c r="F1417" i="9" s="1"/>
  <c r="G1418" i="5"/>
  <c r="H1416" i="7" s="1"/>
  <c r="E1417" i="9" s="1"/>
  <c r="F1418" i="5"/>
  <c r="G1416" i="7" s="1"/>
  <c r="D1417" i="9" s="1"/>
  <c r="E1418" i="5"/>
  <c r="F1416" i="7" s="1"/>
  <c r="G1417" i="9" s="1"/>
  <c r="H1402" i="5"/>
  <c r="I1400" i="7" s="1"/>
  <c r="F1401" i="9" s="1"/>
  <c r="G1402" i="5"/>
  <c r="H1400" i="7" s="1"/>
  <c r="E1401" i="9" s="1"/>
  <c r="F1402" i="5"/>
  <c r="G1400" i="7" s="1"/>
  <c r="D1401" i="9" s="1"/>
  <c r="E1402" i="5"/>
  <c r="F1400" i="7" s="1"/>
  <c r="G1401" i="9" s="1"/>
  <c r="H1386" i="5"/>
  <c r="I1384" i="7" s="1"/>
  <c r="F1385" i="9" s="1"/>
  <c r="G1386" i="5"/>
  <c r="H1384" i="7" s="1"/>
  <c r="E1385" i="9" s="1"/>
  <c r="F1386" i="5"/>
  <c r="G1384" i="7" s="1"/>
  <c r="D1385" i="9" s="1"/>
  <c r="E1386" i="5"/>
  <c r="F1384" i="7" s="1"/>
  <c r="G1385" i="9" s="1"/>
  <c r="H1370" i="5"/>
  <c r="I1368" i="7" s="1"/>
  <c r="F1369" i="9" s="1"/>
  <c r="G1370" i="5"/>
  <c r="H1368" i="7" s="1"/>
  <c r="E1369" i="9" s="1"/>
  <c r="F1370" i="5"/>
  <c r="G1368" i="7" s="1"/>
  <c r="D1369" i="9" s="1"/>
  <c r="E1370" i="5"/>
  <c r="F1368" i="7" s="1"/>
  <c r="G1369" i="9" s="1"/>
  <c r="H1354" i="5"/>
  <c r="I1352" i="7" s="1"/>
  <c r="F1353" i="9" s="1"/>
  <c r="G1354" i="5"/>
  <c r="H1352" i="7" s="1"/>
  <c r="E1353" i="9" s="1"/>
  <c r="F1354" i="5"/>
  <c r="G1352" i="7" s="1"/>
  <c r="D1353" i="9" s="1"/>
  <c r="E1354" i="5"/>
  <c r="F1352" i="7" s="1"/>
  <c r="G1353" i="9" s="1"/>
  <c r="H1338" i="5"/>
  <c r="I1336" i="7" s="1"/>
  <c r="F1337" i="9" s="1"/>
  <c r="G1338" i="5"/>
  <c r="H1336" i="7" s="1"/>
  <c r="E1337" i="9" s="1"/>
  <c r="F1338" i="5"/>
  <c r="G1336" i="7" s="1"/>
  <c r="D1337" i="9" s="1"/>
  <c r="E1338" i="5"/>
  <c r="F1336" i="7" s="1"/>
  <c r="G1337" i="9" s="1"/>
  <c r="H1322" i="5"/>
  <c r="I1320" i="7" s="1"/>
  <c r="F1321" i="9" s="1"/>
  <c r="G1322" i="5"/>
  <c r="H1320" i="7" s="1"/>
  <c r="E1321" i="9" s="1"/>
  <c r="F1322" i="5"/>
  <c r="G1320" i="7" s="1"/>
  <c r="D1321" i="9" s="1"/>
  <c r="E1322" i="5"/>
  <c r="F1320" i="7" s="1"/>
  <c r="G1321" i="9" s="1"/>
  <c r="H1306" i="5"/>
  <c r="I1304" i="7" s="1"/>
  <c r="F1305" i="9" s="1"/>
  <c r="G1306" i="5"/>
  <c r="H1304" i="7" s="1"/>
  <c r="E1305" i="9" s="1"/>
  <c r="F1306" i="5"/>
  <c r="G1304" i="7" s="1"/>
  <c r="D1305" i="9" s="1"/>
  <c r="E1306" i="5"/>
  <c r="F1304" i="7" s="1"/>
  <c r="G1305" i="9" s="1"/>
  <c r="H1290" i="5"/>
  <c r="I1288" i="7" s="1"/>
  <c r="F1289" i="9" s="1"/>
  <c r="G1290" i="5"/>
  <c r="H1288" i="7" s="1"/>
  <c r="E1289" i="9" s="1"/>
  <c r="F1290" i="5"/>
  <c r="G1288" i="7" s="1"/>
  <c r="D1289" i="9" s="1"/>
  <c r="E1290" i="5"/>
  <c r="F1288" i="7" s="1"/>
  <c r="G1289" i="9" s="1"/>
  <c r="H1274" i="5"/>
  <c r="I1272" i="7" s="1"/>
  <c r="F1273" i="9" s="1"/>
  <c r="G1274" i="5"/>
  <c r="H1272" i="7" s="1"/>
  <c r="E1273" i="9" s="1"/>
  <c r="F1274" i="5"/>
  <c r="G1272" i="7" s="1"/>
  <c r="D1273" i="9" s="1"/>
  <c r="E1274" i="5"/>
  <c r="F1272" i="7" s="1"/>
  <c r="G1273" i="9" s="1"/>
  <c r="H1258" i="5"/>
  <c r="I1256" i="7" s="1"/>
  <c r="F1257" i="9" s="1"/>
  <c r="G1258" i="5"/>
  <c r="H1256" i="7" s="1"/>
  <c r="E1257" i="9" s="1"/>
  <c r="F1258" i="5"/>
  <c r="G1256" i="7" s="1"/>
  <c r="D1257" i="9" s="1"/>
  <c r="E1258" i="5"/>
  <c r="F1256" i="7" s="1"/>
  <c r="G1257" i="9" s="1"/>
  <c r="H1242" i="5"/>
  <c r="I1240" i="7" s="1"/>
  <c r="F1241" i="9" s="1"/>
  <c r="G1242" i="5"/>
  <c r="H1240" i="7" s="1"/>
  <c r="E1241" i="9" s="1"/>
  <c r="F1242" i="5"/>
  <c r="G1240" i="7" s="1"/>
  <c r="D1241" i="9" s="1"/>
  <c r="E1242" i="5"/>
  <c r="F1240" i="7" s="1"/>
  <c r="G1241" i="9" s="1"/>
  <c r="H1226" i="5"/>
  <c r="I1224" i="7" s="1"/>
  <c r="F1225" i="9" s="1"/>
  <c r="G1226" i="5"/>
  <c r="H1224" i="7" s="1"/>
  <c r="E1225" i="9" s="1"/>
  <c r="F1226" i="5"/>
  <c r="G1224" i="7" s="1"/>
  <c r="D1225" i="9" s="1"/>
  <c r="E1226" i="5"/>
  <c r="F1224" i="7" s="1"/>
  <c r="G1225" i="9" s="1"/>
  <c r="H1210" i="5"/>
  <c r="I1208" i="7" s="1"/>
  <c r="F1209" i="9" s="1"/>
  <c r="G1210" i="5"/>
  <c r="H1208" i="7" s="1"/>
  <c r="E1209" i="9" s="1"/>
  <c r="F1210" i="5"/>
  <c r="G1208" i="7" s="1"/>
  <c r="D1209" i="9" s="1"/>
  <c r="E1210" i="5"/>
  <c r="F1208" i="7" s="1"/>
  <c r="G1209" i="9" s="1"/>
  <c r="H1194" i="5"/>
  <c r="I1192" i="7" s="1"/>
  <c r="F1193" i="9" s="1"/>
  <c r="G1194" i="5"/>
  <c r="H1192" i="7" s="1"/>
  <c r="E1193" i="9" s="1"/>
  <c r="F1194" i="5"/>
  <c r="G1192" i="7" s="1"/>
  <c r="D1193" i="9" s="1"/>
  <c r="E1194" i="5"/>
  <c r="F1192" i="7" s="1"/>
  <c r="G1193" i="9" s="1"/>
  <c r="H1178" i="5"/>
  <c r="I1176" i="7" s="1"/>
  <c r="F1177" i="9" s="1"/>
  <c r="G1178" i="5"/>
  <c r="H1176" i="7" s="1"/>
  <c r="E1177" i="9" s="1"/>
  <c r="F1178" i="5"/>
  <c r="G1176" i="7" s="1"/>
  <c r="D1177" i="9" s="1"/>
  <c r="E1178" i="5"/>
  <c r="F1176" i="7" s="1"/>
  <c r="G1177" i="9" s="1"/>
  <c r="H1162" i="5"/>
  <c r="I1160" i="7" s="1"/>
  <c r="F1161" i="9" s="1"/>
  <c r="G1162" i="5"/>
  <c r="H1160" i="7" s="1"/>
  <c r="E1161" i="9" s="1"/>
  <c r="F1162" i="5"/>
  <c r="G1160" i="7" s="1"/>
  <c r="D1161" i="9" s="1"/>
  <c r="E1162" i="5"/>
  <c r="F1160" i="7" s="1"/>
  <c r="G1161" i="9" s="1"/>
  <c r="H1146" i="5"/>
  <c r="I1144" i="7" s="1"/>
  <c r="F1145" i="9" s="1"/>
  <c r="G1146" i="5"/>
  <c r="H1144" i="7" s="1"/>
  <c r="E1145" i="9" s="1"/>
  <c r="F1146" i="5"/>
  <c r="G1144" i="7" s="1"/>
  <c r="D1145" i="9" s="1"/>
  <c r="E1146" i="5"/>
  <c r="F1144" i="7" s="1"/>
  <c r="G1145" i="9" s="1"/>
  <c r="H1130" i="5"/>
  <c r="I1128" i="7" s="1"/>
  <c r="F1129" i="9" s="1"/>
  <c r="G1130" i="5"/>
  <c r="H1128" i="7" s="1"/>
  <c r="E1129" i="9" s="1"/>
  <c r="F1130" i="5"/>
  <c r="G1128" i="7" s="1"/>
  <c r="D1129" i="9" s="1"/>
  <c r="E1130" i="5"/>
  <c r="F1128" i="7" s="1"/>
  <c r="G1129" i="9" s="1"/>
  <c r="H1114" i="5"/>
  <c r="I1112" i="7" s="1"/>
  <c r="F1113" i="9" s="1"/>
  <c r="G1114" i="5"/>
  <c r="H1112" i="7" s="1"/>
  <c r="E1113" i="9" s="1"/>
  <c r="F1114" i="5"/>
  <c r="G1112" i="7" s="1"/>
  <c r="D1113" i="9" s="1"/>
  <c r="E1114" i="5"/>
  <c r="F1112" i="7" s="1"/>
  <c r="G1113" i="9" s="1"/>
  <c r="H1098" i="5"/>
  <c r="I1096" i="7" s="1"/>
  <c r="F1097" i="9" s="1"/>
  <c r="G1098" i="5"/>
  <c r="H1096" i="7" s="1"/>
  <c r="E1097" i="9" s="1"/>
  <c r="F1098" i="5"/>
  <c r="G1096" i="7" s="1"/>
  <c r="D1097" i="9" s="1"/>
  <c r="E1098" i="5"/>
  <c r="F1096" i="7" s="1"/>
  <c r="G1097" i="9" s="1"/>
  <c r="H1082" i="5"/>
  <c r="I1080" i="7" s="1"/>
  <c r="F1081" i="9" s="1"/>
  <c r="G1082" i="5"/>
  <c r="H1080" i="7" s="1"/>
  <c r="E1081" i="9" s="1"/>
  <c r="F1082" i="5"/>
  <c r="G1080" i="7" s="1"/>
  <c r="D1081" i="9" s="1"/>
  <c r="E1082" i="5"/>
  <c r="F1080" i="7" s="1"/>
  <c r="G1081" i="9" s="1"/>
  <c r="H1066" i="5"/>
  <c r="I1064" i="7" s="1"/>
  <c r="F1065" i="9" s="1"/>
  <c r="G1066" i="5"/>
  <c r="H1064" i="7" s="1"/>
  <c r="E1065" i="9" s="1"/>
  <c r="F1066" i="5"/>
  <c r="G1064" i="7" s="1"/>
  <c r="D1065" i="9" s="1"/>
  <c r="E1066" i="5"/>
  <c r="F1064" i="7" s="1"/>
  <c r="G1065" i="9" s="1"/>
  <c r="H1050" i="5"/>
  <c r="I1048" i="7" s="1"/>
  <c r="F1049" i="9" s="1"/>
  <c r="G1050" i="5"/>
  <c r="H1048" i="7" s="1"/>
  <c r="E1049" i="9" s="1"/>
  <c r="F1050" i="5"/>
  <c r="G1048" i="7" s="1"/>
  <c r="D1049" i="9" s="1"/>
  <c r="E1050" i="5"/>
  <c r="F1048" i="7" s="1"/>
  <c r="G1049" i="9" s="1"/>
  <c r="H1034" i="5"/>
  <c r="I1032" i="7" s="1"/>
  <c r="F1033" i="9" s="1"/>
  <c r="G1034" i="5"/>
  <c r="H1032" i="7" s="1"/>
  <c r="E1033" i="9" s="1"/>
  <c r="F1034" i="5"/>
  <c r="G1032" i="7" s="1"/>
  <c r="D1033" i="9" s="1"/>
  <c r="E1034" i="5"/>
  <c r="F1032" i="7" s="1"/>
  <c r="G1033" i="9" s="1"/>
  <c r="H1018" i="5"/>
  <c r="I1016" i="7" s="1"/>
  <c r="F1017" i="9" s="1"/>
  <c r="G1018" i="5"/>
  <c r="H1016" i="7" s="1"/>
  <c r="E1017" i="9" s="1"/>
  <c r="F1018" i="5"/>
  <c r="G1016" i="7" s="1"/>
  <c r="D1017" i="9" s="1"/>
  <c r="E1018" i="5"/>
  <c r="F1016" i="7" s="1"/>
  <c r="G1017" i="9" s="1"/>
  <c r="H1002" i="5"/>
  <c r="I1000" i="7" s="1"/>
  <c r="F1001" i="9" s="1"/>
  <c r="G1002" i="5"/>
  <c r="H1000" i="7" s="1"/>
  <c r="E1001" i="9" s="1"/>
  <c r="F1002" i="5"/>
  <c r="G1000" i="7" s="1"/>
  <c r="D1001" i="9" s="1"/>
  <c r="E1002" i="5"/>
  <c r="F1000" i="7" s="1"/>
  <c r="G1001" i="9" s="1"/>
  <c r="H986" i="5"/>
  <c r="I984" i="7" s="1"/>
  <c r="F985" i="9" s="1"/>
  <c r="G986" i="5"/>
  <c r="H984" i="7" s="1"/>
  <c r="E985" i="9" s="1"/>
  <c r="F986" i="5"/>
  <c r="G984" i="7" s="1"/>
  <c r="D985" i="9" s="1"/>
  <c r="E986" i="5"/>
  <c r="F984" i="7" s="1"/>
  <c r="G985" i="9" s="1"/>
  <c r="H970" i="5"/>
  <c r="I968" i="7" s="1"/>
  <c r="F969" i="9" s="1"/>
  <c r="G970" i="5"/>
  <c r="H968" i="7" s="1"/>
  <c r="E969" i="9" s="1"/>
  <c r="F970" i="5"/>
  <c r="G968" i="7" s="1"/>
  <c r="D969" i="9" s="1"/>
  <c r="E970" i="5"/>
  <c r="F968" i="7" s="1"/>
  <c r="G969" i="9" s="1"/>
  <c r="H954" i="5"/>
  <c r="I952" i="7" s="1"/>
  <c r="F953" i="9" s="1"/>
  <c r="G954" i="5"/>
  <c r="H952" i="7" s="1"/>
  <c r="E953" i="9" s="1"/>
  <c r="F954" i="5"/>
  <c r="G952" i="7" s="1"/>
  <c r="D953" i="9" s="1"/>
  <c r="E954" i="5"/>
  <c r="F952" i="7" s="1"/>
  <c r="G953" i="9" s="1"/>
  <c r="H938" i="5"/>
  <c r="I936" i="7" s="1"/>
  <c r="F937" i="9" s="1"/>
  <c r="G938" i="5"/>
  <c r="H936" i="7" s="1"/>
  <c r="E937" i="9" s="1"/>
  <c r="F938" i="5"/>
  <c r="G936" i="7" s="1"/>
  <c r="D937" i="9" s="1"/>
  <c r="E938" i="5"/>
  <c r="F936" i="7" s="1"/>
  <c r="G937" i="9" s="1"/>
  <c r="H922" i="5"/>
  <c r="I920" i="7" s="1"/>
  <c r="F921" i="9" s="1"/>
  <c r="G922" i="5"/>
  <c r="H920" i="7" s="1"/>
  <c r="E921" i="9" s="1"/>
  <c r="F922" i="5"/>
  <c r="G920" i="7" s="1"/>
  <c r="D921" i="9" s="1"/>
  <c r="E922" i="5"/>
  <c r="F920" i="7" s="1"/>
  <c r="G921" i="9" s="1"/>
  <c r="H906" i="5"/>
  <c r="I904" i="7" s="1"/>
  <c r="F905" i="9" s="1"/>
  <c r="G906" i="5"/>
  <c r="H904" i="7" s="1"/>
  <c r="E905" i="9" s="1"/>
  <c r="F906" i="5"/>
  <c r="G904" i="7" s="1"/>
  <c r="D905" i="9" s="1"/>
  <c r="E906" i="5"/>
  <c r="F904" i="7" s="1"/>
  <c r="G905" i="9" s="1"/>
  <c r="H890" i="5"/>
  <c r="I888" i="7" s="1"/>
  <c r="F889" i="9" s="1"/>
  <c r="G890" i="5"/>
  <c r="H888" i="7" s="1"/>
  <c r="E889" i="9" s="1"/>
  <c r="F890" i="5"/>
  <c r="G888" i="7" s="1"/>
  <c r="D889" i="9" s="1"/>
  <c r="E890" i="5"/>
  <c r="F888" i="7" s="1"/>
  <c r="G889" i="9" s="1"/>
  <c r="H874" i="5"/>
  <c r="I872" i="7" s="1"/>
  <c r="F873" i="9" s="1"/>
  <c r="G874" i="5"/>
  <c r="H872" i="7" s="1"/>
  <c r="E873" i="9" s="1"/>
  <c r="F874" i="5"/>
  <c r="G872" i="7" s="1"/>
  <c r="D873" i="9" s="1"/>
  <c r="E874" i="5"/>
  <c r="F872" i="7" s="1"/>
  <c r="G873" i="9" s="1"/>
  <c r="H858" i="5"/>
  <c r="I856" i="7" s="1"/>
  <c r="F857" i="9" s="1"/>
  <c r="G858" i="5"/>
  <c r="H856" i="7" s="1"/>
  <c r="E857" i="9" s="1"/>
  <c r="F858" i="5"/>
  <c r="G856" i="7" s="1"/>
  <c r="D857" i="9" s="1"/>
  <c r="E858" i="5"/>
  <c r="F856" i="7" s="1"/>
  <c r="G857" i="9" s="1"/>
  <c r="H842" i="5"/>
  <c r="I840" i="7" s="1"/>
  <c r="F841" i="9" s="1"/>
  <c r="G842" i="5"/>
  <c r="H840" i="7" s="1"/>
  <c r="E841" i="9" s="1"/>
  <c r="F842" i="5"/>
  <c r="G840" i="7" s="1"/>
  <c r="D841" i="9" s="1"/>
  <c r="E842" i="5"/>
  <c r="F840" i="7" s="1"/>
  <c r="G841" i="9" s="1"/>
  <c r="H826" i="5"/>
  <c r="I824" i="7" s="1"/>
  <c r="F825" i="9" s="1"/>
  <c r="G826" i="5"/>
  <c r="H824" i="7" s="1"/>
  <c r="E825" i="9" s="1"/>
  <c r="F826" i="5"/>
  <c r="G824" i="7" s="1"/>
  <c r="D825" i="9" s="1"/>
  <c r="E826" i="5"/>
  <c r="F824" i="7" s="1"/>
  <c r="G825" i="9" s="1"/>
  <c r="H810" i="5"/>
  <c r="I808" i="7" s="1"/>
  <c r="F809" i="9" s="1"/>
  <c r="G810" i="5"/>
  <c r="H808" i="7" s="1"/>
  <c r="E809" i="9" s="1"/>
  <c r="F810" i="5"/>
  <c r="G808" i="7" s="1"/>
  <c r="D809" i="9" s="1"/>
  <c r="E810" i="5"/>
  <c r="F808" i="7" s="1"/>
  <c r="G809" i="9" s="1"/>
  <c r="H794" i="5"/>
  <c r="I792" i="7" s="1"/>
  <c r="F793" i="9" s="1"/>
  <c r="G794" i="5"/>
  <c r="H792" i="7" s="1"/>
  <c r="E793" i="9" s="1"/>
  <c r="F794" i="5"/>
  <c r="G792" i="7" s="1"/>
  <c r="D793" i="9" s="1"/>
  <c r="E794" i="5"/>
  <c r="F792" i="7" s="1"/>
  <c r="G793" i="9" s="1"/>
  <c r="H778" i="5"/>
  <c r="I776" i="7" s="1"/>
  <c r="F777" i="9" s="1"/>
  <c r="G778" i="5"/>
  <c r="H776" i="7" s="1"/>
  <c r="E777" i="9" s="1"/>
  <c r="F778" i="5"/>
  <c r="G776" i="7" s="1"/>
  <c r="D777" i="9" s="1"/>
  <c r="E778" i="5"/>
  <c r="F776" i="7" s="1"/>
  <c r="G777" i="9" s="1"/>
  <c r="H762" i="5"/>
  <c r="I760" i="7" s="1"/>
  <c r="F761" i="9" s="1"/>
  <c r="G762" i="5"/>
  <c r="H760" i="7" s="1"/>
  <c r="E761" i="9" s="1"/>
  <c r="F762" i="5"/>
  <c r="G760" i="7" s="1"/>
  <c r="D761" i="9" s="1"/>
  <c r="E762" i="5"/>
  <c r="F760" i="7" s="1"/>
  <c r="G761" i="9" s="1"/>
  <c r="H746" i="5"/>
  <c r="I744" i="7" s="1"/>
  <c r="F745" i="9" s="1"/>
  <c r="G746" i="5"/>
  <c r="H744" i="7" s="1"/>
  <c r="E745" i="9" s="1"/>
  <c r="F746" i="5"/>
  <c r="G744" i="7" s="1"/>
  <c r="D745" i="9" s="1"/>
  <c r="E746" i="5"/>
  <c r="F744" i="7" s="1"/>
  <c r="G745" i="9" s="1"/>
  <c r="H730" i="5"/>
  <c r="I728" i="7" s="1"/>
  <c r="F729" i="9" s="1"/>
  <c r="G730" i="5"/>
  <c r="H728" i="7" s="1"/>
  <c r="E729" i="9" s="1"/>
  <c r="F730" i="5"/>
  <c r="G728" i="7" s="1"/>
  <c r="D729" i="9" s="1"/>
  <c r="E730" i="5"/>
  <c r="F728" i="7" s="1"/>
  <c r="G729" i="9" s="1"/>
  <c r="H714" i="5"/>
  <c r="I712" i="7" s="1"/>
  <c r="F713" i="9" s="1"/>
  <c r="G714" i="5"/>
  <c r="H712" i="7" s="1"/>
  <c r="E713" i="9" s="1"/>
  <c r="F714" i="5"/>
  <c r="G712" i="7" s="1"/>
  <c r="D713" i="9" s="1"/>
  <c r="E714" i="5"/>
  <c r="F712" i="7" s="1"/>
  <c r="G713" i="9" s="1"/>
  <c r="H698" i="5"/>
  <c r="I696" i="7" s="1"/>
  <c r="F697" i="9" s="1"/>
  <c r="G698" i="5"/>
  <c r="H696" i="7" s="1"/>
  <c r="E697" i="9" s="1"/>
  <c r="F698" i="5"/>
  <c r="G696" i="7" s="1"/>
  <c r="D697" i="9" s="1"/>
  <c r="E698" i="5"/>
  <c r="F696" i="7" s="1"/>
  <c r="G697" i="9" s="1"/>
  <c r="H682" i="5"/>
  <c r="I680" i="7" s="1"/>
  <c r="F681" i="9" s="1"/>
  <c r="G682" i="5"/>
  <c r="H680" i="7" s="1"/>
  <c r="E681" i="9" s="1"/>
  <c r="F682" i="5"/>
  <c r="G680" i="7" s="1"/>
  <c r="D681" i="9" s="1"/>
  <c r="E682" i="5"/>
  <c r="F680" i="7" s="1"/>
  <c r="G681" i="9" s="1"/>
  <c r="H656" i="5"/>
  <c r="I654" i="7" s="1"/>
  <c r="F655" i="9" s="1"/>
  <c r="G656" i="5"/>
  <c r="H654" i="7" s="1"/>
  <c r="E655" i="9" s="1"/>
  <c r="F656" i="5"/>
  <c r="G654" i="7" s="1"/>
  <c r="D655" i="9" s="1"/>
  <c r="E656" i="5"/>
  <c r="F654" i="7" s="1"/>
  <c r="G655" i="9" s="1"/>
  <c r="H624" i="5"/>
  <c r="I622" i="7" s="1"/>
  <c r="F623" i="9" s="1"/>
  <c r="G624" i="5"/>
  <c r="H622" i="7" s="1"/>
  <c r="E623" i="9" s="1"/>
  <c r="F624" i="5"/>
  <c r="G622" i="7" s="1"/>
  <c r="D623" i="9" s="1"/>
  <c r="E624" i="5"/>
  <c r="F622" i="7" s="1"/>
  <c r="G623" i="9" s="1"/>
  <c r="H592" i="5"/>
  <c r="I590" i="7" s="1"/>
  <c r="F591" i="9" s="1"/>
  <c r="G592" i="5"/>
  <c r="H590" i="7" s="1"/>
  <c r="E591" i="9" s="1"/>
  <c r="F592" i="5"/>
  <c r="G590" i="7" s="1"/>
  <c r="D591" i="9" s="1"/>
  <c r="E592" i="5"/>
  <c r="F590" i="7" s="1"/>
  <c r="G591" i="9" s="1"/>
  <c r="H560" i="5"/>
  <c r="I558" i="7" s="1"/>
  <c r="F559" i="9" s="1"/>
  <c r="G560" i="5"/>
  <c r="H558" i="7" s="1"/>
  <c r="E559" i="9" s="1"/>
  <c r="F560" i="5"/>
  <c r="G558" i="7" s="1"/>
  <c r="D559" i="9" s="1"/>
  <c r="E560" i="5"/>
  <c r="F558" i="7" s="1"/>
  <c r="G559" i="9" s="1"/>
  <c r="H528" i="5"/>
  <c r="I526" i="7" s="1"/>
  <c r="F527" i="9" s="1"/>
  <c r="G528" i="5"/>
  <c r="H526" i="7" s="1"/>
  <c r="E527" i="9" s="1"/>
  <c r="F528" i="5"/>
  <c r="G526" i="7" s="1"/>
  <c r="D527" i="9" s="1"/>
  <c r="E528" i="5"/>
  <c r="F526" i="7" s="1"/>
  <c r="G527" i="9" s="1"/>
  <c r="H496" i="5"/>
  <c r="I494" i="7" s="1"/>
  <c r="F495" i="9" s="1"/>
  <c r="G496" i="5"/>
  <c r="H494" i="7" s="1"/>
  <c r="E495" i="9" s="1"/>
  <c r="F496" i="5"/>
  <c r="G494" i="7" s="1"/>
  <c r="D495" i="9" s="1"/>
  <c r="E496" i="5"/>
  <c r="F494" i="7" s="1"/>
  <c r="G495" i="9" s="1"/>
  <c r="H464" i="5"/>
  <c r="I462" i="7" s="1"/>
  <c r="F463" i="9" s="1"/>
  <c r="G464" i="5"/>
  <c r="H462" i="7" s="1"/>
  <c r="E463" i="9" s="1"/>
  <c r="F464" i="5"/>
  <c r="G462" i="7" s="1"/>
  <c r="D463" i="9" s="1"/>
  <c r="E464" i="5"/>
  <c r="F462" i="7" s="1"/>
  <c r="G463" i="9" s="1"/>
  <c r="H432" i="5"/>
  <c r="I430" i="7" s="1"/>
  <c r="F431" i="9" s="1"/>
  <c r="G432" i="5"/>
  <c r="H430" i="7" s="1"/>
  <c r="E431" i="9" s="1"/>
  <c r="F432" i="5"/>
  <c r="G430" i="7" s="1"/>
  <c r="D431" i="9" s="1"/>
  <c r="E432" i="5"/>
  <c r="F430" i="7" s="1"/>
  <c r="G431" i="9" s="1"/>
  <c r="H400" i="5"/>
  <c r="I398" i="7" s="1"/>
  <c r="F399" i="9" s="1"/>
  <c r="G400" i="5"/>
  <c r="H398" i="7" s="1"/>
  <c r="E399" i="9" s="1"/>
  <c r="F400" i="5"/>
  <c r="G398" i="7" s="1"/>
  <c r="D399" i="9" s="1"/>
  <c r="E400" i="5"/>
  <c r="F398" i="7" s="1"/>
  <c r="G399" i="9" s="1"/>
  <c r="H368" i="5"/>
  <c r="I366" i="7" s="1"/>
  <c r="F367" i="9" s="1"/>
  <c r="G368" i="5"/>
  <c r="H366" i="7" s="1"/>
  <c r="E367" i="9" s="1"/>
  <c r="F368" i="5"/>
  <c r="G366" i="7" s="1"/>
  <c r="D367" i="9" s="1"/>
  <c r="E368" i="5"/>
  <c r="F366" i="7" s="1"/>
  <c r="G367" i="9" s="1"/>
  <c r="H336" i="5"/>
  <c r="I334" i="7" s="1"/>
  <c r="F335" i="9" s="1"/>
  <c r="G336" i="5"/>
  <c r="H334" i="7" s="1"/>
  <c r="E335" i="9" s="1"/>
  <c r="F336" i="5"/>
  <c r="G334" i="7" s="1"/>
  <c r="D335" i="9" s="1"/>
  <c r="E336" i="5"/>
  <c r="F334" i="7" s="1"/>
  <c r="G335" i="9" s="1"/>
  <c r="H304" i="5"/>
  <c r="I302" i="7" s="1"/>
  <c r="F303" i="9" s="1"/>
  <c r="G304" i="5"/>
  <c r="H302" i="7" s="1"/>
  <c r="E303" i="9" s="1"/>
  <c r="F304" i="5"/>
  <c r="G302" i="7" s="1"/>
  <c r="D303" i="9" s="1"/>
  <c r="E304" i="5"/>
  <c r="F302" i="7" s="1"/>
  <c r="G303" i="9" s="1"/>
  <c r="H272" i="5"/>
  <c r="I270" i="7" s="1"/>
  <c r="F271" i="9" s="1"/>
  <c r="G272" i="5"/>
  <c r="H270" i="7" s="1"/>
  <c r="E271" i="9" s="1"/>
  <c r="F272" i="5"/>
  <c r="G270" i="7" s="1"/>
  <c r="D271" i="9" s="1"/>
  <c r="E272" i="5"/>
  <c r="F270" i="7" s="1"/>
  <c r="G271" i="9" s="1"/>
  <c r="H240" i="5"/>
  <c r="I238" i="7" s="1"/>
  <c r="F239" i="9" s="1"/>
  <c r="G240" i="5"/>
  <c r="H238" i="7" s="1"/>
  <c r="E239" i="9" s="1"/>
  <c r="F240" i="5"/>
  <c r="G238" i="7" s="1"/>
  <c r="D239" i="9" s="1"/>
  <c r="E240" i="5"/>
  <c r="F238" i="7" s="1"/>
  <c r="G239" i="9" s="1"/>
  <c r="H208" i="5"/>
  <c r="I206" i="7" s="1"/>
  <c r="F207" i="9" s="1"/>
  <c r="G208" i="5"/>
  <c r="H206" i="7" s="1"/>
  <c r="E207" i="9" s="1"/>
  <c r="F208" i="5"/>
  <c r="G206" i="7" s="1"/>
  <c r="D207" i="9" s="1"/>
  <c r="E208" i="5"/>
  <c r="F206" i="7" s="1"/>
  <c r="G207" i="9" s="1"/>
  <c r="H176" i="5"/>
  <c r="I174" i="7" s="1"/>
  <c r="F175" i="9" s="1"/>
  <c r="G176" i="5"/>
  <c r="H174" i="7" s="1"/>
  <c r="E175" i="9" s="1"/>
  <c r="F176" i="5"/>
  <c r="G174" i="7" s="1"/>
  <c r="D175" i="9" s="1"/>
  <c r="E176" i="5"/>
  <c r="F174" i="7" s="1"/>
  <c r="G175" i="9" s="1"/>
  <c r="H144" i="5"/>
  <c r="I142" i="7" s="1"/>
  <c r="F143" i="9" s="1"/>
  <c r="G144" i="5"/>
  <c r="H142" i="7" s="1"/>
  <c r="E143" i="9" s="1"/>
  <c r="F144" i="5"/>
  <c r="G142" i="7" s="1"/>
  <c r="D143" i="9" s="1"/>
  <c r="E144" i="5"/>
  <c r="F142" i="7" s="1"/>
  <c r="G143" i="9" s="1"/>
  <c r="H112" i="5"/>
  <c r="I110" i="7" s="1"/>
  <c r="F111" i="9" s="1"/>
  <c r="G112" i="5"/>
  <c r="H110" i="7" s="1"/>
  <c r="E111" i="9" s="1"/>
  <c r="F112" i="5"/>
  <c r="G110" i="7" s="1"/>
  <c r="D111" i="9" s="1"/>
  <c r="E112" i="5"/>
  <c r="F110" i="7" s="1"/>
  <c r="G111" i="9" s="1"/>
  <c r="H80" i="5"/>
  <c r="I78" i="7" s="1"/>
  <c r="F79" i="9" s="1"/>
  <c r="G80" i="5"/>
  <c r="H78" i="7" s="1"/>
  <c r="E79" i="9" s="1"/>
  <c r="F80" i="5"/>
  <c r="G78" i="7" s="1"/>
  <c r="D79" i="9" s="1"/>
  <c r="E80" i="5"/>
  <c r="F78" i="7" s="1"/>
  <c r="G79" i="9" s="1"/>
  <c r="H48" i="5"/>
  <c r="I46" i="7" s="1"/>
  <c r="F47" i="9" s="1"/>
  <c r="G48" i="5"/>
  <c r="H46" i="7" s="1"/>
  <c r="E47" i="9" s="1"/>
  <c r="F48" i="5"/>
  <c r="G46" i="7" s="1"/>
  <c r="D47" i="9" s="1"/>
  <c r="E48" i="5"/>
  <c r="F46" i="7" s="1"/>
  <c r="G47" i="9" s="1"/>
  <c r="H16" i="5"/>
  <c r="I14" i="7" s="1"/>
  <c r="F15" i="9" s="1"/>
  <c r="G16" i="5"/>
  <c r="H14" i="7" s="1"/>
  <c r="E15" i="9" s="1"/>
  <c r="F16" i="5"/>
  <c r="G14" i="7" s="1"/>
  <c r="D15" i="9" s="1"/>
  <c r="E16" i="5"/>
  <c r="F14" i="7" s="1"/>
  <c r="G15" i="9" s="1"/>
  <c r="H665" i="5"/>
  <c r="I663" i="7" s="1"/>
  <c r="F664" i="9" s="1"/>
  <c r="G665" i="5"/>
  <c r="H663" i="7" s="1"/>
  <c r="E664" i="9" s="1"/>
  <c r="F665" i="5"/>
  <c r="G663" i="7" s="1"/>
  <c r="D664" i="9" s="1"/>
  <c r="E665" i="5"/>
  <c r="F663" i="7" s="1"/>
  <c r="G664" i="9" s="1"/>
  <c r="H649" i="5"/>
  <c r="I647" i="7" s="1"/>
  <c r="F648" i="9" s="1"/>
  <c r="G649" i="5"/>
  <c r="H647" i="7" s="1"/>
  <c r="E648" i="9" s="1"/>
  <c r="F649" i="5"/>
  <c r="G647" i="7" s="1"/>
  <c r="D648" i="9" s="1"/>
  <c r="E649" i="5"/>
  <c r="F647" i="7" s="1"/>
  <c r="G648" i="9" s="1"/>
  <c r="H633" i="5"/>
  <c r="I631" i="7" s="1"/>
  <c r="F632" i="9" s="1"/>
  <c r="G633" i="5"/>
  <c r="H631" i="7" s="1"/>
  <c r="E632" i="9" s="1"/>
  <c r="F633" i="5"/>
  <c r="G631" i="7" s="1"/>
  <c r="D632" i="9" s="1"/>
  <c r="E633" i="5"/>
  <c r="F631" i="7" s="1"/>
  <c r="G632" i="9" s="1"/>
  <c r="H617" i="5"/>
  <c r="I615" i="7" s="1"/>
  <c r="F616" i="9" s="1"/>
  <c r="G617" i="5"/>
  <c r="H615" i="7" s="1"/>
  <c r="E616" i="9" s="1"/>
  <c r="F617" i="5"/>
  <c r="G615" i="7" s="1"/>
  <c r="D616" i="9" s="1"/>
  <c r="E617" i="5"/>
  <c r="F615" i="7" s="1"/>
  <c r="G616" i="9" s="1"/>
  <c r="H601" i="5"/>
  <c r="I599" i="7" s="1"/>
  <c r="F600" i="9" s="1"/>
  <c r="G601" i="5"/>
  <c r="H599" i="7" s="1"/>
  <c r="E600" i="9" s="1"/>
  <c r="F601" i="5"/>
  <c r="G599" i="7" s="1"/>
  <c r="D600" i="9" s="1"/>
  <c r="E601" i="5"/>
  <c r="F599" i="7" s="1"/>
  <c r="G600" i="9" s="1"/>
  <c r="H585" i="5"/>
  <c r="I583" i="7" s="1"/>
  <c r="F584" i="9" s="1"/>
  <c r="G585" i="5"/>
  <c r="H583" i="7" s="1"/>
  <c r="E584" i="9" s="1"/>
  <c r="F585" i="5"/>
  <c r="G583" i="7" s="1"/>
  <c r="D584" i="9" s="1"/>
  <c r="E585" i="5"/>
  <c r="F583" i="7" s="1"/>
  <c r="G584" i="9" s="1"/>
  <c r="H569" i="5"/>
  <c r="I567" i="7" s="1"/>
  <c r="F568" i="9" s="1"/>
  <c r="G569" i="5"/>
  <c r="H567" i="7" s="1"/>
  <c r="E568" i="9" s="1"/>
  <c r="F569" i="5"/>
  <c r="G567" i="7" s="1"/>
  <c r="D568" i="9" s="1"/>
  <c r="E569" i="5"/>
  <c r="F567" i="7" s="1"/>
  <c r="G568" i="9" s="1"/>
  <c r="H553" i="5"/>
  <c r="I551" i="7" s="1"/>
  <c r="F552" i="9" s="1"/>
  <c r="G553" i="5"/>
  <c r="H551" i="7" s="1"/>
  <c r="E552" i="9" s="1"/>
  <c r="F553" i="5"/>
  <c r="G551" i="7" s="1"/>
  <c r="D552" i="9" s="1"/>
  <c r="E553" i="5"/>
  <c r="F551" i="7" s="1"/>
  <c r="G552" i="9" s="1"/>
  <c r="H537" i="5"/>
  <c r="I535" i="7" s="1"/>
  <c r="F536" i="9" s="1"/>
  <c r="G537" i="5"/>
  <c r="H535" i="7" s="1"/>
  <c r="E536" i="9" s="1"/>
  <c r="F537" i="5"/>
  <c r="G535" i="7" s="1"/>
  <c r="D536" i="9" s="1"/>
  <c r="E537" i="5"/>
  <c r="F535" i="7" s="1"/>
  <c r="G536" i="9" s="1"/>
  <c r="H521" i="5"/>
  <c r="I519" i="7" s="1"/>
  <c r="F520" i="9" s="1"/>
  <c r="G521" i="5"/>
  <c r="H519" i="7" s="1"/>
  <c r="E520" i="9" s="1"/>
  <c r="F521" i="5"/>
  <c r="G519" i="7" s="1"/>
  <c r="D520" i="9" s="1"/>
  <c r="E521" i="5"/>
  <c r="F519" i="7" s="1"/>
  <c r="G520" i="9" s="1"/>
  <c r="H505" i="5"/>
  <c r="I503" i="7" s="1"/>
  <c r="F504" i="9" s="1"/>
  <c r="G505" i="5"/>
  <c r="H503" i="7" s="1"/>
  <c r="E504" i="9" s="1"/>
  <c r="F505" i="5"/>
  <c r="G503" i="7" s="1"/>
  <c r="D504" i="9" s="1"/>
  <c r="E505" i="5"/>
  <c r="F503" i="7" s="1"/>
  <c r="G504" i="9" s="1"/>
  <c r="H489" i="5"/>
  <c r="I487" i="7" s="1"/>
  <c r="F488" i="9" s="1"/>
  <c r="G489" i="5"/>
  <c r="H487" i="7" s="1"/>
  <c r="E488" i="9" s="1"/>
  <c r="F489" i="5"/>
  <c r="G487" i="7" s="1"/>
  <c r="D488" i="9" s="1"/>
  <c r="E489" i="5"/>
  <c r="F487" i="7" s="1"/>
  <c r="G488" i="9" s="1"/>
  <c r="H473" i="5"/>
  <c r="I471" i="7" s="1"/>
  <c r="F472" i="9" s="1"/>
  <c r="G473" i="5"/>
  <c r="H471" i="7" s="1"/>
  <c r="E472" i="9" s="1"/>
  <c r="F473" i="5"/>
  <c r="G471" i="7" s="1"/>
  <c r="D472" i="9" s="1"/>
  <c r="E473" i="5"/>
  <c r="F471" i="7" s="1"/>
  <c r="G472" i="9" s="1"/>
  <c r="H457" i="5"/>
  <c r="I455" i="7" s="1"/>
  <c r="F456" i="9" s="1"/>
  <c r="G457" i="5"/>
  <c r="H455" i="7" s="1"/>
  <c r="E456" i="9" s="1"/>
  <c r="F457" i="5"/>
  <c r="G455" i="7" s="1"/>
  <c r="D456" i="9" s="1"/>
  <c r="E457" i="5"/>
  <c r="F455" i="7" s="1"/>
  <c r="G456" i="9" s="1"/>
  <c r="H441" i="5"/>
  <c r="I439" i="7" s="1"/>
  <c r="F440" i="9" s="1"/>
  <c r="G441" i="5"/>
  <c r="H439" i="7" s="1"/>
  <c r="E440" i="9" s="1"/>
  <c r="F441" i="5"/>
  <c r="G439" i="7" s="1"/>
  <c r="D440" i="9" s="1"/>
  <c r="E441" i="5"/>
  <c r="F439" i="7" s="1"/>
  <c r="G440" i="9" s="1"/>
  <c r="H425" i="5"/>
  <c r="I423" i="7" s="1"/>
  <c r="F424" i="9" s="1"/>
  <c r="G425" i="5"/>
  <c r="H423" i="7" s="1"/>
  <c r="E424" i="9" s="1"/>
  <c r="F425" i="5"/>
  <c r="G423" i="7" s="1"/>
  <c r="D424" i="9" s="1"/>
  <c r="E425" i="5"/>
  <c r="F423" i="7" s="1"/>
  <c r="G424" i="9" s="1"/>
  <c r="H409" i="5"/>
  <c r="I407" i="7" s="1"/>
  <c r="F408" i="9" s="1"/>
  <c r="G409" i="5"/>
  <c r="H407" i="7" s="1"/>
  <c r="E408" i="9" s="1"/>
  <c r="F409" i="5"/>
  <c r="G407" i="7" s="1"/>
  <c r="D408" i="9" s="1"/>
  <c r="E409" i="5"/>
  <c r="F407" i="7" s="1"/>
  <c r="G408" i="9" s="1"/>
  <c r="H393" i="5"/>
  <c r="I391" i="7" s="1"/>
  <c r="F392" i="9" s="1"/>
  <c r="G393" i="5"/>
  <c r="H391" i="7" s="1"/>
  <c r="E392" i="9" s="1"/>
  <c r="F393" i="5"/>
  <c r="G391" i="7" s="1"/>
  <c r="D392" i="9" s="1"/>
  <c r="E393" i="5"/>
  <c r="F391" i="7" s="1"/>
  <c r="G392" i="9" s="1"/>
  <c r="H377" i="5"/>
  <c r="I375" i="7" s="1"/>
  <c r="F376" i="9" s="1"/>
  <c r="G377" i="5"/>
  <c r="H375" i="7" s="1"/>
  <c r="E376" i="9" s="1"/>
  <c r="F377" i="5"/>
  <c r="G375" i="7" s="1"/>
  <c r="D376" i="9" s="1"/>
  <c r="E377" i="5"/>
  <c r="F375" i="7" s="1"/>
  <c r="G376" i="9" s="1"/>
  <c r="H361" i="5"/>
  <c r="I359" i="7" s="1"/>
  <c r="F360" i="9" s="1"/>
  <c r="G361" i="5"/>
  <c r="H359" i="7" s="1"/>
  <c r="E360" i="9" s="1"/>
  <c r="F361" i="5"/>
  <c r="G359" i="7" s="1"/>
  <c r="D360" i="9" s="1"/>
  <c r="E361" i="5"/>
  <c r="F359" i="7" s="1"/>
  <c r="G360" i="9" s="1"/>
  <c r="H345" i="5"/>
  <c r="I343" i="7" s="1"/>
  <c r="F344" i="9" s="1"/>
  <c r="G345" i="5"/>
  <c r="H343" i="7" s="1"/>
  <c r="E344" i="9" s="1"/>
  <c r="F345" i="5"/>
  <c r="G343" i="7" s="1"/>
  <c r="D344" i="9" s="1"/>
  <c r="E345" i="5"/>
  <c r="F343" i="7" s="1"/>
  <c r="G344" i="9" s="1"/>
  <c r="H329" i="5"/>
  <c r="I327" i="7" s="1"/>
  <c r="F328" i="9" s="1"/>
  <c r="G329" i="5"/>
  <c r="H327" i="7" s="1"/>
  <c r="E328" i="9" s="1"/>
  <c r="F329" i="5"/>
  <c r="G327" i="7" s="1"/>
  <c r="D328" i="9" s="1"/>
  <c r="E329" i="5"/>
  <c r="F327" i="7" s="1"/>
  <c r="G328" i="9" s="1"/>
  <c r="H313" i="5"/>
  <c r="I311" i="7" s="1"/>
  <c r="F312" i="9" s="1"/>
  <c r="G313" i="5"/>
  <c r="H311" i="7" s="1"/>
  <c r="E312" i="9" s="1"/>
  <c r="F313" i="5"/>
  <c r="G311" i="7" s="1"/>
  <c r="D312" i="9" s="1"/>
  <c r="E313" i="5"/>
  <c r="F311" i="7" s="1"/>
  <c r="G312" i="9" s="1"/>
  <c r="H297" i="5"/>
  <c r="I295" i="7" s="1"/>
  <c r="F296" i="9" s="1"/>
  <c r="G297" i="5"/>
  <c r="H295" i="7" s="1"/>
  <c r="E296" i="9" s="1"/>
  <c r="F297" i="5"/>
  <c r="G295" i="7" s="1"/>
  <c r="D296" i="9" s="1"/>
  <c r="E297" i="5"/>
  <c r="F295" i="7" s="1"/>
  <c r="G296" i="9" s="1"/>
  <c r="H281" i="5"/>
  <c r="I279" i="7" s="1"/>
  <c r="F280" i="9" s="1"/>
  <c r="G281" i="5"/>
  <c r="H279" i="7" s="1"/>
  <c r="E280" i="9" s="1"/>
  <c r="F281" i="5"/>
  <c r="G279" i="7" s="1"/>
  <c r="D280" i="9" s="1"/>
  <c r="E281" i="5"/>
  <c r="F279" i="7" s="1"/>
  <c r="G280" i="9" s="1"/>
  <c r="H265" i="5"/>
  <c r="I263" i="7" s="1"/>
  <c r="F264" i="9" s="1"/>
  <c r="G265" i="5"/>
  <c r="H263" i="7" s="1"/>
  <c r="E264" i="9" s="1"/>
  <c r="F265" i="5"/>
  <c r="G263" i="7" s="1"/>
  <c r="D264" i="9" s="1"/>
  <c r="E265" i="5"/>
  <c r="F263" i="7" s="1"/>
  <c r="G264" i="9" s="1"/>
  <c r="H249" i="5"/>
  <c r="I247" i="7" s="1"/>
  <c r="F248" i="9" s="1"/>
  <c r="G249" i="5"/>
  <c r="H247" i="7" s="1"/>
  <c r="E248" i="9" s="1"/>
  <c r="F249" i="5"/>
  <c r="G247" i="7" s="1"/>
  <c r="D248" i="9" s="1"/>
  <c r="E249" i="5"/>
  <c r="F247" i="7" s="1"/>
  <c r="G248" i="9" s="1"/>
  <c r="H233" i="5"/>
  <c r="I231" i="7" s="1"/>
  <c r="F232" i="9" s="1"/>
  <c r="G233" i="5"/>
  <c r="H231" i="7" s="1"/>
  <c r="E232" i="9" s="1"/>
  <c r="F233" i="5"/>
  <c r="G231" i="7" s="1"/>
  <c r="D232" i="9" s="1"/>
  <c r="E233" i="5"/>
  <c r="F231" i="7" s="1"/>
  <c r="G232" i="9" s="1"/>
  <c r="H217" i="5"/>
  <c r="I215" i="7" s="1"/>
  <c r="F216" i="9" s="1"/>
  <c r="G217" i="5"/>
  <c r="H215" i="7" s="1"/>
  <c r="E216" i="9" s="1"/>
  <c r="F217" i="5"/>
  <c r="G215" i="7" s="1"/>
  <c r="D216" i="9" s="1"/>
  <c r="E217" i="5"/>
  <c r="F215" i="7" s="1"/>
  <c r="G216" i="9" s="1"/>
  <c r="H201" i="5"/>
  <c r="I199" i="7" s="1"/>
  <c r="F200" i="9" s="1"/>
  <c r="G201" i="5"/>
  <c r="H199" i="7" s="1"/>
  <c r="E200" i="9" s="1"/>
  <c r="F201" i="5"/>
  <c r="G199" i="7" s="1"/>
  <c r="D200" i="9" s="1"/>
  <c r="E201" i="5"/>
  <c r="F199" i="7" s="1"/>
  <c r="G200" i="9" s="1"/>
  <c r="H185" i="5"/>
  <c r="I183" i="7" s="1"/>
  <c r="F184" i="9" s="1"/>
  <c r="G185" i="5"/>
  <c r="H183" i="7" s="1"/>
  <c r="E184" i="9" s="1"/>
  <c r="F185" i="5"/>
  <c r="G183" i="7" s="1"/>
  <c r="D184" i="9" s="1"/>
  <c r="E185" i="5"/>
  <c r="F183" i="7" s="1"/>
  <c r="G184" i="9" s="1"/>
  <c r="H169" i="5"/>
  <c r="I167" i="7" s="1"/>
  <c r="F168" i="9" s="1"/>
  <c r="G169" i="5"/>
  <c r="H167" i="7" s="1"/>
  <c r="E168" i="9" s="1"/>
  <c r="F169" i="5"/>
  <c r="G167" i="7" s="1"/>
  <c r="D168" i="9" s="1"/>
  <c r="E169" i="5"/>
  <c r="F167" i="7" s="1"/>
  <c r="G168" i="9" s="1"/>
  <c r="H153" i="5"/>
  <c r="I151" i="7" s="1"/>
  <c r="F152" i="9" s="1"/>
  <c r="G153" i="5"/>
  <c r="H151" i="7" s="1"/>
  <c r="E152" i="9" s="1"/>
  <c r="F153" i="5"/>
  <c r="G151" i="7" s="1"/>
  <c r="D152" i="9" s="1"/>
  <c r="E153" i="5"/>
  <c r="F151" i="7" s="1"/>
  <c r="G152" i="9" s="1"/>
  <c r="H137" i="5"/>
  <c r="I135" i="7" s="1"/>
  <c r="F136" i="9" s="1"/>
  <c r="G137" i="5"/>
  <c r="H135" i="7" s="1"/>
  <c r="E136" i="9" s="1"/>
  <c r="F137" i="5"/>
  <c r="G135" i="7" s="1"/>
  <c r="D136" i="9" s="1"/>
  <c r="E137" i="5"/>
  <c r="F135" i="7" s="1"/>
  <c r="G136" i="9" s="1"/>
  <c r="H121" i="5"/>
  <c r="I119" i="7" s="1"/>
  <c r="F120" i="9" s="1"/>
  <c r="G121" i="5"/>
  <c r="H119" i="7" s="1"/>
  <c r="E120" i="9" s="1"/>
  <c r="F121" i="5"/>
  <c r="G119" i="7" s="1"/>
  <c r="D120" i="9" s="1"/>
  <c r="E121" i="5"/>
  <c r="F119" i="7" s="1"/>
  <c r="G120" i="9" s="1"/>
  <c r="H105" i="5"/>
  <c r="I103" i="7" s="1"/>
  <c r="F104" i="9" s="1"/>
  <c r="G105" i="5"/>
  <c r="H103" i="7" s="1"/>
  <c r="E104" i="9" s="1"/>
  <c r="F105" i="5"/>
  <c r="G103" i="7" s="1"/>
  <c r="D104" i="9" s="1"/>
  <c r="E105" i="5"/>
  <c r="F103" i="7" s="1"/>
  <c r="G104" i="9" s="1"/>
  <c r="H89" i="5"/>
  <c r="I87" i="7" s="1"/>
  <c r="F88" i="9" s="1"/>
  <c r="G89" i="5"/>
  <c r="H87" i="7" s="1"/>
  <c r="E88" i="9" s="1"/>
  <c r="F89" i="5"/>
  <c r="G87" i="7" s="1"/>
  <c r="D88" i="9" s="1"/>
  <c r="E89" i="5"/>
  <c r="F87" i="7" s="1"/>
  <c r="G88" i="9" s="1"/>
  <c r="H73" i="5"/>
  <c r="I71" i="7" s="1"/>
  <c r="F72" i="9" s="1"/>
  <c r="G73" i="5"/>
  <c r="H71" i="7" s="1"/>
  <c r="E72" i="9" s="1"/>
  <c r="F73" i="5"/>
  <c r="G71" i="7" s="1"/>
  <c r="D72" i="9" s="1"/>
  <c r="E73" i="5"/>
  <c r="F71" i="7" s="1"/>
  <c r="G72" i="9" s="1"/>
  <c r="H57" i="5"/>
  <c r="I55" i="7" s="1"/>
  <c r="F56" i="9" s="1"/>
  <c r="G57" i="5"/>
  <c r="H55" i="7" s="1"/>
  <c r="E56" i="9" s="1"/>
  <c r="F57" i="5"/>
  <c r="G55" i="7" s="1"/>
  <c r="D56" i="9" s="1"/>
  <c r="E57" i="5"/>
  <c r="F55" i="7" s="1"/>
  <c r="G56" i="9" s="1"/>
  <c r="H41" i="5"/>
  <c r="I39" i="7" s="1"/>
  <c r="F40" i="9" s="1"/>
  <c r="G41" i="5"/>
  <c r="H39" i="7" s="1"/>
  <c r="E40" i="9" s="1"/>
  <c r="F41" i="5"/>
  <c r="G39" i="7" s="1"/>
  <c r="D40" i="9" s="1"/>
  <c r="E41" i="5"/>
  <c r="F39" i="7" s="1"/>
  <c r="G40" i="9" s="1"/>
  <c r="H25" i="5"/>
  <c r="I23" i="7" s="1"/>
  <c r="F24" i="9" s="1"/>
  <c r="G25" i="5"/>
  <c r="H23" i="7" s="1"/>
  <c r="E24" i="9" s="1"/>
  <c r="F25" i="5"/>
  <c r="G23" i="7" s="1"/>
  <c r="D24" i="9" s="1"/>
  <c r="E25" i="5"/>
  <c r="F23" i="7" s="1"/>
  <c r="G24" i="9" s="1"/>
  <c r="H671" i="5"/>
  <c r="I669" i="7" s="1"/>
  <c r="F670" i="9" s="1"/>
  <c r="G671" i="5"/>
  <c r="H669" i="7" s="1"/>
  <c r="E670" i="9" s="1"/>
  <c r="F671" i="5"/>
  <c r="G669" i="7" s="1"/>
  <c r="D670" i="9" s="1"/>
  <c r="E671" i="5"/>
  <c r="F669" i="7" s="1"/>
  <c r="G670" i="9" s="1"/>
  <c r="H655" i="5"/>
  <c r="I653" i="7" s="1"/>
  <c r="F654" i="9" s="1"/>
  <c r="G655" i="5"/>
  <c r="H653" i="7" s="1"/>
  <c r="E654" i="9" s="1"/>
  <c r="F655" i="5"/>
  <c r="G653" i="7" s="1"/>
  <c r="D654" i="9" s="1"/>
  <c r="E655" i="5"/>
  <c r="F653" i="7" s="1"/>
  <c r="G654" i="9" s="1"/>
  <c r="H639" i="5"/>
  <c r="I637" i="7" s="1"/>
  <c r="F638" i="9" s="1"/>
  <c r="G639" i="5"/>
  <c r="H637" i="7" s="1"/>
  <c r="E638" i="9" s="1"/>
  <c r="F639" i="5"/>
  <c r="G637" i="7" s="1"/>
  <c r="D638" i="9" s="1"/>
  <c r="E639" i="5"/>
  <c r="F637" i="7" s="1"/>
  <c r="G638" i="9" s="1"/>
  <c r="H623" i="5"/>
  <c r="I621" i="7" s="1"/>
  <c r="F622" i="9" s="1"/>
  <c r="G623" i="5"/>
  <c r="H621" i="7" s="1"/>
  <c r="E622" i="9" s="1"/>
  <c r="F623" i="5"/>
  <c r="G621" i="7" s="1"/>
  <c r="D622" i="9" s="1"/>
  <c r="E623" i="5"/>
  <c r="F621" i="7" s="1"/>
  <c r="G622" i="9" s="1"/>
  <c r="H607" i="5"/>
  <c r="I605" i="7" s="1"/>
  <c r="F606" i="9" s="1"/>
  <c r="G607" i="5"/>
  <c r="H605" i="7" s="1"/>
  <c r="E606" i="9" s="1"/>
  <c r="F607" i="5"/>
  <c r="G605" i="7" s="1"/>
  <c r="D606" i="9" s="1"/>
  <c r="E607" i="5"/>
  <c r="F605" i="7" s="1"/>
  <c r="G606" i="9" s="1"/>
  <c r="H591" i="5"/>
  <c r="I589" i="7" s="1"/>
  <c r="F590" i="9" s="1"/>
  <c r="G591" i="5"/>
  <c r="H589" i="7" s="1"/>
  <c r="E590" i="9" s="1"/>
  <c r="F591" i="5"/>
  <c r="G589" i="7" s="1"/>
  <c r="D590" i="9" s="1"/>
  <c r="E591" i="5"/>
  <c r="F589" i="7" s="1"/>
  <c r="G590" i="9" s="1"/>
  <c r="H575" i="5"/>
  <c r="I573" i="7" s="1"/>
  <c r="F574" i="9" s="1"/>
  <c r="G575" i="5"/>
  <c r="H573" i="7" s="1"/>
  <c r="E574" i="9" s="1"/>
  <c r="F575" i="5"/>
  <c r="G573" i="7" s="1"/>
  <c r="D574" i="9" s="1"/>
  <c r="E575" i="5"/>
  <c r="F573" i="7" s="1"/>
  <c r="G574" i="9" s="1"/>
  <c r="H559" i="5"/>
  <c r="I557" i="7" s="1"/>
  <c r="F558" i="9" s="1"/>
  <c r="G559" i="5"/>
  <c r="H557" i="7" s="1"/>
  <c r="E558" i="9" s="1"/>
  <c r="F559" i="5"/>
  <c r="G557" i="7" s="1"/>
  <c r="D558" i="9" s="1"/>
  <c r="E559" i="5"/>
  <c r="F557" i="7" s="1"/>
  <c r="G558" i="9" s="1"/>
  <c r="H543" i="5"/>
  <c r="I541" i="7" s="1"/>
  <c r="F542" i="9" s="1"/>
  <c r="G543" i="5"/>
  <c r="H541" i="7" s="1"/>
  <c r="E542" i="9" s="1"/>
  <c r="F543" i="5"/>
  <c r="G541" i="7" s="1"/>
  <c r="D542" i="9" s="1"/>
  <c r="E543" i="5"/>
  <c r="F541" i="7" s="1"/>
  <c r="G542" i="9" s="1"/>
  <c r="H527" i="5"/>
  <c r="I525" i="7" s="1"/>
  <c r="F526" i="9" s="1"/>
  <c r="G527" i="5"/>
  <c r="H525" i="7" s="1"/>
  <c r="E526" i="9" s="1"/>
  <c r="F527" i="5"/>
  <c r="G525" i="7" s="1"/>
  <c r="D526" i="9" s="1"/>
  <c r="E527" i="5"/>
  <c r="F525" i="7" s="1"/>
  <c r="G526" i="9" s="1"/>
  <c r="H511" i="5"/>
  <c r="I509" i="7" s="1"/>
  <c r="F510" i="9" s="1"/>
  <c r="G511" i="5"/>
  <c r="H509" i="7" s="1"/>
  <c r="E510" i="9" s="1"/>
  <c r="F511" i="5"/>
  <c r="G509" i="7" s="1"/>
  <c r="D510" i="9" s="1"/>
  <c r="E511" i="5"/>
  <c r="F509" i="7" s="1"/>
  <c r="G510" i="9" s="1"/>
  <c r="H495" i="5"/>
  <c r="I493" i="7" s="1"/>
  <c r="F494" i="9" s="1"/>
  <c r="G495" i="5"/>
  <c r="H493" i="7" s="1"/>
  <c r="E494" i="9" s="1"/>
  <c r="F495" i="5"/>
  <c r="G493" i="7" s="1"/>
  <c r="D494" i="9" s="1"/>
  <c r="E495" i="5"/>
  <c r="F493" i="7" s="1"/>
  <c r="G494" i="9" s="1"/>
  <c r="H479" i="5"/>
  <c r="I477" i="7" s="1"/>
  <c r="F478" i="9" s="1"/>
  <c r="G479" i="5"/>
  <c r="H477" i="7" s="1"/>
  <c r="E478" i="9" s="1"/>
  <c r="F479" i="5"/>
  <c r="G477" i="7" s="1"/>
  <c r="D478" i="9" s="1"/>
  <c r="E479" i="5"/>
  <c r="F477" i="7" s="1"/>
  <c r="G478" i="9" s="1"/>
  <c r="H463" i="5"/>
  <c r="I461" i="7" s="1"/>
  <c r="F462" i="9" s="1"/>
  <c r="G463" i="5"/>
  <c r="H461" i="7" s="1"/>
  <c r="E462" i="9" s="1"/>
  <c r="F463" i="5"/>
  <c r="G461" i="7" s="1"/>
  <c r="D462" i="9" s="1"/>
  <c r="E463" i="5"/>
  <c r="F461" i="7" s="1"/>
  <c r="G462" i="9" s="1"/>
  <c r="H447" i="5"/>
  <c r="I445" i="7" s="1"/>
  <c r="F446" i="9" s="1"/>
  <c r="G447" i="5"/>
  <c r="H445" i="7" s="1"/>
  <c r="E446" i="9" s="1"/>
  <c r="F447" i="5"/>
  <c r="G445" i="7" s="1"/>
  <c r="D446" i="9" s="1"/>
  <c r="E447" i="5"/>
  <c r="F445" i="7" s="1"/>
  <c r="G446" i="9" s="1"/>
  <c r="H431" i="5"/>
  <c r="I429" i="7" s="1"/>
  <c r="F430" i="9" s="1"/>
  <c r="G431" i="5"/>
  <c r="H429" i="7" s="1"/>
  <c r="E430" i="9" s="1"/>
  <c r="F431" i="5"/>
  <c r="G429" i="7" s="1"/>
  <c r="D430" i="9" s="1"/>
  <c r="E431" i="5"/>
  <c r="F429" i="7" s="1"/>
  <c r="G430" i="9" s="1"/>
  <c r="H415" i="5"/>
  <c r="I413" i="7" s="1"/>
  <c r="F414" i="9" s="1"/>
  <c r="G415" i="5"/>
  <c r="H413" i="7" s="1"/>
  <c r="E414" i="9" s="1"/>
  <c r="F415" i="5"/>
  <c r="G413" i="7" s="1"/>
  <c r="D414" i="9" s="1"/>
  <c r="E415" i="5"/>
  <c r="F413" i="7" s="1"/>
  <c r="G414" i="9" s="1"/>
  <c r="H399" i="5"/>
  <c r="I397" i="7" s="1"/>
  <c r="F398" i="9" s="1"/>
  <c r="G399" i="5"/>
  <c r="H397" i="7" s="1"/>
  <c r="E398" i="9" s="1"/>
  <c r="F399" i="5"/>
  <c r="G397" i="7" s="1"/>
  <c r="D398" i="9" s="1"/>
  <c r="E399" i="5"/>
  <c r="F397" i="7" s="1"/>
  <c r="G398" i="9" s="1"/>
  <c r="H383" i="5"/>
  <c r="I381" i="7" s="1"/>
  <c r="F382" i="9" s="1"/>
  <c r="G383" i="5"/>
  <c r="H381" i="7" s="1"/>
  <c r="E382" i="9" s="1"/>
  <c r="F383" i="5"/>
  <c r="G381" i="7" s="1"/>
  <c r="D382" i="9" s="1"/>
  <c r="E383" i="5"/>
  <c r="F381" i="7" s="1"/>
  <c r="G382" i="9" s="1"/>
  <c r="H367" i="5"/>
  <c r="I365" i="7" s="1"/>
  <c r="F366" i="9" s="1"/>
  <c r="G367" i="5"/>
  <c r="H365" i="7" s="1"/>
  <c r="E366" i="9" s="1"/>
  <c r="F367" i="5"/>
  <c r="G365" i="7" s="1"/>
  <c r="D366" i="9" s="1"/>
  <c r="E367" i="5"/>
  <c r="F365" i="7" s="1"/>
  <c r="G366" i="9" s="1"/>
  <c r="H351" i="5"/>
  <c r="I349" i="7" s="1"/>
  <c r="F350" i="9" s="1"/>
  <c r="G351" i="5"/>
  <c r="H349" i="7" s="1"/>
  <c r="E350" i="9" s="1"/>
  <c r="F351" i="5"/>
  <c r="G349" i="7" s="1"/>
  <c r="D350" i="9" s="1"/>
  <c r="E351" i="5"/>
  <c r="F349" i="7" s="1"/>
  <c r="G350" i="9" s="1"/>
  <c r="H335" i="5"/>
  <c r="I333" i="7" s="1"/>
  <c r="F334" i="9" s="1"/>
  <c r="G335" i="5"/>
  <c r="H333" i="7" s="1"/>
  <c r="E334" i="9" s="1"/>
  <c r="F335" i="5"/>
  <c r="G333" i="7" s="1"/>
  <c r="D334" i="9" s="1"/>
  <c r="E335" i="5"/>
  <c r="F333" i="7" s="1"/>
  <c r="G334" i="9" s="1"/>
  <c r="H319" i="5"/>
  <c r="I317" i="7" s="1"/>
  <c r="F318" i="9" s="1"/>
  <c r="G319" i="5"/>
  <c r="H317" i="7" s="1"/>
  <c r="E318" i="9" s="1"/>
  <c r="F319" i="5"/>
  <c r="G317" i="7" s="1"/>
  <c r="D318" i="9" s="1"/>
  <c r="E319" i="5"/>
  <c r="F317" i="7" s="1"/>
  <c r="G318" i="9" s="1"/>
  <c r="H303" i="5"/>
  <c r="I301" i="7" s="1"/>
  <c r="F302" i="9" s="1"/>
  <c r="G303" i="5"/>
  <c r="H301" i="7" s="1"/>
  <c r="E302" i="9" s="1"/>
  <c r="F303" i="5"/>
  <c r="G301" i="7" s="1"/>
  <c r="D302" i="9" s="1"/>
  <c r="E303" i="5"/>
  <c r="F301" i="7" s="1"/>
  <c r="G302" i="9" s="1"/>
  <c r="H287" i="5"/>
  <c r="I285" i="7" s="1"/>
  <c r="F286" i="9" s="1"/>
  <c r="G287" i="5"/>
  <c r="H285" i="7" s="1"/>
  <c r="E286" i="9" s="1"/>
  <c r="F287" i="5"/>
  <c r="G285" i="7" s="1"/>
  <c r="D286" i="9" s="1"/>
  <c r="E287" i="5"/>
  <c r="F285" i="7" s="1"/>
  <c r="G286" i="9" s="1"/>
  <c r="H271" i="5"/>
  <c r="I269" i="7" s="1"/>
  <c r="F270" i="9" s="1"/>
  <c r="G271" i="5"/>
  <c r="H269" i="7" s="1"/>
  <c r="E270" i="9" s="1"/>
  <c r="F271" i="5"/>
  <c r="G269" i="7" s="1"/>
  <c r="D270" i="9" s="1"/>
  <c r="E271" i="5"/>
  <c r="F269" i="7" s="1"/>
  <c r="G270" i="9" s="1"/>
  <c r="H255" i="5"/>
  <c r="I253" i="7" s="1"/>
  <c r="F254" i="9" s="1"/>
  <c r="G255" i="5"/>
  <c r="H253" i="7" s="1"/>
  <c r="E254" i="9" s="1"/>
  <c r="F255" i="5"/>
  <c r="G253" i="7" s="1"/>
  <c r="D254" i="9" s="1"/>
  <c r="E255" i="5"/>
  <c r="F253" i="7" s="1"/>
  <c r="G254" i="9" s="1"/>
  <c r="H239" i="5"/>
  <c r="I237" i="7" s="1"/>
  <c r="F238" i="9" s="1"/>
  <c r="G239" i="5"/>
  <c r="H237" i="7" s="1"/>
  <c r="E238" i="9" s="1"/>
  <c r="F239" i="5"/>
  <c r="G237" i="7" s="1"/>
  <c r="D238" i="9" s="1"/>
  <c r="E239" i="5"/>
  <c r="F237" i="7" s="1"/>
  <c r="G238" i="9" s="1"/>
  <c r="H223" i="5"/>
  <c r="I221" i="7" s="1"/>
  <c r="F222" i="9" s="1"/>
  <c r="G223" i="5"/>
  <c r="H221" i="7" s="1"/>
  <c r="E222" i="9" s="1"/>
  <c r="F223" i="5"/>
  <c r="G221" i="7" s="1"/>
  <c r="D222" i="9" s="1"/>
  <c r="E223" i="5"/>
  <c r="F221" i="7" s="1"/>
  <c r="G222" i="9" s="1"/>
  <c r="H207" i="5"/>
  <c r="I205" i="7" s="1"/>
  <c r="F206" i="9" s="1"/>
  <c r="G207" i="5"/>
  <c r="H205" i="7" s="1"/>
  <c r="E206" i="9" s="1"/>
  <c r="F207" i="5"/>
  <c r="G205" i="7" s="1"/>
  <c r="D206" i="9" s="1"/>
  <c r="E207" i="5"/>
  <c r="F205" i="7" s="1"/>
  <c r="G206" i="9" s="1"/>
  <c r="H191" i="5"/>
  <c r="I189" i="7" s="1"/>
  <c r="F190" i="9" s="1"/>
  <c r="G191" i="5"/>
  <c r="H189" i="7" s="1"/>
  <c r="E190" i="9" s="1"/>
  <c r="F191" i="5"/>
  <c r="G189" i="7" s="1"/>
  <c r="D190" i="9" s="1"/>
  <c r="E191" i="5"/>
  <c r="F189" i="7" s="1"/>
  <c r="G190" i="9" s="1"/>
  <c r="H175" i="5"/>
  <c r="I173" i="7" s="1"/>
  <c r="F174" i="9" s="1"/>
  <c r="G175" i="5"/>
  <c r="H173" i="7" s="1"/>
  <c r="E174" i="9" s="1"/>
  <c r="F175" i="5"/>
  <c r="G173" i="7" s="1"/>
  <c r="D174" i="9" s="1"/>
  <c r="E175" i="5"/>
  <c r="F173" i="7" s="1"/>
  <c r="G174" i="9" s="1"/>
  <c r="H159" i="5"/>
  <c r="I157" i="7" s="1"/>
  <c r="F158" i="9" s="1"/>
  <c r="G159" i="5"/>
  <c r="H157" i="7" s="1"/>
  <c r="E158" i="9" s="1"/>
  <c r="F159" i="5"/>
  <c r="G157" i="7" s="1"/>
  <c r="D158" i="9" s="1"/>
  <c r="E159" i="5"/>
  <c r="F157" i="7" s="1"/>
  <c r="G158" i="9" s="1"/>
  <c r="H143" i="5"/>
  <c r="I141" i="7" s="1"/>
  <c r="F142" i="9" s="1"/>
  <c r="G143" i="5"/>
  <c r="H141" i="7" s="1"/>
  <c r="E142" i="9" s="1"/>
  <c r="F143" i="5"/>
  <c r="G141" i="7" s="1"/>
  <c r="D142" i="9" s="1"/>
  <c r="E143" i="5"/>
  <c r="F141" i="7" s="1"/>
  <c r="G142" i="9" s="1"/>
  <c r="H127" i="5"/>
  <c r="I125" i="7" s="1"/>
  <c r="F126" i="9" s="1"/>
  <c r="G127" i="5"/>
  <c r="H125" i="7" s="1"/>
  <c r="E126" i="9" s="1"/>
  <c r="F127" i="5"/>
  <c r="G125" i="7" s="1"/>
  <c r="D126" i="9" s="1"/>
  <c r="E127" i="5"/>
  <c r="F125" i="7" s="1"/>
  <c r="G126" i="9" s="1"/>
  <c r="H111" i="5"/>
  <c r="I109" i="7" s="1"/>
  <c r="F110" i="9" s="1"/>
  <c r="G111" i="5"/>
  <c r="H109" i="7" s="1"/>
  <c r="E110" i="9" s="1"/>
  <c r="F111" i="5"/>
  <c r="G109" i="7" s="1"/>
  <c r="D110" i="9" s="1"/>
  <c r="E111" i="5"/>
  <c r="F109" i="7" s="1"/>
  <c r="G110" i="9" s="1"/>
  <c r="H95" i="5"/>
  <c r="I93" i="7" s="1"/>
  <c r="F94" i="9" s="1"/>
  <c r="G95" i="5"/>
  <c r="H93" i="7" s="1"/>
  <c r="E94" i="9" s="1"/>
  <c r="F95" i="5"/>
  <c r="G93" i="7" s="1"/>
  <c r="D94" i="9" s="1"/>
  <c r="E95" i="5"/>
  <c r="F93" i="7" s="1"/>
  <c r="G94" i="9" s="1"/>
  <c r="H79" i="5"/>
  <c r="I77" i="7" s="1"/>
  <c r="F78" i="9" s="1"/>
  <c r="G79" i="5"/>
  <c r="H77" i="7" s="1"/>
  <c r="E78" i="9" s="1"/>
  <c r="F79" i="5"/>
  <c r="G77" i="7" s="1"/>
  <c r="D78" i="9" s="1"/>
  <c r="E79" i="5"/>
  <c r="F77" i="7" s="1"/>
  <c r="G78" i="9" s="1"/>
  <c r="H63" i="5"/>
  <c r="I61" i="7" s="1"/>
  <c r="F62" i="9" s="1"/>
  <c r="G63" i="5"/>
  <c r="H61" i="7" s="1"/>
  <c r="E62" i="9" s="1"/>
  <c r="F63" i="5"/>
  <c r="G61" i="7" s="1"/>
  <c r="D62" i="9" s="1"/>
  <c r="E63" i="5"/>
  <c r="F61" i="7" s="1"/>
  <c r="G62" i="9" s="1"/>
  <c r="H47" i="5"/>
  <c r="I45" i="7" s="1"/>
  <c r="F46" i="9" s="1"/>
  <c r="G47" i="5"/>
  <c r="H45" i="7" s="1"/>
  <c r="E46" i="9" s="1"/>
  <c r="F47" i="5"/>
  <c r="G45" i="7" s="1"/>
  <c r="D46" i="9" s="1"/>
  <c r="E47" i="5"/>
  <c r="F45" i="7" s="1"/>
  <c r="G46" i="9" s="1"/>
  <c r="H31" i="5"/>
  <c r="I29" i="7" s="1"/>
  <c r="F30" i="9" s="1"/>
  <c r="G31" i="5"/>
  <c r="H29" i="7" s="1"/>
  <c r="E30" i="9" s="1"/>
  <c r="F31" i="5"/>
  <c r="G29" i="7" s="1"/>
  <c r="D30" i="9" s="1"/>
  <c r="E31" i="5"/>
  <c r="F29" i="7" s="1"/>
  <c r="G30" i="9" s="1"/>
  <c r="H15" i="5"/>
  <c r="I13" i="7" s="1"/>
  <c r="F14" i="9" s="1"/>
  <c r="G15" i="5"/>
  <c r="H13" i="7" s="1"/>
  <c r="E14" i="9" s="1"/>
  <c r="F15" i="5"/>
  <c r="G13" i="7" s="1"/>
  <c r="D14" i="9" s="1"/>
  <c r="E15" i="5"/>
  <c r="F13" i="7" s="1"/>
  <c r="G14" i="9" s="1"/>
  <c r="H1970" i="5"/>
  <c r="I1968" i="7" s="1"/>
  <c r="F1969" i="9" s="1"/>
  <c r="G1970" i="5"/>
  <c r="H1968" i="7" s="1"/>
  <c r="E1969" i="9" s="1"/>
  <c r="F1970" i="5"/>
  <c r="G1968" i="7" s="1"/>
  <c r="D1969" i="9" s="1"/>
  <c r="E1970" i="5"/>
  <c r="F1968" i="7" s="1"/>
  <c r="G1969" i="9" s="1"/>
  <c r="H1997" i="5"/>
  <c r="I1995" i="7" s="1"/>
  <c r="F1996" i="9" s="1"/>
  <c r="G1997" i="5"/>
  <c r="H1995" i="7" s="1"/>
  <c r="E1996" i="9" s="1"/>
  <c r="F1997" i="5"/>
  <c r="G1995" i="7" s="1"/>
  <c r="D1996" i="9" s="1"/>
  <c r="E1997" i="5"/>
  <c r="F1995" i="7" s="1"/>
  <c r="G1996" i="9" s="1"/>
  <c r="H1949" i="5"/>
  <c r="I1947" i="7" s="1"/>
  <c r="F1948" i="9" s="1"/>
  <c r="G1949" i="5"/>
  <c r="H1947" i="7" s="1"/>
  <c r="E1948" i="9" s="1"/>
  <c r="F1949" i="5"/>
  <c r="G1947" i="7" s="1"/>
  <c r="D1948" i="9" s="1"/>
  <c r="E1949" i="5"/>
  <c r="F1947" i="7" s="1"/>
  <c r="G1948" i="9" s="1"/>
  <c r="H1869" i="5"/>
  <c r="I1867" i="7" s="1"/>
  <c r="F1868" i="9" s="1"/>
  <c r="G1869" i="5"/>
  <c r="H1867" i="7" s="1"/>
  <c r="E1868" i="9" s="1"/>
  <c r="F1869" i="5"/>
  <c r="G1867" i="7" s="1"/>
  <c r="D1868" i="9" s="1"/>
  <c r="E1869" i="5"/>
  <c r="F1867" i="7" s="1"/>
  <c r="G1868" i="9" s="1"/>
  <c r="H1805" i="5"/>
  <c r="I1803" i="7" s="1"/>
  <c r="F1804" i="9" s="1"/>
  <c r="G1805" i="5"/>
  <c r="H1803" i="7" s="1"/>
  <c r="E1804" i="9" s="1"/>
  <c r="F1805" i="5"/>
  <c r="G1803" i="7" s="1"/>
  <c r="D1804" i="9" s="1"/>
  <c r="E1805" i="5"/>
  <c r="F1803" i="7" s="1"/>
  <c r="G1804" i="9" s="1"/>
  <c r="H1741" i="5"/>
  <c r="I1739" i="7" s="1"/>
  <c r="F1740" i="9" s="1"/>
  <c r="G1741" i="5"/>
  <c r="H1739" i="7" s="1"/>
  <c r="E1740" i="9" s="1"/>
  <c r="F1741" i="5"/>
  <c r="G1739" i="7" s="1"/>
  <c r="D1740" i="9" s="1"/>
  <c r="E1741" i="5"/>
  <c r="F1739" i="7" s="1"/>
  <c r="G1740" i="9" s="1"/>
  <c r="H1693" i="5"/>
  <c r="I1691" i="7" s="1"/>
  <c r="F1692" i="9" s="1"/>
  <c r="G1693" i="5"/>
  <c r="H1691" i="7" s="1"/>
  <c r="E1692" i="9" s="1"/>
  <c r="F1693" i="5"/>
  <c r="G1691" i="7" s="1"/>
  <c r="D1692" i="9" s="1"/>
  <c r="E1693" i="5"/>
  <c r="F1691" i="7" s="1"/>
  <c r="G1692" i="9" s="1"/>
  <c r="H1629" i="5"/>
  <c r="I1627" i="7" s="1"/>
  <c r="F1628" i="9" s="1"/>
  <c r="G1629" i="5"/>
  <c r="H1627" i="7" s="1"/>
  <c r="E1628" i="9" s="1"/>
  <c r="F1629" i="5"/>
  <c r="G1627" i="7" s="1"/>
  <c r="D1628" i="9" s="1"/>
  <c r="E1629" i="5"/>
  <c r="F1627" i="7" s="1"/>
  <c r="G1628" i="9" s="1"/>
  <c r="H1581" i="5"/>
  <c r="I1579" i="7" s="1"/>
  <c r="F1580" i="9" s="1"/>
  <c r="G1581" i="5"/>
  <c r="H1579" i="7" s="1"/>
  <c r="E1580" i="9" s="1"/>
  <c r="F1581" i="5"/>
  <c r="G1579" i="7" s="1"/>
  <c r="D1580" i="9" s="1"/>
  <c r="E1581" i="5"/>
  <c r="F1579" i="7" s="1"/>
  <c r="G1580" i="9" s="1"/>
  <c r="H1517" i="5"/>
  <c r="I1515" i="7" s="1"/>
  <c r="F1516" i="9" s="1"/>
  <c r="G1517" i="5"/>
  <c r="H1515" i="7" s="1"/>
  <c r="E1516" i="9" s="1"/>
  <c r="F1517" i="5"/>
  <c r="G1515" i="7" s="1"/>
  <c r="D1516" i="9" s="1"/>
  <c r="E1517" i="5"/>
  <c r="F1515" i="7" s="1"/>
  <c r="G1516" i="9" s="1"/>
  <c r="H1437" i="5"/>
  <c r="I1435" i="7" s="1"/>
  <c r="F1436" i="9" s="1"/>
  <c r="G1437" i="5"/>
  <c r="H1435" i="7" s="1"/>
  <c r="E1436" i="9" s="1"/>
  <c r="F1437" i="5"/>
  <c r="G1435" i="7" s="1"/>
  <c r="D1436" i="9" s="1"/>
  <c r="E1437" i="5"/>
  <c r="F1435" i="7" s="1"/>
  <c r="G1436" i="9" s="1"/>
  <c r="H1389" i="5"/>
  <c r="I1387" i="7" s="1"/>
  <c r="F1388" i="9" s="1"/>
  <c r="G1389" i="5"/>
  <c r="H1387" i="7" s="1"/>
  <c r="E1388" i="9" s="1"/>
  <c r="F1389" i="5"/>
  <c r="G1387" i="7" s="1"/>
  <c r="D1388" i="9" s="1"/>
  <c r="E1389" i="5"/>
  <c r="F1387" i="7" s="1"/>
  <c r="G1388" i="9" s="1"/>
  <c r="H1341" i="5"/>
  <c r="I1339" i="7" s="1"/>
  <c r="F1340" i="9" s="1"/>
  <c r="G1341" i="5"/>
  <c r="H1339" i="7" s="1"/>
  <c r="E1340" i="9" s="1"/>
  <c r="F1341" i="5"/>
  <c r="G1339" i="7" s="1"/>
  <c r="D1340" i="9" s="1"/>
  <c r="E1341" i="5"/>
  <c r="F1339" i="7" s="1"/>
  <c r="G1340" i="9" s="1"/>
  <c r="H1261" i="5"/>
  <c r="I1259" i="7" s="1"/>
  <c r="F1260" i="9" s="1"/>
  <c r="G1261" i="5"/>
  <c r="H1259" i="7" s="1"/>
  <c r="E1260" i="9" s="1"/>
  <c r="F1261" i="5"/>
  <c r="G1259" i="7" s="1"/>
  <c r="D1260" i="9" s="1"/>
  <c r="E1261" i="5"/>
  <c r="F1259" i="7" s="1"/>
  <c r="G1260" i="9" s="1"/>
  <c r="H1197" i="5"/>
  <c r="I1195" i="7" s="1"/>
  <c r="F1196" i="9" s="1"/>
  <c r="G1197" i="5"/>
  <c r="H1195" i="7" s="1"/>
  <c r="E1196" i="9" s="1"/>
  <c r="F1197" i="5"/>
  <c r="G1195" i="7" s="1"/>
  <c r="D1196" i="9" s="1"/>
  <c r="E1197" i="5"/>
  <c r="F1195" i="7" s="1"/>
  <c r="G1196" i="9" s="1"/>
  <c r="H1149" i="5"/>
  <c r="I1147" i="7" s="1"/>
  <c r="F1148" i="9" s="1"/>
  <c r="G1149" i="5"/>
  <c r="H1147" i="7" s="1"/>
  <c r="E1148" i="9" s="1"/>
  <c r="F1149" i="5"/>
  <c r="G1147" i="7" s="1"/>
  <c r="D1148" i="9" s="1"/>
  <c r="E1149" i="5"/>
  <c r="F1147" i="7" s="1"/>
  <c r="G1148" i="9" s="1"/>
  <c r="H1101" i="5"/>
  <c r="I1099" i="7" s="1"/>
  <c r="F1100" i="9" s="1"/>
  <c r="G1101" i="5"/>
  <c r="H1099" i="7" s="1"/>
  <c r="E1100" i="9" s="1"/>
  <c r="F1101" i="5"/>
  <c r="G1099" i="7" s="1"/>
  <c r="D1100" i="9" s="1"/>
  <c r="E1101" i="5"/>
  <c r="F1099" i="7" s="1"/>
  <c r="G1100" i="9" s="1"/>
  <c r="H1053" i="5"/>
  <c r="I1051" i="7" s="1"/>
  <c r="F1052" i="9" s="1"/>
  <c r="G1053" i="5"/>
  <c r="H1051" i="7" s="1"/>
  <c r="E1052" i="9" s="1"/>
  <c r="F1053" i="5"/>
  <c r="G1051" i="7" s="1"/>
  <c r="D1052" i="9" s="1"/>
  <c r="E1053" i="5"/>
  <c r="F1051" i="7" s="1"/>
  <c r="G1052" i="9" s="1"/>
  <c r="H1005" i="5"/>
  <c r="I1003" i="7" s="1"/>
  <c r="F1004" i="9" s="1"/>
  <c r="G1005" i="5"/>
  <c r="H1003" i="7" s="1"/>
  <c r="E1004" i="9" s="1"/>
  <c r="F1005" i="5"/>
  <c r="G1003" i="7" s="1"/>
  <c r="D1004" i="9" s="1"/>
  <c r="E1005" i="5"/>
  <c r="F1003" i="7" s="1"/>
  <c r="G1004" i="9" s="1"/>
  <c r="H989" i="5"/>
  <c r="I987" i="7" s="1"/>
  <c r="F988" i="9" s="1"/>
  <c r="G989" i="5"/>
  <c r="H987" i="7" s="1"/>
  <c r="E988" i="9" s="1"/>
  <c r="F989" i="5"/>
  <c r="G987" i="7" s="1"/>
  <c r="D988" i="9" s="1"/>
  <c r="E989" i="5"/>
  <c r="F987" i="7" s="1"/>
  <c r="G988" i="9" s="1"/>
  <c r="H941" i="5"/>
  <c r="I939" i="7" s="1"/>
  <c r="F940" i="9" s="1"/>
  <c r="G941" i="5"/>
  <c r="H939" i="7" s="1"/>
  <c r="E940" i="9" s="1"/>
  <c r="F941" i="5"/>
  <c r="G939" i="7" s="1"/>
  <c r="D940" i="9" s="1"/>
  <c r="E941" i="5"/>
  <c r="F939" i="7" s="1"/>
  <c r="G940" i="9" s="1"/>
  <c r="H925" i="5"/>
  <c r="I923" i="7" s="1"/>
  <c r="F924" i="9" s="1"/>
  <c r="G925" i="5"/>
  <c r="H923" i="7" s="1"/>
  <c r="E924" i="9" s="1"/>
  <c r="F925" i="5"/>
  <c r="G923" i="7" s="1"/>
  <c r="D924" i="9" s="1"/>
  <c r="E925" i="5"/>
  <c r="F923" i="7" s="1"/>
  <c r="G924" i="9" s="1"/>
  <c r="H909" i="5"/>
  <c r="I907" i="7" s="1"/>
  <c r="F908" i="9" s="1"/>
  <c r="G909" i="5"/>
  <c r="H907" i="7" s="1"/>
  <c r="E908" i="9" s="1"/>
  <c r="F909" i="5"/>
  <c r="G907" i="7" s="1"/>
  <c r="D908" i="9" s="1"/>
  <c r="E909" i="5"/>
  <c r="F907" i="7" s="1"/>
  <c r="G908" i="9" s="1"/>
  <c r="H893" i="5"/>
  <c r="I891" i="7" s="1"/>
  <c r="F892" i="9" s="1"/>
  <c r="G893" i="5"/>
  <c r="H891" i="7" s="1"/>
  <c r="E892" i="9" s="1"/>
  <c r="F893" i="5"/>
  <c r="G891" i="7" s="1"/>
  <c r="D892" i="9" s="1"/>
  <c r="E893" i="5"/>
  <c r="F891" i="7" s="1"/>
  <c r="G892" i="9" s="1"/>
  <c r="H877" i="5"/>
  <c r="I875" i="7" s="1"/>
  <c r="F876" i="9" s="1"/>
  <c r="G877" i="5"/>
  <c r="H875" i="7" s="1"/>
  <c r="E876" i="9" s="1"/>
  <c r="F877" i="5"/>
  <c r="G875" i="7" s="1"/>
  <c r="D876" i="9" s="1"/>
  <c r="E877" i="5"/>
  <c r="F875" i="7" s="1"/>
  <c r="G876" i="9" s="1"/>
  <c r="H861" i="5"/>
  <c r="I859" i="7" s="1"/>
  <c r="F860" i="9" s="1"/>
  <c r="G861" i="5"/>
  <c r="H859" i="7" s="1"/>
  <c r="E860" i="9" s="1"/>
  <c r="F861" i="5"/>
  <c r="G859" i="7" s="1"/>
  <c r="D860" i="9" s="1"/>
  <c r="E861" i="5"/>
  <c r="F859" i="7" s="1"/>
  <c r="G860" i="9" s="1"/>
  <c r="H845" i="5"/>
  <c r="I843" i="7" s="1"/>
  <c r="F844" i="9" s="1"/>
  <c r="G845" i="5"/>
  <c r="H843" i="7" s="1"/>
  <c r="E844" i="9" s="1"/>
  <c r="F845" i="5"/>
  <c r="G843" i="7" s="1"/>
  <c r="D844" i="9" s="1"/>
  <c r="E845" i="5"/>
  <c r="F843" i="7" s="1"/>
  <c r="G844" i="9" s="1"/>
  <c r="H829" i="5"/>
  <c r="I827" i="7" s="1"/>
  <c r="F828" i="9" s="1"/>
  <c r="G829" i="5"/>
  <c r="H827" i="7" s="1"/>
  <c r="E828" i="9" s="1"/>
  <c r="F829" i="5"/>
  <c r="G827" i="7" s="1"/>
  <c r="D828" i="9" s="1"/>
  <c r="E829" i="5"/>
  <c r="F827" i="7" s="1"/>
  <c r="G828" i="9" s="1"/>
  <c r="H813" i="5"/>
  <c r="I811" i="7" s="1"/>
  <c r="F812" i="9" s="1"/>
  <c r="G813" i="5"/>
  <c r="H811" i="7" s="1"/>
  <c r="E812" i="9" s="1"/>
  <c r="F813" i="5"/>
  <c r="G811" i="7" s="1"/>
  <c r="D812" i="9" s="1"/>
  <c r="E813" i="5"/>
  <c r="F811" i="7" s="1"/>
  <c r="G812" i="9" s="1"/>
  <c r="H797" i="5"/>
  <c r="I795" i="7" s="1"/>
  <c r="F796" i="9" s="1"/>
  <c r="G797" i="5"/>
  <c r="H795" i="7" s="1"/>
  <c r="E796" i="9" s="1"/>
  <c r="F797" i="5"/>
  <c r="G795" i="7" s="1"/>
  <c r="D796" i="9" s="1"/>
  <c r="E797" i="5"/>
  <c r="F795" i="7" s="1"/>
  <c r="G796" i="9" s="1"/>
  <c r="H781" i="5"/>
  <c r="I779" i="7" s="1"/>
  <c r="F780" i="9" s="1"/>
  <c r="G781" i="5"/>
  <c r="H779" i="7" s="1"/>
  <c r="E780" i="9" s="1"/>
  <c r="F781" i="5"/>
  <c r="G779" i="7" s="1"/>
  <c r="D780" i="9" s="1"/>
  <c r="E781" i="5"/>
  <c r="F779" i="7" s="1"/>
  <c r="G780" i="9" s="1"/>
  <c r="H765" i="5"/>
  <c r="I763" i="7" s="1"/>
  <c r="F764" i="9" s="1"/>
  <c r="G765" i="5"/>
  <c r="H763" i="7" s="1"/>
  <c r="E764" i="9" s="1"/>
  <c r="F765" i="5"/>
  <c r="G763" i="7" s="1"/>
  <c r="D764" i="9" s="1"/>
  <c r="E765" i="5"/>
  <c r="F763" i="7" s="1"/>
  <c r="G764" i="9" s="1"/>
  <c r="H749" i="5"/>
  <c r="I747" i="7" s="1"/>
  <c r="F748" i="9" s="1"/>
  <c r="G749" i="5"/>
  <c r="H747" i="7" s="1"/>
  <c r="E748" i="9" s="1"/>
  <c r="F749" i="5"/>
  <c r="G747" i="7" s="1"/>
  <c r="D748" i="9" s="1"/>
  <c r="E749" i="5"/>
  <c r="F747" i="7" s="1"/>
  <c r="G748" i="9" s="1"/>
  <c r="H733" i="5"/>
  <c r="I731" i="7" s="1"/>
  <c r="F732" i="9" s="1"/>
  <c r="G733" i="5"/>
  <c r="H731" i="7" s="1"/>
  <c r="E732" i="9" s="1"/>
  <c r="F733" i="5"/>
  <c r="G731" i="7" s="1"/>
  <c r="D732" i="9" s="1"/>
  <c r="E733" i="5"/>
  <c r="F731" i="7" s="1"/>
  <c r="G732" i="9" s="1"/>
  <c r="H717" i="5"/>
  <c r="I715" i="7" s="1"/>
  <c r="F716" i="9" s="1"/>
  <c r="G717" i="5"/>
  <c r="H715" i="7" s="1"/>
  <c r="E716" i="9" s="1"/>
  <c r="F717" i="5"/>
  <c r="G715" i="7" s="1"/>
  <c r="D716" i="9" s="1"/>
  <c r="E717" i="5"/>
  <c r="F715" i="7" s="1"/>
  <c r="G716" i="9" s="1"/>
  <c r="H701" i="5"/>
  <c r="I699" i="7" s="1"/>
  <c r="F700" i="9" s="1"/>
  <c r="G701" i="5"/>
  <c r="H699" i="7" s="1"/>
  <c r="E700" i="9" s="1"/>
  <c r="F701" i="5"/>
  <c r="G699" i="7" s="1"/>
  <c r="D700" i="9" s="1"/>
  <c r="E701" i="5"/>
  <c r="F699" i="7" s="1"/>
  <c r="G700" i="9" s="1"/>
  <c r="H685" i="5"/>
  <c r="I683" i="7" s="1"/>
  <c r="F684" i="9" s="1"/>
  <c r="G685" i="5"/>
  <c r="H683" i="7" s="1"/>
  <c r="E684" i="9" s="1"/>
  <c r="F685" i="5"/>
  <c r="G683" i="7" s="1"/>
  <c r="D684" i="9" s="1"/>
  <c r="E685" i="5"/>
  <c r="F683" i="7" s="1"/>
  <c r="G684" i="9" s="1"/>
  <c r="H662" i="5"/>
  <c r="I660" i="7" s="1"/>
  <c r="F661" i="9" s="1"/>
  <c r="G662" i="5"/>
  <c r="H660" i="7" s="1"/>
  <c r="E661" i="9" s="1"/>
  <c r="F662" i="5"/>
  <c r="G660" i="7" s="1"/>
  <c r="D661" i="9" s="1"/>
  <c r="E662" i="5"/>
  <c r="F660" i="7" s="1"/>
  <c r="G661" i="9" s="1"/>
  <c r="H630" i="5"/>
  <c r="I628" i="7" s="1"/>
  <c r="F629" i="9" s="1"/>
  <c r="G630" i="5"/>
  <c r="H628" i="7" s="1"/>
  <c r="E629" i="9" s="1"/>
  <c r="F630" i="5"/>
  <c r="G628" i="7" s="1"/>
  <c r="D629" i="9" s="1"/>
  <c r="E630" i="5"/>
  <c r="F628" i="7" s="1"/>
  <c r="G629" i="9" s="1"/>
  <c r="H598" i="5"/>
  <c r="I596" i="7" s="1"/>
  <c r="F597" i="9" s="1"/>
  <c r="G598" i="5"/>
  <c r="H596" i="7" s="1"/>
  <c r="E597" i="9" s="1"/>
  <c r="F598" i="5"/>
  <c r="G596" i="7" s="1"/>
  <c r="D597" i="9" s="1"/>
  <c r="E598" i="5"/>
  <c r="F596" i="7" s="1"/>
  <c r="G597" i="9" s="1"/>
  <c r="H566" i="5"/>
  <c r="I564" i="7" s="1"/>
  <c r="F565" i="9" s="1"/>
  <c r="G566" i="5"/>
  <c r="H564" i="7" s="1"/>
  <c r="E565" i="9" s="1"/>
  <c r="F566" i="5"/>
  <c r="G564" i="7" s="1"/>
  <c r="D565" i="9" s="1"/>
  <c r="E566" i="5"/>
  <c r="F564" i="7" s="1"/>
  <c r="G565" i="9" s="1"/>
  <c r="H534" i="5"/>
  <c r="I532" i="7" s="1"/>
  <c r="F533" i="9" s="1"/>
  <c r="G534" i="5"/>
  <c r="H532" i="7" s="1"/>
  <c r="E533" i="9" s="1"/>
  <c r="F534" i="5"/>
  <c r="G532" i="7" s="1"/>
  <c r="D533" i="9" s="1"/>
  <c r="E534" i="5"/>
  <c r="F532" i="7" s="1"/>
  <c r="G533" i="9" s="1"/>
  <c r="H502" i="5"/>
  <c r="I500" i="7" s="1"/>
  <c r="F501" i="9" s="1"/>
  <c r="G502" i="5"/>
  <c r="H500" i="7" s="1"/>
  <c r="E501" i="9" s="1"/>
  <c r="F502" i="5"/>
  <c r="G500" i="7" s="1"/>
  <c r="D501" i="9" s="1"/>
  <c r="E502" i="5"/>
  <c r="F500" i="7" s="1"/>
  <c r="G501" i="9" s="1"/>
  <c r="H470" i="5"/>
  <c r="I468" i="7" s="1"/>
  <c r="F469" i="9" s="1"/>
  <c r="G470" i="5"/>
  <c r="H468" i="7" s="1"/>
  <c r="E469" i="9" s="1"/>
  <c r="F470" i="5"/>
  <c r="G468" i="7" s="1"/>
  <c r="D469" i="9" s="1"/>
  <c r="E470" i="5"/>
  <c r="F468" i="7" s="1"/>
  <c r="G469" i="9" s="1"/>
  <c r="H438" i="5"/>
  <c r="I436" i="7" s="1"/>
  <c r="F437" i="9" s="1"/>
  <c r="G438" i="5"/>
  <c r="H436" i="7" s="1"/>
  <c r="E437" i="9" s="1"/>
  <c r="F438" i="5"/>
  <c r="G436" i="7" s="1"/>
  <c r="D437" i="9" s="1"/>
  <c r="E438" i="5"/>
  <c r="F436" i="7" s="1"/>
  <c r="G437" i="9" s="1"/>
  <c r="H406" i="5"/>
  <c r="I404" i="7" s="1"/>
  <c r="F405" i="9" s="1"/>
  <c r="G406" i="5"/>
  <c r="H404" i="7" s="1"/>
  <c r="E405" i="9" s="1"/>
  <c r="F406" i="5"/>
  <c r="G404" i="7" s="1"/>
  <c r="D405" i="9" s="1"/>
  <c r="E406" i="5"/>
  <c r="F404" i="7" s="1"/>
  <c r="G405" i="9" s="1"/>
  <c r="H374" i="5"/>
  <c r="I372" i="7" s="1"/>
  <c r="F373" i="9" s="1"/>
  <c r="G374" i="5"/>
  <c r="H372" i="7" s="1"/>
  <c r="E373" i="9" s="1"/>
  <c r="F374" i="5"/>
  <c r="G372" i="7" s="1"/>
  <c r="D373" i="9" s="1"/>
  <c r="E374" i="5"/>
  <c r="F372" i="7" s="1"/>
  <c r="G373" i="9" s="1"/>
  <c r="H342" i="5"/>
  <c r="I340" i="7" s="1"/>
  <c r="F341" i="9" s="1"/>
  <c r="G342" i="5"/>
  <c r="H340" i="7" s="1"/>
  <c r="E341" i="9" s="1"/>
  <c r="F342" i="5"/>
  <c r="G340" i="7" s="1"/>
  <c r="D341" i="9" s="1"/>
  <c r="E342" i="5"/>
  <c r="F340" i="7" s="1"/>
  <c r="G341" i="9" s="1"/>
  <c r="H310" i="5"/>
  <c r="I308" i="7" s="1"/>
  <c r="F309" i="9" s="1"/>
  <c r="G310" i="5"/>
  <c r="H308" i="7" s="1"/>
  <c r="E309" i="9" s="1"/>
  <c r="F310" i="5"/>
  <c r="G308" i="7" s="1"/>
  <c r="D309" i="9" s="1"/>
  <c r="E310" i="5"/>
  <c r="F308" i="7" s="1"/>
  <c r="G309" i="9" s="1"/>
  <c r="H278" i="5"/>
  <c r="I276" i="7" s="1"/>
  <c r="F277" i="9" s="1"/>
  <c r="G278" i="5"/>
  <c r="H276" i="7" s="1"/>
  <c r="E277" i="9" s="1"/>
  <c r="F278" i="5"/>
  <c r="G276" i="7" s="1"/>
  <c r="D277" i="9" s="1"/>
  <c r="E278" i="5"/>
  <c r="F276" i="7" s="1"/>
  <c r="G277" i="9" s="1"/>
  <c r="H246" i="5"/>
  <c r="I244" i="7" s="1"/>
  <c r="F245" i="9" s="1"/>
  <c r="G246" i="5"/>
  <c r="H244" i="7" s="1"/>
  <c r="E245" i="9" s="1"/>
  <c r="F246" i="5"/>
  <c r="G244" i="7" s="1"/>
  <c r="D245" i="9" s="1"/>
  <c r="E246" i="5"/>
  <c r="F244" i="7" s="1"/>
  <c r="G245" i="9" s="1"/>
  <c r="H214" i="5"/>
  <c r="I212" i="7" s="1"/>
  <c r="F213" i="9" s="1"/>
  <c r="G214" i="5"/>
  <c r="H212" i="7" s="1"/>
  <c r="E213" i="9" s="1"/>
  <c r="F214" i="5"/>
  <c r="G212" i="7" s="1"/>
  <c r="D213" i="9" s="1"/>
  <c r="E214" i="5"/>
  <c r="F212" i="7" s="1"/>
  <c r="G213" i="9" s="1"/>
  <c r="H182" i="5"/>
  <c r="I180" i="7" s="1"/>
  <c r="F181" i="9" s="1"/>
  <c r="G182" i="5"/>
  <c r="H180" i="7" s="1"/>
  <c r="E181" i="9" s="1"/>
  <c r="F182" i="5"/>
  <c r="G180" i="7" s="1"/>
  <c r="D181" i="9" s="1"/>
  <c r="E182" i="5"/>
  <c r="F180" i="7" s="1"/>
  <c r="G181" i="9" s="1"/>
  <c r="H150" i="5"/>
  <c r="I148" i="7" s="1"/>
  <c r="F149" i="9" s="1"/>
  <c r="G150" i="5"/>
  <c r="H148" i="7" s="1"/>
  <c r="E149" i="9" s="1"/>
  <c r="F150" i="5"/>
  <c r="G148" i="7" s="1"/>
  <c r="D149" i="9" s="1"/>
  <c r="E150" i="5"/>
  <c r="F148" i="7" s="1"/>
  <c r="G149" i="9" s="1"/>
  <c r="H118" i="5"/>
  <c r="I116" i="7" s="1"/>
  <c r="F117" i="9" s="1"/>
  <c r="G118" i="5"/>
  <c r="H116" i="7" s="1"/>
  <c r="E117" i="9" s="1"/>
  <c r="F118" i="5"/>
  <c r="G116" i="7" s="1"/>
  <c r="D117" i="9" s="1"/>
  <c r="E118" i="5"/>
  <c r="F116" i="7" s="1"/>
  <c r="G117" i="9" s="1"/>
  <c r="H86" i="5"/>
  <c r="I84" i="7" s="1"/>
  <c r="F85" i="9" s="1"/>
  <c r="G86" i="5"/>
  <c r="H84" i="7" s="1"/>
  <c r="E85" i="9" s="1"/>
  <c r="F86" i="5"/>
  <c r="G84" i="7" s="1"/>
  <c r="D85" i="9" s="1"/>
  <c r="E86" i="5"/>
  <c r="F84" i="7" s="1"/>
  <c r="G85" i="9" s="1"/>
  <c r="H54" i="5"/>
  <c r="I52" i="7" s="1"/>
  <c r="F53" i="9" s="1"/>
  <c r="G54" i="5"/>
  <c r="H52" i="7" s="1"/>
  <c r="E53" i="9" s="1"/>
  <c r="F54" i="5"/>
  <c r="G52" i="7" s="1"/>
  <c r="D53" i="9" s="1"/>
  <c r="E54" i="5"/>
  <c r="F52" i="7" s="1"/>
  <c r="G53" i="9" s="1"/>
  <c r="H22" i="5"/>
  <c r="I20" i="7" s="1"/>
  <c r="F21" i="9" s="1"/>
  <c r="G22" i="5"/>
  <c r="H20" i="7" s="1"/>
  <c r="E21" i="9" s="1"/>
  <c r="F22" i="5"/>
  <c r="G20" i="7" s="1"/>
  <c r="D21" i="9" s="1"/>
  <c r="E22" i="5"/>
  <c r="F20" i="7" s="1"/>
  <c r="G21" i="9" s="1"/>
  <c r="H1992" i="5"/>
  <c r="I1990" i="7" s="1"/>
  <c r="F1991" i="9" s="1"/>
  <c r="G1992" i="5"/>
  <c r="H1990" i="7" s="1"/>
  <c r="E1991" i="9" s="1"/>
  <c r="F1992" i="5"/>
  <c r="G1990" i="7" s="1"/>
  <c r="D1991" i="9" s="1"/>
  <c r="E1992" i="5"/>
  <c r="F1990" i="7" s="1"/>
  <c r="G1991" i="9" s="1"/>
  <c r="H1960" i="5"/>
  <c r="I1958" i="7" s="1"/>
  <c r="F1959" i="9" s="1"/>
  <c r="G1960" i="5"/>
  <c r="H1958" i="7" s="1"/>
  <c r="E1959" i="9" s="1"/>
  <c r="F1960" i="5"/>
  <c r="G1958" i="7" s="1"/>
  <c r="D1959" i="9" s="1"/>
  <c r="E1960" i="5"/>
  <c r="F1958" i="7" s="1"/>
  <c r="G1959" i="9" s="1"/>
  <c r="H1944" i="5"/>
  <c r="I1942" i="7" s="1"/>
  <c r="F1943" i="9" s="1"/>
  <c r="G1944" i="5"/>
  <c r="H1942" i="7" s="1"/>
  <c r="E1943" i="9" s="1"/>
  <c r="F1944" i="5"/>
  <c r="G1942" i="7" s="1"/>
  <c r="D1943" i="9" s="1"/>
  <c r="E1944" i="5"/>
  <c r="F1942" i="7" s="1"/>
  <c r="G1943" i="9" s="1"/>
  <c r="H1928" i="5"/>
  <c r="I1926" i="7" s="1"/>
  <c r="F1927" i="9" s="1"/>
  <c r="G1928" i="5"/>
  <c r="H1926" i="7" s="1"/>
  <c r="E1927" i="9" s="1"/>
  <c r="F1928" i="5"/>
  <c r="G1926" i="7" s="1"/>
  <c r="D1927" i="9" s="1"/>
  <c r="E1928" i="5"/>
  <c r="F1926" i="7" s="1"/>
  <c r="G1927" i="9" s="1"/>
  <c r="H1912" i="5"/>
  <c r="I1910" i="7" s="1"/>
  <c r="F1911" i="9" s="1"/>
  <c r="G1912" i="5"/>
  <c r="H1910" i="7" s="1"/>
  <c r="E1911" i="9" s="1"/>
  <c r="F1912" i="5"/>
  <c r="G1910" i="7" s="1"/>
  <c r="D1911" i="9" s="1"/>
  <c r="E1912" i="5"/>
  <c r="F1910" i="7" s="1"/>
  <c r="G1911" i="9" s="1"/>
  <c r="H1896" i="5"/>
  <c r="I1894" i="7" s="1"/>
  <c r="F1895" i="9" s="1"/>
  <c r="G1896" i="5"/>
  <c r="H1894" i="7" s="1"/>
  <c r="E1895" i="9" s="1"/>
  <c r="F1896" i="5"/>
  <c r="G1894" i="7" s="1"/>
  <c r="D1895" i="9" s="1"/>
  <c r="E1896" i="5"/>
  <c r="F1894" i="7" s="1"/>
  <c r="G1895" i="9" s="1"/>
  <c r="H1880" i="5"/>
  <c r="I1878" i="7" s="1"/>
  <c r="F1879" i="9" s="1"/>
  <c r="G1880" i="5"/>
  <c r="H1878" i="7" s="1"/>
  <c r="E1879" i="9" s="1"/>
  <c r="F1880" i="5"/>
  <c r="G1878" i="7" s="1"/>
  <c r="D1879" i="9" s="1"/>
  <c r="E1880" i="5"/>
  <c r="F1878" i="7" s="1"/>
  <c r="G1879" i="9" s="1"/>
  <c r="H1864" i="5"/>
  <c r="I1862" i="7" s="1"/>
  <c r="F1863" i="9" s="1"/>
  <c r="G1864" i="5"/>
  <c r="H1862" i="7" s="1"/>
  <c r="E1863" i="9" s="1"/>
  <c r="F1864" i="5"/>
  <c r="G1862" i="7" s="1"/>
  <c r="D1863" i="9" s="1"/>
  <c r="E1864" i="5"/>
  <c r="F1862" i="7" s="1"/>
  <c r="G1863" i="9" s="1"/>
  <c r="H1848" i="5"/>
  <c r="I1846" i="7" s="1"/>
  <c r="F1847" i="9" s="1"/>
  <c r="G1848" i="5"/>
  <c r="H1846" i="7" s="1"/>
  <c r="E1847" i="9" s="1"/>
  <c r="F1848" i="5"/>
  <c r="G1846" i="7" s="1"/>
  <c r="D1847" i="9" s="1"/>
  <c r="E1848" i="5"/>
  <c r="F1846" i="7" s="1"/>
  <c r="G1847" i="9" s="1"/>
  <c r="H1832" i="5"/>
  <c r="I1830" i="7" s="1"/>
  <c r="F1831" i="9" s="1"/>
  <c r="G1832" i="5"/>
  <c r="H1830" i="7" s="1"/>
  <c r="E1831" i="9" s="1"/>
  <c r="F1832" i="5"/>
  <c r="G1830" i="7" s="1"/>
  <c r="D1831" i="9" s="1"/>
  <c r="E1832" i="5"/>
  <c r="F1830" i="7" s="1"/>
  <c r="G1831" i="9" s="1"/>
  <c r="H1816" i="5"/>
  <c r="I1814" i="7" s="1"/>
  <c r="F1815" i="9" s="1"/>
  <c r="G1816" i="5"/>
  <c r="H1814" i="7" s="1"/>
  <c r="E1815" i="9" s="1"/>
  <c r="F1816" i="5"/>
  <c r="G1814" i="7" s="1"/>
  <c r="D1815" i="9" s="1"/>
  <c r="E1816" i="5"/>
  <c r="F1814" i="7" s="1"/>
  <c r="G1815" i="9" s="1"/>
  <c r="H1800" i="5"/>
  <c r="I1798" i="7" s="1"/>
  <c r="F1799" i="9" s="1"/>
  <c r="G1800" i="5"/>
  <c r="H1798" i="7" s="1"/>
  <c r="E1799" i="9" s="1"/>
  <c r="F1800" i="5"/>
  <c r="G1798" i="7" s="1"/>
  <c r="D1799" i="9" s="1"/>
  <c r="E1800" i="5"/>
  <c r="F1798" i="7" s="1"/>
  <c r="G1799" i="9" s="1"/>
  <c r="H1784" i="5"/>
  <c r="I1782" i="7" s="1"/>
  <c r="F1783" i="9" s="1"/>
  <c r="G1784" i="5"/>
  <c r="H1782" i="7" s="1"/>
  <c r="E1783" i="9" s="1"/>
  <c r="F1784" i="5"/>
  <c r="G1782" i="7" s="1"/>
  <c r="D1783" i="9" s="1"/>
  <c r="E1784" i="5"/>
  <c r="F1782" i="7" s="1"/>
  <c r="G1783" i="9" s="1"/>
  <c r="H1768" i="5"/>
  <c r="I1766" i="7" s="1"/>
  <c r="F1767" i="9" s="1"/>
  <c r="G1768" i="5"/>
  <c r="H1766" i="7" s="1"/>
  <c r="E1767" i="9" s="1"/>
  <c r="F1768" i="5"/>
  <c r="G1766" i="7" s="1"/>
  <c r="D1767" i="9" s="1"/>
  <c r="E1768" i="5"/>
  <c r="F1766" i="7" s="1"/>
  <c r="G1767" i="9" s="1"/>
  <c r="H1752" i="5"/>
  <c r="I1750" i="7" s="1"/>
  <c r="F1751" i="9" s="1"/>
  <c r="G1752" i="5"/>
  <c r="H1750" i="7" s="1"/>
  <c r="E1751" i="9" s="1"/>
  <c r="F1752" i="5"/>
  <c r="G1750" i="7" s="1"/>
  <c r="D1751" i="9" s="1"/>
  <c r="E1752" i="5"/>
  <c r="F1750" i="7" s="1"/>
  <c r="G1751" i="9" s="1"/>
  <c r="H1736" i="5"/>
  <c r="I1734" i="7" s="1"/>
  <c r="F1735" i="9" s="1"/>
  <c r="G1736" i="5"/>
  <c r="H1734" i="7" s="1"/>
  <c r="E1735" i="9" s="1"/>
  <c r="F1736" i="5"/>
  <c r="G1734" i="7" s="1"/>
  <c r="D1735" i="9" s="1"/>
  <c r="E1736" i="5"/>
  <c r="F1734" i="7" s="1"/>
  <c r="G1735" i="9" s="1"/>
  <c r="H1720" i="5"/>
  <c r="I1718" i="7" s="1"/>
  <c r="F1719" i="9" s="1"/>
  <c r="G1720" i="5"/>
  <c r="H1718" i="7" s="1"/>
  <c r="E1719" i="9" s="1"/>
  <c r="F1720" i="5"/>
  <c r="G1718" i="7" s="1"/>
  <c r="D1719" i="9" s="1"/>
  <c r="E1720" i="5"/>
  <c r="F1718" i="7" s="1"/>
  <c r="G1719" i="9" s="1"/>
  <c r="H1704" i="5"/>
  <c r="I1702" i="7" s="1"/>
  <c r="F1703" i="9" s="1"/>
  <c r="G1704" i="5"/>
  <c r="H1702" i="7" s="1"/>
  <c r="E1703" i="9" s="1"/>
  <c r="F1704" i="5"/>
  <c r="G1702" i="7" s="1"/>
  <c r="D1703" i="9" s="1"/>
  <c r="E1704" i="5"/>
  <c r="F1702" i="7" s="1"/>
  <c r="G1703" i="9" s="1"/>
  <c r="H1688" i="5"/>
  <c r="I1686" i="7" s="1"/>
  <c r="F1687" i="9" s="1"/>
  <c r="G1688" i="5"/>
  <c r="H1686" i="7" s="1"/>
  <c r="E1687" i="9" s="1"/>
  <c r="F1688" i="5"/>
  <c r="G1686" i="7" s="1"/>
  <c r="D1687" i="9" s="1"/>
  <c r="E1688" i="5"/>
  <c r="F1686" i="7" s="1"/>
  <c r="G1687" i="9" s="1"/>
  <c r="H1672" i="5"/>
  <c r="I1670" i="7" s="1"/>
  <c r="F1671" i="9" s="1"/>
  <c r="G1672" i="5"/>
  <c r="H1670" i="7" s="1"/>
  <c r="E1671" i="9" s="1"/>
  <c r="F1672" i="5"/>
  <c r="G1670" i="7" s="1"/>
  <c r="D1671" i="9" s="1"/>
  <c r="E1672" i="5"/>
  <c r="F1670" i="7" s="1"/>
  <c r="G1671" i="9" s="1"/>
  <c r="H1656" i="5"/>
  <c r="I1654" i="7" s="1"/>
  <c r="F1655" i="9" s="1"/>
  <c r="G1656" i="5"/>
  <c r="H1654" i="7" s="1"/>
  <c r="E1655" i="9" s="1"/>
  <c r="F1656" i="5"/>
  <c r="G1654" i="7" s="1"/>
  <c r="D1655" i="9" s="1"/>
  <c r="E1656" i="5"/>
  <c r="F1654" i="7" s="1"/>
  <c r="G1655" i="9" s="1"/>
  <c r="H1640" i="5"/>
  <c r="I1638" i="7" s="1"/>
  <c r="F1639" i="9" s="1"/>
  <c r="G1640" i="5"/>
  <c r="H1638" i="7" s="1"/>
  <c r="E1639" i="9" s="1"/>
  <c r="F1640" i="5"/>
  <c r="G1638" i="7" s="1"/>
  <c r="D1639" i="9" s="1"/>
  <c r="E1640" i="5"/>
  <c r="F1638" i="7" s="1"/>
  <c r="G1639" i="9" s="1"/>
  <c r="H1624" i="5"/>
  <c r="I1622" i="7" s="1"/>
  <c r="F1623" i="9" s="1"/>
  <c r="G1624" i="5"/>
  <c r="H1622" i="7" s="1"/>
  <c r="E1623" i="9" s="1"/>
  <c r="F1624" i="5"/>
  <c r="G1622" i="7" s="1"/>
  <c r="D1623" i="9" s="1"/>
  <c r="E1624" i="5"/>
  <c r="F1622" i="7" s="1"/>
  <c r="G1623" i="9" s="1"/>
  <c r="H1608" i="5"/>
  <c r="I1606" i="7" s="1"/>
  <c r="F1607" i="9" s="1"/>
  <c r="G1608" i="5"/>
  <c r="H1606" i="7" s="1"/>
  <c r="E1607" i="9" s="1"/>
  <c r="F1608" i="5"/>
  <c r="G1606" i="7" s="1"/>
  <c r="D1607" i="9" s="1"/>
  <c r="E1608" i="5"/>
  <c r="F1606" i="7" s="1"/>
  <c r="G1607" i="9" s="1"/>
  <c r="H1592" i="5"/>
  <c r="I1590" i="7" s="1"/>
  <c r="F1591" i="9" s="1"/>
  <c r="G1592" i="5"/>
  <c r="H1590" i="7" s="1"/>
  <c r="E1591" i="9" s="1"/>
  <c r="F1592" i="5"/>
  <c r="G1590" i="7" s="1"/>
  <c r="D1591" i="9" s="1"/>
  <c r="E1592" i="5"/>
  <c r="F1590" i="7" s="1"/>
  <c r="G1591" i="9" s="1"/>
  <c r="H1576" i="5"/>
  <c r="I1574" i="7" s="1"/>
  <c r="F1575" i="9" s="1"/>
  <c r="G1576" i="5"/>
  <c r="H1574" i="7" s="1"/>
  <c r="E1575" i="9" s="1"/>
  <c r="F1576" i="5"/>
  <c r="G1574" i="7" s="1"/>
  <c r="D1575" i="9" s="1"/>
  <c r="E1576" i="5"/>
  <c r="F1574" i="7" s="1"/>
  <c r="G1575" i="9" s="1"/>
  <c r="H1560" i="5"/>
  <c r="I1558" i="7" s="1"/>
  <c r="F1559" i="9" s="1"/>
  <c r="G1560" i="5"/>
  <c r="H1558" i="7" s="1"/>
  <c r="E1559" i="9" s="1"/>
  <c r="F1560" i="5"/>
  <c r="G1558" i="7" s="1"/>
  <c r="D1559" i="9" s="1"/>
  <c r="E1560" i="5"/>
  <c r="F1558" i="7" s="1"/>
  <c r="G1559" i="9" s="1"/>
  <c r="H1544" i="5"/>
  <c r="I1542" i="7" s="1"/>
  <c r="F1543" i="9" s="1"/>
  <c r="G1544" i="5"/>
  <c r="H1542" i="7" s="1"/>
  <c r="E1543" i="9" s="1"/>
  <c r="F1544" i="5"/>
  <c r="G1542" i="7" s="1"/>
  <c r="D1543" i="9" s="1"/>
  <c r="E1544" i="5"/>
  <c r="F1542" i="7" s="1"/>
  <c r="G1543" i="9" s="1"/>
  <c r="H1528" i="5"/>
  <c r="I1526" i="7" s="1"/>
  <c r="F1527" i="9" s="1"/>
  <c r="G1528" i="5"/>
  <c r="H1526" i="7" s="1"/>
  <c r="E1527" i="9" s="1"/>
  <c r="F1528" i="5"/>
  <c r="G1526" i="7" s="1"/>
  <c r="D1527" i="9" s="1"/>
  <c r="E1528" i="5"/>
  <c r="F1526" i="7" s="1"/>
  <c r="G1527" i="9" s="1"/>
  <c r="H1512" i="5"/>
  <c r="I1510" i="7" s="1"/>
  <c r="F1511" i="9" s="1"/>
  <c r="G1512" i="5"/>
  <c r="H1510" i="7" s="1"/>
  <c r="E1511" i="9" s="1"/>
  <c r="F1512" i="5"/>
  <c r="G1510" i="7" s="1"/>
  <c r="D1511" i="9" s="1"/>
  <c r="E1512" i="5"/>
  <c r="F1510" i="7" s="1"/>
  <c r="G1511" i="9" s="1"/>
  <c r="H1496" i="5"/>
  <c r="I1494" i="7" s="1"/>
  <c r="F1495" i="9" s="1"/>
  <c r="G1496" i="5"/>
  <c r="H1494" i="7" s="1"/>
  <c r="E1495" i="9" s="1"/>
  <c r="F1496" i="5"/>
  <c r="G1494" i="7" s="1"/>
  <c r="D1495" i="9" s="1"/>
  <c r="E1496" i="5"/>
  <c r="F1494" i="7" s="1"/>
  <c r="G1495" i="9" s="1"/>
  <c r="H1480" i="5"/>
  <c r="I1478" i="7" s="1"/>
  <c r="F1479" i="9" s="1"/>
  <c r="G1480" i="5"/>
  <c r="H1478" i="7" s="1"/>
  <c r="E1479" i="9" s="1"/>
  <c r="F1480" i="5"/>
  <c r="G1478" i="7" s="1"/>
  <c r="D1479" i="9" s="1"/>
  <c r="E1480" i="5"/>
  <c r="F1478" i="7" s="1"/>
  <c r="G1479" i="9" s="1"/>
  <c r="H1464" i="5"/>
  <c r="I1462" i="7" s="1"/>
  <c r="F1463" i="9" s="1"/>
  <c r="G1464" i="5"/>
  <c r="H1462" i="7" s="1"/>
  <c r="E1463" i="9" s="1"/>
  <c r="F1464" i="5"/>
  <c r="G1462" i="7" s="1"/>
  <c r="D1463" i="9" s="1"/>
  <c r="E1464" i="5"/>
  <c r="F1462" i="7" s="1"/>
  <c r="G1463" i="9" s="1"/>
  <c r="H1448" i="5"/>
  <c r="I1446" i="7" s="1"/>
  <c r="F1447" i="9" s="1"/>
  <c r="G1448" i="5"/>
  <c r="H1446" i="7" s="1"/>
  <c r="E1447" i="9" s="1"/>
  <c r="F1448" i="5"/>
  <c r="G1446" i="7" s="1"/>
  <c r="D1447" i="9" s="1"/>
  <c r="E1448" i="5"/>
  <c r="F1446" i="7" s="1"/>
  <c r="G1447" i="9" s="1"/>
  <c r="H1432" i="5"/>
  <c r="I1430" i="7" s="1"/>
  <c r="F1431" i="9" s="1"/>
  <c r="G1432" i="5"/>
  <c r="H1430" i="7" s="1"/>
  <c r="E1431" i="9" s="1"/>
  <c r="F1432" i="5"/>
  <c r="G1430" i="7" s="1"/>
  <c r="D1431" i="9" s="1"/>
  <c r="E1432" i="5"/>
  <c r="F1430" i="7" s="1"/>
  <c r="G1431" i="9" s="1"/>
  <c r="H1416" i="5"/>
  <c r="I1414" i="7" s="1"/>
  <c r="F1415" i="9" s="1"/>
  <c r="G1416" i="5"/>
  <c r="H1414" i="7" s="1"/>
  <c r="E1415" i="9" s="1"/>
  <c r="F1416" i="5"/>
  <c r="G1414" i="7" s="1"/>
  <c r="D1415" i="9" s="1"/>
  <c r="E1416" i="5"/>
  <c r="F1414" i="7" s="1"/>
  <c r="G1415" i="9" s="1"/>
  <c r="H1400" i="5"/>
  <c r="I1398" i="7" s="1"/>
  <c r="F1399" i="9" s="1"/>
  <c r="G1400" i="5"/>
  <c r="H1398" i="7" s="1"/>
  <c r="E1399" i="9" s="1"/>
  <c r="F1400" i="5"/>
  <c r="G1398" i="7" s="1"/>
  <c r="D1399" i="9" s="1"/>
  <c r="E1400" i="5"/>
  <c r="F1398" i="7" s="1"/>
  <c r="G1399" i="9" s="1"/>
  <c r="H1384" i="5"/>
  <c r="I1382" i="7" s="1"/>
  <c r="F1383" i="9" s="1"/>
  <c r="G1384" i="5"/>
  <c r="H1382" i="7" s="1"/>
  <c r="E1383" i="9" s="1"/>
  <c r="F1384" i="5"/>
  <c r="G1382" i="7" s="1"/>
  <c r="D1383" i="9" s="1"/>
  <c r="E1384" i="5"/>
  <c r="F1382" i="7" s="1"/>
  <c r="G1383" i="9" s="1"/>
  <c r="H1368" i="5"/>
  <c r="I1366" i="7" s="1"/>
  <c r="F1367" i="9" s="1"/>
  <c r="G1368" i="5"/>
  <c r="H1366" i="7" s="1"/>
  <c r="E1367" i="9" s="1"/>
  <c r="F1368" i="5"/>
  <c r="G1366" i="7" s="1"/>
  <c r="D1367" i="9" s="1"/>
  <c r="E1368" i="5"/>
  <c r="F1366" i="7" s="1"/>
  <c r="G1367" i="9" s="1"/>
  <c r="H1352" i="5"/>
  <c r="I1350" i="7" s="1"/>
  <c r="F1351" i="9" s="1"/>
  <c r="G1352" i="5"/>
  <c r="H1350" i="7" s="1"/>
  <c r="E1351" i="9" s="1"/>
  <c r="F1352" i="5"/>
  <c r="G1350" i="7" s="1"/>
  <c r="D1351" i="9" s="1"/>
  <c r="E1352" i="5"/>
  <c r="F1350" i="7" s="1"/>
  <c r="G1351" i="9" s="1"/>
  <c r="H1336" i="5"/>
  <c r="I1334" i="7" s="1"/>
  <c r="F1335" i="9" s="1"/>
  <c r="G1336" i="5"/>
  <c r="H1334" i="7" s="1"/>
  <c r="E1335" i="9" s="1"/>
  <c r="F1336" i="5"/>
  <c r="G1334" i="7" s="1"/>
  <c r="D1335" i="9" s="1"/>
  <c r="E1336" i="5"/>
  <c r="F1334" i="7" s="1"/>
  <c r="G1335" i="9" s="1"/>
  <c r="H1320" i="5"/>
  <c r="I1318" i="7" s="1"/>
  <c r="F1319" i="9" s="1"/>
  <c r="G1320" i="5"/>
  <c r="H1318" i="7" s="1"/>
  <c r="E1319" i="9" s="1"/>
  <c r="F1320" i="5"/>
  <c r="G1318" i="7" s="1"/>
  <c r="D1319" i="9" s="1"/>
  <c r="E1320" i="5"/>
  <c r="F1318" i="7" s="1"/>
  <c r="G1319" i="9" s="1"/>
  <c r="H1304" i="5"/>
  <c r="I1302" i="7" s="1"/>
  <c r="F1303" i="9" s="1"/>
  <c r="G1304" i="5"/>
  <c r="H1302" i="7" s="1"/>
  <c r="E1303" i="9" s="1"/>
  <c r="F1304" i="5"/>
  <c r="G1302" i="7" s="1"/>
  <c r="D1303" i="9" s="1"/>
  <c r="E1304" i="5"/>
  <c r="F1302" i="7" s="1"/>
  <c r="G1303" i="9" s="1"/>
  <c r="H1288" i="5"/>
  <c r="I1286" i="7" s="1"/>
  <c r="F1287" i="9" s="1"/>
  <c r="G1288" i="5"/>
  <c r="H1286" i="7" s="1"/>
  <c r="E1287" i="9" s="1"/>
  <c r="F1288" i="5"/>
  <c r="G1286" i="7" s="1"/>
  <c r="D1287" i="9" s="1"/>
  <c r="E1288" i="5"/>
  <c r="F1286" i="7" s="1"/>
  <c r="G1287" i="9" s="1"/>
  <c r="H1272" i="5"/>
  <c r="I1270" i="7" s="1"/>
  <c r="F1271" i="9" s="1"/>
  <c r="G1272" i="5"/>
  <c r="H1270" i="7" s="1"/>
  <c r="E1271" i="9" s="1"/>
  <c r="F1272" i="5"/>
  <c r="G1270" i="7" s="1"/>
  <c r="D1271" i="9" s="1"/>
  <c r="E1272" i="5"/>
  <c r="F1270" i="7" s="1"/>
  <c r="G1271" i="9" s="1"/>
  <c r="H1256" i="5"/>
  <c r="I1254" i="7" s="1"/>
  <c r="F1255" i="9" s="1"/>
  <c r="G1256" i="5"/>
  <c r="H1254" i="7" s="1"/>
  <c r="E1255" i="9" s="1"/>
  <c r="F1256" i="5"/>
  <c r="G1254" i="7" s="1"/>
  <c r="D1255" i="9" s="1"/>
  <c r="E1256" i="5"/>
  <c r="F1254" i="7" s="1"/>
  <c r="G1255" i="9" s="1"/>
  <c r="H1240" i="5"/>
  <c r="I1238" i="7" s="1"/>
  <c r="F1239" i="9" s="1"/>
  <c r="G1240" i="5"/>
  <c r="H1238" i="7" s="1"/>
  <c r="E1239" i="9" s="1"/>
  <c r="F1240" i="5"/>
  <c r="G1238" i="7" s="1"/>
  <c r="D1239" i="9" s="1"/>
  <c r="E1240" i="5"/>
  <c r="F1238" i="7" s="1"/>
  <c r="G1239" i="9" s="1"/>
  <c r="H1224" i="5"/>
  <c r="I1222" i="7" s="1"/>
  <c r="F1223" i="9" s="1"/>
  <c r="G1224" i="5"/>
  <c r="H1222" i="7" s="1"/>
  <c r="E1223" i="9" s="1"/>
  <c r="F1224" i="5"/>
  <c r="G1222" i="7" s="1"/>
  <c r="D1223" i="9" s="1"/>
  <c r="E1224" i="5"/>
  <c r="F1222" i="7" s="1"/>
  <c r="G1223" i="9" s="1"/>
  <c r="H1208" i="5"/>
  <c r="I1206" i="7" s="1"/>
  <c r="F1207" i="9" s="1"/>
  <c r="G1208" i="5"/>
  <c r="H1206" i="7" s="1"/>
  <c r="E1207" i="9" s="1"/>
  <c r="F1208" i="5"/>
  <c r="G1206" i="7" s="1"/>
  <c r="D1207" i="9" s="1"/>
  <c r="E1208" i="5"/>
  <c r="F1206" i="7" s="1"/>
  <c r="G1207" i="9" s="1"/>
  <c r="H1192" i="5"/>
  <c r="I1190" i="7" s="1"/>
  <c r="F1191" i="9" s="1"/>
  <c r="G1192" i="5"/>
  <c r="H1190" i="7" s="1"/>
  <c r="E1191" i="9" s="1"/>
  <c r="F1192" i="5"/>
  <c r="G1190" i="7" s="1"/>
  <c r="D1191" i="9" s="1"/>
  <c r="E1192" i="5"/>
  <c r="F1190" i="7" s="1"/>
  <c r="G1191" i="9" s="1"/>
  <c r="H1176" i="5"/>
  <c r="I1174" i="7" s="1"/>
  <c r="F1175" i="9" s="1"/>
  <c r="G1176" i="5"/>
  <c r="H1174" i="7" s="1"/>
  <c r="E1175" i="9" s="1"/>
  <c r="F1176" i="5"/>
  <c r="G1174" i="7" s="1"/>
  <c r="D1175" i="9" s="1"/>
  <c r="E1176" i="5"/>
  <c r="F1174" i="7" s="1"/>
  <c r="G1175" i="9" s="1"/>
  <c r="H1160" i="5"/>
  <c r="I1158" i="7" s="1"/>
  <c r="F1159" i="9" s="1"/>
  <c r="G1160" i="5"/>
  <c r="H1158" i="7" s="1"/>
  <c r="E1159" i="9" s="1"/>
  <c r="F1160" i="5"/>
  <c r="G1158" i="7" s="1"/>
  <c r="D1159" i="9" s="1"/>
  <c r="E1160" i="5"/>
  <c r="F1158" i="7" s="1"/>
  <c r="G1159" i="9" s="1"/>
  <c r="H1144" i="5"/>
  <c r="I1142" i="7" s="1"/>
  <c r="F1143" i="9" s="1"/>
  <c r="G1144" i="5"/>
  <c r="H1142" i="7" s="1"/>
  <c r="E1143" i="9" s="1"/>
  <c r="F1144" i="5"/>
  <c r="G1142" i="7" s="1"/>
  <c r="D1143" i="9" s="1"/>
  <c r="E1144" i="5"/>
  <c r="F1142" i="7" s="1"/>
  <c r="G1143" i="9" s="1"/>
  <c r="H1128" i="5"/>
  <c r="I1126" i="7" s="1"/>
  <c r="F1127" i="9" s="1"/>
  <c r="G1128" i="5"/>
  <c r="H1126" i="7" s="1"/>
  <c r="E1127" i="9" s="1"/>
  <c r="F1128" i="5"/>
  <c r="G1126" i="7" s="1"/>
  <c r="D1127" i="9" s="1"/>
  <c r="E1128" i="5"/>
  <c r="F1126" i="7" s="1"/>
  <c r="G1127" i="9" s="1"/>
  <c r="H1112" i="5"/>
  <c r="I1110" i="7" s="1"/>
  <c r="F1111" i="9" s="1"/>
  <c r="G1112" i="5"/>
  <c r="H1110" i="7" s="1"/>
  <c r="E1111" i="9" s="1"/>
  <c r="F1112" i="5"/>
  <c r="G1110" i="7" s="1"/>
  <c r="D1111" i="9" s="1"/>
  <c r="E1112" i="5"/>
  <c r="F1110" i="7" s="1"/>
  <c r="G1111" i="9" s="1"/>
  <c r="H1096" i="5"/>
  <c r="I1094" i="7" s="1"/>
  <c r="F1095" i="9" s="1"/>
  <c r="G1096" i="5"/>
  <c r="H1094" i="7" s="1"/>
  <c r="E1095" i="9" s="1"/>
  <c r="F1096" i="5"/>
  <c r="G1094" i="7" s="1"/>
  <c r="D1095" i="9" s="1"/>
  <c r="E1096" i="5"/>
  <c r="F1094" i="7" s="1"/>
  <c r="G1095" i="9" s="1"/>
  <c r="H1080" i="5"/>
  <c r="I1078" i="7" s="1"/>
  <c r="F1079" i="9" s="1"/>
  <c r="G1080" i="5"/>
  <c r="H1078" i="7" s="1"/>
  <c r="E1079" i="9" s="1"/>
  <c r="F1080" i="5"/>
  <c r="G1078" i="7" s="1"/>
  <c r="D1079" i="9" s="1"/>
  <c r="E1080" i="5"/>
  <c r="F1078" i="7" s="1"/>
  <c r="G1079" i="9" s="1"/>
  <c r="H1064" i="5"/>
  <c r="I1062" i="7" s="1"/>
  <c r="F1063" i="9" s="1"/>
  <c r="G1064" i="5"/>
  <c r="H1062" i="7" s="1"/>
  <c r="E1063" i="9" s="1"/>
  <c r="F1064" i="5"/>
  <c r="G1062" i="7" s="1"/>
  <c r="D1063" i="9" s="1"/>
  <c r="E1064" i="5"/>
  <c r="F1062" i="7" s="1"/>
  <c r="G1063" i="9" s="1"/>
  <c r="H1048" i="5"/>
  <c r="I1046" i="7" s="1"/>
  <c r="F1047" i="9" s="1"/>
  <c r="G1048" i="5"/>
  <c r="H1046" i="7" s="1"/>
  <c r="E1047" i="9" s="1"/>
  <c r="F1048" i="5"/>
  <c r="G1046" i="7" s="1"/>
  <c r="D1047" i="9" s="1"/>
  <c r="E1048" i="5"/>
  <c r="F1046" i="7" s="1"/>
  <c r="G1047" i="9" s="1"/>
  <c r="H1032" i="5"/>
  <c r="I1030" i="7" s="1"/>
  <c r="F1031" i="9" s="1"/>
  <c r="G1032" i="5"/>
  <c r="H1030" i="7" s="1"/>
  <c r="E1031" i="9" s="1"/>
  <c r="F1032" i="5"/>
  <c r="G1030" i="7" s="1"/>
  <c r="D1031" i="9" s="1"/>
  <c r="E1032" i="5"/>
  <c r="F1030" i="7" s="1"/>
  <c r="G1031" i="9" s="1"/>
  <c r="H1016" i="5"/>
  <c r="I1014" i="7" s="1"/>
  <c r="F1015" i="9" s="1"/>
  <c r="G1016" i="5"/>
  <c r="H1014" i="7" s="1"/>
  <c r="E1015" i="9" s="1"/>
  <c r="F1016" i="5"/>
  <c r="G1014" i="7" s="1"/>
  <c r="D1015" i="9" s="1"/>
  <c r="E1016" i="5"/>
  <c r="F1014" i="7" s="1"/>
  <c r="G1015" i="9" s="1"/>
  <c r="H1000" i="5"/>
  <c r="I998" i="7" s="1"/>
  <c r="F999" i="9" s="1"/>
  <c r="G1000" i="5"/>
  <c r="H998" i="7" s="1"/>
  <c r="E999" i="9" s="1"/>
  <c r="F1000" i="5"/>
  <c r="G998" i="7" s="1"/>
  <c r="D999" i="9" s="1"/>
  <c r="E1000" i="5"/>
  <c r="F998" i="7" s="1"/>
  <c r="G999" i="9" s="1"/>
  <c r="H984" i="5"/>
  <c r="I982" i="7" s="1"/>
  <c r="F983" i="9" s="1"/>
  <c r="G984" i="5"/>
  <c r="H982" i="7" s="1"/>
  <c r="E983" i="9" s="1"/>
  <c r="F984" i="5"/>
  <c r="G982" i="7" s="1"/>
  <c r="D983" i="9" s="1"/>
  <c r="E984" i="5"/>
  <c r="F982" i="7" s="1"/>
  <c r="G983" i="9" s="1"/>
  <c r="H968" i="5"/>
  <c r="I966" i="7" s="1"/>
  <c r="F967" i="9" s="1"/>
  <c r="G968" i="5"/>
  <c r="H966" i="7" s="1"/>
  <c r="E967" i="9" s="1"/>
  <c r="F968" i="5"/>
  <c r="G966" i="7" s="1"/>
  <c r="D967" i="9" s="1"/>
  <c r="E968" i="5"/>
  <c r="F966" i="7" s="1"/>
  <c r="G967" i="9" s="1"/>
  <c r="H952" i="5"/>
  <c r="I950" i="7" s="1"/>
  <c r="F951" i="9" s="1"/>
  <c r="G952" i="5"/>
  <c r="H950" i="7" s="1"/>
  <c r="E951" i="9" s="1"/>
  <c r="F952" i="5"/>
  <c r="G950" i="7" s="1"/>
  <c r="D951" i="9" s="1"/>
  <c r="E952" i="5"/>
  <c r="F950" i="7" s="1"/>
  <c r="G951" i="9" s="1"/>
  <c r="H936" i="5"/>
  <c r="I934" i="7" s="1"/>
  <c r="F935" i="9" s="1"/>
  <c r="G936" i="5"/>
  <c r="H934" i="7" s="1"/>
  <c r="E935" i="9" s="1"/>
  <c r="F936" i="5"/>
  <c r="G934" i="7" s="1"/>
  <c r="D935" i="9" s="1"/>
  <c r="E936" i="5"/>
  <c r="F934" i="7" s="1"/>
  <c r="G935" i="9" s="1"/>
  <c r="H920" i="5"/>
  <c r="I918" i="7" s="1"/>
  <c r="F919" i="9" s="1"/>
  <c r="G920" i="5"/>
  <c r="H918" i="7" s="1"/>
  <c r="E919" i="9" s="1"/>
  <c r="F920" i="5"/>
  <c r="G918" i="7" s="1"/>
  <c r="D919" i="9" s="1"/>
  <c r="E920" i="5"/>
  <c r="F918" i="7" s="1"/>
  <c r="G919" i="9" s="1"/>
  <c r="H904" i="5"/>
  <c r="I902" i="7" s="1"/>
  <c r="F903" i="9" s="1"/>
  <c r="G904" i="5"/>
  <c r="H902" i="7" s="1"/>
  <c r="E903" i="9" s="1"/>
  <c r="F904" i="5"/>
  <c r="G902" i="7" s="1"/>
  <c r="D903" i="9" s="1"/>
  <c r="E904" i="5"/>
  <c r="F902" i="7" s="1"/>
  <c r="G903" i="9" s="1"/>
  <c r="H888" i="5"/>
  <c r="I886" i="7" s="1"/>
  <c r="F887" i="9" s="1"/>
  <c r="G888" i="5"/>
  <c r="H886" i="7" s="1"/>
  <c r="E887" i="9" s="1"/>
  <c r="F888" i="5"/>
  <c r="G886" i="7" s="1"/>
  <c r="D887" i="9" s="1"/>
  <c r="E888" i="5"/>
  <c r="F886" i="7" s="1"/>
  <c r="G887" i="9" s="1"/>
  <c r="H872" i="5"/>
  <c r="I870" i="7" s="1"/>
  <c r="F871" i="9" s="1"/>
  <c r="G872" i="5"/>
  <c r="H870" i="7" s="1"/>
  <c r="E871" i="9" s="1"/>
  <c r="F872" i="5"/>
  <c r="G870" i="7" s="1"/>
  <c r="D871" i="9" s="1"/>
  <c r="E872" i="5"/>
  <c r="F870" i="7" s="1"/>
  <c r="G871" i="9" s="1"/>
  <c r="H856" i="5"/>
  <c r="I854" i="7" s="1"/>
  <c r="F855" i="9" s="1"/>
  <c r="G856" i="5"/>
  <c r="H854" i="7" s="1"/>
  <c r="E855" i="9" s="1"/>
  <c r="F856" i="5"/>
  <c r="G854" i="7" s="1"/>
  <c r="D855" i="9" s="1"/>
  <c r="E856" i="5"/>
  <c r="F854" i="7" s="1"/>
  <c r="G855" i="9" s="1"/>
  <c r="H840" i="5"/>
  <c r="I838" i="7" s="1"/>
  <c r="F839" i="9" s="1"/>
  <c r="G840" i="5"/>
  <c r="H838" i="7" s="1"/>
  <c r="E839" i="9" s="1"/>
  <c r="F840" i="5"/>
  <c r="G838" i="7" s="1"/>
  <c r="D839" i="9" s="1"/>
  <c r="E840" i="5"/>
  <c r="F838" i="7" s="1"/>
  <c r="G839" i="9" s="1"/>
  <c r="H824" i="5"/>
  <c r="I822" i="7" s="1"/>
  <c r="F823" i="9" s="1"/>
  <c r="G824" i="5"/>
  <c r="H822" i="7" s="1"/>
  <c r="E823" i="9" s="1"/>
  <c r="F824" i="5"/>
  <c r="G822" i="7" s="1"/>
  <c r="D823" i="9" s="1"/>
  <c r="E824" i="5"/>
  <c r="F822" i="7" s="1"/>
  <c r="G823" i="9" s="1"/>
  <c r="H808" i="5"/>
  <c r="I806" i="7" s="1"/>
  <c r="F807" i="9" s="1"/>
  <c r="G808" i="5"/>
  <c r="H806" i="7" s="1"/>
  <c r="E807" i="9" s="1"/>
  <c r="F808" i="5"/>
  <c r="G806" i="7" s="1"/>
  <c r="D807" i="9" s="1"/>
  <c r="E808" i="5"/>
  <c r="F806" i="7" s="1"/>
  <c r="G807" i="9" s="1"/>
  <c r="H792" i="5"/>
  <c r="I790" i="7" s="1"/>
  <c r="F791" i="9" s="1"/>
  <c r="G792" i="5"/>
  <c r="H790" i="7" s="1"/>
  <c r="E791" i="9" s="1"/>
  <c r="F792" i="5"/>
  <c r="G790" i="7" s="1"/>
  <c r="D791" i="9" s="1"/>
  <c r="E792" i="5"/>
  <c r="F790" i="7" s="1"/>
  <c r="G791" i="9" s="1"/>
  <c r="H776" i="5"/>
  <c r="I774" i="7" s="1"/>
  <c r="F775" i="9" s="1"/>
  <c r="G776" i="5"/>
  <c r="H774" i="7" s="1"/>
  <c r="E775" i="9" s="1"/>
  <c r="F776" i="5"/>
  <c r="G774" i="7" s="1"/>
  <c r="D775" i="9" s="1"/>
  <c r="E776" i="5"/>
  <c r="F774" i="7" s="1"/>
  <c r="G775" i="9" s="1"/>
  <c r="H760" i="5"/>
  <c r="I758" i="7" s="1"/>
  <c r="F759" i="9" s="1"/>
  <c r="G760" i="5"/>
  <c r="H758" i="7" s="1"/>
  <c r="E759" i="9" s="1"/>
  <c r="F760" i="5"/>
  <c r="G758" i="7" s="1"/>
  <c r="D759" i="9" s="1"/>
  <c r="E760" i="5"/>
  <c r="F758" i="7" s="1"/>
  <c r="G759" i="9" s="1"/>
  <c r="H744" i="5"/>
  <c r="I742" i="7" s="1"/>
  <c r="F743" i="9" s="1"/>
  <c r="G744" i="5"/>
  <c r="H742" i="7" s="1"/>
  <c r="E743" i="9" s="1"/>
  <c r="F744" i="5"/>
  <c r="G742" i="7" s="1"/>
  <c r="D743" i="9" s="1"/>
  <c r="E744" i="5"/>
  <c r="F742" i="7" s="1"/>
  <c r="G743" i="9" s="1"/>
  <c r="H728" i="5"/>
  <c r="I726" i="7" s="1"/>
  <c r="F727" i="9" s="1"/>
  <c r="G728" i="5"/>
  <c r="H726" i="7" s="1"/>
  <c r="E727" i="9" s="1"/>
  <c r="F728" i="5"/>
  <c r="G726" i="7" s="1"/>
  <c r="D727" i="9" s="1"/>
  <c r="E728" i="5"/>
  <c r="F726" i="7" s="1"/>
  <c r="G727" i="9" s="1"/>
  <c r="H712" i="5"/>
  <c r="I710" i="7" s="1"/>
  <c r="F711" i="9" s="1"/>
  <c r="G712" i="5"/>
  <c r="H710" i="7" s="1"/>
  <c r="E711" i="9" s="1"/>
  <c r="F712" i="5"/>
  <c r="G710" i="7" s="1"/>
  <c r="D711" i="9" s="1"/>
  <c r="E712" i="5"/>
  <c r="F710" i="7" s="1"/>
  <c r="G711" i="9" s="1"/>
  <c r="H696" i="5"/>
  <c r="I694" i="7" s="1"/>
  <c r="F695" i="9" s="1"/>
  <c r="G696" i="5"/>
  <c r="H694" i="7" s="1"/>
  <c r="E695" i="9" s="1"/>
  <c r="F696" i="5"/>
  <c r="G694" i="7" s="1"/>
  <c r="D695" i="9" s="1"/>
  <c r="E696" i="5"/>
  <c r="F694" i="7" s="1"/>
  <c r="G695" i="9" s="1"/>
  <c r="H680" i="5"/>
  <c r="I678" i="7" s="1"/>
  <c r="F679" i="9" s="1"/>
  <c r="G680" i="5"/>
  <c r="H678" i="7" s="1"/>
  <c r="E679" i="9" s="1"/>
  <c r="F680" i="5"/>
  <c r="G678" i="7" s="1"/>
  <c r="D679" i="9" s="1"/>
  <c r="E680" i="5"/>
  <c r="F678" i="7" s="1"/>
  <c r="G679" i="9" s="1"/>
  <c r="H652" i="5"/>
  <c r="I650" i="7" s="1"/>
  <c r="F651" i="9" s="1"/>
  <c r="G652" i="5"/>
  <c r="H650" i="7" s="1"/>
  <c r="E651" i="9" s="1"/>
  <c r="F652" i="5"/>
  <c r="G650" i="7" s="1"/>
  <c r="D651" i="9" s="1"/>
  <c r="E652" i="5"/>
  <c r="F650" i="7" s="1"/>
  <c r="G651" i="9" s="1"/>
  <c r="H620" i="5"/>
  <c r="I618" i="7" s="1"/>
  <c r="F619" i="9" s="1"/>
  <c r="G620" i="5"/>
  <c r="H618" i="7" s="1"/>
  <c r="E619" i="9" s="1"/>
  <c r="F620" i="5"/>
  <c r="G618" i="7" s="1"/>
  <c r="D619" i="9" s="1"/>
  <c r="E620" i="5"/>
  <c r="F618" i="7" s="1"/>
  <c r="G619" i="9" s="1"/>
  <c r="H588" i="5"/>
  <c r="I586" i="7" s="1"/>
  <c r="F587" i="9" s="1"/>
  <c r="G588" i="5"/>
  <c r="H586" i="7" s="1"/>
  <c r="E587" i="9" s="1"/>
  <c r="F588" i="5"/>
  <c r="G586" i="7" s="1"/>
  <c r="D587" i="9" s="1"/>
  <c r="E588" i="5"/>
  <c r="F586" i="7" s="1"/>
  <c r="G587" i="9" s="1"/>
  <c r="H556" i="5"/>
  <c r="I554" i="7" s="1"/>
  <c r="F555" i="9" s="1"/>
  <c r="G556" i="5"/>
  <c r="H554" i="7" s="1"/>
  <c r="E555" i="9" s="1"/>
  <c r="F556" i="5"/>
  <c r="G554" i="7" s="1"/>
  <c r="D555" i="9" s="1"/>
  <c r="E556" i="5"/>
  <c r="F554" i="7" s="1"/>
  <c r="G555" i="9" s="1"/>
  <c r="H524" i="5"/>
  <c r="I522" i="7" s="1"/>
  <c r="F523" i="9" s="1"/>
  <c r="G524" i="5"/>
  <c r="H522" i="7" s="1"/>
  <c r="E523" i="9" s="1"/>
  <c r="F524" i="5"/>
  <c r="G522" i="7" s="1"/>
  <c r="D523" i="9" s="1"/>
  <c r="E524" i="5"/>
  <c r="F522" i="7" s="1"/>
  <c r="G523" i="9" s="1"/>
  <c r="H492" i="5"/>
  <c r="I490" i="7" s="1"/>
  <c r="F491" i="9" s="1"/>
  <c r="G492" i="5"/>
  <c r="H490" i="7" s="1"/>
  <c r="E491" i="9" s="1"/>
  <c r="F492" i="5"/>
  <c r="G490" i="7" s="1"/>
  <c r="D491" i="9" s="1"/>
  <c r="E492" i="5"/>
  <c r="F490" i="7" s="1"/>
  <c r="G491" i="9" s="1"/>
  <c r="H460" i="5"/>
  <c r="I458" i="7" s="1"/>
  <c r="F459" i="9" s="1"/>
  <c r="G460" i="5"/>
  <c r="H458" i="7" s="1"/>
  <c r="E459" i="9" s="1"/>
  <c r="F460" i="5"/>
  <c r="G458" i="7" s="1"/>
  <c r="D459" i="9" s="1"/>
  <c r="E460" i="5"/>
  <c r="F458" i="7" s="1"/>
  <c r="G459" i="9" s="1"/>
  <c r="H428" i="5"/>
  <c r="I426" i="7" s="1"/>
  <c r="F427" i="9" s="1"/>
  <c r="G428" i="5"/>
  <c r="H426" i="7" s="1"/>
  <c r="E427" i="9" s="1"/>
  <c r="F428" i="5"/>
  <c r="G426" i="7" s="1"/>
  <c r="D427" i="9" s="1"/>
  <c r="E428" i="5"/>
  <c r="F426" i="7" s="1"/>
  <c r="G427" i="9" s="1"/>
  <c r="H396" i="5"/>
  <c r="I394" i="7" s="1"/>
  <c r="F395" i="9" s="1"/>
  <c r="G396" i="5"/>
  <c r="H394" i="7" s="1"/>
  <c r="E395" i="9" s="1"/>
  <c r="F396" i="5"/>
  <c r="G394" i="7" s="1"/>
  <c r="D395" i="9" s="1"/>
  <c r="E396" i="5"/>
  <c r="F394" i="7" s="1"/>
  <c r="G395" i="9" s="1"/>
  <c r="H364" i="5"/>
  <c r="I362" i="7" s="1"/>
  <c r="F363" i="9" s="1"/>
  <c r="G364" i="5"/>
  <c r="H362" i="7" s="1"/>
  <c r="E363" i="9" s="1"/>
  <c r="F364" i="5"/>
  <c r="G362" i="7" s="1"/>
  <c r="D363" i="9" s="1"/>
  <c r="E364" i="5"/>
  <c r="F362" i="7" s="1"/>
  <c r="G363" i="9" s="1"/>
  <c r="H332" i="5"/>
  <c r="I330" i="7" s="1"/>
  <c r="F331" i="9" s="1"/>
  <c r="G332" i="5"/>
  <c r="H330" i="7" s="1"/>
  <c r="E331" i="9" s="1"/>
  <c r="F332" i="5"/>
  <c r="G330" i="7" s="1"/>
  <c r="D331" i="9" s="1"/>
  <c r="E332" i="5"/>
  <c r="F330" i="7" s="1"/>
  <c r="G331" i="9" s="1"/>
  <c r="H300" i="5"/>
  <c r="I298" i="7" s="1"/>
  <c r="F299" i="9" s="1"/>
  <c r="G300" i="5"/>
  <c r="H298" i="7" s="1"/>
  <c r="E299" i="9" s="1"/>
  <c r="F300" i="5"/>
  <c r="G298" i="7" s="1"/>
  <c r="D299" i="9" s="1"/>
  <c r="E300" i="5"/>
  <c r="F298" i="7" s="1"/>
  <c r="G299" i="9" s="1"/>
  <c r="H268" i="5"/>
  <c r="I266" i="7" s="1"/>
  <c r="F267" i="9" s="1"/>
  <c r="G268" i="5"/>
  <c r="H266" i="7" s="1"/>
  <c r="E267" i="9" s="1"/>
  <c r="F268" i="5"/>
  <c r="G266" i="7" s="1"/>
  <c r="D267" i="9" s="1"/>
  <c r="E268" i="5"/>
  <c r="F266" i="7" s="1"/>
  <c r="G267" i="9" s="1"/>
  <c r="H236" i="5"/>
  <c r="I234" i="7" s="1"/>
  <c r="F235" i="9" s="1"/>
  <c r="G236" i="5"/>
  <c r="H234" i="7" s="1"/>
  <c r="E235" i="9" s="1"/>
  <c r="F236" i="5"/>
  <c r="G234" i="7" s="1"/>
  <c r="D235" i="9" s="1"/>
  <c r="E236" i="5"/>
  <c r="F234" i="7" s="1"/>
  <c r="G235" i="9" s="1"/>
  <c r="H204" i="5"/>
  <c r="I202" i="7" s="1"/>
  <c r="F203" i="9" s="1"/>
  <c r="G204" i="5"/>
  <c r="H202" i="7" s="1"/>
  <c r="E203" i="9" s="1"/>
  <c r="F204" i="5"/>
  <c r="G202" i="7" s="1"/>
  <c r="D203" i="9" s="1"/>
  <c r="E204" i="5"/>
  <c r="F202" i="7" s="1"/>
  <c r="G203" i="9" s="1"/>
  <c r="H172" i="5"/>
  <c r="I170" i="7" s="1"/>
  <c r="F171" i="9" s="1"/>
  <c r="G172" i="5"/>
  <c r="H170" i="7" s="1"/>
  <c r="E171" i="9" s="1"/>
  <c r="F172" i="5"/>
  <c r="G170" i="7" s="1"/>
  <c r="D171" i="9" s="1"/>
  <c r="E172" i="5"/>
  <c r="F170" i="7" s="1"/>
  <c r="G171" i="9" s="1"/>
  <c r="H140" i="5"/>
  <c r="I138" i="7" s="1"/>
  <c r="F139" i="9" s="1"/>
  <c r="G140" i="5"/>
  <c r="H138" i="7" s="1"/>
  <c r="E139" i="9" s="1"/>
  <c r="F140" i="5"/>
  <c r="G138" i="7" s="1"/>
  <c r="D139" i="9" s="1"/>
  <c r="E140" i="5"/>
  <c r="F138" i="7" s="1"/>
  <c r="G139" i="9" s="1"/>
  <c r="H108" i="5"/>
  <c r="I106" i="7" s="1"/>
  <c r="F107" i="9" s="1"/>
  <c r="G108" i="5"/>
  <c r="H106" i="7" s="1"/>
  <c r="E107" i="9" s="1"/>
  <c r="F108" i="5"/>
  <c r="G106" i="7" s="1"/>
  <c r="D107" i="9" s="1"/>
  <c r="E108" i="5"/>
  <c r="F106" i="7" s="1"/>
  <c r="G107" i="9" s="1"/>
  <c r="H76" i="5"/>
  <c r="I74" i="7" s="1"/>
  <c r="F75" i="9" s="1"/>
  <c r="G76" i="5"/>
  <c r="H74" i="7" s="1"/>
  <c r="E75" i="9" s="1"/>
  <c r="F76" i="5"/>
  <c r="G74" i="7" s="1"/>
  <c r="D75" i="9" s="1"/>
  <c r="E76" i="5"/>
  <c r="F74" i="7" s="1"/>
  <c r="G75" i="9" s="1"/>
  <c r="H44" i="5"/>
  <c r="I42" i="7" s="1"/>
  <c r="F43" i="9" s="1"/>
  <c r="G44" i="5"/>
  <c r="H42" i="7" s="1"/>
  <c r="E43" i="9" s="1"/>
  <c r="F44" i="5"/>
  <c r="G42" i="7" s="1"/>
  <c r="D43" i="9" s="1"/>
  <c r="E44" i="5"/>
  <c r="F42" i="7" s="1"/>
  <c r="G43" i="9" s="1"/>
  <c r="H12" i="5"/>
  <c r="I10" i="7" s="1"/>
  <c r="F11" i="9" s="1"/>
  <c r="G12" i="5"/>
  <c r="H10" i="7" s="1"/>
  <c r="E11" i="9" s="1"/>
  <c r="F12" i="5"/>
  <c r="G10" i="7" s="1"/>
  <c r="D11" i="9" s="1"/>
  <c r="E12" i="5"/>
  <c r="F10" i="7" s="1"/>
  <c r="G11" i="9" s="1"/>
  <c r="H1995" i="5"/>
  <c r="I1993" i="7" s="1"/>
  <c r="F1994" i="9" s="1"/>
  <c r="G1995" i="5"/>
  <c r="H1993" i="7" s="1"/>
  <c r="E1994" i="9" s="1"/>
  <c r="E1995" i="5"/>
  <c r="F1993" i="7" s="1"/>
  <c r="G1994" i="9" s="1"/>
  <c r="F1995" i="5"/>
  <c r="G1993" i="7" s="1"/>
  <c r="D1994" i="9" s="1"/>
  <c r="H1979" i="5"/>
  <c r="I1977" i="7" s="1"/>
  <c r="F1978" i="9" s="1"/>
  <c r="G1979" i="5"/>
  <c r="H1977" i="7" s="1"/>
  <c r="E1978" i="9" s="1"/>
  <c r="E1979" i="5"/>
  <c r="F1977" i="7" s="1"/>
  <c r="G1978" i="9" s="1"/>
  <c r="F1979" i="5"/>
  <c r="G1977" i="7" s="1"/>
  <c r="D1978" i="9" s="1"/>
  <c r="H1963" i="5"/>
  <c r="I1961" i="7" s="1"/>
  <c r="F1962" i="9" s="1"/>
  <c r="G1963" i="5"/>
  <c r="H1961" i="7" s="1"/>
  <c r="E1962" i="9" s="1"/>
  <c r="E1963" i="5"/>
  <c r="F1961" i="7" s="1"/>
  <c r="G1962" i="9" s="1"/>
  <c r="F1963" i="5"/>
  <c r="G1961" i="7" s="1"/>
  <c r="D1962" i="9" s="1"/>
  <c r="H1947" i="5"/>
  <c r="I1945" i="7" s="1"/>
  <c r="F1946" i="9" s="1"/>
  <c r="G1947" i="5"/>
  <c r="H1945" i="7" s="1"/>
  <c r="E1946" i="9" s="1"/>
  <c r="E1947" i="5"/>
  <c r="F1945" i="7" s="1"/>
  <c r="G1946" i="9" s="1"/>
  <c r="F1947" i="5"/>
  <c r="G1945" i="7" s="1"/>
  <c r="D1946" i="9" s="1"/>
  <c r="H1931" i="5"/>
  <c r="I1929" i="7" s="1"/>
  <c r="F1930" i="9" s="1"/>
  <c r="G1931" i="5"/>
  <c r="H1929" i="7" s="1"/>
  <c r="E1930" i="9" s="1"/>
  <c r="E1931" i="5"/>
  <c r="F1929" i="7" s="1"/>
  <c r="G1930" i="9" s="1"/>
  <c r="F1931" i="5"/>
  <c r="G1929" i="7" s="1"/>
  <c r="D1930" i="9" s="1"/>
  <c r="H1915" i="5"/>
  <c r="I1913" i="7" s="1"/>
  <c r="F1914" i="9" s="1"/>
  <c r="G1915" i="5"/>
  <c r="H1913" i="7" s="1"/>
  <c r="E1914" i="9" s="1"/>
  <c r="E1915" i="5"/>
  <c r="F1913" i="7" s="1"/>
  <c r="G1914" i="9" s="1"/>
  <c r="F1915" i="5"/>
  <c r="G1913" i="7" s="1"/>
  <c r="D1914" i="9" s="1"/>
  <c r="H1899" i="5"/>
  <c r="I1897" i="7" s="1"/>
  <c r="F1898" i="9" s="1"/>
  <c r="G1899" i="5"/>
  <c r="H1897" i="7" s="1"/>
  <c r="E1898" i="9" s="1"/>
  <c r="F1899" i="5"/>
  <c r="G1897" i="7" s="1"/>
  <c r="D1898" i="9" s="1"/>
  <c r="E1899" i="5"/>
  <c r="F1897" i="7" s="1"/>
  <c r="G1898" i="9" s="1"/>
  <c r="H1883" i="5"/>
  <c r="I1881" i="7" s="1"/>
  <c r="F1882" i="9" s="1"/>
  <c r="G1883" i="5"/>
  <c r="H1881" i="7" s="1"/>
  <c r="E1882" i="9" s="1"/>
  <c r="F1883" i="5"/>
  <c r="G1881" i="7" s="1"/>
  <c r="D1882" i="9" s="1"/>
  <c r="E1883" i="5"/>
  <c r="F1881" i="7" s="1"/>
  <c r="G1882" i="9" s="1"/>
  <c r="H1867" i="5"/>
  <c r="I1865" i="7" s="1"/>
  <c r="F1866" i="9" s="1"/>
  <c r="G1867" i="5"/>
  <c r="H1865" i="7" s="1"/>
  <c r="E1866" i="9" s="1"/>
  <c r="F1867" i="5"/>
  <c r="G1865" i="7" s="1"/>
  <c r="D1866" i="9" s="1"/>
  <c r="E1867" i="5"/>
  <c r="F1865" i="7" s="1"/>
  <c r="G1866" i="9" s="1"/>
  <c r="H1851" i="5"/>
  <c r="I1849" i="7" s="1"/>
  <c r="F1850" i="9" s="1"/>
  <c r="G1851" i="5"/>
  <c r="H1849" i="7" s="1"/>
  <c r="E1850" i="9" s="1"/>
  <c r="F1851" i="5"/>
  <c r="G1849" i="7" s="1"/>
  <c r="D1850" i="9" s="1"/>
  <c r="E1851" i="5"/>
  <c r="F1849" i="7" s="1"/>
  <c r="G1850" i="9" s="1"/>
  <c r="H1835" i="5"/>
  <c r="I1833" i="7" s="1"/>
  <c r="F1834" i="9" s="1"/>
  <c r="G1835" i="5"/>
  <c r="H1833" i="7" s="1"/>
  <c r="E1834" i="9" s="1"/>
  <c r="F1835" i="5"/>
  <c r="G1833" i="7" s="1"/>
  <c r="D1834" i="9" s="1"/>
  <c r="E1835" i="5"/>
  <c r="F1833" i="7" s="1"/>
  <c r="G1834" i="9" s="1"/>
  <c r="H1819" i="5"/>
  <c r="I1817" i="7" s="1"/>
  <c r="F1818" i="9" s="1"/>
  <c r="G1819" i="5"/>
  <c r="H1817" i="7" s="1"/>
  <c r="E1818" i="9" s="1"/>
  <c r="F1819" i="5"/>
  <c r="G1817" i="7" s="1"/>
  <c r="D1818" i="9" s="1"/>
  <c r="E1819" i="5"/>
  <c r="F1817" i="7" s="1"/>
  <c r="G1818" i="9" s="1"/>
  <c r="H1803" i="5"/>
  <c r="I1801" i="7" s="1"/>
  <c r="F1802" i="9" s="1"/>
  <c r="G1803" i="5"/>
  <c r="H1801" i="7" s="1"/>
  <c r="E1802" i="9" s="1"/>
  <c r="F1803" i="5"/>
  <c r="G1801" i="7" s="1"/>
  <c r="D1802" i="9" s="1"/>
  <c r="E1803" i="5"/>
  <c r="F1801" i="7" s="1"/>
  <c r="G1802" i="9" s="1"/>
  <c r="H1787" i="5"/>
  <c r="I1785" i="7" s="1"/>
  <c r="F1786" i="9" s="1"/>
  <c r="G1787" i="5"/>
  <c r="H1785" i="7" s="1"/>
  <c r="E1786" i="9" s="1"/>
  <c r="F1787" i="5"/>
  <c r="G1785" i="7" s="1"/>
  <c r="D1786" i="9" s="1"/>
  <c r="E1787" i="5"/>
  <c r="F1785" i="7" s="1"/>
  <c r="G1786" i="9" s="1"/>
  <c r="H1771" i="5"/>
  <c r="I1769" i="7" s="1"/>
  <c r="F1770" i="9" s="1"/>
  <c r="G1771" i="5"/>
  <c r="H1769" i="7" s="1"/>
  <c r="E1770" i="9" s="1"/>
  <c r="F1771" i="5"/>
  <c r="G1769" i="7" s="1"/>
  <c r="D1770" i="9" s="1"/>
  <c r="E1771" i="5"/>
  <c r="F1769" i="7" s="1"/>
  <c r="G1770" i="9" s="1"/>
  <c r="H1755" i="5"/>
  <c r="I1753" i="7" s="1"/>
  <c r="F1754" i="9" s="1"/>
  <c r="G1755" i="5"/>
  <c r="H1753" i="7" s="1"/>
  <c r="E1754" i="9" s="1"/>
  <c r="F1755" i="5"/>
  <c r="G1753" i="7" s="1"/>
  <c r="D1754" i="9" s="1"/>
  <c r="E1755" i="5"/>
  <c r="F1753" i="7" s="1"/>
  <c r="G1754" i="9" s="1"/>
  <c r="H1739" i="5"/>
  <c r="I1737" i="7" s="1"/>
  <c r="F1738" i="9" s="1"/>
  <c r="G1739" i="5"/>
  <c r="H1737" i="7" s="1"/>
  <c r="E1738" i="9" s="1"/>
  <c r="F1739" i="5"/>
  <c r="G1737" i="7" s="1"/>
  <c r="D1738" i="9" s="1"/>
  <c r="E1739" i="5"/>
  <c r="F1737" i="7" s="1"/>
  <c r="G1738" i="9" s="1"/>
  <c r="H1723" i="5"/>
  <c r="I1721" i="7" s="1"/>
  <c r="F1722" i="9" s="1"/>
  <c r="G1723" i="5"/>
  <c r="H1721" i="7" s="1"/>
  <c r="E1722" i="9" s="1"/>
  <c r="F1723" i="5"/>
  <c r="G1721" i="7" s="1"/>
  <c r="D1722" i="9" s="1"/>
  <c r="E1723" i="5"/>
  <c r="F1721" i="7" s="1"/>
  <c r="G1722" i="9" s="1"/>
  <c r="H1707" i="5"/>
  <c r="I1705" i="7" s="1"/>
  <c r="F1706" i="9" s="1"/>
  <c r="G1707" i="5"/>
  <c r="H1705" i="7" s="1"/>
  <c r="E1706" i="9" s="1"/>
  <c r="F1707" i="5"/>
  <c r="G1705" i="7" s="1"/>
  <c r="D1706" i="9" s="1"/>
  <c r="E1707" i="5"/>
  <c r="F1705" i="7" s="1"/>
  <c r="G1706" i="9" s="1"/>
  <c r="H1691" i="5"/>
  <c r="I1689" i="7" s="1"/>
  <c r="F1690" i="9" s="1"/>
  <c r="G1691" i="5"/>
  <c r="H1689" i="7" s="1"/>
  <c r="E1690" i="9" s="1"/>
  <c r="F1691" i="5"/>
  <c r="G1689" i="7" s="1"/>
  <c r="D1690" i="9" s="1"/>
  <c r="E1691" i="5"/>
  <c r="F1689" i="7" s="1"/>
  <c r="G1690" i="9" s="1"/>
  <c r="H1675" i="5"/>
  <c r="I1673" i="7" s="1"/>
  <c r="F1674" i="9" s="1"/>
  <c r="F1675" i="5"/>
  <c r="G1673" i="7" s="1"/>
  <c r="D1674" i="9" s="1"/>
  <c r="G1675" i="5"/>
  <c r="H1673" i="7" s="1"/>
  <c r="E1674" i="9" s="1"/>
  <c r="E1675" i="5"/>
  <c r="F1673" i="7" s="1"/>
  <c r="G1674" i="9" s="1"/>
  <c r="H1659" i="5"/>
  <c r="I1657" i="7" s="1"/>
  <c r="F1658" i="9" s="1"/>
  <c r="F1659" i="5"/>
  <c r="G1657" i="7" s="1"/>
  <c r="D1658" i="9" s="1"/>
  <c r="G1659" i="5"/>
  <c r="H1657" i="7" s="1"/>
  <c r="E1658" i="9" s="1"/>
  <c r="E1659" i="5"/>
  <c r="F1657" i="7" s="1"/>
  <c r="G1658" i="9" s="1"/>
  <c r="H1643" i="5"/>
  <c r="I1641" i="7" s="1"/>
  <c r="F1642" i="9" s="1"/>
  <c r="F1643" i="5"/>
  <c r="G1641" i="7" s="1"/>
  <c r="D1642" i="9" s="1"/>
  <c r="G1643" i="5"/>
  <c r="H1641" i="7" s="1"/>
  <c r="E1642" i="9" s="1"/>
  <c r="E1643" i="5"/>
  <c r="F1641" i="7" s="1"/>
  <c r="G1642" i="9" s="1"/>
  <c r="H1627" i="5"/>
  <c r="I1625" i="7" s="1"/>
  <c r="F1626" i="9" s="1"/>
  <c r="F1627" i="5"/>
  <c r="G1625" i="7" s="1"/>
  <c r="D1626" i="9" s="1"/>
  <c r="G1627" i="5"/>
  <c r="H1625" i="7" s="1"/>
  <c r="E1626" i="9" s="1"/>
  <c r="E1627" i="5"/>
  <c r="F1625" i="7" s="1"/>
  <c r="G1626" i="9" s="1"/>
  <c r="H1611" i="5"/>
  <c r="I1609" i="7" s="1"/>
  <c r="F1610" i="9" s="1"/>
  <c r="F1611" i="5"/>
  <c r="G1609" i="7" s="1"/>
  <c r="D1610" i="9" s="1"/>
  <c r="G1611" i="5"/>
  <c r="H1609" i="7" s="1"/>
  <c r="E1610" i="9" s="1"/>
  <c r="E1611" i="5"/>
  <c r="F1609" i="7" s="1"/>
  <c r="G1610" i="9" s="1"/>
  <c r="H1595" i="5"/>
  <c r="I1593" i="7" s="1"/>
  <c r="F1594" i="9" s="1"/>
  <c r="G1595" i="5"/>
  <c r="H1593" i="7" s="1"/>
  <c r="E1594" i="9" s="1"/>
  <c r="F1595" i="5"/>
  <c r="G1593" i="7" s="1"/>
  <c r="D1594" i="9" s="1"/>
  <c r="E1595" i="5"/>
  <c r="F1593" i="7" s="1"/>
  <c r="G1594" i="9" s="1"/>
  <c r="H1579" i="5"/>
  <c r="I1577" i="7" s="1"/>
  <c r="F1578" i="9" s="1"/>
  <c r="G1579" i="5"/>
  <c r="H1577" i="7" s="1"/>
  <c r="E1578" i="9" s="1"/>
  <c r="F1579" i="5"/>
  <c r="G1577" i="7" s="1"/>
  <c r="D1578" i="9" s="1"/>
  <c r="E1579" i="5"/>
  <c r="F1577" i="7" s="1"/>
  <c r="G1578" i="9" s="1"/>
  <c r="H1563" i="5"/>
  <c r="I1561" i="7" s="1"/>
  <c r="F1562" i="9" s="1"/>
  <c r="G1563" i="5"/>
  <c r="H1561" i="7" s="1"/>
  <c r="E1562" i="9" s="1"/>
  <c r="F1563" i="5"/>
  <c r="G1561" i="7" s="1"/>
  <c r="D1562" i="9" s="1"/>
  <c r="E1563" i="5"/>
  <c r="F1561" i="7" s="1"/>
  <c r="G1562" i="9" s="1"/>
  <c r="H1547" i="5"/>
  <c r="I1545" i="7" s="1"/>
  <c r="F1546" i="9" s="1"/>
  <c r="G1547" i="5"/>
  <c r="H1545" i="7" s="1"/>
  <c r="E1546" i="9" s="1"/>
  <c r="F1547" i="5"/>
  <c r="G1545" i="7" s="1"/>
  <c r="D1546" i="9" s="1"/>
  <c r="E1547" i="5"/>
  <c r="F1545" i="7" s="1"/>
  <c r="G1546" i="9" s="1"/>
  <c r="H1531" i="5"/>
  <c r="I1529" i="7" s="1"/>
  <c r="F1530" i="9" s="1"/>
  <c r="G1531" i="5"/>
  <c r="H1529" i="7" s="1"/>
  <c r="E1530" i="9" s="1"/>
  <c r="F1531" i="5"/>
  <c r="G1529" i="7" s="1"/>
  <c r="D1530" i="9" s="1"/>
  <c r="E1531" i="5"/>
  <c r="F1529" i="7" s="1"/>
  <c r="G1530" i="9" s="1"/>
  <c r="H1515" i="5"/>
  <c r="I1513" i="7" s="1"/>
  <c r="F1514" i="9" s="1"/>
  <c r="G1515" i="5"/>
  <c r="H1513" i="7" s="1"/>
  <c r="E1514" i="9" s="1"/>
  <c r="F1515" i="5"/>
  <c r="G1513" i="7" s="1"/>
  <c r="D1514" i="9" s="1"/>
  <c r="E1515" i="5"/>
  <c r="F1513" i="7" s="1"/>
  <c r="G1514" i="9" s="1"/>
  <c r="H1499" i="5"/>
  <c r="I1497" i="7" s="1"/>
  <c r="F1498" i="9" s="1"/>
  <c r="G1499" i="5"/>
  <c r="H1497" i="7" s="1"/>
  <c r="E1498" i="9" s="1"/>
  <c r="F1499" i="5"/>
  <c r="G1497" i="7" s="1"/>
  <c r="D1498" i="9" s="1"/>
  <c r="E1499" i="5"/>
  <c r="F1497" i="7" s="1"/>
  <c r="G1498" i="9" s="1"/>
  <c r="H1483" i="5"/>
  <c r="I1481" i="7" s="1"/>
  <c r="F1482" i="9" s="1"/>
  <c r="G1483" i="5"/>
  <c r="H1481" i="7" s="1"/>
  <c r="E1482" i="9" s="1"/>
  <c r="F1483" i="5"/>
  <c r="G1481" i="7" s="1"/>
  <c r="D1482" i="9" s="1"/>
  <c r="E1483" i="5"/>
  <c r="F1481" i="7" s="1"/>
  <c r="G1482" i="9" s="1"/>
  <c r="H1467" i="5"/>
  <c r="I1465" i="7" s="1"/>
  <c r="F1466" i="9" s="1"/>
  <c r="G1467" i="5"/>
  <c r="H1465" i="7" s="1"/>
  <c r="E1466" i="9" s="1"/>
  <c r="F1467" i="5"/>
  <c r="G1465" i="7" s="1"/>
  <c r="D1466" i="9" s="1"/>
  <c r="E1467" i="5"/>
  <c r="F1465" i="7" s="1"/>
  <c r="G1466" i="9" s="1"/>
  <c r="H1451" i="5"/>
  <c r="I1449" i="7" s="1"/>
  <c r="F1450" i="9" s="1"/>
  <c r="G1451" i="5"/>
  <c r="H1449" i="7" s="1"/>
  <c r="E1450" i="9" s="1"/>
  <c r="F1451" i="5"/>
  <c r="G1449" i="7" s="1"/>
  <c r="D1450" i="9" s="1"/>
  <c r="E1451" i="5"/>
  <c r="F1449" i="7" s="1"/>
  <c r="G1450" i="9" s="1"/>
  <c r="H1435" i="5"/>
  <c r="I1433" i="7" s="1"/>
  <c r="F1434" i="9" s="1"/>
  <c r="G1435" i="5"/>
  <c r="H1433" i="7" s="1"/>
  <c r="E1434" i="9" s="1"/>
  <c r="F1435" i="5"/>
  <c r="G1433" i="7" s="1"/>
  <c r="D1434" i="9" s="1"/>
  <c r="E1435" i="5"/>
  <c r="F1433" i="7" s="1"/>
  <c r="G1434" i="9" s="1"/>
  <c r="H1419" i="5"/>
  <c r="I1417" i="7" s="1"/>
  <c r="F1418" i="9" s="1"/>
  <c r="G1419" i="5"/>
  <c r="H1417" i="7" s="1"/>
  <c r="E1418" i="9" s="1"/>
  <c r="F1419" i="5"/>
  <c r="G1417" i="7" s="1"/>
  <c r="D1418" i="9" s="1"/>
  <c r="E1419" i="5"/>
  <c r="F1417" i="7" s="1"/>
  <c r="G1418" i="9" s="1"/>
  <c r="H1403" i="5"/>
  <c r="I1401" i="7" s="1"/>
  <c r="F1402" i="9" s="1"/>
  <c r="G1403" i="5"/>
  <c r="H1401" i="7" s="1"/>
  <c r="E1402" i="9" s="1"/>
  <c r="F1403" i="5"/>
  <c r="G1401" i="7" s="1"/>
  <c r="D1402" i="9" s="1"/>
  <c r="E1403" i="5"/>
  <c r="F1401" i="7" s="1"/>
  <c r="G1402" i="9" s="1"/>
  <c r="H1387" i="5"/>
  <c r="I1385" i="7" s="1"/>
  <c r="F1386" i="9" s="1"/>
  <c r="G1387" i="5"/>
  <c r="H1385" i="7" s="1"/>
  <c r="E1386" i="9" s="1"/>
  <c r="F1387" i="5"/>
  <c r="G1385" i="7" s="1"/>
  <c r="D1386" i="9" s="1"/>
  <c r="E1387" i="5"/>
  <c r="F1385" i="7" s="1"/>
  <c r="G1386" i="9" s="1"/>
  <c r="H1371" i="5"/>
  <c r="I1369" i="7" s="1"/>
  <c r="F1370" i="9" s="1"/>
  <c r="G1371" i="5"/>
  <c r="H1369" i="7" s="1"/>
  <c r="E1370" i="9" s="1"/>
  <c r="F1371" i="5"/>
  <c r="G1369" i="7" s="1"/>
  <c r="D1370" i="9" s="1"/>
  <c r="E1371" i="5"/>
  <c r="F1369" i="7" s="1"/>
  <c r="G1370" i="9" s="1"/>
  <c r="H1355" i="5"/>
  <c r="I1353" i="7" s="1"/>
  <c r="F1354" i="9" s="1"/>
  <c r="G1355" i="5"/>
  <c r="H1353" i="7" s="1"/>
  <c r="E1354" i="9" s="1"/>
  <c r="F1355" i="5"/>
  <c r="G1353" i="7" s="1"/>
  <c r="D1354" i="9" s="1"/>
  <c r="E1355" i="5"/>
  <c r="F1353" i="7" s="1"/>
  <c r="G1354" i="9" s="1"/>
  <c r="H1339" i="5"/>
  <c r="I1337" i="7" s="1"/>
  <c r="F1338" i="9" s="1"/>
  <c r="G1339" i="5"/>
  <c r="H1337" i="7" s="1"/>
  <c r="E1338" i="9" s="1"/>
  <c r="F1339" i="5"/>
  <c r="G1337" i="7" s="1"/>
  <c r="D1338" i="9" s="1"/>
  <c r="E1339" i="5"/>
  <c r="F1337" i="7" s="1"/>
  <c r="G1338" i="9" s="1"/>
  <c r="H1323" i="5"/>
  <c r="I1321" i="7" s="1"/>
  <c r="F1322" i="9" s="1"/>
  <c r="G1323" i="5"/>
  <c r="H1321" i="7" s="1"/>
  <c r="E1322" i="9" s="1"/>
  <c r="F1323" i="5"/>
  <c r="G1321" i="7" s="1"/>
  <c r="D1322" i="9" s="1"/>
  <c r="E1323" i="5"/>
  <c r="F1321" i="7" s="1"/>
  <c r="G1322" i="9" s="1"/>
  <c r="H1307" i="5"/>
  <c r="I1305" i="7" s="1"/>
  <c r="F1306" i="9" s="1"/>
  <c r="G1307" i="5"/>
  <c r="H1305" i="7" s="1"/>
  <c r="E1306" i="9" s="1"/>
  <c r="F1307" i="5"/>
  <c r="G1305" i="7" s="1"/>
  <c r="D1306" i="9" s="1"/>
  <c r="E1307" i="5"/>
  <c r="F1305" i="7" s="1"/>
  <c r="G1306" i="9" s="1"/>
  <c r="H1291" i="5"/>
  <c r="I1289" i="7" s="1"/>
  <c r="F1290" i="9" s="1"/>
  <c r="G1291" i="5"/>
  <c r="H1289" i="7" s="1"/>
  <c r="E1290" i="9" s="1"/>
  <c r="F1291" i="5"/>
  <c r="G1289" i="7" s="1"/>
  <c r="D1290" i="9" s="1"/>
  <c r="E1291" i="5"/>
  <c r="F1289" i="7" s="1"/>
  <c r="G1290" i="9" s="1"/>
  <c r="H1275" i="5"/>
  <c r="I1273" i="7" s="1"/>
  <c r="F1274" i="9" s="1"/>
  <c r="G1275" i="5"/>
  <c r="H1273" i="7" s="1"/>
  <c r="E1274" i="9" s="1"/>
  <c r="F1275" i="5"/>
  <c r="G1273" i="7" s="1"/>
  <c r="D1274" i="9" s="1"/>
  <c r="E1275" i="5"/>
  <c r="F1273" i="7" s="1"/>
  <c r="G1274" i="9" s="1"/>
  <c r="H1259" i="5"/>
  <c r="I1257" i="7" s="1"/>
  <c r="F1258" i="9" s="1"/>
  <c r="G1259" i="5"/>
  <c r="H1257" i="7" s="1"/>
  <c r="E1258" i="9" s="1"/>
  <c r="F1259" i="5"/>
  <c r="G1257" i="7" s="1"/>
  <c r="D1258" i="9" s="1"/>
  <c r="E1259" i="5"/>
  <c r="F1257" i="7" s="1"/>
  <c r="G1258" i="9" s="1"/>
  <c r="H1243" i="5"/>
  <c r="I1241" i="7" s="1"/>
  <c r="F1242" i="9" s="1"/>
  <c r="G1243" i="5"/>
  <c r="H1241" i="7" s="1"/>
  <c r="E1242" i="9" s="1"/>
  <c r="F1243" i="5"/>
  <c r="G1241" i="7" s="1"/>
  <c r="D1242" i="9" s="1"/>
  <c r="E1243" i="5"/>
  <c r="F1241" i="7" s="1"/>
  <c r="G1242" i="9" s="1"/>
  <c r="H1227" i="5"/>
  <c r="I1225" i="7" s="1"/>
  <c r="F1226" i="9" s="1"/>
  <c r="G1227" i="5"/>
  <c r="H1225" i="7" s="1"/>
  <c r="E1226" i="9" s="1"/>
  <c r="F1227" i="5"/>
  <c r="G1225" i="7" s="1"/>
  <c r="D1226" i="9" s="1"/>
  <c r="E1227" i="5"/>
  <c r="F1225" i="7" s="1"/>
  <c r="G1226" i="9" s="1"/>
  <c r="H1211" i="5"/>
  <c r="I1209" i="7" s="1"/>
  <c r="F1210" i="9" s="1"/>
  <c r="G1211" i="5"/>
  <c r="H1209" i="7" s="1"/>
  <c r="E1210" i="9" s="1"/>
  <c r="F1211" i="5"/>
  <c r="G1209" i="7" s="1"/>
  <c r="D1210" i="9" s="1"/>
  <c r="E1211" i="5"/>
  <c r="F1209" i="7" s="1"/>
  <c r="G1210" i="9" s="1"/>
  <c r="H1195" i="5"/>
  <c r="I1193" i="7" s="1"/>
  <c r="F1194" i="9" s="1"/>
  <c r="G1195" i="5"/>
  <c r="H1193" i="7" s="1"/>
  <c r="E1194" i="9" s="1"/>
  <c r="F1195" i="5"/>
  <c r="G1193" i="7" s="1"/>
  <c r="D1194" i="9" s="1"/>
  <c r="E1195" i="5"/>
  <c r="F1193" i="7" s="1"/>
  <c r="G1194" i="9" s="1"/>
  <c r="H1179" i="5"/>
  <c r="I1177" i="7" s="1"/>
  <c r="F1178" i="9" s="1"/>
  <c r="G1179" i="5"/>
  <c r="H1177" i="7" s="1"/>
  <c r="E1178" i="9" s="1"/>
  <c r="F1179" i="5"/>
  <c r="G1177" i="7" s="1"/>
  <c r="D1178" i="9" s="1"/>
  <c r="E1179" i="5"/>
  <c r="F1177" i="7" s="1"/>
  <c r="G1178" i="9" s="1"/>
  <c r="H1163" i="5"/>
  <c r="I1161" i="7" s="1"/>
  <c r="F1162" i="9" s="1"/>
  <c r="G1163" i="5"/>
  <c r="H1161" i="7" s="1"/>
  <c r="E1162" i="9" s="1"/>
  <c r="F1163" i="5"/>
  <c r="G1161" i="7" s="1"/>
  <c r="D1162" i="9" s="1"/>
  <c r="E1163" i="5"/>
  <c r="F1161" i="7" s="1"/>
  <c r="G1162" i="9" s="1"/>
  <c r="H1147" i="5"/>
  <c r="I1145" i="7" s="1"/>
  <c r="F1146" i="9" s="1"/>
  <c r="G1147" i="5"/>
  <c r="H1145" i="7" s="1"/>
  <c r="E1146" i="9" s="1"/>
  <c r="F1147" i="5"/>
  <c r="G1145" i="7" s="1"/>
  <c r="D1146" i="9" s="1"/>
  <c r="E1147" i="5"/>
  <c r="F1145" i="7" s="1"/>
  <c r="G1146" i="9" s="1"/>
  <c r="H1131" i="5"/>
  <c r="I1129" i="7" s="1"/>
  <c r="F1130" i="9" s="1"/>
  <c r="G1131" i="5"/>
  <c r="H1129" i="7" s="1"/>
  <c r="E1130" i="9" s="1"/>
  <c r="F1131" i="5"/>
  <c r="G1129" i="7" s="1"/>
  <c r="D1130" i="9" s="1"/>
  <c r="E1131" i="5"/>
  <c r="F1129" i="7" s="1"/>
  <c r="G1130" i="9" s="1"/>
  <c r="H1115" i="5"/>
  <c r="I1113" i="7" s="1"/>
  <c r="F1114" i="9" s="1"/>
  <c r="G1115" i="5"/>
  <c r="H1113" i="7" s="1"/>
  <c r="E1114" i="9" s="1"/>
  <c r="F1115" i="5"/>
  <c r="G1113" i="7" s="1"/>
  <c r="D1114" i="9" s="1"/>
  <c r="E1115" i="5"/>
  <c r="F1113" i="7" s="1"/>
  <c r="G1114" i="9" s="1"/>
  <c r="H1099" i="5"/>
  <c r="I1097" i="7" s="1"/>
  <c r="F1098" i="9" s="1"/>
  <c r="G1099" i="5"/>
  <c r="H1097" i="7" s="1"/>
  <c r="E1098" i="9" s="1"/>
  <c r="F1099" i="5"/>
  <c r="G1097" i="7" s="1"/>
  <c r="D1098" i="9" s="1"/>
  <c r="E1099" i="5"/>
  <c r="F1097" i="7" s="1"/>
  <c r="G1098" i="9" s="1"/>
  <c r="H1083" i="5"/>
  <c r="I1081" i="7" s="1"/>
  <c r="F1082" i="9" s="1"/>
  <c r="G1083" i="5"/>
  <c r="H1081" i="7" s="1"/>
  <c r="E1082" i="9" s="1"/>
  <c r="F1083" i="5"/>
  <c r="G1081" i="7" s="1"/>
  <c r="D1082" i="9" s="1"/>
  <c r="E1083" i="5"/>
  <c r="F1081" i="7" s="1"/>
  <c r="G1082" i="9" s="1"/>
  <c r="H1067" i="5"/>
  <c r="I1065" i="7" s="1"/>
  <c r="F1066" i="9" s="1"/>
  <c r="G1067" i="5"/>
  <c r="H1065" i="7" s="1"/>
  <c r="E1066" i="9" s="1"/>
  <c r="F1067" i="5"/>
  <c r="G1065" i="7" s="1"/>
  <c r="D1066" i="9" s="1"/>
  <c r="E1067" i="5"/>
  <c r="F1065" i="7" s="1"/>
  <c r="G1066" i="9" s="1"/>
  <c r="H1051" i="5"/>
  <c r="I1049" i="7" s="1"/>
  <c r="F1050" i="9" s="1"/>
  <c r="G1051" i="5"/>
  <c r="H1049" i="7" s="1"/>
  <c r="E1050" i="9" s="1"/>
  <c r="F1051" i="5"/>
  <c r="G1049" i="7" s="1"/>
  <c r="D1050" i="9" s="1"/>
  <c r="E1051" i="5"/>
  <c r="F1049" i="7" s="1"/>
  <c r="G1050" i="9" s="1"/>
  <c r="H1035" i="5"/>
  <c r="I1033" i="7" s="1"/>
  <c r="F1034" i="9" s="1"/>
  <c r="G1035" i="5"/>
  <c r="H1033" i="7" s="1"/>
  <c r="E1034" i="9" s="1"/>
  <c r="F1035" i="5"/>
  <c r="G1033" i="7" s="1"/>
  <c r="D1034" i="9" s="1"/>
  <c r="E1035" i="5"/>
  <c r="F1033" i="7" s="1"/>
  <c r="G1034" i="9" s="1"/>
  <c r="H1019" i="5"/>
  <c r="I1017" i="7" s="1"/>
  <c r="F1018" i="9" s="1"/>
  <c r="G1019" i="5"/>
  <c r="H1017" i="7" s="1"/>
  <c r="E1018" i="9" s="1"/>
  <c r="F1019" i="5"/>
  <c r="G1017" i="7" s="1"/>
  <c r="D1018" i="9" s="1"/>
  <c r="E1019" i="5"/>
  <c r="F1017" i="7" s="1"/>
  <c r="G1018" i="9" s="1"/>
  <c r="H1003" i="5"/>
  <c r="I1001" i="7" s="1"/>
  <c r="F1002" i="9" s="1"/>
  <c r="G1003" i="5"/>
  <c r="H1001" i="7" s="1"/>
  <c r="E1002" i="9" s="1"/>
  <c r="F1003" i="5"/>
  <c r="G1001" i="7" s="1"/>
  <c r="D1002" i="9" s="1"/>
  <c r="E1003" i="5"/>
  <c r="F1001" i="7" s="1"/>
  <c r="G1002" i="9" s="1"/>
  <c r="H987" i="5"/>
  <c r="I985" i="7" s="1"/>
  <c r="F986" i="9" s="1"/>
  <c r="G987" i="5"/>
  <c r="H985" i="7" s="1"/>
  <c r="E986" i="9" s="1"/>
  <c r="F987" i="5"/>
  <c r="G985" i="7" s="1"/>
  <c r="D986" i="9" s="1"/>
  <c r="E987" i="5"/>
  <c r="F985" i="7" s="1"/>
  <c r="G986" i="9" s="1"/>
  <c r="H971" i="5"/>
  <c r="I969" i="7" s="1"/>
  <c r="F970" i="9" s="1"/>
  <c r="G971" i="5"/>
  <c r="H969" i="7" s="1"/>
  <c r="E970" i="9" s="1"/>
  <c r="F971" i="5"/>
  <c r="G969" i="7" s="1"/>
  <c r="D970" i="9" s="1"/>
  <c r="E971" i="5"/>
  <c r="F969" i="7" s="1"/>
  <c r="G970" i="9" s="1"/>
  <c r="H955" i="5"/>
  <c r="I953" i="7" s="1"/>
  <c r="F954" i="9" s="1"/>
  <c r="G955" i="5"/>
  <c r="H953" i="7" s="1"/>
  <c r="E954" i="9" s="1"/>
  <c r="F955" i="5"/>
  <c r="G953" i="7" s="1"/>
  <c r="D954" i="9" s="1"/>
  <c r="E955" i="5"/>
  <c r="F953" i="7" s="1"/>
  <c r="G954" i="9" s="1"/>
  <c r="H939" i="5"/>
  <c r="I937" i="7" s="1"/>
  <c r="F938" i="9" s="1"/>
  <c r="G939" i="5"/>
  <c r="H937" i="7" s="1"/>
  <c r="E938" i="9" s="1"/>
  <c r="F939" i="5"/>
  <c r="G937" i="7" s="1"/>
  <c r="D938" i="9" s="1"/>
  <c r="E939" i="5"/>
  <c r="F937" i="7" s="1"/>
  <c r="G938" i="9" s="1"/>
  <c r="H923" i="5"/>
  <c r="I921" i="7" s="1"/>
  <c r="F922" i="9" s="1"/>
  <c r="G923" i="5"/>
  <c r="H921" i="7" s="1"/>
  <c r="E922" i="9" s="1"/>
  <c r="F923" i="5"/>
  <c r="G921" i="7" s="1"/>
  <c r="D922" i="9" s="1"/>
  <c r="E923" i="5"/>
  <c r="F921" i="7" s="1"/>
  <c r="G922" i="9" s="1"/>
  <c r="H907" i="5"/>
  <c r="I905" i="7" s="1"/>
  <c r="F906" i="9" s="1"/>
  <c r="G907" i="5"/>
  <c r="H905" i="7" s="1"/>
  <c r="E906" i="9" s="1"/>
  <c r="F907" i="5"/>
  <c r="G905" i="7" s="1"/>
  <c r="D906" i="9" s="1"/>
  <c r="E907" i="5"/>
  <c r="F905" i="7" s="1"/>
  <c r="G906" i="9" s="1"/>
  <c r="H891" i="5"/>
  <c r="I889" i="7" s="1"/>
  <c r="F890" i="9" s="1"/>
  <c r="G891" i="5"/>
  <c r="H889" i="7" s="1"/>
  <c r="E890" i="9" s="1"/>
  <c r="F891" i="5"/>
  <c r="G889" i="7" s="1"/>
  <c r="D890" i="9" s="1"/>
  <c r="E891" i="5"/>
  <c r="F889" i="7" s="1"/>
  <c r="G890" i="9" s="1"/>
  <c r="H875" i="5"/>
  <c r="I873" i="7" s="1"/>
  <c r="F874" i="9" s="1"/>
  <c r="G875" i="5"/>
  <c r="H873" i="7" s="1"/>
  <c r="E874" i="9" s="1"/>
  <c r="F875" i="5"/>
  <c r="G873" i="7" s="1"/>
  <c r="D874" i="9" s="1"/>
  <c r="E875" i="5"/>
  <c r="F873" i="7" s="1"/>
  <c r="G874" i="9" s="1"/>
  <c r="H859" i="5"/>
  <c r="I857" i="7" s="1"/>
  <c r="F858" i="9" s="1"/>
  <c r="G859" i="5"/>
  <c r="H857" i="7" s="1"/>
  <c r="E858" i="9" s="1"/>
  <c r="F859" i="5"/>
  <c r="G857" i="7" s="1"/>
  <c r="D858" i="9" s="1"/>
  <c r="E859" i="5"/>
  <c r="F857" i="7" s="1"/>
  <c r="G858" i="9" s="1"/>
  <c r="H843" i="5"/>
  <c r="I841" i="7" s="1"/>
  <c r="F842" i="9" s="1"/>
  <c r="G843" i="5"/>
  <c r="H841" i="7" s="1"/>
  <c r="E842" i="9" s="1"/>
  <c r="F843" i="5"/>
  <c r="G841" i="7" s="1"/>
  <c r="D842" i="9" s="1"/>
  <c r="E843" i="5"/>
  <c r="F841" i="7" s="1"/>
  <c r="G842" i="9" s="1"/>
  <c r="H827" i="5"/>
  <c r="I825" i="7" s="1"/>
  <c r="F826" i="9" s="1"/>
  <c r="G827" i="5"/>
  <c r="H825" i="7" s="1"/>
  <c r="E826" i="9" s="1"/>
  <c r="F827" i="5"/>
  <c r="G825" i="7" s="1"/>
  <c r="D826" i="9" s="1"/>
  <c r="E827" i="5"/>
  <c r="F825" i="7" s="1"/>
  <c r="G826" i="9" s="1"/>
  <c r="H811" i="5"/>
  <c r="I809" i="7" s="1"/>
  <c r="F810" i="9" s="1"/>
  <c r="G811" i="5"/>
  <c r="H809" i="7" s="1"/>
  <c r="E810" i="9" s="1"/>
  <c r="F811" i="5"/>
  <c r="G809" i="7" s="1"/>
  <c r="D810" i="9" s="1"/>
  <c r="E811" i="5"/>
  <c r="F809" i="7" s="1"/>
  <c r="G810" i="9" s="1"/>
  <c r="H795" i="5"/>
  <c r="I793" i="7" s="1"/>
  <c r="F794" i="9" s="1"/>
  <c r="G795" i="5"/>
  <c r="H793" i="7" s="1"/>
  <c r="E794" i="9" s="1"/>
  <c r="F795" i="5"/>
  <c r="G793" i="7" s="1"/>
  <c r="D794" i="9" s="1"/>
  <c r="E795" i="5"/>
  <c r="F793" i="7" s="1"/>
  <c r="G794" i="9" s="1"/>
  <c r="H779" i="5"/>
  <c r="I777" i="7" s="1"/>
  <c r="F778" i="9" s="1"/>
  <c r="G779" i="5"/>
  <c r="H777" i="7" s="1"/>
  <c r="E778" i="9" s="1"/>
  <c r="F779" i="5"/>
  <c r="G777" i="7" s="1"/>
  <c r="D778" i="9" s="1"/>
  <c r="E779" i="5"/>
  <c r="F777" i="7" s="1"/>
  <c r="G778" i="9" s="1"/>
  <c r="H763" i="5"/>
  <c r="I761" i="7" s="1"/>
  <c r="F762" i="9" s="1"/>
  <c r="G763" i="5"/>
  <c r="H761" i="7" s="1"/>
  <c r="E762" i="9" s="1"/>
  <c r="F763" i="5"/>
  <c r="G761" i="7" s="1"/>
  <c r="D762" i="9" s="1"/>
  <c r="E763" i="5"/>
  <c r="F761" i="7" s="1"/>
  <c r="G762" i="9" s="1"/>
  <c r="H747" i="5"/>
  <c r="I745" i="7" s="1"/>
  <c r="F746" i="9" s="1"/>
  <c r="G747" i="5"/>
  <c r="H745" i="7" s="1"/>
  <c r="E746" i="9" s="1"/>
  <c r="F747" i="5"/>
  <c r="G745" i="7" s="1"/>
  <c r="D746" i="9" s="1"/>
  <c r="E747" i="5"/>
  <c r="F745" i="7" s="1"/>
  <c r="G746" i="9" s="1"/>
  <c r="H731" i="5"/>
  <c r="I729" i="7" s="1"/>
  <c r="F730" i="9" s="1"/>
  <c r="G731" i="5"/>
  <c r="H729" i="7" s="1"/>
  <c r="E730" i="9" s="1"/>
  <c r="F731" i="5"/>
  <c r="G729" i="7" s="1"/>
  <c r="D730" i="9" s="1"/>
  <c r="E731" i="5"/>
  <c r="F729" i="7" s="1"/>
  <c r="G730" i="9" s="1"/>
  <c r="H715" i="5"/>
  <c r="I713" i="7" s="1"/>
  <c r="F714" i="9" s="1"/>
  <c r="G715" i="5"/>
  <c r="H713" i="7" s="1"/>
  <c r="E714" i="9" s="1"/>
  <c r="F715" i="5"/>
  <c r="G713" i="7" s="1"/>
  <c r="D714" i="9" s="1"/>
  <c r="E715" i="5"/>
  <c r="F713" i="7" s="1"/>
  <c r="G714" i="9" s="1"/>
  <c r="H699" i="5"/>
  <c r="I697" i="7" s="1"/>
  <c r="F698" i="9" s="1"/>
  <c r="G699" i="5"/>
  <c r="H697" i="7" s="1"/>
  <c r="E698" i="9" s="1"/>
  <c r="F699" i="5"/>
  <c r="G697" i="7" s="1"/>
  <c r="D698" i="9" s="1"/>
  <c r="E699" i="5"/>
  <c r="F697" i="7" s="1"/>
  <c r="G698" i="9" s="1"/>
  <c r="H683" i="5"/>
  <c r="I681" i="7" s="1"/>
  <c r="F682" i="9" s="1"/>
  <c r="G683" i="5"/>
  <c r="H681" i="7" s="1"/>
  <c r="E682" i="9" s="1"/>
  <c r="F683" i="5"/>
  <c r="G681" i="7" s="1"/>
  <c r="D682" i="9" s="1"/>
  <c r="E683" i="5"/>
  <c r="F681" i="7" s="1"/>
  <c r="G682" i="9" s="1"/>
  <c r="H658" i="5"/>
  <c r="I656" i="7" s="1"/>
  <c r="F657" i="9" s="1"/>
  <c r="G658" i="5"/>
  <c r="H656" i="7" s="1"/>
  <c r="E657" i="9" s="1"/>
  <c r="F658" i="5"/>
  <c r="G656" i="7" s="1"/>
  <c r="D657" i="9" s="1"/>
  <c r="E658" i="5"/>
  <c r="F656" i="7" s="1"/>
  <c r="G657" i="9" s="1"/>
  <c r="H626" i="5"/>
  <c r="I624" i="7" s="1"/>
  <c r="F625" i="9" s="1"/>
  <c r="G626" i="5"/>
  <c r="H624" i="7" s="1"/>
  <c r="E625" i="9" s="1"/>
  <c r="F626" i="5"/>
  <c r="G624" i="7" s="1"/>
  <c r="D625" i="9" s="1"/>
  <c r="E626" i="5"/>
  <c r="F624" i="7" s="1"/>
  <c r="G625" i="9" s="1"/>
  <c r="H594" i="5"/>
  <c r="I592" i="7" s="1"/>
  <c r="F593" i="9" s="1"/>
  <c r="G594" i="5"/>
  <c r="H592" i="7" s="1"/>
  <c r="E593" i="9" s="1"/>
  <c r="F594" i="5"/>
  <c r="G592" i="7" s="1"/>
  <c r="D593" i="9" s="1"/>
  <c r="E594" i="5"/>
  <c r="F592" i="7" s="1"/>
  <c r="G593" i="9" s="1"/>
  <c r="H562" i="5"/>
  <c r="I560" i="7" s="1"/>
  <c r="F561" i="9" s="1"/>
  <c r="G562" i="5"/>
  <c r="H560" i="7" s="1"/>
  <c r="E561" i="9" s="1"/>
  <c r="F562" i="5"/>
  <c r="G560" i="7" s="1"/>
  <c r="D561" i="9" s="1"/>
  <c r="E562" i="5"/>
  <c r="F560" i="7" s="1"/>
  <c r="G561" i="9" s="1"/>
  <c r="H530" i="5"/>
  <c r="I528" i="7" s="1"/>
  <c r="F529" i="9" s="1"/>
  <c r="G530" i="5"/>
  <c r="H528" i="7" s="1"/>
  <c r="E529" i="9" s="1"/>
  <c r="F530" i="5"/>
  <c r="G528" i="7" s="1"/>
  <c r="D529" i="9" s="1"/>
  <c r="E530" i="5"/>
  <c r="F528" i="7" s="1"/>
  <c r="G529" i="9" s="1"/>
  <c r="H498" i="5"/>
  <c r="I496" i="7" s="1"/>
  <c r="F497" i="9" s="1"/>
  <c r="G498" i="5"/>
  <c r="H496" i="7" s="1"/>
  <c r="E497" i="9" s="1"/>
  <c r="F498" i="5"/>
  <c r="G496" i="7" s="1"/>
  <c r="D497" i="9" s="1"/>
  <c r="E498" i="5"/>
  <c r="F496" i="7" s="1"/>
  <c r="G497" i="9" s="1"/>
  <c r="H466" i="5"/>
  <c r="I464" i="7" s="1"/>
  <c r="F465" i="9" s="1"/>
  <c r="G466" i="5"/>
  <c r="H464" i="7" s="1"/>
  <c r="E465" i="9" s="1"/>
  <c r="F466" i="5"/>
  <c r="G464" i="7" s="1"/>
  <c r="D465" i="9" s="1"/>
  <c r="E466" i="5"/>
  <c r="F464" i="7" s="1"/>
  <c r="G465" i="9" s="1"/>
  <c r="H434" i="5"/>
  <c r="I432" i="7" s="1"/>
  <c r="F433" i="9" s="1"/>
  <c r="G434" i="5"/>
  <c r="H432" i="7" s="1"/>
  <c r="E433" i="9" s="1"/>
  <c r="F434" i="5"/>
  <c r="G432" i="7" s="1"/>
  <c r="D433" i="9" s="1"/>
  <c r="E434" i="5"/>
  <c r="F432" i="7" s="1"/>
  <c r="G433" i="9" s="1"/>
  <c r="H402" i="5"/>
  <c r="I400" i="7" s="1"/>
  <c r="F401" i="9" s="1"/>
  <c r="G402" i="5"/>
  <c r="H400" i="7" s="1"/>
  <c r="E401" i="9" s="1"/>
  <c r="F402" i="5"/>
  <c r="G400" i="7" s="1"/>
  <c r="D401" i="9" s="1"/>
  <c r="E402" i="5"/>
  <c r="F400" i="7" s="1"/>
  <c r="G401" i="9" s="1"/>
  <c r="H370" i="5"/>
  <c r="I368" i="7" s="1"/>
  <c r="F369" i="9" s="1"/>
  <c r="G370" i="5"/>
  <c r="H368" i="7" s="1"/>
  <c r="E369" i="9" s="1"/>
  <c r="F370" i="5"/>
  <c r="G368" i="7" s="1"/>
  <c r="D369" i="9" s="1"/>
  <c r="E370" i="5"/>
  <c r="F368" i="7" s="1"/>
  <c r="G369" i="9" s="1"/>
  <c r="H338" i="5"/>
  <c r="I336" i="7" s="1"/>
  <c r="F337" i="9" s="1"/>
  <c r="G338" i="5"/>
  <c r="H336" i="7" s="1"/>
  <c r="E337" i="9" s="1"/>
  <c r="F338" i="5"/>
  <c r="G336" i="7" s="1"/>
  <c r="D337" i="9" s="1"/>
  <c r="E338" i="5"/>
  <c r="F336" i="7" s="1"/>
  <c r="G337" i="9" s="1"/>
  <c r="H306" i="5"/>
  <c r="I304" i="7" s="1"/>
  <c r="F305" i="9" s="1"/>
  <c r="G306" i="5"/>
  <c r="H304" i="7" s="1"/>
  <c r="E305" i="9" s="1"/>
  <c r="F306" i="5"/>
  <c r="G304" i="7" s="1"/>
  <c r="D305" i="9" s="1"/>
  <c r="E306" i="5"/>
  <c r="F304" i="7" s="1"/>
  <c r="G305" i="9" s="1"/>
  <c r="H274" i="5"/>
  <c r="I272" i="7" s="1"/>
  <c r="F273" i="9" s="1"/>
  <c r="G274" i="5"/>
  <c r="H272" i="7" s="1"/>
  <c r="E273" i="9" s="1"/>
  <c r="F274" i="5"/>
  <c r="G272" i="7" s="1"/>
  <c r="D273" i="9" s="1"/>
  <c r="E274" i="5"/>
  <c r="F272" i="7" s="1"/>
  <c r="G273" i="9" s="1"/>
  <c r="H242" i="5"/>
  <c r="I240" i="7" s="1"/>
  <c r="F241" i="9" s="1"/>
  <c r="G242" i="5"/>
  <c r="H240" i="7" s="1"/>
  <c r="E241" i="9" s="1"/>
  <c r="F242" i="5"/>
  <c r="G240" i="7" s="1"/>
  <c r="D241" i="9" s="1"/>
  <c r="E242" i="5"/>
  <c r="F240" i="7" s="1"/>
  <c r="G241" i="9" s="1"/>
  <c r="H210" i="5"/>
  <c r="I208" i="7" s="1"/>
  <c r="F209" i="9" s="1"/>
  <c r="G210" i="5"/>
  <c r="H208" i="7" s="1"/>
  <c r="E209" i="9" s="1"/>
  <c r="F210" i="5"/>
  <c r="G208" i="7" s="1"/>
  <c r="D209" i="9" s="1"/>
  <c r="E210" i="5"/>
  <c r="F208" i="7" s="1"/>
  <c r="G209" i="9" s="1"/>
  <c r="H178" i="5"/>
  <c r="I176" i="7" s="1"/>
  <c r="F177" i="9" s="1"/>
  <c r="G178" i="5"/>
  <c r="H176" i="7" s="1"/>
  <c r="E177" i="9" s="1"/>
  <c r="F178" i="5"/>
  <c r="G176" i="7" s="1"/>
  <c r="D177" i="9" s="1"/>
  <c r="E178" i="5"/>
  <c r="F176" i="7" s="1"/>
  <c r="G177" i="9" s="1"/>
  <c r="H146" i="5"/>
  <c r="I144" i="7" s="1"/>
  <c r="F145" i="9" s="1"/>
  <c r="G146" i="5"/>
  <c r="H144" i="7" s="1"/>
  <c r="E145" i="9" s="1"/>
  <c r="F146" i="5"/>
  <c r="G144" i="7" s="1"/>
  <c r="D145" i="9" s="1"/>
  <c r="E146" i="5"/>
  <c r="F144" i="7" s="1"/>
  <c r="G145" i="9" s="1"/>
  <c r="H114" i="5"/>
  <c r="I112" i="7" s="1"/>
  <c r="F113" i="9" s="1"/>
  <c r="G114" i="5"/>
  <c r="H112" i="7" s="1"/>
  <c r="E113" i="9" s="1"/>
  <c r="F114" i="5"/>
  <c r="G112" i="7" s="1"/>
  <c r="D113" i="9" s="1"/>
  <c r="E114" i="5"/>
  <c r="F112" i="7" s="1"/>
  <c r="G113" i="9" s="1"/>
  <c r="H82" i="5"/>
  <c r="I80" i="7" s="1"/>
  <c r="F81" i="9" s="1"/>
  <c r="G82" i="5"/>
  <c r="H80" i="7" s="1"/>
  <c r="E81" i="9" s="1"/>
  <c r="F82" i="5"/>
  <c r="G80" i="7" s="1"/>
  <c r="D81" i="9" s="1"/>
  <c r="E82" i="5"/>
  <c r="F80" i="7" s="1"/>
  <c r="G81" i="9" s="1"/>
  <c r="H50" i="5"/>
  <c r="I48" i="7" s="1"/>
  <c r="F49" i="9" s="1"/>
  <c r="G50" i="5"/>
  <c r="H48" i="7" s="1"/>
  <c r="E49" i="9" s="1"/>
  <c r="F50" i="5"/>
  <c r="G48" i="7" s="1"/>
  <c r="D49" i="9" s="1"/>
  <c r="E50" i="5"/>
  <c r="F48" i="7" s="1"/>
  <c r="G49" i="9" s="1"/>
  <c r="H18" i="5"/>
  <c r="I16" i="7" s="1"/>
  <c r="F17" i="9" s="1"/>
  <c r="G18" i="5"/>
  <c r="H16" i="7" s="1"/>
  <c r="E17" i="9" s="1"/>
  <c r="F18" i="5"/>
  <c r="G16" i="7" s="1"/>
  <c r="D17" i="9" s="1"/>
  <c r="E18" i="5"/>
  <c r="F16" i="7" s="1"/>
  <c r="G17" i="9" s="1"/>
  <c r="H1986" i="5"/>
  <c r="I1984" i="7" s="1"/>
  <c r="F1985" i="9" s="1"/>
  <c r="G1986" i="5"/>
  <c r="H1984" i="7" s="1"/>
  <c r="E1985" i="9" s="1"/>
  <c r="F1986" i="5"/>
  <c r="G1984" i="7" s="1"/>
  <c r="D1985" i="9" s="1"/>
  <c r="E1986" i="5"/>
  <c r="F1984" i="7" s="1"/>
  <c r="G1985" i="9" s="1"/>
  <c r="H1946" i="5"/>
  <c r="I1944" i="7" s="1"/>
  <c r="F1945" i="9" s="1"/>
  <c r="G1946" i="5"/>
  <c r="H1944" i="7" s="1"/>
  <c r="E1945" i="9" s="1"/>
  <c r="F1946" i="5"/>
  <c r="G1944" i="7" s="1"/>
  <c r="D1945" i="9" s="1"/>
  <c r="E1946" i="5"/>
  <c r="F1944" i="7" s="1"/>
  <c r="G1945" i="9" s="1"/>
  <c r="H1910" i="5"/>
  <c r="I1908" i="7" s="1"/>
  <c r="F1909" i="9" s="1"/>
  <c r="G1910" i="5"/>
  <c r="H1908" i="7" s="1"/>
  <c r="E1909" i="9" s="1"/>
  <c r="F1910" i="5"/>
  <c r="G1908" i="7" s="1"/>
  <c r="D1909" i="9" s="1"/>
  <c r="E1910" i="5"/>
  <c r="F1908" i="7" s="1"/>
  <c r="G1909" i="9" s="1"/>
  <c r="H1882" i="5"/>
  <c r="I1880" i="7" s="1"/>
  <c r="F1881" i="9" s="1"/>
  <c r="G1882" i="5"/>
  <c r="H1880" i="7" s="1"/>
  <c r="E1881" i="9" s="1"/>
  <c r="F1882" i="5"/>
  <c r="G1880" i="7" s="1"/>
  <c r="D1881" i="9" s="1"/>
  <c r="E1882" i="5"/>
  <c r="F1880" i="7" s="1"/>
  <c r="G1881" i="9" s="1"/>
  <c r="H1862" i="5"/>
  <c r="I1860" i="7" s="1"/>
  <c r="F1861" i="9" s="1"/>
  <c r="G1862" i="5"/>
  <c r="H1860" i="7" s="1"/>
  <c r="E1861" i="9" s="1"/>
  <c r="F1862" i="5"/>
  <c r="G1860" i="7" s="1"/>
  <c r="D1861" i="9" s="1"/>
  <c r="E1862" i="5"/>
  <c r="F1860" i="7" s="1"/>
  <c r="G1861" i="9" s="1"/>
  <c r="H1846" i="5"/>
  <c r="I1844" i="7" s="1"/>
  <c r="F1845" i="9" s="1"/>
  <c r="G1846" i="5"/>
  <c r="H1844" i="7" s="1"/>
  <c r="E1845" i="9" s="1"/>
  <c r="F1846" i="5"/>
  <c r="G1844" i="7" s="1"/>
  <c r="D1845" i="9" s="1"/>
  <c r="E1846" i="5"/>
  <c r="F1844" i="7" s="1"/>
  <c r="G1845" i="9" s="1"/>
  <c r="H1830" i="5"/>
  <c r="I1828" i="7" s="1"/>
  <c r="F1829" i="9" s="1"/>
  <c r="G1830" i="5"/>
  <c r="H1828" i="7" s="1"/>
  <c r="E1829" i="9" s="1"/>
  <c r="F1830" i="5"/>
  <c r="G1828" i="7" s="1"/>
  <c r="D1829" i="9" s="1"/>
  <c r="E1830" i="5"/>
  <c r="F1828" i="7" s="1"/>
  <c r="G1829" i="9" s="1"/>
  <c r="H1814" i="5"/>
  <c r="I1812" i="7" s="1"/>
  <c r="F1813" i="9" s="1"/>
  <c r="G1814" i="5"/>
  <c r="H1812" i="7" s="1"/>
  <c r="E1813" i="9" s="1"/>
  <c r="F1814" i="5"/>
  <c r="G1812" i="7" s="1"/>
  <c r="D1813" i="9" s="1"/>
  <c r="E1814" i="5"/>
  <c r="F1812" i="7" s="1"/>
  <c r="G1813" i="9" s="1"/>
  <c r="H1798" i="5"/>
  <c r="I1796" i="7" s="1"/>
  <c r="F1797" i="9" s="1"/>
  <c r="G1798" i="5"/>
  <c r="H1796" i="7" s="1"/>
  <c r="E1797" i="9" s="1"/>
  <c r="F1798" i="5"/>
  <c r="G1796" i="7" s="1"/>
  <c r="D1797" i="9" s="1"/>
  <c r="E1798" i="5"/>
  <c r="F1796" i="7" s="1"/>
  <c r="G1797" i="9" s="1"/>
  <c r="H1782" i="5"/>
  <c r="I1780" i="7" s="1"/>
  <c r="F1781" i="9" s="1"/>
  <c r="G1782" i="5"/>
  <c r="H1780" i="7" s="1"/>
  <c r="E1781" i="9" s="1"/>
  <c r="F1782" i="5"/>
  <c r="G1780" i="7" s="1"/>
  <c r="D1781" i="9" s="1"/>
  <c r="E1782" i="5"/>
  <c r="F1780" i="7" s="1"/>
  <c r="G1781" i="9" s="1"/>
  <c r="H1766" i="5"/>
  <c r="I1764" i="7" s="1"/>
  <c r="F1765" i="9" s="1"/>
  <c r="G1766" i="5"/>
  <c r="H1764" i="7" s="1"/>
  <c r="E1765" i="9" s="1"/>
  <c r="F1766" i="5"/>
  <c r="G1764" i="7" s="1"/>
  <c r="D1765" i="9" s="1"/>
  <c r="E1766" i="5"/>
  <c r="F1764" i="7" s="1"/>
  <c r="G1765" i="9" s="1"/>
  <c r="H1750" i="5"/>
  <c r="I1748" i="7" s="1"/>
  <c r="F1749" i="9" s="1"/>
  <c r="G1750" i="5"/>
  <c r="H1748" i="7" s="1"/>
  <c r="E1749" i="9" s="1"/>
  <c r="F1750" i="5"/>
  <c r="G1748" i="7" s="1"/>
  <c r="D1749" i="9" s="1"/>
  <c r="E1750" i="5"/>
  <c r="F1748" i="7" s="1"/>
  <c r="G1749" i="9" s="1"/>
  <c r="H1734" i="5"/>
  <c r="I1732" i="7" s="1"/>
  <c r="F1733" i="9" s="1"/>
  <c r="G1734" i="5"/>
  <c r="H1732" i="7" s="1"/>
  <c r="E1733" i="9" s="1"/>
  <c r="F1734" i="5"/>
  <c r="G1732" i="7" s="1"/>
  <c r="D1733" i="9" s="1"/>
  <c r="E1734" i="5"/>
  <c r="F1732" i="7" s="1"/>
  <c r="G1733" i="9" s="1"/>
  <c r="H1718" i="5"/>
  <c r="I1716" i="7" s="1"/>
  <c r="F1717" i="9" s="1"/>
  <c r="G1718" i="5"/>
  <c r="H1716" i="7" s="1"/>
  <c r="E1717" i="9" s="1"/>
  <c r="F1718" i="5"/>
  <c r="G1716" i="7" s="1"/>
  <c r="D1717" i="9" s="1"/>
  <c r="E1718" i="5"/>
  <c r="F1716" i="7" s="1"/>
  <c r="G1717" i="9" s="1"/>
  <c r="H1702" i="5"/>
  <c r="I1700" i="7" s="1"/>
  <c r="F1701" i="9" s="1"/>
  <c r="G1702" i="5"/>
  <c r="H1700" i="7" s="1"/>
  <c r="E1701" i="9" s="1"/>
  <c r="F1702" i="5"/>
  <c r="G1700" i="7" s="1"/>
  <c r="D1701" i="9" s="1"/>
  <c r="E1702" i="5"/>
  <c r="F1700" i="7" s="1"/>
  <c r="G1701" i="9" s="1"/>
  <c r="H1686" i="5"/>
  <c r="I1684" i="7" s="1"/>
  <c r="F1685" i="9" s="1"/>
  <c r="G1686" i="5"/>
  <c r="H1684" i="7" s="1"/>
  <c r="E1685" i="9" s="1"/>
  <c r="F1686" i="5"/>
  <c r="G1684" i="7" s="1"/>
  <c r="D1685" i="9" s="1"/>
  <c r="E1686" i="5"/>
  <c r="F1684" i="7" s="1"/>
  <c r="G1685" i="9" s="1"/>
  <c r="H1670" i="5"/>
  <c r="I1668" i="7" s="1"/>
  <c r="F1669" i="9" s="1"/>
  <c r="G1670" i="5"/>
  <c r="H1668" i="7" s="1"/>
  <c r="E1669" i="9" s="1"/>
  <c r="F1670" i="5"/>
  <c r="G1668" i="7" s="1"/>
  <c r="D1669" i="9" s="1"/>
  <c r="E1670" i="5"/>
  <c r="F1668" i="7" s="1"/>
  <c r="G1669" i="9" s="1"/>
  <c r="H1654" i="5"/>
  <c r="I1652" i="7" s="1"/>
  <c r="F1653" i="9" s="1"/>
  <c r="G1654" i="5"/>
  <c r="H1652" i="7" s="1"/>
  <c r="E1653" i="9" s="1"/>
  <c r="F1654" i="5"/>
  <c r="G1652" i="7" s="1"/>
  <c r="D1653" i="9" s="1"/>
  <c r="E1654" i="5"/>
  <c r="F1652" i="7" s="1"/>
  <c r="G1653" i="9" s="1"/>
  <c r="H1638" i="5"/>
  <c r="I1636" i="7" s="1"/>
  <c r="F1637" i="9" s="1"/>
  <c r="G1638" i="5"/>
  <c r="H1636" i="7" s="1"/>
  <c r="E1637" i="9" s="1"/>
  <c r="F1638" i="5"/>
  <c r="G1636" i="7" s="1"/>
  <c r="D1637" i="9" s="1"/>
  <c r="E1638" i="5"/>
  <c r="F1636" i="7" s="1"/>
  <c r="G1637" i="9" s="1"/>
  <c r="H1622" i="5"/>
  <c r="I1620" i="7" s="1"/>
  <c r="F1621" i="9" s="1"/>
  <c r="G1622" i="5"/>
  <c r="H1620" i="7" s="1"/>
  <c r="E1621" i="9" s="1"/>
  <c r="F1622" i="5"/>
  <c r="G1620" i="7" s="1"/>
  <c r="D1621" i="9" s="1"/>
  <c r="E1622" i="5"/>
  <c r="F1620" i="7" s="1"/>
  <c r="G1621" i="9" s="1"/>
  <c r="H1606" i="5"/>
  <c r="I1604" i="7" s="1"/>
  <c r="F1605" i="9" s="1"/>
  <c r="G1606" i="5"/>
  <c r="H1604" i="7" s="1"/>
  <c r="E1605" i="9" s="1"/>
  <c r="F1606" i="5"/>
  <c r="G1604" i="7" s="1"/>
  <c r="D1605" i="9" s="1"/>
  <c r="E1606" i="5"/>
  <c r="F1604" i="7" s="1"/>
  <c r="G1605" i="9" s="1"/>
  <c r="H1590" i="5"/>
  <c r="I1588" i="7" s="1"/>
  <c r="F1589" i="9" s="1"/>
  <c r="G1590" i="5"/>
  <c r="H1588" i="7" s="1"/>
  <c r="E1589" i="9" s="1"/>
  <c r="F1590" i="5"/>
  <c r="G1588" i="7" s="1"/>
  <c r="D1589" i="9" s="1"/>
  <c r="E1590" i="5"/>
  <c r="F1588" i="7" s="1"/>
  <c r="G1589" i="9" s="1"/>
  <c r="H1574" i="5"/>
  <c r="I1572" i="7" s="1"/>
  <c r="F1573" i="9" s="1"/>
  <c r="G1574" i="5"/>
  <c r="H1572" i="7" s="1"/>
  <c r="E1573" i="9" s="1"/>
  <c r="F1574" i="5"/>
  <c r="G1572" i="7" s="1"/>
  <c r="D1573" i="9" s="1"/>
  <c r="E1574" i="5"/>
  <c r="F1572" i="7" s="1"/>
  <c r="G1573" i="9" s="1"/>
  <c r="H1558" i="5"/>
  <c r="I1556" i="7" s="1"/>
  <c r="F1557" i="9" s="1"/>
  <c r="G1558" i="5"/>
  <c r="H1556" i="7" s="1"/>
  <c r="E1557" i="9" s="1"/>
  <c r="F1558" i="5"/>
  <c r="G1556" i="7" s="1"/>
  <c r="D1557" i="9" s="1"/>
  <c r="E1558" i="5"/>
  <c r="F1556" i="7" s="1"/>
  <c r="G1557" i="9" s="1"/>
  <c r="H1542" i="5"/>
  <c r="I1540" i="7" s="1"/>
  <c r="F1541" i="9" s="1"/>
  <c r="G1542" i="5"/>
  <c r="H1540" i="7" s="1"/>
  <c r="E1541" i="9" s="1"/>
  <c r="F1542" i="5"/>
  <c r="G1540" i="7" s="1"/>
  <c r="D1541" i="9" s="1"/>
  <c r="E1542" i="5"/>
  <c r="F1540" i="7" s="1"/>
  <c r="G1541" i="9" s="1"/>
  <c r="H1526" i="5"/>
  <c r="I1524" i="7" s="1"/>
  <c r="F1525" i="9" s="1"/>
  <c r="G1526" i="5"/>
  <c r="H1524" i="7" s="1"/>
  <c r="E1525" i="9" s="1"/>
  <c r="F1526" i="5"/>
  <c r="G1524" i="7" s="1"/>
  <c r="D1525" i="9" s="1"/>
  <c r="E1526" i="5"/>
  <c r="F1524" i="7" s="1"/>
  <c r="G1525" i="9" s="1"/>
  <c r="H1510" i="5"/>
  <c r="I1508" i="7" s="1"/>
  <c r="F1509" i="9" s="1"/>
  <c r="G1510" i="5"/>
  <c r="H1508" i="7" s="1"/>
  <c r="E1509" i="9" s="1"/>
  <c r="F1510" i="5"/>
  <c r="G1508" i="7" s="1"/>
  <c r="D1509" i="9" s="1"/>
  <c r="E1510" i="5"/>
  <c r="F1508" i="7" s="1"/>
  <c r="G1509" i="9" s="1"/>
  <c r="H1494" i="5"/>
  <c r="I1492" i="7" s="1"/>
  <c r="F1493" i="9" s="1"/>
  <c r="G1494" i="5"/>
  <c r="H1492" i="7" s="1"/>
  <c r="E1493" i="9" s="1"/>
  <c r="F1494" i="5"/>
  <c r="G1492" i="7" s="1"/>
  <c r="D1493" i="9" s="1"/>
  <c r="E1494" i="5"/>
  <c r="F1492" i="7" s="1"/>
  <c r="G1493" i="9" s="1"/>
  <c r="H1478" i="5"/>
  <c r="I1476" i="7" s="1"/>
  <c r="F1477" i="9" s="1"/>
  <c r="G1478" i="5"/>
  <c r="H1476" i="7" s="1"/>
  <c r="E1477" i="9" s="1"/>
  <c r="F1478" i="5"/>
  <c r="G1476" i="7" s="1"/>
  <c r="D1477" i="9" s="1"/>
  <c r="E1478" i="5"/>
  <c r="F1476" i="7" s="1"/>
  <c r="G1477" i="9" s="1"/>
  <c r="H1462" i="5"/>
  <c r="I1460" i="7" s="1"/>
  <c r="F1461" i="9" s="1"/>
  <c r="G1462" i="5"/>
  <c r="H1460" i="7" s="1"/>
  <c r="E1461" i="9" s="1"/>
  <c r="F1462" i="5"/>
  <c r="G1460" i="7" s="1"/>
  <c r="D1461" i="9" s="1"/>
  <c r="E1462" i="5"/>
  <c r="F1460" i="7" s="1"/>
  <c r="G1461" i="9" s="1"/>
  <c r="H1446" i="5"/>
  <c r="I1444" i="7" s="1"/>
  <c r="F1445" i="9" s="1"/>
  <c r="G1446" i="5"/>
  <c r="H1444" i="7" s="1"/>
  <c r="E1445" i="9" s="1"/>
  <c r="F1446" i="5"/>
  <c r="G1444" i="7" s="1"/>
  <c r="D1445" i="9" s="1"/>
  <c r="E1446" i="5"/>
  <c r="F1444" i="7" s="1"/>
  <c r="G1445" i="9" s="1"/>
  <c r="H1430" i="5"/>
  <c r="I1428" i="7" s="1"/>
  <c r="F1429" i="9" s="1"/>
  <c r="G1430" i="5"/>
  <c r="H1428" i="7" s="1"/>
  <c r="E1429" i="9" s="1"/>
  <c r="F1430" i="5"/>
  <c r="G1428" i="7" s="1"/>
  <c r="D1429" i="9" s="1"/>
  <c r="E1430" i="5"/>
  <c r="F1428" i="7" s="1"/>
  <c r="G1429" i="9" s="1"/>
  <c r="H1414" i="5"/>
  <c r="I1412" i="7" s="1"/>
  <c r="F1413" i="9" s="1"/>
  <c r="G1414" i="5"/>
  <c r="H1412" i="7" s="1"/>
  <c r="E1413" i="9" s="1"/>
  <c r="F1414" i="5"/>
  <c r="G1412" i="7" s="1"/>
  <c r="D1413" i="9" s="1"/>
  <c r="E1414" i="5"/>
  <c r="F1412" i="7" s="1"/>
  <c r="G1413" i="9" s="1"/>
  <c r="H1398" i="5"/>
  <c r="I1396" i="7" s="1"/>
  <c r="F1397" i="9" s="1"/>
  <c r="G1398" i="5"/>
  <c r="H1396" i="7" s="1"/>
  <c r="E1397" i="9" s="1"/>
  <c r="F1398" i="5"/>
  <c r="G1396" i="7" s="1"/>
  <c r="D1397" i="9" s="1"/>
  <c r="E1398" i="5"/>
  <c r="F1396" i="7" s="1"/>
  <c r="G1397" i="9" s="1"/>
  <c r="H1382" i="5"/>
  <c r="I1380" i="7" s="1"/>
  <c r="F1381" i="9" s="1"/>
  <c r="G1382" i="5"/>
  <c r="H1380" i="7" s="1"/>
  <c r="E1381" i="9" s="1"/>
  <c r="F1382" i="5"/>
  <c r="G1380" i="7" s="1"/>
  <c r="D1381" i="9" s="1"/>
  <c r="E1382" i="5"/>
  <c r="F1380" i="7" s="1"/>
  <c r="G1381" i="9" s="1"/>
  <c r="H1366" i="5"/>
  <c r="I1364" i="7" s="1"/>
  <c r="F1365" i="9" s="1"/>
  <c r="G1366" i="5"/>
  <c r="H1364" i="7" s="1"/>
  <c r="E1365" i="9" s="1"/>
  <c r="F1366" i="5"/>
  <c r="G1364" i="7" s="1"/>
  <c r="D1365" i="9" s="1"/>
  <c r="E1366" i="5"/>
  <c r="F1364" i="7" s="1"/>
  <c r="G1365" i="9" s="1"/>
  <c r="H1350" i="5"/>
  <c r="I1348" i="7" s="1"/>
  <c r="F1349" i="9" s="1"/>
  <c r="G1350" i="5"/>
  <c r="H1348" i="7" s="1"/>
  <c r="E1349" i="9" s="1"/>
  <c r="F1350" i="5"/>
  <c r="G1348" i="7" s="1"/>
  <c r="D1349" i="9" s="1"/>
  <c r="E1350" i="5"/>
  <c r="F1348" i="7" s="1"/>
  <c r="G1349" i="9" s="1"/>
  <c r="H1334" i="5"/>
  <c r="I1332" i="7" s="1"/>
  <c r="F1333" i="9" s="1"/>
  <c r="G1334" i="5"/>
  <c r="H1332" i="7" s="1"/>
  <c r="E1333" i="9" s="1"/>
  <c r="F1334" i="5"/>
  <c r="G1332" i="7" s="1"/>
  <c r="D1333" i="9" s="1"/>
  <c r="E1334" i="5"/>
  <c r="F1332" i="7" s="1"/>
  <c r="G1333" i="9" s="1"/>
  <c r="H1318" i="5"/>
  <c r="I1316" i="7" s="1"/>
  <c r="F1317" i="9" s="1"/>
  <c r="G1318" i="5"/>
  <c r="H1316" i="7" s="1"/>
  <c r="E1317" i="9" s="1"/>
  <c r="F1318" i="5"/>
  <c r="G1316" i="7" s="1"/>
  <c r="D1317" i="9" s="1"/>
  <c r="E1318" i="5"/>
  <c r="F1316" i="7" s="1"/>
  <c r="G1317" i="9" s="1"/>
  <c r="H1302" i="5"/>
  <c r="I1300" i="7" s="1"/>
  <c r="F1301" i="9" s="1"/>
  <c r="G1302" i="5"/>
  <c r="H1300" i="7" s="1"/>
  <c r="E1301" i="9" s="1"/>
  <c r="F1302" i="5"/>
  <c r="G1300" i="7" s="1"/>
  <c r="D1301" i="9" s="1"/>
  <c r="E1302" i="5"/>
  <c r="F1300" i="7" s="1"/>
  <c r="G1301" i="9" s="1"/>
  <c r="H1286" i="5"/>
  <c r="I1284" i="7" s="1"/>
  <c r="F1285" i="9" s="1"/>
  <c r="G1286" i="5"/>
  <c r="H1284" i="7" s="1"/>
  <c r="E1285" i="9" s="1"/>
  <c r="F1286" i="5"/>
  <c r="G1284" i="7" s="1"/>
  <c r="D1285" i="9" s="1"/>
  <c r="E1286" i="5"/>
  <c r="F1284" i="7" s="1"/>
  <c r="G1285" i="9" s="1"/>
  <c r="H1270" i="5"/>
  <c r="I1268" i="7" s="1"/>
  <c r="F1269" i="9" s="1"/>
  <c r="G1270" i="5"/>
  <c r="H1268" i="7" s="1"/>
  <c r="E1269" i="9" s="1"/>
  <c r="F1270" i="5"/>
  <c r="G1268" i="7" s="1"/>
  <c r="D1269" i="9" s="1"/>
  <c r="E1270" i="5"/>
  <c r="F1268" i="7" s="1"/>
  <c r="G1269" i="9" s="1"/>
  <c r="H1254" i="5"/>
  <c r="I1252" i="7" s="1"/>
  <c r="F1253" i="9" s="1"/>
  <c r="G1254" i="5"/>
  <c r="H1252" i="7" s="1"/>
  <c r="E1253" i="9" s="1"/>
  <c r="F1254" i="5"/>
  <c r="G1252" i="7" s="1"/>
  <c r="D1253" i="9" s="1"/>
  <c r="E1254" i="5"/>
  <c r="F1252" i="7" s="1"/>
  <c r="G1253" i="9" s="1"/>
  <c r="H1238" i="5"/>
  <c r="I1236" i="7" s="1"/>
  <c r="F1237" i="9" s="1"/>
  <c r="G1238" i="5"/>
  <c r="H1236" i="7" s="1"/>
  <c r="E1237" i="9" s="1"/>
  <c r="F1238" i="5"/>
  <c r="G1236" i="7" s="1"/>
  <c r="D1237" i="9" s="1"/>
  <c r="E1238" i="5"/>
  <c r="F1236" i="7" s="1"/>
  <c r="G1237" i="9" s="1"/>
  <c r="H1222" i="5"/>
  <c r="I1220" i="7" s="1"/>
  <c r="F1221" i="9" s="1"/>
  <c r="G1222" i="5"/>
  <c r="H1220" i="7" s="1"/>
  <c r="E1221" i="9" s="1"/>
  <c r="F1222" i="5"/>
  <c r="G1220" i="7" s="1"/>
  <c r="D1221" i="9" s="1"/>
  <c r="E1222" i="5"/>
  <c r="F1220" i="7" s="1"/>
  <c r="G1221" i="9" s="1"/>
  <c r="H1206" i="5"/>
  <c r="I1204" i="7" s="1"/>
  <c r="F1205" i="9" s="1"/>
  <c r="G1206" i="5"/>
  <c r="H1204" i="7" s="1"/>
  <c r="E1205" i="9" s="1"/>
  <c r="F1206" i="5"/>
  <c r="G1204" i="7" s="1"/>
  <c r="D1205" i="9" s="1"/>
  <c r="E1206" i="5"/>
  <c r="F1204" i="7" s="1"/>
  <c r="G1205" i="9" s="1"/>
  <c r="H1190" i="5"/>
  <c r="I1188" i="7" s="1"/>
  <c r="F1189" i="9" s="1"/>
  <c r="G1190" i="5"/>
  <c r="H1188" i="7" s="1"/>
  <c r="E1189" i="9" s="1"/>
  <c r="F1190" i="5"/>
  <c r="G1188" i="7" s="1"/>
  <c r="D1189" i="9" s="1"/>
  <c r="E1190" i="5"/>
  <c r="F1188" i="7" s="1"/>
  <c r="G1189" i="9" s="1"/>
  <c r="H1174" i="5"/>
  <c r="I1172" i="7" s="1"/>
  <c r="F1173" i="9" s="1"/>
  <c r="G1174" i="5"/>
  <c r="H1172" i="7" s="1"/>
  <c r="E1173" i="9" s="1"/>
  <c r="F1174" i="5"/>
  <c r="G1172" i="7" s="1"/>
  <c r="D1173" i="9" s="1"/>
  <c r="E1174" i="5"/>
  <c r="F1172" i="7" s="1"/>
  <c r="G1173" i="9" s="1"/>
  <c r="H1158" i="5"/>
  <c r="I1156" i="7" s="1"/>
  <c r="F1157" i="9" s="1"/>
  <c r="G1158" i="5"/>
  <c r="H1156" i="7" s="1"/>
  <c r="E1157" i="9" s="1"/>
  <c r="F1158" i="5"/>
  <c r="G1156" i="7" s="1"/>
  <c r="D1157" i="9" s="1"/>
  <c r="E1158" i="5"/>
  <c r="F1156" i="7" s="1"/>
  <c r="G1157" i="9" s="1"/>
  <c r="H1142" i="5"/>
  <c r="I1140" i="7" s="1"/>
  <c r="F1141" i="9" s="1"/>
  <c r="G1142" i="5"/>
  <c r="H1140" i="7" s="1"/>
  <c r="E1141" i="9" s="1"/>
  <c r="F1142" i="5"/>
  <c r="G1140" i="7" s="1"/>
  <c r="D1141" i="9" s="1"/>
  <c r="E1142" i="5"/>
  <c r="F1140" i="7" s="1"/>
  <c r="G1141" i="9" s="1"/>
  <c r="H1126" i="5"/>
  <c r="I1124" i="7" s="1"/>
  <c r="F1125" i="9" s="1"/>
  <c r="G1126" i="5"/>
  <c r="H1124" i="7" s="1"/>
  <c r="E1125" i="9" s="1"/>
  <c r="F1126" i="5"/>
  <c r="G1124" i="7" s="1"/>
  <c r="D1125" i="9" s="1"/>
  <c r="E1126" i="5"/>
  <c r="F1124" i="7" s="1"/>
  <c r="G1125" i="9" s="1"/>
  <c r="H1110" i="5"/>
  <c r="I1108" i="7" s="1"/>
  <c r="F1109" i="9" s="1"/>
  <c r="G1110" i="5"/>
  <c r="H1108" i="7" s="1"/>
  <c r="E1109" i="9" s="1"/>
  <c r="F1110" i="5"/>
  <c r="G1108" i="7" s="1"/>
  <c r="D1109" i="9" s="1"/>
  <c r="E1110" i="5"/>
  <c r="F1108" i="7" s="1"/>
  <c r="G1109" i="9" s="1"/>
  <c r="H1094" i="5"/>
  <c r="I1092" i="7" s="1"/>
  <c r="F1093" i="9" s="1"/>
  <c r="G1094" i="5"/>
  <c r="H1092" i="7" s="1"/>
  <c r="E1093" i="9" s="1"/>
  <c r="F1094" i="5"/>
  <c r="G1092" i="7" s="1"/>
  <c r="D1093" i="9" s="1"/>
  <c r="E1094" i="5"/>
  <c r="F1092" i="7" s="1"/>
  <c r="G1093" i="9" s="1"/>
  <c r="H1078" i="5"/>
  <c r="I1076" i="7" s="1"/>
  <c r="F1077" i="9" s="1"/>
  <c r="G1078" i="5"/>
  <c r="H1076" i="7" s="1"/>
  <c r="E1077" i="9" s="1"/>
  <c r="F1078" i="5"/>
  <c r="G1076" i="7" s="1"/>
  <c r="D1077" i="9" s="1"/>
  <c r="E1078" i="5"/>
  <c r="F1076" i="7" s="1"/>
  <c r="G1077" i="9" s="1"/>
  <c r="H1062" i="5"/>
  <c r="I1060" i="7" s="1"/>
  <c r="F1061" i="9" s="1"/>
  <c r="G1062" i="5"/>
  <c r="H1060" i="7" s="1"/>
  <c r="E1061" i="9" s="1"/>
  <c r="F1062" i="5"/>
  <c r="G1060" i="7" s="1"/>
  <c r="D1061" i="9" s="1"/>
  <c r="E1062" i="5"/>
  <c r="F1060" i="7" s="1"/>
  <c r="G1061" i="9" s="1"/>
  <c r="H1046" i="5"/>
  <c r="I1044" i="7" s="1"/>
  <c r="F1045" i="9" s="1"/>
  <c r="G1046" i="5"/>
  <c r="H1044" i="7" s="1"/>
  <c r="E1045" i="9" s="1"/>
  <c r="F1046" i="5"/>
  <c r="G1044" i="7" s="1"/>
  <c r="D1045" i="9" s="1"/>
  <c r="E1046" i="5"/>
  <c r="F1044" i="7" s="1"/>
  <c r="G1045" i="9" s="1"/>
  <c r="H1030" i="5"/>
  <c r="I1028" i="7" s="1"/>
  <c r="F1029" i="9" s="1"/>
  <c r="G1030" i="5"/>
  <c r="H1028" i="7" s="1"/>
  <c r="E1029" i="9" s="1"/>
  <c r="F1030" i="5"/>
  <c r="G1028" i="7" s="1"/>
  <c r="D1029" i="9" s="1"/>
  <c r="E1030" i="5"/>
  <c r="F1028" i="7" s="1"/>
  <c r="G1029" i="9" s="1"/>
  <c r="H1014" i="5"/>
  <c r="I1012" i="7" s="1"/>
  <c r="F1013" i="9" s="1"/>
  <c r="G1014" i="5"/>
  <c r="H1012" i="7" s="1"/>
  <c r="E1013" i="9" s="1"/>
  <c r="F1014" i="5"/>
  <c r="G1012" i="7" s="1"/>
  <c r="D1013" i="9" s="1"/>
  <c r="E1014" i="5"/>
  <c r="F1012" i="7" s="1"/>
  <c r="G1013" i="9" s="1"/>
  <c r="H998" i="5"/>
  <c r="I996" i="7" s="1"/>
  <c r="F997" i="9" s="1"/>
  <c r="G998" i="5"/>
  <c r="H996" i="7" s="1"/>
  <c r="E997" i="9" s="1"/>
  <c r="F998" i="5"/>
  <c r="G996" i="7" s="1"/>
  <c r="D997" i="9" s="1"/>
  <c r="E998" i="5"/>
  <c r="F996" i="7" s="1"/>
  <c r="G997" i="9" s="1"/>
  <c r="H982" i="5"/>
  <c r="I980" i="7" s="1"/>
  <c r="F981" i="9" s="1"/>
  <c r="G982" i="5"/>
  <c r="H980" i="7" s="1"/>
  <c r="E981" i="9" s="1"/>
  <c r="F982" i="5"/>
  <c r="G980" i="7" s="1"/>
  <c r="D981" i="9" s="1"/>
  <c r="E982" i="5"/>
  <c r="F980" i="7" s="1"/>
  <c r="G981" i="9" s="1"/>
  <c r="H966" i="5"/>
  <c r="I964" i="7" s="1"/>
  <c r="F965" i="9" s="1"/>
  <c r="G966" i="5"/>
  <c r="H964" i="7" s="1"/>
  <c r="E965" i="9" s="1"/>
  <c r="F966" i="5"/>
  <c r="G964" i="7" s="1"/>
  <c r="D965" i="9" s="1"/>
  <c r="E966" i="5"/>
  <c r="F964" i="7" s="1"/>
  <c r="G965" i="9" s="1"/>
  <c r="H950" i="5"/>
  <c r="I948" i="7" s="1"/>
  <c r="F949" i="9" s="1"/>
  <c r="G950" i="5"/>
  <c r="H948" i="7" s="1"/>
  <c r="E949" i="9" s="1"/>
  <c r="F950" i="5"/>
  <c r="G948" i="7" s="1"/>
  <c r="D949" i="9" s="1"/>
  <c r="E950" i="5"/>
  <c r="F948" i="7" s="1"/>
  <c r="G949" i="9" s="1"/>
  <c r="H934" i="5"/>
  <c r="I932" i="7" s="1"/>
  <c r="F933" i="9" s="1"/>
  <c r="G934" i="5"/>
  <c r="H932" i="7" s="1"/>
  <c r="E933" i="9" s="1"/>
  <c r="F934" i="5"/>
  <c r="G932" i="7" s="1"/>
  <c r="D933" i="9" s="1"/>
  <c r="E934" i="5"/>
  <c r="F932" i="7" s="1"/>
  <c r="G933" i="9" s="1"/>
  <c r="H918" i="5"/>
  <c r="I916" i="7" s="1"/>
  <c r="F917" i="9" s="1"/>
  <c r="G918" i="5"/>
  <c r="H916" i="7" s="1"/>
  <c r="E917" i="9" s="1"/>
  <c r="F918" i="5"/>
  <c r="G916" i="7" s="1"/>
  <c r="D917" i="9" s="1"/>
  <c r="E918" i="5"/>
  <c r="F916" i="7" s="1"/>
  <c r="G917" i="9" s="1"/>
  <c r="H902" i="5"/>
  <c r="I900" i="7" s="1"/>
  <c r="F901" i="9" s="1"/>
  <c r="G902" i="5"/>
  <c r="H900" i="7" s="1"/>
  <c r="E901" i="9" s="1"/>
  <c r="F902" i="5"/>
  <c r="G900" i="7" s="1"/>
  <c r="D901" i="9" s="1"/>
  <c r="E902" i="5"/>
  <c r="F900" i="7" s="1"/>
  <c r="G901" i="9" s="1"/>
  <c r="H886" i="5"/>
  <c r="I884" i="7" s="1"/>
  <c r="F885" i="9" s="1"/>
  <c r="G886" i="5"/>
  <c r="H884" i="7" s="1"/>
  <c r="E885" i="9" s="1"/>
  <c r="F886" i="5"/>
  <c r="G884" i="7" s="1"/>
  <c r="D885" i="9" s="1"/>
  <c r="E886" i="5"/>
  <c r="F884" i="7" s="1"/>
  <c r="G885" i="9" s="1"/>
  <c r="H870" i="5"/>
  <c r="I868" i="7" s="1"/>
  <c r="F869" i="9" s="1"/>
  <c r="G870" i="5"/>
  <c r="H868" i="7" s="1"/>
  <c r="E869" i="9" s="1"/>
  <c r="F870" i="5"/>
  <c r="G868" i="7" s="1"/>
  <c r="D869" i="9" s="1"/>
  <c r="E870" i="5"/>
  <c r="F868" i="7" s="1"/>
  <c r="G869" i="9" s="1"/>
  <c r="H854" i="5"/>
  <c r="I852" i="7" s="1"/>
  <c r="F853" i="9" s="1"/>
  <c r="G854" i="5"/>
  <c r="H852" i="7" s="1"/>
  <c r="E853" i="9" s="1"/>
  <c r="F854" i="5"/>
  <c r="G852" i="7" s="1"/>
  <c r="D853" i="9" s="1"/>
  <c r="E854" i="5"/>
  <c r="F852" i="7" s="1"/>
  <c r="G853" i="9" s="1"/>
  <c r="H838" i="5"/>
  <c r="I836" i="7" s="1"/>
  <c r="F837" i="9" s="1"/>
  <c r="G838" i="5"/>
  <c r="H836" i="7" s="1"/>
  <c r="E837" i="9" s="1"/>
  <c r="F838" i="5"/>
  <c r="G836" i="7" s="1"/>
  <c r="D837" i="9" s="1"/>
  <c r="E838" i="5"/>
  <c r="F836" i="7" s="1"/>
  <c r="G837" i="9" s="1"/>
  <c r="H822" i="5"/>
  <c r="I820" i="7" s="1"/>
  <c r="F821" i="9" s="1"/>
  <c r="G822" i="5"/>
  <c r="H820" i="7" s="1"/>
  <c r="E821" i="9" s="1"/>
  <c r="F822" i="5"/>
  <c r="G820" i="7" s="1"/>
  <c r="D821" i="9" s="1"/>
  <c r="E822" i="5"/>
  <c r="F820" i="7" s="1"/>
  <c r="G821" i="9" s="1"/>
  <c r="H806" i="5"/>
  <c r="I804" i="7" s="1"/>
  <c r="F805" i="9" s="1"/>
  <c r="G806" i="5"/>
  <c r="H804" i="7" s="1"/>
  <c r="E805" i="9" s="1"/>
  <c r="F806" i="5"/>
  <c r="G804" i="7" s="1"/>
  <c r="D805" i="9" s="1"/>
  <c r="E806" i="5"/>
  <c r="F804" i="7" s="1"/>
  <c r="G805" i="9" s="1"/>
  <c r="H790" i="5"/>
  <c r="I788" i="7" s="1"/>
  <c r="F789" i="9" s="1"/>
  <c r="G790" i="5"/>
  <c r="H788" i="7" s="1"/>
  <c r="E789" i="9" s="1"/>
  <c r="F790" i="5"/>
  <c r="G788" i="7" s="1"/>
  <c r="D789" i="9" s="1"/>
  <c r="E790" i="5"/>
  <c r="F788" i="7" s="1"/>
  <c r="G789" i="9" s="1"/>
  <c r="H774" i="5"/>
  <c r="I772" i="7" s="1"/>
  <c r="F773" i="9" s="1"/>
  <c r="G774" i="5"/>
  <c r="H772" i="7" s="1"/>
  <c r="E773" i="9" s="1"/>
  <c r="F774" i="5"/>
  <c r="G772" i="7" s="1"/>
  <c r="D773" i="9" s="1"/>
  <c r="E774" i="5"/>
  <c r="F772" i="7" s="1"/>
  <c r="G773" i="9" s="1"/>
  <c r="H758" i="5"/>
  <c r="I756" i="7" s="1"/>
  <c r="F757" i="9" s="1"/>
  <c r="G758" i="5"/>
  <c r="H756" i="7" s="1"/>
  <c r="E757" i="9" s="1"/>
  <c r="F758" i="5"/>
  <c r="G756" i="7" s="1"/>
  <c r="D757" i="9" s="1"/>
  <c r="E758" i="5"/>
  <c r="F756" i="7" s="1"/>
  <c r="G757" i="9" s="1"/>
  <c r="H742" i="5"/>
  <c r="I740" i="7" s="1"/>
  <c r="F741" i="9" s="1"/>
  <c r="G742" i="5"/>
  <c r="H740" i="7" s="1"/>
  <c r="E741" i="9" s="1"/>
  <c r="F742" i="5"/>
  <c r="G740" i="7" s="1"/>
  <c r="D741" i="9" s="1"/>
  <c r="E742" i="5"/>
  <c r="F740" i="7" s="1"/>
  <c r="G741" i="9" s="1"/>
  <c r="H726" i="5"/>
  <c r="I724" i="7" s="1"/>
  <c r="F725" i="9" s="1"/>
  <c r="G726" i="5"/>
  <c r="H724" i="7" s="1"/>
  <c r="E725" i="9" s="1"/>
  <c r="F726" i="5"/>
  <c r="G724" i="7" s="1"/>
  <c r="D725" i="9" s="1"/>
  <c r="E726" i="5"/>
  <c r="F724" i="7" s="1"/>
  <c r="G725" i="9" s="1"/>
  <c r="H710" i="5"/>
  <c r="I708" i="7" s="1"/>
  <c r="F709" i="9" s="1"/>
  <c r="G710" i="5"/>
  <c r="H708" i="7" s="1"/>
  <c r="E709" i="9" s="1"/>
  <c r="F710" i="5"/>
  <c r="G708" i="7" s="1"/>
  <c r="D709" i="9" s="1"/>
  <c r="E710" i="5"/>
  <c r="F708" i="7" s="1"/>
  <c r="G709" i="9" s="1"/>
  <c r="H694" i="5"/>
  <c r="I692" i="7" s="1"/>
  <c r="F693" i="9" s="1"/>
  <c r="G694" i="5"/>
  <c r="H692" i="7" s="1"/>
  <c r="E693" i="9" s="1"/>
  <c r="F694" i="5"/>
  <c r="G692" i="7" s="1"/>
  <c r="D693" i="9" s="1"/>
  <c r="E694" i="5"/>
  <c r="F692" i="7" s="1"/>
  <c r="G693" i="9" s="1"/>
  <c r="H678" i="5"/>
  <c r="I676" i="7" s="1"/>
  <c r="F677" i="9" s="1"/>
  <c r="G678" i="5"/>
  <c r="H676" i="7" s="1"/>
  <c r="E677" i="9" s="1"/>
  <c r="F678" i="5"/>
  <c r="G676" i="7" s="1"/>
  <c r="D677" i="9" s="1"/>
  <c r="E678" i="5"/>
  <c r="F676" i="7" s="1"/>
  <c r="G677" i="9" s="1"/>
  <c r="H648" i="5"/>
  <c r="I646" i="7" s="1"/>
  <c r="F647" i="9" s="1"/>
  <c r="G648" i="5"/>
  <c r="H646" i="7" s="1"/>
  <c r="E647" i="9" s="1"/>
  <c r="F648" i="5"/>
  <c r="G646" i="7" s="1"/>
  <c r="D647" i="9" s="1"/>
  <c r="E648" i="5"/>
  <c r="F646" i="7" s="1"/>
  <c r="G647" i="9" s="1"/>
  <c r="H616" i="5"/>
  <c r="I614" i="7" s="1"/>
  <c r="F615" i="9" s="1"/>
  <c r="G616" i="5"/>
  <c r="H614" i="7" s="1"/>
  <c r="E615" i="9" s="1"/>
  <c r="F616" i="5"/>
  <c r="G614" i="7" s="1"/>
  <c r="D615" i="9" s="1"/>
  <c r="E616" i="5"/>
  <c r="F614" i="7" s="1"/>
  <c r="G615" i="9" s="1"/>
  <c r="H584" i="5"/>
  <c r="I582" i="7" s="1"/>
  <c r="F583" i="9" s="1"/>
  <c r="G584" i="5"/>
  <c r="H582" i="7" s="1"/>
  <c r="E583" i="9" s="1"/>
  <c r="F584" i="5"/>
  <c r="G582" i="7" s="1"/>
  <c r="D583" i="9" s="1"/>
  <c r="E584" i="5"/>
  <c r="F582" i="7" s="1"/>
  <c r="G583" i="9" s="1"/>
  <c r="H552" i="5"/>
  <c r="I550" i="7" s="1"/>
  <c r="F551" i="9" s="1"/>
  <c r="G552" i="5"/>
  <c r="H550" i="7" s="1"/>
  <c r="E551" i="9" s="1"/>
  <c r="F552" i="5"/>
  <c r="G550" i="7" s="1"/>
  <c r="D551" i="9" s="1"/>
  <c r="E552" i="5"/>
  <c r="F550" i="7" s="1"/>
  <c r="G551" i="9" s="1"/>
  <c r="H520" i="5"/>
  <c r="I518" i="7" s="1"/>
  <c r="F519" i="9" s="1"/>
  <c r="G520" i="5"/>
  <c r="H518" i="7" s="1"/>
  <c r="E519" i="9" s="1"/>
  <c r="F520" i="5"/>
  <c r="G518" i="7" s="1"/>
  <c r="D519" i="9" s="1"/>
  <c r="E520" i="5"/>
  <c r="F518" i="7" s="1"/>
  <c r="G519" i="9" s="1"/>
  <c r="H488" i="5"/>
  <c r="I486" i="7" s="1"/>
  <c r="F487" i="9" s="1"/>
  <c r="G488" i="5"/>
  <c r="H486" i="7" s="1"/>
  <c r="E487" i="9" s="1"/>
  <c r="F488" i="5"/>
  <c r="G486" i="7" s="1"/>
  <c r="D487" i="9" s="1"/>
  <c r="E488" i="5"/>
  <c r="F486" i="7" s="1"/>
  <c r="G487" i="9" s="1"/>
  <c r="H456" i="5"/>
  <c r="I454" i="7" s="1"/>
  <c r="F455" i="9" s="1"/>
  <c r="G456" i="5"/>
  <c r="H454" i="7" s="1"/>
  <c r="E455" i="9" s="1"/>
  <c r="F456" i="5"/>
  <c r="G454" i="7" s="1"/>
  <c r="D455" i="9" s="1"/>
  <c r="E456" i="5"/>
  <c r="F454" i="7" s="1"/>
  <c r="G455" i="9" s="1"/>
  <c r="H424" i="5"/>
  <c r="I422" i="7" s="1"/>
  <c r="F423" i="9" s="1"/>
  <c r="G424" i="5"/>
  <c r="H422" i="7" s="1"/>
  <c r="E423" i="9" s="1"/>
  <c r="F424" i="5"/>
  <c r="G422" i="7" s="1"/>
  <c r="D423" i="9" s="1"/>
  <c r="E424" i="5"/>
  <c r="F422" i="7" s="1"/>
  <c r="G423" i="9" s="1"/>
  <c r="H392" i="5"/>
  <c r="I390" i="7" s="1"/>
  <c r="F391" i="9" s="1"/>
  <c r="G392" i="5"/>
  <c r="H390" i="7" s="1"/>
  <c r="E391" i="9" s="1"/>
  <c r="F392" i="5"/>
  <c r="G390" i="7" s="1"/>
  <c r="D391" i="9" s="1"/>
  <c r="E392" i="5"/>
  <c r="F390" i="7" s="1"/>
  <c r="G391" i="9" s="1"/>
  <c r="H360" i="5"/>
  <c r="I358" i="7" s="1"/>
  <c r="F359" i="9" s="1"/>
  <c r="G360" i="5"/>
  <c r="H358" i="7" s="1"/>
  <c r="E359" i="9" s="1"/>
  <c r="F360" i="5"/>
  <c r="G358" i="7" s="1"/>
  <c r="D359" i="9" s="1"/>
  <c r="E360" i="5"/>
  <c r="F358" i="7" s="1"/>
  <c r="G359" i="9" s="1"/>
  <c r="H328" i="5"/>
  <c r="I326" i="7" s="1"/>
  <c r="F327" i="9" s="1"/>
  <c r="G328" i="5"/>
  <c r="H326" i="7" s="1"/>
  <c r="E327" i="9" s="1"/>
  <c r="F328" i="5"/>
  <c r="G326" i="7" s="1"/>
  <c r="D327" i="9" s="1"/>
  <c r="E328" i="5"/>
  <c r="F326" i="7" s="1"/>
  <c r="G327" i="9" s="1"/>
  <c r="H296" i="5"/>
  <c r="I294" i="7" s="1"/>
  <c r="F295" i="9" s="1"/>
  <c r="G296" i="5"/>
  <c r="H294" i="7" s="1"/>
  <c r="E295" i="9" s="1"/>
  <c r="F296" i="5"/>
  <c r="G294" i="7" s="1"/>
  <c r="D295" i="9" s="1"/>
  <c r="E296" i="5"/>
  <c r="F294" i="7" s="1"/>
  <c r="G295" i="9" s="1"/>
  <c r="H264" i="5"/>
  <c r="I262" i="7" s="1"/>
  <c r="F263" i="9" s="1"/>
  <c r="G264" i="5"/>
  <c r="H262" i="7" s="1"/>
  <c r="E263" i="9" s="1"/>
  <c r="F264" i="5"/>
  <c r="G262" i="7" s="1"/>
  <c r="D263" i="9" s="1"/>
  <c r="E264" i="5"/>
  <c r="F262" i="7" s="1"/>
  <c r="G263" i="9" s="1"/>
  <c r="H232" i="5"/>
  <c r="I230" i="7" s="1"/>
  <c r="F231" i="9" s="1"/>
  <c r="G232" i="5"/>
  <c r="H230" i="7" s="1"/>
  <c r="E231" i="9" s="1"/>
  <c r="F232" i="5"/>
  <c r="G230" i="7" s="1"/>
  <c r="D231" i="9" s="1"/>
  <c r="E232" i="5"/>
  <c r="F230" i="7" s="1"/>
  <c r="G231" i="9" s="1"/>
  <c r="H200" i="5"/>
  <c r="I198" i="7" s="1"/>
  <c r="F199" i="9" s="1"/>
  <c r="G200" i="5"/>
  <c r="H198" i="7" s="1"/>
  <c r="E199" i="9" s="1"/>
  <c r="F200" i="5"/>
  <c r="G198" i="7" s="1"/>
  <c r="D199" i="9" s="1"/>
  <c r="E200" i="5"/>
  <c r="F198" i="7" s="1"/>
  <c r="G199" i="9" s="1"/>
  <c r="H168" i="5"/>
  <c r="I166" i="7" s="1"/>
  <c r="F167" i="9" s="1"/>
  <c r="G168" i="5"/>
  <c r="H166" i="7" s="1"/>
  <c r="E167" i="9" s="1"/>
  <c r="F168" i="5"/>
  <c r="G166" i="7" s="1"/>
  <c r="D167" i="9" s="1"/>
  <c r="E168" i="5"/>
  <c r="F166" i="7" s="1"/>
  <c r="G167" i="9" s="1"/>
  <c r="H136" i="5"/>
  <c r="I134" i="7" s="1"/>
  <c r="F135" i="9" s="1"/>
  <c r="G136" i="5"/>
  <c r="H134" i="7" s="1"/>
  <c r="E135" i="9" s="1"/>
  <c r="F136" i="5"/>
  <c r="G134" i="7" s="1"/>
  <c r="D135" i="9" s="1"/>
  <c r="E136" i="5"/>
  <c r="F134" i="7" s="1"/>
  <c r="G135" i="9" s="1"/>
  <c r="H104" i="5"/>
  <c r="I102" i="7" s="1"/>
  <c r="F103" i="9" s="1"/>
  <c r="G104" i="5"/>
  <c r="H102" i="7" s="1"/>
  <c r="E103" i="9" s="1"/>
  <c r="F104" i="5"/>
  <c r="G102" i="7" s="1"/>
  <c r="D103" i="9" s="1"/>
  <c r="E104" i="5"/>
  <c r="F102" i="7" s="1"/>
  <c r="G103" i="9" s="1"/>
  <c r="H72" i="5"/>
  <c r="I70" i="7" s="1"/>
  <c r="F71" i="9" s="1"/>
  <c r="G72" i="5"/>
  <c r="H70" i="7" s="1"/>
  <c r="E71" i="9" s="1"/>
  <c r="F72" i="5"/>
  <c r="G70" i="7" s="1"/>
  <c r="D71" i="9" s="1"/>
  <c r="E72" i="5"/>
  <c r="F70" i="7" s="1"/>
  <c r="G71" i="9" s="1"/>
  <c r="H40" i="5"/>
  <c r="I38" i="7" s="1"/>
  <c r="F39" i="9" s="1"/>
  <c r="G40" i="5"/>
  <c r="H38" i="7" s="1"/>
  <c r="E39" i="9" s="1"/>
  <c r="F40" i="5"/>
  <c r="G38" i="7" s="1"/>
  <c r="D39" i="9" s="1"/>
  <c r="E40" i="5"/>
  <c r="F38" i="7" s="1"/>
  <c r="G39" i="9" s="1"/>
  <c r="H677" i="5"/>
  <c r="I675" i="7" s="1"/>
  <c r="F676" i="9" s="1"/>
  <c r="G677" i="5"/>
  <c r="H675" i="7" s="1"/>
  <c r="E676" i="9" s="1"/>
  <c r="F677" i="5"/>
  <c r="G675" i="7" s="1"/>
  <c r="D676" i="9" s="1"/>
  <c r="E677" i="5"/>
  <c r="F675" i="7" s="1"/>
  <c r="G676" i="9" s="1"/>
  <c r="H661" i="5"/>
  <c r="I659" i="7" s="1"/>
  <c r="F660" i="9" s="1"/>
  <c r="G661" i="5"/>
  <c r="H659" i="7" s="1"/>
  <c r="E660" i="9" s="1"/>
  <c r="F661" i="5"/>
  <c r="G659" i="7" s="1"/>
  <c r="D660" i="9" s="1"/>
  <c r="E661" i="5"/>
  <c r="F659" i="7" s="1"/>
  <c r="G660" i="9" s="1"/>
  <c r="H645" i="5"/>
  <c r="I643" i="7" s="1"/>
  <c r="F644" i="9" s="1"/>
  <c r="G645" i="5"/>
  <c r="H643" i="7" s="1"/>
  <c r="E644" i="9" s="1"/>
  <c r="F645" i="5"/>
  <c r="G643" i="7" s="1"/>
  <c r="D644" i="9" s="1"/>
  <c r="E645" i="5"/>
  <c r="F643" i="7" s="1"/>
  <c r="G644" i="9" s="1"/>
  <c r="H629" i="5"/>
  <c r="I627" i="7" s="1"/>
  <c r="F628" i="9" s="1"/>
  <c r="G629" i="5"/>
  <c r="H627" i="7" s="1"/>
  <c r="E628" i="9" s="1"/>
  <c r="F629" i="5"/>
  <c r="G627" i="7" s="1"/>
  <c r="D628" i="9" s="1"/>
  <c r="E629" i="5"/>
  <c r="F627" i="7" s="1"/>
  <c r="G628" i="9" s="1"/>
  <c r="H613" i="5"/>
  <c r="I611" i="7" s="1"/>
  <c r="F612" i="9" s="1"/>
  <c r="G613" i="5"/>
  <c r="H611" i="7" s="1"/>
  <c r="E612" i="9" s="1"/>
  <c r="F613" i="5"/>
  <c r="G611" i="7" s="1"/>
  <c r="D612" i="9" s="1"/>
  <c r="E613" i="5"/>
  <c r="F611" i="7" s="1"/>
  <c r="G612" i="9" s="1"/>
  <c r="H597" i="5"/>
  <c r="I595" i="7" s="1"/>
  <c r="F596" i="9" s="1"/>
  <c r="G597" i="5"/>
  <c r="H595" i="7" s="1"/>
  <c r="E596" i="9" s="1"/>
  <c r="F597" i="5"/>
  <c r="G595" i="7" s="1"/>
  <c r="D596" i="9" s="1"/>
  <c r="E597" i="5"/>
  <c r="F595" i="7" s="1"/>
  <c r="G596" i="9" s="1"/>
  <c r="H581" i="5"/>
  <c r="I579" i="7" s="1"/>
  <c r="F580" i="9" s="1"/>
  <c r="G581" i="5"/>
  <c r="H579" i="7" s="1"/>
  <c r="E580" i="9" s="1"/>
  <c r="F581" i="5"/>
  <c r="G579" i="7" s="1"/>
  <c r="D580" i="9" s="1"/>
  <c r="E581" i="5"/>
  <c r="F579" i="7" s="1"/>
  <c r="G580" i="9" s="1"/>
  <c r="H565" i="5"/>
  <c r="I563" i="7" s="1"/>
  <c r="F564" i="9" s="1"/>
  <c r="G565" i="5"/>
  <c r="H563" i="7" s="1"/>
  <c r="E564" i="9" s="1"/>
  <c r="F565" i="5"/>
  <c r="G563" i="7" s="1"/>
  <c r="D564" i="9" s="1"/>
  <c r="E565" i="5"/>
  <c r="F563" i="7" s="1"/>
  <c r="G564" i="9" s="1"/>
  <c r="H549" i="5"/>
  <c r="I547" i="7" s="1"/>
  <c r="F548" i="9" s="1"/>
  <c r="G549" i="5"/>
  <c r="H547" i="7" s="1"/>
  <c r="E548" i="9" s="1"/>
  <c r="F549" i="5"/>
  <c r="G547" i="7" s="1"/>
  <c r="D548" i="9" s="1"/>
  <c r="E549" i="5"/>
  <c r="F547" i="7" s="1"/>
  <c r="G548" i="9" s="1"/>
  <c r="H533" i="5"/>
  <c r="I531" i="7" s="1"/>
  <c r="F532" i="9" s="1"/>
  <c r="G533" i="5"/>
  <c r="H531" i="7" s="1"/>
  <c r="E532" i="9" s="1"/>
  <c r="F533" i="5"/>
  <c r="G531" i="7" s="1"/>
  <c r="D532" i="9" s="1"/>
  <c r="E533" i="5"/>
  <c r="F531" i="7" s="1"/>
  <c r="G532" i="9" s="1"/>
  <c r="H517" i="5"/>
  <c r="I515" i="7" s="1"/>
  <c r="F516" i="9" s="1"/>
  <c r="G517" i="5"/>
  <c r="H515" i="7" s="1"/>
  <c r="E516" i="9" s="1"/>
  <c r="F517" i="5"/>
  <c r="G515" i="7" s="1"/>
  <c r="D516" i="9" s="1"/>
  <c r="E517" i="5"/>
  <c r="F515" i="7" s="1"/>
  <c r="G516" i="9" s="1"/>
  <c r="H501" i="5"/>
  <c r="I499" i="7" s="1"/>
  <c r="F500" i="9" s="1"/>
  <c r="G501" i="5"/>
  <c r="H499" i="7" s="1"/>
  <c r="E500" i="9" s="1"/>
  <c r="F501" i="5"/>
  <c r="G499" i="7" s="1"/>
  <c r="D500" i="9" s="1"/>
  <c r="E501" i="5"/>
  <c r="F499" i="7" s="1"/>
  <c r="G500" i="9" s="1"/>
  <c r="H485" i="5"/>
  <c r="I483" i="7" s="1"/>
  <c r="F484" i="9" s="1"/>
  <c r="G485" i="5"/>
  <c r="H483" i="7" s="1"/>
  <c r="E484" i="9" s="1"/>
  <c r="F485" i="5"/>
  <c r="G483" i="7" s="1"/>
  <c r="D484" i="9" s="1"/>
  <c r="E485" i="5"/>
  <c r="F483" i="7" s="1"/>
  <c r="G484" i="9" s="1"/>
  <c r="H469" i="5"/>
  <c r="I467" i="7" s="1"/>
  <c r="F468" i="9" s="1"/>
  <c r="G469" i="5"/>
  <c r="H467" i="7" s="1"/>
  <c r="E468" i="9" s="1"/>
  <c r="F469" i="5"/>
  <c r="G467" i="7" s="1"/>
  <c r="D468" i="9" s="1"/>
  <c r="E469" i="5"/>
  <c r="F467" i="7" s="1"/>
  <c r="G468" i="9" s="1"/>
  <c r="H453" i="5"/>
  <c r="I451" i="7" s="1"/>
  <c r="F452" i="9" s="1"/>
  <c r="G453" i="5"/>
  <c r="H451" i="7" s="1"/>
  <c r="E452" i="9" s="1"/>
  <c r="F453" i="5"/>
  <c r="G451" i="7" s="1"/>
  <c r="D452" i="9" s="1"/>
  <c r="E453" i="5"/>
  <c r="F451" i="7" s="1"/>
  <c r="G452" i="9" s="1"/>
  <c r="H437" i="5"/>
  <c r="I435" i="7" s="1"/>
  <c r="F436" i="9" s="1"/>
  <c r="G437" i="5"/>
  <c r="H435" i="7" s="1"/>
  <c r="E436" i="9" s="1"/>
  <c r="F437" i="5"/>
  <c r="G435" i="7" s="1"/>
  <c r="D436" i="9" s="1"/>
  <c r="E437" i="5"/>
  <c r="F435" i="7" s="1"/>
  <c r="G436" i="9" s="1"/>
  <c r="H421" i="5"/>
  <c r="I419" i="7" s="1"/>
  <c r="F420" i="9" s="1"/>
  <c r="G421" i="5"/>
  <c r="H419" i="7" s="1"/>
  <c r="E420" i="9" s="1"/>
  <c r="F421" i="5"/>
  <c r="G419" i="7" s="1"/>
  <c r="D420" i="9" s="1"/>
  <c r="E421" i="5"/>
  <c r="F419" i="7" s="1"/>
  <c r="G420" i="9" s="1"/>
  <c r="H405" i="5"/>
  <c r="I403" i="7" s="1"/>
  <c r="F404" i="9" s="1"/>
  <c r="G405" i="5"/>
  <c r="H403" i="7" s="1"/>
  <c r="E404" i="9" s="1"/>
  <c r="F405" i="5"/>
  <c r="G403" i="7" s="1"/>
  <c r="D404" i="9" s="1"/>
  <c r="E405" i="5"/>
  <c r="F403" i="7" s="1"/>
  <c r="G404" i="9" s="1"/>
  <c r="H389" i="5"/>
  <c r="I387" i="7" s="1"/>
  <c r="F388" i="9" s="1"/>
  <c r="G389" i="5"/>
  <c r="H387" i="7" s="1"/>
  <c r="E388" i="9" s="1"/>
  <c r="F389" i="5"/>
  <c r="G387" i="7" s="1"/>
  <c r="D388" i="9" s="1"/>
  <c r="E389" i="5"/>
  <c r="F387" i="7" s="1"/>
  <c r="G388" i="9" s="1"/>
  <c r="H373" i="5"/>
  <c r="I371" i="7" s="1"/>
  <c r="F372" i="9" s="1"/>
  <c r="G373" i="5"/>
  <c r="H371" i="7" s="1"/>
  <c r="E372" i="9" s="1"/>
  <c r="F373" i="5"/>
  <c r="G371" i="7" s="1"/>
  <c r="D372" i="9" s="1"/>
  <c r="E373" i="5"/>
  <c r="F371" i="7" s="1"/>
  <c r="G372" i="9" s="1"/>
  <c r="H357" i="5"/>
  <c r="I355" i="7" s="1"/>
  <c r="F356" i="9" s="1"/>
  <c r="G357" i="5"/>
  <c r="H355" i="7" s="1"/>
  <c r="E356" i="9" s="1"/>
  <c r="F357" i="5"/>
  <c r="G355" i="7" s="1"/>
  <c r="D356" i="9" s="1"/>
  <c r="E357" i="5"/>
  <c r="F355" i="7" s="1"/>
  <c r="G356" i="9" s="1"/>
  <c r="H341" i="5"/>
  <c r="I339" i="7" s="1"/>
  <c r="F340" i="9" s="1"/>
  <c r="G341" i="5"/>
  <c r="H339" i="7" s="1"/>
  <c r="E340" i="9" s="1"/>
  <c r="F341" i="5"/>
  <c r="G339" i="7" s="1"/>
  <c r="D340" i="9" s="1"/>
  <c r="E341" i="5"/>
  <c r="F339" i="7" s="1"/>
  <c r="G340" i="9" s="1"/>
  <c r="H325" i="5"/>
  <c r="I323" i="7" s="1"/>
  <c r="F324" i="9" s="1"/>
  <c r="G325" i="5"/>
  <c r="H323" i="7" s="1"/>
  <c r="E324" i="9" s="1"/>
  <c r="F325" i="5"/>
  <c r="G323" i="7" s="1"/>
  <c r="D324" i="9" s="1"/>
  <c r="E325" i="5"/>
  <c r="F323" i="7" s="1"/>
  <c r="G324" i="9" s="1"/>
  <c r="H309" i="5"/>
  <c r="I307" i="7" s="1"/>
  <c r="F308" i="9" s="1"/>
  <c r="G309" i="5"/>
  <c r="H307" i="7" s="1"/>
  <c r="E308" i="9" s="1"/>
  <c r="F309" i="5"/>
  <c r="G307" i="7" s="1"/>
  <c r="D308" i="9" s="1"/>
  <c r="E309" i="5"/>
  <c r="F307" i="7" s="1"/>
  <c r="G308" i="9" s="1"/>
  <c r="H293" i="5"/>
  <c r="I291" i="7" s="1"/>
  <c r="F292" i="9" s="1"/>
  <c r="G293" i="5"/>
  <c r="H291" i="7" s="1"/>
  <c r="E292" i="9" s="1"/>
  <c r="F293" i="5"/>
  <c r="G291" i="7" s="1"/>
  <c r="D292" i="9" s="1"/>
  <c r="E293" i="5"/>
  <c r="F291" i="7" s="1"/>
  <c r="G292" i="9" s="1"/>
  <c r="H277" i="5"/>
  <c r="I275" i="7" s="1"/>
  <c r="F276" i="9" s="1"/>
  <c r="G277" i="5"/>
  <c r="H275" i="7" s="1"/>
  <c r="E276" i="9" s="1"/>
  <c r="F277" i="5"/>
  <c r="G275" i="7" s="1"/>
  <c r="D276" i="9" s="1"/>
  <c r="E277" i="5"/>
  <c r="F275" i="7" s="1"/>
  <c r="G276" i="9" s="1"/>
  <c r="H261" i="5"/>
  <c r="I259" i="7" s="1"/>
  <c r="F260" i="9" s="1"/>
  <c r="G261" i="5"/>
  <c r="H259" i="7" s="1"/>
  <c r="E260" i="9" s="1"/>
  <c r="F261" i="5"/>
  <c r="G259" i="7" s="1"/>
  <c r="D260" i="9" s="1"/>
  <c r="E261" i="5"/>
  <c r="F259" i="7" s="1"/>
  <c r="G260" i="9" s="1"/>
  <c r="H245" i="5"/>
  <c r="I243" i="7" s="1"/>
  <c r="F244" i="9" s="1"/>
  <c r="G245" i="5"/>
  <c r="H243" i="7" s="1"/>
  <c r="E244" i="9" s="1"/>
  <c r="F245" i="5"/>
  <c r="G243" i="7" s="1"/>
  <c r="D244" i="9" s="1"/>
  <c r="E245" i="5"/>
  <c r="F243" i="7" s="1"/>
  <c r="G244" i="9" s="1"/>
  <c r="H229" i="5"/>
  <c r="I227" i="7" s="1"/>
  <c r="F228" i="9" s="1"/>
  <c r="G229" i="5"/>
  <c r="H227" i="7" s="1"/>
  <c r="E228" i="9" s="1"/>
  <c r="F229" i="5"/>
  <c r="G227" i="7" s="1"/>
  <c r="D228" i="9" s="1"/>
  <c r="E229" i="5"/>
  <c r="F227" i="7" s="1"/>
  <c r="G228" i="9" s="1"/>
  <c r="H213" i="5"/>
  <c r="I211" i="7" s="1"/>
  <c r="F212" i="9" s="1"/>
  <c r="G213" i="5"/>
  <c r="H211" i="7" s="1"/>
  <c r="E212" i="9" s="1"/>
  <c r="F213" i="5"/>
  <c r="G211" i="7" s="1"/>
  <c r="D212" i="9" s="1"/>
  <c r="E213" i="5"/>
  <c r="F211" i="7" s="1"/>
  <c r="G212" i="9" s="1"/>
  <c r="H197" i="5"/>
  <c r="I195" i="7" s="1"/>
  <c r="F196" i="9" s="1"/>
  <c r="G197" i="5"/>
  <c r="H195" i="7" s="1"/>
  <c r="E196" i="9" s="1"/>
  <c r="F197" i="5"/>
  <c r="G195" i="7" s="1"/>
  <c r="D196" i="9" s="1"/>
  <c r="E197" i="5"/>
  <c r="F195" i="7" s="1"/>
  <c r="G196" i="9" s="1"/>
  <c r="H181" i="5"/>
  <c r="I179" i="7" s="1"/>
  <c r="F180" i="9" s="1"/>
  <c r="G181" i="5"/>
  <c r="H179" i="7" s="1"/>
  <c r="E180" i="9" s="1"/>
  <c r="F181" i="5"/>
  <c r="G179" i="7" s="1"/>
  <c r="D180" i="9" s="1"/>
  <c r="E181" i="5"/>
  <c r="F179" i="7" s="1"/>
  <c r="G180" i="9" s="1"/>
  <c r="H165" i="5"/>
  <c r="I163" i="7" s="1"/>
  <c r="F164" i="9" s="1"/>
  <c r="G165" i="5"/>
  <c r="H163" i="7" s="1"/>
  <c r="E164" i="9" s="1"/>
  <c r="F165" i="5"/>
  <c r="G163" i="7" s="1"/>
  <c r="D164" i="9" s="1"/>
  <c r="E165" i="5"/>
  <c r="F163" i="7" s="1"/>
  <c r="G164" i="9" s="1"/>
  <c r="H149" i="5"/>
  <c r="I147" i="7" s="1"/>
  <c r="F148" i="9" s="1"/>
  <c r="G149" i="5"/>
  <c r="H147" i="7" s="1"/>
  <c r="E148" i="9" s="1"/>
  <c r="F149" i="5"/>
  <c r="G147" i="7" s="1"/>
  <c r="D148" i="9" s="1"/>
  <c r="E149" i="5"/>
  <c r="F147" i="7" s="1"/>
  <c r="G148" i="9" s="1"/>
  <c r="H133" i="5"/>
  <c r="I131" i="7" s="1"/>
  <c r="F132" i="9" s="1"/>
  <c r="G133" i="5"/>
  <c r="H131" i="7" s="1"/>
  <c r="E132" i="9" s="1"/>
  <c r="F133" i="5"/>
  <c r="G131" i="7" s="1"/>
  <c r="D132" i="9" s="1"/>
  <c r="E133" i="5"/>
  <c r="F131" i="7" s="1"/>
  <c r="G132" i="9" s="1"/>
  <c r="H117" i="5"/>
  <c r="I115" i="7" s="1"/>
  <c r="F116" i="9" s="1"/>
  <c r="G117" i="5"/>
  <c r="H115" i="7" s="1"/>
  <c r="E116" i="9" s="1"/>
  <c r="F117" i="5"/>
  <c r="G115" i="7" s="1"/>
  <c r="D116" i="9" s="1"/>
  <c r="E117" i="5"/>
  <c r="F115" i="7" s="1"/>
  <c r="G116" i="9" s="1"/>
  <c r="H101" i="5"/>
  <c r="I99" i="7" s="1"/>
  <c r="F100" i="9" s="1"/>
  <c r="G101" i="5"/>
  <c r="H99" i="7" s="1"/>
  <c r="E100" i="9" s="1"/>
  <c r="F101" i="5"/>
  <c r="G99" i="7" s="1"/>
  <c r="D100" i="9" s="1"/>
  <c r="E101" i="5"/>
  <c r="F99" i="7" s="1"/>
  <c r="G100" i="9" s="1"/>
  <c r="H85" i="5"/>
  <c r="I83" i="7" s="1"/>
  <c r="F84" i="9" s="1"/>
  <c r="G85" i="5"/>
  <c r="H83" i="7" s="1"/>
  <c r="E84" i="9" s="1"/>
  <c r="F85" i="5"/>
  <c r="G83" i="7" s="1"/>
  <c r="D84" i="9" s="1"/>
  <c r="E85" i="5"/>
  <c r="F83" i="7" s="1"/>
  <c r="G84" i="9" s="1"/>
  <c r="H69" i="5"/>
  <c r="I67" i="7" s="1"/>
  <c r="F68" i="9" s="1"/>
  <c r="G69" i="5"/>
  <c r="H67" i="7" s="1"/>
  <c r="E68" i="9" s="1"/>
  <c r="F69" i="5"/>
  <c r="G67" i="7" s="1"/>
  <c r="D68" i="9" s="1"/>
  <c r="E69" i="5"/>
  <c r="F67" i="7" s="1"/>
  <c r="G68" i="9" s="1"/>
  <c r="H53" i="5"/>
  <c r="I51" i="7" s="1"/>
  <c r="F52" i="9" s="1"/>
  <c r="G53" i="5"/>
  <c r="H51" i="7" s="1"/>
  <c r="E52" i="9" s="1"/>
  <c r="F53" i="5"/>
  <c r="G51" i="7" s="1"/>
  <c r="D52" i="9" s="1"/>
  <c r="E53" i="5"/>
  <c r="F51" i="7" s="1"/>
  <c r="G52" i="9" s="1"/>
  <c r="H37" i="5"/>
  <c r="I35" i="7" s="1"/>
  <c r="F36" i="9" s="1"/>
  <c r="G37" i="5"/>
  <c r="H35" i="7" s="1"/>
  <c r="E36" i="9" s="1"/>
  <c r="F37" i="5"/>
  <c r="G35" i="7" s="1"/>
  <c r="D36" i="9" s="1"/>
  <c r="E37" i="5"/>
  <c r="F35" i="7" s="1"/>
  <c r="G36" i="9" s="1"/>
  <c r="H21" i="5"/>
  <c r="I19" i="7" s="1"/>
  <c r="F20" i="9" s="1"/>
  <c r="G21" i="5"/>
  <c r="H19" i="7" s="1"/>
  <c r="E20" i="9" s="1"/>
  <c r="F21" i="5"/>
  <c r="G19" i="7" s="1"/>
  <c r="D20" i="9" s="1"/>
  <c r="E21" i="5"/>
  <c r="F19" i="7" s="1"/>
  <c r="G20" i="9" s="1"/>
  <c r="H667" i="5"/>
  <c r="I665" i="7" s="1"/>
  <c r="F666" i="9" s="1"/>
  <c r="G667" i="5"/>
  <c r="H665" i="7" s="1"/>
  <c r="E666" i="9" s="1"/>
  <c r="F667" i="5"/>
  <c r="G665" i="7" s="1"/>
  <c r="D666" i="9" s="1"/>
  <c r="E667" i="5"/>
  <c r="F665" i="7" s="1"/>
  <c r="G666" i="9" s="1"/>
  <c r="H651" i="5"/>
  <c r="I649" i="7" s="1"/>
  <c r="F650" i="9" s="1"/>
  <c r="G651" i="5"/>
  <c r="H649" i="7" s="1"/>
  <c r="E650" i="9" s="1"/>
  <c r="F651" i="5"/>
  <c r="G649" i="7" s="1"/>
  <c r="D650" i="9" s="1"/>
  <c r="E651" i="5"/>
  <c r="F649" i="7" s="1"/>
  <c r="G650" i="9" s="1"/>
  <c r="H635" i="5"/>
  <c r="I633" i="7" s="1"/>
  <c r="F634" i="9" s="1"/>
  <c r="G635" i="5"/>
  <c r="H633" i="7" s="1"/>
  <c r="E634" i="9" s="1"/>
  <c r="F635" i="5"/>
  <c r="G633" i="7" s="1"/>
  <c r="D634" i="9" s="1"/>
  <c r="E635" i="5"/>
  <c r="F633" i="7" s="1"/>
  <c r="G634" i="9" s="1"/>
  <c r="H619" i="5"/>
  <c r="I617" i="7" s="1"/>
  <c r="F618" i="9" s="1"/>
  <c r="G619" i="5"/>
  <c r="H617" i="7" s="1"/>
  <c r="E618" i="9" s="1"/>
  <c r="F619" i="5"/>
  <c r="G617" i="7" s="1"/>
  <c r="D618" i="9" s="1"/>
  <c r="E619" i="5"/>
  <c r="F617" i="7" s="1"/>
  <c r="G618" i="9" s="1"/>
  <c r="H603" i="5"/>
  <c r="I601" i="7" s="1"/>
  <c r="F602" i="9" s="1"/>
  <c r="G603" i="5"/>
  <c r="H601" i="7" s="1"/>
  <c r="E602" i="9" s="1"/>
  <c r="F603" i="5"/>
  <c r="G601" i="7" s="1"/>
  <c r="D602" i="9" s="1"/>
  <c r="E603" i="5"/>
  <c r="F601" i="7" s="1"/>
  <c r="G602" i="9" s="1"/>
  <c r="H587" i="5"/>
  <c r="I585" i="7" s="1"/>
  <c r="F586" i="9" s="1"/>
  <c r="G587" i="5"/>
  <c r="H585" i="7" s="1"/>
  <c r="E586" i="9" s="1"/>
  <c r="F587" i="5"/>
  <c r="G585" i="7" s="1"/>
  <c r="D586" i="9" s="1"/>
  <c r="E587" i="5"/>
  <c r="F585" i="7" s="1"/>
  <c r="G586" i="9" s="1"/>
  <c r="H571" i="5"/>
  <c r="I569" i="7" s="1"/>
  <c r="F570" i="9" s="1"/>
  <c r="G571" i="5"/>
  <c r="H569" i="7" s="1"/>
  <c r="E570" i="9" s="1"/>
  <c r="F571" i="5"/>
  <c r="G569" i="7" s="1"/>
  <c r="D570" i="9" s="1"/>
  <c r="E571" i="5"/>
  <c r="F569" i="7" s="1"/>
  <c r="G570" i="9" s="1"/>
  <c r="H555" i="5"/>
  <c r="I553" i="7" s="1"/>
  <c r="F554" i="9" s="1"/>
  <c r="G555" i="5"/>
  <c r="H553" i="7" s="1"/>
  <c r="E554" i="9" s="1"/>
  <c r="F555" i="5"/>
  <c r="G553" i="7" s="1"/>
  <c r="D554" i="9" s="1"/>
  <c r="E555" i="5"/>
  <c r="F553" i="7" s="1"/>
  <c r="G554" i="9" s="1"/>
  <c r="H539" i="5"/>
  <c r="I537" i="7" s="1"/>
  <c r="F538" i="9" s="1"/>
  <c r="G539" i="5"/>
  <c r="H537" i="7" s="1"/>
  <c r="E538" i="9" s="1"/>
  <c r="F539" i="5"/>
  <c r="G537" i="7" s="1"/>
  <c r="D538" i="9" s="1"/>
  <c r="E539" i="5"/>
  <c r="F537" i="7" s="1"/>
  <c r="G538" i="9" s="1"/>
  <c r="H523" i="5"/>
  <c r="I521" i="7" s="1"/>
  <c r="F522" i="9" s="1"/>
  <c r="G523" i="5"/>
  <c r="H521" i="7" s="1"/>
  <c r="E522" i="9" s="1"/>
  <c r="F523" i="5"/>
  <c r="G521" i="7" s="1"/>
  <c r="D522" i="9" s="1"/>
  <c r="E523" i="5"/>
  <c r="F521" i="7" s="1"/>
  <c r="G522" i="9" s="1"/>
  <c r="H507" i="5"/>
  <c r="I505" i="7" s="1"/>
  <c r="F506" i="9" s="1"/>
  <c r="G507" i="5"/>
  <c r="H505" i="7" s="1"/>
  <c r="E506" i="9" s="1"/>
  <c r="F507" i="5"/>
  <c r="G505" i="7" s="1"/>
  <c r="D506" i="9" s="1"/>
  <c r="E507" i="5"/>
  <c r="F505" i="7" s="1"/>
  <c r="G506" i="9" s="1"/>
  <c r="H491" i="5"/>
  <c r="I489" i="7" s="1"/>
  <c r="F490" i="9" s="1"/>
  <c r="G491" i="5"/>
  <c r="H489" i="7" s="1"/>
  <c r="E490" i="9" s="1"/>
  <c r="F491" i="5"/>
  <c r="G489" i="7" s="1"/>
  <c r="D490" i="9" s="1"/>
  <c r="E491" i="5"/>
  <c r="F489" i="7" s="1"/>
  <c r="G490" i="9" s="1"/>
  <c r="H475" i="5"/>
  <c r="I473" i="7" s="1"/>
  <c r="F474" i="9" s="1"/>
  <c r="G475" i="5"/>
  <c r="H473" i="7" s="1"/>
  <c r="E474" i="9" s="1"/>
  <c r="F475" i="5"/>
  <c r="G473" i="7" s="1"/>
  <c r="D474" i="9" s="1"/>
  <c r="E475" i="5"/>
  <c r="F473" i="7" s="1"/>
  <c r="G474" i="9" s="1"/>
  <c r="H459" i="5"/>
  <c r="I457" i="7" s="1"/>
  <c r="F458" i="9" s="1"/>
  <c r="G459" i="5"/>
  <c r="H457" i="7" s="1"/>
  <c r="E458" i="9" s="1"/>
  <c r="F459" i="5"/>
  <c r="G457" i="7" s="1"/>
  <c r="D458" i="9" s="1"/>
  <c r="E459" i="5"/>
  <c r="F457" i="7" s="1"/>
  <c r="G458" i="9" s="1"/>
  <c r="H443" i="5"/>
  <c r="I441" i="7" s="1"/>
  <c r="F442" i="9" s="1"/>
  <c r="G443" i="5"/>
  <c r="H441" i="7" s="1"/>
  <c r="E442" i="9" s="1"/>
  <c r="F443" i="5"/>
  <c r="G441" i="7" s="1"/>
  <c r="D442" i="9" s="1"/>
  <c r="E443" i="5"/>
  <c r="F441" i="7" s="1"/>
  <c r="G442" i="9" s="1"/>
  <c r="H427" i="5"/>
  <c r="I425" i="7" s="1"/>
  <c r="F426" i="9" s="1"/>
  <c r="G427" i="5"/>
  <c r="H425" i="7" s="1"/>
  <c r="E426" i="9" s="1"/>
  <c r="F427" i="5"/>
  <c r="G425" i="7" s="1"/>
  <c r="D426" i="9" s="1"/>
  <c r="E427" i="5"/>
  <c r="F425" i="7" s="1"/>
  <c r="G426" i="9" s="1"/>
  <c r="H411" i="5"/>
  <c r="I409" i="7" s="1"/>
  <c r="F410" i="9" s="1"/>
  <c r="G411" i="5"/>
  <c r="H409" i="7" s="1"/>
  <c r="E410" i="9" s="1"/>
  <c r="F411" i="5"/>
  <c r="G409" i="7" s="1"/>
  <c r="D410" i="9" s="1"/>
  <c r="E411" i="5"/>
  <c r="F409" i="7" s="1"/>
  <c r="G410" i="9" s="1"/>
  <c r="H395" i="5"/>
  <c r="I393" i="7" s="1"/>
  <c r="F394" i="9" s="1"/>
  <c r="G395" i="5"/>
  <c r="H393" i="7" s="1"/>
  <c r="E394" i="9" s="1"/>
  <c r="F395" i="5"/>
  <c r="G393" i="7" s="1"/>
  <c r="D394" i="9" s="1"/>
  <c r="E395" i="5"/>
  <c r="F393" i="7" s="1"/>
  <c r="G394" i="9" s="1"/>
  <c r="H379" i="5"/>
  <c r="I377" i="7" s="1"/>
  <c r="F378" i="9" s="1"/>
  <c r="G379" i="5"/>
  <c r="H377" i="7" s="1"/>
  <c r="E378" i="9" s="1"/>
  <c r="F379" i="5"/>
  <c r="G377" i="7" s="1"/>
  <c r="D378" i="9" s="1"/>
  <c r="E379" i="5"/>
  <c r="F377" i="7" s="1"/>
  <c r="G378" i="9" s="1"/>
  <c r="H363" i="5"/>
  <c r="I361" i="7" s="1"/>
  <c r="F362" i="9" s="1"/>
  <c r="G363" i="5"/>
  <c r="H361" i="7" s="1"/>
  <c r="E362" i="9" s="1"/>
  <c r="F363" i="5"/>
  <c r="G361" i="7" s="1"/>
  <c r="D362" i="9" s="1"/>
  <c r="E363" i="5"/>
  <c r="F361" i="7" s="1"/>
  <c r="G362" i="9" s="1"/>
  <c r="H347" i="5"/>
  <c r="I345" i="7" s="1"/>
  <c r="F346" i="9" s="1"/>
  <c r="G347" i="5"/>
  <c r="H345" i="7" s="1"/>
  <c r="E346" i="9" s="1"/>
  <c r="F347" i="5"/>
  <c r="G345" i="7" s="1"/>
  <c r="D346" i="9" s="1"/>
  <c r="E347" i="5"/>
  <c r="F345" i="7" s="1"/>
  <c r="G346" i="9" s="1"/>
  <c r="H331" i="5"/>
  <c r="I329" i="7" s="1"/>
  <c r="F330" i="9" s="1"/>
  <c r="G331" i="5"/>
  <c r="H329" i="7" s="1"/>
  <c r="E330" i="9" s="1"/>
  <c r="F331" i="5"/>
  <c r="G329" i="7" s="1"/>
  <c r="D330" i="9" s="1"/>
  <c r="E331" i="5"/>
  <c r="F329" i="7" s="1"/>
  <c r="G330" i="9" s="1"/>
  <c r="H315" i="5"/>
  <c r="I313" i="7" s="1"/>
  <c r="F314" i="9" s="1"/>
  <c r="G315" i="5"/>
  <c r="H313" i="7" s="1"/>
  <c r="E314" i="9" s="1"/>
  <c r="F315" i="5"/>
  <c r="G313" i="7" s="1"/>
  <c r="D314" i="9" s="1"/>
  <c r="E315" i="5"/>
  <c r="F313" i="7" s="1"/>
  <c r="G314" i="9" s="1"/>
  <c r="H299" i="5"/>
  <c r="I297" i="7" s="1"/>
  <c r="F298" i="9" s="1"/>
  <c r="G299" i="5"/>
  <c r="H297" i="7" s="1"/>
  <c r="E298" i="9" s="1"/>
  <c r="F299" i="5"/>
  <c r="G297" i="7" s="1"/>
  <c r="D298" i="9" s="1"/>
  <c r="E299" i="5"/>
  <c r="F297" i="7" s="1"/>
  <c r="G298" i="9" s="1"/>
  <c r="H283" i="5"/>
  <c r="I281" i="7" s="1"/>
  <c r="F282" i="9" s="1"/>
  <c r="G283" i="5"/>
  <c r="H281" i="7" s="1"/>
  <c r="E282" i="9" s="1"/>
  <c r="F283" i="5"/>
  <c r="G281" i="7" s="1"/>
  <c r="D282" i="9" s="1"/>
  <c r="E283" i="5"/>
  <c r="F281" i="7" s="1"/>
  <c r="G282" i="9" s="1"/>
  <c r="H267" i="5"/>
  <c r="I265" i="7" s="1"/>
  <c r="F266" i="9" s="1"/>
  <c r="G267" i="5"/>
  <c r="H265" i="7" s="1"/>
  <c r="E266" i="9" s="1"/>
  <c r="F267" i="5"/>
  <c r="G265" i="7" s="1"/>
  <c r="D266" i="9" s="1"/>
  <c r="E267" i="5"/>
  <c r="F265" i="7" s="1"/>
  <c r="G266" i="9" s="1"/>
  <c r="H251" i="5"/>
  <c r="I249" i="7" s="1"/>
  <c r="F250" i="9" s="1"/>
  <c r="G251" i="5"/>
  <c r="H249" i="7" s="1"/>
  <c r="E250" i="9" s="1"/>
  <c r="F251" i="5"/>
  <c r="G249" i="7" s="1"/>
  <c r="D250" i="9" s="1"/>
  <c r="E251" i="5"/>
  <c r="F249" i="7" s="1"/>
  <c r="G250" i="9" s="1"/>
  <c r="H235" i="5"/>
  <c r="I233" i="7" s="1"/>
  <c r="F234" i="9" s="1"/>
  <c r="G235" i="5"/>
  <c r="H233" i="7" s="1"/>
  <c r="E234" i="9" s="1"/>
  <c r="F235" i="5"/>
  <c r="G233" i="7" s="1"/>
  <c r="D234" i="9" s="1"/>
  <c r="E235" i="5"/>
  <c r="F233" i="7" s="1"/>
  <c r="G234" i="9" s="1"/>
  <c r="H219" i="5"/>
  <c r="I217" i="7" s="1"/>
  <c r="F218" i="9" s="1"/>
  <c r="G219" i="5"/>
  <c r="H217" i="7" s="1"/>
  <c r="E218" i="9" s="1"/>
  <c r="F219" i="5"/>
  <c r="G217" i="7" s="1"/>
  <c r="D218" i="9" s="1"/>
  <c r="E219" i="5"/>
  <c r="F217" i="7" s="1"/>
  <c r="G218" i="9" s="1"/>
  <c r="H203" i="5"/>
  <c r="I201" i="7" s="1"/>
  <c r="F202" i="9" s="1"/>
  <c r="G203" i="5"/>
  <c r="H201" i="7" s="1"/>
  <c r="E202" i="9" s="1"/>
  <c r="F203" i="5"/>
  <c r="G201" i="7" s="1"/>
  <c r="D202" i="9" s="1"/>
  <c r="E203" i="5"/>
  <c r="F201" i="7" s="1"/>
  <c r="G202" i="9" s="1"/>
  <c r="H187" i="5"/>
  <c r="I185" i="7" s="1"/>
  <c r="F186" i="9" s="1"/>
  <c r="G187" i="5"/>
  <c r="H185" i="7" s="1"/>
  <c r="E186" i="9" s="1"/>
  <c r="F187" i="5"/>
  <c r="G185" i="7" s="1"/>
  <c r="D186" i="9" s="1"/>
  <c r="E187" i="5"/>
  <c r="F185" i="7" s="1"/>
  <c r="G186" i="9" s="1"/>
  <c r="H171" i="5"/>
  <c r="I169" i="7" s="1"/>
  <c r="F170" i="9" s="1"/>
  <c r="G171" i="5"/>
  <c r="H169" i="7" s="1"/>
  <c r="E170" i="9" s="1"/>
  <c r="F171" i="5"/>
  <c r="G169" i="7" s="1"/>
  <c r="D170" i="9" s="1"/>
  <c r="E171" i="5"/>
  <c r="F169" i="7" s="1"/>
  <c r="G170" i="9" s="1"/>
  <c r="H155" i="5"/>
  <c r="I153" i="7" s="1"/>
  <c r="F154" i="9" s="1"/>
  <c r="G155" i="5"/>
  <c r="H153" i="7" s="1"/>
  <c r="E154" i="9" s="1"/>
  <c r="F155" i="5"/>
  <c r="G153" i="7" s="1"/>
  <c r="D154" i="9" s="1"/>
  <c r="E155" i="5"/>
  <c r="F153" i="7" s="1"/>
  <c r="G154" i="9" s="1"/>
  <c r="H139" i="5"/>
  <c r="I137" i="7" s="1"/>
  <c r="F138" i="9" s="1"/>
  <c r="G139" i="5"/>
  <c r="H137" i="7" s="1"/>
  <c r="E138" i="9" s="1"/>
  <c r="F139" i="5"/>
  <c r="G137" i="7" s="1"/>
  <c r="D138" i="9" s="1"/>
  <c r="E139" i="5"/>
  <c r="F137" i="7" s="1"/>
  <c r="G138" i="9" s="1"/>
  <c r="H123" i="5"/>
  <c r="I121" i="7" s="1"/>
  <c r="F122" i="9" s="1"/>
  <c r="G123" i="5"/>
  <c r="H121" i="7" s="1"/>
  <c r="E122" i="9" s="1"/>
  <c r="F123" i="5"/>
  <c r="G121" i="7" s="1"/>
  <c r="D122" i="9" s="1"/>
  <c r="E123" i="5"/>
  <c r="F121" i="7" s="1"/>
  <c r="G122" i="9" s="1"/>
  <c r="H107" i="5"/>
  <c r="I105" i="7" s="1"/>
  <c r="F106" i="9" s="1"/>
  <c r="G107" i="5"/>
  <c r="H105" i="7" s="1"/>
  <c r="E106" i="9" s="1"/>
  <c r="F107" i="5"/>
  <c r="G105" i="7" s="1"/>
  <c r="D106" i="9" s="1"/>
  <c r="E107" i="5"/>
  <c r="F105" i="7" s="1"/>
  <c r="G106" i="9" s="1"/>
  <c r="H91" i="5"/>
  <c r="I89" i="7" s="1"/>
  <c r="F90" i="9" s="1"/>
  <c r="G91" i="5"/>
  <c r="H89" i="7" s="1"/>
  <c r="E90" i="9" s="1"/>
  <c r="F91" i="5"/>
  <c r="G89" i="7" s="1"/>
  <c r="D90" i="9" s="1"/>
  <c r="E91" i="5"/>
  <c r="F89" i="7" s="1"/>
  <c r="G90" i="9" s="1"/>
  <c r="H75" i="5"/>
  <c r="I73" i="7" s="1"/>
  <c r="F74" i="9" s="1"/>
  <c r="G75" i="5"/>
  <c r="H73" i="7" s="1"/>
  <c r="E74" i="9" s="1"/>
  <c r="F75" i="5"/>
  <c r="G73" i="7" s="1"/>
  <c r="D74" i="9" s="1"/>
  <c r="E75" i="5"/>
  <c r="F73" i="7" s="1"/>
  <c r="G74" i="9" s="1"/>
  <c r="H59" i="5"/>
  <c r="I57" i="7" s="1"/>
  <c r="F58" i="9" s="1"/>
  <c r="G59" i="5"/>
  <c r="H57" i="7" s="1"/>
  <c r="E58" i="9" s="1"/>
  <c r="F59" i="5"/>
  <c r="G57" i="7" s="1"/>
  <c r="D58" i="9" s="1"/>
  <c r="E59" i="5"/>
  <c r="F57" i="7" s="1"/>
  <c r="G58" i="9" s="1"/>
  <c r="H43" i="5"/>
  <c r="I41" i="7" s="1"/>
  <c r="F42" i="9" s="1"/>
  <c r="G43" i="5"/>
  <c r="H41" i="7" s="1"/>
  <c r="E42" i="9" s="1"/>
  <c r="F43" i="5"/>
  <c r="G41" i="7" s="1"/>
  <c r="D42" i="9" s="1"/>
  <c r="E43" i="5"/>
  <c r="F41" i="7" s="1"/>
  <c r="G42" i="9" s="1"/>
  <c r="H27" i="5"/>
  <c r="I25" i="7" s="1"/>
  <c r="F26" i="9" s="1"/>
  <c r="G27" i="5"/>
  <c r="H25" i="7" s="1"/>
  <c r="E26" i="9" s="1"/>
  <c r="F27" i="5"/>
  <c r="G25" i="7" s="1"/>
  <c r="D26" i="9" s="1"/>
  <c r="E27" i="5"/>
  <c r="F25" i="7" s="1"/>
  <c r="G26" i="9" s="1"/>
  <c r="H11" i="5"/>
  <c r="I9" i="7" s="1"/>
  <c r="F10" i="9" s="1"/>
  <c r="G11" i="5"/>
  <c r="H9" i="7" s="1"/>
  <c r="E10" i="9" s="1"/>
  <c r="F11" i="5"/>
  <c r="G9" i="7" s="1"/>
  <c r="D10" i="9" s="1"/>
  <c r="E11" i="5"/>
  <c r="F9" i="7" s="1"/>
  <c r="G10" i="9" s="1"/>
  <c r="AC7" i="1"/>
  <c r="P2" i="5" l="1"/>
  <c r="O3" i="5"/>
  <c r="Q1" i="5"/>
  <c r="P7" i="5"/>
  <c r="Q2" i="5" l="1"/>
  <c r="R2" i="5" s="1"/>
  <c r="P3" i="5"/>
  <c r="R1" i="5"/>
  <c r="Q7" i="5"/>
  <c r="R3" i="5" l="1"/>
  <c r="Q3" i="5"/>
  <c r="S1" i="5"/>
  <c r="S2" i="5" s="1"/>
  <c r="R7" i="5"/>
  <c r="S3" i="5" l="1"/>
  <c r="T1" i="5"/>
  <c r="S7" i="5"/>
  <c r="T7" i="5" l="1"/>
  <c r="T2" i="5"/>
  <c r="T3" i="5" s="1"/>
  <c r="X10" i="5" l="1"/>
  <c r="Y10" i="5" s="1"/>
  <c r="Z9" i="5"/>
  <c r="AA9" i="5" s="1"/>
  <c r="V9" i="5"/>
  <c r="W9" i="5" s="1"/>
  <c r="A9" i="5" s="1"/>
  <c r="X9" i="5"/>
  <c r="Y9" i="5" s="1"/>
  <c r="V10" i="5"/>
  <c r="W10" i="5" s="1"/>
  <c r="A10" i="5" s="1"/>
  <c r="Z10" i="5"/>
  <c r="AA10" i="5" s="1"/>
  <c r="Y8" i="5" l="1"/>
  <c r="E12" i="11" s="1"/>
  <c r="D4" i="8"/>
  <c r="D3" i="8"/>
  <c r="AA8" i="5"/>
  <c r="F12" i="11" s="1"/>
  <c r="G12" i="11" s="1"/>
  <c r="D70" i="8" l="1"/>
  <c r="E70" i="8" s="1"/>
  <c r="D134" i="8"/>
  <c r="E134" i="8" s="1"/>
  <c r="D198" i="8"/>
  <c r="E198" i="8" s="1"/>
  <c r="D262" i="8"/>
  <c r="E262" i="8" s="1"/>
  <c r="D326" i="8"/>
  <c r="E326" i="8" s="1"/>
  <c r="D390" i="8"/>
  <c r="E390" i="8" s="1"/>
  <c r="D454" i="8"/>
  <c r="E454" i="8" s="1"/>
  <c r="D518" i="8"/>
  <c r="E518" i="8" s="1"/>
  <c r="D582" i="8"/>
  <c r="E582" i="8" s="1"/>
  <c r="D646" i="8"/>
  <c r="E646" i="8" s="1"/>
  <c r="D710" i="8"/>
  <c r="E710" i="8" s="1"/>
  <c r="D774" i="8"/>
  <c r="E774" i="8" s="1"/>
  <c r="D838" i="8"/>
  <c r="E838" i="8" s="1"/>
  <c r="D902" i="8"/>
  <c r="E902" i="8" s="1"/>
  <c r="D966" i="8"/>
  <c r="E966" i="8" s="1"/>
  <c r="D1030" i="8"/>
  <c r="E1030" i="8" s="1"/>
  <c r="D1094" i="8"/>
  <c r="E1094" i="8" s="1"/>
  <c r="D1158" i="8"/>
  <c r="E1158" i="8" s="1"/>
  <c r="D1222" i="8"/>
  <c r="E1222" i="8" s="1"/>
  <c r="D1286" i="8"/>
  <c r="E1286" i="8" s="1"/>
  <c r="D1350" i="8"/>
  <c r="E1350" i="8" s="1"/>
  <c r="D15" i="8"/>
  <c r="E15" i="8" s="1"/>
  <c r="D79" i="8"/>
  <c r="E79" i="8" s="1"/>
  <c r="D143" i="8"/>
  <c r="E143" i="8" s="1"/>
  <c r="D207" i="8"/>
  <c r="E207" i="8" s="1"/>
  <c r="D271" i="8"/>
  <c r="E271" i="8" s="1"/>
  <c r="D335" i="8"/>
  <c r="E335" i="8" s="1"/>
  <c r="D399" i="8"/>
  <c r="E399" i="8" s="1"/>
  <c r="D463" i="8"/>
  <c r="E463" i="8" s="1"/>
  <c r="D527" i="8"/>
  <c r="E527" i="8" s="1"/>
  <c r="D591" i="8"/>
  <c r="E591" i="8" s="1"/>
  <c r="D655" i="8"/>
  <c r="E655" i="8" s="1"/>
  <c r="D719" i="8"/>
  <c r="E719" i="8" s="1"/>
  <c r="D783" i="8"/>
  <c r="E783" i="8" s="1"/>
  <c r="D847" i="8"/>
  <c r="E847" i="8" s="1"/>
  <c r="D911" i="8"/>
  <c r="E911" i="8" s="1"/>
  <c r="D975" i="8"/>
  <c r="E975" i="8" s="1"/>
  <c r="D1039" i="8"/>
  <c r="E1039" i="8" s="1"/>
  <c r="D1103" i="8"/>
  <c r="E1103" i="8" s="1"/>
  <c r="D1167" i="8"/>
  <c r="E1167" i="8" s="1"/>
  <c r="D1231" i="8"/>
  <c r="E1231" i="8" s="1"/>
  <c r="D1295" i="8"/>
  <c r="E1295" i="8" s="1"/>
  <c r="D1359" i="8"/>
  <c r="E1359" i="8" s="1"/>
  <c r="D20" i="8"/>
  <c r="E20" i="8" s="1"/>
  <c r="D84" i="8"/>
  <c r="E84" i="8" s="1"/>
  <c r="D148" i="8"/>
  <c r="E148" i="8" s="1"/>
  <c r="D212" i="8"/>
  <c r="E212" i="8" s="1"/>
  <c r="D276" i="8"/>
  <c r="E276" i="8" s="1"/>
  <c r="D340" i="8"/>
  <c r="E340" i="8" s="1"/>
  <c r="D404" i="8"/>
  <c r="E404" i="8" s="1"/>
  <c r="D468" i="8"/>
  <c r="E468" i="8" s="1"/>
  <c r="D532" i="8"/>
  <c r="E532" i="8" s="1"/>
  <c r="D596" i="8"/>
  <c r="E596" i="8" s="1"/>
  <c r="D660" i="8"/>
  <c r="E660" i="8" s="1"/>
  <c r="D724" i="8"/>
  <c r="E724" i="8" s="1"/>
  <c r="D788" i="8"/>
  <c r="E788" i="8" s="1"/>
  <c r="D852" i="8"/>
  <c r="E852" i="8" s="1"/>
  <c r="D916" i="8"/>
  <c r="E916" i="8" s="1"/>
  <c r="D980" i="8"/>
  <c r="E980" i="8" s="1"/>
  <c r="D1044" i="8"/>
  <c r="E1044" i="8" s="1"/>
  <c r="D1108" i="8"/>
  <c r="E1108" i="8" s="1"/>
  <c r="D1172" i="8"/>
  <c r="E1172" i="8" s="1"/>
  <c r="D1236" i="8"/>
  <c r="E1236" i="8" s="1"/>
  <c r="D1300" i="8"/>
  <c r="E1300" i="8" s="1"/>
  <c r="D241" i="8"/>
  <c r="E241" i="8" s="1"/>
  <c r="D497" i="8"/>
  <c r="E497" i="8" s="1"/>
  <c r="D753" i="8"/>
  <c r="E753" i="8" s="1"/>
  <c r="D1009" i="8"/>
  <c r="E1009" i="8" s="1"/>
  <c r="D1265" i="8"/>
  <c r="E1265" i="8" s="1"/>
  <c r="D1411" i="8"/>
  <c r="E1411" i="8" s="1"/>
  <c r="D1475" i="8"/>
  <c r="E1475" i="8" s="1"/>
  <c r="D1539" i="8"/>
  <c r="E1539" i="8" s="1"/>
  <c r="D1603" i="8"/>
  <c r="E1603" i="8" s="1"/>
  <c r="D1667" i="8"/>
  <c r="E1667" i="8" s="1"/>
  <c r="D1731" i="8"/>
  <c r="E1731" i="8" s="1"/>
  <c r="D1795" i="8"/>
  <c r="E1795" i="8" s="1"/>
  <c r="D1859" i="8"/>
  <c r="E1859" i="8" s="1"/>
  <c r="D1923" i="8"/>
  <c r="E1923" i="8" s="1"/>
  <c r="D1987" i="8"/>
  <c r="E1987" i="8" s="1"/>
  <c r="D525" i="8"/>
  <c r="E525" i="8" s="1"/>
  <c r="D1340" i="8"/>
  <c r="E1340" i="8" s="1"/>
  <c r="D1574" i="8"/>
  <c r="E1574" i="8" s="1"/>
  <c r="D1778" i="8"/>
  <c r="E1778" i="8" s="1"/>
  <c r="D1986" i="8"/>
  <c r="E1986" i="8" s="1"/>
  <c r="D245" i="8"/>
  <c r="E245" i="8" s="1"/>
  <c r="D501" i="8"/>
  <c r="E501" i="8" s="1"/>
  <c r="D757" i="8"/>
  <c r="E757" i="8" s="1"/>
  <c r="D1013" i="8"/>
  <c r="E1013" i="8" s="1"/>
  <c r="D1269" i="8"/>
  <c r="E1269" i="8" s="1"/>
  <c r="D1412" i="8"/>
  <c r="E1412" i="8" s="1"/>
  <c r="D1476" i="8"/>
  <c r="E1476" i="8" s="1"/>
  <c r="D1540" i="8"/>
  <c r="E1540" i="8" s="1"/>
  <c r="D1604" i="8"/>
  <c r="E1604" i="8" s="1"/>
  <c r="D1668" i="8"/>
  <c r="E1668" i="8" s="1"/>
  <c r="D1732" i="8"/>
  <c r="E1732" i="8" s="1"/>
  <c r="D1796" i="8"/>
  <c r="E1796" i="8" s="1"/>
  <c r="D1860" i="8"/>
  <c r="E1860" i="8" s="1"/>
  <c r="D1924" i="8"/>
  <c r="E1924" i="8" s="1"/>
  <c r="D1988" i="8"/>
  <c r="E1988" i="8" s="1"/>
  <c r="D701" i="8"/>
  <c r="E701" i="8" s="1"/>
  <c r="D1388" i="8"/>
  <c r="E1388" i="8" s="1"/>
  <c r="D1646" i="8"/>
  <c r="E1646" i="8" s="1"/>
  <c r="D1886" i="8"/>
  <c r="E1886" i="8" s="1"/>
  <c r="D121" i="8"/>
  <c r="E121" i="8" s="1"/>
  <c r="D377" i="8"/>
  <c r="E377" i="8" s="1"/>
  <c r="D633" i="8"/>
  <c r="E633" i="8" s="1"/>
  <c r="D889" i="8"/>
  <c r="E889" i="8" s="1"/>
  <c r="D1145" i="8"/>
  <c r="E1145" i="8" s="1"/>
  <c r="D1353" i="8"/>
  <c r="E1353" i="8" s="1"/>
  <c r="D1445" i="8"/>
  <c r="E1445" i="8" s="1"/>
  <c r="D1509" i="8"/>
  <c r="E1509" i="8" s="1"/>
  <c r="D1573" i="8"/>
  <c r="E1573" i="8" s="1"/>
  <c r="D1637" i="8"/>
  <c r="E1637" i="8" s="1"/>
  <c r="D1701" i="8"/>
  <c r="E1701" i="8" s="1"/>
  <c r="D1765" i="8"/>
  <c r="E1765" i="8" s="1"/>
  <c r="D1829" i="8"/>
  <c r="E1829" i="8" s="1"/>
  <c r="D1893" i="8"/>
  <c r="E1893" i="8" s="1"/>
  <c r="D1957" i="8"/>
  <c r="E1957" i="8" s="1"/>
  <c r="D157" i="8"/>
  <c r="E157" i="8" s="1"/>
  <c r="D781" i="8"/>
  <c r="E781" i="8" s="1"/>
  <c r="D1380" i="8"/>
  <c r="E1380" i="8" s="1"/>
  <c r="D1554" i="8"/>
  <c r="E1554" i="8" s="1"/>
  <c r="D1706" i="8"/>
  <c r="E1706" i="8" s="1"/>
  <c r="D1858" i="8"/>
  <c r="E1858" i="8" s="1"/>
  <c r="D2002" i="8"/>
  <c r="E2002" i="8" s="1"/>
  <c r="D58" i="8"/>
  <c r="E58" i="8" s="1"/>
  <c r="D122" i="8"/>
  <c r="E122" i="8" s="1"/>
  <c r="D186" i="8"/>
  <c r="E186" i="8" s="1"/>
  <c r="D250" i="8"/>
  <c r="E250" i="8" s="1"/>
  <c r="D314" i="8"/>
  <c r="E314" i="8" s="1"/>
  <c r="D378" i="8"/>
  <c r="E378" i="8" s="1"/>
  <c r="D442" i="8"/>
  <c r="E442" i="8" s="1"/>
  <c r="D506" i="8"/>
  <c r="E506" i="8" s="1"/>
  <c r="D570" i="8"/>
  <c r="E570" i="8" s="1"/>
  <c r="D634" i="8"/>
  <c r="E634" i="8" s="1"/>
  <c r="D698" i="8"/>
  <c r="E698" i="8" s="1"/>
  <c r="D762" i="8"/>
  <c r="E762" i="8" s="1"/>
  <c r="D826" i="8"/>
  <c r="E826" i="8" s="1"/>
  <c r="D890" i="8"/>
  <c r="E890" i="8" s="1"/>
  <c r="D954" i="8"/>
  <c r="E954" i="8" s="1"/>
  <c r="D1018" i="8"/>
  <c r="E1018" i="8" s="1"/>
  <c r="D1082" i="8"/>
  <c r="E1082" i="8" s="1"/>
  <c r="D1146" i="8"/>
  <c r="E1146" i="8" s="1"/>
  <c r="D1210" i="8"/>
  <c r="E1210" i="8" s="1"/>
  <c r="D1274" i="8"/>
  <c r="E1274" i="8" s="1"/>
  <c r="D1338" i="8"/>
  <c r="E1338" i="8" s="1"/>
  <c r="D1402" i="8"/>
  <c r="E1402" i="8" s="1"/>
  <c r="D67" i="8"/>
  <c r="E67" i="8" s="1"/>
  <c r="D131" i="8"/>
  <c r="E131" i="8" s="1"/>
  <c r="D195" i="8"/>
  <c r="E195" i="8" s="1"/>
  <c r="D259" i="8"/>
  <c r="E259" i="8" s="1"/>
  <c r="D323" i="8"/>
  <c r="E323" i="8" s="1"/>
  <c r="D387" i="8"/>
  <c r="E387" i="8" s="1"/>
  <c r="D451" i="8"/>
  <c r="E451" i="8" s="1"/>
  <c r="D515" i="8"/>
  <c r="E515" i="8" s="1"/>
  <c r="D579" i="8"/>
  <c r="E579" i="8" s="1"/>
  <c r="D643" i="8"/>
  <c r="E643" i="8" s="1"/>
  <c r="D707" i="8"/>
  <c r="E707" i="8" s="1"/>
  <c r="D771" i="8"/>
  <c r="E771" i="8" s="1"/>
  <c r="D835" i="8"/>
  <c r="E835" i="8" s="1"/>
  <c r="D899" i="8"/>
  <c r="E899" i="8" s="1"/>
  <c r="D963" i="8"/>
  <c r="E963" i="8" s="1"/>
  <c r="D1027" i="8"/>
  <c r="E1027" i="8" s="1"/>
  <c r="D1091" i="8"/>
  <c r="E1091" i="8" s="1"/>
  <c r="D1155" i="8"/>
  <c r="E1155" i="8" s="1"/>
  <c r="D1219" i="8"/>
  <c r="E1219" i="8" s="1"/>
  <c r="D1283" i="8"/>
  <c r="E1283" i="8" s="1"/>
  <c r="D1347" i="8"/>
  <c r="E1347" i="8" s="1"/>
  <c r="D8" i="8"/>
  <c r="E8" i="8" s="1"/>
  <c r="D72" i="8"/>
  <c r="E72" i="8" s="1"/>
  <c r="D136" i="8"/>
  <c r="E136" i="8" s="1"/>
  <c r="D200" i="8"/>
  <c r="E200" i="8" s="1"/>
  <c r="D264" i="8"/>
  <c r="E264" i="8" s="1"/>
  <c r="D328" i="8"/>
  <c r="E328" i="8" s="1"/>
  <c r="D392" i="8"/>
  <c r="E392" i="8" s="1"/>
  <c r="D456" i="8"/>
  <c r="E456" i="8" s="1"/>
  <c r="D520" i="8"/>
  <c r="E520" i="8" s="1"/>
  <c r="D584" i="8"/>
  <c r="E584" i="8" s="1"/>
  <c r="D648" i="8"/>
  <c r="E648" i="8" s="1"/>
  <c r="D712" i="8"/>
  <c r="E712" i="8" s="1"/>
  <c r="D776" i="8"/>
  <c r="E776" i="8" s="1"/>
  <c r="D840" i="8"/>
  <c r="E840" i="8" s="1"/>
  <c r="D904" i="8"/>
  <c r="E904" i="8" s="1"/>
  <c r="D968" i="8"/>
  <c r="E968" i="8" s="1"/>
  <c r="D1032" i="8"/>
  <c r="E1032" i="8" s="1"/>
  <c r="D1096" i="8"/>
  <c r="E1096" i="8" s="1"/>
  <c r="D1160" i="8"/>
  <c r="E1160" i="8" s="1"/>
  <c r="D1224" i="8"/>
  <c r="E1224" i="8" s="1"/>
  <c r="D1288" i="8"/>
  <c r="E1288" i="8" s="1"/>
  <c r="D193" i="8"/>
  <c r="E193" i="8" s="1"/>
  <c r="D449" i="8"/>
  <c r="E449" i="8" s="1"/>
  <c r="D705" i="8"/>
  <c r="E705" i="8" s="1"/>
  <c r="D961" i="8"/>
  <c r="E961" i="8" s="1"/>
  <c r="D1217" i="8"/>
  <c r="E1217" i="8" s="1"/>
  <c r="D1389" i="8"/>
  <c r="E1389" i="8" s="1"/>
  <c r="D1463" i="8"/>
  <c r="E1463" i="8" s="1"/>
  <c r="D1527" i="8"/>
  <c r="E1527" i="8" s="1"/>
  <c r="D1591" i="8"/>
  <c r="E1591" i="8" s="1"/>
  <c r="D1655" i="8"/>
  <c r="E1655" i="8" s="1"/>
  <c r="D1719" i="8"/>
  <c r="E1719" i="8" s="1"/>
  <c r="D1783" i="8"/>
  <c r="E1783" i="8" s="1"/>
  <c r="D1847" i="8"/>
  <c r="E1847" i="8" s="1"/>
  <c r="D1911" i="8"/>
  <c r="E1911" i="8" s="1"/>
  <c r="D1975" i="8"/>
  <c r="E1975" i="8" s="1"/>
  <c r="D365" i="8"/>
  <c r="E365" i="8" s="1"/>
  <c r="D1181" i="8"/>
  <c r="E1181" i="8" s="1"/>
  <c r="D1538" i="8"/>
  <c r="E1538" i="8" s="1"/>
  <c r="D1738" i="8"/>
  <c r="E1738" i="8" s="1"/>
  <c r="D1950" i="8"/>
  <c r="E1950" i="8" s="1"/>
  <c r="D197" i="8"/>
  <c r="E197" i="8" s="1"/>
  <c r="D453" i="8"/>
  <c r="E453" i="8" s="1"/>
  <c r="D709" i="8"/>
  <c r="E709" i="8" s="1"/>
  <c r="D965" i="8"/>
  <c r="E965" i="8" s="1"/>
  <c r="D1221" i="8"/>
  <c r="E1221" i="8" s="1"/>
  <c r="D1392" i="8"/>
  <c r="E1392" i="8" s="1"/>
  <c r="D1464" i="8"/>
  <c r="E1464" i="8" s="1"/>
  <c r="D1528" i="8"/>
  <c r="E1528" i="8" s="1"/>
  <c r="D1592" i="8"/>
  <c r="E1592" i="8" s="1"/>
  <c r="D1656" i="8"/>
  <c r="E1656" i="8" s="1"/>
  <c r="D1720" i="8"/>
  <c r="E1720" i="8" s="1"/>
  <c r="D1784" i="8"/>
  <c r="E1784" i="8" s="1"/>
  <c r="D1848" i="8"/>
  <c r="E1848" i="8" s="1"/>
  <c r="D1912" i="8"/>
  <c r="E1912" i="8" s="1"/>
  <c r="D1976" i="8"/>
  <c r="E1976" i="8" s="1"/>
  <c r="D541" i="8"/>
  <c r="E541" i="8" s="1"/>
  <c r="D1324" i="8"/>
  <c r="E1324" i="8" s="1"/>
  <c r="D1594" i="8"/>
  <c r="E1594" i="8" s="1"/>
  <c r="D1838" i="8"/>
  <c r="E1838" i="8" s="1"/>
  <c r="D73" i="8"/>
  <c r="E73" i="8" s="1"/>
  <c r="D329" i="8"/>
  <c r="E329" i="8" s="1"/>
  <c r="D585" i="8"/>
  <c r="E585" i="8" s="1"/>
  <c r="D841" i="8"/>
  <c r="E841" i="8" s="1"/>
  <c r="D1097" i="8"/>
  <c r="E1097" i="8" s="1"/>
  <c r="D1329" i="8"/>
  <c r="E1329" i="8" s="1"/>
  <c r="D1433" i="8"/>
  <c r="E1433" i="8" s="1"/>
  <c r="D1497" i="8"/>
  <c r="E1497" i="8" s="1"/>
  <c r="D1561" i="8"/>
  <c r="E1561" i="8" s="1"/>
  <c r="D1625" i="8"/>
  <c r="E1625" i="8" s="1"/>
  <c r="D1689" i="8"/>
  <c r="E1689" i="8" s="1"/>
  <c r="D1753" i="8"/>
  <c r="E1753" i="8" s="1"/>
  <c r="D1817" i="8"/>
  <c r="E1817" i="8" s="1"/>
  <c r="D1881" i="8"/>
  <c r="E1881" i="8" s="1"/>
  <c r="D1945" i="8"/>
  <c r="E1945" i="8" s="1"/>
  <c r="D45" i="8"/>
  <c r="E45" i="8" s="1"/>
  <c r="D653" i="8"/>
  <c r="E653" i="8" s="1"/>
  <c r="D1293" i="8"/>
  <c r="E1293" i="8" s="1"/>
  <c r="D1530" i="8"/>
  <c r="E1530" i="8" s="1"/>
  <c r="D1670" i="8"/>
  <c r="E1670" i="8" s="1"/>
  <c r="D1826" i="8"/>
  <c r="E1826" i="8" s="1"/>
  <c r="D1974" i="8"/>
  <c r="E1974" i="8" s="1"/>
  <c r="D62" i="8"/>
  <c r="E62" i="8" s="1"/>
  <c r="D126" i="8"/>
  <c r="E126" i="8" s="1"/>
  <c r="D190" i="8"/>
  <c r="E190" i="8" s="1"/>
  <c r="D254" i="8"/>
  <c r="E254" i="8" s="1"/>
  <c r="D318" i="8"/>
  <c r="E318" i="8" s="1"/>
  <c r="D382" i="8"/>
  <c r="E382" i="8" s="1"/>
  <c r="D446" i="8"/>
  <c r="E446" i="8" s="1"/>
  <c r="D510" i="8"/>
  <c r="E510" i="8" s="1"/>
  <c r="D574" i="8"/>
  <c r="E574" i="8" s="1"/>
  <c r="D638" i="8"/>
  <c r="E638" i="8" s="1"/>
  <c r="D702" i="8"/>
  <c r="E702" i="8" s="1"/>
  <c r="D766" i="8"/>
  <c r="E766" i="8" s="1"/>
  <c r="D830" i="8"/>
  <c r="E830" i="8" s="1"/>
  <c r="D894" i="8"/>
  <c r="E894" i="8" s="1"/>
  <c r="D958" i="8"/>
  <c r="E958" i="8" s="1"/>
  <c r="D1022" i="8"/>
  <c r="E1022" i="8" s="1"/>
  <c r="D1086" i="8"/>
  <c r="E1086" i="8" s="1"/>
  <c r="D1150" i="8"/>
  <c r="E1150" i="8" s="1"/>
  <c r="D1214" i="8"/>
  <c r="E1214" i="8" s="1"/>
  <c r="D1278" i="8"/>
  <c r="E1278" i="8" s="1"/>
  <c r="D1342" i="8"/>
  <c r="E1342" i="8" s="1"/>
  <c r="D1406" i="8"/>
  <c r="E1406" i="8" s="1"/>
  <c r="D71" i="8"/>
  <c r="E71" i="8" s="1"/>
  <c r="D135" i="8"/>
  <c r="E135" i="8" s="1"/>
  <c r="D199" i="8"/>
  <c r="E199" i="8" s="1"/>
  <c r="D263" i="8"/>
  <c r="E263" i="8" s="1"/>
  <c r="D327" i="8"/>
  <c r="E327" i="8" s="1"/>
  <c r="D391" i="8"/>
  <c r="E391" i="8" s="1"/>
  <c r="D455" i="8"/>
  <c r="E455" i="8" s="1"/>
  <c r="D519" i="8"/>
  <c r="E519" i="8" s="1"/>
  <c r="D583" i="8"/>
  <c r="E583" i="8" s="1"/>
  <c r="D647" i="8"/>
  <c r="E647" i="8" s="1"/>
  <c r="D711" i="8"/>
  <c r="E711" i="8" s="1"/>
  <c r="D775" i="8"/>
  <c r="E775" i="8" s="1"/>
  <c r="D839" i="8"/>
  <c r="E839" i="8" s="1"/>
  <c r="D903" i="8"/>
  <c r="E903" i="8" s="1"/>
  <c r="D967" i="8"/>
  <c r="E967" i="8" s="1"/>
  <c r="D1031" i="8"/>
  <c r="E1031" i="8" s="1"/>
  <c r="D1095" i="8"/>
  <c r="E1095" i="8" s="1"/>
  <c r="D1159" i="8"/>
  <c r="E1159" i="8" s="1"/>
  <c r="D1223" i="8"/>
  <c r="E1223" i="8" s="1"/>
  <c r="D1287" i="8"/>
  <c r="E1287" i="8" s="1"/>
  <c r="D1351" i="8"/>
  <c r="E1351" i="8" s="1"/>
  <c r="D12" i="8"/>
  <c r="E12" i="8" s="1"/>
  <c r="D76" i="8"/>
  <c r="E76" i="8" s="1"/>
  <c r="D140" i="8"/>
  <c r="E140" i="8" s="1"/>
  <c r="D204" i="8"/>
  <c r="E204" i="8" s="1"/>
  <c r="D268" i="8"/>
  <c r="E268" i="8" s="1"/>
  <c r="D332" i="8"/>
  <c r="E332" i="8" s="1"/>
  <c r="D396" i="8"/>
  <c r="E396" i="8" s="1"/>
  <c r="D460" i="8"/>
  <c r="E460" i="8" s="1"/>
  <c r="D524" i="8"/>
  <c r="E524" i="8" s="1"/>
  <c r="D588" i="8"/>
  <c r="E588" i="8" s="1"/>
  <c r="D652" i="8"/>
  <c r="E652" i="8" s="1"/>
  <c r="D716" i="8"/>
  <c r="E716" i="8" s="1"/>
  <c r="D780" i="8"/>
  <c r="E780" i="8" s="1"/>
  <c r="D844" i="8"/>
  <c r="E844" i="8" s="1"/>
  <c r="D908" i="8"/>
  <c r="E908" i="8" s="1"/>
  <c r="D972" i="8"/>
  <c r="E972" i="8" s="1"/>
  <c r="D1036" i="8"/>
  <c r="E1036" i="8" s="1"/>
  <c r="D1100" i="8"/>
  <c r="E1100" i="8" s="1"/>
  <c r="D1164" i="8"/>
  <c r="E1164" i="8" s="1"/>
  <c r="D1228" i="8"/>
  <c r="E1228" i="8" s="1"/>
  <c r="D1292" i="8"/>
  <c r="E1292" i="8" s="1"/>
  <c r="D209" i="8"/>
  <c r="E209" i="8" s="1"/>
  <c r="D465" i="8"/>
  <c r="E465" i="8" s="1"/>
  <c r="D721" i="8"/>
  <c r="E721" i="8" s="1"/>
  <c r="D977" i="8"/>
  <c r="E977" i="8" s="1"/>
  <c r="D1233" i="8"/>
  <c r="E1233" i="8" s="1"/>
  <c r="D1397" i="8"/>
  <c r="E1397" i="8" s="1"/>
  <c r="D1467" i="8"/>
  <c r="E1467" i="8" s="1"/>
  <c r="D1531" i="8"/>
  <c r="E1531" i="8" s="1"/>
  <c r="D1595" i="8"/>
  <c r="E1595" i="8" s="1"/>
  <c r="D1659" i="8"/>
  <c r="E1659" i="8" s="1"/>
  <c r="D1723" i="8"/>
  <c r="E1723" i="8" s="1"/>
  <c r="D1787" i="8"/>
  <c r="E1787" i="8" s="1"/>
  <c r="D1851" i="8"/>
  <c r="E1851" i="8" s="1"/>
  <c r="D1915" i="8"/>
  <c r="E1915" i="8" s="1"/>
  <c r="D1979" i="8"/>
  <c r="E1979" i="8" s="1"/>
  <c r="D413" i="8"/>
  <c r="E413" i="8" s="1"/>
  <c r="D1229" i="8"/>
  <c r="E1229" i="8" s="1"/>
  <c r="D1550" i="8"/>
  <c r="E1550" i="8" s="1"/>
  <c r="D1750" i="8"/>
  <c r="E1750" i="8" s="1"/>
  <c r="D1962" i="8"/>
  <c r="E1962" i="8" s="1"/>
  <c r="D213" i="8"/>
  <c r="E213" i="8" s="1"/>
  <c r="D469" i="8"/>
  <c r="E469" i="8" s="1"/>
  <c r="D725" i="8"/>
  <c r="E725" i="8" s="1"/>
  <c r="D981" i="8"/>
  <c r="E981" i="8" s="1"/>
  <c r="D1237" i="8"/>
  <c r="E1237" i="8" s="1"/>
  <c r="D1400" i="8"/>
  <c r="E1400" i="8" s="1"/>
  <c r="D1468" i="8"/>
  <c r="E1468" i="8" s="1"/>
  <c r="D1532" i="8"/>
  <c r="E1532" i="8" s="1"/>
  <c r="D1596" i="8"/>
  <c r="E1596" i="8" s="1"/>
  <c r="D1660" i="8"/>
  <c r="E1660" i="8" s="1"/>
  <c r="D1724" i="8"/>
  <c r="E1724" i="8" s="1"/>
  <c r="D1788" i="8"/>
  <c r="E1788" i="8" s="1"/>
  <c r="D1852" i="8"/>
  <c r="E1852" i="8" s="1"/>
  <c r="D1916" i="8"/>
  <c r="E1916" i="8" s="1"/>
  <c r="D1980" i="8"/>
  <c r="E1980" i="8" s="1"/>
  <c r="D589" i="8"/>
  <c r="E589" i="8" s="1"/>
  <c r="D1348" i="8"/>
  <c r="E1348" i="8" s="1"/>
  <c r="D1610" i="8"/>
  <c r="E1610" i="8" s="1"/>
  <c r="D1850" i="8"/>
  <c r="E1850" i="8" s="1"/>
  <c r="D89" i="8"/>
  <c r="E89" i="8" s="1"/>
  <c r="D345" i="8"/>
  <c r="E345" i="8" s="1"/>
  <c r="D601" i="8"/>
  <c r="E601" i="8" s="1"/>
  <c r="D857" i="8"/>
  <c r="E857" i="8" s="1"/>
  <c r="D1113" i="8"/>
  <c r="E1113" i="8" s="1"/>
  <c r="D1337" i="8"/>
  <c r="E1337" i="8" s="1"/>
  <c r="D1437" i="8"/>
  <c r="E1437" i="8" s="1"/>
  <c r="D1501" i="8"/>
  <c r="E1501" i="8" s="1"/>
  <c r="D1565" i="8"/>
  <c r="E1565" i="8" s="1"/>
  <c r="D1629" i="8"/>
  <c r="E1629" i="8" s="1"/>
  <c r="D1693" i="8"/>
  <c r="E1693" i="8" s="1"/>
  <c r="D1757" i="8"/>
  <c r="E1757" i="8" s="1"/>
  <c r="D1821" i="8"/>
  <c r="E1821" i="8" s="1"/>
  <c r="D1885" i="8"/>
  <c r="E1885" i="8" s="1"/>
  <c r="D1949" i="8"/>
  <c r="E1949" i="8" s="1"/>
  <c r="D77" i="8"/>
  <c r="E77" i="8" s="1"/>
  <c r="D685" i="8"/>
  <c r="E685" i="8" s="1"/>
  <c r="D1332" i="8"/>
  <c r="E1332" i="8" s="1"/>
  <c r="D1534" i="8"/>
  <c r="E1534" i="8" s="1"/>
  <c r="D1682" i="8"/>
  <c r="E1682" i="8" s="1"/>
  <c r="D1834" i="8"/>
  <c r="E1834" i="8" s="1"/>
  <c r="D1982" i="8"/>
  <c r="E1982" i="8" s="1"/>
  <c r="D66" i="8"/>
  <c r="E66" i="8" s="1"/>
  <c r="D130" i="8"/>
  <c r="E130" i="8" s="1"/>
  <c r="D194" i="8"/>
  <c r="E194" i="8" s="1"/>
  <c r="D258" i="8"/>
  <c r="E258" i="8" s="1"/>
  <c r="D322" i="8"/>
  <c r="E322" i="8" s="1"/>
  <c r="D386" i="8"/>
  <c r="E386" i="8" s="1"/>
  <c r="D450" i="8"/>
  <c r="E450" i="8" s="1"/>
  <c r="D514" i="8"/>
  <c r="E514" i="8" s="1"/>
  <c r="D578" i="8"/>
  <c r="E578" i="8" s="1"/>
  <c r="D642" i="8"/>
  <c r="E642" i="8" s="1"/>
  <c r="D706" i="8"/>
  <c r="E706" i="8" s="1"/>
  <c r="D770" i="8"/>
  <c r="E770" i="8" s="1"/>
  <c r="D834" i="8"/>
  <c r="E834" i="8" s="1"/>
  <c r="D898" i="8"/>
  <c r="E898" i="8" s="1"/>
  <c r="D962" i="8"/>
  <c r="E962" i="8" s="1"/>
  <c r="D1026" i="8"/>
  <c r="E1026" i="8" s="1"/>
  <c r="D1090" i="8"/>
  <c r="E1090" i="8" s="1"/>
  <c r="D1154" i="8"/>
  <c r="E1154" i="8" s="1"/>
  <c r="D1218" i="8"/>
  <c r="E1218" i="8" s="1"/>
  <c r="D1282" i="8"/>
  <c r="E1282" i="8" s="1"/>
  <c r="D1346" i="8"/>
  <c r="E1346" i="8" s="1"/>
  <c r="D11" i="8"/>
  <c r="E11" i="8" s="1"/>
  <c r="D75" i="8"/>
  <c r="E75" i="8" s="1"/>
  <c r="D139" i="8"/>
  <c r="E139" i="8" s="1"/>
  <c r="D203" i="8"/>
  <c r="E203" i="8" s="1"/>
  <c r="D267" i="8"/>
  <c r="E267" i="8" s="1"/>
  <c r="D331" i="8"/>
  <c r="E331" i="8" s="1"/>
  <c r="D395" i="8"/>
  <c r="E395" i="8" s="1"/>
  <c r="D459" i="8"/>
  <c r="E459" i="8" s="1"/>
  <c r="D523" i="8"/>
  <c r="E523" i="8" s="1"/>
  <c r="D587" i="8"/>
  <c r="E587" i="8" s="1"/>
  <c r="D651" i="8"/>
  <c r="E651" i="8" s="1"/>
  <c r="D715" i="8"/>
  <c r="E715" i="8" s="1"/>
  <c r="D779" i="8"/>
  <c r="E779" i="8" s="1"/>
  <c r="D843" i="8"/>
  <c r="E843" i="8" s="1"/>
  <c r="D907" i="8"/>
  <c r="E907" i="8" s="1"/>
  <c r="D971" i="8"/>
  <c r="E971" i="8" s="1"/>
  <c r="D1035" i="8"/>
  <c r="E1035" i="8" s="1"/>
  <c r="D1099" i="8"/>
  <c r="E1099" i="8" s="1"/>
  <c r="D1163" i="8"/>
  <c r="E1163" i="8" s="1"/>
  <c r="D1227" i="8"/>
  <c r="E1227" i="8" s="1"/>
  <c r="D1291" i="8"/>
  <c r="E1291" i="8" s="1"/>
  <c r="D1355" i="8"/>
  <c r="E1355" i="8" s="1"/>
  <c r="D16" i="8"/>
  <c r="E16" i="8" s="1"/>
  <c r="D80" i="8"/>
  <c r="E80" i="8" s="1"/>
  <c r="D144" i="8"/>
  <c r="E144" i="8" s="1"/>
  <c r="D208" i="8"/>
  <c r="E208" i="8" s="1"/>
  <c r="D272" i="8"/>
  <c r="E272" i="8" s="1"/>
  <c r="D336" i="8"/>
  <c r="E336" i="8" s="1"/>
  <c r="D400" i="8"/>
  <c r="E400" i="8" s="1"/>
  <c r="D464" i="8"/>
  <c r="E464" i="8" s="1"/>
  <c r="D528" i="8"/>
  <c r="E528" i="8" s="1"/>
  <c r="D592" i="8"/>
  <c r="E592" i="8" s="1"/>
  <c r="D656" i="8"/>
  <c r="E656" i="8" s="1"/>
  <c r="D720" i="8"/>
  <c r="E720" i="8" s="1"/>
  <c r="D784" i="8"/>
  <c r="E784" i="8" s="1"/>
  <c r="D848" i="8"/>
  <c r="E848" i="8" s="1"/>
  <c r="D912" i="8"/>
  <c r="E912" i="8" s="1"/>
  <c r="D976" i="8"/>
  <c r="E976" i="8" s="1"/>
  <c r="D1040" i="8"/>
  <c r="E1040" i="8" s="1"/>
  <c r="D1104" i="8"/>
  <c r="E1104" i="8" s="1"/>
  <c r="D1168" i="8"/>
  <c r="E1168" i="8" s="1"/>
  <c r="D1232" i="8"/>
  <c r="E1232" i="8" s="1"/>
  <c r="D1296" i="8"/>
  <c r="E1296" i="8" s="1"/>
  <c r="D225" i="8"/>
  <c r="E225" i="8" s="1"/>
  <c r="D481" i="8"/>
  <c r="E481" i="8" s="1"/>
  <c r="D737" i="8"/>
  <c r="E737" i="8" s="1"/>
  <c r="D993" i="8"/>
  <c r="E993" i="8" s="1"/>
  <c r="D1249" i="8"/>
  <c r="E1249" i="8" s="1"/>
  <c r="D1405" i="8"/>
  <c r="E1405" i="8" s="1"/>
  <c r="D1471" i="8"/>
  <c r="E1471" i="8" s="1"/>
  <c r="D1535" i="8"/>
  <c r="E1535" i="8" s="1"/>
  <c r="D1599" i="8"/>
  <c r="E1599" i="8" s="1"/>
  <c r="D1663" i="8"/>
  <c r="E1663" i="8" s="1"/>
  <c r="D1727" i="8"/>
  <c r="E1727" i="8" s="1"/>
  <c r="D1791" i="8"/>
  <c r="E1791" i="8" s="1"/>
  <c r="D1855" i="8"/>
  <c r="E1855" i="8" s="1"/>
  <c r="D1919" i="8"/>
  <c r="E1919" i="8" s="1"/>
  <c r="D1983" i="8"/>
  <c r="E1983" i="8" s="1"/>
  <c r="D477" i="8"/>
  <c r="E477" i="8" s="1"/>
  <c r="D1277" i="8"/>
  <c r="E1277" i="8" s="1"/>
  <c r="D1562" i="8"/>
  <c r="E1562" i="8" s="1"/>
  <c r="D1762" i="8"/>
  <c r="E1762" i="8" s="1"/>
  <c r="D1970" i="8"/>
  <c r="E1970" i="8" s="1"/>
  <c r="D229" i="8"/>
  <c r="E229" i="8" s="1"/>
  <c r="D485" i="8"/>
  <c r="E485" i="8" s="1"/>
  <c r="D741" i="8"/>
  <c r="E741" i="8" s="1"/>
  <c r="D997" i="8"/>
  <c r="E997" i="8" s="1"/>
  <c r="D1253" i="8"/>
  <c r="E1253" i="8" s="1"/>
  <c r="D1408" i="8"/>
  <c r="E1408" i="8" s="1"/>
  <c r="D1472" i="8"/>
  <c r="E1472" i="8" s="1"/>
  <c r="D1536" i="8"/>
  <c r="E1536" i="8" s="1"/>
  <c r="D1600" i="8"/>
  <c r="E1600" i="8" s="1"/>
  <c r="D1664" i="8"/>
  <c r="E1664" i="8" s="1"/>
  <c r="D1728" i="8"/>
  <c r="E1728" i="8" s="1"/>
  <c r="D1792" i="8"/>
  <c r="E1792" i="8" s="1"/>
  <c r="D1856" i="8"/>
  <c r="E1856" i="8" s="1"/>
  <c r="D1920" i="8"/>
  <c r="E1920" i="8" s="1"/>
  <c r="D1984" i="8"/>
  <c r="E1984" i="8" s="1"/>
  <c r="D637" i="8"/>
  <c r="E637" i="8" s="1"/>
  <c r="D1364" i="8"/>
  <c r="E1364" i="8" s="1"/>
  <c r="D1630" i="8"/>
  <c r="E1630" i="8" s="1"/>
  <c r="D1870" i="8"/>
  <c r="E1870" i="8" s="1"/>
  <c r="D105" i="8"/>
  <c r="E105" i="8" s="1"/>
  <c r="D361" i="8"/>
  <c r="E361" i="8" s="1"/>
  <c r="D617" i="8"/>
  <c r="E617" i="8" s="1"/>
  <c r="D873" i="8"/>
  <c r="E873" i="8" s="1"/>
  <c r="D1129" i="8"/>
  <c r="E1129" i="8" s="1"/>
  <c r="D1345" i="8"/>
  <c r="E1345" i="8" s="1"/>
  <c r="D1441" i="8"/>
  <c r="E1441" i="8" s="1"/>
  <c r="D1505" i="8"/>
  <c r="E1505" i="8" s="1"/>
  <c r="D1569" i="8"/>
  <c r="E1569" i="8" s="1"/>
  <c r="D1633" i="8"/>
  <c r="E1633" i="8" s="1"/>
  <c r="D1697" i="8"/>
  <c r="E1697" i="8" s="1"/>
  <c r="D1761" i="8"/>
  <c r="E1761" i="8" s="1"/>
  <c r="D1825" i="8"/>
  <c r="E1825" i="8" s="1"/>
  <c r="D1889" i="8"/>
  <c r="E1889" i="8" s="1"/>
  <c r="D1953" i="8"/>
  <c r="E1953" i="8" s="1"/>
  <c r="D109" i="8"/>
  <c r="E109" i="8" s="1"/>
  <c r="D733" i="8"/>
  <c r="E733" i="8" s="1"/>
  <c r="D1356" i="8"/>
  <c r="E1356" i="8" s="1"/>
  <c r="D1546" i="8"/>
  <c r="E1546" i="8" s="1"/>
  <c r="D1694" i="8"/>
  <c r="E1694" i="8" s="1"/>
  <c r="D1846" i="8"/>
  <c r="E1846" i="8" s="1"/>
  <c r="D1994" i="8"/>
  <c r="E1994" i="8" s="1"/>
  <c r="D22" i="8"/>
  <c r="E22" i="8" s="1"/>
  <c r="D86" i="8"/>
  <c r="E86" i="8" s="1"/>
  <c r="D150" i="8"/>
  <c r="E150" i="8" s="1"/>
  <c r="D214" i="8"/>
  <c r="E214" i="8" s="1"/>
  <c r="D278" i="8"/>
  <c r="E278" i="8" s="1"/>
  <c r="D342" i="8"/>
  <c r="E342" i="8" s="1"/>
  <c r="D406" i="8"/>
  <c r="E406" i="8" s="1"/>
  <c r="D470" i="8"/>
  <c r="E470" i="8" s="1"/>
  <c r="D534" i="8"/>
  <c r="E534" i="8" s="1"/>
  <c r="D598" i="8"/>
  <c r="E598" i="8" s="1"/>
  <c r="D662" i="8"/>
  <c r="E662" i="8" s="1"/>
  <c r="D726" i="8"/>
  <c r="E726" i="8" s="1"/>
  <c r="D790" i="8"/>
  <c r="E790" i="8" s="1"/>
  <c r="D854" i="8"/>
  <c r="E854" i="8" s="1"/>
  <c r="D918" i="8"/>
  <c r="E918" i="8" s="1"/>
  <c r="D982" i="8"/>
  <c r="E982" i="8" s="1"/>
  <c r="D1046" i="8"/>
  <c r="E1046" i="8" s="1"/>
  <c r="D1110" i="8"/>
  <c r="E1110" i="8" s="1"/>
  <c r="D1174" i="8"/>
  <c r="E1174" i="8" s="1"/>
  <c r="D1238" i="8"/>
  <c r="E1238" i="8" s="1"/>
  <c r="D1302" i="8"/>
  <c r="E1302" i="8" s="1"/>
  <c r="D1366" i="8"/>
  <c r="E1366" i="8" s="1"/>
  <c r="D31" i="8"/>
  <c r="E31" i="8" s="1"/>
  <c r="D95" i="8"/>
  <c r="E95" i="8" s="1"/>
  <c r="D159" i="8"/>
  <c r="E159" i="8" s="1"/>
  <c r="D223" i="8"/>
  <c r="E223" i="8" s="1"/>
  <c r="D287" i="8"/>
  <c r="E287" i="8" s="1"/>
  <c r="D351" i="8"/>
  <c r="E351" i="8" s="1"/>
  <c r="D415" i="8"/>
  <c r="E415" i="8" s="1"/>
  <c r="D479" i="8"/>
  <c r="E479" i="8" s="1"/>
  <c r="D543" i="8"/>
  <c r="E543" i="8" s="1"/>
  <c r="D607" i="8"/>
  <c r="E607" i="8" s="1"/>
  <c r="D671" i="8"/>
  <c r="E671" i="8" s="1"/>
  <c r="D735" i="8"/>
  <c r="E735" i="8" s="1"/>
  <c r="D799" i="8"/>
  <c r="E799" i="8" s="1"/>
  <c r="D863" i="8"/>
  <c r="E863" i="8" s="1"/>
  <c r="D927" i="8"/>
  <c r="E927" i="8" s="1"/>
  <c r="D991" i="8"/>
  <c r="E991" i="8" s="1"/>
  <c r="D1055" i="8"/>
  <c r="E1055" i="8" s="1"/>
  <c r="D1119" i="8"/>
  <c r="E1119" i="8" s="1"/>
  <c r="D1183" i="8"/>
  <c r="E1183" i="8" s="1"/>
  <c r="D1247" i="8"/>
  <c r="E1247" i="8" s="1"/>
  <c r="D1311" i="8"/>
  <c r="E1311" i="8" s="1"/>
  <c r="D1375" i="8"/>
  <c r="E1375" i="8" s="1"/>
  <c r="D36" i="8"/>
  <c r="E36" i="8" s="1"/>
  <c r="D100" i="8"/>
  <c r="E100" i="8" s="1"/>
  <c r="D164" i="8"/>
  <c r="E164" i="8" s="1"/>
  <c r="D228" i="8"/>
  <c r="E228" i="8" s="1"/>
  <c r="D292" i="8"/>
  <c r="E292" i="8" s="1"/>
  <c r="D356" i="8"/>
  <c r="E356" i="8" s="1"/>
  <c r="D420" i="8"/>
  <c r="E420" i="8" s="1"/>
  <c r="D484" i="8"/>
  <c r="E484" i="8" s="1"/>
  <c r="D548" i="8"/>
  <c r="E548" i="8" s="1"/>
  <c r="D612" i="8"/>
  <c r="E612" i="8" s="1"/>
  <c r="D676" i="8"/>
  <c r="E676" i="8" s="1"/>
  <c r="D740" i="8"/>
  <c r="E740" i="8" s="1"/>
  <c r="D804" i="8"/>
  <c r="E804" i="8" s="1"/>
  <c r="D868" i="8"/>
  <c r="E868" i="8" s="1"/>
  <c r="D932" i="8"/>
  <c r="E932" i="8" s="1"/>
  <c r="D996" i="8"/>
  <c r="E996" i="8" s="1"/>
  <c r="D1060" i="8"/>
  <c r="E1060" i="8" s="1"/>
  <c r="D1124" i="8"/>
  <c r="E1124" i="8" s="1"/>
  <c r="D1188" i="8"/>
  <c r="E1188" i="8" s="1"/>
  <c r="D1252" i="8"/>
  <c r="E1252" i="8" s="1"/>
  <c r="D49" i="8"/>
  <c r="E49" i="8" s="1"/>
  <c r="D305" i="8"/>
  <c r="E305" i="8" s="1"/>
  <c r="D561" i="8"/>
  <c r="E561" i="8" s="1"/>
  <c r="D817" i="8"/>
  <c r="E817" i="8" s="1"/>
  <c r="D1073" i="8"/>
  <c r="E1073" i="8" s="1"/>
  <c r="D1317" i="8"/>
  <c r="E1317" i="8" s="1"/>
  <c r="D1427" i="8"/>
  <c r="E1427" i="8" s="1"/>
  <c r="D1491" i="8"/>
  <c r="E1491" i="8" s="1"/>
  <c r="D1555" i="8"/>
  <c r="E1555" i="8" s="1"/>
  <c r="D1619" i="8"/>
  <c r="E1619" i="8" s="1"/>
  <c r="D1683" i="8"/>
  <c r="E1683" i="8" s="1"/>
  <c r="D1747" i="8"/>
  <c r="E1747" i="8" s="1"/>
  <c r="D1811" i="8"/>
  <c r="E1811" i="8" s="1"/>
  <c r="D1875" i="8"/>
  <c r="E1875" i="8" s="1"/>
  <c r="D1939" i="8"/>
  <c r="E1939" i="8" s="1"/>
  <c r="D2003" i="8"/>
  <c r="E2003" i="8" s="1"/>
  <c r="D717" i="8"/>
  <c r="E717" i="8" s="1"/>
  <c r="D1430" i="8"/>
  <c r="E1430" i="8" s="1"/>
  <c r="D1626" i="8"/>
  <c r="E1626" i="8" s="1"/>
  <c r="D1830" i="8"/>
  <c r="E1830" i="8" s="1"/>
  <c r="D53" i="8"/>
  <c r="E53" i="8" s="1"/>
  <c r="D309" i="8"/>
  <c r="E309" i="8" s="1"/>
  <c r="D565" i="8"/>
  <c r="E565" i="8" s="1"/>
  <c r="D821" i="8"/>
  <c r="E821" i="8" s="1"/>
  <c r="D1077" i="8"/>
  <c r="E1077" i="8" s="1"/>
  <c r="D1320" i="8"/>
  <c r="E1320" i="8" s="1"/>
  <c r="D1428" i="8"/>
  <c r="E1428" i="8" s="1"/>
  <c r="D1492" i="8"/>
  <c r="E1492" i="8" s="1"/>
  <c r="D1556" i="8"/>
  <c r="E1556" i="8" s="1"/>
  <c r="D1620" i="8"/>
  <c r="E1620" i="8" s="1"/>
  <c r="D1684" i="8"/>
  <c r="E1684" i="8" s="1"/>
  <c r="D1748" i="8"/>
  <c r="E1748" i="8" s="1"/>
  <c r="D1812" i="8"/>
  <c r="E1812" i="8" s="1"/>
  <c r="D1876" i="8"/>
  <c r="E1876" i="8" s="1"/>
  <c r="D1940" i="8"/>
  <c r="E1940" i="8" s="1"/>
  <c r="D2004" i="8"/>
  <c r="E2004" i="8" s="1"/>
  <c r="D909" i="8"/>
  <c r="E909" i="8" s="1"/>
  <c r="D1454" i="8"/>
  <c r="E1454" i="8" s="1"/>
  <c r="D1702" i="8"/>
  <c r="E1702" i="8" s="1"/>
  <c r="D1942" i="8"/>
  <c r="E1942" i="8" s="1"/>
  <c r="D185" i="8"/>
  <c r="E185" i="8" s="1"/>
  <c r="D441" i="8"/>
  <c r="E441" i="8" s="1"/>
  <c r="D697" i="8"/>
  <c r="E697" i="8" s="1"/>
  <c r="D953" i="8"/>
  <c r="E953" i="8" s="1"/>
  <c r="D1209" i="8"/>
  <c r="E1209" i="8" s="1"/>
  <c r="D1385" i="8"/>
  <c r="E1385" i="8" s="1"/>
  <c r="D1461" i="8"/>
  <c r="E1461" i="8" s="1"/>
  <c r="D1525" i="8"/>
  <c r="E1525" i="8" s="1"/>
  <c r="D1589" i="8"/>
  <c r="E1589" i="8" s="1"/>
  <c r="D1653" i="8"/>
  <c r="E1653" i="8" s="1"/>
  <c r="D1717" i="8"/>
  <c r="E1717" i="8" s="1"/>
  <c r="D1781" i="8"/>
  <c r="E1781" i="8" s="1"/>
  <c r="D1845" i="8"/>
  <c r="E1845" i="8" s="1"/>
  <c r="D1909" i="8"/>
  <c r="E1909" i="8" s="1"/>
  <c r="D1973" i="8"/>
  <c r="E1973" i="8" s="1"/>
  <c r="D301" i="8"/>
  <c r="E301" i="8" s="1"/>
  <c r="D941" i="8"/>
  <c r="E941" i="8" s="1"/>
  <c r="D1434" i="8"/>
  <c r="E1434" i="8" s="1"/>
  <c r="D1590" i="8"/>
  <c r="E1590" i="8" s="1"/>
  <c r="D1742" i="8"/>
  <c r="E1742" i="8" s="1"/>
  <c r="D1890" i="8"/>
  <c r="E1890" i="8" s="1"/>
  <c r="D10" i="8"/>
  <c r="E10" i="8" s="1"/>
  <c r="D74" i="8"/>
  <c r="E74" i="8" s="1"/>
  <c r="D138" i="8"/>
  <c r="E138" i="8" s="1"/>
  <c r="D202" i="8"/>
  <c r="E202" i="8" s="1"/>
  <c r="D266" i="8"/>
  <c r="E266" i="8" s="1"/>
  <c r="D330" i="8"/>
  <c r="E330" i="8" s="1"/>
  <c r="D394" i="8"/>
  <c r="E394" i="8" s="1"/>
  <c r="D458" i="8"/>
  <c r="E458" i="8" s="1"/>
  <c r="D522" i="8"/>
  <c r="E522" i="8" s="1"/>
  <c r="D586" i="8"/>
  <c r="E586" i="8" s="1"/>
  <c r="D650" i="8"/>
  <c r="E650" i="8" s="1"/>
  <c r="D714" i="8"/>
  <c r="E714" i="8" s="1"/>
  <c r="D778" i="8"/>
  <c r="E778" i="8" s="1"/>
  <c r="D842" i="8"/>
  <c r="E842" i="8" s="1"/>
  <c r="D906" i="8"/>
  <c r="E906" i="8" s="1"/>
  <c r="D970" i="8"/>
  <c r="E970" i="8" s="1"/>
  <c r="D1034" i="8"/>
  <c r="E1034" i="8" s="1"/>
  <c r="D1098" i="8"/>
  <c r="E1098" i="8" s="1"/>
  <c r="D1162" i="8"/>
  <c r="E1162" i="8" s="1"/>
  <c r="D1226" i="8"/>
  <c r="E1226" i="8" s="1"/>
  <c r="D1290" i="8"/>
  <c r="E1290" i="8" s="1"/>
  <c r="D1354" i="8"/>
  <c r="E1354" i="8" s="1"/>
  <c r="D19" i="8"/>
  <c r="E19" i="8" s="1"/>
  <c r="D83" i="8"/>
  <c r="E83" i="8" s="1"/>
  <c r="D147" i="8"/>
  <c r="E147" i="8" s="1"/>
  <c r="D211" i="8"/>
  <c r="E211" i="8" s="1"/>
  <c r="D275" i="8"/>
  <c r="E275" i="8" s="1"/>
  <c r="D339" i="8"/>
  <c r="E339" i="8" s="1"/>
  <c r="D403" i="8"/>
  <c r="E403" i="8" s="1"/>
  <c r="D467" i="8"/>
  <c r="E467" i="8" s="1"/>
  <c r="D531" i="8"/>
  <c r="E531" i="8" s="1"/>
  <c r="D595" i="8"/>
  <c r="E595" i="8" s="1"/>
  <c r="D659" i="8"/>
  <c r="E659" i="8" s="1"/>
  <c r="D723" i="8"/>
  <c r="E723" i="8" s="1"/>
  <c r="D787" i="8"/>
  <c r="E787" i="8" s="1"/>
  <c r="D851" i="8"/>
  <c r="E851" i="8" s="1"/>
  <c r="D915" i="8"/>
  <c r="E915" i="8" s="1"/>
  <c r="D979" i="8"/>
  <c r="E979" i="8" s="1"/>
  <c r="D1043" i="8"/>
  <c r="E1043" i="8" s="1"/>
  <c r="D1107" i="8"/>
  <c r="E1107" i="8" s="1"/>
  <c r="D1171" i="8"/>
  <c r="E1171" i="8" s="1"/>
  <c r="D1235" i="8"/>
  <c r="E1235" i="8" s="1"/>
  <c r="D1299" i="8"/>
  <c r="E1299" i="8" s="1"/>
  <c r="D1363" i="8"/>
  <c r="E1363" i="8" s="1"/>
  <c r="D24" i="8"/>
  <c r="E24" i="8" s="1"/>
  <c r="D88" i="8"/>
  <c r="E88" i="8" s="1"/>
  <c r="D152" i="8"/>
  <c r="E152" i="8" s="1"/>
  <c r="D216" i="8"/>
  <c r="E216" i="8" s="1"/>
  <c r="D280" i="8"/>
  <c r="E280" i="8" s="1"/>
  <c r="D344" i="8"/>
  <c r="E344" i="8" s="1"/>
  <c r="D408" i="8"/>
  <c r="E408" i="8" s="1"/>
  <c r="D472" i="8"/>
  <c r="E472" i="8" s="1"/>
  <c r="D536" i="8"/>
  <c r="E536" i="8" s="1"/>
  <c r="D600" i="8"/>
  <c r="E600" i="8" s="1"/>
  <c r="D664" i="8"/>
  <c r="E664" i="8" s="1"/>
  <c r="D728" i="8"/>
  <c r="E728" i="8" s="1"/>
  <c r="D792" i="8"/>
  <c r="E792" i="8" s="1"/>
  <c r="D856" i="8"/>
  <c r="E856" i="8" s="1"/>
  <c r="D920" i="8"/>
  <c r="E920" i="8" s="1"/>
  <c r="D984" i="8"/>
  <c r="E984" i="8" s="1"/>
  <c r="D1048" i="8"/>
  <c r="E1048" i="8" s="1"/>
  <c r="D1112" i="8"/>
  <c r="E1112" i="8" s="1"/>
  <c r="D1176" i="8"/>
  <c r="E1176" i="8" s="1"/>
  <c r="D1240" i="8"/>
  <c r="E1240" i="8" s="1"/>
  <c r="D1304" i="8"/>
  <c r="E1304" i="8" s="1"/>
  <c r="D257" i="8"/>
  <c r="E257" i="8" s="1"/>
  <c r="D513" i="8"/>
  <c r="E513" i="8" s="1"/>
  <c r="D769" i="8"/>
  <c r="E769" i="8" s="1"/>
  <c r="D1025" i="8"/>
  <c r="E1025" i="8" s="1"/>
  <c r="D1281" i="8"/>
  <c r="E1281" i="8" s="1"/>
  <c r="D1415" i="8"/>
  <c r="E1415" i="8" s="1"/>
  <c r="D1479" i="8"/>
  <c r="E1479" i="8" s="1"/>
  <c r="D1543" i="8"/>
  <c r="E1543" i="8" s="1"/>
  <c r="D1607" i="8"/>
  <c r="E1607" i="8" s="1"/>
  <c r="D1671" i="8"/>
  <c r="E1671" i="8" s="1"/>
  <c r="D1735" i="8"/>
  <c r="E1735" i="8" s="1"/>
  <c r="D1799" i="8"/>
  <c r="E1799" i="8" s="1"/>
  <c r="D1863" i="8"/>
  <c r="E1863" i="8" s="1"/>
  <c r="D1927" i="8"/>
  <c r="E1927" i="8" s="1"/>
  <c r="D1991" i="8"/>
  <c r="E1991" i="8" s="1"/>
  <c r="D573" i="8"/>
  <c r="E573" i="8" s="1"/>
  <c r="D1372" i="8"/>
  <c r="E1372" i="8" s="1"/>
  <c r="D1586" i="8"/>
  <c r="E1586" i="8" s="1"/>
  <c r="D1790" i="8"/>
  <c r="E1790" i="8" s="1"/>
  <c r="D1998" i="8"/>
  <c r="E1998" i="8" s="1"/>
  <c r="D261" i="8"/>
  <c r="E261" i="8" s="1"/>
  <c r="D517" i="8"/>
  <c r="E517" i="8" s="1"/>
  <c r="D773" i="8"/>
  <c r="E773" i="8" s="1"/>
  <c r="D1029" i="8"/>
  <c r="E1029" i="8" s="1"/>
  <c r="D1285" i="8"/>
  <c r="E1285" i="8" s="1"/>
  <c r="D1416" i="8"/>
  <c r="E1416" i="8" s="1"/>
  <c r="D1480" i="8"/>
  <c r="E1480" i="8" s="1"/>
  <c r="D1544" i="8"/>
  <c r="E1544" i="8" s="1"/>
  <c r="D1608" i="8"/>
  <c r="E1608" i="8" s="1"/>
  <c r="D1672" i="8"/>
  <c r="E1672" i="8" s="1"/>
  <c r="D1736" i="8"/>
  <c r="E1736" i="8" s="1"/>
  <c r="D1800" i="8"/>
  <c r="E1800" i="8" s="1"/>
  <c r="D1864" i="8"/>
  <c r="E1864" i="8" s="1"/>
  <c r="D1928" i="8"/>
  <c r="E1928" i="8" s="1"/>
  <c r="D1992" i="8"/>
  <c r="E1992" i="8" s="1"/>
  <c r="D749" i="8"/>
  <c r="E749" i="8" s="1"/>
  <c r="D1410" i="8"/>
  <c r="E1410" i="8" s="1"/>
  <c r="D1662" i="8"/>
  <c r="E1662" i="8" s="1"/>
  <c r="D1898" i="8"/>
  <c r="E1898" i="8" s="1"/>
  <c r="D137" i="8"/>
  <c r="E137" i="8" s="1"/>
  <c r="D393" i="8"/>
  <c r="E393" i="8" s="1"/>
  <c r="D649" i="8"/>
  <c r="E649" i="8" s="1"/>
  <c r="D905" i="8"/>
  <c r="E905" i="8" s="1"/>
  <c r="D1161" i="8"/>
  <c r="E1161" i="8" s="1"/>
  <c r="D1361" i="8"/>
  <c r="E1361" i="8" s="1"/>
  <c r="D1449" i="8"/>
  <c r="E1449" i="8" s="1"/>
  <c r="D1513" i="8"/>
  <c r="E1513" i="8" s="1"/>
  <c r="D1577" i="8"/>
  <c r="E1577" i="8" s="1"/>
  <c r="D1641" i="8"/>
  <c r="E1641" i="8" s="1"/>
  <c r="D1705" i="8"/>
  <c r="E1705" i="8" s="1"/>
  <c r="D1769" i="8"/>
  <c r="E1769" i="8" s="1"/>
  <c r="D1833" i="8"/>
  <c r="E1833" i="8" s="1"/>
  <c r="D1897" i="8"/>
  <c r="E1897" i="8" s="1"/>
  <c r="D1961" i="8"/>
  <c r="E1961" i="8" s="1"/>
  <c r="D189" i="8"/>
  <c r="E189" i="8" s="1"/>
  <c r="D797" i="8"/>
  <c r="E797" i="8" s="1"/>
  <c r="D1404" i="8"/>
  <c r="E1404" i="8" s="1"/>
  <c r="D1566" i="8"/>
  <c r="E1566" i="8" s="1"/>
  <c r="D1714" i="8"/>
  <c r="E1714" i="8" s="1"/>
  <c r="D1862" i="8"/>
  <c r="E1862" i="8" s="1"/>
  <c r="D14" i="8"/>
  <c r="E14" i="8" s="1"/>
  <c r="D78" i="8"/>
  <c r="E78" i="8" s="1"/>
  <c r="D142" i="8"/>
  <c r="E142" i="8" s="1"/>
  <c r="D206" i="8"/>
  <c r="E206" i="8" s="1"/>
  <c r="D270" i="8"/>
  <c r="E270" i="8" s="1"/>
  <c r="D334" i="8"/>
  <c r="E334" i="8" s="1"/>
  <c r="D398" i="8"/>
  <c r="E398" i="8" s="1"/>
  <c r="D462" i="8"/>
  <c r="E462" i="8" s="1"/>
  <c r="D526" i="8"/>
  <c r="E526" i="8" s="1"/>
  <c r="D590" i="8"/>
  <c r="E590" i="8" s="1"/>
  <c r="D654" i="8"/>
  <c r="E654" i="8" s="1"/>
  <c r="D718" i="8"/>
  <c r="E718" i="8" s="1"/>
  <c r="D782" i="8"/>
  <c r="E782" i="8" s="1"/>
  <c r="D846" i="8"/>
  <c r="E846" i="8" s="1"/>
  <c r="D910" i="8"/>
  <c r="E910" i="8" s="1"/>
  <c r="D974" i="8"/>
  <c r="E974" i="8" s="1"/>
  <c r="D1038" i="8"/>
  <c r="E1038" i="8" s="1"/>
  <c r="D1102" i="8"/>
  <c r="E1102" i="8" s="1"/>
  <c r="D1166" i="8"/>
  <c r="E1166" i="8" s="1"/>
  <c r="D1230" i="8"/>
  <c r="E1230" i="8" s="1"/>
  <c r="D1294" i="8"/>
  <c r="E1294" i="8" s="1"/>
  <c r="D1358" i="8"/>
  <c r="E1358" i="8" s="1"/>
  <c r="D23" i="8"/>
  <c r="E23" i="8" s="1"/>
  <c r="D87" i="8"/>
  <c r="E87" i="8" s="1"/>
  <c r="D151" i="8"/>
  <c r="E151" i="8" s="1"/>
  <c r="D215" i="8"/>
  <c r="E215" i="8" s="1"/>
  <c r="D279" i="8"/>
  <c r="E279" i="8" s="1"/>
  <c r="D343" i="8"/>
  <c r="E343" i="8" s="1"/>
  <c r="D407" i="8"/>
  <c r="E407" i="8" s="1"/>
  <c r="D471" i="8"/>
  <c r="E471" i="8" s="1"/>
  <c r="D535" i="8"/>
  <c r="E535" i="8" s="1"/>
  <c r="D599" i="8"/>
  <c r="E599" i="8" s="1"/>
  <c r="D663" i="8"/>
  <c r="E663" i="8" s="1"/>
  <c r="D727" i="8"/>
  <c r="E727" i="8" s="1"/>
  <c r="D791" i="8"/>
  <c r="E791" i="8" s="1"/>
  <c r="D855" i="8"/>
  <c r="E855" i="8" s="1"/>
  <c r="D919" i="8"/>
  <c r="E919" i="8" s="1"/>
  <c r="D983" i="8"/>
  <c r="E983" i="8" s="1"/>
  <c r="D1047" i="8"/>
  <c r="E1047" i="8" s="1"/>
  <c r="D1111" i="8"/>
  <c r="E1111" i="8" s="1"/>
  <c r="D1175" i="8"/>
  <c r="E1175" i="8" s="1"/>
  <c r="D1239" i="8"/>
  <c r="E1239" i="8" s="1"/>
  <c r="D1303" i="8"/>
  <c r="E1303" i="8" s="1"/>
  <c r="D1367" i="8"/>
  <c r="E1367" i="8" s="1"/>
  <c r="D28" i="8"/>
  <c r="E28" i="8" s="1"/>
  <c r="D92" i="8"/>
  <c r="E92" i="8" s="1"/>
  <c r="D156" i="8"/>
  <c r="E156" i="8" s="1"/>
  <c r="D220" i="8"/>
  <c r="E220" i="8" s="1"/>
  <c r="D284" i="8"/>
  <c r="E284" i="8" s="1"/>
  <c r="D348" i="8"/>
  <c r="E348" i="8" s="1"/>
  <c r="D412" i="8"/>
  <c r="E412" i="8" s="1"/>
  <c r="D476" i="8"/>
  <c r="E476" i="8" s="1"/>
  <c r="D540" i="8"/>
  <c r="E540" i="8" s="1"/>
  <c r="D604" i="8"/>
  <c r="E604" i="8" s="1"/>
  <c r="D668" i="8"/>
  <c r="E668" i="8" s="1"/>
  <c r="D732" i="8"/>
  <c r="E732" i="8" s="1"/>
  <c r="D796" i="8"/>
  <c r="E796" i="8" s="1"/>
  <c r="D860" i="8"/>
  <c r="E860" i="8" s="1"/>
  <c r="D924" i="8"/>
  <c r="E924" i="8" s="1"/>
  <c r="D988" i="8"/>
  <c r="E988" i="8" s="1"/>
  <c r="D1052" i="8"/>
  <c r="E1052" i="8" s="1"/>
  <c r="D1116" i="8"/>
  <c r="E1116" i="8" s="1"/>
  <c r="D1180" i="8"/>
  <c r="E1180" i="8" s="1"/>
  <c r="D1244" i="8"/>
  <c r="E1244" i="8" s="1"/>
  <c r="D17" i="8"/>
  <c r="E17" i="8" s="1"/>
  <c r="D273" i="8"/>
  <c r="E273" i="8" s="1"/>
  <c r="D529" i="8"/>
  <c r="E529" i="8" s="1"/>
  <c r="D785" i="8"/>
  <c r="E785" i="8" s="1"/>
  <c r="D1041" i="8"/>
  <c r="E1041" i="8" s="1"/>
  <c r="D1297" i="8"/>
  <c r="E1297" i="8" s="1"/>
  <c r="D1419" i="8"/>
  <c r="E1419" i="8" s="1"/>
  <c r="D1483" i="8"/>
  <c r="E1483" i="8" s="1"/>
  <c r="D1547" i="8"/>
  <c r="E1547" i="8" s="1"/>
  <c r="D1611" i="8"/>
  <c r="E1611" i="8" s="1"/>
  <c r="D1675" i="8"/>
  <c r="E1675" i="8" s="1"/>
  <c r="D1739" i="8"/>
  <c r="E1739" i="8" s="1"/>
  <c r="D1803" i="8"/>
  <c r="E1803" i="8" s="1"/>
  <c r="D1867" i="8"/>
  <c r="E1867" i="8" s="1"/>
  <c r="D1931" i="8"/>
  <c r="E1931" i="8" s="1"/>
  <c r="D1995" i="8"/>
  <c r="E1995" i="8" s="1"/>
  <c r="D605" i="8"/>
  <c r="E605" i="8" s="1"/>
  <c r="D1396" i="8"/>
  <c r="E1396" i="8" s="1"/>
  <c r="D1602" i="8"/>
  <c r="E1602" i="8" s="1"/>
  <c r="D1806" i="8"/>
  <c r="E1806" i="8" s="1"/>
  <c r="D21" i="8"/>
  <c r="E21" i="8" s="1"/>
  <c r="D277" i="8"/>
  <c r="E277" i="8" s="1"/>
  <c r="D533" i="8"/>
  <c r="E533" i="8" s="1"/>
  <c r="D789" i="8"/>
  <c r="E789" i="8" s="1"/>
  <c r="D1045" i="8"/>
  <c r="E1045" i="8" s="1"/>
  <c r="D1301" i="8"/>
  <c r="E1301" i="8" s="1"/>
  <c r="D1420" i="8"/>
  <c r="E1420" i="8" s="1"/>
  <c r="D1484" i="8"/>
  <c r="E1484" i="8" s="1"/>
  <c r="D1548" i="8"/>
  <c r="E1548" i="8" s="1"/>
  <c r="D1612" i="8"/>
  <c r="E1612" i="8" s="1"/>
  <c r="D1676" i="8"/>
  <c r="E1676" i="8" s="1"/>
  <c r="D1740" i="8"/>
  <c r="E1740" i="8" s="1"/>
  <c r="D1804" i="8"/>
  <c r="E1804" i="8" s="1"/>
  <c r="D1868" i="8"/>
  <c r="E1868" i="8" s="1"/>
  <c r="D1932" i="8"/>
  <c r="E1932" i="8" s="1"/>
  <c r="D1996" i="8"/>
  <c r="E1996" i="8" s="1"/>
  <c r="D813" i="8"/>
  <c r="E813" i="8" s="1"/>
  <c r="D1422" i="8"/>
  <c r="E1422" i="8" s="1"/>
  <c r="D1678" i="8"/>
  <c r="E1678" i="8" s="1"/>
  <c r="D1914" i="8"/>
  <c r="E1914" i="8" s="1"/>
  <c r="D153" i="8"/>
  <c r="E153" i="8" s="1"/>
  <c r="D409" i="8"/>
  <c r="E409" i="8" s="1"/>
  <c r="D665" i="8"/>
  <c r="E665" i="8" s="1"/>
  <c r="D921" i="8"/>
  <c r="E921" i="8" s="1"/>
  <c r="D1177" i="8"/>
  <c r="E1177" i="8" s="1"/>
  <c r="D1369" i="8"/>
  <c r="E1369" i="8" s="1"/>
  <c r="D1453" i="8"/>
  <c r="E1453" i="8" s="1"/>
  <c r="D1517" i="8"/>
  <c r="E1517" i="8" s="1"/>
  <c r="D1581" i="8"/>
  <c r="E1581" i="8" s="1"/>
  <c r="D1645" i="8"/>
  <c r="E1645" i="8" s="1"/>
  <c r="D1709" i="8"/>
  <c r="E1709" i="8" s="1"/>
  <c r="D1773" i="8"/>
  <c r="E1773" i="8" s="1"/>
  <c r="D1837" i="8"/>
  <c r="E1837" i="8" s="1"/>
  <c r="D1901" i="8"/>
  <c r="E1901" i="8" s="1"/>
  <c r="D1965" i="8"/>
  <c r="E1965" i="8" s="1"/>
  <c r="D221" i="8"/>
  <c r="E221" i="8" s="1"/>
  <c r="D845" i="8"/>
  <c r="E845" i="8" s="1"/>
  <c r="D1418" i="8"/>
  <c r="E1418" i="8" s="1"/>
  <c r="D1570" i="8"/>
  <c r="E1570" i="8" s="1"/>
  <c r="D1722" i="8"/>
  <c r="E1722" i="8" s="1"/>
  <c r="D1874" i="8"/>
  <c r="E1874" i="8" s="1"/>
  <c r="D18" i="8"/>
  <c r="E18" i="8" s="1"/>
  <c r="D82" i="8"/>
  <c r="E82" i="8" s="1"/>
  <c r="D146" i="8"/>
  <c r="E146" i="8" s="1"/>
  <c r="D210" i="8"/>
  <c r="E210" i="8" s="1"/>
  <c r="D274" i="8"/>
  <c r="E274" i="8" s="1"/>
  <c r="D338" i="8"/>
  <c r="E338" i="8" s="1"/>
  <c r="D402" i="8"/>
  <c r="E402" i="8" s="1"/>
  <c r="D466" i="8"/>
  <c r="E466" i="8" s="1"/>
  <c r="D530" i="8"/>
  <c r="E530" i="8" s="1"/>
  <c r="D594" i="8"/>
  <c r="E594" i="8" s="1"/>
  <c r="D658" i="8"/>
  <c r="E658" i="8" s="1"/>
  <c r="D722" i="8"/>
  <c r="E722" i="8" s="1"/>
  <c r="D786" i="8"/>
  <c r="E786" i="8" s="1"/>
  <c r="D850" i="8"/>
  <c r="E850" i="8" s="1"/>
  <c r="D914" i="8"/>
  <c r="E914" i="8" s="1"/>
  <c r="D978" i="8"/>
  <c r="E978" i="8" s="1"/>
  <c r="D1042" i="8"/>
  <c r="E1042" i="8" s="1"/>
  <c r="D1106" i="8"/>
  <c r="E1106" i="8" s="1"/>
  <c r="D1170" i="8"/>
  <c r="E1170" i="8" s="1"/>
  <c r="D1234" i="8"/>
  <c r="E1234" i="8" s="1"/>
  <c r="D1298" i="8"/>
  <c r="E1298" i="8" s="1"/>
  <c r="D1362" i="8"/>
  <c r="E1362" i="8" s="1"/>
  <c r="D27" i="8"/>
  <c r="E27" i="8" s="1"/>
  <c r="D91" i="8"/>
  <c r="E91" i="8" s="1"/>
  <c r="D155" i="8"/>
  <c r="E155" i="8" s="1"/>
  <c r="D219" i="8"/>
  <c r="E219" i="8" s="1"/>
  <c r="D283" i="8"/>
  <c r="E283" i="8" s="1"/>
  <c r="D347" i="8"/>
  <c r="E347" i="8" s="1"/>
  <c r="D411" i="8"/>
  <c r="E411" i="8" s="1"/>
  <c r="D475" i="8"/>
  <c r="E475" i="8" s="1"/>
  <c r="D539" i="8"/>
  <c r="E539" i="8" s="1"/>
  <c r="D603" i="8"/>
  <c r="E603" i="8" s="1"/>
  <c r="D667" i="8"/>
  <c r="E667" i="8" s="1"/>
  <c r="D731" i="8"/>
  <c r="E731" i="8" s="1"/>
  <c r="D795" i="8"/>
  <c r="E795" i="8" s="1"/>
  <c r="D859" i="8"/>
  <c r="E859" i="8" s="1"/>
  <c r="D923" i="8"/>
  <c r="E923" i="8" s="1"/>
  <c r="D987" i="8"/>
  <c r="E987" i="8" s="1"/>
  <c r="D1051" i="8"/>
  <c r="E1051" i="8" s="1"/>
  <c r="D1115" i="8"/>
  <c r="E1115" i="8" s="1"/>
  <c r="D1179" i="8"/>
  <c r="E1179" i="8" s="1"/>
  <c r="D1243" i="8"/>
  <c r="E1243" i="8" s="1"/>
  <c r="D1307" i="8"/>
  <c r="E1307" i="8" s="1"/>
  <c r="D1371" i="8"/>
  <c r="E1371" i="8" s="1"/>
  <c r="D32" i="8"/>
  <c r="E32" i="8" s="1"/>
  <c r="D96" i="8"/>
  <c r="E96" i="8" s="1"/>
  <c r="D160" i="8"/>
  <c r="E160" i="8" s="1"/>
  <c r="D224" i="8"/>
  <c r="E224" i="8" s="1"/>
  <c r="D288" i="8"/>
  <c r="E288" i="8" s="1"/>
  <c r="D352" i="8"/>
  <c r="E352" i="8" s="1"/>
  <c r="D416" i="8"/>
  <c r="E416" i="8" s="1"/>
  <c r="D480" i="8"/>
  <c r="E480" i="8" s="1"/>
  <c r="D544" i="8"/>
  <c r="E544" i="8" s="1"/>
  <c r="D608" i="8"/>
  <c r="E608" i="8" s="1"/>
  <c r="D672" i="8"/>
  <c r="E672" i="8" s="1"/>
  <c r="D736" i="8"/>
  <c r="E736" i="8" s="1"/>
  <c r="D800" i="8"/>
  <c r="E800" i="8" s="1"/>
  <c r="D864" i="8"/>
  <c r="E864" i="8" s="1"/>
  <c r="D928" i="8"/>
  <c r="E928" i="8" s="1"/>
  <c r="D992" i="8"/>
  <c r="E992" i="8" s="1"/>
  <c r="D1056" i="8"/>
  <c r="E1056" i="8" s="1"/>
  <c r="D1120" i="8"/>
  <c r="E1120" i="8" s="1"/>
  <c r="D1184" i="8"/>
  <c r="E1184" i="8" s="1"/>
  <c r="D1248" i="8"/>
  <c r="E1248" i="8" s="1"/>
  <c r="D33" i="8"/>
  <c r="E33" i="8" s="1"/>
  <c r="D289" i="8"/>
  <c r="E289" i="8" s="1"/>
  <c r="D545" i="8"/>
  <c r="E545" i="8" s="1"/>
  <c r="D801" i="8"/>
  <c r="E801" i="8" s="1"/>
  <c r="D1057" i="8"/>
  <c r="E1057" i="8" s="1"/>
  <c r="D1309" i="8"/>
  <c r="E1309" i="8" s="1"/>
  <c r="D1423" i="8"/>
  <c r="E1423" i="8" s="1"/>
  <c r="D1487" i="8"/>
  <c r="E1487" i="8" s="1"/>
  <c r="D1551" i="8"/>
  <c r="E1551" i="8" s="1"/>
  <c r="D1615" i="8"/>
  <c r="E1615" i="8" s="1"/>
  <c r="D1679" i="8"/>
  <c r="E1679" i="8" s="1"/>
  <c r="D1743" i="8"/>
  <c r="E1743" i="8" s="1"/>
  <c r="D1807" i="8"/>
  <c r="E1807" i="8" s="1"/>
  <c r="D1871" i="8"/>
  <c r="E1871" i="8" s="1"/>
  <c r="D1935" i="8"/>
  <c r="E1935" i="8" s="1"/>
  <c r="D1999" i="8"/>
  <c r="E1999" i="8" s="1"/>
  <c r="D669" i="8"/>
  <c r="E669" i="8" s="1"/>
  <c r="D1414" i="8"/>
  <c r="E1414" i="8" s="1"/>
  <c r="D1614" i="8"/>
  <c r="E1614" i="8" s="1"/>
  <c r="D1818" i="8"/>
  <c r="E1818" i="8" s="1"/>
  <c r="D37" i="8"/>
  <c r="E37" i="8" s="1"/>
  <c r="D293" i="8"/>
  <c r="E293" i="8" s="1"/>
  <c r="D549" i="8"/>
  <c r="E549" i="8" s="1"/>
  <c r="D805" i="8"/>
  <c r="E805" i="8" s="1"/>
  <c r="D1061" i="8"/>
  <c r="E1061" i="8" s="1"/>
  <c r="D1312" i="8"/>
  <c r="E1312" i="8" s="1"/>
  <c r="D1424" i="8"/>
  <c r="E1424" i="8" s="1"/>
  <c r="D1488" i="8"/>
  <c r="E1488" i="8" s="1"/>
  <c r="D1552" i="8"/>
  <c r="E1552" i="8" s="1"/>
  <c r="D1616" i="8"/>
  <c r="E1616" i="8" s="1"/>
  <c r="D1680" i="8"/>
  <c r="E1680" i="8" s="1"/>
  <c r="D1744" i="8"/>
  <c r="E1744" i="8" s="1"/>
  <c r="D1808" i="8"/>
  <c r="E1808" i="8" s="1"/>
  <c r="D1872" i="8"/>
  <c r="E1872" i="8" s="1"/>
  <c r="D1936" i="8"/>
  <c r="E1936" i="8" s="1"/>
  <c r="D2000" i="8"/>
  <c r="E2000" i="8" s="1"/>
  <c r="D861" i="8"/>
  <c r="E861" i="8" s="1"/>
  <c r="D1442" i="8"/>
  <c r="E1442" i="8" s="1"/>
  <c r="D1690" i="8"/>
  <c r="E1690" i="8" s="1"/>
  <c r="D1930" i="8"/>
  <c r="E1930" i="8" s="1"/>
  <c r="D169" i="8"/>
  <c r="E169" i="8" s="1"/>
  <c r="D425" i="8"/>
  <c r="E425" i="8" s="1"/>
  <c r="D681" i="8"/>
  <c r="E681" i="8" s="1"/>
  <c r="D937" i="8"/>
  <c r="E937" i="8" s="1"/>
  <c r="D1193" i="8"/>
  <c r="E1193" i="8" s="1"/>
  <c r="D1377" i="8"/>
  <c r="E1377" i="8" s="1"/>
  <c r="D1457" i="8"/>
  <c r="E1457" i="8" s="1"/>
  <c r="D1521" i="8"/>
  <c r="E1521" i="8" s="1"/>
  <c r="D1585" i="8"/>
  <c r="E1585" i="8" s="1"/>
  <c r="D1649" i="8"/>
  <c r="E1649" i="8" s="1"/>
  <c r="D1713" i="8"/>
  <c r="E1713" i="8" s="1"/>
  <c r="D1777" i="8"/>
  <c r="E1777" i="8" s="1"/>
  <c r="D1841" i="8"/>
  <c r="E1841" i="8" s="1"/>
  <c r="D1905" i="8"/>
  <c r="E1905" i="8" s="1"/>
  <c r="D1969" i="8"/>
  <c r="E1969" i="8" s="1"/>
  <c r="D269" i="8"/>
  <c r="E269" i="8" s="1"/>
  <c r="D893" i="8"/>
  <c r="E893" i="8" s="1"/>
  <c r="D1426" i="8"/>
  <c r="E1426" i="8" s="1"/>
  <c r="D1582" i="8"/>
  <c r="E1582" i="8" s="1"/>
  <c r="D1734" i="8"/>
  <c r="E1734" i="8" s="1"/>
  <c r="D1882" i="8"/>
  <c r="E1882" i="8" s="1"/>
  <c r="D38" i="8"/>
  <c r="E38" i="8" s="1"/>
  <c r="D102" i="8"/>
  <c r="E102" i="8" s="1"/>
  <c r="D166" i="8"/>
  <c r="E166" i="8" s="1"/>
  <c r="D230" i="8"/>
  <c r="E230" i="8" s="1"/>
  <c r="D294" i="8"/>
  <c r="E294" i="8" s="1"/>
  <c r="D358" i="8"/>
  <c r="E358" i="8" s="1"/>
  <c r="D422" i="8"/>
  <c r="E422" i="8" s="1"/>
  <c r="D486" i="8"/>
  <c r="E486" i="8" s="1"/>
  <c r="D550" i="8"/>
  <c r="E550" i="8" s="1"/>
  <c r="D614" i="8"/>
  <c r="E614" i="8" s="1"/>
  <c r="D678" i="8"/>
  <c r="E678" i="8" s="1"/>
  <c r="D742" i="8"/>
  <c r="E742" i="8" s="1"/>
  <c r="D806" i="8"/>
  <c r="E806" i="8" s="1"/>
  <c r="D870" i="8"/>
  <c r="E870" i="8" s="1"/>
  <c r="D934" i="8"/>
  <c r="E934" i="8" s="1"/>
  <c r="D998" i="8"/>
  <c r="E998" i="8" s="1"/>
  <c r="D1062" i="8"/>
  <c r="E1062" i="8" s="1"/>
  <c r="D1126" i="8"/>
  <c r="E1126" i="8" s="1"/>
  <c r="D1190" i="8"/>
  <c r="E1190" i="8" s="1"/>
  <c r="D1254" i="8"/>
  <c r="E1254" i="8" s="1"/>
  <c r="D1318" i="8"/>
  <c r="E1318" i="8" s="1"/>
  <c r="D1382" i="8"/>
  <c r="E1382" i="8" s="1"/>
  <c r="D47" i="8"/>
  <c r="E47" i="8" s="1"/>
  <c r="D111" i="8"/>
  <c r="E111" i="8" s="1"/>
  <c r="D175" i="8"/>
  <c r="E175" i="8" s="1"/>
  <c r="D239" i="8"/>
  <c r="E239" i="8" s="1"/>
  <c r="D303" i="8"/>
  <c r="E303" i="8" s="1"/>
  <c r="D367" i="8"/>
  <c r="E367" i="8" s="1"/>
  <c r="D431" i="8"/>
  <c r="E431" i="8" s="1"/>
  <c r="D495" i="8"/>
  <c r="E495" i="8" s="1"/>
  <c r="D559" i="8"/>
  <c r="E559" i="8" s="1"/>
  <c r="D623" i="8"/>
  <c r="E623" i="8" s="1"/>
  <c r="D687" i="8"/>
  <c r="E687" i="8" s="1"/>
  <c r="D751" i="8"/>
  <c r="E751" i="8" s="1"/>
  <c r="D815" i="8"/>
  <c r="E815" i="8" s="1"/>
  <c r="D879" i="8"/>
  <c r="E879" i="8" s="1"/>
  <c r="D943" i="8"/>
  <c r="E943" i="8" s="1"/>
  <c r="D1007" i="8"/>
  <c r="E1007" i="8" s="1"/>
  <c r="D1071" i="8"/>
  <c r="E1071" i="8" s="1"/>
  <c r="D1135" i="8"/>
  <c r="E1135" i="8" s="1"/>
  <c r="D1199" i="8"/>
  <c r="E1199" i="8" s="1"/>
  <c r="D1263" i="8"/>
  <c r="E1263" i="8" s="1"/>
  <c r="D1327" i="8"/>
  <c r="E1327" i="8" s="1"/>
  <c r="D1391" i="8"/>
  <c r="E1391" i="8" s="1"/>
  <c r="D52" i="8"/>
  <c r="E52" i="8" s="1"/>
  <c r="D116" i="8"/>
  <c r="E116" i="8" s="1"/>
  <c r="D180" i="8"/>
  <c r="E180" i="8" s="1"/>
  <c r="D244" i="8"/>
  <c r="E244" i="8" s="1"/>
  <c r="D308" i="8"/>
  <c r="E308" i="8" s="1"/>
  <c r="D372" i="8"/>
  <c r="E372" i="8" s="1"/>
  <c r="D436" i="8"/>
  <c r="E436" i="8" s="1"/>
  <c r="D500" i="8"/>
  <c r="E500" i="8" s="1"/>
  <c r="D564" i="8"/>
  <c r="E564" i="8" s="1"/>
  <c r="D628" i="8"/>
  <c r="E628" i="8" s="1"/>
  <c r="D692" i="8"/>
  <c r="E692" i="8" s="1"/>
  <c r="D756" i="8"/>
  <c r="E756" i="8" s="1"/>
  <c r="D820" i="8"/>
  <c r="E820" i="8" s="1"/>
  <c r="D884" i="8"/>
  <c r="E884" i="8" s="1"/>
  <c r="D948" i="8"/>
  <c r="E948" i="8" s="1"/>
  <c r="D1012" i="8"/>
  <c r="E1012" i="8" s="1"/>
  <c r="D1076" i="8"/>
  <c r="E1076" i="8" s="1"/>
  <c r="D1140" i="8"/>
  <c r="E1140" i="8" s="1"/>
  <c r="D1204" i="8"/>
  <c r="E1204" i="8" s="1"/>
  <c r="D1268" i="8"/>
  <c r="E1268" i="8" s="1"/>
  <c r="D113" i="8"/>
  <c r="E113" i="8" s="1"/>
  <c r="D369" i="8"/>
  <c r="E369" i="8" s="1"/>
  <c r="D625" i="8"/>
  <c r="E625" i="8" s="1"/>
  <c r="D881" i="8"/>
  <c r="E881" i="8" s="1"/>
  <c r="D1137" i="8"/>
  <c r="E1137" i="8" s="1"/>
  <c r="D1349" i="8"/>
  <c r="E1349" i="8" s="1"/>
  <c r="D1443" i="8"/>
  <c r="E1443" i="8" s="1"/>
  <c r="D1507" i="8"/>
  <c r="E1507" i="8" s="1"/>
  <c r="D1571" i="8"/>
  <c r="E1571" i="8" s="1"/>
  <c r="D1635" i="8"/>
  <c r="E1635" i="8" s="1"/>
  <c r="D1699" i="8"/>
  <c r="E1699" i="8" s="1"/>
  <c r="D1763" i="8"/>
  <c r="E1763" i="8" s="1"/>
  <c r="D1827" i="8"/>
  <c r="E1827" i="8" s="1"/>
  <c r="D1891" i="8"/>
  <c r="E1891" i="8" s="1"/>
  <c r="D1955" i="8"/>
  <c r="E1955" i="8" s="1"/>
  <c r="D141" i="8"/>
  <c r="E141" i="8" s="1"/>
  <c r="D925" i="8"/>
  <c r="E925" i="8" s="1"/>
  <c r="D1474" i="8"/>
  <c r="E1474" i="8" s="1"/>
  <c r="D1674" i="8"/>
  <c r="E1674" i="8" s="1"/>
  <c r="D1878" i="8"/>
  <c r="E1878" i="8" s="1"/>
  <c r="D117" i="8"/>
  <c r="E117" i="8" s="1"/>
  <c r="D373" i="8"/>
  <c r="E373" i="8" s="1"/>
  <c r="D629" i="8"/>
  <c r="E629" i="8" s="1"/>
  <c r="D885" i="8"/>
  <c r="E885" i="8" s="1"/>
  <c r="D1141" i="8"/>
  <c r="E1141" i="8" s="1"/>
  <c r="D1352" i="8"/>
  <c r="E1352" i="8" s="1"/>
  <c r="D1444" i="8"/>
  <c r="E1444" i="8" s="1"/>
  <c r="D1508" i="8"/>
  <c r="E1508" i="8" s="1"/>
  <c r="D1572" i="8"/>
  <c r="E1572" i="8" s="1"/>
  <c r="D1636" i="8"/>
  <c r="E1636" i="8" s="1"/>
  <c r="D1700" i="8"/>
  <c r="E1700" i="8" s="1"/>
  <c r="D1764" i="8"/>
  <c r="E1764" i="8" s="1"/>
  <c r="D1828" i="8"/>
  <c r="E1828" i="8" s="1"/>
  <c r="D1892" i="8"/>
  <c r="E1892" i="8" s="1"/>
  <c r="D1956" i="8"/>
  <c r="E1956" i="8" s="1"/>
  <c r="D205" i="8"/>
  <c r="E205" i="8" s="1"/>
  <c r="D1149" i="8"/>
  <c r="E1149" i="8" s="1"/>
  <c r="D1506" i="8"/>
  <c r="E1506" i="8" s="1"/>
  <c r="D1766" i="8"/>
  <c r="E1766" i="8" s="1"/>
  <c r="D2006" i="8"/>
  <c r="E2006" i="8" s="1"/>
  <c r="D249" i="8"/>
  <c r="E249" i="8" s="1"/>
  <c r="D505" i="8"/>
  <c r="E505" i="8" s="1"/>
  <c r="D761" i="8"/>
  <c r="E761" i="8" s="1"/>
  <c r="D1017" i="8"/>
  <c r="E1017" i="8" s="1"/>
  <c r="D1273" i="8"/>
  <c r="E1273" i="8" s="1"/>
  <c r="D1413" i="8"/>
  <c r="E1413" i="8" s="1"/>
  <c r="D1477" i="8"/>
  <c r="E1477" i="8" s="1"/>
  <c r="D1541" i="8"/>
  <c r="E1541" i="8" s="1"/>
  <c r="D1605" i="8"/>
  <c r="E1605" i="8" s="1"/>
  <c r="D1669" i="8"/>
  <c r="E1669" i="8" s="1"/>
  <c r="D1733" i="8"/>
  <c r="E1733" i="8" s="1"/>
  <c r="D1797" i="8"/>
  <c r="E1797" i="8" s="1"/>
  <c r="D1861" i="8"/>
  <c r="E1861" i="8" s="1"/>
  <c r="D1925" i="8"/>
  <c r="E1925" i="8" s="1"/>
  <c r="D1989" i="8"/>
  <c r="E1989" i="8" s="1"/>
  <c r="D445" i="8"/>
  <c r="E445" i="8" s="1"/>
  <c r="D1101" i="8"/>
  <c r="E1101" i="8" s="1"/>
  <c r="D1482" i="8"/>
  <c r="E1482" i="8" s="1"/>
  <c r="D1622" i="8"/>
  <c r="E1622" i="8" s="1"/>
  <c r="D1774" i="8"/>
  <c r="E1774" i="8" s="1"/>
  <c r="D1926" i="8"/>
  <c r="E1926" i="8" s="1"/>
  <c r="D26" i="8"/>
  <c r="E26" i="8" s="1"/>
  <c r="D90" i="8"/>
  <c r="E90" i="8" s="1"/>
  <c r="D154" i="8"/>
  <c r="E154" i="8" s="1"/>
  <c r="D218" i="8"/>
  <c r="E218" i="8" s="1"/>
  <c r="D282" i="8"/>
  <c r="E282" i="8" s="1"/>
  <c r="D346" i="8"/>
  <c r="E346" i="8" s="1"/>
  <c r="D410" i="8"/>
  <c r="E410" i="8" s="1"/>
  <c r="D474" i="8"/>
  <c r="E474" i="8" s="1"/>
  <c r="D538" i="8"/>
  <c r="E538" i="8" s="1"/>
  <c r="D602" i="8"/>
  <c r="E602" i="8" s="1"/>
  <c r="D666" i="8"/>
  <c r="E666" i="8" s="1"/>
  <c r="D730" i="8"/>
  <c r="E730" i="8" s="1"/>
  <c r="D794" i="8"/>
  <c r="E794" i="8" s="1"/>
  <c r="D858" i="8"/>
  <c r="E858" i="8" s="1"/>
  <c r="D922" i="8"/>
  <c r="E922" i="8" s="1"/>
  <c r="D986" i="8"/>
  <c r="E986" i="8" s="1"/>
  <c r="D1050" i="8"/>
  <c r="E1050" i="8" s="1"/>
  <c r="D1114" i="8"/>
  <c r="E1114" i="8" s="1"/>
  <c r="D1178" i="8"/>
  <c r="E1178" i="8" s="1"/>
  <c r="D1242" i="8"/>
  <c r="E1242" i="8" s="1"/>
  <c r="D1306" i="8"/>
  <c r="E1306" i="8" s="1"/>
  <c r="D1370" i="8"/>
  <c r="E1370" i="8" s="1"/>
  <c r="D35" i="8"/>
  <c r="E35" i="8" s="1"/>
  <c r="D99" i="8"/>
  <c r="E99" i="8" s="1"/>
  <c r="D163" i="8"/>
  <c r="E163" i="8" s="1"/>
  <c r="D227" i="8"/>
  <c r="E227" i="8" s="1"/>
  <c r="D291" i="8"/>
  <c r="E291" i="8" s="1"/>
  <c r="D355" i="8"/>
  <c r="E355" i="8" s="1"/>
  <c r="D419" i="8"/>
  <c r="E419" i="8" s="1"/>
  <c r="D483" i="8"/>
  <c r="E483" i="8" s="1"/>
  <c r="D547" i="8"/>
  <c r="E547" i="8" s="1"/>
  <c r="D611" i="8"/>
  <c r="E611" i="8" s="1"/>
  <c r="D675" i="8"/>
  <c r="E675" i="8" s="1"/>
  <c r="D739" i="8"/>
  <c r="E739" i="8" s="1"/>
  <c r="D803" i="8"/>
  <c r="E803" i="8" s="1"/>
  <c r="D867" i="8"/>
  <c r="E867" i="8" s="1"/>
  <c r="D931" i="8"/>
  <c r="E931" i="8" s="1"/>
  <c r="D995" i="8"/>
  <c r="E995" i="8" s="1"/>
  <c r="D1059" i="8"/>
  <c r="E1059" i="8" s="1"/>
  <c r="D1123" i="8"/>
  <c r="E1123" i="8" s="1"/>
  <c r="D1187" i="8"/>
  <c r="E1187" i="8" s="1"/>
  <c r="D1251" i="8"/>
  <c r="E1251" i="8" s="1"/>
  <c r="D1315" i="8"/>
  <c r="E1315" i="8" s="1"/>
  <c r="D1379" i="8"/>
  <c r="E1379" i="8" s="1"/>
  <c r="D40" i="8"/>
  <c r="E40" i="8" s="1"/>
  <c r="D104" i="8"/>
  <c r="E104" i="8" s="1"/>
  <c r="D168" i="8"/>
  <c r="E168" i="8" s="1"/>
  <c r="D232" i="8"/>
  <c r="E232" i="8" s="1"/>
  <c r="D296" i="8"/>
  <c r="E296" i="8" s="1"/>
  <c r="D360" i="8"/>
  <c r="E360" i="8" s="1"/>
  <c r="D424" i="8"/>
  <c r="E424" i="8" s="1"/>
  <c r="D488" i="8"/>
  <c r="E488" i="8" s="1"/>
  <c r="D552" i="8"/>
  <c r="E552" i="8" s="1"/>
  <c r="D616" i="8"/>
  <c r="E616" i="8" s="1"/>
  <c r="D680" i="8"/>
  <c r="E680" i="8" s="1"/>
  <c r="D744" i="8"/>
  <c r="E744" i="8" s="1"/>
  <c r="D808" i="8"/>
  <c r="E808" i="8" s="1"/>
  <c r="D872" i="8"/>
  <c r="E872" i="8" s="1"/>
  <c r="D936" i="8"/>
  <c r="E936" i="8" s="1"/>
  <c r="D1000" i="8"/>
  <c r="E1000" i="8" s="1"/>
  <c r="D1064" i="8"/>
  <c r="E1064" i="8" s="1"/>
  <c r="D1128" i="8"/>
  <c r="E1128" i="8" s="1"/>
  <c r="D1192" i="8"/>
  <c r="E1192" i="8" s="1"/>
  <c r="D1256" i="8"/>
  <c r="E1256" i="8" s="1"/>
  <c r="D65" i="8"/>
  <c r="E65" i="8" s="1"/>
  <c r="D321" i="8"/>
  <c r="E321" i="8" s="1"/>
  <c r="D577" i="8"/>
  <c r="E577" i="8" s="1"/>
  <c r="D833" i="8"/>
  <c r="E833" i="8" s="1"/>
  <c r="D1089" i="8"/>
  <c r="E1089" i="8" s="1"/>
  <c r="D1325" i="8"/>
  <c r="E1325" i="8" s="1"/>
  <c r="D1431" i="8"/>
  <c r="E1431" i="8" s="1"/>
  <c r="D1495" i="8"/>
  <c r="E1495" i="8" s="1"/>
  <c r="D1559" i="8"/>
  <c r="E1559" i="8" s="1"/>
  <c r="D1623" i="8"/>
  <c r="E1623" i="8" s="1"/>
  <c r="D1687" i="8"/>
  <c r="E1687" i="8" s="1"/>
  <c r="D1751" i="8"/>
  <c r="E1751" i="8" s="1"/>
  <c r="D1815" i="8"/>
  <c r="E1815" i="8" s="1"/>
  <c r="D1879" i="8"/>
  <c r="E1879" i="8" s="1"/>
  <c r="D1943" i="8"/>
  <c r="E1943" i="8" s="1"/>
  <c r="D7" i="8"/>
  <c r="E7" i="8" s="1"/>
  <c r="D765" i="8"/>
  <c r="E765" i="8" s="1"/>
  <c r="D1438" i="8"/>
  <c r="E1438" i="8" s="1"/>
  <c r="D1638" i="8"/>
  <c r="E1638" i="8" s="1"/>
  <c r="D1842" i="8"/>
  <c r="E1842" i="8" s="1"/>
  <c r="D69" i="8"/>
  <c r="E69" i="8" s="1"/>
  <c r="D325" i="8"/>
  <c r="E325" i="8" s="1"/>
  <c r="D581" i="8"/>
  <c r="E581" i="8" s="1"/>
  <c r="D837" i="8"/>
  <c r="E837" i="8" s="1"/>
  <c r="D1093" i="8"/>
  <c r="E1093" i="8" s="1"/>
  <c r="D1328" i="8"/>
  <c r="E1328" i="8" s="1"/>
  <c r="D1432" i="8"/>
  <c r="E1432" i="8" s="1"/>
  <c r="D1496" i="8"/>
  <c r="E1496" i="8" s="1"/>
  <c r="D1560" i="8"/>
  <c r="E1560" i="8" s="1"/>
  <c r="D1624" i="8"/>
  <c r="E1624" i="8" s="1"/>
  <c r="D1688" i="8"/>
  <c r="E1688" i="8" s="1"/>
  <c r="D1752" i="8"/>
  <c r="E1752" i="8" s="1"/>
  <c r="D1816" i="8"/>
  <c r="E1816" i="8" s="1"/>
  <c r="D1880" i="8"/>
  <c r="E1880" i="8" s="1"/>
  <c r="D1944" i="8"/>
  <c r="E1944" i="8" s="1"/>
  <c r="D13" i="8"/>
  <c r="E13" i="8" s="1"/>
  <c r="D957" i="8"/>
  <c r="E957" i="8" s="1"/>
  <c r="D1466" i="8"/>
  <c r="E1466" i="8" s="1"/>
  <c r="D1718" i="8"/>
  <c r="E1718" i="8" s="1"/>
  <c r="D1958" i="8"/>
  <c r="E1958" i="8" s="1"/>
  <c r="D201" i="8"/>
  <c r="E201" i="8" s="1"/>
  <c r="D457" i="8"/>
  <c r="E457" i="8" s="1"/>
  <c r="D713" i="8"/>
  <c r="E713" i="8" s="1"/>
  <c r="D969" i="8"/>
  <c r="E969" i="8" s="1"/>
  <c r="D1225" i="8"/>
  <c r="E1225" i="8" s="1"/>
  <c r="D1393" i="8"/>
  <c r="E1393" i="8" s="1"/>
  <c r="D1465" i="8"/>
  <c r="E1465" i="8" s="1"/>
  <c r="D1529" i="8"/>
  <c r="E1529" i="8" s="1"/>
  <c r="D1593" i="8"/>
  <c r="E1593" i="8" s="1"/>
  <c r="D1657" i="8"/>
  <c r="E1657" i="8" s="1"/>
  <c r="D1721" i="8"/>
  <c r="E1721" i="8" s="1"/>
  <c r="D1785" i="8"/>
  <c r="E1785" i="8" s="1"/>
  <c r="D1849" i="8"/>
  <c r="E1849" i="8" s="1"/>
  <c r="D1913" i="8"/>
  <c r="E1913" i="8" s="1"/>
  <c r="D1977" i="8"/>
  <c r="E1977" i="8" s="1"/>
  <c r="D349" i="8"/>
  <c r="E349" i="8" s="1"/>
  <c r="D973" i="8"/>
  <c r="E973" i="8" s="1"/>
  <c r="D1446" i="8"/>
  <c r="E1446" i="8" s="1"/>
  <c r="D1598" i="8"/>
  <c r="E1598" i="8" s="1"/>
  <c r="D1754" i="8"/>
  <c r="E1754" i="8" s="1"/>
  <c r="D1902" i="8"/>
  <c r="E1902" i="8" s="1"/>
  <c r="D30" i="8"/>
  <c r="E30" i="8" s="1"/>
  <c r="D94" i="8"/>
  <c r="E94" i="8" s="1"/>
  <c r="D158" i="8"/>
  <c r="E158" i="8" s="1"/>
  <c r="D222" i="8"/>
  <c r="E222" i="8" s="1"/>
  <c r="D286" i="8"/>
  <c r="E286" i="8" s="1"/>
  <c r="D350" i="8"/>
  <c r="E350" i="8" s="1"/>
  <c r="D414" i="8"/>
  <c r="E414" i="8" s="1"/>
  <c r="D478" i="8"/>
  <c r="E478" i="8" s="1"/>
  <c r="D542" i="8"/>
  <c r="E542" i="8" s="1"/>
  <c r="D606" i="8"/>
  <c r="E606" i="8" s="1"/>
  <c r="D670" i="8"/>
  <c r="E670" i="8" s="1"/>
  <c r="D734" i="8"/>
  <c r="E734" i="8" s="1"/>
  <c r="D798" i="8"/>
  <c r="E798" i="8" s="1"/>
  <c r="D862" i="8"/>
  <c r="E862" i="8" s="1"/>
  <c r="D926" i="8"/>
  <c r="E926" i="8" s="1"/>
  <c r="D990" i="8"/>
  <c r="E990" i="8" s="1"/>
  <c r="D1054" i="8"/>
  <c r="E1054" i="8" s="1"/>
  <c r="D1118" i="8"/>
  <c r="E1118" i="8" s="1"/>
  <c r="D1182" i="8"/>
  <c r="E1182" i="8" s="1"/>
  <c r="D1246" i="8"/>
  <c r="E1246" i="8" s="1"/>
  <c r="D1310" i="8"/>
  <c r="E1310" i="8" s="1"/>
  <c r="D1374" i="8"/>
  <c r="E1374" i="8" s="1"/>
  <c r="D39" i="8"/>
  <c r="E39" i="8" s="1"/>
  <c r="D103" i="8"/>
  <c r="E103" i="8" s="1"/>
  <c r="D167" i="8"/>
  <c r="E167" i="8" s="1"/>
  <c r="D231" i="8"/>
  <c r="E231" i="8" s="1"/>
  <c r="D295" i="8"/>
  <c r="E295" i="8" s="1"/>
  <c r="D359" i="8"/>
  <c r="E359" i="8" s="1"/>
  <c r="D423" i="8"/>
  <c r="E423" i="8" s="1"/>
  <c r="D487" i="8"/>
  <c r="E487" i="8" s="1"/>
  <c r="D551" i="8"/>
  <c r="E551" i="8" s="1"/>
  <c r="D615" i="8"/>
  <c r="E615" i="8" s="1"/>
  <c r="D679" i="8"/>
  <c r="E679" i="8" s="1"/>
  <c r="D743" i="8"/>
  <c r="E743" i="8" s="1"/>
  <c r="D807" i="8"/>
  <c r="E807" i="8" s="1"/>
  <c r="D871" i="8"/>
  <c r="E871" i="8" s="1"/>
  <c r="D935" i="8"/>
  <c r="E935" i="8" s="1"/>
  <c r="D999" i="8"/>
  <c r="E999" i="8" s="1"/>
  <c r="D1063" i="8"/>
  <c r="E1063" i="8" s="1"/>
  <c r="D1127" i="8"/>
  <c r="E1127" i="8" s="1"/>
  <c r="D1191" i="8"/>
  <c r="E1191" i="8" s="1"/>
  <c r="D1255" i="8"/>
  <c r="E1255" i="8" s="1"/>
  <c r="D1319" i="8"/>
  <c r="E1319" i="8" s="1"/>
  <c r="D1383" i="8"/>
  <c r="E1383" i="8" s="1"/>
  <c r="D44" i="8"/>
  <c r="E44" i="8" s="1"/>
  <c r="D108" i="8"/>
  <c r="E108" i="8" s="1"/>
  <c r="D172" i="8"/>
  <c r="E172" i="8" s="1"/>
  <c r="D236" i="8"/>
  <c r="E236" i="8" s="1"/>
  <c r="D300" i="8"/>
  <c r="E300" i="8" s="1"/>
  <c r="D364" i="8"/>
  <c r="E364" i="8" s="1"/>
  <c r="D428" i="8"/>
  <c r="E428" i="8" s="1"/>
  <c r="D492" i="8"/>
  <c r="E492" i="8" s="1"/>
  <c r="D556" i="8"/>
  <c r="E556" i="8" s="1"/>
  <c r="D620" i="8"/>
  <c r="E620" i="8" s="1"/>
  <c r="D684" i="8"/>
  <c r="E684" i="8" s="1"/>
  <c r="D748" i="8"/>
  <c r="E748" i="8" s="1"/>
  <c r="D812" i="8"/>
  <c r="E812" i="8" s="1"/>
  <c r="D876" i="8"/>
  <c r="E876" i="8" s="1"/>
  <c r="D940" i="8"/>
  <c r="E940" i="8" s="1"/>
  <c r="D1004" i="8"/>
  <c r="E1004" i="8" s="1"/>
  <c r="D1068" i="8"/>
  <c r="E1068" i="8" s="1"/>
  <c r="D1132" i="8"/>
  <c r="E1132" i="8" s="1"/>
  <c r="D1196" i="8"/>
  <c r="E1196" i="8" s="1"/>
  <c r="D1260" i="8"/>
  <c r="E1260" i="8" s="1"/>
  <c r="D81" i="8"/>
  <c r="E81" i="8" s="1"/>
  <c r="D337" i="8"/>
  <c r="E337" i="8" s="1"/>
  <c r="D593" i="8"/>
  <c r="E593" i="8" s="1"/>
  <c r="D849" i="8"/>
  <c r="E849" i="8" s="1"/>
  <c r="D1105" i="8"/>
  <c r="E1105" i="8" s="1"/>
  <c r="D1333" i="8"/>
  <c r="E1333" i="8" s="1"/>
  <c r="D1435" i="8"/>
  <c r="E1435" i="8" s="1"/>
  <c r="D1499" i="8"/>
  <c r="E1499" i="8" s="1"/>
  <c r="D1563" i="8"/>
  <c r="E1563" i="8" s="1"/>
  <c r="D1627" i="8"/>
  <c r="E1627" i="8" s="1"/>
  <c r="D1691" i="8"/>
  <c r="E1691" i="8" s="1"/>
  <c r="D1755" i="8"/>
  <c r="E1755" i="8" s="1"/>
  <c r="D1819" i="8"/>
  <c r="E1819" i="8" s="1"/>
  <c r="D1883" i="8"/>
  <c r="E1883" i="8" s="1"/>
  <c r="D1947" i="8"/>
  <c r="E1947" i="8" s="1"/>
  <c r="D29" i="8"/>
  <c r="E29" i="8" s="1"/>
  <c r="D829" i="8"/>
  <c r="E829" i="8" s="1"/>
  <c r="D1450" i="8"/>
  <c r="E1450" i="8" s="1"/>
  <c r="D1650" i="8"/>
  <c r="E1650" i="8" s="1"/>
  <c r="D1854" i="8"/>
  <c r="E1854" i="8" s="1"/>
  <c r="D85" i="8"/>
  <c r="E85" i="8" s="1"/>
  <c r="D341" i="8"/>
  <c r="E341" i="8" s="1"/>
  <c r="D597" i="8"/>
  <c r="E597" i="8" s="1"/>
  <c r="D853" i="8"/>
  <c r="E853" i="8" s="1"/>
  <c r="D1109" i="8"/>
  <c r="E1109" i="8" s="1"/>
  <c r="D1336" i="8"/>
  <c r="E1336" i="8" s="1"/>
  <c r="D1436" i="8"/>
  <c r="E1436" i="8" s="1"/>
  <c r="D1500" i="8"/>
  <c r="E1500" i="8" s="1"/>
  <c r="D1564" i="8"/>
  <c r="E1564" i="8" s="1"/>
  <c r="D1628" i="8"/>
  <c r="E1628" i="8" s="1"/>
  <c r="D1692" i="8"/>
  <c r="E1692" i="8" s="1"/>
  <c r="D1756" i="8"/>
  <c r="E1756" i="8" s="1"/>
  <c r="D1820" i="8"/>
  <c r="E1820" i="8" s="1"/>
  <c r="D1884" i="8"/>
  <c r="E1884" i="8" s="1"/>
  <c r="D1948" i="8"/>
  <c r="E1948" i="8" s="1"/>
  <c r="D61" i="8"/>
  <c r="E61" i="8" s="1"/>
  <c r="D1021" i="8"/>
  <c r="E1021" i="8" s="1"/>
  <c r="D1478" i="8"/>
  <c r="E1478" i="8" s="1"/>
  <c r="D1730" i="8"/>
  <c r="E1730" i="8" s="1"/>
  <c r="D1978" i="8"/>
  <c r="E1978" i="8" s="1"/>
  <c r="D217" i="8"/>
  <c r="E217" i="8" s="1"/>
  <c r="D473" i="8"/>
  <c r="E473" i="8" s="1"/>
  <c r="D729" i="8"/>
  <c r="E729" i="8" s="1"/>
  <c r="D985" i="8"/>
  <c r="E985" i="8" s="1"/>
  <c r="D1241" i="8"/>
  <c r="E1241" i="8" s="1"/>
  <c r="D1401" i="8"/>
  <c r="E1401" i="8" s="1"/>
  <c r="D1469" i="8"/>
  <c r="E1469" i="8" s="1"/>
  <c r="D1533" i="8"/>
  <c r="E1533" i="8" s="1"/>
  <c r="D1597" i="8"/>
  <c r="E1597" i="8" s="1"/>
  <c r="D1661" i="8"/>
  <c r="E1661" i="8" s="1"/>
  <c r="D1725" i="8"/>
  <c r="E1725" i="8" s="1"/>
  <c r="D1789" i="8"/>
  <c r="E1789" i="8" s="1"/>
  <c r="D1853" i="8"/>
  <c r="E1853" i="8" s="1"/>
  <c r="D1917" i="8"/>
  <c r="E1917" i="8" s="1"/>
  <c r="D1981" i="8"/>
  <c r="E1981" i="8" s="1"/>
  <c r="D381" i="8"/>
  <c r="E381" i="8" s="1"/>
  <c r="D1005" i="8"/>
  <c r="E1005" i="8" s="1"/>
  <c r="D1458" i="8"/>
  <c r="E1458" i="8" s="1"/>
  <c r="D1606" i="8"/>
  <c r="E1606" i="8" s="1"/>
  <c r="D1758" i="8"/>
  <c r="E1758" i="8" s="1"/>
  <c r="D1910" i="8"/>
  <c r="E1910" i="8" s="1"/>
  <c r="D34" i="8"/>
  <c r="E34" i="8" s="1"/>
  <c r="D98" i="8"/>
  <c r="E98" i="8" s="1"/>
  <c r="D162" i="8"/>
  <c r="E162" i="8" s="1"/>
  <c r="D226" i="8"/>
  <c r="E226" i="8" s="1"/>
  <c r="D290" i="8"/>
  <c r="E290" i="8" s="1"/>
  <c r="D354" i="8"/>
  <c r="E354" i="8" s="1"/>
  <c r="D418" i="8"/>
  <c r="E418" i="8" s="1"/>
  <c r="D482" i="8"/>
  <c r="E482" i="8" s="1"/>
  <c r="D546" i="8"/>
  <c r="E546" i="8" s="1"/>
  <c r="D610" i="8"/>
  <c r="E610" i="8" s="1"/>
  <c r="D674" i="8"/>
  <c r="E674" i="8" s="1"/>
  <c r="D738" i="8"/>
  <c r="E738" i="8" s="1"/>
  <c r="D802" i="8"/>
  <c r="E802" i="8" s="1"/>
  <c r="D866" i="8"/>
  <c r="E866" i="8" s="1"/>
  <c r="D930" i="8"/>
  <c r="E930" i="8" s="1"/>
  <c r="D994" i="8"/>
  <c r="E994" i="8" s="1"/>
  <c r="D1058" i="8"/>
  <c r="E1058" i="8" s="1"/>
  <c r="D1122" i="8"/>
  <c r="E1122" i="8" s="1"/>
  <c r="D1186" i="8"/>
  <c r="E1186" i="8" s="1"/>
  <c r="D1250" i="8"/>
  <c r="E1250" i="8" s="1"/>
  <c r="D1314" i="8"/>
  <c r="E1314" i="8" s="1"/>
  <c r="D1378" i="8"/>
  <c r="E1378" i="8" s="1"/>
  <c r="D43" i="8"/>
  <c r="E43" i="8" s="1"/>
  <c r="D107" i="8"/>
  <c r="E107" i="8" s="1"/>
  <c r="D171" i="8"/>
  <c r="E171" i="8" s="1"/>
  <c r="D235" i="8"/>
  <c r="E235" i="8" s="1"/>
  <c r="D299" i="8"/>
  <c r="E299" i="8" s="1"/>
  <c r="D363" i="8"/>
  <c r="E363" i="8" s="1"/>
  <c r="D427" i="8"/>
  <c r="E427" i="8" s="1"/>
  <c r="D491" i="8"/>
  <c r="E491" i="8" s="1"/>
  <c r="D555" i="8"/>
  <c r="E555" i="8" s="1"/>
  <c r="D619" i="8"/>
  <c r="E619" i="8" s="1"/>
  <c r="D683" i="8"/>
  <c r="E683" i="8" s="1"/>
  <c r="D747" i="8"/>
  <c r="E747" i="8" s="1"/>
  <c r="D811" i="8"/>
  <c r="E811" i="8" s="1"/>
  <c r="D875" i="8"/>
  <c r="E875" i="8" s="1"/>
  <c r="D939" i="8"/>
  <c r="E939" i="8" s="1"/>
  <c r="D1003" i="8"/>
  <c r="E1003" i="8" s="1"/>
  <c r="D1067" i="8"/>
  <c r="E1067" i="8" s="1"/>
  <c r="D1131" i="8"/>
  <c r="E1131" i="8" s="1"/>
  <c r="D1195" i="8"/>
  <c r="E1195" i="8" s="1"/>
  <c r="D1259" i="8"/>
  <c r="E1259" i="8" s="1"/>
  <c r="D1323" i="8"/>
  <c r="E1323" i="8" s="1"/>
  <c r="D1387" i="8"/>
  <c r="E1387" i="8" s="1"/>
  <c r="D48" i="8"/>
  <c r="E48" i="8" s="1"/>
  <c r="D112" i="8"/>
  <c r="E112" i="8" s="1"/>
  <c r="D176" i="8"/>
  <c r="E176" i="8" s="1"/>
  <c r="D240" i="8"/>
  <c r="E240" i="8" s="1"/>
  <c r="D304" i="8"/>
  <c r="E304" i="8" s="1"/>
  <c r="D368" i="8"/>
  <c r="E368" i="8" s="1"/>
  <c r="D432" i="8"/>
  <c r="E432" i="8" s="1"/>
  <c r="D496" i="8"/>
  <c r="E496" i="8" s="1"/>
  <c r="D560" i="8"/>
  <c r="E560" i="8" s="1"/>
  <c r="D624" i="8"/>
  <c r="E624" i="8" s="1"/>
  <c r="D688" i="8"/>
  <c r="E688" i="8" s="1"/>
  <c r="D752" i="8"/>
  <c r="E752" i="8" s="1"/>
  <c r="D816" i="8"/>
  <c r="E816" i="8" s="1"/>
  <c r="D880" i="8"/>
  <c r="E880" i="8" s="1"/>
  <c r="D944" i="8"/>
  <c r="E944" i="8" s="1"/>
  <c r="D1008" i="8"/>
  <c r="E1008" i="8" s="1"/>
  <c r="D1072" i="8"/>
  <c r="E1072" i="8" s="1"/>
  <c r="D1136" i="8"/>
  <c r="E1136" i="8" s="1"/>
  <c r="D1200" i="8"/>
  <c r="E1200" i="8" s="1"/>
  <c r="D1264" i="8"/>
  <c r="E1264" i="8" s="1"/>
  <c r="D97" i="8"/>
  <c r="E97" i="8" s="1"/>
  <c r="D353" i="8"/>
  <c r="E353" i="8" s="1"/>
  <c r="D609" i="8"/>
  <c r="E609" i="8" s="1"/>
  <c r="D865" i="8"/>
  <c r="E865" i="8" s="1"/>
  <c r="D1121" i="8"/>
  <c r="E1121" i="8" s="1"/>
  <c r="D1341" i="8"/>
  <c r="E1341" i="8" s="1"/>
  <c r="D1439" i="8"/>
  <c r="E1439" i="8" s="1"/>
  <c r="D1503" i="8"/>
  <c r="E1503" i="8" s="1"/>
  <c r="D1567" i="8"/>
  <c r="E1567" i="8" s="1"/>
  <c r="D1631" i="8"/>
  <c r="E1631" i="8" s="1"/>
  <c r="D1695" i="8"/>
  <c r="E1695" i="8" s="1"/>
  <c r="D1759" i="8"/>
  <c r="E1759" i="8" s="1"/>
  <c r="D1823" i="8"/>
  <c r="E1823" i="8" s="1"/>
  <c r="D1887" i="8"/>
  <c r="E1887" i="8" s="1"/>
  <c r="D1951" i="8"/>
  <c r="E1951" i="8" s="1"/>
  <c r="D93" i="8"/>
  <c r="E93" i="8" s="1"/>
  <c r="D877" i="8"/>
  <c r="E877" i="8" s="1"/>
  <c r="D1462" i="8"/>
  <c r="E1462" i="8" s="1"/>
  <c r="D1666" i="8"/>
  <c r="E1666" i="8" s="1"/>
  <c r="D1866" i="8"/>
  <c r="E1866" i="8" s="1"/>
  <c r="D101" i="8"/>
  <c r="E101" i="8" s="1"/>
  <c r="D357" i="8"/>
  <c r="E357" i="8" s="1"/>
  <c r="D613" i="8"/>
  <c r="E613" i="8" s="1"/>
  <c r="D869" i="8"/>
  <c r="E869" i="8" s="1"/>
  <c r="D1125" i="8"/>
  <c r="E1125" i="8" s="1"/>
  <c r="D1344" i="8"/>
  <c r="E1344" i="8" s="1"/>
  <c r="D1440" i="8"/>
  <c r="E1440" i="8" s="1"/>
  <c r="D1504" i="8"/>
  <c r="E1504" i="8" s="1"/>
  <c r="D1568" i="8"/>
  <c r="E1568" i="8" s="1"/>
  <c r="D1632" i="8"/>
  <c r="E1632" i="8" s="1"/>
  <c r="D1696" i="8"/>
  <c r="E1696" i="8" s="1"/>
  <c r="D1760" i="8"/>
  <c r="E1760" i="8" s="1"/>
  <c r="D1824" i="8"/>
  <c r="E1824" i="8" s="1"/>
  <c r="D1888" i="8"/>
  <c r="E1888" i="8" s="1"/>
  <c r="D1952" i="8"/>
  <c r="E1952" i="8" s="1"/>
  <c r="D125" i="8"/>
  <c r="E125" i="8" s="1"/>
  <c r="D1085" i="8"/>
  <c r="E1085" i="8" s="1"/>
  <c r="D1494" i="8"/>
  <c r="E1494" i="8" s="1"/>
  <c r="D1746" i="8"/>
  <c r="E1746" i="8" s="1"/>
  <c r="D1990" i="8"/>
  <c r="E1990" i="8" s="1"/>
  <c r="D233" i="8"/>
  <c r="E233" i="8" s="1"/>
  <c r="D489" i="8"/>
  <c r="E489" i="8" s="1"/>
  <c r="D745" i="8"/>
  <c r="E745" i="8" s="1"/>
  <c r="D1001" i="8"/>
  <c r="E1001" i="8" s="1"/>
  <c r="D1257" i="8"/>
  <c r="E1257" i="8" s="1"/>
  <c r="D1409" i="8"/>
  <c r="E1409" i="8" s="1"/>
  <c r="D1473" i="8"/>
  <c r="E1473" i="8" s="1"/>
  <c r="D1537" i="8"/>
  <c r="E1537" i="8" s="1"/>
  <c r="D1601" i="8"/>
  <c r="E1601" i="8" s="1"/>
  <c r="D1665" i="8"/>
  <c r="E1665" i="8" s="1"/>
  <c r="D1729" i="8"/>
  <c r="E1729" i="8" s="1"/>
  <c r="D1793" i="8"/>
  <c r="E1793" i="8" s="1"/>
  <c r="D1857" i="8"/>
  <c r="E1857" i="8" s="1"/>
  <c r="D1921" i="8"/>
  <c r="E1921" i="8" s="1"/>
  <c r="D1985" i="8"/>
  <c r="E1985" i="8" s="1"/>
  <c r="D429" i="8"/>
  <c r="E429" i="8" s="1"/>
  <c r="D1053" i="8"/>
  <c r="E1053" i="8" s="1"/>
  <c r="D1470" i="8"/>
  <c r="E1470" i="8" s="1"/>
  <c r="D1618" i="8"/>
  <c r="E1618" i="8" s="1"/>
  <c r="D1770" i="8"/>
  <c r="E1770" i="8" s="1"/>
  <c r="D1918" i="8"/>
  <c r="E1918" i="8" s="1"/>
  <c r="D54" i="8"/>
  <c r="E54" i="8" s="1"/>
  <c r="D118" i="8"/>
  <c r="E118" i="8" s="1"/>
  <c r="D182" i="8"/>
  <c r="E182" i="8" s="1"/>
  <c r="D246" i="8"/>
  <c r="E246" i="8" s="1"/>
  <c r="D310" i="8"/>
  <c r="E310" i="8" s="1"/>
  <c r="D374" i="8"/>
  <c r="E374" i="8" s="1"/>
  <c r="D438" i="8"/>
  <c r="E438" i="8" s="1"/>
  <c r="D502" i="8"/>
  <c r="E502" i="8" s="1"/>
  <c r="D566" i="8"/>
  <c r="E566" i="8" s="1"/>
  <c r="D630" i="8"/>
  <c r="E630" i="8" s="1"/>
  <c r="D694" i="8"/>
  <c r="E694" i="8" s="1"/>
  <c r="D758" i="8"/>
  <c r="E758" i="8" s="1"/>
  <c r="D822" i="8"/>
  <c r="E822" i="8" s="1"/>
  <c r="D886" i="8"/>
  <c r="E886" i="8" s="1"/>
  <c r="D950" i="8"/>
  <c r="E950" i="8" s="1"/>
  <c r="D1014" i="8"/>
  <c r="E1014" i="8" s="1"/>
  <c r="D1078" i="8"/>
  <c r="E1078" i="8" s="1"/>
  <c r="D1142" i="8"/>
  <c r="E1142" i="8" s="1"/>
  <c r="D1206" i="8"/>
  <c r="E1206" i="8" s="1"/>
  <c r="D1270" i="8"/>
  <c r="E1270" i="8" s="1"/>
  <c r="D1334" i="8"/>
  <c r="E1334" i="8" s="1"/>
  <c r="D1398" i="8"/>
  <c r="E1398" i="8" s="1"/>
  <c r="D63" i="8"/>
  <c r="E63" i="8" s="1"/>
  <c r="D127" i="8"/>
  <c r="E127" i="8" s="1"/>
  <c r="D191" i="8"/>
  <c r="E191" i="8" s="1"/>
  <c r="D255" i="8"/>
  <c r="E255" i="8" s="1"/>
  <c r="D319" i="8"/>
  <c r="E319" i="8" s="1"/>
  <c r="D383" i="8"/>
  <c r="E383" i="8" s="1"/>
  <c r="D447" i="8"/>
  <c r="E447" i="8" s="1"/>
  <c r="D511" i="8"/>
  <c r="E511" i="8" s="1"/>
  <c r="D575" i="8"/>
  <c r="E575" i="8" s="1"/>
  <c r="D639" i="8"/>
  <c r="E639" i="8" s="1"/>
  <c r="D703" i="8"/>
  <c r="E703" i="8" s="1"/>
  <c r="D767" i="8"/>
  <c r="E767" i="8" s="1"/>
  <c r="D831" i="8"/>
  <c r="E831" i="8" s="1"/>
  <c r="D895" i="8"/>
  <c r="E895" i="8" s="1"/>
  <c r="D959" i="8"/>
  <c r="E959" i="8" s="1"/>
  <c r="D1023" i="8"/>
  <c r="E1023" i="8" s="1"/>
  <c r="D1087" i="8"/>
  <c r="E1087" i="8" s="1"/>
  <c r="D1151" i="8"/>
  <c r="E1151" i="8" s="1"/>
  <c r="D1215" i="8"/>
  <c r="E1215" i="8" s="1"/>
  <c r="D1279" i="8"/>
  <c r="E1279" i="8" s="1"/>
  <c r="D1343" i="8"/>
  <c r="E1343" i="8" s="1"/>
  <c r="D1407" i="8"/>
  <c r="E1407" i="8" s="1"/>
  <c r="D68" i="8"/>
  <c r="E68" i="8" s="1"/>
  <c r="D132" i="8"/>
  <c r="E132" i="8" s="1"/>
  <c r="D196" i="8"/>
  <c r="E196" i="8" s="1"/>
  <c r="D260" i="8"/>
  <c r="E260" i="8" s="1"/>
  <c r="D324" i="8"/>
  <c r="E324" i="8" s="1"/>
  <c r="D388" i="8"/>
  <c r="E388" i="8" s="1"/>
  <c r="D452" i="8"/>
  <c r="E452" i="8" s="1"/>
  <c r="D516" i="8"/>
  <c r="E516" i="8" s="1"/>
  <c r="D580" i="8"/>
  <c r="E580" i="8" s="1"/>
  <c r="D644" i="8"/>
  <c r="E644" i="8" s="1"/>
  <c r="D708" i="8"/>
  <c r="E708" i="8" s="1"/>
  <c r="D772" i="8"/>
  <c r="E772" i="8" s="1"/>
  <c r="D836" i="8"/>
  <c r="E836" i="8" s="1"/>
  <c r="D900" i="8"/>
  <c r="E900" i="8" s="1"/>
  <c r="D964" i="8"/>
  <c r="E964" i="8" s="1"/>
  <c r="D1028" i="8"/>
  <c r="E1028" i="8" s="1"/>
  <c r="D1092" i="8"/>
  <c r="E1092" i="8" s="1"/>
  <c r="D1156" i="8"/>
  <c r="E1156" i="8" s="1"/>
  <c r="D1220" i="8"/>
  <c r="E1220" i="8" s="1"/>
  <c r="D1284" i="8"/>
  <c r="E1284" i="8" s="1"/>
  <c r="D177" i="8"/>
  <c r="E177" i="8" s="1"/>
  <c r="D433" i="8"/>
  <c r="E433" i="8" s="1"/>
  <c r="D689" i="8"/>
  <c r="E689" i="8" s="1"/>
  <c r="D945" i="8"/>
  <c r="E945" i="8" s="1"/>
  <c r="D1201" i="8"/>
  <c r="E1201" i="8" s="1"/>
  <c r="D1381" i="8"/>
  <c r="E1381" i="8" s="1"/>
  <c r="D1459" i="8"/>
  <c r="E1459" i="8" s="1"/>
  <c r="D1523" i="8"/>
  <c r="E1523" i="8" s="1"/>
  <c r="D1587" i="8"/>
  <c r="E1587" i="8" s="1"/>
  <c r="D1651" i="8"/>
  <c r="E1651" i="8" s="1"/>
  <c r="D1715" i="8"/>
  <c r="E1715" i="8" s="1"/>
  <c r="D1779" i="8"/>
  <c r="E1779" i="8" s="1"/>
  <c r="D1843" i="8"/>
  <c r="E1843" i="8" s="1"/>
  <c r="D1907" i="8"/>
  <c r="E1907" i="8" s="1"/>
  <c r="D1971" i="8"/>
  <c r="E1971" i="8" s="1"/>
  <c r="D317" i="8"/>
  <c r="E317" i="8" s="1"/>
  <c r="D1117" i="8"/>
  <c r="E1117" i="8" s="1"/>
  <c r="D1526" i="8"/>
  <c r="E1526" i="8" s="1"/>
  <c r="D1726" i="8"/>
  <c r="E1726" i="8" s="1"/>
  <c r="D1938" i="8"/>
  <c r="E1938" i="8" s="1"/>
  <c r="D181" i="8"/>
  <c r="E181" i="8" s="1"/>
  <c r="D437" i="8"/>
  <c r="E437" i="8" s="1"/>
  <c r="D693" i="8"/>
  <c r="E693" i="8" s="1"/>
  <c r="D949" i="8"/>
  <c r="E949" i="8" s="1"/>
  <c r="D1205" i="8"/>
  <c r="E1205" i="8" s="1"/>
  <c r="D1384" i="8"/>
  <c r="E1384" i="8" s="1"/>
  <c r="D1460" i="8"/>
  <c r="E1460" i="8" s="1"/>
  <c r="D1524" i="8"/>
  <c r="E1524" i="8" s="1"/>
  <c r="D1588" i="8"/>
  <c r="E1588" i="8" s="1"/>
  <c r="D1652" i="8"/>
  <c r="E1652" i="8" s="1"/>
  <c r="D1716" i="8"/>
  <c r="E1716" i="8" s="1"/>
  <c r="D1780" i="8"/>
  <c r="E1780" i="8" s="1"/>
  <c r="D1844" i="8"/>
  <c r="E1844" i="8" s="1"/>
  <c r="D1908" i="8"/>
  <c r="E1908" i="8" s="1"/>
  <c r="D1972" i="8"/>
  <c r="E1972" i="8" s="1"/>
  <c r="D461" i="8"/>
  <c r="E461" i="8" s="1"/>
  <c r="D1316" i="8"/>
  <c r="E1316" i="8" s="1"/>
  <c r="D1578" i="8"/>
  <c r="E1578" i="8" s="1"/>
  <c r="D1822" i="8"/>
  <c r="E1822" i="8" s="1"/>
  <c r="D57" i="8"/>
  <c r="E57" i="8" s="1"/>
  <c r="D313" i="8"/>
  <c r="E313" i="8" s="1"/>
  <c r="D569" i="8"/>
  <c r="E569" i="8" s="1"/>
  <c r="D825" i="8"/>
  <c r="E825" i="8" s="1"/>
  <c r="D1081" i="8"/>
  <c r="E1081" i="8" s="1"/>
  <c r="D1321" i="8"/>
  <c r="E1321" i="8" s="1"/>
  <c r="D1429" i="8"/>
  <c r="E1429" i="8" s="1"/>
  <c r="D1493" i="8"/>
  <c r="E1493" i="8" s="1"/>
  <c r="D1557" i="8"/>
  <c r="E1557" i="8" s="1"/>
  <c r="D1621" i="8"/>
  <c r="E1621" i="8" s="1"/>
  <c r="D1685" i="8"/>
  <c r="E1685" i="8" s="1"/>
  <c r="D1749" i="8"/>
  <c r="E1749" i="8" s="1"/>
  <c r="D1813" i="8"/>
  <c r="E1813" i="8" s="1"/>
  <c r="D1877" i="8"/>
  <c r="E1877" i="8" s="1"/>
  <c r="D1941" i="8"/>
  <c r="E1941" i="8" s="1"/>
  <c r="D2005" i="8"/>
  <c r="E2005" i="8" s="1"/>
  <c r="D621" i="8"/>
  <c r="E621" i="8" s="1"/>
  <c r="D1245" i="8"/>
  <c r="E1245" i="8" s="1"/>
  <c r="D1518" i="8"/>
  <c r="E1518" i="8" s="1"/>
  <c r="D1658" i="8"/>
  <c r="E1658" i="8" s="1"/>
  <c r="D1814" i="8"/>
  <c r="E1814" i="8" s="1"/>
  <c r="D1966" i="8"/>
  <c r="E1966" i="8" s="1"/>
  <c r="D42" i="8"/>
  <c r="E42" i="8" s="1"/>
  <c r="D106" i="8"/>
  <c r="E106" i="8" s="1"/>
  <c r="D170" i="8"/>
  <c r="E170" i="8" s="1"/>
  <c r="D234" i="8"/>
  <c r="E234" i="8" s="1"/>
  <c r="D298" i="8"/>
  <c r="E298" i="8" s="1"/>
  <c r="D362" i="8"/>
  <c r="E362" i="8" s="1"/>
  <c r="D426" i="8"/>
  <c r="E426" i="8" s="1"/>
  <c r="D490" i="8"/>
  <c r="E490" i="8" s="1"/>
  <c r="D554" i="8"/>
  <c r="E554" i="8" s="1"/>
  <c r="D618" i="8"/>
  <c r="E618" i="8" s="1"/>
  <c r="D682" i="8"/>
  <c r="E682" i="8" s="1"/>
  <c r="D746" i="8"/>
  <c r="E746" i="8" s="1"/>
  <c r="D810" i="8"/>
  <c r="E810" i="8" s="1"/>
  <c r="D874" i="8"/>
  <c r="E874" i="8" s="1"/>
  <c r="D938" i="8"/>
  <c r="E938" i="8" s="1"/>
  <c r="D1002" i="8"/>
  <c r="E1002" i="8" s="1"/>
  <c r="D1066" i="8"/>
  <c r="E1066" i="8" s="1"/>
  <c r="D1130" i="8"/>
  <c r="E1130" i="8" s="1"/>
  <c r="D1194" i="8"/>
  <c r="E1194" i="8" s="1"/>
  <c r="D1258" i="8"/>
  <c r="E1258" i="8" s="1"/>
  <c r="D1322" i="8"/>
  <c r="E1322" i="8" s="1"/>
  <c r="D1386" i="8"/>
  <c r="E1386" i="8" s="1"/>
  <c r="D51" i="8"/>
  <c r="E51" i="8" s="1"/>
  <c r="D115" i="8"/>
  <c r="E115" i="8" s="1"/>
  <c r="D179" i="8"/>
  <c r="E179" i="8" s="1"/>
  <c r="D243" i="8"/>
  <c r="E243" i="8" s="1"/>
  <c r="D307" i="8"/>
  <c r="E307" i="8" s="1"/>
  <c r="D371" i="8"/>
  <c r="E371" i="8" s="1"/>
  <c r="D435" i="8"/>
  <c r="E435" i="8" s="1"/>
  <c r="D499" i="8"/>
  <c r="E499" i="8" s="1"/>
  <c r="D563" i="8"/>
  <c r="E563" i="8" s="1"/>
  <c r="D627" i="8"/>
  <c r="E627" i="8" s="1"/>
  <c r="D691" i="8"/>
  <c r="E691" i="8" s="1"/>
  <c r="D755" i="8"/>
  <c r="E755" i="8" s="1"/>
  <c r="D819" i="8"/>
  <c r="E819" i="8" s="1"/>
  <c r="D883" i="8"/>
  <c r="E883" i="8" s="1"/>
  <c r="D947" i="8"/>
  <c r="E947" i="8" s="1"/>
  <c r="D1011" i="8"/>
  <c r="E1011" i="8" s="1"/>
  <c r="D1075" i="8"/>
  <c r="E1075" i="8" s="1"/>
  <c r="D1139" i="8"/>
  <c r="E1139" i="8" s="1"/>
  <c r="D1203" i="8"/>
  <c r="E1203" i="8" s="1"/>
  <c r="D1267" i="8"/>
  <c r="E1267" i="8" s="1"/>
  <c r="D1331" i="8"/>
  <c r="E1331" i="8" s="1"/>
  <c r="D1395" i="8"/>
  <c r="E1395" i="8" s="1"/>
  <c r="D56" i="8"/>
  <c r="E56" i="8" s="1"/>
  <c r="D120" i="8"/>
  <c r="E120" i="8" s="1"/>
  <c r="D184" i="8"/>
  <c r="E184" i="8" s="1"/>
  <c r="D248" i="8"/>
  <c r="E248" i="8" s="1"/>
  <c r="D312" i="8"/>
  <c r="E312" i="8" s="1"/>
  <c r="D376" i="8"/>
  <c r="E376" i="8" s="1"/>
  <c r="D440" i="8"/>
  <c r="E440" i="8" s="1"/>
  <c r="D504" i="8"/>
  <c r="E504" i="8" s="1"/>
  <c r="D568" i="8"/>
  <c r="E568" i="8" s="1"/>
  <c r="D632" i="8"/>
  <c r="E632" i="8" s="1"/>
  <c r="D696" i="8"/>
  <c r="E696" i="8" s="1"/>
  <c r="D760" i="8"/>
  <c r="E760" i="8" s="1"/>
  <c r="D824" i="8"/>
  <c r="E824" i="8" s="1"/>
  <c r="D888" i="8"/>
  <c r="E888" i="8" s="1"/>
  <c r="D952" i="8"/>
  <c r="E952" i="8" s="1"/>
  <c r="D1016" i="8"/>
  <c r="E1016" i="8" s="1"/>
  <c r="D1080" i="8"/>
  <c r="E1080" i="8" s="1"/>
  <c r="D1144" i="8"/>
  <c r="E1144" i="8" s="1"/>
  <c r="D1208" i="8"/>
  <c r="E1208" i="8" s="1"/>
  <c r="D1272" i="8"/>
  <c r="E1272" i="8" s="1"/>
  <c r="D129" i="8"/>
  <c r="E129" i="8" s="1"/>
  <c r="D385" i="8"/>
  <c r="E385" i="8" s="1"/>
  <c r="D641" i="8"/>
  <c r="E641" i="8" s="1"/>
  <c r="D897" i="8"/>
  <c r="E897" i="8" s="1"/>
  <c r="D1153" i="8"/>
  <c r="E1153" i="8" s="1"/>
  <c r="D1357" i="8"/>
  <c r="E1357" i="8" s="1"/>
  <c r="D1447" i="8"/>
  <c r="E1447" i="8" s="1"/>
  <c r="D1511" i="8"/>
  <c r="E1511" i="8" s="1"/>
  <c r="D1575" i="8"/>
  <c r="E1575" i="8" s="1"/>
  <c r="D1639" i="8"/>
  <c r="E1639" i="8" s="1"/>
  <c r="D1703" i="8"/>
  <c r="E1703" i="8" s="1"/>
  <c r="D1767" i="8"/>
  <c r="E1767" i="8" s="1"/>
  <c r="D1831" i="8"/>
  <c r="E1831" i="8" s="1"/>
  <c r="D1895" i="8"/>
  <c r="E1895" i="8" s="1"/>
  <c r="D1959" i="8"/>
  <c r="E1959" i="8" s="1"/>
  <c r="D173" i="8"/>
  <c r="E173" i="8" s="1"/>
  <c r="D989" i="8"/>
  <c r="E989" i="8" s="1"/>
  <c r="D1486" i="8"/>
  <c r="E1486" i="8" s="1"/>
  <c r="D1686" i="8"/>
  <c r="E1686" i="8" s="1"/>
  <c r="D1894" i="8"/>
  <c r="E1894" i="8" s="1"/>
  <c r="D133" i="8"/>
  <c r="E133" i="8" s="1"/>
  <c r="D389" i="8"/>
  <c r="E389" i="8" s="1"/>
  <c r="D645" i="8"/>
  <c r="E645" i="8" s="1"/>
  <c r="D901" i="8"/>
  <c r="E901" i="8" s="1"/>
  <c r="D1157" i="8"/>
  <c r="E1157" i="8" s="1"/>
  <c r="D1360" i="8"/>
  <c r="E1360" i="8" s="1"/>
  <c r="D1448" i="8"/>
  <c r="E1448" i="8" s="1"/>
  <c r="D1512" i="8"/>
  <c r="E1512" i="8" s="1"/>
  <c r="D1576" i="8"/>
  <c r="E1576" i="8" s="1"/>
  <c r="D1640" i="8"/>
  <c r="E1640" i="8" s="1"/>
  <c r="D1704" i="8"/>
  <c r="E1704" i="8" s="1"/>
  <c r="D1768" i="8"/>
  <c r="E1768" i="8" s="1"/>
  <c r="D1832" i="8"/>
  <c r="E1832" i="8" s="1"/>
  <c r="D1896" i="8"/>
  <c r="E1896" i="8" s="1"/>
  <c r="D1960" i="8"/>
  <c r="E1960" i="8" s="1"/>
  <c r="D253" i="8"/>
  <c r="E253" i="8" s="1"/>
  <c r="D1213" i="8"/>
  <c r="E1213" i="8" s="1"/>
  <c r="D1522" i="8"/>
  <c r="E1522" i="8" s="1"/>
  <c r="D1782" i="8"/>
  <c r="E1782" i="8" s="1"/>
  <c r="D9" i="8"/>
  <c r="E9" i="8" s="1"/>
  <c r="D265" i="8"/>
  <c r="E265" i="8" s="1"/>
  <c r="D521" i="8"/>
  <c r="E521" i="8" s="1"/>
  <c r="D777" i="8"/>
  <c r="E777" i="8" s="1"/>
  <c r="D1033" i="8"/>
  <c r="E1033" i="8" s="1"/>
  <c r="D1289" i="8"/>
  <c r="E1289" i="8" s="1"/>
  <c r="D1417" i="8"/>
  <c r="E1417" i="8" s="1"/>
  <c r="D1481" i="8"/>
  <c r="E1481" i="8" s="1"/>
  <c r="D1545" i="8"/>
  <c r="E1545" i="8" s="1"/>
  <c r="D1609" i="8"/>
  <c r="E1609" i="8" s="1"/>
  <c r="D1673" i="8"/>
  <c r="E1673" i="8" s="1"/>
  <c r="D1737" i="8"/>
  <c r="E1737" i="8" s="1"/>
  <c r="D1801" i="8"/>
  <c r="E1801" i="8" s="1"/>
  <c r="D1865" i="8"/>
  <c r="E1865" i="8" s="1"/>
  <c r="D1929" i="8"/>
  <c r="E1929" i="8" s="1"/>
  <c r="D1993" i="8"/>
  <c r="E1993" i="8" s="1"/>
  <c r="D493" i="8"/>
  <c r="E493" i="8" s="1"/>
  <c r="D1133" i="8"/>
  <c r="E1133" i="8" s="1"/>
  <c r="D1490" i="8"/>
  <c r="E1490" i="8" s="1"/>
  <c r="D1634" i="8"/>
  <c r="E1634" i="8" s="1"/>
  <c r="D1786" i="8"/>
  <c r="E1786" i="8" s="1"/>
  <c r="D1934" i="8"/>
  <c r="E1934" i="8" s="1"/>
  <c r="D46" i="8"/>
  <c r="E46" i="8" s="1"/>
  <c r="D110" i="8"/>
  <c r="E110" i="8" s="1"/>
  <c r="D174" i="8"/>
  <c r="E174" i="8" s="1"/>
  <c r="D238" i="8"/>
  <c r="E238" i="8" s="1"/>
  <c r="D302" i="8"/>
  <c r="E302" i="8" s="1"/>
  <c r="D366" i="8"/>
  <c r="E366" i="8" s="1"/>
  <c r="D430" i="8"/>
  <c r="E430" i="8" s="1"/>
  <c r="D494" i="8"/>
  <c r="E494" i="8" s="1"/>
  <c r="D558" i="8"/>
  <c r="E558" i="8" s="1"/>
  <c r="D622" i="8"/>
  <c r="E622" i="8" s="1"/>
  <c r="D686" i="8"/>
  <c r="E686" i="8" s="1"/>
  <c r="D750" i="8"/>
  <c r="E750" i="8" s="1"/>
  <c r="D814" i="8"/>
  <c r="E814" i="8" s="1"/>
  <c r="D878" i="8"/>
  <c r="E878" i="8" s="1"/>
  <c r="D942" i="8"/>
  <c r="E942" i="8" s="1"/>
  <c r="D1006" i="8"/>
  <c r="E1006" i="8" s="1"/>
  <c r="D1070" i="8"/>
  <c r="E1070" i="8" s="1"/>
  <c r="D1134" i="8"/>
  <c r="E1134" i="8" s="1"/>
  <c r="D1198" i="8"/>
  <c r="E1198" i="8" s="1"/>
  <c r="D1262" i="8"/>
  <c r="E1262" i="8" s="1"/>
  <c r="D1326" i="8"/>
  <c r="E1326" i="8" s="1"/>
  <c r="D1390" i="8"/>
  <c r="E1390" i="8" s="1"/>
  <c r="D55" i="8"/>
  <c r="E55" i="8" s="1"/>
  <c r="D119" i="8"/>
  <c r="E119" i="8" s="1"/>
  <c r="D183" i="8"/>
  <c r="E183" i="8" s="1"/>
  <c r="D247" i="8"/>
  <c r="E247" i="8" s="1"/>
  <c r="D311" i="8"/>
  <c r="E311" i="8" s="1"/>
  <c r="D375" i="8"/>
  <c r="E375" i="8" s="1"/>
  <c r="D439" i="8"/>
  <c r="E439" i="8" s="1"/>
  <c r="D503" i="8"/>
  <c r="E503" i="8" s="1"/>
  <c r="D567" i="8"/>
  <c r="E567" i="8" s="1"/>
  <c r="D631" i="8"/>
  <c r="E631" i="8" s="1"/>
  <c r="D695" i="8"/>
  <c r="E695" i="8" s="1"/>
  <c r="D759" i="8"/>
  <c r="E759" i="8" s="1"/>
  <c r="D823" i="8"/>
  <c r="E823" i="8" s="1"/>
  <c r="D887" i="8"/>
  <c r="E887" i="8" s="1"/>
  <c r="D951" i="8"/>
  <c r="E951" i="8" s="1"/>
  <c r="D1015" i="8"/>
  <c r="E1015" i="8" s="1"/>
  <c r="D1079" i="8"/>
  <c r="E1079" i="8" s="1"/>
  <c r="D1143" i="8"/>
  <c r="E1143" i="8" s="1"/>
  <c r="D1207" i="8"/>
  <c r="E1207" i="8" s="1"/>
  <c r="D1271" i="8"/>
  <c r="E1271" i="8" s="1"/>
  <c r="D1335" i="8"/>
  <c r="E1335" i="8" s="1"/>
  <c r="D1399" i="8"/>
  <c r="E1399" i="8" s="1"/>
  <c r="D60" i="8"/>
  <c r="E60" i="8" s="1"/>
  <c r="D124" i="8"/>
  <c r="E124" i="8" s="1"/>
  <c r="D188" i="8"/>
  <c r="E188" i="8" s="1"/>
  <c r="D252" i="8"/>
  <c r="E252" i="8" s="1"/>
  <c r="D316" i="8"/>
  <c r="E316" i="8" s="1"/>
  <c r="D380" i="8"/>
  <c r="E380" i="8" s="1"/>
  <c r="D444" i="8"/>
  <c r="E444" i="8" s="1"/>
  <c r="D508" i="8"/>
  <c r="E508" i="8" s="1"/>
  <c r="D572" i="8"/>
  <c r="E572" i="8" s="1"/>
  <c r="D636" i="8"/>
  <c r="E636" i="8" s="1"/>
  <c r="D700" i="8"/>
  <c r="E700" i="8" s="1"/>
  <c r="D764" i="8"/>
  <c r="E764" i="8" s="1"/>
  <c r="D828" i="8"/>
  <c r="E828" i="8" s="1"/>
  <c r="D892" i="8"/>
  <c r="E892" i="8" s="1"/>
  <c r="D956" i="8"/>
  <c r="E956" i="8" s="1"/>
  <c r="D1020" i="8"/>
  <c r="E1020" i="8" s="1"/>
  <c r="D1084" i="8"/>
  <c r="E1084" i="8" s="1"/>
  <c r="D1148" i="8"/>
  <c r="E1148" i="8" s="1"/>
  <c r="D1212" i="8"/>
  <c r="E1212" i="8" s="1"/>
  <c r="D1276" i="8"/>
  <c r="E1276" i="8" s="1"/>
  <c r="D145" i="8"/>
  <c r="E145" i="8" s="1"/>
  <c r="D401" i="8"/>
  <c r="E401" i="8" s="1"/>
  <c r="D657" i="8"/>
  <c r="E657" i="8" s="1"/>
  <c r="D913" i="8"/>
  <c r="E913" i="8" s="1"/>
  <c r="D1169" i="8"/>
  <c r="E1169" i="8" s="1"/>
  <c r="D1365" i="8"/>
  <c r="E1365" i="8" s="1"/>
  <c r="D1451" i="8"/>
  <c r="E1451" i="8" s="1"/>
  <c r="D1515" i="8"/>
  <c r="E1515" i="8" s="1"/>
  <c r="D1579" i="8"/>
  <c r="E1579" i="8" s="1"/>
  <c r="D1643" i="8"/>
  <c r="E1643" i="8" s="1"/>
  <c r="D1707" i="8"/>
  <c r="E1707" i="8" s="1"/>
  <c r="D1771" i="8"/>
  <c r="E1771" i="8" s="1"/>
  <c r="D1835" i="8"/>
  <c r="E1835" i="8" s="1"/>
  <c r="D1899" i="8"/>
  <c r="E1899" i="8" s="1"/>
  <c r="D1963" i="8"/>
  <c r="E1963" i="8" s="1"/>
  <c r="D237" i="8"/>
  <c r="E237" i="8" s="1"/>
  <c r="D1037" i="8"/>
  <c r="E1037" i="8" s="1"/>
  <c r="D1498" i="8"/>
  <c r="E1498" i="8" s="1"/>
  <c r="D1698" i="8"/>
  <c r="E1698" i="8" s="1"/>
  <c r="D1906" i="8"/>
  <c r="E1906" i="8" s="1"/>
  <c r="D149" i="8"/>
  <c r="E149" i="8" s="1"/>
  <c r="D405" i="8"/>
  <c r="E405" i="8" s="1"/>
  <c r="D661" i="8"/>
  <c r="E661" i="8" s="1"/>
  <c r="D917" i="8"/>
  <c r="E917" i="8" s="1"/>
  <c r="D1173" i="8"/>
  <c r="E1173" i="8" s="1"/>
  <c r="D1368" i="8"/>
  <c r="E1368" i="8" s="1"/>
  <c r="D1452" i="8"/>
  <c r="E1452" i="8" s="1"/>
  <c r="D1516" i="8"/>
  <c r="E1516" i="8" s="1"/>
  <c r="D1580" i="8"/>
  <c r="E1580" i="8" s="1"/>
  <c r="D1644" i="8"/>
  <c r="E1644" i="8" s="1"/>
  <c r="D1708" i="8"/>
  <c r="E1708" i="8" s="1"/>
  <c r="D1772" i="8"/>
  <c r="E1772" i="8" s="1"/>
  <c r="D1836" i="8"/>
  <c r="E1836" i="8" s="1"/>
  <c r="D1900" i="8"/>
  <c r="E1900" i="8" s="1"/>
  <c r="D1964" i="8"/>
  <c r="E1964" i="8" s="1"/>
  <c r="D333" i="8"/>
  <c r="E333" i="8" s="1"/>
  <c r="D1261" i="8"/>
  <c r="E1261" i="8" s="1"/>
  <c r="D1542" i="8"/>
  <c r="E1542" i="8" s="1"/>
  <c r="D1798" i="8"/>
  <c r="E1798" i="8" s="1"/>
  <c r="D25" i="8"/>
  <c r="E25" i="8" s="1"/>
  <c r="D281" i="8"/>
  <c r="E281" i="8" s="1"/>
  <c r="D537" i="8"/>
  <c r="E537" i="8" s="1"/>
  <c r="D793" i="8"/>
  <c r="E793" i="8" s="1"/>
  <c r="D1049" i="8"/>
  <c r="E1049" i="8" s="1"/>
  <c r="D1305" i="8"/>
  <c r="E1305" i="8" s="1"/>
  <c r="D1421" i="8"/>
  <c r="E1421" i="8" s="1"/>
  <c r="D1485" i="8"/>
  <c r="E1485" i="8" s="1"/>
  <c r="D1549" i="8"/>
  <c r="E1549" i="8" s="1"/>
  <c r="D1613" i="8"/>
  <c r="E1613" i="8" s="1"/>
  <c r="D1677" i="8"/>
  <c r="E1677" i="8" s="1"/>
  <c r="D1741" i="8"/>
  <c r="E1741" i="8" s="1"/>
  <c r="D1805" i="8"/>
  <c r="E1805" i="8" s="1"/>
  <c r="D1869" i="8"/>
  <c r="E1869" i="8" s="1"/>
  <c r="D1933" i="8"/>
  <c r="E1933" i="8" s="1"/>
  <c r="D1997" i="8"/>
  <c r="E1997" i="8" s="1"/>
  <c r="D509" i="8"/>
  <c r="E509" i="8" s="1"/>
  <c r="D1165" i="8"/>
  <c r="E1165" i="8" s="1"/>
  <c r="D1502" i="8"/>
  <c r="E1502" i="8" s="1"/>
  <c r="D1642" i="8"/>
  <c r="E1642" i="8" s="1"/>
  <c r="D1794" i="8"/>
  <c r="E1794" i="8" s="1"/>
  <c r="D1946" i="8"/>
  <c r="E1946" i="8" s="1"/>
  <c r="D50" i="8"/>
  <c r="E50" i="8" s="1"/>
  <c r="D114" i="8"/>
  <c r="E114" i="8" s="1"/>
  <c r="D178" i="8"/>
  <c r="E178" i="8" s="1"/>
  <c r="D242" i="8"/>
  <c r="E242" i="8" s="1"/>
  <c r="D306" i="8"/>
  <c r="E306" i="8" s="1"/>
  <c r="D370" i="8"/>
  <c r="E370" i="8" s="1"/>
  <c r="D434" i="8"/>
  <c r="E434" i="8" s="1"/>
  <c r="D498" i="8"/>
  <c r="E498" i="8" s="1"/>
  <c r="D562" i="8"/>
  <c r="E562" i="8" s="1"/>
  <c r="D626" i="8"/>
  <c r="E626" i="8" s="1"/>
  <c r="D690" i="8"/>
  <c r="E690" i="8" s="1"/>
  <c r="D754" i="8"/>
  <c r="E754" i="8" s="1"/>
  <c r="D818" i="8"/>
  <c r="E818" i="8" s="1"/>
  <c r="D882" i="8"/>
  <c r="E882" i="8" s="1"/>
  <c r="D946" i="8"/>
  <c r="E946" i="8" s="1"/>
  <c r="D1010" i="8"/>
  <c r="E1010" i="8" s="1"/>
  <c r="D1074" i="8"/>
  <c r="E1074" i="8" s="1"/>
  <c r="D1138" i="8"/>
  <c r="E1138" i="8" s="1"/>
  <c r="D1202" i="8"/>
  <c r="E1202" i="8" s="1"/>
  <c r="D1266" i="8"/>
  <c r="E1266" i="8" s="1"/>
  <c r="D1330" i="8"/>
  <c r="E1330" i="8" s="1"/>
  <c r="D1394" i="8"/>
  <c r="E1394" i="8" s="1"/>
  <c r="D59" i="8"/>
  <c r="E59" i="8" s="1"/>
  <c r="D123" i="8"/>
  <c r="E123" i="8" s="1"/>
  <c r="D187" i="8"/>
  <c r="E187" i="8" s="1"/>
  <c r="D251" i="8"/>
  <c r="E251" i="8" s="1"/>
  <c r="D315" i="8"/>
  <c r="E315" i="8" s="1"/>
  <c r="D379" i="8"/>
  <c r="E379" i="8" s="1"/>
  <c r="D443" i="8"/>
  <c r="E443" i="8" s="1"/>
  <c r="D507" i="8"/>
  <c r="E507" i="8" s="1"/>
  <c r="D571" i="8"/>
  <c r="E571" i="8" s="1"/>
  <c r="D635" i="8"/>
  <c r="E635" i="8" s="1"/>
  <c r="D699" i="8"/>
  <c r="E699" i="8" s="1"/>
  <c r="D763" i="8"/>
  <c r="E763" i="8" s="1"/>
  <c r="D827" i="8"/>
  <c r="E827" i="8" s="1"/>
  <c r="D891" i="8"/>
  <c r="E891" i="8" s="1"/>
  <c r="D955" i="8"/>
  <c r="E955" i="8" s="1"/>
  <c r="D1019" i="8"/>
  <c r="E1019" i="8" s="1"/>
  <c r="D1083" i="8"/>
  <c r="E1083" i="8" s="1"/>
  <c r="D1147" i="8"/>
  <c r="E1147" i="8" s="1"/>
  <c r="D1211" i="8"/>
  <c r="E1211" i="8" s="1"/>
  <c r="D1275" i="8"/>
  <c r="E1275" i="8" s="1"/>
  <c r="D1339" i="8"/>
  <c r="E1339" i="8" s="1"/>
  <c r="D1403" i="8"/>
  <c r="E1403" i="8" s="1"/>
  <c r="D64" i="8"/>
  <c r="E64" i="8" s="1"/>
  <c r="D128" i="8"/>
  <c r="E128" i="8" s="1"/>
  <c r="D192" i="8"/>
  <c r="E192" i="8" s="1"/>
  <c r="D256" i="8"/>
  <c r="E256" i="8" s="1"/>
  <c r="D320" i="8"/>
  <c r="E320" i="8" s="1"/>
  <c r="D384" i="8"/>
  <c r="E384" i="8" s="1"/>
  <c r="D448" i="8"/>
  <c r="E448" i="8" s="1"/>
  <c r="D512" i="8"/>
  <c r="E512" i="8" s="1"/>
  <c r="D576" i="8"/>
  <c r="E576" i="8" s="1"/>
  <c r="D640" i="8"/>
  <c r="E640" i="8" s="1"/>
  <c r="D704" i="8"/>
  <c r="E704" i="8" s="1"/>
  <c r="D768" i="8"/>
  <c r="E768" i="8" s="1"/>
  <c r="D832" i="8"/>
  <c r="E832" i="8" s="1"/>
  <c r="D896" i="8"/>
  <c r="E896" i="8" s="1"/>
  <c r="D960" i="8"/>
  <c r="E960" i="8" s="1"/>
  <c r="D1024" i="8"/>
  <c r="E1024" i="8" s="1"/>
  <c r="D1088" i="8"/>
  <c r="E1088" i="8" s="1"/>
  <c r="D1152" i="8"/>
  <c r="E1152" i="8" s="1"/>
  <c r="D1216" i="8"/>
  <c r="E1216" i="8" s="1"/>
  <c r="D1280" i="8"/>
  <c r="E1280" i="8" s="1"/>
  <c r="D161" i="8"/>
  <c r="E161" i="8" s="1"/>
  <c r="D417" i="8"/>
  <c r="E417" i="8" s="1"/>
  <c r="D673" i="8"/>
  <c r="E673" i="8" s="1"/>
  <c r="D929" i="8"/>
  <c r="E929" i="8" s="1"/>
  <c r="D1185" i="8"/>
  <c r="E1185" i="8" s="1"/>
  <c r="D1373" i="8"/>
  <c r="E1373" i="8" s="1"/>
  <c r="D1455" i="8"/>
  <c r="E1455" i="8" s="1"/>
  <c r="D1519" i="8"/>
  <c r="E1519" i="8" s="1"/>
  <c r="D1583" i="8"/>
  <c r="E1583" i="8" s="1"/>
  <c r="D1647" i="8"/>
  <c r="E1647" i="8" s="1"/>
  <c r="D1711" i="8"/>
  <c r="E1711" i="8" s="1"/>
  <c r="D1775" i="8"/>
  <c r="E1775" i="8" s="1"/>
  <c r="D1839" i="8"/>
  <c r="E1839" i="8" s="1"/>
  <c r="D1903" i="8"/>
  <c r="E1903" i="8" s="1"/>
  <c r="D1967" i="8"/>
  <c r="E1967" i="8" s="1"/>
  <c r="D285" i="8"/>
  <c r="E285" i="8" s="1"/>
  <c r="D1069" i="8"/>
  <c r="E1069" i="8" s="1"/>
  <c r="D1514" i="8"/>
  <c r="E1514" i="8" s="1"/>
  <c r="D1710" i="8"/>
  <c r="E1710" i="8" s="1"/>
  <c r="D1922" i="8"/>
  <c r="E1922" i="8" s="1"/>
  <c r="D165" i="8"/>
  <c r="E165" i="8" s="1"/>
  <c r="D421" i="8"/>
  <c r="E421" i="8" s="1"/>
  <c r="D677" i="8"/>
  <c r="E677" i="8" s="1"/>
  <c r="D933" i="8"/>
  <c r="E933" i="8" s="1"/>
  <c r="D1189" i="8"/>
  <c r="E1189" i="8" s="1"/>
  <c r="D1376" i="8"/>
  <c r="E1376" i="8" s="1"/>
  <c r="D1456" i="8"/>
  <c r="E1456" i="8" s="1"/>
  <c r="D1520" i="8"/>
  <c r="E1520" i="8" s="1"/>
  <c r="D1584" i="8"/>
  <c r="E1584" i="8" s="1"/>
  <c r="D1648" i="8"/>
  <c r="E1648" i="8" s="1"/>
  <c r="D1712" i="8"/>
  <c r="E1712" i="8" s="1"/>
  <c r="D1776" i="8"/>
  <c r="E1776" i="8" s="1"/>
  <c r="D1840" i="8"/>
  <c r="E1840" i="8" s="1"/>
  <c r="D1904" i="8"/>
  <c r="E1904" i="8" s="1"/>
  <c r="D1968" i="8"/>
  <c r="E1968" i="8" s="1"/>
  <c r="D397" i="8"/>
  <c r="E397" i="8" s="1"/>
  <c r="D1308" i="8"/>
  <c r="E1308" i="8" s="1"/>
  <c r="D1558" i="8"/>
  <c r="E1558" i="8" s="1"/>
  <c r="D1810" i="8"/>
  <c r="E1810" i="8" s="1"/>
  <c r="D41" i="8"/>
  <c r="E41" i="8" s="1"/>
  <c r="D297" i="8"/>
  <c r="E297" i="8" s="1"/>
  <c r="D553" i="8"/>
  <c r="E553" i="8" s="1"/>
  <c r="D809" i="8"/>
  <c r="E809" i="8" s="1"/>
  <c r="D1065" i="8"/>
  <c r="E1065" i="8" s="1"/>
  <c r="D1313" i="8"/>
  <c r="E1313" i="8" s="1"/>
  <c r="D1425" i="8"/>
  <c r="E1425" i="8" s="1"/>
  <c r="D1489" i="8"/>
  <c r="E1489" i="8" s="1"/>
  <c r="D1553" i="8"/>
  <c r="E1553" i="8" s="1"/>
  <c r="D1617" i="8"/>
  <c r="E1617" i="8" s="1"/>
  <c r="D1681" i="8"/>
  <c r="E1681" i="8" s="1"/>
  <c r="D1745" i="8"/>
  <c r="E1745" i="8" s="1"/>
  <c r="D1809" i="8"/>
  <c r="E1809" i="8" s="1"/>
  <c r="D1873" i="8"/>
  <c r="E1873" i="8" s="1"/>
  <c r="D1937" i="8"/>
  <c r="E1937" i="8" s="1"/>
  <c r="D2001" i="8"/>
  <c r="E2001" i="8" s="1"/>
  <c r="D557" i="8"/>
  <c r="E557" i="8" s="1"/>
  <c r="D1197" i="8"/>
  <c r="E1197" i="8" s="1"/>
  <c r="D1510" i="8"/>
  <c r="E1510" i="8" s="1"/>
  <c r="D1654" i="8"/>
  <c r="E1654" i="8" s="1"/>
  <c r="D1802" i="8"/>
  <c r="E1802" i="8" s="1"/>
  <c r="D1954" i="8"/>
  <c r="E1954" i="8" s="1"/>
  <c r="H1518" i="13" l="1"/>
  <c r="K1510" i="8"/>
  <c r="G1510" i="8"/>
  <c r="J1518" i="13" s="1"/>
  <c r="J1510" i="8"/>
  <c r="F1510" i="8"/>
  <c r="I1518" i="13" s="1"/>
  <c r="I1510" i="8"/>
  <c r="L1518" i="13" s="1"/>
  <c r="L1510" i="8"/>
  <c r="Q1518" i="13" s="1"/>
  <c r="H1510" i="8"/>
  <c r="K1518" i="13" s="1"/>
  <c r="H1433" i="13"/>
  <c r="K1425" i="8"/>
  <c r="G1425" i="8"/>
  <c r="J1433" i="13" s="1"/>
  <c r="J1425" i="8"/>
  <c r="F1425" i="8"/>
  <c r="I1433" i="13" s="1"/>
  <c r="I1425" i="8"/>
  <c r="L1433" i="13" s="1"/>
  <c r="L1425" i="8"/>
  <c r="Q1433" i="13" s="1"/>
  <c r="H1425" i="8"/>
  <c r="K1433" i="13" s="1"/>
  <c r="H1912" i="13"/>
  <c r="K1904" i="8"/>
  <c r="G1904" i="8"/>
  <c r="J1912" i="13" s="1"/>
  <c r="J1904" i="8"/>
  <c r="F1904" i="8"/>
  <c r="I1912" i="13" s="1"/>
  <c r="I1904" i="8"/>
  <c r="L1912" i="13" s="1"/>
  <c r="L1904" i="8"/>
  <c r="Q1912" i="13" s="1"/>
  <c r="H1904" i="8"/>
  <c r="K1912" i="13" s="1"/>
  <c r="H1384" i="13"/>
  <c r="K1376" i="8"/>
  <c r="H1376" i="8"/>
  <c r="K1384" i="13" s="1"/>
  <c r="J1376" i="8"/>
  <c r="F1376" i="8"/>
  <c r="I1384" i="13" s="1"/>
  <c r="I1376" i="8"/>
  <c r="L1384" i="13" s="1"/>
  <c r="L1376" i="8"/>
  <c r="Q1384" i="13" s="1"/>
  <c r="G1376" i="8"/>
  <c r="J1384" i="13" s="1"/>
  <c r="H1911" i="13"/>
  <c r="K1903" i="8"/>
  <c r="G1903" i="8"/>
  <c r="J1911" i="13" s="1"/>
  <c r="J1903" i="8"/>
  <c r="F1903" i="8"/>
  <c r="I1911" i="13" s="1"/>
  <c r="H1903" i="8"/>
  <c r="K1911" i="13" s="1"/>
  <c r="L1903" i="8"/>
  <c r="Q1911" i="13" s="1"/>
  <c r="I1903" i="8"/>
  <c r="L1911" i="13" s="1"/>
  <c r="H1160" i="13"/>
  <c r="K1152" i="8"/>
  <c r="F1152" i="8"/>
  <c r="I1160" i="13" s="1"/>
  <c r="J1152" i="8"/>
  <c r="I1152" i="8"/>
  <c r="L1160" i="13" s="1"/>
  <c r="H1152" i="8"/>
  <c r="K1160" i="13" s="1"/>
  <c r="L1152" i="8"/>
  <c r="Q1160" i="13" s="1"/>
  <c r="G1152" i="8"/>
  <c r="J1160" i="13" s="1"/>
  <c r="H392" i="13"/>
  <c r="K384" i="8"/>
  <c r="F384" i="8"/>
  <c r="I392" i="13" s="1"/>
  <c r="J384" i="8"/>
  <c r="I384" i="8"/>
  <c r="L392" i="13" s="1"/>
  <c r="H384" i="8"/>
  <c r="K392" i="13" s="1"/>
  <c r="L384" i="8"/>
  <c r="Q392" i="13" s="1"/>
  <c r="G384" i="8"/>
  <c r="J392" i="13" s="1"/>
  <c r="H1027" i="13"/>
  <c r="K1019" i="8"/>
  <c r="G1019" i="8"/>
  <c r="J1027" i="13" s="1"/>
  <c r="J1019" i="8"/>
  <c r="I1019" i="8"/>
  <c r="L1027" i="13" s="1"/>
  <c r="H1019" i="8"/>
  <c r="K1027" i="13" s="1"/>
  <c r="L1019" i="8"/>
  <c r="Q1027" i="13" s="1"/>
  <c r="F1019" i="8"/>
  <c r="I1027" i="13" s="1"/>
  <c r="H259" i="13"/>
  <c r="K251" i="8"/>
  <c r="F251" i="8"/>
  <c r="I259" i="13" s="1"/>
  <c r="J251" i="8"/>
  <c r="I251" i="8"/>
  <c r="L259" i="13" s="1"/>
  <c r="H251" i="8"/>
  <c r="K259" i="13" s="1"/>
  <c r="L251" i="8"/>
  <c r="Q259" i="13" s="1"/>
  <c r="G251" i="8"/>
  <c r="J259" i="13" s="1"/>
  <c r="H1146" i="13"/>
  <c r="K1138" i="8"/>
  <c r="F1138" i="8"/>
  <c r="I1146" i="13" s="1"/>
  <c r="J1138" i="8"/>
  <c r="I1138" i="8"/>
  <c r="L1146" i="13" s="1"/>
  <c r="H1138" i="8"/>
  <c r="K1146" i="13" s="1"/>
  <c r="L1138" i="8"/>
  <c r="Q1146" i="13" s="1"/>
  <c r="G1138" i="8"/>
  <c r="J1146" i="13" s="1"/>
  <c r="H378" i="13"/>
  <c r="K370" i="8"/>
  <c r="F370" i="8"/>
  <c r="I378" i="13" s="1"/>
  <c r="J370" i="8"/>
  <c r="I370" i="8"/>
  <c r="L378" i="13" s="1"/>
  <c r="H370" i="8"/>
  <c r="K378" i="13" s="1"/>
  <c r="L370" i="8"/>
  <c r="Q378" i="13" s="1"/>
  <c r="G370" i="8"/>
  <c r="J378" i="13" s="1"/>
  <c r="H2005" i="13"/>
  <c r="K1997" i="8"/>
  <c r="G1997" i="8"/>
  <c r="J2005" i="13" s="1"/>
  <c r="J1997" i="8"/>
  <c r="I1997" i="8"/>
  <c r="L2005" i="13" s="1"/>
  <c r="H1997" i="8"/>
  <c r="K2005" i="13" s="1"/>
  <c r="L1997" i="8"/>
  <c r="Q2005" i="13" s="1"/>
  <c r="F1997" i="8"/>
  <c r="I2005" i="13" s="1"/>
  <c r="H801" i="13"/>
  <c r="K793" i="8"/>
  <c r="F793" i="8"/>
  <c r="I801" i="13" s="1"/>
  <c r="J793" i="8"/>
  <c r="I793" i="8"/>
  <c r="L801" i="13" s="1"/>
  <c r="H793" i="8"/>
  <c r="K801" i="13" s="1"/>
  <c r="L793" i="8"/>
  <c r="Q801" i="13" s="1"/>
  <c r="G793" i="8"/>
  <c r="J801" i="13" s="1"/>
  <c r="H1972" i="13"/>
  <c r="K1964" i="8"/>
  <c r="F1964" i="8"/>
  <c r="I1972" i="13" s="1"/>
  <c r="J1964" i="8"/>
  <c r="I1964" i="8"/>
  <c r="L1972" i="13" s="1"/>
  <c r="H1964" i="8"/>
  <c r="K1972" i="13" s="1"/>
  <c r="L1964" i="8"/>
  <c r="Q1972" i="13" s="1"/>
  <c r="G1964" i="8"/>
  <c r="J1972" i="13" s="1"/>
  <c r="H1706" i="13"/>
  <c r="K1698" i="8"/>
  <c r="F1698" i="8"/>
  <c r="I1706" i="13" s="1"/>
  <c r="J1698" i="8"/>
  <c r="I1698" i="8"/>
  <c r="L1706" i="13" s="1"/>
  <c r="H1698" i="8"/>
  <c r="K1706" i="13" s="1"/>
  <c r="L1698" i="8"/>
  <c r="Q1706" i="13" s="1"/>
  <c r="G1698" i="8"/>
  <c r="J1706" i="13" s="1"/>
  <c r="H1459" i="13"/>
  <c r="K1451" i="8"/>
  <c r="G1451" i="8"/>
  <c r="J1459" i="13" s="1"/>
  <c r="J1451" i="8"/>
  <c r="I1451" i="8"/>
  <c r="L1459" i="13" s="1"/>
  <c r="H1451" i="8"/>
  <c r="K1459" i="13" s="1"/>
  <c r="L1451" i="8"/>
  <c r="Q1459" i="13" s="1"/>
  <c r="F1451" i="8"/>
  <c r="I1459" i="13" s="1"/>
  <c r="H964" i="13"/>
  <c r="K956" i="8"/>
  <c r="F956" i="8"/>
  <c r="I964" i="13" s="1"/>
  <c r="J956" i="8"/>
  <c r="I956" i="8"/>
  <c r="L964" i="13" s="1"/>
  <c r="G956" i="8"/>
  <c r="J964" i="13" s="1"/>
  <c r="L956" i="8"/>
  <c r="Q964" i="13" s="1"/>
  <c r="H956" i="8"/>
  <c r="K964" i="13" s="1"/>
  <c r="H196" i="13"/>
  <c r="K188" i="8"/>
  <c r="F188" i="8"/>
  <c r="I196" i="13" s="1"/>
  <c r="J188" i="8"/>
  <c r="I188" i="8"/>
  <c r="L196" i="13" s="1"/>
  <c r="H188" i="8"/>
  <c r="K196" i="13" s="1"/>
  <c r="L188" i="8"/>
  <c r="Q196" i="13" s="1"/>
  <c r="G188" i="8"/>
  <c r="J196" i="13" s="1"/>
  <c r="H831" i="13"/>
  <c r="K823" i="8"/>
  <c r="G823" i="8"/>
  <c r="J831" i="13" s="1"/>
  <c r="J823" i="8"/>
  <c r="I823" i="8"/>
  <c r="L831" i="13" s="1"/>
  <c r="H823" i="8"/>
  <c r="K831" i="13" s="1"/>
  <c r="L823" i="8"/>
  <c r="Q831" i="13" s="1"/>
  <c r="F823" i="8"/>
  <c r="I831" i="13" s="1"/>
  <c r="H63" i="13"/>
  <c r="K55" i="8"/>
  <c r="F55" i="8"/>
  <c r="I63" i="13" s="1"/>
  <c r="J55" i="8"/>
  <c r="I55" i="8"/>
  <c r="L63" i="13" s="1"/>
  <c r="H55" i="8"/>
  <c r="K63" i="13" s="1"/>
  <c r="L55" i="8"/>
  <c r="Q63" i="13" s="1"/>
  <c r="G55" i="8"/>
  <c r="J63" i="13" s="1"/>
  <c r="H694" i="13"/>
  <c r="K686" i="8"/>
  <c r="H686" i="8"/>
  <c r="K694" i="13" s="1"/>
  <c r="J686" i="8"/>
  <c r="G686" i="8"/>
  <c r="J694" i="13" s="1"/>
  <c r="F686" i="8"/>
  <c r="I694" i="13" s="1"/>
  <c r="L686" i="8"/>
  <c r="Q694" i="13" s="1"/>
  <c r="I686" i="8"/>
  <c r="L694" i="13" s="1"/>
  <c r="H182" i="13"/>
  <c r="K174" i="8"/>
  <c r="H174" i="8"/>
  <c r="K182" i="13" s="1"/>
  <c r="J174" i="8"/>
  <c r="G174" i="8"/>
  <c r="J182" i="13" s="1"/>
  <c r="F174" i="8"/>
  <c r="I182" i="13" s="1"/>
  <c r="L174" i="8"/>
  <c r="Q182" i="13" s="1"/>
  <c r="I174" i="8"/>
  <c r="L182" i="13" s="1"/>
  <c r="H1809" i="13"/>
  <c r="K1801" i="8"/>
  <c r="H1801" i="8"/>
  <c r="K1809" i="13" s="1"/>
  <c r="J1801" i="8"/>
  <c r="G1801" i="8"/>
  <c r="J1809" i="13" s="1"/>
  <c r="F1801" i="8"/>
  <c r="I1809" i="13" s="1"/>
  <c r="L1801" i="8"/>
  <c r="Q1809" i="13" s="1"/>
  <c r="I1801" i="8"/>
  <c r="L1809" i="13" s="1"/>
  <c r="H17" i="13"/>
  <c r="K9" i="8"/>
  <c r="H9" i="8"/>
  <c r="K17" i="13" s="1"/>
  <c r="J9" i="8"/>
  <c r="G9" i="8"/>
  <c r="J17" i="13" s="1"/>
  <c r="F9" i="8"/>
  <c r="I17" i="13" s="1"/>
  <c r="L9" i="8"/>
  <c r="Q17" i="13" s="1"/>
  <c r="I9" i="8"/>
  <c r="L17" i="13" s="1"/>
  <c r="H1776" i="13"/>
  <c r="K1768" i="8"/>
  <c r="H1768" i="8"/>
  <c r="K1776" i="13" s="1"/>
  <c r="J1768" i="8"/>
  <c r="F1768" i="8"/>
  <c r="I1776" i="13" s="1"/>
  <c r="G1768" i="8"/>
  <c r="J1776" i="13" s="1"/>
  <c r="L1768" i="8"/>
  <c r="Q1776" i="13" s="1"/>
  <c r="I1768" i="8"/>
  <c r="L1776" i="13" s="1"/>
  <c r="H1902" i="13"/>
  <c r="K1894" i="8"/>
  <c r="H1894" i="8"/>
  <c r="K1902" i="13" s="1"/>
  <c r="J1894" i="8"/>
  <c r="G1894" i="8"/>
  <c r="J1902" i="13" s="1"/>
  <c r="F1894" i="8"/>
  <c r="I1902" i="13" s="1"/>
  <c r="L1894" i="8"/>
  <c r="Q1902" i="13" s="1"/>
  <c r="I1894" i="8"/>
  <c r="L1902" i="13" s="1"/>
  <c r="H1519" i="13"/>
  <c r="K1511" i="8"/>
  <c r="G1511" i="8"/>
  <c r="J1519" i="13" s="1"/>
  <c r="J1511" i="8"/>
  <c r="I1511" i="8"/>
  <c r="L1519" i="13" s="1"/>
  <c r="H1511" i="8"/>
  <c r="K1519" i="13" s="1"/>
  <c r="L1511" i="8"/>
  <c r="Q1519" i="13" s="1"/>
  <c r="F1511" i="8"/>
  <c r="I1519" i="13" s="1"/>
  <c r="H1024" i="13"/>
  <c r="K1016" i="8"/>
  <c r="F1016" i="8"/>
  <c r="I1024" i="13" s="1"/>
  <c r="J1016" i="8"/>
  <c r="I1016" i="8"/>
  <c r="L1024" i="13" s="1"/>
  <c r="H1016" i="8"/>
  <c r="K1024" i="13" s="1"/>
  <c r="L1016" i="8"/>
  <c r="Q1024" i="13" s="1"/>
  <c r="G1016" i="8"/>
  <c r="J1024" i="13" s="1"/>
  <c r="H256" i="13"/>
  <c r="K248" i="8"/>
  <c r="F248" i="8"/>
  <c r="I256" i="13" s="1"/>
  <c r="J248" i="8"/>
  <c r="I248" i="8"/>
  <c r="L256" i="13" s="1"/>
  <c r="H248" i="8"/>
  <c r="K256" i="13" s="1"/>
  <c r="L248" i="8"/>
  <c r="Q256" i="13" s="1"/>
  <c r="G248" i="8"/>
  <c r="J256" i="13" s="1"/>
  <c r="H1147" i="13"/>
  <c r="K1139" i="8"/>
  <c r="F1139" i="8"/>
  <c r="I1147" i="13" s="1"/>
  <c r="J1139" i="8"/>
  <c r="I1139" i="8"/>
  <c r="L1147" i="13" s="1"/>
  <c r="H1139" i="8"/>
  <c r="K1147" i="13" s="1"/>
  <c r="L1139" i="8"/>
  <c r="Q1147" i="13" s="1"/>
  <c r="G1139" i="8"/>
  <c r="J1147" i="13" s="1"/>
  <c r="H635" i="13"/>
  <c r="K627" i="8"/>
  <c r="F627" i="8"/>
  <c r="I635" i="13" s="1"/>
  <c r="J627" i="8"/>
  <c r="I627" i="8"/>
  <c r="L635" i="13" s="1"/>
  <c r="H627" i="8"/>
  <c r="K635" i="13" s="1"/>
  <c r="L627" i="8"/>
  <c r="Q635" i="13" s="1"/>
  <c r="G627" i="8"/>
  <c r="J635" i="13" s="1"/>
  <c r="H1266" i="13"/>
  <c r="K1258" i="8"/>
  <c r="F1258" i="8"/>
  <c r="I1266" i="13" s="1"/>
  <c r="J1258" i="8"/>
  <c r="I1258" i="8"/>
  <c r="L1266" i="13" s="1"/>
  <c r="H1258" i="8"/>
  <c r="K1266" i="13" s="1"/>
  <c r="L1258" i="8"/>
  <c r="Q1266" i="13" s="1"/>
  <c r="G1258" i="8"/>
  <c r="J1266" i="13" s="1"/>
  <c r="H498" i="13"/>
  <c r="K490" i="8"/>
  <c r="F490" i="8"/>
  <c r="I498" i="13" s="1"/>
  <c r="J490" i="8"/>
  <c r="I490" i="8"/>
  <c r="L498" i="13" s="1"/>
  <c r="H490" i="8"/>
  <c r="K498" i="13" s="1"/>
  <c r="L490" i="8"/>
  <c r="Q498" i="13" s="1"/>
  <c r="G490" i="8"/>
  <c r="J498" i="13" s="1"/>
  <c r="H1885" i="13"/>
  <c r="K1877" i="8"/>
  <c r="F1877" i="8"/>
  <c r="I1885" i="13" s="1"/>
  <c r="J1877" i="8"/>
  <c r="G1877" i="8"/>
  <c r="J1885" i="13" s="1"/>
  <c r="I1877" i="8"/>
  <c r="L1885" i="13" s="1"/>
  <c r="L1877" i="8"/>
  <c r="Q1885" i="13" s="1"/>
  <c r="H1877" i="8"/>
  <c r="K1885" i="13" s="1"/>
  <c r="H1329" i="13"/>
  <c r="K1321" i="8"/>
  <c r="H1321" i="8"/>
  <c r="K1329" i="13" s="1"/>
  <c r="J1321" i="8"/>
  <c r="G1321" i="8"/>
  <c r="J1329" i="13" s="1"/>
  <c r="F1321" i="8"/>
  <c r="I1329" i="13" s="1"/>
  <c r="L1321" i="8"/>
  <c r="Q1329" i="13" s="1"/>
  <c r="I1321" i="8"/>
  <c r="L1329" i="13" s="1"/>
  <c r="H1852" i="13"/>
  <c r="K1844" i="8"/>
  <c r="F1844" i="8"/>
  <c r="I1852" i="13" s="1"/>
  <c r="J1844" i="8"/>
  <c r="G1844" i="8"/>
  <c r="J1852" i="13" s="1"/>
  <c r="I1844" i="8"/>
  <c r="L1852" i="13" s="1"/>
  <c r="L1844" i="8"/>
  <c r="Q1852" i="13" s="1"/>
  <c r="H1844" i="8"/>
  <c r="K1852" i="13" s="1"/>
  <c r="H189" i="13"/>
  <c r="K181" i="8"/>
  <c r="G181" i="8"/>
  <c r="J189" i="13" s="1"/>
  <c r="J181" i="8"/>
  <c r="F181" i="8"/>
  <c r="I189" i="13" s="1"/>
  <c r="I181" i="8"/>
  <c r="L189" i="13" s="1"/>
  <c r="L181" i="8"/>
  <c r="Q189" i="13" s="1"/>
  <c r="H181" i="8"/>
  <c r="K189" i="13" s="1"/>
  <c r="H1595" i="13"/>
  <c r="K1587" i="8"/>
  <c r="F1587" i="8"/>
  <c r="I1595" i="13" s="1"/>
  <c r="J1587" i="8"/>
  <c r="G1587" i="8"/>
  <c r="J1595" i="13" s="1"/>
  <c r="I1587" i="8"/>
  <c r="L1595" i="13" s="1"/>
  <c r="L1587" i="8"/>
  <c r="Q1595" i="13" s="1"/>
  <c r="H1587" i="8"/>
  <c r="K1595" i="13" s="1"/>
  <c r="H1100" i="13"/>
  <c r="K1092" i="8"/>
  <c r="G1092" i="8"/>
  <c r="J1100" i="13" s="1"/>
  <c r="J1092" i="8"/>
  <c r="F1092" i="8"/>
  <c r="I1100" i="13" s="1"/>
  <c r="I1092" i="8"/>
  <c r="L1100" i="13" s="1"/>
  <c r="L1092" i="8"/>
  <c r="Q1100" i="13" s="1"/>
  <c r="H1092" i="8"/>
  <c r="K1100" i="13" s="1"/>
  <c r="H588" i="13"/>
  <c r="K580" i="8"/>
  <c r="G580" i="8"/>
  <c r="J588" i="13" s="1"/>
  <c r="J580" i="8"/>
  <c r="F580" i="8"/>
  <c r="I588" i="13" s="1"/>
  <c r="I580" i="8"/>
  <c r="L588" i="13" s="1"/>
  <c r="L580" i="8"/>
  <c r="Q588" i="13" s="1"/>
  <c r="H580" i="8"/>
  <c r="K588" i="13" s="1"/>
  <c r="H1223" i="13"/>
  <c r="K1215" i="8"/>
  <c r="F1215" i="8"/>
  <c r="I1223" i="13" s="1"/>
  <c r="J1215" i="8"/>
  <c r="G1215" i="8"/>
  <c r="J1223" i="13" s="1"/>
  <c r="I1215" i="8"/>
  <c r="L1223" i="13" s="1"/>
  <c r="L1215" i="8"/>
  <c r="Q1223" i="13" s="1"/>
  <c r="H1215" i="8"/>
  <c r="K1223" i="13" s="1"/>
  <c r="H455" i="13"/>
  <c r="K447" i="8"/>
  <c r="F447" i="8"/>
  <c r="I455" i="13" s="1"/>
  <c r="J447" i="8"/>
  <c r="G447" i="8"/>
  <c r="J455" i="13" s="1"/>
  <c r="I447" i="8"/>
  <c r="L455" i="13" s="1"/>
  <c r="L447" i="8"/>
  <c r="Q455" i="13" s="1"/>
  <c r="H447" i="8"/>
  <c r="K455" i="13" s="1"/>
  <c r="H1086" i="13"/>
  <c r="K1078" i="8"/>
  <c r="G1078" i="8"/>
  <c r="J1086" i="13" s="1"/>
  <c r="J1078" i="8"/>
  <c r="F1078" i="8"/>
  <c r="I1086" i="13" s="1"/>
  <c r="I1078" i="8"/>
  <c r="L1086" i="13" s="1"/>
  <c r="L1078" i="8"/>
  <c r="Q1086" i="13" s="1"/>
  <c r="H1078" i="8"/>
  <c r="K1086" i="13" s="1"/>
  <c r="H574" i="13"/>
  <c r="K566" i="8"/>
  <c r="G566" i="8"/>
  <c r="J574" i="13" s="1"/>
  <c r="J566" i="8"/>
  <c r="F566" i="8"/>
  <c r="I574" i="13" s="1"/>
  <c r="I566" i="8"/>
  <c r="L574" i="13" s="1"/>
  <c r="L566" i="8"/>
  <c r="Q574" i="13" s="1"/>
  <c r="H566" i="8"/>
  <c r="K574" i="13" s="1"/>
  <c r="H1478" i="13"/>
  <c r="K1470" i="8"/>
  <c r="G1470" i="8"/>
  <c r="J1478" i="13" s="1"/>
  <c r="J1470" i="8"/>
  <c r="F1470" i="8"/>
  <c r="I1478" i="13" s="1"/>
  <c r="I1470" i="8"/>
  <c r="L1478" i="13" s="1"/>
  <c r="L1470" i="8"/>
  <c r="Q1478" i="13" s="1"/>
  <c r="H1470" i="8"/>
  <c r="K1478" i="13" s="1"/>
  <c r="H1417" i="13"/>
  <c r="K1409" i="8"/>
  <c r="G1409" i="8"/>
  <c r="J1417" i="13" s="1"/>
  <c r="J1409" i="8"/>
  <c r="F1409" i="8"/>
  <c r="I1417" i="13" s="1"/>
  <c r="I1409" i="8"/>
  <c r="L1417" i="13" s="1"/>
  <c r="L1409" i="8"/>
  <c r="Q1417" i="13" s="1"/>
  <c r="H1409" i="8"/>
  <c r="K1417" i="13" s="1"/>
  <c r="H1896" i="13"/>
  <c r="L1888" i="8"/>
  <c r="Q1896" i="13" s="1"/>
  <c r="H1888" i="8"/>
  <c r="K1896" i="13" s="1"/>
  <c r="K1888" i="8"/>
  <c r="G1888" i="8"/>
  <c r="J1896" i="13" s="1"/>
  <c r="J1888" i="8"/>
  <c r="F1888" i="8"/>
  <c r="I1896" i="13" s="1"/>
  <c r="I1888" i="8"/>
  <c r="L1896" i="13" s="1"/>
  <c r="H365" i="13"/>
  <c r="I357" i="8"/>
  <c r="L365" i="13" s="1"/>
  <c r="L357" i="8"/>
  <c r="Q365" i="13" s="1"/>
  <c r="H357" i="8"/>
  <c r="K365" i="13" s="1"/>
  <c r="K357" i="8"/>
  <c r="G357" i="8"/>
  <c r="J365" i="13" s="1"/>
  <c r="J357" i="8"/>
  <c r="F357" i="8"/>
  <c r="I365" i="13" s="1"/>
  <c r="H1639" i="13"/>
  <c r="I1631" i="8"/>
  <c r="L1639" i="13" s="1"/>
  <c r="L1631" i="8"/>
  <c r="Q1639" i="13" s="1"/>
  <c r="H1631" i="8"/>
  <c r="K1639" i="13" s="1"/>
  <c r="K1631" i="8"/>
  <c r="G1631" i="8"/>
  <c r="J1639" i="13" s="1"/>
  <c r="J1631" i="8"/>
  <c r="F1631" i="8"/>
  <c r="I1639" i="13" s="1"/>
  <c r="H1144" i="13"/>
  <c r="K1136" i="8"/>
  <c r="F1136" i="8"/>
  <c r="I1144" i="13" s="1"/>
  <c r="J1136" i="8"/>
  <c r="I1136" i="8"/>
  <c r="L1144" i="13" s="1"/>
  <c r="H1136" i="8"/>
  <c r="K1144" i="13" s="1"/>
  <c r="L1136" i="8"/>
  <c r="Q1144" i="13" s="1"/>
  <c r="G1136" i="8"/>
  <c r="J1144" i="13" s="1"/>
  <c r="H632" i="13"/>
  <c r="H624" i="8"/>
  <c r="K632" i="13" s="1"/>
  <c r="L624" i="8"/>
  <c r="Q632" i="13" s="1"/>
  <c r="G624" i="8"/>
  <c r="J632" i="13" s="1"/>
  <c r="K624" i="8"/>
  <c r="F624" i="8"/>
  <c r="I632" i="13" s="1"/>
  <c r="J624" i="8"/>
  <c r="I624" i="8"/>
  <c r="L632" i="13" s="1"/>
  <c r="H1267" i="13"/>
  <c r="J1259" i="8"/>
  <c r="I1259" i="8"/>
  <c r="L1267" i="13" s="1"/>
  <c r="H1259" i="8"/>
  <c r="K1267" i="13" s="1"/>
  <c r="L1259" i="8"/>
  <c r="Q1267" i="13" s="1"/>
  <c r="F1259" i="8"/>
  <c r="I1267" i="13" s="1"/>
  <c r="K1259" i="8"/>
  <c r="G1259" i="8"/>
  <c r="J1267" i="13" s="1"/>
  <c r="H755" i="13"/>
  <c r="L747" i="8"/>
  <c r="Q755" i="13" s="1"/>
  <c r="F747" i="8"/>
  <c r="I755" i="13" s="1"/>
  <c r="K747" i="8"/>
  <c r="G747" i="8"/>
  <c r="J755" i="13" s="1"/>
  <c r="J747" i="8"/>
  <c r="I747" i="8"/>
  <c r="L755" i="13" s="1"/>
  <c r="H747" i="8"/>
  <c r="K755" i="13" s="1"/>
  <c r="H243" i="13"/>
  <c r="K235" i="8"/>
  <c r="F235" i="8"/>
  <c r="I243" i="13" s="1"/>
  <c r="J235" i="8"/>
  <c r="I235" i="8"/>
  <c r="L243" i="13" s="1"/>
  <c r="H235" i="8"/>
  <c r="K243" i="13" s="1"/>
  <c r="L235" i="8"/>
  <c r="Q243" i="13" s="1"/>
  <c r="G235" i="8"/>
  <c r="J243" i="13" s="1"/>
  <c r="H1130" i="13"/>
  <c r="H1122" i="8"/>
  <c r="K1130" i="13" s="1"/>
  <c r="L1122" i="8"/>
  <c r="Q1130" i="13" s="1"/>
  <c r="G1122" i="8"/>
  <c r="J1130" i="13" s="1"/>
  <c r="K1122" i="8"/>
  <c r="F1122" i="8"/>
  <c r="I1130" i="13" s="1"/>
  <c r="J1122" i="8"/>
  <c r="I1122" i="8"/>
  <c r="L1130" i="13" s="1"/>
  <c r="H618" i="13"/>
  <c r="K610" i="8"/>
  <c r="F610" i="8"/>
  <c r="I618" i="13" s="1"/>
  <c r="J610" i="8"/>
  <c r="I610" i="8"/>
  <c r="L618" i="13" s="1"/>
  <c r="H610" i="8"/>
  <c r="K618" i="13" s="1"/>
  <c r="L610" i="8"/>
  <c r="Q618" i="13" s="1"/>
  <c r="G610" i="8"/>
  <c r="J618" i="13" s="1"/>
  <c r="H106" i="13"/>
  <c r="K98" i="8"/>
  <c r="F98" i="8"/>
  <c r="I106" i="13" s="1"/>
  <c r="J98" i="8"/>
  <c r="I98" i="8"/>
  <c r="L106" i="13" s="1"/>
  <c r="H98" i="8"/>
  <c r="K106" i="13" s="1"/>
  <c r="L98" i="8"/>
  <c r="Q106" i="13" s="1"/>
  <c r="G98" i="8"/>
  <c r="J106" i="13" s="1"/>
  <c r="H1989" i="13"/>
  <c r="J1981" i="8"/>
  <c r="I1981" i="8"/>
  <c r="L1989" i="13" s="1"/>
  <c r="H1981" i="8"/>
  <c r="K1989" i="13" s="1"/>
  <c r="L1981" i="8"/>
  <c r="Q1989" i="13" s="1"/>
  <c r="F1981" i="8"/>
  <c r="I1989" i="13" s="1"/>
  <c r="K1981" i="8"/>
  <c r="G1981" i="8"/>
  <c r="J1989" i="13" s="1"/>
  <c r="H1477" i="13"/>
  <c r="J1469" i="8"/>
  <c r="I1469" i="8"/>
  <c r="L1477" i="13" s="1"/>
  <c r="H1469" i="8"/>
  <c r="K1477" i="13" s="1"/>
  <c r="L1469" i="8"/>
  <c r="Q1477" i="13" s="1"/>
  <c r="G1469" i="8"/>
  <c r="J1477" i="13" s="1"/>
  <c r="K1469" i="8"/>
  <c r="F1469" i="8"/>
  <c r="I1477" i="13" s="1"/>
  <c r="H1738" i="13"/>
  <c r="J1730" i="8"/>
  <c r="I1730" i="8"/>
  <c r="L1738" i="13" s="1"/>
  <c r="H1730" i="8"/>
  <c r="K1738" i="13" s="1"/>
  <c r="L1730" i="8"/>
  <c r="Q1738" i="13" s="1"/>
  <c r="G1730" i="8"/>
  <c r="J1738" i="13" s="1"/>
  <c r="K1730" i="8"/>
  <c r="F1730" i="8"/>
  <c r="I1738" i="13" s="1"/>
  <c r="H1956" i="13"/>
  <c r="J1948" i="8"/>
  <c r="I1948" i="8"/>
  <c r="L1956" i="13" s="1"/>
  <c r="H1948" i="8"/>
  <c r="K1956" i="13" s="1"/>
  <c r="L1948" i="8"/>
  <c r="Q1956" i="13" s="1"/>
  <c r="G1948" i="8"/>
  <c r="J1956" i="13" s="1"/>
  <c r="K1948" i="8"/>
  <c r="F1948" i="8"/>
  <c r="I1956" i="13" s="1"/>
  <c r="H1444" i="13"/>
  <c r="J1436" i="8"/>
  <c r="I1436" i="8"/>
  <c r="L1444" i="13" s="1"/>
  <c r="H1436" i="8"/>
  <c r="K1444" i="13" s="1"/>
  <c r="L1436" i="8"/>
  <c r="Q1444" i="13" s="1"/>
  <c r="G1436" i="8"/>
  <c r="J1444" i="13" s="1"/>
  <c r="K1436" i="8"/>
  <c r="F1436" i="8"/>
  <c r="I1444" i="13" s="1"/>
  <c r="H605" i="13"/>
  <c r="J597" i="8"/>
  <c r="I597" i="8"/>
  <c r="L605" i="13" s="1"/>
  <c r="H597" i="8"/>
  <c r="K605" i="13" s="1"/>
  <c r="L597" i="8"/>
  <c r="Q605" i="13" s="1"/>
  <c r="G597" i="8"/>
  <c r="J605" i="13" s="1"/>
  <c r="K597" i="8"/>
  <c r="F597" i="8"/>
  <c r="I605" i="13" s="1"/>
  <c r="H1658" i="13"/>
  <c r="J1650" i="8"/>
  <c r="I1650" i="8"/>
  <c r="L1658" i="13" s="1"/>
  <c r="H1650" i="8"/>
  <c r="K1658" i="13" s="1"/>
  <c r="L1650" i="8"/>
  <c r="Q1658" i="13" s="1"/>
  <c r="G1650" i="8"/>
  <c r="J1658" i="13" s="1"/>
  <c r="K1650" i="8"/>
  <c r="F1650" i="8"/>
  <c r="I1658" i="13" s="1"/>
  <c r="H1955" i="13"/>
  <c r="J1947" i="8"/>
  <c r="I1947" i="8"/>
  <c r="L1955" i="13" s="1"/>
  <c r="H1947" i="8"/>
  <c r="K1955" i="13" s="1"/>
  <c r="L1947" i="8"/>
  <c r="Q1955" i="13" s="1"/>
  <c r="G1947" i="8"/>
  <c r="J1955" i="13" s="1"/>
  <c r="K1947" i="8"/>
  <c r="F1947" i="8"/>
  <c r="I1955" i="13" s="1"/>
  <c r="H1699" i="13"/>
  <c r="J1691" i="8"/>
  <c r="I1691" i="8"/>
  <c r="L1699" i="13" s="1"/>
  <c r="H1691" i="8"/>
  <c r="K1699" i="13" s="1"/>
  <c r="L1691" i="8"/>
  <c r="Q1699" i="13" s="1"/>
  <c r="F1691" i="8"/>
  <c r="I1699" i="13" s="1"/>
  <c r="K1691" i="8"/>
  <c r="G1691" i="8"/>
  <c r="J1699" i="13" s="1"/>
  <c r="H1443" i="13"/>
  <c r="J1435" i="8"/>
  <c r="I1435" i="8"/>
  <c r="L1443" i="13" s="1"/>
  <c r="H1435" i="8"/>
  <c r="K1443" i="13" s="1"/>
  <c r="L1435" i="8"/>
  <c r="Q1443" i="13" s="1"/>
  <c r="F1435" i="8"/>
  <c r="I1443" i="13" s="1"/>
  <c r="K1435" i="8"/>
  <c r="G1435" i="8"/>
  <c r="J1443" i="13" s="1"/>
  <c r="H601" i="13"/>
  <c r="J593" i="8"/>
  <c r="I593" i="8"/>
  <c r="L601" i="13" s="1"/>
  <c r="H593" i="8"/>
  <c r="K601" i="13" s="1"/>
  <c r="L593" i="8"/>
  <c r="Q601" i="13" s="1"/>
  <c r="G593" i="8"/>
  <c r="J601" i="13" s="1"/>
  <c r="K593" i="8"/>
  <c r="F593" i="8"/>
  <c r="I601" i="13" s="1"/>
  <c r="H1204" i="13"/>
  <c r="J1196" i="8"/>
  <c r="I1196" i="8"/>
  <c r="L1204" i="13" s="1"/>
  <c r="H1196" i="8"/>
  <c r="K1204" i="13" s="1"/>
  <c r="L1196" i="8"/>
  <c r="Q1204" i="13" s="1"/>
  <c r="G1196" i="8"/>
  <c r="J1204" i="13" s="1"/>
  <c r="K1196" i="8"/>
  <c r="F1196" i="8"/>
  <c r="I1204" i="13" s="1"/>
  <c r="H948" i="13"/>
  <c r="J940" i="8"/>
  <c r="I940" i="8"/>
  <c r="L948" i="13" s="1"/>
  <c r="H940" i="8"/>
  <c r="K948" i="13" s="1"/>
  <c r="L940" i="8"/>
  <c r="Q948" i="13" s="1"/>
  <c r="G940" i="8"/>
  <c r="J948" i="13" s="1"/>
  <c r="K940" i="8"/>
  <c r="F940" i="8"/>
  <c r="I948" i="13" s="1"/>
  <c r="H692" i="13"/>
  <c r="J684" i="8"/>
  <c r="I684" i="8"/>
  <c r="L692" i="13" s="1"/>
  <c r="H684" i="8"/>
  <c r="K692" i="13" s="1"/>
  <c r="L684" i="8"/>
  <c r="Q692" i="13" s="1"/>
  <c r="G684" i="8"/>
  <c r="J692" i="13" s="1"/>
  <c r="K684" i="8"/>
  <c r="F684" i="8"/>
  <c r="I692" i="13" s="1"/>
  <c r="H1327" i="13"/>
  <c r="J1319" i="8"/>
  <c r="I1319" i="8"/>
  <c r="L1327" i="13" s="1"/>
  <c r="H1319" i="8"/>
  <c r="K1327" i="13" s="1"/>
  <c r="L1319" i="8"/>
  <c r="Q1327" i="13" s="1"/>
  <c r="F1319" i="8"/>
  <c r="I1327" i="13" s="1"/>
  <c r="K1319" i="8"/>
  <c r="G1319" i="8"/>
  <c r="J1327" i="13" s="1"/>
  <c r="H1071" i="13"/>
  <c r="J1063" i="8"/>
  <c r="I1063" i="8"/>
  <c r="L1071" i="13" s="1"/>
  <c r="H1063" i="8"/>
  <c r="K1071" i="13" s="1"/>
  <c r="L1063" i="8"/>
  <c r="Q1071" i="13" s="1"/>
  <c r="F1063" i="8"/>
  <c r="I1071" i="13" s="1"/>
  <c r="K1063" i="8"/>
  <c r="G1063" i="8"/>
  <c r="J1071" i="13" s="1"/>
  <c r="H815" i="13"/>
  <c r="J807" i="8"/>
  <c r="I807" i="8"/>
  <c r="L815" i="13" s="1"/>
  <c r="H807" i="8"/>
  <c r="K815" i="13" s="1"/>
  <c r="L807" i="8"/>
  <c r="Q815" i="13" s="1"/>
  <c r="F807" i="8"/>
  <c r="I815" i="13" s="1"/>
  <c r="K807" i="8"/>
  <c r="G807" i="8"/>
  <c r="J815" i="13" s="1"/>
  <c r="H559" i="13"/>
  <c r="J551" i="8"/>
  <c r="I551" i="8"/>
  <c r="L559" i="13" s="1"/>
  <c r="H551" i="8"/>
  <c r="K559" i="13" s="1"/>
  <c r="L551" i="8"/>
  <c r="Q559" i="13" s="1"/>
  <c r="F551" i="8"/>
  <c r="I559" i="13" s="1"/>
  <c r="K551" i="8"/>
  <c r="G551" i="8"/>
  <c r="J559" i="13" s="1"/>
  <c r="H303" i="13"/>
  <c r="J295" i="8"/>
  <c r="I295" i="8"/>
  <c r="L303" i="13" s="1"/>
  <c r="H295" i="8"/>
  <c r="K303" i="13" s="1"/>
  <c r="L295" i="8"/>
  <c r="Q303" i="13" s="1"/>
  <c r="G295" i="8"/>
  <c r="J303" i="13" s="1"/>
  <c r="K295" i="8"/>
  <c r="F295" i="8"/>
  <c r="I303" i="13" s="1"/>
  <c r="H47" i="13"/>
  <c r="J39" i="8"/>
  <c r="I39" i="8"/>
  <c r="L47" i="13" s="1"/>
  <c r="H39" i="8"/>
  <c r="K47" i="13" s="1"/>
  <c r="L39" i="8"/>
  <c r="Q47" i="13" s="1"/>
  <c r="G39" i="8"/>
  <c r="J47" i="13" s="1"/>
  <c r="K39" i="8"/>
  <c r="F39" i="8"/>
  <c r="I47" i="13" s="1"/>
  <c r="H1190" i="13"/>
  <c r="J1182" i="8"/>
  <c r="G1182" i="8"/>
  <c r="J1190" i="13" s="1"/>
  <c r="F1182" i="8"/>
  <c r="I1190" i="13" s="1"/>
  <c r="L1182" i="8"/>
  <c r="Q1190" i="13" s="1"/>
  <c r="I1182" i="8"/>
  <c r="L1190" i="13" s="1"/>
  <c r="K1182" i="8"/>
  <c r="H1182" i="8"/>
  <c r="K1190" i="13" s="1"/>
  <c r="H934" i="13"/>
  <c r="J926" i="8"/>
  <c r="G926" i="8"/>
  <c r="J934" i="13" s="1"/>
  <c r="F926" i="8"/>
  <c r="I934" i="13" s="1"/>
  <c r="L926" i="8"/>
  <c r="Q934" i="13" s="1"/>
  <c r="I926" i="8"/>
  <c r="L934" i="13" s="1"/>
  <c r="K926" i="8"/>
  <c r="H926" i="8"/>
  <c r="K934" i="13" s="1"/>
  <c r="H678" i="13"/>
  <c r="J670" i="8"/>
  <c r="G670" i="8"/>
  <c r="J678" i="13" s="1"/>
  <c r="F670" i="8"/>
  <c r="I678" i="13" s="1"/>
  <c r="L670" i="8"/>
  <c r="Q678" i="13" s="1"/>
  <c r="I670" i="8"/>
  <c r="L678" i="13" s="1"/>
  <c r="K670" i="8"/>
  <c r="H670" i="8"/>
  <c r="K678" i="13" s="1"/>
  <c r="H422" i="13"/>
  <c r="J414" i="8"/>
  <c r="G414" i="8"/>
  <c r="J422" i="13" s="1"/>
  <c r="F414" i="8"/>
  <c r="I422" i="13" s="1"/>
  <c r="L414" i="8"/>
  <c r="Q422" i="13" s="1"/>
  <c r="I414" i="8"/>
  <c r="L422" i="13" s="1"/>
  <c r="K414" i="8"/>
  <c r="H414" i="8"/>
  <c r="K422" i="13" s="1"/>
  <c r="H166" i="13"/>
  <c r="J158" i="8"/>
  <c r="G158" i="8"/>
  <c r="J166" i="13" s="1"/>
  <c r="F158" i="8"/>
  <c r="I166" i="13" s="1"/>
  <c r="L158" i="8"/>
  <c r="Q166" i="13" s="1"/>
  <c r="I158" i="8"/>
  <c r="L166" i="13" s="1"/>
  <c r="K158" i="8"/>
  <c r="H158" i="8"/>
  <c r="K166" i="13" s="1"/>
  <c r="H1762" i="13"/>
  <c r="J1754" i="8"/>
  <c r="G1754" i="8"/>
  <c r="J1762" i="13" s="1"/>
  <c r="F1754" i="8"/>
  <c r="I1762" i="13" s="1"/>
  <c r="L1754" i="8"/>
  <c r="Q1762" i="13" s="1"/>
  <c r="I1754" i="8"/>
  <c r="L1762" i="13" s="1"/>
  <c r="K1754" i="8"/>
  <c r="H1754" i="8"/>
  <c r="K1762" i="13" s="1"/>
  <c r="H357" i="13"/>
  <c r="J349" i="8"/>
  <c r="G349" i="8"/>
  <c r="J357" i="13" s="1"/>
  <c r="F349" i="8"/>
  <c r="I357" i="13" s="1"/>
  <c r="L349" i="8"/>
  <c r="Q357" i="13" s="1"/>
  <c r="I349" i="8"/>
  <c r="L357" i="13" s="1"/>
  <c r="K349" i="8"/>
  <c r="H349" i="8"/>
  <c r="K357" i="13" s="1"/>
  <c r="H1793" i="13"/>
  <c r="J1785" i="8"/>
  <c r="G1785" i="8"/>
  <c r="J1793" i="13" s="1"/>
  <c r="F1785" i="8"/>
  <c r="I1793" i="13" s="1"/>
  <c r="L1785" i="8"/>
  <c r="Q1793" i="13" s="1"/>
  <c r="I1785" i="8"/>
  <c r="L1793" i="13" s="1"/>
  <c r="K1785" i="8"/>
  <c r="H1785" i="8"/>
  <c r="K1793" i="13" s="1"/>
  <c r="H1537" i="13"/>
  <c r="J1529" i="8"/>
  <c r="G1529" i="8"/>
  <c r="J1537" i="13" s="1"/>
  <c r="F1529" i="8"/>
  <c r="I1537" i="13" s="1"/>
  <c r="L1529" i="8"/>
  <c r="Q1537" i="13" s="1"/>
  <c r="I1529" i="8"/>
  <c r="L1537" i="13" s="1"/>
  <c r="K1529" i="8"/>
  <c r="H1529" i="8"/>
  <c r="K1537" i="13" s="1"/>
  <c r="H977" i="13"/>
  <c r="J969" i="8"/>
  <c r="G969" i="8"/>
  <c r="J977" i="13" s="1"/>
  <c r="F969" i="8"/>
  <c r="I977" i="13" s="1"/>
  <c r="L969" i="8"/>
  <c r="Q977" i="13" s="1"/>
  <c r="I969" i="8"/>
  <c r="L977" i="13" s="1"/>
  <c r="K969" i="8"/>
  <c r="H969" i="8"/>
  <c r="K977" i="13" s="1"/>
  <c r="H1966" i="13"/>
  <c r="J1958" i="8"/>
  <c r="G1958" i="8"/>
  <c r="J1966" i="13" s="1"/>
  <c r="F1958" i="8"/>
  <c r="I1966" i="13" s="1"/>
  <c r="L1958" i="8"/>
  <c r="Q1966" i="13" s="1"/>
  <c r="I1958" i="8"/>
  <c r="L1966" i="13" s="1"/>
  <c r="K1958" i="8"/>
  <c r="H1958" i="8"/>
  <c r="K1966" i="13" s="1"/>
  <c r="H21" i="13"/>
  <c r="J13" i="8"/>
  <c r="G13" i="8"/>
  <c r="J21" i="13" s="1"/>
  <c r="F13" i="8"/>
  <c r="I21" i="13" s="1"/>
  <c r="L13" i="8"/>
  <c r="Q21" i="13" s="1"/>
  <c r="I13" i="8"/>
  <c r="L21" i="13" s="1"/>
  <c r="K13" i="8"/>
  <c r="H13" i="8"/>
  <c r="K21" i="13" s="1"/>
  <c r="H1760" i="13"/>
  <c r="J1752" i="8"/>
  <c r="F1752" i="8"/>
  <c r="I1760" i="13" s="1"/>
  <c r="G1752" i="8"/>
  <c r="J1760" i="13" s="1"/>
  <c r="L1752" i="8"/>
  <c r="Q1760" i="13" s="1"/>
  <c r="I1752" i="8"/>
  <c r="L1760" i="13" s="1"/>
  <c r="K1752" i="8"/>
  <c r="H1752" i="8"/>
  <c r="K1760" i="13" s="1"/>
  <c r="H1504" i="13"/>
  <c r="J1496" i="8"/>
  <c r="G1496" i="8"/>
  <c r="J1504" i="13" s="1"/>
  <c r="F1496" i="8"/>
  <c r="I1504" i="13" s="1"/>
  <c r="L1496" i="8"/>
  <c r="Q1504" i="13" s="1"/>
  <c r="I1496" i="8"/>
  <c r="L1504" i="13" s="1"/>
  <c r="K1496" i="8"/>
  <c r="H1496" i="8"/>
  <c r="K1504" i="13" s="1"/>
  <c r="H845" i="13"/>
  <c r="J837" i="8"/>
  <c r="G837" i="8"/>
  <c r="J845" i="13" s="1"/>
  <c r="F837" i="8"/>
  <c r="I845" i="13" s="1"/>
  <c r="L837" i="8"/>
  <c r="Q845" i="13" s="1"/>
  <c r="I837" i="8"/>
  <c r="L845" i="13" s="1"/>
  <c r="K837" i="8"/>
  <c r="H837" i="8"/>
  <c r="K845" i="13" s="1"/>
  <c r="H1850" i="13"/>
  <c r="J1842" i="8"/>
  <c r="G1842" i="8"/>
  <c r="J1850" i="13" s="1"/>
  <c r="F1842" i="8"/>
  <c r="I1850" i="13" s="1"/>
  <c r="L1842" i="8"/>
  <c r="Q1850" i="13" s="1"/>
  <c r="I1842" i="8"/>
  <c r="L1850" i="13" s="1"/>
  <c r="K1842" i="8"/>
  <c r="H1842" i="8"/>
  <c r="K1850" i="13" s="1"/>
  <c r="H619" i="13"/>
  <c r="H611" i="8"/>
  <c r="K619" i="13" s="1"/>
  <c r="L611" i="8"/>
  <c r="Q619" i="13" s="1"/>
  <c r="G611" i="8"/>
  <c r="J619" i="13" s="1"/>
  <c r="K611" i="8"/>
  <c r="F611" i="8"/>
  <c r="I619" i="13" s="1"/>
  <c r="J611" i="8"/>
  <c r="I611" i="8"/>
  <c r="L619" i="13" s="1"/>
  <c r="H1962" i="13"/>
  <c r="J1954" i="8"/>
  <c r="F1954" i="8"/>
  <c r="I1962" i="13" s="1"/>
  <c r="I1954" i="8"/>
  <c r="L1962" i="13" s="1"/>
  <c r="L1954" i="8"/>
  <c r="Q1962" i="13" s="1"/>
  <c r="H1954" i="8"/>
  <c r="K1962" i="13" s="1"/>
  <c r="K1954" i="8"/>
  <c r="G1954" i="8"/>
  <c r="J1962" i="13" s="1"/>
  <c r="H1205" i="13"/>
  <c r="J1197" i="8"/>
  <c r="F1197" i="8"/>
  <c r="I1205" i="13" s="1"/>
  <c r="I1197" i="8"/>
  <c r="L1205" i="13" s="1"/>
  <c r="L1197" i="8"/>
  <c r="Q1205" i="13" s="1"/>
  <c r="H1197" i="8"/>
  <c r="K1205" i="13" s="1"/>
  <c r="K1197" i="8"/>
  <c r="G1197" i="8"/>
  <c r="J1205" i="13" s="1"/>
  <c r="H1881" i="13"/>
  <c r="J1873" i="8"/>
  <c r="F1873" i="8"/>
  <c r="I1881" i="13" s="1"/>
  <c r="I1873" i="8"/>
  <c r="L1881" i="13" s="1"/>
  <c r="L1873" i="8"/>
  <c r="Q1881" i="13" s="1"/>
  <c r="H1873" i="8"/>
  <c r="K1881" i="13" s="1"/>
  <c r="K1873" i="8"/>
  <c r="G1873" i="8"/>
  <c r="J1881" i="13" s="1"/>
  <c r="H1625" i="13"/>
  <c r="J1617" i="8"/>
  <c r="F1617" i="8"/>
  <c r="I1625" i="13" s="1"/>
  <c r="I1617" i="8"/>
  <c r="L1625" i="13" s="1"/>
  <c r="L1617" i="8"/>
  <c r="Q1625" i="13" s="1"/>
  <c r="H1617" i="8"/>
  <c r="K1625" i="13" s="1"/>
  <c r="K1617" i="8"/>
  <c r="G1617" i="8"/>
  <c r="J1625" i="13" s="1"/>
  <c r="H1321" i="13"/>
  <c r="J1313" i="8"/>
  <c r="F1313" i="8"/>
  <c r="I1321" i="13" s="1"/>
  <c r="I1313" i="8"/>
  <c r="L1321" i="13" s="1"/>
  <c r="L1313" i="8"/>
  <c r="Q1321" i="13" s="1"/>
  <c r="H1313" i="8"/>
  <c r="K1321" i="13" s="1"/>
  <c r="K1313" i="8"/>
  <c r="G1313" i="8"/>
  <c r="J1321" i="13" s="1"/>
  <c r="H305" i="13"/>
  <c r="J297" i="8"/>
  <c r="F297" i="8"/>
  <c r="I305" i="13" s="1"/>
  <c r="I297" i="8"/>
  <c r="L305" i="13" s="1"/>
  <c r="L297" i="8"/>
  <c r="Q305" i="13" s="1"/>
  <c r="H297" i="8"/>
  <c r="K305" i="13" s="1"/>
  <c r="K297" i="8"/>
  <c r="G297" i="8"/>
  <c r="J305" i="13" s="1"/>
  <c r="H1316" i="13"/>
  <c r="J1308" i="8"/>
  <c r="F1308" i="8"/>
  <c r="I1316" i="13" s="1"/>
  <c r="I1308" i="8"/>
  <c r="L1316" i="13" s="1"/>
  <c r="L1308" i="8"/>
  <c r="Q1316" i="13" s="1"/>
  <c r="H1308" i="8"/>
  <c r="K1316" i="13" s="1"/>
  <c r="K1308" i="8"/>
  <c r="G1308" i="8"/>
  <c r="J1316" i="13" s="1"/>
  <c r="H1848" i="13"/>
  <c r="J1840" i="8"/>
  <c r="G1840" i="8"/>
  <c r="J1848" i="13" s="1"/>
  <c r="I1840" i="8"/>
  <c r="L1848" i="13" s="1"/>
  <c r="L1840" i="8"/>
  <c r="Q1848" i="13" s="1"/>
  <c r="H1840" i="8"/>
  <c r="K1848" i="13" s="1"/>
  <c r="K1840" i="8"/>
  <c r="F1840" i="8"/>
  <c r="I1848" i="13" s="1"/>
  <c r="H1592" i="13"/>
  <c r="J1584" i="8"/>
  <c r="F1584" i="8"/>
  <c r="I1592" i="13" s="1"/>
  <c r="I1584" i="8"/>
  <c r="L1592" i="13" s="1"/>
  <c r="L1584" i="8"/>
  <c r="Q1592" i="13" s="1"/>
  <c r="H1584" i="8"/>
  <c r="K1592" i="13" s="1"/>
  <c r="K1584" i="8"/>
  <c r="G1584" i="8"/>
  <c r="J1592" i="13" s="1"/>
  <c r="H1197" i="13"/>
  <c r="J1189" i="8"/>
  <c r="F1189" i="8"/>
  <c r="I1197" i="13" s="1"/>
  <c r="I1189" i="8"/>
  <c r="L1197" i="13" s="1"/>
  <c r="L1189" i="8"/>
  <c r="Q1197" i="13" s="1"/>
  <c r="H1189" i="8"/>
  <c r="K1197" i="13" s="1"/>
  <c r="K1189" i="8"/>
  <c r="G1189" i="8"/>
  <c r="J1197" i="13" s="1"/>
  <c r="H173" i="13"/>
  <c r="J165" i="8"/>
  <c r="F165" i="8"/>
  <c r="I173" i="13" s="1"/>
  <c r="I165" i="8"/>
  <c r="L173" i="13" s="1"/>
  <c r="L165" i="8"/>
  <c r="Q173" i="13" s="1"/>
  <c r="H165" i="8"/>
  <c r="K173" i="13" s="1"/>
  <c r="K165" i="8"/>
  <c r="G165" i="8"/>
  <c r="J173" i="13" s="1"/>
  <c r="H1077" i="13"/>
  <c r="J1069" i="8"/>
  <c r="F1069" i="8"/>
  <c r="I1077" i="13" s="1"/>
  <c r="I1069" i="8"/>
  <c r="L1077" i="13" s="1"/>
  <c r="L1069" i="8"/>
  <c r="Q1077" i="13" s="1"/>
  <c r="H1069" i="8"/>
  <c r="K1077" i="13" s="1"/>
  <c r="K1069" i="8"/>
  <c r="G1069" i="8"/>
  <c r="J1077" i="13" s="1"/>
  <c r="H1847" i="13"/>
  <c r="J1839" i="8"/>
  <c r="G1839" i="8"/>
  <c r="J1847" i="13" s="1"/>
  <c r="I1839" i="8"/>
  <c r="L1847" i="13" s="1"/>
  <c r="L1839" i="8"/>
  <c r="Q1847" i="13" s="1"/>
  <c r="H1839" i="8"/>
  <c r="K1847" i="13" s="1"/>
  <c r="K1839" i="8"/>
  <c r="F1839" i="8"/>
  <c r="I1847" i="13" s="1"/>
  <c r="H1591" i="13"/>
  <c r="J1583" i="8"/>
  <c r="G1583" i="8"/>
  <c r="J1591" i="13" s="1"/>
  <c r="I1583" i="8"/>
  <c r="L1591" i="13" s="1"/>
  <c r="L1583" i="8"/>
  <c r="Q1591" i="13" s="1"/>
  <c r="H1583" i="8"/>
  <c r="K1591" i="13" s="1"/>
  <c r="K1583" i="8"/>
  <c r="F1583" i="8"/>
  <c r="I1591" i="13" s="1"/>
  <c r="H1193" i="13"/>
  <c r="J1185" i="8"/>
  <c r="F1185" i="8"/>
  <c r="I1193" i="13" s="1"/>
  <c r="I1185" i="8"/>
  <c r="L1193" i="13" s="1"/>
  <c r="L1185" i="8"/>
  <c r="Q1193" i="13" s="1"/>
  <c r="H1185" i="8"/>
  <c r="K1193" i="13" s="1"/>
  <c r="K1185" i="8"/>
  <c r="G1185" i="8"/>
  <c r="J1193" i="13" s="1"/>
  <c r="H169" i="13"/>
  <c r="J161" i="8"/>
  <c r="F161" i="8"/>
  <c r="I169" i="13" s="1"/>
  <c r="I161" i="8"/>
  <c r="L169" i="13" s="1"/>
  <c r="L161" i="8"/>
  <c r="Q169" i="13" s="1"/>
  <c r="H161" i="8"/>
  <c r="K169" i="13" s="1"/>
  <c r="K161" i="8"/>
  <c r="G161" i="8"/>
  <c r="J169" i="13" s="1"/>
  <c r="H1096" i="13"/>
  <c r="J1088" i="8"/>
  <c r="I1088" i="8"/>
  <c r="L1096" i="13" s="1"/>
  <c r="H1088" i="8"/>
  <c r="K1096" i="13" s="1"/>
  <c r="L1088" i="8"/>
  <c r="Q1096" i="13" s="1"/>
  <c r="G1088" i="8"/>
  <c r="J1096" i="13" s="1"/>
  <c r="K1088" i="8"/>
  <c r="F1088" i="8"/>
  <c r="I1096" i="13" s="1"/>
  <c r="H840" i="13"/>
  <c r="J832" i="8"/>
  <c r="I832" i="8"/>
  <c r="L840" i="13" s="1"/>
  <c r="H832" i="8"/>
  <c r="K840" i="13" s="1"/>
  <c r="L832" i="8"/>
  <c r="Q840" i="13" s="1"/>
  <c r="G832" i="8"/>
  <c r="J840" i="13" s="1"/>
  <c r="K832" i="8"/>
  <c r="F832" i="8"/>
  <c r="I840" i="13" s="1"/>
  <c r="H584" i="13"/>
  <c r="J576" i="8"/>
  <c r="I576" i="8"/>
  <c r="L584" i="13" s="1"/>
  <c r="H576" i="8"/>
  <c r="K584" i="13" s="1"/>
  <c r="L576" i="8"/>
  <c r="Q584" i="13" s="1"/>
  <c r="G576" i="8"/>
  <c r="J584" i="13" s="1"/>
  <c r="K576" i="8"/>
  <c r="F576" i="8"/>
  <c r="I584" i="13" s="1"/>
  <c r="H328" i="13"/>
  <c r="J320" i="8"/>
  <c r="I320" i="8"/>
  <c r="L328" i="13" s="1"/>
  <c r="H320" i="8"/>
  <c r="K328" i="13" s="1"/>
  <c r="L320" i="8"/>
  <c r="Q328" i="13" s="1"/>
  <c r="G320" i="8"/>
  <c r="J328" i="13" s="1"/>
  <c r="K320" i="8"/>
  <c r="F320" i="8"/>
  <c r="I328" i="13" s="1"/>
  <c r="H72" i="13"/>
  <c r="J64" i="8"/>
  <c r="I64" i="8"/>
  <c r="L72" i="13" s="1"/>
  <c r="H64" i="8"/>
  <c r="K72" i="13" s="1"/>
  <c r="L64" i="8"/>
  <c r="Q72" i="13" s="1"/>
  <c r="G64" i="8"/>
  <c r="J72" i="13" s="1"/>
  <c r="K64" i="8"/>
  <c r="F64" i="8"/>
  <c r="I72" i="13" s="1"/>
  <c r="H1219" i="13"/>
  <c r="J1211" i="8"/>
  <c r="I1211" i="8"/>
  <c r="L1219" i="13" s="1"/>
  <c r="H1211" i="8"/>
  <c r="K1219" i="13" s="1"/>
  <c r="L1211" i="8"/>
  <c r="Q1219" i="13" s="1"/>
  <c r="F1211" i="8"/>
  <c r="I1219" i="13" s="1"/>
  <c r="K1211" i="8"/>
  <c r="G1211" i="8"/>
  <c r="J1219" i="13" s="1"/>
  <c r="H963" i="13"/>
  <c r="J955" i="8"/>
  <c r="I955" i="8"/>
  <c r="L963" i="13" s="1"/>
  <c r="H955" i="8"/>
  <c r="K963" i="13" s="1"/>
  <c r="L955" i="8"/>
  <c r="Q963" i="13" s="1"/>
  <c r="F955" i="8"/>
  <c r="I963" i="13" s="1"/>
  <c r="K955" i="8"/>
  <c r="G955" i="8"/>
  <c r="J963" i="13" s="1"/>
  <c r="H707" i="13"/>
  <c r="J699" i="8"/>
  <c r="I699" i="8"/>
  <c r="L707" i="13" s="1"/>
  <c r="H699" i="8"/>
  <c r="K707" i="13" s="1"/>
  <c r="L699" i="8"/>
  <c r="Q707" i="13" s="1"/>
  <c r="F699" i="8"/>
  <c r="I707" i="13" s="1"/>
  <c r="K699" i="8"/>
  <c r="G699" i="8"/>
  <c r="J707" i="13" s="1"/>
  <c r="H451" i="13"/>
  <c r="J443" i="8"/>
  <c r="I443" i="8"/>
  <c r="L451" i="13" s="1"/>
  <c r="H443" i="8"/>
  <c r="K451" i="13" s="1"/>
  <c r="L443" i="8"/>
  <c r="Q451" i="13" s="1"/>
  <c r="F443" i="8"/>
  <c r="I451" i="13" s="1"/>
  <c r="K443" i="8"/>
  <c r="G443" i="8"/>
  <c r="J451" i="13" s="1"/>
  <c r="H195" i="13"/>
  <c r="J187" i="8"/>
  <c r="I187" i="8"/>
  <c r="L195" i="13" s="1"/>
  <c r="H187" i="8"/>
  <c r="K195" i="13" s="1"/>
  <c r="L187" i="8"/>
  <c r="Q195" i="13" s="1"/>
  <c r="G187" i="8"/>
  <c r="J195" i="13" s="1"/>
  <c r="K187" i="8"/>
  <c r="F187" i="8"/>
  <c r="I195" i="13" s="1"/>
  <c r="H1338" i="13"/>
  <c r="J1330" i="8"/>
  <c r="I1330" i="8"/>
  <c r="L1338" i="13" s="1"/>
  <c r="H1330" i="8"/>
  <c r="K1338" i="13" s="1"/>
  <c r="L1330" i="8"/>
  <c r="Q1338" i="13" s="1"/>
  <c r="G1330" i="8"/>
  <c r="J1338" i="13" s="1"/>
  <c r="K1330" i="8"/>
  <c r="F1330" i="8"/>
  <c r="I1338" i="13" s="1"/>
  <c r="H1082" i="13"/>
  <c r="J1074" i="8"/>
  <c r="I1074" i="8"/>
  <c r="L1082" i="13" s="1"/>
  <c r="H1074" i="8"/>
  <c r="K1082" i="13" s="1"/>
  <c r="L1074" i="8"/>
  <c r="Q1082" i="13" s="1"/>
  <c r="G1074" i="8"/>
  <c r="J1082" i="13" s="1"/>
  <c r="K1074" i="8"/>
  <c r="F1074" i="8"/>
  <c r="I1082" i="13" s="1"/>
  <c r="H826" i="13"/>
  <c r="J818" i="8"/>
  <c r="I818" i="8"/>
  <c r="L826" i="13" s="1"/>
  <c r="H818" i="8"/>
  <c r="K826" i="13" s="1"/>
  <c r="L818" i="8"/>
  <c r="Q826" i="13" s="1"/>
  <c r="G818" i="8"/>
  <c r="J826" i="13" s="1"/>
  <c r="K818" i="8"/>
  <c r="F818" i="8"/>
  <c r="I826" i="13" s="1"/>
  <c r="H570" i="13"/>
  <c r="J562" i="8"/>
  <c r="I562" i="8"/>
  <c r="L570" i="13" s="1"/>
  <c r="H562" i="8"/>
  <c r="K570" i="13" s="1"/>
  <c r="L562" i="8"/>
  <c r="Q570" i="13" s="1"/>
  <c r="G562" i="8"/>
  <c r="J570" i="13" s="1"/>
  <c r="K562" i="8"/>
  <c r="F562" i="8"/>
  <c r="I570" i="13" s="1"/>
  <c r="H314" i="13"/>
  <c r="J306" i="8"/>
  <c r="I306" i="8"/>
  <c r="L314" i="13" s="1"/>
  <c r="H306" i="8"/>
  <c r="K314" i="13" s="1"/>
  <c r="L306" i="8"/>
  <c r="Q314" i="13" s="1"/>
  <c r="G306" i="8"/>
  <c r="J314" i="13" s="1"/>
  <c r="K306" i="8"/>
  <c r="F306" i="8"/>
  <c r="I314" i="13" s="1"/>
  <c r="H58" i="13"/>
  <c r="J50" i="8"/>
  <c r="I50" i="8"/>
  <c r="L58" i="13" s="1"/>
  <c r="H50" i="8"/>
  <c r="K58" i="13" s="1"/>
  <c r="L50" i="8"/>
  <c r="Q58" i="13" s="1"/>
  <c r="G50" i="8"/>
  <c r="J58" i="13" s="1"/>
  <c r="K50" i="8"/>
  <c r="F50" i="8"/>
  <c r="I58" i="13" s="1"/>
  <c r="H1510" i="13"/>
  <c r="J1502" i="8"/>
  <c r="I1502" i="8"/>
  <c r="L1510" i="13" s="1"/>
  <c r="H1502" i="8"/>
  <c r="K1510" i="13" s="1"/>
  <c r="L1502" i="8"/>
  <c r="Q1510" i="13" s="1"/>
  <c r="G1502" i="8"/>
  <c r="J1510" i="13" s="1"/>
  <c r="K1502" i="8"/>
  <c r="F1502" i="8"/>
  <c r="I1510" i="13" s="1"/>
  <c r="H1941" i="13"/>
  <c r="J1933" i="8"/>
  <c r="I1933" i="8"/>
  <c r="L1941" i="13" s="1"/>
  <c r="H1933" i="8"/>
  <c r="K1941" i="13" s="1"/>
  <c r="L1933" i="8"/>
  <c r="Q1941" i="13" s="1"/>
  <c r="F1933" i="8"/>
  <c r="I1941" i="13" s="1"/>
  <c r="K1933" i="8"/>
  <c r="G1933" i="8"/>
  <c r="J1941" i="13" s="1"/>
  <c r="H1685" i="13"/>
  <c r="J1677" i="8"/>
  <c r="I1677" i="8"/>
  <c r="L1685" i="13" s="1"/>
  <c r="H1677" i="8"/>
  <c r="K1685" i="13" s="1"/>
  <c r="L1677" i="8"/>
  <c r="Q1685" i="13" s="1"/>
  <c r="F1677" i="8"/>
  <c r="I1685" i="13" s="1"/>
  <c r="K1677" i="8"/>
  <c r="G1677" i="8"/>
  <c r="J1685" i="13" s="1"/>
  <c r="H1429" i="13"/>
  <c r="J1421" i="8"/>
  <c r="I1421" i="8"/>
  <c r="L1429" i="13" s="1"/>
  <c r="H1421" i="8"/>
  <c r="K1429" i="13" s="1"/>
  <c r="L1421" i="8"/>
  <c r="Q1429" i="13" s="1"/>
  <c r="G1421" i="8"/>
  <c r="J1429" i="13" s="1"/>
  <c r="K1421" i="8"/>
  <c r="F1421" i="8"/>
  <c r="I1429" i="13" s="1"/>
  <c r="H545" i="13"/>
  <c r="J537" i="8"/>
  <c r="I537" i="8"/>
  <c r="L545" i="13" s="1"/>
  <c r="H537" i="8"/>
  <c r="K545" i="13" s="1"/>
  <c r="L537" i="8"/>
  <c r="Q545" i="13" s="1"/>
  <c r="G537" i="8"/>
  <c r="J545" i="13" s="1"/>
  <c r="K537" i="8"/>
  <c r="F537" i="8"/>
  <c r="I545" i="13" s="1"/>
  <c r="H1550" i="13"/>
  <c r="J1542" i="8"/>
  <c r="I1542" i="8"/>
  <c r="L1550" i="13" s="1"/>
  <c r="H1542" i="8"/>
  <c r="K1550" i="13" s="1"/>
  <c r="L1542" i="8"/>
  <c r="Q1550" i="13" s="1"/>
  <c r="G1542" i="8"/>
  <c r="J1550" i="13" s="1"/>
  <c r="K1542" i="8"/>
  <c r="F1542" i="8"/>
  <c r="I1550" i="13" s="1"/>
  <c r="H1908" i="13"/>
  <c r="J1900" i="8"/>
  <c r="I1900" i="8"/>
  <c r="L1908" i="13" s="1"/>
  <c r="H1900" i="8"/>
  <c r="K1908" i="13" s="1"/>
  <c r="L1900" i="8"/>
  <c r="Q1908" i="13" s="1"/>
  <c r="G1900" i="8"/>
  <c r="J1908" i="13" s="1"/>
  <c r="K1900" i="8"/>
  <c r="F1900" i="8"/>
  <c r="I1908" i="13" s="1"/>
  <c r="H1652" i="13"/>
  <c r="J1644" i="8"/>
  <c r="I1644" i="8"/>
  <c r="L1652" i="13" s="1"/>
  <c r="H1644" i="8"/>
  <c r="K1652" i="13" s="1"/>
  <c r="L1644" i="8"/>
  <c r="Q1652" i="13" s="1"/>
  <c r="F1644" i="8"/>
  <c r="I1652" i="13" s="1"/>
  <c r="K1644" i="8"/>
  <c r="G1644" i="8"/>
  <c r="J1652" i="13" s="1"/>
  <c r="H1376" i="13"/>
  <c r="J1368" i="8"/>
  <c r="I1368" i="8"/>
  <c r="L1376" i="13" s="1"/>
  <c r="H1368" i="8"/>
  <c r="K1376" i="13" s="1"/>
  <c r="L1368" i="8"/>
  <c r="Q1376" i="13" s="1"/>
  <c r="G1368" i="8"/>
  <c r="J1376" i="13" s="1"/>
  <c r="K1368" i="8"/>
  <c r="F1368" i="8"/>
  <c r="I1376" i="13" s="1"/>
  <c r="H413" i="13"/>
  <c r="J405" i="8"/>
  <c r="I405" i="8"/>
  <c r="L413" i="13" s="1"/>
  <c r="H405" i="8"/>
  <c r="K413" i="13" s="1"/>
  <c r="L405" i="8"/>
  <c r="Q413" i="13" s="1"/>
  <c r="G405" i="8"/>
  <c r="J413" i="13" s="1"/>
  <c r="K405" i="8"/>
  <c r="F405" i="8"/>
  <c r="I413" i="13" s="1"/>
  <c r="H1506" i="13"/>
  <c r="J1498" i="8"/>
  <c r="I1498" i="8"/>
  <c r="L1506" i="13" s="1"/>
  <c r="H1498" i="8"/>
  <c r="K1506" i="13" s="1"/>
  <c r="L1498" i="8"/>
  <c r="Q1506" i="13" s="1"/>
  <c r="G1498" i="8"/>
  <c r="J1506" i="13" s="1"/>
  <c r="K1498" i="8"/>
  <c r="F1498" i="8"/>
  <c r="I1506" i="13" s="1"/>
  <c r="H1907" i="13"/>
  <c r="J1899" i="8"/>
  <c r="I1899" i="8"/>
  <c r="L1907" i="13" s="1"/>
  <c r="H1899" i="8"/>
  <c r="K1907" i="13" s="1"/>
  <c r="L1899" i="8"/>
  <c r="Q1907" i="13" s="1"/>
  <c r="G1899" i="8"/>
  <c r="J1907" i="13" s="1"/>
  <c r="K1899" i="8"/>
  <c r="F1899" i="8"/>
  <c r="I1907" i="13" s="1"/>
  <c r="H1651" i="13"/>
  <c r="J1643" i="8"/>
  <c r="I1643" i="8"/>
  <c r="L1651" i="13" s="1"/>
  <c r="H1643" i="8"/>
  <c r="K1651" i="13" s="1"/>
  <c r="L1643" i="8"/>
  <c r="Q1651" i="13" s="1"/>
  <c r="F1643" i="8"/>
  <c r="I1651" i="13" s="1"/>
  <c r="K1643" i="8"/>
  <c r="G1643" i="8"/>
  <c r="J1651" i="13" s="1"/>
  <c r="H1373" i="13"/>
  <c r="J1365" i="8"/>
  <c r="I1365" i="8"/>
  <c r="L1373" i="13" s="1"/>
  <c r="H1365" i="8"/>
  <c r="K1373" i="13" s="1"/>
  <c r="L1365" i="8"/>
  <c r="Q1373" i="13" s="1"/>
  <c r="G1365" i="8"/>
  <c r="J1373" i="13" s="1"/>
  <c r="K1365" i="8"/>
  <c r="F1365" i="8"/>
  <c r="I1373" i="13" s="1"/>
  <c r="H409" i="13"/>
  <c r="J401" i="8"/>
  <c r="I401" i="8"/>
  <c r="L409" i="13" s="1"/>
  <c r="H401" i="8"/>
  <c r="K409" i="13" s="1"/>
  <c r="L401" i="8"/>
  <c r="Q409" i="13" s="1"/>
  <c r="G401" i="8"/>
  <c r="J409" i="13" s="1"/>
  <c r="K401" i="8"/>
  <c r="F401" i="8"/>
  <c r="I409" i="13" s="1"/>
  <c r="H1156" i="13"/>
  <c r="J1148" i="8"/>
  <c r="I1148" i="8"/>
  <c r="L1156" i="13" s="1"/>
  <c r="G1148" i="8"/>
  <c r="J1156" i="13" s="1"/>
  <c r="L1148" i="8"/>
  <c r="Q1156" i="13" s="1"/>
  <c r="H1148" i="8"/>
  <c r="K1156" i="13" s="1"/>
  <c r="K1148" i="8"/>
  <c r="F1148" i="8"/>
  <c r="I1156" i="13" s="1"/>
  <c r="H900" i="13"/>
  <c r="J892" i="8"/>
  <c r="I892" i="8"/>
  <c r="L900" i="13" s="1"/>
  <c r="G892" i="8"/>
  <c r="J900" i="13" s="1"/>
  <c r="L892" i="8"/>
  <c r="Q900" i="13" s="1"/>
  <c r="H892" i="8"/>
  <c r="K900" i="13" s="1"/>
  <c r="K892" i="8"/>
  <c r="F892" i="8"/>
  <c r="I900" i="13" s="1"/>
  <c r="H644" i="13"/>
  <c r="J636" i="8"/>
  <c r="I636" i="8"/>
  <c r="L644" i="13" s="1"/>
  <c r="G636" i="8"/>
  <c r="J644" i="13" s="1"/>
  <c r="L636" i="8"/>
  <c r="Q644" i="13" s="1"/>
  <c r="H636" i="8"/>
  <c r="K644" i="13" s="1"/>
  <c r="K636" i="8"/>
  <c r="F636" i="8"/>
  <c r="I644" i="13" s="1"/>
  <c r="H388" i="13"/>
  <c r="J380" i="8"/>
  <c r="I380" i="8"/>
  <c r="L388" i="13" s="1"/>
  <c r="G380" i="8"/>
  <c r="J388" i="13" s="1"/>
  <c r="L380" i="8"/>
  <c r="Q388" i="13" s="1"/>
  <c r="H380" i="8"/>
  <c r="K388" i="13" s="1"/>
  <c r="K380" i="8"/>
  <c r="F380" i="8"/>
  <c r="I388" i="13" s="1"/>
  <c r="H132" i="13"/>
  <c r="J124" i="8"/>
  <c r="I124" i="8"/>
  <c r="L132" i="13" s="1"/>
  <c r="H124" i="8"/>
  <c r="K132" i="13" s="1"/>
  <c r="L124" i="8"/>
  <c r="Q132" i="13" s="1"/>
  <c r="G124" i="8"/>
  <c r="J132" i="13" s="1"/>
  <c r="K124" i="8"/>
  <c r="F124" i="8"/>
  <c r="I132" i="13" s="1"/>
  <c r="H1279" i="13"/>
  <c r="J1271" i="8"/>
  <c r="I1271" i="8"/>
  <c r="L1279" i="13" s="1"/>
  <c r="H1271" i="8"/>
  <c r="K1279" i="13" s="1"/>
  <c r="L1271" i="8"/>
  <c r="Q1279" i="13" s="1"/>
  <c r="F1271" i="8"/>
  <c r="I1279" i="13" s="1"/>
  <c r="K1271" i="8"/>
  <c r="G1271" i="8"/>
  <c r="J1279" i="13" s="1"/>
  <c r="H1023" i="13"/>
  <c r="J1015" i="8"/>
  <c r="I1015" i="8"/>
  <c r="L1023" i="13" s="1"/>
  <c r="H1015" i="8"/>
  <c r="K1023" i="13" s="1"/>
  <c r="L1015" i="8"/>
  <c r="Q1023" i="13" s="1"/>
  <c r="F1015" i="8"/>
  <c r="I1023" i="13" s="1"/>
  <c r="K1015" i="8"/>
  <c r="G1015" i="8"/>
  <c r="J1023" i="13" s="1"/>
  <c r="H767" i="13"/>
  <c r="J759" i="8"/>
  <c r="I759" i="8"/>
  <c r="L767" i="13" s="1"/>
  <c r="H759" i="8"/>
  <c r="K767" i="13" s="1"/>
  <c r="L759" i="8"/>
  <c r="Q767" i="13" s="1"/>
  <c r="F759" i="8"/>
  <c r="I767" i="13" s="1"/>
  <c r="K759" i="8"/>
  <c r="G759" i="8"/>
  <c r="J767" i="13" s="1"/>
  <c r="H511" i="13"/>
  <c r="J503" i="8"/>
  <c r="I503" i="8"/>
  <c r="L511" i="13" s="1"/>
  <c r="H503" i="8"/>
  <c r="K511" i="13" s="1"/>
  <c r="L503" i="8"/>
  <c r="Q511" i="13" s="1"/>
  <c r="F503" i="8"/>
  <c r="I511" i="13" s="1"/>
  <c r="K503" i="8"/>
  <c r="G503" i="8"/>
  <c r="J511" i="13" s="1"/>
  <c r="H255" i="13"/>
  <c r="J247" i="8"/>
  <c r="I247" i="8"/>
  <c r="L255" i="13" s="1"/>
  <c r="H247" i="8"/>
  <c r="K255" i="13" s="1"/>
  <c r="L247" i="8"/>
  <c r="Q255" i="13" s="1"/>
  <c r="G247" i="8"/>
  <c r="J255" i="13" s="1"/>
  <c r="K247" i="8"/>
  <c r="F247" i="8"/>
  <c r="I255" i="13" s="1"/>
  <c r="H1398" i="13"/>
  <c r="J1390" i="8"/>
  <c r="I1390" i="8"/>
  <c r="L1398" i="13" s="1"/>
  <c r="H1390" i="8"/>
  <c r="K1398" i="13" s="1"/>
  <c r="L1390" i="8"/>
  <c r="Q1398" i="13" s="1"/>
  <c r="G1390" i="8"/>
  <c r="J1398" i="13" s="1"/>
  <c r="K1390" i="8"/>
  <c r="F1390" i="8"/>
  <c r="I1398" i="13" s="1"/>
  <c r="H1142" i="13"/>
  <c r="J1134" i="8"/>
  <c r="G1134" i="8"/>
  <c r="J1142" i="13" s="1"/>
  <c r="F1134" i="8"/>
  <c r="I1142" i="13" s="1"/>
  <c r="L1134" i="8"/>
  <c r="Q1142" i="13" s="1"/>
  <c r="I1134" i="8"/>
  <c r="L1142" i="13" s="1"/>
  <c r="K1134" i="8"/>
  <c r="H1134" i="8"/>
  <c r="K1142" i="13" s="1"/>
  <c r="H886" i="13"/>
  <c r="J878" i="8"/>
  <c r="G878" i="8"/>
  <c r="J886" i="13" s="1"/>
  <c r="F878" i="8"/>
  <c r="I886" i="13" s="1"/>
  <c r="L878" i="8"/>
  <c r="Q886" i="13" s="1"/>
  <c r="I878" i="8"/>
  <c r="L886" i="13" s="1"/>
  <c r="K878" i="8"/>
  <c r="H878" i="8"/>
  <c r="K886" i="13" s="1"/>
  <c r="H630" i="13"/>
  <c r="J622" i="8"/>
  <c r="G622" i="8"/>
  <c r="J630" i="13" s="1"/>
  <c r="F622" i="8"/>
  <c r="I630" i="13" s="1"/>
  <c r="L622" i="8"/>
  <c r="Q630" i="13" s="1"/>
  <c r="I622" i="8"/>
  <c r="L630" i="13" s="1"/>
  <c r="K622" i="8"/>
  <c r="H622" i="8"/>
  <c r="K630" i="13" s="1"/>
  <c r="H374" i="13"/>
  <c r="J366" i="8"/>
  <c r="G366" i="8"/>
  <c r="J374" i="13" s="1"/>
  <c r="F366" i="8"/>
  <c r="I374" i="13" s="1"/>
  <c r="L366" i="8"/>
  <c r="Q374" i="13" s="1"/>
  <c r="I366" i="8"/>
  <c r="L374" i="13" s="1"/>
  <c r="K366" i="8"/>
  <c r="H366" i="8"/>
  <c r="K374" i="13" s="1"/>
  <c r="H118" i="13"/>
  <c r="J110" i="8"/>
  <c r="G110" i="8"/>
  <c r="J118" i="13" s="1"/>
  <c r="F110" i="8"/>
  <c r="I118" i="13" s="1"/>
  <c r="L110" i="8"/>
  <c r="Q118" i="13" s="1"/>
  <c r="I110" i="8"/>
  <c r="L118" i="13" s="1"/>
  <c r="K110" i="8"/>
  <c r="H110" i="8"/>
  <c r="K118" i="13" s="1"/>
  <c r="H1642" i="13"/>
  <c r="J1634" i="8"/>
  <c r="G1634" i="8"/>
  <c r="J1642" i="13" s="1"/>
  <c r="F1634" i="8"/>
  <c r="I1642" i="13" s="1"/>
  <c r="L1634" i="8"/>
  <c r="Q1642" i="13" s="1"/>
  <c r="I1634" i="8"/>
  <c r="L1642" i="13" s="1"/>
  <c r="K1634" i="8"/>
  <c r="H1634" i="8"/>
  <c r="K1642" i="13" s="1"/>
  <c r="H2001" i="13"/>
  <c r="J1993" i="8"/>
  <c r="G1993" i="8"/>
  <c r="J2001" i="13" s="1"/>
  <c r="F1993" i="8"/>
  <c r="I2001" i="13" s="1"/>
  <c r="L1993" i="8"/>
  <c r="Q2001" i="13" s="1"/>
  <c r="I1993" i="8"/>
  <c r="L2001" i="13" s="1"/>
  <c r="K1993" i="8"/>
  <c r="H1993" i="8"/>
  <c r="K2001" i="13" s="1"/>
  <c r="H1745" i="13"/>
  <c r="J1737" i="8"/>
  <c r="G1737" i="8"/>
  <c r="J1745" i="13" s="1"/>
  <c r="F1737" i="8"/>
  <c r="I1745" i="13" s="1"/>
  <c r="L1737" i="8"/>
  <c r="Q1745" i="13" s="1"/>
  <c r="I1737" i="8"/>
  <c r="L1745" i="13" s="1"/>
  <c r="K1737" i="8"/>
  <c r="H1737" i="8"/>
  <c r="K1745" i="13" s="1"/>
  <c r="H1489" i="13"/>
  <c r="J1481" i="8"/>
  <c r="G1481" i="8"/>
  <c r="J1489" i="13" s="1"/>
  <c r="F1481" i="8"/>
  <c r="I1489" i="13" s="1"/>
  <c r="L1481" i="8"/>
  <c r="Q1489" i="13" s="1"/>
  <c r="I1481" i="8"/>
  <c r="L1489" i="13" s="1"/>
  <c r="K1481" i="8"/>
  <c r="H1481" i="8"/>
  <c r="K1489" i="13" s="1"/>
  <c r="H785" i="13"/>
  <c r="J777" i="8"/>
  <c r="G777" i="8"/>
  <c r="J785" i="13" s="1"/>
  <c r="F777" i="8"/>
  <c r="I785" i="13" s="1"/>
  <c r="L777" i="8"/>
  <c r="Q785" i="13" s="1"/>
  <c r="I777" i="8"/>
  <c r="L785" i="13" s="1"/>
  <c r="K777" i="8"/>
  <c r="H777" i="8"/>
  <c r="K785" i="13" s="1"/>
  <c r="H1790" i="13"/>
  <c r="J1782" i="8"/>
  <c r="G1782" i="8"/>
  <c r="J1790" i="13" s="1"/>
  <c r="F1782" i="8"/>
  <c r="I1790" i="13" s="1"/>
  <c r="L1782" i="8"/>
  <c r="Q1790" i="13" s="1"/>
  <c r="I1782" i="8"/>
  <c r="L1790" i="13" s="1"/>
  <c r="K1782" i="8"/>
  <c r="H1782" i="8"/>
  <c r="K1790" i="13" s="1"/>
  <c r="H1968" i="13"/>
  <c r="J1960" i="8"/>
  <c r="G1960" i="8"/>
  <c r="J1968" i="13" s="1"/>
  <c r="F1960" i="8"/>
  <c r="I1968" i="13" s="1"/>
  <c r="L1960" i="8"/>
  <c r="Q1968" i="13" s="1"/>
  <c r="I1960" i="8"/>
  <c r="L1968" i="13" s="1"/>
  <c r="K1960" i="8"/>
  <c r="H1960" i="8"/>
  <c r="K1968" i="13" s="1"/>
  <c r="H1712" i="13"/>
  <c r="J1704" i="8"/>
  <c r="F1704" i="8"/>
  <c r="I1712" i="13" s="1"/>
  <c r="G1704" i="8"/>
  <c r="J1712" i="13" s="1"/>
  <c r="L1704" i="8"/>
  <c r="Q1712" i="13" s="1"/>
  <c r="I1704" i="8"/>
  <c r="L1712" i="13" s="1"/>
  <c r="K1704" i="8"/>
  <c r="H1704" i="8"/>
  <c r="K1712" i="13" s="1"/>
  <c r="H1456" i="13"/>
  <c r="J1448" i="8"/>
  <c r="H1448" i="8"/>
  <c r="K1456" i="13" s="1"/>
  <c r="F1448" i="8"/>
  <c r="I1456" i="13" s="1"/>
  <c r="L1448" i="8"/>
  <c r="Q1456" i="13" s="1"/>
  <c r="I1448" i="8"/>
  <c r="L1456" i="13" s="1"/>
  <c r="K1448" i="8"/>
  <c r="G1448" i="8"/>
  <c r="J1456" i="13" s="1"/>
  <c r="H653" i="13"/>
  <c r="J645" i="8"/>
  <c r="G645" i="8"/>
  <c r="J653" i="13" s="1"/>
  <c r="F645" i="8"/>
  <c r="I653" i="13" s="1"/>
  <c r="L645" i="8"/>
  <c r="Q653" i="13" s="1"/>
  <c r="I645" i="8"/>
  <c r="L653" i="13" s="1"/>
  <c r="K645" i="8"/>
  <c r="H645" i="8"/>
  <c r="K653" i="13" s="1"/>
  <c r="H1694" i="13"/>
  <c r="J1686" i="8"/>
  <c r="G1686" i="8"/>
  <c r="J1694" i="13" s="1"/>
  <c r="F1686" i="8"/>
  <c r="I1694" i="13" s="1"/>
  <c r="L1686" i="8"/>
  <c r="Q1694" i="13" s="1"/>
  <c r="I1686" i="8"/>
  <c r="L1694" i="13" s="1"/>
  <c r="K1686" i="8"/>
  <c r="H1686" i="8"/>
  <c r="K1694" i="13" s="1"/>
  <c r="H1967" i="13"/>
  <c r="J1959" i="8"/>
  <c r="I1959" i="8"/>
  <c r="L1967" i="13" s="1"/>
  <c r="H1959" i="8"/>
  <c r="K1967" i="13" s="1"/>
  <c r="L1959" i="8"/>
  <c r="Q1967" i="13" s="1"/>
  <c r="G1959" i="8"/>
  <c r="J1967" i="13" s="1"/>
  <c r="K1959" i="8"/>
  <c r="F1959" i="8"/>
  <c r="I1967" i="13" s="1"/>
  <c r="H1711" i="13"/>
  <c r="J1703" i="8"/>
  <c r="I1703" i="8"/>
  <c r="L1711" i="13" s="1"/>
  <c r="H1703" i="8"/>
  <c r="K1711" i="13" s="1"/>
  <c r="L1703" i="8"/>
  <c r="Q1711" i="13" s="1"/>
  <c r="F1703" i="8"/>
  <c r="I1711" i="13" s="1"/>
  <c r="K1703" i="8"/>
  <c r="G1703" i="8"/>
  <c r="J1711" i="13" s="1"/>
  <c r="H1455" i="13"/>
  <c r="J1447" i="8"/>
  <c r="I1447" i="8"/>
  <c r="L1455" i="13" s="1"/>
  <c r="H1447" i="8"/>
  <c r="K1455" i="13" s="1"/>
  <c r="L1447" i="8"/>
  <c r="Q1455" i="13" s="1"/>
  <c r="F1447" i="8"/>
  <c r="I1455" i="13" s="1"/>
  <c r="K1447" i="8"/>
  <c r="G1447" i="8"/>
  <c r="J1455" i="13" s="1"/>
  <c r="H649" i="13"/>
  <c r="J641" i="8"/>
  <c r="I641" i="8"/>
  <c r="L649" i="13" s="1"/>
  <c r="H641" i="8"/>
  <c r="K649" i="13" s="1"/>
  <c r="L641" i="8"/>
  <c r="Q649" i="13" s="1"/>
  <c r="G641" i="8"/>
  <c r="J649" i="13" s="1"/>
  <c r="K641" i="8"/>
  <c r="F641" i="8"/>
  <c r="I649" i="13" s="1"/>
  <c r="H1216" i="13"/>
  <c r="J1208" i="8"/>
  <c r="I1208" i="8"/>
  <c r="L1216" i="13" s="1"/>
  <c r="H1208" i="8"/>
  <c r="K1216" i="13" s="1"/>
  <c r="L1208" i="8"/>
  <c r="Q1216" i="13" s="1"/>
  <c r="G1208" i="8"/>
  <c r="J1216" i="13" s="1"/>
  <c r="K1208" i="8"/>
  <c r="F1208" i="8"/>
  <c r="I1216" i="13" s="1"/>
  <c r="H960" i="13"/>
  <c r="J952" i="8"/>
  <c r="I952" i="8"/>
  <c r="L960" i="13" s="1"/>
  <c r="H952" i="8"/>
  <c r="K960" i="13" s="1"/>
  <c r="L952" i="8"/>
  <c r="Q960" i="13" s="1"/>
  <c r="G952" i="8"/>
  <c r="J960" i="13" s="1"/>
  <c r="K952" i="8"/>
  <c r="F952" i="8"/>
  <c r="I960" i="13" s="1"/>
  <c r="H704" i="13"/>
  <c r="J696" i="8"/>
  <c r="I696" i="8"/>
  <c r="L704" i="13" s="1"/>
  <c r="H696" i="8"/>
  <c r="K704" i="13" s="1"/>
  <c r="L696" i="8"/>
  <c r="Q704" i="13" s="1"/>
  <c r="G696" i="8"/>
  <c r="J704" i="13" s="1"/>
  <c r="K696" i="8"/>
  <c r="F696" i="8"/>
  <c r="I704" i="13" s="1"/>
  <c r="H448" i="13"/>
  <c r="J440" i="8"/>
  <c r="I440" i="8"/>
  <c r="L448" i="13" s="1"/>
  <c r="H440" i="8"/>
  <c r="K448" i="13" s="1"/>
  <c r="L440" i="8"/>
  <c r="Q448" i="13" s="1"/>
  <c r="G440" i="8"/>
  <c r="J448" i="13" s="1"/>
  <c r="K440" i="8"/>
  <c r="F440" i="8"/>
  <c r="I448" i="13" s="1"/>
  <c r="H192" i="13"/>
  <c r="J184" i="8"/>
  <c r="I184" i="8"/>
  <c r="L192" i="13" s="1"/>
  <c r="H184" i="8"/>
  <c r="K192" i="13" s="1"/>
  <c r="L184" i="8"/>
  <c r="Q192" i="13" s="1"/>
  <c r="G184" i="8"/>
  <c r="J192" i="13" s="1"/>
  <c r="K184" i="8"/>
  <c r="F184" i="8"/>
  <c r="I192" i="13" s="1"/>
  <c r="H1339" i="13"/>
  <c r="J1331" i="8"/>
  <c r="I1331" i="8"/>
  <c r="L1339" i="13" s="1"/>
  <c r="H1331" i="8"/>
  <c r="K1339" i="13" s="1"/>
  <c r="L1331" i="8"/>
  <c r="Q1339" i="13" s="1"/>
  <c r="G1331" i="8"/>
  <c r="J1339" i="13" s="1"/>
  <c r="K1331" i="8"/>
  <c r="F1331" i="8"/>
  <c r="I1339" i="13" s="1"/>
  <c r="H1083" i="13"/>
  <c r="J1075" i="8"/>
  <c r="I1075" i="8"/>
  <c r="L1083" i="13" s="1"/>
  <c r="H1075" i="8"/>
  <c r="K1083" i="13" s="1"/>
  <c r="L1075" i="8"/>
  <c r="Q1083" i="13" s="1"/>
  <c r="G1075" i="8"/>
  <c r="J1083" i="13" s="1"/>
  <c r="K1075" i="8"/>
  <c r="F1075" i="8"/>
  <c r="I1083" i="13" s="1"/>
  <c r="H827" i="13"/>
  <c r="J819" i="8"/>
  <c r="I819" i="8"/>
  <c r="L827" i="13" s="1"/>
  <c r="H819" i="8"/>
  <c r="K827" i="13" s="1"/>
  <c r="L819" i="8"/>
  <c r="Q827" i="13" s="1"/>
  <c r="G819" i="8"/>
  <c r="J827" i="13" s="1"/>
  <c r="K819" i="8"/>
  <c r="F819" i="8"/>
  <c r="I827" i="13" s="1"/>
  <c r="H571" i="13"/>
  <c r="J563" i="8"/>
  <c r="I563" i="8"/>
  <c r="L571" i="13" s="1"/>
  <c r="H563" i="8"/>
  <c r="K571" i="13" s="1"/>
  <c r="L563" i="8"/>
  <c r="Q571" i="13" s="1"/>
  <c r="G563" i="8"/>
  <c r="J571" i="13" s="1"/>
  <c r="K563" i="8"/>
  <c r="F563" i="8"/>
  <c r="I571" i="13" s="1"/>
  <c r="H315" i="13"/>
  <c r="J307" i="8"/>
  <c r="I307" i="8"/>
  <c r="L315" i="13" s="1"/>
  <c r="H307" i="8"/>
  <c r="K315" i="13" s="1"/>
  <c r="L307" i="8"/>
  <c r="Q315" i="13" s="1"/>
  <c r="G307" i="8"/>
  <c r="J315" i="13" s="1"/>
  <c r="K307" i="8"/>
  <c r="F307" i="8"/>
  <c r="I315" i="13" s="1"/>
  <c r="H59" i="13"/>
  <c r="J51" i="8"/>
  <c r="I51" i="8"/>
  <c r="L59" i="13" s="1"/>
  <c r="H51" i="8"/>
  <c r="K59" i="13" s="1"/>
  <c r="L51" i="8"/>
  <c r="Q59" i="13" s="1"/>
  <c r="G51" i="8"/>
  <c r="J59" i="13" s="1"/>
  <c r="K51" i="8"/>
  <c r="F51" i="8"/>
  <c r="I59" i="13" s="1"/>
  <c r="H1202" i="13"/>
  <c r="J1194" i="8"/>
  <c r="I1194" i="8"/>
  <c r="L1202" i="13" s="1"/>
  <c r="H1194" i="8"/>
  <c r="K1202" i="13" s="1"/>
  <c r="L1194" i="8"/>
  <c r="Q1202" i="13" s="1"/>
  <c r="G1194" i="8"/>
  <c r="J1202" i="13" s="1"/>
  <c r="K1194" i="8"/>
  <c r="F1194" i="8"/>
  <c r="I1202" i="13" s="1"/>
  <c r="H946" i="13"/>
  <c r="J938" i="8"/>
  <c r="I938" i="8"/>
  <c r="L946" i="13" s="1"/>
  <c r="H938" i="8"/>
  <c r="K946" i="13" s="1"/>
  <c r="L938" i="8"/>
  <c r="Q946" i="13" s="1"/>
  <c r="G938" i="8"/>
  <c r="J946" i="13" s="1"/>
  <c r="K938" i="8"/>
  <c r="F938" i="8"/>
  <c r="I946" i="13" s="1"/>
  <c r="H690" i="13"/>
  <c r="J682" i="8"/>
  <c r="I682" i="8"/>
  <c r="L690" i="13" s="1"/>
  <c r="H682" i="8"/>
  <c r="K690" i="13" s="1"/>
  <c r="L682" i="8"/>
  <c r="Q690" i="13" s="1"/>
  <c r="G682" i="8"/>
  <c r="J690" i="13" s="1"/>
  <c r="K682" i="8"/>
  <c r="F682" i="8"/>
  <c r="I690" i="13" s="1"/>
  <c r="H434" i="13"/>
  <c r="J426" i="8"/>
  <c r="I426" i="8"/>
  <c r="L434" i="13" s="1"/>
  <c r="H426" i="8"/>
  <c r="K434" i="13" s="1"/>
  <c r="L426" i="8"/>
  <c r="Q434" i="13" s="1"/>
  <c r="G426" i="8"/>
  <c r="J434" i="13" s="1"/>
  <c r="K426" i="8"/>
  <c r="F426" i="8"/>
  <c r="I434" i="13" s="1"/>
  <c r="H178" i="13"/>
  <c r="J170" i="8"/>
  <c r="I170" i="8"/>
  <c r="L178" i="13" s="1"/>
  <c r="H170" i="8"/>
  <c r="K178" i="13" s="1"/>
  <c r="L170" i="8"/>
  <c r="Q178" i="13" s="1"/>
  <c r="G170" i="8"/>
  <c r="J178" i="13" s="1"/>
  <c r="K170" i="8"/>
  <c r="F170" i="8"/>
  <c r="I178" i="13" s="1"/>
  <c r="H1822" i="13"/>
  <c r="J1814" i="8"/>
  <c r="F1814" i="8"/>
  <c r="I1822" i="13" s="1"/>
  <c r="I1814" i="8"/>
  <c r="L1822" i="13" s="1"/>
  <c r="L1814" i="8"/>
  <c r="Q1822" i="13" s="1"/>
  <c r="H1814" i="8"/>
  <c r="K1822" i="13" s="1"/>
  <c r="K1814" i="8"/>
  <c r="G1814" i="8"/>
  <c r="J1822" i="13" s="1"/>
  <c r="H629" i="13"/>
  <c r="J621" i="8"/>
  <c r="G621" i="8"/>
  <c r="J629" i="13" s="1"/>
  <c r="F621" i="8"/>
  <c r="I629" i="13" s="1"/>
  <c r="L621" i="8"/>
  <c r="Q629" i="13" s="1"/>
  <c r="I621" i="8"/>
  <c r="L629" i="13" s="1"/>
  <c r="K621" i="8"/>
  <c r="H621" i="8"/>
  <c r="K629" i="13" s="1"/>
  <c r="H1821" i="13"/>
  <c r="J1813" i="8"/>
  <c r="G1813" i="8"/>
  <c r="J1821" i="13" s="1"/>
  <c r="I1813" i="8"/>
  <c r="L1821" i="13" s="1"/>
  <c r="L1813" i="8"/>
  <c r="Q1821" i="13" s="1"/>
  <c r="H1813" i="8"/>
  <c r="K1821" i="13" s="1"/>
  <c r="K1813" i="8"/>
  <c r="F1813" i="8"/>
  <c r="I1821" i="13" s="1"/>
  <c r="H1565" i="13"/>
  <c r="J1557" i="8"/>
  <c r="I1557" i="8"/>
  <c r="L1565" i="13" s="1"/>
  <c r="H1557" i="8"/>
  <c r="K1565" i="13" s="1"/>
  <c r="L1557" i="8"/>
  <c r="Q1565" i="13" s="1"/>
  <c r="G1557" i="8"/>
  <c r="J1565" i="13" s="1"/>
  <c r="K1557" i="8"/>
  <c r="F1557" i="8"/>
  <c r="I1565" i="13" s="1"/>
  <c r="H1089" i="13"/>
  <c r="J1081" i="8"/>
  <c r="F1081" i="8"/>
  <c r="I1089" i="13" s="1"/>
  <c r="I1081" i="8"/>
  <c r="L1089" i="13" s="1"/>
  <c r="L1081" i="8"/>
  <c r="Q1089" i="13" s="1"/>
  <c r="H1081" i="8"/>
  <c r="K1089" i="13" s="1"/>
  <c r="K1081" i="8"/>
  <c r="G1081" i="8"/>
  <c r="J1089" i="13" s="1"/>
  <c r="H65" i="13"/>
  <c r="J57" i="8"/>
  <c r="G57" i="8"/>
  <c r="J65" i="13" s="1"/>
  <c r="F57" i="8"/>
  <c r="I65" i="13" s="1"/>
  <c r="L57" i="8"/>
  <c r="Q65" i="13" s="1"/>
  <c r="I57" i="8"/>
  <c r="L65" i="13" s="1"/>
  <c r="K57" i="8"/>
  <c r="H57" i="8"/>
  <c r="K65" i="13" s="1"/>
  <c r="H469" i="13"/>
  <c r="J461" i="8"/>
  <c r="F461" i="8"/>
  <c r="I469" i="13" s="1"/>
  <c r="I461" i="8"/>
  <c r="L469" i="13" s="1"/>
  <c r="L461" i="8"/>
  <c r="Q469" i="13" s="1"/>
  <c r="H461" i="8"/>
  <c r="K469" i="13" s="1"/>
  <c r="K461" i="8"/>
  <c r="G461" i="8"/>
  <c r="J469" i="13" s="1"/>
  <c r="H1788" i="13"/>
  <c r="J1780" i="8"/>
  <c r="G1780" i="8"/>
  <c r="J1788" i="13" s="1"/>
  <c r="I1780" i="8"/>
  <c r="L1788" i="13" s="1"/>
  <c r="L1780" i="8"/>
  <c r="Q1788" i="13" s="1"/>
  <c r="H1780" i="8"/>
  <c r="K1788" i="13" s="1"/>
  <c r="K1780" i="8"/>
  <c r="F1780" i="8"/>
  <c r="I1788" i="13" s="1"/>
  <c r="H1532" i="13"/>
  <c r="J1524" i="8"/>
  <c r="F1524" i="8"/>
  <c r="I1532" i="13" s="1"/>
  <c r="I1524" i="8"/>
  <c r="L1532" i="13" s="1"/>
  <c r="L1524" i="8"/>
  <c r="Q1532" i="13" s="1"/>
  <c r="H1524" i="8"/>
  <c r="K1532" i="13" s="1"/>
  <c r="K1524" i="8"/>
  <c r="G1524" i="8"/>
  <c r="J1532" i="13" s="1"/>
  <c r="H957" i="13"/>
  <c r="J949" i="8"/>
  <c r="F949" i="8"/>
  <c r="I957" i="13" s="1"/>
  <c r="I949" i="8"/>
  <c r="L957" i="13" s="1"/>
  <c r="L949" i="8"/>
  <c r="Q957" i="13" s="1"/>
  <c r="H949" i="8"/>
  <c r="K957" i="13" s="1"/>
  <c r="K949" i="8"/>
  <c r="G949" i="8"/>
  <c r="J957" i="13" s="1"/>
  <c r="H1946" i="13"/>
  <c r="J1938" i="8"/>
  <c r="F1938" i="8"/>
  <c r="I1946" i="13" s="1"/>
  <c r="I1938" i="8"/>
  <c r="L1946" i="13" s="1"/>
  <c r="L1938" i="8"/>
  <c r="Q1946" i="13" s="1"/>
  <c r="H1938" i="8"/>
  <c r="K1946" i="13" s="1"/>
  <c r="K1938" i="8"/>
  <c r="G1938" i="8"/>
  <c r="J1946" i="13" s="1"/>
  <c r="H325" i="13"/>
  <c r="J317" i="8"/>
  <c r="F317" i="8"/>
  <c r="I325" i="13" s="1"/>
  <c r="I317" i="8"/>
  <c r="L325" i="13" s="1"/>
  <c r="L317" i="8"/>
  <c r="Q325" i="13" s="1"/>
  <c r="H317" i="8"/>
  <c r="K325" i="13" s="1"/>
  <c r="K317" i="8"/>
  <c r="G317" i="8"/>
  <c r="J325" i="13" s="1"/>
  <c r="H1787" i="13"/>
  <c r="J1779" i="8"/>
  <c r="G1779" i="8"/>
  <c r="J1787" i="13" s="1"/>
  <c r="I1779" i="8"/>
  <c r="L1787" i="13" s="1"/>
  <c r="L1779" i="8"/>
  <c r="Q1787" i="13" s="1"/>
  <c r="H1779" i="8"/>
  <c r="K1787" i="13" s="1"/>
  <c r="K1779" i="8"/>
  <c r="F1779" i="8"/>
  <c r="I1787" i="13" s="1"/>
  <c r="H1531" i="13"/>
  <c r="J1523" i="8"/>
  <c r="G1523" i="8"/>
  <c r="J1531" i="13" s="1"/>
  <c r="I1523" i="8"/>
  <c r="L1531" i="13" s="1"/>
  <c r="L1523" i="8"/>
  <c r="Q1531" i="13" s="1"/>
  <c r="H1523" i="8"/>
  <c r="K1531" i="13" s="1"/>
  <c r="K1523" i="8"/>
  <c r="F1523" i="8"/>
  <c r="I1531" i="13" s="1"/>
  <c r="H953" i="13"/>
  <c r="J945" i="8"/>
  <c r="F945" i="8"/>
  <c r="I953" i="13" s="1"/>
  <c r="I945" i="8"/>
  <c r="L953" i="13" s="1"/>
  <c r="L945" i="8"/>
  <c r="Q953" i="13" s="1"/>
  <c r="H945" i="8"/>
  <c r="K953" i="13" s="1"/>
  <c r="K945" i="8"/>
  <c r="G945" i="8"/>
  <c r="J953" i="13" s="1"/>
  <c r="H1292" i="13"/>
  <c r="J1284" i="8"/>
  <c r="F1284" i="8"/>
  <c r="I1292" i="13" s="1"/>
  <c r="I1284" i="8"/>
  <c r="L1292" i="13" s="1"/>
  <c r="L1284" i="8"/>
  <c r="Q1292" i="13" s="1"/>
  <c r="H1284" i="8"/>
  <c r="K1292" i="13" s="1"/>
  <c r="K1284" i="8"/>
  <c r="G1284" i="8"/>
  <c r="J1292" i="13" s="1"/>
  <c r="H1036" i="13"/>
  <c r="J1028" i="8"/>
  <c r="F1028" i="8"/>
  <c r="I1036" i="13" s="1"/>
  <c r="I1028" i="8"/>
  <c r="L1036" i="13" s="1"/>
  <c r="L1028" i="8"/>
  <c r="Q1036" i="13" s="1"/>
  <c r="H1028" i="8"/>
  <c r="K1036" i="13" s="1"/>
  <c r="K1028" i="8"/>
  <c r="G1028" i="8"/>
  <c r="J1036" i="13" s="1"/>
  <c r="H780" i="13"/>
  <c r="J772" i="8"/>
  <c r="F772" i="8"/>
  <c r="I780" i="13" s="1"/>
  <c r="I772" i="8"/>
  <c r="L780" i="13" s="1"/>
  <c r="L772" i="8"/>
  <c r="Q780" i="13" s="1"/>
  <c r="H772" i="8"/>
  <c r="K780" i="13" s="1"/>
  <c r="K772" i="8"/>
  <c r="G772" i="8"/>
  <c r="J780" i="13" s="1"/>
  <c r="H524" i="13"/>
  <c r="J516" i="8"/>
  <c r="F516" i="8"/>
  <c r="I524" i="13" s="1"/>
  <c r="I516" i="8"/>
  <c r="L524" i="13" s="1"/>
  <c r="L516" i="8"/>
  <c r="Q524" i="13" s="1"/>
  <c r="H516" i="8"/>
  <c r="K524" i="13" s="1"/>
  <c r="K516" i="8"/>
  <c r="G516" i="8"/>
  <c r="J524" i="13" s="1"/>
  <c r="H268" i="13"/>
  <c r="J260" i="8"/>
  <c r="F260" i="8"/>
  <c r="I268" i="13" s="1"/>
  <c r="I260" i="8"/>
  <c r="L268" i="13" s="1"/>
  <c r="L260" i="8"/>
  <c r="Q268" i="13" s="1"/>
  <c r="H260" i="8"/>
  <c r="K268" i="13" s="1"/>
  <c r="K260" i="8"/>
  <c r="G260" i="8"/>
  <c r="J268" i="13" s="1"/>
  <c r="H1415" i="13"/>
  <c r="J1407" i="8"/>
  <c r="G1407" i="8"/>
  <c r="J1415" i="13" s="1"/>
  <c r="I1407" i="8"/>
  <c r="L1415" i="13" s="1"/>
  <c r="L1407" i="8"/>
  <c r="Q1415" i="13" s="1"/>
  <c r="H1407" i="8"/>
  <c r="K1415" i="13" s="1"/>
  <c r="K1407" i="8"/>
  <c r="F1407" i="8"/>
  <c r="I1415" i="13" s="1"/>
  <c r="H1159" i="13"/>
  <c r="J1151" i="8"/>
  <c r="G1151" i="8"/>
  <c r="J1159" i="13" s="1"/>
  <c r="I1151" i="8"/>
  <c r="L1159" i="13" s="1"/>
  <c r="L1151" i="8"/>
  <c r="Q1159" i="13" s="1"/>
  <c r="H1151" i="8"/>
  <c r="K1159" i="13" s="1"/>
  <c r="K1151" i="8"/>
  <c r="F1151" i="8"/>
  <c r="I1159" i="13" s="1"/>
  <c r="H903" i="13"/>
  <c r="J895" i="8"/>
  <c r="G895" i="8"/>
  <c r="J903" i="13" s="1"/>
  <c r="I895" i="8"/>
  <c r="L903" i="13" s="1"/>
  <c r="L895" i="8"/>
  <c r="Q903" i="13" s="1"/>
  <c r="H895" i="8"/>
  <c r="K903" i="13" s="1"/>
  <c r="K895" i="8"/>
  <c r="F895" i="8"/>
  <c r="I903" i="13" s="1"/>
  <c r="H647" i="13"/>
  <c r="J639" i="8"/>
  <c r="G639" i="8"/>
  <c r="J647" i="13" s="1"/>
  <c r="I639" i="8"/>
  <c r="L647" i="13" s="1"/>
  <c r="L639" i="8"/>
  <c r="Q647" i="13" s="1"/>
  <c r="H639" i="8"/>
  <c r="K647" i="13" s="1"/>
  <c r="K639" i="8"/>
  <c r="F639" i="8"/>
  <c r="I647" i="13" s="1"/>
  <c r="H391" i="13"/>
  <c r="J383" i="8"/>
  <c r="F383" i="8"/>
  <c r="I391" i="13" s="1"/>
  <c r="I383" i="8"/>
  <c r="L391" i="13" s="1"/>
  <c r="L383" i="8"/>
  <c r="Q391" i="13" s="1"/>
  <c r="H383" i="8"/>
  <c r="K391" i="13" s="1"/>
  <c r="K383" i="8"/>
  <c r="G383" i="8"/>
  <c r="J391" i="13" s="1"/>
  <c r="H135" i="13"/>
  <c r="J127" i="8"/>
  <c r="F127" i="8"/>
  <c r="I135" i="13" s="1"/>
  <c r="I127" i="8"/>
  <c r="L135" i="13" s="1"/>
  <c r="L127" i="8"/>
  <c r="Q135" i="13" s="1"/>
  <c r="H127" i="8"/>
  <c r="K135" i="13" s="1"/>
  <c r="K127" i="8"/>
  <c r="G127" i="8"/>
  <c r="J135" i="13" s="1"/>
  <c r="H1278" i="13"/>
  <c r="J1270" i="8"/>
  <c r="F1270" i="8"/>
  <c r="I1278" i="13" s="1"/>
  <c r="I1270" i="8"/>
  <c r="L1278" i="13" s="1"/>
  <c r="L1270" i="8"/>
  <c r="Q1278" i="13" s="1"/>
  <c r="H1270" i="8"/>
  <c r="K1278" i="13" s="1"/>
  <c r="K1270" i="8"/>
  <c r="G1270" i="8"/>
  <c r="J1278" i="13" s="1"/>
  <c r="H1022" i="13"/>
  <c r="J1014" i="8"/>
  <c r="F1014" i="8"/>
  <c r="I1022" i="13" s="1"/>
  <c r="I1014" i="8"/>
  <c r="L1022" i="13" s="1"/>
  <c r="L1014" i="8"/>
  <c r="Q1022" i="13" s="1"/>
  <c r="H1014" i="8"/>
  <c r="K1022" i="13" s="1"/>
  <c r="K1014" i="8"/>
  <c r="G1014" i="8"/>
  <c r="J1022" i="13" s="1"/>
  <c r="H766" i="13"/>
  <c r="J758" i="8"/>
  <c r="F758" i="8"/>
  <c r="I766" i="13" s="1"/>
  <c r="I758" i="8"/>
  <c r="L766" i="13" s="1"/>
  <c r="L758" i="8"/>
  <c r="Q766" i="13" s="1"/>
  <c r="H758" i="8"/>
  <c r="K766" i="13" s="1"/>
  <c r="K758" i="8"/>
  <c r="G758" i="8"/>
  <c r="J766" i="13" s="1"/>
  <c r="H510" i="13"/>
  <c r="J502" i="8"/>
  <c r="F502" i="8"/>
  <c r="I510" i="13" s="1"/>
  <c r="I502" i="8"/>
  <c r="L510" i="13" s="1"/>
  <c r="L502" i="8"/>
  <c r="Q510" i="13" s="1"/>
  <c r="H502" i="8"/>
  <c r="K510" i="13" s="1"/>
  <c r="K502" i="8"/>
  <c r="G502" i="8"/>
  <c r="J510" i="13" s="1"/>
  <c r="H254" i="13"/>
  <c r="J246" i="8"/>
  <c r="F246" i="8"/>
  <c r="I254" i="13" s="1"/>
  <c r="I246" i="8"/>
  <c r="L254" i="13" s="1"/>
  <c r="L246" i="8"/>
  <c r="Q254" i="13" s="1"/>
  <c r="H246" i="8"/>
  <c r="K254" i="13" s="1"/>
  <c r="K246" i="8"/>
  <c r="G246" i="8"/>
  <c r="J254" i="13" s="1"/>
  <c r="H1926" i="13"/>
  <c r="L1918" i="8"/>
  <c r="Q1926" i="13" s="1"/>
  <c r="H1918" i="8"/>
  <c r="K1926" i="13" s="1"/>
  <c r="K1918" i="8"/>
  <c r="G1918" i="8"/>
  <c r="J1926" i="13" s="1"/>
  <c r="J1918" i="8"/>
  <c r="F1918" i="8"/>
  <c r="I1926" i="13" s="1"/>
  <c r="I1918" i="8"/>
  <c r="L1926" i="13" s="1"/>
  <c r="H1061" i="13"/>
  <c r="K1053" i="8"/>
  <c r="G1053" i="8"/>
  <c r="J1061" i="13" s="1"/>
  <c r="J1053" i="8"/>
  <c r="F1053" i="8"/>
  <c r="I1061" i="13" s="1"/>
  <c r="I1053" i="8"/>
  <c r="L1061" i="13" s="1"/>
  <c r="L1053" i="8"/>
  <c r="Q1061" i="13" s="1"/>
  <c r="H1053" i="8"/>
  <c r="K1061" i="13" s="1"/>
  <c r="H1865" i="13"/>
  <c r="J1857" i="8"/>
  <c r="F1857" i="8"/>
  <c r="I1865" i="13" s="1"/>
  <c r="I1857" i="8"/>
  <c r="L1865" i="13" s="1"/>
  <c r="L1857" i="8"/>
  <c r="Q1865" i="13" s="1"/>
  <c r="H1857" i="8"/>
  <c r="K1865" i="13" s="1"/>
  <c r="K1857" i="8"/>
  <c r="G1857" i="8"/>
  <c r="J1865" i="13" s="1"/>
  <c r="H1609" i="13"/>
  <c r="I1601" i="8"/>
  <c r="L1609" i="13" s="1"/>
  <c r="L1601" i="8"/>
  <c r="Q1609" i="13" s="1"/>
  <c r="H1601" i="8"/>
  <c r="K1609" i="13" s="1"/>
  <c r="K1601" i="8"/>
  <c r="G1601" i="8"/>
  <c r="J1609" i="13" s="1"/>
  <c r="J1601" i="8"/>
  <c r="F1601" i="8"/>
  <c r="I1609" i="13" s="1"/>
  <c r="H1265" i="13"/>
  <c r="L1257" i="8"/>
  <c r="Q1265" i="13" s="1"/>
  <c r="H1257" i="8"/>
  <c r="K1265" i="13" s="1"/>
  <c r="K1257" i="8"/>
  <c r="G1257" i="8"/>
  <c r="J1265" i="13" s="1"/>
  <c r="J1257" i="8"/>
  <c r="F1257" i="8"/>
  <c r="I1265" i="13" s="1"/>
  <c r="I1257" i="8"/>
  <c r="L1265" i="13" s="1"/>
  <c r="H241" i="13"/>
  <c r="I233" i="8"/>
  <c r="L241" i="13" s="1"/>
  <c r="L233" i="8"/>
  <c r="Q241" i="13" s="1"/>
  <c r="H233" i="8"/>
  <c r="K241" i="13" s="1"/>
  <c r="K233" i="8"/>
  <c r="G233" i="8"/>
  <c r="J241" i="13" s="1"/>
  <c r="J233" i="8"/>
  <c r="F233" i="8"/>
  <c r="I241" i="13" s="1"/>
  <c r="H1093" i="13"/>
  <c r="L1085" i="8"/>
  <c r="Q1093" i="13" s="1"/>
  <c r="H1085" i="8"/>
  <c r="K1093" i="13" s="1"/>
  <c r="K1085" i="8"/>
  <c r="G1085" i="8"/>
  <c r="J1093" i="13" s="1"/>
  <c r="J1085" i="8"/>
  <c r="F1085" i="8"/>
  <c r="I1093" i="13" s="1"/>
  <c r="I1085" i="8"/>
  <c r="L1093" i="13" s="1"/>
  <c r="H1832" i="13"/>
  <c r="K1824" i="8"/>
  <c r="F1824" i="8"/>
  <c r="I1832" i="13" s="1"/>
  <c r="J1824" i="8"/>
  <c r="G1824" i="8"/>
  <c r="J1832" i="13" s="1"/>
  <c r="I1824" i="8"/>
  <c r="L1832" i="13" s="1"/>
  <c r="L1824" i="8"/>
  <c r="Q1832" i="13" s="1"/>
  <c r="H1824" i="8"/>
  <c r="K1832" i="13" s="1"/>
  <c r="H1576" i="13"/>
  <c r="J1568" i="8"/>
  <c r="F1568" i="8"/>
  <c r="I1576" i="13" s="1"/>
  <c r="I1568" i="8"/>
  <c r="L1576" i="13" s="1"/>
  <c r="L1568" i="8"/>
  <c r="Q1576" i="13" s="1"/>
  <c r="H1568" i="8"/>
  <c r="K1576" i="13" s="1"/>
  <c r="K1568" i="8"/>
  <c r="G1568" i="8"/>
  <c r="J1576" i="13" s="1"/>
  <c r="H1133" i="13"/>
  <c r="J1125" i="8"/>
  <c r="F1125" i="8"/>
  <c r="I1133" i="13" s="1"/>
  <c r="I1125" i="8"/>
  <c r="L1133" i="13" s="1"/>
  <c r="L1125" i="8"/>
  <c r="Q1133" i="13" s="1"/>
  <c r="H1125" i="8"/>
  <c r="K1133" i="13" s="1"/>
  <c r="K1125" i="8"/>
  <c r="G1125" i="8"/>
  <c r="J1133" i="13" s="1"/>
  <c r="H109" i="13"/>
  <c r="J101" i="8"/>
  <c r="F101" i="8"/>
  <c r="I109" i="13" s="1"/>
  <c r="I101" i="8"/>
  <c r="L109" i="13" s="1"/>
  <c r="L101" i="8"/>
  <c r="Q109" i="13" s="1"/>
  <c r="H101" i="8"/>
  <c r="K109" i="13" s="1"/>
  <c r="K101" i="8"/>
  <c r="G101" i="8"/>
  <c r="J109" i="13" s="1"/>
  <c r="H885" i="13"/>
  <c r="L877" i="8"/>
  <c r="Q885" i="13" s="1"/>
  <c r="H877" i="8"/>
  <c r="K885" i="13" s="1"/>
  <c r="K877" i="8"/>
  <c r="G877" i="8"/>
  <c r="J885" i="13" s="1"/>
  <c r="J877" i="8"/>
  <c r="F877" i="8"/>
  <c r="I885" i="13" s="1"/>
  <c r="I877" i="8"/>
  <c r="L885" i="13" s="1"/>
  <c r="H1831" i="13"/>
  <c r="J1823" i="8"/>
  <c r="G1823" i="8"/>
  <c r="J1831" i="13" s="1"/>
  <c r="I1823" i="8"/>
  <c r="L1831" i="13" s="1"/>
  <c r="L1823" i="8"/>
  <c r="Q1831" i="13" s="1"/>
  <c r="H1823" i="8"/>
  <c r="K1831" i="13" s="1"/>
  <c r="K1823" i="8"/>
  <c r="F1823" i="8"/>
  <c r="I1831" i="13" s="1"/>
  <c r="H1575" i="13"/>
  <c r="J1567" i="8"/>
  <c r="G1567" i="8"/>
  <c r="J1575" i="13" s="1"/>
  <c r="I1567" i="8"/>
  <c r="L1575" i="13" s="1"/>
  <c r="L1567" i="8"/>
  <c r="Q1575" i="13" s="1"/>
  <c r="H1567" i="8"/>
  <c r="K1575" i="13" s="1"/>
  <c r="K1567" i="8"/>
  <c r="F1567" i="8"/>
  <c r="I1575" i="13" s="1"/>
  <c r="H1129" i="13"/>
  <c r="I1121" i="8"/>
  <c r="L1129" i="13" s="1"/>
  <c r="L1121" i="8"/>
  <c r="Q1129" i="13" s="1"/>
  <c r="H1121" i="8"/>
  <c r="K1129" i="13" s="1"/>
  <c r="K1121" i="8"/>
  <c r="G1121" i="8"/>
  <c r="J1129" i="13" s="1"/>
  <c r="J1121" i="8"/>
  <c r="F1121" i="8"/>
  <c r="I1129" i="13" s="1"/>
  <c r="H105" i="13"/>
  <c r="K97" i="8"/>
  <c r="G97" i="8"/>
  <c r="J105" i="13" s="1"/>
  <c r="J97" i="8"/>
  <c r="F97" i="8"/>
  <c r="I105" i="13" s="1"/>
  <c r="I97" i="8"/>
  <c r="L105" i="13" s="1"/>
  <c r="L97" i="8"/>
  <c r="Q105" i="13" s="1"/>
  <c r="H97" i="8"/>
  <c r="K105" i="13" s="1"/>
  <c r="H1080" i="13"/>
  <c r="J1072" i="8"/>
  <c r="I1072" i="8"/>
  <c r="L1080" i="13" s="1"/>
  <c r="H1072" i="8"/>
  <c r="K1080" i="13" s="1"/>
  <c r="L1072" i="8"/>
  <c r="Q1080" i="13" s="1"/>
  <c r="G1072" i="8"/>
  <c r="J1080" i="13" s="1"/>
  <c r="K1072" i="8"/>
  <c r="F1072" i="8"/>
  <c r="I1080" i="13" s="1"/>
  <c r="H824" i="13"/>
  <c r="I816" i="8"/>
  <c r="L824" i="13" s="1"/>
  <c r="L816" i="8"/>
  <c r="Q824" i="13" s="1"/>
  <c r="G816" i="8"/>
  <c r="J824" i="13" s="1"/>
  <c r="K816" i="8"/>
  <c r="F816" i="8"/>
  <c r="I824" i="13" s="1"/>
  <c r="J816" i="8"/>
  <c r="H816" i="8"/>
  <c r="K824" i="13" s="1"/>
  <c r="H568" i="13"/>
  <c r="L560" i="8"/>
  <c r="Q568" i="13" s="1"/>
  <c r="G560" i="8"/>
  <c r="J568" i="13" s="1"/>
  <c r="K560" i="8"/>
  <c r="F560" i="8"/>
  <c r="I568" i="13" s="1"/>
  <c r="J560" i="8"/>
  <c r="I560" i="8"/>
  <c r="L568" i="13" s="1"/>
  <c r="H560" i="8"/>
  <c r="K568" i="13" s="1"/>
  <c r="H312" i="13"/>
  <c r="K304" i="8"/>
  <c r="F304" i="8"/>
  <c r="I312" i="13" s="1"/>
  <c r="J304" i="8"/>
  <c r="I304" i="8"/>
  <c r="L312" i="13" s="1"/>
  <c r="H304" i="8"/>
  <c r="K312" i="13" s="1"/>
  <c r="L304" i="8"/>
  <c r="Q312" i="13" s="1"/>
  <c r="G304" i="8"/>
  <c r="J312" i="13" s="1"/>
  <c r="H56" i="13"/>
  <c r="J48" i="8"/>
  <c r="I48" i="8"/>
  <c r="L56" i="13" s="1"/>
  <c r="H48" i="8"/>
  <c r="K56" i="13" s="1"/>
  <c r="L48" i="8"/>
  <c r="Q56" i="13" s="1"/>
  <c r="G48" i="8"/>
  <c r="J56" i="13" s="1"/>
  <c r="K48" i="8"/>
  <c r="F48" i="8"/>
  <c r="I56" i="13" s="1"/>
  <c r="H1203" i="13"/>
  <c r="K1195" i="8"/>
  <c r="G1195" i="8"/>
  <c r="J1203" i="13" s="1"/>
  <c r="J1195" i="8"/>
  <c r="I1195" i="8"/>
  <c r="L1203" i="13" s="1"/>
  <c r="H1195" i="8"/>
  <c r="K1203" i="13" s="1"/>
  <c r="L1195" i="8"/>
  <c r="Q1203" i="13" s="1"/>
  <c r="F1195" i="8"/>
  <c r="I1203" i="13" s="1"/>
  <c r="H947" i="13"/>
  <c r="J939" i="8"/>
  <c r="I939" i="8"/>
  <c r="L947" i="13" s="1"/>
  <c r="H939" i="8"/>
  <c r="K947" i="13" s="1"/>
  <c r="L939" i="8"/>
  <c r="Q947" i="13" s="1"/>
  <c r="F939" i="8"/>
  <c r="I947" i="13" s="1"/>
  <c r="K939" i="8"/>
  <c r="G939" i="8"/>
  <c r="J947" i="13" s="1"/>
  <c r="H691" i="13"/>
  <c r="H683" i="8"/>
  <c r="K691" i="13" s="1"/>
  <c r="L683" i="8"/>
  <c r="Q691" i="13" s="1"/>
  <c r="F683" i="8"/>
  <c r="I691" i="13" s="1"/>
  <c r="K683" i="8"/>
  <c r="G683" i="8"/>
  <c r="J691" i="13" s="1"/>
  <c r="J683" i="8"/>
  <c r="I683" i="8"/>
  <c r="L691" i="13" s="1"/>
  <c r="H435" i="13"/>
  <c r="L427" i="8"/>
  <c r="Q435" i="13" s="1"/>
  <c r="F427" i="8"/>
  <c r="I435" i="13" s="1"/>
  <c r="K427" i="8"/>
  <c r="G427" i="8"/>
  <c r="J435" i="13" s="1"/>
  <c r="J427" i="8"/>
  <c r="I427" i="8"/>
  <c r="L435" i="13" s="1"/>
  <c r="H427" i="8"/>
  <c r="K435" i="13" s="1"/>
  <c r="H179" i="13"/>
  <c r="K171" i="8"/>
  <c r="F171" i="8"/>
  <c r="I179" i="13" s="1"/>
  <c r="J171" i="8"/>
  <c r="I171" i="8"/>
  <c r="L179" i="13" s="1"/>
  <c r="H171" i="8"/>
  <c r="K179" i="13" s="1"/>
  <c r="L171" i="8"/>
  <c r="Q179" i="13" s="1"/>
  <c r="G171" i="8"/>
  <c r="J179" i="13" s="1"/>
  <c r="H1322" i="13"/>
  <c r="J1314" i="8"/>
  <c r="I1314" i="8"/>
  <c r="L1322" i="13" s="1"/>
  <c r="H1314" i="8"/>
  <c r="K1322" i="13" s="1"/>
  <c r="L1314" i="8"/>
  <c r="Q1322" i="13" s="1"/>
  <c r="G1314" i="8"/>
  <c r="J1322" i="13" s="1"/>
  <c r="K1314" i="8"/>
  <c r="F1314" i="8"/>
  <c r="I1322" i="13" s="1"/>
  <c r="H1066" i="13"/>
  <c r="H1058" i="8"/>
  <c r="K1066" i="13" s="1"/>
  <c r="L1058" i="8"/>
  <c r="Q1066" i="13" s="1"/>
  <c r="G1058" i="8"/>
  <c r="J1066" i="13" s="1"/>
  <c r="K1058" i="8"/>
  <c r="F1058" i="8"/>
  <c r="I1066" i="13" s="1"/>
  <c r="J1058" i="8"/>
  <c r="I1058" i="8"/>
  <c r="L1066" i="13" s="1"/>
  <c r="H810" i="13"/>
  <c r="L802" i="8"/>
  <c r="Q810" i="13" s="1"/>
  <c r="G802" i="8"/>
  <c r="J810" i="13" s="1"/>
  <c r="K802" i="8"/>
  <c r="F802" i="8"/>
  <c r="I810" i="13" s="1"/>
  <c r="J802" i="8"/>
  <c r="I802" i="8"/>
  <c r="L810" i="13" s="1"/>
  <c r="H802" i="8"/>
  <c r="K810" i="13" s="1"/>
  <c r="H554" i="13"/>
  <c r="H546" i="8"/>
  <c r="K554" i="13" s="1"/>
  <c r="L546" i="8"/>
  <c r="Q554" i="13" s="1"/>
  <c r="G546" i="8"/>
  <c r="J554" i="13" s="1"/>
  <c r="K546" i="8"/>
  <c r="F546" i="8"/>
  <c r="I554" i="13" s="1"/>
  <c r="J546" i="8"/>
  <c r="I546" i="8"/>
  <c r="L554" i="13" s="1"/>
  <c r="H298" i="13"/>
  <c r="J290" i="8"/>
  <c r="I290" i="8"/>
  <c r="L298" i="13" s="1"/>
  <c r="H290" i="8"/>
  <c r="K298" i="13" s="1"/>
  <c r="L290" i="8"/>
  <c r="Q298" i="13" s="1"/>
  <c r="G290" i="8"/>
  <c r="J298" i="13" s="1"/>
  <c r="K290" i="8"/>
  <c r="F290" i="8"/>
  <c r="I298" i="13" s="1"/>
  <c r="H42" i="13"/>
  <c r="J34" i="8"/>
  <c r="I34" i="8"/>
  <c r="L42" i="13" s="1"/>
  <c r="H34" i="8"/>
  <c r="K42" i="13" s="1"/>
  <c r="L34" i="8"/>
  <c r="Q42" i="13" s="1"/>
  <c r="G34" i="8"/>
  <c r="J42" i="13" s="1"/>
  <c r="K34" i="8"/>
  <c r="F34" i="8"/>
  <c r="I42" i="13" s="1"/>
  <c r="H1466" i="13"/>
  <c r="H1458" i="8"/>
  <c r="K1466" i="13" s="1"/>
  <c r="L1458" i="8"/>
  <c r="Q1466" i="13" s="1"/>
  <c r="G1458" i="8"/>
  <c r="J1466" i="13" s="1"/>
  <c r="K1458" i="8"/>
  <c r="F1458" i="8"/>
  <c r="I1466" i="13" s="1"/>
  <c r="J1458" i="8"/>
  <c r="I1458" i="8"/>
  <c r="L1466" i="13" s="1"/>
  <c r="H1925" i="13"/>
  <c r="H1917" i="8"/>
  <c r="K1925" i="13" s="1"/>
  <c r="L1917" i="8"/>
  <c r="Q1925" i="13" s="1"/>
  <c r="F1917" i="8"/>
  <c r="I1925" i="13" s="1"/>
  <c r="K1917" i="8"/>
  <c r="G1917" i="8"/>
  <c r="J1925" i="13" s="1"/>
  <c r="J1917" i="8"/>
  <c r="I1917" i="8"/>
  <c r="L1925" i="13" s="1"/>
  <c r="H1669" i="13"/>
  <c r="H1661" i="8"/>
  <c r="K1669" i="13" s="1"/>
  <c r="L1661" i="8"/>
  <c r="Q1669" i="13" s="1"/>
  <c r="F1661" i="8"/>
  <c r="I1669" i="13" s="1"/>
  <c r="K1661" i="8"/>
  <c r="G1661" i="8"/>
  <c r="J1669" i="13" s="1"/>
  <c r="J1661" i="8"/>
  <c r="I1661" i="8"/>
  <c r="L1669" i="13" s="1"/>
  <c r="H1409" i="13"/>
  <c r="H1401" i="8"/>
  <c r="K1409" i="13" s="1"/>
  <c r="L1401" i="8"/>
  <c r="Q1409" i="13" s="1"/>
  <c r="G1401" i="8"/>
  <c r="J1409" i="13" s="1"/>
  <c r="K1401" i="8"/>
  <c r="F1401" i="8"/>
  <c r="I1409" i="13" s="1"/>
  <c r="J1401" i="8"/>
  <c r="I1401" i="8"/>
  <c r="L1409" i="13" s="1"/>
  <c r="H481" i="13"/>
  <c r="H473" i="8"/>
  <c r="K481" i="13" s="1"/>
  <c r="L473" i="8"/>
  <c r="Q481" i="13" s="1"/>
  <c r="G473" i="8"/>
  <c r="J481" i="13" s="1"/>
  <c r="K473" i="8"/>
  <c r="F473" i="8"/>
  <c r="I481" i="13" s="1"/>
  <c r="J473" i="8"/>
  <c r="I473" i="8"/>
  <c r="L481" i="13" s="1"/>
  <c r="H1486" i="13"/>
  <c r="I1478" i="8"/>
  <c r="L1486" i="13" s="1"/>
  <c r="L1478" i="8"/>
  <c r="Q1486" i="13" s="1"/>
  <c r="G1478" i="8"/>
  <c r="J1486" i="13" s="1"/>
  <c r="K1478" i="8"/>
  <c r="F1478" i="8"/>
  <c r="I1486" i="13" s="1"/>
  <c r="J1478" i="8"/>
  <c r="H1478" i="8"/>
  <c r="K1486" i="13" s="1"/>
  <c r="H1892" i="13"/>
  <c r="H1884" i="8"/>
  <c r="K1892" i="13" s="1"/>
  <c r="L1884" i="8"/>
  <c r="Q1892" i="13" s="1"/>
  <c r="G1884" i="8"/>
  <c r="J1892" i="13" s="1"/>
  <c r="K1884" i="8"/>
  <c r="F1884" i="8"/>
  <c r="I1892" i="13" s="1"/>
  <c r="J1884" i="8"/>
  <c r="I1884" i="8"/>
  <c r="L1892" i="13" s="1"/>
  <c r="H1636" i="13"/>
  <c r="H1628" i="8"/>
  <c r="K1636" i="13" s="1"/>
  <c r="L1628" i="8"/>
  <c r="Q1636" i="13" s="1"/>
  <c r="F1628" i="8"/>
  <c r="I1636" i="13" s="1"/>
  <c r="K1628" i="8"/>
  <c r="G1628" i="8"/>
  <c r="J1636" i="13" s="1"/>
  <c r="J1628" i="8"/>
  <c r="I1628" i="8"/>
  <c r="L1636" i="13" s="1"/>
  <c r="H1344" i="13"/>
  <c r="H1336" i="8"/>
  <c r="K1344" i="13" s="1"/>
  <c r="L1336" i="8"/>
  <c r="Q1344" i="13" s="1"/>
  <c r="G1336" i="8"/>
  <c r="J1344" i="13" s="1"/>
  <c r="K1336" i="8"/>
  <c r="F1336" i="8"/>
  <c r="I1344" i="13" s="1"/>
  <c r="J1336" i="8"/>
  <c r="I1336" i="8"/>
  <c r="L1344" i="13" s="1"/>
  <c r="H349" i="13"/>
  <c r="H341" i="8"/>
  <c r="K349" i="13" s="1"/>
  <c r="L341" i="8"/>
  <c r="Q349" i="13" s="1"/>
  <c r="G341" i="8"/>
  <c r="J349" i="13" s="1"/>
  <c r="K341" i="8"/>
  <c r="F341" i="8"/>
  <c r="I349" i="13" s="1"/>
  <c r="J341" i="8"/>
  <c r="I341" i="8"/>
  <c r="L349" i="13" s="1"/>
  <c r="H1458" i="13"/>
  <c r="H1450" i="8"/>
  <c r="K1458" i="13" s="1"/>
  <c r="L1450" i="8"/>
  <c r="Q1458" i="13" s="1"/>
  <c r="G1450" i="8"/>
  <c r="J1458" i="13" s="1"/>
  <c r="K1450" i="8"/>
  <c r="F1450" i="8"/>
  <c r="I1458" i="13" s="1"/>
  <c r="J1450" i="8"/>
  <c r="I1450" i="8"/>
  <c r="L1458" i="13" s="1"/>
  <c r="H1891" i="13"/>
  <c r="H1883" i="8"/>
  <c r="K1891" i="13" s="1"/>
  <c r="L1883" i="8"/>
  <c r="Q1891" i="13" s="1"/>
  <c r="G1883" i="8"/>
  <c r="J1891" i="13" s="1"/>
  <c r="K1883" i="8"/>
  <c r="F1883" i="8"/>
  <c r="I1891" i="13" s="1"/>
  <c r="J1883" i="8"/>
  <c r="I1883" i="8"/>
  <c r="L1891" i="13" s="1"/>
  <c r="H1635" i="13"/>
  <c r="H1627" i="8"/>
  <c r="K1635" i="13" s="1"/>
  <c r="L1627" i="8"/>
  <c r="Q1635" i="13" s="1"/>
  <c r="F1627" i="8"/>
  <c r="I1635" i="13" s="1"/>
  <c r="K1627" i="8"/>
  <c r="G1627" i="8"/>
  <c r="J1635" i="13" s="1"/>
  <c r="J1627" i="8"/>
  <c r="I1627" i="8"/>
  <c r="L1635" i="13" s="1"/>
  <c r="H1341" i="13"/>
  <c r="H1333" i="8"/>
  <c r="K1341" i="13" s="1"/>
  <c r="L1333" i="8"/>
  <c r="Q1341" i="13" s="1"/>
  <c r="G1333" i="8"/>
  <c r="J1341" i="13" s="1"/>
  <c r="K1333" i="8"/>
  <c r="F1333" i="8"/>
  <c r="I1341" i="13" s="1"/>
  <c r="J1333" i="8"/>
  <c r="I1333" i="8"/>
  <c r="L1341" i="13" s="1"/>
  <c r="H345" i="13"/>
  <c r="H337" i="8"/>
  <c r="K345" i="13" s="1"/>
  <c r="L337" i="8"/>
  <c r="Q345" i="13" s="1"/>
  <c r="G337" i="8"/>
  <c r="J345" i="13" s="1"/>
  <c r="K337" i="8"/>
  <c r="F337" i="8"/>
  <c r="I345" i="13" s="1"/>
  <c r="J337" i="8"/>
  <c r="I337" i="8"/>
  <c r="L345" i="13" s="1"/>
  <c r="H1140" i="13"/>
  <c r="H1132" i="8"/>
  <c r="K1140" i="13" s="1"/>
  <c r="L1132" i="8"/>
  <c r="Q1140" i="13" s="1"/>
  <c r="G1132" i="8"/>
  <c r="J1140" i="13" s="1"/>
  <c r="K1132" i="8"/>
  <c r="F1132" i="8"/>
  <c r="I1140" i="13" s="1"/>
  <c r="J1132" i="8"/>
  <c r="I1132" i="8"/>
  <c r="L1140" i="13" s="1"/>
  <c r="H884" i="13"/>
  <c r="H876" i="8"/>
  <c r="K884" i="13" s="1"/>
  <c r="L876" i="8"/>
  <c r="Q884" i="13" s="1"/>
  <c r="G876" i="8"/>
  <c r="J884" i="13" s="1"/>
  <c r="K876" i="8"/>
  <c r="F876" i="8"/>
  <c r="I884" i="13" s="1"/>
  <c r="J876" i="8"/>
  <c r="I876" i="8"/>
  <c r="L884" i="13" s="1"/>
  <c r="H628" i="13"/>
  <c r="H620" i="8"/>
  <c r="K628" i="13" s="1"/>
  <c r="L620" i="8"/>
  <c r="Q628" i="13" s="1"/>
  <c r="G620" i="8"/>
  <c r="J628" i="13" s="1"/>
  <c r="K620" i="8"/>
  <c r="F620" i="8"/>
  <c r="I628" i="13" s="1"/>
  <c r="J620" i="8"/>
  <c r="I620" i="8"/>
  <c r="L628" i="13" s="1"/>
  <c r="H372" i="13"/>
  <c r="H364" i="8"/>
  <c r="K372" i="13" s="1"/>
  <c r="L364" i="8"/>
  <c r="Q372" i="13" s="1"/>
  <c r="G364" i="8"/>
  <c r="J372" i="13" s="1"/>
  <c r="K364" i="8"/>
  <c r="F364" i="8"/>
  <c r="I372" i="13" s="1"/>
  <c r="J364" i="8"/>
  <c r="I364" i="8"/>
  <c r="L372" i="13" s="1"/>
  <c r="H116" i="13"/>
  <c r="H108" i="8"/>
  <c r="K116" i="13" s="1"/>
  <c r="L108" i="8"/>
  <c r="Q116" i="13" s="1"/>
  <c r="G108" i="8"/>
  <c r="J116" i="13" s="1"/>
  <c r="K108" i="8"/>
  <c r="F108" i="8"/>
  <c r="I116" i="13" s="1"/>
  <c r="J108" i="8"/>
  <c r="I108" i="8"/>
  <c r="L116" i="13" s="1"/>
  <c r="H1263" i="13"/>
  <c r="H1255" i="8"/>
  <c r="K1263" i="13" s="1"/>
  <c r="L1255" i="8"/>
  <c r="Q1263" i="13" s="1"/>
  <c r="F1255" i="8"/>
  <c r="I1263" i="13" s="1"/>
  <c r="K1255" i="8"/>
  <c r="G1255" i="8"/>
  <c r="J1263" i="13" s="1"/>
  <c r="J1255" i="8"/>
  <c r="I1255" i="8"/>
  <c r="L1263" i="13" s="1"/>
  <c r="H1007" i="13"/>
  <c r="H999" i="8"/>
  <c r="K1007" i="13" s="1"/>
  <c r="L999" i="8"/>
  <c r="Q1007" i="13" s="1"/>
  <c r="F999" i="8"/>
  <c r="I1007" i="13" s="1"/>
  <c r="K999" i="8"/>
  <c r="G999" i="8"/>
  <c r="J1007" i="13" s="1"/>
  <c r="J999" i="8"/>
  <c r="I999" i="8"/>
  <c r="L1007" i="13" s="1"/>
  <c r="H751" i="13"/>
  <c r="H743" i="8"/>
  <c r="K751" i="13" s="1"/>
  <c r="L743" i="8"/>
  <c r="Q751" i="13" s="1"/>
  <c r="F743" i="8"/>
  <c r="I751" i="13" s="1"/>
  <c r="K743" i="8"/>
  <c r="G743" i="8"/>
  <c r="J751" i="13" s="1"/>
  <c r="J743" i="8"/>
  <c r="I743" i="8"/>
  <c r="L751" i="13" s="1"/>
  <c r="H495" i="13"/>
  <c r="H487" i="8"/>
  <c r="K495" i="13" s="1"/>
  <c r="L487" i="8"/>
  <c r="Q495" i="13" s="1"/>
  <c r="F487" i="8"/>
  <c r="I495" i="13" s="1"/>
  <c r="K487" i="8"/>
  <c r="G487" i="8"/>
  <c r="J495" i="13" s="1"/>
  <c r="J487" i="8"/>
  <c r="I487" i="8"/>
  <c r="L495" i="13" s="1"/>
  <c r="H239" i="13"/>
  <c r="H231" i="8"/>
  <c r="K239" i="13" s="1"/>
  <c r="L231" i="8"/>
  <c r="Q239" i="13" s="1"/>
  <c r="G231" i="8"/>
  <c r="J239" i="13" s="1"/>
  <c r="K231" i="8"/>
  <c r="F231" i="8"/>
  <c r="I239" i="13" s="1"/>
  <c r="J231" i="8"/>
  <c r="I231" i="8"/>
  <c r="L239" i="13" s="1"/>
  <c r="H1382" i="13"/>
  <c r="H1374" i="8"/>
  <c r="K1382" i="13" s="1"/>
  <c r="L1374" i="8"/>
  <c r="Q1382" i="13" s="1"/>
  <c r="G1374" i="8"/>
  <c r="J1382" i="13" s="1"/>
  <c r="K1374" i="8"/>
  <c r="F1374" i="8"/>
  <c r="I1382" i="13" s="1"/>
  <c r="J1374" i="8"/>
  <c r="I1374" i="8"/>
  <c r="L1382" i="13" s="1"/>
  <c r="H1126" i="13"/>
  <c r="F1118" i="8"/>
  <c r="I1126" i="13" s="1"/>
  <c r="L1118" i="8"/>
  <c r="Q1126" i="13" s="1"/>
  <c r="H1118" i="8"/>
  <c r="K1126" i="13" s="1"/>
  <c r="K1118" i="8"/>
  <c r="I1118" i="8"/>
  <c r="L1126" i="13" s="1"/>
  <c r="J1118" i="8"/>
  <c r="G1118" i="8"/>
  <c r="J1126" i="13" s="1"/>
  <c r="H870" i="13"/>
  <c r="F862" i="8"/>
  <c r="I870" i="13" s="1"/>
  <c r="L862" i="8"/>
  <c r="Q870" i="13" s="1"/>
  <c r="I862" i="8"/>
  <c r="L870" i="13" s="1"/>
  <c r="K862" i="8"/>
  <c r="H862" i="8"/>
  <c r="K870" i="13" s="1"/>
  <c r="J862" i="8"/>
  <c r="G862" i="8"/>
  <c r="J870" i="13" s="1"/>
  <c r="H614" i="13"/>
  <c r="F606" i="8"/>
  <c r="I614" i="13" s="1"/>
  <c r="L606" i="8"/>
  <c r="Q614" i="13" s="1"/>
  <c r="I606" i="8"/>
  <c r="L614" i="13" s="1"/>
  <c r="K606" i="8"/>
  <c r="H606" i="8"/>
  <c r="K614" i="13" s="1"/>
  <c r="J606" i="8"/>
  <c r="G606" i="8"/>
  <c r="J614" i="13" s="1"/>
  <c r="H358" i="13"/>
  <c r="F350" i="8"/>
  <c r="I358" i="13" s="1"/>
  <c r="L350" i="8"/>
  <c r="Q358" i="13" s="1"/>
  <c r="I350" i="8"/>
  <c r="L358" i="13" s="1"/>
  <c r="K350" i="8"/>
  <c r="H350" i="8"/>
  <c r="K358" i="13" s="1"/>
  <c r="J350" i="8"/>
  <c r="G350" i="8"/>
  <c r="J358" i="13" s="1"/>
  <c r="H102" i="13"/>
  <c r="F94" i="8"/>
  <c r="I102" i="13" s="1"/>
  <c r="L94" i="8"/>
  <c r="Q102" i="13" s="1"/>
  <c r="I94" i="8"/>
  <c r="L102" i="13" s="1"/>
  <c r="K94" i="8"/>
  <c r="H94" i="8"/>
  <c r="K102" i="13" s="1"/>
  <c r="J94" i="8"/>
  <c r="G94" i="8"/>
  <c r="J102" i="13" s="1"/>
  <c r="H1606" i="13"/>
  <c r="F1598" i="8"/>
  <c r="I1606" i="13" s="1"/>
  <c r="L1598" i="8"/>
  <c r="Q1606" i="13" s="1"/>
  <c r="I1598" i="8"/>
  <c r="L1606" i="13" s="1"/>
  <c r="K1598" i="8"/>
  <c r="H1598" i="8"/>
  <c r="K1606" i="13" s="1"/>
  <c r="J1598" i="8"/>
  <c r="G1598" i="8"/>
  <c r="J1606" i="13" s="1"/>
  <c r="H1985" i="13"/>
  <c r="F1977" i="8"/>
  <c r="I1985" i="13" s="1"/>
  <c r="L1977" i="8"/>
  <c r="Q1985" i="13" s="1"/>
  <c r="I1977" i="8"/>
  <c r="L1985" i="13" s="1"/>
  <c r="K1977" i="8"/>
  <c r="H1977" i="8"/>
  <c r="K1985" i="13" s="1"/>
  <c r="J1977" i="8"/>
  <c r="G1977" i="8"/>
  <c r="J1985" i="13" s="1"/>
  <c r="H1729" i="13"/>
  <c r="F1721" i="8"/>
  <c r="I1729" i="13" s="1"/>
  <c r="L1721" i="8"/>
  <c r="Q1729" i="13" s="1"/>
  <c r="I1721" i="8"/>
  <c r="L1729" i="13" s="1"/>
  <c r="K1721" i="8"/>
  <c r="H1721" i="8"/>
  <c r="K1729" i="13" s="1"/>
  <c r="J1721" i="8"/>
  <c r="G1721" i="8"/>
  <c r="J1729" i="13" s="1"/>
  <c r="H1473" i="13"/>
  <c r="F1465" i="8"/>
  <c r="I1473" i="13" s="1"/>
  <c r="L1465" i="8"/>
  <c r="Q1473" i="13" s="1"/>
  <c r="I1465" i="8"/>
  <c r="L1473" i="13" s="1"/>
  <c r="K1465" i="8"/>
  <c r="H1465" i="8"/>
  <c r="K1473" i="13" s="1"/>
  <c r="J1465" i="8"/>
  <c r="G1465" i="8"/>
  <c r="J1473" i="13" s="1"/>
  <c r="H721" i="13"/>
  <c r="F713" i="8"/>
  <c r="I721" i="13" s="1"/>
  <c r="L713" i="8"/>
  <c r="Q721" i="13" s="1"/>
  <c r="I713" i="8"/>
  <c r="L721" i="13" s="1"/>
  <c r="K713" i="8"/>
  <c r="H713" i="8"/>
  <c r="K721" i="13" s="1"/>
  <c r="J713" i="8"/>
  <c r="G713" i="8"/>
  <c r="J721" i="13" s="1"/>
  <c r="H1726" i="13"/>
  <c r="F1718" i="8"/>
  <c r="I1726" i="13" s="1"/>
  <c r="L1718" i="8"/>
  <c r="Q1726" i="13" s="1"/>
  <c r="I1718" i="8"/>
  <c r="L1726" i="13" s="1"/>
  <c r="K1718" i="8"/>
  <c r="H1718" i="8"/>
  <c r="K1726" i="13" s="1"/>
  <c r="J1718" i="8"/>
  <c r="G1718" i="8"/>
  <c r="J1726" i="13" s="1"/>
  <c r="H1952" i="13"/>
  <c r="F1944" i="8"/>
  <c r="I1952" i="13" s="1"/>
  <c r="L1944" i="8"/>
  <c r="Q1952" i="13" s="1"/>
  <c r="I1944" i="8"/>
  <c r="L1952" i="13" s="1"/>
  <c r="K1944" i="8"/>
  <c r="H1944" i="8"/>
  <c r="K1952" i="13" s="1"/>
  <c r="J1944" i="8"/>
  <c r="G1944" i="8"/>
  <c r="J1952" i="13" s="1"/>
  <c r="H1696" i="13"/>
  <c r="G1688" i="8"/>
  <c r="J1696" i="13" s="1"/>
  <c r="L1688" i="8"/>
  <c r="Q1696" i="13" s="1"/>
  <c r="I1688" i="8"/>
  <c r="L1696" i="13" s="1"/>
  <c r="K1688" i="8"/>
  <c r="H1688" i="8"/>
  <c r="K1696" i="13" s="1"/>
  <c r="J1688" i="8"/>
  <c r="F1688" i="8"/>
  <c r="I1696" i="13" s="1"/>
  <c r="H1440" i="13"/>
  <c r="F1432" i="8"/>
  <c r="I1440" i="13" s="1"/>
  <c r="L1432" i="8"/>
  <c r="Q1440" i="13" s="1"/>
  <c r="I1432" i="8"/>
  <c r="L1440" i="13" s="1"/>
  <c r="K1432" i="8"/>
  <c r="H1432" i="8"/>
  <c r="K1440" i="13" s="1"/>
  <c r="J1432" i="8"/>
  <c r="G1432" i="8"/>
  <c r="J1440" i="13" s="1"/>
  <c r="H589" i="13"/>
  <c r="F581" i="8"/>
  <c r="I589" i="13" s="1"/>
  <c r="L581" i="8"/>
  <c r="Q589" i="13" s="1"/>
  <c r="I581" i="8"/>
  <c r="L589" i="13" s="1"/>
  <c r="K581" i="8"/>
  <c r="H581" i="8"/>
  <c r="K589" i="13" s="1"/>
  <c r="J581" i="8"/>
  <c r="G581" i="8"/>
  <c r="J589" i="13" s="1"/>
  <c r="H1646" i="13"/>
  <c r="F1638" i="8"/>
  <c r="I1646" i="13" s="1"/>
  <c r="L1638" i="8"/>
  <c r="Q1646" i="13" s="1"/>
  <c r="I1638" i="8"/>
  <c r="L1646" i="13" s="1"/>
  <c r="K1638" i="8"/>
  <c r="H1638" i="8"/>
  <c r="K1646" i="13" s="1"/>
  <c r="J1638" i="8"/>
  <c r="G1638" i="8"/>
  <c r="J1646" i="13" s="1"/>
  <c r="H1951" i="13"/>
  <c r="L1943" i="8"/>
  <c r="Q1951" i="13" s="1"/>
  <c r="G1943" i="8"/>
  <c r="J1951" i="13" s="1"/>
  <c r="K1943" i="8"/>
  <c r="F1943" i="8"/>
  <c r="I1951" i="13" s="1"/>
  <c r="J1943" i="8"/>
  <c r="I1943" i="8"/>
  <c r="L1951" i="13" s="1"/>
  <c r="H1943" i="8"/>
  <c r="K1951" i="13" s="1"/>
  <c r="H1695" i="13"/>
  <c r="L1687" i="8"/>
  <c r="Q1695" i="13" s="1"/>
  <c r="F1687" i="8"/>
  <c r="I1695" i="13" s="1"/>
  <c r="K1687" i="8"/>
  <c r="G1687" i="8"/>
  <c r="J1695" i="13" s="1"/>
  <c r="J1687" i="8"/>
  <c r="I1687" i="8"/>
  <c r="L1695" i="13" s="1"/>
  <c r="H1687" i="8"/>
  <c r="K1695" i="13" s="1"/>
  <c r="H1439" i="13"/>
  <c r="L1431" i="8"/>
  <c r="Q1439" i="13" s="1"/>
  <c r="F1431" i="8"/>
  <c r="I1439" i="13" s="1"/>
  <c r="K1431" i="8"/>
  <c r="G1431" i="8"/>
  <c r="J1439" i="13" s="1"/>
  <c r="J1431" i="8"/>
  <c r="I1431" i="8"/>
  <c r="L1439" i="13" s="1"/>
  <c r="H1431" i="8"/>
  <c r="K1439" i="13" s="1"/>
  <c r="H585" i="13"/>
  <c r="L577" i="8"/>
  <c r="Q585" i="13" s="1"/>
  <c r="G577" i="8"/>
  <c r="J585" i="13" s="1"/>
  <c r="K577" i="8"/>
  <c r="F577" i="8"/>
  <c r="I585" i="13" s="1"/>
  <c r="J577" i="8"/>
  <c r="I577" i="8"/>
  <c r="L585" i="13" s="1"/>
  <c r="H577" i="8"/>
  <c r="K585" i="13" s="1"/>
  <c r="H1200" i="13"/>
  <c r="L1192" i="8"/>
  <c r="Q1200" i="13" s="1"/>
  <c r="H1192" i="8"/>
  <c r="K1200" i="13" s="1"/>
  <c r="K1192" i="8"/>
  <c r="F1192" i="8"/>
  <c r="I1200" i="13" s="1"/>
  <c r="J1192" i="8"/>
  <c r="I1192" i="8"/>
  <c r="L1200" i="13" s="1"/>
  <c r="G1192" i="8"/>
  <c r="J1200" i="13" s="1"/>
  <c r="H944" i="13"/>
  <c r="L936" i="8"/>
  <c r="Q944" i="13" s="1"/>
  <c r="G936" i="8"/>
  <c r="J944" i="13" s="1"/>
  <c r="K936" i="8"/>
  <c r="F936" i="8"/>
  <c r="I944" i="13" s="1"/>
  <c r="J936" i="8"/>
  <c r="I936" i="8"/>
  <c r="L944" i="13" s="1"/>
  <c r="H936" i="8"/>
  <c r="K944" i="13" s="1"/>
  <c r="H688" i="13"/>
  <c r="L680" i="8"/>
  <c r="Q688" i="13" s="1"/>
  <c r="G680" i="8"/>
  <c r="J688" i="13" s="1"/>
  <c r="K680" i="8"/>
  <c r="F680" i="8"/>
  <c r="I688" i="13" s="1"/>
  <c r="J680" i="8"/>
  <c r="I680" i="8"/>
  <c r="L688" i="13" s="1"/>
  <c r="H680" i="8"/>
  <c r="K688" i="13" s="1"/>
  <c r="H432" i="13"/>
  <c r="L424" i="8"/>
  <c r="Q432" i="13" s="1"/>
  <c r="G424" i="8"/>
  <c r="J432" i="13" s="1"/>
  <c r="K424" i="8"/>
  <c r="F424" i="8"/>
  <c r="I432" i="13" s="1"/>
  <c r="J424" i="8"/>
  <c r="I424" i="8"/>
  <c r="L432" i="13" s="1"/>
  <c r="H424" i="8"/>
  <c r="K432" i="13" s="1"/>
  <c r="H176" i="13"/>
  <c r="L168" i="8"/>
  <c r="Q176" i="13" s="1"/>
  <c r="G168" i="8"/>
  <c r="J176" i="13" s="1"/>
  <c r="K168" i="8"/>
  <c r="F168" i="8"/>
  <c r="I176" i="13" s="1"/>
  <c r="J168" i="8"/>
  <c r="I168" i="8"/>
  <c r="L176" i="13" s="1"/>
  <c r="H168" i="8"/>
  <c r="K176" i="13" s="1"/>
  <c r="H1323" i="13"/>
  <c r="L1315" i="8"/>
  <c r="Q1323" i="13" s="1"/>
  <c r="G1315" i="8"/>
  <c r="J1323" i="13" s="1"/>
  <c r="K1315" i="8"/>
  <c r="F1315" i="8"/>
  <c r="I1323" i="13" s="1"/>
  <c r="J1315" i="8"/>
  <c r="I1315" i="8"/>
  <c r="L1323" i="13" s="1"/>
  <c r="H1315" i="8"/>
  <c r="K1323" i="13" s="1"/>
  <c r="H1067" i="13"/>
  <c r="L1059" i="8"/>
  <c r="Q1067" i="13" s="1"/>
  <c r="G1059" i="8"/>
  <c r="J1067" i="13" s="1"/>
  <c r="K1059" i="8"/>
  <c r="F1059" i="8"/>
  <c r="I1067" i="13" s="1"/>
  <c r="J1059" i="8"/>
  <c r="I1059" i="8"/>
  <c r="L1067" i="13" s="1"/>
  <c r="H1059" i="8"/>
  <c r="K1067" i="13" s="1"/>
  <c r="H811" i="13"/>
  <c r="L803" i="8"/>
  <c r="Q811" i="13" s="1"/>
  <c r="G803" i="8"/>
  <c r="J811" i="13" s="1"/>
  <c r="K803" i="8"/>
  <c r="F803" i="8"/>
  <c r="I811" i="13" s="1"/>
  <c r="J803" i="8"/>
  <c r="I803" i="8"/>
  <c r="L811" i="13" s="1"/>
  <c r="H803" i="8"/>
  <c r="K811" i="13" s="1"/>
  <c r="H555" i="13"/>
  <c r="L547" i="8"/>
  <c r="Q555" i="13" s="1"/>
  <c r="G547" i="8"/>
  <c r="J555" i="13" s="1"/>
  <c r="K547" i="8"/>
  <c r="F547" i="8"/>
  <c r="I555" i="13" s="1"/>
  <c r="J547" i="8"/>
  <c r="I547" i="8"/>
  <c r="L555" i="13" s="1"/>
  <c r="H547" i="8"/>
  <c r="K555" i="13" s="1"/>
  <c r="H299" i="13"/>
  <c r="L291" i="8"/>
  <c r="Q299" i="13" s="1"/>
  <c r="G291" i="8"/>
  <c r="J299" i="13" s="1"/>
  <c r="K291" i="8"/>
  <c r="F291" i="8"/>
  <c r="I299" i="13" s="1"/>
  <c r="J291" i="8"/>
  <c r="I291" i="8"/>
  <c r="L299" i="13" s="1"/>
  <c r="H291" i="8"/>
  <c r="K299" i="13" s="1"/>
  <c r="H43" i="13"/>
  <c r="L35" i="8"/>
  <c r="Q43" i="13" s="1"/>
  <c r="G35" i="8"/>
  <c r="J43" i="13" s="1"/>
  <c r="K35" i="8"/>
  <c r="F35" i="8"/>
  <c r="I43" i="13" s="1"/>
  <c r="J35" i="8"/>
  <c r="I35" i="8"/>
  <c r="L43" i="13" s="1"/>
  <c r="H35" i="8"/>
  <c r="K43" i="13" s="1"/>
  <c r="H1186" i="13"/>
  <c r="L1178" i="8"/>
  <c r="Q1186" i="13" s="1"/>
  <c r="G1178" i="8"/>
  <c r="J1186" i="13" s="1"/>
  <c r="K1178" i="8"/>
  <c r="F1178" i="8"/>
  <c r="I1186" i="13" s="1"/>
  <c r="J1178" i="8"/>
  <c r="I1178" i="8"/>
  <c r="L1186" i="13" s="1"/>
  <c r="H1178" i="8"/>
  <c r="K1186" i="13" s="1"/>
  <c r="H930" i="13"/>
  <c r="L922" i="8"/>
  <c r="Q930" i="13" s="1"/>
  <c r="G922" i="8"/>
  <c r="J930" i="13" s="1"/>
  <c r="K922" i="8"/>
  <c r="F922" i="8"/>
  <c r="I930" i="13" s="1"/>
  <c r="J922" i="8"/>
  <c r="I922" i="8"/>
  <c r="L930" i="13" s="1"/>
  <c r="H922" i="8"/>
  <c r="K930" i="13" s="1"/>
  <c r="H674" i="13"/>
  <c r="L666" i="8"/>
  <c r="Q674" i="13" s="1"/>
  <c r="G666" i="8"/>
  <c r="J674" i="13" s="1"/>
  <c r="K666" i="8"/>
  <c r="F666" i="8"/>
  <c r="I674" i="13" s="1"/>
  <c r="J666" i="8"/>
  <c r="I666" i="8"/>
  <c r="L674" i="13" s="1"/>
  <c r="H666" i="8"/>
  <c r="K674" i="13" s="1"/>
  <c r="H418" i="13"/>
  <c r="L410" i="8"/>
  <c r="Q418" i="13" s="1"/>
  <c r="F410" i="8"/>
  <c r="I418" i="13" s="1"/>
  <c r="K410" i="8"/>
  <c r="G410" i="8"/>
  <c r="J418" i="13" s="1"/>
  <c r="J410" i="8"/>
  <c r="I410" i="8"/>
  <c r="L418" i="13" s="1"/>
  <c r="H410" i="8"/>
  <c r="K418" i="13" s="1"/>
  <c r="H162" i="13"/>
  <c r="L154" i="8"/>
  <c r="Q162" i="13" s="1"/>
  <c r="F154" i="8"/>
  <c r="I162" i="13" s="1"/>
  <c r="K154" i="8"/>
  <c r="G154" i="8"/>
  <c r="J162" i="13" s="1"/>
  <c r="J154" i="8"/>
  <c r="I154" i="8"/>
  <c r="L162" i="13" s="1"/>
  <c r="H154" i="8"/>
  <c r="K162" i="13" s="1"/>
  <c r="H1782" i="13"/>
  <c r="L1774" i="8"/>
  <c r="Q1782" i="13" s="1"/>
  <c r="I1774" i="8"/>
  <c r="L1782" i="13" s="1"/>
  <c r="K1774" i="8"/>
  <c r="H1774" i="8"/>
  <c r="K1782" i="13" s="1"/>
  <c r="J1774" i="8"/>
  <c r="G1774" i="8"/>
  <c r="J1782" i="13" s="1"/>
  <c r="F1774" i="8"/>
  <c r="I1782" i="13" s="1"/>
  <c r="H453" i="13"/>
  <c r="L445" i="8"/>
  <c r="Q453" i="13" s="1"/>
  <c r="H445" i="8"/>
  <c r="K453" i="13" s="1"/>
  <c r="K445" i="8"/>
  <c r="G445" i="8"/>
  <c r="J453" i="13" s="1"/>
  <c r="J445" i="8"/>
  <c r="F445" i="8"/>
  <c r="I453" i="13" s="1"/>
  <c r="I445" i="8"/>
  <c r="L453" i="13" s="1"/>
  <c r="H1805" i="13"/>
  <c r="L1797" i="8"/>
  <c r="Q1805" i="13" s="1"/>
  <c r="F1797" i="8"/>
  <c r="I1805" i="13" s="1"/>
  <c r="K1797" i="8"/>
  <c r="G1797" i="8"/>
  <c r="J1805" i="13" s="1"/>
  <c r="J1797" i="8"/>
  <c r="I1797" i="8"/>
  <c r="L1805" i="13" s="1"/>
  <c r="H1797" i="8"/>
  <c r="K1805" i="13" s="1"/>
  <c r="H1549" i="13"/>
  <c r="L1541" i="8"/>
  <c r="Q1549" i="13" s="1"/>
  <c r="G1541" i="8"/>
  <c r="J1549" i="13" s="1"/>
  <c r="K1541" i="8"/>
  <c r="H1541" i="8"/>
  <c r="K1549" i="13" s="1"/>
  <c r="J1541" i="8"/>
  <c r="F1541" i="8"/>
  <c r="I1549" i="13" s="1"/>
  <c r="I1541" i="8"/>
  <c r="L1549" i="13" s="1"/>
  <c r="H1025" i="13"/>
  <c r="L1017" i="8"/>
  <c r="Q1025" i="13" s="1"/>
  <c r="I1017" i="8"/>
  <c r="L1025" i="13" s="1"/>
  <c r="K1017" i="8"/>
  <c r="H1017" i="8"/>
  <c r="K1025" i="13" s="1"/>
  <c r="J1017" i="8"/>
  <c r="G1017" i="8"/>
  <c r="J1025" i="13" s="1"/>
  <c r="F1017" i="8"/>
  <c r="I1025" i="13" s="1"/>
  <c r="H2014" i="13"/>
  <c r="L2006" i="8"/>
  <c r="Q2014" i="13" s="1"/>
  <c r="H2006" i="8"/>
  <c r="K2014" i="13" s="1"/>
  <c r="K2006" i="8"/>
  <c r="G2006" i="8"/>
  <c r="J2014" i="13" s="1"/>
  <c r="J2006" i="8"/>
  <c r="F2006" i="8"/>
  <c r="I2014" i="13" s="1"/>
  <c r="I2006" i="8"/>
  <c r="L2014" i="13" s="1"/>
  <c r="H213" i="13"/>
  <c r="L205" i="8"/>
  <c r="Q213" i="13" s="1"/>
  <c r="I205" i="8"/>
  <c r="L213" i="13" s="1"/>
  <c r="K205" i="8"/>
  <c r="H205" i="8"/>
  <c r="K213" i="13" s="1"/>
  <c r="J205" i="8"/>
  <c r="G205" i="8"/>
  <c r="J213" i="13" s="1"/>
  <c r="F205" i="8"/>
  <c r="I213" i="13" s="1"/>
  <c r="H1772" i="13"/>
  <c r="L1764" i="8"/>
  <c r="Q1772" i="13" s="1"/>
  <c r="I1764" i="8"/>
  <c r="L1772" i="13" s="1"/>
  <c r="K1764" i="8"/>
  <c r="H1764" i="8"/>
  <c r="K1772" i="13" s="1"/>
  <c r="J1764" i="8"/>
  <c r="F1764" i="8"/>
  <c r="I1772" i="13" s="1"/>
  <c r="G1764" i="8"/>
  <c r="J1772" i="13" s="1"/>
  <c r="H1516" i="13"/>
  <c r="L1508" i="8"/>
  <c r="Q1516" i="13" s="1"/>
  <c r="H1508" i="8"/>
  <c r="K1516" i="13" s="1"/>
  <c r="K1508" i="8"/>
  <c r="G1508" i="8"/>
  <c r="J1516" i="13" s="1"/>
  <c r="J1508" i="8"/>
  <c r="F1508" i="8"/>
  <c r="I1516" i="13" s="1"/>
  <c r="I1508" i="8"/>
  <c r="L1516" i="13" s="1"/>
  <c r="H893" i="13"/>
  <c r="L885" i="8"/>
  <c r="Q893" i="13" s="1"/>
  <c r="H885" i="8"/>
  <c r="K893" i="13" s="1"/>
  <c r="K885" i="8"/>
  <c r="G885" i="8"/>
  <c r="J893" i="13" s="1"/>
  <c r="J885" i="8"/>
  <c r="F885" i="8"/>
  <c r="I893" i="13" s="1"/>
  <c r="I885" i="8"/>
  <c r="L893" i="13" s="1"/>
  <c r="H1886" i="13"/>
  <c r="L1878" i="8"/>
  <c r="Q1886" i="13" s="1"/>
  <c r="H1878" i="8"/>
  <c r="K1886" i="13" s="1"/>
  <c r="K1878" i="8"/>
  <c r="G1878" i="8"/>
  <c r="J1886" i="13" s="1"/>
  <c r="J1878" i="8"/>
  <c r="F1878" i="8"/>
  <c r="I1886" i="13" s="1"/>
  <c r="I1878" i="8"/>
  <c r="L1886" i="13" s="1"/>
  <c r="H149" i="13"/>
  <c r="L141" i="8"/>
  <c r="Q149" i="13" s="1"/>
  <c r="H141" i="8"/>
  <c r="K149" i="13" s="1"/>
  <c r="K141" i="8"/>
  <c r="G141" i="8"/>
  <c r="J149" i="13" s="1"/>
  <c r="J141" i="8"/>
  <c r="F141" i="8"/>
  <c r="I149" i="13" s="1"/>
  <c r="I141" i="8"/>
  <c r="L149" i="13" s="1"/>
  <c r="H1771" i="13"/>
  <c r="L1763" i="8"/>
  <c r="Q1771" i="13" s="1"/>
  <c r="H1763" i="8"/>
  <c r="K1771" i="13" s="1"/>
  <c r="K1763" i="8"/>
  <c r="F1763" i="8"/>
  <c r="I1771" i="13" s="1"/>
  <c r="J1763" i="8"/>
  <c r="G1763" i="8"/>
  <c r="J1771" i="13" s="1"/>
  <c r="I1763" i="8"/>
  <c r="L1771" i="13" s="1"/>
  <c r="H1515" i="13"/>
  <c r="L1507" i="8"/>
  <c r="Q1515" i="13" s="1"/>
  <c r="H1507" i="8"/>
  <c r="K1515" i="13" s="1"/>
  <c r="K1507" i="8"/>
  <c r="F1507" i="8"/>
  <c r="I1515" i="13" s="1"/>
  <c r="J1507" i="8"/>
  <c r="G1507" i="8"/>
  <c r="J1515" i="13" s="1"/>
  <c r="I1507" i="8"/>
  <c r="L1515" i="13" s="1"/>
  <c r="H889" i="13"/>
  <c r="L881" i="8"/>
  <c r="Q889" i="13" s="1"/>
  <c r="H881" i="8"/>
  <c r="K889" i="13" s="1"/>
  <c r="K881" i="8"/>
  <c r="G881" i="8"/>
  <c r="J889" i="13" s="1"/>
  <c r="J881" i="8"/>
  <c r="F881" i="8"/>
  <c r="I889" i="13" s="1"/>
  <c r="I881" i="8"/>
  <c r="L889" i="13" s="1"/>
  <c r="H1276" i="13"/>
  <c r="L1268" i="8"/>
  <c r="Q1276" i="13" s="1"/>
  <c r="H1268" i="8"/>
  <c r="K1276" i="13" s="1"/>
  <c r="K1268" i="8"/>
  <c r="G1268" i="8"/>
  <c r="J1276" i="13" s="1"/>
  <c r="J1268" i="8"/>
  <c r="F1268" i="8"/>
  <c r="I1276" i="13" s="1"/>
  <c r="I1268" i="8"/>
  <c r="L1276" i="13" s="1"/>
  <c r="H1020" i="13"/>
  <c r="L1012" i="8"/>
  <c r="Q1020" i="13" s="1"/>
  <c r="H1012" i="8"/>
  <c r="K1020" i="13" s="1"/>
  <c r="K1012" i="8"/>
  <c r="G1012" i="8"/>
  <c r="J1020" i="13" s="1"/>
  <c r="J1012" i="8"/>
  <c r="F1012" i="8"/>
  <c r="I1020" i="13" s="1"/>
  <c r="I1012" i="8"/>
  <c r="L1020" i="13" s="1"/>
  <c r="H764" i="13"/>
  <c r="L756" i="8"/>
  <c r="Q764" i="13" s="1"/>
  <c r="H756" i="8"/>
  <c r="K764" i="13" s="1"/>
  <c r="K756" i="8"/>
  <c r="G756" i="8"/>
  <c r="J764" i="13" s="1"/>
  <c r="J756" i="8"/>
  <c r="F756" i="8"/>
  <c r="I764" i="13" s="1"/>
  <c r="I756" i="8"/>
  <c r="L764" i="13" s="1"/>
  <c r="H508" i="13"/>
  <c r="L500" i="8"/>
  <c r="Q508" i="13" s="1"/>
  <c r="H500" i="8"/>
  <c r="K508" i="13" s="1"/>
  <c r="K500" i="8"/>
  <c r="G500" i="8"/>
  <c r="J508" i="13" s="1"/>
  <c r="J500" i="8"/>
  <c r="F500" i="8"/>
  <c r="I508" i="13" s="1"/>
  <c r="I500" i="8"/>
  <c r="L508" i="13" s="1"/>
  <c r="H252" i="13"/>
  <c r="L244" i="8"/>
  <c r="Q252" i="13" s="1"/>
  <c r="H244" i="8"/>
  <c r="K252" i="13" s="1"/>
  <c r="K244" i="8"/>
  <c r="G244" i="8"/>
  <c r="J252" i="13" s="1"/>
  <c r="J244" i="8"/>
  <c r="F244" i="8"/>
  <c r="I252" i="13" s="1"/>
  <c r="I244" i="8"/>
  <c r="L252" i="13" s="1"/>
  <c r="H1399" i="13"/>
  <c r="L1391" i="8"/>
  <c r="Q1399" i="13" s="1"/>
  <c r="H1391" i="8"/>
  <c r="K1399" i="13" s="1"/>
  <c r="K1391" i="8"/>
  <c r="F1391" i="8"/>
  <c r="I1399" i="13" s="1"/>
  <c r="J1391" i="8"/>
  <c r="G1391" i="8"/>
  <c r="J1399" i="13" s="1"/>
  <c r="I1391" i="8"/>
  <c r="L1399" i="13" s="1"/>
  <c r="H1143" i="13"/>
  <c r="L1135" i="8"/>
  <c r="Q1143" i="13" s="1"/>
  <c r="H1135" i="8"/>
  <c r="K1143" i="13" s="1"/>
  <c r="K1135" i="8"/>
  <c r="F1135" i="8"/>
  <c r="I1143" i="13" s="1"/>
  <c r="J1135" i="8"/>
  <c r="G1135" i="8"/>
  <c r="J1143" i="13" s="1"/>
  <c r="I1135" i="8"/>
  <c r="L1143" i="13" s="1"/>
  <c r="H887" i="13"/>
  <c r="L879" i="8"/>
  <c r="Q887" i="13" s="1"/>
  <c r="H879" i="8"/>
  <c r="K887" i="13" s="1"/>
  <c r="K879" i="8"/>
  <c r="F879" i="8"/>
  <c r="I887" i="13" s="1"/>
  <c r="J879" i="8"/>
  <c r="G879" i="8"/>
  <c r="J887" i="13" s="1"/>
  <c r="I879" i="8"/>
  <c r="L887" i="13" s="1"/>
  <c r="H631" i="13"/>
  <c r="L623" i="8"/>
  <c r="Q631" i="13" s="1"/>
  <c r="H623" i="8"/>
  <c r="K631" i="13" s="1"/>
  <c r="K623" i="8"/>
  <c r="F623" i="8"/>
  <c r="I631" i="13" s="1"/>
  <c r="J623" i="8"/>
  <c r="G623" i="8"/>
  <c r="J631" i="13" s="1"/>
  <c r="I623" i="8"/>
  <c r="L631" i="13" s="1"/>
  <c r="H375" i="13"/>
  <c r="L367" i="8"/>
  <c r="Q375" i="13" s="1"/>
  <c r="H367" i="8"/>
  <c r="K375" i="13" s="1"/>
  <c r="K367" i="8"/>
  <c r="G367" i="8"/>
  <c r="J375" i="13" s="1"/>
  <c r="J367" i="8"/>
  <c r="F367" i="8"/>
  <c r="I375" i="13" s="1"/>
  <c r="I367" i="8"/>
  <c r="L375" i="13" s="1"/>
  <c r="H119" i="13"/>
  <c r="L111" i="8"/>
  <c r="Q119" i="13" s="1"/>
  <c r="H111" i="8"/>
  <c r="K119" i="13" s="1"/>
  <c r="K111" i="8"/>
  <c r="G111" i="8"/>
  <c r="J119" i="13" s="1"/>
  <c r="J111" i="8"/>
  <c r="F111" i="8"/>
  <c r="I119" i="13" s="1"/>
  <c r="I111" i="8"/>
  <c r="L119" i="13" s="1"/>
  <c r="H1262" i="13"/>
  <c r="L1254" i="8"/>
  <c r="Q1262" i="13" s="1"/>
  <c r="H1254" i="8"/>
  <c r="K1262" i="13" s="1"/>
  <c r="K1254" i="8"/>
  <c r="G1254" i="8"/>
  <c r="J1262" i="13" s="1"/>
  <c r="J1254" i="8"/>
  <c r="F1254" i="8"/>
  <c r="I1262" i="13" s="1"/>
  <c r="I1254" i="8"/>
  <c r="L1262" i="13" s="1"/>
  <c r="H1006" i="13"/>
  <c r="L998" i="8"/>
  <c r="Q1006" i="13" s="1"/>
  <c r="H998" i="8"/>
  <c r="K1006" i="13" s="1"/>
  <c r="K998" i="8"/>
  <c r="G998" i="8"/>
  <c r="J1006" i="13" s="1"/>
  <c r="J998" i="8"/>
  <c r="F998" i="8"/>
  <c r="I1006" i="13" s="1"/>
  <c r="I998" i="8"/>
  <c r="L1006" i="13" s="1"/>
  <c r="H750" i="13"/>
  <c r="L742" i="8"/>
  <c r="Q750" i="13" s="1"/>
  <c r="H742" i="8"/>
  <c r="K750" i="13" s="1"/>
  <c r="K742" i="8"/>
  <c r="G742" i="8"/>
  <c r="J750" i="13" s="1"/>
  <c r="J742" i="8"/>
  <c r="F742" i="8"/>
  <c r="I750" i="13" s="1"/>
  <c r="I742" i="8"/>
  <c r="L750" i="13" s="1"/>
  <c r="H494" i="13"/>
  <c r="L486" i="8"/>
  <c r="Q494" i="13" s="1"/>
  <c r="H486" i="8"/>
  <c r="K494" i="13" s="1"/>
  <c r="K486" i="8"/>
  <c r="G486" i="8"/>
  <c r="J494" i="13" s="1"/>
  <c r="J486" i="8"/>
  <c r="F486" i="8"/>
  <c r="I494" i="13" s="1"/>
  <c r="I486" i="8"/>
  <c r="L494" i="13" s="1"/>
  <c r="H238" i="13"/>
  <c r="L230" i="8"/>
  <c r="Q238" i="13" s="1"/>
  <c r="H230" i="8"/>
  <c r="K238" i="13" s="1"/>
  <c r="K230" i="8"/>
  <c r="G230" i="8"/>
  <c r="J238" i="13" s="1"/>
  <c r="J230" i="8"/>
  <c r="F230" i="8"/>
  <c r="I238" i="13" s="1"/>
  <c r="I230" i="8"/>
  <c r="L238" i="13" s="1"/>
  <c r="H1890" i="13"/>
  <c r="L1882" i="8"/>
  <c r="Q1890" i="13" s="1"/>
  <c r="I1882" i="8"/>
  <c r="L1890" i="13" s="1"/>
  <c r="K1882" i="8"/>
  <c r="G1882" i="8"/>
  <c r="J1890" i="13" s="1"/>
  <c r="J1882" i="8"/>
  <c r="F1882" i="8"/>
  <c r="I1890" i="13" s="1"/>
  <c r="H1882" i="8"/>
  <c r="K1890" i="13" s="1"/>
  <c r="H901" i="13"/>
  <c r="K893" i="8"/>
  <c r="G893" i="8"/>
  <c r="J901" i="13" s="1"/>
  <c r="J893" i="8"/>
  <c r="F893" i="8"/>
  <c r="I901" i="13" s="1"/>
  <c r="I893" i="8"/>
  <c r="L901" i="13" s="1"/>
  <c r="L893" i="8"/>
  <c r="Q901" i="13" s="1"/>
  <c r="H893" i="8"/>
  <c r="K901" i="13" s="1"/>
  <c r="H1849" i="13"/>
  <c r="I1841" i="8"/>
  <c r="L1849" i="13" s="1"/>
  <c r="L1841" i="8"/>
  <c r="Q1849" i="13" s="1"/>
  <c r="H1841" i="8"/>
  <c r="K1849" i="13" s="1"/>
  <c r="K1841" i="8"/>
  <c r="G1841" i="8"/>
  <c r="J1849" i="13" s="1"/>
  <c r="J1841" i="8"/>
  <c r="F1841" i="8"/>
  <c r="I1849" i="13" s="1"/>
  <c r="H1593" i="13"/>
  <c r="I1585" i="8"/>
  <c r="L1593" i="13" s="1"/>
  <c r="L1585" i="8"/>
  <c r="Q1593" i="13" s="1"/>
  <c r="H1585" i="8"/>
  <c r="K1593" i="13" s="1"/>
  <c r="K1585" i="8"/>
  <c r="G1585" i="8"/>
  <c r="J1593" i="13" s="1"/>
  <c r="J1585" i="8"/>
  <c r="F1585" i="8"/>
  <c r="I1593" i="13" s="1"/>
  <c r="H1201" i="13"/>
  <c r="I1193" i="8"/>
  <c r="L1201" i="13" s="1"/>
  <c r="L1193" i="8"/>
  <c r="Q1201" i="13" s="1"/>
  <c r="H1193" i="8"/>
  <c r="K1201" i="13" s="1"/>
  <c r="K1193" i="8"/>
  <c r="G1193" i="8"/>
  <c r="J1201" i="13" s="1"/>
  <c r="J1193" i="8"/>
  <c r="F1193" i="8"/>
  <c r="I1201" i="13" s="1"/>
  <c r="H177" i="13"/>
  <c r="I169" i="8"/>
  <c r="L177" i="13" s="1"/>
  <c r="L169" i="8"/>
  <c r="Q177" i="13" s="1"/>
  <c r="H169" i="8"/>
  <c r="K177" i="13" s="1"/>
  <c r="K169" i="8"/>
  <c r="G169" i="8"/>
  <c r="J177" i="13" s="1"/>
  <c r="J169" i="8"/>
  <c r="F169" i="8"/>
  <c r="I177" i="13" s="1"/>
  <c r="H869" i="13"/>
  <c r="I861" i="8"/>
  <c r="L869" i="13" s="1"/>
  <c r="L861" i="8"/>
  <c r="Q869" i="13" s="1"/>
  <c r="H861" i="8"/>
  <c r="K869" i="13" s="1"/>
  <c r="K861" i="8"/>
  <c r="G861" i="8"/>
  <c r="J869" i="13" s="1"/>
  <c r="J861" i="8"/>
  <c r="F861" i="8"/>
  <c r="I869" i="13" s="1"/>
  <c r="H1816" i="13"/>
  <c r="I1808" i="8"/>
  <c r="L1816" i="13" s="1"/>
  <c r="L1808" i="8"/>
  <c r="Q1816" i="13" s="1"/>
  <c r="H1808" i="8"/>
  <c r="K1816" i="13" s="1"/>
  <c r="K1808" i="8"/>
  <c r="F1808" i="8"/>
  <c r="I1816" i="13" s="1"/>
  <c r="J1808" i="8"/>
  <c r="G1808" i="8"/>
  <c r="J1816" i="13" s="1"/>
  <c r="H1560" i="13"/>
  <c r="I1552" i="8"/>
  <c r="L1560" i="13" s="1"/>
  <c r="L1552" i="8"/>
  <c r="Q1560" i="13" s="1"/>
  <c r="H1552" i="8"/>
  <c r="K1560" i="13" s="1"/>
  <c r="K1552" i="8"/>
  <c r="G1552" i="8"/>
  <c r="J1560" i="13" s="1"/>
  <c r="J1552" i="8"/>
  <c r="F1552" i="8"/>
  <c r="I1560" i="13" s="1"/>
  <c r="H1069" i="13"/>
  <c r="I1061" i="8"/>
  <c r="L1069" i="13" s="1"/>
  <c r="L1061" i="8"/>
  <c r="Q1069" i="13" s="1"/>
  <c r="H1061" i="8"/>
  <c r="K1069" i="13" s="1"/>
  <c r="K1061" i="8"/>
  <c r="G1061" i="8"/>
  <c r="J1069" i="13" s="1"/>
  <c r="J1061" i="8"/>
  <c r="F1061" i="8"/>
  <c r="I1069" i="13" s="1"/>
  <c r="H45" i="13"/>
  <c r="I37" i="8"/>
  <c r="L45" i="13" s="1"/>
  <c r="L37" i="8"/>
  <c r="Q45" i="13" s="1"/>
  <c r="H37" i="8"/>
  <c r="K45" i="13" s="1"/>
  <c r="K37" i="8"/>
  <c r="G37" i="8"/>
  <c r="J45" i="13" s="1"/>
  <c r="J37" i="8"/>
  <c r="F37" i="8"/>
  <c r="I45" i="13" s="1"/>
  <c r="H677" i="13"/>
  <c r="I669" i="8"/>
  <c r="L677" i="13" s="1"/>
  <c r="L669" i="8"/>
  <c r="Q677" i="13" s="1"/>
  <c r="H669" i="8"/>
  <c r="K677" i="13" s="1"/>
  <c r="K669" i="8"/>
  <c r="G669" i="8"/>
  <c r="J677" i="13" s="1"/>
  <c r="J669" i="8"/>
  <c r="F669" i="8"/>
  <c r="I677" i="13" s="1"/>
  <c r="H1815" i="13"/>
  <c r="I1807" i="8"/>
  <c r="L1815" i="13" s="1"/>
  <c r="L1807" i="8"/>
  <c r="Q1815" i="13" s="1"/>
  <c r="H1807" i="8"/>
  <c r="K1815" i="13" s="1"/>
  <c r="K1807" i="8"/>
  <c r="F1807" i="8"/>
  <c r="I1815" i="13" s="1"/>
  <c r="J1807" i="8"/>
  <c r="G1807" i="8"/>
  <c r="J1815" i="13" s="1"/>
  <c r="H1559" i="13"/>
  <c r="I1551" i="8"/>
  <c r="L1559" i="13" s="1"/>
  <c r="L1551" i="8"/>
  <c r="Q1559" i="13" s="1"/>
  <c r="H1551" i="8"/>
  <c r="K1559" i="13" s="1"/>
  <c r="K1551" i="8"/>
  <c r="F1551" i="8"/>
  <c r="I1559" i="13" s="1"/>
  <c r="J1551" i="8"/>
  <c r="G1551" i="8"/>
  <c r="J1559" i="13" s="1"/>
  <c r="H1065" i="13"/>
  <c r="I1057" i="8"/>
  <c r="L1065" i="13" s="1"/>
  <c r="L1057" i="8"/>
  <c r="Q1065" i="13" s="1"/>
  <c r="H1057" i="8"/>
  <c r="K1065" i="13" s="1"/>
  <c r="K1057" i="8"/>
  <c r="G1057" i="8"/>
  <c r="J1065" i="13" s="1"/>
  <c r="J1057" i="8"/>
  <c r="F1057" i="8"/>
  <c r="I1065" i="13" s="1"/>
  <c r="H41" i="13"/>
  <c r="L33" i="8"/>
  <c r="Q41" i="13" s="1"/>
  <c r="H33" i="8"/>
  <c r="K41" i="13" s="1"/>
  <c r="K33" i="8"/>
  <c r="G33" i="8"/>
  <c r="J41" i="13" s="1"/>
  <c r="J33" i="8"/>
  <c r="F33" i="8"/>
  <c r="I41" i="13" s="1"/>
  <c r="I33" i="8"/>
  <c r="L41" i="13" s="1"/>
  <c r="H1064" i="13"/>
  <c r="L1056" i="8"/>
  <c r="Q1064" i="13" s="1"/>
  <c r="G1056" i="8"/>
  <c r="J1064" i="13" s="1"/>
  <c r="K1056" i="8"/>
  <c r="F1056" i="8"/>
  <c r="I1064" i="13" s="1"/>
  <c r="J1056" i="8"/>
  <c r="I1056" i="8"/>
  <c r="L1064" i="13" s="1"/>
  <c r="H1056" i="8"/>
  <c r="K1064" i="13" s="1"/>
  <c r="H808" i="13"/>
  <c r="L800" i="8"/>
  <c r="Q808" i="13" s="1"/>
  <c r="G800" i="8"/>
  <c r="J808" i="13" s="1"/>
  <c r="K800" i="8"/>
  <c r="F800" i="8"/>
  <c r="I808" i="13" s="1"/>
  <c r="J800" i="8"/>
  <c r="I800" i="8"/>
  <c r="L808" i="13" s="1"/>
  <c r="H800" i="8"/>
  <c r="K808" i="13" s="1"/>
  <c r="H552" i="13"/>
  <c r="L544" i="8"/>
  <c r="Q552" i="13" s="1"/>
  <c r="G544" i="8"/>
  <c r="J552" i="13" s="1"/>
  <c r="K544" i="8"/>
  <c r="F544" i="8"/>
  <c r="I552" i="13" s="1"/>
  <c r="J544" i="8"/>
  <c r="I544" i="8"/>
  <c r="L552" i="13" s="1"/>
  <c r="H544" i="8"/>
  <c r="K552" i="13" s="1"/>
  <c r="H296" i="13"/>
  <c r="L288" i="8"/>
  <c r="Q296" i="13" s="1"/>
  <c r="G288" i="8"/>
  <c r="J296" i="13" s="1"/>
  <c r="K288" i="8"/>
  <c r="F288" i="8"/>
  <c r="I296" i="13" s="1"/>
  <c r="J288" i="8"/>
  <c r="I288" i="8"/>
  <c r="L296" i="13" s="1"/>
  <c r="H288" i="8"/>
  <c r="K296" i="13" s="1"/>
  <c r="H40" i="13"/>
  <c r="L32" i="8"/>
  <c r="Q40" i="13" s="1"/>
  <c r="G32" i="8"/>
  <c r="J40" i="13" s="1"/>
  <c r="K32" i="8"/>
  <c r="F32" i="8"/>
  <c r="I40" i="13" s="1"/>
  <c r="J32" i="8"/>
  <c r="I32" i="8"/>
  <c r="L40" i="13" s="1"/>
  <c r="H32" i="8"/>
  <c r="K40" i="13" s="1"/>
  <c r="H1187" i="13"/>
  <c r="L1179" i="8"/>
  <c r="Q1187" i="13" s="1"/>
  <c r="F1179" i="8"/>
  <c r="I1187" i="13" s="1"/>
  <c r="K1179" i="8"/>
  <c r="G1179" i="8"/>
  <c r="J1187" i="13" s="1"/>
  <c r="J1179" i="8"/>
  <c r="I1179" i="8"/>
  <c r="L1187" i="13" s="1"/>
  <c r="H1179" i="8"/>
  <c r="K1187" i="13" s="1"/>
  <c r="H931" i="13"/>
  <c r="L923" i="8"/>
  <c r="Q931" i="13" s="1"/>
  <c r="F923" i="8"/>
  <c r="I931" i="13" s="1"/>
  <c r="K923" i="8"/>
  <c r="G923" i="8"/>
  <c r="J931" i="13" s="1"/>
  <c r="J923" i="8"/>
  <c r="I923" i="8"/>
  <c r="L931" i="13" s="1"/>
  <c r="H923" i="8"/>
  <c r="K931" i="13" s="1"/>
  <c r="H675" i="13"/>
  <c r="L667" i="8"/>
  <c r="Q675" i="13" s="1"/>
  <c r="F667" i="8"/>
  <c r="I675" i="13" s="1"/>
  <c r="K667" i="8"/>
  <c r="G667" i="8"/>
  <c r="J675" i="13" s="1"/>
  <c r="J667" i="8"/>
  <c r="I667" i="8"/>
  <c r="L675" i="13" s="1"/>
  <c r="H667" i="8"/>
  <c r="K675" i="13" s="1"/>
  <c r="H419" i="13"/>
  <c r="L411" i="8"/>
  <c r="Q419" i="13" s="1"/>
  <c r="G411" i="8"/>
  <c r="J419" i="13" s="1"/>
  <c r="K411" i="8"/>
  <c r="F411" i="8"/>
  <c r="I419" i="13" s="1"/>
  <c r="J411" i="8"/>
  <c r="I411" i="8"/>
  <c r="L419" i="13" s="1"/>
  <c r="H411" i="8"/>
  <c r="K419" i="13" s="1"/>
  <c r="H163" i="13"/>
  <c r="L155" i="8"/>
  <c r="Q163" i="13" s="1"/>
  <c r="G155" i="8"/>
  <c r="J163" i="13" s="1"/>
  <c r="K155" i="8"/>
  <c r="F155" i="8"/>
  <c r="I163" i="13" s="1"/>
  <c r="J155" i="8"/>
  <c r="I155" i="8"/>
  <c r="L163" i="13" s="1"/>
  <c r="H155" i="8"/>
  <c r="K163" i="13" s="1"/>
  <c r="H1306" i="13"/>
  <c r="L1298" i="8"/>
  <c r="Q1306" i="13" s="1"/>
  <c r="G1298" i="8"/>
  <c r="J1306" i="13" s="1"/>
  <c r="K1298" i="8"/>
  <c r="F1298" i="8"/>
  <c r="I1306" i="13" s="1"/>
  <c r="J1298" i="8"/>
  <c r="I1298" i="8"/>
  <c r="L1306" i="13" s="1"/>
  <c r="H1298" i="8"/>
  <c r="K1306" i="13" s="1"/>
  <c r="H1050" i="13"/>
  <c r="L1042" i="8"/>
  <c r="Q1050" i="13" s="1"/>
  <c r="G1042" i="8"/>
  <c r="J1050" i="13" s="1"/>
  <c r="K1042" i="8"/>
  <c r="F1042" i="8"/>
  <c r="I1050" i="13" s="1"/>
  <c r="J1042" i="8"/>
  <c r="I1042" i="8"/>
  <c r="L1050" i="13" s="1"/>
  <c r="H1042" i="8"/>
  <c r="K1050" i="13" s="1"/>
  <c r="H794" i="13"/>
  <c r="L786" i="8"/>
  <c r="Q794" i="13" s="1"/>
  <c r="G786" i="8"/>
  <c r="J794" i="13" s="1"/>
  <c r="K786" i="8"/>
  <c r="F786" i="8"/>
  <c r="I794" i="13" s="1"/>
  <c r="J786" i="8"/>
  <c r="I786" i="8"/>
  <c r="L794" i="13" s="1"/>
  <c r="H786" i="8"/>
  <c r="K794" i="13" s="1"/>
  <c r="H538" i="13"/>
  <c r="L530" i="8"/>
  <c r="Q538" i="13" s="1"/>
  <c r="G530" i="8"/>
  <c r="J538" i="13" s="1"/>
  <c r="K530" i="8"/>
  <c r="F530" i="8"/>
  <c r="I538" i="13" s="1"/>
  <c r="J530" i="8"/>
  <c r="I530" i="8"/>
  <c r="L538" i="13" s="1"/>
  <c r="H530" i="8"/>
  <c r="K538" i="13" s="1"/>
  <c r="H282" i="13"/>
  <c r="L274" i="8"/>
  <c r="Q282" i="13" s="1"/>
  <c r="G274" i="8"/>
  <c r="J282" i="13" s="1"/>
  <c r="K274" i="8"/>
  <c r="F274" i="8"/>
  <c r="I282" i="13" s="1"/>
  <c r="J274" i="8"/>
  <c r="I274" i="8"/>
  <c r="L282" i="13" s="1"/>
  <c r="H274" i="8"/>
  <c r="K282" i="13" s="1"/>
  <c r="H26" i="13"/>
  <c r="L18" i="8"/>
  <c r="Q26" i="13" s="1"/>
  <c r="G18" i="8"/>
  <c r="J26" i="13" s="1"/>
  <c r="K18" i="8"/>
  <c r="F18" i="8"/>
  <c r="I26" i="13" s="1"/>
  <c r="J18" i="8"/>
  <c r="I18" i="8"/>
  <c r="L26" i="13" s="1"/>
  <c r="H18" i="8"/>
  <c r="K26" i="13" s="1"/>
  <c r="H1426" i="13"/>
  <c r="L1418" i="8"/>
  <c r="Q1426" i="13" s="1"/>
  <c r="G1418" i="8"/>
  <c r="J1426" i="13" s="1"/>
  <c r="K1418" i="8"/>
  <c r="F1418" i="8"/>
  <c r="I1426" i="13" s="1"/>
  <c r="J1418" i="8"/>
  <c r="I1418" i="8"/>
  <c r="L1426" i="13" s="1"/>
  <c r="H1418" i="8"/>
  <c r="K1426" i="13" s="1"/>
  <c r="H1909" i="13"/>
  <c r="L1901" i="8"/>
  <c r="Q1909" i="13" s="1"/>
  <c r="F1901" i="8"/>
  <c r="I1909" i="13" s="1"/>
  <c r="K1901" i="8"/>
  <c r="G1901" i="8"/>
  <c r="J1909" i="13" s="1"/>
  <c r="J1901" i="8"/>
  <c r="I1901" i="8"/>
  <c r="L1909" i="13" s="1"/>
  <c r="H1901" i="8"/>
  <c r="K1909" i="13" s="1"/>
  <c r="H1653" i="13"/>
  <c r="L1645" i="8"/>
  <c r="Q1653" i="13" s="1"/>
  <c r="G1645" i="8"/>
  <c r="J1653" i="13" s="1"/>
  <c r="K1645" i="8"/>
  <c r="F1645" i="8"/>
  <c r="I1653" i="13" s="1"/>
  <c r="J1645" i="8"/>
  <c r="I1645" i="8"/>
  <c r="L1653" i="13" s="1"/>
  <c r="H1645" i="8"/>
  <c r="K1653" i="13" s="1"/>
  <c r="H1377" i="13"/>
  <c r="L1369" i="8"/>
  <c r="Q1377" i="13" s="1"/>
  <c r="G1369" i="8"/>
  <c r="J1377" i="13" s="1"/>
  <c r="K1369" i="8"/>
  <c r="F1369" i="8"/>
  <c r="I1377" i="13" s="1"/>
  <c r="J1369" i="8"/>
  <c r="I1369" i="8"/>
  <c r="L1377" i="13" s="1"/>
  <c r="H1369" i="8"/>
  <c r="K1377" i="13" s="1"/>
  <c r="H417" i="13"/>
  <c r="L409" i="8"/>
  <c r="Q417" i="13" s="1"/>
  <c r="G409" i="8"/>
  <c r="J417" i="13" s="1"/>
  <c r="K409" i="8"/>
  <c r="F409" i="8"/>
  <c r="I417" i="13" s="1"/>
  <c r="J409" i="8"/>
  <c r="I409" i="8"/>
  <c r="L417" i="13" s="1"/>
  <c r="H409" i="8"/>
  <c r="K417" i="13" s="1"/>
  <c r="H1430" i="13"/>
  <c r="L1422" i="8"/>
  <c r="Q1430" i="13" s="1"/>
  <c r="G1422" i="8"/>
  <c r="J1430" i="13" s="1"/>
  <c r="K1422" i="8"/>
  <c r="F1422" i="8"/>
  <c r="I1430" i="13" s="1"/>
  <c r="J1422" i="8"/>
  <c r="I1422" i="8"/>
  <c r="L1430" i="13" s="1"/>
  <c r="H1422" i="8"/>
  <c r="K1430" i="13" s="1"/>
  <c r="H1876" i="13"/>
  <c r="L1868" i="8"/>
  <c r="Q1876" i="13" s="1"/>
  <c r="F1868" i="8"/>
  <c r="I1876" i="13" s="1"/>
  <c r="K1868" i="8"/>
  <c r="G1868" i="8"/>
  <c r="J1876" i="13" s="1"/>
  <c r="J1868" i="8"/>
  <c r="I1868" i="8"/>
  <c r="L1876" i="13" s="1"/>
  <c r="H1868" i="8"/>
  <c r="K1876" i="13" s="1"/>
  <c r="H1620" i="13"/>
  <c r="L1612" i="8"/>
  <c r="Q1620" i="13" s="1"/>
  <c r="G1612" i="8"/>
  <c r="J1620" i="13" s="1"/>
  <c r="K1612" i="8"/>
  <c r="F1612" i="8"/>
  <c r="I1620" i="13" s="1"/>
  <c r="J1612" i="8"/>
  <c r="I1612" i="8"/>
  <c r="L1620" i="13" s="1"/>
  <c r="H1612" i="8"/>
  <c r="K1620" i="13" s="1"/>
  <c r="H1309" i="13"/>
  <c r="L1301" i="8"/>
  <c r="Q1309" i="13" s="1"/>
  <c r="G1301" i="8"/>
  <c r="J1309" i="13" s="1"/>
  <c r="K1301" i="8"/>
  <c r="F1301" i="8"/>
  <c r="I1309" i="13" s="1"/>
  <c r="J1301" i="8"/>
  <c r="I1301" i="8"/>
  <c r="L1309" i="13" s="1"/>
  <c r="H1301" i="8"/>
  <c r="K1309" i="13" s="1"/>
  <c r="H285" i="13"/>
  <c r="L277" i="8"/>
  <c r="Q285" i="13" s="1"/>
  <c r="G277" i="8"/>
  <c r="J285" i="13" s="1"/>
  <c r="K277" i="8"/>
  <c r="F277" i="8"/>
  <c r="I285" i="13" s="1"/>
  <c r="J277" i="8"/>
  <c r="I277" i="8"/>
  <c r="L285" i="13" s="1"/>
  <c r="H277" i="8"/>
  <c r="K285" i="13" s="1"/>
  <c r="H1404" i="13"/>
  <c r="L1396" i="8"/>
  <c r="Q1404" i="13" s="1"/>
  <c r="G1396" i="8"/>
  <c r="J1404" i="13" s="1"/>
  <c r="K1396" i="8"/>
  <c r="F1396" i="8"/>
  <c r="I1404" i="13" s="1"/>
  <c r="J1396" i="8"/>
  <c r="I1396" i="8"/>
  <c r="L1404" i="13" s="1"/>
  <c r="H1396" i="8"/>
  <c r="K1404" i="13" s="1"/>
  <c r="H1875" i="13"/>
  <c r="L1867" i="8"/>
  <c r="Q1875" i="13" s="1"/>
  <c r="F1867" i="8"/>
  <c r="I1875" i="13" s="1"/>
  <c r="K1867" i="8"/>
  <c r="G1867" i="8"/>
  <c r="J1875" i="13" s="1"/>
  <c r="J1867" i="8"/>
  <c r="I1867" i="8"/>
  <c r="L1875" i="13" s="1"/>
  <c r="H1867" i="8"/>
  <c r="K1875" i="13" s="1"/>
  <c r="H1619" i="13"/>
  <c r="L1611" i="8"/>
  <c r="Q1619" i="13" s="1"/>
  <c r="F1611" i="8"/>
  <c r="I1619" i="13" s="1"/>
  <c r="K1611" i="8"/>
  <c r="G1611" i="8"/>
  <c r="J1619" i="13" s="1"/>
  <c r="J1611" i="8"/>
  <c r="I1611" i="8"/>
  <c r="L1619" i="13" s="1"/>
  <c r="H1611" i="8"/>
  <c r="K1619" i="13" s="1"/>
  <c r="H1305" i="13"/>
  <c r="L1297" i="8"/>
  <c r="Q1305" i="13" s="1"/>
  <c r="G1297" i="8"/>
  <c r="J1305" i="13" s="1"/>
  <c r="K1297" i="8"/>
  <c r="F1297" i="8"/>
  <c r="I1305" i="13" s="1"/>
  <c r="J1297" i="8"/>
  <c r="I1297" i="8"/>
  <c r="L1305" i="13" s="1"/>
  <c r="H1297" i="8"/>
  <c r="K1305" i="13" s="1"/>
  <c r="H281" i="13"/>
  <c r="L273" i="8"/>
  <c r="Q281" i="13" s="1"/>
  <c r="G273" i="8"/>
  <c r="J281" i="13" s="1"/>
  <c r="K273" i="8"/>
  <c r="F273" i="8"/>
  <c r="I281" i="13" s="1"/>
  <c r="J273" i="8"/>
  <c r="I273" i="8"/>
  <c r="L281" i="13" s="1"/>
  <c r="H273" i="8"/>
  <c r="K281" i="13" s="1"/>
  <c r="H1124" i="13"/>
  <c r="L1116" i="8"/>
  <c r="Q1124" i="13" s="1"/>
  <c r="H1116" i="8"/>
  <c r="K1124" i="13" s="1"/>
  <c r="K1116" i="8"/>
  <c r="F1116" i="8"/>
  <c r="I1124" i="13" s="1"/>
  <c r="J1116" i="8"/>
  <c r="I1116" i="8"/>
  <c r="L1124" i="13" s="1"/>
  <c r="G1116" i="8"/>
  <c r="J1124" i="13" s="1"/>
  <c r="H868" i="13"/>
  <c r="L860" i="8"/>
  <c r="Q868" i="13" s="1"/>
  <c r="H860" i="8"/>
  <c r="K868" i="13" s="1"/>
  <c r="K860" i="8"/>
  <c r="F860" i="8"/>
  <c r="I868" i="13" s="1"/>
  <c r="J860" i="8"/>
  <c r="I860" i="8"/>
  <c r="L868" i="13" s="1"/>
  <c r="G860" i="8"/>
  <c r="J868" i="13" s="1"/>
  <c r="H612" i="13"/>
  <c r="L604" i="8"/>
  <c r="Q612" i="13" s="1"/>
  <c r="H604" i="8"/>
  <c r="K612" i="13" s="1"/>
  <c r="K604" i="8"/>
  <c r="F604" i="8"/>
  <c r="I612" i="13" s="1"/>
  <c r="J604" i="8"/>
  <c r="I604" i="8"/>
  <c r="L612" i="13" s="1"/>
  <c r="G604" i="8"/>
  <c r="J612" i="13" s="1"/>
  <c r="H356" i="13"/>
  <c r="L348" i="8"/>
  <c r="Q356" i="13" s="1"/>
  <c r="H348" i="8"/>
  <c r="K356" i="13" s="1"/>
  <c r="K348" i="8"/>
  <c r="F348" i="8"/>
  <c r="I356" i="13" s="1"/>
  <c r="J348" i="8"/>
  <c r="I348" i="8"/>
  <c r="L356" i="13" s="1"/>
  <c r="G348" i="8"/>
  <c r="J356" i="13" s="1"/>
  <c r="H100" i="13"/>
  <c r="L92" i="8"/>
  <c r="Q100" i="13" s="1"/>
  <c r="G92" i="8"/>
  <c r="J100" i="13" s="1"/>
  <c r="K92" i="8"/>
  <c r="F92" i="8"/>
  <c r="I100" i="13" s="1"/>
  <c r="J92" i="8"/>
  <c r="I92" i="8"/>
  <c r="L100" i="13" s="1"/>
  <c r="H92" i="8"/>
  <c r="K100" i="13" s="1"/>
  <c r="H1247" i="13"/>
  <c r="L1239" i="8"/>
  <c r="Q1247" i="13" s="1"/>
  <c r="F1239" i="8"/>
  <c r="I1247" i="13" s="1"/>
  <c r="K1239" i="8"/>
  <c r="G1239" i="8"/>
  <c r="J1247" i="13" s="1"/>
  <c r="J1239" i="8"/>
  <c r="I1239" i="8"/>
  <c r="L1247" i="13" s="1"/>
  <c r="H1239" i="8"/>
  <c r="K1247" i="13" s="1"/>
  <c r="H991" i="13"/>
  <c r="L983" i="8"/>
  <c r="Q991" i="13" s="1"/>
  <c r="F983" i="8"/>
  <c r="I991" i="13" s="1"/>
  <c r="K983" i="8"/>
  <c r="G983" i="8"/>
  <c r="J991" i="13" s="1"/>
  <c r="J983" i="8"/>
  <c r="I983" i="8"/>
  <c r="L991" i="13" s="1"/>
  <c r="H983" i="8"/>
  <c r="K991" i="13" s="1"/>
  <c r="H735" i="13"/>
  <c r="L727" i="8"/>
  <c r="Q735" i="13" s="1"/>
  <c r="F727" i="8"/>
  <c r="I735" i="13" s="1"/>
  <c r="K727" i="8"/>
  <c r="G727" i="8"/>
  <c r="J735" i="13" s="1"/>
  <c r="J727" i="8"/>
  <c r="I727" i="8"/>
  <c r="L735" i="13" s="1"/>
  <c r="H727" i="8"/>
  <c r="K735" i="13" s="1"/>
  <c r="H479" i="13"/>
  <c r="L471" i="8"/>
  <c r="Q479" i="13" s="1"/>
  <c r="F471" i="8"/>
  <c r="I479" i="13" s="1"/>
  <c r="K471" i="8"/>
  <c r="G471" i="8"/>
  <c r="J479" i="13" s="1"/>
  <c r="J471" i="8"/>
  <c r="I471" i="8"/>
  <c r="L479" i="13" s="1"/>
  <c r="H471" i="8"/>
  <c r="K479" i="13" s="1"/>
  <c r="H223" i="13"/>
  <c r="L215" i="8"/>
  <c r="Q223" i="13" s="1"/>
  <c r="G215" i="8"/>
  <c r="J223" i="13" s="1"/>
  <c r="K215" i="8"/>
  <c r="F215" i="8"/>
  <c r="I223" i="13" s="1"/>
  <c r="J215" i="8"/>
  <c r="I215" i="8"/>
  <c r="L223" i="13" s="1"/>
  <c r="H215" i="8"/>
  <c r="K223" i="13" s="1"/>
  <c r="H1366" i="13"/>
  <c r="L1358" i="8"/>
  <c r="Q1366" i="13" s="1"/>
  <c r="G1358" i="8"/>
  <c r="J1366" i="13" s="1"/>
  <c r="K1358" i="8"/>
  <c r="F1358" i="8"/>
  <c r="I1366" i="13" s="1"/>
  <c r="J1358" i="8"/>
  <c r="I1358" i="8"/>
  <c r="L1366" i="13" s="1"/>
  <c r="H1358" i="8"/>
  <c r="K1366" i="13" s="1"/>
  <c r="H1110" i="13"/>
  <c r="L1102" i="8"/>
  <c r="Q1110" i="13" s="1"/>
  <c r="I1102" i="8"/>
  <c r="L1110" i="13" s="1"/>
  <c r="K1102" i="8"/>
  <c r="H1102" i="8"/>
  <c r="K1110" i="13" s="1"/>
  <c r="J1102" i="8"/>
  <c r="G1102" i="8"/>
  <c r="J1110" i="13" s="1"/>
  <c r="F1102" i="8"/>
  <c r="I1110" i="13" s="1"/>
  <c r="H854" i="13"/>
  <c r="L846" i="8"/>
  <c r="Q854" i="13" s="1"/>
  <c r="I846" i="8"/>
  <c r="L854" i="13" s="1"/>
  <c r="K846" i="8"/>
  <c r="H846" i="8"/>
  <c r="K854" i="13" s="1"/>
  <c r="J846" i="8"/>
  <c r="G846" i="8"/>
  <c r="J854" i="13" s="1"/>
  <c r="F846" i="8"/>
  <c r="I854" i="13" s="1"/>
  <c r="H598" i="13"/>
  <c r="L590" i="8"/>
  <c r="Q598" i="13" s="1"/>
  <c r="I590" i="8"/>
  <c r="L598" i="13" s="1"/>
  <c r="K590" i="8"/>
  <c r="H590" i="8"/>
  <c r="K598" i="13" s="1"/>
  <c r="J590" i="8"/>
  <c r="G590" i="8"/>
  <c r="J598" i="13" s="1"/>
  <c r="F590" i="8"/>
  <c r="I598" i="13" s="1"/>
  <c r="H342" i="13"/>
  <c r="L334" i="8"/>
  <c r="Q342" i="13" s="1"/>
  <c r="I334" i="8"/>
  <c r="L342" i="13" s="1"/>
  <c r="K334" i="8"/>
  <c r="H334" i="8"/>
  <c r="K342" i="13" s="1"/>
  <c r="J334" i="8"/>
  <c r="G334" i="8"/>
  <c r="J342" i="13" s="1"/>
  <c r="F334" i="8"/>
  <c r="I342" i="13" s="1"/>
  <c r="H86" i="13"/>
  <c r="L78" i="8"/>
  <c r="Q86" i="13" s="1"/>
  <c r="I78" i="8"/>
  <c r="L86" i="13" s="1"/>
  <c r="K78" i="8"/>
  <c r="H78" i="8"/>
  <c r="K86" i="13" s="1"/>
  <c r="J78" i="8"/>
  <c r="G78" i="8"/>
  <c r="J86" i="13" s="1"/>
  <c r="F78" i="8"/>
  <c r="I86" i="13" s="1"/>
  <c r="H1574" i="13"/>
  <c r="L1566" i="8"/>
  <c r="Q1574" i="13" s="1"/>
  <c r="I1566" i="8"/>
  <c r="L1574" i="13" s="1"/>
  <c r="K1566" i="8"/>
  <c r="H1566" i="8"/>
  <c r="K1574" i="13" s="1"/>
  <c r="J1566" i="8"/>
  <c r="G1566" i="8"/>
  <c r="J1574" i="13" s="1"/>
  <c r="F1566" i="8"/>
  <c r="I1574" i="13" s="1"/>
  <c r="H1969" i="13"/>
  <c r="L1961" i="8"/>
  <c r="Q1969" i="13" s="1"/>
  <c r="I1961" i="8"/>
  <c r="L1969" i="13" s="1"/>
  <c r="K1961" i="8"/>
  <c r="H1961" i="8"/>
  <c r="K1969" i="13" s="1"/>
  <c r="J1961" i="8"/>
  <c r="G1961" i="8"/>
  <c r="J1969" i="13" s="1"/>
  <c r="F1961" i="8"/>
  <c r="I1969" i="13" s="1"/>
  <c r="H1713" i="13"/>
  <c r="L1705" i="8"/>
  <c r="Q1713" i="13" s="1"/>
  <c r="I1705" i="8"/>
  <c r="L1713" i="13" s="1"/>
  <c r="K1705" i="8"/>
  <c r="H1705" i="8"/>
  <c r="K1713" i="13" s="1"/>
  <c r="J1705" i="8"/>
  <c r="G1705" i="8"/>
  <c r="J1713" i="13" s="1"/>
  <c r="F1705" i="8"/>
  <c r="I1713" i="13" s="1"/>
  <c r="H1457" i="13"/>
  <c r="L1449" i="8"/>
  <c r="Q1457" i="13" s="1"/>
  <c r="I1449" i="8"/>
  <c r="L1457" i="13" s="1"/>
  <c r="K1449" i="8"/>
  <c r="H1449" i="8"/>
  <c r="K1457" i="13" s="1"/>
  <c r="J1449" i="8"/>
  <c r="G1449" i="8"/>
  <c r="J1457" i="13" s="1"/>
  <c r="F1449" i="8"/>
  <c r="I1457" i="13" s="1"/>
  <c r="H657" i="13"/>
  <c r="L649" i="8"/>
  <c r="Q657" i="13" s="1"/>
  <c r="I649" i="8"/>
  <c r="L657" i="13" s="1"/>
  <c r="K649" i="8"/>
  <c r="H649" i="8"/>
  <c r="K657" i="13" s="1"/>
  <c r="J649" i="8"/>
  <c r="G649" i="8"/>
  <c r="J657" i="13" s="1"/>
  <c r="F649" i="8"/>
  <c r="I657" i="13" s="1"/>
  <c r="H1670" i="13"/>
  <c r="L1662" i="8"/>
  <c r="Q1670" i="13" s="1"/>
  <c r="I1662" i="8"/>
  <c r="L1670" i="13" s="1"/>
  <c r="K1662" i="8"/>
  <c r="H1662" i="8"/>
  <c r="K1670" i="13" s="1"/>
  <c r="J1662" i="8"/>
  <c r="G1662" i="8"/>
  <c r="J1670" i="13" s="1"/>
  <c r="F1662" i="8"/>
  <c r="I1670" i="13" s="1"/>
  <c r="H1936" i="13"/>
  <c r="L1928" i="8"/>
  <c r="Q1936" i="13" s="1"/>
  <c r="I1928" i="8"/>
  <c r="L1936" i="13" s="1"/>
  <c r="K1928" i="8"/>
  <c r="H1928" i="8"/>
  <c r="K1936" i="13" s="1"/>
  <c r="J1928" i="8"/>
  <c r="G1928" i="8"/>
  <c r="J1936" i="13" s="1"/>
  <c r="F1928" i="8"/>
  <c r="I1936" i="13" s="1"/>
  <c r="H1680" i="13"/>
  <c r="L1672" i="8"/>
  <c r="Q1680" i="13" s="1"/>
  <c r="I1672" i="8"/>
  <c r="L1680" i="13" s="1"/>
  <c r="K1672" i="8"/>
  <c r="H1672" i="8"/>
  <c r="K1680" i="13" s="1"/>
  <c r="J1672" i="8"/>
  <c r="F1672" i="8"/>
  <c r="I1680" i="13" s="1"/>
  <c r="G1672" i="8"/>
  <c r="J1680" i="13" s="1"/>
  <c r="H1424" i="13"/>
  <c r="L1416" i="8"/>
  <c r="Q1424" i="13" s="1"/>
  <c r="I1416" i="8"/>
  <c r="L1424" i="13" s="1"/>
  <c r="K1416" i="8"/>
  <c r="G1416" i="8"/>
  <c r="J1424" i="13" s="1"/>
  <c r="J1416" i="8"/>
  <c r="H1416" i="8"/>
  <c r="K1424" i="13" s="1"/>
  <c r="F1416" i="8"/>
  <c r="I1424" i="13" s="1"/>
  <c r="H525" i="13"/>
  <c r="L517" i="8"/>
  <c r="Q525" i="13" s="1"/>
  <c r="I517" i="8"/>
  <c r="L525" i="13" s="1"/>
  <c r="K517" i="8"/>
  <c r="H517" i="8"/>
  <c r="K525" i="13" s="1"/>
  <c r="J517" i="8"/>
  <c r="G517" i="8"/>
  <c r="J525" i="13" s="1"/>
  <c r="F517" i="8"/>
  <c r="I525" i="13" s="1"/>
  <c r="H1594" i="13"/>
  <c r="L1586" i="8"/>
  <c r="Q1594" i="13" s="1"/>
  <c r="I1586" i="8"/>
  <c r="L1594" i="13" s="1"/>
  <c r="K1586" i="8"/>
  <c r="H1586" i="8"/>
  <c r="K1594" i="13" s="1"/>
  <c r="J1586" i="8"/>
  <c r="G1586" i="8"/>
  <c r="J1594" i="13" s="1"/>
  <c r="F1586" i="8"/>
  <c r="I1594" i="13" s="1"/>
  <c r="H1935" i="13"/>
  <c r="L1927" i="8"/>
  <c r="Q1935" i="13" s="1"/>
  <c r="G1927" i="8"/>
  <c r="J1935" i="13" s="1"/>
  <c r="K1927" i="8"/>
  <c r="F1927" i="8"/>
  <c r="I1935" i="13" s="1"/>
  <c r="J1927" i="8"/>
  <c r="I1927" i="8"/>
  <c r="L1935" i="13" s="1"/>
  <c r="H1927" i="8"/>
  <c r="K1935" i="13" s="1"/>
  <c r="H1679" i="13"/>
  <c r="L1671" i="8"/>
  <c r="Q1679" i="13" s="1"/>
  <c r="F1671" i="8"/>
  <c r="I1679" i="13" s="1"/>
  <c r="K1671" i="8"/>
  <c r="G1671" i="8"/>
  <c r="J1679" i="13" s="1"/>
  <c r="J1671" i="8"/>
  <c r="I1671" i="8"/>
  <c r="L1679" i="13" s="1"/>
  <c r="H1671" i="8"/>
  <c r="K1679" i="13" s="1"/>
  <c r="H1423" i="13"/>
  <c r="L1415" i="8"/>
  <c r="Q1423" i="13" s="1"/>
  <c r="F1415" i="8"/>
  <c r="I1423" i="13" s="1"/>
  <c r="K1415" i="8"/>
  <c r="G1415" i="8"/>
  <c r="J1423" i="13" s="1"/>
  <c r="J1415" i="8"/>
  <c r="I1415" i="8"/>
  <c r="L1423" i="13" s="1"/>
  <c r="H1415" i="8"/>
  <c r="K1423" i="13" s="1"/>
  <c r="H521" i="13"/>
  <c r="L513" i="8"/>
  <c r="Q521" i="13" s="1"/>
  <c r="G513" i="8"/>
  <c r="J521" i="13" s="1"/>
  <c r="K513" i="8"/>
  <c r="F513" i="8"/>
  <c r="I521" i="13" s="1"/>
  <c r="J513" i="8"/>
  <c r="I513" i="8"/>
  <c r="L521" i="13" s="1"/>
  <c r="H513" i="8"/>
  <c r="K521" i="13" s="1"/>
  <c r="H1184" i="13"/>
  <c r="L1176" i="8"/>
  <c r="Q1184" i="13" s="1"/>
  <c r="G1176" i="8"/>
  <c r="J1184" i="13" s="1"/>
  <c r="K1176" i="8"/>
  <c r="F1176" i="8"/>
  <c r="I1184" i="13" s="1"/>
  <c r="J1176" i="8"/>
  <c r="I1176" i="8"/>
  <c r="L1184" i="13" s="1"/>
  <c r="H1176" i="8"/>
  <c r="K1184" i="13" s="1"/>
  <c r="H928" i="13"/>
  <c r="L920" i="8"/>
  <c r="Q928" i="13" s="1"/>
  <c r="G920" i="8"/>
  <c r="J928" i="13" s="1"/>
  <c r="K920" i="8"/>
  <c r="F920" i="8"/>
  <c r="I928" i="13" s="1"/>
  <c r="J920" i="8"/>
  <c r="I920" i="8"/>
  <c r="L928" i="13" s="1"/>
  <c r="H920" i="8"/>
  <c r="K928" i="13" s="1"/>
  <c r="H672" i="13"/>
  <c r="L664" i="8"/>
  <c r="Q672" i="13" s="1"/>
  <c r="G664" i="8"/>
  <c r="J672" i="13" s="1"/>
  <c r="K664" i="8"/>
  <c r="F664" i="8"/>
  <c r="I672" i="13" s="1"/>
  <c r="J664" i="8"/>
  <c r="I664" i="8"/>
  <c r="L672" i="13" s="1"/>
  <c r="H664" i="8"/>
  <c r="K672" i="13" s="1"/>
  <c r="H416" i="13"/>
  <c r="L408" i="8"/>
  <c r="Q416" i="13" s="1"/>
  <c r="G408" i="8"/>
  <c r="J416" i="13" s="1"/>
  <c r="K408" i="8"/>
  <c r="F408" i="8"/>
  <c r="I416" i="13" s="1"/>
  <c r="J408" i="8"/>
  <c r="I408" i="8"/>
  <c r="L416" i="13" s="1"/>
  <c r="H408" i="8"/>
  <c r="K416" i="13" s="1"/>
  <c r="H160" i="13"/>
  <c r="L152" i="8"/>
  <c r="Q160" i="13" s="1"/>
  <c r="G152" i="8"/>
  <c r="J160" i="13" s="1"/>
  <c r="K152" i="8"/>
  <c r="F152" i="8"/>
  <c r="I160" i="13" s="1"/>
  <c r="J152" i="8"/>
  <c r="I152" i="8"/>
  <c r="L160" i="13" s="1"/>
  <c r="H152" i="8"/>
  <c r="K160" i="13" s="1"/>
  <c r="H1307" i="13"/>
  <c r="L1299" i="8"/>
  <c r="Q1307" i="13" s="1"/>
  <c r="G1299" i="8"/>
  <c r="J1307" i="13" s="1"/>
  <c r="K1299" i="8"/>
  <c r="F1299" i="8"/>
  <c r="I1307" i="13" s="1"/>
  <c r="J1299" i="8"/>
  <c r="I1299" i="8"/>
  <c r="L1307" i="13" s="1"/>
  <c r="H1299" i="8"/>
  <c r="K1307" i="13" s="1"/>
  <c r="H1051" i="13"/>
  <c r="L1043" i="8"/>
  <c r="Q1051" i="13" s="1"/>
  <c r="G1043" i="8"/>
  <c r="J1051" i="13" s="1"/>
  <c r="K1043" i="8"/>
  <c r="F1043" i="8"/>
  <c r="I1051" i="13" s="1"/>
  <c r="J1043" i="8"/>
  <c r="I1043" i="8"/>
  <c r="L1051" i="13" s="1"/>
  <c r="H1043" i="8"/>
  <c r="K1051" i="13" s="1"/>
  <c r="H795" i="13"/>
  <c r="L787" i="8"/>
  <c r="Q795" i="13" s="1"/>
  <c r="G787" i="8"/>
  <c r="J795" i="13" s="1"/>
  <c r="K787" i="8"/>
  <c r="F787" i="8"/>
  <c r="I795" i="13" s="1"/>
  <c r="J787" i="8"/>
  <c r="I787" i="8"/>
  <c r="L795" i="13" s="1"/>
  <c r="H787" i="8"/>
  <c r="K795" i="13" s="1"/>
  <c r="H539" i="13"/>
  <c r="L531" i="8"/>
  <c r="Q539" i="13" s="1"/>
  <c r="G531" i="8"/>
  <c r="J539" i="13" s="1"/>
  <c r="K531" i="8"/>
  <c r="F531" i="8"/>
  <c r="I539" i="13" s="1"/>
  <c r="J531" i="8"/>
  <c r="I531" i="8"/>
  <c r="L539" i="13" s="1"/>
  <c r="H531" i="8"/>
  <c r="K539" i="13" s="1"/>
  <c r="H283" i="13"/>
  <c r="L275" i="8"/>
  <c r="Q283" i="13" s="1"/>
  <c r="G275" i="8"/>
  <c r="J283" i="13" s="1"/>
  <c r="K275" i="8"/>
  <c r="F275" i="8"/>
  <c r="I283" i="13" s="1"/>
  <c r="J275" i="8"/>
  <c r="I275" i="8"/>
  <c r="L283" i="13" s="1"/>
  <c r="H275" i="8"/>
  <c r="K283" i="13" s="1"/>
  <c r="H27" i="13"/>
  <c r="L19" i="8"/>
  <c r="Q27" i="13" s="1"/>
  <c r="G19" i="8"/>
  <c r="J27" i="13" s="1"/>
  <c r="K19" i="8"/>
  <c r="F19" i="8"/>
  <c r="I27" i="13" s="1"/>
  <c r="J19" i="8"/>
  <c r="I19" i="8"/>
  <c r="L27" i="13" s="1"/>
  <c r="H19" i="8"/>
  <c r="K27" i="13" s="1"/>
  <c r="H1170" i="13"/>
  <c r="L1162" i="8"/>
  <c r="Q1170" i="13" s="1"/>
  <c r="G1162" i="8"/>
  <c r="J1170" i="13" s="1"/>
  <c r="K1162" i="8"/>
  <c r="F1162" i="8"/>
  <c r="I1170" i="13" s="1"/>
  <c r="J1162" i="8"/>
  <c r="I1162" i="8"/>
  <c r="L1170" i="13" s="1"/>
  <c r="H1162" i="8"/>
  <c r="K1170" i="13" s="1"/>
  <c r="H914" i="13"/>
  <c r="L906" i="8"/>
  <c r="Q914" i="13" s="1"/>
  <c r="G906" i="8"/>
  <c r="J914" i="13" s="1"/>
  <c r="K906" i="8"/>
  <c r="F906" i="8"/>
  <c r="I914" i="13" s="1"/>
  <c r="J906" i="8"/>
  <c r="I906" i="8"/>
  <c r="L914" i="13" s="1"/>
  <c r="H906" i="8"/>
  <c r="K914" i="13" s="1"/>
  <c r="H658" i="13"/>
  <c r="L650" i="8"/>
  <c r="Q658" i="13" s="1"/>
  <c r="G650" i="8"/>
  <c r="J658" i="13" s="1"/>
  <c r="K650" i="8"/>
  <c r="F650" i="8"/>
  <c r="I658" i="13" s="1"/>
  <c r="J650" i="8"/>
  <c r="I650" i="8"/>
  <c r="L658" i="13" s="1"/>
  <c r="H650" i="8"/>
  <c r="K658" i="13" s="1"/>
  <c r="H402" i="13"/>
  <c r="L394" i="8"/>
  <c r="Q402" i="13" s="1"/>
  <c r="G394" i="8"/>
  <c r="J402" i="13" s="1"/>
  <c r="K394" i="8"/>
  <c r="F394" i="8"/>
  <c r="I402" i="13" s="1"/>
  <c r="J394" i="8"/>
  <c r="I394" i="8"/>
  <c r="L402" i="13" s="1"/>
  <c r="H394" i="8"/>
  <c r="K402" i="13" s="1"/>
  <c r="H146" i="13"/>
  <c r="L138" i="8"/>
  <c r="Q146" i="13" s="1"/>
  <c r="G138" i="8"/>
  <c r="J146" i="13" s="1"/>
  <c r="K138" i="8"/>
  <c r="F138" i="8"/>
  <c r="I146" i="13" s="1"/>
  <c r="J138" i="8"/>
  <c r="I138" i="8"/>
  <c r="L146" i="13" s="1"/>
  <c r="H138" i="8"/>
  <c r="K146" i="13" s="1"/>
  <c r="H1750" i="13"/>
  <c r="L1742" i="8"/>
  <c r="Q1750" i="13" s="1"/>
  <c r="H1742" i="8"/>
  <c r="K1750" i="13" s="1"/>
  <c r="K1742" i="8"/>
  <c r="G1742" i="8"/>
  <c r="J1750" i="13" s="1"/>
  <c r="J1742" i="8"/>
  <c r="F1742" i="8"/>
  <c r="I1750" i="13" s="1"/>
  <c r="I1742" i="8"/>
  <c r="L1750" i="13" s="1"/>
  <c r="H309" i="13"/>
  <c r="L301" i="8"/>
  <c r="Q309" i="13" s="1"/>
  <c r="I301" i="8"/>
  <c r="L309" i="13" s="1"/>
  <c r="K301" i="8"/>
  <c r="H301" i="8"/>
  <c r="K309" i="13" s="1"/>
  <c r="J301" i="8"/>
  <c r="G301" i="8"/>
  <c r="J309" i="13" s="1"/>
  <c r="F301" i="8"/>
  <c r="I309" i="13" s="1"/>
  <c r="H1789" i="13"/>
  <c r="L1781" i="8"/>
  <c r="Q1789" i="13" s="1"/>
  <c r="I1781" i="8"/>
  <c r="L1789" i="13" s="1"/>
  <c r="K1781" i="8"/>
  <c r="H1781" i="8"/>
  <c r="K1789" i="13" s="1"/>
  <c r="J1781" i="8"/>
  <c r="F1781" i="8"/>
  <c r="I1789" i="13" s="1"/>
  <c r="G1781" i="8"/>
  <c r="J1789" i="13" s="1"/>
  <c r="H1533" i="13"/>
  <c r="L1525" i="8"/>
  <c r="Q1533" i="13" s="1"/>
  <c r="I1525" i="8"/>
  <c r="L1533" i="13" s="1"/>
  <c r="K1525" i="8"/>
  <c r="G1525" i="8"/>
  <c r="J1533" i="13" s="1"/>
  <c r="J1525" i="8"/>
  <c r="H1525" i="8"/>
  <c r="K1533" i="13" s="1"/>
  <c r="F1525" i="8"/>
  <c r="I1533" i="13" s="1"/>
  <c r="H961" i="13"/>
  <c r="L953" i="8"/>
  <c r="Q961" i="13" s="1"/>
  <c r="G953" i="8"/>
  <c r="J961" i="13" s="1"/>
  <c r="K953" i="8"/>
  <c r="F953" i="8"/>
  <c r="I961" i="13" s="1"/>
  <c r="J953" i="8"/>
  <c r="I953" i="8"/>
  <c r="L961" i="13" s="1"/>
  <c r="H953" i="8"/>
  <c r="K961" i="13" s="1"/>
  <c r="H1950" i="13"/>
  <c r="L1942" i="8"/>
  <c r="Q1950" i="13" s="1"/>
  <c r="I1942" i="8"/>
  <c r="L1950" i="13" s="1"/>
  <c r="K1942" i="8"/>
  <c r="H1942" i="8"/>
  <c r="K1950" i="13" s="1"/>
  <c r="J1942" i="8"/>
  <c r="G1942" i="8"/>
  <c r="J1950" i="13" s="1"/>
  <c r="F1942" i="8"/>
  <c r="I1950" i="13" s="1"/>
  <c r="H2012" i="13"/>
  <c r="L2004" i="8"/>
  <c r="Q2012" i="13" s="1"/>
  <c r="H2004" i="8"/>
  <c r="K2012" i="13" s="1"/>
  <c r="K2004" i="8"/>
  <c r="G2004" i="8"/>
  <c r="J2012" i="13" s="1"/>
  <c r="J2004" i="8"/>
  <c r="F2004" i="8"/>
  <c r="I2012" i="13" s="1"/>
  <c r="I2004" i="8"/>
  <c r="L2012" i="13" s="1"/>
  <c r="H1756" i="13"/>
  <c r="L1748" i="8"/>
  <c r="Q1756" i="13" s="1"/>
  <c r="H1748" i="8"/>
  <c r="K1756" i="13" s="1"/>
  <c r="K1748" i="8"/>
  <c r="F1748" i="8"/>
  <c r="I1756" i="13" s="1"/>
  <c r="J1748" i="8"/>
  <c r="G1748" i="8"/>
  <c r="J1756" i="13" s="1"/>
  <c r="I1748" i="8"/>
  <c r="L1756" i="13" s="1"/>
  <c r="H1500" i="13"/>
  <c r="L1492" i="8"/>
  <c r="Q1500" i="13" s="1"/>
  <c r="H1492" i="8"/>
  <c r="K1500" i="13" s="1"/>
  <c r="K1492" i="8"/>
  <c r="G1492" i="8"/>
  <c r="J1500" i="13" s="1"/>
  <c r="J1492" i="8"/>
  <c r="F1492" i="8"/>
  <c r="I1500" i="13" s="1"/>
  <c r="I1492" i="8"/>
  <c r="L1500" i="13" s="1"/>
  <c r="H829" i="13"/>
  <c r="L821" i="8"/>
  <c r="Q829" i="13" s="1"/>
  <c r="H821" i="8"/>
  <c r="K829" i="13" s="1"/>
  <c r="K821" i="8"/>
  <c r="G821" i="8"/>
  <c r="J829" i="13" s="1"/>
  <c r="J821" i="8"/>
  <c r="F821" i="8"/>
  <c r="I829" i="13" s="1"/>
  <c r="I821" i="8"/>
  <c r="L829" i="13" s="1"/>
  <c r="H1838" i="13"/>
  <c r="L1830" i="8"/>
  <c r="Q1838" i="13" s="1"/>
  <c r="H1830" i="8"/>
  <c r="K1838" i="13" s="1"/>
  <c r="K1830" i="8"/>
  <c r="G1830" i="8"/>
  <c r="J1838" i="13" s="1"/>
  <c r="J1830" i="8"/>
  <c r="F1830" i="8"/>
  <c r="I1838" i="13" s="1"/>
  <c r="I1830" i="8"/>
  <c r="L1838" i="13" s="1"/>
  <c r="H2011" i="13"/>
  <c r="L2003" i="8"/>
  <c r="Q2011" i="13" s="1"/>
  <c r="H2003" i="8"/>
  <c r="K2011" i="13" s="1"/>
  <c r="K2003" i="8"/>
  <c r="G2003" i="8"/>
  <c r="J2011" i="13" s="1"/>
  <c r="J2003" i="8"/>
  <c r="F2003" i="8"/>
  <c r="I2011" i="13" s="1"/>
  <c r="I2003" i="8"/>
  <c r="L2011" i="13" s="1"/>
  <c r="H1755" i="13"/>
  <c r="L1747" i="8"/>
  <c r="Q1755" i="13" s="1"/>
  <c r="H1747" i="8"/>
  <c r="K1755" i="13" s="1"/>
  <c r="K1747" i="8"/>
  <c r="F1747" i="8"/>
  <c r="I1755" i="13" s="1"/>
  <c r="J1747" i="8"/>
  <c r="G1747" i="8"/>
  <c r="J1755" i="13" s="1"/>
  <c r="I1747" i="8"/>
  <c r="L1755" i="13" s="1"/>
  <c r="H1499" i="13"/>
  <c r="L1491" i="8"/>
  <c r="Q1499" i="13" s="1"/>
  <c r="H1491" i="8"/>
  <c r="K1499" i="13" s="1"/>
  <c r="K1491" i="8"/>
  <c r="F1491" i="8"/>
  <c r="I1499" i="13" s="1"/>
  <c r="J1491" i="8"/>
  <c r="G1491" i="8"/>
  <c r="J1499" i="13" s="1"/>
  <c r="I1491" i="8"/>
  <c r="L1499" i="13" s="1"/>
  <c r="H825" i="13"/>
  <c r="L817" i="8"/>
  <c r="Q825" i="13" s="1"/>
  <c r="H817" i="8"/>
  <c r="K825" i="13" s="1"/>
  <c r="K817" i="8"/>
  <c r="G817" i="8"/>
  <c r="J825" i="13" s="1"/>
  <c r="J817" i="8"/>
  <c r="F817" i="8"/>
  <c r="I825" i="13" s="1"/>
  <c r="I817" i="8"/>
  <c r="L825" i="13" s="1"/>
  <c r="H1260" i="13"/>
  <c r="L1252" i="8"/>
  <c r="Q1260" i="13" s="1"/>
  <c r="H1252" i="8"/>
  <c r="K1260" i="13" s="1"/>
  <c r="K1252" i="8"/>
  <c r="G1252" i="8"/>
  <c r="J1260" i="13" s="1"/>
  <c r="J1252" i="8"/>
  <c r="F1252" i="8"/>
  <c r="I1260" i="13" s="1"/>
  <c r="I1252" i="8"/>
  <c r="L1260" i="13" s="1"/>
  <c r="H1004" i="13"/>
  <c r="L996" i="8"/>
  <c r="Q1004" i="13" s="1"/>
  <c r="H996" i="8"/>
  <c r="K1004" i="13" s="1"/>
  <c r="K996" i="8"/>
  <c r="G996" i="8"/>
  <c r="J1004" i="13" s="1"/>
  <c r="J996" i="8"/>
  <c r="F996" i="8"/>
  <c r="I1004" i="13" s="1"/>
  <c r="I996" i="8"/>
  <c r="L1004" i="13" s="1"/>
  <c r="H748" i="13"/>
  <c r="L740" i="8"/>
  <c r="Q748" i="13" s="1"/>
  <c r="H740" i="8"/>
  <c r="K748" i="13" s="1"/>
  <c r="K740" i="8"/>
  <c r="G740" i="8"/>
  <c r="J748" i="13" s="1"/>
  <c r="J740" i="8"/>
  <c r="F740" i="8"/>
  <c r="I748" i="13" s="1"/>
  <c r="I740" i="8"/>
  <c r="L748" i="13" s="1"/>
  <c r="H492" i="13"/>
  <c r="L484" i="8"/>
  <c r="Q492" i="13" s="1"/>
  <c r="H484" i="8"/>
  <c r="K492" i="13" s="1"/>
  <c r="K484" i="8"/>
  <c r="G484" i="8"/>
  <c r="J492" i="13" s="1"/>
  <c r="J484" i="8"/>
  <c r="F484" i="8"/>
  <c r="I492" i="13" s="1"/>
  <c r="I484" i="8"/>
  <c r="L492" i="13" s="1"/>
  <c r="H236" i="13"/>
  <c r="L228" i="8"/>
  <c r="Q236" i="13" s="1"/>
  <c r="H228" i="8"/>
  <c r="K236" i="13" s="1"/>
  <c r="K228" i="8"/>
  <c r="G228" i="8"/>
  <c r="J236" i="13" s="1"/>
  <c r="J228" i="8"/>
  <c r="F228" i="8"/>
  <c r="I236" i="13" s="1"/>
  <c r="I228" i="8"/>
  <c r="L236" i="13" s="1"/>
  <c r="H1383" i="13"/>
  <c r="L1375" i="8"/>
  <c r="Q1383" i="13" s="1"/>
  <c r="H1375" i="8"/>
  <c r="K1383" i="13" s="1"/>
  <c r="K1375" i="8"/>
  <c r="F1375" i="8"/>
  <c r="I1383" i="13" s="1"/>
  <c r="J1375" i="8"/>
  <c r="G1375" i="8"/>
  <c r="J1383" i="13" s="1"/>
  <c r="I1375" i="8"/>
  <c r="L1383" i="13" s="1"/>
  <c r="H1127" i="13"/>
  <c r="L1119" i="8"/>
  <c r="Q1127" i="13" s="1"/>
  <c r="H1119" i="8"/>
  <c r="K1127" i="13" s="1"/>
  <c r="K1119" i="8"/>
  <c r="F1119" i="8"/>
  <c r="I1127" i="13" s="1"/>
  <c r="J1119" i="8"/>
  <c r="G1119" i="8"/>
  <c r="J1127" i="13" s="1"/>
  <c r="I1119" i="8"/>
  <c r="L1127" i="13" s="1"/>
  <c r="H871" i="13"/>
  <c r="L863" i="8"/>
  <c r="Q871" i="13" s="1"/>
  <c r="H863" i="8"/>
  <c r="K871" i="13" s="1"/>
  <c r="K863" i="8"/>
  <c r="F863" i="8"/>
  <c r="I871" i="13" s="1"/>
  <c r="J863" i="8"/>
  <c r="G863" i="8"/>
  <c r="J871" i="13" s="1"/>
  <c r="I863" i="8"/>
  <c r="L871" i="13" s="1"/>
  <c r="H615" i="13"/>
  <c r="L607" i="8"/>
  <c r="Q615" i="13" s="1"/>
  <c r="H607" i="8"/>
  <c r="K615" i="13" s="1"/>
  <c r="K607" i="8"/>
  <c r="F607" i="8"/>
  <c r="I615" i="13" s="1"/>
  <c r="J607" i="8"/>
  <c r="G607" i="8"/>
  <c r="J615" i="13" s="1"/>
  <c r="I607" i="8"/>
  <c r="L615" i="13" s="1"/>
  <c r="H359" i="13"/>
  <c r="L351" i="8"/>
  <c r="Q359" i="13" s="1"/>
  <c r="H351" i="8"/>
  <c r="K359" i="13" s="1"/>
  <c r="K351" i="8"/>
  <c r="G351" i="8"/>
  <c r="J359" i="13" s="1"/>
  <c r="J351" i="8"/>
  <c r="F351" i="8"/>
  <c r="I359" i="13" s="1"/>
  <c r="I351" i="8"/>
  <c r="L359" i="13" s="1"/>
  <c r="H103" i="13"/>
  <c r="L95" i="8"/>
  <c r="Q103" i="13" s="1"/>
  <c r="H95" i="8"/>
  <c r="K103" i="13" s="1"/>
  <c r="K95" i="8"/>
  <c r="G95" i="8"/>
  <c r="J103" i="13" s="1"/>
  <c r="J95" i="8"/>
  <c r="F95" i="8"/>
  <c r="I103" i="13" s="1"/>
  <c r="I95" i="8"/>
  <c r="L103" i="13" s="1"/>
  <c r="H1246" i="13"/>
  <c r="L1238" i="8"/>
  <c r="Q1246" i="13" s="1"/>
  <c r="H1238" i="8"/>
  <c r="K1246" i="13" s="1"/>
  <c r="K1238" i="8"/>
  <c r="G1238" i="8"/>
  <c r="J1246" i="13" s="1"/>
  <c r="J1238" i="8"/>
  <c r="F1238" i="8"/>
  <c r="I1246" i="13" s="1"/>
  <c r="I1238" i="8"/>
  <c r="L1246" i="13" s="1"/>
  <c r="H990" i="13"/>
  <c r="L982" i="8"/>
  <c r="Q990" i="13" s="1"/>
  <c r="H982" i="8"/>
  <c r="K990" i="13" s="1"/>
  <c r="K982" i="8"/>
  <c r="G982" i="8"/>
  <c r="J990" i="13" s="1"/>
  <c r="J982" i="8"/>
  <c r="F982" i="8"/>
  <c r="I990" i="13" s="1"/>
  <c r="I982" i="8"/>
  <c r="L990" i="13" s="1"/>
  <c r="H734" i="13"/>
  <c r="L726" i="8"/>
  <c r="Q734" i="13" s="1"/>
  <c r="H726" i="8"/>
  <c r="K734" i="13" s="1"/>
  <c r="K726" i="8"/>
  <c r="G726" i="8"/>
  <c r="J734" i="13" s="1"/>
  <c r="J726" i="8"/>
  <c r="F726" i="8"/>
  <c r="I734" i="13" s="1"/>
  <c r="I726" i="8"/>
  <c r="L734" i="13" s="1"/>
  <c r="H478" i="13"/>
  <c r="L470" i="8"/>
  <c r="Q478" i="13" s="1"/>
  <c r="H470" i="8"/>
  <c r="K478" i="13" s="1"/>
  <c r="K470" i="8"/>
  <c r="G470" i="8"/>
  <c r="J478" i="13" s="1"/>
  <c r="J470" i="8"/>
  <c r="F470" i="8"/>
  <c r="I478" i="13" s="1"/>
  <c r="I470" i="8"/>
  <c r="L478" i="13" s="1"/>
  <c r="H222" i="13"/>
  <c r="L214" i="8"/>
  <c r="Q222" i="13" s="1"/>
  <c r="H214" i="8"/>
  <c r="K222" i="13" s="1"/>
  <c r="K214" i="8"/>
  <c r="G214" i="8"/>
  <c r="J222" i="13" s="1"/>
  <c r="J214" i="8"/>
  <c r="F214" i="8"/>
  <c r="I222" i="13" s="1"/>
  <c r="I214" i="8"/>
  <c r="L222" i="13" s="1"/>
  <c r="H2002" i="13"/>
  <c r="K1994" i="8"/>
  <c r="G1994" i="8"/>
  <c r="J2002" i="13" s="1"/>
  <c r="J1994" i="8"/>
  <c r="F1994" i="8"/>
  <c r="I2002" i="13" s="1"/>
  <c r="I1994" i="8"/>
  <c r="L2002" i="13" s="1"/>
  <c r="L1994" i="8"/>
  <c r="Q2002" i="13" s="1"/>
  <c r="H1994" i="8"/>
  <c r="K2002" i="13" s="1"/>
  <c r="H1364" i="13"/>
  <c r="K1356" i="8"/>
  <c r="G1356" i="8"/>
  <c r="J1364" i="13" s="1"/>
  <c r="J1356" i="8"/>
  <c r="F1356" i="8"/>
  <c r="I1364" i="13" s="1"/>
  <c r="I1356" i="8"/>
  <c r="L1364" i="13" s="1"/>
  <c r="L1356" i="8"/>
  <c r="Q1364" i="13" s="1"/>
  <c r="H1356" i="8"/>
  <c r="K1364" i="13" s="1"/>
  <c r="H1897" i="13"/>
  <c r="K1889" i="8"/>
  <c r="G1889" i="8"/>
  <c r="J1897" i="13" s="1"/>
  <c r="J1889" i="8"/>
  <c r="F1889" i="8"/>
  <c r="I1897" i="13" s="1"/>
  <c r="I1889" i="8"/>
  <c r="L1897" i="13" s="1"/>
  <c r="L1889" i="8"/>
  <c r="Q1897" i="13" s="1"/>
  <c r="H1889" i="8"/>
  <c r="K1897" i="13" s="1"/>
  <c r="H1641" i="13"/>
  <c r="K1633" i="8"/>
  <c r="G1633" i="8"/>
  <c r="J1641" i="13" s="1"/>
  <c r="J1633" i="8"/>
  <c r="F1633" i="8"/>
  <c r="I1641" i="13" s="1"/>
  <c r="I1633" i="8"/>
  <c r="L1641" i="13" s="1"/>
  <c r="L1633" i="8"/>
  <c r="Q1641" i="13" s="1"/>
  <c r="H1633" i="8"/>
  <c r="K1641" i="13" s="1"/>
  <c r="H1353" i="13"/>
  <c r="K1345" i="8"/>
  <c r="G1345" i="8"/>
  <c r="J1353" i="13" s="1"/>
  <c r="J1345" i="8"/>
  <c r="F1345" i="8"/>
  <c r="I1353" i="13" s="1"/>
  <c r="I1345" i="8"/>
  <c r="L1353" i="13" s="1"/>
  <c r="L1345" i="8"/>
  <c r="Q1353" i="13" s="1"/>
  <c r="H1345" i="8"/>
  <c r="K1353" i="13" s="1"/>
  <c r="H369" i="13"/>
  <c r="K361" i="8"/>
  <c r="G361" i="8"/>
  <c r="J369" i="13" s="1"/>
  <c r="J361" i="8"/>
  <c r="F361" i="8"/>
  <c r="I369" i="13" s="1"/>
  <c r="I361" i="8"/>
  <c r="L369" i="13" s="1"/>
  <c r="L361" i="8"/>
  <c r="Q369" i="13" s="1"/>
  <c r="H361" i="8"/>
  <c r="K369" i="13" s="1"/>
  <c r="H1372" i="13"/>
  <c r="K1364" i="8"/>
  <c r="G1364" i="8"/>
  <c r="J1372" i="13" s="1"/>
  <c r="J1364" i="8"/>
  <c r="F1364" i="8"/>
  <c r="I1372" i="13" s="1"/>
  <c r="I1364" i="8"/>
  <c r="L1372" i="13" s="1"/>
  <c r="L1364" i="8"/>
  <c r="Q1372" i="13" s="1"/>
  <c r="H1364" i="8"/>
  <c r="K1372" i="13" s="1"/>
  <c r="H1864" i="13"/>
  <c r="K1856" i="8"/>
  <c r="F1856" i="8"/>
  <c r="I1864" i="13" s="1"/>
  <c r="J1856" i="8"/>
  <c r="G1856" i="8"/>
  <c r="J1864" i="13" s="1"/>
  <c r="I1856" i="8"/>
  <c r="L1864" i="13" s="1"/>
  <c r="L1856" i="8"/>
  <c r="Q1864" i="13" s="1"/>
  <c r="H1856" i="8"/>
  <c r="K1864" i="13" s="1"/>
  <c r="H1608" i="13"/>
  <c r="K1600" i="8"/>
  <c r="G1600" i="8"/>
  <c r="J1608" i="13" s="1"/>
  <c r="J1600" i="8"/>
  <c r="F1600" i="8"/>
  <c r="I1608" i="13" s="1"/>
  <c r="I1600" i="8"/>
  <c r="L1608" i="13" s="1"/>
  <c r="L1600" i="8"/>
  <c r="Q1608" i="13" s="1"/>
  <c r="H1600" i="8"/>
  <c r="K1608" i="13" s="1"/>
  <c r="H1261" i="13"/>
  <c r="K1253" i="8"/>
  <c r="G1253" i="8"/>
  <c r="J1261" i="13" s="1"/>
  <c r="J1253" i="8"/>
  <c r="F1253" i="8"/>
  <c r="I1261" i="13" s="1"/>
  <c r="I1253" i="8"/>
  <c r="L1261" i="13" s="1"/>
  <c r="L1253" i="8"/>
  <c r="Q1261" i="13" s="1"/>
  <c r="H1253" i="8"/>
  <c r="K1261" i="13" s="1"/>
  <c r="H237" i="13"/>
  <c r="K229" i="8"/>
  <c r="G229" i="8"/>
  <c r="J237" i="13" s="1"/>
  <c r="J229" i="8"/>
  <c r="F229" i="8"/>
  <c r="I237" i="13" s="1"/>
  <c r="I229" i="8"/>
  <c r="L237" i="13" s="1"/>
  <c r="L229" i="8"/>
  <c r="Q237" i="13" s="1"/>
  <c r="H229" i="8"/>
  <c r="K237" i="13" s="1"/>
  <c r="H1285" i="13"/>
  <c r="K1277" i="8"/>
  <c r="G1277" i="8"/>
  <c r="J1285" i="13" s="1"/>
  <c r="J1277" i="8"/>
  <c r="F1277" i="8"/>
  <c r="I1285" i="13" s="1"/>
  <c r="I1277" i="8"/>
  <c r="L1285" i="13" s="1"/>
  <c r="L1277" i="8"/>
  <c r="Q1285" i="13" s="1"/>
  <c r="H1277" i="8"/>
  <c r="K1285" i="13" s="1"/>
  <c r="H1863" i="13"/>
  <c r="K1855" i="8"/>
  <c r="F1855" i="8"/>
  <c r="I1863" i="13" s="1"/>
  <c r="J1855" i="8"/>
  <c r="G1855" i="8"/>
  <c r="J1863" i="13" s="1"/>
  <c r="I1855" i="8"/>
  <c r="L1863" i="13" s="1"/>
  <c r="L1855" i="8"/>
  <c r="Q1863" i="13" s="1"/>
  <c r="H1855" i="8"/>
  <c r="K1863" i="13" s="1"/>
  <c r="H1607" i="13"/>
  <c r="K1599" i="8"/>
  <c r="F1599" i="8"/>
  <c r="I1607" i="13" s="1"/>
  <c r="J1599" i="8"/>
  <c r="G1599" i="8"/>
  <c r="J1607" i="13" s="1"/>
  <c r="I1599" i="8"/>
  <c r="L1607" i="13" s="1"/>
  <c r="L1599" i="8"/>
  <c r="Q1607" i="13" s="1"/>
  <c r="H1599" i="8"/>
  <c r="K1607" i="13" s="1"/>
  <c r="H1257" i="13"/>
  <c r="K1249" i="8"/>
  <c r="G1249" i="8"/>
  <c r="J1257" i="13" s="1"/>
  <c r="J1249" i="8"/>
  <c r="F1249" i="8"/>
  <c r="I1257" i="13" s="1"/>
  <c r="I1249" i="8"/>
  <c r="L1257" i="13" s="1"/>
  <c r="L1249" i="8"/>
  <c r="Q1257" i="13" s="1"/>
  <c r="H1249" i="8"/>
  <c r="K1257" i="13" s="1"/>
  <c r="H233" i="13"/>
  <c r="K225" i="8"/>
  <c r="G225" i="8"/>
  <c r="J233" i="13" s="1"/>
  <c r="J225" i="8"/>
  <c r="F225" i="8"/>
  <c r="I233" i="13" s="1"/>
  <c r="I225" i="8"/>
  <c r="L233" i="13" s="1"/>
  <c r="L225" i="8"/>
  <c r="Q233" i="13" s="1"/>
  <c r="H225" i="8"/>
  <c r="K233" i="13" s="1"/>
  <c r="H1112" i="13"/>
  <c r="K1104" i="8"/>
  <c r="F1104" i="8"/>
  <c r="I1112" i="13" s="1"/>
  <c r="J1104" i="8"/>
  <c r="I1104" i="8"/>
  <c r="L1112" i="13" s="1"/>
  <c r="H1104" i="8"/>
  <c r="K1112" i="13" s="1"/>
  <c r="L1104" i="8"/>
  <c r="Q1112" i="13" s="1"/>
  <c r="G1104" i="8"/>
  <c r="J1112" i="13" s="1"/>
  <c r="H856" i="13"/>
  <c r="K848" i="8"/>
  <c r="F848" i="8"/>
  <c r="I856" i="13" s="1"/>
  <c r="J848" i="8"/>
  <c r="I848" i="8"/>
  <c r="L856" i="13" s="1"/>
  <c r="H848" i="8"/>
  <c r="K856" i="13" s="1"/>
  <c r="L848" i="8"/>
  <c r="Q856" i="13" s="1"/>
  <c r="G848" i="8"/>
  <c r="J856" i="13" s="1"/>
  <c r="H600" i="13"/>
  <c r="K592" i="8"/>
  <c r="F592" i="8"/>
  <c r="I600" i="13" s="1"/>
  <c r="J592" i="8"/>
  <c r="I592" i="8"/>
  <c r="L600" i="13" s="1"/>
  <c r="H592" i="8"/>
  <c r="K600" i="13" s="1"/>
  <c r="L592" i="8"/>
  <c r="Q600" i="13" s="1"/>
  <c r="G592" i="8"/>
  <c r="J600" i="13" s="1"/>
  <c r="H344" i="13"/>
  <c r="K336" i="8"/>
  <c r="F336" i="8"/>
  <c r="I344" i="13" s="1"/>
  <c r="J336" i="8"/>
  <c r="I336" i="8"/>
  <c r="L344" i="13" s="1"/>
  <c r="H336" i="8"/>
  <c r="K344" i="13" s="1"/>
  <c r="L336" i="8"/>
  <c r="Q344" i="13" s="1"/>
  <c r="G336" i="8"/>
  <c r="J344" i="13" s="1"/>
  <c r="H88" i="13"/>
  <c r="K80" i="8"/>
  <c r="F80" i="8"/>
  <c r="I88" i="13" s="1"/>
  <c r="J80" i="8"/>
  <c r="I80" i="8"/>
  <c r="L88" i="13" s="1"/>
  <c r="H80" i="8"/>
  <c r="K88" i="13" s="1"/>
  <c r="L80" i="8"/>
  <c r="Q88" i="13" s="1"/>
  <c r="G80" i="8"/>
  <c r="J88" i="13" s="1"/>
  <c r="H1235" i="13"/>
  <c r="K1227" i="8"/>
  <c r="G1227" i="8"/>
  <c r="J1235" i="13" s="1"/>
  <c r="J1227" i="8"/>
  <c r="I1227" i="8"/>
  <c r="L1235" i="13" s="1"/>
  <c r="H1227" i="8"/>
  <c r="K1235" i="13" s="1"/>
  <c r="L1227" i="8"/>
  <c r="Q1235" i="13" s="1"/>
  <c r="F1227" i="8"/>
  <c r="I1235" i="13" s="1"/>
  <c r="H979" i="13"/>
  <c r="K971" i="8"/>
  <c r="G971" i="8"/>
  <c r="J979" i="13" s="1"/>
  <c r="J971" i="8"/>
  <c r="I971" i="8"/>
  <c r="L979" i="13" s="1"/>
  <c r="H971" i="8"/>
  <c r="K979" i="13" s="1"/>
  <c r="L971" i="8"/>
  <c r="Q979" i="13" s="1"/>
  <c r="F971" i="8"/>
  <c r="I979" i="13" s="1"/>
  <c r="H723" i="13"/>
  <c r="K715" i="8"/>
  <c r="G715" i="8"/>
  <c r="J723" i="13" s="1"/>
  <c r="J715" i="8"/>
  <c r="I715" i="8"/>
  <c r="L723" i="13" s="1"/>
  <c r="H715" i="8"/>
  <c r="K723" i="13" s="1"/>
  <c r="L715" i="8"/>
  <c r="Q723" i="13" s="1"/>
  <c r="F715" i="8"/>
  <c r="I723" i="13" s="1"/>
  <c r="H467" i="13"/>
  <c r="K459" i="8"/>
  <c r="G459" i="8"/>
  <c r="J467" i="13" s="1"/>
  <c r="J459" i="8"/>
  <c r="I459" i="8"/>
  <c r="L467" i="13" s="1"/>
  <c r="H459" i="8"/>
  <c r="K467" i="13" s="1"/>
  <c r="L459" i="8"/>
  <c r="Q467" i="13" s="1"/>
  <c r="F459" i="8"/>
  <c r="I467" i="13" s="1"/>
  <c r="H211" i="13"/>
  <c r="K203" i="8"/>
  <c r="F203" i="8"/>
  <c r="I211" i="13" s="1"/>
  <c r="J203" i="8"/>
  <c r="I203" i="8"/>
  <c r="L211" i="13" s="1"/>
  <c r="H203" i="8"/>
  <c r="K211" i="13" s="1"/>
  <c r="L203" i="8"/>
  <c r="Q211" i="13" s="1"/>
  <c r="G203" i="8"/>
  <c r="J211" i="13" s="1"/>
  <c r="H1354" i="13"/>
  <c r="K1346" i="8"/>
  <c r="F1346" i="8"/>
  <c r="I1354" i="13" s="1"/>
  <c r="J1346" i="8"/>
  <c r="I1346" i="8"/>
  <c r="L1354" i="13" s="1"/>
  <c r="H1346" i="8"/>
  <c r="K1354" i="13" s="1"/>
  <c r="L1346" i="8"/>
  <c r="Q1354" i="13" s="1"/>
  <c r="G1346" i="8"/>
  <c r="J1354" i="13" s="1"/>
  <c r="H1098" i="13"/>
  <c r="K1090" i="8"/>
  <c r="F1090" i="8"/>
  <c r="I1098" i="13" s="1"/>
  <c r="J1090" i="8"/>
  <c r="I1090" i="8"/>
  <c r="L1098" i="13" s="1"/>
  <c r="H1090" i="8"/>
  <c r="K1098" i="13" s="1"/>
  <c r="L1090" i="8"/>
  <c r="Q1098" i="13" s="1"/>
  <c r="G1090" i="8"/>
  <c r="J1098" i="13" s="1"/>
  <c r="H842" i="13"/>
  <c r="K834" i="8"/>
  <c r="F834" i="8"/>
  <c r="I842" i="13" s="1"/>
  <c r="J834" i="8"/>
  <c r="I834" i="8"/>
  <c r="L842" i="13" s="1"/>
  <c r="H834" i="8"/>
  <c r="K842" i="13" s="1"/>
  <c r="L834" i="8"/>
  <c r="Q842" i="13" s="1"/>
  <c r="G834" i="8"/>
  <c r="J842" i="13" s="1"/>
  <c r="H586" i="13"/>
  <c r="K578" i="8"/>
  <c r="F578" i="8"/>
  <c r="I586" i="13" s="1"/>
  <c r="J578" i="8"/>
  <c r="I578" i="8"/>
  <c r="L586" i="13" s="1"/>
  <c r="H578" i="8"/>
  <c r="K586" i="13" s="1"/>
  <c r="L578" i="8"/>
  <c r="Q586" i="13" s="1"/>
  <c r="G578" i="8"/>
  <c r="J586" i="13" s="1"/>
  <c r="H330" i="13"/>
  <c r="K322" i="8"/>
  <c r="F322" i="8"/>
  <c r="I330" i="13" s="1"/>
  <c r="J322" i="8"/>
  <c r="I322" i="8"/>
  <c r="L330" i="13" s="1"/>
  <c r="H322" i="8"/>
  <c r="K330" i="13" s="1"/>
  <c r="L322" i="8"/>
  <c r="Q330" i="13" s="1"/>
  <c r="G322" i="8"/>
  <c r="J330" i="13" s="1"/>
  <c r="H74" i="13"/>
  <c r="K66" i="8"/>
  <c r="F66" i="8"/>
  <c r="I74" i="13" s="1"/>
  <c r="J66" i="8"/>
  <c r="I66" i="8"/>
  <c r="L74" i="13" s="1"/>
  <c r="H66" i="8"/>
  <c r="K74" i="13" s="1"/>
  <c r="L66" i="8"/>
  <c r="Q74" i="13" s="1"/>
  <c r="G66" i="8"/>
  <c r="J74" i="13" s="1"/>
  <c r="H1542" i="13"/>
  <c r="K1534" i="8"/>
  <c r="F1534" i="8"/>
  <c r="I1542" i="13" s="1"/>
  <c r="J1534" i="8"/>
  <c r="I1534" i="8"/>
  <c r="L1542" i="13" s="1"/>
  <c r="H1534" i="8"/>
  <c r="K1542" i="13" s="1"/>
  <c r="L1534" i="8"/>
  <c r="Q1542" i="13" s="1"/>
  <c r="G1534" i="8"/>
  <c r="J1542" i="13" s="1"/>
  <c r="H1957" i="13"/>
  <c r="K1949" i="8"/>
  <c r="G1949" i="8"/>
  <c r="J1957" i="13" s="1"/>
  <c r="J1949" i="8"/>
  <c r="I1949" i="8"/>
  <c r="L1957" i="13" s="1"/>
  <c r="H1949" i="8"/>
  <c r="K1957" i="13" s="1"/>
  <c r="L1949" i="8"/>
  <c r="Q1957" i="13" s="1"/>
  <c r="F1949" i="8"/>
  <c r="I1957" i="13" s="1"/>
  <c r="H1701" i="13"/>
  <c r="K1693" i="8"/>
  <c r="G1693" i="8"/>
  <c r="J1701" i="13" s="1"/>
  <c r="J1693" i="8"/>
  <c r="I1693" i="8"/>
  <c r="L1701" i="13" s="1"/>
  <c r="H1693" i="8"/>
  <c r="K1701" i="13" s="1"/>
  <c r="L1693" i="8"/>
  <c r="Q1701" i="13" s="1"/>
  <c r="F1693" i="8"/>
  <c r="I1701" i="13" s="1"/>
  <c r="H1445" i="13"/>
  <c r="K1437" i="8"/>
  <c r="F1437" i="8"/>
  <c r="I1445" i="13" s="1"/>
  <c r="J1437" i="8"/>
  <c r="I1437" i="8"/>
  <c r="L1445" i="13" s="1"/>
  <c r="H1437" i="8"/>
  <c r="K1445" i="13" s="1"/>
  <c r="L1437" i="8"/>
  <c r="Q1445" i="13" s="1"/>
  <c r="G1437" i="8"/>
  <c r="J1445" i="13" s="1"/>
  <c r="H609" i="13"/>
  <c r="K601" i="8"/>
  <c r="F601" i="8"/>
  <c r="I609" i="13" s="1"/>
  <c r="J601" i="8"/>
  <c r="I601" i="8"/>
  <c r="L609" i="13" s="1"/>
  <c r="H601" i="8"/>
  <c r="K609" i="13" s="1"/>
  <c r="L601" i="8"/>
  <c r="Q609" i="13" s="1"/>
  <c r="G601" i="8"/>
  <c r="J609" i="13" s="1"/>
  <c r="H1618" i="13"/>
  <c r="K1610" i="8"/>
  <c r="F1610" i="8"/>
  <c r="I1618" i="13" s="1"/>
  <c r="J1610" i="8"/>
  <c r="I1610" i="8"/>
  <c r="L1618" i="13" s="1"/>
  <c r="H1610" i="8"/>
  <c r="K1618" i="13" s="1"/>
  <c r="L1610" i="8"/>
  <c r="Q1618" i="13" s="1"/>
  <c r="G1610" i="8"/>
  <c r="J1618" i="13" s="1"/>
  <c r="H1924" i="13"/>
  <c r="K1916" i="8"/>
  <c r="F1916" i="8"/>
  <c r="I1924" i="13" s="1"/>
  <c r="J1916" i="8"/>
  <c r="I1916" i="8"/>
  <c r="L1924" i="13" s="1"/>
  <c r="H1916" i="8"/>
  <c r="K1924" i="13" s="1"/>
  <c r="L1916" i="8"/>
  <c r="Q1924" i="13" s="1"/>
  <c r="G1916" i="8"/>
  <c r="J1924" i="13" s="1"/>
  <c r="H1668" i="13"/>
  <c r="K1660" i="8"/>
  <c r="G1660" i="8"/>
  <c r="J1668" i="13" s="1"/>
  <c r="J1660" i="8"/>
  <c r="I1660" i="8"/>
  <c r="L1668" i="13" s="1"/>
  <c r="H1660" i="8"/>
  <c r="K1668" i="13" s="1"/>
  <c r="L1660" i="8"/>
  <c r="Q1668" i="13" s="1"/>
  <c r="F1660" i="8"/>
  <c r="I1668" i="13" s="1"/>
  <c r="H1408" i="13"/>
  <c r="K1400" i="8"/>
  <c r="F1400" i="8"/>
  <c r="I1408" i="13" s="1"/>
  <c r="J1400" i="8"/>
  <c r="I1400" i="8"/>
  <c r="L1408" i="13" s="1"/>
  <c r="H1400" i="8"/>
  <c r="K1408" i="13" s="1"/>
  <c r="L1400" i="8"/>
  <c r="Q1408" i="13" s="1"/>
  <c r="G1400" i="8"/>
  <c r="J1408" i="13" s="1"/>
  <c r="H477" i="13"/>
  <c r="K469" i="8"/>
  <c r="F469" i="8"/>
  <c r="I477" i="13" s="1"/>
  <c r="J469" i="8"/>
  <c r="I469" i="8"/>
  <c r="L477" i="13" s="1"/>
  <c r="H469" i="8"/>
  <c r="K477" i="13" s="1"/>
  <c r="L469" i="8"/>
  <c r="Q477" i="13" s="1"/>
  <c r="G469" i="8"/>
  <c r="J477" i="13" s="1"/>
  <c r="H1558" i="13"/>
  <c r="K1550" i="8"/>
  <c r="F1550" i="8"/>
  <c r="I1558" i="13" s="1"/>
  <c r="J1550" i="8"/>
  <c r="I1550" i="8"/>
  <c r="L1558" i="13" s="1"/>
  <c r="H1550" i="8"/>
  <c r="K1558" i="13" s="1"/>
  <c r="L1550" i="8"/>
  <c r="Q1558" i="13" s="1"/>
  <c r="G1550" i="8"/>
  <c r="J1558" i="13" s="1"/>
  <c r="H1923" i="13"/>
  <c r="K1915" i="8"/>
  <c r="F1915" i="8"/>
  <c r="I1923" i="13" s="1"/>
  <c r="J1915" i="8"/>
  <c r="I1915" i="8"/>
  <c r="L1923" i="13" s="1"/>
  <c r="H1915" i="8"/>
  <c r="K1923" i="13" s="1"/>
  <c r="L1915" i="8"/>
  <c r="Q1923" i="13" s="1"/>
  <c r="G1915" i="8"/>
  <c r="J1923" i="13" s="1"/>
  <c r="H1667" i="13"/>
  <c r="K1659" i="8"/>
  <c r="G1659" i="8"/>
  <c r="J1667" i="13" s="1"/>
  <c r="J1659" i="8"/>
  <c r="I1659" i="8"/>
  <c r="L1667" i="13" s="1"/>
  <c r="H1659" i="8"/>
  <c r="K1667" i="13" s="1"/>
  <c r="L1659" i="8"/>
  <c r="Q1667" i="13" s="1"/>
  <c r="F1659" i="8"/>
  <c r="I1667" i="13" s="1"/>
  <c r="H1405" i="13"/>
  <c r="K1397" i="8"/>
  <c r="F1397" i="8"/>
  <c r="I1405" i="13" s="1"/>
  <c r="J1397" i="8"/>
  <c r="I1397" i="8"/>
  <c r="L1405" i="13" s="1"/>
  <c r="H1397" i="8"/>
  <c r="K1405" i="13" s="1"/>
  <c r="L1397" i="8"/>
  <c r="Q1405" i="13" s="1"/>
  <c r="G1397" i="8"/>
  <c r="J1405" i="13" s="1"/>
  <c r="H473" i="13"/>
  <c r="K465" i="8"/>
  <c r="F465" i="8"/>
  <c r="I473" i="13" s="1"/>
  <c r="J465" i="8"/>
  <c r="I465" i="8"/>
  <c r="L473" i="13" s="1"/>
  <c r="H465" i="8"/>
  <c r="K473" i="13" s="1"/>
  <c r="L465" i="8"/>
  <c r="Q473" i="13" s="1"/>
  <c r="G465" i="8"/>
  <c r="J473" i="13" s="1"/>
  <c r="H1172" i="13"/>
  <c r="K1164" i="8"/>
  <c r="F1164" i="8"/>
  <c r="I1172" i="13" s="1"/>
  <c r="J1164" i="8"/>
  <c r="I1164" i="8"/>
  <c r="L1172" i="13" s="1"/>
  <c r="H1164" i="8"/>
  <c r="K1172" i="13" s="1"/>
  <c r="L1164" i="8"/>
  <c r="Q1172" i="13" s="1"/>
  <c r="G1164" i="8"/>
  <c r="J1172" i="13" s="1"/>
  <c r="H916" i="13"/>
  <c r="K908" i="8"/>
  <c r="F908" i="8"/>
  <c r="I916" i="13" s="1"/>
  <c r="J908" i="8"/>
  <c r="I908" i="8"/>
  <c r="L916" i="13" s="1"/>
  <c r="G908" i="8"/>
  <c r="J916" i="13" s="1"/>
  <c r="L908" i="8"/>
  <c r="Q916" i="13" s="1"/>
  <c r="H908" i="8"/>
  <c r="K916" i="13" s="1"/>
  <c r="H660" i="13"/>
  <c r="K652" i="8"/>
  <c r="F652" i="8"/>
  <c r="I660" i="13" s="1"/>
  <c r="J652" i="8"/>
  <c r="I652" i="8"/>
  <c r="L660" i="13" s="1"/>
  <c r="G652" i="8"/>
  <c r="J660" i="13" s="1"/>
  <c r="L652" i="8"/>
  <c r="Q660" i="13" s="1"/>
  <c r="H652" i="8"/>
  <c r="K660" i="13" s="1"/>
  <c r="H404" i="13"/>
  <c r="K396" i="8"/>
  <c r="F396" i="8"/>
  <c r="I404" i="13" s="1"/>
  <c r="J396" i="8"/>
  <c r="I396" i="8"/>
  <c r="L404" i="13" s="1"/>
  <c r="G396" i="8"/>
  <c r="J404" i="13" s="1"/>
  <c r="L396" i="8"/>
  <c r="Q404" i="13" s="1"/>
  <c r="H396" i="8"/>
  <c r="K404" i="13" s="1"/>
  <c r="H148" i="13"/>
  <c r="K140" i="8"/>
  <c r="F140" i="8"/>
  <c r="I148" i="13" s="1"/>
  <c r="J140" i="8"/>
  <c r="I140" i="8"/>
  <c r="L148" i="13" s="1"/>
  <c r="H140" i="8"/>
  <c r="K148" i="13" s="1"/>
  <c r="L140" i="8"/>
  <c r="Q148" i="13" s="1"/>
  <c r="G140" i="8"/>
  <c r="J148" i="13" s="1"/>
  <c r="H1295" i="13"/>
  <c r="K1287" i="8"/>
  <c r="G1287" i="8"/>
  <c r="J1295" i="13" s="1"/>
  <c r="J1287" i="8"/>
  <c r="I1287" i="8"/>
  <c r="L1295" i="13" s="1"/>
  <c r="H1287" i="8"/>
  <c r="K1295" i="13" s="1"/>
  <c r="L1287" i="8"/>
  <c r="Q1295" i="13" s="1"/>
  <c r="F1287" i="8"/>
  <c r="I1295" i="13" s="1"/>
  <c r="H1039" i="13"/>
  <c r="K1031" i="8"/>
  <c r="G1031" i="8"/>
  <c r="J1039" i="13" s="1"/>
  <c r="J1031" i="8"/>
  <c r="I1031" i="8"/>
  <c r="L1039" i="13" s="1"/>
  <c r="H1031" i="8"/>
  <c r="K1039" i="13" s="1"/>
  <c r="L1031" i="8"/>
  <c r="Q1039" i="13" s="1"/>
  <c r="F1031" i="8"/>
  <c r="I1039" i="13" s="1"/>
  <c r="H783" i="13"/>
  <c r="K775" i="8"/>
  <c r="G775" i="8"/>
  <c r="J783" i="13" s="1"/>
  <c r="J775" i="8"/>
  <c r="I775" i="8"/>
  <c r="L783" i="13" s="1"/>
  <c r="H775" i="8"/>
  <c r="K783" i="13" s="1"/>
  <c r="L775" i="8"/>
  <c r="Q783" i="13" s="1"/>
  <c r="F775" i="8"/>
  <c r="I783" i="13" s="1"/>
  <c r="H527" i="13"/>
  <c r="K519" i="8"/>
  <c r="G519" i="8"/>
  <c r="J527" i="13" s="1"/>
  <c r="J519" i="8"/>
  <c r="I519" i="8"/>
  <c r="L527" i="13" s="1"/>
  <c r="H519" i="8"/>
  <c r="K527" i="13" s="1"/>
  <c r="L519" i="8"/>
  <c r="Q527" i="13" s="1"/>
  <c r="F519" i="8"/>
  <c r="I527" i="13" s="1"/>
  <c r="H271" i="13"/>
  <c r="K263" i="8"/>
  <c r="F263" i="8"/>
  <c r="I271" i="13" s="1"/>
  <c r="J263" i="8"/>
  <c r="I263" i="8"/>
  <c r="L271" i="13" s="1"/>
  <c r="H263" i="8"/>
  <c r="K271" i="13" s="1"/>
  <c r="L263" i="8"/>
  <c r="Q271" i="13" s="1"/>
  <c r="G263" i="8"/>
  <c r="J271" i="13" s="1"/>
  <c r="H1414" i="13"/>
  <c r="K1406" i="8"/>
  <c r="F1406" i="8"/>
  <c r="I1414" i="13" s="1"/>
  <c r="J1406" i="8"/>
  <c r="I1406" i="8"/>
  <c r="L1414" i="13" s="1"/>
  <c r="H1406" i="8"/>
  <c r="K1414" i="13" s="1"/>
  <c r="L1406" i="8"/>
  <c r="Q1414" i="13" s="1"/>
  <c r="G1406" i="8"/>
  <c r="J1414" i="13" s="1"/>
  <c r="H1158" i="13"/>
  <c r="K1150" i="8"/>
  <c r="H1150" i="8"/>
  <c r="K1158" i="13" s="1"/>
  <c r="J1150" i="8"/>
  <c r="G1150" i="8"/>
  <c r="J1158" i="13" s="1"/>
  <c r="F1150" i="8"/>
  <c r="I1158" i="13" s="1"/>
  <c r="L1150" i="8"/>
  <c r="Q1158" i="13" s="1"/>
  <c r="I1150" i="8"/>
  <c r="L1158" i="13" s="1"/>
  <c r="H902" i="13"/>
  <c r="K894" i="8"/>
  <c r="H894" i="8"/>
  <c r="K902" i="13" s="1"/>
  <c r="J894" i="8"/>
  <c r="G894" i="8"/>
  <c r="J902" i="13" s="1"/>
  <c r="F894" i="8"/>
  <c r="I902" i="13" s="1"/>
  <c r="L894" i="8"/>
  <c r="Q902" i="13" s="1"/>
  <c r="I894" i="8"/>
  <c r="L902" i="13" s="1"/>
  <c r="H646" i="13"/>
  <c r="K638" i="8"/>
  <c r="H638" i="8"/>
  <c r="K646" i="13" s="1"/>
  <c r="J638" i="8"/>
  <c r="G638" i="8"/>
  <c r="J646" i="13" s="1"/>
  <c r="F638" i="8"/>
  <c r="I646" i="13" s="1"/>
  <c r="L638" i="8"/>
  <c r="Q646" i="13" s="1"/>
  <c r="I638" i="8"/>
  <c r="L646" i="13" s="1"/>
  <c r="H390" i="13"/>
  <c r="K382" i="8"/>
  <c r="H382" i="8"/>
  <c r="K390" i="13" s="1"/>
  <c r="J382" i="8"/>
  <c r="G382" i="8"/>
  <c r="J390" i="13" s="1"/>
  <c r="F382" i="8"/>
  <c r="I390" i="13" s="1"/>
  <c r="L382" i="8"/>
  <c r="Q390" i="13" s="1"/>
  <c r="I382" i="8"/>
  <c r="L390" i="13" s="1"/>
  <c r="H134" i="13"/>
  <c r="K126" i="8"/>
  <c r="H126" i="8"/>
  <c r="K134" i="13" s="1"/>
  <c r="J126" i="8"/>
  <c r="G126" i="8"/>
  <c r="J134" i="13" s="1"/>
  <c r="F126" i="8"/>
  <c r="I134" i="13" s="1"/>
  <c r="L126" i="8"/>
  <c r="Q134" i="13" s="1"/>
  <c r="I126" i="8"/>
  <c r="L134" i="13" s="1"/>
  <c r="H1678" i="13"/>
  <c r="K1670" i="8"/>
  <c r="I1670" i="8"/>
  <c r="L1678" i="13" s="1"/>
  <c r="J1670" i="8"/>
  <c r="G1670" i="8"/>
  <c r="J1678" i="13" s="1"/>
  <c r="F1670" i="8"/>
  <c r="I1678" i="13" s="1"/>
  <c r="L1670" i="8"/>
  <c r="Q1678" i="13" s="1"/>
  <c r="H1670" i="8"/>
  <c r="K1678" i="13" s="1"/>
  <c r="H53" i="13"/>
  <c r="K45" i="8"/>
  <c r="H45" i="8"/>
  <c r="K53" i="13" s="1"/>
  <c r="J45" i="8"/>
  <c r="G45" i="8"/>
  <c r="J53" i="13" s="1"/>
  <c r="F45" i="8"/>
  <c r="I53" i="13" s="1"/>
  <c r="L45" i="8"/>
  <c r="Q53" i="13" s="1"/>
  <c r="I45" i="8"/>
  <c r="L53" i="13" s="1"/>
  <c r="H1761" i="13"/>
  <c r="K1753" i="8"/>
  <c r="H1753" i="8"/>
  <c r="K1761" i="13" s="1"/>
  <c r="J1753" i="8"/>
  <c r="G1753" i="8"/>
  <c r="J1761" i="13" s="1"/>
  <c r="F1753" i="8"/>
  <c r="I1761" i="13" s="1"/>
  <c r="L1753" i="8"/>
  <c r="Q1761" i="13" s="1"/>
  <c r="I1753" i="8"/>
  <c r="L1761" i="13" s="1"/>
  <c r="H1505" i="13"/>
  <c r="K1497" i="8"/>
  <c r="H1497" i="8"/>
  <c r="K1505" i="13" s="1"/>
  <c r="J1497" i="8"/>
  <c r="G1497" i="8"/>
  <c r="J1505" i="13" s="1"/>
  <c r="F1497" i="8"/>
  <c r="I1505" i="13" s="1"/>
  <c r="L1497" i="8"/>
  <c r="Q1505" i="13" s="1"/>
  <c r="I1497" i="8"/>
  <c r="L1505" i="13" s="1"/>
  <c r="H849" i="13"/>
  <c r="K841" i="8"/>
  <c r="H841" i="8"/>
  <c r="K849" i="13" s="1"/>
  <c r="J841" i="8"/>
  <c r="G841" i="8"/>
  <c r="J849" i="13" s="1"/>
  <c r="F841" i="8"/>
  <c r="I849" i="13" s="1"/>
  <c r="L841" i="8"/>
  <c r="Q849" i="13" s="1"/>
  <c r="I841" i="8"/>
  <c r="L849" i="13" s="1"/>
  <c r="H1846" i="13"/>
  <c r="K1838" i="8"/>
  <c r="H1838" i="8"/>
  <c r="K1846" i="13" s="1"/>
  <c r="J1838" i="8"/>
  <c r="G1838" i="8"/>
  <c r="J1846" i="13" s="1"/>
  <c r="F1838" i="8"/>
  <c r="I1846" i="13" s="1"/>
  <c r="L1838" i="8"/>
  <c r="Q1846" i="13" s="1"/>
  <c r="I1838" i="8"/>
  <c r="L1846" i="13" s="1"/>
  <c r="H1984" i="13"/>
  <c r="K1976" i="8"/>
  <c r="H1976" i="8"/>
  <c r="K1984" i="13" s="1"/>
  <c r="J1976" i="8"/>
  <c r="G1976" i="8"/>
  <c r="J1984" i="13" s="1"/>
  <c r="F1976" i="8"/>
  <c r="I1984" i="13" s="1"/>
  <c r="L1976" i="8"/>
  <c r="Q1984" i="13" s="1"/>
  <c r="I1976" i="8"/>
  <c r="L1984" i="13" s="1"/>
  <c r="H1728" i="13"/>
  <c r="K1720" i="8"/>
  <c r="H1720" i="8"/>
  <c r="K1728" i="13" s="1"/>
  <c r="J1720" i="8"/>
  <c r="F1720" i="8"/>
  <c r="I1728" i="13" s="1"/>
  <c r="G1720" i="8"/>
  <c r="J1728" i="13" s="1"/>
  <c r="L1720" i="8"/>
  <c r="Q1728" i="13" s="1"/>
  <c r="I1720" i="8"/>
  <c r="L1728" i="13" s="1"/>
  <c r="H1472" i="13"/>
  <c r="K1464" i="8"/>
  <c r="H1464" i="8"/>
  <c r="K1472" i="13" s="1"/>
  <c r="J1464" i="8"/>
  <c r="G1464" i="8"/>
  <c r="J1472" i="13" s="1"/>
  <c r="F1464" i="8"/>
  <c r="I1472" i="13" s="1"/>
  <c r="L1464" i="8"/>
  <c r="Q1472" i="13" s="1"/>
  <c r="I1464" i="8"/>
  <c r="L1472" i="13" s="1"/>
  <c r="H717" i="13"/>
  <c r="K709" i="8"/>
  <c r="H709" i="8"/>
  <c r="K717" i="13" s="1"/>
  <c r="J709" i="8"/>
  <c r="G709" i="8"/>
  <c r="J717" i="13" s="1"/>
  <c r="F709" i="8"/>
  <c r="I717" i="13" s="1"/>
  <c r="L709" i="8"/>
  <c r="Q717" i="13" s="1"/>
  <c r="I709" i="8"/>
  <c r="L717" i="13" s="1"/>
  <c r="H1746" i="13"/>
  <c r="K1738" i="8"/>
  <c r="H1738" i="8"/>
  <c r="K1746" i="13" s="1"/>
  <c r="J1738" i="8"/>
  <c r="G1738" i="8"/>
  <c r="J1746" i="13" s="1"/>
  <c r="F1738" i="8"/>
  <c r="I1746" i="13" s="1"/>
  <c r="L1738" i="8"/>
  <c r="Q1746" i="13" s="1"/>
  <c r="I1738" i="8"/>
  <c r="L1746" i="13" s="1"/>
  <c r="H1983" i="13"/>
  <c r="K1975" i="8"/>
  <c r="F1975" i="8"/>
  <c r="I1983" i="13" s="1"/>
  <c r="J1975" i="8"/>
  <c r="I1975" i="8"/>
  <c r="L1983" i="13" s="1"/>
  <c r="H1975" i="8"/>
  <c r="K1983" i="13" s="1"/>
  <c r="L1975" i="8"/>
  <c r="Q1983" i="13" s="1"/>
  <c r="G1975" i="8"/>
  <c r="J1983" i="13" s="1"/>
  <c r="H1727" i="13"/>
  <c r="K1719" i="8"/>
  <c r="G1719" i="8"/>
  <c r="J1727" i="13" s="1"/>
  <c r="J1719" i="8"/>
  <c r="I1719" i="8"/>
  <c r="L1727" i="13" s="1"/>
  <c r="H1719" i="8"/>
  <c r="K1727" i="13" s="1"/>
  <c r="L1719" i="8"/>
  <c r="Q1727" i="13" s="1"/>
  <c r="F1719" i="8"/>
  <c r="I1727" i="13" s="1"/>
  <c r="H1471" i="13"/>
  <c r="K1463" i="8"/>
  <c r="G1463" i="8"/>
  <c r="J1471" i="13" s="1"/>
  <c r="J1463" i="8"/>
  <c r="I1463" i="8"/>
  <c r="L1471" i="13" s="1"/>
  <c r="H1463" i="8"/>
  <c r="K1471" i="13" s="1"/>
  <c r="L1463" i="8"/>
  <c r="Q1471" i="13" s="1"/>
  <c r="F1463" i="8"/>
  <c r="I1471" i="13" s="1"/>
  <c r="H713" i="13"/>
  <c r="K705" i="8"/>
  <c r="F705" i="8"/>
  <c r="I713" i="13" s="1"/>
  <c r="J705" i="8"/>
  <c r="I705" i="8"/>
  <c r="L713" i="13" s="1"/>
  <c r="H705" i="8"/>
  <c r="K713" i="13" s="1"/>
  <c r="L705" i="8"/>
  <c r="Q713" i="13" s="1"/>
  <c r="G705" i="8"/>
  <c r="J713" i="13" s="1"/>
  <c r="H1232" i="13"/>
  <c r="K1224" i="8"/>
  <c r="F1224" i="8"/>
  <c r="I1232" i="13" s="1"/>
  <c r="J1224" i="8"/>
  <c r="I1224" i="8"/>
  <c r="L1232" i="13" s="1"/>
  <c r="G1224" i="8"/>
  <c r="J1232" i="13" s="1"/>
  <c r="L1224" i="8"/>
  <c r="Q1232" i="13" s="1"/>
  <c r="H1224" i="8"/>
  <c r="K1232" i="13" s="1"/>
  <c r="H976" i="13"/>
  <c r="K968" i="8"/>
  <c r="F968" i="8"/>
  <c r="I976" i="13" s="1"/>
  <c r="J968" i="8"/>
  <c r="I968" i="8"/>
  <c r="L976" i="13" s="1"/>
  <c r="H968" i="8"/>
  <c r="K976" i="13" s="1"/>
  <c r="L968" i="8"/>
  <c r="Q976" i="13" s="1"/>
  <c r="G968" i="8"/>
  <c r="J976" i="13" s="1"/>
  <c r="H720" i="13"/>
  <c r="K712" i="8"/>
  <c r="F712" i="8"/>
  <c r="I720" i="13" s="1"/>
  <c r="J712" i="8"/>
  <c r="I712" i="8"/>
  <c r="L720" i="13" s="1"/>
  <c r="H712" i="8"/>
  <c r="K720" i="13" s="1"/>
  <c r="L712" i="8"/>
  <c r="Q720" i="13" s="1"/>
  <c r="G712" i="8"/>
  <c r="J720" i="13" s="1"/>
  <c r="H464" i="13"/>
  <c r="K456" i="8"/>
  <c r="F456" i="8"/>
  <c r="I464" i="13" s="1"/>
  <c r="J456" i="8"/>
  <c r="I456" i="8"/>
  <c r="L464" i="13" s="1"/>
  <c r="H456" i="8"/>
  <c r="K464" i="13" s="1"/>
  <c r="L456" i="8"/>
  <c r="Q464" i="13" s="1"/>
  <c r="G456" i="8"/>
  <c r="J464" i="13" s="1"/>
  <c r="H208" i="13"/>
  <c r="K200" i="8"/>
  <c r="F200" i="8"/>
  <c r="I208" i="13" s="1"/>
  <c r="J200" i="8"/>
  <c r="I200" i="8"/>
  <c r="L208" i="13" s="1"/>
  <c r="H200" i="8"/>
  <c r="K208" i="13" s="1"/>
  <c r="L200" i="8"/>
  <c r="Q208" i="13" s="1"/>
  <c r="G200" i="8"/>
  <c r="J208" i="13" s="1"/>
  <c r="H1355" i="13"/>
  <c r="J1347" i="8"/>
  <c r="I1347" i="8"/>
  <c r="L1355" i="13" s="1"/>
  <c r="H1347" i="8"/>
  <c r="K1355" i="13" s="1"/>
  <c r="L1347" i="8"/>
  <c r="Q1355" i="13" s="1"/>
  <c r="G1347" i="8"/>
  <c r="J1355" i="13" s="1"/>
  <c r="K1347" i="8"/>
  <c r="F1347" i="8"/>
  <c r="I1355" i="13" s="1"/>
  <c r="H1099" i="13"/>
  <c r="J1091" i="8"/>
  <c r="I1091" i="8"/>
  <c r="L1099" i="13" s="1"/>
  <c r="H1091" i="8"/>
  <c r="K1099" i="13" s="1"/>
  <c r="L1091" i="8"/>
  <c r="Q1099" i="13" s="1"/>
  <c r="G1091" i="8"/>
  <c r="J1099" i="13" s="1"/>
  <c r="K1091" i="8"/>
  <c r="F1091" i="8"/>
  <c r="I1099" i="13" s="1"/>
  <c r="H843" i="13"/>
  <c r="J835" i="8"/>
  <c r="I835" i="8"/>
  <c r="L843" i="13" s="1"/>
  <c r="H835" i="8"/>
  <c r="K843" i="13" s="1"/>
  <c r="L835" i="8"/>
  <c r="Q843" i="13" s="1"/>
  <c r="G835" i="8"/>
  <c r="J843" i="13" s="1"/>
  <c r="K835" i="8"/>
  <c r="F835" i="8"/>
  <c r="I843" i="13" s="1"/>
  <c r="H587" i="13"/>
  <c r="J579" i="8"/>
  <c r="I579" i="8"/>
  <c r="L587" i="13" s="1"/>
  <c r="H579" i="8"/>
  <c r="K587" i="13" s="1"/>
  <c r="L579" i="8"/>
  <c r="Q587" i="13" s="1"/>
  <c r="G579" i="8"/>
  <c r="J587" i="13" s="1"/>
  <c r="K579" i="8"/>
  <c r="F579" i="8"/>
  <c r="I587" i="13" s="1"/>
  <c r="H331" i="13"/>
  <c r="J323" i="8"/>
  <c r="I323" i="8"/>
  <c r="L331" i="13" s="1"/>
  <c r="H323" i="8"/>
  <c r="K331" i="13" s="1"/>
  <c r="L323" i="8"/>
  <c r="Q331" i="13" s="1"/>
  <c r="G323" i="8"/>
  <c r="J331" i="13" s="1"/>
  <c r="K323" i="8"/>
  <c r="F323" i="8"/>
  <c r="I331" i="13" s="1"/>
  <c r="H75" i="13"/>
  <c r="J67" i="8"/>
  <c r="I67" i="8"/>
  <c r="L75" i="13" s="1"/>
  <c r="H67" i="8"/>
  <c r="K75" i="13" s="1"/>
  <c r="L67" i="8"/>
  <c r="Q75" i="13" s="1"/>
  <c r="G67" i="8"/>
  <c r="J75" i="13" s="1"/>
  <c r="K67" i="8"/>
  <c r="F67" i="8"/>
  <c r="I75" i="13" s="1"/>
  <c r="H1218" i="13"/>
  <c r="J1210" i="8"/>
  <c r="I1210" i="8"/>
  <c r="L1218" i="13" s="1"/>
  <c r="H1210" i="8"/>
  <c r="K1218" i="13" s="1"/>
  <c r="L1210" i="8"/>
  <c r="Q1218" i="13" s="1"/>
  <c r="G1210" i="8"/>
  <c r="J1218" i="13" s="1"/>
  <c r="K1210" i="8"/>
  <c r="F1210" i="8"/>
  <c r="I1218" i="13" s="1"/>
  <c r="H962" i="13"/>
  <c r="J954" i="8"/>
  <c r="I954" i="8"/>
  <c r="L962" i="13" s="1"/>
  <c r="H954" i="8"/>
  <c r="K962" i="13" s="1"/>
  <c r="L954" i="8"/>
  <c r="Q962" i="13" s="1"/>
  <c r="G954" i="8"/>
  <c r="J962" i="13" s="1"/>
  <c r="K954" i="8"/>
  <c r="F954" i="8"/>
  <c r="I962" i="13" s="1"/>
  <c r="H706" i="13"/>
  <c r="J698" i="8"/>
  <c r="I698" i="8"/>
  <c r="L706" i="13" s="1"/>
  <c r="H698" i="8"/>
  <c r="K706" i="13" s="1"/>
  <c r="L698" i="8"/>
  <c r="Q706" i="13" s="1"/>
  <c r="G698" i="8"/>
  <c r="J706" i="13" s="1"/>
  <c r="K698" i="8"/>
  <c r="F698" i="8"/>
  <c r="I706" i="13" s="1"/>
  <c r="H450" i="13"/>
  <c r="J442" i="8"/>
  <c r="I442" i="8"/>
  <c r="L450" i="13" s="1"/>
  <c r="H442" i="8"/>
  <c r="K450" i="13" s="1"/>
  <c r="L442" i="8"/>
  <c r="Q450" i="13" s="1"/>
  <c r="G442" i="8"/>
  <c r="J450" i="13" s="1"/>
  <c r="K442" i="8"/>
  <c r="F442" i="8"/>
  <c r="I450" i="13" s="1"/>
  <c r="H194" i="13"/>
  <c r="J186" i="8"/>
  <c r="I186" i="8"/>
  <c r="L194" i="13" s="1"/>
  <c r="H186" i="8"/>
  <c r="K194" i="13" s="1"/>
  <c r="L186" i="8"/>
  <c r="Q194" i="13" s="1"/>
  <c r="G186" i="8"/>
  <c r="J194" i="13" s="1"/>
  <c r="K186" i="8"/>
  <c r="F186" i="8"/>
  <c r="I194" i="13" s="1"/>
  <c r="H1866" i="13"/>
  <c r="J1858" i="8"/>
  <c r="I1858" i="8"/>
  <c r="L1866" i="13" s="1"/>
  <c r="H1858" i="8"/>
  <c r="K1866" i="13" s="1"/>
  <c r="L1858" i="8"/>
  <c r="Q1866" i="13" s="1"/>
  <c r="G1858" i="8"/>
  <c r="J1866" i="13" s="1"/>
  <c r="K1858" i="8"/>
  <c r="F1858" i="8"/>
  <c r="I1866" i="13" s="1"/>
  <c r="H789" i="13"/>
  <c r="J781" i="8"/>
  <c r="F781" i="8"/>
  <c r="I789" i="13" s="1"/>
  <c r="I781" i="8"/>
  <c r="L789" i="13" s="1"/>
  <c r="L781" i="8"/>
  <c r="Q789" i="13" s="1"/>
  <c r="H781" i="8"/>
  <c r="K789" i="13" s="1"/>
  <c r="K781" i="8"/>
  <c r="G781" i="8"/>
  <c r="J789" i="13" s="1"/>
  <c r="H1837" i="13"/>
  <c r="J1829" i="8"/>
  <c r="F1829" i="8"/>
  <c r="I1837" i="13" s="1"/>
  <c r="G1829" i="8"/>
  <c r="J1837" i="13" s="1"/>
  <c r="L1829" i="8"/>
  <c r="Q1837" i="13" s="1"/>
  <c r="I1829" i="8"/>
  <c r="L1837" i="13" s="1"/>
  <c r="K1829" i="8"/>
  <c r="H1829" i="8"/>
  <c r="K1837" i="13" s="1"/>
  <c r="H1581" i="13"/>
  <c r="J1573" i="8"/>
  <c r="H1573" i="8"/>
  <c r="K1581" i="13" s="1"/>
  <c r="F1573" i="8"/>
  <c r="I1581" i="13" s="1"/>
  <c r="L1573" i="8"/>
  <c r="Q1581" i="13" s="1"/>
  <c r="I1573" i="8"/>
  <c r="L1581" i="13" s="1"/>
  <c r="K1573" i="8"/>
  <c r="G1573" i="8"/>
  <c r="J1581" i="13" s="1"/>
  <c r="H1153" i="13"/>
  <c r="J1145" i="8"/>
  <c r="G1145" i="8"/>
  <c r="J1153" i="13" s="1"/>
  <c r="F1145" i="8"/>
  <c r="I1153" i="13" s="1"/>
  <c r="L1145" i="8"/>
  <c r="Q1153" i="13" s="1"/>
  <c r="I1145" i="8"/>
  <c r="L1153" i="13" s="1"/>
  <c r="K1145" i="8"/>
  <c r="H1145" i="8"/>
  <c r="K1153" i="13" s="1"/>
  <c r="H129" i="13"/>
  <c r="J121" i="8"/>
  <c r="F121" i="8"/>
  <c r="I129" i="13" s="1"/>
  <c r="I121" i="8"/>
  <c r="L129" i="13" s="1"/>
  <c r="L121" i="8"/>
  <c r="Q129" i="13" s="1"/>
  <c r="H121" i="8"/>
  <c r="K129" i="13" s="1"/>
  <c r="K121" i="8"/>
  <c r="G121" i="8"/>
  <c r="J129" i="13" s="1"/>
  <c r="H709" i="13"/>
  <c r="J701" i="8"/>
  <c r="G701" i="8"/>
  <c r="J709" i="13" s="1"/>
  <c r="F701" i="8"/>
  <c r="I709" i="13" s="1"/>
  <c r="L701" i="8"/>
  <c r="Q709" i="13" s="1"/>
  <c r="I701" i="8"/>
  <c r="L709" i="13" s="1"/>
  <c r="K701" i="8"/>
  <c r="H701" i="8"/>
  <c r="K709" i="13" s="1"/>
  <c r="H1804" i="13"/>
  <c r="J1796" i="8"/>
  <c r="F1796" i="8"/>
  <c r="I1804" i="13" s="1"/>
  <c r="G1796" i="8"/>
  <c r="J1804" i="13" s="1"/>
  <c r="L1796" i="8"/>
  <c r="Q1804" i="13" s="1"/>
  <c r="I1796" i="8"/>
  <c r="L1804" i="13" s="1"/>
  <c r="K1796" i="8"/>
  <c r="H1796" i="8"/>
  <c r="K1804" i="13" s="1"/>
  <c r="H1548" i="13"/>
  <c r="J1540" i="8"/>
  <c r="F1540" i="8"/>
  <c r="I1548" i="13" s="1"/>
  <c r="I1540" i="8"/>
  <c r="L1548" i="13" s="1"/>
  <c r="L1540" i="8"/>
  <c r="Q1548" i="13" s="1"/>
  <c r="H1540" i="8"/>
  <c r="K1548" i="13" s="1"/>
  <c r="K1540" i="8"/>
  <c r="G1540" i="8"/>
  <c r="J1548" i="13" s="1"/>
  <c r="H1021" i="13"/>
  <c r="J1013" i="8"/>
  <c r="F1013" i="8"/>
  <c r="I1021" i="13" s="1"/>
  <c r="I1013" i="8"/>
  <c r="L1021" i="13" s="1"/>
  <c r="L1013" i="8"/>
  <c r="Q1021" i="13" s="1"/>
  <c r="H1013" i="8"/>
  <c r="K1021" i="13" s="1"/>
  <c r="K1013" i="8"/>
  <c r="G1013" i="8"/>
  <c r="J1021" i="13" s="1"/>
  <c r="H1994" i="13"/>
  <c r="J1986" i="8"/>
  <c r="F1986" i="8"/>
  <c r="I1994" i="13" s="1"/>
  <c r="I1986" i="8"/>
  <c r="L1994" i="13" s="1"/>
  <c r="L1986" i="8"/>
  <c r="Q1994" i="13" s="1"/>
  <c r="H1986" i="8"/>
  <c r="K1994" i="13" s="1"/>
  <c r="K1986" i="8"/>
  <c r="G1986" i="8"/>
  <c r="J1994" i="13" s="1"/>
  <c r="H533" i="13"/>
  <c r="J525" i="8"/>
  <c r="F525" i="8"/>
  <c r="I533" i="13" s="1"/>
  <c r="I525" i="8"/>
  <c r="L533" i="13" s="1"/>
  <c r="L525" i="8"/>
  <c r="Q533" i="13" s="1"/>
  <c r="H525" i="8"/>
  <c r="K533" i="13" s="1"/>
  <c r="K525" i="8"/>
  <c r="G525" i="8"/>
  <c r="J533" i="13" s="1"/>
  <c r="H1803" i="13"/>
  <c r="J1795" i="8"/>
  <c r="G1795" i="8"/>
  <c r="J1803" i="13" s="1"/>
  <c r="I1795" i="8"/>
  <c r="L1803" i="13" s="1"/>
  <c r="L1795" i="8"/>
  <c r="Q1803" i="13" s="1"/>
  <c r="H1795" i="8"/>
  <c r="K1803" i="13" s="1"/>
  <c r="K1795" i="8"/>
  <c r="F1795" i="8"/>
  <c r="I1803" i="13" s="1"/>
  <c r="H1547" i="13"/>
  <c r="J1539" i="8"/>
  <c r="G1539" i="8"/>
  <c r="J1547" i="13" s="1"/>
  <c r="I1539" i="8"/>
  <c r="L1547" i="13" s="1"/>
  <c r="L1539" i="8"/>
  <c r="Q1547" i="13" s="1"/>
  <c r="H1539" i="8"/>
  <c r="K1547" i="13" s="1"/>
  <c r="K1539" i="8"/>
  <c r="F1539" i="8"/>
  <c r="I1547" i="13" s="1"/>
  <c r="H1017" i="13"/>
  <c r="J1009" i="8"/>
  <c r="F1009" i="8"/>
  <c r="I1017" i="13" s="1"/>
  <c r="I1009" i="8"/>
  <c r="L1017" i="13" s="1"/>
  <c r="L1009" i="8"/>
  <c r="Q1017" i="13" s="1"/>
  <c r="H1009" i="8"/>
  <c r="K1017" i="13" s="1"/>
  <c r="K1009" i="8"/>
  <c r="G1009" i="8"/>
  <c r="J1017" i="13" s="1"/>
  <c r="H1308" i="13"/>
  <c r="J1300" i="8"/>
  <c r="F1300" i="8"/>
  <c r="I1308" i="13" s="1"/>
  <c r="I1300" i="8"/>
  <c r="L1308" i="13" s="1"/>
  <c r="L1300" i="8"/>
  <c r="Q1308" i="13" s="1"/>
  <c r="H1300" i="8"/>
  <c r="K1308" i="13" s="1"/>
  <c r="K1300" i="8"/>
  <c r="G1300" i="8"/>
  <c r="J1308" i="13" s="1"/>
  <c r="H1052" i="13"/>
  <c r="J1044" i="8"/>
  <c r="F1044" i="8"/>
  <c r="I1052" i="13" s="1"/>
  <c r="I1044" i="8"/>
  <c r="L1052" i="13" s="1"/>
  <c r="L1044" i="8"/>
  <c r="Q1052" i="13" s="1"/>
  <c r="H1044" i="8"/>
  <c r="K1052" i="13" s="1"/>
  <c r="K1044" i="8"/>
  <c r="G1044" i="8"/>
  <c r="J1052" i="13" s="1"/>
  <c r="H796" i="13"/>
  <c r="J788" i="8"/>
  <c r="F788" i="8"/>
  <c r="I796" i="13" s="1"/>
  <c r="I788" i="8"/>
  <c r="L796" i="13" s="1"/>
  <c r="L788" i="8"/>
  <c r="Q796" i="13" s="1"/>
  <c r="H788" i="8"/>
  <c r="K796" i="13" s="1"/>
  <c r="K788" i="8"/>
  <c r="G788" i="8"/>
  <c r="J796" i="13" s="1"/>
  <c r="H540" i="13"/>
  <c r="J532" i="8"/>
  <c r="F532" i="8"/>
  <c r="I540" i="13" s="1"/>
  <c r="I532" i="8"/>
  <c r="L540" i="13" s="1"/>
  <c r="L532" i="8"/>
  <c r="Q540" i="13" s="1"/>
  <c r="H532" i="8"/>
  <c r="K540" i="13" s="1"/>
  <c r="K532" i="8"/>
  <c r="G532" i="8"/>
  <c r="J540" i="13" s="1"/>
  <c r="H284" i="13"/>
  <c r="J276" i="8"/>
  <c r="F276" i="8"/>
  <c r="I284" i="13" s="1"/>
  <c r="I276" i="8"/>
  <c r="L284" i="13" s="1"/>
  <c r="L276" i="8"/>
  <c r="Q284" i="13" s="1"/>
  <c r="H276" i="8"/>
  <c r="K284" i="13" s="1"/>
  <c r="K276" i="8"/>
  <c r="G276" i="8"/>
  <c r="J284" i="13" s="1"/>
  <c r="H28" i="13"/>
  <c r="J20" i="8"/>
  <c r="F20" i="8"/>
  <c r="I28" i="13" s="1"/>
  <c r="I20" i="8"/>
  <c r="L28" i="13" s="1"/>
  <c r="L20" i="8"/>
  <c r="Q28" i="13" s="1"/>
  <c r="H20" i="8"/>
  <c r="K28" i="13" s="1"/>
  <c r="K20" i="8"/>
  <c r="G20" i="8"/>
  <c r="J28" i="13" s="1"/>
  <c r="H1175" i="13"/>
  <c r="J1167" i="8"/>
  <c r="G1167" i="8"/>
  <c r="J1175" i="13" s="1"/>
  <c r="I1167" i="8"/>
  <c r="L1175" i="13" s="1"/>
  <c r="L1167" i="8"/>
  <c r="Q1175" i="13" s="1"/>
  <c r="H1167" i="8"/>
  <c r="K1175" i="13" s="1"/>
  <c r="K1167" i="8"/>
  <c r="F1167" i="8"/>
  <c r="I1175" i="13" s="1"/>
  <c r="H919" i="13"/>
  <c r="J911" i="8"/>
  <c r="G911" i="8"/>
  <c r="J919" i="13" s="1"/>
  <c r="I911" i="8"/>
  <c r="L919" i="13" s="1"/>
  <c r="L911" i="8"/>
  <c r="Q919" i="13" s="1"/>
  <c r="H911" i="8"/>
  <c r="K919" i="13" s="1"/>
  <c r="K911" i="8"/>
  <c r="F911" i="8"/>
  <c r="I919" i="13" s="1"/>
  <c r="H663" i="13"/>
  <c r="J655" i="8"/>
  <c r="G655" i="8"/>
  <c r="J663" i="13" s="1"/>
  <c r="I655" i="8"/>
  <c r="L663" i="13" s="1"/>
  <c r="L655" i="8"/>
  <c r="Q663" i="13" s="1"/>
  <c r="H655" i="8"/>
  <c r="K663" i="13" s="1"/>
  <c r="K655" i="8"/>
  <c r="F655" i="8"/>
  <c r="I663" i="13" s="1"/>
  <c r="H407" i="13"/>
  <c r="J399" i="8"/>
  <c r="F399" i="8"/>
  <c r="I407" i="13" s="1"/>
  <c r="I399" i="8"/>
  <c r="L407" i="13" s="1"/>
  <c r="L399" i="8"/>
  <c r="Q407" i="13" s="1"/>
  <c r="H399" i="8"/>
  <c r="K407" i="13" s="1"/>
  <c r="K399" i="8"/>
  <c r="G399" i="8"/>
  <c r="J407" i="13" s="1"/>
  <c r="H151" i="13"/>
  <c r="J143" i="8"/>
  <c r="F143" i="8"/>
  <c r="I151" i="13" s="1"/>
  <c r="I143" i="8"/>
  <c r="L151" i="13" s="1"/>
  <c r="L143" i="8"/>
  <c r="Q151" i="13" s="1"/>
  <c r="H143" i="8"/>
  <c r="K151" i="13" s="1"/>
  <c r="K143" i="8"/>
  <c r="G143" i="8"/>
  <c r="J151" i="13" s="1"/>
  <c r="H1294" i="13"/>
  <c r="J1286" i="8"/>
  <c r="F1286" i="8"/>
  <c r="I1294" i="13" s="1"/>
  <c r="I1286" i="8"/>
  <c r="L1294" i="13" s="1"/>
  <c r="L1286" i="8"/>
  <c r="Q1294" i="13" s="1"/>
  <c r="H1286" i="8"/>
  <c r="K1294" i="13" s="1"/>
  <c r="K1286" i="8"/>
  <c r="G1286" i="8"/>
  <c r="J1294" i="13" s="1"/>
  <c r="H1038" i="13"/>
  <c r="J1030" i="8"/>
  <c r="F1030" i="8"/>
  <c r="I1038" i="13" s="1"/>
  <c r="I1030" i="8"/>
  <c r="L1038" i="13" s="1"/>
  <c r="L1030" i="8"/>
  <c r="Q1038" i="13" s="1"/>
  <c r="H1030" i="8"/>
  <c r="K1038" i="13" s="1"/>
  <c r="K1030" i="8"/>
  <c r="G1030" i="8"/>
  <c r="J1038" i="13" s="1"/>
  <c r="H782" i="13"/>
  <c r="J774" i="8"/>
  <c r="F774" i="8"/>
  <c r="I782" i="13" s="1"/>
  <c r="I774" i="8"/>
  <c r="L782" i="13" s="1"/>
  <c r="L774" i="8"/>
  <c r="Q782" i="13" s="1"/>
  <c r="H774" i="8"/>
  <c r="K782" i="13" s="1"/>
  <c r="K774" i="8"/>
  <c r="G774" i="8"/>
  <c r="J782" i="13" s="1"/>
  <c r="H526" i="13"/>
  <c r="J518" i="8"/>
  <c r="F518" i="8"/>
  <c r="I526" i="13" s="1"/>
  <c r="I518" i="8"/>
  <c r="L526" i="13" s="1"/>
  <c r="L518" i="8"/>
  <c r="Q526" i="13" s="1"/>
  <c r="H518" i="8"/>
  <c r="K526" i="13" s="1"/>
  <c r="K518" i="8"/>
  <c r="G518" i="8"/>
  <c r="J526" i="13" s="1"/>
  <c r="H270" i="13"/>
  <c r="J262" i="8"/>
  <c r="F262" i="8"/>
  <c r="I270" i="13" s="1"/>
  <c r="I262" i="8"/>
  <c r="L270" i="13" s="1"/>
  <c r="L262" i="8"/>
  <c r="Q270" i="13" s="1"/>
  <c r="H262" i="8"/>
  <c r="K270" i="13" s="1"/>
  <c r="K262" i="8"/>
  <c r="G262" i="8"/>
  <c r="J270" i="13" s="1"/>
  <c r="H1945" i="13"/>
  <c r="K1937" i="8"/>
  <c r="G1937" i="8"/>
  <c r="J1945" i="13" s="1"/>
  <c r="J1937" i="8"/>
  <c r="F1937" i="8"/>
  <c r="I1945" i="13" s="1"/>
  <c r="I1937" i="8"/>
  <c r="L1945" i="13" s="1"/>
  <c r="L1937" i="8"/>
  <c r="Q1945" i="13" s="1"/>
  <c r="H1937" i="8"/>
  <c r="K1945" i="13" s="1"/>
  <c r="H1566" i="13"/>
  <c r="K1558" i="8"/>
  <c r="G1558" i="8"/>
  <c r="J1566" i="13" s="1"/>
  <c r="J1558" i="8"/>
  <c r="F1558" i="8"/>
  <c r="I1566" i="13" s="1"/>
  <c r="I1558" i="8"/>
  <c r="L1566" i="13" s="1"/>
  <c r="L1558" i="8"/>
  <c r="Q1566" i="13" s="1"/>
  <c r="H1558" i="8"/>
  <c r="K1566" i="13" s="1"/>
  <c r="H429" i="13"/>
  <c r="K421" i="8"/>
  <c r="G421" i="8"/>
  <c r="J429" i="13" s="1"/>
  <c r="J421" i="8"/>
  <c r="F421" i="8"/>
  <c r="I429" i="13" s="1"/>
  <c r="I421" i="8"/>
  <c r="L429" i="13" s="1"/>
  <c r="L421" i="8"/>
  <c r="Q429" i="13" s="1"/>
  <c r="H421" i="8"/>
  <c r="K429" i="13" s="1"/>
  <c r="H1381" i="13"/>
  <c r="K1373" i="8"/>
  <c r="G1373" i="8"/>
  <c r="J1381" i="13" s="1"/>
  <c r="J1373" i="8"/>
  <c r="F1373" i="8"/>
  <c r="I1381" i="13" s="1"/>
  <c r="I1373" i="8"/>
  <c r="L1381" i="13" s="1"/>
  <c r="L1373" i="8"/>
  <c r="Q1381" i="13" s="1"/>
  <c r="H1373" i="8"/>
  <c r="K1381" i="13" s="1"/>
  <c r="H904" i="13"/>
  <c r="K896" i="8"/>
  <c r="F896" i="8"/>
  <c r="I904" i="13" s="1"/>
  <c r="J896" i="8"/>
  <c r="I896" i="8"/>
  <c r="L904" i="13" s="1"/>
  <c r="H896" i="8"/>
  <c r="K904" i="13" s="1"/>
  <c r="L896" i="8"/>
  <c r="Q904" i="13" s="1"/>
  <c r="G896" i="8"/>
  <c r="J904" i="13" s="1"/>
  <c r="H136" i="13"/>
  <c r="K128" i="8"/>
  <c r="F128" i="8"/>
  <c r="I136" i="13" s="1"/>
  <c r="J128" i="8"/>
  <c r="I128" i="8"/>
  <c r="L136" i="13" s="1"/>
  <c r="H128" i="8"/>
  <c r="K136" i="13" s="1"/>
  <c r="L128" i="8"/>
  <c r="Q136" i="13" s="1"/>
  <c r="G128" i="8"/>
  <c r="J136" i="13" s="1"/>
  <c r="H515" i="13"/>
  <c r="K507" i="8"/>
  <c r="G507" i="8"/>
  <c r="J515" i="13" s="1"/>
  <c r="J507" i="8"/>
  <c r="I507" i="8"/>
  <c r="L515" i="13" s="1"/>
  <c r="H507" i="8"/>
  <c r="K515" i="13" s="1"/>
  <c r="L507" i="8"/>
  <c r="Q515" i="13" s="1"/>
  <c r="F507" i="8"/>
  <c r="I515" i="13" s="1"/>
  <c r="H890" i="13"/>
  <c r="K882" i="8"/>
  <c r="F882" i="8"/>
  <c r="I890" i="13" s="1"/>
  <c r="J882" i="8"/>
  <c r="I882" i="8"/>
  <c r="L890" i="13" s="1"/>
  <c r="H882" i="8"/>
  <c r="K890" i="13" s="1"/>
  <c r="L882" i="8"/>
  <c r="Q890" i="13" s="1"/>
  <c r="G882" i="8"/>
  <c r="J890" i="13" s="1"/>
  <c r="H1650" i="13"/>
  <c r="K1642" i="8"/>
  <c r="F1642" i="8"/>
  <c r="I1650" i="13" s="1"/>
  <c r="J1642" i="8"/>
  <c r="I1642" i="8"/>
  <c r="L1650" i="13" s="1"/>
  <c r="H1642" i="8"/>
  <c r="K1650" i="13" s="1"/>
  <c r="L1642" i="8"/>
  <c r="Q1650" i="13" s="1"/>
  <c r="G1642" i="8"/>
  <c r="J1650" i="13" s="1"/>
  <c r="H1493" i="13"/>
  <c r="K1485" i="8"/>
  <c r="F1485" i="8"/>
  <c r="I1493" i="13" s="1"/>
  <c r="J1485" i="8"/>
  <c r="I1485" i="8"/>
  <c r="L1493" i="13" s="1"/>
  <c r="H1485" i="8"/>
  <c r="K1493" i="13" s="1"/>
  <c r="L1485" i="8"/>
  <c r="Q1493" i="13" s="1"/>
  <c r="G1485" i="8"/>
  <c r="J1493" i="13" s="1"/>
  <c r="H1716" i="13"/>
  <c r="K1708" i="8"/>
  <c r="G1708" i="8"/>
  <c r="J1716" i="13" s="1"/>
  <c r="J1708" i="8"/>
  <c r="I1708" i="8"/>
  <c r="L1716" i="13" s="1"/>
  <c r="H1708" i="8"/>
  <c r="K1716" i="13" s="1"/>
  <c r="L1708" i="8"/>
  <c r="Q1716" i="13" s="1"/>
  <c r="F1708" i="8"/>
  <c r="I1716" i="13" s="1"/>
  <c r="H1971" i="13"/>
  <c r="K1963" i="8"/>
  <c r="F1963" i="8"/>
  <c r="I1971" i="13" s="1"/>
  <c r="J1963" i="8"/>
  <c r="I1963" i="8"/>
  <c r="L1971" i="13" s="1"/>
  <c r="H1963" i="8"/>
  <c r="K1971" i="13" s="1"/>
  <c r="L1963" i="8"/>
  <c r="Q1971" i="13" s="1"/>
  <c r="G1963" i="8"/>
  <c r="J1971" i="13" s="1"/>
  <c r="H665" i="13"/>
  <c r="K657" i="8"/>
  <c r="F657" i="8"/>
  <c r="I665" i="13" s="1"/>
  <c r="J657" i="8"/>
  <c r="I657" i="8"/>
  <c r="L665" i="13" s="1"/>
  <c r="H657" i="8"/>
  <c r="K665" i="13" s="1"/>
  <c r="L657" i="8"/>
  <c r="Q665" i="13" s="1"/>
  <c r="G657" i="8"/>
  <c r="J665" i="13" s="1"/>
  <c r="H708" i="13"/>
  <c r="K700" i="8"/>
  <c r="F700" i="8"/>
  <c r="I708" i="13" s="1"/>
  <c r="J700" i="8"/>
  <c r="I700" i="8"/>
  <c r="L708" i="13" s="1"/>
  <c r="G700" i="8"/>
  <c r="J708" i="13" s="1"/>
  <c r="L700" i="8"/>
  <c r="Q708" i="13" s="1"/>
  <c r="H700" i="8"/>
  <c r="K708" i="13" s="1"/>
  <c r="H1343" i="13"/>
  <c r="K1335" i="8"/>
  <c r="G1335" i="8"/>
  <c r="J1343" i="13" s="1"/>
  <c r="J1335" i="8"/>
  <c r="I1335" i="8"/>
  <c r="L1343" i="13" s="1"/>
  <c r="H1335" i="8"/>
  <c r="K1343" i="13" s="1"/>
  <c r="L1335" i="8"/>
  <c r="Q1343" i="13" s="1"/>
  <c r="F1335" i="8"/>
  <c r="I1343" i="13" s="1"/>
  <c r="H575" i="13"/>
  <c r="K567" i="8"/>
  <c r="G567" i="8"/>
  <c r="J575" i="13" s="1"/>
  <c r="J567" i="8"/>
  <c r="I567" i="8"/>
  <c r="L575" i="13" s="1"/>
  <c r="H567" i="8"/>
  <c r="K575" i="13" s="1"/>
  <c r="L567" i="8"/>
  <c r="Q575" i="13" s="1"/>
  <c r="F567" i="8"/>
  <c r="I575" i="13" s="1"/>
  <c r="H950" i="13"/>
  <c r="K942" i="8"/>
  <c r="H942" i="8"/>
  <c r="K950" i="13" s="1"/>
  <c r="J942" i="8"/>
  <c r="G942" i="8"/>
  <c r="J950" i="13" s="1"/>
  <c r="F942" i="8"/>
  <c r="I950" i="13" s="1"/>
  <c r="L942" i="8"/>
  <c r="Q950" i="13" s="1"/>
  <c r="I942" i="8"/>
  <c r="L950" i="13" s="1"/>
  <c r="H1794" i="13"/>
  <c r="K1786" i="8"/>
  <c r="H1786" i="8"/>
  <c r="K1794" i="13" s="1"/>
  <c r="J1786" i="8"/>
  <c r="G1786" i="8"/>
  <c r="J1794" i="13" s="1"/>
  <c r="F1786" i="8"/>
  <c r="I1794" i="13" s="1"/>
  <c r="L1786" i="8"/>
  <c r="Q1794" i="13" s="1"/>
  <c r="I1786" i="8"/>
  <c r="L1794" i="13" s="1"/>
  <c r="H1041" i="13"/>
  <c r="K1033" i="8"/>
  <c r="H1033" i="8"/>
  <c r="K1041" i="13" s="1"/>
  <c r="J1033" i="8"/>
  <c r="G1033" i="8"/>
  <c r="J1041" i="13" s="1"/>
  <c r="F1033" i="8"/>
  <c r="I1041" i="13" s="1"/>
  <c r="L1033" i="8"/>
  <c r="Q1041" i="13" s="1"/>
  <c r="I1033" i="8"/>
  <c r="L1041" i="13" s="1"/>
  <c r="H1520" i="13"/>
  <c r="K1512" i="8"/>
  <c r="H1512" i="8"/>
  <c r="K1520" i="13" s="1"/>
  <c r="J1512" i="8"/>
  <c r="G1512" i="8"/>
  <c r="J1520" i="13" s="1"/>
  <c r="F1512" i="8"/>
  <c r="I1520" i="13" s="1"/>
  <c r="L1512" i="8"/>
  <c r="Q1520" i="13" s="1"/>
  <c r="I1512" i="8"/>
  <c r="L1520" i="13" s="1"/>
  <c r="H181" i="13"/>
  <c r="K173" i="8"/>
  <c r="H173" i="8"/>
  <c r="K181" i="13" s="1"/>
  <c r="J173" i="8"/>
  <c r="G173" i="8"/>
  <c r="J181" i="13" s="1"/>
  <c r="F173" i="8"/>
  <c r="I181" i="13" s="1"/>
  <c r="L173" i="8"/>
  <c r="Q181" i="13" s="1"/>
  <c r="I173" i="8"/>
  <c r="L181" i="13" s="1"/>
  <c r="H905" i="13"/>
  <c r="K897" i="8"/>
  <c r="F897" i="8"/>
  <c r="I905" i="13" s="1"/>
  <c r="J897" i="8"/>
  <c r="I897" i="8"/>
  <c r="L905" i="13" s="1"/>
  <c r="H897" i="8"/>
  <c r="K905" i="13" s="1"/>
  <c r="L897" i="8"/>
  <c r="Q905" i="13" s="1"/>
  <c r="G897" i="8"/>
  <c r="J905" i="13" s="1"/>
  <c r="H512" i="13"/>
  <c r="K504" i="8"/>
  <c r="F504" i="8"/>
  <c r="I512" i="13" s="1"/>
  <c r="J504" i="8"/>
  <c r="I504" i="8"/>
  <c r="L512" i="13" s="1"/>
  <c r="H504" i="8"/>
  <c r="K512" i="13" s="1"/>
  <c r="L504" i="8"/>
  <c r="Q512" i="13" s="1"/>
  <c r="G504" i="8"/>
  <c r="J512" i="13" s="1"/>
  <c r="H891" i="13"/>
  <c r="K883" i="8"/>
  <c r="F883" i="8"/>
  <c r="I891" i="13" s="1"/>
  <c r="J883" i="8"/>
  <c r="I883" i="8"/>
  <c r="L891" i="13" s="1"/>
  <c r="H883" i="8"/>
  <c r="K891" i="13" s="1"/>
  <c r="L883" i="8"/>
  <c r="Q891" i="13" s="1"/>
  <c r="G883" i="8"/>
  <c r="J891" i="13" s="1"/>
  <c r="H123" i="13"/>
  <c r="K115" i="8"/>
  <c r="F115" i="8"/>
  <c r="I123" i="13" s="1"/>
  <c r="J115" i="8"/>
  <c r="I115" i="8"/>
  <c r="L123" i="13" s="1"/>
  <c r="H115" i="8"/>
  <c r="K123" i="13" s="1"/>
  <c r="L115" i="8"/>
  <c r="Q123" i="13" s="1"/>
  <c r="G115" i="8"/>
  <c r="J123" i="13" s="1"/>
  <c r="H754" i="13"/>
  <c r="K746" i="8"/>
  <c r="F746" i="8"/>
  <c r="I754" i="13" s="1"/>
  <c r="J746" i="8"/>
  <c r="I746" i="8"/>
  <c r="L754" i="13" s="1"/>
  <c r="H746" i="8"/>
  <c r="K754" i="13" s="1"/>
  <c r="L746" i="8"/>
  <c r="Q754" i="13" s="1"/>
  <c r="G746" i="8"/>
  <c r="J754" i="13" s="1"/>
  <c r="H1253" i="13"/>
  <c r="K1245" i="8"/>
  <c r="H1245" i="8"/>
  <c r="K1253" i="13" s="1"/>
  <c r="J1245" i="8"/>
  <c r="G1245" i="8"/>
  <c r="J1253" i="13" s="1"/>
  <c r="F1245" i="8"/>
  <c r="I1253" i="13" s="1"/>
  <c r="L1245" i="8"/>
  <c r="Q1253" i="13" s="1"/>
  <c r="I1245" i="8"/>
  <c r="L1253" i="13" s="1"/>
  <c r="H321" i="13"/>
  <c r="K313" i="8"/>
  <c r="G313" i="8"/>
  <c r="J321" i="13" s="1"/>
  <c r="J313" i="8"/>
  <c r="F313" i="8"/>
  <c r="I321" i="13" s="1"/>
  <c r="I313" i="8"/>
  <c r="L321" i="13" s="1"/>
  <c r="L313" i="8"/>
  <c r="Q321" i="13" s="1"/>
  <c r="H313" i="8"/>
  <c r="K321" i="13" s="1"/>
  <c r="H1596" i="13"/>
  <c r="K1588" i="8"/>
  <c r="G1588" i="8"/>
  <c r="J1596" i="13" s="1"/>
  <c r="J1588" i="8"/>
  <c r="F1588" i="8"/>
  <c r="I1596" i="13" s="1"/>
  <c r="I1588" i="8"/>
  <c r="L1596" i="13" s="1"/>
  <c r="L1588" i="8"/>
  <c r="Q1596" i="13" s="1"/>
  <c r="H1588" i="8"/>
  <c r="K1596" i="13" s="1"/>
  <c r="H1851" i="13"/>
  <c r="K1843" i="8"/>
  <c r="F1843" i="8"/>
  <c r="I1851" i="13" s="1"/>
  <c r="J1843" i="8"/>
  <c r="G1843" i="8"/>
  <c r="J1851" i="13" s="1"/>
  <c r="I1843" i="8"/>
  <c r="L1851" i="13" s="1"/>
  <c r="L1843" i="8"/>
  <c r="Q1851" i="13" s="1"/>
  <c r="H1843" i="8"/>
  <c r="K1851" i="13" s="1"/>
  <c r="H185" i="13"/>
  <c r="K177" i="8"/>
  <c r="G177" i="8"/>
  <c r="J185" i="13" s="1"/>
  <c r="J177" i="8"/>
  <c r="F177" i="8"/>
  <c r="I185" i="13" s="1"/>
  <c r="I177" i="8"/>
  <c r="L185" i="13" s="1"/>
  <c r="L177" i="8"/>
  <c r="Q185" i="13" s="1"/>
  <c r="H177" i="8"/>
  <c r="K185" i="13" s="1"/>
  <c r="H332" i="13"/>
  <c r="K324" i="8"/>
  <c r="G324" i="8"/>
  <c r="J332" i="13" s="1"/>
  <c r="J324" i="8"/>
  <c r="F324" i="8"/>
  <c r="I332" i="13" s="1"/>
  <c r="I324" i="8"/>
  <c r="L332" i="13" s="1"/>
  <c r="L324" i="8"/>
  <c r="Q332" i="13" s="1"/>
  <c r="H324" i="8"/>
  <c r="K332" i="13" s="1"/>
  <c r="H711" i="13"/>
  <c r="K703" i="8"/>
  <c r="F703" i="8"/>
  <c r="I711" i="13" s="1"/>
  <c r="J703" i="8"/>
  <c r="G703" i="8"/>
  <c r="J711" i="13" s="1"/>
  <c r="I703" i="8"/>
  <c r="L711" i="13" s="1"/>
  <c r="L703" i="8"/>
  <c r="Q711" i="13" s="1"/>
  <c r="H703" i="8"/>
  <c r="K711" i="13" s="1"/>
  <c r="H1342" i="13"/>
  <c r="K1334" i="8"/>
  <c r="G1334" i="8"/>
  <c r="J1342" i="13" s="1"/>
  <c r="J1334" i="8"/>
  <c r="F1334" i="8"/>
  <c r="I1342" i="13" s="1"/>
  <c r="I1334" i="8"/>
  <c r="L1342" i="13" s="1"/>
  <c r="L1334" i="8"/>
  <c r="Q1342" i="13" s="1"/>
  <c r="H1334" i="8"/>
  <c r="K1342" i="13" s="1"/>
  <c r="H318" i="13"/>
  <c r="K310" i="8"/>
  <c r="G310" i="8"/>
  <c r="J318" i="13" s="1"/>
  <c r="J310" i="8"/>
  <c r="F310" i="8"/>
  <c r="I318" i="13" s="1"/>
  <c r="I310" i="8"/>
  <c r="L318" i="13" s="1"/>
  <c r="L310" i="8"/>
  <c r="Q318" i="13" s="1"/>
  <c r="H310" i="8"/>
  <c r="K318" i="13" s="1"/>
  <c r="H1929" i="13"/>
  <c r="I1921" i="8"/>
  <c r="L1929" i="13" s="1"/>
  <c r="L1921" i="8"/>
  <c r="Q1929" i="13" s="1"/>
  <c r="H1921" i="8"/>
  <c r="K1929" i="13" s="1"/>
  <c r="K1921" i="8"/>
  <c r="G1921" i="8"/>
  <c r="J1929" i="13" s="1"/>
  <c r="J1921" i="8"/>
  <c r="F1921" i="8"/>
  <c r="I1929" i="13" s="1"/>
  <c r="H497" i="13"/>
  <c r="J489" i="8"/>
  <c r="F489" i="8"/>
  <c r="I497" i="13" s="1"/>
  <c r="I489" i="8"/>
  <c r="L497" i="13" s="1"/>
  <c r="L489" i="8"/>
  <c r="Q497" i="13" s="1"/>
  <c r="H489" i="8"/>
  <c r="K497" i="13" s="1"/>
  <c r="K489" i="8"/>
  <c r="G489" i="8"/>
  <c r="J497" i="13" s="1"/>
  <c r="H1640" i="13"/>
  <c r="K1632" i="8"/>
  <c r="G1632" i="8"/>
  <c r="J1640" i="13" s="1"/>
  <c r="J1632" i="8"/>
  <c r="F1632" i="8"/>
  <c r="I1640" i="13" s="1"/>
  <c r="I1632" i="8"/>
  <c r="L1640" i="13" s="1"/>
  <c r="L1632" i="8"/>
  <c r="Q1640" i="13" s="1"/>
  <c r="H1632" i="8"/>
  <c r="K1640" i="13" s="1"/>
  <c r="H1470" i="13"/>
  <c r="L1462" i="8"/>
  <c r="Q1470" i="13" s="1"/>
  <c r="H1462" i="8"/>
  <c r="K1470" i="13" s="1"/>
  <c r="K1462" i="8"/>
  <c r="G1462" i="8"/>
  <c r="J1470" i="13" s="1"/>
  <c r="J1462" i="8"/>
  <c r="F1462" i="8"/>
  <c r="I1470" i="13" s="1"/>
  <c r="I1462" i="8"/>
  <c r="L1470" i="13" s="1"/>
  <c r="H361" i="13"/>
  <c r="L353" i="8"/>
  <c r="Q361" i="13" s="1"/>
  <c r="H353" i="8"/>
  <c r="K361" i="13" s="1"/>
  <c r="K353" i="8"/>
  <c r="G353" i="8"/>
  <c r="J361" i="13" s="1"/>
  <c r="J353" i="8"/>
  <c r="F353" i="8"/>
  <c r="I361" i="13" s="1"/>
  <c r="I353" i="8"/>
  <c r="L361" i="13" s="1"/>
  <c r="H1011" i="13"/>
  <c r="H1003" i="8"/>
  <c r="K1011" i="13" s="1"/>
  <c r="L1003" i="8"/>
  <c r="Q1011" i="13" s="1"/>
  <c r="F1003" i="8"/>
  <c r="I1011" i="13" s="1"/>
  <c r="K1003" i="8"/>
  <c r="G1003" i="8"/>
  <c r="J1011" i="13" s="1"/>
  <c r="J1003" i="8"/>
  <c r="I1003" i="8"/>
  <c r="L1011" i="13" s="1"/>
  <c r="H436" i="13"/>
  <c r="J428" i="8"/>
  <c r="I428" i="8"/>
  <c r="L436" i="13" s="1"/>
  <c r="H428" i="8"/>
  <c r="K436" i="13" s="1"/>
  <c r="L428" i="8"/>
  <c r="Q436" i="13" s="1"/>
  <c r="G428" i="8"/>
  <c r="J436" i="13" s="1"/>
  <c r="K428" i="8"/>
  <c r="F428" i="8"/>
  <c r="I436" i="13" s="1"/>
  <c r="H565" i="13"/>
  <c r="I557" i="8"/>
  <c r="L565" i="13" s="1"/>
  <c r="L557" i="8"/>
  <c r="Q565" i="13" s="1"/>
  <c r="H557" i="8"/>
  <c r="K565" i="13" s="1"/>
  <c r="K557" i="8"/>
  <c r="G557" i="8"/>
  <c r="J565" i="13" s="1"/>
  <c r="J557" i="8"/>
  <c r="F557" i="8"/>
  <c r="I565" i="13" s="1"/>
  <c r="H1073" i="13"/>
  <c r="I1065" i="8"/>
  <c r="L1073" i="13" s="1"/>
  <c r="L1065" i="8"/>
  <c r="Q1073" i="13" s="1"/>
  <c r="H1065" i="8"/>
  <c r="K1073" i="13" s="1"/>
  <c r="K1065" i="8"/>
  <c r="G1065" i="8"/>
  <c r="J1073" i="13" s="1"/>
  <c r="J1065" i="8"/>
  <c r="F1065" i="8"/>
  <c r="I1073" i="13" s="1"/>
  <c r="H1784" i="13"/>
  <c r="I1776" i="8"/>
  <c r="L1784" i="13" s="1"/>
  <c r="L1776" i="8"/>
  <c r="Q1784" i="13" s="1"/>
  <c r="H1776" i="8"/>
  <c r="K1784" i="13" s="1"/>
  <c r="K1776" i="8"/>
  <c r="F1776" i="8"/>
  <c r="I1784" i="13" s="1"/>
  <c r="J1776" i="8"/>
  <c r="G1776" i="8"/>
  <c r="J1784" i="13" s="1"/>
  <c r="H941" i="13"/>
  <c r="I933" i="8"/>
  <c r="L941" i="13" s="1"/>
  <c r="L933" i="8"/>
  <c r="Q941" i="13" s="1"/>
  <c r="H933" i="8"/>
  <c r="K941" i="13" s="1"/>
  <c r="K933" i="8"/>
  <c r="G933" i="8"/>
  <c r="J941" i="13" s="1"/>
  <c r="J933" i="8"/>
  <c r="F933" i="8"/>
  <c r="I941" i="13" s="1"/>
  <c r="H293" i="13"/>
  <c r="I285" i="8"/>
  <c r="L293" i="13" s="1"/>
  <c r="L285" i="8"/>
  <c r="Q293" i="13" s="1"/>
  <c r="H285" i="8"/>
  <c r="K293" i="13" s="1"/>
  <c r="K285" i="8"/>
  <c r="G285" i="8"/>
  <c r="J293" i="13" s="1"/>
  <c r="J285" i="8"/>
  <c r="F285" i="8"/>
  <c r="I293" i="13" s="1"/>
  <c r="H1527" i="13"/>
  <c r="I1519" i="8"/>
  <c r="L1527" i="13" s="1"/>
  <c r="L1519" i="8"/>
  <c r="Q1527" i="13" s="1"/>
  <c r="H1519" i="8"/>
  <c r="K1527" i="13" s="1"/>
  <c r="K1519" i="8"/>
  <c r="F1519" i="8"/>
  <c r="I1527" i="13" s="1"/>
  <c r="J1519" i="8"/>
  <c r="G1519" i="8"/>
  <c r="J1527" i="13" s="1"/>
  <c r="H1032" i="13"/>
  <c r="H1024" i="8"/>
  <c r="K1032" i="13" s="1"/>
  <c r="L1024" i="8"/>
  <c r="Q1032" i="13" s="1"/>
  <c r="G1024" i="8"/>
  <c r="J1032" i="13" s="1"/>
  <c r="K1024" i="8"/>
  <c r="F1024" i="8"/>
  <c r="I1032" i="13" s="1"/>
  <c r="J1024" i="8"/>
  <c r="I1024" i="8"/>
  <c r="L1032" i="13" s="1"/>
  <c r="H520" i="13"/>
  <c r="H512" i="8"/>
  <c r="K520" i="13" s="1"/>
  <c r="L512" i="8"/>
  <c r="Q520" i="13" s="1"/>
  <c r="G512" i="8"/>
  <c r="J520" i="13" s="1"/>
  <c r="K512" i="8"/>
  <c r="F512" i="8"/>
  <c r="I520" i="13" s="1"/>
  <c r="J512" i="8"/>
  <c r="I512" i="8"/>
  <c r="L520" i="13" s="1"/>
  <c r="H1155" i="13"/>
  <c r="H1147" i="8"/>
  <c r="K1155" i="13" s="1"/>
  <c r="L1147" i="8"/>
  <c r="Q1155" i="13" s="1"/>
  <c r="F1147" i="8"/>
  <c r="I1155" i="13" s="1"/>
  <c r="K1147" i="8"/>
  <c r="G1147" i="8"/>
  <c r="J1155" i="13" s="1"/>
  <c r="J1147" i="8"/>
  <c r="I1147" i="8"/>
  <c r="L1155" i="13" s="1"/>
  <c r="H643" i="13"/>
  <c r="H635" i="8"/>
  <c r="K643" i="13" s="1"/>
  <c r="L635" i="8"/>
  <c r="Q643" i="13" s="1"/>
  <c r="F635" i="8"/>
  <c r="I643" i="13" s="1"/>
  <c r="K635" i="8"/>
  <c r="G635" i="8"/>
  <c r="J643" i="13" s="1"/>
  <c r="J635" i="8"/>
  <c r="I635" i="8"/>
  <c r="L643" i="13" s="1"/>
  <c r="H131" i="13"/>
  <c r="H123" i="8"/>
  <c r="K131" i="13" s="1"/>
  <c r="L123" i="8"/>
  <c r="Q131" i="13" s="1"/>
  <c r="G123" i="8"/>
  <c r="J131" i="13" s="1"/>
  <c r="K123" i="8"/>
  <c r="F123" i="8"/>
  <c r="I131" i="13" s="1"/>
  <c r="J123" i="8"/>
  <c r="I123" i="8"/>
  <c r="L131" i="13" s="1"/>
  <c r="H762" i="13"/>
  <c r="H754" i="8"/>
  <c r="K762" i="13" s="1"/>
  <c r="L754" i="8"/>
  <c r="Q762" i="13" s="1"/>
  <c r="G754" i="8"/>
  <c r="J762" i="13" s="1"/>
  <c r="K754" i="8"/>
  <c r="F754" i="8"/>
  <c r="I762" i="13" s="1"/>
  <c r="J754" i="8"/>
  <c r="I754" i="8"/>
  <c r="L762" i="13" s="1"/>
  <c r="H250" i="13"/>
  <c r="H242" i="8"/>
  <c r="K250" i="13" s="1"/>
  <c r="L242" i="8"/>
  <c r="Q250" i="13" s="1"/>
  <c r="G242" i="8"/>
  <c r="J250" i="13" s="1"/>
  <c r="K242" i="8"/>
  <c r="F242" i="8"/>
  <c r="I250" i="13" s="1"/>
  <c r="J242" i="8"/>
  <c r="I242" i="8"/>
  <c r="L250" i="13" s="1"/>
  <c r="H1173" i="13"/>
  <c r="H1165" i="8"/>
  <c r="K1173" i="13" s="1"/>
  <c r="L1165" i="8"/>
  <c r="Q1173" i="13" s="1"/>
  <c r="G1165" i="8"/>
  <c r="J1173" i="13" s="1"/>
  <c r="K1165" i="8"/>
  <c r="F1165" i="8"/>
  <c r="I1173" i="13" s="1"/>
  <c r="J1165" i="8"/>
  <c r="I1165" i="8"/>
  <c r="L1173" i="13" s="1"/>
  <c r="H1621" i="13"/>
  <c r="H1613" i="8"/>
  <c r="K1621" i="13" s="1"/>
  <c r="L1613" i="8"/>
  <c r="Q1621" i="13" s="1"/>
  <c r="G1613" i="8"/>
  <c r="J1621" i="13" s="1"/>
  <c r="K1613" i="8"/>
  <c r="F1613" i="8"/>
  <c r="I1621" i="13" s="1"/>
  <c r="J1613" i="8"/>
  <c r="I1613" i="8"/>
  <c r="L1621" i="13" s="1"/>
  <c r="H1269" i="13"/>
  <c r="H1261" i="8"/>
  <c r="K1269" i="13" s="1"/>
  <c r="L1261" i="8"/>
  <c r="Q1269" i="13" s="1"/>
  <c r="G1261" i="8"/>
  <c r="J1269" i="13" s="1"/>
  <c r="K1261" i="8"/>
  <c r="F1261" i="8"/>
  <c r="I1269" i="13" s="1"/>
  <c r="J1261" i="8"/>
  <c r="I1261" i="8"/>
  <c r="L1269" i="13" s="1"/>
  <c r="H1588" i="13"/>
  <c r="H1580" i="8"/>
  <c r="K1588" i="13" s="1"/>
  <c r="L1580" i="8"/>
  <c r="Q1588" i="13" s="1"/>
  <c r="G1580" i="8"/>
  <c r="J1588" i="13" s="1"/>
  <c r="K1580" i="8"/>
  <c r="F1580" i="8"/>
  <c r="I1588" i="13" s="1"/>
  <c r="J1580" i="8"/>
  <c r="I1580" i="8"/>
  <c r="L1588" i="13" s="1"/>
  <c r="H157" i="13"/>
  <c r="H149" i="8"/>
  <c r="K157" i="13" s="1"/>
  <c r="L149" i="8"/>
  <c r="Q157" i="13" s="1"/>
  <c r="G149" i="8"/>
  <c r="J157" i="13" s="1"/>
  <c r="K149" i="8"/>
  <c r="F149" i="8"/>
  <c r="I157" i="13" s="1"/>
  <c r="J149" i="8"/>
  <c r="I149" i="8"/>
  <c r="L157" i="13" s="1"/>
  <c r="H1045" i="13"/>
  <c r="H1037" i="8"/>
  <c r="K1045" i="13" s="1"/>
  <c r="L1037" i="8"/>
  <c r="Q1045" i="13" s="1"/>
  <c r="G1037" i="8"/>
  <c r="J1045" i="13" s="1"/>
  <c r="K1037" i="8"/>
  <c r="F1037" i="8"/>
  <c r="I1045" i="13" s="1"/>
  <c r="J1037" i="8"/>
  <c r="I1037" i="8"/>
  <c r="L1045" i="13" s="1"/>
  <c r="H1587" i="13"/>
  <c r="H1579" i="8"/>
  <c r="K1587" i="13" s="1"/>
  <c r="L1579" i="8"/>
  <c r="Q1587" i="13" s="1"/>
  <c r="F1579" i="8"/>
  <c r="I1587" i="13" s="1"/>
  <c r="K1579" i="8"/>
  <c r="G1579" i="8"/>
  <c r="J1587" i="13" s="1"/>
  <c r="J1579" i="8"/>
  <c r="I1579" i="8"/>
  <c r="L1587" i="13" s="1"/>
  <c r="H153" i="13"/>
  <c r="H145" i="8"/>
  <c r="K153" i="13" s="1"/>
  <c r="L145" i="8"/>
  <c r="Q153" i="13" s="1"/>
  <c r="G145" i="8"/>
  <c r="J153" i="13" s="1"/>
  <c r="K145" i="8"/>
  <c r="F145" i="8"/>
  <c r="I153" i="13" s="1"/>
  <c r="J145" i="8"/>
  <c r="I145" i="8"/>
  <c r="L153" i="13" s="1"/>
  <c r="H836" i="13"/>
  <c r="G828" i="8"/>
  <c r="J836" i="13" s="1"/>
  <c r="L828" i="8"/>
  <c r="Q836" i="13" s="1"/>
  <c r="H828" i="8"/>
  <c r="K836" i="13" s="1"/>
  <c r="K828" i="8"/>
  <c r="F828" i="8"/>
  <c r="I836" i="13" s="1"/>
  <c r="J828" i="8"/>
  <c r="I828" i="8"/>
  <c r="L836" i="13" s="1"/>
  <c r="H324" i="13"/>
  <c r="H316" i="8"/>
  <c r="K324" i="13" s="1"/>
  <c r="L316" i="8"/>
  <c r="Q324" i="13" s="1"/>
  <c r="G316" i="8"/>
  <c r="J324" i="13" s="1"/>
  <c r="K316" i="8"/>
  <c r="F316" i="8"/>
  <c r="I324" i="13" s="1"/>
  <c r="J316" i="8"/>
  <c r="I316" i="8"/>
  <c r="L324" i="13" s="1"/>
  <c r="H1215" i="13"/>
  <c r="H1207" i="8"/>
  <c r="K1215" i="13" s="1"/>
  <c r="L1207" i="8"/>
  <c r="Q1215" i="13" s="1"/>
  <c r="F1207" i="8"/>
  <c r="I1215" i="13" s="1"/>
  <c r="K1207" i="8"/>
  <c r="G1207" i="8"/>
  <c r="J1215" i="13" s="1"/>
  <c r="J1207" i="8"/>
  <c r="I1207" i="8"/>
  <c r="L1215" i="13" s="1"/>
  <c r="H703" i="13"/>
  <c r="H695" i="8"/>
  <c r="K703" i="13" s="1"/>
  <c r="L695" i="8"/>
  <c r="Q703" i="13" s="1"/>
  <c r="F695" i="8"/>
  <c r="I703" i="13" s="1"/>
  <c r="K695" i="8"/>
  <c r="G695" i="8"/>
  <c r="J703" i="13" s="1"/>
  <c r="J695" i="8"/>
  <c r="I695" i="8"/>
  <c r="L703" i="13" s="1"/>
  <c r="H447" i="13"/>
  <c r="H439" i="8"/>
  <c r="K447" i="13" s="1"/>
  <c r="L439" i="8"/>
  <c r="Q447" i="13" s="1"/>
  <c r="F439" i="8"/>
  <c r="I447" i="13" s="1"/>
  <c r="K439" i="8"/>
  <c r="G439" i="8"/>
  <c r="J447" i="13" s="1"/>
  <c r="J439" i="8"/>
  <c r="I439" i="8"/>
  <c r="L447" i="13" s="1"/>
  <c r="H1334" i="13"/>
  <c r="H1326" i="8"/>
  <c r="K1334" i="13" s="1"/>
  <c r="L1326" i="8"/>
  <c r="Q1334" i="13" s="1"/>
  <c r="G1326" i="8"/>
  <c r="J1334" i="13" s="1"/>
  <c r="K1326" i="8"/>
  <c r="F1326" i="8"/>
  <c r="I1334" i="13" s="1"/>
  <c r="J1326" i="8"/>
  <c r="I1326" i="8"/>
  <c r="L1334" i="13" s="1"/>
  <c r="H822" i="13"/>
  <c r="F814" i="8"/>
  <c r="I822" i="13" s="1"/>
  <c r="L814" i="8"/>
  <c r="Q822" i="13" s="1"/>
  <c r="I814" i="8"/>
  <c r="L822" i="13" s="1"/>
  <c r="K814" i="8"/>
  <c r="H814" i="8"/>
  <c r="K822" i="13" s="1"/>
  <c r="J814" i="8"/>
  <c r="G814" i="8"/>
  <c r="J822" i="13" s="1"/>
  <c r="H310" i="13"/>
  <c r="F302" i="8"/>
  <c r="I310" i="13" s="1"/>
  <c r="L302" i="8"/>
  <c r="Q310" i="13" s="1"/>
  <c r="I302" i="8"/>
  <c r="L310" i="13" s="1"/>
  <c r="K302" i="8"/>
  <c r="H302" i="8"/>
  <c r="K310" i="13" s="1"/>
  <c r="J302" i="8"/>
  <c r="G302" i="8"/>
  <c r="J310" i="13" s="1"/>
  <c r="H1498" i="13"/>
  <c r="F1490" i="8"/>
  <c r="I1498" i="13" s="1"/>
  <c r="L1490" i="8"/>
  <c r="Q1498" i="13" s="1"/>
  <c r="I1490" i="8"/>
  <c r="L1498" i="13" s="1"/>
  <c r="K1490" i="8"/>
  <c r="H1490" i="8"/>
  <c r="K1498" i="13" s="1"/>
  <c r="J1490" i="8"/>
  <c r="G1490" i="8"/>
  <c r="J1498" i="13" s="1"/>
  <c r="H1937" i="13"/>
  <c r="F1929" i="8"/>
  <c r="I1937" i="13" s="1"/>
  <c r="L1929" i="8"/>
  <c r="Q1937" i="13" s="1"/>
  <c r="I1929" i="8"/>
  <c r="L1937" i="13" s="1"/>
  <c r="K1929" i="8"/>
  <c r="H1929" i="8"/>
  <c r="K1937" i="13" s="1"/>
  <c r="J1929" i="8"/>
  <c r="G1929" i="8"/>
  <c r="J1937" i="13" s="1"/>
  <c r="H1681" i="13"/>
  <c r="F1673" i="8"/>
  <c r="I1681" i="13" s="1"/>
  <c r="L1673" i="8"/>
  <c r="Q1681" i="13" s="1"/>
  <c r="I1673" i="8"/>
  <c r="L1681" i="13" s="1"/>
  <c r="K1673" i="8"/>
  <c r="H1673" i="8"/>
  <c r="K1681" i="13" s="1"/>
  <c r="J1673" i="8"/>
  <c r="G1673" i="8"/>
  <c r="J1681" i="13" s="1"/>
  <c r="H1425" i="13"/>
  <c r="F1417" i="8"/>
  <c r="I1425" i="13" s="1"/>
  <c r="L1417" i="8"/>
  <c r="Q1425" i="13" s="1"/>
  <c r="I1417" i="8"/>
  <c r="L1425" i="13" s="1"/>
  <c r="K1417" i="8"/>
  <c r="H1417" i="8"/>
  <c r="K1425" i="13" s="1"/>
  <c r="J1417" i="8"/>
  <c r="G1417" i="8"/>
  <c r="J1425" i="13" s="1"/>
  <c r="H529" i="13"/>
  <c r="F521" i="8"/>
  <c r="I529" i="13" s="1"/>
  <c r="L521" i="8"/>
  <c r="Q529" i="13" s="1"/>
  <c r="I521" i="8"/>
  <c r="L529" i="13" s="1"/>
  <c r="K521" i="8"/>
  <c r="H521" i="8"/>
  <c r="K529" i="13" s="1"/>
  <c r="J521" i="8"/>
  <c r="G521" i="8"/>
  <c r="J529" i="13" s="1"/>
  <c r="H1904" i="13"/>
  <c r="F1896" i="8"/>
  <c r="I1904" i="13" s="1"/>
  <c r="L1896" i="8"/>
  <c r="Q1904" i="13" s="1"/>
  <c r="I1896" i="8"/>
  <c r="L1904" i="13" s="1"/>
  <c r="K1896" i="8"/>
  <c r="H1896" i="8"/>
  <c r="K1904" i="13" s="1"/>
  <c r="J1896" i="8"/>
  <c r="G1896" i="8"/>
  <c r="J1904" i="13" s="1"/>
  <c r="H1648" i="13"/>
  <c r="G1640" i="8"/>
  <c r="J1648" i="13" s="1"/>
  <c r="L1640" i="8"/>
  <c r="Q1648" i="13" s="1"/>
  <c r="I1640" i="8"/>
  <c r="L1648" i="13" s="1"/>
  <c r="K1640" i="8"/>
  <c r="H1640" i="8"/>
  <c r="K1648" i="13" s="1"/>
  <c r="J1640" i="8"/>
  <c r="F1640" i="8"/>
  <c r="I1648" i="13" s="1"/>
  <c r="H1368" i="13"/>
  <c r="H1360" i="8"/>
  <c r="K1368" i="13" s="1"/>
  <c r="L1360" i="8"/>
  <c r="Q1368" i="13" s="1"/>
  <c r="I1360" i="8"/>
  <c r="L1368" i="13" s="1"/>
  <c r="K1360" i="8"/>
  <c r="G1360" i="8"/>
  <c r="J1368" i="13" s="1"/>
  <c r="J1360" i="8"/>
  <c r="F1360" i="8"/>
  <c r="I1368" i="13" s="1"/>
  <c r="H397" i="13"/>
  <c r="F389" i="8"/>
  <c r="I397" i="13" s="1"/>
  <c r="L389" i="8"/>
  <c r="Q397" i="13" s="1"/>
  <c r="I389" i="8"/>
  <c r="L397" i="13" s="1"/>
  <c r="K389" i="8"/>
  <c r="H389" i="8"/>
  <c r="K397" i="13" s="1"/>
  <c r="J389" i="8"/>
  <c r="G389" i="8"/>
  <c r="J397" i="13" s="1"/>
  <c r="H1494" i="13"/>
  <c r="F1486" i="8"/>
  <c r="I1494" i="13" s="1"/>
  <c r="L1486" i="8"/>
  <c r="Q1494" i="13" s="1"/>
  <c r="I1486" i="8"/>
  <c r="L1494" i="13" s="1"/>
  <c r="K1486" i="8"/>
  <c r="H1486" i="8"/>
  <c r="K1494" i="13" s="1"/>
  <c r="J1486" i="8"/>
  <c r="G1486" i="8"/>
  <c r="J1494" i="13" s="1"/>
  <c r="H1903" i="13"/>
  <c r="H1895" i="8"/>
  <c r="K1903" i="13" s="1"/>
  <c r="L1895" i="8"/>
  <c r="Q1903" i="13" s="1"/>
  <c r="G1895" i="8"/>
  <c r="J1903" i="13" s="1"/>
  <c r="K1895" i="8"/>
  <c r="F1895" i="8"/>
  <c r="I1903" i="13" s="1"/>
  <c r="J1895" i="8"/>
  <c r="I1895" i="8"/>
  <c r="L1903" i="13" s="1"/>
  <c r="H1647" i="13"/>
  <c r="H1639" i="8"/>
  <c r="K1647" i="13" s="1"/>
  <c r="L1639" i="8"/>
  <c r="Q1647" i="13" s="1"/>
  <c r="F1639" i="8"/>
  <c r="I1647" i="13" s="1"/>
  <c r="K1639" i="8"/>
  <c r="G1639" i="8"/>
  <c r="J1647" i="13" s="1"/>
  <c r="J1639" i="8"/>
  <c r="I1639" i="8"/>
  <c r="L1647" i="13" s="1"/>
  <c r="H1365" i="13"/>
  <c r="H1357" i="8"/>
  <c r="K1365" i="13" s="1"/>
  <c r="L1357" i="8"/>
  <c r="Q1365" i="13" s="1"/>
  <c r="G1357" i="8"/>
  <c r="J1365" i="13" s="1"/>
  <c r="K1357" i="8"/>
  <c r="F1357" i="8"/>
  <c r="I1365" i="13" s="1"/>
  <c r="J1357" i="8"/>
  <c r="I1357" i="8"/>
  <c r="L1365" i="13" s="1"/>
  <c r="H393" i="13"/>
  <c r="H385" i="8"/>
  <c r="K393" i="13" s="1"/>
  <c r="L385" i="8"/>
  <c r="Q393" i="13" s="1"/>
  <c r="G385" i="8"/>
  <c r="J393" i="13" s="1"/>
  <c r="K385" i="8"/>
  <c r="F385" i="8"/>
  <c r="I393" i="13" s="1"/>
  <c r="J385" i="8"/>
  <c r="I385" i="8"/>
  <c r="L393" i="13" s="1"/>
  <c r="H1152" i="13"/>
  <c r="H1144" i="8"/>
  <c r="K1152" i="13" s="1"/>
  <c r="L1144" i="8"/>
  <c r="Q1152" i="13" s="1"/>
  <c r="G1144" i="8"/>
  <c r="J1152" i="13" s="1"/>
  <c r="K1144" i="8"/>
  <c r="F1144" i="8"/>
  <c r="I1152" i="13" s="1"/>
  <c r="J1144" i="8"/>
  <c r="I1144" i="8"/>
  <c r="L1152" i="13" s="1"/>
  <c r="H896" i="13"/>
  <c r="H888" i="8"/>
  <c r="K896" i="13" s="1"/>
  <c r="L888" i="8"/>
  <c r="Q896" i="13" s="1"/>
  <c r="G888" i="8"/>
  <c r="J896" i="13" s="1"/>
  <c r="K888" i="8"/>
  <c r="F888" i="8"/>
  <c r="I896" i="13" s="1"/>
  <c r="J888" i="8"/>
  <c r="I888" i="8"/>
  <c r="L896" i="13" s="1"/>
  <c r="H640" i="13"/>
  <c r="H632" i="8"/>
  <c r="K640" i="13" s="1"/>
  <c r="L632" i="8"/>
  <c r="Q640" i="13" s="1"/>
  <c r="G632" i="8"/>
  <c r="J640" i="13" s="1"/>
  <c r="K632" i="8"/>
  <c r="F632" i="8"/>
  <c r="I640" i="13" s="1"/>
  <c r="J632" i="8"/>
  <c r="I632" i="8"/>
  <c r="L640" i="13" s="1"/>
  <c r="H384" i="13"/>
  <c r="H376" i="8"/>
  <c r="K384" i="13" s="1"/>
  <c r="L376" i="8"/>
  <c r="Q384" i="13" s="1"/>
  <c r="G376" i="8"/>
  <c r="J384" i="13" s="1"/>
  <c r="K376" i="8"/>
  <c r="F376" i="8"/>
  <c r="I384" i="13" s="1"/>
  <c r="J376" i="8"/>
  <c r="I376" i="8"/>
  <c r="L384" i="13" s="1"/>
  <c r="H128" i="13"/>
  <c r="H120" i="8"/>
  <c r="K128" i="13" s="1"/>
  <c r="L120" i="8"/>
  <c r="Q128" i="13" s="1"/>
  <c r="G120" i="8"/>
  <c r="J128" i="13" s="1"/>
  <c r="K120" i="8"/>
  <c r="F120" i="8"/>
  <c r="I128" i="13" s="1"/>
  <c r="J120" i="8"/>
  <c r="I120" i="8"/>
  <c r="L128" i="13" s="1"/>
  <c r="H1275" i="13"/>
  <c r="H1267" i="8"/>
  <c r="K1275" i="13" s="1"/>
  <c r="L1267" i="8"/>
  <c r="Q1275" i="13" s="1"/>
  <c r="G1267" i="8"/>
  <c r="J1275" i="13" s="1"/>
  <c r="K1267" i="8"/>
  <c r="F1267" i="8"/>
  <c r="I1275" i="13" s="1"/>
  <c r="J1267" i="8"/>
  <c r="I1267" i="8"/>
  <c r="L1275" i="13" s="1"/>
  <c r="H1019" i="13"/>
  <c r="H1011" i="8"/>
  <c r="K1019" i="13" s="1"/>
  <c r="L1011" i="8"/>
  <c r="Q1019" i="13" s="1"/>
  <c r="G1011" i="8"/>
  <c r="J1019" i="13" s="1"/>
  <c r="K1011" i="8"/>
  <c r="F1011" i="8"/>
  <c r="I1019" i="13" s="1"/>
  <c r="J1011" i="8"/>
  <c r="I1011" i="8"/>
  <c r="L1019" i="13" s="1"/>
  <c r="H763" i="13"/>
  <c r="H755" i="8"/>
  <c r="K763" i="13" s="1"/>
  <c r="L755" i="8"/>
  <c r="Q763" i="13" s="1"/>
  <c r="G755" i="8"/>
  <c r="J763" i="13" s="1"/>
  <c r="K755" i="8"/>
  <c r="F755" i="8"/>
  <c r="I763" i="13" s="1"/>
  <c r="J755" i="8"/>
  <c r="I755" i="8"/>
  <c r="L763" i="13" s="1"/>
  <c r="H507" i="13"/>
  <c r="H499" i="8"/>
  <c r="K507" i="13" s="1"/>
  <c r="L499" i="8"/>
  <c r="Q507" i="13" s="1"/>
  <c r="G499" i="8"/>
  <c r="J507" i="13" s="1"/>
  <c r="K499" i="8"/>
  <c r="F499" i="8"/>
  <c r="I507" i="13" s="1"/>
  <c r="J499" i="8"/>
  <c r="I499" i="8"/>
  <c r="L507" i="13" s="1"/>
  <c r="H251" i="13"/>
  <c r="H243" i="8"/>
  <c r="K251" i="13" s="1"/>
  <c r="L243" i="8"/>
  <c r="Q251" i="13" s="1"/>
  <c r="G243" i="8"/>
  <c r="J251" i="13" s="1"/>
  <c r="K243" i="8"/>
  <c r="F243" i="8"/>
  <c r="I251" i="13" s="1"/>
  <c r="J243" i="8"/>
  <c r="I243" i="8"/>
  <c r="L251" i="13" s="1"/>
  <c r="H1394" i="13"/>
  <c r="H1386" i="8"/>
  <c r="K1394" i="13" s="1"/>
  <c r="L1386" i="8"/>
  <c r="Q1394" i="13" s="1"/>
  <c r="G1386" i="8"/>
  <c r="J1394" i="13" s="1"/>
  <c r="K1386" i="8"/>
  <c r="F1386" i="8"/>
  <c r="I1394" i="13" s="1"/>
  <c r="J1386" i="8"/>
  <c r="I1386" i="8"/>
  <c r="L1394" i="13" s="1"/>
  <c r="H1138" i="13"/>
  <c r="H1130" i="8"/>
  <c r="K1138" i="13" s="1"/>
  <c r="L1130" i="8"/>
  <c r="Q1138" i="13" s="1"/>
  <c r="G1130" i="8"/>
  <c r="J1138" i="13" s="1"/>
  <c r="K1130" i="8"/>
  <c r="F1130" i="8"/>
  <c r="I1138" i="13" s="1"/>
  <c r="J1130" i="8"/>
  <c r="I1130" i="8"/>
  <c r="L1138" i="13" s="1"/>
  <c r="H882" i="13"/>
  <c r="H874" i="8"/>
  <c r="K882" i="13" s="1"/>
  <c r="L874" i="8"/>
  <c r="Q882" i="13" s="1"/>
  <c r="G874" i="8"/>
  <c r="J882" i="13" s="1"/>
  <c r="K874" i="8"/>
  <c r="F874" i="8"/>
  <c r="I882" i="13" s="1"/>
  <c r="J874" i="8"/>
  <c r="I874" i="8"/>
  <c r="L882" i="13" s="1"/>
  <c r="H626" i="13"/>
  <c r="H618" i="8"/>
  <c r="K626" i="13" s="1"/>
  <c r="L618" i="8"/>
  <c r="Q626" i="13" s="1"/>
  <c r="G618" i="8"/>
  <c r="J626" i="13" s="1"/>
  <c r="K618" i="8"/>
  <c r="F618" i="8"/>
  <c r="I626" i="13" s="1"/>
  <c r="J618" i="8"/>
  <c r="I618" i="8"/>
  <c r="L626" i="13" s="1"/>
  <c r="H370" i="13"/>
  <c r="H362" i="8"/>
  <c r="K370" i="13" s="1"/>
  <c r="L362" i="8"/>
  <c r="Q370" i="13" s="1"/>
  <c r="G362" i="8"/>
  <c r="J370" i="13" s="1"/>
  <c r="K362" i="8"/>
  <c r="F362" i="8"/>
  <c r="I370" i="13" s="1"/>
  <c r="J362" i="8"/>
  <c r="I362" i="8"/>
  <c r="L370" i="13" s="1"/>
  <c r="H114" i="13"/>
  <c r="H106" i="8"/>
  <c r="K114" i="13" s="1"/>
  <c r="L106" i="8"/>
  <c r="Q114" i="13" s="1"/>
  <c r="G106" i="8"/>
  <c r="J114" i="13" s="1"/>
  <c r="K106" i="8"/>
  <c r="F106" i="8"/>
  <c r="I114" i="13" s="1"/>
  <c r="J106" i="8"/>
  <c r="I106" i="8"/>
  <c r="L114" i="13" s="1"/>
  <c r="H1666" i="13"/>
  <c r="H1658" i="8"/>
  <c r="K1666" i="13" s="1"/>
  <c r="L1658" i="8"/>
  <c r="Q1666" i="13" s="1"/>
  <c r="G1658" i="8"/>
  <c r="J1666" i="13" s="1"/>
  <c r="K1658" i="8"/>
  <c r="F1658" i="8"/>
  <c r="I1666" i="13" s="1"/>
  <c r="J1658" i="8"/>
  <c r="I1658" i="8"/>
  <c r="L1666" i="13" s="1"/>
  <c r="H2013" i="13"/>
  <c r="H2005" i="8"/>
  <c r="K2013" i="13" s="1"/>
  <c r="L2005" i="8"/>
  <c r="Q2013" i="13" s="1"/>
  <c r="G2005" i="8"/>
  <c r="J2013" i="13" s="1"/>
  <c r="K2005" i="8"/>
  <c r="F2005" i="8"/>
  <c r="I2013" i="13" s="1"/>
  <c r="J2005" i="8"/>
  <c r="I2005" i="8"/>
  <c r="L2013" i="13" s="1"/>
  <c r="H1757" i="13"/>
  <c r="G1749" i="8"/>
  <c r="J1757" i="13" s="1"/>
  <c r="L1749" i="8"/>
  <c r="Q1757" i="13" s="1"/>
  <c r="I1749" i="8"/>
  <c r="L1757" i="13" s="1"/>
  <c r="K1749" i="8"/>
  <c r="H1749" i="8"/>
  <c r="K1757" i="13" s="1"/>
  <c r="J1749" i="8"/>
  <c r="F1749" i="8"/>
  <c r="I1757" i="13" s="1"/>
  <c r="H1501" i="13"/>
  <c r="F1493" i="8"/>
  <c r="I1501" i="13" s="1"/>
  <c r="L1493" i="8"/>
  <c r="Q1501" i="13" s="1"/>
  <c r="I1493" i="8"/>
  <c r="L1501" i="13" s="1"/>
  <c r="K1493" i="8"/>
  <c r="H1493" i="8"/>
  <c r="K1501" i="13" s="1"/>
  <c r="J1493" i="8"/>
  <c r="G1493" i="8"/>
  <c r="J1501" i="13" s="1"/>
  <c r="H833" i="13"/>
  <c r="F825" i="8"/>
  <c r="I833" i="13" s="1"/>
  <c r="L825" i="8"/>
  <c r="Q833" i="13" s="1"/>
  <c r="I825" i="8"/>
  <c r="L833" i="13" s="1"/>
  <c r="K825" i="8"/>
  <c r="H825" i="8"/>
  <c r="K833" i="13" s="1"/>
  <c r="J825" i="8"/>
  <c r="G825" i="8"/>
  <c r="J833" i="13" s="1"/>
  <c r="H1830" i="13"/>
  <c r="I1822" i="8"/>
  <c r="L1830" i="13" s="1"/>
  <c r="L1822" i="8"/>
  <c r="Q1830" i="13" s="1"/>
  <c r="H1822" i="8"/>
  <c r="K1830" i="13" s="1"/>
  <c r="K1822" i="8"/>
  <c r="G1822" i="8"/>
  <c r="J1830" i="13" s="1"/>
  <c r="J1822" i="8"/>
  <c r="F1822" i="8"/>
  <c r="I1830" i="13" s="1"/>
  <c r="H1980" i="13"/>
  <c r="I1972" i="8"/>
  <c r="L1980" i="13" s="1"/>
  <c r="L1972" i="8"/>
  <c r="Q1980" i="13" s="1"/>
  <c r="H1972" i="8"/>
  <c r="K1980" i="13" s="1"/>
  <c r="K1972" i="8"/>
  <c r="G1972" i="8"/>
  <c r="J1980" i="13" s="1"/>
  <c r="J1972" i="8"/>
  <c r="F1972" i="8"/>
  <c r="I1980" i="13" s="1"/>
  <c r="H1724" i="13"/>
  <c r="I1716" i="8"/>
  <c r="L1724" i="13" s="1"/>
  <c r="L1716" i="8"/>
  <c r="Q1724" i="13" s="1"/>
  <c r="H1716" i="8"/>
  <c r="K1724" i="13" s="1"/>
  <c r="K1716" i="8"/>
  <c r="F1716" i="8"/>
  <c r="I1724" i="13" s="1"/>
  <c r="J1716" i="8"/>
  <c r="G1716" i="8"/>
  <c r="J1724" i="13" s="1"/>
  <c r="H1468" i="13"/>
  <c r="I1460" i="8"/>
  <c r="L1468" i="13" s="1"/>
  <c r="L1460" i="8"/>
  <c r="Q1468" i="13" s="1"/>
  <c r="H1460" i="8"/>
  <c r="K1468" i="13" s="1"/>
  <c r="K1460" i="8"/>
  <c r="G1460" i="8"/>
  <c r="J1468" i="13" s="1"/>
  <c r="J1460" i="8"/>
  <c r="F1460" i="8"/>
  <c r="I1468" i="13" s="1"/>
  <c r="H701" i="13"/>
  <c r="I693" i="8"/>
  <c r="L701" i="13" s="1"/>
  <c r="L693" i="8"/>
  <c r="Q701" i="13" s="1"/>
  <c r="H693" i="8"/>
  <c r="K701" i="13" s="1"/>
  <c r="K693" i="8"/>
  <c r="G693" i="8"/>
  <c r="J701" i="13" s="1"/>
  <c r="J693" i="8"/>
  <c r="F693" i="8"/>
  <c r="I701" i="13" s="1"/>
  <c r="H1734" i="13"/>
  <c r="I1726" i="8"/>
  <c r="L1734" i="13" s="1"/>
  <c r="L1726" i="8"/>
  <c r="Q1734" i="13" s="1"/>
  <c r="H1726" i="8"/>
  <c r="K1734" i="13" s="1"/>
  <c r="K1726" i="8"/>
  <c r="G1726" i="8"/>
  <c r="J1734" i="13" s="1"/>
  <c r="J1726" i="8"/>
  <c r="F1726" i="8"/>
  <c r="I1734" i="13" s="1"/>
  <c r="H1979" i="13"/>
  <c r="I1971" i="8"/>
  <c r="L1979" i="13" s="1"/>
  <c r="L1971" i="8"/>
  <c r="Q1979" i="13" s="1"/>
  <c r="H1971" i="8"/>
  <c r="K1979" i="13" s="1"/>
  <c r="K1971" i="8"/>
  <c r="G1971" i="8"/>
  <c r="J1979" i="13" s="1"/>
  <c r="J1971" i="8"/>
  <c r="F1971" i="8"/>
  <c r="I1979" i="13" s="1"/>
  <c r="H1723" i="13"/>
  <c r="I1715" i="8"/>
  <c r="L1723" i="13" s="1"/>
  <c r="L1715" i="8"/>
  <c r="Q1723" i="13" s="1"/>
  <c r="H1715" i="8"/>
  <c r="K1723" i="13" s="1"/>
  <c r="K1715" i="8"/>
  <c r="F1715" i="8"/>
  <c r="I1723" i="13" s="1"/>
  <c r="J1715" i="8"/>
  <c r="G1715" i="8"/>
  <c r="J1723" i="13" s="1"/>
  <c r="H1467" i="13"/>
  <c r="I1459" i="8"/>
  <c r="L1467" i="13" s="1"/>
  <c r="L1459" i="8"/>
  <c r="Q1467" i="13" s="1"/>
  <c r="H1459" i="8"/>
  <c r="K1467" i="13" s="1"/>
  <c r="K1459" i="8"/>
  <c r="F1459" i="8"/>
  <c r="I1467" i="13" s="1"/>
  <c r="J1459" i="8"/>
  <c r="G1459" i="8"/>
  <c r="J1467" i="13" s="1"/>
  <c r="H697" i="13"/>
  <c r="I689" i="8"/>
  <c r="L697" i="13" s="1"/>
  <c r="L689" i="8"/>
  <c r="Q697" i="13" s="1"/>
  <c r="H689" i="8"/>
  <c r="K697" i="13" s="1"/>
  <c r="K689" i="8"/>
  <c r="G689" i="8"/>
  <c r="J697" i="13" s="1"/>
  <c r="J689" i="8"/>
  <c r="F689" i="8"/>
  <c r="I697" i="13" s="1"/>
  <c r="H1228" i="13"/>
  <c r="I1220" i="8"/>
  <c r="L1228" i="13" s="1"/>
  <c r="L1220" i="8"/>
  <c r="Q1228" i="13" s="1"/>
  <c r="H1220" i="8"/>
  <c r="K1228" i="13" s="1"/>
  <c r="K1220" i="8"/>
  <c r="G1220" i="8"/>
  <c r="J1228" i="13" s="1"/>
  <c r="J1220" i="8"/>
  <c r="F1220" i="8"/>
  <c r="I1228" i="13" s="1"/>
  <c r="H972" i="13"/>
  <c r="I964" i="8"/>
  <c r="L972" i="13" s="1"/>
  <c r="L964" i="8"/>
  <c r="Q972" i="13" s="1"/>
  <c r="H964" i="8"/>
  <c r="K972" i="13" s="1"/>
  <c r="K964" i="8"/>
  <c r="G964" i="8"/>
  <c r="J972" i="13" s="1"/>
  <c r="J964" i="8"/>
  <c r="F964" i="8"/>
  <c r="I972" i="13" s="1"/>
  <c r="H716" i="13"/>
  <c r="I708" i="8"/>
  <c r="L716" i="13" s="1"/>
  <c r="L708" i="8"/>
  <c r="Q716" i="13" s="1"/>
  <c r="H708" i="8"/>
  <c r="K716" i="13" s="1"/>
  <c r="K708" i="8"/>
  <c r="G708" i="8"/>
  <c r="J716" i="13" s="1"/>
  <c r="J708" i="8"/>
  <c r="F708" i="8"/>
  <c r="I716" i="13" s="1"/>
  <c r="H460" i="13"/>
  <c r="I452" i="8"/>
  <c r="L460" i="13" s="1"/>
  <c r="L452" i="8"/>
  <c r="Q460" i="13" s="1"/>
  <c r="H452" i="8"/>
  <c r="K460" i="13" s="1"/>
  <c r="K452" i="8"/>
  <c r="G452" i="8"/>
  <c r="J460" i="13" s="1"/>
  <c r="J452" i="8"/>
  <c r="F452" i="8"/>
  <c r="I460" i="13" s="1"/>
  <c r="H204" i="13"/>
  <c r="I196" i="8"/>
  <c r="L204" i="13" s="1"/>
  <c r="L196" i="8"/>
  <c r="Q204" i="13" s="1"/>
  <c r="H196" i="8"/>
  <c r="K204" i="13" s="1"/>
  <c r="K196" i="8"/>
  <c r="G196" i="8"/>
  <c r="J204" i="13" s="1"/>
  <c r="J196" i="8"/>
  <c r="F196" i="8"/>
  <c r="I204" i="13" s="1"/>
  <c r="H1351" i="13"/>
  <c r="I1343" i="8"/>
  <c r="L1351" i="13" s="1"/>
  <c r="L1343" i="8"/>
  <c r="Q1351" i="13" s="1"/>
  <c r="H1343" i="8"/>
  <c r="K1351" i="13" s="1"/>
  <c r="K1343" i="8"/>
  <c r="F1343" i="8"/>
  <c r="I1351" i="13" s="1"/>
  <c r="J1343" i="8"/>
  <c r="G1343" i="8"/>
  <c r="J1351" i="13" s="1"/>
  <c r="H1095" i="13"/>
  <c r="I1087" i="8"/>
  <c r="L1095" i="13" s="1"/>
  <c r="L1087" i="8"/>
  <c r="Q1095" i="13" s="1"/>
  <c r="H1087" i="8"/>
  <c r="K1095" i="13" s="1"/>
  <c r="K1087" i="8"/>
  <c r="F1087" i="8"/>
  <c r="I1095" i="13" s="1"/>
  <c r="J1087" i="8"/>
  <c r="G1087" i="8"/>
  <c r="J1095" i="13" s="1"/>
  <c r="H839" i="13"/>
  <c r="I831" i="8"/>
  <c r="L839" i="13" s="1"/>
  <c r="L831" i="8"/>
  <c r="Q839" i="13" s="1"/>
  <c r="H831" i="8"/>
  <c r="K839" i="13" s="1"/>
  <c r="K831" i="8"/>
  <c r="F831" i="8"/>
  <c r="I839" i="13" s="1"/>
  <c r="J831" i="8"/>
  <c r="G831" i="8"/>
  <c r="J839" i="13" s="1"/>
  <c r="H583" i="13"/>
  <c r="I575" i="8"/>
  <c r="L583" i="13" s="1"/>
  <c r="L575" i="8"/>
  <c r="Q583" i="13" s="1"/>
  <c r="H575" i="8"/>
  <c r="K583" i="13" s="1"/>
  <c r="K575" i="8"/>
  <c r="F575" i="8"/>
  <c r="I583" i="13" s="1"/>
  <c r="J575" i="8"/>
  <c r="G575" i="8"/>
  <c r="J583" i="13" s="1"/>
  <c r="H327" i="13"/>
  <c r="I319" i="8"/>
  <c r="L327" i="13" s="1"/>
  <c r="L319" i="8"/>
  <c r="Q327" i="13" s="1"/>
  <c r="H319" i="8"/>
  <c r="K327" i="13" s="1"/>
  <c r="K319" i="8"/>
  <c r="G319" i="8"/>
  <c r="J327" i="13" s="1"/>
  <c r="J319" i="8"/>
  <c r="F319" i="8"/>
  <c r="I327" i="13" s="1"/>
  <c r="H71" i="13"/>
  <c r="I63" i="8"/>
  <c r="L71" i="13" s="1"/>
  <c r="L63" i="8"/>
  <c r="Q71" i="13" s="1"/>
  <c r="H63" i="8"/>
  <c r="K71" i="13" s="1"/>
  <c r="K63" i="8"/>
  <c r="G63" i="8"/>
  <c r="J71" i="13" s="1"/>
  <c r="J63" i="8"/>
  <c r="F63" i="8"/>
  <c r="I71" i="13" s="1"/>
  <c r="H1214" i="13"/>
  <c r="I1206" i="8"/>
  <c r="L1214" i="13" s="1"/>
  <c r="L1206" i="8"/>
  <c r="Q1214" i="13" s="1"/>
  <c r="H1206" i="8"/>
  <c r="K1214" i="13" s="1"/>
  <c r="K1206" i="8"/>
  <c r="G1206" i="8"/>
  <c r="J1214" i="13" s="1"/>
  <c r="J1206" i="8"/>
  <c r="F1206" i="8"/>
  <c r="I1214" i="13" s="1"/>
  <c r="H958" i="13"/>
  <c r="I950" i="8"/>
  <c r="L958" i="13" s="1"/>
  <c r="L950" i="8"/>
  <c r="Q958" i="13" s="1"/>
  <c r="H950" i="8"/>
  <c r="K958" i="13" s="1"/>
  <c r="K950" i="8"/>
  <c r="G950" i="8"/>
  <c r="J958" i="13" s="1"/>
  <c r="J950" i="8"/>
  <c r="F950" i="8"/>
  <c r="I958" i="13" s="1"/>
  <c r="H702" i="13"/>
  <c r="I694" i="8"/>
  <c r="L702" i="13" s="1"/>
  <c r="L694" i="8"/>
  <c r="Q702" i="13" s="1"/>
  <c r="H694" i="8"/>
  <c r="K702" i="13" s="1"/>
  <c r="K694" i="8"/>
  <c r="G694" i="8"/>
  <c r="J702" i="13" s="1"/>
  <c r="J694" i="8"/>
  <c r="F694" i="8"/>
  <c r="I702" i="13" s="1"/>
  <c r="H446" i="13"/>
  <c r="I438" i="8"/>
  <c r="L446" i="13" s="1"/>
  <c r="L438" i="8"/>
  <c r="Q446" i="13" s="1"/>
  <c r="H438" i="8"/>
  <c r="K446" i="13" s="1"/>
  <c r="K438" i="8"/>
  <c r="G438" i="8"/>
  <c r="J446" i="13" s="1"/>
  <c r="J438" i="8"/>
  <c r="F438" i="8"/>
  <c r="I446" i="13" s="1"/>
  <c r="H190" i="13"/>
  <c r="I182" i="8"/>
  <c r="L190" i="13" s="1"/>
  <c r="L182" i="8"/>
  <c r="Q190" i="13" s="1"/>
  <c r="H182" i="8"/>
  <c r="K190" i="13" s="1"/>
  <c r="K182" i="8"/>
  <c r="G182" i="8"/>
  <c r="J190" i="13" s="1"/>
  <c r="J182" i="8"/>
  <c r="F182" i="8"/>
  <c r="I190" i="13" s="1"/>
  <c r="H1778" i="13"/>
  <c r="J1770" i="8"/>
  <c r="F1770" i="8"/>
  <c r="I1778" i="13" s="1"/>
  <c r="I1770" i="8"/>
  <c r="L1778" i="13" s="1"/>
  <c r="L1770" i="8"/>
  <c r="Q1778" i="13" s="1"/>
  <c r="H1770" i="8"/>
  <c r="K1778" i="13" s="1"/>
  <c r="K1770" i="8"/>
  <c r="G1770" i="8"/>
  <c r="J1778" i="13" s="1"/>
  <c r="H437" i="13"/>
  <c r="I429" i="8"/>
  <c r="L437" i="13" s="1"/>
  <c r="L429" i="8"/>
  <c r="Q437" i="13" s="1"/>
  <c r="H429" i="8"/>
  <c r="K437" i="13" s="1"/>
  <c r="K429" i="8"/>
  <c r="G429" i="8"/>
  <c r="J437" i="13" s="1"/>
  <c r="J429" i="8"/>
  <c r="F429" i="8"/>
  <c r="I437" i="13" s="1"/>
  <c r="H1801" i="13"/>
  <c r="L1793" i="8"/>
  <c r="Q1801" i="13" s="1"/>
  <c r="H1793" i="8"/>
  <c r="K1801" i="13" s="1"/>
  <c r="K1793" i="8"/>
  <c r="G1793" i="8"/>
  <c r="J1801" i="13" s="1"/>
  <c r="J1793" i="8"/>
  <c r="F1793" i="8"/>
  <c r="I1801" i="13" s="1"/>
  <c r="I1793" i="8"/>
  <c r="L1801" i="13" s="1"/>
  <c r="H1545" i="13"/>
  <c r="K1537" i="8"/>
  <c r="G1537" i="8"/>
  <c r="J1545" i="13" s="1"/>
  <c r="J1537" i="8"/>
  <c r="F1537" i="8"/>
  <c r="I1545" i="13" s="1"/>
  <c r="I1537" i="8"/>
  <c r="L1545" i="13" s="1"/>
  <c r="L1537" i="8"/>
  <c r="Q1545" i="13" s="1"/>
  <c r="H1537" i="8"/>
  <c r="K1545" i="13" s="1"/>
  <c r="H1009" i="13"/>
  <c r="J1001" i="8"/>
  <c r="F1001" i="8"/>
  <c r="I1009" i="13" s="1"/>
  <c r="I1001" i="8"/>
  <c r="L1009" i="13" s="1"/>
  <c r="L1001" i="8"/>
  <c r="Q1009" i="13" s="1"/>
  <c r="H1001" i="8"/>
  <c r="K1009" i="13" s="1"/>
  <c r="K1001" i="8"/>
  <c r="G1001" i="8"/>
  <c r="J1009" i="13" s="1"/>
  <c r="H1998" i="13"/>
  <c r="K1990" i="8"/>
  <c r="G1990" i="8"/>
  <c r="J1998" i="13" s="1"/>
  <c r="J1990" i="8"/>
  <c r="F1990" i="8"/>
  <c r="I1998" i="13" s="1"/>
  <c r="I1990" i="8"/>
  <c r="L1998" i="13" s="1"/>
  <c r="L1990" i="8"/>
  <c r="Q1998" i="13" s="1"/>
  <c r="H1990" i="8"/>
  <c r="K1998" i="13" s="1"/>
  <c r="H133" i="13"/>
  <c r="J125" i="8"/>
  <c r="F125" i="8"/>
  <c r="I133" i="13" s="1"/>
  <c r="I125" i="8"/>
  <c r="L133" i="13" s="1"/>
  <c r="L125" i="8"/>
  <c r="Q133" i="13" s="1"/>
  <c r="H125" i="8"/>
  <c r="K133" i="13" s="1"/>
  <c r="K125" i="8"/>
  <c r="G125" i="8"/>
  <c r="J133" i="13" s="1"/>
  <c r="H1768" i="13"/>
  <c r="I1760" i="8"/>
  <c r="L1768" i="13" s="1"/>
  <c r="L1760" i="8"/>
  <c r="Q1768" i="13" s="1"/>
  <c r="H1760" i="8"/>
  <c r="K1768" i="13" s="1"/>
  <c r="K1760" i="8"/>
  <c r="F1760" i="8"/>
  <c r="I1768" i="13" s="1"/>
  <c r="J1760" i="8"/>
  <c r="G1760" i="8"/>
  <c r="J1768" i="13" s="1"/>
  <c r="H1512" i="13"/>
  <c r="K1504" i="8"/>
  <c r="G1504" i="8"/>
  <c r="J1512" i="13" s="1"/>
  <c r="J1504" i="8"/>
  <c r="F1504" i="8"/>
  <c r="I1512" i="13" s="1"/>
  <c r="I1504" i="8"/>
  <c r="L1512" i="13" s="1"/>
  <c r="L1504" i="8"/>
  <c r="Q1512" i="13" s="1"/>
  <c r="H1504" i="8"/>
  <c r="K1512" i="13" s="1"/>
  <c r="H877" i="13"/>
  <c r="I869" i="8"/>
  <c r="L877" i="13" s="1"/>
  <c r="L869" i="8"/>
  <c r="Q877" i="13" s="1"/>
  <c r="H869" i="8"/>
  <c r="K877" i="13" s="1"/>
  <c r="K869" i="8"/>
  <c r="G869" i="8"/>
  <c r="J877" i="13" s="1"/>
  <c r="J869" i="8"/>
  <c r="F869" i="8"/>
  <c r="I877" i="13" s="1"/>
  <c r="H1874" i="13"/>
  <c r="I1866" i="8"/>
  <c r="L1874" i="13" s="1"/>
  <c r="L1866" i="8"/>
  <c r="Q1874" i="13" s="1"/>
  <c r="H1866" i="8"/>
  <c r="K1874" i="13" s="1"/>
  <c r="K1866" i="8"/>
  <c r="G1866" i="8"/>
  <c r="J1874" i="13" s="1"/>
  <c r="J1866" i="8"/>
  <c r="F1866" i="8"/>
  <c r="I1874" i="13" s="1"/>
  <c r="H101" i="13"/>
  <c r="K93" i="8"/>
  <c r="G93" i="8"/>
  <c r="J101" i="13" s="1"/>
  <c r="J93" i="8"/>
  <c r="F93" i="8"/>
  <c r="I101" i="13" s="1"/>
  <c r="I93" i="8"/>
  <c r="L101" i="13" s="1"/>
  <c r="L93" i="8"/>
  <c r="Q101" i="13" s="1"/>
  <c r="H93" i="8"/>
  <c r="K101" i="13" s="1"/>
  <c r="H1767" i="13"/>
  <c r="K1759" i="8"/>
  <c r="F1759" i="8"/>
  <c r="I1767" i="13" s="1"/>
  <c r="J1759" i="8"/>
  <c r="G1759" i="8"/>
  <c r="J1767" i="13" s="1"/>
  <c r="I1759" i="8"/>
  <c r="L1767" i="13" s="1"/>
  <c r="L1759" i="8"/>
  <c r="Q1767" i="13" s="1"/>
  <c r="H1759" i="8"/>
  <c r="K1767" i="13" s="1"/>
  <c r="H1511" i="13"/>
  <c r="J1503" i="8"/>
  <c r="G1503" i="8"/>
  <c r="J1511" i="13" s="1"/>
  <c r="I1503" i="8"/>
  <c r="L1511" i="13" s="1"/>
  <c r="L1503" i="8"/>
  <c r="Q1511" i="13" s="1"/>
  <c r="H1503" i="8"/>
  <c r="K1511" i="13" s="1"/>
  <c r="K1503" i="8"/>
  <c r="F1503" i="8"/>
  <c r="I1511" i="13" s="1"/>
  <c r="H873" i="13"/>
  <c r="I865" i="8"/>
  <c r="L873" i="13" s="1"/>
  <c r="L865" i="8"/>
  <c r="Q873" i="13" s="1"/>
  <c r="H865" i="8"/>
  <c r="K873" i="13" s="1"/>
  <c r="K865" i="8"/>
  <c r="G865" i="8"/>
  <c r="J873" i="13" s="1"/>
  <c r="J865" i="8"/>
  <c r="F865" i="8"/>
  <c r="I873" i="13" s="1"/>
  <c r="H1272" i="13"/>
  <c r="I1264" i="8"/>
  <c r="L1272" i="13" s="1"/>
  <c r="L1264" i="8"/>
  <c r="Q1272" i="13" s="1"/>
  <c r="G1264" i="8"/>
  <c r="J1272" i="13" s="1"/>
  <c r="K1264" i="8"/>
  <c r="H1264" i="8"/>
  <c r="K1272" i="13" s="1"/>
  <c r="J1264" i="8"/>
  <c r="F1264" i="8"/>
  <c r="I1272" i="13" s="1"/>
  <c r="H1016" i="13"/>
  <c r="L1008" i="8"/>
  <c r="Q1016" i="13" s="1"/>
  <c r="G1008" i="8"/>
  <c r="J1016" i="13" s="1"/>
  <c r="K1008" i="8"/>
  <c r="F1008" i="8"/>
  <c r="I1016" i="13" s="1"/>
  <c r="J1008" i="8"/>
  <c r="I1008" i="8"/>
  <c r="L1016" i="13" s="1"/>
  <c r="H1008" i="8"/>
  <c r="K1016" i="13" s="1"/>
  <c r="H760" i="13"/>
  <c r="K752" i="8"/>
  <c r="F752" i="8"/>
  <c r="I760" i="13" s="1"/>
  <c r="J752" i="8"/>
  <c r="I752" i="8"/>
  <c r="L760" i="13" s="1"/>
  <c r="H752" i="8"/>
  <c r="K760" i="13" s="1"/>
  <c r="L752" i="8"/>
  <c r="Q760" i="13" s="1"/>
  <c r="G752" i="8"/>
  <c r="J760" i="13" s="1"/>
  <c r="H504" i="13"/>
  <c r="J496" i="8"/>
  <c r="I496" i="8"/>
  <c r="L504" i="13" s="1"/>
  <c r="H496" i="8"/>
  <c r="K504" i="13" s="1"/>
  <c r="L496" i="8"/>
  <c r="Q504" i="13" s="1"/>
  <c r="G496" i="8"/>
  <c r="J504" i="13" s="1"/>
  <c r="K496" i="8"/>
  <c r="F496" i="8"/>
  <c r="I504" i="13" s="1"/>
  <c r="H248" i="13"/>
  <c r="H240" i="8"/>
  <c r="K248" i="13" s="1"/>
  <c r="L240" i="8"/>
  <c r="Q248" i="13" s="1"/>
  <c r="G240" i="8"/>
  <c r="J248" i="13" s="1"/>
  <c r="K240" i="8"/>
  <c r="F240" i="8"/>
  <c r="I248" i="13" s="1"/>
  <c r="J240" i="8"/>
  <c r="I240" i="8"/>
  <c r="L248" i="13" s="1"/>
  <c r="H1395" i="13"/>
  <c r="L1387" i="8"/>
  <c r="Q1395" i="13" s="1"/>
  <c r="F1387" i="8"/>
  <c r="I1395" i="13" s="1"/>
  <c r="K1387" i="8"/>
  <c r="G1387" i="8"/>
  <c r="J1395" i="13" s="1"/>
  <c r="J1387" i="8"/>
  <c r="I1387" i="8"/>
  <c r="L1395" i="13" s="1"/>
  <c r="H1387" i="8"/>
  <c r="K1395" i="13" s="1"/>
  <c r="H1139" i="13"/>
  <c r="H1131" i="8"/>
  <c r="K1139" i="13" s="1"/>
  <c r="L1131" i="8"/>
  <c r="Q1139" i="13" s="1"/>
  <c r="F1131" i="8"/>
  <c r="I1139" i="13" s="1"/>
  <c r="K1131" i="8"/>
  <c r="G1131" i="8"/>
  <c r="J1139" i="13" s="1"/>
  <c r="J1131" i="8"/>
  <c r="I1131" i="8"/>
  <c r="L1139" i="13" s="1"/>
  <c r="H883" i="13"/>
  <c r="L875" i="8"/>
  <c r="Q883" i="13" s="1"/>
  <c r="F875" i="8"/>
  <c r="I883" i="13" s="1"/>
  <c r="K875" i="8"/>
  <c r="G875" i="8"/>
  <c r="J883" i="13" s="1"/>
  <c r="J875" i="8"/>
  <c r="I875" i="8"/>
  <c r="L883" i="13" s="1"/>
  <c r="H875" i="8"/>
  <c r="K883" i="13" s="1"/>
  <c r="H627" i="13"/>
  <c r="K619" i="8"/>
  <c r="G619" i="8"/>
  <c r="J627" i="13" s="1"/>
  <c r="J619" i="8"/>
  <c r="I619" i="8"/>
  <c r="L627" i="13" s="1"/>
  <c r="H619" i="8"/>
  <c r="K627" i="13" s="1"/>
  <c r="L619" i="8"/>
  <c r="Q627" i="13" s="1"/>
  <c r="F619" i="8"/>
  <c r="I627" i="13" s="1"/>
  <c r="H371" i="13"/>
  <c r="J363" i="8"/>
  <c r="I363" i="8"/>
  <c r="L371" i="13" s="1"/>
  <c r="H363" i="8"/>
  <c r="K371" i="13" s="1"/>
  <c r="L363" i="8"/>
  <c r="Q371" i="13" s="1"/>
  <c r="G363" i="8"/>
  <c r="J371" i="13" s="1"/>
  <c r="K363" i="8"/>
  <c r="F363" i="8"/>
  <c r="I371" i="13" s="1"/>
  <c r="H115" i="13"/>
  <c r="H107" i="8"/>
  <c r="K115" i="13" s="1"/>
  <c r="L107" i="8"/>
  <c r="Q115" i="13" s="1"/>
  <c r="G107" i="8"/>
  <c r="J115" i="13" s="1"/>
  <c r="K107" i="8"/>
  <c r="F107" i="8"/>
  <c r="I115" i="13" s="1"/>
  <c r="J107" i="8"/>
  <c r="I107" i="8"/>
  <c r="L115" i="13" s="1"/>
  <c r="H1258" i="13"/>
  <c r="L1250" i="8"/>
  <c r="Q1258" i="13" s="1"/>
  <c r="G1250" i="8"/>
  <c r="J1258" i="13" s="1"/>
  <c r="K1250" i="8"/>
  <c r="F1250" i="8"/>
  <c r="I1258" i="13" s="1"/>
  <c r="J1250" i="8"/>
  <c r="I1250" i="8"/>
  <c r="L1258" i="13" s="1"/>
  <c r="H1250" i="8"/>
  <c r="K1258" i="13" s="1"/>
  <c r="H1002" i="13"/>
  <c r="K994" i="8"/>
  <c r="F994" i="8"/>
  <c r="I1002" i="13" s="1"/>
  <c r="J994" i="8"/>
  <c r="I994" i="8"/>
  <c r="L1002" i="13" s="1"/>
  <c r="H994" i="8"/>
  <c r="K1002" i="13" s="1"/>
  <c r="L994" i="8"/>
  <c r="Q1002" i="13" s="1"/>
  <c r="G994" i="8"/>
  <c r="J1002" i="13" s="1"/>
  <c r="H746" i="13"/>
  <c r="J738" i="8"/>
  <c r="I738" i="8"/>
  <c r="L746" i="13" s="1"/>
  <c r="H738" i="8"/>
  <c r="K746" i="13" s="1"/>
  <c r="L738" i="8"/>
  <c r="Q746" i="13" s="1"/>
  <c r="G738" i="8"/>
  <c r="J746" i="13" s="1"/>
  <c r="K738" i="8"/>
  <c r="F738" i="8"/>
  <c r="I746" i="13" s="1"/>
  <c r="H490" i="13"/>
  <c r="K482" i="8"/>
  <c r="F482" i="8"/>
  <c r="I490" i="13" s="1"/>
  <c r="J482" i="8"/>
  <c r="I482" i="8"/>
  <c r="L490" i="13" s="1"/>
  <c r="H482" i="8"/>
  <c r="K490" i="13" s="1"/>
  <c r="L482" i="8"/>
  <c r="Q490" i="13" s="1"/>
  <c r="G482" i="8"/>
  <c r="J490" i="13" s="1"/>
  <c r="H234" i="13"/>
  <c r="H226" i="8"/>
  <c r="K234" i="13" s="1"/>
  <c r="L226" i="8"/>
  <c r="Q234" i="13" s="1"/>
  <c r="G226" i="8"/>
  <c r="J234" i="13" s="1"/>
  <c r="K226" i="8"/>
  <c r="F226" i="8"/>
  <c r="I234" i="13" s="1"/>
  <c r="J226" i="8"/>
  <c r="I226" i="8"/>
  <c r="L234" i="13" s="1"/>
  <c r="H1918" i="13"/>
  <c r="H1910" i="8"/>
  <c r="K1918" i="13" s="1"/>
  <c r="L1910" i="8"/>
  <c r="Q1918" i="13" s="1"/>
  <c r="G1910" i="8"/>
  <c r="J1918" i="13" s="1"/>
  <c r="K1910" i="8"/>
  <c r="F1910" i="8"/>
  <c r="I1918" i="13" s="1"/>
  <c r="J1910" i="8"/>
  <c r="I1910" i="8"/>
  <c r="L1918" i="13" s="1"/>
  <c r="H1013" i="13"/>
  <c r="H1005" i="8"/>
  <c r="K1013" i="13" s="1"/>
  <c r="L1005" i="8"/>
  <c r="Q1013" i="13" s="1"/>
  <c r="G1005" i="8"/>
  <c r="J1013" i="13" s="1"/>
  <c r="K1005" i="8"/>
  <c r="F1005" i="8"/>
  <c r="I1013" i="13" s="1"/>
  <c r="J1005" i="8"/>
  <c r="I1005" i="8"/>
  <c r="L1013" i="13" s="1"/>
  <c r="H1861" i="13"/>
  <c r="L1853" i="8"/>
  <c r="Q1861" i="13" s="1"/>
  <c r="F1853" i="8"/>
  <c r="I1861" i="13" s="1"/>
  <c r="K1853" i="8"/>
  <c r="G1853" i="8"/>
  <c r="J1861" i="13" s="1"/>
  <c r="J1853" i="8"/>
  <c r="I1853" i="8"/>
  <c r="L1861" i="13" s="1"/>
  <c r="H1853" i="8"/>
  <c r="K1861" i="13" s="1"/>
  <c r="H1605" i="13"/>
  <c r="L1597" i="8"/>
  <c r="Q1605" i="13" s="1"/>
  <c r="G1597" i="8"/>
  <c r="J1605" i="13" s="1"/>
  <c r="K1597" i="8"/>
  <c r="F1597" i="8"/>
  <c r="I1605" i="13" s="1"/>
  <c r="J1597" i="8"/>
  <c r="I1597" i="8"/>
  <c r="L1605" i="13" s="1"/>
  <c r="H1597" i="8"/>
  <c r="K1605" i="13" s="1"/>
  <c r="H1249" i="13"/>
  <c r="L1241" i="8"/>
  <c r="Q1249" i="13" s="1"/>
  <c r="G1241" i="8"/>
  <c r="J1249" i="13" s="1"/>
  <c r="K1241" i="8"/>
  <c r="F1241" i="8"/>
  <c r="I1249" i="13" s="1"/>
  <c r="J1241" i="8"/>
  <c r="I1241" i="8"/>
  <c r="L1249" i="13" s="1"/>
  <c r="H1241" i="8"/>
  <c r="K1249" i="13" s="1"/>
  <c r="H225" i="13"/>
  <c r="L217" i="8"/>
  <c r="Q225" i="13" s="1"/>
  <c r="G217" i="8"/>
  <c r="J225" i="13" s="1"/>
  <c r="K217" i="8"/>
  <c r="F217" i="8"/>
  <c r="I225" i="13" s="1"/>
  <c r="J217" i="8"/>
  <c r="I217" i="8"/>
  <c r="L225" i="13" s="1"/>
  <c r="H217" i="8"/>
  <c r="K225" i="13" s="1"/>
  <c r="H1029" i="13"/>
  <c r="L1021" i="8"/>
  <c r="Q1029" i="13" s="1"/>
  <c r="G1021" i="8"/>
  <c r="J1029" i="13" s="1"/>
  <c r="K1021" i="8"/>
  <c r="F1021" i="8"/>
  <c r="I1029" i="13" s="1"/>
  <c r="J1021" i="8"/>
  <c r="I1021" i="8"/>
  <c r="L1029" i="13" s="1"/>
  <c r="H1021" i="8"/>
  <c r="K1029" i="13" s="1"/>
  <c r="H1828" i="13"/>
  <c r="L1820" i="8"/>
  <c r="Q1828" i="13" s="1"/>
  <c r="F1820" i="8"/>
  <c r="I1828" i="13" s="1"/>
  <c r="K1820" i="8"/>
  <c r="G1820" i="8"/>
  <c r="J1828" i="13" s="1"/>
  <c r="J1820" i="8"/>
  <c r="I1820" i="8"/>
  <c r="L1828" i="13" s="1"/>
  <c r="H1820" i="8"/>
  <c r="K1828" i="13" s="1"/>
  <c r="H1572" i="13"/>
  <c r="L1564" i="8"/>
  <c r="Q1572" i="13" s="1"/>
  <c r="G1564" i="8"/>
  <c r="J1572" i="13" s="1"/>
  <c r="K1564" i="8"/>
  <c r="F1564" i="8"/>
  <c r="I1572" i="13" s="1"/>
  <c r="J1564" i="8"/>
  <c r="I1564" i="8"/>
  <c r="L1572" i="13" s="1"/>
  <c r="H1564" i="8"/>
  <c r="K1572" i="13" s="1"/>
  <c r="H1117" i="13"/>
  <c r="L1109" i="8"/>
  <c r="Q1117" i="13" s="1"/>
  <c r="G1109" i="8"/>
  <c r="J1117" i="13" s="1"/>
  <c r="K1109" i="8"/>
  <c r="F1109" i="8"/>
  <c r="I1117" i="13" s="1"/>
  <c r="J1109" i="8"/>
  <c r="I1109" i="8"/>
  <c r="L1117" i="13" s="1"/>
  <c r="H1109" i="8"/>
  <c r="K1117" i="13" s="1"/>
  <c r="H93" i="13"/>
  <c r="L85" i="8"/>
  <c r="Q93" i="13" s="1"/>
  <c r="G85" i="8"/>
  <c r="J93" i="13" s="1"/>
  <c r="K85" i="8"/>
  <c r="F85" i="8"/>
  <c r="I93" i="13" s="1"/>
  <c r="J85" i="8"/>
  <c r="I85" i="8"/>
  <c r="L93" i="13" s="1"/>
  <c r="H85" i="8"/>
  <c r="K93" i="13" s="1"/>
  <c r="H837" i="13"/>
  <c r="L829" i="8"/>
  <c r="Q837" i="13" s="1"/>
  <c r="G829" i="8"/>
  <c r="J837" i="13" s="1"/>
  <c r="K829" i="8"/>
  <c r="F829" i="8"/>
  <c r="I837" i="13" s="1"/>
  <c r="J829" i="8"/>
  <c r="I829" i="8"/>
  <c r="L837" i="13" s="1"/>
  <c r="H829" i="8"/>
  <c r="K837" i="13" s="1"/>
  <c r="H1827" i="13"/>
  <c r="L1819" i="8"/>
  <c r="Q1827" i="13" s="1"/>
  <c r="F1819" i="8"/>
  <c r="I1827" i="13" s="1"/>
  <c r="K1819" i="8"/>
  <c r="G1819" i="8"/>
  <c r="J1827" i="13" s="1"/>
  <c r="J1819" i="8"/>
  <c r="I1819" i="8"/>
  <c r="L1827" i="13" s="1"/>
  <c r="H1819" i="8"/>
  <c r="K1827" i="13" s="1"/>
  <c r="H1571" i="13"/>
  <c r="L1563" i="8"/>
  <c r="Q1571" i="13" s="1"/>
  <c r="F1563" i="8"/>
  <c r="I1571" i="13" s="1"/>
  <c r="K1563" i="8"/>
  <c r="G1563" i="8"/>
  <c r="J1571" i="13" s="1"/>
  <c r="J1563" i="8"/>
  <c r="I1563" i="8"/>
  <c r="L1571" i="13" s="1"/>
  <c r="H1563" i="8"/>
  <c r="K1571" i="13" s="1"/>
  <c r="H1113" i="13"/>
  <c r="L1105" i="8"/>
  <c r="Q1113" i="13" s="1"/>
  <c r="G1105" i="8"/>
  <c r="J1113" i="13" s="1"/>
  <c r="K1105" i="8"/>
  <c r="F1105" i="8"/>
  <c r="I1113" i="13" s="1"/>
  <c r="J1105" i="8"/>
  <c r="I1105" i="8"/>
  <c r="L1113" i="13" s="1"/>
  <c r="H1105" i="8"/>
  <c r="K1113" i="13" s="1"/>
  <c r="H89" i="13"/>
  <c r="L81" i="8"/>
  <c r="Q89" i="13" s="1"/>
  <c r="G81" i="8"/>
  <c r="J89" i="13" s="1"/>
  <c r="K81" i="8"/>
  <c r="F81" i="8"/>
  <c r="I89" i="13" s="1"/>
  <c r="J81" i="8"/>
  <c r="I81" i="8"/>
  <c r="L89" i="13" s="1"/>
  <c r="H81" i="8"/>
  <c r="K89" i="13" s="1"/>
  <c r="H1076" i="13"/>
  <c r="L1068" i="8"/>
  <c r="Q1076" i="13" s="1"/>
  <c r="G1068" i="8"/>
  <c r="J1076" i="13" s="1"/>
  <c r="K1068" i="8"/>
  <c r="F1068" i="8"/>
  <c r="I1076" i="13" s="1"/>
  <c r="J1068" i="8"/>
  <c r="I1068" i="8"/>
  <c r="L1076" i="13" s="1"/>
  <c r="H1068" i="8"/>
  <c r="K1076" i="13" s="1"/>
  <c r="H820" i="13"/>
  <c r="L812" i="8"/>
  <c r="Q820" i="13" s="1"/>
  <c r="G812" i="8"/>
  <c r="J820" i="13" s="1"/>
  <c r="K812" i="8"/>
  <c r="F812" i="8"/>
  <c r="I820" i="13" s="1"/>
  <c r="J812" i="8"/>
  <c r="I812" i="8"/>
  <c r="L820" i="13" s="1"/>
  <c r="H812" i="8"/>
  <c r="K820" i="13" s="1"/>
  <c r="H564" i="13"/>
  <c r="L556" i="8"/>
  <c r="Q564" i="13" s="1"/>
  <c r="G556" i="8"/>
  <c r="J564" i="13" s="1"/>
  <c r="K556" i="8"/>
  <c r="F556" i="8"/>
  <c r="I564" i="13" s="1"/>
  <c r="J556" i="8"/>
  <c r="I556" i="8"/>
  <c r="L564" i="13" s="1"/>
  <c r="H556" i="8"/>
  <c r="K564" i="13" s="1"/>
  <c r="H308" i="13"/>
  <c r="L300" i="8"/>
  <c r="Q308" i="13" s="1"/>
  <c r="G300" i="8"/>
  <c r="J308" i="13" s="1"/>
  <c r="K300" i="8"/>
  <c r="F300" i="8"/>
  <c r="I308" i="13" s="1"/>
  <c r="J300" i="8"/>
  <c r="I300" i="8"/>
  <c r="L308" i="13" s="1"/>
  <c r="H300" i="8"/>
  <c r="K308" i="13" s="1"/>
  <c r="H52" i="13"/>
  <c r="L44" i="8"/>
  <c r="Q52" i="13" s="1"/>
  <c r="G44" i="8"/>
  <c r="J52" i="13" s="1"/>
  <c r="K44" i="8"/>
  <c r="F44" i="8"/>
  <c r="I52" i="13" s="1"/>
  <c r="J44" i="8"/>
  <c r="I44" i="8"/>
  <c r="L52" i="13" s="1"/>
  <c r="H44" i="8"/>
  <c r="K52" i="13" s="1"/>
  <c r="H1199" i="13"/>
  <c r="L1191" i="8"/>
  <c r="Q1199" i="13" s="1"/>
  <c r="F1191" i="8"/>
  <c r="I1199" i="13" s="1"/>
  <c r="K1191" i="8"/>
  <c r="G1191" i="8"/>
  <c r="J1199" i="13" s="1"/>
  <c r="J1191" i="8"/>
  <c r="I1191" i="8"/>
  <c r="L1199" i="13" s="1"/>
  <c r="H1191" i="8"/>
  <c r="K1199" i="13" s="1"/>
  <c r="H943" i="13"/>
  <c r="L935" i="8"/>
  <c r="Q943" i="13" s="1"/>
  <c r="F935" i="8"/>
  <c r="I943" i="13" s="1"/>
  <c r="K935" i="8"/>
  <c r="G935" i="8"/>
  <c r="J943" i="13" s="1"/>
  <c r="J935" i="8"/>
  <c r="I935" i="8"/>
  <c r="L943" i="13" s="1"/>
  <c r="H935" i="8"/>
  <c r="K943" i="13" s="1"/>
  <c r="H687" i="13"/>
  <c r="L679" i="8"/>
  <c r="Q687" i="13" s="1"/>
  <c r="F679" i="8"/>
  <c r="I687" i="13" s="1"/>
  <c r="K679" i="8"/>
  <c r="G679" i="8"/>
  <c r="J687" i="13" s="1"/>
  <c r="J679" i="8"/>
  <c r="I679" i="8"/>
  <c r="L687" i="13" s="1"/>
  <c r="H679" i="8"/>
  <c r="K687" i="13" s="1"/>
  <c r="H431" i="13"/>
  <c r="L423" i="8"/>
  <c r="Q431" i="13" s="1"/>
  <c r="F423" i="8"/>
  <c r="I431" i="13" s="1"/>
  <c r="K423" i="8"/>
  <c r="G423" i="8"/>
  <c r="J431" i="13" s="1"/>
  <c r="J423" i="8"/>
  <c r="I423" i="8"/>
  <c r="L431" i="13" s="1"/>
  <c r="H423" i="8"/>
  <c r="K431" i="13" s="1"/>
  <c r="H175" i="13"/>
  <c r="L167" i="8"/>
  <c r="Q175" i="13" s="1"/>
  <c r="G167" i="8"/>
  <c r="J175" i="13" s="1"/>
  <c r="K167" i="8"/>
  <c r="F167" i="8"/>
  <c r="I175" i="13" s="1"/>
  <c r="J167" i="8"/>
  <c r="I167" i="8"/>
  <c r="L175" i="13" s="1"/>
  <c r="H167" i="8"/>
  <c r="K175" i="13" s="1"/>
  <c r="H1318" i="13"/>
  <c r="L1310" i="8"/>
  <c r="Q1318" i="13" s="1"/>
  <c r="F1310" i="8"/>
  <c r="I1318" i="13" s="1"/>
  <c r="K1310" i="8"/>
  <c r="I1310" i="8"/>
  <c r="L1318" i="13" s="1"/>
  <c r="J1310" i="8"/>
  <c r="G1310" i="8"/>
  <c r="J1318" i="13" s="1"/>
  <c r="H1310" i="8"/>
  <c r="K1318" i="13" s="1"/>
  <c r="H1062" i="13"/>
  <c r="L1054" i="8"/>
  <c r="Q1062" i="13" s="1"/>
  <c r="I1054" i="8"/>
  <c r="L1062" i="13" s="1"/>
  <c r="K1054" i="8"/>
  <c r="H1054" i="8"/>
  <c r="K1062" i="13" s="1"/>
  <c r="J1054" i="8"/>
  <c r="G1054" i="8"/>
  <c r="J1062" i="13" s="1"/>
  <c r="F1054" i="8"/>
  <c r="I1062" i="13" s="1"/>
  <c r="H806" i="13"/>
  <c r="L798" i="8"/>
  <c r="Q806" i="13" s="1"/>
  <c r="I798" i="8"/>
  <c r="L806" i="13" s="1"/>
  <c r="K798" i="8"/>
  <c r="H798" i="8"/>
  <c r="K806" i="13" s="1"/>
  <c r="J798" i="8"/>
  <c r="G798" i="8"/>
  <c r="J806" i="13" s="1"/>
  <c r="F798" i="8"/>
  <c r="I806" i="13" s="1"/>
  <c r="H550" i="13"/>
  <c r="L542" i="8"/>
  <c r="Q550" i="13" s="1"/>
  <c r="I542" i="8"/>
  <c r="L550" i="13" s="1"/>
  <c r="K542" i="8"/>
  <c r="H542" i="8"/>
  <c r="K550" i="13" s="1"/>
  <c r="J542" i="8"/>
  <c r="G542" i="8"/>
  <c r="J550" i="13" s="1"/>
  <c r="F542" i="8"/>
  <c r="I550" i="13" s="1"/>
  <c r="H294" i="13"/>
  <c r="L286" i="8"/>
  <c r="Q294" i="13" s="1"/>
  <c r="I286" i="8"/>
  <c r="L294" i="13" s="1"/>
  <c r="K286" i="8"/>
  <c r="H286" i="8"/>
  <c r="K294" i="13" s="1"/>
  <c r="J286" i="8"/>
  <c r="G286" i="8"/>
  <c r="J294" i="13" s="1"/>
  <c r="F286" i="8"/>
  <c r="I294" i="13" s="1"/>
  <c r="H38" i="13"/>
  <c r="L30" i="8"/>
  <c r="Q38" i="13" s="1"/>
  <c r="I30" i="8"/>
  <c r="L38" i="13" s="1"/>
  <c r="K30" i="8"/>
  <c r="H30" i="8"/>
  <c r="K38" i="13" s="1"/>
  <c r="J30" i="8"/>
  <c r="G30" i="8"/>
  <c r="J38" i="13" s="1"/>
  <c r="F30" i="8"/>
  <c r="I38" i="13" s="1"/>
  <c r="H1454" i="13"/>
  <c r="L1446" i="8"/>
  <c r="Q1454" i="13" s="1"/>
  <c r="I1446" i="8"/>
  <c r="L1454" i="13" s="1"/>
  <c r="K1446" i="8"/>
  <c r="H1446" i="8"/>
  <c r="K1454" i="13" s="1"/>
  <c r="J1446" i="8"/>
  <c r="G1446" i="8"/>
  <c r="J1454" i="13" s="1"/>
  <c r="F1446" i="8"/>
  <c r="I1454" i="13" s="1"/>
  <c r="H1921" i="13"/>
  <c r="L1913" i="8"/>
  <c r="Q1921" i="13" s="1"/>
  <c r="I1913" i="8"/>
  <c r="L1921" i="13" s="1"/>
  <c r="K1913" i="8"/>
  <c r="H1913" i="8"/>
  <c r="K1921" i="13" s="1"/>
  <c r="J1913" i="8"/>
  <c r="G1913" i="8"/>
  <c r="J1921" i="13" s="1"/>
  <c r="F1913" i="8"/>
  <c r="I1921" i="13" s="1"/>
  <c r="H1665" i="13"/>
  <c r="L1657" i="8"/>
  <c r="Q1665" i="13" s="1"/>
  <c r="I1657" i="8"/>
  <c r="L1665" i="13" s="1"/>
  <c r="K1657" i="8"/>
  <c r="H1657" i="8"/>
  <c r="K1665" i="13" s="1"/>
  <c r="J1657" i="8"/>
  <c r="G1657" i="8"/>
  <c r="J1665" i="13" s="1"/>
  <c r="F1657" i="8"/>
  <c r="I1665" i="13" s="1"/>
  <c r="H1401" i="13"/>
  <c r="L1393" i="8"/>
  <c r="Q1401" i="13" s="1"/>
  <c r="I1393" i="8"/>
  <c r="L1401" i="13" s="1"/>
  <c r="K1393" i="8"/>
  <c r="H1393" i="8"/>
  <c r="K1401" i="13" s="1"/>
  <c r="J1393" i="8"/>
  <c r="G1393" i="8"/>
  <c r="J1401" i="13" s="1"/>
  <c r="F1393" i="8"/>
  <c r="I1401" i="13" s="1"/>
  <c r="H465" i="13"/>
  <c r="L457" i="8"/>
  <c r="Q465" i="13" s="1"/>
  <c r="I457" i="8"/>
  <c r="L465" i="13" s="1"/>
  <c r="K457" i="8"/>
  <c r="H457" i="8"/>
  <c r="K465" i="13" s="1"/>
  <c r="J457" i="8"/>
  <c r="G457" i="8"/>
  <c r="J465" i="13" s="1"/>
  <c r="F457" i="8"/>
  <c r="I465" i="13" s="1"/>
  <c r="H1474" i="13"/>
  <c r="L1466" i="8"/>
  <c r="Q1474" i="13" s="1"/>
  <c r="I1466" i="8"/>
  <c r="L1474" i="13" s="1"/>
  <c r="K1466" i="8"/>
  <c r="H1466" i="8"/>
  <c r="K1474" i="13" s="1"/>
  <c r="J1466" i="8"/>
  <c r="G1466" i="8"/>
  <c r="J1474" i="13" s="1"/>
  <c r="F1466" i="8"/>
  <c r="I1474" i="13" s="1"/>
  <c r="H1888" i="13"/>
  <c r="L1880" i="8"/>
  <c r="Q1888" i="13" s="1"/>
  <c r="I1880" i="8"/>
  <c r="L1888" i="13" s="1"/>
  <c r="K1880" i="8"/>
  <c r="H1880" i="8"/>
  <c r="K1888" i="13" s="1"/>
  <c r="J1880" i="8"/>
  <c r="F1880" i="8"/>
  <c r="I1888" i="13" s="1"/>
  <c r="G1880" i="8"/>
  <c r="J1888" i="13" s="1"/>
  <c r="H1632" i="13"/>
  <c r="L1624" i="8"/>
  <c r="Q1632" i="13" s="1"/>
  <c r="I1624" i="8"/>
  <c r="L1632" i="13" s="1"/>
  <c r="K1624" i="8"/>
  <c r="H1624" i="8"/>
  <c r="K1632" i="13" s="1"/>
  <c r="J1624" i="8"/>
  <c r="F1624" i="8"/>
  <c r="I1632" i="13" s="1"/>
  <c r="G1624" i="8"/>
  <c r="J1632" i="13" s="1"/>
  <c r="H1336" i="13"/>
  <c r="L1328" i="8"/>
  <c r="Q1336" i="13" s="1"/>
  <c r="I1328" i="8"/>
  <c r="L1336" i="13" s="1"/>
  <c r="K1328" i="8"/>
  <c r="G1328" i="8"/>
  <c r="J1336" i="13" s="1"/>
  <c r="J1328" i="8"/>
  <c r="F1328" i="8"/>
  <c r="I1336" i="13" s="1"/>
  <c r="H1328" i="8"/>
  <c r="K1336" i="13" s="1"/>
  <c r="H333" i="13"/>
  <c r="L325" i="8"/>
  <c r="Q333" i="13" s="1"/>
  <c r="I325" i="8"/>
  <c r="L333" i="13" s="1"/>
  <c r="K325" i="8"/>
  <c r="H325" i="8"/>
  <c r="K333" i="13" s="1"/>
  <c r="J325" i="8"/>
  <c r="G325" i="8"/>
  <c r="J333" i="13" s="1"/>
  <c r="F325" i="8"/>
  <c r="I333" i="13" s="1"/>
  <c r="H1446" i="13"/>
  <c r="L1438" i="8"/>
  <c r="Q1446" i="13" s="1"/>
  <c r="I1438" i="8"/>
  <c r="L1446" i="13" s="1"/>
  <c r="K1438" i="8"/>
  <c r="H1438" i="8"/>
  <c r="K1446" i="13" s="1"/>
  <c r="J1438" i="8"/>
  <c r="G1438" i="8"/>
  <c r="J1446" i="13" s="1"/>
  <c r="F1438" i="8"/>
  <c r="I1446" i="13" s="1"/>
  <c r="H1887" i="13"/>
  <c r="K1879" i="8"/>
  <c r="G1879" i="8"/>
  <c r="J1887" i="13" s="1"/>
  <c r="J1879" i="8"/>
  <c r="I1879" i="8"/>
  <c r="L1887" i="13" s="1"/>
  <c r="H1879" i="8"/>
  <c r="K1887" i="13" s="1"/>
  <c r="L1879" i="8"/>
  <c r="Q1887" i="13" s="1"/>
  <c r="F1879" i="8"/>
  <c r="I1887" i="13" s="1"/>
  <c r="H1631" i="13"/>
  <c r="K1623" i="8"/>
  <c r="G1623" i="8"/>
  <c r="J1631" i="13" s="1"/>
  <c r="J1623" i="8"/>
  <c r="I1623" i="8"/>
  <c r="L1631" i="13" s="1"/>
  <c r="H1623" i="8"/>
  <c r="K1631" i="13" s="1"/>
  <c r="L1623" i="8"/>
  <c r="Q1631" i="13" s="1"/>
  <c r="F1623" i="8"/>
  <c r="I1631" i="13" s="1"/>
  <c r="H1333" i="13"/>
  <c r="K1325" i="8"/>
  <c r="F1325" i="8"/>
  <c r="I1333" i="13" s="1"/>
  <c r="J1325" i="8"/>
  <c r="I1325" i="8"/>
  <c r="L1333" i="13" s="1"/>
  <c r="H1325" i="8"/>
  <c r="K1333" i="13" s="1"/>
  <c r="L1325" i="8"/>
  <c r="Q1333" i="13" s="1"/>
  <c r="G1325" i="8"/>
  <c r="J1333" i="13" s="1"/>
  <c r="H329" i="13"/>
  <c r="K321" i="8"/>
  <c r="F321" i="8"/>
  <c r="I329" i="13" s="1"/>
  <c r="J321" i="8"/>
  <c r="I321" i="8"/>
  <c r="L329" i="13" s="1"/>
  <c r="H321" i="8"/>
  <c r="K329" i="13" s="1"/>
  <c r="L321" i="8"/>
  <c r="Q329" i="13" s="1"/>
  <c r="G321" i="8"/>
  <c r="J329" i="13" s="1"/>
  <c r="H1136" i="13"/>
  <c r="K1128" i="8"/>
  <c r="F1128" i="8"/>
  <c r="I1136" i="13" s="1"/>
  <c r="J1128" i="8"/>
  <c r="I1128" i="8"/>
  <c r="L1136" i="13" s="1"/>
  <c r="H1128" i="8"/>
  <c r="K1136" i="13" s="1"/>
  <c r="L1128" i="8"/>
  <c r="Q1136" i="13" s="1"/>
  <c r="G1128" i="8"/>
  <c r="J1136" i="13" s="1"/>
  <c r="H880" i="13"/>
  <c r="K872" i="8"/>
  <c r="F872" i="8"/>
  <c r="I880" i="13" s="1"/>
  <c r="J872" i="8"/>
  <c r="I872" i="8"/>
  <c r="L880" i="13" s="1"/>
  <c r="H872" i="8"/>
  <c r="K880" i="13" s="1"/>
  <c r="L872" i="8"/>
  <c r="Q880" i="13" s="1"/>
  <c r="G872" i="8"/>
  <c r="J880" i="13" s="1"/>
  <c r="H624" i="13"/>
  <c r="K616" i="8"/>
  <c r="F616" i="8"/>
  <c r="I624" i="13" s="1"/>
  <c r="J616" i="8"/>
  <c r="I616" i="8"/>
  <c r="L624" i="13" s="1"/>
  <c r="H616" i="8"/>
  <c r="K624" i="13" s="1"/>
  <c r="L616" i="8"/>
  <c r="Q624" i="13" s="1"/>
  <c r="G616" i="8"/>
  <c r="J624" i="13" s="1"/>
  <c r="H368" i="13"/>
  <c r="K360" i="8"/>
  <c r="F360" i="8"/>
  <c r="I368" i="13" s="1"/>
  <c r="J360" i="8"/>
  <c r="I360" i="8"/>
  <c r="L368" i="13" s="1"/>
  <c r="H360" i="8"/>
  <c r="K368" i="13" s="1"/>
  <c r="L360" i="8"/>
  <c r="Q368" i="13" s="1"/>
  <c r="G360" i="8"/>
  <c r="J368" i="13" s="1"/>
  <c r="H112" i="13"/>
  <c r="K104" i="8"/>
  <c r="F104" i="8"/>
  <c r="I112" i="13" s="1"/>
  <c r="J104" i="8"/>
  <c r="I104" i="8"/>
  <c r="L112" i="13" s="1"/>
  <c r="H104" i="8"/>
  <c r="K112" i="13" s="1"/>
  <c r="L104" i="8"/>
  <c r="Q112" i="13" s="1"/>
  <c r="G104" i="8"/>
  <c r="J112" i="13" s="1"/>
  <c r="H1259" i="13"/>
  <c r="K1251" i="8"/>
  <c r="F1251" i="8"/>
  <c r="I1259" i="13" s="1"/>
  <c r="J1251" i="8"/>
  <c r="I1251" i="8"/>
  <c r="L1259" i="13" s="1"/>
  <c r="H1251" i="8"/>
  <c r="K1259" i="13" s="1"/>
  <c r="L1251" i="8"/>
  <c r="Q1259" i="13" s="1"/>
  <c r="G1251" i="8"/>
  <c r="J1259" i="13" s="1"/>
  <c r="H1003" i="13"/>
  <c r="K995" i="8"/>
  <c r="F995" i="8"/>
  <c r="I1003" i="13" s="1"/>
  <c r="J995" i="8"/>
  <c r="I995" i="8"/>
  <c r="L1003" i="13" s="1"/>
  <c r="H995" i="8"/>
  <c r="K1003" i="13" s="1"/>
  <c r="L995" i="8"/>
  <c r="Q1003" i="13" s="1"/>
  <c r="G995" i="8"/>
  <c r="J1003" i="13" s="1"/>
  <c r="H747" i="13"/>
  <c r="K739" i="8"/>
  <c r="F739" i="8"/>
  <c r="I747" i="13" s="1"/>
  <c r="J739" i="8"/>
  <c r="I739" i="8"/>
  <c r="L747" i="13" s="1"/>
  <c r="H739" i="8"/>
  <c r="K747" i="13" s="1"/>
  <c r="L739" i="8"/>
  <c r="Q747" i="13" s="1"/>
  <c r="G739" i="8"/>
  <c r="J747" i="13" s="1"/>
  <c r="H491" i="13"/>
  <c r="K483" i="8"/>
  <c r="F483" i="8"/>
  <c r="I491" i="13" s="1"/>
  <c r="J483" i="8"/>
  <c r="I483" i="8"/>
  <c r="L491" i="13" s="1"/>
  <c r="H483" i="8"/>
  <c r="K491" i="13" s="1"/>
  <c r="L483" i="8"/>
  <c r="Q491" i="13" s="1"/>
  <c r="G483" i="8"/>
  <c r="J491" i="13" s="1"/>
  <c r="H235" i="13"/>
  <c r="K227" i="8"/>
  <c r="F227" i="8"/>
  <c r="I235" i="13" s="1"/>
  <c r="J227" i="8"/>
  <c r="I227" i="8"/>
  <c r="L235" i="13" s="1"/>
  <c r="H227" i="8"/>
  <c r="K235" i="13" s="1"/>
  <c r="L227" i="8"/>
  <c r="Q235" i="13" s="1"/>
  <c r="G227" i="8"/>
  <c r="J235" i="13" s="1"/>
  <c r="H1378" i="13"/>
  <c r="K1370" i="8"/>
  <c r="F1370" i="8"/>
  <c r="I1378" i="13" s="1"/>
  <c r="J1370" i="8"/>
  <c r="I1370" i="8"/>
  <c r="L1378" i="13" s="1"/>
  <c r="H1370" i="8"/>
  <c r="K1378" i="13" s="1"/>
  <c r="L1370" i="8"/>
  <c r="Q1378" i="13" s="1"/>
  <c r="G1370" i="8"/>
  <c r="J1378" i="13" s="1"/>
  <c r="H1122" i="13"/>
  <c r="K1114" i="8"/>
  <c r="F1114" i="8"/>
  <c r="I1122" i="13" s="1"/>
  <c r="J1114" i="8"/>
  <c r="I1114" i="8"/>
  <c r="L1122" i="13" s="1"/>
  <c r="H1114" i="8"/>
  <c r="K1122" i="13" s="1"/>
  <c r="L1114" i="8"/>
  <c r="Q1122" i="13" s="1"/>
  <c r="G1114" i="8"/>
  <c r="J1122" i="13" s="1"/>
  <c r="H866" i="13"/>
  <c r="K858" i="8"/>
  <c r="F858" i="8"/>
  <c r="I866" i="13" s="1"/>
  <c r="J858" i="8"/>
  <c r="I858" i="8"/>
  <c r="L866" i="13" s="1"/>
  <c r="H858" i="8"/>
  <c r="K866" i="13" s="1"/>
  <c r="L858" i="8"/>
  <c r="Q866" i="13" s="1"/>
  <c r="G858" i="8"/>
  <c r="J866" i="13" s="1"/>
  <c r="H610" i="13"/>
  <c r="K602" i="8"/>
  <c r="F602" i="8"/>
  <c r="I610" i="13" s="1"/>
  <c r="J602" i="8"/>
  <c r="I602" i="8"/>
  <c r="L610" i="13" s="1"/>
  <c r="H602" i="8"/>
  <c r="K610" i="13" s="1"/>
  <c r="L602" i="8"/>
  <c r="Q610" i="13" s="1"/>
  <c r="G602" i="8"/>
  <c r="J610" i="13" s="1"/>
  <c r="H354" i="13"/>
  <c r="K346" i="8"/>
  <c r="F346" i="8"/>
  <c r="I354" i="13" s="1"/>
  <c r="J346" i="8"/>
  <c r="I346" i="8"/>
  <c r="L354" i="13" s="1"/>
  <c r="H346" i="8"/>
  <c r="K354" i="13" s="1"/>
  <c r="L346" i="8"/>
  <c r="Q354" i="13" s="1"/>
  <c r="G346" i="8"/>
  <c r="J354" i="13" s="1"/>
  <c r="H98" i="13"/>
  <c r="K90" i="8"/>
  <c r="F90" i="8"/>
  <c r="I98" i="13" s="1"/>
  <c r="J90" i="8"/>
  <c r="I90" i="8"/>
  <c r="L98" i="13" s="1"/>
  <c r="H90" i="8"/>
  <c r="K98" i="13" s="1"/>
  <c r="L90" i="8"/>
  <c r="Q98" i="13" s="1"/>
  <c r="G90" i="8"/>
  <c r="J98" i="13" s="1"/>
  <c r="H1630" i="13"/>
  <c r="K1622" i="8"/>
  <c r="G1622" i="8"/>
  <c r="J1630" i="13" s="1"/>
  <c r="J1622" i="8"/>
  <c r="F1622" i="8"/>
  <c r="I1630" i="13" s="1"/>
  <c r="I1622" i="8"/>
  <c r="L1630" i="13" s="1"/>
  <c r="L1622" i="8"/>
  <c r="Q1630" i="13" s="1"/>
  <c r="H1622" i="8"/>
  <c r="K1630" i="13" s="1"/>
  <c r="H1997" i="13"/>
  <c r="K1989" i="8"/>
  <c r="G1989" i="8"/>
  <c r="J1997" i="13" s="1"/>
  <c r="J1989" i="8"/>
  <c r="F1989" i="8"/>
  <c r="I1997" i="13" s="1"/>
  <c r="H1989" i="8"/>
  <c r="K1997" i="13" s="1"/>
  <c r="L1989" i="8"/>
  <c r="Q1997" i="13" s="1"/>
  <c r="I1989" i="8"/>
  <c r="L1997" i="13" s="1"/>
  <c r="H1741" i="13"/>
  <c r="K1733" i="8"/>
  <c r="G1733" i="8"/>
  <c r="J1741" i="13" s="1"/>
  <c r="J1733" i="8"/>
  <c r="H1733" i="8"/>
  <c r="K1741" i="13" s="1"/>
  <c r="I1733" i="8"/>
  <c r="L1741" i="13" s="1"/>
  <c r="L1733" i="8"/>
  <c r="Q1741" i="13" s="1"/>
  <c r="F1733" i="8"/>
  <c r="I1741" i="13" s="1"/>
  <c r="H1485" i="13"/>
  <c r="K1477" i="8"/>
  <c r="F1477" i="8"/>
  <c r="I1485" i="13" s="1"/>
  <c r="J1477" i="8"/>
  <c r="H1477" i="8"/>
  <c r="K1485" i="13" s="1"/>
  <c r="I1477" i="8"/>
  <c r="L1485" i="13" s="1"/>
  <c r="L1477" i="8"/>
  <c r="Q1485" i="13" s="1"/>
  <c r="G1477" i="8"/>
  <c r="J1485" i="13" s="1"/>
  <c r="H769" i="13"/>
  <c r="K761" i="8"/>
  <c r="H761" i="8"/>
  <c r="K769" i="13" s="1"/>
  <c r="J761" i="8"/>
  <c r="G761" i="8"/>
  <c r="J769" i="13" s="1"/>
  <c r="F761" i="8"/>
  <c r="I769" i="13" s="1"/>
  <c r="L761" i="8"/>
  <c r="Q769" i="13" s="1"/>
  <c r="I761" i="8"/>
  <c r="L769" i="13" s="1"/>
  <c r="H1774" i="13"/>
  <c r="K1766" i="8"/>
  <c r="H1766" i="8"/>
  <c r="K1774" i="13" s="1"/>
  <c r="J1766" i="8"/>
  <c r="G1766" i="8"/>
  <c r="J1774" i="13" s="1"/>
  <c r="F1766" i="8"/>
  <c r="I1774" i="13" s="1"/>
  <c r="L1766" i="8"/>
  <c r="Q1774" i="13" s="1"/>
  <c r="I1766" i="8"/>
  <c r="L1774" i="13" s="1"/>
  <c r="H1964" i="13"/>
  <c r="K1956" i="8"/>
  <c r="H1956" i="8"/>
  <c r="K1964" i="13" s="1"/>
  <c r="J1956" i="8"/>
  <c r="G1956" i="8"/>
  <c r="J1964" i="13" s="1"/>
  <c r="F1956" i="8"/>
  <c r="I1964" i="13" s="1"/>
  <c r="L1956" i="8"/>
  <c r="Q1964" i="13" s="1"/>
  <c r="I1956" i="8"/>
  <c r="L1964" i="13" s="1"/>
  <c r="H1708" i="13"/>
  <c r="K1700" i="8"/>
  <c r="F1700" i="8"/>
  <c r="I1708" i="13" s="1"/>
  <c r="J1700" i="8"/>
  <c r="G1700" i="8"/>
  <c r="J1708" i="13" s="1"/>
  <c r="I1700" i="8"/>
  <c r="L1708" i="13" s="1"/>
  <c r="L1700" i="8"/>
  <c r="Q1708" i="13" s="1"/>
  <c r="H1700" i="8"/>
  <c r="K1708" i="13" s="1"/>
  <c r="H1452" i="13"/>
  <c r="K1444" i="8"/>
  <c r="G1444" i="8"/>
  <c r="J1452" i="13" s="1"/>
  <c r="J1444" i="8"/>
  <c r="F1444" i="8"/>
  <c r="I1452" i="13" s="1"/>
  <c r="I1444" i="8"/>
  <c r="L1452" i="13" s="1"/>
  <c r="L1444" i="8"/>
  <c r="Q1452" i="13" s="1"/>
  <c r="H1444" i="8"/>
  <c r="K1452" i="13" s="1"/>
  <c r="H637" i="13"/>
  <c r="K629" i="8"/>
  <c r="G629" i="8"/>
  <c r="J637" i="13" s="1"/>
  <c r="J629" i="8"/>
  <c r="F629" i="8"/>
  <c r="I637" i="13" s="1"/>
  <c r="I629" i="8"/>
  <c r="L637" i="13" s="1"/>
  <c r="L629" i="8"/>
  <c r="Q637" i="13" s="1"/>
  <c r="H629" i="8"/>
  <c r="K637" i="13" s="1"/>
  <c r="H1682" i="13"/>
  <c r="K1674" i="8"/>
  <c r="G1674" i="8"/>
  <c r="J1682" i="13" s="1"/>
  <c r="J1674" i="8"/>
  <c r="F1674" i="8"/>
  <c r="I1682" i="13" s="1"/>
  <c r="I1674" i="8"/>
  <c r="L1682" i="13" s="1"/>
  <c r="L1674" i="8"/>
  <c r="Q1682" i="13" s="1"/>
  <c r="H1674" i="8"/>
  <c r="K1682" i="13" s="1"/>
  <c r="H1963" i="13"/>
  <c r="K1955" i="8"/>
  <c r="G1955" i="8"/>
  <c r="J1963" i="13" s="1"/>
  <c r="J1955" i="8"/>
  <c r="F1955" i="8"/>
  <c r="I1963" i="13" s="1"/>
  <c r="I1955" i="8"/>
  <c r="L1963" i="13" s="1"/>
  <c r="L1955" i="8"/>
  <c r="Q1963" i="13" s="1"/>
  <c r="H1955" i="8"/>
  <c r="K1963" i="13" s="1"/>
  <c r="H1707" i="13"/>
  <c r="K1699" i="8"/>
  <c r="F1699" i="8"/>
  <c r="I1707" i="13" s="1"/>
  <c r="J1699" i="8"/>
  <c r="G1699" i="8"/>
  <c r="J1707" i="13" s="1"/>
  <c r="I1699" i="8"/>
  <c r="L1707" i="13" s="1"/>
  <c r="L1699" i="8"/>
  <c r="Q1707" i="13" s="1"/>
  <c r="H1699" i="8"/>
  <c r="K1707" i="13" s="1"/>
  <c r="H1451" i="13"/>
  <c r="K1443" i="8"/>
  <c r="F1443" i="8"/>
  <c r="I1451" i="13" s="1"/>
  <c r="J1443" i="8"/>
  <c r="G1443" i="8"/>
  <c r="J1451" i="13" s="1"/>
  <c r="I1443" i="8"/>
  <c r="L1451" i="13" s="1"/>
  <c r="L1443" i="8"/>
  <c r="Q1451" i="13" s="1"/>
  <c r="H1443" i="8"/>
  <c r="K1451" i="13" s="1"/>
  <c r="H633" i="13"/>
  <c r="K625" i="8"/>
  <c r="G625" i="8"/>
  <c r="J633" i="13" s="1"/>
  <c r="J625" i="8"/>
  <c r="F625" i="8"/>
  <c r="I633" i="13" s="1"/>
  <c r="I625" i="8"/>
  <c r="L633" i="13" s="1"/>
  <c r="L625" i="8"/>
  <c r="Q633" i="13" s="1"/>
  <c r="H625" i="8"/>
  <c r="K633" i="13" s="1"/>
  <c r="H1212" i="13"/>
  <c r="K1204" i="8"/>
  <c r="G1204" i="8"/>
  <c r="J1212" i="13" s="1"/>
  <c r="J1204" i="8"/>
  <c r="F1204" i="8"/>
  <c r="I1212" i="13" s="1"/>
  <c r="I1204" i="8"/>
  <c r="L1212" i="13" s="1"/>
  <c r="L1204" i="8"/>
  <c r="Q1212" i="13" s="1"/>
  <c r="H1204" i="8"/>
  <c r="K1212" i="13" s="1"/>
  <c r="H956" i="13"/>
  <c r="K948" i="8"/>
  <c r="G948" i="8"/>
  <c r="J956" i="13" s="1"/>
  <c r="J948" i="8"/>
  <c r="F948" i="8"/>
  <c r="I956" i="13" s="1"/>
  <c r="I948" i="8"/>
  <c r="L956" i="13" s="1"/>
  <c r="L948" i="8"/>
  <c r="Q956" i="13" s="1"/>
  <c r="H948" i="8"/>
  <c r="K956" i="13" s="1"/>
  <c r="H700" i="13"/>
  <c r="K692" i="8"/>
  <c r="G692" i="8"/>
  <c r="J700" i="13" s="1"/>
  <c r="J692" i="8"/>
  <c r="F692" i="8"/>
  <c r="I700" i="13" s="1"/>
  <c r="I692" i="8"/>
  <c r="L700" i="13" s="1"/>
  <c r="L692" i="8"/>
  <c r="Q700" i="13" s="1"/>
  <c r="H692" i="8"/>
  <c r="K700" i="13" s="1"/>
  <c r="H444" i="13"/>
  <c r="K436" i="8"/>
  <c r="G436" i="8"/>
  <c r="J444" i="13" s="1"/>
  <c r="J436" i="8"/>
  <c r="F436" i="8"/>
  <c r="I444" i="13" s="1"/>
  <c r="I436" i="8"/>
  <c r="L444" i="13" s="1"/>
  <c r="L436" i="8"/>
  <c r="Q444" i="13" s="1"/>
  <c r="H436" i="8"/>
  <c r="K444" i="13" s="1"/>
  <c r="H188" i="13"/>
  <c r="K180" i="8"/>
  <c r="G180" i="8"/>
  <c r="J188" i="13" s="1"/>
  <c r="J180" i="8"/>
  <c r="F180" i="8"/>
  <c r="I188" i="13" s="1"/>
  <c r="I180" i="8"/>
  <c r="L188" i="13" s="1"/>
  <c r="L180" i="8"/>
  <c r="Q188" i="13" s="1"/>
  <c r="H180" i="8"/>
  <c r="K188" i="13" s="1"/>
  <c r="H1335" i="13"/>
  <c r="K1327" i="8"/>
  <c r="F1327" i="8"/>
  <c r="I1335" i="13" s="1"/>
  <c r="J1327" i="8"/>
  <c r="G1327" i="8"/>
  <c r="J1335" i="13" s="1"/>
  <c r="I1327" i="8"/>
  <c r="L1335" i="13" s="1"/>
  <c r="L1327" i="8"/>
  <c r="Q1335" i="13" s="1"/>
  <c r="H1327" i="8"/>
  <c r="K1335" i="13" s="1"/>
  <c r="H1079" i="13"/>
  <c r="K1071" i="8"/>
  <c r="F1071" i="8"/>
  <c r="I1079" i="13" s="1"/>
  <c r="J1071" i="8"/>
  <c r="G1071" i="8"/>
  <c r="J1079" i="13" s="1"/>
  <c r="I1071" i="8"/>
  <c r="L1079" i="13" s="1"/>
  <c r="L1071" i="8"/>
  <c r="Q1079" i="13" s="1"/>
  <c r="H1071" i="8"/>
  <c r="K1079" i="13" s="1"/>
  <c r="H823" i="13"/>
  <c r="K815" i="8"/>
  <c r="F815" i="8"/>
  <c r="I823" i="13" s="1"/>
  <c r="J815" i="8"/>
  <c r="G815" i="8"/>
  <c r="J823" i="13" s="1"/>
  <c r="I815" i="8"/>
  <c r="L823" i="13" s="1"/>
  <c r="L815" i="8"/>
  <c r="Q823" i="13" s="1"/>
  <c r="H815" i="8"/>
  <c r="K823" i="13" s="1"/>
  <c r="H567" i="13"/>
  <c r="K559" i="8"/>
  <c r="F559" i="8"/>
  <c r="I567" i="13" s="1"/>
  <c r="J559" i="8"/>
  <c r="G559" i="8"/>
  <c r="J567" i="13" s="1"/>
  <c r="I559" i="8"/>
  <c r="L567" i="13" s="1"/>
  <c r="L559" i="8"/>
  <c r="Q567" i="13" s="1"/>
  <c r="H559" i="8"/>
  <c r="K567" i="13" s="1"/>
  <c r="H311" i="13"/>
  <c r="K303" i="8"/>
  <c r="G303" i="8"/>
  <c r="J311" i="13" s="1"/>
  <c r="J303" i="8"/>
  <c r="F303" i="8"/>
  <c r="I311" i="13" s="1"/>
  <c r="I303" i="8"/>
  <c r="L311" i="13" s="1"/>
  <c r="L303" i="8"/>
  <c r="Q311" i="13" s="1"/>
  <c r="H303" i="8"/>
  <c r="K311" i="13" s="1"/>
  <c r="H55" i="13"/>
  <c r="K47" i="8"/>
  <c r="G47" i="8"/>
  <c r="J55" i="13" s="1"/>
  <c r="J47" i="8"/>
  <c r="F47" i="8"/>
  <c r="I55" i="13" s="1"/>
  <c r="I47" i="8"/>
  <c r="L55" i="13" s="1"/>
  <c r="L47" i="8"/>
  <c r="Q55" i="13" s="1"/>
  <c r="H47" i="8"/>
  <c r="K55" i="13" s="1"/>
  <c r="H1198" i="13"/>
  <c r="K1190" i="8"/>
  <c r="G1190" i="8"/>
  <c r="J1198" i="13" s="1"/>
  <c r="J1190" i="8"/>
  <c r="F1190" i="8"/>
  <c r="I1198" i="13" s="1"/>
  <c r="I1190" i="8"/>
  <c r="L1198" i="13" s="1"/>
  <c r="L1190" i="8"/>
  <c r="Q1198" i="13" s="1"/>
  <c r="H1190" i="8"/>
  <c r="K1198" i="13" s="1"/>
  <c r="H942" i="13"/>
  <c r="K934" i="8"/>
  <c r="G934" i="8"/>
  <c r="J942" i="13" s="1"/>
  <c r="J934" i="8"/>
  <c r="F934" i="8"/>
  <c r="I942" i="13" s="1"/>
  <c r="I934" i="8"/>
  <c r="L942" i="13" s="1"/>
  <c r="L934" i="8"/>
  <c r="Q942" i="13" s="1"/>
  <c r="H934" i="8"/>
  <c r="K942" i="13" s="1"/>
  <c r="H686" i="13"/>
  <c r="K678" i="8"/>
  <c r="G678" i="8"/>
  <c r="J686" i="13" s="1"/>
  <c r="J678" i="8"/>
  <c r="F678" i="8"/>
  <c r="I686" i="13" s="1"/>
  <c r="I678" i="8"/>
  <c r="L686" i="13" s="1"/>
  <c r="L678" i="8"/>
  <c r="Q686" i="13" s="1"/>
  <c r="H678" i="8"/>
  <c r="K686" i="13" s="1"/>
  <c r="H430" i="13"/>
  <c r="K422" i="8"/>
  <c r="G422" i="8"/>
  <c r="J430" i="13" s="1"/>
  <c r="J422" i="8"/>
  <c r="F422" i="8"/>
  <c r="I430" i="13" s="1"/>
  <c r="I422" i="8"/>
  <c r="L430" i="13" s="1"/>
  <c r="L422" i="8"/>
  <c r="Q430" i="13" s="1"/>
  <c r="H422" i="8"/>
  <c r="K430" i="13" s="1"/>
  <c r="H174" i="13"/>
  <c r="K166" i="8"/>
  <c r="G166" i="8"/>
  <c r="J174" i="13" s="1"/>
  <c r="J166" i="8"/>
  <c r="F166" i="8"/>
  <c r="I174" i="13" s="1"/>
  <c r="I166" i="8"/>
  <c r="L174" i="13" s="1"/>
  <c r="L166" i="8"/>
  <c r="Q174" i="13" s="1"/>
  <c r="H166" i="8"/>
  <c r="K174" i="13" s="1"/>
  <c r="H1742" i="13"/>
  <c r="L1734" i="8"/>
  <c r="Q1742" i="13" s="1"/>
  <c r="H1734" i="8"/>
  <c r="K1742" i="13" s="1"/>
  <c r="K1734" i="8"/>
  <c r="G1734" i="8"/>
  <c r="J1742" i="13" s="1"/>
  <c r="J1734" i="8"/>
  <c r="F1734" i="8"/>
  <c r="I1742" i="13" s="1"/>
  <c r="I1734" i="8"/>
  <c r="L1742" i="13" s="1"/>
  <c r="H277" i="13"/>
  <c r="I269" i="8"/>
  <c r="L277" i="13" s="1"/>
  <c r="L269" i="8"/>
  <c r="Q277" i="13" s="1"/>
  <c r="H269" i="8"/>
  <c r="K277" i="13" s="1"/>
  <c r="K269" i="8"/>
  <c r="G269" i="8"/>
  <c r="J277" i="13" s="1"/>
  <c r="J269" i="8"/>
  <c r="F269" i="8"/>
  <c r="I277" i="13" s="1"/>
  <c r="H1785" i="13"/>
  <c r="K1777" i="8"/>
  <c r="G1777" i="8"/>
  <c r="J1785" i="13" s="1"/>
  <c r="J1777" i="8"/>
  <c r="F1777" i="8"/>
  <c r="I1785" i="13" s="1"/>
  <c r="I1777" i="8"/>
  <c r="L1785" i="13" s="1"/>
  <c r="L1777" i="8"/>
  <c r="Q1785" i="13" s="1"/>
  <c r="H1777" i="8"/>
  <c r="K1785" i="13" s="1"/>
  <c r="H1529" i="13"/>
  <c r="L1521" i="8"/>
  <c r="Q1529" i="13" s="1"/>
  <c r="H1521" i="8"/>
  <c r="K1529" i="13" s="1"/>
  <c r="K1521" i="8"/>
  <c r="G1521" i="8"/>
  <c r="J1529" i="13" s="1"/>
  <c r="J1521" i="8"/>
  <c r="F1521" i="8"/>
  <c r="I1529" i="13" s="1"/>
  <c r="I1521" i="8"/>
  <c r="L1529" i="13" s="1"/>
  <c r="H945" i="13"/>
  <c r="L937" i="8"/>
  <c r="Q945" i="13" s="1"/>
  <c r="H937" i="8"/>
  <c r="K945" i="13" s="1"/>
  <c r="K937" i="8"/>
  <c r="G937" i="8"/>
  <c r="J945" i="13" s="1"/>
  <c r="J937" i="8"/>
  <c r="F937" i="8"/>
  <c r="I945" i="13" s="1"/>
  <c r="I937" i="8"/>
  <c r="L945" i="13" s="1"/>
  <c r="H1938" i="13"/>
  <c r="L1930" i="8"/>
  <c r="Q1938" i="13" s="1"/>
  <c r="H1930" i="8"/>
  <c r="K1938" i="13" s="1"/>
  <c r="K1930" i="8"/>
  <c r="G1930" i="8"/>
  <c r="J1938" i="13" s="1"/>
  <c r="J1930" i="8"/>
  <c r="F1930" i="8"/>
  <c r="I1938" i="13" s="1"/>
  <c r="I1930" i="8"/>
  <c r="L1938" i="13" s="1"/>
  <c r="H2008" i="13"/>
  <c r="L2000" i="8"/>
  <c r="Q2008" i="13" s="1"/>
  <c r="H2000" i="8"/>
  <c r="K2008" i="13" s="1"/>
  <c r="K2000" i="8"/>
  <c r="G2000" i="8"/>
  <c r="J2008" i="13" s="1"/>
  <c r="J2000" i="8"/>
  <c r="F2000" i="8"/>
  <c r="I2008" i="13" s="1"/>
  <c r="I2000" i="8"/>
  <c r="L2008" i="13" s="1"/>
  <c r="H1752" i="13"/>
  <c r="L1744" i="8"/>
  <c r="Q1752" i="13" s="1"/>
  <c r="H1744" i="8"/>
  <c r="K1752" i="13" s="1"/>
  <c r="K1744" i="8"/>
  <c r="F1744" i="8"/>
  <c r="I1752" i="13" s="1"/>
  <c r="J1744" i="8"/>
  <c r="G1744" i="8"/>
  <c r="J1752" i="13" s="1"/>
  <c r="I1744" i="8"/>
  <c r="L1752" i="13" s="1"/>
  <c r="H1496" i="13"/>
  <c r="L1488" i="8"/>
  <c r="Q1496" i="13" s="1"/>
  <c r="H1488" i="8"/>
  <c r="K1496" i="13" s="1"/>
  <c r="K1488" i="8"/>
  <c r="G1488" i="8"/>
  <c r="J1496" i="13" s="1"/>
  <c r="J1488" i="8"/>
  <c r="F1488" i="8"/>
  <c r="I1496" i="13" s="1"/>
  <c r="I1488" i="8"/>
  <c r="L1496" i="13" s="1"/>
  <c r="H813" i="13"/>
  <c r="L805" i="8"/>
  <c r="Q813" i="13" s="1"/>
  <c r="H805" i="8"/>
  <c r="K813" i="13" s="1"/>
  <c r="K805" i="8"/>
  <c r="G805" i="8"/>
  <c r="J813" i="13" s="1"/>
  <c r="J805" i="8"/>
  <c r="F805" i="8"/>
  <c r="I813" i="13" s="1"/>
  <c r="I805" i="8"/>
  <c r="L813" i="13" s="1"/>
  <c r="H1826" i="13"/>
  <c r="L1818" i="8"/>
  <c r="Q1826" i="13" s="1"/>
  <c r="I1818" i="8"/>
  <c r="L1826" i="13" s="1"/>
  <c r="K1818" i="8"/>
  <c r="G1818" i="8"/>
  <c r="J1826" i="13" s="1"/>
  <c r="J1818" i="8"/>
  <c r="F1818" i="8"/>
  <c r="I1826" i="13" s="1"/>
  <c r="H1818" i="8"/>
  <c r="K1826" i="13" s="1"/>
  <c r="H2007" i="13"/>
  <c r="L1999" i="8"/>
  <c r="Q2007" i="13" s="1"/>
  <c r="H1999" i="8"/>
  <c r="K2007" i="13" s="1"/>
  <c r="K1999" i="8"/>
  <c r="G1999" i="8"/>
  <c r="J2007" i="13" s="1"/>
  <c r="J1999" i="8"/>
  <c r="F1999" i="8"/>
  <c r="I2007" i="13" s="1"/>
  <c r="I1999" i="8"/>
  <c r="L2007" i="13" s="1"/>
  <c r="H1751" i="13"/>
  <c r="L1743" i="8"/>
  <c r="Q1751" i="13" s="1"/>
  <c r="H1743" i="8"/>
  <c r="K1751" i="13" s="1"/>
  <c r="K1743" i="8"/>
  <c r="F1743" i="8"/>
  <c r="I1751" i="13" s="1"/>
  <c r="J1743" i="8"/>
  <c r="G1743" i="8"/>
  <c r="J1751" i="13" s="1"/>
  <c r="I1743" i="8"/>
  <c r="L1751" i="13" s="1"/>
  <c r="H1495" i="13"/>
  <c r="L1487" i="8"/>
  <c r="Q1495" i="13" s="1"/>
  <c r="H1487" i="8"/>
  <c r="K1495" i="13" s="1"/>
  <c r="K1487" i="8"/>
  <c r="F1487" i="8"/>
  <c r="I1495" i="13" s="1"/>
  <c r="J1487" i="8"/>
  <c r="G1487" i="8"/>
  <c r="J1495" i="13" s="1"/>
  <c r="I1487" i="8"/>
  <c r="L1495" i="13" s="1"/>
  <c r="H809" i="13"/>
  <c r="L801" i="8"/>
  <c r="Q809" i="13" s="1"/>
  <c r="H801" i="8"/>
  <c r="K809" i="13" s="1"/>
  <c r="K801" i="8"/>
  <c r="G801" i="8"/>
  <c r="J809" i="13" s="1"/>
  <c r="J801" i="8"/>
  <c r="F801" i="8"/>
  <c r="I809" i="13" s="1"/>
  <c r="I801" i="8"/>
  <c r="L809" i="13" s="1"/>
  <c r="H1256" i="13"/>
  <c r="K1248" i="8"/>
  <c r="H1248" i="8"/>
  <c r="K1256" i="13" s="1"/>
  <c r="J1248" i="8"/>
  <c r="F1248" i="8"/>
  <c r="I1256" i="13" s="1"/>
  <c r="I1248" i="8"/>
  <c r="L1256" i="13" s="1"/>
  <c r="L1248" i="8"/>
  <c r="Q1256" i="13" s="1"/>
  <c r="G1248" i="8"/>
  <c r="J1256" i="13" s="1"/>
  <c r="H1000" i="13"/>
  <c r="K992" i="8"/>
  <c r="F992" i="8"/>
  <c r="I1000" i="13" s="1"/>
  <c r="J992" i="8"/>
  <c r="I992" i="8"/>
  <c r="L1000" i="13" s="1"/>
  <c r="H992" i="8"/>
  <c r="K1000" i="13" s="1"/>
  <c r="L992" i="8"/>
  <c r="Q1000" i="13" s="1"/>
  <c r="G992" i="8"/>
  <c r="J1000" i="13" s="1"/>
  <c r="H744" i="13"/>
  <c r="K736" i="8"/>
  <c r="F736" i="8"/>
  <c r="I744" i="13" s="1"/>
  <c r="J736" i="8"/>
  <c r="I736" i="8"/>
  <c r="L744" i="13" s="1"/>
  <c r="H736" i="8"/>
  <c r="K744" i="13" s="1"/>
  <c r="L736" i="8"/>
  <c r="Q744" i="13" s="1"/>
  <c r="G736" i="8"/>
  <c r="J744" i="13" s="1"/>
  <c r="H488" i="13"/>
  <c r="K480" i="8"/>
  <c r="F480" i="8"/>
  <c r="I488" i="13" s="1"/>
  <c r="J480" i="8"/>
  <c r="I480" i="8"/>
  <c r="L488" i="13" s="1"/>
  <c r="H480" i="8"/>
  <c r="K488" i="13" s="1"/>
  <c r="L480" i="8"/>
  <c r="Q488" i="13" s="1"/>
  <c r="G480" i="8"/>
  <c r="J488" i="13" s="1"/>
  <c r="H232" i="13"/>
  <c r="K224" i="8"/>
  <c r="F224" i="8"/>
  <c r="I232" i="13" s="1"/>
  <c r="J224" i="8"/>
  <c r="I224" i="8"/>
  <c r="L232" i="13" s="1"/>
  <c r="H224" i="8"/>
  <c r="K232" i="13" s="1"/>
  <c r="L224" i="8"/>
  <c r="Q232" i="13" s="1"/>
  <c r="G224" i="8"/>
  <c r="J232" i="13" s="1"/>
  <c r="H1379" i="13"/>
  <c r="K1371" i="8"/>
  <c r="G1371" i="8"/>
  <c r="J1379" i="13" s="1"/>
  <c r="J1371" i="8"/>
  <c r="I1371" i="8"/>
  <c r="L1379" i="13" s="1"/>
  <c r="H1371" i="8"/>
  <c r="K1379" i="13" s="1"/>
  <c r="L1371" i="8"/>
  <c r="Q1379" i="13" s="1"/>
  <c r="F1371" i="8"/>
  <c r="I1379" i="13" s="1"/>
  <c r="H1123" i="13"/>
  <c r="K1115" i="8"/>
  <c r="G1115" i="8"/>
  <c r="J1123" i="13" s="1"/>
  <c r="J1115" i="8"/>
  <c r="I1115" i="8"/>
  <c r="L1123" i="13" s="1"/>
  <c r="H1115" i="8"/>
  <c r="K1123" i="13" s="1"/>
  <c r="L1115" i="8"/>
  <c r="Q1123" i="13" s="1"/>
  <c r="F1115" i="8"/>
  <c r="I1123" i="13" s="1"/>
  <c r="H867" i="13"/>
  <c r="K859" i="8"/>
  <c r="G859" i="8"/>
  <c r="J867" i="13" s="1"/>
  <c r="J859" i="8"/>
  <c r="I859" i="8"/>
  <c r="L867" i="13" s="1"/>
  <c r="H859" i="8"/>
  <c r="K867" i="13" s="1"/>
  <c r="L859" i="8"/>
  <c r="Q867" i="13" s="1"/>
  <c r="F859" i="8"/>
  <c r="I867" i="13" s="1"/>
  <c r="H611" i="13"/>
  <c r="K603" i="8"/>
  <c r="G603" i="8"/>
  <c r="J611" i="13" s="1"/>
  <c r="J603" i="8"/>
  <c r="I603" i="8"/>
  <c r="L611" i="13" s="1"/>
  <c r="H603" i="8"/>
  <c r="K611" i="13" s="1"/>
  <c r="L603" i="8"/>
  <c r="Q611" i="13" s="1"/>
  <c r="F603" i="8"/>
  <c r="I611" i="13" s="1"/>
  <c r="H355" i="13"/>
  <c r="K347" i="8"/>
  <c r="F347" i="8"/>
  <c r="I355" i="13" s="1"/>
  <c r="J347" i="8"/>
  <c r="I347" i="8"/>
  <c r="L355" i="13" s="1"/>
  <c r="H347" i="8"/>
  <c r="K355" i="13" s="1"/>
  <c r="L347" i="8"/>
  <c r="Q355" i="13" s="1"/>
  <c r="G347" i="8"/>
  <c r="J355" i="13" s="1"/>
  <c r="H99" i="13"/>
  <c r="K91" i="8"/>
  <c r="F91" i="8"/>
  <c r="I99" i="13" s="1"/>
  <c r="J91" i="8"/>
  <c r="I91" i="8"/>
  <c r="L99" i="13" s="1"/>
  <c r="H91" i="8"/>
  <c r="K99" i="13" s="1"/>
  <c r="L91" i="8"/>
  <c r="Q99" i="13" s="1"/>
  <c r="G91" i="8"/>
  <c r="J99" i="13" s="1"/>
  <c r="H1242" i="13"/>
  <c r="K1234" i="8"/>
  <c r="F1234" i="8"/>
  <c r="I1242" i="13" s="1"/>
  <c r="J1234" i="8"/>
  <c r="I1234" i="8"/>
  <c r="L1242" i="13" s="1"/>
  <c r="H1234" i="8"/>
  <c r="K1242" i="13" s="1"/>
  <c r="L1234" i="8"/>
  <c r="Q1242" i="13" s="1"/>
  <c r="G1234" i="8"/>
  <c r="J1242" i="13" s="1"/>
  <c r="H986" i="13"/>
  <c r="K978" i="8"/>
  <c r="F978" i="8"/>
  <c r="I986" i="13" s="1"/>
  <c r="J978" i="8"/>
  <c r="I978" i="8"/>
  <c r="L986" i="13" s="1"/>
  <c r="H978" i="8"/>
  <c r="K986" i="13" s="1"/>
  <c r="L978" i="8"/>
  <c r="Q986" i="13" s="1"/>
  <c r="G978" i="8"/>
  <c r="J986" i="13" s="1"/>
  <c r="H730" i="13"/>
  <c r="K722" i="8"/>
  <c r="F722" i="8"/>
  <c r="I730" i="13" s="1"/>
  <c r="J722" i="8"/>
  <c r="I722" i="8"/>
  <c r="L730" i="13" s="1"/>
  <c r="H722" i="8"/>
  <c r="K730" i="13" s="1"/>
  <c r="L722" i="8"/>
  <c r="Q730" i="13" s="1"/>
  <c r="G722" i="8"/>
  <c r="J730" i="13" s="1"/>
  <c r="H474" i="13"/>
  <c r="K466" i="8"/>
  <c r="F466" i="8"/>
  <c r="I474" i="13" s="1"/>
  <c r="J466" i="8"/>
  <c r="I466" i="8"/>
  <c r="L474" i="13" s="1"/>
  <c r="H466" i="8"/>
  <c r="K474" i="13" s="1"/>
  <c r="L466" i="8"/>
  <c r="Q474" i="13" s="1"/>
  <c r="G466" i="8"/>
  <c r="J474" i="13" s="1"/>
  <c r="H218" i="13"/>
  <c r="K210" i="8"/>
  <c r="F210" i="8"/>
  <c r="I218" i="13" s="1"/>
  <c r="J210" i="8"/>
  <c r="I210" i="8"/>
  <c r="L218" i="13" s="1"/>
  <c r="H210" i="8"/>
  <c r="K218" i="13" s="1"/>
  <c r="L210" i="8"/>
  <c r="Q218" i="13" s="1"/>
  <c r="G210" i="8"/>
  <c r="J218" i="13" s="1"/>
  <c r="H1882" i="13"/>
  <c r="K1874" i="8"/>
  <c r="F1874" i="8"/>
  <c r="I1882" i="13" s="1"/>
  <c r="J1874" i="8"/>
  <c r="I1874" i="8"/>
  <c r="L1882" i="13" s="1"/>
  <c r="H1874" i="8"/>
  <c r="K1882" i="13" s="1"/>
  <c r="L1874" i="8"/>
  <c r="Q1882" i="13" s="1"/>
  <c r="G1874" i="8"/>
  <c r="J1882" i="13" s="1"/>
  <c r="H853" i="13"/>
  <c r="K845" i="8"/>
  <c r="F845" i="8"/>
  <c r="I853" i="13" s="1"/>
  <c r="J845" i="8"/>
  <c r="I845" i="8"/>
  <c r="L853" i="13" s="1"/>
  <c r="H845" i="8"/>
  <c r="K853" i="13" s="1"/>
  <c r="L845" i="8"/>
  <c r="Q853" i="13" s="1"/>
  <c r="G845" i="8"/>
  <c r="J853" i="13" s="1"/>
  <c r="H1845" i="13"/>
  <c r="K1837" i="8"/>
  <c r="G1837" i="8"/>
  <c r="J1845" i="13" s="1"/>
  <c r="J1837" i="8"/>
  <c r="I1837" i="8"/>
  <c r="L1845" i="13" s="1"/>
  <c r="H1837" i="8"/>
  <c r="K1845" i="13" s="1"/>
  <c r="L1837" i="8"/>
  <c r="Q1845" i="13" s="1"/>
  <c r="F1837" i="8"/>
  <c r="I1845" i="13" s="1"/>
  <c r="H1589" i="13"/>
  <c r="K1581" i="8"/>
  <c r="F1581" i="8"/>
  <c r="I1589" i="13" s="1"/>
  <c r="J1581" i="8"/>
  <c r="I1581" i="8"/>
  <c r="L1589" i="13" s="1"/>
  <c r="H1581" i="8"/>
  <c r="K1589" i="13" s="1"/>
  <c r="L1581" i="8"/>
  <c r="Q1589" i="13" s="1"/>
  <c r="G1581" i="8"/>
  <c r="J1589" i="13" s="1"/>
  <c r="H1185" i="13"/>
  <c r="K1177" i="8"/>
  <c r="F1177" i="8"/>
  <c r="I1185" i="13" s="1"/>
  <c r="J1177" i="8"/>
  <c r="I1177" i="8"/>
  <c r="L1185" i="13" s="1"/>
  <c r="H1177" i="8"/>
  <c r="K1185" i="13" s="1"/>
  <c r="L1177" i="8"/>
  <c r="Q1185" i="13" s="1"/>
  <c r="G1177" i="8"/>
  <c r="J1185" i="13" s="1"/>
  <c r="H161" i="13"/>
  <c r="K153" i="8"/>
  <c r="F153" i="8"/>
  <c r="I161" i="13" s="1"/>
  <c r="J153" i="8"/>
  <c r="I153" i="8"/>
  <c r="L161" i="13" s="1"/>
  <c r="H153" i="8"/>
  <c r="K161" i="13" s="1"/>
  <c r="L153" i="8"/>
  <c r="Q161" i="13" s="1"/>
  <c r="G153" i="8"/>
  <c r="J161" i="13" s="1"/>
  <c r="H821" i="13"/>
  <c r="K813" i="8"/>
  <c r="F813" i="8"/>
  <c r="I821" i="13" s="1"/>
  <c r="J813" i="8"/>
  <c r="I813" i="8"/>
  <c r="L821" i="13" s="1"/>
  <c r="H813" i="8"/>
  <c r="K821" i="13" s="1"/>
  <c r="L813" i="8"/>
  <c r="Q821" i="13" s="1"/>
  <c r="G813" i="8"/>
  <c r="J821" i="13" s="1"/>
  <c r="H1812" i="13"/>
  <c r="K1804" i="8"/>
  <c r="G1804" i="8"/>
  <c r="J1812" i="13" s="1"/>
  <c r="J1804" i="8"/>
  <c r="I1804" i="8"/>
  <c r="L1812" i="13" s="1"/>
  <c r="H1804" i="8"/>
  <c r="K1812" i="13" s="1"/>
  <c r="L1804" i="8"/>
  <c r="Q1812" i="13" s="1"/>
  <c r="F1804" i="8"/>
  <c r="I1812" i="13" s="1"/>
  <c r="H1556" i="13"/>
  <c r="K1548" i="8"/>
  <c r="F1548" i="8"/>
  <c r="I1556" i="13" s="1"/>
  <c r="J1548" i="8"/>
  <c r="I1548" i="8"/>
  <c r="L1556" i="13" s="1"/>
  <c r="H1548" i="8"/>
  <c r="K1556" i="13" s="1"/>
  <c r="L1548" i="8"/>
  <c r="Q1556" i="13" s="1"/>
  <c r="G1548" i="8"/>
  <c r="J1556" i="13" s="1"/>
  <c r="H1053" i="13"/>
  <c r="K1045" i="8"/>
  <c r="F1045" i="8"/>
  <c r="I1053" i="13" s="1"/>
  <c r="J1045" i="8"/>
  <c r="I1045" i="8"/>
  <c r="L1053" i="13" s="1"/>
  <c r="H1045" i="8"/>
  <c r="K1053" i="13" s="1"/>
  <c r="L1045" i="8"/>
  <c r="Q1053" i="13" s="1"/>
  <c r="G1045" i="8"/>
  <c r="J1053" i="13" s="1"/>
  <c r="H29" i="13"/>
  <c r="K21" i="8"/>
  <c r="F21" i="8"/>
  <c r="I29" i="13" s="1"/>
  <c r="J21" i="8"/>
  <c r="I21" i="8"/>
  <c r="L29" i="13" s="1"/>
  <c r="H21" i="8"/>
  <c r="K29" i="13" s="1"/>
  <c r="L21" i="8"/>
  <c r="Q29" i="13" s="1"/>
  <c r="G21" i="8"/>
  <c r="J29" i="13" s="1"/>
  <c r="H613" i="13"/>
  <c r="K605" i="8"/>
  <c r="F605" i="8"/>
  <c r="I613" i="13" s="1"/>
  <c r="J605" i="8"/>
  <c r="I605" i="8"/>
  <c r="L613" i="13" s="1"/>
  <c r="H605" i="8"/>
  <c r="K613" i="13" s="1"/>
  <c r="L605" i="8"/>
  <c r="Q613" i="13" s="1"/>
  <c r="G605" i="8"/>
  <c r="J613" i="13" s="1"/>
  <c r="H1811" i="13"/>
  <c r="K1803" i="8"/>
  <c r="G1803" i="8"/>
  <c r="J1811" i="13" s="1"/>
  <c r="J1803" i="8"/>
  <c r="I1803" i="8"/>
  <c r="L1811" i="13" s="1"/>
  <c r="H1803" i="8"/>
  <c r="K1811" i="13" s="1"/>
  <c r="L1803" i="8"/>
  <c r="Q1811" i="13" s="1"/>
  <c r="F1803" i="8"/>
  <c r="I1811" i="13" s="1"/>
  <c r="H1555" i="13"/>
  <c r="K1547" i="8"/>
  <c r="G1547" i="8"/>
  <c r="J1555" i="13" s="1"/>
  <c r="J1547" i="8"/>
  <c r="I1547" i="8"/>
  <c r="L1555" i="13" s="1"/>
  <c r="H1547" i="8"/>
  <c r="K1555" i="13" s="1"/>
  <c r="L1547" i="8"/>
  <c r="Q1555" i="13" s="1"/>
  <c r="F1547" i="8"/>
  <c r="I1555" i="13" s="1"/>
  <c r="H1049" i="13"/>
  <c r="K1041" i="8"/>
  <c r="F1041" i="8"/>
  <c r="I1049" i="13" s="1"/>
  <c r="J1041" i="8"/>
  <c r="I1041" i="8"/>
  <c r="L1049" i="13" s="1"/>
  <c r="H1041" i="8"/>
  <c r="K1049" i="13" s="1"/>
  <c r="L1041" i="8"/>
  <c r="Q1049" i="13" s="1"/>
  <c r="G1041" i="8"/>
  <c r="J1049" i="13" s="1"/>
  <c r="H25" i="13"/>
  <c r="K17" i="8"/>
  <c r="F17" i="8"/>
  <c r="I25" i="13" s="1"/>
  <c r="J17" i="8"/>
  <c r="I17" i="8"/>
  <c r="L25" i="13" s="1"/>
  <c r="H17" i="8"/>
  <c r="K25" i="13" s="1"/>
  <c r="L17" i="8"/>
  <c r="Q25" i="13" s="1"/>
  <c r="G17" i="8"/>
  <c r="J25" i="13" s="1"/>
  <c r="H1060" i="13"/>
  <c r="K1052" i="8"/>
  <c r="H1052" i="8"/>
  <c r="K1060" i="13" s="1"/>
  <c r="J1052" i="8"/>
  <c r="I1052" i="8"/>
  <c r="L1060" i="13" s="1"/>
  <c r="G1052" i="8"/>
  <c r="J1060" i="13" s="1"/>
  <c r="L1052" i="8"/>
  <c r="Q1060" i="13" s="1"/>
  <c r="F1052" i="8"/>
  <c r="I1060" i="13" s="1"/>
  <c r="H804" i="13"/>
  <c r="K796" i="8"/>
  <c r="H796" i="8"/>
  <c r="K804" i="13" s="1"/>
  <c r="J796" i="8"/>
  <c r="I796" i="8"/>
  <c r="L804" i="13" s="1"/>
  <c r="G796" i="8"/>
  <c r="J804" i="13" s="1"/>
  <c r="L796" i="8"/>
  <c r="Q804" i="13" s="1"/>
  <c r="F796" i="8"/>
  <c r="I804" i="13" s="1"/>
  <c r="H548" i="13"/>
  <c r="K540" i="8"/>
  <c r="H540" i="8"/>
  <c r="K548" i="13" s="1"/>
  <c r="J540" i="8"/>
  <c r="I540" i="8"/>
  <c r="L548" i="13" s="1"/>
  <c r="G540" i="8"/>
  <c r="J548" i="13" s="1"/>
  <c r="L540" i="8"/>
  <c r="Q548" i="13" s="1"/>
  <c r="F540" i="8"/>
  <c r="I548" i="13" s="1"/>
  <c r="H292" i="13"/>
  <c r="K284" i="8"/>
  <c r="F284" i="8"/>
  <c r="I292" i="13" s="1"/>
  <c r="J284" i="8"/>
  <c r="I284" i="8"/>
  <c r="L292" i="13" s="1"/>
  <c r="H284" i="8"/>
  <c r="K292" i="13" s="1"/>
  <c r="L284" i="8"/>
  <c r="Q292" i="13" s="1"/>
  <c r="G284" i="8"/>
  <c r="J292" i="13" s="1"/>
  <c r="H36" i="13"/>
  <c r="K28" i="8"/>
  <c r="F28" i="8"/>
  <c r="I36" i="13" s="1"/>
  <c r="J28" i="8"/>
  <c r="I28" i="8"/>
  <c r="L36" i="13" s="1"/>
  <c r="H28" i="8"/>
  <c r="K36" i="13" s="1"/>
  <c r="L28" i="8"/>
  <c r="Q36" i="13" s="1"/>
  <c r="G28" i="8"/>
  <c r="J36" i="13" s="1"/>
  <c r="H1183" i="13"/>
  <c r="K1175" i="8"/>
  <c r="G1175" i="8"/>
  <c r="J1183" i="13" s="1"/>
  <c r="J1175" i="8"/>
  <c r="I1175" i="8"/>
  <c r="L1183" i="13" s="1"/>
  <c r="H1175" i="8"/>
  <c r="K1183" i="13" s="1"/>
  <c r="L1175" i="8"/>
  <c r="Q1183" i="13" s="1"/>
  <c r="F1175" i="8"/>
  <c r="I1183" i="13" s="1"/>
  <c r="H927" i="13"/>
  <c r="K919" i="8"/>
  <c r="G919" i="8"/>
  <c r="J927" i="13" s="1"/>
  <c r="J919" i="8"/>
  <c r="I919" i="8"/>
  <c r="L927" i="13" s="1"/>
  <c r="H919" i="8"/>
  <c r="K927" i="13" s="1"/>
  <c r="L919" i="8"/>
  <c r="Q927" i="13" s="1"/>
  <c r="F919" i="8"/>
  <c r="I927" i="13" s="1"/>
  <c r="H671" i="13"/>
  <c r="K663" i="8"/>
  <c r="G663" i="8"/>
  <c r="J671" i="13" s="1"/>
  <c r="J663" i="8"/>
  <c r="I663" i="8"/>
  <c r="L671" i="13" s="1"/>
  <c r="H663" i="8"/>
  <c r="K671" i="13" s="1"/>
  <c r="L663" i="8"/>
  <c r="Q671" i="13" s="1"/>
  <c r="F663" i="8"/>
  <c r="I671" i="13" s="1"/>
  <c r="H415" i="13"/>
  <c r="K407" i="8"/>
  <c r="F407" i="8"/>
  <c r="I415" i="13" s="1"/>
  <c r="J407" i="8"/>
  <c r="I407" i="8"/>
  <c r="L415" i="13" s="1"/>
  <c r="H407" i="8"/>
  <c r="K415" i="13" s="1"/>
  <c r="L407" i="8"/>
  <c r="Q415" i="13" s="1"/>
  <c r="G407" i="8"/>
  <c r="J415" i="13" s="1"/>
  <c r="H159" i="13"/>
  <c r="K151" i="8"/>
  <c r="F151" i="8"/>
  <c r="I159" i="13" s="1"/>
  <c r="J151" i="8"/>
  <c r="I151" i="8"/>
  <c r="L159" i="13" s="1"/>
  <c r="H151" i="8"/>
  <c r="K159" i="13" s="1"/>
  <c r="L151" i="8"/>
  <c r="Q159" i="13" s="1"/>
  <c r="G151" i="8"/>
  <c r="J159" i="13" s="1"/>
  <c r="H1302" i="13"/>
  <c r="K1294" i="8"/>
  <c r="H1294" i="8"/>
  <c r="K1302" i="13" s="1"/>
  <c r="J1294" i="8"/>
  <c r="G1294" i="8"/>
  <c r="J1302" i="13" s="1"/>
  <c r="F1294" i="8"/>
  <c r="I1302" i="13" s="1"/>
  <c r="L1294" i="8"/>
  <c r="Q1302" i="13" s="1"/>
  <c r="I1294" i="8"/>
  <c r="L1302" i="13" s="1"/>
  <c r="H1046" i="13"/>
  <c r="K1038" i="8"/>
  <c r="H1038" i="8"/>
  <c r="K1046" i="13" s="1"/>
  <c r="J1038" i="8"/>
  <c r="G1038" i="8"/>
  <c r="J1046" i="13" s="1"/>
  <c r="F1038" i="8"/>
  <c r="I1046" i="13" s="1"/>
  <c r="L1038" i="8"/>
  <c r="Q1046" i="13" s="1"/>
  <c r="I1038" i="8"/>
  <c r="L1046" i="13" s="1"/>
  <c r="H790" i="13"/>
  <c r="K782" i="8"/>
  <c r="H782" i="8"/>
  <c r="K790" i="13" s="1"/>
  <c r="J782" i="8"/>
  <c r="G782" i="8"/>
  <c r="J790" i="13" s="1"/>
  <c r="F782" i="8"/>
  <c r="I790" i="13" s="1"/>
  <c r="L782" i="8"/>
  <c r="Q790" i="13" s="1"/>
  <c r="I782" i="8"/>
  <c r="L790" i="13" s="1"/>
  <c r="H534" i="13"/>
  <c r="K526" i="8"/>
  <c r="H526" i="8"/>
  <c r="K534" i="13" s="1"/>
  <c r="J526" i="8"/>
  <c r="G526" i="8"/>
  <c r="J534" i="13" s="1"/>
  <c r="F526" i="8"/>
  <c r="I534" i="13" s="1"/>
  <c r="L526" i="8"/>
  <c r="Q534" i="13" s="1"/>
  <c r="I526" i="8"/>
  <c r="L534" i="13" s="1"/>
  <c r="H278" i="13"/>
  <c r="K270" i="8"/>
  <c r="H270" i="8"/>
  <c r="K278" i="13" s="1"/>
  <c r="J270" i="8"/>
  <c r="G270" i="8"/>
  <c r="J278" i="13" s="1"/>
  <c r="F270" i="8"/>
  <c r="I278" i="13" s="1"/>
  <c r="L270" i="8"/>
  <c r="Q278" i="13" s="1"/>
  <c r="I270" i="8"/>
  <c r="L278" i="13" s="1"/>
  <c r="H22" i="13"/>
  <c r="K14" i="8"/>
  <c r="H14" i="8"/>
  <c r="K22" i="13" s="1"/>
  <c r="J14" i="8"/>
  <c r="G14" i="8"/>
  <c r="J22" i="13" s="1"/>
  <c r="F14" i="8"/>
  <c r="I22" i="13" s="1"/>
  <c r="L14" i="8"/>
  <c r="Q22" i="13" s="1"/>
  <c r="I14" i="8"/>
  <c r="L22" i="13" s="1"/>
  <c r="H1412" i="13"/>
  <c r="K1404" i="8"/>
  <c r="H1404" i="8"/>
  <c r="K1412" i="13" s="1"/>
  <c r="J1404" i="8"/>
  <c r="G1404" i="8"/>
  <c r="J1412" i="13" s="1"/>
  <c r="F1404" i="8"/>
  <c r="I1412" i="13" s="1"/>
  <c r="L1404" i="8"/>
  <c r="Q1412" i="13" s="1"/>
  <c r="I1404" i="8"/>
  <c r="L1412" i="13" s="1"/>
  <c r="H1905" i="13"/>
  <c r="K1897" i="8"/>
  <c r="H1897" i="8"/>
  <c r="K1905" i="13" s="1"/>
  <c r="J1897" i="8"/>
  <c r="G1897" i="8"/>
  <c r="J1905" i="13" s="1"/>
  <c r="F1897" i="8"/>
  <c r="I1905" i="13" s="1"/>
  <c r="L1897" i="8"/>
  <c r="Q1905" i="13" s="1"/>
  <c r="I1897" i="8"/>
  <c r="L1905" i="13" s="1"/>
  <c r="H1649" i="13"/>
  <c r="K1641" i="8"/>
  <c r="H1641" i="8"/>
  <c r="K1649" i="13" s="1"/>
  <c r="J1641" i="8"/>
  <c r="G1641" i="8"/>
  <c r="J1649" i="13" s="1"/>
  <c r="F1641" i="8"/>
  <c r="I1649" i="13" s="1"/>
  <c r="L1641" i="8"/>
  <c r="Q1649" i="13" s="1"/>
  <c r="I1641" i="8"/>
  <c r="L1649" i="13" s="1"/>
  <c r="H1369" i="13"/>
  <c r="K1361" i="8"/>
  <c r="H1361" i="8"/>
  <c r="K1369" i="13" s="1"/>
  <c r="J1361" i="8"/>
  <c r="G1361" i="8"/>
  <c r="J1369" i="13" s="1"/>
  <c r="F1361" i="8"/>
  <c r="I1369" i="13" s="1"/>
  <c r="L1361" i="8"/>
  <c r="Q1369" i="13" s="1"/>
  <c r="I1361" i="8"/>
  <c r="L1369" i="13" s="1"/>
  <c r="H401" i="13"/>
  <c r="K393" i="8"/>
  <c r="H393" i="8"/>
  <c r="K401" i="13" s="1"/>
  <c r="J393" i="8"/>
  <c r="G393" i="8"/>
  <c r="J401" i="13" s="1"/>
  <c r="F393" i="8"/>
  <c r="I401" i="13" s="1"/>
  <c r="L393" i="8"/>
  <c r="Q401" i="13" s="1"/>
  <c r="I393" i="8"/>
  <c r="L401" i="13" s="1"/>
  <c r="H1418" i="13"/>
  <c r="K1410" i="8"/>
  <c r="H1410" i="8"/>
  <c r="K1418" i="13" s="1"/>
  <c r="J1410" i="8"/>
  <c r="G1410" i="8"/>
  <c r="J1418" i="13" s="1"/>
  <c r="F1410" i="8"/>
  <c r="I1418" i="13" s="1"/>
  <c r="L1410" i="8"/>
  <c r="Q1418" i="13" s="1"/>
  <c r="I1410" i="8"/>
  <c r="L1418" i="13" s="1"/>
  <c r="H1872" i="13"/>
  <c r="K1864" i="8"/>
  <c r="H1864" i="8"/>
  <c r="K1872" i="13" s="1"/>
  <c r="J1864" i="8"/>
  <c r="F1864" i="8"/>
  <c r="I1872" i="13" s="1"/>
  <c r="G1864" i="8"/>
  <c r="J1872" i="13" s="1"/>
  <c r="L1864" i="8"/>
  <c r="Q1872" i="13" s="1"/>
  <c r="I1864" i="8"/>
  <c r="L1872" i="13" s="1"/>
  <c r="H1616" i="13"/>
  <c r="K1608" i="8"/>
  <c r="H1608" i="8"/>
  <c r="K1616" i="13" s="1"/>
  <c r="J1608" i="8"/>
  <c r="G1608" i="8"/>
  <c r="J1616" i="13" s="1"/>
  <c r="F1608" i="8"/>
  <c r="I1616" i="13" s="1"/>
  <c r="L1608" i="8"/>
  <c r="Q1616" i="13" s="1"/>
  <c r="I1608" i="8"/>
  <c r="L1616" i="13" s="1"/>
  <c r="H1293" i="13"/>
  <c r="K1285" i="8"/>
  <c r="H1285" i="8"/>
  <c r="K1293" i="13" s="1"/>
  <c r="J1285" i="8"/>
  <c r="G1285" i="8"/>
  <c r="J1293" i="13" s="1"/>
  <c r="F1285" i="8"/>
  <c r="I1293" i="13" s="1"/>
  <c r="L1285" i="8"/>
  <c r="Q1293" i="13" s="1"/>
  <c r="I1285" i="8"/>
  <c r="L1293" i="13" s="1"/>
  <c r="H269" i="13"/>
  <c r="K261" i="8"/>
  <c r="H261" i="8"/>
  <c r="K269" i="13" s="1"/>
  <c r="J261" i="8"/>
  <c r="G261" i="8"/>
  <c r="J269" i="13" s="1"/>
  <c r="F261" i="8"/>
  <c r="I269" i="13" s="1"/>
  <c r="L261" i="8"/>
  <c r="Q269" i="13" s="1"/>
  <c r="I261" i="8"/>
  <c r="L269" i="13" s="1"/>
  <c r="H1380" i="13"/>
  <c r="K1372" i="8"/>
  <c r="H1372" i="8"/>
  <c r="K1380" i="13" s="1"/>
  <c r="J1372" i="8"/>
  <c r="G1372" i="8"/>
  <c r="J1380" i="13" s="1"/>
  <c r="F1372" i="8"/>
  <c r="I1380" i="13" s="1"/>
  <c r="L1372" i="8"/>
  <c r="Q1380" i="13" s="1"/>
  <c r="I1372" i="8"/>
  <c r="L1380" i="13" s="1"/>
  <c r="H1871" i="13"/>
  <c r="K1863" i="8"/>
  <c r="G1863" i="8"/>
  <c r="J1871" i="13" s="1"/>
  <c r="J1863" i="8"/>
  <c r="I1863" i="8"/>
  <c r="L1871" i="13" s="1"/>
  <c r="H1863" i="8"/>
  <c r="K1871" i="13" s="1"/>
  <c r="L1863" i="8"/>
  <c r="Q1871" i="13" s="1"/>
  <c r="F1863" i="8"/>
  <c r="I1871" i="13" s="1"/>
  <c r="H1615" i="13"/>
  <c r="K1607" i="8"/>
  <c r="G1607" i="8"/>
  <c r="J1615" i="13" s="1"/>
  <c r="J1607" i="8"/>
  <c r="I1607" i="8"/>
  <c r="L1615" i="13" s="1"/>
  <c r="H1607" i="8"/>
  <c r="K1615" i="13" s="1"/>
  <c r="L1607" i="8"/>
  <c r="Q1615" i="13" s="1"/>
  <c r="F1607" i="8"/>
  <c r="I1615" i="13" s="1"/>
  <c r="H1289" i="13"/>
  <c r="K1281" i="8"/>
  <c r="F1281" i="8"/>
  <c r="I1289" i="13" s="1"/>
  <c r="J1281" i="8"/>
  <c r="I1281" i="8"/>
  <c r="L1289" i="13" s="1"/>
  <c r="H1281" i="8"/>
  <c r="K1289" i="13" s="1"/>
  <c r="L1281" i="8"/>
  <c r="Q1289" i="13" s="1"/>
  <c r="G1281" i="8"/>
  <c r="J1289" i="13" s="1"/>
  <c r="H265" i="13"/>
  <c r="K257" i="8"/>
  <c r="F257" i="8"/>
  <c r="I265" i="13" s="1"/>
  <c r="J257" i="8"/>
  <c r="I257" i="8"/>
  <c r="L265" i="13" s="1"/>
  <c r="H257" i="8"/>
  <c r="K265" i="13" s="1"/>
  <c r="L257" i="8"/>
  <c r="Q265" i="13" s="1"/>
  <c r="G257" i="8"/>
  <c r="J265" i="13" s="1"/>
  <c r="H1120" i="13"/>
  <c r="K1112" i="8"/>
  <c r="F1112" i="8"/>
  <c r="I1120" i="13" s="1"/>
  <c r="J1112" i="8"/>
  <c r="I1112" i="8"/>
  <c r="L1120" i="13" s="1"/>
  <c r="H1112" i="8"/>
  <c r="K1120" i="13" s="1"/>
  <c r="L1112" i="8"/>
  <c r="Q1120" i="13" s="1"/>
  <c r="G1112" i="8"/>
  <c r="J1120" i="13" s="1"/>
  <c r="H864" i="13"/>
  <c r="K856" i="8"/>
  <c r="F856" i="8"/>
  <c r="I864" i="13" s="1"/>
  <c r="J856" i="8"/>
  <c r="I856" i="8"/>
  <c r="L864" i="13" s="1"/>
  <c r="H856" i="8"/>
  <c r="K864" i="13" s="1"/>
  <c r="L856" i="8"/>
  <c r="Q864" i="13" s="1"/>
  <c r="G856" i="8"/>
  <c r="J864" i="13" s="1"/>
  <c r="H608" i="13"/>
  <c r="K600" i="8"/>
  <c r="F600" i="8"/>
  <c r="I608" i="13" s="1"/>
  <c r="J600" i="8"/>
  <c r="I600" i="8"/>
  <c r="L608" i="13" s="1"/>
  <c r="H600" i="8"/>
  <c r="K608" i="13" s="1"/>
  <c r="L600" i="8"/>
  <c r="Q608" i="13" s="1"/>
  <c r="G600" i="8"/>
  <c r="J608" i="13" s="1"/>
  <c r="H352" i="13"/>
  <c r="K344" i="8"/>
  <c r="F344" i="8"/>
  <c r="I352" i="13" s="1"/>
  <c r="J344" i="8"/>
  <c r="I344" i="8"/>
  <c r="L352" i="13" s="1"/>
  <c r="H344" i="8"/>
  <c r="K352" i="13" s="1"/>
  <c r="L344" i="8"/>
  <c r="Q352" i="13" s="1"/>
  <c r="G344" i="8"/>
  <c r="J352" i="13" s="1"/>
  <c r="H96" i="13"/>
  <c r="K88" i="8"/>
  <c r="F88" i="8"/>
  <c r="I96" i="13" s="1"/>
  <c r="J88" i="8"/>
  <c r="I88" i="8"/>
  <c r="L96" i="13" s="1"/>
  <c r="H88" i="8"/>
  <c r="K96" i="13" s="1"/>
  <c r="L88" i="8"/>
  <c r="Q96" i="13" s="1"/>
  <c r="G88" i="8"/>
  <c r="J96" i="13" s="1"/>
  <c r="H1243" i="13"/>
  <c r="K1235" i="8"/>
  <c r="F1235" i="8"/>
  <c r="I1243" i="13" s="1"/>
  <c r="J1235" i="8"/>
  <c r="I1235" i="8"/>
  <c r="L1243" i="13" s="1"/>
  <c r="H1235" i="8"/>
  <c r="K1243" i="13" s="1"/>
  <c r="L1235" i="8"/>
  <c r="Q1243" i="13" s="1"/>
  <c r="G1235" i="8"/>
  <c r="J1243" i="13" s="1"/>
  <c r="H987" i="13"/>
  <c r="K979" i="8"/>
  <c r="F979" i="8"/>
  <c r="I987" i="13" s="1"/>
  <c r="J979" i="8"/>
  <c r="I979" i="8"/>
  <c r="L987" i="13" s="1"/>
  <c r="H979" i="8"/>
  <c r="K987" i="13" s="1"/>
  <c r="L979" i="8"/>
  <c r="Q987" i="13" s="1"/>
  <c r="G979" i="8"/>
  <c r="J987" i="13" s="1"/>
  <c r="H731" i="13"/>
  <c r="K723" i="8"/>
  <c r="F723" i="8"/>
  <c r="I731" i="13" s="1"/>
  <c r="J723" i="8"/>
  <c r="I723" i="8"/>
  <c r="L731" i="13" s="1"/>
  <c r="H723" i="8"/>
  <c r="K731" i="13" s="1"/>
  <c r="L723" i="8"/>
  <c r="Q731" i="13" s="1"/>
  <c r="G723" i="8"/>
  <c r="J731" i="13" s="1"/>
  <c r="H475" i="13"/>
  <c r="K467" i="8"/>
  <c r="F467" i="8"/>
  <c r="I475" i="13" s="1"/>
  <c r="J467" i="8"/>
  <c r="I467" i="8"/>
  <c r="L475" i="13" s="1"/>
  <c r="H467" i="8"/>
  <c r="K475" i="13" s="1"/>
  <c r="L467" i="8"/>
  <c r="Q475" i="13" s="1"/>
  <c r="G467" i="8"/>
  <c r="J475" i="13" s="1"/>
  <c r="H219" i="13"/>
  <c r="K211" i="8"/>
  <c r="F211" i="8"/>
  <c r="I219" i="13" s="1"/>
  <c r="J211" i="8"/>
  <c r="I211" i="8"/>
  <c r="L219" i="13" s="1"/>
  <c r="H211" i="8"/>
  <c r="K219" i="13" s="1"/>
  <c r="L211" i="8"/>
  <c r="Q219" i="13" s="1"/>
  <c r="G211" i="8"/>
  <c r="J219" i="13" s="1"/>
  <c r="H1362" i="13"/>
  <c r="K1354" i="8"/>
  <c r="F1354" i="8"/>
  <c r="I1362" i="13" s="1"/>
  <c r="J1354" i="8"/>
  <c r="I1354" i="8"/>
  <c r="L1362" i="13" s="1"/>
  <c r="H1354" i="8"/>
  <c r="K1362" i="13" s="1"/>
  <c r="L1354" i="8"/>
  <c r="Q1362" i="13" s="1"/>
  <c r="G1354" i="8"/>
  <c r="J1362" i="13" s="1"/>
  <c r="H1106" i="13"/>
  <c r="K1098" i="8"/>
  <c r="F1098" i="8"/>
  <c r="I1106" i="13" s="1"/>
  <c r="J1098" i="8"/>
  <c r="I1098" i="8"/>
  <c r="L1106" i="13" s="1"/>
  <c r="H1098" i="8"/>
  <c r="K1106" i="13" s="1"/>
  <c r="L1098" i="8"/>
  <c r="Q1106" i="13" s="1"/>
  <c r="G1098" i="8"/>
  <c r="J1106" i="13" s="1"/>
  <c r="H850" i="13"/>
  <c r="K842" i="8"/>
  <c r="F842" i="8"/>
  <c r="I850" i="13" s="1"/>
  <c r="J842" i="8"/>
  <c r="I842" i="8"/>
  <c r="L850" i="13" s="1"/>
  <c r="H842" i="8"/>
  <c r="K850" i="13" s="1"/>
  <c r="L842" i="8"/>
  <c r="Q850" i="13" s="1"/>
  <c r="G842" i="8"/>
  <c r="J850" i="13" s="1"/>
  <c r="H594" i="13"/>
  <c r="K586" i="8"/>
  <c r="F586" i="8"/>
  <c r="I594" i="13" s="1"/>
  <c r="J586" i="8"/>
  <c r="I586" i="8"/>
  <c r="L594" i="13" s="1"/>
  <c r="H586" i="8"/>
  <c r="K594" i="13" s="1"/>
  <c r="L586" i="8"/>
  <c r="Q594" i="13" s="1"/>
  <c r="G586" i="8"/>
  <c r="J594" i="13" s="1"/>
  <c r="H338" i="13"/>
  <c r="K330" i="8"/>
  <c r="F330" i="8"/>
  <c r="I338" i="13" s="1"/>
  <c r="J330" i="8"/>
  <c r="I330" i="8"/>
  <c r="L338" i="13" s="1"/>
  <c r="H330" i="8"/>
  <c r="K338" i="13" s="1"/>
  <c r="L330" i="8"/>
  <c r="Q338" i="13" s="1"/>
  <c r="G330" i="8"/>
  <c r="J338" i="13" s="1"/>
  <c r="H82" i="13"/>
  <c r="K74" i="8"/>
  <c r="F74" i="8"/>
  <c r="I82" i="13" s="1"/>
  <c r="J74" i="8"/>
  <c r="I74" i="8"/>
  <c r="L82" i="13" s="1"/>
  <c r="H74" i="8"/>
  <c r="K82" i="13" s="1"/>
  <c r="L74" i="8"/>
  <c r="Q82" i="13" s="1"/>
  <c r="G74" i="8"/>
  <c r="J82" i="13" s="1"/>
  <c r="H1598" i="13"/>
  <c r="K1590" i="8"/>
  <c r="H1590" i="8"/>
  <c r="K1598" i="13" s="1"/>
  <c r="J1590" i="8"/>
  <c r="G1590" i="8"/>
  <c r="J1598" i="13" s="1"/>
  <c r="F1590" i="8"/>
  <c r="I1598" i="13" s="1"/>
  <c r="L1590" i="8"/>
  <c r="Q1598" i="13" s="1"/>
  <c r="I1590" i="8"/>
  <c r="L1598" i="13" s="1"/>
  <c r="H1981" i="13"/>
  <c r="K1973" i="8"/>
  <c r="G1973" i="8"/>
  <c r="J1981" i="13" s="1"/>
  <c r="J1973" i="8"/>
  <c r="F1973" i="8"/>
  <c r="I1981" i="13" s="1"/>
  <c r="I1973" i="8"/>
  <c r="L1981" i="13" s="1"/>
  <c r="L1973" i="8"/>
  <c r="Q1981" i="13" s="1"/>
  <c r="H1973" i="8"/>
  <c r="K1981" i="13" s="1"/>
  <c r="H1725" i="13"/>
  <c r="K1717" i="8"/>
  <c r="G1717" i="8"/>
  <c r="J1725" i="13" s="1"/>
  <c r="J1717" i="8"/>
  <c r="I1717" i="8"/>
  <c r="L1725" i="13" s="1"/>
  <c r="H1717" i="8"/>
  <c r="K1725" i="13" s="1"/>
  <c r="L1717" i="8"/>
  <c r="Q1725" i="13" s="1"/>
  <c r="F1717" i="8"/>
  <c r="I1725" i="13" s="1"/>
  <c r="H1469" i="13"/>
  <c r="K1461" i="8"/>
  <c r="F1461" i="8"/>
  <c r="I1469" i="13" s="1"/>
  <c r="J1461" i="8"/>
  <c r="I1461" i="8"/>
  <c r="L1469" i="13" s="1"/>
  <c r="H1461" i="8"/>
  <c r="K1469" i="13" s="1"/>
  <c r="L1461" i="8"/>
  <c r="Q1469" i="13" s="1"/>
  <c r="G1461" i="8"/>
  <c r="J1469" i="13" s="1"/>
  <c r="H705" i="13"/>
  <c r="K697" i="8"/>
  <c r="G697" i="8"/>
  <c r="J705" i="13" s="1"/>
  <c r="J697" i="8"/>
  <c r="F697" i="8"/>
  <c r="I705" i="13" s="1"/>
  <c r="I697" i="8"/>
  <c r="L705" i="13" s="1"/>
  <c r="L697" i="8"/>
  <c r="Q705" i="13" s="1"/>
  <c r="H697" i="8"/>
  <c r="K705" i="13" s="1"/>
  <c r="H1710" i="13"/>
  <c r="K1702" i="8"/>
  <c r="G1702" i="8"/>
  <c r="J1710" i="13" s="1"/>
  <c r="J1702" i="8"/>
  <c r="F1702" i="8"/>
  <c r="I1710" i="13" s="1"/>
  <c r="I1702" i="8"/>
  <c r="L1710" i="13" s="1"/>
  <c r="L1702" i="8"/>
  <c r="Q1710" i="13" s="1"/>
  <c r="H1702" i="8"/>
  <c r="K1710" i="13" s="1"/>
  <c r="H1948" i="13"/>
  <c r="K1940" i="8"/>
  <c r="G1940" i="8"/>
  <c r="J1948" i="13" s="1"/>
  <c r="J1940" i="8"/>
  <c r="F1940" i="8"/>
  <c r="I1948" i="13" s="1"/>
  <c r="I1940" i="8"/>
  <c r="L1948" i="13" s="1"/>
  <c r="L1940" i="8"/>
  <c r="Q1948" i="13" s="1"/>
  <c r="H1940" i="8"/>
  <c r="K1948" i="13" s="1"/>
  <c r="H1692" i="13"/>
  <c r="K1684" i="8"/>
  <c r="H1684" i="8"/>
  <c r="K1692" i="13" s="1"/>
  <c r="J1684" i="8"/>
  <c r="F1684" i="8"/>
  <c r="I1692" i="13" s="1"/>
  <c r="G1684" i="8"/>
  <c r="J1692" i="13" s="1"/>
  <c r="L1684" i="8"/>
  <c r="Q1692" i="13" s="1"/>
  <c r="I1684" i="8"/>
  <c r="L1692" i="13" s="1"/>
  <c r="H1436" i="13"/>
  <c r="K1428" i="8"/>
  <c r="G1428" i="8"/>
  <c r="J1436" i="13" s="1"/>
  <c r="J1428" i="8"/>
  <c r="F1428" i="8"/>
  <c r="I1436" i="13" s="1"/>
  <c r="I1428" i="8"/>
  <c r="L1436" i="13" s="1"/>
  <c r="L1428" i="8"/>
  <c r="Q1436" i="13" s="1"/>
  <c r="H1428" i="8"/>
  <c r="K1436" i="13" s="1"/>
  <c r="H573" i="13"/>
  <c r="K565" i="8"/>
  <c r="G565" i="8"/>
  <c r="J573" i="13" s="1"/>
  <c r="J565" i="8"/>
  <c r="F565" i="8"/>
  <c r="I573" i="13" s="1"/>
  <c r="I565" i="8"/>
  <c r="L573" i="13" s="1"/>
  <c r="L565" i="8"/>
  <c r="Q573" i="13" s="1"/>
  <c r="H565" i="8"/>
  <c r="K573" i="13" s="1"/>
  <c r="H1634" i="13"/>
  <c r="K1626" i="8"/>
  <c r="G1626" i="8"/>
  <c r="J1634" i="13" s="1"/>
  <c r="J1626" i="8"/>
  <c r="F1626" i="8"/>
  <c r="I1634" i="13" s="1"/>
  <c r="I1626" i="8"/>
  <c r="L1634" i="13" s="1"/>
  <c r="L1626" i="8"/>
  <c r="Q1634" i="13" s="1"/>
  <c r="H1626" i="8"/>
  <c r="K1634" i="13" s="1"/>
  <c r="H1947" i="13"/>
  <c r="K1939" i="8"/>
  <c r="G1939" i="8"/>
  <c r="J1947" i="13" s="1"/>
  <c r="J1939" i="8"/>
  <c r="F1939" i="8"/>
  <c r="I1947" i="13" s="1"/>
  <c r="I1939" i="8"/>
  <c r="L1947" i="13" s="1"/>
  <c r="L1939" i="8"/>
  <c r="Q1947" i="13" s="1"/>
  <c r="H1939" i="8"/>
  <c r="K1947" i="13" s="1"/>
  <c r="H1691" i="13"/>
  <c r="K1683" i="8"/>
  <c r="F1683" i="8"/>
  <c r="I1691" i="13" s="1"/>
  <c r="J1683" i="8"/>
  <c r="G1683" i="8"/>
  <c r="J1691" i="13" s="1"/>
  <c r="I1683" i="8"/>
  <c r="L1691" i="13" s="1"/>
  <c r="L1683" i="8"/>
  <c r="Q1691" i="13" s="1"/>
  <c r="H1683" i="8"/>
  <c r="K1691" i="13" s="1"/>
  <c r="H1435" i="13"/>
  <c r="K1427" i="8"/>
  <c r="F1427" i="8"/>
  <c r="I1435" i="13" s="1"/>
  <c r="J1427" i="8"/>
  <c r="G1427" i="8"/>
  <c r="J1435" i="13" s="1"/>
  <c r="I1427" i="8"/>
  <c r="L1435" i="13" s="1"/>
  <c r="L1427" i="8"/>
  <c r="Q1435" i="13" s="1"/>
  <c r="H1427" i="8"/>
  <c r="K1435" i="13" s="1"/>
  <c r="H569" i="13"/>
  <c r="K561" i="8"/>
  <c r="G561" i="8"/>
  <c r="J569" i="13" s="1"/>
  <c r="J561" i="8"/>
  <c r="F561" i="8"/>
  <c r="I569" i="13" s="1"/>
  <c r="I561" i="8"/>
  <c r="L569" i="13" s="1"/>
  <c r="L561" i="8"/>
  <c r="Q569" i="13" s="1"/>
  <c r="H561" i="8"/>
  <c r="K569" i="13" s="1"/>
  <c r="H1196" i="13"/>
  <c r="K1188" i="8"/>
  <c r="G1188" i="8"/>
  <c r="J1196" i="13" s="1"/>
  <c r="J1188" i="8"/>
  <c r="F1188" i="8"/>
  <c r="I1196" i="13" s="1"/>
  <c r="I1188" i="8"/>
  <c r="L1196" i="13" s="1"/>
  <c r="L1188" i="8"/>
  <c r="Q1196" i="13" s="1"/>
  <c r="H1188" i="8"/>
  <c r="K1196" i="13" s="1"/>
  <c r="H940" i="13"/>
  <c r="K932" i="8"/>
  <c r="G932" i="8"/>
  <c r="J940" i="13" s="1"/>
  <c r="J932" i="8"/>
  <c r="F932" i="8"/>
  <c r="I940" i="13" s="1"/>
  <c r="I932" i="8"/>
  <c r="L940" i="13" s="1"/>
  <c r="L932" i="8"/>
  <c r="Q940" i="13" s="1"/>
  <c r="H932" i="8"/>
  <c r="K940" i="13" s="1"/>
  <c r="H684" i="13"/>
  <c r="K676" i="8"/>
  <c r="G676" i="8"/>
  <c r="J684" i="13" s="1"/>
  <c r="J676" i="8"/>
  <c r="F676" i="8"/>
  <c r="I684" i="13" s="1"/>
  <c r="I676" i="8"/>
  <c r="L684" i="13" s="1"/>
  <c r="L676" i="8"/>
  <c r="Q684" i="13" s="1"/>
  <c r="H676" i="8"/>
  <c r="K684" i="13" s="1"/>
  <c r="H428" i="13"/>
  <c r="K420" i="8"/>
  <c r="G420" i="8"/>
  <c r="J428" i="13" s="1"/>
  <c r="J420" i="8"/>
  <c r="F420" i="8"/>
  <c r="I428" i="13" s="1"/>
  <c r="I420" i="8"/>
  <c r="L428" i="13" s="1"/>
  <c r="L420" i="8"/>
  <c r="Q428" i="13" s="1"/>
  <c r="H420" i="8"/>
  <c r="K428" i="13" s="1"/>
  <c r="H172" i="13"/>
  <c r="K164" i="8"/>
  <c r="G164" i="8"/>
  <c r="J172" i="13" s="1"/>
  <c r="J164" i="8"/>
  <c r="F164" i="8"/>
  <c r="I172" i="13" s="1"/>
  <c r="I164" i="8"/>
  <c r="L172" i="13" s="1"/>
  <c r="L164" i="8"/>
  <c r="Q172" i="13" s="1"/>
  <c r="H164" i="8"/>
  <c r="K172" i="13" s="1"/>
  <c r="H1319" i="13"/>
  <c r="K1311" i="8"/>
  <c r="F1311" i="8"/>
  <c r="I1319" i="13" s="1"/>
  <c r="J1311" i="8"/>
  <c r="G1311" i="8"/>
  <c r="J1319" i="13" s="1"/>
  <c r="I1311" i="8"/>
  <c r="L1319" i="13" s="1"/>
  <c r="L1311" i="8"/>
  <c r="Q1319" i="13" s="1"/>
  <c r="H1311" i="8"/>
  <c r="K1319" i="13" s="1"/>
  <c r="H1063" i="13"/>
  <c r="K1055" i="8"/>
  <c r="F1055" i="8"/>
  <c r="I1063" i="13" s="1"/>
  <c r="J1055" i="8"/>
  <c r="G1055" i="8"/>
  <c r="J1063" i="13" s="1"/>
  <c r="I1055" i="8"/>
  <c r="L1063" i="13" s="1"/>
  <c r="L1055" i="8"/>
  <c r="Q1063" i="13" s="1"/>
  <c r="H1055" i="8"/>
  <c r="K1063" i="13" s="1"/>
  <c r="H807" i="13"/>
  <c r="K799" i="8"/>
  <c r="F799" i="8"/>
  <c r="I807" i="13" s="1"/>
  <c r="J799" i="8"/>
  <c r="G799" i="8"/>
  <c r="J807" i="13" s="1"/>
  <c r="I799" i="8"/>
  <c r="L807" i="13" s="1"/>
  <c r="L799" i="8"/>
  <c r="Q807" i="13" s="1"/>
  <c r="H799" i="8"/>
  <c r="K807" i="13" s="1"/>
  <c r="H551" i="13"/>
  <c r="K543" i="8"/>
  <c r="F543" i="8"/>
  <c r="I551" i="13" s="1"/>
  <c r="J543" i="8"/>
  <c r="G543" i="8"/>
  <c r="J551" i="13" s="1"/>
  <c r="I543" i="8"/>
  <c r="L551" i="13" s="1"/>
  <c r="L543" i="8"/>
  <c r="Q551" i="13" s="1"/>
  <c r="H543" i="8"/>
  <c r="K551" i="13" s="1"/>
  <c r="H295" i="13"/>
  <c r="K287" i="8"/>
  <c r="G287" i="8"/>
  <c r="J295" i="13" s="1"/>
  <c r="J287" i="8"/>
  <c r="F287" i="8"/>
  <c r="I295" i="13" s="1"/>
  <c r="I287" i="8"/>
  <c r="L295" i="13" s="1"/>
  <c r="L287" i="8"/>
  <c r="Q295" i="13" s="1"/>
  <c r="H287" i="8"/>
  <c r="K295" i="13" s="1"/>
  <c r="H39" i="13"/>
  <c r="K31" i="8"/>
  <c r="G31" i="8"/>
  <c r="J39" i="13" s="1"/>
  <c r="J31" i="8"/>
  <c r="F31" i="8"/>
  <c r="I39" i="13" s="1"/>
  <c r="I31" i="8"/>
  <c r="L39" i="13" s="1"/>
  <c r="L31" i="8"/>
  <c r="Q39" i="13" s="1"/>
  <c r="H31" i="8"/>
  <c r="K39" i="13" s="1"/>
  <c r="H1182" i="13"/>
  <c r="K1174" i="8"/>
  <c r="G1174" i="8"/>
  <c r="J1182" i="13" s="1"/>
  <c r="J1174" i="8"/>
  <c r="F1174" i="8"/>
  <c r="I1182" i="13" s="1"/>
  <c r="I1174" i="8"/>
  <c r="L1182" i="13" s="1"/>
  <c r="L1174" i="8"/>
  <c r="Q1182" i="13" s="1"/>
  <c r="H1174" i="8"/>
  <c r="K1182" i="13" s="1"/>
  <c r="H926" i="13"/>
  <c r="K918" i="8"/>
  <c r="G918" i="8"/>
  <c r="J926" i="13" s="1"/>
  <c r="J918" i="8"/>
  <c r="F918" i="8"/>
  <c r="I926" i="13" s="1"/>
  <c r="I918" i="8"/>
  <c r="L926" i="13" s="1"/>
  <c r="L918" i="8"/>
  <c r="Q926" i="13" s="1"/>
  <c r="H918" i="8"/>
  <c r="K926" i="13" s="1"/>
  <c r="H670" i="13"/>
  <c r="K662" i="8"/>
  <c r="G662" i="8"/>
  <c r="J670" i="13" s="1"/>
  <c r="J662" i="8"/>
  <c r="F662" i="8"/>
  <c r="I670" i="13" s="1"/>
  <c r="I662" i="8"/>
  <c r="L670" i="13" s="1"/>
  <c r="L662" i="8"/>
  <c r="Q670" i="13" s="1"/>
  <c r="H662" i="8"/>
  <c r="K670" i="13" s="1"/>
  <c r="H414" i="13"/>
  <c r="K406" i="8"/>
  <c r="G406" i="8"/>
  <c r="J414" i="13" s="1"/>
  <c r="J406" i="8"/>
  <c r="F406" i="8"/>
  <c r="I414" i="13" s="1"/>
  <c r="I406" i="8"/>
  <c r="L414" i="13" s="1"/>
  <c r="L406" i="8"/>
  <c r="Q414" i="13" s="1"/>
  <c r="H406" i="8"/>
  <c r="K414" i="13" s="1"/>
  <c r="H158" i="13"/>
  <c r="K150" i="8"/>
  <c r="G150" i="8"/>
  <c r="J158" i="13" s="1"/>
  <c r="J150" i="8"/>
  <c r="F150" i="8"/>
  <c r="I158" i="13" s="1"/>
  <c r="I150" i="8"/>
  <c r="L158" i="13" s="1"/>
  <c r="L150" i="8"/>
  <c r="Q158" i="13" s="1"/>
  <c r="H150" i="8"/>
  <c r="K158" i="13" s="1"/>
  <c r="H1854" i="13"/>
  <c r="J1846" i="8"/>
  <c r="F1846" i="8"/>
  <c r="I1854" i="13" s="1"/>
  <c r="I1846" i="8"/>
  <c r="L1854" i="13" s="1"/>
  <c r="L1846" i="8"/>
  <c r="Q1854" i="13" s="1"/>
  <c r="H1846" i="8"/>
  <c r="K1854" i="13" s="1"/>
  <c r="K1846" i="8"/>
  <c r="G1846" i="8"/>
  <c r="J1854" i="13" s="1"/>
  <c r="H741" i="13"/>
  <c r="J733" i="8"/>
  <c r="F733" i="8"/>
  <c r="I741" i="13" s="1"/>
  <c r="I733" i="8"/>
  <c r="L741" i="13" s="1"/>
  <c r="L733" i="8"/>
  <c r="Q741" i="13" s="1"/>
  <c r="H733" i="8"/>
  <c r="K741" i="13" s="1"/>
  <c r="K733" i="8"/>
  <c r="G733" i="8"/>
  <c r="J741" i="13" s="1"/>
  <c r="H1833" i="13"/>
  <c r="J1825" i="8"/>
  <c r="F1825" i="8"/>
  <c r="I1833" i="13" s="1"/>
  <c r="I1825" i="8"/>
  <c r="L1833" i="13" s="1"/>
  <c r="L1825" i="8"/>
  <c r="Q1833" i="13" s="1"/>
  <c r="H1825" i="8"/>
  <c r="K1833" i="13" s="1"/>
  <c r="K1825" i="8"/>
  <c r="G1825" i="8"/>
  <c r="J1833" i="13" s="1"/>
  <c r="H1577" i="13"/>
  <c r="J1569" i="8"/>
  <c r="F1569" i="8"/>
  <c r="I1577" i="13" s="1"/>
  <c r="I1569" i="8"/>
  <c r="L1577" i="13" s="1"/>
  <c r="L1569" i="8"/>
  <c r="Q1577" i="13" s="1"/>
  <c r="H1569" i="8"/>
  <c r="K1577" i="13" s="1"/>
  <c r="K1569" i="8"/>
  <c r="G1569" i="8"/>
  <c r="J1577" i="13" s="1"/>
  <c r="H1137" i="13"/>
  <c r="J1129" i="8"/>
  <c r="F1129" i="8"/>
  <c r="I1137" i="13" s="1"/>
  <c r="I1129" i="8"/>
  <c r="L1137" i="13" s="1"/>
  <c r="L1129" i="8"/>
  <c r="Q1137" i="13" s="1"/>
  <c r="H1129" i="8"/>
  <c r="K1137" i="13" s="1"/>
  <c r="K1129" i="8"/>
  <c r="G1129" i="8"/>
  <c r="J1137" i="13" s="1"/>
  <c r="H113" i="13"/>
  <c r="J105" i="8"/>
  <c r="F105" i="8"/>
  <c r="I113" i="13" s="1"/>
  <c r="I105" i="8"/>
  <c r="L113" i="13" s="1"/>
  <c r="L105" i="8"/>
  <c r="Q113" i="13" s="1"/>
  <c r="H105" i="8"/>
  <c r="K113" i="13" s="1"/>
  <c r="K105" i="8"/>
  <c r="G105" i="8"/>
  <c r="J113" i="13" s="1"/>
  <c r="H645" i="13"/>
  <c r="J637" i="8"/>
  <c r="F637" i="8"/>
  <c r="I645" i="13" s="1"/>
  <c r="I637" i="8"/>
  <c r="L645" i="13" s="1"/>
  <c r="L637" i="8"/>
  <c r="Q645" i="13" s="1"/>
  <c r="H637" i="8"/>
  <c r="K645" i="13" s="1"/>
  <c r="K637" i="8"/>
  <c r="G637" i="8"/>
  <c r="J645" i="13" s="1"/>
  <c r="H1800" i="13"/>
  <c r="J1792" i="8"/>
  <c r="G1792" i="8"/>
  <c r="J1800" i="13" s="1"/>
  <c r="I1792" i="8"/>
  <c r="L1800" i="13" s="1"/>
  <c r="L1792" i="8"/>
  <c r="Q1800" i="13" s="1"/>
  <c r="H1792" i="8"/>
  <c r="K1800" i="13" s="1"/>
  <c r="K1792" i="8"/>
  <c r="F1792" i="8"/>
  <c r="I1800" i="13" s="1"/>
  <c r="H1544" i="13"/>
  <c r="J1536" i="8"/>
  <c r="F1536" i="8"/>
  <c r="I1544" i="13" s="1"/>
  <c r="I1536" i="8"/>
  <c r="L1544" i="13" s="1"/>
  <c r="L1536" i="8"/>
  <c r="Q1544" i="13" s="1"/>
  <c r="H1536" i="8"/>
  <c r="K1544" i="13" s="1"/>
  <c r="K1536" i="8"/>
  <c r="G1536" i="8"/>
  <c r="J1544" i="13" s="1"/>
  <c r="H1005" i="13"/>
  <c r="J997" i="8"/>
  <c r="F997" i="8"/>
  <c r="I1005" i="13" s="1"/>
  <c r="I997" i="8"/>
  <c r="L1005" i="13" s="1"/>
  <c r="L997" i="8"/>
  <c r="Q1005" i="13" s="1"/>
  <c r="H997" i="8"/>
  <c r="K1005" i="13" s="1"/>
  <c r="K997" i="8"/>
  <c r="G997" i="8"/>
  <c r="J1005" i="13" s="1"/>
  <c r="H1978" i="13"/>
  <c r="J1970" i="8"/>
  <c r="F1970" i="8"/>
  <c r="I1978" i="13" s="1"/>
  <c r="I1970" i="8"/>
  <c r="L1978" i="13" s="1"/>
  <c r="L1970" i="8"/>
  <c r="Q1978" i="13" s="1"/>
  <c r="H1970" i="8"/>
  <c r="K1978" i="13" s="1"/>
  <c r="K1970" i="8"/>
  <c r="G1970" i="8"/>
  <c r="J1978" i="13" s="1"/>
  <c r="H485" i="13"/>
  <c r="J477" i="8"/>
  <c r="F477" i="8"/>
  <c r="I485" i="13" s="1"/>
  <c r="I477" i="8"/>
  <c r="L485" i="13" s="1"/>
  <c r="L477" i="8"/>
  <c r="Q485" i="13" s="1"/>
  <c r="H477" i="8"/>
  <c r="K485" i="13" s="1"/>
  <c r="K477" i="8"/>
  <c r="G477" i="8"/>
  <c r="J485" i="13" s="1"/>
  <c r="H1799" i="13"/>
  <c r="J1791" i="8"/>
  <c r="G1791" i="8"/>
  <c r="J1799" i="13" s="1"/>
  <c r="I1791" i="8"/>
  <c r="L1799" i="13" s="1"/>
  <c r="L1791" i="8"/>
  <c r="Q1799" i="13" s="1"/>
  <c r="H1791" i="8"/>
  <c r="K1799" i="13" s="1"/>
  <c r="K1791" i="8"/>
  <c r="F1791" i="8"/>
  <c r="I1799" i="13" s="1"/>
  <c r="H1543" i="13"/>
  <c r="J1535" i="8"/>
  <c r="G1535" i="8"/>
  <c r="J1543" i="13" s="1"/>
  <c r="I1535" i="8"/>
  <c r="L1543" i="13" s="1"/>
  <c r="L1535" i="8"/>
  <c r="Q1543" i="13" s="1"/>
  <c r="H1535" i="8"/>
  <c r="K1543" i="13" s="1"/>
  <c r="K1535" i="8"/>
  <c r="F1535" i="8"/>
  <c r="I1543" i="13" s="1"/>
  <c r="H1001" i="13"/>
  <c r="J993" i="8"/>
  <c r="F993" i="8"/>
  <c r="I1001" i="13" s="1"/>
  <c r="I993" i="8"/>
  <c r="L1001" i="13" s="1"/>
  <c r="L993" i="8"/>
  <c r="Q1001" i="13" s="1"/>
  <c r="H993" i="8"/>
  <c r="K1001" i="13" s="1"/>
  <c r="K993" i="8"/>
  <c r="G993" i="8"/>
  <c r="J1001" i="13" s="1"/>
  <c r="H1304" i="13"/>
  <c r="J1296" i="8"/>
  <c r="F1296" i="8"/>
  <c r="I1304" i="13" s="1"/>
  <c r="I1296" i="8"/>
  <c r="L1304" i="13" s="1"/>
  <c r="L1296" i="8"/>
  <c r="Q1304" i="13" s="1"/>
  <c r="G1296" i="8"/>
  <c r="J1304" i="13" s="1"/>
  <c r="K1296" i="8"/>
  <c r="H1296" i="8"/>
  <c r="K1304" i="13" s="1"/>
  <c r="H1048" i="13"/>
  <c r="J1040" i="8"/>
  <c r="I1040" i="8"/>
  <c r="L1048" i="13" s="1"/>
  <c r="H1040" i="8"/>
  <c r="K1048" i="13" s="1"/>
  <c r="L1040" i="8"/>
  <c r="Q1048" i="13" s="1"/>
  <c r="G1040" i="8"/>
  <c r="J1048" i="13" s="1"/>
  <c r="K1040" i="8"/>
  <c r="F1040" i="8"/>
  <c r="I1048" i="13" s="1"/>
  <c r="H792" i="13"/>
  <c r="J784" i="8"/>
  <c r="I784" i="8"/>
  <c r="L792" i="13" s="1"/>
  <c r="H784" i="8"/>
  <c r="K792" i="13" s="1"/>
  <c r="L784" i="8"/>
  <c r="Q792" i="13" s="1"/>
  <c r="G784" i="8"/>
  <c r="J792" i="13" s="1"/>
  <c r="K784" i="8"/>
  <c r="F784" i="8"/>
  <c r="I792" i="13" s="1"/>
  <c r="H536" i="13"/>
  <c r="J528" i="8"/>
  <c r="I528" i="8"/>
  <c r="L536" i="13" s="1"/>
  <c r="H528" i="8"/>
  <c r="K536" i="13" s="1"/>
  <c r="L528" i="8"/>
  <c r="Q536" i="13" s="1"/>
  <c r="G528" i="8"/>
  <c r="J536" i="13" s="1"/>
  <c r="K528" i="8"/>
  <c r="F528" i="8"/>
  <c r="I536" i="13" s="1"/>
  <c r="H280" i="13"/>
  <c r="J272" i="8"/>
  <c r="I272" i="8"/>
  <c r="L280" i="13" s="1"/>
  <c r="H272" i="8"/>
  <c r="K280" i="13" s="1"/>
  <c r="L272" i="8"/>
  <c r="Q280" i="13" s="1"/>
  <c r="G272" i="8"/>
  <c r="J280" i="13" s="1"/>
  <c r="K272" i="8"/>
  <c r="F272" i="8"/>
  <c r="I280" i="13" s="1"/>
  <c r="H24" i="13"/>
  <c r="J16" i="8"/>
  <c r="I16" i="8"/>
  <c r="L24" i="13" s="1"/>
  <c r="H16" i="8"/>
  <c r="K24" i="13" s="1"/>
  <c r="L16" i="8"/>
  <c r="Q24" i="13" s="1"/>
  <c r="G16" i="8"/>
  <c r="J24" i="13" s="1"/>
  <c r="K16" i="8"/>
  <c r="F16" i="8"/>
  <c r="I24" i="13" s="1"/>
  <c r="H1171" i="13"/>
  <c r="J1163" i="8"/>
  <c r="I1163" i="8"/>
  <c r="L1171" i="13" s="1"/>
  <c r="H1163" i="8"/>
  <c r="K1171" i="13" s="1"/>
  <c r="L1163" i="8"/>
  <c r="Q1171" i="13" s="1"/>
  <c r="F1163" i="8"/>
  <c r="I1171" i="13" s="1"/>
  <c r="K1163" i="8"/>
  <c r="G1163" i="8"/>
  <c r="J1171" i="13" s="1"/>
  <c r="H915" i="13"/>
  <c r="J907" i="8"/>
  <c r="I907" i="8"/>
  <c r="L915" i="13" s="1"/>
  <c r="H907" i="8"/>
  <c r="K915" i="13" s="1"/>
  <c r="L907" i="8"/>
  <c r="Q915" i="13" s="1"/>
  <c r="F907" i="8"/>
  <c r="I915" i="13" s="1"/>
  <c r="K907" i="8"/>
  <c r="G907" i="8"/>
  <c r="J915" i="13" s="1"/>
  <c r="H659" i="13"/>
  <c r="J651" i="8"/>
  <c r="I651" i="8"/>
  <c r="L659" i="13" s="1"/>
  <c r="H651" i="8"/>
  <c r="K659" i="13" s="1"/>
  <c r="L651" i="8"/>
  <c r="Q659" i="13" s="1"/>
  <c r="F651" i="8"/>
  <c r="I659" i="13" s="1"/>
  <c r="K651" i="8"/>
  <c r="G651" i="8"/>
  <c r="J659" i="13" s="1"/>
  <c r="H403" i="13"/>
  <c r="J395" i="8"/>
  <c r="I395" i="8"/>
  <c r="L403" i="13" s="1"/>
  <c r="H395" i="8"/>
  <c r="K403" i="13" s="1"/>
  <c r="L395" i="8"/>
  <c r="Q403" i="13" s="1"/>
  <c r="G395" i="8"/>
  <c r="J403" i="13" s="1"/>
  <c r="K395" i="8"/>
  <c r="F395" i="8"/>
  <c r="I403" i="13" s="1"/>
  <c r="H147" i="13"/>
  <c r="J139" i="8"/>
  <c r="I139" i="8"/>
  <c r="L147" i="13" s="1"/>
  <c r="H139" i="8"/>
  <c r="K147" i="13" s="1"/>
  <c r="L139" i="8"/>
  <c r="Q147" i="13" s="1"/>
  <c r="G139" i="8"/>
  <c r="J147" i="13" s="1"/>
  <c r="K139" i="8"/>
  <c r="F139" i="8"/>
  <c r="I147" i="13" s="1"/>
  <c r="H1290" i="13"/>
  <c r="J1282" i="8"/>
  <c r="I1282" i="8"/>
  <c r="L1290" i="13" s="1"/>
  <c r="H1282" i="8"/>
  <c r="K1290" i="13" s="1"/>
  <c r="L1282" i="8"/>
  <c r="Q1290" i="13" s="1"/>
  <c r="G1282" i="8"/>
  <c r="J1290" i="13" s="1"/>
  <c r="K1282" i="8"/>
  <c r="F1282" i="8"/>
  <c r="I1290" i="13" s="1"/>
  <c r="H1034" i="13"/>
  <c r="J1026" i="8"/>
  <c r="I1026" i="8"/>
  <c r="L1034" i="13" s="1"/>
  <c r="H1026" i="8"/>
  <c r="K1034" i="13" s="1"/>
  <c r="L1026" i="8"/>
  <c r="Q1034" i="13" s="1"/>
  <c r="G1026" i="8"/>
  <c r="J1034" i="13" s="1"/>
  <c r="K1026" i="8"/>
  <c r="F1026" i="8"/>
  <c r="I1034" i="13" s="1"/>
  <c r="H778" i="13"/>
  <c r="J770" i="8"/>
  <c r="I770" i="8"/>
  <c r="L778" i="13" s="1"/>
  <c r="H770" i="8"/>
  <c r="K778" i="13" s="1"/>
  <c r="L770" i="8"/>
  <c r="Q778" i="13" s="1"/>
  <c r="G770" i="8"/>
  <c r="J778" i="13" s="1"/>
  <c r="K770" i="8"/>
  <c r="F770" i="8"/>
  <c r="I778" i="13" s="1"/>
  <c r="H522" i="13"/>
  <c r="J514" i="8"/>
  <c r="I514" i="8"/>
  <c r="L522" i="13" s="1"/>
  <c r="H514" i="8"/>
  <c r="K522" i="13" s="1"/>
  <c r="L514" i="8"/>
  <c r="Q522" i="13" s="1"/>
  <c r="G514" i="8"/>
  <c r="J522" i="13" s="1"/>
  <c r="K514" i="8"/>
  <c r="F514" i="8"/>
  <c r="I522" i="13" s="1"/>
  <c r="H266" i="13"/>
  <c r="J258" i="8"/>
  <c r="I258" i="8"/>
  <c r="L266" i="13" s="1"/>
  <c r="H258" i="8"/>
  <c r="K266" i="13" s="1"/>
  <c r="L258" i="8"/>
  <c r="Q266" i="13" s="1"/>
  <c r="G258" i="8"/>
  <c r="J266" i="13" s="1"/>
  <c r="K258" i="8"/>
  <c r="F258" i="8"/>
  <c r="I266" i="13" s="1"/>
  <c r="H1990" i="13"/>
  <c r="J1982" i="8"/>
  <c r="I1982" i="8"/>
  <c r="L1990" i="13" s="1"/>
  <c r="H1982" i="8"/>
  <c r="K1990" i="13" s="1"/>
  <c r="L1982" i="8"/>
  <c r="Q1990" i="13" s="1"/>
  <c r="G1982" i="8"/>
  <c r="J1990" i="13" s="1"/>
  <c r="K1982" i="8"/>
  <c r="F1982" i="8"/>
  <c r="I1990" i="13" s="1"/>
  <c r="H1340" i="13"/>
  <c r="J1332" i="8"/>
  <c r="I1332" i="8"/>
  <c r="L1340" i="13" s="1"/>
  <c r="H1332" i="8"/>
  <c r="K1340" i="13" s="1"/>
  <c r="L1332" i="8"/>
  <c r="Q1340" i="13" s="1"/>
  <c r="G1332" i="8"/>
  <c r="J1340" i="13" s="1"/>
  <c r="K1332" i="8"/>
  <c r="F1332" i="8"/>
  <c r="I1340" i="13" s="1"/>
  <c r="H1893" i="13"/>
  <c r="J1885" i="8"/>
  <c r="I1885" i="8"/>
  <c r="L1893" i="13" s="1"/>
  <c r="H1885" i="8"/>
  <c r="K1893" i="13" s="1"/>
  <c r="L1885" i="8"/>
  <c r="Q1893" i="13" s="1"/>
  <c r="F1885" i="8"/>
  <c r="I1893" i="13" s="1"/>
  <c r="K1885" i="8"/>
  <c r="G1885" i="8"/>
  <c r="J1893" i="13" s="1"/>
  <c r="H1637" i="13"/>
  <c r="J1629" i="8"/>
  <c r="I1629" i="8"/>
  <c r="L1637" i="13" s="1"/>
  <c r="H1629" i="8"/>
  <c r="K1637" i="13" s="1"/>
  <c r="L1629" i="8"/>
  <c r="Q1637" i="13" s="1"/>
  <c r="F1629" i="8"/>
  <c r="I1637" i="13" s="1"/>
  <c r="K1629" i="8"/>
  <c r="G1629" i="8"/>
  <c r="J1637" i="13" s="1"/>
  <c r="H1345" i="13"/>
  <c r="J1337" i="8"/>
  <c r="I1337" i="8"/>
  <c r="L1345" i="13" s="1"/>
  <c r="H1337" i="8"/>
  <c r="K1345" i="13" s="1"/>
  <c r="L1337" i="8"/>
  <c r="Q1345" i="13" s="1"/>
  <c r="G1337" i="8"/>
  <c r="J1345" i="13" s="1"/>
  <c r="K1337" i="8"/>
  <c r="F1337" i="8"/>
  <c r="I1345" i="13" s="1"/>
  <c r="H353" i="13"/>
  <c r="J345" i="8"/>
  <c r="I345" i="8"/>
  <c r="L353" i="13" s="1"/>
  <c r="H345" i="8"/>
  <c r="K353" i="13" s="1"/>
  <c r="L345" i="8"/>
  <c r="Q353" i="13" s="1"/>
  <c r="G345" i="8"/>
  <c r="J353" i="13" s="1"/>
  <c r="K345" i="8"/>
  <c r="F345" i="8"/>
  <c r="I353" i="13" s="1"/>
  <c r="H1356" i="13"/>
  <c r="J1348" i="8"/>
  <c r="I1348" i="8"/>
  <c r="L1356" i="13" s="1"/>
  <c r="H1348" i="8"/>
  <c r="K1356" i="13" s="1"/>
  <c r="L1348" i="8"/>
  <c r="Q1356" i="13" s="1"/>
  <c r="G1348" i="8"/>
  <c r="J1356" i="13" s="1"/>
  <c r="K1348" i="8"/>
  <c r="F1348" i="8"/>
  <c r="I1356" i="13" s="1"/>
  <c r="H1860" i="13"/>
  <c r="J1852" i="8"/>
  <c r="I1852" i="8"/>
  <c r="L1860" i="13" s="1"/>
  <c r="H1852" i="8"/>
  <c r="K1860" i="13" s="1"/>
  <c r="L1852" i="8"/>
  <c r="Q1860" i="13" s="1"/>
  <c r="F1852" i="8"/>
  <c r="I1860" i="13" s="1"/>
  <c r="K1852" i="8"/>
  <c r="G1852" i="8"/>
  <c r="J1860" i="13" s="1"/>
  <c r="H1604" i="13"/>
  <c r="J1596" i="8"/>
  <c r="I1596" i="8"/>
  <c r="L1604" i="13" s="1"/>
  <c r="H1596" i="8"/>
  <c r="K1604" i="13" s="1"/>
  <c r="L1596" i="8"/>
  <c r="Q1604" i="13" s="1"/>
  <c r="G1596" i="8"/>
  <c r="J1604" i="13" s="1"/>
  <c r="K1596" i="8"/>
  <c r="F1596" i="8"/>
  <c r="I1604" i="13" s="1"/>
  <c r="H1245" i="13"/>
  <c r="J1237" i="8"/>
  <c r="I1237" i="8"/>
  <c r="L1245" i="13" s="1"/>
  <c r="H1237" i="8"/>
  <c r="K1245" i="13" s="1"/>
  <c r="L1237" i="8"/>
  <c r="Q1245" i="13" s="1"/>
  <c r="G1237" i="8"/>
  <c r="J1245" i="13" s="1"/>
  <c r="K1237" i="8"/>
  <c r="F1237" i="8"/>
  <c r="I1245" i="13" s="1"/>
  <c r="H221" i="13"/>
  <c r="J213" i="8"/>
  <c r="I213" i="8"/>
  <c r="L221" i="13" s="1"/>
  <c r="H213" i="8"/>
  <c r="K221" i="13" s="1"/>
  <c r="L213" i="8"/>
  <c r="Q221" i="13" s="1"/>
  <c r="G213" i="8"/>
  <c r="J221" i="13" s="1"/>
  <c r="K213" i="8"/>
  <c r="F213" i="8"/>
  <c r="I221" i="13" s="1"/>
  <c r="H1237" i="13"/>
  <c r="J1229" i="8"/>
  <c r="I1229" i="8"/>
  <c r="L1237" i="13" s="1"/>
  <c r="H1229" i="8"/>
  <c r="K1237" i="13" s="1"/>
  <c r="L1229" i="8"/>
  <c r="Q1237" i="13" s="1"/>
  <c r="G1229" i="8"/>
  <c r="J1237" i="13" s="1"/>
  <c r="K1229" i="8"/>
  <c r="F1229" i="8"/>
  <c r="I1237" i="13" s="1"/>
  <c r="H1859" i="13"/>
  <c r="J1851" i="8"/>
  <c r="I1851" i="8"/>
  <c r="L1859" i="13" s="1"/>
  <c r="H1851" i="8"/>
  <c r="K1859" i="13" s="1"/>
  <c r="L1851" i="8"/>
  <c r="Q1859" i="13" s="1"/>
  <c r="F1851" i="8"/>
  <c r="I1859" i="13" s="1"/>
  <c r="K1851" i="8"/>
  <c r="G1851" i="8"/>
  <c r="J1859" i="13" s="1"/>
  <c r="H1603" i="13"/>
  <c r="J1595" i="8"/>
  <c r="I1595" i="8"/>
  <c r="L1603" i="13" s="1"/>
  <c r="H1595" i="8"/>
  <c r="K1603" i="13" s="1"/>
  <c r="L1595" i="8"/>
  <c r="Q1603" i="13" s="1"/>
  <c r="F1595" i="8"/>
  <c r="I1603" i="13" s="1"/>
  <c r="K1595" i="8"/>
  <c r="G1595" i="8"/>
  <c r="J1603" i="13" s="1"/>
  <c r="H1241" i="13"/>
  <c r="J1233" i="8"/>
  <c r="I1233" i="8"/>
  <c r="L1241" i="13" s="1"/>
  <c r="H1233" i="8"/>
  <c r="K1241" i="13" s="1"/>
  <c r="L1233" i="8"/>
  <c r="Q1241" i="13" s="1"/>
  <c r="G1233" i="8"/>
  <c r="J1241" i="13" s="1"/>
  <c r="K1233" i="8"/>
  <c r="F1233" i="8"/>
  <c r="I1241" i="13" s="1"/>
  <c r="H217" i="13"/>
  <c r="J209" i="8"/>
  <c r="I209" i="8"/>
  <c r="L217" i="13" s="1"/>
  <c r="H209" i="8"/>
  <c r="K217" i="13" s="1"/>
  <c r="L209" i="8"/>
  <c r="Q217" i="13" s="1"/>
  <c r="G209" i="8"/>
  <c r="J217" i="13" s="1"/>
  <c r="K209" i="8"/>
  <c r="F209" i="8"/>
  <c r="I217" i="13" s="1"/>
  <c r="H1108" i="13"/>
  <c r="J1100" i="8"/>
  <c r="I1100" i="8"/>
  <c r="L1108" i="13" s="1"/>
  <c r="G1100" i="8"/>
  <c r="J1108" i="13" s="1"/>
  <c r="L1100" i="8"/>
  <c r="Q1108" i="13" s="1"/>
  <c r="H1100" i="8"/>
  <c r="K1108" i="13" s="1"/>
  <c r="K1100" i="8"/>
  <c r="F1100" i="8"/>
  <c r="I1108" i="13" s="1"/>
  <c r="H852" i="13"/>
  <c r="J844" i="8"/>
  <c r="I844" i="8"/>
  <c r="L852" i="13" s="1"/>
  <c r="G844" i="8"/>
  <c r="J852" i="13" s="1"/>
  <c r="L844" i="8"/>
  <c r="Q852" i="13" s="1"/>
  <c r="H844" i="8"/>
  <c r="K852" i="13" s="1"/>
  <c r="K844" i="8"/>
  <c r="F844" i="8"/>
  <c r="I852" i="13" s="1"/>
  <c r="H596" i="13"/>
  <c r="J588" i="8"/>
  <c r="I588" i="8"/>
  <c r="L596" i="13" s="1"/>
  <c r="G588" i="8"/>
  <c r="J596" i="13" s="1"/>
  <c r="L588" i="8"/>
  <c r="Q596" i="13" s="1"/>
  <c r="H588" i="8"/>
  <c r="K596" i="13" s="1"/>
  <c r="K588" i="8"/>
  <c r="F588" i="8"/>
  <c r="I596" i="13" s="1"/>
  <c r="H340" i="13"/>
  <c r="J332" i="8"/>
  <c r="I332" i="8"/>
  <c r="L340" i="13" s="1"/>
  <c r="G332" i="8"/>
  <c r="J340" i="13" s="1"/>
  <c r="L332" i="8"/>
  <c r="Q340" i="13" s="1"/>
  <c r="H332" i="8"/>
  <c r="K340" i="13" s="1"/>
  <c r="K332" i="8"/>
  <c r="F332" i="8"/>
  <c r="I340" i="13" s="1"/>
  <c r="H84" i="13"/>
  <c r="J76" i="8"/>
  <c r="I76" i="8"/>
  <c r="L84" i="13" s="1"/>
  <c r="H76" i="8"/>
  <c r="K84" i="13" s="1"/>
  <c r="L76" i="8"/>
  <c r="Q84" i="13" s="1"/>
  <c r="G76" i="8"/>
  <c r="J84" i="13" s="1"/>
  <c r="K76" i="8"/>
  <c r="F76" i="8"/>
  <c r="I84" i="13" s="1"/>
  <c r="H1231" i="13"/>
  <c r="J1223" i="8"/>
  <c r="I1223" i="8"/>
  <c r="L1231" i="13" s="1"/>
  <c r="H1223" i="8"/>
  <c r="K1231" i="13" s="1"/>
  <c r="L1223" i="8"/>
  <c r="Q1231" i="13" s="1"/>
  <c r="F1223" i="8"/>
  <c r="I1231" i="13" s="1"/>
  <c r="K1223" i="8"/>
  <c r="G1223" i="8"/>
  <c r="J1231" i="13" s="1"/>
  <c r="H975" i="13"/>
  <c r="J967" i="8"/>
  <c r="I967" i="8"/>
  <c r="L975" i="13" s="1"/>
  <c r="H967" i="8"/>
  <c r="K975" i="13" s="1"/>
  <c r="L967" i="8"/>
  <c r="Q975" i="13" s="1"/>
  <c r="F967" i="8"/>
  <c r="I975" i="13" s="1"/>
  <c r="K967" i="8"/>
  <c r="G967" i="8"/>
  <c r="J975" i="13" s="1"/>
  <c r="H719" i="13"/>
  <c r="J711" i="8"/>
  <c r="I711" i="8"/>
  <c r="L719" i="13" s="1"/>
  <c r="H711" i="8"/>
  <c r="K719" i="13" s="1"/>
  <c r="L711" i="8"/>
  <c r="Q719" i="13" s="1"/>
  <c r="F711" i="8"/>
  <c r="I719" i="13" s="1"/>
  <c r="K711" i="8"/>
  <c r="G711" i="8"/>
  <c r="J719" i="13" s="1"/>
  <c r="H463" i="13"/>
  <c r="J455" i="8"/>
  <c r="I455" i="8"/>
  <c r="L463" i="13" s="1"/>
  <c r="H455" i="8"/>
  <c r="K463" i="13" s="1"/>
  <c r="L455" i="8"/>
  <c r="Q463" i="13" s="1"/>
  <c r="F455" i="8"/>
  <c r="I463" i="13" s="1"/>
  <c r="K455" i="8"/>
  <c r="G455" i="8"/>
  <c r="J463" i="13" s="1"/>
  <c r="H207" i="13"/>
  <c r="J199" i="8"/>
  <c r="I199" i="8"/>
  <c r="L207" i="13" s="1"/>
  <c r="H199" i="8"/>
  <c r="K207" i="13" s="1"/>
  <c r="L199" i="8"/>
  <c r="Q207" i="13" s="1"/>
  <c r="G199" i="8"/>
  <c r="J207" i="13" s="1"/>
  <c r="K199" i="8"/>
  <c r="F199" i="8"/>
  <c r="I207" i="13" s="1"/>
  <c r="H1350" i="13"/>
  <c r="J1342" i="8"/>
  <c r="I1342" i="8"/>
  <c r="L1350" i="13" s="1"/>
  <c r="H1342" i="8"/>
  <c r="K1350" i="13" s="1"/>
  <c r="L1342" i="8"/>
  <c r="Q1350" i="13" s="1"/>
  <c r="G1342" i="8"/>
  <c r="J1350" i="13" s="1"/>
  <c r="K1342" i="8"/>
  <c r="F1342" i="8"/>
  <c r="I1350" i="13" s="1"/>
  <c r="H1094" i="13"/>
  <c r="J1086" i="8"/>
  <c r="G1086" i="8"/>
  <c r="J1094" i="13" s="1"/>
  <c r="F1086" i="8"/>
  <c r="I1094" i="13" s="1"/>
  <c r="L1086" i="8"/>
  <c r="Q1094" i="13" s="1"/>
  <c r="H1086" i="8"/>
  <c r="K1094" i="13" s="1"/>
  <c r="K1086" i="8"/>
  <c r="I1086" i="8"/>
  <c r="L1094" i="13" s="1"/>
  <c r="H838" i="13"/>
  <c r="J830" i="8"/>
  <c r="G830" i="8"/>
  <c r="J838" i="13" s="1"/>
  <c r="F830" i="8"/>
  <c r="I838" i="13" s="1"/>
  <c r="L830" i="8"/>
  <c r="Q838" i="13" s="1"/>
  <c r="I830" i="8"/>
  <c r="L838" i="13" s="1"/>
  <c r="K830" i="8"/>
  <c r="H830" i="8"/>
  <c r="K838" i="13" s="1"/>
  <c r="H582" i="13"/>
  <c r="J574" i="8"/>
  <c r="G574" i="8"/>
  <c r="J582" i="13" s="1"/>
  <c r="F574" i="8"/>
  <c r="I582" i="13" s="1"/>
  <c r="L574" i="8"/>
  <c r="Q582" i="13" s="1"/>
  <c r="I574" i="8"/>
  <c r="L582" i="13" s="1"/>
  <c r="K574" i="8"/>
  <c r="H574" i="8"/>
  <c r="K582" i="13" s="1"/>
  <c r="H326" i="13"/>
  <c r="J318" i="8"/>
  <c r="G318" i="8"/>
  <c r="J326" i="13" s="1"/>
  <c r="F318" i="8"/>
  <c r="I326" i="13" s="1"/>
  <c r="L318" i="8"/>
  <c r="Q326" i="13" s="1"/>
  <c r="I318" i="8"/>
  <c r="L326" i="13" s="1"/>
  <c r="K318" i="8"/>
  <c r="H318" i="8"/>
  <c r="K326" i="13" s="1"/>
  <c r="H70" i="13"/>
  <c r="J62" i="8"/>
  <c r="H62" i="8"/>
  <c r="K70" i="13" s="1"/>
  <c r="F62" i="8"/>
  <c r="I70" i="13" s="1"/>
  <c r="L62" i="8"/>
  <c r="Q70" i="13" s="1"/>
  <c r="I62" i="8"/>
  <c r="L70" i="13" s="1"/>
  <c r="K62" i="8"/>
  <c r="G62" i="8"/>
  <c r="J70" i="13" s="1"/>
  <c r="H1538" i="13"/>
  <c r="J1530" i="8"/>
  <c r="G1530" i="8"/>
  <c r="J1538" i="13" s="1"/>
  <c r="F1530" i="8"/>
  <c r="I1538" i="13" s="1"/>
  <c r="L1530" i="8"/>
  <c r="Q1538" i="13" s="1"/>
  <c r="I1530" i="8"/>
  <c r="L1538" i="13" s="1"/>
  <c r="K1530" i="8"/>
  <c r="H1530" i="8"/>
  <c r="K1538" i="13" s="1"/>
  <c r="H1953" i="13"/>
  <c r="J1945" i="8"/>
  <c r="G1945" i="8"/>
  <c r="J1953" i="13" s="1"/>
  <c r="F1945" i="8"/>
  <c r="I1953" i="13" s="1"/>
  <c r="L1945" i="8"/>
  <c r="Q1953" i="13" s="1"/>
  <c r="I1945" i="8"/>
  <c r="L1953" i="13" s="1"/>
  <c r="K1945" i="8"/>
  <c r="H1945" i="8"/>
  <c r="K1953" i="13" s="1"/>
  <c r="H1697" i="13"/>
  <c r="J1689" i="8"/>
  <c r="G1689" i="8"/>
  <c r="J1697" i="13" s="1"/>
  <c r="F1689" i="8"/>
  <c r="I1697" i="13" s="1"/>
  <c r="L1689" i="8"/>
  <c r="Q1697" i="13" s="1"/>
  <c r="I1689" i="8"/>
  <c r="L1697" i="13" s="1"/>
  <c r="K1689" i="8"/>
  <c r="H1689" i="8"/>
  <c r="K1697" i="13" s="1"/>
  <c r="H1441" i="13"/>
  <c r="J1433" i="8"/>
  <c r="G1433" i="8"/>
  <c r="J1441" i="13" s="1"/>
  <c r="F1433" i="8"/>
  <c r="I1441" i="13" s="1"/>
  <c r="L1433" i="8"/>
  <c r="Q1441" i="13" s="1"/>
  <c r="I1433" i="8"/>
  <c r="L1441" i="13" s="1"/>
  <c r="K1433" i="8"/>
  <c r="H1433" i="8"/>
  <c r="K1441" i="13" s="1"/>
  <c r="H593" i="13"/>
  <c r="J585" i="8"/>
  <c r="G585" i="8"/>
  <c r="J593" i="13" s="1"/>
  <c r="F585" i="8"/>
  <c r="I593" i="13" s="1"/>
  <c r="L585" i="8"/>
  <c r="Q593" i="13" s="1"/>
  <c r="I585" i="8"/>
  <c r="L593" i="13" s="1"/>
  <c r="K585" i="8"/>
  <c r="H585" i="8"/>
  <c r="K593" i="13" s="1"/>
  <c r="H1602" i="13"/>
  <c r="J1594" i="8"/>
  <c r="G1594" i="8"/>
  <c r="J1602" i="13" s="1"/>
  <c r="F1594" i="8"/>
  <c r="I1602" i="13" s="1"/>
  <c r="L1594" i="8"/>
  <c r="Q1602" i="13" s="1"/>
  <c r="I1594" i="8"/>
  <c r="L1602" i="13" s="1"/>
  <c r="K1594" i="8"/>
  <c r="H1594" i="8"/>
  <c r="K1602" i="13" s="1"/>
  <c r="H1920" i="13"/>
  <c r="J1912" i="8"/>
  <c r="G1912" i="8"/>
  <c r="J1920" i="13" s="1"/>
  <c r="F1912" i="8"/>
  <c r="I1920" i="13" s="1"/>
  <c r="L1912" i="8"/>
  <c r="Q1920" i="13" s="1"/>
  <c r="I1912" i="8"/>
  <c r="L1920" i="13" s="1"/>
  <c r="K1912" i="8"/>
  <c r="H1912" i="8"/>
  <c r="K1920" i="13" s="1"/>
  <c r="H1664" i="13"/>
  <c r="J1656" i="8"/>
  <c r="F1656" i="8"/>
  <c r="I1664" i="13" s="1"/>
  <c r="G1656" i="8"/>
  <c r="J1664" i="13" s="1"/>
  <c r="L1656" i="8"/>
  <c r="Q1664" i="13" s="1"/>
  <c r="I1656" i="8"/>
  <c r="L1664" i="13" s="1"/>
  <c r="K1656" i="8"/>
  <c r="H1656" i="8"/>
  <c r="K1664" i="13" s="1"/>
  <c r="H1400" i="13"/>
  <c r="J1392" i="8"/>
  <c r="H1392" i="8"/>
  <c r="K1400" i="13" s="1"/>
  <c r="F1392" i="8"/>
  <c r="I1400" i="13" s="1"/>
  <c r="L1392" i="8"/>
  <c r="Q1400" i="13" s="1"/>
  <c r="I1392" i="8"/>
  <c r="L1400" i="13" s="1"/>
  <c r="K1392" i="8"/>
  <c r="G1392" i="8"/>
  <c r="J1400" i="13" s="1"/>
  <c r="H461" i="13"/>
  <c r="J453" i="8"/>
  <c r="G453" i="8"/>
  <c r="J461" i="13" s="1"/>
  <c r="F453" i="8"/>
  <c r="I461" i="13" s="1"/>
  <c r="L453" i="8"/>
  <c r="Q461" i="13" s="1"/>
  <c r="I453" i="8"/>
  <c r="L461" i="13" s="1"/>
  <c r="K453" i="8"/>
  <c r="H453" i="8"/>
  <c r="K461" i="13" s="1"/>
  <c r="H1546" i="13"/>
  <c r="J1538" i="8"/>
  <c r="G1538" i="8"/>
  <c r="J1546" i="13" s="1"/>
  <c r="F1538" i="8"/>
  <c r="I1546" i="13" s="1"/>
  <c r="L1538" i="8"/>
  <c r="Q1546" i="13" s="1"/>
  <c r="I1538" i="8"/>
  <c r="L1546" i="13" s="1"/>
  <c r="K1538" i="8"/>
  <c r="H1538" i="8"/>
  <c r="K1546" i="13" s="1"/>
  <c r="H1919" i="13"/>
  <c r="J1911" i="8"/>
  <c r="I1911" i="8"/>
  <c r="L1919" i="13" s="1"/>
  <c r="H1911" i="8"/>
  <c r="K1919" i="13" s="1"/>
  <c r="L1911" i="8"/>
  <c r="Q1919" i="13" s="1"/>
  <c r="G1911" i="8"/>
  <c r="J1919" i="13" s="1"/>
  <c r="K1911" i="8"/>
  <c r="F1911" i="8"/>
  <c r="I1919" i="13" s="1"/>
  <c r="H1663" i="13"/>
  <c r="J1655" i="8"/>
  <c r="I1655" i="8"/>
  <c r="L1663" i="13" s="1"/>
  <c r="H1655" i="8"/>
  <c r="K1663" i="13" s="1"/>
  <c r="L1655" i="8"/>
  <c r="Q1663" i="13" s="1"/>
  <c r="F1655" i="8"/>
  <c r="I1663" i="13" s="1"/>
  <c r="K1655" i="8"/>
  <c r="G1655" i="8"/>
  <c r="J1663" i="13" s="1"/>
  <c r="H1397" i="13"/>
  <c r="J1389" i="8"/>
  <c r="I1389" i="8"/>
  <c r="L1397" i="13" s="1"/>
  <c r="H1389" i="8"/>
  <c r="K1397" i="13" s="1"/>
  <c r="L1389" i="8"/>
  <c r="Q1397" i="13" s="1"/>
  <c r="G1389" i="8"/>
  <c r="J1397" i="13" s="1"/>
  <c r="K1389" i="8"/>
  <c r="F1389" i="8"/>
  <c r="I1397" i="13" s="1"/>
  <c r="H457" i="13"/>
  <c r="J449" i="8"/>
  <c r="I449" i="8"/>
  <c r="L457" i="13" s="1"/>
  <c r="H449" i="8"/>
  <c r="K457" i="13" s="1"/>
  <c r="L449" i="8"/>
  <c r="Q457" i="13" s="1"/>
  <c r="G449" i="8"/>
  <c r="J457" i="13" s="1"/>
  <c r="K449" i="8"/>
  <c r="F449" i="8"/>
  <c r="I457" i="13" s="1"/>
  <c r="H1168" i="13"/>
  <c r="J1160" i="8"/>
  <c r="I1160" i="8"/>
  <c r="L1168" i="13" s="1"/>
  <c r="G1160" i="8"/>
  <c r="J1168" i="13" s="1"/>
  <c r="L1160" i="8"/>
  <c r="Q1168" i="13" s="1"/>
  <c r="H1160" i="8"/>
  <c r="K1168" i="13" s="1"/>
  <c r="K1160" i="8"/>
  <c r="F1160" i="8"/>
  <c r="I1168" i="13" s="1"/>
  <c r="H912" i="13"/>
  <c r="J904" i="8"/>
  <c r="I904" i="8"/>
  <c r="L912" i="13" s="1"/>
  <c r="H904" i="8"/>
  <c r="K912" i="13" s="1"/>
  <c r="L904" i="8"/>
  <c r="Q912" i="13" s="1"/>
  <c r="G904" i="8"/>
  <c r="J912" i="13" s="1"/>
  <c r="K904" i="8"/>
  <c r="F904" i="8"/>
  <c r="I912" i="13" s="1"/>
  <c r="H656" i="13"/>
  <c r="J648" i="8"/>
  <c r="I648" i="8"/>
  <c r="L656" i="13" s="1"/>
  <c r="H648" i="8"/>
  <c r="K656" i="13" s="1"/>
  <c r="L648" i="8"/>
  <c r="Q656" i="13" s="1"/>
  <c r="G648" i="8"/>
  <c r="J656" i="13" s="1"/>
  <c r="K648" i="8"/>
  <c r="F648" i="8"/>
  <c r="I656" i="13" s="1"/>
  <c r="H400" i="13"/>
  <c r="J392" i="8"/>
  <c r="I392" i="8"/>
  <c r="L400" i="13" s="1"/>
  <c r="H392" i="8"/>
  <c r="K400" i="13" s="1"/>
  <c r="L392" i="8"/>
  <c r="Q400" i="13" s="1"/>
  <c r="G392" i="8"/>
  <c r="J400" i="13" s="1"/>
  <c r="K392" i="8"/>
  <c r="F392" i="8"/>
  <c r="I400" i="13" s="1"/>
  <c r="H144" i="13"/>
  <c r="J136" i="8"/>
  <c r="I136" i="8"/>
  <c r="L144" i="13" s="1"/>
  <c r="H136" i="8"/>
  <c r="K144" i="13" s="1"/>
  <c r="L136" i="8"/>
  <c r="Q144" i="13" s="1"/>
  <c r="G136" i="8"/>
  <c r="J144" i="13" s="1"/>
  <c r="K136" i="8"/>
  <c r="F136" i="8"/>
  <c r="I144" i="13" s="1"/>
  <c r="H1291" i="13"/>
  <c r="H1283" i="8"/>
  <c r="K1291" i="13" s="1"/>
  <c r="L1283" i="8"/>
  <c r="Q1291" i="13" s="1"/>
  <c r="G1283" i="8"/>
  <c r="J1291" i="13" s="1"/>
  <c r="K1283" i="8"/>
  <c r="F1283" i="8"/>
  <c r="I1291" i="13" s="1"/>
  <c r="J1283" i="8"/>
  <c r="I1283" i="8"/>
  <c r="L1291" i="13" s="1"/>
  <c r="H1035" i="13"/>
  <c r="H1027" i="8"/>
  <c r="K1035" i="13" s="1"/>
  <c r="L1027" i="8"/>
  <c r="Q1035" i="13" s="1"/>
  <c r="G1027" i="8"/>
  <c r="J1035" i="13" s="1"/>
  <c r="K1027" i="8"/>
  <c r="F1027" i="8"/>
  <c r="I1035" i="13" s="1"/>
  <c r="J1027" i="8"/>
  <c r="I1027" i="8"/>
  <c r="L1035" i="13" s="1"/>
  <c r="H779" i="13"/>
  <c r="H771" i="8"/>
  <c r="K779" i="13" s="1"/>
  <c r="L771" i="8"/>
  <c r="Q779" i="13" s="1"/>
  <c r="G771" i="8"/>
  <c r="J779" i="13" s="1"/>
  <c r="K771" i="8"/>
  <c r="F771" i="8"/>
  <c r="I779" i="13" s="1"/>
  <c r="J771" i="8"/>
  <c r="I771" i="8"/>
  <c r="L779" i="13" s="1"/>
  <c r="H523" i="13"/>
  <c r="H515" i="8"/>
  <c r="K523" i="13" s="1"/>
  <c r="L515" i="8"/>
  <c r="Q523" i="13" s="1"/>
  <c r="G515" i="8"/>
  <c r="J523" i="13" s="1"/>
  <c r="K515" i="8"/>
  <c r="F515" i="8"/>
  <c r="I523" i="13" s="1"/>
  <c r="J515" i="8"/>
  <c r="I515" i="8"/>
  <c r="L523" i="13" s="1"/>
  <c r="H267" i="13"/>
  <c r="H259" i="8"/>
  <c r="K267" i="13" s="1"/>
  <c r="L259" i="8"/>
  <c r="Q267" i="13" s="1"/>
  <c r="G259" i="8"/>
  <c r="J267" i="13" s="1"/>
  <c r="K259" i="8"/>
  <c r="F259" i="8"/>
  <c r="I267" i="13" s="1"/>
  <c r="J259" i="8"/>
  <c r="I259" i="8"/>
  <c r="L267" i="13" s="1"/>
  <c r="H1410" i="13"/>
  <c r="H1402" i="8"/>
  <c r="K1410" i="13" s="1"/>
  <c r="L1402" i="8"/>
  <c r="Q1410" i="13" s="1"/>
  <c r="G1402" i="8"/>
  <c r="J1410" i="13" s="1"/>
  <c r="K1402" i="8"/>
  <c r="F1402" i="8"/>
  <c r="I1410" i="13" s="1"/>
  <c r="J1402" i="8"/>
  <c r="I1402" i="8"/>
  <c r="L1410" i="13" s="1"/>
  <c r="H1154" i="13"/>
  <c r="H1146" i="8"/>
  <c r="K1154" i="13" s="1"/>
  <c r="L1146" i="8"/>
  <c r="Q1154" i="13" s="1"/>
  <c r="G1146" i="8"/>
  <c r="J1154" i="13" s="1"/>
  <c r="K1146" i="8"/>
  <c r="F1146" i="8"/>
  <c r="I1154" i="13" s="1"/>
  <c r="J1146" i="8"/>
  <c r="I1146" i="8"/>
  <c r="L1154" i="13" s="1"/>
  <c r="H898" i="13"/>
  <c r="H890" i="8"/>
  <c r="K898" i="13" s="1"/>
  <c r="L890" i="8"/>
  <c r="Q898" i="13" s="1"/>
  <c r="G890" i="8"/>
  <c r="J898" i="13" s="1"/>
  <c r="K890" i="8"/>
  <c r="F890" i="8"/>
  <c r="I898" i="13" s="1"/>
  <c r="J890" i="8"/>
  <c r="I890" i="8"/>
  <c r="L898" i="13" s="1"/>
  <c r="H642" i="13"/>
  <c r="H634" i="8"/>
  <c r="K642" i="13" s="1"/>
  <c r="L634" i="8"/>
  <c r="Q642" i="13" s="1"/>
  <c r="G634" i="8"/>
  <c r="J642" i="13" s="1"/>
  <c r="K634" i="8"/>
  <c r="F634" i="8"/>
  <c r="I642" i="13" s="1"/>
  <c r="J634" i="8"/>
  <c r="I634" i="8"/>
  <c r="L642" i="13" s="1"/>
  <c r="H386" i="13"/>
  <c r="H378" i="8"/>
  <c r="K386" i="13" s="1"/>
  <c r="L378" i="8"/>
  <c r="Q386" i="13" s="1"/>
  <c r="G378" i="8"/>
  <c r="J386" i="13" s="1"/>
  <c r="K378" i="8"/>
  <c r="F378" i="8"/>
  <c r="I386" i="13" s="1"/>
  <c r="J378" i="8"/>
  <c r="I378" i="8"/>
  <c r="L386" i="13" s="1"/>
  <c r="H130" i="13"/>
  <c r="H122" i="8"/>
  <c r="K130" i="13" s="1"/>
  <c r="L122" i="8"/>
  <c r="Q130" i="13" s="1"/>
  <c r="G122" i="8"/>
  <c r="J130" i="13" s="1"/>
  <c r="K122" i="8"/>
  <c r="F122" i="8"/>
  <c r="I130" i="13" s="1"/>
  <c r="J122" i="8"/>
  <c r="I122" i="8"/>
  <c r="L130" i="13" s="1"/>
  <c r="H1714" i="13"/>
  <c r="F1706" i="8"/>
  <c r="I1714" i="13" s="1"/>
  <c r="L1706" i="8"/>
  <c r="Q1714" i="13" s="1"/>
  <c r="I1706" i="8"/>
  <c r="L1714" i="13" s="1"/>
  <c r="K1706" i="8"/>
  <c r="H1706" i="8"/>
  <c r="K1714" i="13" s="1"/>
  <c r="J1706" i="8"/>
  <c r="G1706" i="8"/>
  <c r="J1714" i="13" s="1"/>
  <c r="H165" i="13"/>
  <c r="I157" i="8"/>
  <c r="L165" i="13" s="1"/>
  <c r="L157" i="8"/>
  <c r="Q165" i="13" s="1"/>
  <c r="H157" i="8"/>
  <c r="K165" i="13" s="1"/>
  <c r="K157" i="8"/>
  <c r="G157" i="8"/>
  <c r="J165" i="13" s="1"/>
  <c r="J157" i="8"/>
  <c r="F157" i="8"/>
  <c r="I165" i="13" s="1"/>
  <c r="H1773" i="13"/>
  <c r="I1765" i="8"/>
  <c r="L1773" i="13" s="1"/>
  <c r="L1765" i="8"/>
  <c r="Q1773" i="13" s="1"/>
  <c r="H1765" i="8"/>
  <c r="K1773" i="13" s="1"/>
  <c r="K1765" i="8"/>
  <c r="F1765" i="8"/>
  <c r="I1773" i="13" s="1"/>
  <c r="J1765" i="8"/>
  <c r="G1765" i="8"/>
  <c r="J1773" i="13" s="1"/>
  <c r="H1517" i="13"/>
  <c r="I1509" i="8"/>
  <c r="L1517" i="13" s="1"/>
  <c r="L1509" i="8"/>
  <c r="Q1517" i="13" s="1"/>
  <c r="G1509" i="8"/>
  <c r="J1517" i="13" s="1"/>
  <c r="K1509" i="8"/>
  <c r="H1509" i="8"/>
  <c r="K1517" i="13" s="1"/>
  <c r="J1509" i="8"/>
  <c r="F1509" i="8"/>
  <c r="I1517" i="13" s="1"/>
  <c r="H897" i="13"/>
  <c r="I889" i="8"/>
  <c r="L897" i="13" s="1"/>
  <c r="L889" i="8"/>
  <c r="Q897" i="13" s="1"/>
  <c r="H889" i="8"/>
  <c r="K897" i="13" s="1"/>
  <c r="K889" i="8"/>
  <c r="G889" i="8"/>
  <c r="J897" i="13" s="1"/>
  <c r="J889" i="8"/>
  <c r="F889" i="8"/>
  <c r="I897" i="13" s="1"/>
  <c r="H1894" i="13"/>
  <c r="F1886" i="8"/>
  <c r="I1894" i="13" s="1"/>
  <c r="L1886" i="8"/>
  <c r="Q1894" i="13" s="1"/>
  <c r="I1886" i="8"/>
  <c r="L1894" i="13" s="1"/>
  <c r="K1886" i="8"/>
  <c r="H1886" i="8"/>
  <c r="K1894" i="13" s="1"/>
  <c r="J1886" i="8"/>
  <c r="G1886" i="8"/>
  <c r="J1894" i="13" s="1"/>
  <c r="H1996" i="13"/>
  <c r="F1988" i="8"/>
  <c r="I1996" i="13" s="1"/>
  <c r="L1988" i="8"/>
  <c r="Q1996" i="13" s="1"/>
  <c r="H1988" i="8"/>
  <c r="K1996" i="13" s="1"/>
  <c r="K1988" i="8"/>
  <c r="I1988" i="8"/>
  <c r="L1996" i="13" s="1"/>
  <c r="J1988" i="8"/>
  <c r="G1988" i="8"/>
  <c r="J1996" i="13" s="1"/>
  <c r="H1740" i="13"/>
  <c r="G1732" i="8"/>
  <c r="J1740" i="13" s="1"/>
  <c r="L1732" i="8"/>
  <c r="Q1740" i="13" s="1"/>
  <c r="H1732" i="8"/>
  <c r="K1740" i="13" s="1"/>
  <c r="K1732" i="8"/>
  <c r="I1732" i="8"/>
  <c r="L1740" i="13" s="1"/>
  <c r="J1732" i="8"/>
  <c r="F1732" i="8"/>
  <c r="I1740" i="13" s="1"/>
  <c r="H1484" i="13"/>
  <c r="I1476" i="8"/>
  <c r="L1484" i="13" s="1"/>
  <c r="L1476" i="8"/>
  <c r="Q1484" i="13" s="1"/>
  <c r="H1476" i="8"/>
  <c r="K1484" i="13" s="1"/>
  <c r="K1476" i="8"/>
  <c r="G1476" i="8"/>
  <c r="J1484" i="13" s="1"/>
  <c r="J1476" i="8"/>
  <c r="F1476" i="8"/>
  <c r="I1484" i="13" s="1"/>
  <c r="H765" i="13"/>
  <c r="I757" i="8"/>
  <c r="L765" i="13" s="1"/>
  <c r="L757" i="8"/>
  <c r="Q765" i="13" s="1"/>
  <c r="H757" i="8"/>
  <c r="K765" i="13" s="1"/>
  <c r="K757" i="8"/>
  <c r="G757" i="8"/>
  <c r="J765" i="13" s="1"/>
  <c r="J757" i="8"/>
  <c r="F757" i="8"/>
  <c r="I765" i="13" s="1"/>
  <c r="H1786" i="13"/>
  <c r="I1778" i="8"/>
  <c r="L1786" i="13" s="1"/>
  <c r="L1778" i="8"/>
  <c r="Q1786" i="13" s="1"/>
  <c r="H1778" i="8"/>
  <c r="K1786" i="13" s="1"/>
  <c r="K1778" i="8"/>
  <c r="G1778" i="8"/>
  <c r="J1786" i="13" s="1"/>
  <c r="J1778" i="8"/>
  <c r="F1778" i="8"/>
  <c r="I1786" i="13" s="1"/>
  <c r="H1995" i="13"/>
  <c r="I1987" i="8"/>
  <c r="L1995" i="13" s="1"/>
  <c r="L1987" i="8"/>
  <c r="Q1995" i="13" s="1"/>
  <c r="H1987" i="8"/>
  <c r="K1995" i="13" s="1"/>
  <c r="K1987" i="8"/>
  <c r="G1987" i="8"/>
  <c r="J1995" i="13" s="1"/>
  <c r="J1987" i="8"/>
  <c r="F1987" i="8"/>
  <c r="I1995" i="13" s="1"/>
  <c r="H1739" i="13"/>
  <c r="I1731" i="8"/>
  <c r="L1739" i="13" s="1"/>
  <c r="L1731" i="8"/>
  <c r="Q1739" i="13" s="1"/>
  <c r="H1731" i="8"/>
  <c r="K1739" i="13" s="1"/>
  <c r="K1731" i="8"/>
  <c r="F1731" i="8"/>
  <c r="I1739" i="13" s="1"/>
  <c r="J1731" i="8"/>
  <c r="G1731" i="8"/>
  <c r="J1739" i="13" s="1"/>
  <c r="H1483" i="13"/>
  <c r="I1475" i="8"/>
  <c r="L1483" i="13" s="1"/>
  <c r="L1475" i="8"/>
  <c r="Q1483" i="13" s="1"/>
  <c r="H1475" i="8"/>
  <c r="K1483" i="13" s="1"/>
  <c r="K1475" i="8"/>
  <c r="F1475" i="8"/>
  <c r="I1483" i="13" s="1"/>
  <c r="J1475" i="8"/>
  <c r="G1475" i="8"/>
  <c r="J1483" i="13" s="1"/>
  <c r="H761" i="13"/>
  <c r="I753" i="8"/>
  <c r="L761" i="13" s="1"/>
  <c r="L753" i="8"/>
  <c r="Q761" i="13" s="1"/>
  <c r="H753" i="8"/>
  <c r="K761" i="13" s="1"/>
  <c r="K753" i="8"/>
  <c r="G753" i="8"/>
  <c r="J761" i="13" s="1"/>
  <c r="J753" i="8"/>
  <c r="F753" i="8"/>
  <c r="I761" i="13" s="1"/>
  <c r="H1244" i="13"/>
  <c r="I1236" i="8"/>
  <c r="L1244" i="13" s="1"/>
  <c r="L1236" i="8"/>
  <c r="Q1244" i="13" s="1"/>
  <c r="H1236" i="8"/>
  <c r="K1244" i="13" s="1"/>
  <c r="K1236" i="8"/>
  <c r="G1236" i="8"/>
  <c r="J1244" i="13" s="1"/>
  <c r="J1236" i="8"/>
  <c r="F1236" i="8"/>
  <c r="I1244" i="13" s="1"/>
  <c r="H988" i="13"/>
  <c r="I980" i="8"/>
  <c r="L988" i="13" s="1"/>
  <c r="L980" i="8"/>
  <c r="Q988" i="13" s="1"/>
  <c r="H980" i="8"/>
  <c r="K988" i="13" s="1"/>
  <c r="K980" i="8"/>
  <c r="G980" i="8"/>
  <c r="J988" i="13" s="1"/>
  <c r="J980" i="8"/>
  <c r="F980" i="8"/>
  <c r="I988" i="13" s="1"/>
  <c r="H732" i="13"/>
  <c r="I724" i="8"/>
  <c r="L732" i="13" s="1"/>
  <c r="L724" i="8"/>
  <c r="Q732" i="13" s="1"/>
  <c r="H724" i="8"/>
  <c r="K732" i="13" s="1"/>
  <c r="K724" i="8"/>
  <c r="G724" i="8"/>
  <c r="J732" i="13" s="1"/>
  <c r="J724" i="8"/>
  <c r="F724" i="8"/>
  <c r="I732" i="13" s="1"/>
  <c r="H476" i="13"/>
  <c r="I468" i="8"/>
  <c r="L476" i="13" s="1"/>
  <c r="L468" i="8"/>
  <c r="Q476" i="13" s="1"/>
  <c r="H468" i="8"/>
  <c r="K476" i="13" s="1"/>
  <c r="K468" i="8"/>
  <c r="G468" i="8"/>
  <c r="J476" i="13" s="1"/>
  <c r="J468" i="8"/>
  <c r="F468" i="8"/>
  <c r="I476" i="13" s="1"/>
  <c r="H220" i="13"/>
  <c r="I212" i="8"/>
  <c r="L220" i="13" s="1"/>
  <c r="L212" i="8"/>
  <c r="Q220" i="13" s="1"/>
  <c r="H212" i="8"/>
  <c r="K220" i="13" s="1"/>
  <c r="K212" i="8"/>
  <c r="G212" i="8"/>
  <c r="J220" i="13" s="1"/>
  <c r="J212" i="8"/>
  <c r="F212" i="8"/>
  <c r="I220" i="13" s="1"/>
  <c r="H1367" i="13"/>
  <c r="I1359" i="8"/>
  <c r="L1367" i="13" s="1"/>
  <c r="L1359" i="8"/>
  <c r="Q1367" i="13" s="1"/>
  <c r="H1359" i="8"/>
  <c r="K1367" i="13" s="1"/>
  <c r="K1359" i="8"/>
  <c r="F1359" i="8"/>
  <c r="I1367" i="13" s="1"/>
  <c r="J1359" i="8"/>
  <c r="G1359" i="8"/>
  <c r="J1367" i="13" s="1"/>
  <c r="H1111" i="13"/>
  <c r="I1103" i="8"/>
  <c r="L1111" i="13" s="1"/>
  <c r="L1103" i="8"/>
  <c r="Q1111" i="13" s="1"/>
  <c r="H1103" i="8"/>
  <c r="K1111" i="13" s="1"/>
  <c r="K1103" i="8"/>
  <c r="F1103" i="8"/>
  <c r="I1111" i="13" s="1"/>
  <c r="J1103" i="8"/>
  <c r="G1103" i="8"/>
  <c r="J1111" i="13" s="1"/>
  <c r="H855" i="13"/>
  <c r="I847" i="8"/>
  <c r="L855" i="13" s="1"/>
  <c r="L847" i="8"/>
  <c r="Q855" i="13" s="1"/>
  <c r="H847" i="8"/>
  <c r="K855" i="13" s="1"/>
  <c r="K847" i="8"/>
  <c r="F847" i="8"/>
  <c r="I855" i="13" s="1"/>
  <c r="J847" i="8"/>
  <c r="G847" i="8"/>
  <c r="J855" i="13" s="1"/>
  <c r="H599" i="13"/>
  <c r="I591" i="8"/>
  <c r="L599" i="13" s="1"/>
  <c r="L591" i="8"/>
  <c r="Q599" i="13" s="1"/>
  <c r="H591" i="8"/>
  <c r="K599" i="13" s="1"/>
  <c r="K591" i="8"/>
  <c r="F591" i="8"/>
  <c r="I599" i="13" s="1"/>
  <c r="J591" i="8"/>
  <c r="G591" i="8"/>
  <c r="J599" i="13" s="1"/>
  <c r="H343" i="13"/>
  <c r="I335" i="8"/>
  <c r="L343" i="13" s="1"/>
  <c r="L335" i="8"/>
  <c r="Q343" i="13" s="1"/>
  <c r="H335" i="8"/>
  <c r="K343" i="13" s="1"/>
  <c r="K335" i="8"/>
  <c r="G335" i="8"/>
  <c r="J343" i="13" s="1"/>
  <c r="J335" i="8"/>
  <c r="F335" i="8"/>
  <c r="I343" i="13" s="1"/>
  <c r="H87" i="13"/>
  <c r="I79" i="8"/>
  <c r="L87" i="13" s="1"/>
  <c r="L79" i="8"/>
  <c r="Q87" i="13" s="1"/>
  <c r="H79" i="8"/>
  <c r="K87" i="13" s="1"/>
  <c r="K79" i="8"/>
  <c r="G79" i="8"/>
  <c r="J87" i="13" s="1"/>
  <c r="J79" i="8"/>
  <c r="F79" i="8"/>
  <c r="I87" i="13" s="1"/>
  <c r="H1230" i="13"/>
  <c r="I1222" i="8"/>
  <c r="L1230" i="13" s="1"/>
  <c r="L1222" i="8"/>
  <c r="Q1230" i="13" s="1"/>
  <c r="H1222" i="8"/>
  <c r="K1230" i="13" s="1"/>
  <c r="K1222" i="8"/>
  <c r="G1222" i="8"/>
  <c r="J1230" i="13" s="1"/>
  <c r="J1222" i="8"/>
  <c r="F1222" i="8"/>
  <c r="I1230" i="13" s="1"/>
  <c r="H974" i="13"/>
  <c r="I966" i="8"/>
  <c r="L974" i="13" s="1"/>
  <c r="L966" i="8"/>
  <c r="Q974" i="13" s="1"/>
  <c r="H966" i="8"/>
  <c r="K974" i="13" s="1"/>
  <c r="K966" i="8"/>
  <c r="G966" i="8"/>
  <c r="J974" i="13" s="1"/>
  <c r="J966" i="8"/>
  <c r="F966" i="8"/>
  <c r="I974" i="13" s="1"/>
  <c r="H718" i="13"/>
  <c r="I710" i="8"/>
  <c r="L718" i="13" s="1"/>
  <c r="L710" i="8"/>
  <c r="Q718" i="13" s="1"/>
  <c r="H710" i="8"/>
  <c r="K718" i="13" s="1"/>
  <c r="K710" i="8"/>
  <c r="G710" i="8"/>
  <c r="J718" i="13" s="1"/>
  <c r="J710" i="8"/>
  <c r="F710" i="8"/>
  <c r="I718" i="13" s="1"/>
  <c r="H462" i="13"/>
  <c r="I454" i="8"/>
  <c r="L462" i="13" s="1"/>
  <c r="L454" i="8"/>
  <c r="Q462" i="13" s="1"/>
  <c r="H454" i="8"/>
  <c r="K462" i="13" s="1"/>
  <c r="K454" i="8"/>
  <c r="G454" i="8"/>
  <c r="J462" i="13" s="1"/>
  <c r="J454" i="8"/>
  <c r="F454" i="8"/>
  <c r="I462" i="13" s="1"/>
  <c r="H206" i="13"/>
  <c r="I198" i="8"/>
  <c r="L206" i="13" s="1"/>
  <c r="L198" i="8"/>
  <c r="Q206" i="13" s="1"/>
  <c r="H198" i="8"/>
  <c r="K206" i="13" s="1"/>
  <c r="K198" i="8"/>
  <c r="G198" i="8"/>
  <c r="J206" i="13" s="1"/>
  <c r="J198" i="8"/>
  <c r="F198" i="8"/>
  <c r="I206" i="13" s="1"/>
  <c r="H1689" i="13"/>
  <c r="K1681" i="8"/>
  <c r="G1681" i="8"/>
  <c r="J1689" i="13" s="1"/>
  <c r="J1681" i="8"/>
  <c r="F1681" i="8"/>
  <c r="I1689" i="13" s="1"/>
  <c r="I1681" i="8"/>
  <c r="L1689" i="13" s="1"/>
  <c r="L1681" i="8"/>
  <c r="Q1689" i="13" s="1"/>
  <c r="H1681" i="8"/>
  <c r="K1689" i="13" s="1"/>
  <c r="H561" i="13"/>
  <c r="K553" i="8"/>
  <c r="G553" i="8"/>
  <c r="J561" i="13" s="1"/>
  <c r="J553" i="8"/>
  <c r="F553" i="8"/>
  <c r="I561" i="13" s="1"/>
  <c r="I553" i="8"/>
  <c r="L561" i="13" s="1"/>
  <c r="L553" i="8"/>
  <c r="Q561" i="13" s="1"/>
  <c r="H553" i="8"/>
  <c r="K561" i="13" s="1"/>
  <c r="H1656" i="13"/>
  <c r="K1648" i="8"/>
  <c r="G1648" i="8"/>
  <c r="J1656" i="13" s="1"/>
  <c r="J1648" i="8"/>
  <c r="F1648" i="8"/>
  <c r="I1656" i="13" s="1"/>
  <c r="I1648" i="8"/>
  <c r="L1656" i="13" s="1"/>
  <c r="L1648" i="8"/>
  <c r="Q1656" i="13" s="1"/>
  <c r="H1648" i="8"/>
  <c r="K1656" i="13" s="1"/>
  <c r="H1522" i="13"/>
  <c r="K1514" i="8"/>
  <c r="G1514" i="8"/>
  <c r="J1522" i="13" s="1"/>
  <c r="J1514" i="8"/>
  <c r="F1514" i="8"/>
  <c r="I1522" i="13" s="1"/>
  <c r="I1514" i="8"/>
  <c r="L1522" i="13" s="1"/>
  <c r="L1514" i="8"/>
  <c r="Q1522" i="13" s="1"/>
  <c r="H1514" i="8"/>
  <c r="K1522" i="13" s="1"/>
  <c r="H1655" i="13"/>
  <c r="K1647" i="8"/>
  <c r="G1647" i="8"/>
  <c r="J1655" i="13" s="1"/>
  <c r="J1647" i="8"/>
  <c r="F1647" i="8"/>
  <c r="I1655" i="13" s="1"/>
  <c r="I1647" i="8"/>
  <c r="L1655" i="13" s="1"/>
  <c r="L1647" i="8"/>
  <c r="Q1655" i="13" s="1"/>
  <c r="H1647" i="8"/>
  <c r="K1655" i="13" s="1"/>
  <c r="H425" i="13"/>
  <c r="K417" i="8"/>
  <c r="G417" i="8"/>
  <c r="J425" i="13" s="1"/>
  <c r="J417" i="8"/>
  <c r="F417" i="8"/>
  <c r="I425" i="13" s="1"/>
  <c r="I417" i="8"/>
  <c r="L425" i="13" s="1"/>
  <c r="L417" i="8"/>
  <c r="Q425" i="13" s="1"/>
  <c r="H417" i="8"/>
  <c r="K425" i="13" s="1"/>
  <c r="H648" i="13"/>
  <c r="K640" i="8"/>
  <c r="F640" i="8"/>
  <c r="I648" i="13" s="1"/>
  <c r="J640" i="8"/>
  <c r="I640" i="8"/>
  <c r="L648" i="13" s="1"/>
  <c r="H640" i="8"/>
  <c r="K648" i="13" s="1"/>
  <c r="L640" i="8"/>
  <c r="Q648" i="13" s="1"/>
  <c r="G640" i="8"/>
  <c r="J648" i="13" s="1"/>
  <c r="H1283" i="13"/>
  <c r="K1275" i="8"/>
  <c r="G1275" i="8"/>
  <c r="J1283" i="13" s="1"/>
  <c r="J1275" i="8"/>
  <c r="I1275" i="8"/>
  <c r="L1283" i="13" s="1"/>
  <c r="H1275" i="8"/>
  <c r="K1283" i="13" s="1"/>
  <c r="L1275" i="8"/>
  <c r="Q1283" i="13" s="1"/>
  <c r="F1275" i="8"/>
  <c r="I1283" i="13" s="1"/>
  <c r="H771" i="13"/>
  <c r="K763" i="8"/>
  <c r="G763" i="8"/>
  <c r="J771" i="13" s="1"/>
  <c r="J763" i="8"/>
  <c r="I763" i="8"/>
  <c r="L771" i="13" s="1"/>
  <c r="H763" i="8"/>
  <c r="K771" i="13" s="1"/>
  <c r="L763" i="8"/>
  <c r="Q771" i="13" s="1"/>
  <c r="F763" i="8"/>
  <c r="I771" i="13" s="1"/>
  <c r="H1402" i="13"/>
  <c r="K1394" i="8"/>
  <c r="F1394" i="8"/>
  <c r="I1402" i="13" s="1"/>
  <c r="J1394" i="8"/>
  <c r="I1394" i="8"/>
  <c r="L1402" i="13" s="1"/>
  <c r="H1394" i="8"/>
  <c r="K1402" i="13" s="1"/>
  <c r="L1394" i="8"/>
  <c r="Q1402" i="13" s="1"/>
  <c r="G1394" i="8"/>
  <c r="J1402" i="13" s="1"/>
  <c r="H634" i="13"/>
  <c r="K626" i="8"/>
  <c r="F626" i="8"/>
  <c r="I634" i="13" s="1"/>
  <c r="J626" i="8"/>
  <c r="I626" i="8"/>
  <c r="L634" i="13" s="1"/>
  <c r="H626" i="8"/>
  <c r="K634" i="13" s="1"/>
  <c r="L626" i="8"/>
  <c r="Q634" i="13" s="1"/>
  <c r="G626" i="8"/>
  <c r="J634" i="13" s="1"/>
  <c r="H122" i="13"/>
  <c r="K114" i="8"/>
  <c r="F114" i="8"/>
  <c r="I122" i="13" s="1"/>
  <c r="J114" i="8"/>
  <c r="I114" i="8"/>
  <c r="L122" i="13" s="1"/>
  <c r="H114" i="8"/>
  <c r="K122" i="13" s="1"/>
  <c r="L114" i="8"/>
  <c r="Q122" i="13" s="1"/>
  <c r="G114" i="8"/>
  <c r="J122" i="13" s="1"/>
  <c r="H1749" i="13"/>
  <c r="K1741" i="8"/>
  <c r="G1741" i="8"/>
  <c r="J1749" i="13" s="1"/>
  <c r="J1741" i="8"/>
  <c r="I1741" i="8"/>
  <c r="L1749" i="13" s="1"/>
  <c r="H1741" i="8"/>
  <c r="K1749" i="13" s="1"/>
  <c r="L1741" i="8"/>
  <c r="Q1749" i="13" s="1"/>
  <c r="F1741" i="8"/>
  <c r="I1749" i="13" s="1"/>
  <c r="H1806" i="13"/>
  <c r="K1798" i="8"/>
  <c r="F1798" i="8"/>
  <c r="I1806" i="13" s="1"/>
  <c r="J1798" i="8"/>
  <c r="I1798" i="8"/>
  <c r="L1806" i="13" s="1"/>
  <c r="H1798" i="8"/>
  <c r="K1806" i="13" s="1"/>
  <c r="L1798" i="8"/>
  <c r="Q1806" i="13" s="1"/>
  <c r="G1798" i="8"/>
  <c r="J1806" i="13" s="1"/>
  <c r="H1460" i="13"/>
  <c r="K1452" i="8"/>
  <c r="F1452" i="8"/>
  <c r="I1460" i="13" s="1"/>
  <c r="J1452" i="8"/>
  <c r="I1452" i="8"/>
  <c r="L1460" i="13" s="1"/>
  <c r="H1452" i="8"/>
  <c r="K1460" i="13" s="1"/>
  <c r="L1452" i="8"/>
  <c r="Q1460" i="13" s="1"/>
  <c r="G1452" i="8"/>
  <c r="J1460" i="13" s="1"/>
  <c r="H669" i="13"/>
  <c r="K661" i="8"/>
  <c r="F661" i="8"/>
  <c r="I669" i="13" s="1"/>
  <c r="J661" i="8"/>
  <c r="I661" i="8"/>
  <c r="L669" i="13" s="1"/>
  <c r="H661" i="8"/>
  <c r="K669" i="13" s="1"/>
  <c r="L661" i="8"/>
  <c r="Q669" i="13" s="1"/>
  <c r="G661" i="8"/>
  <c r="J669" i="13" s="1"/>
  <c r="H1715" i="13"/>
  <c r="K1707" i="8"/>
  <c r="G1707" i="8"/>
  <c r="J1715" i="13" s="1"/>
  <c r="J1707" i="8"/>
  <c r="I1707" i="8"/>
  <c r="L1715" i="13" s="1"/>
  <c r="H1707" i="8"/>
  <c r="K1715" i="13" s="1"/>
  <c r="L1707" i="8"/>
  <c r="Q1715" i="13" s="1"/>
  <c r="F1707" i="8"/>
  <c r="I1715" i="13" s="1"/>
  <c r="H1220" i="13"/>
  <c r="K1212" i="8"/>
  <c r="F1212" i="8"/>
  <c r="I1220" i="13" s="1"/>
  <c r="J1212" i="8"/>
  <c r="I1212" i="8"/>
  <c r="L1220" i="13" s="1"/>
  <c r="H1212" i="8"/>
  <c r="K1220" i="13" s="1"/>
  <c r="L1212" i="8"/>
  <c r="Q1220" i="13" s="1"/>
  <c r="G1212" i="8"/>
  <c r="J1220" i="13" s="1"/>
  <c r="H452" i="13"/>
  <c r="K444" i="8"/>
  <c r="F444" i="8"/>
  <c r="I452" i="13" s="1"/>
  <c r="J444" i="8"/>
  <c r="I444" i="8"/>
  <c r="L452" i="13" s="1"/>
  <c r="G444" i="8"/>
  <c r="J452" i="13" s="1"/>
  <c r="L444" i="8"/>
  <c r="Q452" i="13" s="1"/>
  <c r="H444" i="8"/>
  <c r="K452" i="13" s="1"/>
  <c r="H1087" i="13"/>
  <c r="J1079" i="8"/>
  <c r="L1079" i="8"/>
  <c r="Q1087" i="13" s="1"/>
  <c r="G1079" i="8"/>
  <c r="J1087" i="13" s="1"/>
  <c r="K1079" i="8"/>
  <c r="I1079" i="8"/>
  <c r="L1087" i="13" s="1"/>
  <c r="H1079" i="8"/>
  <c r="K1087" i="13" s="1"/>
  <c r="F1079" i="8"/>
  <c r="I1087" i="13" s="1"/>
  <c r="H319" i="13"/>
  <c r="K311" i="8"/>
  <c r="F311" i="8"/>
  <c r="I319" i="13" s="1"/>
  <c r="J311" i="8"/>
  <c r="I311" i="8"/>
  <c r="L319" i="13" s="1"/>
  <c r="H311" i="8"/>
  <c r="K319" i="13" s="1"/>
  <c r="L311" i="8"/>
  <c r="Q319" i="13" s="1"/>
  <c r="G311" i="8"/>
  <c r="J319" i="13" s="1"/>
  <c r="H1206" i="13"/>
  <c r="K1198" i="8"/>
  <c r="H1198" i="8"/>
  <c r="K1206" i="13" s="1"/>
  <c r="J1198" i="8"/>
  <c r="G1198" i="8"/>
  <c r="J1206" i="13" s="1"/>
  <c r="F1198" i="8"/>
  <c r="I1206" i="13" s="1"/>
  <c r="L1198" i="8"/>
  <c r="Q1206" i="13" s="1"/>
  <c r="I1198" i="8"/>
  <c r="L1206" i="13" s="1"/>
  <c r="H438" i="13"/>
  <c r="K430" i="8"/>
  <c r="H430" i="8"/>
  <c r="K438" i="13" s="1"/>
  <c r="J430" i="8"/>
  <c r="G430" i="8"/>
  <c r="J438" i="13" s="1"/>
  <c r="F430" i="8"/>
  <c r="I438" i="13" s="1"/>
  <c r="L430" i="8"/>
  <c r="Q438" i="13" s="1"/>
  <c r="I430" i="8"/>
  <c r="L438" i="13" s="1"/>
  <c r="H501" i="13"/>
  <c r="K493" i="8"/>
  <c r="H493" i="8"/>
  <c r="K501" i="13" s="1"/>
  <c r="J493" i="8"/>
  <c r="G493" i="8"/>
  <c r="J501" i="13" s="1"/>
  <c r="F493" i="8"/>
  <c r="I501" i="13" s="1"/>
  <c r="L493" i="8"/>
  <c r="Q501" i="13" s="1"/>
  <c r="I493" i="8"/>
  <c r="L501" i="13" s="1"/>
  <c r="H1553" i="13"/>
  <c r="K1545" i="8"/>
  <c r="H1545" i="8"/>
  <c r="K1553" i="13" s="1"/>
  <c r="J1545" i="8"/>
  <c r="G1545" i="8"/>
  <c r="J1553" i="13" s="1"/>
  <c r="F1545" i="8"/>
  <c r="I1553" i="13" s="1"/>
  <c r="L1545" i="8"/>
  <c r="Q1553" i="13" s="1"/>
  <c r="I1545" i="8"/>
  <c r="L1553" i="13" s="1"/>
  <c r="H261" i="13"/>
  <c r="K253" i="8"/>
  <c r="H253" i="8"/>
  <c r="K261" i="13" s="1"/>
  <c r="J253" i="8"/>
  <c r="G253" i="8"/>
  <c r="J261" i="13" s="1"/>
  <c r="F253" i="8"/>
  <c r="I261" i="13" s="1"/>
  <c r="L253" i="8"/>
  <c r="Q261" i="13" s="1"/>
  <c r="I253" i="8"/>
  <c r="L261" i="13" s="1"/>
  <c r="H909" i="13"/>
  <c r="K901" i="8"/>
  <c r="H901" i="8"/>
  <c r="K909" i="13" s="1"/>
  <c r="J901" i="8"/>
  <c r="G901" i="8"/>
  <c r="J909" i="13" s="1"/>
  <c r="F901" i="8"/>
  <c r="I909" i="13" s="1"/>
  <c r="L901" i="8"/>
  <c r="Q909" i="13" s="1"/>
  <c r="I901" i="8"/>
  <c r="L909" i="13" s="1"/>
  <c r="H1775" i="13"/>
  <c r="K1767" i="8"/>
  <c r="G1767" i="8"/>
  <c r="J1775" i="13" s="1"/>
  <c r="J1767" i="8"/>
  <c r="I1767" i="8"/>
  <c r="L1775" i="13" s="1"/>
  <c r="H1767" i="8"/>
  <c r="K1775" i="13" s="1"/>
  <c r="L1767" i="8"/>
  <c r="Q1775" i="13" s="1"/>
  <c r="F1767" i="8"/>
  <c r="I1775" i="13" s="1"/>
  <c r="H1280" i="13"/>
  <c r="K1272" i="8"/>
  <c r="F1272" i="8"/>
  <c r="I1280" i="13" s="1"/>
  <c r="J1272" i="8"/>
  <c r="I1272" i="8"/>
  <c r="L1280" i="13" s="1"/>
  <c r="H1272" i="8"/>
  <c r="K1280" i="13" s="1"/>
  <c r="L1272" i="8"/>
  <c r="Q1280" i="13" s="1"/>
  <c r="G1272" i="8"/>
  <c r="J1280" i="13" s="1"/>
  <c r="H768" i="13"/>
  <c r="K760" i="8"/>
  <c r="F760" i="8"/>
  <c r="I768" i="13" s="1"/>
  <c r="J760" i="8"/>
  <c r="I760" i="8"/>
  <c r="L768" i="13" s="1"/>
  <c r="H760" i="8"/>
  <c r="K768" i="13" s="1"/>
  <c r="L760" i="8"/>
  <c r="Q768" i="13" s="1"/>
  <c r="G760" i="8"/>
  <c r="J768" i="13" s="1"/>
  <c r="H1403" i="13"/>
  <c r="K1395" i="8"/>
  <c r="G1395" i="8"/>
  <c r="J1403" i="13" s="1"/>
  <c r="J1395" i="8"/>
  <c r="I1395" i="8"/>
  <c r="L1403" i="13" s="1"/>
  <c r="H1395" i="8"/>
  <c r="K1403" i="13" s="1"/>
  <c r="L1395" i="8"/>
  <c r="Q1403" i="13" s="1"/>
  <c r="F1395" i="8"/>
  <c r="I1403" i="13" s="1"/>
  <c r="H379" i="13"/>
  <c r="K371" i="8"/>
  <c r="F371" i="8"/>
  <c r="I379" i="13" s="1"/>
  <c r="J371" i="8"/>
  <c r="I371" i="8"/>
  <c r="L379" i="13" s="1"/>
  <c r="H371" i="8"/>
  <c r="K379" i="13" s="1"/>
  <c r="L371" i="8"/>
  <c r="Q379" i="13" s="1"/>
  <c r="G371" i="8"/>
  <c r="J379" i="13" s="1"/>
  <c r="H1010" i="13"/>
  <c r="K1002" i="8"/>
  <c r="F1002" i="8"/>
  <c r="I1010" i="13" s="1"/>
  <c r="J1002" i="8"/>
  <c r="I1002" i="8"/>
  <c r="L1010" i="13" s="1"/>
  <c r="H1002" i="8"/>
  <c r="K1010" i="13" s="1"/>
  <c r="L1002" i="8"/>
  <c r="Q1010" i="13" s="1"/>
  <c r="G1002" i="8"/>
  <c r="J1010" i="13" s="1"/>
  <c r="H242" i="13"/>
  <c r="K234" i="8"/>
  <c r="F234" i="8"/>
  <c r="I242" i="13" s="1"/>
  <c r="J234" i="8"/>
  <c r="I234" i="8"/>
  <c r="L242" i="13" s="1"/>
  <c r="H234" i="8"/>
  <c r="K242" i="13" s="1"/>
  <c r="L234" i="8"/>
  <c r="Q242" i="13" s="1"/>
  <c r="G234" i="8"/>
  <c r="J242" i="13" s="1"/>
  <c r="H1974" i="13"/>
  <c r="K1966" i="8"/>
  <c r="H1966" i="8"/>
  <c r="K1974" i="13" s="1"/>
  <c r="J1966" i="8"/>
  <c r="G1966" i="8"/>
  <c r="J1974" i="13" s="1"/>
  <c r="F1966" i="8"/>
  <c r="I1974" i="13" s="1"/>
  <c r="L1966" i="8"/>
  <c r="Q1974" i="13" s="1"/>
  <c r="I1966" i="8"/>
  <c r="L1974" i="13" s="1"/>
  <c r="H1629" i="13"/>
  <c r="K1621" i="8"/>
  <c r="G1621" i="8"/>
  <c r="J1629" i="13" s="1"/>
  <c r="J1621" i="8"/>
  <c r="F1621" i="8"/>
  <c r="I1629" i="13" s="1"/>
  <c r="I1621" i="8"/>
  <c r="L1629" i="13" s="1"/>
  <c r="L1621" i="8"/>
  <c r="Q1629" i="13" s="1"/>
  <c r="H1621" i="8"/>
  <c r="K1629" i="13" s="1"/>
  <c r="H1324" i="13"/>
  <c r="K1316" i="8"/>
  <c r="G1316" i="8"/>
  <c r="J1324" i="13" s="1"/>
  <c r="J1316" i="8"/>
  <c r="F1316" i="8"/>
  <c r="I1324" i="13" s="1"/>
  <c r="I1316" i="8"/>
  <c r="L1324" i="13" s="1"/>
  <c r="L1316" i="8"/>
  <c r="Q1324" i="13" s="1"/>
  <c r="H1316" i="8"/>
  <c r="K1324" i="13" s="1"/>
  <c r="H1213" i="13"/>
  <c r="K1205" i="8"/>
  <c r="G1205" i="8"/>
  <c r="J1213" i="13" s="1"/>
  <c r="J1205" i="8"/>
  <c r="F1205" i="8"/>
  <c r="I1213" i="13" s="1"/>
  <c r="I1205" i="8"/>
  <c r="L1213" i="13" s="1"/>
  <c r="L1205" i="8"/>
  <c r="Q1213" i="13" s="1"/>
  <c r="H1205" i="8"/>
  <c r="K1213" i="13" s="1"/>
  <c r="H1125" i="13"/>
  <c r="K1117" i="8"/>
  <c r="H1117" i="8"/>
  <c r="K1125" i="13" s="1"/>
  <c r="J1117" i="8"/>
  <c r="G1117" i="8"/>
  <c r="J1125" i="13" s="1"/>
  <c r="F1117" i="8"/>
  <c r="I1125" i="13" s="1"/>
  <c r="L1117" i="8"/>
  <c r="Q1125" i="13" s="1"/>
  <c r="I1117" i="8"/>
  <c r="L1125" i="13" s="1"/>
  <c r="H1209" i="13"/>
  <c r="K1201" i="8"/>
  <c r="G1201" i="8"/>
  <c r="J1209" i="13" s="1"/>
  <c r="J1201" i="8"/>
  <c r="F1201" i="8"/>
  <c r="I1209" i="13" s="1"/>
  <c r="I1201" i="8"/>
  <c r="L1209" i="13" s="1"/>
  <c r="L1201" i="8"/>
  <c r="Q1209" i="13" s="1"/>
  <c r="H1201" i="8"/>
  <c r="K1209" i="13" s="1"/>
  <c r="H844" i="13"/>
  <c r="K836" i="8"/>
  <c r="G836" i="8"/>
  <c r="J844" i="13" s="1"/>
  <c r="J836" i="8"/>
  <c r="F836" i="8"/>
  <c r="I844" i="13" s="1"/>
  <c r="I836" i="8"/>
  <c r="L844" i="13" s="1"/>
  <c r="L836" i="8"/>
  <c r="Q844" i="13" s="1"/>
  <c r="H836" i="8"/>
  <c r="K844" i="13" s="1"/>
  <c r="H76" i="13"/>
  <c r="K68" i="8"/>
  <c r="G68" i="8"/>
  <c r="J76" i="13" s="1"/>
  <c r="J68" i="8"/>
  <c r="F68" i="8"/>
  <c r="I76" i="13" s="1"/>
  <c r="I68" i="8"/>
  <c r="L76" i="13" s="1"/>
  <c r="L68" i="8"/>
  <c r="Q76" i="13" s="1"/>
  <c r="H68" i="8"/>
  <c r="K76" i="13" s="1"/>
  <c r="H967" i="13"/>
  <c r="K959" i="8"/>
  <c r="F959" i="8"/>
  <c r="I967" i="13" s="1"/>
  <c r="J959" i="8"/>
  <c r="G959" i="8"/>
  <c r="J967" i="13" s="1"/>
  <c r="I959" i="8"/>
  <c r="L967" i="13" s="1"/>
  <c r="L959" i="8"/>
  <c r="Q967" i="13" s="1"/>
  <c r="H959" i="8"/>
  <c r="K967" i="13" s="1"/>
  <c r="H199" i="13"/>
  <c r="K191" i="8"/>
  <c r="G191" i="8"/>
  <c r="J199" i="13" s="1"/>
  <c r="J191" i="8"/>
  <c r="F191" i="8"/>
  <c r="I199" i="13" s="1"/>
  <c r="I191" i="8"/>
  <c r="L199" i="13" s="1"/>
  <c r="L191" i="8"/>
  <c r="Q199" i="13" s="1"/>
  <c r="H191" i="8"/>
  <c r="K199" i="13" s="1"/>
  <c r="H830" i="13"/>
  <c r="K822" i="8"/>
  <c r="G822" i="8"/>
  <c r="J830" i="13" s="1"/>
  <c r="J822" i="8"/>
  <c r="F822" i="8"/>
  <c r="I830" i="13" s="1"/>
  <c r="I822" i="8"/>
  <c r="L830" i="13" s="1"/>
  <c r="L822" i="8"/>
  <c r="Q830" i="13" s="1"/>
  <c r="H822" i="8"/>
  <c r="K830" i="13" s="1"/>
  <c r="H62" i="13"/>
  <c r="K54" i="8"/>
  <c r="G54" i="8"/>
  <c r="J62" i="13" s="1"/>
  <c r="J54" i="8"/>
  <c r="F54" i="8"/>
  <c r="I62" i="13" s="1"/>
  <c r="I54" i="8"/>
  <c r="L62" i="13" s="1"/>
  <c r="L54" i="8"/>
  <c r="Q62" i="13" s="1"/>
  <c r="H54" i="8"/>
  <c r="K62" i="13" s="1"/>
  <c r="H1673" i="13"/>
  <c r="I1665" i="8"/>
  <c r="L1673" i="13" s="1"/>
  <c r="L1665" i="8"/>
  <c r="Q1673" i="13" s="1"/>
  <c r="H1665" i="8"/>
  <c r="K1673" i="13" s="1"/>
  <c r="K1665" i="8"/>
  <c r="G1665" i="8"/>
  <c r="J1673" i="13" s="1"/>
  <c r="J1665" i="8"/>
  <c r="F1665" i="8"/>
  <c r="I1673" i="13" s="1"/>
  <c r="H1502" i="13"/>
  <c r="I1494" i="8"/>
  <c r="L1502" i="13" s="1"/>
  <c r="L1494" i="8"/>
  <c r="Q1502" i="13" s="1"/>
  <c r="H1494" i="8"/>
  <c r="K1502" i="13" s="1"/>
  <c r="K1494" i="8"/>
  <c r="G1494" i="8"/>
  <c r="J1502" i="13" s="1"/>
  <c r="J1494" i="8"/>
  <c r="F1494" i="8"/>
  <c r="I1502" i="13" s="1"/>
  <c r="H1352" i="13"/>
  <c r="J1344" i="8"/>
  <c r="F1344" i="8"/>
  <c r="I1352" i="13" s="1"/>
  <c r="I1344" i="8"/>
  <c r="L1352" i="13" s="1"/>
  <c r="L1344" i="8"/>
  <c r="Q1352" i="13" s="1"/>
  <c r="G1344" i="8"/>
  <c r="J1352" i="13" s="1"/>
  <c r="K1344" i="8"/>
  <c r="H1344" i="8"/>
  <c r="K1352" i="13" s="1"/>
  <c r="H1895" i="13"/>
  <c r="K1887" i="8"/>
  <c r="G1887" i="8"/>
  <c r="J1895" i="13" s="1"/>
  <c r="J1887" i="8"/>
  <c r="F1887" i="8"/>
  <c r="I1895" i="13" s="1"/>
  <c r="I1887" i="8"/>
  <c r="L1895" i="13" s="1"/>
  <c r="L1887" i="8"/>
  <c r="Q1895" i="13" s="1"/>
  <c r="H1887" i="8"/>
  <c r="K1895" i="13" s="1"/>
  <c r="H1349" i="13"/>
  <c r="L1341" i="8"/>
  <c r="Q1349" i="13" s="1"/>
  <c r="H1341" i="8"/>
  <c r="K1349" i="13" s="1"/>
  <c r="K1341" i="8"/>
  <c r="G1341" i="8"/>
  <c r="J1349" i="13" s="1"/>
  <c r="J1341" i="8"/>
  <c r="F1341" i="8"/>
  <c r="I1349" i="13" s="1"/>
  <c r="I1341" i="8"/>
  <c r="L1349" i="13" s="1"/>
  <c r="H888" i="13"/>
  <c r="J880" i="8"/>
  <c r="I880" i="8"/>
  <c r="L888" i="13" s="1"/>
  <c r="H880" i="8"/>
  <c r="K888" i="13" s="1"/>
  <c r="L880" i="8"/>
  <c r="Q888" i="13" s="1"/>
  <c r="G880" i="8"/>
  <c r="J888" i="13" s="1"/>
  <c r="K880" i="8"/>
  <c r="F880" i="8"/>
  <c r="I888" i="13" s="1"/>
  <c r="H376" i="13"/>
  <c r="L368" i="8"/>
  <c r="Q376" i="13" s="1"/>
  <c r="G368" i="8"/>
  <c r="J376" i="13" s="1"/>
  <c r="K368" i="8"/>
  <c r="F368" i="8"/>
  <c r="I376" i="13" s="1"/>
  <c r="J368" i="8"/>
  <c r="I368" i="8"/>
  <c r="L376" i="13" s="1"/>
  <c r="H368" i="8"/>
  <c r="K376" i="13" s="1"/>
  <c r="H120" i="13"/>
  <c r="K112" i="8"/>
  <c r="F112" i="8"/>
  <c r="I120" i="13" s="1"/>
  <c r="J112" i="8"/>
  <c r="I112" i="8"/>
  <c r="L120" i="13" s="1"/>
  <c r="H112" i="8"/>
  <c r="K120" i="13" s="1"/>
  <c r="L112" i="8"/>
  <c r="Q120" i="13" s="1"/>
  <c r="G112" i="8"/>
  <c r="J120" i="13" s="1"/>
  <c r="H499" i="13"/>
  <c r="L491" i="8"/>
  <c r="Q499" i="13" s="1"/>
  <c r="F491" i="8"/>
  <c r="I499" i="13" s="1"/>
  <c r="K491" i="8"/>
  <c r="G491" i="8"/>
  <c r="J499" i="13" s="1"/>
  <c r="J491" i="8"/>
  <c r="I491" i="8"/>
  <c r="L499" i="13" s="1"/>
  <c r="H491" i="8"/>
  <c r="K499" i="13" s="1"/>
  <c r="H1386" i="13"/>
  <c r="J1378" i="8"/>
  <c r="I1378" i="8"/>
  <c r="L1386" i="13" s="1"/>
  <c r="H1378" i="8"/>
  <c r="K1386" i="13" s="1"/>
  <c r="L1378" i="8"/>
  <c r="Q1386" i="13" s="1"/>
  <c r="G1378" i="8"/>
  <c r="J1386" i="13" s="1"/>
  <c r="K1378" i="8"/>
  <c r="F1378" i="8"/>
  <c r="I1386" i="13" s="1"/>
  <c r="H874" i="13"/>
  <c r="L866" i="8"/>
  <c r="Q874" i="13" s="1"/>
  <c r="G866" i="8"/>
  <c r="J874" i="13" s="1"/>
  <c r="K866" i="8"/>
  <c r="F866" i="8"/>
  <c r="I874" i="13" s="1"/>
  <c r="J866" i="8"/>
  <c r="I866" i="8"/>
  <c r="L874" i="13" s="1"/>
  <c r="H866" i="8"/>
  <c r="K874" i="13" s="1"/>
  <c r="H362" i="13"/>
  <c r="J354" i="8"/>
  <c r="I354" i="8"/>
  <c r="L362" i="13" s="1"/>
  <c r="H354" i="8"/>
  <c r="K362" i="13" s="1"/>
  <c r="L354" i="8"/>
  <c r="Q362" i="13" s="1"/>
  <c r="G354" i="8"/>
  <c r="J362" i="13" s="1"/>
  <c r="K354" i="8"/>
  <c r="F354" i="8"/>
  <c r="I362" i="13" s="1"/>
  <c r="H1614" i="13"/>
  <c r="K1606" i="8"/>
  <c r="F1606" i="8"/>
  <c r="I1614" i="13" s="1"/>
  <c r="J1606" i="8"/>
  <c r="H1606" i="8"/>
  <c r="K1614" i="13" s="1"/>
  <c r="I1606" i="8"/>
  <c r="L1614" i="13" s="1"/>
  <c r="L1606" i="8"/>
  <c r="Q1614" i="13" s="1"/>
  <c r="G1606" i="8"/>
  <c r="J1614" i="13" s="1"/>
  <c r="H1733" i="13"/>
  <c r="J1725" i="8"/>
  <c r="I1725" i="8"/>
  <c r="L1733" i="13" s="1"/>
  <c r="H1725" i="8"/>
  <c r="K1733" i="13" s="1"/>
  <c r="L1725" i="8"/>
  <c r="Q1733" i="13" s="1"/>
  <c r="F1725" i="8"/>
  <c r="I1733" i="13" s="1"/>
  <c r="K1725" i="8"/>
  <c r="G1725" i="8"/>
  <c r="J1733" i="13" s="1"/>
  <c r="H737" i="13"/>
  <c r="J729" i="8"/>
  <c r="I729" i="8"/>
  <c r="L737" i="13" s="1"/>
  <c r="H729" i="8"/>
  <c r="K737" i="13" s="1"/>
  <c r="L729" i="8"/>
  <c r="Q737" i="13" s="1"/>
  <c r="G729" i="8"/>
  <c r="J737" i="13" s="1"/>
  <c r="K729" i="8"/>
  <c r="F729" i="8"/>
  <c r="I737" i="13" s="1"/>
  <c r="H1700" i="13"/>
  <c r="J1692" i="8"/>
  <c r="I1692" i="8"/>
  <c r="L1700" i="13" s="1"/>
  <c r="H1692" i="8"/>
  <c r="K1700" i="13" s="1"/>
  <c r="L1692" i="8"/>
  <c r="Q1700" i="13" s="1"/>
  <c r="F1692" i="8"/>
  <c r="I1700" i="13" s="1"/>
  <c r="K1692" i="8"/>
  <c r="G1692" i="8"/>
  <c r="J1700" i="13" s="1"/>
  <c r="H180" i="13"/>
  <c r="J172" i="8"/>
  <c r="I172" i="8"/>
  <c r="L180" i="13" s="1"/>
  <c r="H172" i="8"/>
  <c r="K180" i="13" s="1"/>
  <c r="L172" i="8"/>
  <c r="Q180" i="13" s="1"/>
  <c r="G172" i="8"/>
  <c r="J180" i="13" s="1"/>
  <c r="K172" i="8"/>
  <c r="F172" i="8"/>
  <c r="I180" i="13" s="1"/>
  <c r="H1810" i="13"/>
  <c r="I1802" i="8"/>
  <c r="L1810" i="13" s="1"/>
  <c r="L1802" i="8"/>
  <c r="Q1810" i="13" s="1"/>
  <c r="H1802" i="8"/>
  <c r="K1810" i="13" s="1"/>
  <c r="K1802" i="8"/>
  <c r="G1802" i="8"/>
  <c r="J1810" i="13" s="1"/>
  <c r="J1802" i="8"/>
  <c r="F1802" i="8"/>
  <c r="I1810" i="13" s="1"/>
  <c r="H1817" i="13"/>
  <c r="I1809" i="8"/>
  <c r="L1817" i="13" s="1"/>
  <c r="L1809" i="8"/>
  <c r="Q1817" i="13" s="1"/>
  <c r="H1809" i="8"/>
  <c r="K1817" i="13" s="1"/>
  <c r="K1809" i="8"/>
  <c r="G1809" i="8"/>
  <c r="J1817" i="13" s="1"/>
  <c r="J1809" i="8"/>
  <c r="F1809" i="8"/>
  <c r="I1817" i="13" s="1"/>
  <c r="H1561" i="13"/>
  <c r="I1553" i="8"/>
  <c r="L1561" i="13" s="1"/>
  <c r="L1553" i="8"/>
  <c r="Q1561" i="13" s="1"/>
  <c r="H1553" i="8"/>
  <c r="K1561" i="13" s="1"/>
  <c r="K1553" i="8"/>
  <c r="G1553" i="8"/>
  <c r="J1561" i="13" s="1"/>
  <c r="J1553" i="8"/>
  <c r="F1553" i="8"/>
  <c r="I1561" i="13" s="1"/>
  <c r="H49" i="13"/>
  <c r="I41" i="8"/>
  <c r="L49" i="13" s="1"/>
  <c r="L41" i="8"/>
  <c r="Q49" i="13" s="1"/>
  <c r="H41" i="8"/>
  <c r="K49" i="13" s="1"/>
  <c r="K41" i="8"/>
  <c r="G41" i="8"/>
  <c r="J49" i="13" s="1"/>
  <c r="J41" i="8"/>
  <c r="F41" i="8"/>
  <c r="I49" i="13" s="1"/>
  <c r="H405" i="13"/>
  <c r="I397" i="8"/>
  <c r="L405" i="13" s="1"/>
  <c r="L397" i="8"/>
  <c r="Q405" i="13" s="1"/>
  <c r="H397" i="8"/>
  <c r="K405" i="13" s="1"/>
  <c r="K397" i="8"/>
  <c r="G397" i="8"/>
  <c r="J405" i="13" s="1"/>
  <c r="J397" i="8"/>
  <c r="F397" i="8"/>
  <c r="I405" i="13" s="1"/>
  <c r="H1528" i="13"/>
  <c r="I1520" i="8"/>
  <c r="L1528" i="13" s="1"/>
  <c r="L1520" i="8"/>
  <c r="Q1528" i="13" s="1"/>
  <c r="H1520" i="8"/>
  <c r="K1528" i="13" s="1"/>
  <c r="K1520" i="8"/>
  <c r="G1520" i="8"/>
  <c r="J1528" i="13" s="1"/>
  <c r="J1520" i="8"/>
  <c r="F1520" i="8"/>
  <c r="I1528" i="13" s="1"/>
  <c r="H1930" i="13"/>
  <c r="I1922" i="8"/>
  <c r="L1930" i="13" s="1"/>
  <c r="L1922" i="8"/>
  <c r="Q1930" i="13" s="1"/>
  <c r="H1922" i="8"/>
  <c r="K1930" i="13" s="1"/>
  <c r="K1922" i="8"/>
  <c r="G1922" i="8"/>
  <c r="J1930" i="13" s="1"/>
  <c r="J1922" i="8"/>
  <c r="F1922" i="8"/>
  <c r="I1930" i="13" s="1"/>
  <c r="H1783" i="13"/>
  <c r="I1775" i="8"/>
  <c r="L1783" i="13" s="1"/>
  <c r="L1775" i="8"/>
  <c r="Q1783" i="13" s="1"/>
  <c r="H1775" i="8"/>
  <c r="K1783" i="13" s="1"/>
  <c r="K1775" i="8"/>
  <c r="F1775" i="8"/>
  <c r="I1783" i="13" s="1"/>
  <c r="J1775" i="8"/>
  <c r="G1775" i="8"/>
  <c r="J1783" i="13" s="1"/>
  <c r="H937" i="13"/>
  <c r="I929" i="8"/>
  <c r="L937" i="13" s="1"/>
  <c r="L929" i="8"/>
  <c r="Q937" i="13" s="1"/>
  <c r="H929" i="8"/>
  <c r="K937" i="13" s="1"/>
  <c r="K929" i="8"/>
  <c r="G929" i="8"/>
  <c r="J937" i="13" s="1"/>
  <c r="J929" i="8"/>
  <c r="F929" i="8"/>
  <c r="I937" i="13" s="1"/>
  <c r="H1288" i="13"/>
  <c r="I1280" i="8"/>
  <c r="L1288" i="13" s="1"/>
  <c r="L1280" i="8"/>
  <c r="Q1288" i="13" s="1"/>
  <c r="G1280" i="8"/>
  <c r="J1288" i="13" s="1"/>
  <c r="K1280" i="8"/>
  <c r="H1280" i="8"/>
  <c r="K1288" i="13" s="1"/>
  <c r="J1280" i="8"/>
  <c r="F1280" i="8"/>
  <c r="I1288" i="13" s="1"/>
  <c r="H776" i="13"/>
  <c r="H768" i="8"/>
  <c r="K776" i="13" s="1"/>
  <c r="L768" i="8"/>
  <c r="Q776" i="13" s="1"/>
  <c r="G768" i="8"/>
  <c r="J776" i="13" s="1"/>
  <c r="K768" i="8"/>
  <c r="F768" i="8"/>
  <c r="I776" i="13" s="1"/>
  <c r="J768" i="8"/>
  <c r="I768" i="8"/>
  <c r="L776" i="13" s="1"/>
  <c r="H264" i="13"/>
  <c r="H256" i="8"/>
  <c r="K264" i="13" s="1"/>
  <c r="L256" i="8"/>
  <c r="Q264" i="13" s="1"/>
  <c r="G256" i="8"/>
  <c r="J264" i="13" s="1"/>
  <c r="K256" i="8"/>
  <c r="F256" i="8"/>
  <c r="I264" i="13" s="1"/>
  <c r="J256" i="8"/>
  <c r="I256" i="8"/>
  <c r="L264" i="13" s="1"/>
  <c r="H1411" i="13"/>
  <c r="H1403" i="8"/>
  <c r="K1411" i="13" s="1"/>
  <c r="L1403" i="8"/>
  <c r="Q1411" i="13" s="1"/>
  <c r="F1403" i="8"/>
  <c r="I1411" i="13" s="1"/>
  <c r="K1403" i="8"/>
  <c r="G1403" i="8"/>
  <c r="J1411" i="13" s="1"/>
  <c r="J1403" i="8"/>
  <c r="I1403" i="8"/>
  <c r="L1411" i="13" s="1"/>
  <c r="H899" i="13"/>
  <c r="H891" i="8"/>
  <c r="K899" i="13" s="1"/>
  <c r="L891" i="8"/>
  <c r="Q899" i="13" s="1"/>
  <c r="F891" i="8"/>
  <c r="I899" i="13" s="1"/>
  <c r="K891" i="8"/>
  <c r="G891" i="8"/>
  <c r="J899" i="13" s="1"/>
  <c r="J891" i="8"/>
  <c r="I891" i="8"/>
  <c r="L899" i="13" s="1"/>
  <c r="H387" i="13"/>
  <c r="H379" i="8"/>
  <c r="K387" i="13" s="1"/>
  <c r="L379" i="8"/>
  <c r="Q387" i="13" s="1"/>
  <c r="G379" i="8"/>
  <c r="J387" i="13" s="1"/>
  <c r="K379" i="8"/>
  <c r="F379" i="8"/>
  <c r="I387" i="13" s="1"/>
  <c r="J379" i="8"/>
  <c r="I379" i="8"/>
  <c r="L387" i="13" s="1"/>
  <c r="H1274" i="13"/>
  <c r="H1266" i="8"/>
  <c r="K1274" i="13" s="1"/>
  <c r="L1266" i="8"/>
  <c r="Q1274" i="13" s="1"/>
  <c r="G1266" i="8"/>
  <c r="J1274" i="13" s="1"/>
  <c r="K1266" i="8"/>
  <c r="F1266" i="8"/>
  <c r="I1274" i="13" s="1"/>
  <c r="J1266" i="8"/>
  <c r="I1266" i="8"/>
  <c r="L1274" i="13" s="1"/>
  <c r="H1018" i="13"/>
  <c r="H1010" i="8"/>
  <c r="K1018" i="13" s="1"/>
  <c r="L1010" i="8"/>
  <c r="Q1018" i="13" s="1"/>
  <c r="G1010" i="8"/>
  <c r="J1018" i="13" s="1"/>
  <c r="K1010" i="8"/>
  <c r="F1010" i="8"/>
  <c r="I1018" i="13" s="1"/>
  <c r="J1010" i="8"/>
  <c r="I1010" i="8"/>
  <c r="L1018" i="13" s="1"/>
  <c r="H506" i="13"/>
  <c r="H498" i="8"/>
  <c r="K506" i="13" s="1"/>
  <c r="L498" i="8"/>
  <c r="Q506" i="13" s="1"/>
  <c r="G498" i="8"/>
  <c r="J506" i="13" s="1"/>
  <c r="K498" i="8"/>
  <c r="F498" i="8"/>
  <c r="I506" i="13" s="1"/>
  <c r="J498" i="8"/>
  <c r="I498" i="8"/>
  <c r="L506" i="13" s="1"/>
  <c r="H1954" i="13"/>
  <c r="I1946" i="8"/>
  <c r="L1954" i="13" s="1"/>
  <c r="L1946" i="8"/>
  <c r="Q1954" i="13" s="1"/>
  <c r="G1946" i="8"/>
  <c r="J1954" i="13" s="1"/>
  <c r="K1946" i="8"/>
  <c r="F1946" i="8"/>
  <c r="I1954" i="13" s="1"/>
  <c r="J1946" i="8"/>
  <c r="H1946" i="8"/>
  <c r="K1954" i="13" s="1"/>
  <c r="H1877" i="13"/>
  <c r="H1869" i="8"/>
  <c r="K1877" i="13" s="1"/>
  <c r="L1869" i="8"/>
  <c r="Q1877" i="13" s="1"/>
  <c r="F1869" i="8"/>
  <c r="I1877" i="13" s="1"/>
  <c r="K1869" i="8"/>
  <c r="G1869" i="8"/>
  <c r="J1877" i="13" s="1"/>
  <c r="J1869" i="8"/>
  <c r="I1869" i="8"/>
  <c r="L1877" i="13" s="1"/>
  <c r="H1313" i="13"/>
  <c r="H1305" i="8"/>
  <c r="K1313" i="13" s="1"/>
  <c r="L1305" i="8"/>
  <c r="Q1313" i="13" s="1"/>
  <c r="G1305" i="8"/>
  <c r="J1313" i="13" s="1"/>
  <c r="K1305" i="8"/>
  <c r="F1305" i="8"/>
  <c r="I1313" i="13" s="1"/>
  <c r="J1305" i="8"/>
  <c r="I1305" i="8"/>
  <c r="L1313" i="13" s="1"/>
  <c r="H289" i="13"/>
  <c r="H281" i="8"/>
  <c r="K289" i="13" s="1"/>
  <c r="L281" i="8"/>
  <c r="Q289" i="13" s="1"/>
  <c r="G281" i="8"/>
  <c r="J289" i="13" s="1"/>
  <c r="K281" i="8"/>
  <c r="F281" i="8"/>
  <c r="I289" i="13" s="1"/>
  <c r="J281" i="8"/>
  <c r="I281" i="8"/>
  <c r="L289" i="13" s="1"/>
  <c r="H1844" i="13"/>
  <c r="H1836" i="8"/>
  <c r="K1844" i="13" s="1"/>
  <c r="L1836" i="8"/>
  <c r="Q1844" i="13" s="1"/>
  <c r="F1836" i="8"/>
  <c r="I1844" i="13" s="1"/>
  <c r="K1836" i="8"/>
  <c r="G1836" i="8"/>
  <c r="J1844" i="13" s="1"/>
  <c r="J1836" i="8"/>
  <c r="I1836" i="8"/>
  <c r="L1844" i="13" s="1"/>
  <c r="H1181" i="13"/>
  <c r="H1173" i="8"/>
  <c r="K1181" i="13" s="1"/>
  <c r="L1173" i="8"/>
  <c r="Q1181" i="13" s="1"/>
  <c r="G1173" i="8"/>
  <c r="J1181" i="13" s="1"/>
  <c r="K1173" i="8"/>
  <c r="F1173" i="8"/>
  <c r="I1181" i="13" s="1"/>
  <c r="J1173" i="8"/>
  <c r="I1173" i="8"/>
  <c r="L1181" i="13" s="1"/>
  <c r="H1843" i="13"/>
  <c r="H1835" i="8"/>
  <c r="K1843" i="13" s="1"/>
  <c r="L1835" i="8"/>
  <c r="Q1843" i="13" s="1"/>
  <c r="F1835" i="8"/>
  <c r="I1843" i="13" s="1"/>
  <c r="K1835" i="8"/>
  <c r="G1835" i="8"/>
  <c r="J1843" i="13" s="1"/>
  <c r="J1835" i="8"/>
  <c r="I1835" i="8"/>
  <c r="L1843" i="13" s="1"/>
  <c r="H1177" i="13"/>
  <c r="H1169" i="8"/>
  <c r="K1177" i="13" s="1"/>
  <c r="L1169" i="8"/>
  <c r="Q1177" i="13" s="1"/>
  <c r="G1169" i="8"/>
  <c r="J1177" i="13" s="1"/>
  <c r="K1169" i="8"/>
  <c r="F1169" i="8"/>
  <c r="I1177" i="13" s="1"/>
  <c r="J1169" i="8"/>
  <c r="I1169" i="8"/>
  <c r="L1177" i="13" s="1"/>
  <c r="H1092" i="13"/>
  <c r="G1084" i="8"/>
  <c r="J1092" i="13" s="1"/>
  <c r="L1084" i="8"/>
  <c r="Q1092" i="13" s="1"/>
  <c r="H1084" i="8"/>
  <c r="K1092" i="13" s="1"/>
  <c r="K1084" i="8"/>
  <c r="F1084" i="8"/>
  <c r="I1092" i="13" s="1"/>
  <c r="J1084" i="8"/>
  <c r="I1084" i="8"/>
  <c r="L1092" i="13" s="1"/>
  <c r="H580" i="13"/>
  <c r="G572" i="8"/>
  <c r="J580" i="13" s="1"/>
  <c r="L572" i="8"/>
  <c r="Q580" i="13" s="1"/>
  <c r="H572" i="8"/>
  <c r="K580" i="13" s="1"/>
  <c r="K572" i="8"/>
  <c r="F572" i="8"/>
  <c r="I580" i="13" s="1"/>
  <c r="J572" i="8"/>
  <c r="I572" i="8"/>
  <c r="L580" i="13" s="1"/>
  <c r="H68" i="13"/>
  <c r="H60" i="8"/>
  <c r="K68" i="13" s="1"/>
  <c r="L60" i="8"/>
  <c r="Q68" i="13" s="1"/>
  <c r="G60" i="8"/>
  <c r="J68" i="13" s="1"/>
  <c r="K60" i="8"/>
  <c r="F60" i="8"/>
  <c r="I68" i="13" s="1"/>
  <c r="J60" i="8"/>
  <c r="I60" i="8"/>
  <c r="L68" i="13" s="1"/>
  <c r="H959" i="13"/>
  <c r="H951" i="8"/>
  <c r="K959" i="13" s="1"/>
  <c r="L951" i="8"/>
  <c r="Q959" i="13" s="1"/>
  <c r="F951" i="8"/>
  <c r="I959" i="13" s="1"/>
  <c r="K951" i="8"/>
  <c r="G951" i="8"/>
  <c r="J959" i="13" s="1"/>
  <c r="J951" i="8"/>
  <c r="I951" i="8"/>
  <c r="L959" i="13" s="1"/>
  <c r="H191" i="13"/>
  <c r="H183" i="8"/>
  <c r="K191" i="13" s="1"/>
  <c r="L183" i="8"/>
  <c r="Q191" i="13" s="1"/>
  <c r="G183" i="8"/>
  <c r="J191" i="13" s="1"/>
  <c r="K183" i="8"/>
  <c r="F183" i="8"/>
  <c r="I191" i="13" s="1"/>
  <c r="J183" i="8"/>
  <c r="I183" i="8"/>
  <c r="L191" i="13" s="1"/>
  <c r="H1078" i="13"/>
  <c r="F1070" i="8"/>
  <c r="I1078" i="13" s="1"/>
  <c r="L1070" i="8"/>
  <c r="Q1078" i="13" s="1"/>
  <c r="I1070" i="8"/>
  <c r="L1078" i="13" s="1"/>
  <c r="K1070" i="8"/>
  <c r="H1070" i="8"/>
  <c r="K1078" i="13" s="1"/>
  <c r="J1070" i="8"/>
  <c r="G1070" i="8"/>
  <c r="J1078" i="13" s="1"/>
  <c r="H566" i="13"/>
  <c r="F558" i="8"/>
  <c r="I566" i="13" s="1"/>
  <c r="L558" i="8"/>
  <c r="Q566" i="13" s="1"/>
  <c r="I558" i="8"/>
  <c r="L566" i="13" s="1"/>
  <c r="K558" i="8"/>
  <c r="H558" i="8"/>
  <c r="K566" i="13" s="1"/>
  <c r="J558" i="8"/>
  <c r="G558" i="8"/>
  <c r="J566" i="13" s="1"/>
  <c r="H54" i="13"/>
  <c r="F46" i="8"/>
  <c r="I54" i="13" s="1"/>
  <c r="L46" i="8"/>
  <c r="Q54" i="13" s="1"/>
  <c r="I46" i="8"/>
  <c r="L54" i="13" s="1"/>
  <c r="K46" i="8"/>
  <c r="H46" i="8"/>
  <c r="K54" i="13" s="1"/>
  <c r="J46" i="8"/>
  <c r="G46" i="8"/>
  <c r="J54" i="13" s="1"/>
  <c r="H1530" i="13"/>
  <c r="F1522" i="8"/>
  <c r="I1530" i="13" s="1"/>
  <c r="L1522" i="8"/>
  <c r="Q1530" i="13" s="1"/>
  <c r="I1522" i="8"/>
  <c r="L1530" i="13" s="1"/>
  <c r="K1522" i="8"/>
  <c r="H1522" i="8"/>
  <c r="K1530" i="13" s="1"/>
  <c r="J1522" i="8"/>
  <c r="G1522" i="8"/>
  <c r="J1530" i="13" s="1"/>
  <c r="H1662" i="13"/>
  <c r="L1654" i="8"/>
  <c r="Q1662" i="13" s="1"/>
  <c r="H1654" i="8"/>
  <c r="K1662" i="13" s="1"/>
  <c r="K1654" i="8"/>
  <c r="G1654" i="8"/>
  <c r="J1662" i="13" s="1"/>
  <c r="J1654" i="8"/>
  <c r="F1654" i="8"/>
  <c r="I1662" i="13" s="1"/>
  <c r="I1654" i="8"/>
  <c r="L1662" i="13" s="1"/>
  <c r="H2009" i="13"/>
  <c r="L2001" i="8"/>
  <c r="Q2009" i="13" s="1"/>
  <c r="H2001" i="8"/>
  <c r="K2009" i="13" s="1"/>
  <c r="K2001" i="8"/>
  <c r="G2001" i="8"/>
  <c r="J2009" i="13" s="1"/>
  <c r="J2001" i="8"/>
  <c r="F2001" i="8"/>
  <c r="I2009" i="13" s="1"/>
  <c r="I2001" i="8"/>
  <c r="L2009" i="13" s="1"/>
  <c r="H1753" i="13"/>
  <c r="L1745" i="8"/>
  <c r="Q1753" i="13" s="1"/>
  <c r="H1745" i="8"/>
  <c r="K1753" i="13" s="1"/>
  <c r="K1745" i="8"/>
  <c r="G1745" i="8"/>
  <c r="J1753" i="13" s="1"/>
  <c r="J1745" i="8"/>
  <c r="F1745" i="8"/>
  <c r="I1753" i="13" s="1"/>
  <c r="I1745" i="8"/>
  <c r="L1753" i="13" s="1"/>
  <c r="H1497" i="13"/>
  <c r="L1489" i="8"/>
  <c r="Q1497" i="13" s="1"/>
  <c r="H1489" i="8"/>
  <c r="K1497" i="13" s="1"/>
  <c r="K1489" i="8"/>
  <c r="G1489" i="8"/>
  <c r="J1497" i="13" s="1"/>
  <c r="J1489" i="8"/>
  <c r="F1489" i="8"/>
  <c r="I1497" i="13" s="1"/>
  <c r="I1489" i="8"/>
  <c r="L1497" i="13" s="1"/>
  <c r="H817" i="13"/>
  <c r="L809" i="8"/>
  <c r="Q817" i="13" s="1"/>
  <c r="H809" i="8"/>
  <c r="K817" i="13" s="1"/>
  <c r="K809" i="8"/>
  <c r="G809" i="8"/>
  <c r="J817" i="13" s="1"/>
  <c r="J809" i="8"/>
  <c r="F809" i="8"/>
  <c r="I817" i="13" s="1"/>
  <c r="I809" i="8"/>
  <c r="L817" i="13" s="1"/>
  <c r="H1818" i="13"/>
  <c r="L1810" i="8"/>
  <c r="Q1818" i="13" s="1"/>
  <c r="H1810" i="8"/>
  <c r="K1818" i="13" s="1"/>
  <c r="K1810" i="8"/>
  <c r="G1810" i="8"/>
  <c r="J1818" i="13" s="1"/>
  <c r="J1810" i="8"/>
  <c r="F1810" i="8"/>
  <c r="I1818" i="13" s="1"/>
  <c r="I1810" i="8"/>
  <c r="L1818" i="13" s="1"/>
  <c r="H1976" i="13"/>
  <c r="L1968" i="8"/>
  <c r="Q1976" i="13" s="1"/>
  <c r="H1968" i="8"/>
  <c r="K1976" i="13" s="1"/>
  <c r="K1968" i="8"/>
  <c r="G1968" i="8"/>
  <c r="J1976" i="13" s="1"/>
  <c r="J1968" i="8"/>
  <c r="F1968" i="8"/>
  <c r="I1976" i="13" s="1"/>
  <c r="I1968" i="8"/>
  <c r="L1976" i="13" s="1"/>
  <c r="H1720" i="13"/>
  <c r="L1712" i="8"/>
  <c r="Q1720" i="13" s="1"/>
  <c r="H1712" i="8"/>
  <c r="K1720" i="13" s="1"/>
  <c r="K1712" i="8"/>
  <c r="F1712" i="8"/>
  <c r="I1720" i="13" s="1"/>
  <c r="J1712" i="8"/>
  <c r="G1712" i="8"/>
  <c r="J1720" i="13" s="1"/>
  <c r="I1712" i="8"/>
  <c r="L1720" i="13" s="1"/>
  <c r="H1464" i="13"/>
  <c r="L1456" i="8"/>
  <c r="Q1464" i="13" s="1"/>
  <c r="G1456" i="8"/>
  <c r="J1464" i="13" s="1"/>
  <c r="K1456" i="8"/>
  <c r="F1456" i="8"/>
  <c r="I1464" i="13" s="1"/>
  <c r="J1456" i="8"/>
  <c r="H1456" i="8"/>
  <c r="K1464" i="13" s="1"/>
  <c r="I1456" i="8"/>
  <c r="L1464" i="13" s="1"/>
  <c r="H685" i="13"/>
  <c r="L677" i="8"/>
  <c r="Q685" i="13" s="1"/>
  <c r="H677" i="8"/>
  <c r="K685" i="13" s="1"/>
  <c r="K677" i="8"/>
  <c r="G677" i="8"/>
  <c r="J685" i="13" s="1"/>
  <c r="J677" i="8"/>
  <c r="F677" i="8"/>
  <c r="I685" i="13" s="1"/>
  <c r="I677" i="8"/>
  <c r="L685" i="13" s="1"/>
  <c r="H1718" i="13"/>
  <c r="L1710" i="8"/>
  <c r="Q1718" i="13" s="1"/>
  <c r="H1710" i="8"/>
  <c r="K1718" i="13" s="1"/>
  <c r="K1710" i="8"/>
  <c r="G1710" i="8"/>
  <c r="J1718" i="13" s="1"/>
  <c r="J1710" i="8"/>
  <c r="F1710" i="8"/>
  <c r="I1718" i="13" s="1"/>
  <c r="I1710" i="8"/>
  <c r="L1718" i="13" s="1"/>
  <c r="H1975" i="13"/>
  <c r="L1967" i="8"/>
  <c r="Q1975" i="13" s="1"/>
  <c r="I1967" i="8"/>
  <c r="L1975" i="13" s="1"/>
  <c r="K1967" i="8"/>
  <c r="G1967" i="8"/>
  <c r="J1975" i="13" s="1"/>
  <c r="J1967" i="8"/>
  <c r="F1967" i="8"/>
  <c r="I1975" i="13" s="1"/>
  <c r="H1967" i="8"/>
  <c r="K1975" i="13" s="1"/>
  <c r="H1719" i="13"/>
  <c r="L1711" i="8"/>
  <c r="Q1719" i="13" s="1"/>
  <c r="H1711" i="8"/>
  <c r="K1719" i="13" s="1"/>
  <c r="K1711" i="8"/>
  <c r="F1711" i="8"/>
  <c r="I1719" i="13" s="1"/>
  <c r="J1711" i="8"/>
  <c r="G1711" i="8"/>
  <c r="J1719" i="13" s="1"/>
  <c r="I1711" i="8"/>
  <c r="L1719" i="13" s="1"/>
  <c r="H1463" i="13"/>
  <c r="L1455" i="8"/>
  <c r="Q1463" i="13" s="1"/>
  <c r="H1455" i="8"/>
  <c r="K1463" i="13" s="1"/>
  <c r="K1455" i="8"/>
  <c r="F1455" i="8"/>
  <c r="I1463" i="13" s="1"/>
  <c r="J1455" i="8"/>
  <c r="G1455" i="8"/>
  <c r="J1463" i="13" s="1"/>
  <c r="I1455" i="8"/>
  <c r="L1463" i="13" s="1"/>
  <c r="H681" i="13"/>
  <c r="L673" i="8"/>
  <c r="Q681" i="13" s="1"/>
  <c r="H673" i="8"/>
  <c r="K681" i="13" s="1"/>
  <c r="K673" i="8"/>
  <c r="G673" i="8"/>
  <c r="J681" i="13" s="1"/>
  <c r="J673" i="8"/>
  <c r="F673" i="8"/>
  <c r="I681" i="13" s="1"/>
  <c r="I673" i="8"/>
  <c r="L681" i="13" s="1"/>
  <c r="H1224" i="13"/>
  <c r="L1216" i="8"/>
  <c r="Q1224" i="13" s="1"/>
  <c r="G1216" i="8"/>
  <c r="J1224" i="13" s="1"/>
  <c r="K1216" i="8"/>
  <c r="H1216" i="8"/>
  <c r="K1224" i="13" s="1"/>
  <c r="J1216" i="8"/>
  <c r="F1216" i="8"/>
  <c r="I1224" i="13" s="1"/>
  <c r="I1216" i="8"/>
  <c r="L1224" i="13" s="1"/>
  <c r="H968" i="13"/>
  <c r="L960" i="8"/>
  <c r="Q968" i="13" s="1"/>
  <c r="G960" i="8"/>
  <c r="J968" i="13" s="1"/>
  <c r="K960" i="8"/>
  <c r="F960" i="8"/>
  <c r="I968" i="13" s="1"/>
  <c r="J960" i="8"/>
  <c r="I960" i="8"/>
  <c r="L968" i="13" s="1"/>
  <c r="H960" i="8"/>
  <c r="K968" i="13" s="1"/>
  <c r="H712" i="13"/>
  <c r="L704" i="8"/>
  <c r="Q712" i="13" s="1"/>
  <c r="G704" i="8"/>
  <c r="J712" i="13" s="1"/>
  <c r="K704" i="8"/>
  <c r="F704" i="8"/>
  <c r="I712" i="13" s="1"/>
  <c r="J704" i="8"/>
  <c r="I704" i="8"/>
  <c r="L712" i="13" s="1"/>
  <c r="H704" i="8"/>
  <c r="K712" i="13" s="1"/>
  <c r="H456" i="13"/>
  <c r="L448" i="8"/>
  <c r="Q456" i="13" s="1"/>
  <c r="G448" i="8"/>
  <c r="J456" i="13" s="1"/>
  <c r="K448" i="8"/>
  <c r="F448" i="8"/>
  <c r="I456" i="13" s="1"/>
  <c r="J448" i="8"/>
  <c r="I448" i="8"/>
  <c r="L456" i="13" s="1"/>
  <c r="H448" i="8"/>
  <c r="K456" i="13" s="1"/>
  <c r="H200" i="13"/>
  <c r="L192" i="8"/>
  <c r="Q200" i="13" s="1"/>
  <c r="G192" i="8"/>
  <c r="J200" i="13" s="1"/>
  <c r="K192" i="8"/>
  <c r="F192" i="8"/>
  <c r="I200" i="13" s="1"/>
  <c r="J192" i="8"/>
  <c r="I192" i="8"/>
  <c r="L200" i="13" s="1"/>
  <c r="H192" i="8"/>
  <c r="K200" i="13" s="1"/>
  <c r="H1347" i="13"/>
  <c r="L1339" i="8"/>
  <c r="Q1347" i="13" s="1"/>
  <c r="F1339" i="8"/>
  <c r="I1347" i="13" s="1"/>
  <c r="K1339" i="8"/>
  <c r="G1339" i="8"/>
  <c r="J1347" i="13" s="1"/>
  <c r="J1339" i="8"/>
  <c r="I1339" i="8"/>
  <c r="L1347" i="13" s="1"/>
  <c r="H1339" i="8"/>
  <c r="K1347" i="13" s="1"/>
  <c r="H1091" i="13"/>
  <c r="L1083" i="8"/>
  <c r="Q1091" i="13" s="1"/>
  <c r="F1083" i="8"/>
  <c r="I1091" i="13" s="1"/>
  <c r="K1083" i="8"/>
  <c r="G1083" i="8"/>
  <c r="J1091" i="13" s="1"/>
  <c r="J1083" i="8"/>
  <c r="I1083" i="8"/>
  <c r="L1091" i="13" s="1"/>
  <c r="H1083" i="8"/>
  <c r="K1091" i="13" s="1"/>
  <c r="H835" i="13"/>
  <c r="L827" i="8"/>
  <c r="Q835" i="13" s="1"/>
  <c r="F827" i="8"/>
  <c r="I835" i="13" s="1"/>
  <c r="K827" i="8"/>
  <c r="G827" i="8"/>
  <c r="J835" i="13" s="1"/>
  <c r="J827" i="8"/>
  <c r="I827" i="8"/>
  <c r="L835" i="13" s="1"/>
  <c r="H827" i="8"/>
  <c r="K835" i="13" s="1"/>
  <c r="H579" i="13"/>
  <c r="L571" i="8"/>
  <c r="Q579" i="13" s="1"/>
  <c r="F571" i="8"/>
  <c r="I579" i="13" s="1"/>
  <c r="K571" i="8"/>
  <c r="G571" i="8"/>
  <c r="J579" i="13" s="1"/>
  <c r="J571" i="8"/>
  <c r="I571" i="8"/>
  <c r="L579" i="13" s="1"/>
  <c r="H571" i="8"/>
  <c r="K579" i="13" s="1"/>
  <c r="H323" i="13"/>
  <c r="L315" i="8"/>
  <c r="Q323" i="13" s="1"/>
  <c r="G315" i="8"/>
  <c r="J323" i="13" s="1"/>
  <c r="K315" i="8"/>
  <c r="F315" i="8"/>
  <c r="I323" i="13" s="1"/>
  <c r="J315" i="8"/>
  <c r="I315" i="8"/>
  <c r="L323" i="13" s="1"/>
  <c r="H315" i="8"/>
  <c r="K323" i="13" s="1"/>
  <c r="H67" i="13"/>
  <c r="L59" i="8"/>
  <c r="Q67" i="13" s="1"/>
  <c r="G59" i="8"/>
  <c r="J67" i="13" s="1"/>
  <c r="K59" i="8"/>
  <c r="F59" i="8"/>
  <c r="I67" i="13" s="1"/>
  <c r="J59" i="8"/>
  <c r="I59" i="8"/>
  <c r="L67" i="13" s="1"/>
  <c r="H59" i="8"/>
  <c r="K67" i="13" s="1"/>
  <c r="H1210" i="13"/>
  <c r="L1202" i="8"/>
  <c r="Q1210" i="13" s="1"/>
  <c r="G1202" i="8"/>
  <c r="J1210" i="13" s="1"/>
  <c r="K1202" i="8"/>
  <c r="F1202" i="8"/>
  <c r="I1210" i="13" s="1"/>
  <c r="J1202" i="8"/>
  <c r="I1202" i="8"/>
  <c r="L1210" i="13" s="1"/>
  <c r="H1202" i="8"/>
  <c r="K1210" i="13" s="1"/>
  <c r="H954" i="13"/>
  <c r="L946" i="8"/>
  <c r="Q954" i="13" s="1"/>
  <c r="G946" i="8"/>
  <c r="J954" i="13" s="1"/>
  <c r="K946" i="8"/>
  <c r="F946" i="8"/>
  <c r="I954" i="13" s="1"/>
  <c r="J946" i="8"/>
  <c r="I946" i="8"/>
  <c r="L954" i="13" s="1"/>
  <c r="H946" i="8"/>
  <c r="K954" i="13" s="1"/>
  <c r="H698" i="13"/>
  <c r="L690" i="8"/>
  <c r="Q698" i="13" s="1"/>
  <c r="G690" i="8"/>
  <c r="J698" i="13" s="1"/>
  <c r="K690" i="8"/>
  <c r="F690" i="8"/>
  <c r="I698" i="13" s="1"/>
  <c r="J690" i="8"/>
  <c r="I690" i="8"/>
  <c r="L698" i="13" s="1"/>
  <c r="H690" i="8"/>
  <c r="K698" i="13" s="1"/>
  <c r="H442" i="13"/>
  <c r="L434" i="8"/>
  <c r="Q442" i="13" s="1"/>
  <c r="G434" i="8"/>
  <c r="J442" i="13" s="1"/>
  <c r="K434" i="8"/>
  <c r="F434" i="8"/>
  <c r="I442" i="13" s="1"/>
  <c r="J434" i="8"/>
  <c r="I434" i="8"/>
  <c r="L442" i="13" s="1"/>
  <c r="H434" i="8"/>
  <c r="K442" i="13" s="1"/>
  <c r="H186" i="13"/>
  <c r="L178" i="8"/>
  <c r="Q186" i="13" s="1"/>
  <c r="G178" i="8"/>
  <c r="J186" i="13" s="1"/>
  <c r="K178" i="8"/>
  <c r="F178" i="8"/>
  <c r="I186" i="13" s="1"/>
  <c r="J178" i="8"/>
  <c r="I178" i="8"/>
  <c r="L186" i="13" s="1"/>
  <c r="H178" i="8"/>
  <c r="K186" i="13" s="1"/>
  <c r="H1802" i="13"/>
  <c r="L1794" i="8"/>
  <c r="Q1802" i="13" s="1"/>
  <c r="G1794" i="8"/>
  <c r="J1802" i="13" s="1"/>
  <c r="K1794" i="8"/>
  <c r="F1794" i="8"/>
  <c r="I1802" i="13" s="1"/>
  <c r="J1794" i="8"/>
  <c r="I1794" i="8"/>
  <c r="L1802" i="13" s="1"/>
  <c r="H1794" i="8"/>
  <c r="K1802" i="13" s="1"/>
  <c r="H517" i="13"/>
  <c r="L509" i="8"/>
  <c r="Q517" i="13" s="1"/>
  <c r="G509" i="8"/>
  <c r="J517" i="13" s="1"/>
  <c r="K509" i="8"/>
  <c r="F509" i="8"/>
  <c r="I517" i="13" s="1"/>
  <c r="J509" i="8"/>
  <c r="I509" i="8"/>
  <c r="L517" i="13" s="1"/>
  <c r="H509" i="8"/>
  <c r="K517" i="13" s="1"/>
  <c r="H1813" i="13"/>
  <c r="L1805" i="8"/>
  <c r="Q1813" i="13" s="1"/>
  <c r="F1805" i="8"/>
  <c r="I1813" i="13" s="1"/>
  <c r="K1805" i="8"/>
  <c r="G1805" i="8"/>
  <c r="J1813" i="13" s="1"/>
  <c r="J1805" i="8"/>
  <c r="I1805" i="8"/>
  <c r="L1813" i="13" s="1"/>
  <c r="H1805" i="8"/>
  <c r="K1813" i="13" s="1"/>
  <c r="H1557" i="13"/>
  <c r="L1549" i="8"/>
  <c r="Q1557" i="13" s="1"/>
  <c r="G1549" i="8"/>
  <c r="J1557" i="13" s="1"/>
  <c r="K1549" i="8"/>
  <c r="F1549" i="8"/>
  <c r="I1557" i="13" s="1"/>
  <c r="J1549" i="8"/>
  <c r="I1549" i="8"/>
  <c r="L1557" i="13" s="1"/>
  <c r="H1549" i="8"/>
  <c r="K1557" i="13" s="1"/>
  <c r="H1057" i="13"/>
  <c r="L1049" i="8"/>
  <c r="Q1057" i="13" s="1"/>
  <c r="G1049" i="8"/>
  <c r="J1057" i="13" s="1"/>
  <c r="K1049" i="8"/>
  <c r="F1049" i="8"/>
  <c r="I1057" i="13" s="1"/>
  <c r="J1049" i="8"/>
  <c r="I1049" i="8"/>
  <c r="L1057" i="13" s="1"/>
  <c r="H1049" i="8"/>
  <c r="K1057" i="13" s="1"/>
  <c r="H33" i="13"/>
  <c r="L25" i="8"/>
  <c r="Q33" i="13" s="1"/>
  <c r="G25" i="8"/>
  <c r="J33" i="13" s="1"/>
  <c r="K25" i="8"/>
  <c r="F25" i="8"/>
  <c r="I33" i="13" s="1"/>
  <c r="J25" i="8"/>
  <c r="I25" i="8"/>
  <c r="L33" i="13" s="1"/>
  <c r="H25" i="8"/>
  <c r="K33" i="13" s="1"/>
  <c r="H341" i="13"/>
  <c r="L333" i="8"/>
  <c r="Q341" i="13" s="1"/>
  <c r="G333" i="8"/>
  <c r="J341" i="13" s="1"/>
  <c r="K333" i="8"/>
  <c r="F333" i="8"/>
  <c r="I341" i="13" s="1"/>
  <c r="J333" i="8"/>
  <c r="I333" i="8"/>
  <c r="L341" i="13" s="1"/>
  <c r="H333" i="8"/>
  <c r="K341" i="13" s="1"/>
  <c r="H1780" i="13"/>
  <c r="L1772" i="8"/>
  <c r="Q1780" i="13" s="1"/>
  <c r="F1772" i="8"/>
  <c r="I1780" i="13" s="1"/>
  <c r="K1772" i="8"/>
  <c r="G1772" i="8"/>
  <c r="J1780" i="13" s="1"/>
  <c r="J1772" i="8"/>
  <c r="I1772" i="8"/>
  <c r="L1780" i="13" s="1"/>
  <c r="H1772" i="8"/>
  <c r="K1780" i="13" s="1"/>
  <c r="H1524" i="13"/>
  <c r="L1516" i="8"/>
  <c r="Q1524" i="13" s="1"/>
  <c r="G1516" i="8"/>
  <c r="J1524" i="13" s="1"/>
  <c r="K1516" i="8"/>
  <c r="F1516" i="8"/>
  <c r="I1524" i="13" s="1"/>
  <c r="J1516" i="8"/>
  <c r="I1516" i="8"/>
  <c r="L1524" i="13" s="1"/>
  <c r="H1516" i="8"/>
  <c r="K1524" i="13" s="1"/>
  <c r="H925" i="13"/>
  <c r="L917" i="8"/>
  <c r="Q925" i="13" s="1"/>
  <c r="G917" i="8"/>
  <c r="J925" i="13" s="1"/>
  <c r="K917" i="8"/>
  <c r="F917" i="8"/>
  <c r="I925" i="13" s="1"/>
  <c r="J917" i="8"/>
  <c r="I917" i="8"/>
  <c r="L925" i="13" s="1"/>
  <c r="H917" i="8"/>
  <c r="K925" i="13" s="1"/>
  <c r="H1914" i="13"/>
  <c r="L1906" i="8"/>
  <c r="Q1914" i="13" s="1"/>
  <c r="G1906" i="8"/>
  <c r="J1914" i="13" s="1"/>
  <c r="K1906" i="8"/>
  <c r="F1906" i="8"/>
  <c r="I1914" i="13" s="1"/>
  <c r="J1906" i="8"/>
  <c r="I1906" i="8"/>
  <c r="L1914" i="13" s="1"/>
  <c r="H1906" i="8"/>
  <c r="K1914" i="13" s="1"/>
  <c r="H245" i="13"/>
  <c r="L237" i="8"/>
  <c r="Q245" i="13" s="1"/>
  <c r="G237" i="8"/>
  <c r="J245" i="13" s="1"/>
  <c r="K237" i="8"/>
  <c r="F237" i="8"/>
  <c r="I245" i="13" s="1"/>
  <c r="J237" i="8"/>
  <c r="I237" i="8"/>
  <c r="L245" i="13" s="1"/>
  <c r="H237" i="8"/>
  <c r="K245" i="13" s="1"/>
  <c r="H1779" i="13"/>
  <c r="L1771" i="8"/>
  <c r="Q1779" i="13" s="1"/>
  <c r="F1771" i="8"/>
  <c r="I1779" i="13" s="1"/>
  <c r="K1771" i="8"/>
  <c r="G1771" i="8"/>
  <c r="J1779" i="13" s="1"/>
  <c r="J1771" i="8"/>
  <c r="I1771" i="8"/>
  <c r="L1779" i="13" s="1"/>
  <c r="H1771" i="8"/>
  <c r="K1779" i="13" s="1"/>
  <c r="H1523" i="13"/>
  <c r="L1515" i="8"/>
  <c r="Q1523" i="13" s="1"/>
  <c r="F1515" i="8"/>
  <c r="I1523" i="13" s="1"/>
  <c r="K1515" i="8"/>
  <c r="G1515" i="8"/>
  <c r="J1523" i="13" s="1"/>
  <c r="J1515" i="8"/>
  <c r="I1515" i="8"/>
  <c r="L1523" i="13" s="1"/>
  <c r="H1515" i="8"/>
  <c r="K1523" i="13" s="1"/>
  <c r="H921" i="13"/>
  <c r="L913" i="8"/>
  <c r="Q921" i="13" s="1"/>
  <c r="G913" i="8"/>
  <c r="J921" i="13" s="1"/>
  <c r="K913" i="8"/>
  <c r="F913" i="8"/>
  <c r="I921" i="13" s="1"/>
  <c r="J913" i="8"/>
  <c r="I913" i="8"/>
  <c r="L921" i="13" s="1"/>
  <c r="H913" i="8"/>
  <c r="K921" i="13" s="1"/>
  <c r="H1284" i="13"/>
  <c r="L1276" i="8"/>
  <c r="Q1284" i="13" s="1"/>
  <c r="G1276" i="8"/>
  <c r="J1284" i="13" s="1"/>
  <c r="K1276" i="8"/>
  <c r="F1276" i="8"/>
  <c r="I1284" i="13" s="1"/>
  <c r="J1276" i="8"/>
  <c r="I1276" i="8"/>
  <c r="L1284" i="13" s="1"/>
  <c r="H1276" i="8"/>
  <c r="K1284" i="13" s="1"/>
  <c r="H1028" i="13"/>
  <c r="L1020" i="8"/>
  <c r="Q1028" i="13" s="1"/>
  <c r="H1020" i="8"/>
  <c r="K1028" i="13" s="1"/>
  <c r="K1020" i="8"/>
  <c r="F1020" i="8"/>
  <c r="I1028" i="13" s="1"/>
  <c r="J1020" i="8"/>
  <c r="I1020" i="8"/>
  <c r="L1028" i="13" s="1"/>
  <c r="G1020" i="8"/>
  <c r="J1028" i="13" s="1"/>
  <c r="H772" i="13"/>
  <c r="L764" i="8"/>
  <c r="Q772" i="13" s="1"/>
  <c r="H764" i="8"/>
  <c r="K772" i="13" s="1"/>
  <c r="K764" i="8"/>
  <c r="F764" i="8"/>
  <c r="I772" i="13" s="1"/>
  <c r="J764" i="8"/>
  <c r="I764" i="8"/>
  <c r="L772" i="13" s="1"/>
  <c r="G764" i="8"/>
  <c r="J772" i="13" s="1"/>
  <c r="H516" i="13"/>
  <c r="L508" i="8"/>
  <c r="Q516" i="13" s="1"/>
  <c r="H508" i="8"/>
  <c r="K516" i="13" s="1"/>
  <c r="K508" i="8"/>
  <c r="F508" i="8"/>
  <c r="I516" i="13" s="1"/>
  <c r="J508" i="8"/>
  <c r="I508" i="8"/>
  <c r="L516" i="13" s="1"/>
  <c r="G508" i="8"/>
  <c r="J516" i="13" s="1"/>
  <c r="H260" i="13"/>
  <c r="L252" i="8"/>
  <c r="Q260" i="13" s="1"/>
  <c r="G252" i="8"/>
  <c r="J260" i="13" s="1"/>
  <c r="K252" i="8"/>
  <c r="F252" i="8"/>
  <c r="I260" i="13" s="1"/>
  <c r="J252" i="8"/>
  <c r="I252" i="8"/>
  <c r="L260" i="13" s="1"/>
  <c r="H252" i="8"/>
  <c r="K260" i="13" s="1"/>
  <c r="H1407" i="13"/>
  <c r="L1399" i="8"/>
  <c r="Q1407" i="13" s="1"/>
  <c r="F1399" i="8"/>
  <c r="I1407" i="13" s="1"/>
  <c r="K1399" i="8"/>
  <c r="G1399" i="8"/>
  <c r="J1407" i="13" s="1"/>
  <c r="J1399" i="8"/>
  <c r="I1399" i="8"/>
  <c r="L1407" i="13" s="1"/>
  <c r="H1399" i="8"/>
  <c r="K1407" i="13" s="1"/>
  <c r="H1151" i="13"/>
  <c r="L1143" i="8"/>
  <c r="Q1151" i="13" s="1"/>
  <c r="F1143" i="8"/>
  <c r="I1151" i="13" s="1"/>
  <c r="K1143" i="8"/>
  <c r="G1143" i="8"/>
  <c r="J1151" i="13" s="1"/>
  <c r="J1143" i="8"/>
  <c r="I1143" i="8"/>
  <c r="L1151" i="13" s="1"/>
  <c r="H1143" i="8"/>
  <c r="K1151" i="13" s="1"/>
  <c r="H895" i="13"/>
  <c r="L887" i="8"/>
  <c r="Q895" i="13" s="1"/>
  <c r="F887" i="8"/>
  <c r="I895" i="13" s="1"/>
  <c r="K887" i="8"/>
  <c r="G887" i="8"/>
  <c r="J895" i="13" s="1"/>
  <c r="J887" i="8"/>
  <c r="I887" i="8"/>
  <c r="L895" i="13" s="1"/>
  <c r="H887" i="8"/>
  <c r="K895" i="13" s="1"/>
  <c r="H639" i="13"/>
  <c r="L631" i="8"/>
  <c r="Q639" i="13" s="1"/>
  <c r="F631" i="8"/>
  <c r="I639" i="13" s="1"/>
  <c r="K631" i="8"/>
  <c r="G631" i="8"/>
  <c r="J639" i="13" s="1"/>
  <c r="J631" i="8"/>
  <c r="I631" i="8"/>
  <c r="L639" i="13" s="1"/>
  <c r="H631" i="8"/>
  <c r="K639" i="13" s="1"/>
  <c r="H383" i="13"/>
  <c r="L375" i="8"/>
  <c r="Q383" i="13" s="1"/>
  <c r="G375" i="8"/>
  <c r="J383" i="13" s="1"/>
  <c r="K375" i="8"/>
  <c r="F375" i="8"/>
  <c r="I383" i="13" s="1"/>
  <c r="J375" i="8"/>
  <c r="I375" i="8"/>
  <c r="L383" i="13" s="1"/>
  <c r="H375" i="8"/>
  <c r="K383" i="13" s="1"/>
  <c r="H127" i="13"/>
  <c r="L119" i="8"/>
  <c r="Q127" i="13" s="1"/>
  <c r="G119" i="8"/>
  <c r="J127" i="13" s="1"/>
  <c r="K119" i="8"/>
  <c r="F119" i="8"/>
  <c r="I127" i="13" s="1"/>
  <c r="J119" i="8"/>
  <c r="I119" i="8"/>
  <c r="L127" i="13" s="1"/>
  <c r="H119" i="8"/>
  <c r="K127" i="13" s="1"/>
  <c r="H1270" i="13"/>
  <c r="L1262" i="8"/>
  <c r="Q1270" i="13" s="1"/>
  <c r="I1262" i="8"/>
  <c r="L1270" i="13" s="1"/>
  <c r="K1262" i="8"/>
  <c r="H1262" i="8"/>
  <c r="K1270" i="13" s="1"/>
  <c r="J1262" i="8"/>
  <c r="G1262" i="8"/>
  <c r="J1270" i="13" s="1"/>
  <c r="F1262" i="8"/>
  <c r="I1270" i="13" s="1"/>
  <c r="H1014" i="13"/>
  <c r="L1006" i="8"/>
  <c r="Q1014" i="13" s="1"/>
  <c r="I1006" i="8"/>
  <c r="L1014" i="13" s="1"/>
  <c r="K1006" i="8"/>
  <c r="H1006" i="8"/>
  <c r="K1014" i="13" s="1"/>
  <c r="J1006" i="8"/>
  <c r="G1006" i="8"/>
  <c r="J1014" i="13" s="1"/>
  <c r="F1006" i="8"/>
  <c r="I1014" i="13" s="1"/>
  <c r="H758" i="13"/>
  <c r="L750" i="8"/>
  <c r="Q758" i="13" s="1"/>
  <c r="I750" i="8"/>
  <c r="L758" i="13" s="1"/>
  <c r="K750" i="8"/>
  <c r="H750" i="8"/>
  <c r="K758" i="13" s="1"/>
  <c r="J750" i="8"/>
  <c r="G750" i="8"/>
  <c r="J758" i="13" s="1"/>
  <c r="F750" i="8"/>
  <c r="I758" i="13" s="1"/>
  <c r="H502" i="13"/>
  <c r="L494" i="8"/>
  <c r="Q502" i="13" s="1"/>
  <c r="I494" i="8"/>
  <c r="L502" i="13" s="1"/>
  <c r="K494" i="8"/>
  <c r="H494" i="8"/>
  <c r="K502" i="13" s="1"/>
  <c r="J494" i="8"/>
  <c r="G494" i="8"/>
  <c r="J502" i="13" s="1"/>
  <c r="F494" i="8"/>
  <c r="I502" i="13" s="1"/>
  <c r="H246" i="13"/>
  <c r="L238" i="8"/>
  <c r="Q246" i="13" s="1"/>
  <c r="I238" i="8"/>
  <c r="L246" i="13" s="1"/>
  <c r="K238" i="8"/>
  <c r="H238" i="8"/>
  <c r="K246" i="13" s="1"/>
  <c r="J238" i="8"/>
  <c r="G238" i="8"/>
  <c r="J246" i="13" s="1"/>
  <c r="F238" i="8"/>
  <c r="I246" i="13" s="1"/>
  <c r="H1942" i="13"/>
  <c r="L1934" i="8"/>
  <c r="Q1942" i="13" s="1"/>
  <c r="I1934" i="8"/>
  <c r="L1942" i="13" s="1"/>
  <c r="K1934" i="8"/>
  <c r="H1934" i="8"/>
  <c r="K1942" i="13" s="1"/>
  <c r="J1934" i="8"/>
  <c r="G1934" i="8"/>
  <c r="J1942" i="13" s="1"/>
  <c r="F1934" i="8"/>
  <c r="I1942" i="13" s="1"/>
  <c r="H1141" i="13"/>
  <c r="L1133" i="8"/>
  <c r="Q1141" i="13" s="1"/>
  <c r="I1133" i="8"/>
  <c r="L1141" i="13" s="1"/>
  <c r="K1133" i="8"/>
  <c r="H1133" i="8"/>
  <c r="K1141" i="13" s="1"/>
  <c r="J1133" i="8"/>
  <c r="G1133" i="8"/>
  <c r="J1141" i="13" s="1"/>
  <c r="F1133" i="8"/>
  <c r="I1141" i="13" s="1"/>
  <c r="H1873" i="13"/>
  <c r="L1865" i="8"/>
  <c r="Q1873" i="13" s="1"/>
  <c r="I1865" i="8"/>
  <c r="L1873" i="13" s="1"/>
  <c r="K1865" i="8"/>
  <c r="H1865" i="8"/>
  <c r="K1873" i="13" s="1"/>
  <c r="J1865" i="8"/>
  <c r="G1865" i="8"/>
  <c r="J1873" i="13" s="1"/>
  <c r="F1865" i="8"/>
  <c r="I1873" i="13" s="1"/>
  <c r="H1617" i="13"/>
  <c r="L1609" i="8"/>
  <c r="Q1617" i="13" s="1"/>
  <c r="I1609" i="8"/>
  <c r="L1617" i="13" s="1"/>
  <c r="K1609" i="8"/>
  <c r="H1609" i="8"/>
  <c r="K1617" i="13" s="1"/>
  <c r="J1609" i="8"/>
  <c r="G1609" i="8"/>
  <c r="J1617" i="13" s="1"/>
  <c r="F1609" i="8"/>
  <c r="I1617" i="13" s="1"/>
  <c r="H1297" i="13"/>
  <c r="L1289" i="8"/>
  <c r="Q1297" i="13" s="1"/>
  <c r="I1289" i="8"/>
  <c r="L1297" i="13" s="1"/>
  <c r="K1289" i="8"/>
  <c r="H1289" i="8"/>
  <c r="K1297" i="13" s="1"/>
  <c r="J1289" i="8"/>
  <c r="G1289" i="8"/>
  <c r="J1297" i="13" s="1"/>
  <c r="F1289" i="8"/>
  <c r="I1297" i="13" s="1"/>
  <c r="H273" i="13"/>
  <c r="L265" i="8"/>
  <c r="Q273" i="13" s="1"/>
  <c r="I265" i="8"/>
  <c r="L273" i="13" s="1"/>
  <c r="K265" i="8"/>
  <c r="H265" i="8"/>
  <c r="K273" i="13" s="1"/>
  <c r="J265" i="8"/>
  <c r="G265" i="8"/>
  <c r="J273" i="13" s="1"/>
  <c r="F265" i="8"/>
  <c r="I273" i="13" s="1"/>
  <c r="H1221" i="13"/>
  <c r="L1213" i="8"/>
  <c r="Q1221" i="13" s="1"/>
  <c r="I1213" i="8"/>
  <c r="L1221" i="13" s="1"/>
  <c r="K1213" i="8"/>
  <c r="H1213" i="8"/>
  <c r="K1221" i="13" s="1"/>
  <c r="J1213" i="8"/>
  <c r="G1213" i="8"/>
  <c r="J1221" i="13" s="1"/>
  <c r="F1213" i="8"/>
  <c r="I1221" i="13" s="1"/>
  <c r="H1840" i="13"/>
  <c r="L1832" i="8"/>
  <c r="Q1840" i="13" s="1"/>
  <c r="I1832" i="8"/>
  <c r="L1840" i="13" s="1"/>
  <c r="K1832" i="8"/>
  <c r="H1832" i="8"/>
  <c r="K1840" i="13" s="1"/>
  <c r="J1832" i="8"/>
  <c r="F1832" i="8"/>
  <c r="I1840" i="13" s="1"/>
  <c r="G1832" i="8"/>
  <c r="J1840" i="13" s="1"/>
  <c r="H1584" i="13"/>
  <c r="L1576" i="8"/>
  <c r="Q1584" i="13" s="1"/>
  <c r="I1576" i="8"/>
  <c r="L1584" i="13" s="1"/>
  <c r="K1576" i="8"/>
  <c r="H1576" i="8"/>
  <c r="K1584" i="13" s="1"/>
  <c r="J1576" i="8"/>
  <c r="G1576" i="8"/>
  <c r="J1584" i="13" s="1"/>
  <c r="F1576" i="8"/>
  <c r="I1584" i="13" s="1"/>
  <c r="H1165" i="13"/>
  <c r="L1157" i="8"/>
  <c r="Q1165" i="13" s="1"/>
  <c r="I1157" i="8"/>
  <c r="L1165" i="13" s="1"/>
  <c r="K1157" i="8"/>
  <c r="H1157" i="8"/>
  <c r="K1165" i="13" s="1"/>
  <c r="J1157" i="8"/>
  <c r="G1157" i="8"/>
  <c r="J1165" i="13" s="1"/>
  <c r="F1157" i="8"/>
  <c r="I1165" i="13" s="1"/>
  <c r="H141" i="13"/>
  <c r="L133" i="8"/>
  <c r="Q141" i="13" s="1"/>
  <c r="I133" i="8"/>
  <c r="L141" i="13" s="1"/>
  <c r="K133" i="8"/>
  <c r="H133" i="8"/>
  <c r="K141" i="13" s="1"/>
  <c r="J133" i="8"/>
  <c r="G133" i="8"/>
  <c r="J141" i="13" s="1"/>
  <c r="F133" i="8"/>
  <c r="I141" i="13" s="1"/>
  <c r="H997" i="13"/>
  <c r="L989" i="8"/>
  <c r="Q997" i="13" s="1"/>
  <c r="I989" i="8"/>
  <c r="L997" i="13" s="1"/>
  <c r="K989" i="8"/>
  <c r="H989" i="8"/>
  <c r="K997" i="13" s="1"/>
  <c r="J989" i="8"/>
  <c r="G989" i="8"/>
  <c r="J997" i="13" s="1"/>
  <c r="F989" i="8"/>
  <c r="I997" i="13" s="1"/>
  <c r="H1839" i="13"/>
  <c r="L1831" i="8"/>
  <c r="Q1839" i="13" s="1"/>
  <c r="F1831" i="8"/>
  <c r="I1839" i="13" s="1"/>
  <c r="K1831" i="8"/>
  <c r="G1831" i="8"/>
  <c r="J1839" i="13" s="1"/>
  <c r="J1831" i="8"/>
  <c r="I1831" i="8"/>
  <c r="L1839" i="13" s="1"/>
  <c r="H1831" i="8"/>
  <c r="K1839" i="13" s="1"/>
  <c r="H1583" i="13"/>
  <c r="L1575" i="8"/>
  <c r="Q1583" i="13" s="1"/>
  <c r="F1575" i="8"/>
  <c r="I1583" i="13" s="1"/>
  <c r="K1575" i="8"/>
  <c r="G1575" i="8"/>
  <c r="J1583" i="13" s="1"/>
  <c r="J1575" i="8"/>
  <c r="I1575" i="8"/>
  <c r="L1583" i="13" s="1"/>
  <c r="H1575" i="8"/>
  <c r="K1583" i="13" s="1"/>
  <c r="H1161" i="13"/>
  <c r="L1153" i="8"/>
  <c r="Q1161" i="13" s="1"/>
  <c r="G1153" i="8"/>
  <c r="J1161" i="13" s="1"/>
  <c r="K1153" i="8"/>
  <c r="F1153" i="8"/>
  <c r="I1161" i="13" s="1"/>
  <c r="J1153" i="8"/>
  <c r="I1153" i="8"/>
  <c r="L1161" i="13" s="1"/>
  <c r="H1153" i="8"/>
  <c r="K1161" i="13" s="1"/>
  <c r="H137" i="13"/>
  <c r="L129" i="8"/>
  <c r="Q137" i="13" s="1"/>
  <c r="G129" i="8"/>
  <c r="J137" i="13" s="1"/>
  <c r="K129" i="8"/>
  <c r="F129" i="8"/>
  <c r="I137" i="13" s="1"/>
  <c r="J129" i="8"/>
  <c r="I129" i="8"/>
  <c r="L137" i="13" s="1"/>
  <c r="H129" i="8"/>
  <c r="K137" i="13" s="1"/>
  <c r="H1088" i="13"/>
  <c r="L1080" i="8"/>
  <c r="Q1088" i="13" s="1"/>
  <c r="G1080" i="8"/>
  <c r="J1088" i="13" s="1"/>
  <c r="K1080" i="8"/>
  <c r="F1080" i="8"/>
  <c r="I1088" i="13" s="1"/>
  <c r="J1080" i="8"/>
  <c r="I1080" i="8"/>
  <c r="L1088" i="13" s="1"/>
  <c r="H1080" i="8"/>
  <c r="K1088" i="13" s="1"/>
  <c r="H832" i="13"/>
  <c r="L824" i="8"/>
  <c r="Q832" i="13" s="1"/>
  <c r="G824" i="8"/>
  <c r="J832" i="13" s="1"/>
  <c r="K824" i="8"/>
  <c r="F824" i="8"/>
  <c r="I832" i="13" s="1"/>
  <c r="J824" i="8"/>
  <c r="I824" i="8"/>
  <c r="L832" i="13" s="1"/>
  <c r="H824" i="8"/>
  <c r="K832" i="13" s="1"/>
  <c r="H576" i="13"/>
  <c r="L568" i="8"/>
  <c r="Q576" i="13" s="1"/>
  <c r="G568" i="8"/>
  <c r="J576" i="13" s="1"/>
  <c r="K568" i="8"/>
  <c r="F568" i="8"/>
  <c r="I576" i="13" s="1"/>
  <c r="J568" i="8"/>
  <c r="I568" i="8"/>
  <c r="L576" i="13" s="1"/>
  <c r="H568" i="8"/>
  <c r="K576" i="13" s="1"/>
  <c r="H320" i="13"/>
  <c r="L312" i="8"/>
  <c r="Q320" i="13" s="1"/>
  <c r="G312" i="8"/>
  <c r="J320" i="13" s="1"/>
  <c r="K312" i="8"/>
  <c r="F312" i="8"/>
  <c r="I320" i="13" s="1"/>
  <c r="J312" i="8"/>
  <c r="I312" i="8"/>
  <c r="L320" i="13" s="1"/>
  <c r="H312" i="8"/>
  <c r="K320" i="13" s="1"/>
  <c r="H64" i="13"/>
  <c r="L56" i="8"/>
  <c r="Q64" i="13" s="1"/>
  <c r="G56" i="8"/>
  <c r="J64" i="13" s="1"/>
  <c r="K56" i="8"/>
  <c r="F56" i="8"/>
  <c r="I64" i="13" s="1"/>
  <c r="J56" i="8"/>
  <c r="I56" i="8"/>
  <c r="L64" i="13" s="1"/>
  <c r="H56" i="8"/>
  <c r="K64" i="13" s="1"/>
  <c r="H1211" i="13"/>
  <c r="L1203" i="8"/>
  <c r="Q1211" i="13" s="1"/>
  <c r="G1203" i="8"/>
  <c r="J1211" i="13" s="1"/>
  <c r="K1203" i="8"/>
  <c r="F1203" i="8"/>
  <c r="I1211" i="13" s="1"/>
  <c r="J1203" i="8"/>
  <c r="I1203" i="8"/>
  <c r="L1211" i="13" s="1"/>
  <c r="H1203" i="8"/>
  <c r="K1211" i="13" s="1"/>
  <c r="H955" i="13"/>
  <c r="L947" i="8"/>
  <c r="Q955" i="13" s="1"/>
  <c r="G947" i="8"/>
  <c r="J955" i="13" s="1"/>
  <c r="K947" i="8"/>
  <c r="F947" i="8"/>
  <c r="I955" i="13" s="1"/>
  <c r="J947" i="8"/>
  <c r="I947" i="8"/>
  <c r="L955" i="13" s="1"/>
  <c r="H947" i="8"/>
  <c r="K955" i="13" s="1"/>
  <c r="H699" i="13"/>
  <c r="L691" i="8"/>
  <c r="Q699" i="13" s="1"/>
  <c r="G691" i="8"/>
  <c r="J699" i="13" s="1"/>
  <c r="K691" i="8"/>
  <c r="F691" i="8"/>
  <c r="I699" i="13" s="1"/>
  <c r="J691" i="8"/>
  <c r="I691" i="8"/>
  <c r="L699" i="13" s="1"/>
  <c r="H691" i="8"/>
  <c r="K699" i="13" s="1"/>
  <c r="H443" i="13"/>
  <c r="L435" i="8"/>
  <c r="Q443" i="13" s="1"/>
  <c r="G435" i="8"/>
  <c r="J443" i="13" s="1"/>
  <c r="K435" i="8"/>
  <c r="F435" i="8"/>
  <c r="I443" i="13" s="1"/>
  <c r="J435" i="8"/>
  <c r="I435" i="8"/>
  <c r="L443" i="13" s="1"/>
  <c r="H435" i="8"/>
  <c r="K443" i="13" s="1"/>
  <c r="H187" i="13"/>
  <c r="L179" i="8"/>
  <c r="Q187" i="13" s="1"/>
  <c r="G179" i="8"/>
  <c r="J187" i="13" s="1"/>
  <c r="K179" i="8"/>
  <c r="F179" i="8"/>
  <c r="I187" i="13" s="1"/>
  <c r="J179" i="8"/>
  <c r="I179" i="8"/>
  <c r="L187" i="13" s="1"/>
  <c r="H179" i="8"/>
  <c r="K187" i="13" s="1"/>
  <c r="H1330" i="13"/>
  <c r="L1322" i="8"/>
  <c r="Q1330" i="13" s="1"/>
  <c r="G1322" i="8"/>
  <c r="J1330" i="13" s="1"/>
  <c r="K1322" i="8"/>
  <c r="F1322" i="8"/>
  <c r="I1330" i="13" s="1"/>
  <c r="J1322" i="8"/>
  <c r="I1322" i="8"/>
  <c r="L1330" i="13" s="1"/>
  <c r="H1322" i="8"/>
  <c r="K1330" i="13" s="1"/>
  <c r="H1074" i="13"/>
  <c r="L1066" i="8"/>
  <c r="Q1074" i="13" s="1"/>
  <c r="G1066" i="8"/>
  <c r="J1074" i="13" s="1"/>
  <c r="K1066" i="8"/>
  <c r="F1066" i="8"/>
  <c r="I1074" i="13" s="1"/>
  <c r="J1066" i="8"/>
  <c r="I1066" i="8"/>
  <c r="L1074" i="13" s="1"/>
  <c r="H1066" i="8"/>
  <c r="K1074" i="13" s="1"/>
  <c r="H818" i="13"/>
  <c r="L810" i="8"/>
  <c r="Q818" i="13" s="1"/>
  <c r="G810" i="8"/>
  <c r="J818" i="13" s="1"/>
  <c r="K810" i="8"/>
  <c r="F810" i="8"/>
  <c r="I818" i="13" s="1"/>
  <c r="J810" i="8"/>
  <c r="I810" i="8"/>
  <c r="L818" i="13" s="1"/>
  <c r="H810" i="8"/>
  <c r="K818" i="13" s="1"/>
  <c r="H562" i="13"/>
  <c r="L554" i="8"/>
  <c r="Q562" i="13" s="1"/>
  <c r="G554" i="8"/>
  <c r="J562" i="13" s="1"/>
  <c r="K554" i="8"/>
  <c r="F554" i="8"/>
  <c r="I562" i="13" s="1"/>
  <c r="J554" i="8"/>
  <c r="I554" i="8"/>
  <c r="L562" i="13" s="1"/>
  <c r="H554" i="8"/>
  <c r="K562" i="13" s="1"/>
  <c r="H306" i="13"/>
  <c r="L298" i="8"/>
  <c r="Q306" i="13" s="1"/>
  <c r="G298" i="8"/>
  <c r="J306" i="13" s="1"/>
  <c r="K298" i="8"/>
  <c r="F298" i="8"/>
  <c r="I306" i="13" s="1"/>
  <c r="J298" i="8"/>
  <c r="I298" i="8"/>
  <c r="L306" i="13" s="1"/>
  <c r="H298" i="8"/>
  <c r="K306" i="13" s="1"/>
  <c r="H50" i="13"/>
  <c r="L42" i="8"/>
  <c r="Q50" i="13" s="1"/>
  <c r="G42" i="8"/>
  <c r="J50" i="13" s="1"/>
  <c r="K42" i="8"/>
  <c r="F42" i="8"/>
  <c r="I50" i="13" s="1"/>
  <c r="J42" i="8"/>
  <c r="I42" i="8"/>
  <c r="L50" i="13" s="1"/>
  <c r="H42" i="8"/>
  <c r="K50" i="13" s="1"/>
  <c r="H1526" i="13"/>
  <c r="L1518" i="8"/>
  <c r="Q1526" i="13" s="1"/>
  <c r="H1518" i="8"/>
  <c r="K1526" i="13" s="1"/>
  <c r="K1518" i="8"/>
  <c r="G1518" i="8"/>
  <c r="J1526" i="13" s="1"/>
  <c r="J1518" i="8"/>
  <c r="F1518" i="8"/>
  <c r="I1526" i="13" s="1"/>
  <c r="I1518" i="8"/>
  <c r="L1526" i="13" s="1"/>
  <c r="H1949" i="13"/>
  <c r="L1941" i="8"/>
  <c r="Q1949" i="13" s="1"/>
  <c r="I1941" i="8"/>
  <c r="L1949" i="13" s="1"/>
  <c r="K1941" i="8"/>
  <c r="H1941" i="8"/>
  <c r="K1949" i="13" s="1"/>
  <c r="J1941" i="8"/>
  <c r="G1941" i="8"/>
  <c r="J1949" i="13" s="1"/>
  <c r="F1941" i="8"/>
  <c r="I1949" i="13" s="1"/>
  <c r="H1693" i="13"/>
  <c r="L1685" i="8"/>
  <c r="Q1693" i="13" s="1"/>
  <c r="I1685" i="8"/>
  <c r="L1693" i="13" s="1"/>
  <c r="K1685" i="8"/>
  <c r="H1685" i="8"/>
  <c r="K1693" i="13" s="1"/>
  <c r="J1685" i="8"/>
  <c r="F1685" i="8"/>
  <c r="I1693" i="13" s="1"/>
  <c r="G1685" i="8"/>
  <c r="J1693" i="13" s="1"/>
  <c r="H1437" i="13"/>
  <c r="L1429" i="8"/>
  <c r="Q1437" i="13" s="1"/>
  <c r="I1429" i="8"/>
  <c r="L1437" i="13" s="1"/>
  <c r="K1429" i="8"/>
  <c r="H1429" i="8"/>
  <c r="K1437" i="13" s="1"/>
  <c r="J1429" i="8"/>
  <c r="G1429" i="8"/>
  <c r="J1437" i="13" s="1"/>
  <c r="F1429" i="8"/>
  <c r="I1437" i="13" s="1"/>
  <c r="H577" i="13"/>
  <c r="L569" i="8"/>
  <c r="Q577" i="13" s="1"/>
  <c r="I569" i="8"/>
  <c r="L577" i="13" s="1"/>
  <c r="K569" i="8"/>
  <c r="H569" i="8"/>
  <c r="K577" i="13" s="1"/>
  <c r="J569" i="8"/>
  <c r="G569" i="8"/>
  <c r="J577" i="13" s="1"/>
  <c r="F569" i="8"/>
  <c r="I577" i="13" s="1"/>
  <c r="H1586" i="13"/>
  <c r="L1578" i="8"/>
  <c r="Q1586" i="13" s="1"/>
  <c r="H1578" i="8"/>
  <c r="K1586" i="13" s="1"/>
  <c r="K1578" i="8"/>
  <c r="G1578" i="8"/>
  <c r="J1586" i="13" s="1"/>
  <c r="J1578" i="8"/>
  <c r="F1578" i="8"/>
  <c r="I1586" i="13" s="1"/>
  <c r="I1578" i="8"/>
  <c r="L1586" i="13" s="1"/>
  <c r="H1916" i="13"/>
  <c r="L1908" i="8"/>
  <c r="Q1916" i="13" s="1"/>
  <c r="H1908" i="8"/>
  <c r="K1916" i="13" s="1"/>
  <c r="K1908" i="8"/>
  <c r="G1908" i="8"/>
  <c r="J1916" i="13" s="1"/>
  <c r="J1908" i="8"/>
  <c r="F1908" i="8"/>
  <c r="I1916" i="13" s="1"/>
  <c r="I1908" i="8"/>
  <c r="L1916" i="13" s="1"/>
  <c r="H1660" i="13"/>
  <c r="L1652" i="8"/>
  <c r="Q1660" i="13" s="1"/>
  <c r="H1652" i="8"/>
  <c r="K1660" i="13" s="1"/>
  <c r="K1652" i="8"/>
  <c r="G1652" i="8"/>
  <c r="J1660" i="13" s="1"/>
  <c r="J1652" i="8"/>
  <c r="F1652" i="8"/>
  <c r="I1660" i="13" s="1"/>
  <c r="I1652" i="8"/>
  <c r="L1660" i="13" s="1"/>
  <c r="H1392" i="13"/>
  <c r="L1384" i="8"/>
  <c r="Q1392" i="13" s="1"/>
  <c r="G1384" i="8"/>
  <c r="J1392" i="13" s="1"/>
  <c r="K1384" i="8"/>
  <c r="H1384" i="8"/>
  <c r="K1392" i="13" s="1"/>
  <c r="J1384" i="8"/>
  <c r="F1384" i="8"/>
  <c r="I1392" i="13" s="1"/>
  <c r="I1384" i="8"/>
  <c r="L1392" i="13" s="1"/>
  <c r="H445" i="13"/>
  <c r="L437" i="8"/>
  <c r="Q445" i="13" s="1"/>
  <c r="H437" i="8"/>
  <c r="K445" i="13" s="1"/>
  <c r="K437" i="8"/>
  <c r="G437" i="8"/>
  <c r="J445" i="13" s="1"/>
  <c r="J437" i="8"/>
  <c r="F437" i="8"/>
  <c r="I445" i="13" s="1"/>
  <c r="I437" i="8"/>
  <c r="L445" i="13" s="1"/>
  <c r="H1534" i="13"/>
  <c r="L1526" i="8"/>
  <c r="Q1534" i="13" s="1"/>
  <c r="H1526" i="8"/>
  <c r="K1534" i="13" s="1"/>
  <c r="K1526" i="8"/>
  <c r="G1526" i="8"/>
  <c r="J1534" i="13" s="1"/>
  <c r="J1526" i="8"/>
  <c r="F1526" i="8"/>
  <c r="I1534" i="13" s="1"/>
  <c r="I1526" i="8"/>
  <c r="L1534" i="13" s="1"/>
  <c r="H1915" i="13"/>
  <c r="L1907" i="8"/>
  <c r="Q1915" i="13" s="1"/>
  <c r="H1907" i="8"/>
  <c r="K1915" i="13" s="1"/>
  <c r="K1907" i="8"/>
  <c r="G1907" i="8"/>
  <c r="J1915" i="13" s="1"/>
  <c r="J1907" i="8"/>
  <c r="F1907" i="8"/>
  <c r="I1915" i="13" s="1"/>
  <c r="I1907" i="8"/>
  <c r="L1915" i="13" s="1"/>
  <c r="H1659" i="13"/>
  <c r="L1651" i="8"/>
  <c r="Q1659" i="13" s="1"/>
  <c r="H1651" i="8"/>
  <c r="K1659" i="13" s="1"/>
  <c r="K1651" i="8"/>
  <c r="F1651" i="8"/>
  <c r="I1659" i="13" s="1"/>
  <c r="J1651" i="8"/>
  <c r="G1651" i="8"/>
  <c r="J1659" i="13" s="1"/>
  <c r="I1651" i="8"/>
  <c r="L1659" i="13" s="1"/>
  <c r="H1389" i="13"/>
  <c r="L1381" i="8"/>
  <c r="Q1389" i="13" s="1"/>
  <c r="H1381" i="8"/>
  <c r="K1389" i="13" s="1"/>
  <c r="K1381" i="8"/>
  <c r="G1381" i="8"/>
  <c r="J1389" i="13" s="1"/>
  <c r="J1381" i="8"/>
  <c r="F1381" i="8"/>
  <c r="I1389" i="13" s="1"/>
  <c r="I1381" i="8"/>
  <c r="L1389" i="13" s="1"/>
  <c r="H441" i="13"/>
  <c r="L433" i="8"/>
  <c r="Q441" i="13" s="1"/>
  <c r="H433" i="8"/>
  <c r="K441" i="13" s="1"/>
  <c r="K433" i="8"/>
  <c r="G433" i="8"/>
  <c r="J441" i="13" s="1"/>
  <c r="J433" i="8"/>
  <c r="F433" i="8"/>
  <c r="I441" i="13" s="1"/>
  <c r="I433" i="8"/>
  <c r="L441" i="13" s="1"/>
  <c r="H1164" i="13"/>
  <c r="L1156" i="8"/>
  <c r="Q1164" i="13" s="1"/>
  <c r="H1156" i="8"/>
  <c r="K1164" i="13" s="1"/>
  <c r="K1156" i="8"/>
  <c r="G1156" i="8"/>
  <c r="J1164" i="13" s="1"/>
  <c r="J1156" i="8"/>
  <c r="F1156" i="8"/>
  <c r="I1164" i="13" s="1"/>
  <c r="I1156" i="8"/>
  <c r="L1164" i="13" s="1"/>
  <c r="H908" i="13"/>
  <c r="L900" i="8"/>
  <c r="Q908" i="13" s="1"/>
  <c r="H900" i="8"/>
  <c r="K908" i="13" s="1"/>
  <c r="K900" i="8"/>
  <c r="G900" i="8"/>
  <c r="J908" i="13" s="1"/>
  <c r="J900" i="8"/>
  <c r="F900" i="8"/>
  <c r="I908" i="13" s="1"/>
  <c r="I900" i="8"/>
  <c r="L908" i="13" s="1"/>
  <c r="H652" i="13"/>
  <c r="L644" i="8"/>
  <c r="Q652" i="13" s="1"/>
  <c r="H644" i="8"/>
  <c r="K652" i="13" s="1"/>
  <c r="K644" i="8"/>
  <c r="G644" i="8"/>
  <c r="J652" i="13" s="1"/>
  <c r="J644" i="8"/>
  <c r="F644" i="8"/>
  <c r="I652" i="13" s="1"/>
  <c r="I644" i="8"/>
  <c r="L652" i="13" s="1"/>
  <c r="H396" i="13"/>
  <c r="L388" i="8"/>
  <c r="Q396" i="13" s="1"/>
  <c r="H388" i="8"/>
  <c r="K396" i="13" s="1"/>
  <c r="K388" i="8"/>
  <c r="G388" i="8"/>
  <c r="J396" i="13" s="1"/>
  <c r="J388" i="8"/>
  <c r="F388" i="8"/>
  <c r="I396" i="13" s="1"/>
  <c r="I388" i="8"/>
  <c r="L396" i="13" s="1"/>
  <c r="H140" i="13"/>
  <c r="L132" i="8"/>
  <c r="Q140" i="13" s="1"/>
  <c r="H132" i="8"/>
  <c r="K140" i="13" s="1"/>
  <c r="K132" i="8"/>
  <c r="G132" i="8"/>
  <c r="J140" i="13" s="1"/>
  <c r="J132" i="8"/>
  <c r="F132" i="8"/>
  <c r="I140" i="13" s="1"/>
  <c r="I132" i="8"/>
  <c r="L140" i="13" s="1"/>
  <c r="H1287" i="13"/>
  <c r="L1279" i="8"/>
  <c r="Q1287" i="13" s="1"/>
  <c r="H1279" i="8"/>
  <c r="K1287" i="13" s="1"/>
  <c r="K1279" i="8"/>
  <c r="F1279" i="8"/>
  <c r="I1287" i="13" s="1"/>
  <c r="J1279" i="8"/>
  <c r="G1279" i="8"/>
  <c r="J1287" i="13" s="1"/>
  <c r="I1279" i="8"/>
  <c r="L1287" i="13" s="1"/>
  <c r="H1031" i="13"/>
  <c r="L1023" i="8"/>
  <c r="Q1031" i="13" s="1"/>
  <c r="H1023" i="8"/>
  <c r="K1031" i="13" s="1"/>
  <c r="K1023" i="8"/>
  <c r="F1023" i="8"/>
  <c r="I1031" i="13" s="1"/>
  <c r="J1023" i="8"/>
  <c r="G1023" i="8"/>
  <c r="J1031" i="13" s="1"/>
  <c r="I1023" i="8"/>
  <c r="L1031" i="13" s="1"/>
  <c r="H775" i="13"/>
  <c r="L767" i="8"/>
  <c r="Q775" i="13" s="1"/>
  <c r="H767" i="8"/>
  <c r="K775" i="13" s="1"/>
  <c r="K767" i="8"/>
  <c r="F767" i="8"/>
  <c r="I775" i="13" s="1"/>
  <c r="J767" i="8"/>
  <c r="G767" i="8"/>
  <c r="J775" i="13" s="1"/>
  <c r="I767" i="8"/>
  <c r="L775" i="13" s="1"/>
  <c r="H519" i="13"/>
  <c r="L511" i="8"/>
  <c r="Q519" i="13" s="1"/>
  <c r="H511" i="8"/>
  <c r="K519" i="13" s="1"/>
  <c r="K511" i="8"/>
  <c r="F511" i="8"/>
  <c r="I519" i="13" s="1"/>
  <c r="J511" i="8"/>
  <c r="G511" i="8"/>
  <c r="J519" i="13" s="1"/>
  <c r="I511" i="8"/>
  <c r="L519" i="13" s="1"/>
  <c r="H263" i="13"/>
  <c r="L255" i="8"/>
  <c r="Q263" i="13" s="1"/>
  <c r="H255" i="8"/>
  <c r="K263" i="13" s="1"/>
  <c r="K255" i="8"/>
  <c r="G255" i="8"/>
  <c r="J263" i="13" s="1"/>
  <c r="J255" i="8"/>
  <c r="F255" i="8"/>
  <c r="I263" i="13" s="1"/>
  <c r="I255" i="8"/>
  <c r="L263" i="13" s="1"/>
  <c r="H1406" i="13"/>
  <c r="L1398" i="8"/>
  <c r="Q1406" i="13" s="1"/>
  <c r="H1398" i="8"/>
  <c r="K1406" i="13" s="1"/>
  <c r="K1398" i="8"/>
  <c r="G1398" i="8"/>
  <c r="J1406" i="13" s="1"/>
  <c r="J1398" i="8"/>
  <c r="F1398" i="8"/>
  <c r="I1406" i="13" s="1"/>
  <c r="I1398" i="8"/>
  <c r="L1406" i="13" s="1"/>
  <c r="H1150" i="13"/>
  <c r="L1142" i="8"/>
  <c r="Q1150" i="13" s="1"/>
  <c r="H1142" i="8"/>
  <c r="K1150" i="13" s="1"/>
  <c r="K1142" i="8"/>
  <c r="G1142" i="8"/>
  <c r="J1150" i="13" s="1"/>
  <c r="J1142" i="8"/>
  <c r="F1142" i="8"/>
  <c r="I1150" i="13" s="1"/>
  <c r="I1142" i="8"/>
  <c r="L1150" i="13" s="1"/>
  <c r="H894" i="13"/>
  <c r="L886" i="8"/>
  <c r="Q894" i="13" s="1"/>
  <c r="H886" i="8"/>
  <c r="K894" i="13" s="1"/>
  <c r="K886" i="8"/>
  <c r="G886" i="8"/>
  <c r="J894" i="13" s="1"/>
  <c r="J886" i="8"/>
  <c r="F886" i="8"/>
  <c r="I894" i="13" s="1"/>
  <c r="I886" i="8"/>
  <c r="L894" i="13" s="1"/>
  <c r="H638" i="13"/>
  <c r="L630" i="8"/>
  <c r="Q638" i="13" s="1"/>
  <c r="H630" i="8"/>
  <c r="K638" i="13" s="1"/>
  <c r="K630" i="8"/>
  <c r="G630" i="8"/>
  <c r="J638" i="13" s="1"/>
  <c r="J630" i="8"/>
  <c r="F630" i="8"/>
  <c r="I638" i="13" s="1"/>
  <c r="I630" i="8"/>
  <c r="L638" i="13" s="1"/>
  <c r="H382" i="13"/>
  <c r="L374" i="8"/>
  <c r="Q382" i="13" s="1"/>
  <c r="H374" i="8"/>
  <c r="K382" i="13" s="1"/>
  <c r="K374" i="8"/>
  <c r="G374" i="8"/>
  <c r="J382" i="13" s="1"/>
  <c r="J374" i="8"/>
  <c r="F374" i="8"/>
  <c r="I382" i="13" s="1"/>
  <c r="I374" i="8"/>
  <c r="L382" i="13" s="1"/>
  <c r="H126" i="13"/>
  <c r="L118" i="8"/>
  <c r="Q126" i="13" s="1"/>
  <c r="H118" i="8"/>
  <c r="K126" i="13" s="1"/>
  <c r="K118" i="8"/>
  <c r="G118" i="8"/>
  <c r="J126" i="13" s="1"/>
  <c r="J118" i="8"/>
  <c r="F118" i="8"/>
  <c r="I126" i="13" s="1"/>
  <c r="I118" i="8"/>
  <c r="L126" i="13" s="1"/>
  <c r="H1626" i="13"/>
  <c r="J1618" i="8"/>
  <c r="F1618" i="8"/>
  <c r="I1626" i="13" s="1"/>
  <c r="I1618" i="8"/>
  <c r="L1626" i="13" s="1"/>
  <c r="L1618" i="8"/>
  <c r="Q1626" i="13" s="1"/>
  <c r="H1618" i="8"/>
  <c r="K1626" i="13" s="1"/>
  <c r="K1618" i="8"/>
  <c r="G1618" i="8"/>
  <c r="J1626" i="13" s="1"/>
  <c r="H1993" i="13"/>
  <c r="J1985" i="8"/>
  <c r="F1985" i="8"/>
  <c r="I1993" i="13" s="1"/>
  <c r="I1985" i="8"/>
  <c r="L1993" i="13" s="1"/>
  <c r="L1985" i="8"/>
  <c r="Q1993" i="13" s="1"/>
  <c r="H1985" i="8"/>
  <c r="K1993" i="13" s="1"/>
  <c r="K1985" i="8"/>
  <c r="G1985" i="8"/>
  <c r="J1993" i="13" s="1"/>
  <c r="H1737" i="13"/>
  <c r="L1729" i="8"/>
  <c r="Q1737" i="13" s="1"/>
  <c r="H1729" i="8"/>
  <c r="K1737" i="13" s="1"/>
  <c r="K1729" i="8"/>
  <c r="G1729" i="8"/>
  <c r="J1737" i="13" s="1"/>
  <c r="J1729" i="8"/>
  <c r="F1729" i="8"/>
  <c r="I1737" i="13" s="1"/>
  <c r="I1729" i="8"/>
  <c r="L1737" i="13" s="1"/>
  <c r="H1481" i="13"/>
  <c r="L1473" i="8"/>
  <c r="Q1481" i="13" s="1"/>
  <c r="H1473" i="8"/>
  <c r="K1481" i="13" s="1"/>
  <c r="K1473" i="8"/>
  <c r="G1473" i="8"/>
  <c r="J1481" i="13" s="1"/>
  <c r="J1473" i="8"/>
  <c r="F1473" i="8"/>
  <c r="I1481" i="13" s="1"/>
  <c r="I1473" i="8"/>
  <c r="L1481" i="13" s="1"/>
  <c r="H753" i="13"/>
  <c r="K745" i="8"/>
  <c r="G745" i="8"/>
  <c r="J753" i="13" s="1"/>
  <c r="J745" i="8"/>
  <c r="F745" i="8"/>
  <c r="I753" i="13" s="1"/>
  <c r="I745" i="8"/>
  <c r="L753" i="13" s="1"/>
  <c r="L745" i="8"/>
  <c r="Q753" i="13" s="1"/>
  <c r="H745" i="8"/>
  <c r="K753" i="13" s="1"/>
  <c r="H1754" i="13"/>
  <c r="J1746" i="8"/>
  <c r="F1746" i="8"/>
  <c r="I1754" i="13" s="1"/>
  <c r="I1746" i="8"/>
  <c r="L1754" i="13" s="1"/>
  <c r="L1746" i="8"/>
  <c r="Q1754" i="13" s="1"/>
  <c r="H1746" i="8"/>
  <c r="K1754" i="13" s="1"/>
  <c r="K1746" i="8"/>
  <c r="G1746" i="8"/>
  <c r="J1754" i="13" s="1"/>
  <c r="H1960" i="13"/>
  <c r="I1952" i="8"/>
  <c r="L1960" i="13" s="1"/>
  <c r="L1952" i="8"/>
  <c r="Q1960" i="13" s="1"/>
  <c r="H1952" i="8"/>
  <c r="K1960" i="13" s="1"/>
  <c r="K1952" i="8"/>
  <c r="G1952" i="8"/>
  <c r="J1960" i="13" s="1"/>
  <c r="J1952" i="8"/>
  <c r="F1952" i="8"/>
  <c r="I1960" i="13" s="1"/>
  <c r="H1704" i="13"/>
  <c r="L1696" i="8"/>
  <c r="Q1704" i="13" s="1"/>
  <c r="H1696" i="8"/>
  <c r="K1704" i="13" s="1"/>
  <c r="K1696" i="8"/>
  <c r="F1696" i="8"/>
  <c r="I1704" i="13" s="1"/>
  <c r="J1696" i="8"/>
  <c r="G1696" i="8"/>
  <c r="J1704" i="13" s="1"/>
  <c r="I1696" i="8"/>
  <c r="L1704" i="13" s="1"/>
  <c r="H1448" i="13"/>
  <c r="L1440" i="8"/>
  <c r="Q1448" i="13" s="1"/>
  <c r="G1440" i="8"/>
  <c r="J1448" i="13" s="1"/>
  <c r="K1440" i="8"/>
  <c r="H1440" i="8"/>
  <c r="K1448" i="13" s="1"/>
  <c r="J1440" i="8"/>
  <c r="F1440" i="8"/>
  <c r="I1448" i="13" s="1"/>
  <c r="I1440" i="8"/>
  <c r="L1448" i="13" s="1"/>
  <c r="H621" i="13"/>
  <c r="K613" i="8"/>
  <c r="G613" i="8"/>
  <c r="J621" i="13" s="1"/>
  <c r="J613" i="8"/>
  <c r="F613" i="8"/>
  <c r="I621" i="13" s="1"/>
  <c r="I613" i="8"/>
  <c r="L621" i="13" s="1"/>
  <c r="L613" i="8"/>
  <c r="Q621" i="13" s="1"/>
  <c r="H613" i="8"/>
  <c r="K621" i="13" s="1"/>
  <c r="H1674" i="13"/>
  <c r="L1666" i="8"/>
  <c r="Q1674" i="13" s="1"/>
  <c r="H1666" i="8"/>
  <c r="K1674" i="13" s="1"/>
  <c r="K1666" i="8"/>
  <c r="G1666" i="8"/>
  <c r="J1674" i="13" s="1"/>
  <c r="J1666" i="8"/>
  <c r="F1666" i="8"/>
  <c r="I1674" i="13" s="1"/>
  <c r="I1666" i="8"/>
  <c r="L1674" i="13" s="1"/>
  <c r="H1959" i="13"/>
  <c r="I1951" i="8"/>
  <c r="L1959" i="13" s="1"/>
  <c r="L1951" i="8"/>
  <c r="Q1959" i="13" s="1"/>
  <c r="H1951" i="8"/>
  <c r="K1959" i="13" s="1"/>
  <c r="K1951" i="8"/>
  <c r="G1951" i="8"/>
  <c r="J1959" i="13" s="1"/>
  <c r="J1951" i="8"/>
  <c r="F1951" i="8"/>
  <c r="I1959" i="13" s="1"/>
  <c r="H1703" i="13"/>
  <c r="L1695" i="8"/>
  <c r="Q1703" i="13" s="1"/>
  <c r="H1695" i="8"/>
  <c r="K1703" i="13" s="1"/>
  <c r="K1695" i="8"/>
  <c r="F1695" i="8"/>
  <c r="I1703" i="13" s="1"/>
  <c r="J1695" i="8"/>
  <c r="G1695" i="8"/>
  <c r="J1703" i="13" s="1"/>
  <c r="I1695" i="8"/>
  <c r="L1703" i="13" s="1"/>
  <c r="H1447" i="13"/>
  <c r="K1439" i="8"/>
  <c r="F1439" i="8"/>
  <c r="I1447" i="13" s="1"/>
  <c r="J1439" i="8"/>
  <c r="G1439" i="8"/>
  <c r="J1447" i="13" s="1"/>
  <c r="I1439" i="8"/>
  <c r="L1447" i="13" s="1"/>
  <c r="L1439" i="8"/>
  <c r="Q1447" i="13" s="1"/>
  <c r="H1439" i="8"/>
  <c r="K1447" i="13" s="1"/>
  <c r="H617" i="13"/>
  <c r="J609" i="8"/>
  <c r="F609" i="8"/>
  <c r="I617" i="13" s="1"/>
  <c r="I609" i="8"/>
  <c r="L617" i="13" s="1"/>
  <c r="L609" i="8"/>
  <c r="Q617" i="13" s="1"/>
  <c r="H609" i="8"/>
  <c r="K617" i="13" s="1"/>
  <c r="K609" i="8"/>
  <c r="G609" i="8"/>
  <c r="J617" i="13" s="1"/>
  <c r="H1208" i="13"/>
  <c r="L1200" i="8"/>
  <c r="Q1208" i="13" s="1"/>
  <c r="G1200" i="8"/>
  <c r="J1208" i="13" s="1"/>
  <c r="K1200" i="8"/>
  <c r="F1200" i="8"/>
  <c r="I1208" i="13" s="1"/>
  <c r="J1200" i="8"/>
  <c r="H1200" i="8"/>
  <c r="K1208" i="13" s="1"/>
  <c r="I1200" i="8"/>
  <c r="L1208" i="13" s="1"/>
  <c r="H952" i="13"/>
  <c r="K944" i="8"/>
  <c r="F944" i="8"/>
  <c r="I952" i="13" s="1"/>
  <c r="J944" i="8"/>
  <c r="I944" i="8"/>
  <c r="L952" i="13" s="1"/>
  <c r="H944" i="8"/>
  <c r="K952" i="13" s="1"/>
  <c r="L944" i="8"/>
  <c r="Q952" i="13" s="1"/>
  <c r="G944" i="8"/>
  <c r="J952" i="13" s="1"/>
  <c r="H696" i="13"/>
  <c r="J688" i="8"/>
  <c r="I688" i="8"/>
  <c r="L696" i="13" s="1"/>
  <c r="H688" i="8"/>
  <c r="K696" i="13" s="1"/>
  <c r="L688" i="8"/>
  <c r="Q696" i="13" s="1"/>
  <c r="G688" i="8"/>
  <c r="J696" i="13" s="1"/>
  <c r="K688" i="8"/>
  <c r="F688" i="8"/>
  <c r="I696" i="13" s="1"/>
  <c r="H440" i="13"/>
  <c r="H432" i="8"/>
  <c r="K440" i="13" s="1"/>
  <c r="L432" i="8"/>
  <c r="Q440" i="13" s="1"/>
  <c r="G432" i="8"/>
  <c r="J440" i="13" s="1"/>
  <c r="K432" i="8"/>
  <c r="F432" i="8"/>
  <c r="I440" i="13" s="1"/>
  <c r="J432" i="8"/>
  <c r="I432" i="8"/>
  <c r="L440" i="13" s="1"/>
  <c r="H184" i="13"/>
  <c r="L176" i="8"/>
  <c r="Q184" i="13" s="1"/>
  <c r="G176" i="8"/>
  <c r="J184" i="13" s="1"/>
  <c r="K176" i="8"/>
  <c r="F176" i="8"/>
  <c r="I184" i="13" s="1"/>
  <c r="J176" i="8"/>
  <c r="I176" i="8"/>
  <c r="L184" i="13" s="1"/>
  <c r="H176" i="8"/>
  <c r="K184" i="13" s="1"/>
  <c r="H1331" i="13"/>
  <c r="K1323" i="8"/>
  <c r="G1323" i="8"/>
  <c r="J1331" i="13" s="1"/>
  <c r="J1323" i="8"/>
  <c r="I1323" i="8"/>
  <c r="L1331" i="13" s="1"/>
  <c r="H1323" i="8"/>
  <c r="K1331" i="13" s="1"/>
  <c r="L1323" i="8"/>
  <c r="Q1331" i="13" s="1"/>
  <c r="F1323" i="8"/>
  <c r="I1331" i="13" s="1"/>
  <c r="H1075" i="13"/>
  <c r="J1067" i="8"/>
  <c r="I1067" i="8"/>
  <c r="L1075" i="13" s="1"/>
  <c r="H1067" i="8"/>
  <c r="K1075" i="13" s="1"/>
  <c r="L1067" i="8"/>
  <c r="Q1075" i="13" s="1"/>
  <c r="F1067" i="8"/>
  <c r="I1075" i="13" s="1"/>
  <c r="K1067" i="8"/>
  <c r="G1067" i="8"/>
  <c r="J1075" i="13" s="1"/>
  <c r="H819" i="13"/>
  <c r="H811" i="8"/>
  <c r="K819" i="13" s="1"/>
  <c r="L811" i="8"/>
  <c r="Q819" i="13" s="1"/>
  <c r="F811" i="8"/>
  <c r="I819" i="13" s="1"/>
  <c r="K811" i="8"/>
  <c r="G811" i="8"/>
  <c r="J819" i="13" s="1"/>
  <c r="J811" i="8"/>
  <c r="I811" i="8"/>
  <c r="L819" i="13" s="1"/>
  <c r="H563" i="13"/>
  <c r="K555" i="8"/>
  <c r="G555" i="8"/>
  <c r="J563" i="13" s="1"/>
  <c r="J555" i="8"/>
  <c r="I555" i="8"/>
  <c r="L563" i="13" s="1"/>
  <c r="H555" i="8"/>
  <c r="K563" i="13" s="1"/>
  <c r="L555" i="8"/>
  <c r="Q563" i="13" s="1"/>
  <c r="F555" i="8"/>
  <c r="I563" i="13" s="1"/>
  <c r="H307" i="13"/>
  <c r="J299" i="8"/>
  <c r="I299" i="8"/>
  <c r="L307" i="13" s="1"/>
  <c r="H299" i="8"/>
  <c r="K307" i="13" s="1"/>
  <c r="L299" i="8"/>
  <c r="Q307" i="13" s="1"/>
  <c r="G299" i="8"/>
  <c r="J307" i="13" s="1"/>
  <c r="K299" i="8"/>
  <c r="F299" i="8"/>
  <c r="I307" i="13" s="1"/>
  <c r="H51" i="13"/>
  <c r="H43" i="8"/>
  <c r="K51" i="13" s="1"/>
  <c r="L43" i="8"/>
  <c r="Q51" i="13" s="1"/>
  <c r="G43" i="8"/>
  <c r="J51" i="13" s="1"/>
  <c r="K43" i="8"/>
  <c r="F43" i="8"/>
  <c r="I51" i="13" s="1"/>
  <c r="J43" i="8"/>
  <c r="I43" i="8"/>
  <c r="L51" i="13" s="1"/>
  <c r="H1194" i="13"/>
  <c r="L1186" i="8"/>
  <c r="Q1194" i="13" s="1"/>
  <c r="G1186" i="8"/>
  <c r="J1194" i="13" s="1"/>
  <c r="K1186" i="8"/>
  <c r="F1186" i="8"/>
  <c r="I1194" i="13" s="1"/>
  <c r="J1186" i="8"/>
  <c r="I1186" i="8"/>
  <c r="L1194" i="13" s="1"/>
  <c r="H1186" i="8"/>
  <c r="K1194" i="13" s="1"/>
  <c r="H938" i="13"/>
  <c r="K930" i="8"/>
  <c r="F930" i="8"/>
  <c r="I938" i="13" s="1"/>
  <c r="J930" i="8"/>
  <c r="I930" i="8"/>
  <c r="L938" i="13" s="1"/>
  <c r="H930" i="8"/>
  <c r="K938" i="13" s="1"/>
  <c r="L930" i="8"/>
  <c r="Q938" i="13" s="1"/>
  <c r="G930" i="8"/>
  <c r="J938" i="13" s="1"/>
  <c r="H682" i="13"/>
  <c r="J674" i="8"/>
  <c r="I674" i="8"/>
  <c r="L682" i="13" s="1"/>
  <c r="H674" i="8"/>
  <c r="K682" i="13" s="1"/>
  <c r="L674" i="8"/>
  <c r="Q682" i="13" s="1"/>
  <c r="G674" i="8"/>
  <c r="J682" i="13" s="1"/>
  <c r="K674" i="8"/>
  <c r="F674" i="8"/>
  <c r="I682" i="13" s="1"/>
  <c r="H426" i="13"/>
  <c r="L418" i="8"/>
  <c r="Q426" i="13" s="1"/>
  <c r="G418" i="8"/>
  <c r="J426" i="13" s="1"/>
  <c r="K418" i="8"/>
  <c r="F418" i="8"/>
  <c r="I426" i="13" s="1"/>
  <c r="J418" i="8"/>
  <c r="I418" i="8"/>
  <c r="L426" i="13" s="1"/>
  <c r="H418" i="8"/>
  <c r="K426" i="13" s="1"/>
  <c r="H170" i="13"/>
  <c r="L162" i="8"/>
  <c r="Q170" i="13" s="1"/>
  <c r="G162" i="8"/>
  <c r="J170" i="13" s="1"/>
  <c r="K162" i="8"/>
  <c r="F162" i="8"/>
  <c r="I170" i="13" s="1"/>
  <c r="J162" i="8"/>
  <c r="I162" i="8"/>
  <c r="L170" i="13" s="1"/>
  <c r="H162" i="8"/>
  <c r="K170" i="13" s="1"/>
  <c r="H1766" i="13"/>
  <c r="L1758" i="8"/>
  <c r="Q1766" i="13" s="1"/>
  <c r="G1758" i="8"/>
  <c r="J1766" i="13" s="1"/>
  <c r="K1758" i="8"/>
  <c r="F1758" i="8"/>
  <c r="I1766" i="13" s="1"/>
  <c r="J1758" i="8"/>
  <c r="I1758" i="8"/>
  <c r="L1766" i="13" s="1"/>
  <c r="H1758" i="8"/>
  <c r="K1766" i="13" s="1"/>
  <c r="H389" i="13"/>
  <c r="K381" i="8"/>
  <c r="F381" i="8"/>
  <c r="I389" i="13" s="1"/>
  <c r="J381" i="8"/>
  <c r="I381" i="8"/>
  <c r="L389" i="13" s="1"/>
  <c r="H381" i="8"/>
  <c r="K389" i="13" s="1"/>
  <c r="L381" i="8"/>
  <c r="Q389" i="13" s="1"/>
  <c r="G381" i="8"/>
  <c r="J389" i="13" s="1"/>
  <c r="H1797" i="13"/>
  <c r="K1789" i="8"/>
  <c r="G1789" i="8"/>
  <c r="J1797" i="13" s="1"/>
  <c r="J1789" i="8"/>
  <c r="I1789" i="8"/>
  <c r="L1797" i="13" s="1"/>
  <c r="H1789" i="8"/>
  <c r="K1797" i="13" s="1"/>
  <c r="L1789" i="8"/>
  <c r="Q1797" i="13" s="1"/>
  <c r="F1789" i="8"/>
  <c r="I1797" i="13" s="1"/>
  <c r="H1541" i="13"/>
  <c r="K1533" i="8"/>
  <c r="F1533" i="8"/>
  <c r="I1541" i="13" s="1"/>
  <c r="J1533" i="8"/>
  <c r="I1533" i="8"/>
  <c r="L1541" i="13" s="1"/>
  <c r="H1533" i="8"/>
  <c r="K1541" i="13" s="1"/>
  <c r="L1533" i="8"/>
  <c r="Q1541" i="13" s="1"/>
  <c r="G1533" i="8"/>
  <c r="J1541" i="13" s="1"/>
  <c r="H993" i="13"/>
  <c r="K985" i="8"/>
  <c r="F985" i="8"/>
  <c r="I993" i="13" s="1"/>
  <c r="J985" i="8"/>
  <c r="I985" i="8"/>
  <c r="L993" i="13" s="1"/>
  <c r="H985" i="8"/>
  <c r="K993" i="13" s="1"/>
  <c r="L985" i="8"/>
  <c r="Q993" i="13" s="1"/>
  <c r="G985" i="8"/>
  <c r="J993" i="13" s="1"/>
  <c r="H1986" i="13"/>
  <c r="K1978" i="8"/>
  <c r="F1978" i="8"/>
  <c r="I1986" i="13" s="1"/>
  <c r="J1978" i="8"/>
  <c r="I1978" i="8"/>
  <c r="L1986" i="13" s="1"/>
  <c r="H1978" i="8"/>
  <c r="K1986" i="13" s="1"/>
  <c r="L1978" i="8"/>
  <c r="Q1986" i="13" s="1"/>
  <c r="G1978" i="8"/>
  <c r="J1986" i="13" s="1"/>
  <c r="H69" i="13"/>
  <c r="K61" i="8"/>
  <c r="F61" i="8"/>
  <c r="I69" i="13" s="1"/>
  <c r="J61" i="8"/>
  <c r="I61" i="8"/>
  <c r="L69" i="13" s="1"/>
  <c r="H61" i="8"/>
  <c r="K69" i="13" s="1"/>
  <c r="L61" i="8"/>
  <c r="Q69" i="13" s="1"/>
  <c r="G61" i="8"/>
  <c r="J69" i="13" s="1"/>
  <c r="H1764" i="13"/>
  <c r="K1756" i="8"/>
  <c r="G1756" i="8"/>
  <c r="J1764" i="13" s="1"/>
  <c r="J1756" i="8"/>
  <c r="I1756" i="8"/>
  <c r="L1764" i="13" s="1"/>
  <c r="H1756" i="8"/>
  <c r="K1764" i="13" s="1"/>
  <c r="L1756" i="8"/>
  <c r="Q1764" i="13" s="1"/>
  <c r="F1756" i="8"/>
  <c r="I1764" i="13" s="1"/>
  <c r="H1508" i="13"/>
  <c r="K1500" i="8"/>
  <c r="F1500" i="8"/>
  <c r="I1508" i="13" s="1"/>
  <c r="J1500" i="8"/>
  <c r="I1500" i="8"/>
  <c r="L1508" i="13" s="1"/>
  <c r="H1500" i="8"/>
  <c r="K1508" i="13" s="1"/>
  <c r="L1500" i="8"/>
  <c r="Q1508" i="13" s="1"/>
  <c r="G1500" i="8"/>
  <c r="J1508" i="13" s="1"/>
  <c r="H861" i="13"/>
  <c r="K853" i="8"/>
  <c r="F853" i="8"/>
  <c r="I861" i="13" s="1"/>
  <c r="J853" i="8"/>
  <c r="I853" i="8"/>
  <c r="L861" i="13" s="1"/>
  <c r="H853" i="8"/>
  <c r="K861" i="13" s="1"/>
  <c r="L853" i="8"/>
  <c r="Q861" i="13" s="1"/>
  <c r="G853" i="8"/>
  <c r="J861" i="13" s="1"/>
  <c r="H1862" i="13"/>
  <c r="K1854" i="8"/>
  <c r="F1854" i="8"/>
  <c r="I1862" i="13" s="1"/>
  <c r="J1854" i="8"/>
  <c r="I1854" i="8"/>
  <c r="L1862" i="13" s="1"/>
  <c r="H1854" i="8"/>
  <c r="K1862" i="13" s="1"/>
  <c r="L1854" i="8"/>
  <c r="Q1862" i="13" s="1"/>
  <c r="G1854" i="8"/>
  <c r="J1862" i="13" s="1"/>
  <c r="H37" i="13"/>
  <c r="K29" i="8"/>
  <c r="F29" i="8"/>
  <c r="I37" i="13" s="1"/>
  <c r="J29" i="8"/>
  <c r="I29" i="8"/>
  <c r="L37" i="13" s="1"/>
  <c r="H29" i="8"/>
  <c r="K37" i="13" s="1"/>
  <c r="L29" i="8"/>
  <c r="Q37" i="13" s="1"/>
  <c r="G29" i="8"/>
  <c r="J37" i="13" s="1"/>
  <c r="H1763" i="13"/>
  <c r="K1755" i="8"/>
  <c r="G1755" i="8"/>
  <c r="J1763" i="13" s="1"/>
  <c r="J1755" i="8"/>
  <c r="I1755" i="8"/>
  <c r="L1763" i="13" s="1"/>
  <c r="H1755" i="8"/>
  <c r="K1763" i="13" s="1"/>
  <c r="L1755" i="8"/>
  <c r="Q1763" i="13" s="1"/>
  <c r="F1755" i="8"/>
  <c r="I1763" i="13" s="1"/>
  <c r="H1507" i="13"/>
  <c r="K1499" i="8"/>
  <c r="G1499" i="8"/>
  <c r="J1507" i="13" s="1"/>
  <c r="J1499" i="8"/>
  <c r="I1499" i="8"/>
  <c r="L1507" i="13" s="1"/>
  <c r="H1499" i="8"/>
  <c r="K1507" i="13" s="1"/>
  <c r="L1499" i="8"/>
  <c r="Q1507" i="13" s="1"/>
  <c r="F1499" i="8"/>
  <c r="I1507" i="13" s="1"/>
  <c r="H857" i="13"/>
  <c r="K849" i="8"/>
  <c r="F849" i="8"/>
  <c r="I857" i="13" s="1"/>
  <c r="J849" i="8"/>
  <c r="I849" i="8"/>
  <c r="L857" i="13" s="1"/>
  <c r="H849" i="8"/>
  <c r="K857" i="13" s="1"/>
  <c r="L849" i="8"/>
  <c r="Q857" i="13" s="1"/>
  <c r="G849" i="8"/>
  <c r="J857" i="13" s="1"/>
  <c r="H1268" i="13"/>
  <c r="K1260" i="8"/>
  <c r="F1260" i="8"/>
  <c r="I1268" i="13" s="1"/>
  <c r="J1260" i="8"/>
  <c r="I1260" i="8"/>
  <c r="L1268" i="13" s="1"/>
  <c r="H1260" i="8"/>
  <c r="K1268" i="13" s="1"/>
  <c r="L1260" i="8"/>
  <c r="Q1268" i="13" s="1"/>
  <c r="G1260" i="8"/>
  <c r="J1268" i="13" s="1"/>
  <c r="H1012" i="13"/>
  <c r="K1004" i="8"/>
  <c r="F1004" i="8"/>
  <c r="I1012" i="13" s="1"/>
  <c r="J1004" i="8"/>
  <c r="I1004" i="8"/>
  <c r="L1012" i="13" s="1"/>
  <c r="H1004" i="8"/>
  <c r="K1012" i="13" s="1"/>
  <c r="L1004" i="8"/>
  <c r="Q1012" i="13" s="1"/>
  <c r="G1004" i="8"/>
  <c r="J1012" i="13" s="1"/>
  <c r="H756" i="13"/>
  <c r="K748" i="8"/>
  <c r="F748" i="8"/>
  <c r="I756" i="13" s="1"/>
  <c r="J748" i="8"/>
  <c r="I748" i="8"/>
  <c r="L756" i="13" s="1"/>
  <c r="H748" i="8"/>
  <c r="K756" i="13" s="1"/>
  <c r="L748" i="8"/>
  <c r="Q756" i="13" s="1"/>
  <c r="G748" i="8"/>
  <c r="J756" i="13" s="1"/>
  <c r="H500" i="13"/>
  <c r="K492" i="8"/>
  <c r="F492" i="8"/>
  <c r="I500" i="13" s="1"/>
  <c r="J492" i="8"/>
  <c r="I492" i="8"/>
  <c r="L500" i="13" s="1"/>
  <c r="H492" i="8"/>
  <c r="K500" i="13" s="1"/>
  <c r="L492" i="8"/>
  <c r="Q500" i="13" s="1"/>
  <c r="G492" i="8"/>
  <c r="J500" i="13" s="1"/>
  <c r="H244" i="13"/>
  <c r="K236" i="8"/>
  <c r="F236" i="8"/>
  <c r="I244" i="13" s="1"/>
  <c r="J236" i="8"/>
  <c r="I236" i="8"/>
  <c r="L244" i="13" s="1"/>
  <c r="H236" i="8"/>
  <c r="K244" i="13" s="1"/>
  <c r="L236" i="8"/>
  <c r="Q244" i="13" s="1"/>
  <c r="G236" i="8"/>
  <c r="J244" i="13" s="1"/>
  <c r="H1391" i="13"/>
  <c r="K1383" i="8"/>
  <c r="G1383" i="8"/>
  <c r="J1391" i="13" s="1"/>
  <c r="J1383" i="8"/>
  <c r="I1383" i="8"/>
  <c r="L1391" i="13" s="1"/>
  <c r="H1383" i="8"/>
  <c r="K1391" i="13" s="1"/>
  <c r="L1383" i="8"/>
  <c r="Q1391" i="13" s="1"/>
  <c r="F1383" i="8"/>
  <c r="I1391" i="13" s="1"/>
  <c r="H1135" i="13"/>
  <c r="K1127" i="8"/>
  <c r="G1127" i="8"/>
  <c r="J1135" i="13" s="1"/>
  <c r="J1127" i="8"/>
  <c r="I1127" i="8"/>
  <c r="L1135" i="13" s="1"/>
  <c r="H1127" i="8"/>
  <c r="K1135" i="13" s="1"/>
  <c r="L1127" i="8"/>
  <c r="Q1135" i="13" s="1"/>
  <c r="F1127" i="8"/>
  <c r="I1135" i="13" s="1"/>
  <c r="H879" i="13"/>
  <c r="K871" i="8"/>
  <c r="G871" i="8"/>
  <c r="J879" i="13" s="1"/>
  <c r="J871" i="8"/>
  <c r="I871" i="8"/>
  <c r="L879" i="13" s="1"/>
  <c r="H871" i="8"/>
  <c r="K879" i="13" s="1"/>
  <c r="L871" i="8"/>
  <c r="Q879" i="13" s="1"/>
  <c r="F871" i="8"/>
  <c r="I879" i="13" s="1"/>
  <c r="H623" i="13"/>
  <c r="K615" i="8"/>
  <c r="G615" i="8"/>
  <c r="J623" i="13" s="1"/>
  <c r="J615" i="8"/>
  <c r="I615" i="8"/>
  <c r="L623" i="13" s="1"/>
  <c r="H615" i="8"/>
  <c r="K623" i="13" s="1"/>
  <c r="L615" i="8"/>
  <c r="Q623" i="13" s="1"/>
  <c r="F615" i="8"/>
  <c r="I623" i="13" s="1"/>
  <c r="H367" i="13"/>
  <c r="K359" i="8"/>
  <c r="F359" i="8"/>
  <c r="I367" i="13" s="1"/>
  <c r="J359" i="8"/>
  <c r="I359" i="8"/>
  <c r="L367" i="13" s="1"/>
  <c r="H359" i="8"/>
  <c r="K367" i="13" s="1"/>
  <c r="L359" i="8"/>
  <c r="Q367" i="13" s="1"/>
  <c r="G359" i="8"/>
  <c r="J367" i="13" s="1"/>
  <c r="H111" i="13"/>
  <c r="K103" i="8"/>
  <c r="F103" i="8"/>
  <c r="I111" i="13" s="1"/>
  <c r="J103" i="8"/>
  <c r="I103" i="8"/>
  <c r="L111" i="13" s="1"/>
  <c r="H103" i="8"/>
  <c r="K111" i="13" s="1"/>
  <c r="L103" i="8"/>
  <c r="Q111" i="13" s="1"/>
  <c r="G103" i="8"/>
  <c r="J111" i="13" s="1"/>
  <c r="H1254" i="13"/>
  <c r="K1246" i="8"/>
  <c r="H1246" i="8"/>
  <c r="K1254" i="13" s="1"/>
  <c r="J1246" i="8"/>
  <c r="G1246" i="8"/>
  <c r="J1254" i="13" s="1"/>
  <c r="F1246" i="8"/>
  <c r="I1254" i="13" s="1"/>
  <c r="L1246" i="8"/>
  <c r="Q1254" i="13" s="1"/>
  <c r="I1246" i="8"/>
  <c r="L1254" i="13" s="1"/>
  <c r="H998" i="13"/>
  <c r="K990" i="8"/>
  <c r="I990" i="8"/>
  <c r="L998" i="13" s="1"/>
  <c r="J990" i="8"/>
  <c r="G990" i="8"/>
  <c r="J998" i="13" s="1"/>
  <c r="F990" i="8"/>
  <c r="I998" i="13" s="1"/>
  <c r="L990" i="8"/>
  <c r="Q998" i="13" s="1"/>
  <c r="H990" i="8"/>
  <c r="K998" i="13" s="1"/>
  <c r="H742" i="13"/>
  <c r="K734" i="8"/>
  <c r="H734" i="8"/>
  <c r="K742" i="13" s="1"/>
  <c r="J734" i="8"/>
  <c r="G734" i="8"/>
  <c r="J742" i="13" s="1"/>
  <c r="F734" i="8"/>
  <c r="I742" i="13" s="1"/>
  <c r="L734" i="8"/>
  <c r="Q742" i="13" s="1"/>
  <c r="I734" i="8"/>
  <c r="L742" i="13" s="1"/>
  <c r="H486" i="13"/>
  <c r="K478" i="8"/>
  <c r="H478" i="8"/>
  <c r="K486" i="13" s="1"/>
  <c r="J478" i="8"/>
  <c r="G478" i="8"/>
  <c r="J486" i="13" s="1"/>
  <c r="F478" i="8"/>
  <c r="I486" i="13" s="1"/>
  <c r="L478" i="8"/>
  <c r="Q486" i="13" s="1"/>
  <c r="I478" i="8"/>
  <c r="L486" i="13" s="1"/>
  <c r="H230" i="13"/>
  <c r="K222" i="8"/>
  <c r="H222" i="8"/>
  <c r="K230" i="13" s="1"/>
  <c r="J222" i="8"/>
  <c r="G222" i="8"/>
  <c r="J230" i="13" s="1"/>
  <c r="F222" i="8"/>
  <c r="I230" i="13" s="1"/>
  <c r="L222" i="8"/>
  <c r="Q230" i="13" s="1"/>
  <c r="I222" i="8"/>
  <c r="L230" i="13" s="1"/>
  <c r="H1910" i="13"/>
  <c r="K1902" i="8"/>
  <c r="H1902" i="8"/>
  <c r="K1910" i="13" s="1"/>
  <c r="J1902" i="8"/>
  <c r="G1902" i="8"/>
  <c r="J1910" i="13" s="1"/>
  <c r="F1902" i="8"/>
  <c r="I1910" i="13" s="1"/>
  <c r="L1902" i="8"/>
  <c r="Q1910" i="13" s="1"/>
  <c r="I1902" i="8"/>
  <c r="L1910" i="13" s="1"/>
  <c r="H981" i="13"/>
  <c r="K973" i="8"/>
  <c r="H973" i="8"/>
  <c r="K981" i="13" s="1"/>
  <c r="J973" i="8"/>
  <c r="G973" i="8"/>
  <c r="J981" i="13" s="1"/>
  <c r="F973" i="8"/>
  <c r="I981" i="13" s="1"/>
  <c r="L973" i="8"/>
  <c r="Q981" i="13" s="1"/>
  <c r="I973" i="8"/>
  <c r="L981" i="13" s="1"/>
  <c r="H1857" i="13"/>
  <c r="K1849" i="8"/>
  <c r="H1849" i="8"/>
  <c r="K1857" i="13" s="1"/>
  <c r="J1849" i="8"/>
  <c r="G1849" i="8"/>
  <c r="J1857" i="13" s="1"/>
  <c r="F1849" i="8"/>
  <c r="I1857" i="13" s="1"/>
  <c r="L1849" i="8"/>
  <c r="Q1857" i="13" s="1"/>
  <c r="I1849" i="8"/>
  <c r="L1857" i="13" s="1"/>
  <c r="H1601" i="13"/>
  <c r="K1593" i="8"/>
  <c r="H1593" i="8"/>
  <c r="K1601" i="13" s="1"/>
  <c r="J1593" i="8"/>
  <c r="G1593" i="8"/>
  <c r="J1601" i="13" s="1"/>
  <c r="F1593" i="8"/>
  <c r="I1601" i="13" s="1"/>
  <c r="L1593" i="8"/>
  <c r="Q1601" i="13" s="1"/>
  <c r="I1593" i="8"/>
  <c r="L1601" i="13" s="1"/>
  <c r="H1233" i="13"/>
  <c r="K1225" i="8"/>
  <c r="H1225" i="8"/>
  <c r="K1233" i="13" s="1"/>
  <c r="J1225" i="8"/>
  <c r="G1225" i="8"/>
  <c r="J1233" i="13" s="1"/>
  <c r="F1225" i="8"/>
  <c r="I1233" i="13" s="1"/>
  <c r="L1225" i="8"/>
  <c r="Q1233" i="13" s="1"/>
  <c r="I1225" i="8"/>
  <c r="L1233" i="13" s="1"/>
  <c r="H209" i="13"/>
  <c r="K201" i="8"/>
  <c r="H201" i="8"/>
  <c r="K209" i="13" s="1"/>
  <c r="J201" i="8"/>
  <c r="G201" i="8"/>
  <c r="J209" i="13" s="1"/>
  <c r="F201" i="8"/>
  <c r="I209" i="13" s="1"/>
  <c r="L201" i="8"/>
  <c r="Q209" i="13" s="1"/>
  <c r="I201" i="8"/>
  <c r="L209" i="13" s="1"/>
  <c r="H965" i="13"/>
  <c r="K957" i="8"/>
  <c r="H957" i="8"/>
  <c r="K965" i="13" s="1"/>
  <c r="J957" i="8"/>
  <c r="G957" i="8"/>
  <c r="J965" i="13" s="1"/>
  <c r="F957" i="8"/>
  <c r="I965" i="13" s="1"/>
  <c r="L957" i="8"/>
  <c r="Q965" i="13" s="1"/>
  <c r="I957" i="8"/>
  <c r="L965" i="13" s="1"/>
  <c r="H1824" i="13"/>
  <c r="K1816" i="8"/>
  <c r="H1816" i="8"/>
  <c r="K1824" i="13" s="1"/>
  <c r="J1816" i="8"/>
  <c r="F1816" i="8"/>
  <c r="I1824" i="13" s="1"/>
  <c r="G1816" i="8"/>
  <c r="J1824" i="13" s="1"/>
  <c r="L1816" i="8"/>
  <c r="Q1824" i="13" s="1"/>
  <c r="I1816" i="8"/>
  <c r="L1824" i="13" s="1"/>
  <c r="H1568" i="13"/>
  <c r="K1560" i="8"/>
  <c r="H1560" i="8"/>
  <c r="K1568" i="13" s="1"/>
  <c r="J1560" i="8"/>
  <c r="G1560" i="8"/>
  <c r="J1568" i="13" s="1"/>
  <c r="F1560" i="8"/>
  <c r="I1568" i="13" s="1"/>
  <c r="L1560" i="8"/>
  <c r="Q1568" i="13" s="1"/>
  <c r="I1560" i="8"/>
  <c r="L1568" i="13" s="1"/>
  <c r="H1101" i="13"/>
  <c r="K1093" i="8"/>
  <c r="H1093" i="8"/>
  <c r="K1101" i="13" s="1"/>
  <c r="J1093" i="8"/>
  <c r="G1093" i="8"/>
  <c r="J1101" i="13" s="1"/>
  <c r="F1093" i="8"/>
  <c r="I1101" i="13" s="1"/>
  <c r="L1093" i="8"/>
  <c r="Q1101" i="13" s="1"/>
  <c r="I1093" i="8"/>
  <c r="L1101" i="13" s="1"/>
  <c r="H77" i="13"/>
  <c r="K69" i="8"/>
  <c r="H69" i="8"/>
  <c r="K77" i="13" s="1"/>
  <c r="J69" i="8"/>
  <c r="G69" i="8"/>
  <c r="J77" i="13" s="1"/>
  <c r="F69" i="8"/>
  <c r="I77" i="13" s="1"/>
  <c r="L69" i="8"/>
  <c r="Q77" i="13" s="1"/>
  <c r="I69" i="8"/>
  <c r="L77" i="13" s="1"/>
  <c r="H773" i="13"/>
  <c r="K765" i="8"/>
  <c r="H765" i="8"/>
  <c r="K773" i="13" s="1"/>
  <c r="J765" i="8"/>
  <c r="G765" i="8"/>
  <c r="J773" i="13" s="1"/>
  <c r="F765" i="8"/>
  <c r="I773" i="13" s="1"/>
  <c r="L765" i="8"/>
  <c r="Q773" i="13" s="1"/>
  <c r="I765" i="8"/>
  <c r="L773" i="13" s="1"/>
  <c r="H1823" i="13"/>
  <c r="J1815" i="8"/>
  <c r="I1815" i="8"/>
  <c r="L1823" i="13" s="1"/>
  <c r="H1815" i="8"/>
  <c r="K1823" i="13" s="1"/>
  <c r="L1815" i="8"/>
  <c r="Q1823" i="13" s="1"/>
  <c r="F1815" i="8"/>
  <c r="I1823" i="13" s="1"/>
  <c r="K1815" i="8"/>
  <c r="G1815" i="8"/>
  <c r="J1823" i="13" s="1"/>
  <c r="H1567" i="13"/>
  <c r="J1559" i="8"/>
  <c r="I1559" i="8"/>
  <c r="L1567" i="13" s="1"/>
  <c r="H1559" i="8"/>
  <c r="K1567" i="13" s="1"/>
  <c r="L1559" i="8"/>
  <c r="Q1567" i="13" s="1"/>
  <c r="F1559" i="8"/>
  <c r="I1567" i="13" s="1"/>
  <c r="K1559" i="8"/>
  <c r="G1559" i="8"/>
  <c r="J1567" i="13" s="1"/>
  <c r="H1097" i="13"/>
  <c r="J1089" i="8"/>
  <c r="I1089" i="8"/>
  <c r="L1097" i="13" s="1"/>
  <c r="H1089" i="8"/>
  <c r="K1097" i="13" s="1"/>
  <c r="L1089" i="8"/>
  <c r="Q1097" i="13" s="1"/>
  <c r="G1089" i="8"/>
  <c r="J1097" i="13" s="1"/>
  <c r="K1089" i="8"/>
  <c r="F1089" i="8"/>
  <c r="I1097" i="13" s="1"/>
  <c r="H73" i="13"/>
  <c r="J65" i="8"/>
  <c r="I65" i="8"/>
  <c r="L73" i="13" s="1"/>
  <c r="H65" i="8"/>
  <c r="K73" i="13" s="1"/>
  <c r="L65" i="8"/>
  <c r="Q73" i="13" s="1"/>
  <c r="G65" i="8"/>
  <c r="J73" i="13" s="1"/>
  <c r="K65" i="8"/>
  <c r="F65" i="8"/>
  <c r="I73" i="13" s="1"/>
  <c r="H1072" i="13"/>
  <c r="J1064" i="8"/>
  <c r="I1064" i="8"/>
  <c r="L1072" i="13" s="1"/>
  <c r="H1064" i="8"/>
  <c r="K1072" i="13" s="1"/>
  <c r="L1064" i="8"/>
  <c r="Q1072" i="13" s="1"/>
  <c r="G1064" i="8"/>
  <c r="J1072" i="13" s="1"/>
  <c r="K1064" i="8"/>
  <c r="F1064" i="8"/>
  <c r="I1072" i="13" s="1"/>
  <c r="H816" i="13"/>
  <c r="J808" i="8"/>
  <c r="I808" i="8"/>
  <c r="L816" i="13" s="1"/>
  <c r="H808" i="8"/>
  <c r="K816" i="13" s="1"/>
  <c r="L808" i="8"/>
  <c r="Q816" i="13" s="1"/>
  <c r="G808" i="8"/>
  <c r="J816" i="13" s="1"/>
  <c r="K808" i="8"/>
  <c r="F808" i="8"/>
  <c r="I816" i="13" s="1"/>
  <c r="H560" i="13"/>
  <c r="J552" i="8"/>
  <c r="I552" i="8"/>
  <c r="L560" i="13" s="1"/>
  <c r="H552" i="8"/>
  <c r="K560" i="13" s="1"/>
  <c r="L552" i="8"/>
  <c r="Q560" i="13" s="1"/>
  <c r="G552" i="8"/>
  <c r="J560" i="13" s="1"/>
  <c r="K552" i="8"/>
  <c r="F552" i="8"/>
  <c r="I560" i="13" s="1"/>
  <c r="H304" i="13"/>
  <c r="J296" i="8"/>
  <c r="I296" i="8"/>
  <c r="L304" i="13" s="1"/>
  <c r="H296" i="8"/>
  <c r="K304" i="13" s="1"/>
  <c r="L296" i="8"/>
  <c r="Q304" i="13" s="1"/>
  <c r="G296" i="8"/>
  <c r="J304" i="13" s="1"/>
  <c r="K296" i="8"/>
  <c r="F296" i="8"/>
  <c r="I304" i="13" s="1"/>
  <c r="H48" i="13"/>
  <c r="J40" i="8"/>
  <c r="I40" i="8"/>
  <c r="L48" i="13" s="1"/>
  <c r="H40" i="8"/>
  <c r="K48" i="13" s="1"/>
  <c r="L40" i="8"/>
  <c r="Q48" i="13" s="1"/>
  <c r="G40" i="8"/>
  <c r="J48" i="13" s="1"/>
  <c r="K40" i="8"/>
  <c r="F40" i="8"/>
  <c r="I48" i="13" s="1"/>
  <c r="H1195" i="13"/>
  <c r="J1187" i="8"/>
  <c r="I1187" i="8"/>
  <c r="L1195" i="13" s="1"/>
  <c r="H1187" i="8"/>
  <c r="K1195" i="13" s="1"/>
  <c r="L1187" i="8"/>
  <c r="Q1195" i="13" s="1"/>
  <c r="G1187" i="8"/>
  <c r="J1195" i="13" s="1"/>
  <c r="K1187" i="8"/>
  <c r="F1187" i="8"/>
  <c r="I1195" i="13" s="1"/>
  <c r="H939" i="13"/>
  <c r="J931" i="8"/>
  <c r="I931" i="8"/>
  <c r="L939" i="13" s="1"/>
  <c r="H931" i="8"/>
  <c r="K939" i="13" s="1"/>
  <c r="L931" i="8"/>
  <c r="Q939" i="13" s="1"/>
  <c r="G931" i="8"/>
  <c r="J939" i="13" s="1"/>
  <c r="K931" i="8"/>
  <c r="F931" i="8"/>
  <c r="I939" i="13" s="1"/>
  <c r="H683" i="13"/>
  <c r="J675" i="8"/>
  <c r="I675" i="8"/>
  <c r="L683" i="13" s="1"/>
  <c r="H675" i="8"/>
  <c r="K683" i="13" s="1"/>
  <c r="L675" i="8"/>
  <c r="Q683" i="13" s="1"/>
  <c r="G675" i="8"/>
  <c r="J683" i="13" s="1"/>
  <c r="K675" i="8"/>
  <c r="F675" i="8"/>
  <c r="I683" i="13" s="1"/>
  <c r="H427" i="13"/>
  <c r="J419" i="8"/>
  <c r="I419" i="8"/>
  <c r="L427" i="13" s="1"/>
  <c r="H419" i="8"/>
  <c r="K427" i="13" s="1"/>
  <c r="L419" i="8"/>
  <c r="Q427" i="13" s="1"/>
  <c r="G419" i="8"/>
  <c r="J427" i="13" s="1"/>
  <c r="K419" i="8"/>
  <c r="F419" i="8"/>
  <c r="I427" i="13" s="1"/>
  <c r="H171" i="13"/>
  <c r="J163" i="8"/>
  <c r="I163" i="8"/>
  <c r="L171" i="13" s="1"/>
  <c r="H163" i="8"/>
  <c r="K171" i="13" s="1"/>
  <c r="L163" i="8"/>
  <c r="Q171" i="13" s="1"/>
  <c r="G163" i="8"/>
  <c r="J171" i="13" s="1"/>
  <c r="K163" i="8"/>
  <c r="F163" i="8"/>
  <c r="I171" i="13" s="1"/>
  <c r="H1314" i="13"/>
  <c r="J1306" i="8"/>
  <c r="I1306" i="8"/>
  <c r="L1314" i="13" s="1"/>
  <c r="H1306" i="8"/>
  <c r="K1314" i="13" s="1"/>
  <c r="L1306" i="8"/>
  <c r="Q1314" i="13" s="1"/>
  <c r="G1306" i="8"/>
  <c r="J1314" i="13" s="1"/>
  <c r="K1306" i="8"/>
  <c r="F1306" i="8"/>
  <c r="I1314" i="13" s="1"/>
  <c r="H1058" i="13"/>
  <c r="J1050" i="8"/>
  <c r="I1050" i="8"/>
  <c r="L1058" i="13" s="1"/>
  <c r="H1050" i="8"/>
  <c r="K1058" i="13" s="1"/>
  <c r="L1050" i="8"/>
  <c r="Q1058" i="13" s="1"/>
  <c r="G1050" i="8"/>
  <c r="J1058" i="13" s="1"/>
  <c r="K1050" i="8"/>
  <c r="F1050" i="8"/>
  <c r="I1058" i="13" s="1"/>
  <c r="H802" i="13"/>
  <c r="J794" i="8"/>
  <c r="I794" i="8"/>
  <c r="L802" i="13" s="1"/>
  <c r="H794" i="8"/>
  <c r="K802" i="13" s="1"/>
  <c r="L794" i="8"/>
  <c r="Q802" i="13" s="1"/>
  <c r="G794" i="8"/>
  <c r="J802" i="13" s="1"/>
  <c r="K794" i="8"/>
  <c r="F794" i="8"/>
  <c r="I802" i="13" s="1"/>
  <c r="H546" i="13"/>
  <c r="J538" i="8"/>
  <c r="I538" i="8"/>
  <c r="L546" i="13" s="1"/>
  <c r="H538" i="8"/>
  <c r="K546" i="13" s="1"/>
  <c r="L538" i="8"/>
  <c r="Q546" i="13" s="1"/>
  <c r="G538" i="8"/>
  <c r="J546" i="13" s="1"/>
  <c r="K538" i="8"/>
  <c r="F538" i="8"/>
  <c r="I546" i="13" s="1"/>
  <c r="H290" i="13"/>
  <c r="J282" i="8"/>
  <c r="I282" i="8"/>
  <c r="L290" i="13" s="1"/>
  <c r="H282" i="8"/>
  <c r="K290" i="13" s="1"/>
  <c r="L282" i="8"/>
  <c r="Q290" i="13" s="1"/>
  <c r="F282" i="8"/>
  <c r="I290" i="13" s="1"/>
  <c r="K282" i="8"/>
  <c r="G282" i="8"/>
  <c r="J290" i="13" s="1"/>
  <c r="H34" i="13"/>
  <c r="J26" i="8"/>
  <c r="I26" i="8"/>
  <c r="L34" i="13" s="1"/>
  <c r="H26" i="8"/>
  <c r="K34" i="13" s="1"/>
  <c r="L26" i="8"/>
  <c r="Q34" i="13" s="1"/>
  <c r="G26" i="8"/>
  <c r="J34" i="13" s="1"/>
  <c r="K26" i="8"/>
  <c r="F26" i="8"/>
  <c r="I34" i="13" s="1"/>
  <c r="H1490" i="13"/>
  <c r="J1482" i="8"/>
  <c r="I1482" i="8"/>
  <c r="L1490" i="13" s="1"/>
  <c r="H1482" i="8"/>
  <c r="K1490" i="13" s="1"/>
  <c r="L1482" i="8"/>
  <c r="Q1490" i="13" s="1"/>
  <c r="G1482" i="8"/>
  <c r="J1490" i="13" s="1"/>
  <c r="K1482" i="8"/>
  <c r="F1482" i="8"/>
  <c r="I1490" i="13" s="1"/>
  <c r="H1933" i="13"/>
  <c r="J1925" i="8"/>
  <c r="F1925" i="8"/>
  <c r="I1933" i="13" s="1"/>
  <c r="I1925" i="8"/>
  <c r="L1933" i="13" s="1"/>
  <c r="L1925" i="8"/>
  <c r="Q1933" i="13" s="1"/>
  <c r="G1925" i="8"/>
  <c r="J1933" i="13" s="1"/>
  <c r="K1925" i="8"/>
  <c r="H1925" i="8"/>
  <c r="K1933" i="13" s="1"/>
  <c r="H1677" i="13"/>
  <c r="J1669" i="8"/>
  <c r="H1669" i="8"/>
  <c r="K1677" i="13" s="1"/>
  <c r="I1669" i="8"/>
  <c r="L1677" i="13" s="1"/>
  <c r="L1669" i="8"/>
  <c r="Q1677" i="13" s="1"/>
  <c r="F1669" i="8"/>
  <c r="I1677" i="13" s="1"/>
  <c r="K1669" i="8"/>
  <c r="G1669" i="8"/>
  <c r="J1677" i="13" s="1"/>
  <c r="H1421" i="13"/>
  <c r="J1413" i="8"/>
  <c r="F1413" i="8"/>
  <c r="I1421" i="13" s="1"/>
  <c r="I1413" i="8"/>
  <c r="L1421" i="13" s="1"/>
  <c r="L1413" i="8"/>
  <c r="Q1421" i="13" s="1"/>
  <c r="H1413" i="8"/>
  <c r="K1421" i="13" s="1"/>
  <c r="K1413" i="8"/>
  <c r="G1413" i="8"/>
  <c r="J1421" i="13" s="1"/>
  <c r="H513" i="13"/>
  <c r="J505" i="8"/>
  <c r="F505" i="8"/>
  <c r="I513" i="13" s="1"/>
  <c r="I505" i="8"/>
  <c r="L513" i="13" s="1"/>
  <c r="L505" i="8"/>
  <c r="Q513" i="13" s="1"/>
  <c r="H505" i="8"/>
  <c r="K513" i="13" s="1"/>
  <c r="K505" i="8"/>
  <c r="G505" i="8"/>
  <c r="J513" i="13" s="1"/>
  <c r="H1514" i="13"/>
  <c r="J1506" i="8"/>
  <c r="G1506" i="8"/>
  <c r="J1514" i="13" s="1"/>
  <c r="F1506" i="8"/>
  <c r="I1514" i="13" s="1"/>
  <c r="L1506" i="8"/>
  <c r="Q1514" i="13" s="1"/>
  <c r="I1506" i="8"/>
  <c r="L1514" i="13" s="1"/>
  <c r="K1506" i="8"/>
  <c r="H1506" i="8"/>
  <c r="K1514" i="13" s="1"/>
  <c r="H1900" i="13"/>
  <c r="J1892" i="8"/>
  <c r="G1892" i="8"/>
  <c r="J1900" i="13" s="1"/>
  <c r="F1892" i="8"/>
  <c r="I1900" i="13" s="1"/>
  <c r="L1892" i="8"/>
  <c r="Q1900" i="13" s="1"/>
  <c r="I1892" i="8"/>
  <c r="L1900" i="13" s="1"/>
  <c r="K1892" i="8"/>
  <c r="H1892" i="8"/>
  <c r="K1900" i="13" s="1"/>
  <c r="H1644" i="13"/>
  <c r="J1636" i="8"/>
  <c r="F1636" i="8"/>
  <c r="I1644" i="13" s="1"/>
  <c r="I1636" i="8"/>
  <c r="L1644" i="13" s="1"/>
  <c r="L1636" i="8"/>
  <c r="Q1644" i="13" s="1"/>
  <c r="H1636" i="8"/>
  <c r="K1644" i="13" s="1"/>
  <c r="K1636" i="8"/>
  <c r="G1636" i="8"/>
  <c r="J1644" i="13" s="1"/>
  <c r="H1360" i="13"/>
  <c r="J1352" i="8"/>
  <c r="F1352" i="8"/>
  <c r="I1360" i="13" s="1"/>
  <c r="I1352" i="8"/>
  <c r="L1360" i="13" s="1"/>
  <c r="L1352" i="8"/>
  <c r="Q1360" i="13" s="1"/>
  <c r="G1352" i="8"/>
  <c r="J1360" i="13" s="1"/>
  <c r="K1352" i="8"/>
  <c r="H1352" i="8"/>
  <c r="K1360" i="13" s="1"/>
  <c r="H381" i="13"/>
  <c r="J373" i="8"/>
  <c r="F373" i="8"/>
  <c r="I381" i="13" s="1"/>
  <c r="I373" i="8"/>
  <c r="L381" i="13" s="1"/>
  <c r="L373" i="8"/>
  <c r="Q381" i="13" s="1"/>
  <c r="H373" i="8"/>
  <c r="K381" i="13" s="1"/>
  <c r="K373" i="8"/>
  <c r="G373" i="8"/>
  <c r="J381" i="13" s="1"/>
  <c r="H1482" i="13"/>
  <c r="J1474" i="8"/>
  <c r="F1474" i="8"/>
  <c r="I1482" i="13" s="1"/>
  <c r="I1474" i="8"/>
  <c r="L1482" i="13" s="1"/>
  <c r="L1474" i="8"/>
  <c r="Q1482" i="13" s="1"/>
  <c r="H1474" i="8"/>
  <c r="K1482" i="13" s="1"/>
  <c r="K1474" i="8"/>
  <c r="G1474" i="8"/>
  <c r="J1482" i="13" s="1"/>
  <c r="H1899" i="13"/>
  <c r="J1891" i="8"/>
  <c r="F1891" i="8"/>
  <c r="I1899" i="13" s="1"/>
  <c r="I1891" i="8"/>
  <c r="L1899" i="13" s="1"/>
  <c r="L1891" i="8"/>
  <c r="Q1899" i="13" s="1"/>
  <c r="H1891" i="8"/>
  <c r="K1899" i="13" s="1"/>
  <c r="K1891" i="8"/>
  <c r="G1891" i="8"/>
  <c r="J1899" i="13" s="1"/>
  <c r="H1643" i="13"/>
  <c r="J1635" i="8"/>
  <c r="G1635" i="8"/>
  <c r="J1643" i="13" s="1"/>
  <c r="I1635" i="8"/>
  <c r="L1643" i="13" s="1"/>
  <c r="L1635" i="8"/>
  <c r="Q1643" i="13" s="1"/>
  <c r="H1635" i="8"/>
  <c r="K1643" i="13" s="1"/>
  <c r="K1635" i="8"/>
  <c r="F1635" i="8"/>
  <c r="I1643" i="13" s="1"/>
  <c r="H1357" i="13"/>
  <c r="J1349" i="8"/>
  <c r="F1349" i="8"/>
  <c r="I1357" i="13" s="1"/>
  <c r="I1349" i="8"/>
  <c r="L1357" i="13" s="1"/>
  <c r="L1349" i="8"/>
  <c r="Q1357" i="13" s="1"/>
  <c r="H1349" i="8"/>
  <c r="K1357" i="13" s="1"/>
  <c r="K1349" i="8"/>
  <c r="G1349" i="8"/>
  <c r="J1357" i="13" s="1"/>
  <c r="H377" i="13"/>
  <c r="J369" i="8"/>
  <c r="F369" i="8"/>
  <c r="I377" i="13" s="1"/>
  <c r="I369" i="8"/>
  <c r="L377" i="13" s="1"/>
  <c r="L369" i="8"/>
  <c r="Q377" i="13" s="1"/>
  <c r="H369" i="8"/>
  <c r="K377" i="13" s="1"/>
  <c r="K369" i="8"/>
  <c r="G369" i="8"/>
  <c r="J377" i="13" s="1"/>
  <c r="H1148" i="13"/>
  <c r="J1140" i="8"/>
  <c r="F1140" i="8"/>
  <c r="I1148" i="13" s="1"/>
  <c r="I1140" i="8"/>
  <c r="L1148" i="13" s="1"/>
  <c r="L1140" i="8"/>
  <c r="Q1148" i="13" s="1"/>
  <c r="H1140" i="8"/>
  <c r="K1148" i="13" s="1"/>
  <c r="K1140" i="8"/>
  <c r="G1140" i="8"/>
  <c r="J1148" i="13" s="1"/>
  <c r="H892" i="13"/>
  <c r="J884" i="8"/>
  <c r="F884" i="8"/>
  <c r="I892" i="13" s="1"/>
  <c r="I884" i="8"/>
  <c r="L892" i="13" s="1"/>
  <c r="L884" i="8"/>
  <c r="Q892" i="13" s="1"/>
  <c r="H884" i="8"/>
  <c r="K892" i="13" s="1"/>
  <c r="K884" i="8"/>
  <c r="G884" i="8"/>
  <c r="J892" i="13" s="1"/>
  <c r="H636" i="13"/>
  <c r="J628" i="8"/>
  <c r="F628" i="8"/>
  <c r="I636" i="13" s="1"/>
  <c r="I628" i="8"/>
  <c r="L636" i="13" s="1"/>
  <c r="L628" i="8"/>
  <c r="Q636" i="13" s="1"/>
  <c r="H628" i="8"/>
  <c r="K636" i="13" s="1"/>
  <c r="K628" i="8"/>
  <c r="G628" i="8"/>
  <c r="J636" i="13" s="1"/>
  <c r="H380" i="13"/>
  <c r="J372" i="8"/>
  <c r="F372" i="8"/>
  <c r="I380" i="13" s="1"/>
  <c r="I372" i="8"/>
  <c r="L380" i="13" s="1"/>
  <c r="L372" i="8"/>
  <c r="Q380" i="13" s="1"/>
  <c r="H372" i="8"/>
  <c r="K380" i="13" s="1"/>
  <c r="K372" i="8"/>
  <c r="G372" i="8"/>
  <c r="J380" i="13" s="1"/>
  <c r="H124" i="13"/>
  <c r="J116" i="8"/>
  <c r="F116" i="8"/>
  <c r="I124" i="13" s="1"/>
  <c r="I116" i="8"/>
  <c r="L124" i="13" s="1"/>
  <c r="L116" i="8"/>
  <c r="Q124" i="13" s="1"/>
  <c r="H116" i="8"/>
  <c r="K124" i="13" s="1"/>
  <c r="K116" i="8"/>
  <c r="G116" i="8"/>
  <c r="J124" i="13" s="1"/>
  <c r="H1271" i="13"/>
  <c r="J1263" i="8"/>
  <c r="G1263" i="8"/>
  <c r="J1271" i="13" s="1"/>
  <c r="I1263" i="8"/>
  <c r="L1271" i="13" s="1"/>
  <c r="L1263" i="8"/>
  <c r="Q1271" i="13" s="1"/>
  <c r="H1263" i="8"/>
  <c r="K1271" i="13" s="1"/>
  <c r="K1263" i="8"/>
  <c r="F1263" i="8"/>
  <c r="I1271" i="13" s="1"/>
  <c r="H1015" i="13"/>
  <c r="J1007" i="8"/>
  <c r="G1007" i="8"/>
  <c r="J1015" i="13" s="1"/>
  <c r="I1007" i="8"/>
  <c r="L1015" i="13" s="1"/>
  <c r="L1007" i="8"/>
  <c r="Q1015" i="13" s="1"/>
  <c r="H1007" i="8"/>
  <c r="K1015" i="13" s="1"/>
  <c r="K1007" i="8"/>
  <c r="F1007" i="8"/>
  <c r="I1015" i="13" s="1"/>
  <c r="H759" i="13"/>
  <c r="J751" i="8"/>
  <c r="G751" i="8"/>
  <c r="J759" i="13" s="1"/>
  <c r="I751" i="8"/>
  <c r="L759" i="13" s="1"/>
  <c r="L751" i="8"/>
  <c r="Q759" i="13" s="1"/>
  <c r="H751" i="8"/>
  <c r="K759" i="13" s="1"/>
  <c r="K751" i="8"/>
  <c r="F751" i="8"/>
  <c r="I759" i="13" s="1"/>
  <c r="H503" i="13"/>
  <c r="J495" i="8"/>
  <c r="G495" i="8"/>
  <c r="J503" i="13" s="1"/>
  <c r="I495" i="8"/>
  <c r="L503" i="13" s="1"/>
  <c r="L495" i="8"/>
  <c r="Q503" i="13" s="1"/>
  <c r="H495" i="8"/>
  <c r="K503" i="13" s="1"/>
  <c r="K495" i="8"/>
  <c r="F495" i="8"/>
  <c r="I503" i="13" s="1"/>
  <c r="H247" i="13"/>
  <c r="J239" i="8"/>
  <c r="F239" i="8"/>
  <c r="I247" i="13" s="1"/>
  <c r="I239" i="8"/>
  <c r="L247" i="13" s="1"/>
  <c r="L239" i="8"/>
  <c r="Q247" i="13" s="1"/>
  <c r="H239" i="8"/>
  <c r="K247" i="13" s="1"/>
  <c r="K239" i="8"/>
  <c r="G239" i="8"/>
  <c r="J247" i="13" s="1"/>
  <c r="H1390" i="13"/>
  <c r="J1382" i="8"/>
  <c r="F1382" i="8"/>
  <c r="I1390" i="13" s="1"/>
  <c r="I1382" i="8"/>
  <c r="L1390" i="13" s="1"/>
  <c r="L1382" i="8"/>
  <c r="Q1390" i="13" s="1"/>
  <c r="H1382" i="8"/>
  <c r="K1390" i="13" s="1"/>
  <c r="K1382" i="8"/>
  <c r="G1382" i="8"/>
  <c r="J1390" i="13" s="1"/>
  <c r="H1134" i="13"/>
  <c r="J1126" i="8"/>
  <c r="F1126" i="8"/>
  <c r="I1134" i="13" s="1"/>
  <c r="I1126" i="8"/>
  <c r="L1134" i="13" s="1"/>
  <c r="L1126" i="8"/>
  <c r="Q1134" i="13" s="1"/>
  <c r="H1126" i="8"/>
  <c r="K1134" i="13" s="1"/>
  <c r="K1126" i="8"/>
  <c r="G1126" i="8"/>
  <c r="J1134" i="13" s="1"/>
  <c r="H878" i="13"/>
  <c r="J870" i="8"/>
  <c r="F870" i="8"/>
  <c r="I878" i="13" s="1"/>
  <c r="I870" i="8"/>
  <c r="L878" i="13" s="1"/>
  <c r="L870" i="8"/>
  <c r="Q878" i="13" s="1"/>
  <c r="H870" i="8"/>
  <c r="K878" i="13" s="1"/>
  <c r="K870" i="8"/>
  <c r="G870" i="8"/>
  <c r="J878" i="13" s="1"/>
  <c r="H622" i="13"/>
  <c r="J614" i="8"/>
  <c r="F614" i="8"/>
  <c r="I622" i="13" s="1"/>
  <c r="I614" i="8"/>
  <c r="L622" i="13" s="1"/>
  <c r="L614" i="8"/>
  <c r="Q622" i="13" s="1"/>
  <c r="H614" i="8"/>
  <c r="K622" i="13" s="1"/>
  <c r="K614" i="8"/>
  <c r="G614" i="8"/>
  <c r="J622" i="13" s="1"/>
  <c r="H366" i="13"/>
  <c r="J358" i="8"/>
  <c r="F358" i="8"/>
  <c r="I366" i="13" s="1"/>
  <c r="I358" i="8"/>
  <c r="L366" i="13" s="1"/>
  <c r="L358" i="8"/>
  <c r="Q366" i="13" s="1"/>
  <c r="H358" i="8"/>
  <c r="K366" i="13" s="1"/>
  <c r="K358" i="8"/>
  <c r="G358" i="8"/>
  <c r="J366" i="13" s="1"/>
  <c r="H110" i="13"/>
  <c r="J102" i="8"/>
  <c r="F102" i="8"/>
  <c r="I110" i="13" s="1"/>
  <c r="I102" i="8"/>
  <c r="L110" i="13" s="1"/>
  <c r="L102" i="8"/>
  <c r="Q110" i="13" s="1"/>
  <c r="H102" i="8"/>
  <c r="K110" i="13" s="1"/>
  <c r="K102" i="8"/>
  <c r="G102" i="8"/>
  <c r="J110" i="13" s="1"/>
  <c r="H1590" i="13"/>
  <c r="K1582" i="8"/>
  <c r="G1582" i="8"/>
  <c r="J1590" i="13" s="1"/>
  <c r="J1582" i="8"/>
  <c r="F1582" i="8"/>
  <c r="I1590" i="13" s="1"/>
  <c r="I1582" i="8"/>
  <c r="L1590" i="13" s="1"/>
  <c r="L1582" i="8"/>
  <c r="Q1590" i="13" s="1"/>
  <c r="H1582" i="8"/>
  <c r="K1590" i="13" s="1"/>
  <c r="H1977" i="13"/>
  <c r="J1969" i="8"/>
  <c r="F1969" i="8"/>
  <c r="I1977" i="13" s="1"/>
  <c r="I1969" i="8"/>
  <c r="L1977" i="13" s="1"/>
  <c r="L1969" i="8"/>
  <c r="Q1977" i="13" s="1"/>
  <c r="H1969" i="8"/>
  <c r="K1977" i="13" s="1"/>
  <c r="K1969" i="8"/>
  <c r="G1969" i="8"/>
  <c r="J1977" i="13" s="1"/>
  <c r="H1721" i="13"/>
  <c r="J1713" i="8"/>
  <c r="F1713" i="8"/>
  <c r="I1721" i="13" s="1"/>
  <c r="I1713" i="8"/>
  <c r="L1721" i="13" s="1"/>
  <c r="L1713" i="8"/>
  <c r="Q1721" i="13" s="1"/>
  <c r="H1713" i="8"/>
  <c r="K1721" i="13" s="1"/>
  <c r="K1713" i="8"/>
  <c r="G1713" i="8"/>
  <c r="J1721" i="13" s="1"/>
  <c r="H1465" i="13"/>
  <c r="K1457" i="8"/>
  <c r="G1457" i="8"/>
  <c r="J1465" i="13" s="1"/>
  <c r="J1457" i="8"/>
  <c r="F1457" i="8"/>
  <c r="I1465" i="13" s="1"/>
  <c r="I1457" i="8"/>
  <c r="L1465" i="13" s="1"/>
  <c r="L1457" i="8"/>
  <c r="Q1465" i="13" s="1"/>
  <c r="H1457" i="8"/>
  <c r="K1465" i="13" s="1"/>
  <c r="H689" i="13"/>
  <c r="K681" i="8"/>
  <c r="G681" i="8"/>
  <c r="J689" i="13" s="1"/>
  <c r="J681" i="8"/>
  <c r="F681" i="8"/>
  <c r="I689" i="13" s="1"/>
  <c r="I681" i="8"/>
  <c r="L689" i="13" s="1"/>
  <c r="L681" i="8"/>
  <c r="Q689" i="13" s="1"/>
  <c r="H681" i="8"/>
  <c r="K689" i="13" s="1"/>
  <c r="H1698" i="13"/>
  <c r="K1690" i="8"/>
  <c r="G1690" i="8"/>
  <c r="J1698" i="13" s="1"/>
  <c r="J1690" i="8"/>
  <c r="F1690" i="8"/>
  <c r="I1698" i="13" s="1"/>
  <c r="I1690" i="8"/>
  <c r="L1698" i="13" s="1"/>
  <c r="L1690" i="8"/>
  <c r="Q1698" i="13" s="1"/>
  <c r="H1690" i="8"/>
  <c r="K1698" i="13" s="1"/>
  <c r="H1944" i="13"/>
  <c r="K1936" i="8"/>
  <c r="G1936" i="8"/>
  <c r="J1944" i="13" s="1"/>
  <c r="J1936" i="8"/>
  <c r="F1936" i="8"/>
  <c r="I1944" i="13" s="1"/>
  <c r="I1936" i="8"/>
  <c r="L1944" i="13" s="1"/>
  <c r="L1936" i="8"/>
  <c r="Q1944" i="13" s="1"/>
  <c r="H1936" i="8"/>
  <c r="K1944" i="13" s="1"/>
  <c r="H1688" i="13"/>
  <c r="K1680" i="8"/>
  <c r="F1680" i="8"/>
  <c r="I1688" i="13" s="1"/>
  <c r="J1680" i="8"/>
  <c r="G1680" i="8"/>
  <c r="J1688" i="13" s="1"/>
  <c r="I1680" i="8"/>
  <c r="L1688" i="13" s="1"/>
  <c r="L1680" i="8"/>
  <c r="Q1688" i="13" s="1"/>
  <c r="H1680" i="8"/>
  <c r="K1688" i="13" s="1"/>
  <c r="H1432" i="13"/>
  <c r="K1424" i="8"/>
  <c r="H1424" i="8"/>
  <c r="K1432" i="13" s="1"/>
  <c r="J1424" i="8"/>
  <c r="F1424" i="8"/>
  <c r="I1432" i="13" s="1"/>
  <c r="I1424" i="8"/>
  <c r="L1432" i="13" s="1"/>
  <c r="L1424" i="8"/>
  <c r="Q1432" i="13" s="1"/>
  <c r="G1424" i="8"/>
  <c r="J1432" i="13" s="1"/>
  <c r="H557" i="13"/>
  <c r="K549" i="8"/>
  <c r="G549" i="8"/>
  <c r="J557" i="13" s="1"/>
  <c r="J549" i="8"/>
  <c r="F549" i="8"/>
  <c r="I557" i="13" s="1"/>
  <c r="I549" i="8"/>
  <c r="L557" i="13" s="1"/>
  <c r="L549" i="8"/>
  <c r="Q557" i="13" s="1"/>
  <c r="H549" i="8"/>
  <c r="K557" i="13" s="1"/>
  <c r="H1622" i="13"/>
  <c r="K1614" i="8"/>
  <c r="G1614" i="8"/>
  <c r="J1622" i="13" s="1"/>
  <c r="J1614" i="8"/>
  <c r="F1614" i="8"/>
  <c r="I1622" i="13" s="1"/>
  <c r="I1614" i="8"/>
  <c r="L1622" i="13" s="1"/>
  <c r="L1614" i="8"/>
  <c r="Q1622" i="13" s="1"/>
  <c r="H1614" i="8"/>
  <c r="K1622" i="13" s="1"/>
  <c r="H1943" i="13"/>
  <c r="K1935" i="8"/>
  <c r="G1935" i="8"/>
  <c r="J1943" i="13" s="1"/>
  <c r="J1935" i="8"/>
  <c r="F1935" i="8"/>
  <c r="I1943" i="13" s="1"/>
  <c r="I1935" i="8"/>
  <c r="L1943" i="13" s="1"/>
  <c r="L1935" i="8"/>
  <c r="Q1943" i="13" s="1"/>
  <c r="H1935" i="8"/>
  <c r="K1943" i="13" s="1"/>
  <c r="H1687" i="13"/>
  <c r="K1679" i="8"/>
  <c r="F1679" i="8"/>
  <c r="I1687" i="13" s="1"/>
  <c r="J1679" i="8"/>
  <c r="G1679" i="8"/>
  <c r="J1687" i="13" s="1"/>
  <c r="I1679" i="8"/>
  <c r="L1687" i="13" s="1"/>
  <c r="L1679" i="8"/>
  <c r="Q1687" i="13" s="1"/>
  <c r="H1679" i="8"/>
  <c r="K1687" i="13" s="1"/>
  <c r="H1431" i="13"/>
  <c r="K1423" i="8"/>
  <c r="F1423" i="8"/>
  <c r="I1431" i="13" s="1"/>
  <c r="J1423" i="8"/>
  <c r="G1423" i="8"/>
  <c r="J1431" i="13" s="1"/>
  <c r="I1423" i="8"/>
  <c r="L1431" i="13" s="1"/>
  <c r="L1423" i="8"/>
  <c r="Q1431" i="13" s="1"/>
  <c r="H1423" i="8"/>
  <c r="K1431" i="13" s="1"/>
  <c r="H553" i="13"/>
  <c r="K545" i="8"/>
  <c r="G545" i="8"/>
  <c r="J553" i="13" s="1"/>
  <c r="J545" i="8"/>
  <c r="F545" i="8"/>
  <c r="I553" i="13" s="1"/>
  <c r="I545" i="8"/>
  <c r="L553" i="13" s="1"/>
  <c r="L545" i="8"/>
  <c r="Q553" i="13" s="1"/>
  <c r="H545" i="8"/>
  <c r="K553" i="13" s="1"/>
  <c r="H1192" i="13"/>
  <c r="J1184" i="8"/>
  <c r="F1184" i="8"/>
  <c r="I1192" i="13" s="1"/>
  <c r="I1184" i="8"/>
  <c r="L1192" i="13" s="1"/>
  <c r="L1184" i="8"/>
  <c r="Q1192" i="13" s="1"/>
  <c r="G1184" i="8"/>
  <c r="J1192" i="13" s="1"/>
  <c r="K1184" i="8"/>
  <c r="H1184" i="8"/>
  <c r="K1192" i="13" s="1"/>
  <c r="H936" i="13"/>
  <c r="J928" i="8"/>
  <c r="I928" i="8"/>
  <c r="L936" i="13" s="1"/>
  <c r="H928" i="8"/>
  <c r="K936" i="13" s="1"/>
  <c r="L928" i="8"/>
  <c r="Q936" i="13" s="1"/>
  <c r="G928" i="8"/>
  <c r="J936" i="13" s="1"/>
  <c r="K928" i="8"/>
  <c r="F928" i="8"/>
  <c r="I936" i="13" s="1"/>
  <c r="H680" i="13"/>
  <c r="J672" i="8"/>
  <c r="I672" i="8"/>
  <c r="L680" i="13" s="1"/>
  <c r="H672" i="8"/>
  <c r="K680" i="13" s="1"/>
  <c r="L672" i="8"/>
  <c r="Q680" i="13" s="1"/>
  <c r="G672" i="8"/>
  <c r="J680" i="13" s="1"/>
  <c r="K672" i="8"/>
  <c r="F672" i="8"/>
  <c r="I680" i="13" s="1"/>
  <c r="H424" i="13"/>
  <c r="J416" i="8"/>
  <c r="I416" i="8"/>
  <c r="L424" i="13" s="1"/>
  <c r="H416" i="8"/>
  <c r="K424" i="13" s="1"/>
  <c r="L416" i="8"/>
  <c r="Q424" i="13" s="1"/>
  <c r="G416" i="8"/>
  <c r="J424" i="13" s="1"/>
  <c r="K416" i="8"/>
  <c r="F416" i="8"/>
  <c r="I424" i="13" s="1"/>
  <c r="H168" i="13"/>
  <c r="J160" i="8"/>
  <c r="I160" i="8"/>
  <c r="L168" i="13" s="1"/>
  <c r="H160" i="8"/>
  <c r="K168" i="13" s="1"/>
  <c r="L160" i="8"/>
  <c r="Q168" i="13" s="1"/>
  <c r="G160" i="8"/>
  <c r="J168" i="13" s="1"/>
  <c r="K160" i="8"/>
  <c r="F160" i="8"/>
  <c r="I168" i="13" s="1"/>
  <c r="H1315" i="13"/>
  <c r="J1307" i="8"/>
  <c r="I1307" i="8"/>
  <c r="L1315" i="13" s="1"/>
  <c r="H1307" i="8"/>
  <c r="K1315" i="13" s="1"/>
  <c r="L1307" i="8"/>
  <c r="Q1315" i="13" s="1"/>
  <c r="F1307" i="8"/>
  <c r="I1315" i="13" s="1"/>
  <c r="K1307" i="8"/>
  <c r="G1307" i="8"/>
  <c r="J1315" i="13" s="1"/>
  <c r="H1059" i="13"/>
  <c r="J1051" i="8"/>
  <c r="I1051" i="8"/>
  <c r="L1059" i="13" s="1"/>
  <c r="H1051" i="8"/>
  <c r="K1059" i="13" s="1"/>
  <c r="L1051" i="8"/>
  <c r="Q1059" i="13" s="1"/>
  <c r="F1051" i="8"/>
  <c r="I1059" i="13" s="1"/>
  <c r="K1051" i="8"/>
  <c r="G1051" i="8"/>
  <c r="J1059" i="13" s="1"/>
  <c r="H803" i="13"/>
  <c r="J795" i="8"/>
  <c r="I795" i="8"/>
  <c r="L803" i="13" s="1"/>
  <c r="H795" i="8"/>
  <c r="K803" i="13" s="1"/>
  <c r="L795" i="8"/>
  <c r="Q803" i="13" s="1"/>
  <c r="F795" i="8"/>
  <c r="I803" i="13" s="1"/>
  <c r="K795" i="8"/>
  <c r="G795" i="8"/>
  <c r="J803" i="13" s="1"/>
  <c r="H547" i="13"/>
  <c r="J539" i="8"/>
  <c r="I539" i="8"/>
  <c r="L547" i="13" s="1"/>
  <c r="H539" i="8"/>
  <c r="K547" i="13" s="1"/>
  <c r="L539" i="8"/>
  <c r="Q547" i="13" s="1"/>
  <c r="F539" i="8"/>
  <c r="I547" i="13" s="1"/>
  <c r="K539" i="8"/>
  <c r="G539" i="8"/>
  <c r="J547" i="13" s="1"/>
  <c r="H291" i="13"/>
  <c r="J283" i="8"/>
  <c r="I283" i="8"/>
  <c r="L291" i="13" s="1"/>
  <c r="H283" i="8"/>
  <c r="K291" i="13" s="1"/>
  <c r="L283" i="8"/>
  <c r="Q291" i="13" s="1"/>
  <c r="G283" i="8"/>
  <c r="J291" i="13" s="1"/>
  <c r="K283" i="8"/>
  <c r="F283" i="8"/>
  <c r="I291" i="13" s="1"/>
  <c r="H35" i="13"/>
  <c r="J27" i="8"/>
  <c r="I27" i="8"/>
  <c r="L35" i="13" s="1"/>
  <c r="H27" i="8"/>
  <c r="K35" i="13" s="1"/>
  <c r="L27" i="8"/>
  <c r="Q35" i="13" s="1"/>
  <c r="G27" i="8"/>
  <c r="J35" i="13" s="1"/>
  <c r="K27" i="8"/>
  <c r="F27" i="8"/>
  <c r="I35" i="13" s="1"/>
  <c r="H1178" i="13"/>
  <c r="J1170" i="8"/>
  <c r="I1170" i="8"/>
  <c r="L1178" i="13" s="1"/>
  <c r="H1170" i="8"/>
  <c r="K1178" i="13" s="1"/>
  <c r="L1170" i="8"/>
  <c r="Q1178" i="13" s="1"/>
  <c r="G1170" i="8"/>
  <c r="J1178" i="13" s="1"/>
  <c r="K1170" i="8"/>
  <c r="F1170" i="8"/>
  <c r="I1178" i="13" s="1"/>
  <c r="H922" i="13"/>
  <c r="J914" i="8"/>
  <c r="I914" i="8"/>
  <c r="L922" i="13" s="1"/>
  <c r="H914" i="8"/>
  <c r="K922" i="13" s="1"/>
  <c r="L914" i="8"/>
  <c r="Q922" i="13" s="1"/>
  <c r="G914" i="8"/>
  <c r="J922" i="13" s="1"/>
  <c r="K914" i="8"/>
  <c r="F914" i="8"/>
  <c r="I922" i="13" s="1"/>
  <c r="H666" i="13"/>
  <c r="J658" i="8"/>
  <c r="I658" i="8"/>
  <c r="L666" i="13" s="1"/>
  <c r="H658" i="8"/>
  <c r="K666" i="13" s="1"/>
  <c r="L658" i="8"/>
  <c r="Q666" i="13" s="1"/>
  <c r="G658" i="8"/>
  <c r="J666" i="13" s="1"/>
  <c r="K658" i="8"/>
  <c r="F658" i="8"/>
  <c r="I666" i="13" s="1"/>
  <c r="H410" i="13"/>
  <c r="J402" i="8"/>
  <c r="I402" i="8"/>
  <c r="L410" i="13" s="1"/>
  <c r="H402" i="8"/>
  <c r="K410" i="13" s="1"/>
  <c r="L402" i="8"/>
  <c r="Q410" i="13" s="1"/>
  <c r="G402" i="8"/>
  <c r="J410" i="13" s="1"/>
  <c r="K402" i="8"/>
  <c r="F402" i="8"/>
  <c r="I410" i="13" s="1"/>
  <c r="H154" i="13"/>
  <c r="J146" i="8"/>
  <c r="I146" i="8"/>
  <c r="L154" i="13" s="1"/>
  <c r="H146" i="8"/>
  <c r="K154" i="13" s="1"/>
  <c r="L146" i="8"/>
  <c r="Q154" i="13" s="1"/>
  <c r="G146" i="8"/>
  <c r="J154" i="13" s="1"/>
  <c r="K146" i="8"/>
  <c r="F146" i="8"/>
  <c r="I154" i="13" s="1"/>
  <c r="H1730" i="13"/>
  <c r="J1722" i="8"/>
  <c r="G1722" i="8"/>
  <c r="J1730" i="13" s="1"/>
  <c r="F1722" i="8"/>
  <c r="I1730" i="13" s="1"/>
  <c r="L1722" i="8"/>
  <c r="Q1730" i="13" s="1"/>
  <c r="I1722" i="8"/>
  <c r="L1730" i="13" s="1"/>
  <c r="K1722" i="8"/>
  <c r="H1722" i="8"/>
  <c r="K1730" i="13" s="1"/>
  <c r="H229" i="13"/>
  <c r="J221" i="8"/>
  <c r="I221" i="8"/>
  <c r="L229" i="13" s="1"/>
  <c r="H221" i="8"/>
  <c r="K229" i="13" s="1"/>
  <c r="L221" i="8"/>
  <c r="Q229" i="13" s="1"/>
  <c r="G221" i="8"/>
  <c r="J229" i="13" s="1"/>
  <c r="K221" i="8"/>
  <c r="F221" i="8"/>
  <c r="I229" i="13" s="1"/>
  <c r="H1781" i="13"/>
  <c r="J1773" i="8"/>
  <c r="I1773" i="8"/>
  <c r="L1781" i="13" s="1"/>
  <c r="H1773" i="8"/>
  <c r="K1781" i="13" s="1"/>
  <c r="L1773" i="8"/>
  <c r="Q1781" i="13" s="1"/>
  <c r="F1773" i="8"/>
  <c r="I1781" i="13" s="1"/>
  <c r="K1773" i="8"/>
  <c r="G1773" i="8"/>
  <c r="J1781" i="13" s="1"/>
  <c r="H1525" i="13"/>
  <c r="J1517" i="8"/>
  <c r="I1517" i="8"/>
  <c r="L1525" i="13" s="1"/>
  <c r="H1517" i="8"/>
  <c r="K1525" i="13" s="1"/>
  <c r="L1517" i="8"/>
  <c r="Q1525" i="13" s="1"/>
  <c r="G1517" i="8"/>
  <c r="J1525" i="13" s="1"/>
  <c r="K1517" i="8"/>
  <c r="F1517" i="8"/>
  <c r="I1525" i="13" s="1"/>
  <c r="H929" i="13"/>
  <c r="J921" i="8"/>
  <c r="I921" i="8"/>
  <c r="L929" i="13" s="1"/>
  <c r="H921" i="8"/>
  <c r="K929" i="13" s="1"/>
  <c r="L921" i="8"/>
  <c r="Q929" i="13" s="1"/>
  <c r="G921" i="8"/>
  <c r="J929" i="13" s="1"/>
  <c r="K921" i="8"/>
  <c r="F921" i="8"/>
  <c r="I929" i="13" s="1"/>
  <c r="H1922" i="13"/>
  <c r="J1914" i="8"/>
  <c r="I1914" i="8"/>
  <c r="L1922" i="13" s="1"/>
  <c r="H1914" i="8"/>
  <c r="K1922" i="13" s="1"/>
  <c r="L1914" i="8"/>
  <c r="Q1922" i="13" s="1"/>
  <c r="G1914" i="8"/>
  <c r="J1922" i="13" s="1"/>
  <c r="K1914" i="8"/>
  <c r="F1914" i="8"/>
  <c r="I1922" i="13" s="1"/>
  <c r="H2004" i="13"/>
  <c r="J1996" i="8"/>
  <c r="I1996" i="8"/>
  <c r="L2004" i="13" s="1"/>
  <c r="H1996" i="8"/>
  <c r="K2004" i="13" s="1"/>
  <c r="L1996" i="8"/>
  <c r="Q2004" i="13" s="1"/>
  <c r="G1996" i="8"/>
  <c r="J2004" i="13" s="1"/>
  <c r="K1996" i="8"/>
  <c r="F1996" i="8"/>
  <c r="I2004" i="13" s="1"/>
  <c r="H1748" i="13"/>
  <c r="J1740" i="8"/>
  <c r="I1740" i="8"/>
  <c r="L1748" i="13" s="1"/>
  <c r="H1740" i="8"/>
  <c r="K1748" i="13" s="1"/>
  <c r="L1740" i="8"/>
  <c r="Q1748" i="13" s="1"/>
  <c r="F1740" i="8"/>
  <c r="I1748" i="13" s="1"/>
  <c r="K1740" i="8"/>
  <c r="G1740" i="8"/>
  <c r="J1748" i="13" s="1"/>
  <c r="H1492" i="13"/>
  <c r="J1484" i="8"/>
  <c r="I1484" i="8"/>
  <c r="L1492" i="13" s="1"/>
  <c r="H1484" i="8"/>
  <c r="K1492" i="13" s="1"/>
  <c r="L1484" i="8"/>
  <c r="Q1492" i="13" s="1"/>
  <c r="G1484" i="8"/>
  <c r="J1492" i="13" s="1"/>
  <c r="K1484" i="8"/>
  <c r="F1484" i="8"/>
  <c r="I1492" i="13" s="1"/>
  <c r="H797" i="13"/>
  <c r="J789" i="8"/>
  <c r="I789" i="8"/>
  <c r="L797" i="13" s="1"/>
  <c r="H789" i="8"/>
  <c r="K797" i="13" s="1"/>
  <c r="L789" i="8"/>
  <c r="Q797" i="13" s="1"/>
  <c r="G789" i="8"/>
  <c r="J797" i="13" s="1"/>
  <c r="K789" i="8"/>
  <c r="F789" i="8"/>
  <c r="I797" i="13" s="1"/>
  <c r="H1814" i="13"/>
  <c r="J1806" i="8"/>
  <c r="I1806" i="8"/>
  <c r="L1814" i="13" s="1"/>
  <c r="H1806" i="8"/>
  <c r="K1814" i="13" s="1"/>
  <c r="L1806" i="8"/>
  <c r="Q1814" i="13" s="1"/>
  <c r="G1806" i="8"/>
  <c r="J1814" i="13" s="1"/>
  <c r="K1806" i="8"/>
  <c r="F1806" i="8"/>
  <c r="I1814" i="13" s="1"/>
  <c r="H2003" i="13"/>
  <c r="J1995" i="8"/>
  <c r="I1995" i="8"/>
  <c r="L2003" i="13" s="1"/>
  <c r="H1995" i="8"/>
  <c r="K2003" i="13" s="1"/>
  <c r="L1995" i="8"/>
  <c r="Q2003" i="13" s="1"/>
  <c r="G1995" i="8"/>
  <c r="J2003" i="13" s="1"/>
  <c r="K1995" i="8"/>
  <c r="F1995" i="8"/>
  <c r="I2003" i="13" s="1"/>
  <c r="H1747" i="13"/>
  <c r="J1739" i="8"/>
  <c r="I1739" i="8"/>
  <c r="L1747" i="13" s="1"/>
  <c r="H1739" i="8"/>
  <c r="K1747" i="13" s="1"/>
  <c r="L1739" i="8"/>
  <c r="Q1747" i="13" s="1"/>
  <c r="F1739" i="8"/>
  <c r="I1747" i="13" s="1"/>
  <c r="K1739" i="8"/>
  <c r="G1739" i="8"/>
  <c r="J1747" i="13" s="1"/>
  <c r="H1491" i="13"/>
  <c r="J1483" i="8"/>
  <c r="I1483" i="8"/>
  <c r="L1491" i="13" s="1"/>
  <c r="H1483" i="8"/>
  <c r="K1491" i="13" s="1"/>
  <c r="L1483" i="8"/>
  <c r="Q1491" i="13" s="1"/>
  <c r="F1483" i="8"/>
  <c r="I1491" i="13" s="1"/>
  <c r="K1483" i="8"/>
  <c r="G1483" i="8"/>
  <c r="J1491" i="13" s="1"/>
  <c r="H793" i="13"/>
  <c r="J785" i="8"/>
  <c r="I785" i="8"/>
  <c r="L793" i="13" s="1"/>
  <c r="H785" i="8"/>
  <c r="K793" i="13" s="1"/>
  <c r="L785" i="8"/>
  <c r="Q793" i="13" s="1"/>
  <c r="G785" i="8"/>
  <c r="J793" i="13" s="1"/>
  <c r="K785" i="8"/>
  <c r="F785" i="8"/>
  <c r="I793" i="13" s="1"/>
  <c r="H1252" i="13"/>
  <c r="J1244" i="8"/>
  <c r="I1244" i="8"/>
  <c r="L1252" i="13" s="1"/>
  <c r="H1244" i="8"/>
  <c r="K1252" i="13" s="1"/>
  <c r="L1244" i="8"/>
  <c r="Q1252" i="13" s="1"/>
  <c r="G1244" i="8"/>
  <c r="J1252" i="13" s="1"/>
  <c r="K1244" i="8"/>
  <c r="F1244" i="8"/>
  <c r="I1252" i="13" s="1"/>
  <c r="H996" i="13"/>
  <c r="J988" i="8"/>
  <c r="I988" i="8"/>
  <c r="L996" i="13" s="1"/>
  <c r="G988" i="8"/>
  <c r="J996" i="13" s="1"/>
  <c r="L988" i="8"/>
  <c r="Q996" i="13" s="1"/>
  <c r="F988" i="8"/>
  <c r="I996" i="13" s="1"/>
  <c r="K988" i="8"/>
  <c r="H988" i="8"/>
  <c r="K996" i="13" s="1"/>
  <c r="H740" i="13"/>
  <c r="J732" i="8"/>
  <c r="I732" i="8"/>
  <c r="L740" i="13" s="1"/>
  <c r="G732" i="8"/>
  <c r="J740" i="13" s="1"/>
  <c r="L732" i="8"/>
  <c r="Q740" i="13" s="1"/>
  <c r="F732" i="8"/>
  <c r="I740" i="13" s="1"/>
  <c r="K732" i="8"/>
  <c r="H732" i="8"/>
  <c r="K740" i="13" s="1"/>
  <c r="H484" i="13"/>
  <c r="J476" i="8"/>
  <c r="I476" i="8"/>
  <c r="L484" i="13" s="1"/>
  <c r="G476" i="8"/>
  <c r="J484" i="13" s="1"/>
  <c r="L476" i="8"/>
  <c r="Q484" i="13" s="1"/>
  <c r="F476" i="8"/>
  <c r="I484" i="13" s="1"/>
  <c r="K476" i="8"/>
  <c r="H476" i="8"/>
  <c r="K484" i="13" s="1"/>
  <c r="H228" i="13"/>
  <c r="J220" i="8"/>
  <c r="I220" i="8"/>
  <c r="L228" i="13" s="1"/>
  <c r="H220" i="8"/>
  <c r="K228" i="13" s="1"/>
  <c r="L220" i="8"/>
  <c r="Q228" i="13" s="1"/>
  <c r="G220" i="8"/>
  <c r="J228" i="13" s="1"/>
  <c r="K220" i="8"/>
  <c r="F220" i="8"/>
  <c r="I228" i="13" s="1"/>
  <c r="H1375" i="13"/>
  <c r="J1367" i="8"/>
  <c r="I1367" i="8"/>
  <c r="L1375" i="13" s="1"/>
  <c r="H1367" i="8"/>
  <c r="K1375" i="13" s="1"/>
  <c r="L1367" i="8"/>
  <c r="Q1375" i="13" s="1"/>
  <c r="F1367" i="8"/>
  <c r="I1375" i="13" s="1"/>
  <c r="K1367" i="8"/>
  <c r="G1367" i="8"/>
  <c r="J1375" i="13" s="1"/>
  <c r="H1119" i="13"/>
  <c r="J1111" i="8"/>
  <c r="I1111" i="8"/>
  <c r="L1119" i="13" s="1"/>
  <c r="H1111" i="8"/>
  <c r="K1119" i="13" s="1"/>
  <c r="L1111" i="8"/>
  <c r="Q1119" i="13" s="1"/>
  <c r="F1111" i="8"/>
  <c r="I1119" i="13" s="1"/>
  <c r="K1111" i="8"/>
  <c r="G1111" i="8"/>
  <c r="J1119" i="13" s="1"/>
  <c r="H863" i="13"/>
  <c r="J855" i="8"/>
  <c r="I855" i="8"/>
  <c r="L863" i="13" s="1"/>
  <c r="H855" i="8"/>
  <c r="K863" i="13" s="1"/>
  <c r="L855" i="8"/>
  <c r="Q863" i="13" s="1"/>
  <c r="F855" i="8"/>
  <c r="I863" i="13" s="1"/>
  <c r="K855" i="8"/>
  <c r="G855" i="8"/>
  <c r="J863" i="13" s="1"/>
  <c r="H607" i="13"/>
  <c r="J599" i="8"/>
  <c r="I599" i="8"/>
  <c r="L607" i="13" s="1"/>
  <c r="H599" i="8"/>
  <c r="K607" i="13" s="1"/>
  <c r="L599" i="8"/>
  <c r="Q607" i="13" s="1"/>
  <c r="F599" i="8"/>
  <c r="I607" i="13" s="1"/>
  <c r="K599" i="8"/>
  <c r="G599" i="8"/>
  <c r="J607" i="13" s="1"/>
  <c r="H351" i="13"/>
  <c r="J343" i="8"/>
  <c r="I343" i="8"/>
  <c r="L351" i="13" s="1"/>
  <c r="H343" i="8"/>
  <c r="K351" i="13" s="1"/>
  <c r="L343" i="8"/>
  <c r="Q351" i="13" s="1"/>
  <c r="G343" i="8"/>
  <c r="J351" i="13" s="1"/>
  <c r="K343" i="8"/>
  <c r="F343" i="8"/>
  <c r="I351" i="13" s="1"/>
  <c r="H95" i="13"/>
  <c r="J87" i="8"/>
  <c r="I87" i="8"/>
  <c r="L95" i="13" s="1"/>
  <c r="H87" i="8"/>
  <c r="K95" i="13" s="1"/>
  <c r="L87" i="8"/>
  <c r="Q95" i="13" s="1"/>
  <c r="G87" i="8"/>
  <c r="J95" i="13" s="1"/>
  <c r="K87" i="8"/>
  <c r="F87" i="8"/>
  <c r="I95" i="13" s="1"/>
  <c r="H1238" i="13"/>
  <c r="J1230" i="8"/>
  <c r="G1230" i="8"/>
  <c r="J1238" i="13" s="1"/>
  <c r="F1230" i="8"/>
  <c r="I1238" i="13" s="1"/>
  <c r="L1230" i="8"/>
  <c r="Q1238" i="13" s="1"/>
  <c r="I1230" i="8"/>
  <c r="L1238" i="13" s="1"/>
  <c r="K1230" i="8"/>
  <c r="H1230" i="8"/>
  <c r="K1238" i="13" s="1"/>
  <c r="H982" i="13"/>
  <c r="J974" i="8"/>
  <c r="G974" i="8"/>
  <c r="J982" i="13" s="1"/>
  <c r="F974" i="8"/>
  <c r="I982" i="13" s="1"/>
  <c r="L974" i="8"/>
  <c r="Q982" i="13" s="1"/>
  <c r="I974" i="8"/>
  <c r="L982" i="13" s="1"/>
  <c r="K974" i="8"/>
  <c r="H974" i="8"/>
  <c r="K982" i="13" s="1"/>
  <c r="H726" i="13"/>
  <c r="J718" i="8"/>
  <c r="G718" i="8"/>
  <c r="J726" i="13" s="1"/>
  <c r="F718" i="8"/>
  <c r="I726" i="13" s="1"/>
  <c r="L718" i="8"/>
  <c r="Q726" i="13" s="1"/>
  <c r="I718" i="8"/>
  <c r="L726" i="13" s="1"/>
  <c r="K718" i="8"/>
  <c r="H718" i="8"/>
  <c r="K726" i="13" s="1"/>
  <c r="H470" i="13"/>
  <c r="J462" i="8"/>
  <c r="G462" i="8"/>
  <c r="J470" i="13" s="1"/>
  <c r="F462" i="8"/>
  <c r="I470" i="13" s="1"/>
  <c r="L462" i="8"/>
  <c r="Q470" i="13" s="1"/>
  <c r="I462" i="8"/>
  <c r="L470" i="13" s="1"/>
  <c r="K462" i="8"/>
  <c r="H462" i="8"/>
  <c r="K470" i="13" s="1"/>
  <c r="H214" i="13"/>
  <c r="J206" i="8"/>
  <c r="G206" i="8"/>
  <c r="J214" i="13" s="1"/>
  <c r="F206" i="8"/>
  <c r="I214" i="13" s="1"/>
  <c r="L206" i="8"/>
  <c r="Q214" i="13" s="1"/>
  <c r="I206" i="8"/>
  <c r="L214" i="13" s="1"/>
  <c r="K206" i="8"/>
  <c r="H206" i="8"/>
  <c r="K214" i="13" s="1"/>
  <c r="H1870" i="13"/>
  <c r="J1862" i="8"/>
  <c r="G1862" i="8"/>
  <c r="J1870" i="13" s="1"/>
  <c r="F1862" i="8"/>
  <c r="I1870" i="13" s="1"/>
  <c r="L1862" i="8"/>
  <c r="Q1870" i="13" s="1"/>
  <c r="I1862" i="8"/>
  <c r="L1870" i="13" s="1"/>
  <c r="K1862" i="8"/>
  <c r="H1862" i="8"/>
  <c r="K1870" i="13" s="1"/>
  <c r="H805" i="13"/>
  <c r="J797" i="8"/>
  <c r="G797" i="8"/>
  <c r="J805" i="13" s="1"/>
  <c r="F797" i="8"/>
  <c r="I805" i="13" s="1"/>
  <c r="L797" i="8"/>
  <c r="Q805" i="13" s="1"/>
  <c r="I797" i="8"/>
  <c r="L805" i="13" s="1"/>
  <c r="K797" i="8"/>
  <c r="H797" i="8"/>
  <c r="K805" i="13" s="1"/>
  <c r="H1841" i="13"/>
  <c r="J1833" i="8"/>
  <c r="G1833" i="8"/>
  <c r="J1841" i="13" s="1"/>
  <c r="F1833" i="8"/>
  <c r="I1841" i="13" s="1"/>
  <c r="L1833" i="8"/>
  <c r="Q1841" i="13" s="1"/>
  <c r="I1833" i="8"/>
  <c r="L1841" i="13" s="1"/>
  <c r="K1833" i="8"/>
  <c r="H1833" i="8"/>
  <c r="K1841" i="13" s="1"/>
  <c r="H1585" i="13"/>
  <c r="J1577" i="8"/>
  <c r="G1577" i="8"/>
  <c r="J1585" i="13" s="1"/>
  <c r="F1577" i="8"/>
  <c r="I1585" i="13" s="1"/>
  <c r="L1577" i="8"/>
  <c r="Q1585" i="13" s="1"/>
  <c r="I1577" i="8"/>
  <c r="L1585" i="13" s="1"/>
  <c r="K1577" i="8"/>
  <c r="H1577" i="8"/>
  <c r="K1585" i="13" s="1"/>
  <c r="H1169" i="13"/>
  <c r="J1161" i="8"/>
  <c r="G1161" i="8"/>
  <c r="J1169" i="13" s="1"/>
  <c r="F1161" i="8"/>
  <c r="I1169" i="13" s="1"/>
  <c r="L1161" i="8"/>
  <c r="Q1169" i="13" s="1"/>
  <c r="I1161" i="8"/>
  <c r="L1169" i="13" s="1"/>
  <c r="K1161" i="8"/>
  <c r="H1161" i="8"/>
  <c r="K1169" i="13" s="1"/>
  <c r="H145" i="13"/>
  <c r="J137" i="8"/>
  <c r="G137" i="8"/>
  <c r="J145" i="13" s="1"/>
  <c r="F137" i="8"/>
  <c r="I145" i="13" s="1"/>
  <c r="L137" i="8"/>
  <c r="Q145" i="13" s="1"/>
  <c r="I137" i="8"/>
  <c r="L145" i="13" s="1"/>
  <c r="K137" i="8"/>
  <c r="H137" i="8"/>
  <c r="K145" i="13" s="1"/>
  <c r="H757" i="13"/>
  <c r="J749" i="8"/>
  <c r="G749" i="8"/>
  <c r="J757" i="13" s="1"/>
  <c r="F749" i="8"/>
  <c r="I757" i="13" s="1"/>
  <c r="L749" i="8"/>
  <c r="Q757" i="13" s="1"/>
  <c r="I749" i="8"/>
  <c r="L757" i="13" s="1"/>
  <c r="K749" i="8"/>
  <c r="H749" i="8"/>
  <c r="K757" i="13" s="1"/>
  <c r="H1808" i="13"/>
  <c r="J1800" i="8"/>
  <c r="F1800" i="8"/>
  <c r="I1808" i="13" s="1"/>
  <c r="G1800" i="8"/>
  <c r="J1808" i="13" s="1"/>
  <c r="L1800" i="8"/>
  <c r="Q1808" i="13" s="1"/>
  <c r="I1800" i="8"/>
  <c r="L1808" i="13" s="1"/>
  <c r="K1800" i="8"/>
  <c r="H1800" i="8"/>
  <c r="K1808" i="13" s="1"/>
  <c r="H1552" i="13"/>
  <c r="J1544" i="8"/>
  <c r="G1544" i="8"/>
  <c r="J1552" i="13" s="1"/>
  <c r="F1544" i="8"/>
  <c r="I1552" i="13" s="1"/>
  <c r="L1544" i="8"/>
  <c r="Q1552" i="13" s="1"/>
  <c r="I1544" i="8"/>
  <c r="L1552" i="13" s="1"/>
  <c r="K1544" i="8"/>
  <c r="H1544" i="8"/>
  <c r="K1552" i="13" s="1"/>
  <c r="H1037" i="13"/>
  <c r="J1029" i="8"/>
  <c r="G1029" i="8"/>
  <c r="J1037" i="13" s="1"/>
  <c r="F1029" i="8"/>
  <c r="I1037" i="13" s="1"/>
  <c r="L1029" i="8"/>
  <c r="Q1037" i="13" s="1"/>
  <c r="I1029" i="8"/>
  <c r="L1037" i="13" s="1"/>
  <c r="K1029" i="8"/>
  <c r="H1029" i="8"/>
  <c r="K1037" i="13" s="1"/>
  <c r="H2006" i="13"/>
  <c r="J1998" i="8"/>
  <c r="G1998" i="8"/>
  <c r="J2006" i="13" s="1"/>
  <c r="F1998" i="8"/>
  <c r="I2006" i="13" s="1"/>
  <c r="L1998" i="8"/>
  <c r="Q2006" i="13" s="1"/>
  <c r="I1998" i="8"/>
  <c r="L2006" i="13" s="1"/>
  <c r="K1998" i="8"/>
  <c r="H1998" i="8"/>
  <c r="K2006" i="13" s="1"/>
  <c r="H581" i="13"/>
  <c r="J573" i="8"/>
  <c r="G573" i="8"/>
  <c r="J581" i="13" s="1"/>
  <c r="F573" i="8"/>
  <c r="I581" i="13" s="1"/>
  <c r="L573" i="8"/>
  <c r="Q581" i="13" s="1"/>
  <c r="I573" i="8"/>
  <c r="L581" i="13" s="1"/>
  <c r="K573" i="8"/>
  <c r="H573" i="8"/>
  <c r="K581" i="13" s="1"/>
  <c r="H1807" i="13"/>
  <c r="J1799" i="8"/>
  <c r="I1799" i="8"/>
  <c r="L1807" i="13" s="1"/>
  <c r="H1799" i="8"/>
  <c r="K1807" i="13" s="1"/>
  <c r="L1799" i="8"/>
  <c r="Q1807" i="13" s="1"/>
  <c r="F1799" i="8"/>
  <c r="I1807" i="13" s="1"/>
  <c r="K1799" i="8"/>
  <c r="G1799" i="8"/>
  <c r="J1807" i="13" s="1"/>
  <c r="H1551" i="13"/>
  <c r="J1543" i="8"/>
  <c r="I1543" i="8"/>
  <c r="L1551" i="13" s="1"/>
  <c r="H1543" i="8"/>
  <c r="K1551" i="13" s="1"/>
  <c r="L1543" i="8"/>
  <c r="Q1551" i="13" s="1"/>
  <c r="F1543" i="8"/>
  <c r="I1551" i="13" s="1"/>
  <c r="K1543" i="8"/>
  <c r="G1543" i="8"/>
  <c r="J1551" i="13" s="1"/>
  <c r="H1033" i="13"/>
  <c r="J1025" i="8"/>
  <c r="I1025" i="8"/>
  <c r="L1033" i="13" s="1"/>
  <c r="H1025" i="8"/>
  <c r="K1033" i="13" s="1"/>
  <c r="L1025" i="8"/>
  <c r="Q1033" i="13" s="1"/>
  <c r="G1025" i="8"/>
  <c r="J1033" i="13" s="1"/>
  <c r="K1025" i="8"/>
  <c r="F1025" i="8"/>
  <c r="I1033" i="13" s="1"/>
  <c r="H1312" i="13"/>
  <c r="J1304" i="8"/>
  <c r="I1304" i="8"/>
  <c r="L1312" i="13" s="1"/>
  <c r="H1304" i="8"/>
  <c r="K1312" i="13" s="1"/>
  <c r="L1304" i="8"/>
  <c r="Q1312" i="13" s="1"/>
  <c r="G1304" i="8"/>
  <c r="J1312" i="13" s="1"/>
  <c r="K1304" i="8"/>
  <c r="F1304" i="8"/>
  <c r="I1312" i="13" s="1"/>
  <c r="H1056" i="13"/>
  <c r="J1048" i="8"/>
  <c r="I1048" i="8"/>
  <c r="L1056" i="13" s="1"/>
  <c r="H1048" i="8"/>
  <c r="K1056" i="13" s="1"/>
  <c r="L1048" i="8"/>
  <c r="Q1056" i="13" s="1"/>
  <c r="G1048" i="8"/>
  <c r="J1056" i="13" s="1"/>
  <c r="K1048" i="8"/>
  <c r="F1048" i="8"/>
  <c r="I1056" i="13" s="1"/>
  <c r="H800" i="13"/>
  <c r="J792" i="8"/>
  <c r="I792" i="8"/>
  <c r="L800" i="13" s="1"/>
  <c r="H792" i="8"/>
  <c r="K800" i="13" s="1"/>
  <c r="L792" i="8"/>
  <c r="Q800" i="13" s="1"/>
  <c r="G792" i="8"/>
  <c r="J800" i="13" s="1"/>
  <c r="K792" i="8"/>
  <c r="F792" i="8"/>
  <c r="I800" i="13" s="1"/>
  <c r="H544" i="13"/>
  <c r="J536" i="8"/>
  <c r="I536" i="8"/>
  <c r="L544" i="13" s="1"/>
  <c r="H536" i="8"/>
  <c r="K544" i="13" s="1"/>
  <c r="L536" i="8"/>
  <c r="Q544" i="13" s="1"/>
  <c r="G536" i="8"/>
  <c r="J544" i="13" s="1"/>
  <c r="K536" i="8"/>
  <c r="F536" i="8"/>
  <c r="I544" i="13" s="1"/>
  <c r="H288" i="13"/>
  <c r="J280" i="8"/>
  <c r="I280" i="8"/>
  <c r="L288" i="13" s="1"/>
  <c r="H280" i="8"/>
  <c r="K288" i="13" s="1"/>
  <c r="L280" i="8"/>
  <c r="Q288" i="13" s="1"/>
  <c r="G280" i="8"/>
  <c r="J288" i="13" s="1"/>
  <c r="K280" i="8"/>
  <c r="F280" i="8"/>
  <c r="I288" i="13" s="1"/>
  <c r="H32" i="13"/>
  <c r="J24" i="8"/>
  <c r="I24" i="8"/>
  <c r="L32" i="13" s="1"/>
  <c r="H24" i="8"/>
  <c r="K32" i="13" s="1"/>
  <c r="L24" i="8"/>
  <c r="Q32" i="13" s="1"/>
  <c r="G24" i="8"/>
  <c r="J32" i="13" s="1"/>
  <c r="K24" i="8"/>
  <c r="F24" i="8"/>
  <c r="I32" i="13" s="1"/>
  <c r="H1179" i="13"/>
  <c r="J1171" i="8"/>
  <c r="I1171" i="8"/>
  <c r="L1179" i="13" s="1"/>
  <c r="H1171" i="8"/>
  <c r="K1179" i="13" s="1"/>
  <c r="L1171" i="8"/>
  <c r="Q1179" i="13" s="1"/>
  <c r="G1171" i="8"/>
  <c r="J1179" i="13" s="1"/>
  <c r="K1171" i="8"/>
  <c r="F1171" i="8"/>
  <c r="I1179" i="13" s="1"/>
  <c r="H923" i="13"/>
  <c r="J915" i="8"/>
  <c r="I915" i="8"/>
  <c r="L923" i="13" s="1"/>
  <c r="H915" i="8"/>
  <c r="K923" i="13" s="1"/>
  <c r="L915" i="8"/>
  <c r="Q923" i="13" s="1"/>
  <c r="G915" i="8"/>
  <c r="J923" i="13" s="1"/>
  <c r="K915" i="8"/>
  <c r="F915" i="8"/>
  <c r="I923" i="13" s="1"/>
  <c r="H667" i="13"/>
  <c r="J659" i="8"/>
  <c r="I659" i="8"/>
  <c r="L667" i="13" s="1"/>
  <c r="H659" i="8"/>
  <c r="K667" i="13" s="1"/>
  <c r="L659" i="8"/>
  <c r="Q667" i="13" s="1"/>
  <c r="G659" i="8"/>
  <c r="J667" i="13" s="1"/>
  <c r="K659" i="8"/>
  <c r="F659" i="8"/>
  <c r="I667" i="13" s="1"/>
  <c r="H411" i="13"/>
  <c r="J403" i="8"/>
  <c r="I403" i="8"/>
  <c r="L411" i="13" s="1"/>
  <c r="H403" i="8"/>
  <c r="K411" i="13" s="1"/>
  <c r="L403" i="8"/>
  <c r="Q411" i="13" s="1"/>
  <c r="G403" i="8"/>
  <c r="J411" i="13" s="1"/>
  <c r="K403" i="8"/>
  <c r="F403" i="8"/>
  <c r="I411" i="13" s="1"/>
  <c r="H155" i="13"/>
  <c r="J147" i="8"/>
  <c r="I147" i="8"/>
  <c r="L155" i="13" s="1"/>
  <c r="H147" i="8"/>
  <c r="K155" i="13" s="1"/>
  <c r="L147" i="8"/>
  <c r="Q155" i="13" s="1"/>
  <c r="G147" i="8"/>
  <c r="J155" i="13" s="1"/>
  <c r="K147" i="8"/>
  <c r="F147" i="8"/>
  <c r="I155" i="13" s="1"/>
  <c r="H1298" i="13"/>
  <c r="J1290" i="8"/>
  <c r="I1290" i="8"/>
  <c r="L1298" i="13" s="1"/>
  <c r="H1290" i="8"/>
  <c r="K1298" i="13" s="1"/>
  <c r="L1290" i="8"/>
  <c r="Q1298" i="13" s="1"/>
  <c r="G1290" i="8"/>
  <c r="J1298" i="13" s="1"/>
  <c r="K1290" i="8"/>
  <c r="F1290" i="8"/>
  <c r="I1298" i="13" s="1"/>
  <c r="H1042" i="13"/>
  <c r="J1034" i="8"/>
  <c r="I1034" i="8"/>
  <c r="L1042" i="13" s="1"/>
  <c r="H1034" i="8"/>
  <c r="K1042" i="13" s="1"/>
  <c r="L1034" i="8"/>
  <c r="Q1042" i="13" s="1"/>
  <c r="G1034" i="8"/>
  <c r="J1042" i="13" s="1"/>
  <c r="K1034" i="8"/>
  <c r="F1034" i="8"/>
  <c r="I1042" i="13" s="1"/>
  <c r="H786" i="13"/>
  <c r="J778" i="8"/>
  <c r="I778" i="8"/>
  <c r="L786" i="13" s="1"/>
  <c r="H778" i="8"/>
  <c r="K786" i="13" s="1"/>
  <c r="L778" i="8"/>
  <c r="Q786" i="13" s="1"/>
  <c r="G778" i="8"/>
  <c r="J786" i="13" s="1"/>
  <c r="K778" i="8"/>
  <c r="F778" i="8"/>
  <c r="I786" i="13" s="1"/>
  <c r="H530" i="13"/>
  <c r="J522" i="8"/>
  <c r="I522" i="8"/>
  <c r="L530" i="13" s="1"/>
  <c r="H522" i="8"/>
  <c r="K530" i="13" s="1"/>
  <c r="L522" i="8"/>
  <c r="Q530" i="13" s="1"/>
  <c r="G522" i="8"/>
  <c r="J530" i="13" s="1"/>
  <c r="K522" i="8"/>
  <c r="F522" i="8"/>
  <c r="I530" i="13" s="1"/>
  <c r="H274" i="13"/>
  <c r="J266" i="8"/>
  <c r="I266" i="8"/>
  <c r="L274" i="13" s="1"/>
  <c r="H266" i="8"/>
  <c r="K274" i="13" s="1"/>
  <c r="L266" i="8"/>
  <c r="Q274" i="13" s="1"/>
  <c r="G266" i="8"/>
  <c r="J274" i="13" s="1"/>
  <c r="K266" i="8"/>
  <c r="F266" i="8"/>
  <c r="I274" i="13" s="1"/>
  <c r="H18" i="13"/>
  <c r="J10" i="8"/>
  <c r="I10" i="8"/>
  <c r="L18" i="13" s="1"/>
  <c r="H10" i="8"/>
  <c r="K18" i="13" s="1"/>
  <c r="L10" i="8"/>
  <c r="Q18" i="13" s="1"/>
  <c r="G10" i="8"/>
  <c r="J18" i="13" s="1"/>
  <c r="K10" i="8"/>
  <c r="F10" i="8"/>
  <c r="I18" i="13" s="1"/>
  <c r="H1442" i="13"/>
  <c r="J1434" i="8"/>
  <c r="G1434" i="8"/>
  <c r="J1442" i="13" s="1"/>
  <c r="F1434" i="8"/>
  <c r="I1442" i="13" s="1"/>
  <c r="L1434" i="8"/>
  <c r="Q1442" i="13" s="1"/>
  <c r="I1434" i="8"/>
  <c r="L1442" i="13" s="1"/>
  <c r="K1434" i="8"/>
  <c r="H1434" i="8"/>
  <c r="K1442" i="13" s="1"/>
  <c r="H1917" i="13"/>
  <c r="J1909" i="8"/>
  <c r="G1909" i="8"/>
  <c r="J1917" i="13" s="1"/>
  <c r="F1909" i="8"/>
  <c r="I1917" i="13" s="1"/>
  <c r="L1909" i="8"/>
  <c r="Q1917" i="13" s="1"/>
  <c r="I1909" i="8"/>
  <c r="L1917" i="13" s="1"/>
  <c r="K1909" i="8"/>
  <c r="H1909" i="8"/>
  <c r="K1917" i="13" s="1"/>
  <c r="H1661" i="13"/>
  <c r="J1653" i="8"/>
  <c r="H1653" i="8"/>
  <c r="K1661" i="13" s="1"/>
  <c r="F1653" i="8"/>
  <c r="I1661" i="13" s="1"/>
  <c r="L1653" i="8"/>
  <c r="Q1661" i="13" s="1"/>
  <c r="I1653" i="8"/>
  <c r="L1661" i="13" s="1"/>
  <c r="K1653" i="8"/>
  <c r="G1653" i="8"/>
  <c r="J1661" i="13" s="1"/>
  <c r="H1393" i="13"/>
  <c r="J1385" i="8"/>
  <c r="G1385" i="8"/>
  <c r="J1393" i="13" s="1"/>
  <c r="F1385" i="8"/>
  <c r="I1393" i="13" s="1"/>
  <c r="L1385" i="8"/>
  <c r="Q1393" i="13" s="1"/>
  <c r="I1385" i="8"/>
  <c r="L1393" i="13" s="1"/>
  <c r="K1385" i="8"/>
  <c r="H1385" i="8"/>
  <c r="K1393" i="13" s="1"/>
  <c r="H449" i="13"/>
  <c r="J441" i="8"/>
  <c r="G441" i="8"/>
  <c r="J449" i="13" s="1"/>
  <c r="F441" i="8"/>
  <c r="I449" i="13" s="1"/>
  <c r="L441" i="8"/>
  <c r="Q449" i="13" s="1"/>
  <c r="I441" i="8"/>
  <c r="L449" i="13" s="1"/>
  <c r="K441" i="8"/>
  <c r="H441" i="8"/>
  <c r="K449" i="13" s="1"/>
  <c r="H1462" i="13"/>
  <c r="J1454" i="8"/>
  <c r="F1454" i="8"/>
  <c r="I1462" i="13" s="1"/>
  <c r="I1454" i="8"/>
  <c r="L1462" i="13" s="1"/>
  <c r="L1454" i="8"/>
  <c r="Q1462" i="13" s="1"/>
  <c r="H1454" i="8"/>
  <c r="K1462" i="13" s="1"/>
  <c r="K1454" i="8"/>
  <c r="G1454" i="8"/>
  <c r="J1462" i="13" s="1"/>
  <c r="H1884" i="13"/>
  <c r="J1876" i="8"/>
  <c r="G1876" i="8"/>
  <c r="J1884" i="13" s="1"/>
  <c r="I1876" i="8"/>
  <c r="L1884" i="13" s="1"/>
  <c r="L1876" i="8"/>
  <c r="Q1884" i="13" s="1"/>
  <c r="H1876" i="8"/>
  <c r="K1884" i="13" s="1"/>
  <c r="K1876" i="8"/>
  <c r="F1876" i="8"/>
  <c r="I1884" i="13" s="1"/>
  <c r="H1628" i="13"/>
  <c r="J1620" i="8"/>
  <c r="F1620" i="8"/>
  <c r="I1628" i="13" s="1"/>
  <c r="I1620" i="8"/>
  <c r="L1628" i="13" s="1"/>
  <c r="L1620" i="8"/>
  <c r="Q1628" i="13" s="1"/>
  <c r="H1620" i="8"/>
  <c r="K1628" i="13" s="1"/>
  <c r="K1620" i="8"/>
  <c r="G1620" i="8"/>
  <c r="J1628" i="13" s="1"/>
  <c r="H1328" i="13"/>
  <c r="J1320" i="8"/>
  <c r="F1320" i="8"/>
  <c r="I1328" i="13" s="1"/>
  <c r="I1320" i="8"/>
  <c r="L1328" i="13" s="1"/>
  <c r="L1320" i="8"/>
  <c r="Q1328" i="13" s="1"/>
  <c r="G1320" i="8"/>
  <c r="J1328" i="13" s="1"/>
  <c r="K1320" i="8"/>
  <c r="H1320" i="8"/>
  <c r="K1328" i="13" s="1"/>
  <c r="H317" i="13"/>
  <c r="J309" i="8"/>
  <c r="F309" i="8"/>
  <c r="I317" i="13" s="1"/>
  <c r="I309" i="8"/>
  <c r="L317" i="13" s="1"/>
  <c r="L309" i="8"/>
  <c r="Q317" i="13" s="1"/>
  <c r="H309" i="8"/>
  <c r="K317" i="13" s="1"/>
  <c r="K309" i="8"/>
  <c r="G309" i="8"/>
  <c r="J317" i="13" s="1"/>
  <c r="H1438" i="13"/>
  <c r="J1430" i="8"/>
  <c r="F1430" i="8"/>
  <c r="I1438" i="13" s="1"/>
  <c r="I1430" i="8"/>
  <c r="L1438" i="13" s="1"/>
  <c r="L1430" i="8"/>
  <c r="Q1438" i="13" s="1"/>
  <c r="H1430" i="8"/>
  <c r="K1438" i="13" s="1"/>
  <c r="K1430" i="8"/>
  <c r="G1430" i="8"/>
  <c r="J1438" i="13" s="1"/>
  <c r="H1883" i="13"/>
  <c r="J1875" i="8"/>
  <c r="G1875" i="8"/>
  <c r="J1883" i="13" s="1"/>
  <c r="I1875" i="8"/>
  <c r="L1883" i="13" s="1"/>
  <c r="L1875" i="8"/>
  <c r="Q1883" i="13" s="1"/>
  <c r="H1875" i="8"/>
  <c r="K1883" i="13" s="1"/>
  <c r="K1875" i="8"/>
  <c r="F1875" i="8"/>
  <c r="I1883" i="13" s="1"/>
  <c r="H1627" i="13"/>
  <c r="J1619" i="8"/>
  <c r="G1619" i="8"/>
  <c r="J1627" i="13" s="1"/>
  <c r="I1619" i="8"/>
  <c r="L1627" i="13" s="1"/>
  <c r="L1619" i="8"/>
  <c r="Q1627" i="13" s="1"/>
  <c r="H1619" i="8"/>
  <c r="K1627" i="13" s="1"/>
  <c r="K1619" i="8"/>
  <c r="F1619" i="8"/>
  <c r="I1627" i="13" s="1"/>
  <c r="H1325" i="13"/>
  <c r="J1317" i="8"/>
  <c r="F1317" i="8"/>
  <c r="I1325" i="13" s="1"/>
  <c r="I1317" i="8"/>
  <c r="L1325" i="13" s="1"/>
  <c r="L1317" i="8"/>
  <c r="Q1325" i="13" s="1"/>
  <c r="H1317" i="8"/>
  <c r="K1325" i="13" s="1"/>
  <c r="K1317" i="8"/>
  <c r="G1317" i="8"/>
  <c r="J1325" i="13" s="1"/>
  <c r="H313" i="13"/>
  <c r="J305" i="8"/>
  <c r="F305" i="8"/>
  <c r="I313" i="13" s="1"/>
  <c r="I305" i="8"/>
  <c r="L313" i="13" s="1"/>
  <c r="L305" i="8"/>
  <c r="Q313" i="13" s="1"/>
  <c r="H305" i="8"/>
  <c r="K313" i="13" s="1"/>
  <c r="K305" i="8"/>
  <c r="G305" i="8"/>
  <c r="J313" i="13" s="1"/>
  <c r="H1132" i="13"/>
  <c r="J1124" i="8"/>
  <c r="F1124" i="8"/>
  <c r="I1132" i="13" s="1"/>
  <c r="I1124" i="8"/>
  <c r="L1132" i="13" s="1"/>
  <c r="L1124" i="8"/>
  <c r="Q1132" i="13" s="1"/>
  <c r="H1124" i="8"/>
  <c r="K1132" i="13" s="1"/>
  <c r="K1124" i="8"/>
  <c r="G1124" i="8"/>
  <c r="J1132" i="13" s="1"/>
  <c r="H876" i="13"/>
  <c r="J868" i="8"/>
  <c r="F868" i="8"/>
  <c r="I876" i="13" s="1"/>
  <c r="I868" i="8"/>
  <c r="L876" i="13" s="1"/>
  <c r="L868" i="8"/>
  <c r="Q876" i="13" s="1"/>
  <c r="H868" i="8"/>
  <c r="K876" i="13" s="1"/>
  <c r="K868" i="8"/>
  <c r="G868" i="8"/>
  <c r="J876" i="13" s="1"/>
  <c r="H620" i="13"/>
  <c r="J612" i="8"/>
  <c r="F612" i="8"/>
  <c r="I620" i="13" s="1"/>
  <c r="I612" i="8"/>
  <c r="L620" i="13" s="1"/>
  <c r="L612" i="8"/>
  <c r="Q620" i="13" s="1"/>
  <c r="H612" i="8"/>
  <c r="K620" i="13" s="1"/>
  <c r="K612" i="8"/>
  <c r="G612" i="8"/>
  <c r="J620" i="13" s="1"/>
  <c r="H364" i="13"/>
  <c r="J356" i="8"/>
  <c r="F356" i="8"/>
  <c r="I364" i="13" s="1"/>
  <c r="I356" i="8"/>
  <c r="L364" i="13" s="1"/>
  <c r="L356" i="8"/>
  <c r="Q364" i="13" s="1"/>
  <c r="H356" i="8"/>
  <c r="K364" i="13" s="1"/>
  <c r="K356" i="8"/>
  <c r="G356" i="8"/>
  <c r="J364" i="13" s="1"/>
  <c r="H108" i="13"/>
  <c r="J100" i="8"/>
  <c r="F100" i="8"/>
  <c r="I108" i="13" s="1"/>
  <c r="I100" i="8"/>
  <c r="L108" i="13" s="1"/>
  <c r="L100" i="8"/>
  <c r="Q108" i="13" s="1"/>
  <c r="H100" i="8"/>
  <c r="K108" i="13" s="1"/>
  <c r="K100" i="8"/>
  <c r="G100" i="8"/>
  <c r="J108" i="13" s="1"/>
  <c r="H1255" i="13"/>
  <c r="J1247" i="8"/>
  <c r="G1247" i="8"/>
  <c r="J1255" i="13" s="1"/>
  <c r="I1247" i="8"/>
  <c r="L1255" i="13" s="1"/>
  <c r="L1247" i="8"/>
  <c r="Q1255" i="13" s="1"/>
  <c r="H1247" i="8"/>
  <c r="K1255" i="13" s="1"/>
  <c r="K1247" i="8"/>
  <c r="F1247" i="8"/>
  <c r="I1255" i="13" s="1"/>
  <c r="H999" i="13"/>
  <c r="J991" i="8"/>
  <c r="G991" i="8"/>
  <c r="J999" i="13" s="1"/>
  <c r="I991" i="8"/>
  <c r="L999" i="13" s="1"/>
  <c r="L991" i="8"/>
  <c r="Q999" i="13" s="1"/>
  <c r="H991" i="8"/>
  <c r="K999" i="13" s="1"/>
  <c r="K991" i="8"/>
  <c r="F991" i="8"/>
  <c r="I999" i="13" s="1"/>
  <c r="H743" i="13"/>
  <c r="J735" i="8"/>
  <c r="G735" i="8"/>
  <c r="J743" i="13" s="1"/>
  <c r="I735" i="8"/>
  <c r="L743" i="13" s="1"/>
  <c r="L735" i="8"/>
  <c r="Q743" i="13" s="1"/>
  <c r="H735" i="8"/>
  <c r="K743" i="13" s="1"/>
  <c r="K735" i="8"/>
  <c r="F735" i="8"/>
  <c r="I743" i="13" s="1"/>
  <c r="H487" i="13"/>
  <c r="J479" i="8"/>
  <c r="G479" i="8"/>
  <c r="J487" i="13" s="1"/>
  <c r="I479" i="8"/>
  <c r="L487" i="13" s="1"/>
  <c r="L479" i="8"/>
  <c r="Q487" i="13" s="1"/>
  <c r="H479" i="8"/>
  <c r="K487" i="13" s="1"/>
  <c r="K479" i="8"/>
  <c r="F479" i="8"/>
  <c r="I487" i="13" s="1"/>
  <c r="H231" i="13"/>
  <c r="J223" i="8"/>
  <c r="F223" i="8"/>
  <c r="I231" i="13" s="1"/>
  <c r="I223" i="8"/>
  <c r="L231" i="13" s="1"/>
  <c r="L223" i="8"/>
  <c r="Q231" i="13" s="1"/>
  <c r="H223" i="8"/>
  <c r="K231" i="13" s="1"/>
  <c r="K223" i="8"/>
  <c r="G223" i="8"/>
  <c r="J231" i="13" s="1"/>
  <c r="H1374" i="13"/>
  <c r="J1366" i="8"/>
  <c r="F1366" i="8"/>
  <c r="I1374" i="13" s="1"/>
  <c r="I1366" i="8"/>
  <c r="L1374" i="13" s="1"/>
  <c r="L1366" i="8"/>
  <c r="Q1374" i="13" s="1"/>
  <c r="H1366" i="8"/>
  <c r="K1374" i="13" s="1"/>
  <c r="K1366" i="8"/>
  <c r="G1366" i="8"/>
  <c r="J1374" i="13" s="1"/>
  <c r="H1118" i="13"/>
  <c r="J1110" i="8"/>
  <c r="F1110" i="8"/>
  <c r="I1118" i="13" s="1"/>
  <c r="I1110" i="8"/>
  <c r="L1118" i="13" s="1"/>
  <c r="L1110" i="8"/>
  <c r="Q1118" i="13" s="1"/>
  <c r="H1110" i="8"/>
  <c r="K1118" i="13" s="1"/>
  <c r="K1110" i="8"/>
  <c r="G1110" i="8"/>
  <c r="J1118" i="13" s="1"/>
  <c r="H862" i="13"/>
  <c r="J854" i="8"/>
  <c r="F854" i="8"/>
  <c r="I862" i="13" s="1"/>
  <c r="I854" i="8"/>
  <c r="L862" i="13" s="1"/>
  <c r="L854" i="8"/>
  <c r="Q862" i="13" s="1"/>
  <c r="H854" i="8"/>
  <c r="K862" i="13" s="1"/>
  <c r="K854" i="8"/>
  <c r="G854" i="8"/>
  <c r="J862" i="13" s="1"/>
  <c r="H606" i="13"/>
  <c r="J598" i="8"/>
  <c r="F598" i="8"/>
  <c r="I606" i="13" s="1"/>
  <c r="I598" i="8"/>
  <c r="L606" i="13" s="1"/>
  <c r="L598" i="8"/>
  <c r="Q606" i="13" s="1"/>
  <c r="H598" i="8"/>
  <c r="K606" i="13" s="1"/>
  <c r="K598" i="8"/>
  <c r="G598" i="8"/>
  <c r="J606" i="13" s="1"/>
  <c r="H350" i="13"/>
  <c r="J342" i="8"/>
  <c r="F342" i="8"/>
  <c r="I350" i="13" s="1"/>
  <c r="I342" i="8"/>
  <c r="L350" i="13" s="1"/>
  <c r="L342" i="8"/>
  <c r="Q350" i="13" s="1"/>
  <c r="H342" i="8"/>
  <c r="K350" i="13" s="1"/>
  <c r="K342" i="8"/>
  <c r="G342" i="8"/>
  <c r="J350" i="13" s="1"/>
  <c r="H94" i="13"/>
  <c r="J86" i="8"/>
  <c r="F86" i="8"/>
  <c r="I94" i="13" s="1"/>
  <c r="I86" i="8"/>
  <c r="L94" i="13" s="1"/>
  <c r="L86" i="8"/>
  <c r="Q94" i="13" s="1"/>
  <c r="H86" i="8"/>
  <c r="K94" i="13" s="1"/>
  <c r="K86" i="8"/>
  <c r="G86" i="8"/>
  <c r="J94" i="13" s="1"/>
  <c r="H1702" i="13"/>
  <c r="I1694" i="8"/>
  <c r="L1702" i="13" s="1"/>
  <c r="L1694" i="8"/>
  <c r="Q1702" i="13" s="1"/>
  <c r="H1694" i="8"/>
  <c r="K1702" i="13" s="1"/>
  <c r="K1694" i="8"/>
  <c r="G1694" i="8"/>
  <c r="J1702" i="13" s="1"/>
  <c r="J1694" i="8"/>
  <c r="F1694" i="8"/>
  <c r="I1702" i="13" s="1"/>
  <c r="H117" i="13"/>
  <c r="I109" i="8"/>
  <c r="L117" i="13" s="1"/>
  <c r="L109" i="8"/>
  <c r="Q117" i="13" s="1"/>
  <c r="H109" i="8"/>
  <c r="K117" i="13" s="1"/>
  <c r="K109" i="8"/>
  <c r="G109" i="8"/>
  <c r="J117" i="13" s="1"/>
  <c r="J109" i="8"/>
  <c r="F109" i="8"/>
  <c r="I117" i="13" s="1"/>
  <c r="H1769" i="13"/>
  <c r="I1761" i="8"/>
  <c r="L1769" i="13" s="1"/>
  <c r="L1761" i="8"/>
  <c r="Q1769" i="13" s="1"/>
  <c r="H1761" i="8"/>
  <c r="K1769" i="13" s="1"/>
  <c r="K1761" i="8"/>
  <c r="G1761" i="8"/>
  <c r="J1769" i="13" s="1"/>
  <c r="J1761" i="8"/>
  <c r="F1761" i="8"/>
  <c r="I1769" i="13" s="1"/>
  <c r="H1513" i="13"/>
  <c r="I1505" i="8"/>
  <c r="L1513" i="13" s="1"/>
  <c r="L1505" i="8"/>
  <c r="Q1513" i="13" s="1"/>
  <c r="H1505" i="8"/>
  <c r="K1513" i="13" s="1"/>
  <c r="K1505" i="8"/>
  <c r="G1505" i="8"/>
  <c r="J1513" i="13" s="1"/>
  <c r="J1505" i="8"/>
  <c r="F1505" i="8"/>
  <c r="I1513" i="13" s="1"/>
  <c r="H881" i="13"/>
  <c r="I873" i="8"/>
  <c r="L881" i="13" s="1"/>
  <c r="L873" i="8"/>
  <c r="Q881" i="13" s="1"/>
  <c r="H873" i="8"/>
  <c r="K881" i="13" s="1"/>
  <c r="K873" i="8"/>
  <c r="G873" i="8"/>
  <c r="J881" i="13" s="1"/>
  <c r="J873" i="8"/>
  <c r="F873" i="8"/>
  <c r="I881" i="13" s="1"/>
  <c r="H1878" i="13"/>
  <c r="I1870" i="8"/>
  <c r="L1878" i="13" s="1"/>
  <c r="L1870" i="8"/>
  <c r="Q1878" i="13" s="1"/>
  <c r="H1870" i="8"/>
  <c r="K1878" i="13" s="1"/>
  <c r="K1870" i="8"/>
  <c r="G1870" i="8"/>
  <c r="J1878" i="13" s="1"/>
  <c r="J1870" i="8"/>
  <c r="F1870" i="8"/>
  <c r="I1878" i="13" s="1"/>
  <c r="H1992" i="13"/>
  <c r="I1984" i="8"/>
  <c r="L1992" i="13" s="1"/>
  <c r="L1984" i="8"/>
  <c r="Q1992" i="13" s="1"/>
  <c r="H1984" i="8"/>
  <c r="K1992" i="13" s="1"/>
  <c r="K1984" i="8"/>
  <c r="G1984" i="8"/>
  <c r="J1992" i="13" s="1"/>
  <c r="J1984" i="8"/>
  <c r="F1984" i="8"/>
  <c r="I1992" i="13" s="1"/>
  <c r="H1736" i="13"/>
  <c r="I1728" i="8"/>
  <c r="L1736" i="13" s="1"/>
  <c r="L1728" i="8"/>
  <c r="Q1736" i="13" s="1"/>
  <c r="H1728" i="8"/>
  <c r="K1736" i="13" s="1"/>
  <c r="K1728" i="8"/>
  <c r="F1728" i="8"/>
  <c r="I1736" i="13" s="1"/>
  <c r="J1728" i="8"/>
  <c r="G1728" i="8"/>
  <c r="J1736" i="13" s="1"/>
  <c r="H1480" i="13"/>
  <c r="I1472" i="8"/>
  <c r="L1480" i="13" s="1"/>
  <c r="L1472" i="8"/>
  <c r="Q1480" i="13" s="1"/>
  <c r="G1472" i="8"/>
  <c r="J1480" i="13" s="1"/>
  <c r="K1472" i="8"/>
  <c r="H1472" i="8"/>
  <c r="K1480" i="13" s="1"/>
  <c r="J1472" i="8"/>
  <c r="F1472" i="8"/>
  <c r="I1480" i="13" s="1"/>
  <c r="H749" i="13"/>
  <c r="I741" i="8"/>
  <c r="L749" i="13" s="1"/>
  <c r="L741" i="8"/>
  <c r="Q749" i="13" s="1"/>
  <c r="H741" i="8"/>
  <c r="K749" i="13" s="1"/>
  <c r="K741" i="8"/>
  <c r="G741" i="8"/>
  <c r="J749" i="13" s="1"/>
  <c r="J741" i="8"/>
  <c r="F741" i="8"/>
  <c r="I749" i="13" s="1"/>
  <c r="H1770" i="13"/>
  <c r="I1762" i="8"/>
  <c r="L1770" i="13" s="1"/>
  <c r="L1762" i="8"/>
  <c r="Q1770" i="13" s="1"/>
  <c r="H1762" i="8"/>
  <c r="K1770" i="13" s="1"/>
  <c r="K1762" i="8"/>
  <c r="G1762" i="8"/>
  <c r="J1770" i="13" s="1"/>
  <c r="J1762" i="8"/>
  <c r="F1762" i="8"/>
  <c r="I1770" i="13" s="1"/>
  <c r="H1991" i="13"/>
  <c r="I1983" i="8"/>
  <c r="L1991" i="13" s="1"/>
  <c r="L1983" i="8"/>
  <c r="Q1991" i="13" s="1"/>
  <c r="H1983" i="8"/>
  <c r="K1991" i="13" s="1"/>
  <c r="K1983" i="8"/>
  <c r="G1983" i="8"/>
  <c r="J1991" i="13" s="1"/>
  <c r="J1983" i="8"/>
  <c r="F1983" i="8"/>
  <c r="I1991" i="13" s="1"/>
  <c r="H1735" i="13"/>
  <c r="I1727" i="8"/>
  <c r="L1735" i="13" s="1"/>
  <c r="L1727" i="8"/>
  <c r="Q1735" i="13" s="1"/>
  <c r="H1727" i="8"/>
  <c r="K1735" i="13" s="1"/>
  <c r="K1727" i="8"/>
  <c r="F1727" i="8"/>
  <c r="I1735" i="13" s="1"/>
  <c r="J1727" i="8"/>
  <c r="G1727" i="8"/>
  <c r="J1735" i="13" s="1"/>
  <c r="H1479" i="13"/>
  <c r="I1471" i="8"/>
  <c r="L1479" i="13" s="1"/>
  <c r="L1471" i="8"/>
  <c r="Q1479" i="13" s="1"/>
  <c r="H1471" i="8"/>
  <c r="K1479" i="13" s="1"/>
  <c r="K1471" i="8"/>
  <c r="F1471" i="8"/>
  <c r="I1479" i="13" s="1"/>
  <c r="J1471" i="8"/>
  <c r="G1471" i="8"/>
  <c r="J1479" i="13" s="1"/>
  <c r="H745" i="13"/>
  <c r="I737" i="8"/>
  <c r="L745" i="13" s="1"/>
  <c r="L737" i="8"/>
  <c r="Q745" i="13" s="1"/>
  <c r="H737" i="8"/>
  <c r="K745" i="13" s="1"/>
  <c r="K737" i="8"/>
  <c r="G737" i="8"/>
  <c r="J745" i="13" s="1"/>
  <c r="J737" i="8"/>
  <c r="F737" i="8"/>
  <c r="I745" i="13" s="1"/>
  <c r="H1240" i="13"/>
  <c r="I1232" i="8"/>
  <c r="L1240" i="13" s="1"/>
  <c r="L1232" i="8"/>
  <c r="Q1240" i="13" s="1"/>
  <c r="G1232" i="8"/>
  <c r="J1240" i="13" s="1"/>
  <c r="K1232" i="8"/>
  <c r="F1232" i="8"/>
  <c r="I1240" i="13" s="1"/>
  <c r="J1232" i="8"/>
  <c r="H1232" i="8"/>
  <c r="K1240" i="13" s="1"/>
  <c r="H984" i="13"/>
  <c r="H976" i="8"/>
  <c r="K984" i="13" s="1"/>
  <c r="L976" i="8"/>
  <c r="Q984" i="13" s="1"/>
  <c r="G976" i="8"/>
  <c r="J984" i="13" s="1"/>
  <c r="K976" i="8"/>
  <c r="F976" i="8"/>
  <c r="I984" i="13" s="1"/>
  <c r="J976" i="8"/>
  <c r="I976" i="8"/>
  <c r="L984" i="13" s="1"/>
  <c r="H728" i="13"/>
  <c r="H720" i="8"/>
  <c r="K728" i="13" s="1"/>
  <c r="L720" i="8"/>
  <c r="Q728" i="13" s="1"/>
  <c r="G720" i="8"/>
  <c r="J728" i="13" s="1"/>
  <c r="K720" i="8"/>
  <c r="F720" i="8"/>
  <c r="I728" i="13" s="1"/>
  <c r="J720" i="8"/>
  <c r="I720" i="8"/>
  <c r="L728" i="13" s="1"/>
  <c r="H472" i="13"/>
  <c r="H464" i="8"/>
  <c r="K472" i="13" s="1"/>
  <c r="L464" i="8"/>
  <c r="Q472" i="13" s="1"/>
  <c r="G464" i="8"/>
  <c r="J472" i="13" s="1"/>
  <c r="K464" i="8"/>
  <c r="F464" i="8"/>
  <c r="I472" i="13" s="1"/>
  <c r="J464" i="8"/>
  <c r="I464" i="8"/>
  <c r="L472" i="13" s="1"/>
  <c r="H216" i="13"/>
  <c r="H208" i="8"/>
  <c r="K216" i="13" s="1"/>
  <c r="L208" i="8"/>
  <c r="Q216" i="13" s="1"/>
  <c r="G208" i="8"/>
  <c r="J216" i="13" s="1"/>
  <c r="K208" i="8"/>
  <c r="F208" i="8"/>
  <c r="I216" i="13" s="1"/>
  <c r="J208" i="8"/>
  <c r="I208" i="8"/>
  <c r="L216" i="13" s="1"/>
  <c r="H1363" i="13"/>
  <c r="H1355" i="8"/>
  <c r="K1363" i="13" s="1"/>
  <c r="L1355" i="8"/>
  <c r="Q1363" i="13" s="1"/>
  <c r="F1355" i="8"/>
  <c r="I1363" i="13" s="1"/>
  <c r="K1355" i="8"/>
  <c r="G1355" i="8"/>
  <c r="J1363" i="13" s="1"/>
  <c r="J1355" i="8"/>
  <c r="I1355" i="8"/>
  <c r="L1363" i="13" s="1"/>
  <c r="H1107" i="13"/>
  <c r="H1099" i="8"/>
  <c r="K1107" i="13" s="1"/>
  <c r="L1099" i="8"/>
  <c r="Q1107" i="13" s="1"/>
  <c r="F1099" i="8"/>
  <c r="I1107" i="13" s="1"/>
  <c r="K1099" i="8"/>
  <c r="G1099" i="8"/>
  <c r="J1107" i="13" s="1"/>
  <c r="J1099" i="8"/>
  <c r="I1099" i="8"/>
  <c r="L1107" i="13" s="1"/>
  <c r="H851" i="13"/>
  <c r="H843" i="8"/>
  <c r="K851" i="13" s="1"/>
  <c r="L843" i="8"/>
  <c r="Q851" i="13" s="1"/>
  <c r="F843" i="8"/>
  <c r="I851" i="13" s="1"/>
  <c r="K843" i="8"/>
  <c r="G843" i="8"/>
  <c r="J851" i="13" s="1"/>
  <c r="J843" i="8"/>
  <c r="I843" i="8"/>
  <c r="L851" i="13" s="1"/>
  <c r="H595" i="13"/>
  <c r="H587" i="8"/>
  <c r="K595" i="13" s="1"/>
  <c r="L587" i="8"/>
  <c r="Q595" i="13" s="1"/>
  <c r="F587" i="8"/>
  <c r="I595" i="13" s="1"/>
  <c r="K587" i="8"/>
  <c r="G587" i="8"/>
  <c r="J595" i="13" s="1"/>
  <c r="J587" i="8"/>
  <c r="I587" i="8"/>
  <c r="L595" i="13" s="1"/>
  <c r="H339" i="13"/>
  <c r="H331" i="8"/>
  <c r="K339" i="13" s="1"/>
  <c r="L331" i="8"/>
  <c r="Q339" i="13" s="1"/>
  <c r="G331" i="8"/>
  <c r="J339" i="13" s="1"/>
  <c r="K331" i="8"/>
  <c r="F331" i="8"/>
  <c r="I339" i="13" s="1"/>
  <c r="J331" i="8"/>
  <c r="I331" i="8"/>
  <c r="L339" i="13" s="1"/>
  <c r="H83" i="13"/>
  <c r="H75" i="8"/>
  <c r="K83" i="13" s="1"/>
  <c r="L75" i="8"/>
  <c r="Q83" i="13" s="1"/>
  <c r="G75" i="8"/>
  <c r="J83" i="13" s="1"/>
  <c r="K75" i="8"/>
  <c r="F75" i="8"/>
  <c r="I83" i="13" s="1"/>
  <c r="J75" i="8"/>
  <c r="I75" i="8"/>
  <c r="L83" i="13" s="1"/>
  <c r="H1226" i="13"/>
  <c r="H1218" i="8"/>
  <c r="K1226" i="13" s="1"/>
  <c r="L1218" i="8"/>
  <c r="Q1226" i="13" s="1"/>
  <c r="G1218" i="8"/>
  <c r="J1226" i="13" s="1"/>
  <c r="K1218" i="8"/>
  <c r="F1218" i="8"/>
  <c r="I1226" i="13" s="1"/>
  <c r="J1218" i="8"/>
  <c r="I1218" i="8"/>
  <c r="L1226" i="13" s="1"/>
  <c r="H970" i="13"/>
  <c r="H962" i="8"/>
  <c r="K970" i="13" s="1"/>
  <c r="L962" i="8"/>
  <c r="Q970" i="13" s="1"/>
  <c r="G962" i="8"/>
  <c r="J970" i="13" s="1"/>
  <c r="K962" i="8"/>
  <c r="F962" i="8"/>
  <c r="I970" i="13" s="1"/>
  <c r="J962" i="8"/>
  <c r="I962" i="8"/>
  <c r="L970" i="13" s="1"/>
  <c r="H714" i="13"/>
  <c r="H706" i="8"/>
  <c r="K714" i="13" s="1"/>
  <c r="L706" i="8"/>
  <c r="Q714" i="13" s="1"/>
  <c r="G706" i="8"/>
  <c r="J714" i="13" s="1"/>
  <c r="K706" i="8"/>
  <c r="F706" i="8"/>
  <c r="I714" i="13" s="1"/>
  <c r="J706" i="8"/>
  <c r="I706" i="8"/>
  <c r="L714" i="13" s="1"/>
  <c r="H458" i="13"/>
  <c r="H450" i="8"/>
  <c r="K458" i="13" s="1"/>
  <c r="L450" i="8"/>
  <c r="Q458" i="13" s="1"/>
  <c r="G450" i="8"/>
  <c r="J458" i="13" s="1"/>
  <c r="K450" i="8"/>
  <c r="F450" i="8"/>
  <c r="I458" i="13" s="1"/>
  <c r="J450" i="8"/>
  <c r="I450" i="8"/>
  <c r="L458" i="13" s="1"/>
  <c r="H202" i="13"/>
  <c r="H194" i="8"/>
  <c r="K202" i="13" s="1"/>
  <c r="L194" i="8"/>
  <c r="Q202" i="13" s="1"/>
  <c r="G194" i="8"/>
  <c r="J202" i="13" s="1"/>
  <c r="K194" i="8"/>
  <c r="F194" i="8"/>
  <c r="I202" i="13" s="1"/>
  <c r="J194" i="8"/>
  <c r="I194" i="8"/>
  <c r="L202" i="13" s="1"/>
  <c r="H1842" i="13"/>
  <c r="H1834" i="8"/>
  <c r="K1842" i="13" s="1"/>
  <c r="L1834" i="8"/>
  <c r="Q1842" i="13" s="1"/>
  <c r="G1834" i="8"/>
  <c r="J1842" i="13" s="1"/>
  <c r="K1834" i="8"/>
  <c r="F1834" i="8"/>
  <c r="I1842" i="13" s="1"/>
  <c r="J1834" i="8"/>
  <c r="I1834" i="8"/>
  <c r="L1842" i="13" s="1"/>
  <c r="H693" i="13"/>
  <c r="H685" i="8"/>
  <c r="K693" i="13" s="1"/>
  <c r="L685" i="8"/>
  <c r="Q693" i="13" s="1"/>
  <c r="G685" i="8"/>
  <c r="J693" i="13" s="1"/>
  <c r="K685" i="8"/>
  <c r="F685" i="8"/>
  <c r="I693" i="13" s="1"/>
  <c r="J685" i="8"/>
  <c r="I685" i="8"/>
  <c r="L693" i="13" s="1"/>
  <c r="H1829" i="13"/>
  <c r="H1821" i="8"/>
  <c r="K1829" i="13" s="1"/>
  <c r="L1821" i="8"/>
  <c r="Q1829" i="13" s="1"/>
  <c r="F1821" i="8"/>
  <c r="I1829" i="13" s="1"/>
  <c r="K1821" i="8"/>
  <c r="G1821" i="8"/>
  <c r="J1829" i="13" s="1"/>
  <c r="J1821" i="8"/>
  <c r="I1821" i="8"/>
  <c r="L1829" i="13" s="1"/>
  <c r="H1573" i="13"/>
  <c r="H1565" i="8"/>
  <c r="K1573" i="13" s="1"/>
  <c r="L1565" i="8"/>
  <c r="Q1573" i="13" s="1"/>
  <c r="G1565" i="8"/>
  <c r="J1573" i="13" s="1"/>
  <c r="K1565" i="8"/>
  <c r="F1565" i="8"/>
  <c r="I1573" i="13" s="1"/>
  <c r="J1565" i="8"/>
  <c r="I1565" i="8"/>
  <c r="L1573" i="13" s="1"/>
  <c r="H1121" i="13"/>
  <c r="H1113" i="8"/>
  <c r="K1121" i="13" s="1"/>
  <c r="L1113" i="8"/>
  <c r="Q1121" i="13" s="1"/>
  <c r="G1113" i="8"/>
  <c r="J1121" i="13" s="1"/>
  <c r="K1113" i="8"/>
  <c r="F1113" i="8"/>
  <c r="I1121" i="13" s="1"/>
  <c r="J1113" i="8"/>
  <c r="I1113" i="8"/>
  <c r="L1121" i="13" s="1"/>
  <c r="H97" i="13"/>
  <c r="H89" i="8"/>
  <c r="K97" i="13" s="1"/>
  <c r="L89" i="8"/>
  <c r="Q97" i="13" s="1"/>
  <c r="G89" i="8"/>
  <c r="J97" i="13" s="1"/>
  <c r="K89" i="8"/>
  <c r="F89" i="8"/>
  <c r="I97" i="13" s="1"/>
  <c r="J89" i="8"/>
  <c r="I89" i="8"/>
  <c r="L97" i="13" s="1"/>
  <c r="H597" i="13"/>
  <c r="H589" i="8"/>
  <c r="K597" i="13" s="1"/>
  <c r="L589" i="8"/>
  <c r="Q597" i="13" s="1"/>
  <c r="G589" i="8"/>
  <c r="J597" i="13" s="1"/>
  <c r="K589" i="8"/>
  <c r="F589" i="8"/>
  <c r="I597" i="13" s="1"/>
  <c r="J589" i="8"/>
  <c r="I589" i="8"/>
  <c r="L597" i="13" s="1"/>
  <c r="H1796" i="13"/>
  <c r="H1788" i="8"/>
  <c r="K1796" i="13" s="1"/>
  <c r="L1788" i="8"/>
  <c r="Q1796" i="13" s="1"/>
  <c r="F1788" i="8"/>
  <c r="I1796" i="13" s="1"/>
  <c r="K1788" i="8"/>
  <c r="G1788" i="8"/>
  <c r="J1796" i="13" s="1"/>
  <c r="J1788" i="8"/>
  <c r="I1788" i="8"/>
  <c r="L1796" i="13" s="1"/>
  <c r="H1540" i="13"/>
  <c r="H1532" i="8"/>
  <c r="K1540" i="13" s="1"/>
  <c r="L1532" i="8"/>
  <c r="Q1540" i="13" s="1"/>
  <c r="G1532" i="8"/>
  <c r="J1540" i="13" s="1"/>
  <c r="K1532" i="8"/>
  <c r="F1532" i="8"/>
  <c r="I1540" i="13" s="1"/>
  <c r="J1532" i="8"/>
  <c r="I1532" i="8"/>
  <c r="L1540" i="13" s="1"/>
  <c r="H989" i="13"/>
  <c r="H981" i="8"/>
  <c r="K989" i="13" s="1"/>
  <c r="L981" i="8"/>
  <c r="Q989" i="13" s="1"/>
  <c r="G981" i="8"/>
  <c r="J989" i="13" s="1"/>
  <c r="K981" i="8"/>
  <c r="F981" i="8"/>
  <c r="I989" i="13" s="1"/>
  <c r="J981" i="8"/>
  <c r="I981" i="8"/>
  <c r="L989" i="13" s="1"/>
  <c r="H1970" i="13"/>
  <c r="H1962" i="8"/>
  <c r="K1970" i="13" s="1"/>
  <c r="L1962" i="8"/>
  <c r="Q1970" i="13" s="1"/>
  <c r="G1962" i="8"/>
  <c r="J1970" i="13" s="1"/>
  <c r="K1962" i="8"/>
  <c r="F1962" i="8"/>
  <c r="I1970" i="13" s="1"/>
  <c r="J1962" i="8"/>
  <c r="I1962" i="8"/>
  <c r="L1970" i="13" s="1"/>
  <c r="H421" i="13"/>
  <c r="H413" i="8"/>
  <c r="K421" i="13" s="1"/>
  <c r="L413" i="8"/>
  <c r="Q421" i="13" s="1"/>
  <c r="G413" i="8"/>
  <c r="J421" i="13" s="1"/>
  <c r="K413" i="8"/>
  <c r="F413" i="8"/>
  <c r="I421" i="13" s="1"/>
  <c r="J413" i="8"/>
  <c r="I413" i="8"/>
  <c r="L421" i="13" s="1"/>
  <c r="H1795" i="13"/>
  <c r="H1787" i="8"/>
  <c r="K1795" i="13" s="1"/>
  <c r="L1787" i="8"/>
  <c r="Q1795" i="13" s="1"/>
  <c r="F1787" i="8"/>
  <c r="I1795" i="13" s="1"/>
  <c r="K1787" i="8"/>
  <c r="G1787" i="8"/>
  <c r="J1795" i="13" s="1"/>
  <c r="J1787" i="8"/>
  <c r="I1787" i="8"/>
  <c r="L1795" i="13" s="1"/>
  <c r="H1539" i="13"/>
  <c r="H1531" i="8"/>
  <c r="K1539" i="13" s="1"/>
  <c r="L1531" i="8"/>
  <c r="Q1539" i="13" s="1"/>
  <c r="F1531" i="8"/>
  <c r="I1539" i="13" s="1"/>
  <c r="K1531" i="8"/>
  <c r="G1531" i="8"/>
  <c r="J1539" i="13" s="1"/>
  <c r="J1531" i="8"/>
  <c r="I1531" i="8"/>
  <c r="L1539" i="13" s="1"/>
  <c r="H985" i="13"/>
  <c r="H977" i="8"/>
  <c r="K985" i="13" s="1"/>
  <c r="L977" i="8"/>
  <c r="Q985" i="13" s="1"/>
  <c r="G977" i="8"/>
  <c r="J985" i="13" s="1"/>
  <c r="K977" i="8"/>
  <c r="F977" i="8"/>
  <c r="I985" i="13" s="1"/>
  <c r="J977" i="8"/>
  <c r="I977" i="8"/>
  <c r="L985" i="13" s="1"/>
  <c r="H1300" i="13"/>
  <c r="H1292" i="8"/>
  <c r="K1300" i="13" s="1"/>
  <c r="L1292" i="8"/>
  <c r="Q1300" i="13" s="1"/>
  <c r="G1292" i="8"/>
  <c r="J1300" i="13" s="1"/>
  <c r="K1292" i="8"/>
  <c r="F1292" i="8"/>
  <c r="I1300" i="13" s="1"/>
  <c r="J1292" i="8"/>
  <c r="I1292" i="8"/>
  <c r="L1300" i="13" s="1"/>
  <c r="H1044" i="13"/>
  <c r="G1036" i="8"/>
  <c r="J1044" i="13" s="1"/>
  <c r="L1036" i="8"/>
  <c r="Q1044" i="13" s="1"/>
  <c r="H1036" i="8"/>
  <c r="K1044" i="13" s="1"/>
  <c r="K1036" i="8"/>
  <c r="F1036" i="8"/>
  <c r="I1044" i="13" s="1"/>
  <c r="J1036" i="8"/>
  <c r="I1036" i="8"/>
  <c r="L1044" i="13" s="1"/>
  <c r="H788" i="13"/>
  <c r="G780" i="8"/>
  <c r="J788" i="13" s="1"/>
  <c r="L780" i="8"/>
  <c r="Q788" i="13" s="1"/>
  <c r="H780" i="8"/>
  <c r="K788" i="13" s="1"/>
  <c r="K780" i="8"/>
  <c r="F780" i="8"/>
  <c r="I788" i="13" s="1"/>
  <c r="J780" i="8"/>
  <c r="I780" i="8"/>
  <c r="L788" i="13" s="1"/>
  <c r="H532" i="13"/>
  <c r="G524" i="8"/>
  <c r="J532" i="13" s="1"/>
  <c r="L524" i="8"/>
  <c r="Q532" i="13" s="1"/>
  <c r="H524" i="8"/>
  <c r="K532" i="13" s="1"/>
  <c r="K524" i="8"/>
  <c r="F524" i="8"/>
  <c r="I532" i="13" s="1"/>
  <c r="J524" i="8"/>
  <c r="I524" i="8"/>
  <c r="L532" i="13" s="1"/>
  <c r="H276" i="13"/>
  <c r="H268" i="8"/>
  <c r="K276" i="13" s="1"/>
  <c r="L268" i="8"/>
  <c r="Q276" i="13" s="1"/>
  <c r="G268" i="8"/>
  <c r="J276" i="13" s="1"/>
  <c r="K268" i="8"/>
  <c r="F268" i="8"/>
  <c r="I276" i="13" s="1"/>
  <c r="J268" i="8"/>
  <c r="I268" i="8"/>
  <c r="L276" i="13" s="1"/>
  <c r="H20" i="13"/>
  <c r="H12" i="8"/>
  <c r="K20" i="13" s="1"/>
  <c r="L12" i="8"/>
  <c r="Q20" i="13" s="1"/>
  <c r="G12" i="8"/>
  <c r="J20" i="13" s="1"/>
  <c r="K12" i="8"/>
  <c r="F12" i="8"/>
  <c r="I20" i="13" s="1"/>
  <c r="J12" i="8"/>
  <c r="I12" i="8"/>
  <c r="L20" i="13" s="1"/>
  <c r="H1167" i="13"/>
  <c r="H1159" i="8"/>
  <c r="K1167" i="13" s="1"/>
  <c r="L1159" i="8"/>
  <c r="Q1167" i="13" s="1"/>
  <c r="F1159" i="8"/>
  <c r="I1167" i="13" s="1"/>
  <c r="K1159" i="8"/>
  <c r="G1159" i="8"/>
  <c r="J1167" i="13" s="1"/>
  <c r="J1159" i="8"/>
  <c r="I1159" i="8"/>
  <c r="L1167" i="13" s="1"/>
  <c r="H911" i="13"/>
  <c r="H903" i="8"/>
  <c r="K911" i="13" s="1"/>
  <c r="L903" i="8"/>
  <c r="Q911" i="13" s="1"/>
  <c r="F903" i="8"/>
  <c r="I911" i="13" s="1"/>
  <c r="K903" i="8"/>
  <c r="G903" i="8"/>
  <c r="J911" i="13" s="1"/>
  <c r="J903" i="8"/>
  <c r="I903" i="8"/>
  <c r="L911" i="13" s="1"/>
  <c r="H655" i="13"/>
  <c r="H647" i="8"/>
  <c r="K655" i="13" s="1"/>
  <c r="L647" i="8"/>
  <c r="Q655" i="13" s="1"/>
  <c r="F647" i="8"/>
  <c r="I655" i="13" s="1"/>
  <c r="K647" i="8"/>
  <c r="G647" i="8"/>
  <c r="J655" i="13" s="1"/>
  <c r="J647" i="8"/>
  <c r="I647" i="8"/>
  <c r="L655" i="13" s="1"/>
  <c r="H399" i="13"/>
  <c r="H391" i="8"/>
  <c r="K399" i="13" s="1"/>
  <c r="L391" i="8"/>
  <c r="Q399" i="13" s="1"/>
  <c r="G391" i="8"/>
  <c r="J399" i="13" s="1"/>
  <c r="K391" i="8"/>
  <c r="F391" i="8"/>
  <c r="I399" i="13" s="1"/>
  <c r="J391" i="8"/>
  <c r="I391" i="8"/>
  <c r="L399" i="13" s="1"/>
  <c r="H143" i="13"/>
  <c r="H135" i="8"/>
  <c r="K143" i="13" s="1"/>
  <c r="L135" i="8"/>
  <c r="Q143" i="13" s="1"/>
  <c r="G135" i="8"/>
  <c r="J143" i="13" s="1"/>
  <c r="K135" i="8"/>
  <c r="F135" i="8"/>
  <c r="I143" i="13" s="1"/>
  <c r="J135" i="8"/>
  <c r="I135" i="8"/>
  <c r="L143" i="13" s="1"/>
  <c r="H1286" i="13"/>
  <c r="F1278" i="8"/>
  <c r="I1286" i="13" s="1"/>
  <c r="L1278" i="8"/>
  <c r="Q1286" i="13" s="1"/>
  <c r="I1278" i="8"/>
  <c r="L1286" i="13" s="1"/>
  <c r="K1278" i="8"/>
  <c r="H1278" i="8"/>
  <c r="K1286" i="13" s="1"/>
  <c r="J1278" i="8"/>
  <c r="G1278" i="8"/>
  <c r="J1286" i="13" s="1"/>
  <c r="H1030" i="13"/>
  <c r="F1022" i="8"/>
  <c r="I1030" i="13" s="1"/>
  <c r="L1022" i="8"/>
  <c r="Q1030" i="13" s="1"/>
  <c r="I1022" i="8"/>
  <c r="L1030" i="13" s="1"/>
  <c r="K1022" i="8"/>
  <c r="H1022" i="8"/>
  <c r="K1030" i="13" s="1"/>
  <c r="J1022" i="8"/>
  <c r="G1022" i="8"/>
  <c r="J1030" i="13" s="1"/>
  <c r="H774" i="13"/>
  <c r="F766" i="8"/>
  <c r="I774" i="13" s="1"/>
  <c r="L766" i="8"/>
  <c r="Q774" i="13" s="1"/>
  <c r="I766" i="8"/>
  <c r="L774" i="13" s="1"/>
  <c r="K766" i="8"/>
  <c r="H766" i="8"/>
  <c r="K774" i="13" s="1"/>
  <c r="J766" i="8"/>
  <c r="G766" i="8"/>
  <c r="J774" i="13" s="1"/>
  <c r="H518" i="13"/>
  <c r="F510" i="8"/>
  <c r="I518" i="13" s="1"/>
  <c r="L510" i="8"/>
  <c r="Q518" i="13" s="1"/>
  <c r="I510" i="8"/>
  <c r="L518" i="13" s="1"/>
  <c r="K510" i="8"/>
  <c r="H510" i="8"/>
  <c r="K518" i="13" s="1"/>
  <c r="J510" i="8"/>
  <c r="G510" i="8"/>
  <c r="J518" i="13" s="1"/>
  <c r="H262" i="13"/>
  <c r="F254" i="8"/>
  <c r="I262" i="13" s="1"/>
  <c r="L254" i="8"/>
  <c r="Q262" i="13" s="1"/>
  <c r="I254" i="8"/>
  <c r="L262" i="13" s="1"/>
  <c r="K254" i="8"/>
  <c r="H254" i="8"/>
  <c r="K262" i="13" s="1"/>
  <c r="J254" i="8"/>
  <c r="G254" i="8"/>
  <c r="J262" i="13" s="1"/>
  <c r="H1982" i="13"/>
  <c r="F1974" i="8"/>
  <c r="I1982" i="13" s="1"/>
  <c r="L1974" i="8"/>
  <c r="Q1982" i="13" s="1"/>
  <c r="I1974" i="8"/>
  <c r="L1982" i="13" s="1"/>
  <c r="K1974" i="8"/>
  <c r="H1974" i="8"/>
  <c r="K1982" i="13" s="1"/>
  <c r="J1974" i="8"/>
  <c r="G1974" i="8"/>
  <c r="J1982" i="13" s="1"/>
  <c r="H1301" i="13"/>
  <c r="F1293" i="8"/>
  <c r="I1301" i="13" s="1"/>
  <c r="L1293" i="8"/>
  <c r="Q1301" i="13" s="1"/>
  <c r="I1293" i="8"/>
  <c r="L1301" i="13" s="1"/>
  <c r="K1293" i="8"/>
  <c r="H1293" i="8"/>
  <c r="K1301" i="13" s="1"/>
  <c r="J1293" i="8"/>
  <c r="G1293" i="8"/>
  <c r="J1301" i="13" s="1"/>
  <c r="H1889" i="13"/>
  <c r="F1881" i="8"/>
  <c r="I1889" i="13" s="1"/>
  <c r="L1881" i="8"/>
  <c r="Q1889" i="13" s="1"/>
  <c r="I1881" i="8"/>
  <c r="L1889" i="13" s="1"/>
  <c r="K1881" i="8"/>
  <c r="H1881" i="8"/>
  <c r="K1889" i="13" s="1"/>
  <c r="J1881" i="8"/>
  <c r="G1881" i="8"/>
  <c r="J1889" i="13" s="1"/>
  <c r="H1633" i="13"/>
  <c r="F1625" i="8"/>
  <c r="I1633" i="13" s="1"/>
  <c r="L1625" i="8"/>
  <c r="Q1633" i="13" s="1"/>
  <c r="I1625" i="8"/>
  <c r="L1633" i="13" s="1"/>
  <c r="K1625" i="8"/>
  <c r="H1625" i="8"/>
  <c r="K1633" i="13" s="1"/>
  <c r="J1625" i="8"/>
  <c r="G1625" i="8"/>
  <c r="J1633" i="13" s="1"/>
  <c r="H1337" i="13"/>
  <c r="F1329" i="8"/>
  <c r="I1337" i="13" s="1"/>
  <c r="L1329" i="8"/>
  <c r="Q1337" i="13" s="1"/>
  <c r="I1329" i="8"/>
  <c r="L1337" i="13" s="1"/>
  <c r="K1329" i="8"/>
  <c r="H1329" i="8"/>
  <c r="K1337" i="13" s="1"/>
  <c r="J1329" i="8"/>
  <c r="G1329" i="8"/>
  <c r="J1337" i="13" s="1"/>
  <c r="H337" i="13"/>
  <c r="F329" i="8"/>
  <c r="I337" i="13" s="1"/>
  <c r="L329" i="8"/>
  <c r="Q337" i="13" s="1"/>
  <c r="I329" i="8"/>
  <c r="L337" i="13" s="1"/>
  <c r="K329" i="8"/>
  <c r="H329" i="8"/>
  <c r="K337" i="13" s="1"/>
  <c r="J329" i="8"/>
  <c r="G329" i="8"/>
  <c r="J337" i="13" s="1"/>
  <c r="H1332" i="13"/>
  <c r="F1324" i="8"/>
  <c r="I1332" i="13" s="1"/>
  <c r="L1324" i="8"/>
  <c r="Q1332" i="13" s="1"/>
  <c r="I1324" i="8"/>
  <c r="L1332" i="13" s="1"/>
  <c r="K1324" i="8"/>
  <c r="H1324" i="8"/>
  <c r="K1332" i="13" s="1"/>
  <c r="J1324" i="8"/>
  <c r="G1324" i="8"/>
  <c r="J1332" i="13" s="1"/>
  <c r="H1856" i="13"/>
  <c r="G1848" i="8"/>
  <c r="J1856" i="13" s="1"/>
  <c r="L1848" i="8"/>
  <c r="Q1856" i="13" s="1"/>
  <c r="I1848" i="8"/>
  <c r="L1856" i="13" s="1"/>
  <c r="K1848" i="8"/>
  <c r="H1848" i="8"/>
  <c r="K1856" i="13" s="1"/>
  <c r="J1848" i="8"/>
  <c r="F1848" i="8"/>
  <c r="I1856" i="13" s="1"/>
  <c r="H1600" i="13"/>
  <c r="F1592" i="8"/>
  <c r="I1600" i="13" s="1"/>
  <c r="L1592" i="8"/>
  <c r="Q1600" i="13" s="1"/>
  <c r="I1592" i="8"/>
  <c r="L1600" i="13" s="1"/>
  <c r="K1592" i="8"/>
  <c r="H1592" i="8"/>
  <c r="K1600" i="13" s="1"/>
  <c r="J1592" i="8"/>
  <c r="G1592" i="8"/>
  <c r="J1600" i="13" s="1"/>
  <c r="H1229" i="13"/>
  <c r="F1221" i="8"/>
  <c r="I1229" i="13" s="1"/>
  <c r="L1221" i="8"/>
  <c r="Q1229" i="13" s="1"/>
  <c r="I1221" i="8"/>
  <c r="L1229" i="13" s="1"/>
  <c r="K1221" i="8"/>
  <c r="H1221" i="8"/>
  <c r="K1229" i="13" s="1"/>
  <c r="J1221" i="8"/>
  <c r="G1221" i="8"/>
  <c r="J1229" i="13" s="1"/>
  <c r="H205" i="13"/>
  <c r="F197" i="8"/>
  <c r="I205" i="13" s="1"/>
  <c r="L197" i="8"/>
  <c r="Q205" i="13" s="1"/>
  <c r="I197" i="8"/>
  <c r="L205" i="13" s="1"/>
  <c r="K197" i="8"/>
  <c r="H197" i="8"/>
  <c r="K205" i="13" s="1"/>
  <c r="J197" i="8"/>
  <c r="G197" i="8"/>
  <c r="J205" i="13" s="1"/>
  <c r="H1189" i="13"/>
  <c r="F1181" i="8"/>
  <c r="I1189" i="13" s="1"/>
  <c r="L1181" i="8"/>
  <c r="Q1189" i="13" s="1"/>
  <c r="I1181" i="8"/>
  <c r="L1189" i="13" s="1"/>
  <c r="K1181" i="8"/>
  <c r="H1181" i="8"/>
  <c r="K1189" i="13" s="1"/>
  <c r="J1181" i="8"/>
  <c r="G1181" i="8"/>
  <c r="J1189" i="13" s="1"/>
  <c r="H1855" i="13"/>
  <c r="H1847" i="8"/>
  <c r="K1855" i="13" s="1"/>
  <c r="L1847" i="8"/>
  <c r="Q1855" i="13" s="1"/>
  <c r="F1847" i="8"/>
  <c r="I1855" i="13" s="1"/>
  <c r="K1847" i="8"/>
  <c r="G1847" i="8"/>
  <c r="J1855" i="13" s="1"/>
  <c r="J1847" i="8"/>
  <c r="I1847" i="8"/>
  <c r="L1855" i="13" s="1"/>
  <c r="H1599" i="13"/>
  <c r="H1591" i="8"/>
  <c r="K1599" i="13" s="1"/>
  <c r="L1591" i="8"/>
  <c r="Q1599" i="13" s="1"/>
  <c r="F1591" i="8"/>
  <c r="I1599" i="13" s="1"/>
  <c r="K1591" i="8"/>
  <c r="G1591" i="8"/>
  <c r="J1599" i="13" s="1"/>
  <c r="J1591" i="8"/>
  <c r="I1591" i="8"/>
  <c r="L1599" i="13" s="1"/>
  <c r="H1225" i="13"/>
  <c r="H1217" i="8"/>
  <c r="K1225" i="13" s="1"/>
  <c r="L1217" i="8"/>
  <c r="Q1225" i="13" s="1"/>
  <c r="G1217" i="8"/>
  <c r="J1225" i="13" s="1"/>
  <c r="K1217" i="8"/>
  <c r="F1217" i="8"/>
  <c r="I1225" i="13" s="1"/>
  <c r="J1217" i="8"/>
  <c r="I1217" i="8"/>
  <c r="L1225" i="13" s="1"/>
  <c r="H201" i="13"/>
  <c r="H193" i="8"/>
  <c r="K201" i="13" s="1"/>
  <c r="L193" i="8"/>
  <c r="Q201" i="13" s="1"/>
  <c r="G193" i="8"/>
  <c r="J201" i="13" s="1"/>
  <c r="K193" i="8"/>
  <c r="F193" i="8"/>
  <c r="I201" i="13" s="1"/>
  <c r="J193" i="8"/>
  <c r="I193" i="8"/>
  <c r="L201" i="13" s="1"/>
  <c r="H1104" i="13"/>
  <c r="H1096" i="8"/>
  <c r="K1104" i="13" s="1"/>
  <c r="L1096" i="8"/>
  <c r="Q1104" i="13" s="1"/>
  <c r="G1096" i="8"/>
  <c r="J1104" i="13" s="1"/>
  <c r="K1096" i="8"/>
  <c r="F1096" i="8"/>
  <c r="I1104" i="13" s="1"/>
  <c r="J1096" i="8"/>
  <c r="I1096" i="8"/>
  <c r="L1104" i="13" s="1"/>
  <c r="H848" i="13"/>
  <c r="H840" i="8"/>
  <c r="K848" i="13" s="1"/>
  <c r="L840" i="8"/>
  <c r="Q848" i="13" s="1"/>
  <c r="G840" i="8"/>
  <c r="J848" i="13" s="1"/>
  <c r="K840" i="8"/>
  <c r="F840" i="8"/>
  <c r="I848" i="13" s="1"/>
  <c r="J840" i="8"/>
  <c r="I840" i="8"/>
  <c r="L848" i="13" s="1"/>
  <c r="H592" i="13"/>
  <c r="H584" i="8"/>
  <c r="K592" i="13" s="1"/>
  <c r="L584" i="8"/>
  <c r="Q592" i="13" s="1"/>
  <c r="G584" i="8"/>
  <c r="J592" i="13" s="1"/>
  <c r="K584" i="8"/>
  <c r="F584" i="8"/>
  <c r="I592" i="13" s="1"/>
  <c r="J584" i="8"/>
  <c r="I584" i="8"/>
  <c r="L592" i="13" s="1"/>
  <c r="H336" i="13"/>
  <c r="H328" i="8"/>
  <c r="K336" i="13" s="1"/>
  <c r="L328" i="8"/>
  <c r="Q336" i="13" s="1"/>
  <c r="G328" i="8"/>
  <c r="J336" i="13" s="1"/>
  <c r="K328" i="8"/>
  <c r="F328" i="8"/>
  <c r="I336" i="13" s="1"/>
  <c r="J328" i="8"/>
  <c r="I328" i="8"/>
  <c r="L336" i="13" s="1"/>
  <c r="H80" i="13"/>
  <c r="H72" i="8"/>
  <c r="K80" i="13" s="1"/>
  <c r="L72" i="8"/>
  <c r="Q80" i="13" s="1"/>
  <c r="G72" i="8"/>
  <c r="J80" i="13" s="1"/>
  <c r="K72" i="8"/>
  <c r="F72" i="8"/>
  <c r="I80" i="13" s="1"/>
  <c r="J72" i="8"/>
  <c r="I72" i="8"/>
  <c r="L80" i="13" s="1"/>
  <c r="H1227" i="13"/>
  <c r="L1219" i="8"/>
  <c r="Q1227" i="13" s="1"/>
  <c r="G1219" i="8"/>
  <c r="J1227" i="13" s="1"/>
  <c r="K1219" i="8"/>
  <c r="F1219" i="8"/>
  <c r="I1227" i="13" s="1"/>
  <c r="J1219" i="8"/>
  <c r="I1219" i="8"/>
  <c r="L1227" i="13" s="1"/>
  <c r="H1219" i="8"/>
  <c r="K1227" i="13" s="1"/>
  <c r="H971" i="13"/>
  <c r="L963" i="8"/>
  <c r="Q971" i="13" s="1"/>
  <c r="G963" i="8"/>
  <c r="J971" i="13" s="1"/>
  <c r="K963" i="8"/>
  <c r="F963" i="8"/>
  <c r="I971" i="13" s="1"/>
  <c r="J963" i="8"/>
  <c r="I963" i="8"/>
  <c r="L971" i="13" s="1"/>
  <c r="H963" i="8"/>
  <c r="K971" i="13" s="1"/>
  <c r="H715" i="13"/>
  <c r="L707" i="8"/>
  <c r="Q715" i="13" s="1"/>
  <c r="G707" i="8"/>
  <c r="J715" i="13" s="1"/>
  <c r="K707" i="8"/>
  <c r="F707" i="8"/>
  <c r="I715" i="13" s="1"/>
  <c r="J707" i="8"/>
  <c r="I707" i="8"/>
  <c r="L715" i="13" s="1"/>
  <c r="H707" i="8"/>
  <c r="K715" i="13" s="1"/>
  <c r="H459" i="13"/>
  <c r="L451" i="8"/>
  <c r="Q459" i="13" s="1"/>
  <c r="G451" i="8"/>
  <c r="J459" i="13" s="1"/>
  <c r="K451" i="8"/>
  <c r="F451" i="8"/>
  <c r="I459" i="13" s="1"/>
  <c r="J451" i="8"/>
  <c r="I451" i="8"/>
  <c r="L459" i="13" s="1"/>
  <c r="H451" i="8"/>
  <c r="K459" i="13" s="1"/>
  <c r="H203" i="13"/>
  <c r="L195" i="8"/>
  <c r="Q203" i="13" s="1"/>
  <c r="G195" i="8"/>
  <c r="J203" i="13" s="1"/>
  <c r="K195" i="8"/>
  <c r="F195" i="8"/>
  <c r="I203" i="13" s="1"/>
  <c r="J195" i="8"/>
  <c r="I195" i="8"/>
  <c r="L203" i="13" s="1"/>
  <c r="H195" i="8"/>
  <c r="K203" i="13" s="1"/>
  <c r="H1346" i="13"/>
  <c r="L1338" i="8"/>
  <c r="Q1346" i="13" s="1"/>
  <c r="G1338" i="8"/>
  <c r="J1346" i="13" s="1"/>
  <c r="K1338" i="8"/>
  <c r="F1338" i="8"/>
  <c r="I1346" i="13" s="1"/>
  <c r="J1338" i="8"/>
  <c r="I1338" i="8"/>
  <c r="L1346" i="13" s="1"/>
  <c r="H1338" i="8"/>
  <c r="K1346" i="13" s="1"/>
  <c r="H1090" i="13"/>
  <c r="L1082" i="8"/>
  <c r="Q1090" i="13" s="1"/>
  <c r="G1082" i="8"/>
  <c r="J1090" i="13" s="1"/>
  <c r="K1082" i="8"/>
  <c r="F1082" i="8"/>
  <c r="I1090" i="13" s="1"/>
  <c r="J1082" i="8"/>
  <c r="I1082" i="8"/>
  <c r="L1090" i="13" s="1"/>
  <c r="H1082" i="8"/>
  <c r="K1090" i="13" s="1"/>
  <c r="H834" i="13"/>
  <c r="L826" i="8"/>
  <c r="Q834" i="13" s="1"/>
  <c r="G826" i="8"/>
  <c r="J834" i="13" s="1"/>
  <c r="K826" i="8"/>
  <c r="F826" i="8"/>
  <c r="I834" i="13" s="1"/>
  <c r="J826" i="8"/>
  <c r="I826" i="8"/>
  <c r="L834" i="13" s="1"/>
  <c r="H826" i="8"/>
  <c r="K834" i="13" s="1"/>
  <c r="H578" i="13"/>
  <c r="L570" i="8"/>
  <c r="Q578" i="13" s="1"/>
  <c r="G570" i="8"/>
  <c r="J578" i="13" s="1"/>
  <c r="K570" i="8"/>
  <c r="F570" i="8"/>
  <c r="I578" i="13" s="1"/>
  <c r="J570" i="8"/>
  <c r="I570" i="8"/>
  <c r="L578" i="13" s="1"/>
  <c r="H570" i="8"/>
  <c r="K578" i="13" s="1"/>
  <c r="H322" i="13"/>
  <c r="L314" i="8"/>
  <c r="Q322" i="13" s="1"/>
  <c r="G314" i="8"/>
  <c r="J322" i="13" s="1"/>
  <c r="K314" i="8"/>
  <c r="F314" i="8"/>
  <c r="I322" i="13" s="1"/>
  <c r="J314" i="8"/>
  <c r="I314" i="8"/>
  <c r="L322" i="13" s="1"/>
  <c r="H314" i="8"/>
  <c r="K322" i="13" s="1"/>
  <c r="H66" i="13"/>
  <c r="L58" i="8"/>
  <c r="Q66" i="13" s="1"/>
  <c r="G58" i="8"/>
  <c r="J66" i="13" s="1"/>
  <c r="K58" i="8"/>
  <c r="F58" i="8"/>
  <c r="I66" i="13" s="1"/>
  <c r="J58" i="8"/>
  <c r="I58" i="8"/>
  <c r="L66" i="13" s="1"/>
  <c r="H58" i="8"/>
  <c r="K66" i="13" s="1"/>
  <c r="H1562" i="13"/>
  <c r="L1554" i="8"/>
  <c r="Q1562" i="13" s="1"/>
  <c r="I1554" i="8"/>
  <c r="L1562" i="13" s="1"/>
  <c r="K1554" i="8"/>
  <c r="H1554" i="8"/>
  <c r="K1562" i="13" s="1"/>
  <c r="J1554" i="8"/>
  <c r="G1554" i="8"/>
  <c r="J1562" i="13" s="1"/>
  <c r="F1554" i="8"/>
  <c r="I1562" i="13" s="1"/>
  <c r="H1965" i="13"/>
  <c r="L1957" i="8"/>
  <c r="Q1965" i="13" s="1"/>
  <c r="H1957" i="8"/>
  <c r="K1965" i="13" s="1"/>
  <c r="K1957" i="8"/>
  <c r="G1957" i="8"/>
  <c r="J1965" i="13" s="1"/>
  <c r="J1957" i="8"/>
  <c r="F1957" i="8"/>
  <c r="I1965" i="13" s="1"/>
  <c r="I1957" i="8"/>
  <c r="L1965" i="13" s="1"/>
  <c r="H1709" i="13"/>
  <c r="L1701" i="8"/>
  <c r="Q1709" i="13" s="1"/>
  <c r="H1701" i="8"/>
  <c r="K1709" i="13" s="1"/>
  <c r="K1701" i="8"/>
  <c r="F1701" i="8"/>
  <c r="I1709" i="13" s="1"/>
  <c r="J1701" i="8"/>
  <c r="G1701" i="8"/>
  <c r="J1709" i="13" s="1"/>
  <c r="I1701" i="8"/>
  <c r="L1709" i="13" s="1"/>
  <c r="H1453" i="13"/>
  <c r="L1445" i="8"/>
  <c r="Q1453" i="13" s="1"/>
  <c r="H1445" i="8"/>
  <c r="K1453" i="13" s="1"/>
  <c r="K1445" i="8"/>
  <c r="G1445" i="8"/>
  <c r="J1453" i="13" s="1"/>
  <c r="J1445" i="8"/>
  <c r="F1445" i="8"/>
  <c r="I1453" i="13" s="1"/>
  <c r="I1445" i="8"/>
  <c r="L1453" i="13" s="1"/>
  <c r="H641" i="13"/>
  <c r="L633" i="8"/>
  <c r="Q641" i="13" s="1"/>
  <c r="G633" i="8"/>
  <c r="J641" i="13" s="1"/>
  <c r="K633" i="8"/>
  <c r="F633" i="8"/>
  <c r="I641" i="13" s="1"/>
  <c r="J633" i="8"/>
  <c r="I633" i="8"/>
  <c r="L641" i="13" s="1"/>
  <c r="H633" i="8"/>
  <c r="K641" i="13" s="1"/>
  <c r="H1654" i="13"/>
  <c r="L1646" i="8"/>
  <c r="Q1654" i="13" s="1"/>
  <c r="I1646" i="8"/>
  <c r="L1654" i="13" s="1"/>
  <c r="K1646" i="8"/>
  <c r="H1646" i="8"/>
  <c r="K1654" i="13" s="1"/>
  <c r="J1646" i="8"/>
  <c r="G1646" i="8"/>
  <c r="J1654" i="13" s="1"/>
  <c r="F1646" i="8"/>
  <c r="I1654" i="13" s="1"/>
  <c r="H1932" i="13"/>
  <c r="L1924" i="8"/>
  <c r="Q1932" i="13" s="1"/>
  <c r="I1924" i="8"/>
  <c r="L1932" i="13" s="1"/>
  <c r="K1924" i="8"/>
  <c r="H1924" i="8"/>
  <c r="K1932" i="13" s="1"/>
  <c r="J1924" i="8"/>
  <c r="G1924" i="8"/>
  <c r="J1932" i="13" s="1"/>
  <c r="F1924" i="8"/>
  <c r="I1932" i="13" s="1"/>
  <c r="H1676" i="13"/>
  <c r="L1668" i="8"/>
  <c r="Q1676" i="13" s="1"/>
  <c r="H1668" i="8"/>
  <c r="K1676" i="13" s="1"/>
  <c r="K1668" i="8"/>
  <c r="F1668" i="8"/>
  <c r="I1676" i="13" s="1"/>
  <c r="J1668" i="8"/>
  <c r="G1668" i="8"/>
  <c r="J1676" i="13" s="1"/>
  <c r="I1668" i="8"/>
  <c r="L1676" i="13" s="1"/>
  <c r="H1420" i="13"/>
  <c r="L1412" i="8"/>
  <c r="Q1420" i="13" s="1"/>
  <c r="H1412" i="8"/>
  <c r="K1420" i="13" s="1"/>
  <c r="K1412" i="8"/>
  <c r="G1412" i="8"/>
  <c r="J1420" i="13" s="1"/>
  <c r="J1412" i="8"/>
  <c r="F1412" i="8"/>
  <c r="I1420" i="13" s="1"/>
  <c r="I1412" i="8"/>
  <c r="L1420" i="13" s="1"/>
  <c r="H509" i="13"/>
  <c r="L501" i="8"/>
  <c r="Q509" i="13" s="1"/>
  <c r="H501" i="8"/>
  <c r="K509" i="13" s="1"/>
  <c r="K501" i="8"/>
  <c r="G501" i="8"/>
  <c r="J509" i="13" s="1"/>
  <c r="J501" i="8"/>
  <c r="F501" i="8"/>
  <c r="I509" i="13" s="1"/>
  <c r="I501" i="8"/>
  <c r="L509" i="13" s="1"/>
  <c r="H1582" i="13"/>
  <c r="L1574" i="8"/>
  <c r="Q1582" i="13" s="1"/>
  <c r="H1574" i="8"/>
  <c r="K1582" i="13" s="1"/>
  <c r="K1574" i="8"/>
  <c r="G1574" i="8"/>
  <c r="J1582" i="13" s="1"/>
  <c r="J1574" i="8"/>
  <c r="F1574" i="8"/>
  <c r="I1582" i="13" s="1"/>
  <c r="I1574" i="8"/>
  <c r="L1582" i="13" s="1"/>
  <c r="H1931" i="13"/>
  <c r="L1923" i="8"/>
  <c r="Q1931" i="13" s="1"/>
  <c r="H1923" i="8"/>
  <c r="K1931" i="13" s="1"/>
  <c r="K1923" i="8"/>
  <c r="G1923" i="8"/>
  <c r="J1931" i="13" s="1"/>
  <c r="J1923" i="8"/>
  <c r="F1923" i="8"/>
  <c r="I1931" i="13" s="1"/>
  <c r="I1923" i="8"/>
  <c r="L1931" i="13" s="1"/>
  <c r="H1675" i="13"/>
  <c r="L1667" i="8"/>
  <c r="Q1675" i="13" s="1"/>
  <c r="H1667" i="8"/>
  <c r="K1675" i="13" s="1"/>
  <c r="K1667" i="8"/>
  <c r="F1667" i="8"/>
  <c r="I1675" i="13" s="1"/>
  <c r="J1667" i="8"/>
  <c r="G1667" i="8"/>
  <c r="J1675" i="13" s="1"/>
  <c r="I1667" i="8"/>
  <c r="L1675" i="13" s="1"/>
  <c r="H1419" i="13"/>
  <c r="L1411" i="8"/>
  <c r="Q1419" i="13" s="1"/>
  <c r="H1411" i="8"/>
  <c r="K1419" i="13" s="1"/>
  <c r="K1411" i="8"/>
  <c r="F1411" i="8"/>
  <c r="I1419" i="13" s="1"/>
  <c r="J1411" i="8"/>
  <c r="G1411" i="8"/>
  <c r="J1419" i="13" s="1"/>
  <c r="I1411" i="8"/>
  <c r="L1419" i="13" s="1"/>
  <c r="H505" i="13"/>
  <c r="L497" i="8"/>
  <c r="Q505" i="13" s="1"/>
  <c r="H497" i="8"/>
  <c r="K505" i="13" s="1"/>
  <c r="K497" i="8"/>
  <c r="G497" i="8"/>
  <c r="J505" i="13" s="1"/>
  <c r="J497" i="8"/>
  <c r="F497" i="8"/>
  <c r="I505" i="13" s="1"/>
  <c r="I497" i="8"/>
  <c r="L505" i="13" s="1"/>
  <c r="H1180" i="13"/>
  <c r="L1172" i="8"/>
  <c r="Q1180" i="13" s="1"/>
  <c r="H1172" i="8"/>
  <c r="K1180" i="13" s="1"/>
  <c r="K1172" i="8"/>
  <c r="G1172" i="8"/>
  <c r="J1180" i="13" s="1"/>
  <c r="J1172" i="8"/>
  <c r="F1172" i="8"/>
  <c r="I1180" i="13" s="1"/>
  <c r="I1172" i="8"/>
  <c r="L1180" i="13" s="1"/>
  <c r="H924" i="13"/>
  <c r="L916" i="8"/>
  <c r="Q924" i="13" s="1"/>
  <c r="H916" i="8"/>
  <c r="K924" i="13" s="1"/>
  <c r="K916" i="8"/>
  <c r="G916" i="8"/>
  <c r="J924" i="13" s="1"/>
  <c r="J916" i="8"/>
  <c r="F916" i="8"/>
  <c r="I924" i="13" s="1"/>
  <c r="I916" i="8"/>
  <c r="L924" i="13" s="1"/>
  <c r="H668" i="13"/>
  <c r="L660" i="8"/>
  <c r="Q668" i="13" s="1"/>
  <c r="H660" i="8"/>
  <c r="K668" i="13" s="1"/>
  <c r="K660" i="8"/>
  <c r="G660" i="8"/>
  <c r="J668" i="13" s="1"/>
  <c r="J660" i="8"/>
  <c r="F660" i="8"/>
  <c r="I668" i="13" s="1"/>
  <c r="I660" i="8"/>
  <c r="L668" i="13" s="1"/>
  <c r="H412" i="13"/>
  <c r="L404" i="8"/>
  <c r="Q412" i="13" s="1"/>
  <c r="H404" i="8"/>
  <c r="K412" i="13" s="1"/>
  <c r="K404" i="8"/>
  <c r="G404" i="8"/>
  <c r="J412" i="13" s="1"/>
  <c r="J404" i="8"/>
  <c r="F404" i="8"/>
  <c r="I412" i="13" s="1"/>
  <c r="I404" i="8"/>
  <c r="L412" i="13" s="1"/>
  <c r="H156" i="13"/>
  <c r="L148" i="8"/>
  <c r="Q156" i="13" s="1"/>
  <c r="H148" i="8"/>
  <c r="K156" i="13" s="1"/>
  <c r="K148" i="8"/>
  <c r="G148" i="8"/>
  <c r="J156" i="13" s="1"/>
  <c r="J148" i="8"/>
  <c r="F148" i="8"/>
  <c r="I156" i="13" s="1"/>
  <c r="I148" i="8"/>
  <c r="L156" i="13" s="1"/>
  <c r="H1303" i="13"/>
  <c r="L1295" i="8"/>
  <c r="Q1303" i="13" s="1"/>
  <c r="H1295" i="8"/>
  <c r="K1303" i="13" s="1"/>
  <c r="K1295" i="8"/>
  <c r="F1295" i="8"/>
  <c r="I1303" i="13" s="1"/>
  <c r="J1295" i="8"/>
  <c r="G1295" i="8"/>
  <c r="J1303" i="13" s="1"/>
  <c r="I1295" i="8"/>
  <c r="L1303" i="13" s="1"/>
  <c r="H1047" i="13"/>
  <c r="L1039" i="8"/>
  <c r="Q1047" i="13" s="1"/>
  <c r="H1039" i="8"/>
  <c r="K1047" i="13" s="1"/>
  <c r="K1039" i="8"/>
  <c r="F1039" i="8"/>
  <c r="I1047" i="13" s="1"/>
  <c r="J1039" i="8"/>
  <c r="G1039" i="8"/>
  <c r="J1047" i="13" s="1"/>
  <c r="I1039" i="8"/>
  <c r="L1047" i="13" s="1"/>
  <c r="H791" i="13"/>
  <c r="L783" i="8"/>
  <c r="Q791" i="13" s="1"/>
  <c r="H783" i="8"/>
  <c r="K791" i="13" s="1"/>
  <c r="K783" i="8"/>
  <c r="F783" i="8"/>
  <c r="I791" i="13" s="1"/>
  <c r="J783" i="8"/>
  <c r="G783" i="8"/>
  <c r="J791" i="13" s="1"/>
  <c r="I783" i="8"/>
  <c r="L791" i="13" s="1"/>
  <c r="H535" i="13"/>
  <c r="L527" i="8"/>
  <c r="Q535" i="13" s="1"/>
  <c r="H527" i="8"/>
  <c r="K535" i="13" s="1"/>
  <c r="K527" i="8"/>
  <c r="F527" i="8"/>
  <c r="I535" i="13" s="1"/>
  <c r="J527" i="8"/>
  <c r="G527" i="8"/>
  <c r="J535" i="13" s="1"/>
  <c r="I527" i="8"/>
  <c r="L535" i="13" s="1"/>
  <c r="H279" i="13"/>
  <c r="L271" i="8"/>
  <c r="Q279" i="13" s="1"/>
  <c r="H271" i="8"/>
  <c r="K279" i="13" s="1"/>
  <c r="K271" i="8"/>
  <c r="G271" i="8"/>
  <c r="J279" i="13" s="1"/>
  <c r="J271" i="8"/>
  <c r="F271" i="8"/>
  <c r="I279" i="13" s="1"/>
  <c r="I271" i="8"/>
  <c r="L279" i="13" s="1"/>
  <c r="H23" i="13"/>
  <c r="L15" i="8"/>
  <c r="Q23" i="13" s="1"/>
  <c r="H15" i="8"/>
  <c r="K23" i="13" s="1"/>
  <c r="K15" i="8"/>
  <c r="G15" i="8"/>
  <c r="J23" i="13" s="1"/>
  <c r="J15" i="8"/>
  <c r="F15" i="8"/>
  <c r="I23" i="13" s="1"/>
  <c r="I15" i="8"/>
  <c r="L23" i="13" s="1"/>
  <c r="H1166" i="13"/>
  <c r="L1158" i="8"/>
  <c r="Q1166" i="13" s="1"/>
  <c r="H1158" i="8"/>
  <c r="K1166" i="13" s="1"/>
  <c r="K1158" i="8"/>
  <c r="G1158" i="8"/>
  <c r="J1166" i="13" s="1"/>
  <c r="J1158" i="8"/>
  <c r="F1158" i="8"/>
  <c r="I1166" i="13" s="1"/>
  <c r="I1158" i="8"/>
  <c r="L1166" i="13" s="1"/>
  <c r="H910" i="13"/>
  <c r="L902" i="8"/>
  <c r="Q910" i="13" s="1"/>
  <c r="H902" i="8"/>
  <c r="K910" i="13" s="1"/>
  <c r="K902" i="8"/>
  <c r="G902" i="8"/>
  <c r="J910" i="13" s="1"/>
  <c r="J902" i="8"/>
  <c r="F902" i="8"/>
  <c r="I910" i="13" s="1"/>
  <c r="I902" i="8"/>
  <c r="L910" i="13" s="1"/>
  <c r="H654" i="13"/>
  <c r="L646" i="8"/>
  <c r="Q654" i="13" s="1"/>
  <c r="H646" i="8"/>
  <c r="K654" i="13" s="1"/>
  <c r="K646" i="8"/>
  <c r="G646" i="8"/>
  <c r="J654" i="13" s="1"/>
  <c r="J646" i="8"/>
  <c r="F646" i="8"/>
  <c r="I654" i="13" s="1"/>
  <c r="I646" i="8"/>
  <c r="L654" i="13" s="1"/>
  <c r="H398" i="13"/>
  <c r="L390" i="8"/>
  <c r="Q398" i="13" s="1"/>
  <c r="H390" i="8"/>
  <c r="K398" i="13" s="1"/>
  <c r="K390" i="8"/>
  <c r="G390" i="8"/>
  <c r="J398" i="13" s="1"/>
  <c r="J390" i="8"/>
  <c r="F390" i="8"/>
  <c r="I398" i="13" s="1"/>
  <c r="I390" i="8"/>
  <c r="L398" i="13" s="1"/>
  <c r="H142" i="13"/>
  <c r="L134" i="8"/>
  <c r="Q142" i="13" s="1"/>
  <c r="H134" i="8"/>
  <c r="K142" i="13" s="1"/>
  <c r="K134" i="8"/>
  <c r="G134" i="8"/>
  <c r="J142" i="13" s="1"/>
  <c r="J134" i="8"/>
  <c r="F134" i="8"/>
  <c r="I142" i="13" s="1"/>
  <c r="I134" i="8"/>
  <c r="L142" i="13" s="1"/>
  <c r="H15" i="13"/>
  <c r="H7" i="8"/>
  <c r="K15" i="13" s="1"/>
  <c r="L7" i="8"/>
  <c r="Q15" i="13" s="1"/>
  <c r="F7" i="8"/>
  <c r="G7" i="8"/>
  <c r="J15" i="13" s="1"/>
  <c r="J7" i="8"/>
  <c r="I7" i="8"/>
  <c r="L15" i="13" s="1"/>
  <c r="H1759" i="13"/>
  <c r="H1751" i="8"/>
  <c r="K1759" i="13" s="1"/>
  <c r="L1751" i="8"/>
  <c r="Q1759" i="13" s="1"/>
  <c r="F1751" i="8"/>
  <c r="I1759" i="13" s="1"/>
  <c r="K1751" i="8"/>
  <c r="G1751" i="8"/>
  <c r="J1759" i="13" s="1"/>
  <c r="J1751" i="8"/>
  <c r="I1751" i="8"/>
  <c r="L1759" i="13" s="1"/>
  <c r="H1503" i="13"/>
  <c r="H1495" i="8"/>
  <c r="K1503" i="13" s="1"/>
  <c r="L1495" i="8"/>
  <c r="Q1503" i="13" s="1"/>
  <c r="F1495" i="8"/>
  <c r="I1503" i="13" s="1"/>
  <c r="K1495" i="8"/>
  <c r="G1495" i="8"/>
  <c r="J1503" i="13" s="1"/>
  <c r="J1495" i="8"/>
  <c r="I1495" i="8"/>
  <c r="L1503" i="13" s="1"/>
  <c r="H841" i="13"/>
  <c r="H833" i="8"/>
  <c r="K841" i="13" s="1"/>
  <c r="L833" i="8"/>
  <c r="Q841" i="13" s="1"/>
  <c r="G833" i="8"/>
  <c r="J841" i="13" s="1"/>
  <c r="K833" i="8"/>
  <c r="F833" i="8"/>
  <c r="I841" i="13" s="1"/>
  <c r="J833" i="8"/>
  <c r="I833" i="8"/>
  <c r="L841" i="13" s="1"/>
  <c r="H1264" i="13"/>
  <c r="G1256" i="8"/>
  <c r="J1264" i="13" s="1"/>
  <c r="L1256" i="8"/>
  <c r="Q1264" i="13" s="1"/>
  <c r="H1256" i="8"/>
  <c r="K1264" i="13" s="1"/>
  <c r="K1256" i="8"/>
  <c r="F1256" i="8"/>
  <c r="I1264" i="13" s="1"/>
  <c r="J1256" i="8"/>
  <c r="I1256" i="8"/>
  <c r="L1264" i="13" s="1"/>
  <c r="H1008" i="13"/>
  <c r="H1000" i="8"/>
  <c r="K1008" i="13" s="1"/>
  <c r="L1000" i="8"/>
  <c r="Q1008" i="13" s="1"/>
  <c r="G1000" i="8"/>
  <c r="J1008" i="13" s="1"/>
  <c r="K1000" i="8"/>
  <c r="F1000" i="8"/>
  <c r="I1008" i="13" s="1"/>
  <c r="J1000" i="8"/>
  <c r="I1000" i="8"/>
  <c r="L1008" i="13" s="1"/>
  <c r="H752" i="13"/>
  <c r="H744" i="8"/>
  <c r="K752" i="13" s="1"/>
  <c r="L744" i="8"/>
  <c r="Q752" i="13" s="1"/>
  <c r="G744" i="8"/>
  <c r="J752" i="13" s="1"/>
  <c r="K744" i="8"/>
  <c r="F744" i="8"/>
  <c r="I752" i="13" s="1"/>
  <c r="J744" i="8"/>
  <c r="I744" i="8"/>
  <c r="L752" i="13" s="1"/>
  <c r="H496" i="13"/>
  <c r="H488" i="8"/>
  <c r="K496" i="13" s="1"/>
  <c r="L488" i="8"/>
  <c r="Q496" i="13" s="1"/>
  <c r="G488" i="8"/>
  <c r="J496" i="13" s="1"/>
  <c r="K488" i="8"/>
  <c r="F488" i="8"/>
  <c r="I496" i="13" s="1"/>
  <c r="J488" i="8"/>
  <c r="I488" i="8"/>
  <c r="L496" i="13" s="1"/>
  <c r="H240" i="13"/>
  <c r="H232" i="8"/>
  <c r="K240" i="13" s="1"/>
  <c r="L232" i="8"/>
  <c r="Q240" i="13" s="1"/>
  <c r="G232" i="8"/>
  <c r="J240" i="13" s="1"/>
  <c r="K232" i="8"/>
  <c r="F232" i="8"/>
  <c r="I240" i="13" s="1"/>
  <c r="J232" i="8"/>
  <c r="I232" i="8"/>
  <c r="L240" i="13" s="1"/>
  <c r="H1387" i="13"/>
  <c r="H1379" i="8"/>
  <c r="K1387" i="13" s="1"/>
  <c r="L1379" i="8"/>
  <c r="Q1387" i="13" s="1"/>
  <c r="F1379" i="8"/>
  <c r="I1387" i="13" s="1"/>
  <c r="K1379" i="8"/>
  <c r="G1379" i="8"/>
  <c r="J1387" i="13" s="1"/>
  <c r="J1379" i="8"/>
  <c r="I1379" i="8"/>
  <c r="L1387" i="13" s="1"/>
  <c r="H1131" i="13"/>
  <c r="H1123" i="8"/>
  <c r="K1131" i="13" s="1"/>
  <c r="L1123" i="8"/>
  <c r="Q1131" i="13" s="1"/>
  <c r="G1123" i="8"/>
  <c r="J1131" i="13" s="1"/>
  <c r="K1123" i="8"/>
  <c r="F1123" i="8"/>
  <c r="I1131" i="13" s="1"/>
  <c r="J1123" i="8"/>
  <c r="I1123" i="8"/>
  <c r="L1131" i="13" s="1"/>
  <c r="H875" i="13"/>
  <c r="H867" i="8"/>
  <c r="K875" i="13" s="1"/>
  <c r="L867" i="8"/>
  <c r="Q875" i="13" s="1"/>
  <c r="G867" i="8"/>
  <c r="J875" i="13" s="1"/>
  <c r="K867" i="8"/>
  <c r="F867" i="8"/>
  <c r="I875" i="13" s="1"/>
  <c r="J867" i="8"/>
  <c r="I867" i="8"/>
  <c r="L875" i="13" s="1"/>
  <c r="H363" i="13"/>
  <c r="H355" i="8"/>
  <c r="K363" i="13" s="1"/>
  <c r="L355" i="8"/>
  <c r="Q363" i="13" s="1"/>
  <c r="G355" i="8"/>
  <c r="J363" i="13" s="1"/>
  <c r="K355" i="8"/>
  <c r="F355" i="8"/>
  <c r="I363" i="13" s="1"/>
  <c r="J355" i="8"/>
  <c r="I355" i="8"/>
  <c r="L363" i="13" s="1"/>
  <c r="H107" i="13"/>
  <c r="H99" i="8"/>
  <c r="K107" i="13" s="1"/>
  <c r="L99" i="8"/>
  <c r="Q107" i="13" s="1"/>
  <c r="G99" i="8"/>
  <c r="J107" i="13" s="1"/>
  <c r="K99" i="8"/>
  <c r="F99" i="8"/>
  <c r="I107" i="13" s="1"/>
  <c r="J99" i="8"/>
  <c r="I99" i="8"/>
  <c r="L107" i="13" s="1"/>
  <c r="H1250" i="13"/>
  <c r="H1242" i="8"/>
  <c r="K1250" i="13" s="1"/>
  <c r="L1242" i="8"/>
  <c r="Q1250" i="13" s="1"/>
  <c r="G1242" i="8"/>
  <c r="J1250" i="13" s="1"/>
  <c r="K1242" i="8"/>
  <c r="F1242" i="8"/>
  <c r="I1250" i="13" s="1"/>
  <c r="J1242" i="8"/>
  <c r="I1242" i="8"/>
  <c r="L1250" i="13" s="1"/>
  <c r="H994" i="13"/>
  <c r="H986" i="8"/>
  <c r="K994" i="13" s="1"/>
  <c r="L986" i="8"/>
  <c r="Q994" i="13" s="1"/>
  <c r="G986" i="8"/>
  <c r="J994" i="13" s="1"/>
  <c r="K986" i="8"/>
  <c r="F986" i="8"/>
  <c r="I994" i="13" s="1"/>
  <c r="J986" i="8"/>
  <c r="I986" i="8"/>
  <c r="L994" i="13" s="1"/>
  <c r="H738" i="13"/>
  <c r="H730" i="8"/>
  <c r="K738" i="13" s="1"/>
  <c r="L730" i="8"/>
  <c r="Q738" i="13" s="1"/>
  <c r="G730" i="8"/>
  <c r="J738" i="13" s="1"/>
  <c r="K730" i="8"/>
  <c r="F730" i="8"/>
  <c r="I738" i="13" s="1"/>
  <c r="J730" i="8"/>
  <c r="I730" i="8"/>
  <c r="L738" i="13" s="1"/>
  <c r="H482" i="13"/>
  <c r="H474" i="8"/>
  <c r="K482" i="13" s="1"/>
  <c r="L474" i="8"/>
  <c r="Q482" i="13" s="1"/>
  <c r="G474" i="8"/>
  <c r="J482" i="13" s="1"/>
  <c r="K474" i="8"/>
  <c r="F474" i="8"/>
  <c r="I482" i="13" s="1"/>
  <c r="J474" i="8"/>
  <c r="I474" i="8"/>
  <c r="L482" i="13" s="1"/>
  <c r="H226" i="13"/>
  <c r="H218" i="8"/>
  <c r="K226" i="13" s="1"/>
  <c r="L218" i="8"/>
  <c r="Q226" i="13" s="1"/>
  <c r="G218" i="8"/>
  <c r="J226" i="13" s="1"/>
  <c r="K218" i="8"/>
  <c r="F218" i="8"/>
  <c r="I226" i="13" s="1"/>
  <c r="J218" i="8"/>
  <c r="I218" i="8"/>
  <c r="L226" i="13" s="1"/>
  <c r="H1934" i="13"/>
  <c r="I1926" i="8"/>
  <c r="L1934" i="13" s="1"/>
  <c r="L1926" i="8"/>
  <c r="Q1934" i="13" s="1"/>
  <c r="H1926" i="8"/>
  <c r="K1934" i="13" s="1"/>
  <c r="K1926" i="8"/>
  <c r="G1926" i="8"/>
  <c r="J1934" i="13" s="1"/>
  <c r="J1926" i="8"/>
  <c r="F1926" i="8"/>
  <c r="I1934" i="13" s="1"/>
  <c r="H1109" i="13"/>
  <c r="I1101" i="8"/>
  <c r="L1109" i="13" s="1"/>
  <c r="L1101" i="8"/>
  <c r="Q1109" i="13" s="1"/>
  <c r="H1101" i="8"/>
  <c r="K1109" i="13" s="1"/>
  <c r="K1101" i="8"/>
  <c r="G1101" i="8"/>
  <c r="J1109" i="13" s="1"/>
  <c r="J1101" i="8"/>
  <c r="F1101" i="8"/>
  <c r="I1109" i="13" s="1"/>
  <c r="H1869" i="13"/>
  <c r="G1861" i="8"/>
  <c r="J1869" i="13" s="1"/>
  <c r="L1861" i="8"/>
  <c r="Q1869" i="13" s="1"/>
  <c r="I1861" i="8"/>
  <c r="L1869" i="13" s="1"/>
  <c r="K1861" i="8"/>
  <c r="F1861" i="8"/>
  <c r="I1869" i="13" s="1"/>
  <c r="J1861" i="8"/>
  <c r="H1861" i="8"/>
  <c r="K1869" i="13" s="1"/>
  <c r="H1613" i="13"/>
  <c r="H1605" i="8"/>
  <c r="K1613" i="13" s="1"/>
  <c r="L1605" i="8"/>
  <c r="Q1613" i="13" s="1"/>
  <c r="I1605" i="8"/>
  <c r="L1613" i="13" s="1"/>
  <c r="K1605" i="8"/>
  <c r="G1605" i="8"/>
  <c r="J1613" i="13" s="1"/>
  <c r="J1605" i="8"/>
  <c r="F1605" i="8"/>
  <c r="I1613" i="13" s="1"/>
  <c r="H1281" i="13"/>
  <c r="H1273" i="8"/>
  <c r="K1281" i="13" s="1"/>
  <c r="L1273" i="8"/>
  <c r="Q1281" i="13" s="1"/>
  <c r="G1273" i="8"/>
  <c r="J1281" i="13" s="1"/>
  <c r="K1273" i="8"/>
  <c r="F1273" i="8"/>
  <c r="I1281" i="13" s="1"/>
  <c r="J1273" i="8"/>
  <c r="I1273" i="8"/>
  <c r="L1281" i="13" s="1"/>
  <c r="H257" i="13"/>
  <c r="F249" i="8"/>
  <c r="I257" i="13" s="1"/>
  <c r="L249" i="8"/>
  <c r="Q257" i="13" s="1"/>
  <c r="I249" i="8"/>
  <c r="L257" i="13" s="1"/>
  <c r="K249" i="8"/>
  <c r="H249" i="8"/>
  <c r="K257" i="13" s="1"/>
  <c r="J249" i="8"/>
  <c r="G249" i="8"/>
  <c r="J257" i="13" s="1"/>
  <c r="H1157" i="13"/>
  <c r="F1149" i="8"/>
  <c r="I1157" i="13" s="1"/>
  <c r="L1149" i="8"/>
  <c r="Q1157" i="13" s="1"/>
  <c r="I1149" i="8"/>
  <c r="L1157" i="13" s="1"/>
  <c r="K1149" i="8"/>
  <c r="H1149" i="8"/>
  <c r="K1157" i="13" s="1"/>
  <c r="J1149" i="8"/>
  <c r="G1149" i="8"/>
  <c r="J1157" i="13" s="1"/>
  <c r="H1836" i="13"/>
  <c r="G1828" i="8"/>
  <c r="J1836" i="13" s="1"/>
  <c r="L1828" i="8"/>
  <c r="Q1836" i="13" s="1"/>
  <c r="I1828" i="8"/>
  <c r="L1836" i="13" s="1"/>
  <c r="K1828" i="8"/>
  <c r="H1828" i="8"/>
  <c r="K1836" i="13" s="1"/>
  <c r="J1828" i="8"/>
  <c r="F1828" i="8"/>
  <c r="I1836" i="13" s="1"/>
  <c r="H1580" i="13"/>
  <c r="I1572" i="8"/>
  <c r="L1580" i="13" s="1"/>
  <c r="L1572" i="8"/>
  <c r="Q1580" i="13" s="1"/>
  <c r="H1572" i="8"/>
  <c r="K1580" i="13" s="1"/>
  <c r="K1572" i="8"/>
  <c r="G1572" i="8"/>
  <c r="J1580" i="13" s="1"/>
  <c r="J1572" i="8"/>
  <c r="F1572" i="8"/>
  <c r="I1580" i="13" s="1"/>
  <c r="H1149" i="13"/>
  <c r="I1141" i="8"/>
  <c r="L1149" i="13" s="1"/>
  <c r="L1141" i="8"/>
  <c r="Q1149" i="13" s="1"/>
  <c r="H1141" i="8"/>
  <c r="K1149" i="13" s="1"/>
  <c r="K1141" i="8"/>
  <c r="G1141" i="8"/>
  <c r="J1149" i="13" s="1"/>
  <c r="J1141" i="8"/>
  <c r="F1141" i="8"/>
  <c r="I1149" i="13" s="1"/>
  <c r="H125" i="13"/>
  <c r="I117" i="8"/>
  <c r="L125" i="13" s="1"/>
  <c r="L117" i="8"/>
  <c r="Q125" i="13" s="1"/>
  <c r="H117" i="8"/>
  <c r="K125" i="13" s="1"/>
  <c r="K117" i="8"/>
  <c r="G117" i="8"/>
  <c r="J125" i="13" s="1"/>
  <c r="J117" i="8"/>
  <c r="F117" i="8"/>
  <c r="I125" i="13" s="1"/>
  <c r="H933" i="13"/>
  <c r="I925" i="8"/>
  <c r="L933" i="13" s="1"/>
  <c r="L925" i="8"/>
  <c r="Q933" i="13" s="1"/>
  <c r="H925" i="8"/>
  <c r="K933" i="13" s="1"/>
  <c r="K925" i="8"/>
  <c r="G925" i="8"/>
  <c r="J933" i="13" s="1"/>
  <c r="J925" i="8"/>
  <c r="F925" i="8"/>
  <c r="I933" i="13" s="1"/>
  <c r="H1835" i="13"/>
  <c r="I1827" i="8"/>
  <c r="L1835" i="13" s="1"/>
  <c r="L1827" i="8"/>
  <c r="Q1835" i="13" s="1"/>
  <c r="H1827" i="8"/>
  <c r="K1835" i="13" s="1"/>
  <c r="K1827" i="8"/>
  <c r="F1827" i="8"/>
  <c r="I1835" i="13" s="1"/>
  <c r="J1827" i="8"/>
  <c r="G1827" i="8"/>
  <c r="J1835" i="13" s="1"/>
  <c r="H1579" i="13"/>
  <c r="I1571" i="8"/>
  <c r="L1579" i="13" s="1"/>
  <c r="L1571" i="8"/>
  <c r="Q1579" i="13" s="1"/>
  <c r="H1571" i="8"/>
  <c r="K1579" i="13" s="1"/>
  <c r="K1571" i="8"/>
  <c r="F1571" i="8"/>
  <c r="I1579" i="13" s="1"/>
  <c r="J1571" i="8"/>
  <c r="G1571" i="8"/>
  <c r="J1579" i="13" s="1"/>
  <c r="H1145" i="13"/>
  <c r="I1137" i="8"/>
  <c r="L1145" i="13" s="1"/>
  <c r="L1137" i="8"/>
  <c r="Q1145" i="13" s="1"/>
  <c r="H1137" i="8"/>
  <c r="K1145" i="13" s="1"/>
  <c r="K1137" i="8"/>
  <c r="G1137" i="8"/>
  <c r="J1145" i="13" s="1"/>
  <c r="J1137" i="8"/>
  <c r="F1137" i="8"/>
  <c r="I1145" i="13" s="1"/>
  <c r="H121" i="13"/>
  <c r="I113" i="8"/>
  <c r="L121" i="13" s="1"/>
  <c r="L113" i="8"/>
  <c r="Q121" i="13" s="1"/>
  <c r="H113" i="8"/>
  <c r="K121" i="13" s="1"/>
  <c r="K113" i="8"/>
  <c r="G113" i="8"/>
  <c r="J121" i="13" s="1"/>
  <c r="J113" i="8"/>
  <c r="F113" i="8"/>
  <c r="I121" i="13" s="1"/>
  <c r="H1084" i="13"/>
  <c r="I1076" i="8"/>
  <c r="L1084" i="13" s="1"/>
  <c r="L1076" i="8"/>
  <c r="Q1084" i="13" s="1"/>
  <c r="H1076" i="8"/>
  <c r="K1084" i="13" s="1"/>
  <c r="K1076" i="8"/>
  <c r="G1076" i="8"/>
  <c r="J1084" i="13" s="1"/>
  <c r="J1076" i="8"/>
  <c r="F1076" i="8"/>
  <c r="I1084" i="13" s="1"/>
  <c r="H828" i="13"/>
  <c r="I820" i="8"/>
  <c r="L828" i="13" s="1"/>
  <c r="L820" i="8"/>
  <c r="Q828" i="13" s="1"/>
  <c r="H820" i="8"/>
  <c r="K828" i="13" s="1"/>
  <c r="K820" i="8"/>
  <c r="G820" i="8"/>
  <c r="J828" i="13" s="1"/>
  <c r="J820" i="8"/>
  <c r="F820" i="8"/>
  <c r="I828" i="13" s="1"/>
  <c r="H572" i="13"/>
  <c r="I564" i="8"/>
  <c r="L572" i="13" s="1"/>
  <c r="L564" i="8"/>
  <c r="Q572" i="13" s="1"/>
  <c r="H564" i="8"/>
  <c r="K572" i="13" s="1"/>
  <c r="K564" i="8"/>
  <c r="G564" i="8"/>
  <c r="J572" i="13" s="1"/>
  <c r="J564" i="8"/>
  <c r="F564" i="8"/>
  <c r="I572" i="13" s="1"/>
  <c r="H316" i="13"/>
  <c r="I308" i="8"/>
  <c r="L316" i="13" s="1"/>
  <c r="L308" i="8"/>
  <c r="Q316" i="13" s="1"/>
  <c r="H308" i="8"/>
  <c r="K316" i="13" s="1"/>
  <c r="K308" i="8"/>
  <c r="G308" i="8"/>
  <c r="J316" i="13" s="1"/>
  <c r="J308" i="8"/>
  <c r="F308" i="8"/>
  <c r="I316" i="13" s="1"/>
  <c r="H60" i="13"/>
  <c r="I52" i="8"/>
  <c r="L60" i="13" s="1"/>
  <c r="L52" i="8"/>
  <c r="Q60" i="13" s="1"/>
  <c r="H52" i="8"/>
  <c r="K60" i="13" s="1"/>
  <c r="K52" i="8"/>
  <c r="G52" i="8"/>
  <c r="J60" i="13" s="1"/>
  <c r="J52" i="8"/>
  <c r="F52" i="8"/>
  <c r="I60" i="13" s="1"/>
  <c r="H1207" i="13"/>
  <c r="I1199" i="8"/>
  <c r="L1207" i="13" s="1"/>
  <c r="L1199" i="8"/>
  <c r="Q1207" i="13" s="1"/>
  <c r="H1199" i="8"/>
  <c r="K1207" i="13" s="1"/>
  <c r="K1199" i="8"/>
  <c r="F1199" i="8"/>
  <c r="I1207" i="13" s="1"/>
  <c r="J1199" i="8"/>
  <c r="G1199" i="8"/>
  <c r="J1207" i="13" s="1"/>
  <c r="H951" i="13"/>
  <c r="I943" i="8"/>
  <c r="L951" i="13" s="1"/>
  <c r="L943" i="8"/>
  <c r="Q951" i="13" s="1"/>
  <c r="H943" i="8"/>
  <c r="K951" i="13" s="1"/>
  <c r="K943" i="8"/>
  <c r="F943" i="8"/>
  <c r="I951" i="13" s="1"/>
  <c r="J943" i="8"/>
  <c r="G943" i="8"/>
  <c r="J951" i="13" s="1"/>
  <c r="H695" i="13"/>
  <c r="I687" i="8"/>
  <c r="L695" i="13" s="1"/>
  <c r="L687" i="8"/>
  <c r="Q695" i="13" s="1"/>
  <c r="H687" i="8"/>
  <c r="K695" i="13" s="1"/>
  <c r="K687" i="8"/>
  <c r="F687" i="8"/>
  <c r="I695" i="13" s="1"/>
  <c r="J687" i="8"/>
  <c r="G687" i="8"/>
  <c r="J695" i="13" s="1"/>
  <c r="H439" i="13"/>
  <c r="I431" i="8"/>
  <c r="L439" i="13" s="1"/>
  <c r="L431" i="8"/>
  <c r="Q439" i="13" s="1"/>
  <c r="H431" i="8"/>
  <c r="K439" i="13" s="1"/>
  <c r="K431" i="8"/>
  <c r="F431" i="8"/>
  <c r="I439" i="13" s="1"/>
  <c r="J431" i="8"/>
  <c r="G431" i="8"/>
  <c r="J439" i="13" s="1"/>
  <c r="H183" i="13"/>
  <c r="I175" i="8"/>
  <c r="L183" i="13" s="1"/>
  <c r="L175" i="8"/>
  <c r="Q183" i="13" s="1"/>
  <c r="H175" i="8"/>
  <c r="K183" i="13" s="1"/>
  <c r="K175" i="8"/>
  <c r="G175" i="8"/>
  <c r="J183" i="13" s="1"/>
  <c r="J175" i="8"/>
  <c r="F175" i="8"/>
  <c r="I183" i="13" s="1"/>
  <c r="H1326" i="13"/>
  <c r="I1318" i="8"/>
  <c r="L1326" i="13" s="1"/>
  <c r="L1318" i="8"/>
  <c r="Q1326" i="13" s="1"/>
  <c r="H1318" i="8"/>
  <c r="K1326" i="13" s="1"/>
  <c r="K1318" i="8"/>
  <c r="G1318" i="8"/>
  <c r="J1326" i="13" s="1"/>
  <c r="J1318" i="8"/>
  <c r="F1318" i="8"/>
  <c r="I1326" i="13" s="1"/>
  <c r="H1070" i="13"/>
  <c r="I1062" i="8"/>
  <c r="L1070" i="13" s="1"/>
  <c r="L1062" i="8"/>
  <c r="Q1070" i="13" s="1"/>
  <c r="H1062" i="8"/>
  <c r="K1070" i="13" s="1"/>
  <c r="K1062" i="8"/>
  <c r="G1062" i="8"/>
  <c r="J1070" i="13" s="1"/>
  <c r="J1062" i="8"/>
  <c r="F1062" i="8"/>
  <c r="I1070" i="13" s="1"/>
  <c r="H814" i="13"/>
  <c r="I806" i="8"/>
  <c r="L814" i="13" s="1"/>
  <c r="L806" i="8"/>
  <c r="Q814" i="13" s="1"/>
  <c r="H806" i="8"/>
  <c r="K814" i="13" s="1"/>
  <c r="K806" i="8"/>
  <c r="G806" i="8"/>
  <c r="J814" i="13" s="1"/>
  <c r="J806" i="8"/>
  <c r="F806" i="8"/>
  <c r="I814" i="13" s="1"/>
  <c r="H558" i="13"/>
  <c r="I550" i="8"/>
  <c r="L558" i="13" s="1"/>
  <c r="L550" i="8"/>
  <c r="Q558" i="13" s="1"/>
  <c r="H550" i="8"/>
  <c r="K558" i="13" s="1"/>
  <c r="K550" i="8"/>
  <c r="G550" i="8"/>
  <c r="J558" i="13" s="1"/>
  <c r="J550" i="8"/>
  <c r="F550" i="8"/>
  <c r="I558" i="13" s="1"/>
  <c r="H302" i="13"/>
  <c r="I294" i="8"/>
  <c r="L302" i="13" s="1"/>
  <c r="L294" i="8"/>
  <c r="Q302" i="13" s="1"/>
  <c r="H294" i="8"/>
  <c r="K302" i="13" s="1"/>
  <c r="K294" i="8"/>
  <c r="G294" i="8"/>
  <c r="J302" i="13" s="1"/>
  <c r="J294" i="8"/>
  <c r="F294" i="8"/>
  <c r="I302" i="13" s="1"/>
  <c r="H46" i="13"/>
  <c r="I38" i="8"/>
  <c r="L46" i="13" s="1"/>
  <c r="L38" i="8"/>
  <c r="Q46" i="13" s="1"/>
  <c r="H38" i="8"/>
  <c r="K46" i="13" s="1"/>
  <c r="K38" i="8"/>
  <c r="G38" i="8"/>
  <c r="J46" i="13" s="1"/>
  <c r="J38" i="8"/>
  <c r="F38" i="8"/>
  <c r="I46" i="13" s="1"/>
  <c r="H1434" i="13"/>
  <c r="J1426" i="8"/>
  <c r="F1426" i="8"/>
  <c r="I1434" i="13" s="1"/>
  <c r="I1426" i="8"/>
  <c r="L1434" i="13" s="1"/>
  <c r="L1426" i="8"/>
  <c r="Q1434" i="13" s="1"/>
  <c r="H1426" i="8"/>
  <c r="K1434" i="13" s="1"/>
  <c r="K1426" i="8"/>
  <c r="G1426" i="8"/>
  <c r="J1434" i="13" s="1"/>
  <c r="H1913" i="13"/>
  <c r="L1905" i="8"/>
  <c r="Q1913" i="13" s="1"/>
  <c r="H1905" i="8"/>
  <c r="K1913" i="13" s="1"/>
  <c r="K1905" i="8"/>
  <c r="G1905" i="8"/>
  <c r="J1913" i="13" s="1"/>
  <c r="J1905" i="8"/>
  <c r="F1905" i="8"/>
  <c r="I1913" i="13" s="1"/>
  <c r="I1905" i="8"/>
  <c r="L1913" i="13" s="1"/>
  <c r="H1657" i="13"/>
  <c r="L1649" i="8"/>
  <c r="Q1657" i="13" s="1"/>
  <c r="H1649" i="8"/>
  <c r="K1657" i="13" s="1"/>
  <c r="K1649" i="8"/>
  <c r="G1649" i="8"/>
  <c r="J1657" i="13" s="1"/>
  <c r="J1649" i="8"/>
  <c r="F1649" i="8"/>
  <c r="I1657" i="13" s="1"/>
  <c r="I1649" i="8"/>
  <c r="L1657" i="13" s="1"/>
  <c r="H1385" i="13"/>
  <c r="J1377" i="8"/>
  <c r="F1377" i="8"/>
  <c r="I1385" i="13" s="1"/>
  <c r="I1377" i="8"/>
  <c r="L1385" i="13" s="1"/>
  <c r="L1377" i="8"/>
  <c r="Q1385" i="13" s="1"/>
  <c r="H1377" i="8"/>
  <c r="K1385" i="13" s="1"/>
  <c r="K1377" i="8"/>
  <c r="G1377" i="8"/>
  <c r="J1385" i="13" s="1"/>
  <c r="H433" i="13"/>
  <c r="J425" i="8"/>
  <c r="F425" i="8"/>
  <c r="I433" i="13" s="1"/>
  <c r="I425" i="8"/>
  <c r="L433" i="13" s="1"/>
  <c r="L425" i="8"/>
  <c r="Q433" i="13" s="1"/>
  <c r="H425" i="8"/>
  <c r="K433" i="13" s="1"/>
  <c r="K425" i="8"/>
  <c r="G425" i="8"/>
  <c r="J433" i="13" s="1"/>
  <c r="H1450" i="13"/>
  <c r="J1442" i="8"/>
  <c r="F1442" i="8"/>
  <c r="I1450" i="13" s="1"/>
  <c r="I1442" i="8"/>
  <c r="L1450" i="13" s="1"/>
  <c r="L1442" i="8"/>
  <c r="Q1450" i="13" s="1"/>
  <c r="H1442" i="8"/>
  <c r="K1450" i="13" s="1"/>
  <c r="K1442" i="8"/>
  <c r="G1442" i="8"/>
  <c r="J1450" i="13" s="1"/>
  <c r="H1880" i="13"/>
  <c r="J1872" i="8"/>
  <c r="G1872" i="8"/>
  <c r="J1880" i="13" s="1"/>
  <c r="I1872" i="8"/>
  <c r="L1880" i="13" s="1"/>
  <c r="L1872" i="8"/>
  <c r="Q1880" i="13" s="1"/>
  <c r="H1872" i="8"/>
  <c r="K1880" i="13" s="1"/>
  <c r="K1872" i="8"/>
  <c r="F1872" i="8"/>
  <c r="I1880" i="13" s="1"/>
  <c r="H1624" i="13"/>
  <c r="J1616" i="8"/>
  <c r="F1616" i="8"/>
  <c r="I1624" i="13" s="1"/>
  <c r="I1616" i="8"/>
  <c r="L1624" i="13" s="1"/>
  <c r="L1616" i="8"/>
  <c r="Q1624" i="13" s="1"/>
  <c r="H1616" i="8"/>
  <c r="K1624" i="13" s="1"/>
  <c r="K1616" i="8"/>
  <c r="G1616" i="8"/>
  <c r="J1624" i="13" s="1"/>
  <c r="H1320" i="13"/>
  <c r="J1312" i="8"/>
  <c r="F1312" i="8"/>
  <c r="I1320" i="13" s="1"/>
  <c r="I1312" i="8"/>
  <c r="L1320" i="13" s="1"/>
  <c r="L1312" i="8"/>
  <c r="Q1320" i="13" s="1"/>
  <c r="G1312" i="8"/>
  <c r="J1320" i="13" s="1"/>
  <c r="K1312" i="8"/>
  <c r="H1312" i="8"/>
  <c r="K1320" i="13" s="1"/>
  <c r="H301" i="13"/>
  <c r="J293" i="8"/>
  <c r="F293" i="8"/>
  <c r="I301" i="13" s="1"/>
  <c r="I293" i="8"/>
  <c r="L301" i="13" s="1"/>
  <c r="L293" i="8"/>
  <c r="Q301" i="13" s="1"/>
  <c r="H293" i="8"/>
  <c r="K301" i="13" s="1"/>
  <c r="K293" i="8"/>
  <c r="G293" i="8"/>
  <c r="J301" i="13" s="1"/>
  <c r="H1422" i="13"/>
  <c r="J1414" i="8"/>
  <c r="F1414" i="8"/>
  <c r="I1422" i="13" s="1"/>
  <c r="I1414" i="8"/>
  <c r="L1422" i="13" s="1"/>
  <c r="L1414" i="8"/>
  <c r="Q1422" i="13" s="1"/>
  <c r="H1414" i="8"/>
  <c r="K1422" i="13" s="1"/>
  <c r="K1414" i="8"/>
  <c r="G1414" i="8"/>
  <c r="J1422" i="13" s="1"/>
  <c r="H1879" i="13"/>
  <c r="J1871" i="8"/>
  <c r="G1871" i="8"/>
  <c r="J1879" i="13" s="1"/>
  <c r="I1871" i="8"/>
  <c r="L1879" i="13" s="1"/>
  <c r="L1871" i="8"/>
  <c r="Q1879" i="13" s="1"/>
  <c r="H1871" i="8"/>
  <c r="K1879" i="13" s="1"/>
  <c r="K1871" i="8"/>
  <c r="F1871" i="8"/>
  <c r="I1879" i="13" s="1"/>
  <c r="H1623" i="13"/>
  <c r="J1615" i="8"/>
  <c r="G1615" i="8"/>
  <c r="J1623" i="13" s="1"/>
  <c r="I1615" i="8"/>
  <c r="L1623" i="13" s="1"/>
  <c r="L1615" i="8"/>
  <c r="Q1623" i="13" s="1"/>
  <c r="H1615" i="8"/>
  <c r="K1623" i="13" s="1"/>
  <c r="K1615" i="8"/>
  <c r="F1615" i="8"/>
  <c r="I1623" i="13" s="1"/>
  <c r="H1317" i="13"/>
  <c r="J1309" i="8"/>
  <c r="F1309" i="8"/>
  <c r="I1317" i="13" s="1"/>
  <c r="I1309" i="8"/>
  <c r="L1317" i="13" s="1"/>
  <c r="L1309" i="8"/>
  <c r="Q1317" i="13" s="1"/>
  <c r="H1309" i="8"/>
  <c r="K1317" i="13" s="1"/>
  <c r="K1309" i="8"/>
  <c r="G1309" i="8"/>
  <c r="J1317" i="13" s="1"/>
  <c r="H297" i="13"/>
  <c r="J289" i="8"/>
  <c r="I289" i="8"/>
  <c r="L297" i="13" s="1"/>
  <c r="L289" i="8"/>
  <c r="Q297" i="13" s="1"/>
  <c r="K289" i="8"/>
  <c r="H289" i="8"/>
  <c r="K297" i="13" s="1"/>
  <c r="G289" i="8"/>
  <c r="J297" i="13" s="1"/>
  <c r="F289" i="8"/>
  <c r="I297" i="13" s="1"/>
  <c r="H1128" i="13"/>
  <c r="H1120" i="8"/>
  <c r="K1128" i="13" s="1"/>
  <c r="L1120" i="8"/>
  <c r="Q1128" i="13" s="1"/>
  <c r="G1120" i="8"/>
  <c r="J1128" i="13" s="1"/>
  <c r="K1120" i="8"/>
  <c r="F1120" i="8"/>
  <c r="I1128" i="13" s="1"/>
  <c r="J1120" i="8"/>
  <c r="I1120" i="8"/>
  <c r="L1128" i="13" s="1"/>
  <c r="H872" i="13"/>
  <c r="H864" i="8"/>
  <c r="K872" i="13" s="1"/>
  <c r="L864" i="8"/>
  <c r="Q872" i="13" s="1"/>
  <c r="G864" i="8"/>
  <c r="J872" i="13" s="1"/>
  <c r="K864" i="8"/>
  <c r="F864" i="8"/>
  <c r="I872" i="13" s="1"/>
  <c r="J864" i="8"/>
  <c r="I864" i="8"/>
  <c r="L872" i="13" s="1"/>
  <c r="H616" i="13"/>
  <c r="H608" i="8"/>
  <c r="K616" i="13" s="1"/>
  <c r="L608" i="8"/>
  <c r="Q616" i="13" s="1"/>
  <c r="G608" i="8"/>
  <c r="J616" i="13" s="1"/>
  <c r="K608" i="8"/>
  <c r="F608" i="8"/>
  <c r="I616" i="13" s="1"/>
  <c r="J608" i="8"/>
  <c r="I608" i="8"/>
  <c r="L616" i="13" s="1"/>
  <c r="H360" i="13"/>
  <c r="H352" i="8"/>
  <c r="K360" i="13" s="1"/>
  <c r="L352" i="8"/>
  <c r="Q360" i="13" s="1"/>
  <c r="G352" i="8"/>
  <c r="J360" i="13" s="1"/>
  <c r="K352" i="8"/>
  <c r="F352" i="8"/>
  <c r="I360" i="13" s="1"/>
  <c r="J352" i="8"/>
  <c r="I352" i="8"/>
  <c r="L360" i="13" s="1"/>
  <c r="H104" i="13"/>
  <c r="H96" i="8"/>
  <c r="K104" i="13" s="1"/>
  <c r="L96" i="8"/>
  <c r="Q104" i="13" s="1"/>
  <c r="G96" i="8"/>
  <c r="J104" i="13" s="1"/>
  <c r="K96" i="8"/>
  <c r="F96" i="8"/>
  <c r="I104" i="13" s="1"/>
  <c r="J96" i="8"/>
  <c r="I96" i="8"/>
  <c r="L104" i="13" s="1"/>
  <c r="H1251" i="13"/>
  <c r="H1243" i="8"/>
  <c r="K1251" i="13" s="1"/>
  <c r="L1243" i="8"/>
  <c r="Q1251" i="13" s="1"/>
  <c r="F1243" i="8"/>
  <c r="I1251" i="13" s="1"/>
  <c r="K1243" i="8"/>
  <c r="G1243" i="8"/>
  <c r="J1251" i="13" s="1"/>
  <c r="J1243" i="8"/>
  <c r="I1243" i="8"/>
  <c r="L1251" i="13" s="1"/>
  <c r="H995" i="13"/>
  <c r="H987" i="8"/>
  <c r="K995" i="13" s="1"/>
  <c r="L987" i="8"/>
  <c r="Q995" i="13" s="1"/>
  <c r="F987" i="8"/>
  <c r="I995" i="13" s="1"/>
  <c r="K987" i="8"/>
  <c r="G987" i="8"/>
  <c r="J995" i="13" s="1"/>
  <c r="J987" i="8"/>
  <c r="I987" i="8"/>
  <c r="L995" i="13" s="1"/>
  <c r="H739" i="13"/>
  <c r="H731" i="8"/>
  <c r="K739" i="13" s="1"/>
  <c r="L731" i="8"/>
  <c r="Q739" i="13" s="1"/>
  <c r="F731" i="8"/>
  <c r="I739" i="13" s="1"/>
  <c r="K731" i="8"/>
  <c r="G731" i="8"/>
  <c r="J739" i="13" s="1"/>
  <c r="J731" i="8"/>
  <c r="I731" i="8"/>
  <c r="L739" i="13" s="1"/>
  <c r="H483" i="13"/>
  <c r="H475" i="8"/>
  <c r="K483" i="13" s="1"/>
  <c r="L475" i="8"/>
  <c r="Q483" i="13" s="1"/>
  <c r="F475" i="8"/>
  <c r="I483" i="13" s="1"/>
  <c r="K475" i="8"/>
  <c r="G475" i="8"/>
  <c r="J483" i="13" s="1"/>
  <c r="J475" i="8"/>
  <c r="I475" i="8"/>
  <c r="L483" i="13" s="1"/>
  <c r="H227" i="13"/>
  <c r="H219" i="8"/>
  <c r="K227" i="13" s="1"/>
  <c r="L219" i="8"/>
  <c r="Q227" i="13" s="1"/>
  <c r="G219" i="8"/>
  <c r="J227" i="13" s="1"/>
  <c r="K219" i="8"/>
  <c r="F219" i="8"/>
  <c r="I227" i="13" s="1"/>
  <c r="J219" i="8"/>
  <c r="I219" i="8"/>
  <c r="L227" i="13" s="1"/>
  <c r="H1370" i="13"/>
  <c r="H1362" i="8"/>
  <c r="K1370" i="13" s="1"/>
  <c r="L1362" i="8"/>
  <c r="Q1370" i="13" s="1"/>
  <c r="G1362" i="8"/>
  <c r="J1370" i="13" s="1"/>
  <c r="K1362" i="8"/>
  <c r="F1362" i="8"/>
  <c r="I1370" i="13" s="1"/>
  <c r="J1362" i="8"/>
  <c r="I1362" i="8"/>
  <c r="L1370" i="13" s="1"/>
  <c r="H1114" i="13"/>
  <c r="H1106" i="8"/>
  <c r="K1114" i="13" s="1"/>
  <c r="L1106" i="8"/>
  <c r="Q1114" i="13" s="1"/>
  <c r="G1106" i="8"/>
  <c r="J1114" i="13" s="1"/>
  <c r="K1106" i="8"/>
  <c r="F1106" i="8"/>
  <c r="I1114" i="13" s="1"/>
  <c r="J1106" i="8"/>
  <c r="I1106" i="8"/>
  <c r="L1114" i="13" s="1"/>
  <c r="H858" i="13"/>
  <c r="H850" i="8"/>
  <c r="K858" i="13" s="1"/>
  <c r="L850" i="8"/>
  <c r="Q858" i="13" s="1"/>
  <c r="G850" i="8"/>
  <c r="J858" i="13" s="1"/>
  <c r="K850" i="8"/>
  <c r="F850" i="8"/>
  <c r="I858" i="13" s="1"/>
  <c r="J850" i="8"/>
  <c r="I850" i="8"/>
  <c r="L858" i="13" s="1"/>
  <c r="H602" i="13"/>
  <c r="H594" i="8"/>
  <c r="K602" i="13" s="1"/>
  <c r="L594" i="8"/>
  <c r="Q602" i="13" s="1"/>
  <c r="G594" i="8"/>
  <c r="J602" i="13" s="1"/>
  <c r="K594" i="8"/>
  <c r="F594" i="8"/>
  <c r="I602" i="13" s="1"/>
  <c r="J594" i="8"/>
  <c r="I594" i="8"/>
  <c r="L602" i="13" s="1"/>
  <c r="H346" i="13"/>
  <c r="H338" i="8"/>
  <c r="K346" i="13" s="1"/>
  <c r="L338" i="8"/>
  <c r="Q346" i="13" s="1"/>
  <c r="G338" i="8"/>
  <c r="J346" i="13" s="1"/>
  <c r="K338" i="8"/>
  <c r="F338" i="8"/>
  <c r="I346" i="13" s="1"/>
  <c r="J338" i="8"/>
  <c r="I338" i="8"/>
  <c r="L346" i="13" s="1"/>
  <c r="H90" i="13"/>
  <c r="H82" i="8"/>
  <c r="K90" i="13" s="1"/>
  <c r="L82" i="8"/>
  <c r="Q90" i="13" s="1"/>
  <c r="G82" i="8"/>
  <c r="J90" i="13" s="1"/>
  <c r="K82" i="8"/>
  <c r="F82" i="8"/>
  <c r="I90" i="13" s="1"/>
  <c r="J82" i="8"/>
  <c r="I82" i="8"/>
  <c r="L90" i="13" s="1"/>
  <c r="H1578" i="13"/>
  <c r="H1570" i="8"/>
  <c r="K1578" i="13" s="1"/>
  <c r="L1570" i="8"/>
  <c r="Q1578" i="13" s="1"/>
  <c r="G1570" i="8"/>
  <c r="J1578" i="13" s="1"/>
  <c r="K1570" i="8"/>
  <c r="F1570" i="8"/>
  <c r="I1578" i="13" s="1"/>
  <c r="J1570" i="8"/>
  <c r="I1570" i="8"/>
  <c r="L1578" i="13" s="1"/>
  <c r="H1973" i="13"/>
  <c r="H1965" i="8"/>
  <c r="K1973" i="13" s="1"/>
  <c r="L1965" i="8"/>
  <c r="Q1973" i="13" s="1"/>
  <c r="F1965" i="8"/>
  <c r="I1973" i="13" s="1"/>
  <c r="K1965" i="8"/>
  <c r="G1965" i="8"/>
  <c r="J1973" i="13" s="1"/>
  <c r="J1965" i="8"/>
  <c r="I1965" i="8"/>
  <c r="L1973" i="13" s="1"/>
  <c r="H1717" i="13"/>
  <c r="H1709" i="8"/>
  <c r="K1717" i="13" s="1"/>
  <c r="L1709" i="8"/>
  <c r="Q1717" i="13" s="1"/>
  <c r="F1709" i="8"/>
  <c r="I1717" i="13" s="1"/>
  <c r="K1709" i="8"/>
  <c r="G1709" i="8"/>
  <c r="J1717" i="13" s="1"/>
  <c r="J1709" i="8"/>
  <c r="I1709" i="8"/>
  <c r="L1717" i="13" s="1"/>
  <c r="H1461" i="13"/>
  <c r="H1453" i="8"/>
  <c r="K1461" i="13" s="1"/>
  <c r="L1453" i="8"/>
  <c r="Q1461" i="13" s="1"/>
  <c r="G1453" i="8"/>
  <c r="J1461" i="13" s="1"/>
  <c r="K1453" i="8"/>
  <c r="F1453" i="8"/>
  <c r="I1461" i="13" s="1"/>
  <c r="J1453" i="8"/>
  <c r="I1453" i="8"/>
  <c r="L1461" i="13" s="1"/>
  <c r="H673" i="13"/>
  <c r="H665" i="8"/>
  <c r="K673" i="13" s="1"/>
  <c r="L665" i="8"/>
  <c r="Q673" i="13" s="1"/>
  <c r="G665" i="8"/>
  <c r="J673" i="13" s="1"/>
  <c r="K665" i="8"/>
  <c r="F665" i="8"/>
  <c r="I673" i="13" s="1"/>
  <c r="J665" i="8"/>
  <c r="I665" i="8"/>
  <c r="L673" i="13" s="1"/>
  <c r="H1686" i="13"/>
  <c r="H1678" i="8"/>
  <c r="K1686" i="13" s="1"/>
  <c r="L1678" i="8"/>
  <c r="Q1686" i="13" s="1"/>
  <c r="G1678" i="8"/>
  <c r="J1686" i="13" s="1"/>
  <c r="K1678" i="8"/>
  <c r="F1678" i="8"/>
  <c r="I1686" i="13" s="1"/>
  <c r="J1678" i="8"/>
  <c r="I1678" i="8"/>
  <c r="L1686" i="13" s="1"/>
  <c r="H1940" i="13"/>
  <c r="H1932" i="8"/>
  <c r="K1940" i="13" s="1"/>
  <c r="L1932" i="8"/>
  <c r="Q1940" i="13" s="1"/>
  <c r="G1932" i="8"/>
  <c r="J1940" i="13" s="1"/>
  <c r="K1932" i="8"/>
  <c r="F1932" i="8"/>
  <c r="I1940" i="13" s="1"/>
  <c r="J1932" i="8"/>
  <c r="I1932" i="8"/>
  <c r="L1940" i="13" s="1"/>
  <c r="H1684" i="13"/>
  <c r="H1676" i="8"/>
  <c r="K1684" i="13" s="1"/>
  <c r="L1676" i="8"/>
  <c r="Q1684" i="13" s="1"/>
  <c r="F1676" i="8"/>
  <c r="I1684" i="13" s="1"/>
  <c r="K1676" i="8"/>
  <c r="G1676" i="8"/>
  <c r="J1684" i="13" s="1"/>
  <c r="J1676" i="8"/>
  <c r="I1676" i="8"/>
  <c r="L1684" i="13" s="1"/>
  <c r="H1428" i="13"/>
  <c r="H1420" i="8"/>
  <c r="K1428" i="13" s="1"/>
  <c r="L1420" i="8"/>
  <c r="Q1428" i="13" s="1"/>
  <c r="G1420" i="8"/>
  <c r="J1428" i="13" s="1"/>
  <c r="K1420" i="8"/>
  <c r="F1420" i="8"/>
  <c r="I1428" i="13" s="1"/>
  <c r="J1420" i="8"/>
  <c r="I1420" i="8"/>
  <c r="L1428" i="13" s="1"/>
  <c r="H541" i="13"/>
  <c r="H533" i="8"/>
  <c r="K541" i="13" s="1"/>
  <c r="L533" i="8"/>
  <c r="Q541" i="13" s="1"/>
  <c r="G533" i="8"/>
  <c r="J541" i="13" s="1"/>
  <c r="K533" i="8"/>
  <c r="F533" i="8"/>
  <c r="I541" i="13" s="1"/>
  <c r="J533" i="8"/>
  <c r="I533" i="8"/>
  <c r="L541" i="13" s="1"/>
  <c r="H1610" i="13"/>
  <c r="H1602" i="8"/>
  <c r="K1610" i="13" s="1"/>
  <c r="L1602" i="8"/>
  <c r="Q1610" i="13" s="1"/>
  <c r="G1602" i="8"/>
  <c r="J1610" i="13" s="1"/>
  <c r="K1602" i="8"/>
  <c r="F1602" i="8"/>
  <c r="I1610" i="13" s="1"/>
  <c r="J1602" i="8"/>
  <c r="I1602" i="8"/>
  <c r="L1610" i="13" s="1"/>
  <c r="H1939" i="13"/>
  <c r="H1931" i="8"/>
  <c r="K1939" i="13" s="1"/>
  <c r="L1931" i="8"/>
  <c r="Q1939" i="13" s="1"/>
  <c r="G1931" i="8"/>
  <c r="J1939" i="13" s="1"/>
  <c r="K1931" i="8"/>
  <c r="F1931" i="8"/>
  <c r="I1939" i="13" s="1"/>
  <c r="J1931" i="8"/>
  <c r="I1931" i="8"/>
  <c r="L1939" i="13" s="1"/>
  <c r="H1683" i="13"/>
  <c r="H1675" i="8"/>
  <c r="K1683" i="13" s="1"/>
  <c r="L1675" i="8"/>
  <c r="Q1683" i="13" s="1"/>
  <c r="F1675" i="8"/>
  <c r="I1683" i="13" s="1"/>
  <c r="K1675" i="8"/>
  <c r="G1675" i="8"/>
  <c r="J1683" i="13" s="1"/>
  <c r="J1675" i="8"/>
  <c r="I1675" i="8"/>
  <c r="L1683" i="13" s="1"/>
  <c r="H1427" i="13"/>
  <c r="H1419" i="8"/>
  <c r="K1427" i="13" s="1"/>
  <c r="L1419" i="8"/>
  <c r="Q1427" i="13" s="1"/>
  <c r="F1419" i="8"/>
  <c r="I1427" i="13" s="1"/>
  <c r="K1419" i="8"/>
  <c r="G1419" i="8"/>
  <c r="J1427" i="13" s="1"/>
  <c r="J1419" i="8"/>
  <c r="I1419" i="8"/>
  <c r="L1427" i="13" s="1"/>
  <c r="H537" i="13"/>
  <c r="H529" i="8"/>
  <c r="K537" i="13" s="1"/>
  <c r="L529" i="8"/>
  <c r="Q537" i="13" s="1"/>
  <c r="G529" i="8"/>
  <c r="J537" i="13" s="1"/>
  <c r="K529" i="8"/>
  <c r="F529" i="8"/>
  <c r="I537" i="13" s="1"/>
  <c r="J529" i="8"/>
  <c r="I529" i="8"/>
  <c r="L537" i="13" s="1"/>
  <c r="H1188" i="13"/>
  <c r="H1180" i="8"/>
  <c r="K1188" i="13" s="1"/>
  <c r="L1180" i="8"/>
  <c r="Q1188" i="13" s="1"/>
  <c r="G1180" i="8"/>
  <c r="J1188" i="13" s="1"/>
  <c r="K1180" i="8"/>
  <c r="F1180" i="8"/>
  <c r="I1188" i="13" s="1"/>
  <c r="J1180" i="8"/>
  <c r="I1180" i="8"/>
  <c r="L1188" i="13" s="1"/>
  <c r="H932" i="13"/>
  <c r="G924" i="8"/>
  <c r="J932" i="13" s="1"/>
  <c r="L924" i="8"/>
  <c r="Q932" i="13" s="1"/>
  <c r="H924" i="8"/>
  <c r="K932" i="13" s="1"/>
  <c r="K924" i="8"/>
  <c r="F924" i="8"/>
  <c r="I932" i="13" s="1"/>
  <c r="J924" i="8"/>
  <c r="I924" i="8"/>
  <c r="L932" i="13" s="1"/>
  <c r="H676" i="13"/>
  <c r="G668" i="8"/>
  <c r="J676" i="13" s="1"/>
  <c r="L668" i="8"/>
  <c r="Q676" i="13" s="1"/>
  <c r="H668" i="8"/>
  <c r="K676" i="13" s="1"/>
  <c r="K668" i="8"/>
  <c r="F668" i="8"/>
  <c r="I676" i="13" s="1"/>
  <c r="J668" i="8"/>
  <c r="I668" i="8"/>
  <c r="L676" i="13" s="1"/>
  <c r="H420" i="13"/>
  <c r="G412" i="8"/>
  <c r="J420" i="13" s="1"/>
  <c r="L412" i="8"/>
  <c r="Q420" i="13" s="1"/>
  <c r="H412" i="8"/>
  <c r="K420" i="13" s="1"/>
  <c r="K412" i="8"/>
  <c r="F412" i="8"/>
  <c r="I420" i="13" s="1"/>
  <c r="J412" i="8"/>
  <c r="I412" i="8"/>
  <c r="L420" i="13" s="1"/>
  <c r="H164" i="13"/>
  <c r="H156" i="8"/>
  <c r="K164" i="13" s="1"/>
  <c r="L156" i="8"/>
  <c r="Q164" i="13" s="1"/>
  <c r="G156" i="8"/>
  <c r="J164" i="13" s="1"/>
  <c r="K156" i="8"/>
  <c r="F156" i="8"/>
  <c r="I164" i="13" s="1"/>
  <c r="J156" i="8"/>
  <c r="I156" i="8"/>
  <c r="L164" i="13" s="1"/>
  <c r="H1311" i="13"/>
  <c r="H1303" i="8"/>
  <c r="K1311" i="13" s="1"/>
  <c r="L1303" i="8"/>
  <c r="Q1311" i="13" s="1"/>
  <c r="F1303" i="8"/>
  <c r="I1311" i="13" s="1"/>
  <c r="K1303" i="8"/>
  <c r="G1303" i="8"/>
  <c r="J1311" i="13" s="1"/>
  <c r="J1303" i="8"/>
  <c r="I1303" i="8"/>
  <c r="L1311" i="13" s="1"/>
  <c r="H1055" i="13"/>
  <c r="H1047" i="8"/>
  <c r="K1055" i="13" s="1"/>
  <c r="L1047" i="8"/>
  <c r="Q1055" i="13" s="1"/>
  <c r="F1047" i="8"/>
  <c r="I1055" i="13" s="1"/>
  <c r="K1047" i="8"/>
  <c r="G1047" i="8"/>
  <c r="J1055" i="13" s="1"/>
  <c r="J1047" i="8"/>
  <c r="I1047" i="8"/>
  <c r="L1055" i="13" s="1"/>
  <c r="H799" i="13"/>
  <c r="H791" i="8"/>
  <c r="K799" i="13" s="1"/>
  <c r="L791" i="8"/>
  <c r="Q799" i="13" s="1"/>
  <c r="F791" i="8"/>
  <c r="I799" i="13" s="1"/>
  <c r="K791" i="8"/>
  <c r="G791" i="8"/>
  <c r="J799" i="13" s="1"/>
  <c r="J791" i="8"/>
  <c r="I791" i="8"/>
  <c r="L799" i="13" s="1"/>
  <c r="H543" i="13"/>
  <c r="H535" i="8"/>
  <c r="K543" i="13" s="1"/>
  <c r="L535" i="8"/>
  <c r="Q543" i="13" s="1"/>
  <c r="F535" i="8"/>
  <c r="I543" i="13" s="1"/>
  <c r="K535" i="8"/>
  <c r="G535" i="8"/>
  <c r="J543" i="13" s="1"/>
  <c r="J535" i="8"/>
  <c r="I535" i="8"/>
  <c r="L543" i="13" s="1"/>
  <c r="H287" i="13"/>
  <c r="H279" i="8"/>
  <c r="K287" i="13" s="1"/>
  <c r="L279" i="8"/>
  <c r="Q287" i="13" s="1"/>
  <c r="G279" i="8"/>
  <c r="J287" i="13" s="1"/>
  <c r="K279" i="8"/>
  <c r="F279" i="8"/>
  <c r="I287" i="13" s="1"/>
  <c r="J279" i="8"/>
  <c r="I279" i="8"/>
  <c r="L287" i="13" s="1"/>
  <c r="H31" i="13"/>
  <c r="H23" i="8"/>
  <c r="K31" i="13" s="1"/>
  <c r="L23" i="8"/>
  <c r="Q31" i="13" s="1"/>
  <c r="G23" i="8"/>
  <c r="J31" i="13" s="1"/>
  <c r="K23" i="8"/>
  <c r="F23" i="8"/>
  <c r="I31" i="13" s="1"/>
  <c r="J23" i="8"/>
  <c r="I23" i="8"/>
  <c r="L31" i="13" s="1"/>
  <c r="H1174" i="13"/>
  <c r="F1166" i="8"/>
  <c r="I1174" i="13" s="1"/>
  <c r="L1166" i="8"/>
  <c r="Q1174" i="13" s="1"/>
  <c r="I1166" i="8"/>
  <c r="L1174" i="13" s="1"/>
  <c r="K1166" i="8"/>
  <c r="H1166" i="8"/>
  <c r="K1174" i="13" s="1"/>
  <c r="J1166" i="8"/>
  <c r="G1166" i="8"/>
  <c r="J1174" i="13" s="1"/>
  <c r="H918" i="13"/>
  <c r="F910" i="8"/>
  <c r="I918" i="13" s="1"/>
  <c r="L910" i="8"/>
  <c r="Q918" i="13" s="1"/>
  <c r="I910" i="8"/>
  <c r="L918" i="13" s="1"/>
  <c r="K910" i="8"/>
  <c r="H910" i="8"/>
  <c r="K918" i="13" s="1"/>
  <c r="J910" i="8"/>
  <c r="G910" i="8"/>
  <c r="J918" i="13" s="1"/>
  <c r="H662" i="13"/>
  <c r="F654" i="8"/>
  <c r="I662" i="13" s="1"/>
  <c r="L654" i="8"/>
  <c r="Q662" i="13" s="1"/>
  <c r="I654" i="8"/>
  <c r="L662" i="13" s="1"/>
  <c r="K654" i="8"/>
  <c r="H654" i="8"/>
  <c r="K662" i="13" s="1"/>
  <c r="J654" i="8"/>
  <c r="G654" i="8"/>
  <c r="J662" i="13" s="1"/>
  <c r="H406" i="13"/>
  <c r="F398" i="8"/>
  <c r="I406" i="13" s="1"/>
  <c r="L398" i="8"/>
  <c r="Q406" i="13" s="1"/>
  <c r="I398" i="8"/>
  <c r="L406" i="13" s="1"/>
  <c r="K398" i="8"/>
  <c r="H398" i="8"/>
  <c r="K406" i="13" s="1"/>
  <c r="J398" i="8"/>
  <c r="G398" i="8"/>
  <c r="J406" i="13" s="1"/>
  <c r="H150" i="13"/>
  <c r="F142" i="8"/>
  <c r="I150" i="13" s="1"/>
  <c r="L142" i="8"/>
  <c r="Q150" i="13" s="1"/>
  <c r="I142" i="8"/>
  <c r="L150" i="13" s="1"/>
  <c r="K142" i="8"/>
  <c r="H142" i="8"/>
  <c r="K150" i="13" s="1"/>
  <c r="J142" i="8"/>
  <c r="G142" i="8"/>
  <c r="J150" i="13" s="1"/>
  <c r="H1722" i="13"/>
  <c r="F1714" i="8"/>
  <c r="I1722" i="13" s="1"/>
  <c r="L1714" i="8"/>
  <c r="Q1722" i="13" s="1"/>
  <c r="I1714" i="8"/>
  <c r="L1722" i="13" s="1"/>
  <c r="K1714" i="8"/>
  <c r="H1714" i="8"/>
  <c r="K1722" i="13" s="1"/>
  <c r="J1714" i="8"/>
  <c r="G1714" i="8"/>
  <c r="J1722" i="13" s="1"/>
  <c r="H197" i="13"/>
  <c r="F189" i="8"/>
  <c r="I197" i="13" s="1"/>
  <c r="L189" i="8"/>
  <c r="Q197" i="13" s="1"/>
  <c r="I189" i="8"/>
  <c r="L197" i="13" s="1"/>
  <c r="K189" i="8"/>
  <c r="H189" i="8"/>
  <c r="K197" i="13" s="1"/>
  <c r="J189" i="8"/>
  <c r="G189" i="8"/>
  <c r="J197" i="13" s="1"/>
  <c r="H1777" i="13"/>
  <c r="F1769" i="8"/>
  <c r="I1777" i="13" s="1"/>
  <c r="L1769" i="8"/>
  <c r="Q1777" i="13" s="1"/>
  <c r="I1769" i="8"/>
  <c r="L1777" i="13" s="1"/>
  <c r="K1769" i="8"/>
  <c r="H1769" i="8"/>
  <c r="K1777" i="13" s="1"/>
  <c r="J1769" i="8"/>
  <c r="G1769" i="8"/>
  <c r="J1777" i="13" s="1"/>
  <c r="H1521" i="13"/>
  <c r="F1513" i="8"/>
  <c r="I1521" i="13" s="1"/>
  <c r="L1513" i="8"/>
  <c r="Q1521" i="13" s="1"/>
  <c r="I1513" i="8"/>
  <c r="L1521" i="13" s="1"/>
  <c r="K1513" i="8"/>
  <c r="H1513" i="8"/>
  <c r="K1521" i="13" s="1"/>
  <c r="J1513" i="8"/>
  <c r="G1513" i="8"/>
  <c r="J1521" i="13" s="1"/>
  <c r="H913" i="13"/>
  <c r="F905" i="8"/>
  <c r="I913" i="13" s="1"/>
  <c r="L905" i="8"/>
  <c r="Q913" i="13" s="1"/>
  <c r="I905" i="8"/>
  <c r="L913" i="13" s="1"/>
  <c r="K905" i="8"/>
  <c r="H905" i="8"/>
  <c r="K913" i="13" s="1"/>
  <c r="J905" i="8"/>
  <c r="G905" i="8"/>
  <c r="J913" i="13" s="1"/>
  <c r="H1906" i="13"/>
  <c r="F1898" i="8"/>
  <c r="I1906" i="13" s="1"/>
  <c r="L1898" i="8"/>
  <c r="Q1906" i="13" s="1"/>
  <c r="I1898" i="8"/>
  <c r="L1906" i="13" s="1"/>
  <c r="K1898" i="8"/>
  <c r="H1898" i="8"/>
  <c r="K1906" i="13" s="1"/>
  <c r="J1898" i="8"/>
  <c r="G1898" i="8"/>
  <c r="J1906" i="13" s="1"/>
  <c r="H2000" i="13"/>
  <c r="F1992" i="8"/>
  <c r="I2000" i="13" s="1"/>
  <c r="L1992" i="8"/>
  <c r="Q2000" i="13" s="1"/>
  <c r="I1992" i="8"/>
  <c r="L2000" i="13" s="1"/>
  <c r="K1992" i="8"/>
  <c r="H1992" i="8"/>
  <c r="K2000" i="13" s="1"/>
  <c r="J1992" i="8"/>
  <c r="G1992" i="8"/>
  <c r="J2000" i="13" s="1"/>
  <c r="H1744" i="13"/>
  <c r="G1736" i="8"/>
  <c r="J1744" i="13" s="1"/>
  <c r="L1736" i="8"/>
  <c r="Q1744" i="13" s="1"/>
  <c r="I1736" i="8"/>
  <c r="L1744" i="13" s="1"/>
  <c r="K1736" i="8"/>
  <c r="H1736" i="8"/>
  <c r="K1744" i="13" s="1"/>
  <c r="J1736" i="8"/>
  <c r="F1736" i="8"/>
  <c r="I1744" i="13" s="1"/>
  <c r="H1488" i="13"/>
  <c r="F1480" i="8"/>
  <c r="I1488" i="13" s="1"/>
  <c r="L1480" i="8"/>
  <c r="Q1488" i="13" s="1"/>
  <c r="I1480" i="8"/>
  <c r="L1488" i="13" s="1"/>
  <c r="K1480" i="8"/>
  <c r="H1480" i="8"/>
  <c r="K1488" i="13" s="1"/>
  <c r="J1480" i="8"/>
  <c r="G1480" i="8"/>
  <c r="J1488" i="13" s="1"/>
  <c r="H781" i="13"/>
  <c r="F773" i="8"/>
  <c r="I781" i="13" s="1"/>
  <c r="L773" i="8"/>
  <c r="Q781" i="13" s="1"/>
  <c r="I773" i="8"/>
  <c r="L781" i="13" s="1"/>
  <c r="K773" i="8"/>
  <c r="H773" i="8"/>
  <c r="K781" i="13" s="1"/>
  <c r="J773" i="8"/>
  <c r="G773" i="8"/>
  <c r="J781" i="13" s="1"/>
  <c r="H1798" i="13"/>
  <c r="F1790" i="8"/>
  <c r="I1798" i="13" s="1"/>
  <c r="L1790" i="8"/>
  <c r="Q1798" i="13" s="1"/>
  <c r="I1790" i="8"/>
  <c r="L1798" i="13" s="1"/>
  <c r="K1790" i="8"/>
  <c r="H1790" i="8"/>
  <c r="K1798" i="13" s="1"/>
  <c r="J1790" i="8"/>
  <c r="G1790" i="8"/>
  <c r="J1798" i="13" s="1"/>
  <c r="H1999" i="13"/>
  <c r="H1991" i="8"/>
  <c r="K1999" i="13" s="1"/>
  <c r="L1991" i="8"/>
  <c r="Q1999" i="13" s="1"/>
  <c r="G1991" i="8"/>
  <c r="J1999" i="13" s="1"/>
  <c r="K1991" i="8"/>
  <c r="F1991" i="8"/>
  <c r="I1999" i="13" s="1"/>
  <c r="J1991" i="8"/>
  <c r="I1991" i="8"/>
  <c r="L1999" i="13" s="1"/>
  <c r="H1743" i="13"/>
  <c r="H1735" i="8"/>
  <c r="K1743" i="13" s="1"/>
  <c r="L1735" i="8"/>
  <c r="Q1743" i="13" s="1"/>
  <c r="F1735" i="8"/>
  <c r="I1743" i="13" s="1"/>
  <c r="K1735" i="8"/>
  <c r="G1735" i="8"/>
  <c r="J1743" i="13" s="1"/>
  <c r="J1735" i="8"/>
  <c r="I1735" i="8"/>
  <c r="L1743" i="13" s="1"/>
  <c r="H1487" i="13"/>
  <c r="H1479" i="8"/>
  <c r="K1487" i="13" s="1"/>
  <c r="L1479" i="8"/>
  <c r="Q1487" i="13" s="1"/>
  <c r="F1479" i="8"/>
  <c r="I1487" i="13" s="1"/>
  <c r="K1479" i="8"/>
  <c r="G1479" i="8"/>
  <c r="J1487" i="13" s="1"/>
  <c r="J1479" i="8"/>
  <c r="I1479" i="8"/>
  <c r="L1487" i="13" s="1"/>
  <c r="H777" i="13"/>
  <c r="H769" i="8"/>
  <c r="K777" i="13" s="1"/>
  <c r="L769" i="8"/>
  <c r="Q777" i="13" s="1"/>
  <c r="G769" i="8"/>
  <c r="J777" i="13" s="1"/>
  <c r="K769" i="8"/>
  <c r="F769" i="8"/>
  <c r="I777" i="13" s="1"/>
  <c r="J769" i="8"/>
  <c r="I769" i="8"/>
  <c r="L777" i="13" s="1"/>
  <c r="H1248" i="13"/>
  <c r="H1240" i="8"/>
  <c r="K1248" i="13" s="1"/>
  <c r="L1240" i="8"/>
  <c r="Q1248" i="13" s="1"/>
  <c r="G1240" i="8"/>
  <c r="J1248" i="13" s="1"/>
  <c r="K1240" i="8"/>
  <c r="F1240" i="8"/>
  <c r="I1248" i="13" s="1"/>
  <c r="J1240" i="8"/>
  <c r="I1240" i="8"/>
  <c r="L1248" i="13" s="1"/>
  <c r="H992" i="13"/>
  <c r="H984" i="8"/>
  <c r="K992" i="13" s="1"/>
  <c r="L984" i="8"/>
  <c r="Q992" i="13" s="1"/>
  <c r="G984" i="8"/>
  <c r="J992" i="13" s="1"/>
  <c r="K984" i="8"/>
  <c r="F984" i="8"/>
  <c r="I992" i="13" s="1"/>
  <c r="J984" i="8"/>
  <c r="I984" i="8"/>
  <c r="L992" i="13" s="1"/>
  <c r="H736" i="13"/>
  <c r="H728" i="8"/>
  <c r="K736" i="13" s="1"/>
  <c r="L728" i="8"/>
  <c r="Q736" i="13" s="1"/>
  <c r="G728" i="8"/>
  <c r="J736" i="13" s="1"/>
  <c r="K728" i="8"/>
  <c r="F728" i="8"/>
  <c r="I736" i="13" s="1"/>
  <c r="J728" i="8"/>
  <c r="I728" i="8"/>
  <c r="L736" i="13" s="1"/>
  <c r="H480" i="13"/>
  <c r="H472" i="8"/>
  <c r="K480" i="13" s="1"/>
  <c r="L472" i="8"/>
  <c r="Q480" i="13" s="1"/>
  <c r="G472" i="8"/>
  <c r="J480" i="13" s="1"/>
  <c r="K472" i="8"/>
  <c r="F472" i="8"/>
  <c r="I480" i="13" s="1"/>
  <c r="J472" i="8"/>
  <c r="I472" i="8"/>
  <c r="L480" i="13" s="1"/>
  <c r="H224" i="13"/>
  <c r="H216" i="8"/>
  <c r="K224" i="13" s="1"/>
  <c r="L216" i="8"/>
  <c r="Q224" i="13" s="1"/>
  <c r="G216" i="8"/>
  <c r="J224" i="13" s="1"/>
  <c r="K216" i="8"/>
  <c r="F216" i="8"/>
  <c r="I224" i="13" s="1"/>
  <c r="J216" i="8"/>
  <c r="I216" i="8"/>
  <c r="L224" i="13" s="1"/>
  <c r="H1371" i="13"/>
  <c r="H1363" i="8"/>
  <c r="K1371" i="13" s="1"/>
  <c r="L1363" i="8"/>
  <c r="Q1371" i="13" s="1"/>
  <c r="F1363" i="8"/>
  <c r="I1371" i="13" s="1"/>
  <c r="K1363" i="8"/>
  <c r="G1363" i="8"/>
  <c r="J1371" i="13" s="1"/>
  <c r="J1363" i="8"/>
  <c r="I1363" i="8"/>
  <c r="L1371" i="13" s="1"/>
  <c r="H1115" i="13"/>
  <c r="H1107" i="8"/>
  <c r="K1115" i="13" s="1"/>
  <c r="L1107" i="8"/>
  <c r="Q1115" i="13" s="1"/>
  <c r="G1107" i="8"/>
  <c r="J1115" i="13" s="1"/>
  <c r="K1107" i="8"/>
  <c r="F1107" i="8"/>
  <c r="I1115" i="13" s="1"/>
  <c r="J1107" i="8"/>
  <c r="I1107" i="8"/>
  <c r="L1115" i="13" s="1"/>
  <c r="H859" i="13"/>
  <c r="H851" i="8"/>
  <c r="K859" i="13" s="1"/>
  <c r="L851" i="8"/>
  <c r="Q859" i="13" s="1"/>
  <c r="G851" i="8"/>
  <c r="J859" i="13" s="1"/>
  <c r="K851" i="8"/>
  <c r="F851" i="8"/>
  <c r="I859" i="13" s="1"/>
  <c r="J851" i="8"/>
  <c r="I851" i="8"/>
  <c r="L859" i="13" s="1"/>
  <c r="H603" i="13"/>
  <c r="H595" i="8"/>
  <c r="K603" i="13" s="1"/>
  <c r="L595" i="8"/>
  <c r="Q603" i="13" s="1"/>
  <c r="G595" i="8"/>
  <c r="J603" i="13" s="1"/>
  <c r="K595" i="8"/>
  <c r="F595" i="8"/>
  <c r="I603" i="13" s="1"/>
  <c r="J595" i="8"/>
  <c r="I595" i="8"/>
  <c r="L603" i="13" s="1"/>
  <c r="H347" i="13"/>
  <c r="H339" i="8"/>
  <c r="K347" i="13" s="1"/>
  <c r="L339" i="8"/>
  <c r="Q347" i="13" s="1"/>
  <c r="G339" i="8"/>
  <c r="J347" i="13" s="1"/>
  <c r="K339" i="8"/>
  <c r="F339" i="8"/>
  <c r="I347" i="13" s="1"/>
  <c r="J339" i="8"/>
  <c r="I339" i="8"/>
  <c r="L347" i="13" s="1"/>
  <c r="H91" i="13"/>
  <c r="H83" i="8"/>
  <c r="K91" i="13" s="1"/>
  <c r="L83" i="8"/>
  <c r="Q91" i="13" s="1"/>
  <c r="G83" i="8"/>
  <c r="J91" i="13" s="1"/>
  <c r="K83" i="8"/>
  <c r="F83" i="8"/>
  <c r="I91" i="13" s="1"/>
  <c r="J83" i="8"/>
  <c r="I83" i="8"/>
  <c r="L91" i="13" s="1"/>
  <c r="H1234" i="13"/>
  <c r="H1226" i="8"/>
  <c r="K1234" i="13" s="1"/>
  <c r="L1226" i="8"/>
  <c r="Q1234" i="13" s="1"/>
  <c r="G1226" i="8"/>
  <c r="J1234" i="13" s="1"/>
  <c r="K1226" i="8"/>
  <c r="F1226" i="8"/>
  <c r="I1234" i="13" s="1"/>
  <c r="J1226" i="8"/>
  <c r="I1226" i="8"/>
  <c r="L1234" i="13" s="1"/>
  <c r="H978" i="13"/>
  <c r="H970" i="8"/>
  <c r="K978" i="13" s="1"/>
  <c r="L970" i="8"/>
  <c r="Q978" i="13" s="1"/>
  <c r="G970" i="8"/>
  <c r="J978" i="13" s="1"/>
  <c r="K970" i="8"/>
  <c r="F970" i="8"/>
  <c r="I978" i="13" s="1"/>
  <c r="J970" i="8"/>
  <c r="I970" i="8"/>
  <c r="L978" i="13" s="1"/>
  <c r="H722" i="13"/>
  <c r="H714" i="8"/>
  <c r="K722" i="13" s="1"/>
  <c r="L714" i="8"/>
  <c r="Q722" i="13" s="1"/>
  <c r="G714" i="8"/>
  <c r="J722" i="13" s="1"/>
  <c r="K714" i="8"/>
  <c r="F714" i="8"/>
  <c r="I722" i="13" s="1"/>
  <c r="J714" i="8"/>
  <c r="I714" i="8"/>
  <c r="L722" i="13" s="1"/>
  <c r="H466" i="13"/>
  <c r="H458" i="8"/>
  <c r="K466" i="13" s="1"/>
  <c r="L458" i="8"/>
  <c r="Q466" i="13" s="1"/>
  <c r="G458" i="8"/>
  <c r="J466" i="13" s="1"/>
  <c r="K458" i="8"/>
  <c r="F458" i="8"/>
  <c r="I466" i="13" s="1"/>
  <c r="J458" i="8"/>
  <c r="I458" i="8"/>
  <c r="L466" i="13" s="1"/>
  <c r="H210" i="13"/>
  <c r="H202" i="8"/>
  <c r="K210" i="13" s="1"/>
  <c r="L202" i="8"/>
  <c r="Q210" i="13" s="1"/>
  <c r="G202" i="8"/>
  <c r="J210" i="13" s="1"/>
  <c r="K202" i="8"/>
  <c r="F202" i="8"/>
  <c r="I210" i="13" s="1"/>
  <c r="J202" i="8"/>
  <c r="I202" i="8"/>
  <c r="L210" i="13" s="1"/>
  <c r="H1898" i="13"/>
  <c r="F1890" i="8"/>
  <c r="I1898" i="13" s="1"/>
  <c r="L1890" i="8"/>
  <c r="Q1898" i="13" s="1"/>
  <c r="I1890" i="8"/>
  <c r="L1898" i="13" s="1"/>
  <c r="K1890" i="8"/>
  <c r="H1890" i="8"/>
  <c r="K1898" i="13" s="1"/>
  <c r="J1890" i="8"/>
  <c r="G1890" i="8"/>
  <c r="J1898" i="13" s="1"/>
  <c r="H949" i="13"/>
  <c r="H941" i="8"/>
  <c r="K949" i="13" s="1"/>
  <c r="L941" i="8"/>
  <c r="Q949" i="13" s="1"/>
  <c r="G941" i="8"/>
  <c r="J949" i="13" s="1"/>
  <c r="K941" i="8"/>
  <c r="F941" i="8"/>
  <c r="I949" i="13" s="1"/>
  <c r="J941" i="8"/>
  <c r="I941" i="8"/>
  <c r="L949" i="13" s="1"/>
  <c r="H1853" i="13"/>
  <c r="I1845" i="8"/>
  <c r="L1853" i="13" s="1"/>
  <c r="L1845" i="8"/>
  <c r="Q1853" i="13" s="1"/>
  <c r="H1845" i="8"/>
  <c r="K1853" i="13" s="1"/>
  <c r="K1845" i="8"/>
  <c r="F1845" i="8"/>
  <c r="I1853" i="13" s="1"/>
  <c r="J1845" i="8"/>
  <c r="G1845" i="8"/>
  <c r="J1853" i="13" s="1"/>
  <c r="H1597" i="13"/>
  <c r="I1589" i="8"/>
  <c r="L1597" i="13" s="1"/>
  <c r="L1589" i="8"/>
  <c r="Q1597" i="13" s="1"/>
  <c r="G1589" i="8"/>
  <c r="J1597" i="13" s="1"/>
  <c r="K1589" i="8"/>
  <c r="H1589" i="8"/>
  <c r="K1597" i="13" s="1"/>
  <c r="J1589" i="8"/>
  <c r="F1589" i="8"/>
  <c r="I1597" i="13" s="1"/>
  <c r="H1217" i="13"/>
  <c r="I1209" i="8"/>
  <c r="L1217" i="13" s="1"/>
  <c r="L1209" i="8"/>
  <c r="Q1217" i="13" s="1"/>
  <c r="H1209" i="8"/>
  <c r="K1217" i="13" s="1"/>
  <c r="K1209" i="8"/>
  <c r="G1209" i="8"/>
  <c r="J1217" i="13" s="1"/>
  <c r="J1209" i="8"/>
  <c r="F1209" i="8"/>
  <c r="I1217" i="13" s="1"/>
  <c r="H193" i="13"/>
  <c r="H185" i="8"/>
  <c r="K193" i="13" s="1"/>
  <c r="L185" i="8"/>
  <c r="Q193" i="13" s="1"/>
  <c r="G185" i="8"/>
  <c r="J193" i="13" s="1"/>
  <c r="K185" i="8"/>
  <c r="F185" i="8"/>
  <c r="I193" i="13" s="1"/>
  <c r="J185" i="8"/>
  <c r="I185" i="8"/>
  <c r="L193" i="13" s="1"/>
  <c r="H917" i="13"/>
  <c r="I909" i="8"/>
  <c r="L917" i="13" s="1"/>
  <c r="L909" i="8"/>
  <c r="Q917" i="13" s="1"/>
  <c r="H909" i="8"/>
  <c r="K917" i="13" s="1"/>
  <c r="K909" i="8"/>
  <c r="G909" i="8"/>
  <c r="J917" i="13" s="1"/>
  <c r="J909" i="8"/>
  <c r="F909" i="8"/>
  <c r="I917" i="13" s="1"/>
  <c r="H1820" i="13"/>
  <c r="I1812" i="8"/>
  <c r="L1820" i="13" s="1"/>
  <c r="L1812" i="8"/>
  <c r="Q1820" i="13" s="1"/>
  <c r="H1812" i="8"/>
  <c r="K1820" i="13" s="1"/>
  <c r="K1812" i="8"/>
  <c r="F1812" i="8"/>
  <c r="I1820" i="13" s="1"/>
  <c r="J1812" i="8"/>
  <c r="G1812" i="8"/>
  <c r="J1820" i="13" s="1"/>
  <c r="H1564" i="13"/>
  <c r="I1556" i="8"/>
  <c r="L1564" i="13" s="1"/>
  <c r="L1556" i="8"/>
  <c r="Q1564" i="13" s="1"/>
  <c r="H1556" i="8"/>
  <c r="K1564" i="13" s="1"/>
  <c r="K1556" i="8"/>
  <c r="G1556" i="8"/>
  <c r="J1564" i="13" s="1"/>
  <c r="J1556" i="8"/>
  <c r="F1556" i="8"/>
  <c r="I1564" i="13" s="1"/>
  <c r="H1085" i="13"/>
  <c r="I1077" i="8"/>
  <c r="L1085" i="13" s="1"/>
  <c r="L1077" i="8"/>
  <c r="Q1085" i="13" s="1"/>
  <c r="H1077" i="8"/>
  <c r="K1085" i="13" s="1"/>
  <c r="K1077" i="8"/>
  <c r="G1077" i="8"/>
  <c r="J1085" i="13" s="1"/>
  <c r="J1077" i="8"/>
  <c r="F1077" i="8"/>
  <c r="I1085" i="13" s="1"/>
  <c r="H61" i="13"/>
  <c r="I53" i="8"/>
  <c r="L61" i="13" s="1"/>
  <c r="L53" i="8"/>
  <c r="Q61" i="13" s="1"/>
  <c r="H53" i="8"/>
  <c r="K61" i="13" s="1"/>
  <c r="K53" i="8"/>
  <c r="G53" i="8"/>
  <c r="J61" i="13" s="1"/>
  <c r="J53" i="8"/>
  <c r="F53" i="8"/>
  <c r="I61" i="13" s="1"/>
  <c r="H725" i="13"/>
  <c r="I717" i="8"/>
  <c r="L725" i="13" s="1"/>
  <c r="L717" i="8"/>
  <c r="Q725" i="13" s="1"/>
  <c r="H717" i="8"/>
  <c r="K725" i="13" s="1"/>
  <c r="K717" i="8"/>
  <c r="G717" i="8"/>
  <c r="J725" i="13" s="1"/>
  <c r="J717" i="8"/>
  <c r="F717" i="8"/>
  <c r="I725" i="13" s="1"/>
  <c r="H1819" i="13"/>
  <c r="I1811" i="8"/>
  <c r="L1819" i="13" s="1"/>
  <c r="L1811" i="8"/>
  <c r="Q1819" i="13" s="1"/>
  <c r="H1811" i="8"/>
  <c r="K1819" i="13" s="1"/>
  <c r="K1811" i="8"/>
  <c r="F1811" i="8"/>
  <c r="I1819" i="13" s="1"/>
  <c r="J1811" i="8"/>
  <c r="G1811" i="8"/>
  <c r="J1819" i="13" s="1"/>
  <c r="H1563" i="13"/>
  <c r="I1555" i="8"/>
  <c r="L1563" i="13" s="1"/>
  <c r="L1555" i="8"/>
  <c r="Q1563" i="13" s="1"/>
  <c r="H1555" i="8"/>
  <c r="K1563" i="13" s="1"/>
  <c r="K1555" i="8"/>
  <c r="F1555" i="8"/>
  <c r="I1563" i="13" s="1"/>
  <c r="J1555" i="8"/>
  <c r="G1555" i="8"/>
  <c r="J1563" i="13" s="1"/>
  <c r="H1081" i="13"/>
  <c r="I1073" i="8"/>
  <c r="L1081" i="13" s="1"/>
  <c r="L1073" i="8"/>
  <c r="Q1081" i="13" s="1"/>
  <c r="H1073" i="8"/>
  <c r="K1081" i="13" s="1"/>
  <c r="K1073" i="8"/>
  <c r="G1073" i="8"/>
  <c r="J1081" i="13" s="1"/>
  <c r="J1073" i="8"/>
  <c r="F1073" i="8"/>
  <c r="I1081" i="13" s="1"/>
  <c r="H57" i="13"/>
  <c r="I49" i="8"/>
  <c r="L57" i="13" s="1"/>
  <c r="L49" i="8"/>
  <c r="Q57" i="13" s="1"/>
  <c r="H49" i="8"/>
  <c r="K57" i="13" s="1"/>
  <c r="K49" i="8"/>
  <c r="G49" i="8"/>
  <c r="J57" i="13" s="1"/>
  <c r="J49" i="8"/>
  <c r="F49" i="8"/>
  <c r="I57" i="13" s="1"/>
  <c r="H1068" i="13"/>
  <c r="I1060" i="8"/>
  <c r="L1068" i="13" s="1"/>
  <c r="L1060" i="8"/>
  <c r="Q1068" i="13" s="1"/>
  <c r="H1060" i="8"/>
  <c r="K1068" i="13" s="1"/>
  <c r="K1060" i="8"/>
  <c r="G1060" i="8"/>
  <c r="J1068" i="13" s="1"/>
  <c r="J1060" i="8"/>
  <c r="F1060" i="8"/>
  <c r="I1068" i="13" s="1"/>
  <c r="H812" i="13"/>
  <c r="I804" i="8"/>
  <c r="L812" i="13" s="1"/>
  <c r="L804" i="8"/>
  <c r="Q812" i="13" s="1"/>
  <c r="H804" i="8"/>
  <c r="K812" i="13" s="1"/>
  <c r="K804" i="8"/>
  <c r="G804" i="8"/>
  <c r="J812" i="13" s="1"/>
  <c r="J804" i="8"/>
  <c r="F804" i="8"/>
  <c r="I812" i="13" s="1"/>
  <c r="H556" i="13"/>
  <c r="I548" i="8"/>
  <c r="L556" i="13" s="1"/>
  <c r="L548" i="8"/>
  <c r="Q556" i="13" s="1"/>
  <c r="H548" i="8"/>
  <c r="K556" i="13" s="1"/>
  <c r="K548" i="8"/>
  <c r="G548" i="8"/>
  <c r="J556" i="13" s="1"/>
  <c r="J548" i="8"/>
  <c r="F548" i="8"/>
  <c r="I556" i="13" s="1"/>
  <c r="H300" i="13"/>
  <c r="I292" i="8"/>
  <c r="L300" i="13" s="1"/>
  <c r="L292" i="8"/>
  <c r="Q300" i="13" s="1"/>
  <c r="H292" i="8"/>
  <c r="K300" i="13" s="1"/>
  <c r="K292" i="8"/>
  <c r="G292" i="8"/>
  <c r="J300" i="13" s="1"/>
  <c r="J292" i="8"/>
  <c r="F292" i="8"/>
  <c r="I300" i="13" s="1"/>
  <c r="H44" i="13"/>
  <c r="I36" i="8"/>
  <c r="L44" i="13" s="1"/>
  <c r="L36" i="8"/>
  <c r="Q44" i="13" s="1"/>
  <c r="H36" i="8"/>
  <c r="K44" i="13" s="1"/>
  <c r="K36" i="8"/>
  <c r="G36" i="8"/>
  <c r="J44" i="13" s="1"/>
  <c r="J36" i="8"/>
  <c r="F36" i="8"/>
  <c r="I44" i="13" s="1"/>
  <c r="H1191" i="13"/>
  <c r="I1183" i="8"/>
  <c r="L1191" i="13" s="1"/>
  <c r="L1183" i="8"/>
  <c r="Q1191" i="13" s="1"/>
  <c r="H1183" i="8"/>
  <c r="K1191" i="13" s="1"/>
  <c r="K1183" i="8"/>
  <c r="F1183" i="8"/>
  <c r="I1191" i="13" s="1"/>
  <c r="J1183" i="8"/>
  <c r="G1183" i="8"/>
  <c r="J1191" i="13" s="1"/>
  <c r="H935" i="13"/>
  <c r="I927" i="8"/>
  <c r="L935" i="13" s="1"/>
  <c r="L927" i="8"/>
  <c r="Q935" i="13" s="1"/>
  <c r="H927" i="8"/>
  <c r="K935" i="13" s="1"/>
  <c r="K927" i="8"/>
  <c r="F927" i="8"/>
  <c r="I935" i="13" s="1"/>
  <c r="J927" i="8"/>
  <c r="G927" i="8"/>
  <c r="J935" i="13" s="1"/>
  <c r="H679" i="13"/>
  <c r="I671" i="8"/>
  <c r="L679" i="13" s="1"/>
  <c r="L671" i="8"/>
  <c r="Q679" i="13" s="1"/>
  <c r="H671" i="8"/>
  <c r="K679" i="13" s="1"/>
  <c r="K671" i="8"/>
  <c r="F671" i="8"/>
  <c r="I679" i="13" s="1"/>
  <c r="J671" i="8"/>
  <c r="G671" i="8"/>
  <c r="J679" i="13" s="1"/>
  <c r="H423" i="13"/>
  <c r="I415" i="8"/>
  <c r="L423" i="13" s="1"/>
  <c r="L415" i="8"/>
  <c r="Q423" i="13" s="1"/>
  <c r="H415" i="8"/>
  <c r="K423" i="13" s="1"/>
  <c r="K415" i="8"/>
  <c r="G415" i="8"/>
  <c r="J423" i="13" s="1"/>
  <c r="J415" i="8"/>
  <c r="F415" i="8"/>
  <c r="I423" i="13" s="1"/>
  <c r="H167" i="13"/>
  <c r="I159" i="8"/>
  <c r="L167" i="13" s="1"/>
  <c r="L159" i="8"/>
  <c r="Q167" i="13" s="1"/>
  <c r="H159" i="8"/>
  <c r="K167" i="13" s="1"/>
  <c r="K159" i="8"/>
  <c r="G159" i="8"/>
  <c r="J167" i="13" s="1"/>
  <c r="J159" i="8"/>
  <c r="F159" i="8"/>
  <c r="I167" i="13" s="1"/>
  <c r="H1310" i="13"/>
  <c r="I1302" i="8"/>
  <c r="L1310" i="13" s="1"/>
  <c r="L1302" i="8"/>
  <c r="Q1310" i="13" s="1"/>
  <c r="H1302" i="8"/>
  <c r="K1310" i="13" s="1"/>
  <c r="K1302" i="8"/>
  <c r="G1302" i="8"/>
  <c r="J1310" i="13" s="1"/>
  <c r="J1302" i="8"/>
  <c r="F1302" i="8"/>
  <c r="I1310" i="13" s="1"/>
  <c r="H1054" i="13"/>
  <c r="I1046" i="8"/>
  <c r="L1054" i="13" s="1"/>
  <c r="L1046" i="8"/>
  <c r="Q1054" i="13" s="1"/>
  <c r="H1046" i="8"/>
  <c r="K1054" i="13" s="1"/>
  <c r="K1046" i="8"/>
  <c r="G1046" i="8"/>
  <c r="J1054" i="13" s="1"/>
  <c r="J1046" i="8"/>
  <c r="F1046" i="8"/>
  <c r="I1054" i="13" s="1"/>
  <c r="H798" i="13"/>
  <c r="I790" i="8"/>
  <c r="L798" i="13" s="1"/>
  <c r="L790" i="8"/>
  <c r="Q798" i="13" s="1"/>
  <c r="H790" i="8"/>
  <c r="K798" i="13" s="1"/>
  <c r="K790" i="8"/>
  <c r="G790" i="8"/>
  <c r="J798" i="13" s="1"/>
  <c r="J790" i="8"/>
  <c r="F790" i="8"/>
  <c r="I798" i="13" s="1"/>
  <c r="H542" i="13"/>
  <c r="I534" i="8"/>
  <c r="L542" i="13" s="1"/>
  <c r="L534" i="8"/>
  <c r="Q542" i="13" s="1"/>
  <c r="H534" i="8"/>
  <c r="K542" i="13" s="1"/>
  <c r="K534" i="8"/>
  <c r="G534" i="8"/>
  <c r="J542" i="13" s="1"/>
  <c r="J534" i="8"/>
  <c r="F534" i="8"/>
  <c r="I542" i="13" s="1"/>
  <c r="H286" i="13"/>
  <c r="I278" i="8"/>
  <c r="L286" i="13" s="1"/>
  <c r="L278" i="8"/>
  <c r="Q286" i="13" s="1"/>
  <c r="H278" i="8"/>
  <c r="K286" i="13" s="1"/>
  <c r="K278" i="8"/>
  <c r="G278" i="8"/>
  <c r="J286" i="13" s="1"/>
  <c r="J278" i="8"/>
  <c r="F278" i="8"/>
  <c r="I286" i="13" s="1"/>
  <c r="H30" i="13"/>
  <c r="I22" i="8"/>
  <c r="L30" i="13" s="1"/>
  <c r="L22" i="8"/>
  <c r="Q30" i="13" s="1"/>
  <c r="H22" i="8"/>
  <c r="K30" i="13" s="1"/>
  <c r="K22" i="8"/>
  <c r="G22" i="8"/>
  <c r="J30" i="13" s="1"/>
  <c r="J22" i="8"/>
  <c r="F22" i="8"/>
  <c r="I30" i="13" s="1"/>
  <c r="H1554" i="13"/>
  <c r="L1546" i="8"/>
  <c r="Q1554" i="13" s="1"/>
  <c r="H1546" i="8"/>
  <c r="K1554" i="13" s="1"/>
  <c r="K1546" i="8"/>
  <c r="G1546" i="8"/>
  <c r="J1554" i="13" s="1"/>
  <c r="J1546" i="8"/>
  <c r="F1546" i="8"/>
  <c r="I1554" i="13" s="1"/>
  <c r="I1546" i="8"/>
  <c r="L1554" i="13" s="1"/>
  <c r="H1961" i="13"/>
  <c r="L1953" i="8"/>
  <c r="Q1961" i="13" s="1"/>
  <c r="H1953" i="8"/>
  <c r="K1961" i="13" s="1"/>
  <c r="K1953" i="8"/>
  <c r="G1953" i="8"/>
  <c r="J1961" i="13" s="1"/>
  <c r="J1953" i="8"/>
  <c r="F1953" i="8"/>
  <c r="I1961" i="13" s="1"/>
  <c r="I1953" i="8"/>
  <c r="L1961" i="13" s="1"/>
  <c r="H1705" i="13"/>
  <c r="L1697" i="8"/>
  <c r="Q1705" i="13" s="1"/>
  <c r="H1697" i="8"/>
  <c r="K1705" i="13" s="1"/>
  <c r="K1697" i="8"/>
  <c r="G1697" i="8"/>
  <c r="J1705" i="13" s="1"/>
  <c r="J1697" i="8"/>
  <c r="F1697" i="8"/>
  <c r="I1705" i="13" s="1"/>
  <c r="I1697" i="8"/>
  <c r="L1705" i="13" s="1"/>
  <c r="H1449" i="13"/>
  <c r="L1441" i="8"/>
  <c r="Q1449" i="13" s="1"/>
  <c r="H1441" i="8"/>
  <c r="K1449" i="13" s="1"/>
  <c r="K1441" i="8"/>
  <c r="G1441" i="8"/>
  <c r="J1449" i="13" s="1"/>
  <c r="J1441" i="8"/>
  <c r="F1441" i="8"/>
  <c r="I1449" i="13" s="1"/>
  <c r="I1441" i="8"/>
  <c r="L1449" i="13" s="1"/>
  <c r="H625" i="13"/>
  <c r="L617" i="8"/>
  <c r="Q625" i="13" s="1"/>
  <c r="H617" i="8"/>
  <c r="K625" i="13" s="1"/>
  <c r="K617" i="8"/>
  <c r="G617" i="8"/>
  <c r="J625" i="13" s="1"/>
  <c r="J617" i="8"/>
  <c r="F617" i="8"/>
  <c r="I625" i="13" s="1"/>
  <c r="I617" i="8"/>
  <c r="L625" i="13" s="1"/>
  <c r="H1638" i="13"/>
  <c r="L1630" i="8"/>
  <c r="Q1638" i="13" s="1"/>
  <c r="H1630" i="8"/>
  <c r="K1638" i="13" s="1"/>
  <c r="K1630" i="8"/>
  <c r="G1630" i="8"/>
  <c r="J1638" i="13" s="1"/>
  <c r="J1630" i="8"/>
  <c r="F1630" i="8"/>
  <c r="I1638" i="13" s="1"/>
  <c r="I1630" i="8"/>
  <c r="L1638" i="13" s="1"/>
  <c r="H1928" i="13"/>
  <c r="L1920" i="8"/>
  <c r="Q1928" i="13" s="1"/>
  <c r="H1920" i="8"/>
  <c r="K1928" i="13" s="1"/>
  <c r="K1920" i="8"/>
  <c r="G1920" i="8"/>
  <c r="J1928" i="13" s="1"/>
  <c r="J1920" i="8"/>
  <c r="F1920" i="8"/>
  <c r="I1928" i="13" s="1"/>
  <c r="I1920" i="8"/>
  <c r="L1928" i="13" s="1"/>
  <c r="H1672" i="13"/>
  <c r="L1664" i="8"/>
  <c r="Q1672" i="13" s="1"/>
  <c r="H1664" i="8"/>
  <c r="K1672" i="13" s="1"/>
  <c r="K1664" i="8"/>
  <c r="F1664" i="8"/>
  <c r="I1672" i="13" s="1"/>
  <c r="J1664" i="8"/>
  <c r="G1664" i="8"/>
  <c r="J1672" i="13" s="1"/>
  <c r="I1664" i="8"/>
  <c r="L1672" i="13" s="1"/>
  <c r="H1416" i="13"/>
  <c r="L1408" i="8"/>
  <c r="Q1416" i="13" s="1"/>
  <c r="G1408" i="8"/>
  <c r="J1416" i="13" s="1"/>
  <c r="K1408" i="8"/>
  <c r="H1408" i="8"/>
  <c r="K1416" i="13" s="1"/>
  <c r="J1408" i="8"/>
  <c r="F1408" i="8"/>
  <c r="I1416" i="13" s="1"/>
  <c r="I1408" i="8"/>
  <c r="L1416" i="13" s="1"/>
  <c r="H493" i="13"/>
  <c r="L485" i="8"/>
  <c r="Q493" i="13" s="1"/>
  <c r="H485" i="8"/>
  <c r="K493" i="13" s="1"/>
  <c r="K485" i="8"/>
  <c r="G485" i="8"/>
  <c r="J493" i="13" s="1"/>
  <c r="J485" i="8"/>
  <c r="F485" i="8"/>
  <c r="I493" i="13" s="1"/>
  <c r="I485" i="8"/>
  <c r="L493" i="13" s="1"/>
  <c r="H1570" i="13"/>
  <c r="L1562" i="8"/>
  <c r="Q1570" i="13" s="1"/>
  <c r="H1562" i="8"/>
  <c r="K1570" i="13" s="1"/>
  <c r="K1562" i="8"/>
  <c r="G1562" i="8"/>
  <c r="J1570" i="13" s="1"/>
  <c r="J1562" i="8"/>
  <c r="F1562" i="8"/>
  <c r="I1570" i="13" s="1"/>
  <c r="I1562" i="8"/>
  <c r="L1570" i="13" s="1"/>
  <c r="H1927" i="13"/>
  <c r="L1919" i="8"/>
  <c r="Q1927" i="13" s="1"/>
  <c r="H1919" i="8"/>
  <c r="K1927" i="13" s="1"/>
  <c r="K1919" i="8"/>
  <c r="G1919" i="8"/>
  <c r="J1927" i="13" s="1"/>
  <c r="J1919" i="8"/>
  <c r="F1919" i="8"/>
  <c r="I1927" i="13" s="1"/>
  <c r="I1919" i="8"/>
  <c r="L1927" i="13" s="1"/>
  <c r="H1671" i="13"/>
  <c r="L1663" i="8"/>
  <c r="Q1671" i="13" s="1"/>
  <c r="H1663" i="8"/>
  <c r="K1671" i="13" s="1"/>
  <c r="K1663" i="8"/>
  <c r="F1663" i="8"/>
  <c r="I1671" i="13" s="1"/>
  <c r="J1663" i="8"/>
  <c r="G1663" i="8"/>
  <c r="J1671" i="13" s="1"/>
  <c r="I1663" i="8"/>
  <c r="L1671" i="13" s="1"/>
  <c r="H1413" i="13"/>
  <c r="L1405" i="8"/>
  <c r="Q1413" i="13" s="1"/>
  <c r="H1405" i="8"/>
  <c r="K1413" i="13" s="1"/>
  <c r="K1405" i="8"/>
  <c r="G1405" i="8"/>
  <c r="J1413" i="13" s="1"/>
  <c r="J1405" i="8"/>
  <c r="F1405" i="8"/>
  <c r="I1413" i="13" s="1"/>
  <c r="I1405" i="8"/>
  <c r="L1413" i="13" s="1"/>
  <c r="H489" i="13"/>
  <c r="L481" i="8"/>
  <c r="Q489" i="13" s="1"/>
  <c r="H481" i="8"/>
  <c r="K489" i="13" s="1"/>
  <c r="K481" i="8"/>
  <c r="G481" i="8"/>
  <c r="J489" i="13" s="1"/>
  <c r="J481" i="8"/>
  <c r="F481" i="8"/>
  <c r="I489" i="13" s="1"/>
  <c r="I481" i="8"/>
  <c r="L489" i="13" s="1"/>
  <c r="H1176" i="13"/>
  <c r="L1168" i="8"/>
  <c r="Q1176" i="13" s="1"/>
  <c r="G1168" i="8"/>
  <c r="J1176" i="13" s="1"/>
  <c r="K1168" i="8"/>
  <c r="H1168" i="8"/>
  <c r="K1176" i="13" s="1"/>
  <c r="J1168" i="8"/>
  <c r="F1168" i="8"/>
  <c r="I1176" i="13" s="1"/>
  <c r="I1168" i="8"/>
  <c r="L1176" i="13" s="1"/>
  <c r="H920" i="13"/>
  <c r="L912" i="8"/>
  <c r="Q920" i="13" s="1"/>
  <c r="G912" i="8"/>
  <c r="J920" i="13" s="1"/>
  <c r="K912" i="8"/>
  <c r="F912" i="8"/>
  <c r="I920" i="13" s="1"/>
  <c r="J912" i="8"/>
  <c r="I912" i="8"/>
  <c r="L920" i="13" s="1"/>
  <c r="H912" i="8"/>
  <c r="K920" i="13" s="1"/>
  <c r="H664" i="13"/>
  <c r="L656" i="8"/>
  <c r="Q664" i="13" s="1"/>
  <c r="G656" i="8"/>
  <c r="J664" i="13" s="1"/>
  <c r="K656" i="8"/>
  <c r="F656" i="8"/>
  <c r="I664" i="13" s="1"/>
  <c r="J656" i="8"/>
  <c r="I656" i="8"/>
  <c r="L664" i="13" s="1"/>
  <c r="H656" i="8"/>
  <c r="K664" i="13" s="1"/>
  <c r="H408" i="13"/>
  <c r="L400" i="8"/>
  <c r="Q408" i="13" s="1"/>
  <c r="G400" i="8"/>
  <c r="J408" i="13" s="1"/>
  <c r="K400" i="8"/>
  <c r="F400" i="8"/>
  <c r="I408" i="13" s="1"/>
  <c r="J400" i="8"/>
  <c r="I400" i="8"/>
  <c r="L408" i="13" s="1"/>
  <c r="H400" i="8"/>
  <c r="K408" i="13" s="1"/>
  <c r="H152" i="13"/>
  <c r="L144" i="8"/>
  <c r="Q152" i="13" s="1"/>
  <c r="G144" i="8"/>
  <c r="J152" i="13" s="1"/>
  <c r="K144" i="8"/>
  <c r="F144" i="8"/>
  <c r="I152" i="13" s="1"/>
  <c r="J144" i="8"/>
  <c r="I144" i="8"/>
  <c r="L152" i="13" s="1"/>
  <c r="H144" i="8"/>
  <c r="K152" i="13" s="1"/>
  <c r="H1299" i="13"/>
  <c r="L1291" i="8"/>
  <c r="Q1299" i="13" s="1"/>
  <c r="F1291" i="8"/>
  <c r="I1299" i="13" s="1"/>
  <c r="K1291" i="8"/>
  <c r="G1291" i="8"/>
  <c r="J1299" i="13" s="1"/>
  <c r="J1291" i="8"/>
  <c r="I1291" i="8"/>
  <c r="L1299" i="13" s="1"/>
  <c r="H1291" i="8"/>
  <c r="K1299" i="13" s="1"/>
  <c r="H1043" i="13"/>
  <c r="L1035" i="8"/>
  <c r="Q1043" i="13" s="1"/>
  <c r="F1035" i="8"/>
  <c r="I1043" i="13" s="1"/>
  <c r="K1035" i="8"/>
  <c r="G1035" i="8"/>
  <c r="J1043" i="13" s="1"/>
  <c r="J1035" i="8"/>
  <c r="I1035" i="8"/>
  <c r="L1043" i="13" s="1"/>
  <c r="H1035" i="8"/>
  <c r="K1043" i="13" s="1"/>
  <c r="H787" i="13"/>
  <c r="L779" i="8"/>
  <c r="Q787" i="13" s="1"/>
  <c r="F779" i="8"/>
  <c r="I787" i="13" s="1"/>
  <c r="K779" i="8"/>
  <c r="G779" i="8"/>
  <c r="J787" i="13" s="1"/>
  <c r="J779" i="8"/>
  <c r="I779" i="8"/>
  <c r="L787" i="13" s="1"/>
  <c r="H779" i="8"/>
  <c r="K787" i="13" s="1"/>
  <c r="H531" i="13"/>
  <c r="L523" i="8"/>
  <c r="Q531" i="13" s="1"/>
  <c r="F523" i="8"/>
  <c r="I531" i="13" s="1"/>
  <c r="K523" i="8"/>
  <c r="G523" i="8"/>
  <c r="J531" i="13" s="1"/>
  <c r="J523" i="8"/>
  <c r="I523" i="8"/>
  <c r="L531" i="13" s="1"/>
  <c r="H523" i="8"/>
  <c r="K531" i="13" s="1"/>
  <c r="H275" i="13"/>
  <c r="L267" i="8"/>
  <c r="Q275" i="13" s="1"/>
  <c r="G267" i="8"/>
  <c r="J275" i="13" s="1"/>
  <c r="K267" i="8"/>
  <c r="F267" i="8"/>
  <c r="I275" i="13" s="1"/>
  <c r="J267" i="8"/>
  <c r="I267" i="8"/>
  <c r="L275" i="13" s="1"/>
  <c r="H267" i="8"/>
  <c r="K275" i="13" s="1"/>
  <c r="H19" i="13"/>
  <c r="L11" i="8"/>
  <c r="Q19" i="13" s="1"/>
  <c r="G11" i="8"/>
  <c r="J19" i="13" s="1"/>
  <c r="K11" i="8"/>
  <c r="F11" i="8"/>
  <c r="I19" i="13" s="1"/>
  <c r="J11" i="8"/>
  <c r="I11" i="8"/>
  <c r="L19" i="13" s="1"/>
  <c r="H11" i="8"/>
  <c r="K19" i="13" s="1"/>
  <c r="H1162" i="13"/>
  <c r="L1154" i="8"/>
  <c r="Q1162" i="13" s="1"/>
  <c r="G1154" i="8"/>
  <c r="J1162" i="13" s="1"/>
  <c r="K1154" i="8"/>
  <c r="F1154" i="8"/>
  <c r="I1162" i="13" s="1"/>
  <c r="J1154" i="8"/>
  <c r="I1154" i="8"/>
  <c r="L1162" i="13" s="1"/>
  <c r="H1154" i="8"/>
  <c r="K1162" i="13" s="1"/>
  <c r="H906" i="13"/>
  <c r="L898" i="8"/>
  <c r="Q906" i="13" s="1"/>
  <c r="G898" i="8"/>
  <c r="J906" i="13" s="1"/>
  <c r="K898" i="8"/>
  <c r="F898" i="8"/>
  <c r="I906" i="13" s="1"/>
  <c r="J898" i="8"/>
  <c r="I898" i="8"/>
  <c r="L906" i="13" s="1"/>
  <c r="H898" i="8"/>
  <c r="K906" i="13" s="1"/>
  <c r="H650" i="13"/>
  <c r="L642" i="8"/>
  <c r="Q650" i="13" s="1"/>
  <c r="G642" i="8"/>
  <c r="J650" i="13" s="1"/>
  <c r="K642" i="8"/>
  <c r="F642" i="8"/>
  <c r="I650" i="13" s="1"/>
  <c r="J642" i="8"/>
  <c r="I642" i="8"/>
  <c r="L650" i="13" s="1"/>
  <c r="H642" i="8"/>
  <c r="K650" i="13" s="1"/>
  <c r="H394" i="13"/>
  <c r="L386" i="8"/>
  <c r="Q394" i="13" s="1"/>
  <c r="G386" i="8"/>
  <c r="J394" i="13" s="1"/>
  <c r="K386" i="8"/>
  <c r="F386" i="8"/>
  <c r="I394" i="13" s="1"/>
  <c r="J386" i="8"/>
  <c r="I386" i="8"/>
  <c r="L394" i="13" s="1"/>
  <c r="H386" i="8"/>
  <c r="K394" i="13" s="1"/>
  <c r="H138" i="13"/>
  <c r="L130" i="8"/>
  <c r="Q138" i="13" s="1"/>
  <c r="G130" i="8"/>
  <c r="J138" i="13" s="1"/>
  <c r="K130" i="8"/>
  <c r="F130" i="8"/>
  <c r="I138" i="13" s="1"/>
  <c r="J130" i="8"/>
  <c r="I130" i="8"/>
  <c r="L138" i="13" s="1"/>
  <c r="H130" i="8"/>
  <c r="K138" i="13" s="1"/>
  <c r="H1690" i="13"/>
  <c r="L1682" i="8"/>
  <c r="Q1690" i="13" s="1"/>
  <c r="G1682" i="8"/>
  <c r="J1690" i="13" s="1"/>
  <c r="K1682" i="8"/>
  <c r="F1682" i="8"/>
  <c r="I1690" i="13" s="1"/>
  <c r="J1682" i="8"/>
  <c r="I1682" i="8"/>
  <c r="L1690" i="13" s="1"/>
  <c r="H1682" i="8"/>
  <c r="K1690" i="13" s="1"/>
  <c r="H85" i="13"/>
  <c r="L77" i="8"/>
  <c r="Q85" i="13" s="1"/>
  <c r="G77" i="8"/>
  <c r="J85" i="13" s="1"/>
  <c r="K77" i="8"/>
  <c r="F77" i="8"/>
  <c r="I85" i="13" s="1"/>
  <c r="J77" i="8"/>
  <c r="I77" i="8"/>
  <c r="L85" i="13" s="1"/>
  <c r="H77" i="8"/>
  <c r="K85" i="13" s="1"/>
  <c r="H1765" i="13"/>
  <c r="L1757" i="8"/>
  <c r="Q1765" i="13" s="1"/>
  <c r="F1757" i="8"/>
  <c r="I1765" i="13" s="1"/>
  <c r="K1757" i="8"/>
  <c r="G1757" i="8"/>
  <c r="J1765" i="13" s="1"/>
  <c r="J1757" i="8"/>
  <c r="I1757" i="8"/>
  <c r="L1765" i="13" s="1"/>
  <c r="H1757" i="8"/>
  <c r="K1765" i="13" s="1"/>
  <c r="H1509" i="13"/>
  <c r="L1501" i="8"/>
  <c r="Q1509" i="13" s="1"/>
  <c r="G1501" i="8"/>
  <c r="J1509" i="13" s="1"/>
  <c r="K1501" i="8"/>
  <c r="F1501" i="8"/>
  <c r="I1509" i="13" s="1"/>
  <c r="J1501" i="8"/>
  <c r="I1501" i="8"/>
  <c r="L1509" i="13" s="1"/>
  <c r="H1501" i="8"/>
  <c r="K1509" i="13" s="1"/>
  <c r="H865" i="13"/>
  <c r="L857" i="8"/>
  <c r="Q865" i="13" s="1"/>
  <c r="G857" i="8"/>
  <c r="J865" i="13" s="1"/>
  <c r="K857" i="8"/>
  <c r="F857" i="8"/>
  <c r="I865" i="13" s="1"/>
  <c r="J857" i="8"/>
  <c r="I857" i="8"/>
  <c r="L865" i="13" s="1"/>
  <c r="H857" i="8"/>
  <c r="K865" i="13" s="1"/>
  <c r="H1858" i="13"/>
  <c r="L1850" i="8"/>
  <c r="Q1858" i="13" s="1"/>
  <c r="G1850" i="8"/>
  <c r="J1858" i="13" s="1"/>
  <c r="K1850" i="8"/>
  <c r="F1850" i="8"/>
  <c r="I1858" i="13" s="1"/>
  <c r="J1850" i="8"/>
  <c r="I1850" i="8"/>
  <c r="L1858" i="13" s="1"/>
  <c r="H1850" i="8"/>
  <c r="K1858" i="13" s="1"/>
  <c r="H1988" i="13"/>
  <c r="L1980" i="8"/>
  <c r="Q1988" i="13" s="1"/>
  <c r="G1980" i="8"/>
  <c r="J1988" i="13" s="1"/>
  <c r="K1980" i="8"/>
  <c r="F1980" i="8"/>
  <c r="I1988" i="13" s="1"/>
  <c r="J1980" i="8"/>
  <c r="I1980" i="8"/>
  <c r="L1988" i="13" s="1"/>
  <c r="H1980" i="8"/>
  <c r="K1988" i="13" s="1"/>
  <c r="H1732" i="13"/>
  <c r="L1724" i="8"/>
  <c r="Q1732" i="13" s="1"/>
  <c r="F1724" i="8"/>
  <c r="I1732" i="13" s="1"/>
  <c r="K1724" i="8"/>
  <c r="G1724" i="8"/>
  <c r="J1732" i="13" s="1"/>
  <c r="J1724" i="8"/>
  <c r="I1724" i="8"/>
  <c r="L1732" i="13" s="1"/>
  <c r="H1724" i="8"/>
  <c r="K1732" i="13" s="1"/>
  <c r="H1476" i="13"/>
  <c r="L1468" i="8"/>
  <c r="Q1476" i="13" s="1"/>
  <c r="G1468" i="8"/>
  <c r="J1476" i="13" s="1"/>
  <c r="K1468" i="8"/>
  <c r="F1468" i="8"/>
  <c r="I1476" i="13" s="1"/>
  <c r="J1468" i="8"/>
  <c r="I1468" i="8"/>
  <c r="L1476" i="13" s="1"/>
  <c r="H1468" i="8"/>
  <c r="K1476" i="13" s="1"/>
  <c r="H733" i="13"/>
  <c r="L725" i="8"/>
  <c r="Q733" i="13" s="1"/>
  <c r="G725" i="8"/>
  <c r="J733" i="13" s="1"/>
  <c r="K725" i="8"/>
  <c r="F725" i="8"/>
  <c r="I733" i="13" s="1"/>
  <c r="J725" i="8"/>
  <c r="I725" i="8"/>
  <c r="L733" i="13" s="1"/>
  <c r="H725" i="8"/>
  <c r="K733" i="13" s="1"/>
  <c r="H1758" i="13"/>
  <c r="L1750" i="8"/>
  <c r="Q1758" i="13" s="1"/>
  <c r="G1750" i="8"/>
  <c r="J1758" i="13" s="1"/>
  <c r="K1750" i="8"/>
  <c r="F1750" i="8"/>
  <c r="I1758" i="13" s="1"/>
  <c r="J1750" i="8"/>
  <c r="I1750" i="8"/>
  <c r="L1758" i="13" s="1"/>
  <c r="H1750" i="8"/>
  <c r="K1758" i="13" s="1"/>
  <c r="H1987" i="13"/>
  <c r="L1979" i="8"/>
  <c r="Q1987" i="13" s="1"/>
  <c r="G1979" i="8"/>
  <c r="J1987" i="13" s="1"/>
  <c r="K1979" i="8"/>
  <c r="F1979" i="8"/>
  <c r="I1987" i="13" s="1"/>
  <c r="J1979" i="8"/>
  <c r="I1979" i="8"/>
  <c r="L1987" i="13" s="1"/>
  <c r="H1979" i="8"/>
  <c r="K1987" i="13" s="1"/>
  <c r="H1731" i="13"/>
  <c r="L1723" i="8"/>
  <c r="Q1731" i="13" s="1"/>
  <c r="F1723" i="8"/>
  <c r="I1731" i="13" s="1"/>
  <c r="K1723" i="8"/>
  <c r="G1723" i="8"/>
  <c r="J1731" i="13" s="1"/>
  <c r="J1723" i="8"/>
  <c r="I1723" i="8"/>
  <c r="L1731" i="13" s="1"/>
  <c r="H1723" i="8"/>
  <c r="K1731" i="13" s="1"/>
  <c r="H1475" i="13"/>
  <c r="L1467" i="8"/>
  <c r="Q1475" i="13" s="1"/>
  <c r="F1467" i="8"/>
  <c r="I1475" i="13" s="1"/>
  <c r="K1467" i="8"/>
  <c r="G1467" i="8"/>
  <c r="J1475" i="13" s="1"/>
  <c r="J1467" i="8"/>
  <c r="I1467" i="8"/>
  <c r="L1475" i="13" s="1"/>
  <c r="H1467" i="8"/>
  <c r="K1475" i="13" s="1"/>
  <c r="H729" i="13"/>
  <c r="L721" i="8"/>
  <c r="Q729" i="13" s="1"/>
  <c r="G721" i="8"/>
  <c r="J729" i="13" s="1"/>
  <c r="K721" i="8"/>
  <c r="F721" i="8"/>
  <c r="I729" i="13" s="1"/>
  <c r="J721" i="8"/>
  <c r="I721" i="8"/>
  <c r="L729" i="13" s="1"/>
  <c r="H721" i="8"/>
  <c r="K729" i="13" s="1"/>
  <c r="H1236" i="13"/>
  <c r="L1228" i="8"/>
  <c r="Q1236" i="13" s="1"/>
  <c r="G1228" i="8"/>
  <c r="J1236" i="13" s="1"/>
  <c r="K1228" i="8"/>
  <c r="F1228" i="8"/>
  <c r="I1236" i="13" s="1"/>
  <c r="J1228" i="8"/>
  <c r="I1228" i="8"/>
  <c r="L1236" i="13" s="1"/>
  <c r="H1228" i="8"/>
  <c r="K1236" i="13" s="1"/>
  <c r="H980" i="13"/>
  <c r="L972" i="8"/>
  <c r="Q980" i="13" s="1"/>
  <c r="H972" i="8"/>
  <c r="K980" i="13" s="1"/>
  <c r="K972" i="8"/>
  <c r="F972" i="8"/>
  <c r="I980" i="13" s="1"/>
  <c r="J972" i="8"/>
  <c r="I972" i="8"/>
  <c r="L980" i="13" s="1"/>
  <c r="G972" i="8"/>
  <c r="J980" i="13" s="1"/>
  <c r="H724" i="13"/>
  <c r="L716" i="8"/>
  <c r="Q724" i="13" s="1"/>
  <c r="H716" i="8"/>
  <c r="K724" i="13" s="1"/>
  <c r="K716" i="8"/>
  <c r="F716" i="8"/>
  <c r="I724" i="13" s="1"/>
  <c r="J716" i="8"/>
  <c r="I716" i="8"/>
  <c r="L724" i="13" s="1"/>
  <c r="G716" i="8"/>
  <c r="J724" i="13" s="1"/>
  <c r="H468" i="13"/>
  <c r="L460" i="8"/>
  <c r="Q468" i="13" s="1"/>
  <c r="H460" i="8"/>
  <c r="K468" i="13" s="1"/>
  <c r="K460" i="8"/>
  <c r="F460" i="8"/>
  <c r="I468" i="13" s="1"/>
  <c r="J460" i="8"/>
  <c r="I460" i="8"/>
  <c r="L468" i="13" s="1"/>
  <c r="G460" i="8"/>
  <c r="J468" i="13" s="1"/>
  <c r="H212" i="13"/>
  <c r="L204" i="8"/>
  <c r="Q212" i="13" s="1"/>
  <c r="G204" i="8"/>
  <c r="J212" i="13" s="1"/>
  <c r="K204" i="8"/>
  <c r="F204" i="8"/>
  <c r="I212" i="13" s="1"/>
  <c r="J204" i="8"/>
  <c r="I204" i="8"/>
  <c r="L212" i="13" s="1"/>
  <c r="H204" i="8"/>
  <c r="K212" i="13" s="1"/>
  <c r="H1359" i="13"/>
  <c r="L1351" i="8"/>
  <c r="Q1359" i="13" s="1"/>
  <c r="F1351" i="8"/>
  <c r="I1359" i="13" s="1"/>
  <c r="K1351" i="8"/>
  <c r="G1351" i="8"/>
  <c r="J1359" i="13" s="1"/>
  <c r="J1351" i="8"/>
  <c r="I1351" i="8"/>
  <c r="L1359" i="13" s="1"/>
  <c r="H1351" i="8"/>
  <c r="K1359" i="13" s="1"/>
  <c r="H1103" i="13"/>
  <c r="L1095" i="8"/>
  <c r="Q1103" i="13" s="1"/>
  <c r="F1095" i="8"/>
  <c r="I1103" i="13" s="1"/>
  <c r="K1095" i="8"/>
  <c r="G1095" i="8"/>
  <c r="J1103" i="13" s="1"/>
  <c r="J1095" i="8"/>
  <c r="I1095" i="8"/>
  <c r="L1103" i="13" s="1"/>
  <c r="H1095" i="8"/>
  <c r="K1103" i="13" s="1"/>
  <c r="H847" i="13"/>
  <c r="L839" i="8"/>
  <c r="Q847" i="13" s="1"/>
  <c r="F839" i="8"/>
  <c r="I847" i="13" s="1"/>
  <c r="K839" i="8"/>
  <c r="G839" i="8"/>
  <c r="J847" i="13" s="1"/>
  <c r="J839" i="8"/>
  <c r="I839" i="8"/>
  <c r="L847" i="13" s="1"/>
  <c r="H839" i="8"/>
  <c r="K847" i="13" s="1"/>
  <c r="H591" i="13"/>
  <c r="L583" i="8"/>
  <c r="Q591" i="13" s="1"/>
  <c r="F583" i="8"/>
  <c r="I591" i="13" s="1"/>
  <c r="K583" i="8"/>
  <c r="G583" i="8"/>
  <c r="J591" i="13" s="1"/>
  <c r="J583" i="8"/>
  <c r="I583" i="8"/>
  <c r="L591" i="13" s="1"/>
  <c r="H583" i="8"/>
  <c r="K591" i="13" s="1"/>
  <c r="H335" i="13"/>
  <c r="L327" i="8"/>
  <c r="Q335" i="13" s="1"/>
  <c r="G327" i="8"/>
  <c r="J335" i="13" s="1"/>
  <c r="K327" i="8"/>
  <c r="F327" i="8"/>
  <c r="I335" i="13" s="1"/>
  <c r="J327" i="8"/>
  <c r="I327" i="8"/>
  <c r="L335" i="13" s="1"/>
  <c r="H327" i="8"/>
  <c r="K335" i="13" s="1"/>
  <c r="H79" i="13"/>
  <c r="L71" i="8"/>
  <c r="Q79" i="13" s="1"/>
  <c r="G71" i="8"/>
  <c r="J79" i="13" s="1"/>
  <c r="K71" i="8"/>
  <c r="F71" i="8"/>
  <c r="I79" i="13" s="1"/>
  <c r="J71" i="8"/>
  <c r="I71" i="8"/>
  <c r="L79" i="13" s="1"/>
  <c r="H71" i="8"/>
  <c r="K79" i="13" s="1"/>
  <c r="H1222" i="13"/>
  <c r="L1214" i="8"/>
  <c r="Q1222" i="13" s="1"/>
  <c r="I1214" i="8"/>
  <c r="L1222" i="13" s="1"/>
  <c r="K1214" i="8"/>
  <c r="H1214" i="8"/>
  <c r="K1222" i="13" s="1"/>
  <c r="J1214" i="8"/>
  <c r="G1214" i="8"/>
  <c r="J1222" i="13" s="1"/>
  <c r="F1214" i="8"/>
  <c r="I1222" i="13" s="1"/>
  <c r="H966" i="13"/>
  <c r="L958" i="8"/>
  <c r="Q966" i="13" s="1"/>
  <c r="H958" i="8"/>
  <c r="K966" i="13" s="1"/>
  <c r="K958" i="8"/>
  <c r="I958" i="8"/>
  <c r="L966" i="13" s="1"/>
  <c r="J958" i="8"/>
  <c r="G958" i="8"/>
  <c r="J966" i="13" s="1"/>
  <c r="F958" i="8"/>
  <c r="I966" i="13" s="1"/>
  <c r="H710" i="13"/>
  <c r="L702" i="8"/>
  <c r="Q710" i="13" s="1"/>
  <c r="I702" i="8"/>
  <c r="L710" i="13" s="1"/>
  <c r="K702" i="8"/>
  <c r="H702" i="8"/>
  <c r="K710" i="13" s="1"/>
  <c r="J702" i="8"/>
  <c r="G702" i="8"/>
  <c r="J710" i="13" s="1"/>
  <c r="F702" i="8"/>
  <c r="I710" i="13" s="1"/>
  <c r="H454" i="13"/>
  <c r="L446" i="8"/>
  <c r="Q454" i="13" s="1"/>
  <c r="I446" i="8"/>
  <c r="L454" i="13" s="1"/>
  <c r="K446" i="8"/>
  <c r="H446" i="8"/>
  <c r="K454" i="13" s="1"/>
  <c r="J446" i="8"/>
  <c r="G446" i="8"/>
  <c r="J454" i="13" s="1"/>
  <c r="F446" i="8"/>
  <c r="I454" i="13" s="1"/>
  <c r="H198" i="13"/>
  <c r="L190" i="8"/>
  <c r="Q198" i="13" s="1"/>
  <c r="I190" i="8"/>
  <c r="L198" i="13" s="1"/>
  <c r="K190" i="8"/>
  <c r="H190" i="8"/>
  <c r="K198" i="13" s="1"/>
  <c r="J190" i="8"/>
  <c r="G190" i="8"/>
  <c r="J198" i="13" s="1"/>
  <c r="F190" i="8"/>
  <c r="I198" i="13" s="1"/>
  <c r="H1834" i="13"/>
  <c r="L1826" i="8"/>
  <c r="Q1834" i="13" s="1"/>
  <c r="I1826" i="8"/>
  <c r="L1834" i="13" s="1"/>
  <c r="K1826" i="8"/>
  <c r="H1826" i="8"/>
  <c r="K1834" i="13" s="1"/>
  <c r="J1826" i="8"/>
  <c r="G1826" i="8"/>
  <c r="J1834" i="13" s="1"/>
  <c r="F1826" i="8"/>
  <c r="I1834" i="13" s="1"/>
  <c r="H661" i="13"/>
  <c r="L653" i="8"/>
  <c r="Q661" i="13" s="1"/>
  <c r="I653" i="8"/>
  <c r="L661" i="13" s="1"/>
  <c r="K653" i="8"/>
  <c r="H653" i="8"/>
  <c r="K661" i="13" s="1"/>
  <c r="J653" i="8"/>
  <c r="G653" i="8"/>
  <c r="J661" i="13" s="1"/>
  <c r="F653" i="8"/>
  <c r="I661" i="13" s="1"/>
  <c r="H1825" i="13"/>
  <c r="L1817" i="8"/>
  <c r="Q1825" i="13" s="1"/>
  <c r="I1817" i="8"/>
  <c r="L1825" i="13" s="1"/>
  <c r="K1817" i="8"/>
  <c r="H1817" i="8"/>
  <c r="K1825" i="13" s="1"/>
  <c r="J1817" i="8"/>
  <c r="G1817" i="8"/>
  <c r="J1825" i="13" s="1"/>
  <c r="F1817" i="8"/>
  <c r="I1825" i="13" s="1"/>
  <c r="H1569" i="13"/>
  <c r="L1561" i="8"/>
  <c r="Q1569" i="13" s="1"/>
  <c r="I1561" i="8"/>
  <c r="L1569" i="13" s="1"/>
  <c r="K1561" i="8"/>
  <c r="H1561" i="8"/>
  <c r="K1569" i="13" s="1"/>
  <c r="J1561" i="8"/>
  <c r="G1561" i="8"/>
  <c r="J1569" i="13" s="1"/>
  <c r="F1561" i="8"/>
  <c r="I1569" i="13" s="1"/>
  <c r="H1105" i="13"/>
  <c r="L1097" i="8"/>
  <c r="Q1105" i="13" s="1"/>
  <c r="I1097" i="8"/>
  <c r="L1105" i="13" s="1"/>
  <c r="K1097" i="8"/>
  <c r="H1097" i="8"/>
  <c r="K1105" i="13" s="1"/>
  <c r="J1097" i="8"/>
  <c r="G1097" i="8"/>
  <c r="J1105" i="13" s="1"/>
  <c r="F1097" i="8"/>
  <c r="I1105" i="13" s="1"/>
  <c r="H81" i="13"/>
  <c r="L73" i="8"/>
  <c r="Q81" i="13" s="1"/>
  <c r="I73" i="8"/>
  <c r="L81" i="13" s="1"/>
  <c r="K73" i="8"/>
  <c r="H73" i="8"/>
  <c r="K81" i="13" s="1"/>
  <c r="J73" i="8"/>
  <c r="G73" i="8"/>
  <c r="J81" i="13" s="1"/>
  <c r="F73" i="8"/>
  <c r="I81" i="13" s="1"/>
  <c r="H549" i="13"/>
  <c r="L541" i="8"/>
  <c r="Q549" i="13" s="1"/>
  <c r="I541" i="8"/>
  <c r="L549" i="13" s="1"/>
  <c r="K541" i="8"/>
  <c r="H541" i="8"/>
  <c r="K549" i="13" s="1"/>
  <c r="J541" i="8"/>
  <c r="G541" i="8"/>
  <c r="J549" i="13" s="1"/>
  <c r="F541" i="8"/>
  <c r="I549" i="13" s="1"/>
  <c r="H1792" i="13"/>
  <c r="L1784" i="8"/>
  <c r="Q1792" i="13" s="1"/>
  <c r="I1784" i="8"/>
  <c r="L1792" i="13" s="1"/>
  <c r="K1784" i="8"/>
  <c r="H1784" i="8"/>
  <c r="K1792" i="13" s="1"/>
  <c r="J1784" i="8"/>
  <c r="F1784" i="8"/>
  <c r="I1792" i="13" s="1"/>
  <c r="G1784" i="8"/>
  <c r="J1792" i="13" s="1"/>
  <c r="H1536" i="13"/>
  <c r="L1528" i="8"/>
  <c r="Q1536" i="13" s="1"/>
  <c r="I1528" i="8"/>
  <c r="L1536" i="13" s="1"/>
  <c r="K1528" i="8"/>
  <c r="H1528" i="8"/>
  <c r="K1536" i="13" s="1"/>
  <c r="J1528" i="8"/>
  <c r="G1528" i="8"/>
  <c r="J1536" i="13" s="1"/>
  <c r="F1528" i="8"/>
  <c r="I1536" i="13" s="1"/>
  <c r="H973" i="13"/>
  <c r="L965" i="8"/>
  <c r="Q973" i="13" s="1"/>
  <c r="I965" i="8"/>
  <c r="L973" i="13" s="1"/>
  <c r="K965" i="8"/>
  <c r="H965" i="8"/>
  <c r="K973" i="13" s="1"/>
  <c r="J965" i="8"/>
  <c r="G965" i="8"/>
  <c r="J973" i="13" s="1"/>
  <c r="F965" i="8"/>
  <c r="I973" i="13" s="1"/>
  <c r="H1958" i="13"/>
  <c r="L1950" i="8"/>
  <c r="Q1958" i="13" s="1"/>
  <c r="I1950" i="8"/>
  <c r="L1958" i="13" s="1"/>
  <c r="K1950" i="8"/>
  <c r="H1950" i="8"/>
  <c r="K1958" i="13" s="1"/>
  <c r="J1950" i="8"/>
  <c r="G1950" i="8"/>
  <c r="J1958" i="13" s="1"/>
  <c r="F1950" i="8"/>
  <c r="I1958" i="13" s="1"/>
  <c r="H373" i="13"/>
  <c r="L365" i="8"/>
  <c r="Q373" i="13" s="1"/>
  <c r="I365" i="8"/>
  <c r="L373" i="13" s="1"/>
  <c r="K365" i="8"/>
  <c r="H365" i="8"/>
  <c r="K373" i="13" s="1"/>
  <c r="J365" i="8"/>
  <c r="G365" i="8"/>
  <c r="J373" i="13" s="1"/>
  <c r="F365" i="8"/>
  <c r="I373" i="13" s="1"/>
  <c r="H1791" i="13"/>
  <c r="L1783" i="8"/>
  <c r="Q1791" i="13" s="1"/>
  <c r="F1783" i="8"/>
  <c r="I1791" i="13" s="1"/>
  <c r="K1783" i="8"/>
  <c r="G1783" i="8"/>
  <c r="J1791" i="13" s="1"/>
  <c r="J1783" i="8"/>
  <c r="I1783" i="8"/>
  <c r="L1791" i="13" s="1"/>
  <c r="H1783" i="8"/>
  <c r="K1791" i="13" s="1"/>
  <c r="H1535" i="13"/>
  <c r="L1527" i="8"/>
  <c r="Q1535" i="13" s="1"/>
  <c r="F1527" i="8"/>
  <c r="I1535" i="13" s="1"/>
  <c r="K1527" i="8"/>
  <c r="G1527" i="8"/>
  <c r="J1535" i="13" s="1"/>
  <c r="J1527" i="8"/>
  <c r="I1527" i="8"/>
  <c r="L1535" i="13" s="1"/>
  <c r="H1527" i="8"/>
  <c r="K1535" i="13" s="1"/>
  <c r="H969" i="13"/>
  <c r="L961" i="8"/>
  <c r="Q969" i="13" s="1"/>
  <c r="G961" i="8"/>
  <c r="J969" i="13" s="1"/>
  <c r="K961" i="8"/>
  <c r="F961" i="8"/>
  <c r="I969" i="13" s="1"/>
  <c r="J961" i="8"/>
  <c r="I961" i="8"/>
  <c r="L969" i="13" s="1"/>
  <c r="H961" i="8"/>
  <c r="K969" i="13" s="1"/>
  <c r="H1296" i="13"/>
  <c r="L1288" i="8"/>
  <c r="Q1296" i="13" s="1"/>
  <c r="H1288" i="8"/>
  <c r="K1296" i="13" s="1"/>
  <c r="K1288" i="8"/>
  <c r="F1288" i="8"/>
  <c r="I1296" i="13" s="1"/>
  <c r="J1288" i="8"/>
  <c r="I1288" i="8"/>
  <c r="L1296" i="13" s="1"/>
  <c r="G1288" i="8"/>
  <c r="J1296" i="13" s="1"/>
  <c r="H1040" i="13"/>
  <c r="L1032" i="8"/>
  <c r="Q1040" i="13" s="1"/>
  <c r="G1032" i="8"/>
  <c r="J1040" i="13" s="1"/>
  <c r="K1032" i="8"/>
  <c r="F1032" i="8"/>
  <c r="I1040" i="13" s="1"/>
  <c r="J1032" i="8"/>
  <c r="I1032" i="8"/>
  <c r="L1040" i="13" s="1"/>
  <c r="H1032" i="8"/>
  <c r="K1040" i="13" s="1"/>
  <c r="H784" i="13"/>
  <c r="L776" i="8"/>
  <c r="Q784" i="13" s="1"/>
  <c r="G776" i="8"/>
  <c r="J784" i="13" s="1"/>
  <c r="K776" i="8"/>
  <c r="F776" i="8"/>
  <c r="I784" i="13" s="1"/>
  <c r="J776" i="8"/>
  <c r="I776" i="8"/>
  <c r="L784" i="13" s="1"/>
  <c r="H776" i="8"/>
  <c r="K784" i="13" s="1"/>
  <c r="H528" i="13"/>
  <c r="L520" i="8"/>
  <c r="Q528" i="13" s="1"/>
  <c r="G520" i="8"/>
  <c r="J528" i="13" s="1"/>
  <c r="K520" i="8"/>
  <c r="F520" i="8"/>
  <c r="I528" i="13" s="1"/>
  <c r="J520" i="8"/>
  <c r="I520" i="8"/>
  <c r="L528" i="13" s="1"/>
  <c r="H520" i="8"/>
  <c r="K528" i="13" s="1"/>
  <c r="H272" i="13"/>
  <c r="L264" i="8"/>
  <c r="Q272" i="13" s="1"/>
  <c r="G264" i="8"/>
  <c r="J272" i="13" s="1"/>
  <c r="K264" i="8"/>
  <c r="F264" i="8"/>
  <c r="I272" i="13" s="1"/>
  <c r="J264" i="8"/>
  <c r="I264" i="8"/>
  <c r="L272" i="13" s="1"/>
  <c r="H264" i="8"/>
  <c r="K272" i="13" s="1"/>
  <c r="H16" i="13"/>
  <c r="L8" i="8"/>
  <c r="Q16" i="13" s="1"/>
  <c r="F8" i="8"/>
  <c r="J8" i="8"/>
  <c r="I8" i="8"/>
  <c r="L16" i="13" s="1"/>
  <c r="H8" i="8"/>
  <c r="K16" i="13" s="1"/>
  <c r="G8" i="8"/>
  <c r="J16" i="13" s="1"/>
  <c r="H1163" i="13"/>
  <c r="K1155" i="8"/>
  <c r="F1155" i="8"/>
  <c r="I1163" i="13" s="1"/>
  <c r="J1155" i="8"/>
  <c r="I1155" i="8"/>
  <c r="L1163" i="13" s="1"/>
  <c r="H1155" i="8"/>
  <c r="K1163" i="13" s="1"/>
  <c r="L1155" i="8"/>
  <c r="Q1163" i="13" s="1"/>
  <c r="G1155" i="8"/>
  <c r="J1163" i="13" s="1"/>
  <c r="H907" i="13"/>
  <c r="K899" i="8"/>
  <c r="F899" i="8"/>
  <c r="I907" i="13" s="1"/>
  <c r="J899" i="8"/>
  <c r="I899" i="8"/>
  <c r="L907" i="13" s="1"/>
  <c r="H899" i="8"/>
  <c r="K907" i="13" s="1"/>
  <c r="L899" i="8"/>
  <c r="Q907" i="13" s="1"/>
  <c r="G899" i="8"/>
  <c r="J907" i="13" s="1"/>
  <c r="H651" i="13"/>
  <c r="K643" i="8"/>
  <c r="F643" i="8"/>
  <c r="I651" i="13" s="1"/>
  <c r="J643" i="8"/>
  <c r="I643" i="8"/>
  <c r="L651" i="13" s="1"/>
  <c r="H643" i="8"/>
  <c r="K651" i="13" s="1"/>
  <c r="L643" i="8"/>
  <c r="Q651" i="13" s="1"/>
  <c r="G643" i="8"/>
  <c r="J651" i="13" s="1"/>
  <c r="H395" i="13"/>
  <c r="K387" i="8"/>
  <c r="F387" i="8"/>
  <c r="I395" i="13" s="1"/>
  <c r="J387" i="8"/>
  <c r="I387" i="8"/>
  <c r="L395" i="13" s="1"/>
  <c r="H387" i="8"/>
  <c r="K395" i="13" s="1"/>
  <c r="L387" i="8"/>
  <c r="Q395" i="13" s="1"/>
  <c r="G387" i="8"/>
  <c r="J395" i="13" s="1"/>
  <c r="H139" i="13"/>
  <c r="K131" i="8"/>
  <c r="F131" i="8"/>
  <c r="I139" i="13" s="1"/>
  <c r="J131" i="8"/>
  <c r="I131" i="8"/>
  <c r="L139" i="13" s="1"/>
  <c r="H131" i="8"/>
  <c r="K139" i="13" s="1"/>
  <c r="L131" i="8"/>
  <c r="Q139" i="13" s="1"/>
  <c r="G131" i="8"/>
  <c r="J139" i="13" s="1"/>
  <c r="H1282" i="13"/>
  <c r="K1274" i="8"/>
  <c r="F1274" i="8"/>
  <c r="I1282" i="13" s="1"/>
  <c r="J1274" i="8"/>
  <c r="I1274" i="8"/>
  <c r="L1282" i="13" s="1"/>
  <c r="H1274" i="8"/>
  <c r="K1282" i="13" s="1"/>
  <c r="L1274" i="8"/>
  <c r="Q1282" i="13" s="1"/>
  <c r="G1274" i="8"/>
  <c r="J1282" i="13" s="1"/>
  <c r="H1026" i="13"/>
  <c r="K1018" i="8"/>
  <c r="F1018" i="8"/>
  <c r="I1026" i="13" s="1"/>
  <c r="J1018" i="8"/>
  <c r="I1018" i="8"/>
  <c r="L1026" i="13" s="1"/>
  <c r="H1018" i="8"/>
  <c r="K1026" i="13" s="1"/>
  <c r="L1018" i="8"/>
  <c r="Q1026" i="13" s="1"/>
  <c r="G1018" i="8"/>
  <c r="J1026" i="13" s="1"/>
  <c r="H770" i="13"/>
  <c r="K762" i="8"/>
  <c r="F762" i="8"/>
  <c r="I770" i="13" s="1"/>
  <c r="J762" i="8"/>
  <c r="I762" i="8"/>
  <c r="L770" i="13" s="1"/>
  <c r="H762" i="8"/>
  <c r="K770" i="13" s="1"/>
  <c r="L762" i="8"/>
  <c r="Q770" i="13" s="1"/>
  <c r="G762" i="8"/>
  <c r="J770" i="13" s="1"/>
  <c r="H514" i="13"/>
  <c r="K506" i="8"/>
  <c r="F506" i="8"/>
  <c r="I514" i="13" s="1"/>
  <c r="J506" i="8"/>
  <c r="I506" i="8"/>
  <c r="L514" i="13" s="1"/>
  <c r="H506" i="8"/>
  <c r="K514" i="13" s="1"/>
  <c r="L506" i="8"/>
  <c r="Q514" i="13" s="1"/>
  <c r="G506" i="8"/>
  <c r="J514" i="13" s="1"/>
  <c r="H258" i="13"/>
  <c r="K250" i="8"/>
  <c r="F250" i="8"/>
  <c r="I258" i="13" s="1"/>
  <c r="J250" i="8"/>
  <c r="I250" i="8"/>
  <c r="L258" i="13" s="1"/>
  <c r="H250" i="8"/>
  <c r="K258" i="13" s="1"/>
  <c r="L250" i="8"/>
  <c r="Q258" i="13" s="1"/>
  <c r="G250" i="8"/>
  <c r="J258" i="13" s="1"/>
  <c r="H2010" i="13"/>
  <c r="K2002" i="8"/>
  <c r="G2002" i="8"/>
  <c r="J2010" i="13" s="1"/>
  <c r="J2002" i="8"/>
  <c r="F2002" i="8"/>
  <c r="I2010" i="13" s="1"/>
  <c r="I2002" i="8"/>
  <c r="L2010" i="13" s="1"/>
  <c r="L2002" i="8"/>
  <c r="Q2010" i="13" s="1"/>
  <c r="H2002" i="8"/>
  <c r="K2010" i="13" s="1"/>
  <c r="H1388" i="13"/>
  <c r="K1380" i="8"/>
  <c r="G1380" i="8"/>
  <c r="J1388" i="13" s="1"/>
  <c r="J1380" i="8"/>
  <c r="F1380" i="8"/>
  <c r="I1388" i="13" s="1"/>
  <c r="I1380" i="8"/>
  <c r="L1388" i="13" s="1"/>
  <c r="L1380" i="8"/>
  <c r="Q1388" i="13" s="1"/>
  <c r="H1380" i="8"/>
  <c r="K1388" i="13" s="1"/>
  <c r="H1901" i="13"/>
  <c r="K1893" i="8"/>
  <c r="F1893" i="8"/>
  <c r="I1901" i="13" s="1"/>
  <c r="J1893" i="8"/>
  <c r="I1893" i="8"/>
  <c r="L1901" i="13" s="1"/>
  <c r="H1893" i="8"/>
  <c r="K1901" i="13" s="1"/>
  <c r="L1893" i="8"/>
  <c r="Q1901" i="13" s="1"/>
  <c r="G1893" i="8"/>
  <c r="J1901" i="13" s="1"/>
  <c r="H1645" i="13"/>
  <c r="K1637" i="8"/>
  <c r="F1637" i="8"/>
  <c r="I1645" i="13" s="1"/>
  <c r="J1637" i="8"/>
  <c r="I1637" i="8"/>
  <c r="L1645" i="13" s="1"/>
  <c r="H1637" i="8"/>
  <c r="K1645" i="13" s="1"/>
  <c r="L1637" i="8"/>
  <c r="Q1645" i="13" s="1"/>
  <c r="G1637" i="8"/>
  <c r="J1645" i="13" s="1"/>
  <c r="H1361" i="13"/>
  <c r="K1353" i="8"/>
  <c r="G1353" i="8"/>
  <c r="J1361" i="13" s="1"/>
  <c r="J1353" i="8"/>
  <c r="F1353" i="8"/>
  <c r="I1361" i="13" s="1"/>
  <c r="I1353" i="8"/>
  <c r="L1361" i="13" s="1"/>
  <c r="L1353" i="8"/>
  <c r="Q1361" i="13" s="1"/>
  <c r="H1353" i="8"/>
  <c r="K1361" i="13" s="1"/>
  <c r="H385" i="13"/>
  <c r="K377" i="8"/>
  <c r="G377" i="8"/>
  <c r="J385" i="13" s="1"/>
  <c r="J377" i="8"/>
  <c r="F377" i="8"/>
  <c r="I385" i="13" s="1"/>
  <c r="I377" i="8"/>
  <c r="L385" i="13" s="1"/>
  <c r="L377" i="8"/>
  <c r="Q385" i="13" s="1"/>
  <c r="H377" i="8"/>
  <c r="K385" i="13" s="1"/>
  <c r="H1396" i="13"/>
  <c r="K1388" i="8"/>
  <c r="F1388" i="8"/>
  <c r="I1396" i="13" s="1"/>
  <c r="J1388" i="8"/>
  <c r="I1388" i="8"/>
  <c r="L1396" i="13" s="1"/>
  <c r="H1388" i="8"/>
  <c r="K1396" i="13" s="1"/>
  <c r="L1388" i="8"/>
  <c r="Q1396" i="13" s="1"/>
  <c r="G1388" i="8"/>
  <c r="J1396" i="13" s="1"/>
  <c r="H1868" i="13"/>
  <c r="K1860" i="8"/>
  <c r="H1860" i="8"/>
  <c r="K1868" i="13" s="1"/>
  <c r="J1860" i="8"/>
  <c r="F1860" i="8"/>
  <c r="I1868" i="13" s="1"/>
  <c r="G1860" i="8"/>
  <c r="J1868" i="13" s="1"/>
  <c r="L1860" i="8"/>
  <c r="Q1868" i="13" s="1"/>
  <c r="I1860" i="8"/>
  <c r="L1868" i="13" s="1"/>
  <c r="H1612" i="13"/>
  <c r="K1604" i="8"/>
  <c r="G1604" i="8"/>
  <c r="J1612" i="13" s="1"/>
  <c r="J1604" i="8"/>
  <c r="F1604" i="8"/>
  <c r="I1612" i="13" s="1"/>
  <c r="I1604" i="8"/>
  <c r="L1612" i="13" s="1"/>
  <c r="L1604" i="8"/>
  <c r="Q1612" i="13" s="1"/>
  <c r="H1604" i="8"/>
  <c r="K1612" i="13" s="1"/>
  <c r="H1277" i="13"/>
  <c r="K1269" i="8"/>
  <c r="G1269" i="8"/>
  <c r="J1277" i="13" s="1"/>
  <c r="J1269" i="8"/>
  <c r="F1269" i="8"/>
  <c r="I1277" i="13" s="1"/>
  <c r="I1269" i="8"/>
  <c r="L1277" i="13" s="1"/>
  <c r="L1269" i="8"/>
  <c r="Q1277" i="13" s="1"/>
  <c r="H1269" i="8"/>
  <c r="K1277" i="13" s="1"/>
  <c r="H253" i="13"/>
  <c r="K245" i="8"/>
  <c r="G245" i="8"/>
  <c r="J253" i="13" s="1"/>
  <c r="J245" i="8"/>
  <c r="F245" i="8"/>
  <c r="I253" i="13" s="1"/>
  <c r="I245" i="8"/>
  <c r="L253" i="13" s="1"/>
  <c r="L245" i="8"/>
  <c r="Q253" i="13" s="1"/>
  <c r="H245" i="8"/>
  <c r="K253" i="13" s="1"/>
  <c r="H1348" i="13"/>
  <c r="K1340" i="8"/>
  <c r="F1340" i="8"/>
  <c r="I1348" i="13" s="1"/>
  <c r="J1340" i="8"/>
  <c r="I1340" i="8"/>
  <c r="L1348" i="13" s="1"/>
  <c r="H1340" i="8"/>
  <c r="K1348" i="13" s="1"/>
  <c r="L1340" i="8"/>
  <c r="Q1348" i="13" s="1"/>
  <c r="G1340" i="8"/>
  <c r="J1348" i="13" s="1"/>
  <c r="H1867" i="13"/>
  <c r="K1859" i="8"/>
  <c r="F1859" i="8"/>
  <c r="I1867" i="13" s="1"/>
  <c r="J1859" i="8"/>
  <c r="G1859" i="8"/>
  <c r="J1867" i="13" s="1"/>
  <c r="I1859" i="8"/>
  <c r="L1867" i="13" s="1"/>
  <c r="L1859" i="8"/>
  <c r="Q1867" i="13" s="1"/>
  <c r="H1859" i="8"/>
  <c r="K1867" i="13" s="1"/>
  <c r="H1611" i="13"/>
  <c r="K1603" i="8"/>
  <c r="F1603" i="8"/>
  <c r="I1611" i="13" s="1"/>
  <c r="J1603" i="8"/>
  <c r="G1603" i="8"/>
  <c r="J1611" i="13" s="1"/>
  <c r="I1603" i="8"/>
  <c r="L1611" i="13" s="1"/>
  <c r="L1603" i="8"/>
  <c r="Q1611" i="13" s="1"/>
  <c r="H1603" i="8"/>
  <c r="K1611" i="13" s="1"/>
  <c r="H1273" i="13"/>
  <c r="K1265" i="8"/>
  <c r="G1265" i="8"/>
  <c r="J1273" i="13" s="1"/>
  <c r="J1265" i="8"/>
  <c r="F1265" i="8"/>
  <c r="I1273" i="13" s="1"/>
  <c r="I1265" i="8"/>
  <c r="L1273" i="13" s="1"/>
  <c r="L1265" i="8"/>
  <c r="Q1273" i="13" s="1"/>
  <c r="H1265" i="8"/>
  <c r="K1273" i="13" s="1"/>
  <c r="H249" i="13"/>
  <c r="K241" i="8"/>
  <c r="G241" i="8"/>
  <c r="J249" i="13" s="1"/>
  <c r="J241" i="8"/>
  <c r="F241" i="8"/>
  <c r="I249" i="13" s="1"/>
  <c r="I241" i="8"/>
  <c r="L249" i="13" s="1"/>
  <c r="L241" i="8"/>
  <c r="Q249" i="13" s="1"/>
  <c r="H241" i="8"/>
  <c r="K249" i="13" s="1"/>
  <c r="H1116" i="13"/>
  <c r="K1108" i="8"/>
  <c r="G1108" i="8"/>
  <c r="J1116" i="13" s="1"/>
  <c r="J1108" i="8"/>
  <c r="F1108" i="8"/>
  <c r="I1116" i="13" s="1"/>
  <c r="I1108" i="8"/>
  <c r="L1116" i="13" s="1"/>
  <c r="L1108" i="8"/>
  <c r="Q1116" i="13" s="1"/>
  <c r="H1108" i="8"/>
  <c r="K1116" i="13" s="1"/>
  <c r="H860" i="13"/>
  <c r="K852" i="8"/>
  <c r="G852" i="8"/>
  <c r="J860" i="13" s="1"/>
  <c r="J852" i="8"/>
  <c r="F852" i="8"/>
  <c r="I860" i="13" s="1"/>
  <c r="I852" i="8"/>
  <c r="L860" i="13" s="1"/>
  <c r="L852" i="8"/>
  <c r="Q860" i="13" s="1"/>
  <c r="H852" i="8"/>
  <c r="K860" i="13" s="1"/>
  <c r="H604" i="13"/>
  <c r="K596" i="8"/>
  <c r="G596" i="8"/>
  <c r="J604" i="13" s="1"/>
  <c r="J596" i="8"/>
  <c r="F596" i="8"/>
  <c r="I604" i="13" s="1"/>
  <c r="I596" i="8"/>
  <c r="L604" i="13" s="1"/>
  <c r="L596" i="8"/>
  <c r="Q604" i="13" s="1"/>
  <c r="H596" i="8"/>
  <c r="K604" i="13" s="1"/>
  <c r="H348" i="13"/>
  <c r="K340" i="8"/>
  <c r="G340" i="8"/>
  <c r="J348" i="13" s="1"/>
  <c r="J340" i="8"/>
  <c r="F340" i="8"/>
  <c r="I348" i="13" s="1"/>
  <c r="I340" i="8"/>
  <c r="L348" i="13" s="1"/>
  <c r="L340" i="8"/>
  <c r="Q348" i="13" s="1"/>
  <c r="H340" i="8"/>
  <c r="K348" i="13" s="1"/>
  <c r="H92" i="13"/>
  <c r="K84" i="8"/>
  <c r="G84" i="8"/>
  <c r="J92" i="13" s="1"/>
  <c r="J84" i="8"/>
  <c r="F84" i="8"/>
  <c r="I92" i="13" s="1"/>
  <c r="I84" i="8"/>
  <c r="L92" i="13" s="1"/>
  <c r="L84" i="8"/>
  <c r="Q92" i="13" s="1"/>
  <c r="H84" i="8"/>
  <c r="K92" i="13" s="1"/>
  <c r="H1239" i="13"/>
  <c r="K1231" i="8"/>
  <c r="F1231" i="8"/>
  <c r="I1239" i="13" s="1"/>
  <c r="J1231" i="8"/>
  <c r="G1231" i="8"/>
  <c r="J1239" i="13" s="1"/>
  <c r="I1231" i="8"/>
  <c r="L1239" i="13" s="1"/>
  <c r="L1231" i="8"/>
  <c r="Q1239" i="13" s="1"/>
  <c r="H1231" i="8"/>
  <c r="K1239" i="13" s="1"/>
  <c r="H983" i="13"/>
  <c r="K975" i="8"/>
  <c r="F975" i="8"/>
  <c r="I983" i="13" s="1"/>
  <c r="J975" i="8"/>
  <c r="G975" i="8"/>
  <c r="J983" i="13" s="1"/>
  <c r="I975" i="8"/>
  <c r="L983" i="13" s="1"/>
  <c r="L975" i="8"/>
  <c r="Q983" i="13" s="1"/>
  <c r="H975" i="8"/>
  <c r="K983" i="13" s="1"/>
  <c r="H727" i="13"/>
  <c r="K719" i="8"/>
  <c r="F719" i="8"/>
  <c r="I727" i="13" s="1"/>
  <c r="J719" i="8"/>
  <c r="G719" i="8"/>
  <c r="J727" i="13" s="1"/>
  <c r="I719" i="8"/>
  <c r="L727" i="13" s="1"/>
  <c r="L719" i="8"/>
  <c r="Q727" i="13" s="1"/>
  <c r="H719" i="8"/>
  <c r="K727" i="13" s="1"/>
  <c r="H471" i="13"/>
  <c r="K463" i="8"/>
  <c r="F463" i="8"/>
  <c r="I471" i="13" s="1"/>
  <c r="J463" i="8"/>
  <c r="G463" i="8"/>
  <c r="J471" i="13" s="1"/>
  <c r="I463" i="8"/>
  <c r="L471" i="13" s="1"/>
  <c r="L463" i="8"/>
  <c r="Q471" i="13" s="1"/>
  <c r="H463" i="8"/>
  <c r="K471" i="13" s="1"/>
  <c r="H215" i="13"/>
  <c r="K207" i="8"/>
  <c r="G207" i="8"/>
  <c r="J215" i="13" s="1"/>
  <c r="J207" i="8"/>
  <c r="F207" i="8"/>
  <c r="I215" i="13" s="1"/>
  <c r="I207" i="8"/>
  <c r="L215" i="13" s="1"/>
  <c r="L207" i="8"/>
  <c r="Q215" i="13" s="1"/>
  <c r="H207" i="8"/>
  <c r="K215" i="13" s="1"/>
  <c r="H1358" i="13"/>
  <c r="K1350" i="8"/>
  <c r="G1350" i="8"/>
  <c r="J1358" i="13" s="1"/>
  <c r="J1350" i="8"/>
  <c r="F1350" i="8"/>
  <c r="I1358" i="13" s="1"/>
  <c r="I1350" i="8"/>
  <c r="L1358" i="13" s="1"/>
  <c r="L1350" i="8"/>
  <c r="Q1358" i="13" s="1"/>
  <c r="H1350" i="8"/>
  <c r="K1358" i="13" s="1"/>
  <c r="H1102" i="13"/>
  <c r="K1094" i="8"/>
  <c r="G1094" i="8"/>
  <c r="J1102" i="13" s="1"/>
  <c r="J1094" i="8"/>
  <c r="F1094" i="8"/>
  <c r="I1102" i="13" s="1"/>
  <c r="I1094" i="8"/>
  <c r="L1102" i="13" s="1"/>
  <c r="L1094" i="8"/>
  <c r="Q1102" i="13" s="1"/>
  <c r="H1094" i="8"/>
  <c r="K1102" i="13" s="1"/>
  <c r="H846" i="13"/>
  <c r="K838" i="8"/>
  <c r="G838" i="8"/>
  <c r="J846" i="13" s="1"/>
  <c r="J838" i="8"/>
  <c r="F838" i="8"/>
  <c r="I846" i="13" s="1"/>
  <c r="I838" i="8"/>
  <c r="L846" i="13" s="1"/>
  <c r="L838" i="8"/>
  <c r="Q846" i="13" s="1"/>
  <c r="H838" i="8"/>
  <c r="K846" i="13" s="1"/>
  <c r="H590" i="13"/>
  <c r="K582" i="8"/>
  <c r="G582" i="8"/>
  <c r="J590" i="13" s="1"/>
  <c r="J582" i="8"/>
  <c r="F582" i="8"/>
  <c r="I590" i="13" s="1"/>
  <c r="I582" i="8"/>
  <c r="L590" i="13" s="1"/>
  <c r="L582" i="8"/>
  <c r="Q590" i="13" s="1"/>
  <c r="H582" i="8"/>
  <c r="K590" i="13" s="1"/>
  <c r="H334" i="13"/>
  <c r="K326" i="8"/>
  <c r="G326" i="8"/>
  <c r="J334" i="13" s="1"/>
  <c r="J326" i="8"/>
  <c r="F326" i="8"/>
  <c r="I334" i="13" s="1"/>
  <c r="I326" i="8"/>
  <c r="L334" i="13" s="1"/>
  <c r="L326" i="8"/>
  <c r="Q334" i="13" s="1"/>
  <c r="H326" i="8"/>
  <c r="K334" i="13" s="1"/>
  <c r="H78" i="13"/>
  <c r="K70" i="8"/>
  <c r="G70" i="8"/>
  <c r="J78" i="13" s="1"/>
  <c r="J70" i="8"/>
  <c r="F70" i="8"/>
  <c r="I78" i="13" s="1"/>
  <c r="I70" i="8"/>
  <c r="L78" i="13" s="1"/>
  <c r="L70" i="8"/>
  <c r="Q78" i="13" s="1"/>
  <c r="H70" i="8"/>
  <c r="K78" i="13" s="1"/>
  <c r="P78" i="13" l="1"/>
  <c r="O78" i="13"/>
  <c r="N78" i="13"/>
  <c r="M78" i="13"/>
  <c r="M727" i="13"/>
  <c r="N727" i="13"/>
  <c r="O727" i="13"/>
  <c r="P727" i="13"/>
  <c r="N983" i="13"/>
  <c r="O983" i="13"/>
  <c r="M983" i="13"/>
  <c r="P983" i="13"/>
  <c r="P604" i="13"/>
  <c r="M604" i="13"/>
  <c r="N604" i="13"/>
  <c r="O604" i="13"/>
  <c r="P249" i="13"/>
  <c r="O249" i="13"/>
  <c r="M249" i="13"/>
  <c r="N249" i="13"/>
  <c r="P1273" i="13"/>
  <c r="N1273" i="13"/>
  <c r="M1273" i="13"/>
  <c r="O1273" i="13"/>
  <c r="M1611" i="13"/>
  <c r="N1611" i="13"/>
  <c r="O1611" i="13"/>
  <c r="P1611" i="13"/>
  <c r="P1277" i="13"/>
  <c r="N1277" i="13"/>
  <c r="M1277" i="13"/>
  <c r="O1277" i="13"/>
  <c r="P1388" i="13"/>
  <c r="M1388" i="13"/>
  <c r="O1388" i="13"/>
  <c r="N1388" i="13"/>
  <c r="P514" i="13"/>
  <c r="O514" i="13"/>
  <c r="N514" i="13"/>
  <c r="M514" i="13"/>
  <c r="M651" i="13"/>
  <c r="N651" i="13"/>
  <c r="O651" i="13"/>
  <c r="P651" i="13"/>
  <c r="N272" i="13"/>
  <c r="M272" i="13"/>
  <c r="O272" i="13"/>
  <c r="P272" i="13"/>
  <c r="P528" i="13"/>
  <c r="O528" i="13"/>
  <c r="N528" i="13"/>
  <c r="M528" i="13"/>
  <c r="P784" i="13"/>
  <c r="O784" i="13"/>
  <c r="M784" i="13"/>
  <c r="N784" i="13"/>
  <c r="P1040" i="13"/>
  <c r="O1040" i="13"/>
  <c r="M1040" i="13"/>
  <c r="N1040" i="13"/>
  <c r="O1296" i="13"/>
  <c r="N1296" i="13"/>
  <c r="M1296" i="13"/>
  <c r="P1296" i="13"/>
  <c r="N969" i="13"/>
  <c r="O969" i="13"/>
  <c r="M969" i="13"/>
  <c r="P969" i="13"/>
  <c r="P1535" i="13"/>
  <c r="O1535" i="13"/>
  <c r="N1535" i="13"/>
  <c r="M1535" i="13"/>
  <c r="P1791" i="13"/>
  <c r="N1791" i="13"/>
  <c r="M1791" i="13"/>
  <c r="O1791" i="13"/>
  <c r="P373" i="13"/>
  <c r="N373" i="13"/>
  <c r="M373" i="13"/>
  <c r="O373" i="13"/>
  <c r="P1958" i="13"/>
  <c r="O1958" i="13"/>
  <c r="M1958" i="13"/>
  <c r="N1958" i="13"/>
  <c r="N973" i="13"/>
  <c r="O973" i="13"/>
  <c r="M973" i="13"/>
  <c r="P973" i="13"/>
  <c r="P1536" i="13"/>
  <c r="M1536" i="13"/>
  <c r="N1536" i="13"/>
  <c r="O1536" i="13"/>
  <c r="P1792" i="13"/>
  <c r="O1792" i="13"/>
  <c r="N1792" i="13"/>
  <c r="M1792" i="13"/>
  <c r="M549" i="13"/>
  <c r="N549" i="13"/>
  <c r="O549" i="13"/>
  <c r="P549" i="13"/>
  <c r="P81" i="13"/>
  <c r="M81" i="13"/>
  <c r="O81" i="13"/>
  <c r="N81" i="13"/>
  <c r="N1105" i="13"/>
  <c r="M1105" i="13"/>
  <c r="O1105" i="13"/>
  <c r="P1105" i="13"/>
  <c r="M1569" i="13"/>
  <c r="O1569" i="13"/>
  <c r="N1569" i="13"/>
  <c r="P1569" i="13"/>
  <c r="P1825" i="13"/>
  <c r="M1825" i="13"/>
  <c r="O1825" i="13"/>
  <c r="N1825" i="13"/>
  <c r="M661" i="13"/>
  <c r="N661" i="13"/>
  <c r="O661" i="13"/>
  <c r="P661" i="13"/>
  <c r="P1834" i="13"/>
  <c r="N1834" i="13"/>
  <c r="M1834" i="13"/>
  <c r="O1834" i="13"/>
  <c r="P198" i="13"/>
  <c r="N198" i="13"/>
  <c r="M198" i="13"/>
  <c r="O198" i="13"/>
  <c r="N454" i="13"/>
  <c r="O454" i="13"/>
  <c r="P454" i="13"/>
  <c r="M454" i="13"/>
  <c r="P710" i="13"/>
  <c r="M710" i="13"/>
  <c r="N710" i="13"/>
  <c r="O710" i="13"/>
  <c r="P966" i="13"/>
  <c r="O966" i="13"/>
  <c r="M966" i="13"/>
  <c r="N966" i="13"/>
  <c r="P1222" i="13"/>
  <c r="N1222" i="13"/>
  <c r="M1222" i="13"/>
  <c r="O1222" i="13"/>
  <c r="P79" i="13"/>
  <c r="O79" i="13"/>
  <c r="M79" i="13"/>
  <c r="N79" i="13"/>
  <c r="P335" i="13"/>
  <c r="N335" i="13"/>
  <c r="O335" i="13"/>
  <c r="M335" i="13"/>
  <c r="M591" i="13"/>
  <c r="N591" i="13"/>
  <c r="O591" i="13"/>
  <c r="P591" i="13"/>
  <c r="N847" i="13"/>
  <c r="O847" i="13"/>
  <c r="M847" i="13"/>
  <c r="P847" i="13"/>
  <c r="P1103" i="13"/>
  <c r="M1103" i="13"/>
  <c r="N1103" i="13"/>
  <c r="O1103" i="13"/>
  <c r="P1359" i="13"/>
  <c r="N1359" i="13"/>
  <c r="M1359" i="13"/>
  <c r="O1359" i="13"/>
  <c r="P212" i="13"/>
  <c r="N212" i="13"/>
  <c r="M212" i="13"/>
  <c r="O212" i="13"/>
  <c r="N468" i="13"/>
  <c r="P468" i="13"/>
  <c r="M468" i="13"/>
  <c r="O468" i="13"/>
  <c r="P724" i="13"/>
  <c r="M724" i="13"/>
  <c r="N724" i="13"/>
  <c r="O724" i="13"/>
  <c r="P980" i="13"/>
  <c r="O980" i="13"/>
  <c r="M980" i="13"/>
  <c r="N980" i="13"/>
  <c r="P1236" i="13"/>
  <c r="N1236" i="13"/>
  <c r="M1236" i="13"/>
  <c r="O1236" i="13"/>
  <c r="M729" i="13"/>
  <c r="N729" i="13"/>
  <c r="O729" i="13"/>
  <c r="P729" i="13"/>
  <c r="M1475" i="13"/>
  <c r="N1475" i="13"/>
  <c r="O1475" i="13"/>
  <c r="P1475" i="13"/>
  <c r="P1731" i="13"/>
  <c r="M1731" i="13"/>
  <c r="O1731" i="13"/>
  <c r="N1731" i="13"/>
  <c r="N1987" i="13"/>
  <c r="O1987" i="13"/>
  <c r="M1987" i="13"/>
  <c r="P1987" i="13"/>
  <c r="P1758" i="13"/>
  <c r="O1758" i="13"/>
  <c r="N1758" i="13"/>
  <c r="M1758" i="13"/>
  <c r="M733" i="13"/>
  <c r="N733" i="13"/>
  <c r="O733" i="13"/>
  <c r="P733" i="13"/>
  <c r="M1476" i="13"/>
  <c r="O1476" i="13"/>
  <c r="N1476" i="13"/>
  <c r="P1476" i="13"/>
  <c r="M1732" i="13"/>
  <c r="O1732" i="13"/>
  <c r="N1732" i="13"/>
  <c r="P1732" i="13"/>
  <c r="P1988" i="13"/>
  <c r="O1988" i="13"/>
  <c r="M1988" i="13"/>
  <c r="N1988" i="13"/>
  <c r="P1858" i="13"/>
  <c r="O1858" i="13"/>
  <c r="M1858" i="13"/>
  <c r="N1858" i="13"/>
  <c r="N865" i="13"/>
  <c r="O865" i="13"/>
  <c r="M865" i="13"/>
  <c r="P865" i="13"/>
  <c r="M1509" i="13"/>
  <c r="O1509" i="13"/>
  <c r="N1509" i="13"/>
  <c r="P1509" i="13"/>
  <c r="P1765" i="13"/>
  <c r="M1765" i="13"/>
  <c r="N1765" i="13"/>
  <c r="O1765" i="13"/>
  <c r="P85" i="13"/>
  <c r="O85" i="13"/>
  <c r="M85" i="13"/>
  <c r="N85" i="13"/>
  <c r="M1690" i="13"/>
  <c r="O1690" i="13"/>
  <c r="N1690" i="13"/>
  <c r="P1690" i="13"/>
  <c r="P138" i="13"/>
  <c r="O138" i="13"/>
  <c r="N138" i="13"/>
  <c r="M138" i="13"/>
  <c r="N394" i="13"/>
  <c r="P394" i="13"/>
  <c r="O394" i="13"/>
  <c r="M394" i="13"/>
  <c r="P650" i="13"/>
  <c r="M650" i="13"/>
  <c r="N650" i="13"/>
  <c r="O650" i="13"/>
  <c r="P906" i="13"/>
  <c r="O906" i="13"/>
  <c r="M906" i="13"/>
  <c r="N906" i="13"/>
  <c r="P1162" i="13"/>
  <c r="M1162" i="13"/>
  <c r="O1162" i="13"/>
  <c r="N1162" i="13"/>
  <c r="P19" i="13"/>
  <c r="O19" i="13"/>
  <c r="M19" i="13"/>
  <c r="N19" i="13"/>
  <c r="O275" i="13"/>
  <c r="M275" i="13"/>
  <c r="P275" i="13"/>
  <c r="N275" i="13"/>
  <c r="M531" i="13"/>
  <c r="N531" i="13"/>
  <c r="O531" i="13"/>
  <c r="P531" i="13"/>
  <c r="M787" i="13"/>
  <c r="N787" i="13"/>
  <c r="O787" i="13"/>
  <c r="P787" i="13"/>
  <c r="N1043" i="13"/>
  <c r="O1043" i="13"/>
  <c r="M1043" i="13"/>
  <c r="P1043" i="13"/>
  <c r="P1299" i="13"/>
  <c r="N1299" i="13"/>
  <c r="M1299" i="13"/>
  <c r="O1299" i="13"/>
  <c r="P152" i="13"/>
  <c r="M152" i="13"/>
  <c r="O152" i="13"/>
  <c r="N152" i="13"/>
  <c r="N408" i="13"/>
  <c r="M408" i="13"/>
  <c r="O408" i="13"/>
  <c r="P408" i="13"/>
  <c r="P664" i="13"/>
  <c r="O664" i="13"/>
  <c r="M664" i="13"/>
  <c r="N664" i="13"/>
  <c r="P920" i="13"/>
  <c r="O920" i="13"/>
  <c r="M920" i="13"/>
  <c r="N920" i="13"/>
  <c r="P1176" i="13"/>
  <c r="O1176" i="13"/>
  <c r="N1176" i="13"/>
  <c r="M1176" i="13"/>
  <c r="N489" i="13"/>
  <c r="P489" i="13"/>
  <c r="M489" i="13"/>
  <c r="O489" i="13"/>
  <c r="P1413" i="13"/>
  <c r="O1413" i="13"/>
  <c r="N1413" i="13"/>
  <c r="M1413" i="13"/>
  <c r="P1671" i="13"/>
  <c r="N1671" i="13"/>
  <c r="O1671" i="13"/>
  <c r="M1671" i="13"/>
  <c r="P1927" i="13"/>
  <c r="O1927" i="13"/>
  <c r="N1927" i="13"/>
  <c r="M1927" i="13"/>
  <c r="P1570" i="13"/>
  <c r="M1570" i="13"/>
  <c r="O1570" i="13"/>
  <c r="N1570" i="13"/>
  <c r="N493" i="13"/>
  <c r="P493" i="13"/>
  <c r="M493" i="13"/>
  <c r="O493" i="13"/>
  <c r="P1416" i="13"/>
  <c r="M1416" i="13"/>
  <c r="O1416" i="13"/>
  <c r="N1416" i="13"/>
  <c r="M1672" i="13"/>
  <c r="N1672" i="13"/>
  <c r="O1672" i="13"/>
  <c r="P1672" i="13"/>
  <c r="P1928" i="13"/>
  <c r="O1928" i="13"/>
  <c r="M1928" i="13"/>
  <c r="N1928" i="13"/>
  <c r="M1638" i="13"/>
  <c r="O1638" i="13"/>
  <c r="N1638" i="13"/>
  <c r="P1638" i="13"/>
  <c r="M625" i="13"/>
  <c r="N625" i="13"/>
  <c r="O625" i="13"/>
  <c r="P625" i="13"/>
  <c r="P1449" i="13"/>
  <c r="O1449" i="13"/>
  <c r="N1449" i="13"/>
  <c r="M1449" i="13"/>
  <c r="P1705" i="13"/>
  <c r="M1705" i="13"/>
  <c r="N1705" i="13"/>
  <c r="O1705" i="13"/>
  <c r="N1961" i="13"/>
  <c r="O1961" i="13"/>
  <c r="M1961" i="13"/>
  <c r="P1961" i="13"/>
  <c r="P1554" i="13"/>
  <c r="M1554" i="13"/>
  <c r="N1554" i="13"/>
  <c r="O1554" i="13"/>
  <c r="P30" i="13"/>
  <c r="O30" i="13"/>
  <c r="N30" i="13"/>
  <c r="M30" i="13"/>
  <c r="N286" i="13"/>
  <c r="M286" i="13"/>
  <c r="O286" i="13"/>
  <c r="P286" i="13"/>
  <c r="N542" i="13"/>
  <c r="M542" i="13"/>
  <c r="P542" i="13"/>
  <c r="O542" i="13"/>
  <c r="P798" i="13"/>
  <c r="M798" i="13"/>
  <c r="N798" i="13"/>
  <c r="O798" i="13"/>
  <c r="P1054" i="13"/>
  <c r="O1054" i="13"/>
  <c r="M1054" i="13"/>
  <c r="N1054" i="13"/>
  <c r="P1310" i="13"/>
  <c r="N1310" i="13"/>
  <c r="O1310" i="13"/>
  <c r="M1310" i="13"/>
  <c r="P167" i="13"/>
  <c r="M167" i="13"/>
  <c r="O167" i="13"/>
  <c r="N167" i="13"/>
  <c r="P423" i="13"/>
  <c r="N423" i="13"/>
  <c r="O423" i="13"/>
  <c r="M423" i="13"/>
  <c r="M679" i="13"/>
  <c r="N679" i="13"/>
  <c r="O679" i="13"/>
  <c r="P679" i="13"/>
  <c r="N935" i="13"/>
  <c r="O935" i="13"/>
  <c r="M935" i="13"/>
  <c r="P935" i="13"/>
  <c r="M1191" i="13"/>
  <c r="N1191" i="13"/>
  <c r="O1191" i="13"/>
  <c r="P1191" i="13"/>
  <c r="P44" i="13"/>
  <c r="O44" i="13"/>
  <c r="N44" i="13"/>
  <c r="M44" i="13"/>
  <c r="P300" i="13"/>
  <c r="N300" i="13"/>
  <c r="M300" i="13"/>
  <c r="O300" i="13"/>
  <c r="P556" i="13"/>
  <c r="O556" i="13"/>
  <c r="N556" i="13"/>
  <c r="M556" i="13"/>
  <c r="P812" i="13"/>
  <c r="M812" i="13"/>
  <c r="N812" i="13"/>
  <c r="O812" i="13"/>
  <c r="P1068" i="13"/>
  <c r="M1068" i="13"/>
  <c r="O1068" i="13"/>
  <c r="N1068" i="13"/>
  <c r="P57" i="13"/>
  <c r="M57" i="13"/>
  <c r="O57" i="13"/>
  <c r="N57" i="13"/>
  <c r="N1081" i="13"/>
  <c r="M1081" i="13"/>
  <c r="O1081" i="13"/>
  <c r="P1081" i="13"/>
  <c r="M1563" i="13"/>
  <c r="N1563" i="13"/>
  <c r="O1563" i="13"/>
  <c r="P1563" i="13"/>
  <c r="P1819" i="13"/>
  <c r="M1819" i="13"/>
  <c r="O1819" i="13"/>
  <c r="N1819" i="13"/>
  <c r="M725" i="13"/>
  <c r="N725" i="13"/>
  <c r="O725" i="13"/>
  <c r="P725" i="13"/>
  <c r="P61" i="13"/>
  <c r="O61" i="13"/>
  <c r="M61" i="13"/>
  <c r="N61" i="13"/>
  <c r="N1085" i="13"/>
  <c r="M1085" i="13"/>
  <c r="O1085" i="13"/>
  <c r="P1085" i="13"/>
  <c r="P1564" i="13"/>
  <c r="M1564" i="13"/>
  <c r="N1564" i="13"/>
  <c r="O1564" i="13"/>
  <c r="P1820" i="13"/>
  <c r="O1820" i="13"/>
  <c r="N1820" i="13"/>
  <c r="M1820" i="13"/>
  <c r="N917" i="13"/>
  <c r="O917" i="13"/>
  <c r="M917" i="13"/>
  <c r="P917" i="13"/>
  <c r="P193" i="13"/>
  <c r="O193" i="13"/>
  <c r="M193" i="13"/>
  <c r="N193" i="13"/>
  <c r="M1217" i="13"/>
  <c r="N1217" i="13"/>
  <c r="O1217" i="13"/>
  <c r="P1217" i="13"/>
  <c r="M1597" i="13"/>
  <c r="O1597" i="13"/>
  <c r="N1597" i="13"/>
  <c r="P1597" i="13"/>
  <c r="P1853" i="13"/>
  <c r="N1853" i="13"/>
  <c r="M1853" i="13"/>
  <c r="O1853" i="13"/>
  <c r="N949" i="13"/>
  <c r="O949" i="13"/>
  <c r="M949" i="13"/>
  <c r="P949" i="13"/>
  <c r="P1898" i="13"/>
  <c r="M1898" i="13"/>
  <c r="O1898" i="13"/>
  <c r="N1898" i="13"/>
  <c r="P210" i="13"/>
  <c r="M210" i="13"/>
  <c r="N210" i="13"/>
  <c r="O210" i="13"/>
  <c r="N466" i="13"/>
  <c r="P466" i="13"/>
  <c r="O466" i="13"/>
  <c r="M466" i="13"/>
  <c r="P722" i="13"/>
  <c r="M722" i="13"/>
  <c r="N722" i="13"/>
  <c r="O722" i="13"/>
  <c r="P978" i="13"/>
  <c r="O978" i="13"/>
  <c r="M978" i="13"/>
  <c r="N978" i="13"/>
  <c r="M1234" i="13"/>
  <c r="P1234" i="13"/>
  <c r="O1234" i="13"/>
  <c r="N1234" i="13"/>
  <c r="P91" i="13"/>
  <c r="O91" i="13"/>
  <c r="M91" i="13"/>
  <c r="N91" i="13"/>
  <c r="P347" i="13"/>
  <c r="N347" i="13"/>
  <c r="O347" i="13"/>
  <c r="M347" i="13"/>
  <c r="M603" i="13"/>
  <c r="N603" i="13"/>
  <c r="O603" i="13"/>
  <c r="P603" i="13"/>
  <c r="N859" i="13"/>
  <c r="O859" i="13"/>
  <c r="M859" i="13"/>
  <c r="P859" i="13"/>
  <c r="P1115" i="13"/>
  <c r="M1115" i="13"/>
  <c r="N1115" i="13"/>
  <c r="O1115" i="13"/>
  <c r="P1371" i="13"/>
  <c r="M1371" i="13"/>
  <c r="N1371" i="13"/>
  <c r="O1371" i="13"/>
  <c r="P224" i="13"/>
  <c r="N224" i="13"/>
  <c r="M224" i="13"/>
  <c r="O224" i="13"/>
  <c r="N480" i="13"/>
  <c r="P480" i="13"/>
  <c r="O480" i="13"/>
  <c r="M480" i="13"/>
  <c r="P736" i="13"/>
  <c r="O736" i="13"/>
  <c r="M736" i="13"/>
  <c r="N736" i="13"/>
  <c r="P992" i="13"/>
  <c r="O992" i="13"/>
  <c r="M992" i="13"/>
  <c r="N992" i="13"/>
  <c r="O1248" i="13"/>
  <c r="N1248" i="13"/>
  <c r="M1248" i="13"/>
  <c r="P1248" i="13"/>
  <c r="M777" i="13"/>
  <c r="N777" i="13"/>
  <c r="O777" i="13"/>
  <c r="P777" i="13"/>
  <c r="M1487" i="13"/>
  <c r="O1487" i="13"/>
  <c r="N1487" i="13"/>
  <c r="P1487" i="13"/>
  <c r="P1743" i="13"/>
  <c r="M1743" i="13"/>
  <c r="N1743" i="13"/>
  <c r="O1743" i="13"/>
  <c r="N1999" i="13"/>
  <c r="O1999" i="13"/>
  <c r="M1999" i="13"/>
  <c r="P1999" i="13"/>
  <c r="P1798" i="13"/>
  <c r="O1798" i="13"/>
  <c r="N1798" i="13"/>
  <c r="M1798" i="13"/>
  <c r="M781" i="13"/>
  <c r="N781" i="13"/>
  <c r="O781" i="13"/>
  <c r="P781" i="13"/>
  <c r="M1488" i="13"/>
  <c r="O1488" i="13"/>
  <c r="N1488" i="13"/>
  <c r="P1488" i="13"/>
  <c r="M1744" i="13"/>
  <c r="O1744" i="13"/>
  <c r="N1744" i="13"/>
  <c r="P1744" i="13"/>
  <c r="P2000" i="13"/>
  <c r="O2000" i="13"/>
  <c r="M2000" i="13"/>
  <c r="N2000" i="13"/>
  <c r="P1906" i="13"/>
  <c r="M1906" i="13"/>
  <c r="O1906" i="13"/>
  <c r="N1906" i="13"/>
  <c r="N913" i="13"/>
  <c r="O913" i="13"/>
  <c r="M913" i="13"/>
  <c r="P913" i="13"/>
  <c r="P1521" i="13"/>
  <c r="O1521" i="13"/>
  <c r="N1521" i="13"/>
  <c r="M1521" i="13"/>
  <c r="P1777" i="13"/>
  <c r="N1777" i="13"/>
  <c r="M1777" i="13"/>
  <c r="O1777" i="13"/>
  <c r="P197" i="13"/>
  <c r="O197" i="13"/>
  <c r="M197" i="13"/>
  <c r="N197" i="13"/>
  <c r="M1722" i="13"/>
  <c r="O1722" i="13"/>
  <c r="N1722" i="13"/>
  <c r="P1722" i="13"/>
  <c r="P150" i="13"/>
  <c r="N150" i="13"/>
  <c r="M150" i="13"/>
  <c r="O150" i="13"/>
  <c r="N406" i="13"/>
  <c r="O406" i="13"/>
  <c r="P406" i="13"/>
  <c r="M406" i="13"/>
  <c r="P662" i="13"/>
  <c r="M662" i="13"/>
  <c r="N662" i="13"/>
  <c r="O662" i="13"/>
  <c r="P918" i="13"/>
  <c r="O918" i="13"/>
  <c r="M918" i="13"/>
  <c r="N918" i="13"/>
  <c r="P1174" i="13"/>
  <c r="N1174" i="13"/>
  <c r="M1174" i="13"/>
  <c r="O1174" i="13"/>
  <c r="P31" i="13"/>
  <c r="O31" i="13"/>
  <c r="M31" i="13"/>
  <c r="N31" i="13"/>
  <c r="P287" i="13"/>
  <c r="N287" i="13"/>
  <c r="O287" i="13"/>
  <c r="M287" i="13"/>
  <c r="M543" i="13"/>
  <c r="N543" i="13"/>
  <c r="O543" i="13"/>
  <c r="P543" i="13"/>
  <c r="M799" i="13"/>
  <c r="N799" i="13"/>
  <c r="O799" i="13"/>
  <c r="P799" i="13"/>
  <c r="N1055" i="13"/>
  <c r="O1055" i="13"/>
  <c r="M1055" i="13"/>
  <c r="P1055" i="13"/>
  <c r="P1311" i="13"/>
  <c r="N1311" i="13"/>
  <c r="M1311" i="13"/>
  <c r="O1311" i="13"/>
  <c r="P164" i="13"/>
  <c r="O164" i="13"/>
  <c r="N164" i="13"/>
  <c r="M164" i="13"/>
  <c r="N420" i="13"/>
  <c r="P420" i="13"/>
  <c r="M420" i="13"/>
  <c r="O420" i="13"/>
  <c r="P676" i="13"/>
  <c r="M676" i="13"/>
  <c r="N676" i="13"/>
  <c r="O676" i="13"/>
  <c r="P932" i="13"/>
  <c r="O932" i="13"/>
  <c r="M932" i="13"/>
  <c r="N932" i="13"/>
  <c r="P1188" i="13"/>
  <c r="M1188" i="13"/>
  <c r="O1188" i="13"/>
  <c r="N1188" i="13"/>
  <c r="M537" i="13"/>
  <c r="N537" i="13"/>
  <c r="O537" i="13"/>
  <c r="P537" i="13"/>
  <c r="P1427" i="13"/>
  <c r="O1427" i="13"/>
  <c r="N1427" i="13"/>
  <c r="M1427" i="13"/>
  <c r="P1683" i="13"/>
  <c r="N1683" i="13"/>
  <c r="M1683" i="13"/>
  <c r="O1683" i="13"/>
  <c r="N1939" i="13"/>
  <c r="O1939" i="13"/>
  <c r="M1939" i="13"/>
  <c r="P1939" i="13"/>
  <c r="M1610" i="13"/>
  <c r="P1610" i="13"/>
  <c r="O1610" i="13"/>
  <c r="N1610" i="13"/>
  <c r="M541" i="13"/>
  <c r="N541" i="13"/>
  <c r="O541" i="13"/>
  <c r="P541" i="13"/>
  <c r="P1428" i="13"/>
  <c r="M1428" i="13"/>
  <c r="O1428" i="13"/>
  <c r="N1428" i="13"/>
  <c r="M1684" i="13"/>
  <c r="O1684" i="13"/>
  <c r="N1684" i="13"/>
  <c r="P1684" i="13"/>
  <c r="P1940" i="13"/>
  <c r="O1940" i="13"/>
  <c r="M1940" i="13"/>
  <c r="N1940" i="13"/>
  <c r="M1686" i="13"/>
  <c r="O1686" i="13"/>
  <c r="N1686" i="13"/>
  <c r="P1686" i="13"/>
  <c r="M673" i="13"/>
  <c r="N673" i="13"/>
  <c r="O673" i="13"/>
  <c r="P673" i="13"/>
  <c r="M1461" i="13"/>
  <c r="O1461" i="13"/>
  <c r="N1461" i="13"/>
  <c r="P1461" i="13"/>
  <c r="P1717" i="13"/>
  <c r="M1717" i="13"/>
  <c r="N1717" i="13"/>
  <c r="O1717" i="13"/>
  <c r="N1973" i="13"/>
  <c r="O1973" i="13"/>
  <c r="M1973" i="13"/>
  <c r="P1973" i="13"/>
  <c r="P1578" i="13"/>
  <c r="M1578" i="13"/>
  <c r="O1578" i="13"/>
  <c r="N1578" i="13"/>
  <c r="P90" i="13"/>
  <c r="M90" i="13"/>
  <c r="O90" i="13"/>
  <c r="N90" i="13"/>
  <c r="N346" i="13"/>
  <c r="P346" i="13"/>
  <c r="O346" i="13"/>
  <c r="M346" i="13"/>
  <c r="P602" i="13"/>
  <c r="M602" i="13"/>
  <c r="N602" i="13"/>
  <c r="O602" i="13"/>
  <c r="P858" i="13"/>
  <c r="O858" i="13"/>
  <c r="M858" i="13"/>
  <c r="N858" i="13"/>
  <c r="O1114" i="13"/>
  <c r="P1114" i="13"/>
  <c r="M1114" i="13"/>
  <c r="N1114" i="13"/>
  <c r="P1370" i="13"/>
  <c r="N1370" i="13"/>
  <c r="M1370" i="13"/>
  <c r="O1370" i="13"/>
  <c r="P227" i="13"/>
  <c r="O227" i="13"/>
  <c r="M227" i="13"/>
  <c r="N227" i="13"/>
  <c r="N483" i="13"/>
  <c r="P483" i="13"/>
  <c r="M483" i="13"/>
  <c r="O483" i="13"/>
  <c r="M739" i="13"/>
  <c r="N739" i="13"/>
  <c r="O739" i="13"/>
  <c r="P739" i="13"/>
  <c r="N995" i="13"/>
  <c r="O995" i="13"/>
  <c r="M995" i="13"/>
  <c r="P995" i="13"/>
  <c r="P1251" i="13"/>
  <c r="N1251" i="13"/>
  <c r="M1251" i="13"/>
  <c r="O1251" i="13"/>
  <c r="P104" i="13"/>
  <c r="M104" i="13"/>
  <c r="O104" i="13"/>
  <c r="N104" i="13"/>
  <c r="N360" i="13"/>
  <c r="M360" i="13"/>
  <c r="O360" i="13"/>
  <c r="P360" i="13"/>
  <c r="P616" i="13"/>
  <c r="O616" i="13"/>
  <c r="M616" i="13"/>
  <c r="N616" i="13"/>
  <c r="P872" i="13"/>
  <c r="O872" i="13"/>
  <c r="M872" i="13"/>
  <c r="N872" i="13"/>
  <c r="O1128" i="13"/>
  <c r="M1128" i="13"/>
  <c r="P1128" i="13"/>
  <c r="N1128" i="13"/>
  <c r="P297" i="13"/>
  <c r="N297" i="13"/>
  <c r="O297" i="13"/>
  <c r="M297" i="13"/>
  <c r="P1317" i="13"/>
  <c r="M1317" i="13"/>
  <c r="N1317" i="13"/>
  <c r="O1317" i="13"/>
  <c r="P1623" i="13"/>
  <c r="M1623" i="13"/>
  <c r="O1623" i="13"/>
  <c r="N1623" i="13"/>
  <c r="P1879" i="13"/>
  <c r="M1879" i="13"/>
  <c r="O1879" i="13"/>
  <c r="N1879" i="13"/>
  <c r="P1422" i="13"/>
  <c r="M1422" i="13"/>
  <c r="O1422" i="13"/>
  <c r="N1422" i="13"/>
  <c r="P301" i="13"/>
  <c r="N301" i="13"/>
  <c r="M301" i="13"/>
  <c r="O301" i="13"/>
  <c r="O1320" i="13"/>
  <c r="N1320" i="13"/>
  <c r="M1320" i="13"/>
  <c r="P1320" i="13"/>
  <c r="P1624" i="13"/>
  <c r="O1624" i="13"/>
  <c r="N1624" i="13"/>
  <c r="M1624" i="13"/>
  <c r="P1880" i="13"/>
  <c r="O1880" i="13"/>
  <c r="M1880" i="13"/>
  <c r="N1880" i="13"/>
  <c r="P1450" i="13"/>
  <c r="O1450" i="13"/>
  <c r="N1450" i="13"/>
  <c r="M1450" i="13"/>
  <c r="P433" i="13"/>
  <c r="N433" i="13"/>
  <c r="M433" i="13"/>
  <c r="O433" i="13"/>
  <c r="N1385" i="13"/>
  <c r="O1385" i="13"/>
  <c r="M1385" i="13"/>
  <c r="P1385" i="13"/>
  <c r="P1657" i="13"/>
  <c r="M1657" i="13"/>
  <c r="O1657" i="13"/>
  <c r="N1657" i="13"/>
  <c r="P1913" i="13"/>
  <c r="N1913" i="13"/>
  <c r="M1913" i="13"/>
  <c r="O1913" i="13"/>
  <c r="P1434" i="13"/>
  <c r="O1434" i="13"/>
  <c r="N1434" i="13"/>
  <c r="M1434" i="13"/>
  <c r="P46" i="13"/>
  <c r="O46" i="13"/>
  <c r="N46" i="13"/>
  <c r="M46" i="13"/>
  <c r="N302" i="13"/>
  <c r="M302" i="13"/>
  <c r="O302" i="13"/>
  <c r="P302" i="13"/>
  <c r="N558" i="13"/>
  <c r="M558" i="13"/>
  <c r="P558" i="13"/>
  <c r="O558" i="13"/>
  <c r="P814" i="13"/>
  <c r="M814" i="13"/>
  <c r="N814" i="13"/>
  <c r="O814" i="13"/>
  <c r="P1070" i="13"/>
  <c r="O1070" i="13"/>
  <c r="N1070" i="13"/>
  <c r="M1070" i="13"/>
  <c r="P1326" i="13"/>
  <c r="N1326" i="13"/>
  <c r="M1326" i="13"/>
  <c r="O1326" i="13"/>
  <c r="P183" i="13"/>
  <c r="M183" i="13"/>
  <c r="O183" i="13"/>
  <c r="N183" i="13"/>
  <c r="P439" i="13"/>
  <c r="N439" i="13"/>
  <c r="O439" i="13"/>
  <c r="M439" i="13"/>
  <c r="M695" i="13"/>
  <c r="N695" i="13"/>
  <c r="O695" i="13"/>
  <c r="P695" i="13"/>
  <c r="N951" i="13"/>
  <c r="O951" i="13"/>
  <c r="M951" i="13"/>
  <c r="P951" i="13"/>
  <c r="M1207" i="13"/>
  <c r="N1207" i="13"/>
  <c r="O1207" i="13"/>
  <c r="P1207" i="13"/>
  <c r="P60" i="13"/>
  <c r="O60" i="13"/>
  <c r="N60" i="13"/>
  <c r="M60" i="13"/>
  <c r="P316" i="13"/>
  <c r="N316" i="13"/>
  <c r="M316" i="13"/>
  <c r="O316" i="13"/>
  <c r="P572" i="13"/>
  <c r="O572" i="13"/>
  <c r="N572" i="13"/>
  <c r="M572" i="13"/>
  <c r="P828" i="13"/>
  <c r="O828" i="13"/>
  <c r="M828" i="13"/>
  <c r="N828" i="13"/>
  <c r="O1084" i="13"/>
  <c r="M1084" i="13"/>
  <c r="P1084" i="13"/>
  <c r="N1084" i="13"/>
  <c r="P121" i="13"/>
  <c r="O121" i="13"/>
  <c r="M121" i="13"/>
  <c r="N121" i="13"/>
  <c r="N1145" i="13"/>
  <c r="M1145" i="13"/>
  <c r="O1145" i="13"/>
  <c r="P1145" i="13"/>
  <c r="M1579" i="13"/>
  <c r="N1579" i="13"/>
  <c r="O1579" i="13"/>
  <c r="P1579" i="13"/>
  <c r="P1835" i="13"/>
  <c r="N1835" i="13"/>
  <c r="M1835" i="13"/>
  <c r="O1835" i="13"/>
  <c r="N933" i="13"/>
  <c r="O933" i="13"/>
  <c r="M933" i="13"/>
  <c r="P933" i="13"/>
  <c r="P125" i="13"/>
  <c r="O125" i="13"/>
  <c r="M125" i="13"/>
  <c r="N125" i="13"/>
  <c r="N1149" i="13"/>
  <c r="M1149" i="13"/>
  <c r="O1149" i="13"/>
  <c r="P1149" i="13"/>
  <c r="M1580" i="13"/>
  <c r="N1580" i="13"/>
  <c r="P1580" i="13"/>
  <c r="O1580" i="13"/>
  <c r="P1836" i="13"/>
  <c r="O1836" i="13"/>
  <c r="N1836" i="13"/>
  <c r="M1836" i="13"/>
  <c r="O1157" i="13"/>
  <c r="N1157" i="13"/>
  <c r="M1157" i="13"/>
  <c r="P1157" i="13"/>
  <c r="O257" i="13"/>
  <c r="P257" i="13"/>
  <c r="M257" i="13"/>
  <c r="N257" i="13"/>
  <c r="P1281" i="13"/>
  <c r="N1281" i="13"/>
  <c r="M1281" i="13"/>
  <c r="O1281" i="13"/>
  <c r="M1613" i="13"/>
  <c r="O1613" i="13"/>
  <c r="N1613" i="13"/>
  <c r="P1613" i="13"/>
  <c r="P1869" i="13"/>
  <c r="N1869" i="13"/>
  <c r="M1869" i="13"/>
  <c r="O1869" i="13"/>
  <c r="N1109" i="13"/>
  <c r="M1109" i="13"/>
  <c r="O1109" i="13"/>
  <c r="P1109" i="13"/>
  <c r="P1934" i="13"/>
  <c r="O1934" i="13"/>
  <c r="M1934" i="13"/>
  <c r="N1934" i="13"/>
  <c r="P226" i="13"/>
  <c r="M226" i="13"/>
  <c r="N226" i="13"/>
  <c r="O226" i="13"/>
  <c r="N482" i="13"/>
  <c r="P482" i="13"/>
  <c r="O482" i="13"/>
  <c r="M482" i="13"/>
  <c r="P738" i="13"/>
  <c r="M738" i="13"/>
  <c r="N738" i="13"/>
  <c r="O738" i="13"/>
  <c r="P994" i="13"/>
  <c r="O994" i="13"/>
  <c r="M994" i="13"/>
  <c r="N994" i="13"/>
  <c r="P1250" i="13"/>
  <c r="O1250" i="13"/>
  <c r="N1250" i="13"/>
  <c r="M1250" i="13"/>
  <c r="P107" i="13"/>
  <c r="O107" i="13"/>
  <c r="M107" i="13"/>
  <c r="N107" i="13"/>
  <c r="P363" i="13"/>
  <c r="N363" i="13"/>
  <c r="O363" i="13"/>
  <c r="M363" i="13"/>
  <c r="N875" i="13"/>
  <c r="O875" i="13"/>
  <c r="M875" i="13"/>
  <c r="P875" i="13"/>
  <c r="P1131" i="13"/>
  <c r="M1131" i="13"/>
  <c r="N1131" i="13"/>
  <c r="O1131" i="13"/>
  <c r="N1387" i="13"/>
  <c r="M1387" i="13"/>
  <c r="P1387" i="13"/>
  <c r="O1387" i="13"/>
  <c r="P240" i="13"/>
  <c r="N240" i="13"/>
  <c r="M240" i="13"/>
  <c r="O240" i="13"/>
  <c r="N496" i="13"/>
  <c r="P496" i="13"/>
  <c r="O496" i="13"/>
  <c r="M496" i="13"/>
  <c r="P752" i="13"/>
  <c r="O752" i="13"/>
  <c r="M752" i="13"/>
  <c r="N752" i="13"/>
  <c r="P1008" i="13"/>
  <c r="O1008" i="13"/>
  <c r="M1008" i="13"/>
  <c r="N1008" i="13"/>
  <c r="P1264" i="13"/>
  <c r="O1264" i="13"/>
  <c r="N1264" i="13"/>
  <c r="M1264" i="13"/>
  <c r="N841" i="13"/>
  <c r="O841" i="13"/>
  <c r="M841" i="13"/>
  <c r="P841" i="13"/>
  <c r="M1503" i="13"/>
  <c r="O1503" i="13"/>
  <c r="N1503" i="13"/>
  <c r="P1503" i="13"/>
  <c r="P1759" i="13"/>
  <c r="N1759" i="13"/>
  <c r="M1759" i="13"/>
  <c r="O1759" i="13"/>
  <c r="K7" i="8"/>
  <c r="I15" i="13"/>
  <c r="O15" i="13" s="1"/>
  <c r="N334" i="13"/>
  <c r="O334" i="13"/>
  <c r="P334" i="13"/>
  <c r="M334" i="13"/>
  <c r="P846" i="13"/>
  <c r="O846" i="13"/>
  <c r="M846" i="13"/>
  <c r="N846" i="13"/>
  <c r="P471" i="13"/>
  <c r="N471" i="13"/>
  <c r="O471" i="13"/>
  <c r="M471" i="13"/>
  <c r="O1116" i="13"/>
  <c r="M1116" i="13"/>
  <c r="P1116" i="13"/>
  <c r="N1116" i="13"/>
  <c r="O253" i="13"/>
  <c r="P253" i="13"/>
  <c r="M253" i="13"/>
  <c r="N253" i="13"/>
  <c r="M1612" i="13"/>
  <c r="N1612" i="13"/>
  <c r="P1612" i="13"/>
  <c r="O1612" i="13"/>
  <c r="P1361" i="13"/>
  <c r="N1361" i="13"/>
  <c r="M1361" i="13"/>
  <c r="O1361" i="13"/>
  <c r="P1901" i="13"/>
  <c r="O1901" i="13"/>
  <c r="N1901" i="13"/>
  <c r="M1901" i="13"/>
  <c r="P770" i="13"/>
  <c r="M770" i="13"/>
  <c r="N770" i="13"/>
  <c r="O770" i="13"/>
  <c r="P1282" i="13"/>
  <c r="M1282" i="13"/>
  <c r="O1282" i="13"/>
  <c r="N1282" i="13"/>
  <c r="N907" i="13"/>
  <c r="O907" i="13"/>
  <c r="M907" i="13"/>
  <c r="P907" i="13"/>
  <c r="Q12" i="13"/>
  <c r="P1358" i="13"/>
  <c r="N1358" i="13"/>
  <c r="M1358" i="13"/>
  <c r="O1358" i="13"/>
  <c r="P92" i="13"/>
  <c r="O92" i="13"/>
  <c r="N92" i="13"/>
  <c r="M92" i="13"/>
  <c r="N348" i="13"/>
  <c r="P348" i="13"/>
  <c r="M348" i="13"/>
  <c r="O348" i="13"/>
  <c r="P860" i="13"/>
  <c r="O860" i="13"/>
  <c r="M860" i="13"/>
  <c r="N860" i="13"/>
  <c r="P1867" i="13"/>
  <c r="O1867" i="13"/>
  <c r="N1867" i="13"/>
  <c r="M1867" i="13"/>
  <c r="M1348" i="13"/>
  <c r="P1348" i="13"/>
  <c r="O1348" i="13"/>
  <c r="N1348" i="13"/>
  <c r="P1868" i="13"/>
  <c r="O1868" i="13"/>
  <c r="M1868" i="13"/>
  <c r="N1868" i="13"/>
  <c r="P385" i="13"/>
  <c r="N385" i="13"/>
  <c r="M385" i="13"/>
  <c r="O385" i="13"/>
  <c r="P1645" i="13"/>
  <c r="O1645" i="13"/>
  <c r="N1645" i="13"/>
  <c r="M1645" i="13"/>
  <c r="P258" i="13"/>
  <c r="M258" i="13"/>
  <c r="N258" i="13"/>
  <c r="O258" i="13"/>
  <c r="P1026" i="13"/>
  <c r="O1026" i="13"/>
  <c r="M1026" i="13"/>
  <c r="N1026" i="13"/>
  <c r="P395" i="13"/>
  <c r="N395" i="13"/>
  <c r="O395" i="13"/>
  <c r="M395" i="13"/>
  <c r="M1163" i="13"/>
  <c r="N1163" i="13"/>
  <c r="O1163" i="13"/>
  <c r="P1163" i="13"/>
  <c r="K8" i="8"/>
  <c r="I16" i="13"/>
  <c r="N16" i="13" s="1"/>
  <c r="P590" i="13"/>
  <c r="M590" i="13"/>
  <c r="N590" i="13"/>
  <c r="O590" i="13"/>
  <c r="O1102" i="13"/>
  <c r="P1102" i="13"/>
  <c r="M1102" i="13"/>
  <c r="N1102" i="13"/>
  <c r="P215" i="13"/>
  <c r="O215" i="13"/>
  <c r="M215" i="13"/>
  <c r="N215" i="13"/>
  <c r="M1239" i="13"/>
  <c r="O1239" i="13"/>
  <c r="N1239" i="13"/>
  <c r="P1239" i="13"/>
  <c r="P1396" i="13"/>
  <c r="M1396" i="13"/>
  <c r="O1396" i="13"/>
  <c r="N1396" i="13"/>
  <c r="P2010" i="13"/>
  <c r="O2010" i="13"/>
  <c r="M2010" i="13"/>
  <c r="N2010" i="13"/>
  <c r="P139" i="13"/>
  <c r="O139" i="13"/>
  <c r="M139" i="13"/>
  <c r="N139" i="13"/>
  <c r="P15" i="13"/>
  <c r="N15" i="13"/>
  <c r="M15" i="13"/>
  <c r="P142" i="13"/>
  <c r="N142" i="13"/>
  <c r="M142" i="13"/>
  <c r="O142" i="13"/>
  <c r="N398" i="13"/>
  <c r="O398" i="13"/>
  <c r="P398" i="13"/>
  <c r="M398" i="13"/>
  <c r="P654" i="13"/>
  <c r="M654" i="13"/>
  <c r="N654" i="13"/>
  <c r="O654" i="13"/>
  <c r="P910" i="13"/>
  <c r="O910" i="13"/>
  <c r="M910" i="13"/>
  <c r="N910" i="13"/>
  <c r="P1166" i="13"/>
  <c r="O1166" i="13"/>
  <c r="N1166" i="13"/>
  <c r="M1166" i="13"/>
  <c r="P23" i="13"/>
  <c r="O23" i="13"/>
  <c r="M23" i="13"/>
  <c r="N23" i="13"/>
  <c r="O279" i="13"/>
  <c r="M279" i="13"/>
  <c r="P279" i="13"/>
  <c r="N279" i="13"/>
  <c r="M535" i="13"/>
  <c r="N535" i="13"/>
  <c r="O535" i="13"/>
  <c r="P535" i="13"/>
  <c r="M791" i="13"/>
  <c r="N791" i="13"/>
  <c r="O791" i="13"/>
  <c r="P791" i="13"/>
  <c r="N1047" i="13"/>
  <c r="O1047" i="13"/>
  <c r="M1047" i="13"/>
  <c r="P1047" i="13"/>
  <c r="P1303" i="13"/>
  <c r="N1303" i="13"/>
  <c r="M1303" i="13"/>
  <c r="O1303" i="13"/>
  <c r="P156" i="13"/>
  <c r="O156" i="13"/>
  <c r="N156" i="13"/>
  <c r="M156" i="13"/>
  <c r="N412" i="13"/>
  <c r="P412" i="13"/>
  <c r="M412" i="13"/>
  <c r="O412" i="13"/>
  <c r="P668" i="13"/>
  <c r="M668" i="13"/>
  <c r="N668" i="13"/>
  <c r="O668" i="13"/>
  <c r="P924" i="13"/>
  <c r="O924" i="13"/>
  <c r="M924" i="13"/>
  <c r="N924" i="13"/>
  <c r="P1180" i="13"/>
  <c r="O1180" i="13"/>
  <c r="N1180" i="13"/>
  <c r="M1180" i="13"/>
  <c r="P505" i="13"/>
  <c r="N505" i="13"/>
  <c r="M505" i="13"/>
  <c r="O505" i="13"/>
  <c r="P1419" i="13"/>
  <c r="O1419" i="13"/>
  <c r="N1419" i="13"/>
  <c r="M1419" i="13"/>
  <c r="P1675" i="13"/>
  <c r="N1675" i="13"/>
  <c r="M1675" i="13"/>
  <c r="O1675" i="13"/>
  <c r="N1931" i="13"/>
  <c r="M1931" i="13"/>
  <c r="O1931" i="13"/>
  <c r="P1931" i="13"/>
  <c r="M1582" i="13"/>
  <c r="O1582" i="13"/>
  <c r="N1582" i="13"/>
  <c r="P1582" i="13"/>
  <c r="P509" i="13"/>
  <c r="N509" i="13"/>
  <c r="M509" i="13"/>
  <c r="O509" i="13"/>
  <c r="P1420" i="13"/>
  <c r="N1420" i="13"/>
  <c r="M1420" i="13"/>
  <c r="O1420" i="13"/>
  <c r="M1676" i="13"/>
  <c r="O1676" i="13"/>
  <c r="N1676" i="13"/>
  <c r="P1676" i="13"/>
  <c r="P1932" i="13"/>
  <c r="M1932" i="13"/>
  <c r="O1932" i="13"/>
  <c r="N1932" i="13"/>
  <c r="M1654" i="13"/>
  <c r="O1654" i="13"/>
  <c r="N1654" i="13"/>
  <c r="P1654" i="13"/>
  <c r="M641" i="13"/>
  <c r="N641" i="13"/>
  <c r="O641" i="13"/>
  <c r="P641" i="13"/>
  <c r="P1453" i="13"/>
  <c r="O1453" i="13"/>
  <c r="M1453" i="13"/>
  <c r="N1453" i="13"/>
  <c r="P1709" i="13"/>
  <c r="M1709" i="13"/>
  <c r="N1709" i="13"/>
  <c r="O1709" i="13"/>
  <c r="N1965" i="13"/>
  <c r="O1965" i="13"/>
  <c r="M1965" i="13"/>
  <c r="P1965" i="13"/>
  <c r="P1562" i="13"/>
  <c r="M1562" i="13"/>
  <c r="O1562" i="13"/>
  <c r="N1562" i="13"/>
  <c r="P66" i="13"/>
  <c r="M66" i="13"/>
  <c r="O66" i="13"/>
  <c r="N66" i="13"/>
  <c r="N322" i="13"/>
  <c r="P322" i="13"/>
  <c r="O322" i="13"/>
  <c r="M322" i="13"/>
  <c r="P578" i="13"/>
  <c r="M578" i="13"/>
  <c r="N578" i="13"/>
  <c r="O578" i="13"/>
  <c r="P834" i="13"/>
  <c r="O834" i="13"/>
  <c r="M834" i="13"/>
  <c r="N834" i="13"/>
  <c r="O1090" i="13"/>
  <c r="P1090" i="13"/>
  <c r="M1090" i="13"/>
  <c r="N1090" i="13"/>
  <c r="P1346" i="13"/>
  <c r="M1346" i="13"/>
  <c r="O1346" i="13"/>
  <c r="N1346" i="13"/>
  <c r="P203" i="13"/>
  <c r="O203" i="13"/>
  <c r="M203" i="13"/>
  <c r="N203" i="13"/>
  <c r="P459" i="13"/>
  <c r="N459" i="13"/>
  <c r="O459" i="13"/>
  <c r="M459" i="13"/>
  <c r="M715" i="13"/>
  <c r="N715" i="13"/>
  <c r="O715" i="13"/>
  <c r="P715" i="13"/>
  <c r="N971" i="13"/>
  <c r="O971" i="13"/>
  <c r="M971" i="13"/>
  <c r="P971" i="13"/>
  <c r="M1227" i="13"/>
  <c r="N1227" i="13"/>
  <c r="O1227" i="13"/>
  <c r="P1227" i="13"/>
  <c r="P80" i="13"/>
  <c r="N80" i="13"/>
  <c r="M80" i="13"/>
  <c r="O80" i="13"/>
  <c r="N336" i="13"/>
  <c r="M336" i="13"/>
  <c r="O336" i="13"/>
  <c r="P336" i="13"/>
  <c r="P592" i="13"/>
  <c r="O592" i="13"/>
  <c r="M592" i="13"/>
  <c r="N592" i="13"/>
  <c r="P848" i="13"/>
  <c r="O848" i="13"/>
  <c r="M848" i="13"/>
  <c r="N848" i="13"/>
  <c r="O1104" i="13"/>
  <c r="M1104" i="13"/>
  <c r="P1104" i="13"/>
  <c r="N1104" i="13"/>
  <c r="P201" i="13"/>
  <c r="O201" i="13"/>
  <c r="M201" i="13"/>
  <c r="N201" i="13"/>
  <c r="M1225" i="13"/>
  <c r="O1225" i="13"/>
  <c r="N1225" i="13"/>
  <c r="P1225" i="13"/>
  <c r="M1599" i="13"/>
  <c r="N1599" i="13"/>
  <c r="O1599" i="13"/>
  <c r="P1599" i="13"/>
  <c r="P1855" i="13"/>
  <c r="M1855" i="13"/>
  <c r="O1855" i="13"/>
  <c r="N1855" i="13"/>
  <c r="M1189" i="13"/>
  <c r="N1189" i="13"/>
  <c r="O1189" i="13"/>
  <c r="P1189" i="13"/>
  <c r="P205" i="13"/>
  <c r="O205" i="13"/>
  <c r="M205" i="13"/>
  <c r="N205" i="13"/>
  <c r="M1229" i="13"/>
  <c r="O1229" i="13"/>
  <c r="N1229" i="13"/>
  <c r="P1229" i="13"/>
  <c r="M1600" i="13"/>
  <c r="P1600" i="13"/>
  <c r="N1600" i="13"/>
  <c r="O1600" i="13"/>
  <c r="P1856" i="13"/>
  <c r="O1856" i="13"/>
  <c r="M1856" i="13"/>
  <c r="N1856" i="13"/>
  <c r="M1332" i="13"/>
  <c r="P1332" i="13"/>
  <c r="O1332" i="13"/>
  <c r="N1332" i="13"/>
  <c r="P337" i="13"/>
  <c r="N337" i="13"/>
  <c r="M337" i="13"/>
  <c r="O337" i="13"/>
  <c r="P1337" i="13"/>
  <c r="N1337" i="13"/>
  <c r="M1337" i="13"/>
  <c r="O1337" i="13"/>
  <c r="P1633" i="13"/>
  <c r="N1633" i="13"/>
  <c r="M1633" i="13"/>
  <c r="O1633" i="13"/>
  <c r="P1889" i="13"/>
  <c r="O1889" i="13"/>
  <c r="N1889" i="13"/>
  <c r="M1889" i="13"/>
  <c r="P1301" i="13"/>
  <c r="M1301" i="13"/>
  <c r="N1301" i="13"/>
  <c r="O1301" i="13"/>
  <c r="P1982" i="13"/>
  <c r="O1982" i="13"/>
  <c r="M1982" i="13"/>
  <c r="N1982" i="13"/>
  <c r="P262" i="13"/>
  <c r="M262" i="13"/>
  <c r="N262" i="13"/>
  <c r="O262" i="13"/>
  <c r="P518" i="13"/>
  <c r="O518" i="13"/>
  <c r="N518" i="13"/>
  <c r="M518" i="13"/>
  <c r="P774" i="13"/>
  <c r="M774" i="13"/>
  <c r="N774" i="13"/>
  <c r="O774" i="13"/>
  <c r="P1030" i="13"/>
  <c r="O1030" i="13"/>
  <c r="M1030" i="13"/>
  <c r="N1030" i="13"/>
  <c r="P1286" i="13"/>
  <c r="N1286" i="13"/>
  <c r="M1286" i="13"/>
  <c r="O1286" i="13"/>
  <c r="P143" i="13"/>
  <c r="M143" i="13"/>
  <c r="O143" i="13"/>
  <c r="N143" i="13"/>
  <c r="P399" i="13"/>
  <c r="N399" i="13"/>
  <c r="O399" i="13"/>
  <c r="M399" i="13"/>
  <c r="M655" i="13"/>
  <c r="N655" i="13"/>
  <c r="O655" i="13"/>
  <c r="P655" i="13"/>
  <c r="N911" i="13"/>
  <c r="O911" i="13"/>
  <c r="M911" i="13"/>
  <c r="P911" i="13"/>
  <c r="M1167" i="13"/>
  <c r="N1167" i="13"/>
  <c r="O1167" i="13"/>
  <c r="P1167" i="13"/>
  <c r="P20" i="13"/>
  <c r="O20" i="13"/>
  <c r="N20" i="13"/>
  <c r="M20" i="13"/>
  <c r="N276" i="13"/>
  <c r="M276" i="13"/>
  <c r="O276" i="13"/>
  <c r="P276" i="13"/>
  <c r="P532" i="13"/>
  <c r="N532" i="13"/>
  <c r="M532" i="13"/>
  <c r="O532" i="13"/>
  <c r="P788" i="13"/>
  <c r="M788" i="13"/>
  <c r="N788" i="13"/>
  <c r="O788" i="13"/>
  <c r="P1044" i="13"/>
  <c r="O1044" i="13"/>
  <c r="M1044" i="13"/>
  <c r="N1044" i="13"/>
  <c r="M1300" i="13"/>
  <c r="P1300" i="13"/>
  <c r="O1300" i="13"/>
  <c r="N1300" i="13"/>
  <c r="N985" i="13"/>
  <c r="O985" i="13"/>
  <c r="M985" i="13"/>
  <c r="P985" i="13"/>
  <c r="P1539" i="13"/>
  <c r="O1539" i="13"/>
  <c r="N1539" i="13"/>
  <c r="M1539" i="13"/>
  <c r="P1795" i="13"/>
  <c r="N1795" i="13"/>
  <c r="M1795" i="13"/>
  <c r="O1795" i="13"/>
  <c r="P421" i="13"/>
  <c r="N421" i="13"/>
  <c r="M421" i="13"/>
  <c r="O421" i="13"/>
  <c r="P1970" i="13"/>
  <c r="O1970" i="13"/>
  <c r="M1970" i="13"/>
  <c r="N1970" i="13"/>
  <c r="N989" i="13"/>
  <c r="O989" i="13"/>
  <c r="M989" i="13"/>
  <c r="P989" i="13"/>
  <c r="P1540" i="13"/>
  <c r="M1540" i="13"/>
  <c r="N1540" i="13"/>
  <c r="O1540" i="13"/>
  <c r="P1796" i="13"/>
  <c r="O1796" i="13"/>
  <c r="N1796" i="13"/>
  <c r="M1796" i="13"/>
  <c r="M597" i="13"/>
  <c r="N597" i="13"/>
  <c r="O597" i="13"/>
  <c r="P597" i="13"/>
  <c r="P97" i="13"/>
  <c r="M97" i="13"/>
  <c r="O97" i="13"/>
  <c r="N97" i="13"/>
  <c r="N1121" i="13"/>
  <c r="M1121" i="13"/>
  <c r="O1121" i="13"/>
  <c r="P1121" i="13"/>
  <c r="M1573" i="13"/>
  <c r="O1573" i="13"/>
  <c r="N1573" i="13"/>
  <c r="P1573" i="13"/>
  <c r="P1829" i="13"/>
  <c r="N1829" i="13"/>
  <c r="M1829" i="13"/>
  <c r="O1829" i="13"/>
  <c r="M693" i="13"/>
  <c r="N693" i="13"/>
  <c r="O693" i="13"/>
  <c r="P693" i="13"/>
  <c r="P1842" i="13"/>
  <c r="N1842" i="13"/>
  <c r="M1842" i="13"/>
  <c r="O1842" i="13"/>
  <c r="P202" i="13"/>
  <c r="M202" i="13"/>
  <c r="N202" i="13"/>
  <c r="O202" i="13"/>
  <c r="N458" i="13"/>
  <c r="P458" i="13"/>
  <c r="O458" i="13"/>
  <c r="M458" i="13"/>
  <c r="P714" i="13"/>
  <c r="M714" i="13"/>
  <c r="N714" i="13"/>
  <c r="O714" i="13"/>
  <c r="P970" i="13"/>
  <c r="O970" i="13"/>
  <c r="M970" i="13"/>
  <c r="N970" i="13"/>
  <c r="P1226" i="13"/>
  <c r="M1226" i="13"/>
  <c r="O1226" i="13"/>
  <c r="N1226" i="13"/>
  <c r="P83" i="13"/>
  <c r="O83" i="13"/>
  <c r="M83" i="13"/>
  <c r="N83" i="13"/>
  <c r="P339" i="13"/>
  <c r="N339" i="13"/>
  <c r="O339" i="13"/>
  <c r="M339" i="13"/>
  <c r="M595" i="13"/>
  <c r="N595" i="13"/>
  <c r="O595" i="13"/>
  <c r="P595" i="13"/>
  <c r="N851" i="13"/>
  <c r="O851" i="13"/>
  <c r="M851" i="13"/>
  <c r="P851" i="13"/>
  <c r="P1107" i="13"/>
  <c r="M1107" i="13"/>
  <c r="N1107" i="13"/>
  <c r="O1107" i="13"/>
  <c r="P1363" i="13"/>
  <c r="N1363" i="13"/>
  <c r="M1363" i="13"/>
  <c r="O1363" i="13"/>
  <c r="P216" i="13"/>
  <c r="N216" i="13"/>
  <c r="M216" i="13"/>
  <c r="O216" i="13"/>
  <c r="N472" i="13"/>
  <c r="M472" i="13"/>
  <c r="O472" i="13"/>
  <c r="P472" i="13"/>
  <c r="P728" i="13"/>
  <c r="O728" i="13"/>
  <c r="M728" i="13"/>
  <c r="N728" i="13"/>
  <c r="P984" i="13"/>
  <c r="O984" i="13"/>
  <c r="M984" i="13"/>
  <c r="N984" i="13"/>
  <c r="P1240" i="13"/>
  <c r="M1240" i="13"/>
  <c r="O1240" i="13"/>
  <c r="N1240" i="13"/>
  <c r="M745" i="13"/>
  <c r="N745" i="13"/>
  <c r="O745" i="13"/>
  <c r="P745" i="13"/>
  <c r="M1479" i="13"/>
  <c r="O1479" i="13"/>
  <c r="N1479" i="13"/>
  <c r="P1479" i="13"/>
  <c r="P1735" i="13"/>
  <c r="M1735" i="13"/>
  <c r="N1735" i="13"/>
  <c r="O1735" i="13"/>
  <c r="N1991" i="13"/>
  <c r="O1991" i="13"/>
  <c r="M1991" i="13"/>
  <c r="P1991" i="13"/>
  <c r="P1770" i="13"/>
  <c r="O1770" i="13"/>
  <c r="N1770" i="13"/>
  <c r="M1770" i="13"/>
  <c r="M749" i="13"/>
  <c r="N749" i="13"/>
  <c r="O749" i="13"/>
  <c r="P749" i="13"/>
  <c r="M1480" i="13"/>
  <c r="P1480" i="13"/>
  <c r="O1480" i="13"/>
  <c r="N1480" i="13"/>
  <c r="M1736" i="13"/>
  <c r="O1736" i="13"/>
  <c r="N1736" i="13"/>
  <c r="P1736" i="13"/>
  <c r="P1992" i="13"/>
  <c r="O1992" i="13"/>
  <c r="M1992" i="13"/>
  <c r="N1992" i="13"/>
  <c r="P1878" i="13"/>
  <c r="M1878" i="13"/>
  <c r="O1878" i="13"/>
  <c r="N1878" i="13"/>
  <c r="N881" i="13"/>
  <c r="O881" i="13"/>
  <c r="M881" i="13"/>
  <c r="P881" i="13"/>
  <c r="M1513" i="13"/>
  <c r="O1513" i="13"/>
  <c r="N1513" i="13"/>
  <c r="P1513" i="13"/>
  <c r="P1769" i="13"/>
  <c r="N1769" i="13"/>
  <c r="M1769" i="13"/>
  <c r="O1769" i="13"/>
  <c r="P117" i="13"/>
  <c r="O117" i="13"/>
  <c r="M117" i="13"/>
  <c r="N117" i="13"/>
  <c r="M1702" i="13"/>
  <c r="O1702" i="13"/>
  <c r="N1702" i="13"/>
  <c r="P1702" i="13"/>
  <c r="P94" i="13"/>
  <c r="O94" i="13"/>
  <c r="N94" i="13"/>
  <c r="M94" i="13"/>
  <c r="N350" i="13"/>
  <c r="O350" i="13"/>
  <c r="P350" i="13"/>
  <c r="M350" i="13"/>
  <c r="P606" i="13"/>
  <c r="M606" i="13"/>
  <c r="N606" i="13"/>
  <c r="O606" i="13"/>
  <c r="P862" i="13"/>
  <c r="O862" i="13"/>
  <c r="M862" i="13"/>
  <c r="N862" i="13"/>
  <c r="O1118" i="13"/>
  <c r="P1118" i="13"/>
  <c r="M1118" i="13"/>
  <c r="N1118" i="13"/>
  <c r="P1374" i="13"/>
  <c r="N1374" i="13"/>
  <c r="M1374" i="13"/>
  <c r="O1374" i="13"/>
  <c r="P231" i="13"/>
  <c r="O231" i="13"/>
  <c r="M231" i="13"/>
  <c r="N231" i="13"/>
  <c r="N487" i="13"/>
  <c r="P487" i="13"/>
  <c r="M487" i="13"/>
  <c r="O487" i="13"/>
  <c r="M743" i="13"/>
  <c r="N743" i="13"/>
  <c r="O743" i="13"/>
  <c r="P743" i="13"/>
  <c r="N999" i="13"/>
  <c r="O999" i="13"/>
  <c r="M999" i="13"/>
  <c r="P999" i="13"/>
  <c r="M1255" i="13"/>
  <c r="N1255" i="13"/>
  <c r="P1255" i="13"/>
  <c r="O1255" i="13"/>
  <c r="P108" i="13"/>
  <c r="O108" i="13"/>
  <c r="N108" i="13"/>
  <c r="M108" i="13"/>
  <c r="N364" i="13"/>
  <c r="P364" i="13"/>
  <c r="M364" i="13"/>
  <c r="O364" i="13"/>
  <c r="P620" i="13"/>
  <c r="M620" i="13"/>
  <c r="N620" i="13"/>
  <c r="O620" i="13"/>
  <c r="P876" i="13"/>
  <c r="O876" i="13"/>
  <c r="M876" i="13"/>
  <c r="N876" i="13"/>
  <c r="O1132" i="13"/>
  <c r="M1132" i="13"/>
  <c r="P1132" i="13"/>
  <c r="N1132" i="13"/>
  <c r="P313" i="13"/>
  <c r="N313" i="13"/>
  <c r="O313" i="13"/>
  <c r="M313" i="13"/>
  <c r="P1325" i="13"/>
  <c r="N1325" i="13"/>
  <c r="M1325" i="13"/>
  <c r="O1325" i="13"/>
  <c r="P1627" i="13"/>
  <c r="N1627" i="13"/>
  <c r="M1627" i="13"/>
  <c r="O1627" i="13"/>
  <c r="P1883" i="13"/>
  <c r="O1883" i="13"/>
  <c r="N1883" i="13"/>
  <c r="M1883" i="13"/>
  <c r="P1438" i="13"/>
  <c r="O1438" i="13"/>
  <c r="N1438" i="13"/>
  <c r="M1438" i="13"/>
  <c r="P317" i="13"/>
  <c r="N317" i="13"/>
  <c r="M317" i="13"/>
  <c r="O317" i="13"/>
  <c r="O1328" i="13"/>
  <c r="N1328" i="13"/>
  <c r="M1328" i="13"/>
  <c r="P1328" i="13"/>
  <c r="P1628" i="13"/>
  <c r="O1628" i="13"/>
  <c r="N1628" i="13"/>
  <c r="M1628" i="13"/>
  <c r="P1884" i="13"/>
  <c r="O1884" i="13"/>
  <c r="M1884" i="13"/>
  <c r="N1884" i="13"/>
  <c r="M1462" i="13"/>
  <c r="O1462" i="13"/>
  <c r="N1462" i="13"/>
  <c r="P1462" i="13"/>
  <c r="P449" i="13"/>
  <c r="N449" i="13"/>
  <c r="M449" i="13"/>
  <c r="O449" i="13"/>
  <c r="N1393" i="13"/>
  <c r="O1393" i="13"/>
  <c r="M1393" i="13"/>
  <c r="P1393" i="13"/>
  <c r="P1661" i="13"/>
  <c r="O1661" i="13"/>
  <c r="N1661" i="13"/>
  <c r="M1661" i="13"/>
  <c r="P1917" i="13"/>
  <c r="O1917" i="13"/>
  <c r="N1917" i="13"/>
  <c r="M1917" i="13"/>
  <c r="P1442" i="13"/>
  <c r="M1442" i="13"/>
  <c r="O1442" i="13"/>
  <c r="N1442" i="13"/>
  <c r="P18" i="13"/>
  <c r="M18" i="13"/>
  <c r="O18" i="13"/>
  <c r="N18" i="13"/>
  <c r="P274" i="13"/>
  <c r="M274" i="13"/>
  <c r="N274" i="13"/>
  <c r="O274" i="13"/>
  <c r="M530" i="13"/>
  <c r="O530" i="13"/>
  <c r="P530" i="13"/>
  <c r="N530" i="13"/>
  <c r="P786" i="13"/>
  <c r="M786" i="13"/>
  <c r="N786" i="13"/>
  <c r="O786" i="13"/>
  <c r="P1042" i="13"/>
  <c r="O1042" i="13"/>
  <c r="M1042" i="13"/>
  <c r="N1042" i="13"/>
  <c r="P1298" i="13"/>
  <c r="O1298" i="13"/>
  <c r="N1298" i="13"/>
  <c r="M1298" i="13"/>
  <c r="P155" i="13"/>
  <c r="O155" i="13"/>
  <c r="M155" i="13"/>
  <c r="N155" i="13"/>
  <c r="P411" i="13"/>
  <c r="N411" i="13"/>
  <c r="O411" i="13"/>
  <c r="M411" i="13"/>
  <c r="M667" i="13"/>
  <c r="N667" i="13"/>
  <c r="O667" i="13"/>
  <c r="P667" i="13"/>
  <c r="N923" i="13"/>
  <c r="O923" i="13"/>
  <c r="M923" i="13"/>
  <c r="P923" i="13"/>
  <c r="M1179" i="13"/>
  <c r="N1179" i="13"/>
  <c r="O1179" i="13"/>
  <c r="P1179" i="13"/>
  <c r="P32" i="13"/>
  <c r="N32" i="13"/>
  <c r="M32" i="13"/>
  <c r="O32" i="13"/>
  <c r="P288" i="13"/>
  <c r="N288" i="13"/>
  <c r="M288" i="13"/>
  <c r="O288" i="13"/>
  <c r="P544" i="13"/>
  <c r="O544" i="13"/>
  <c r="N544" i="13"/>
  <c r="M544" i="13"/>
  <c r="P800" i="13"/>
  <c r="O800" i="13"/>
  <c r="M800" i="13"/>
  <c r="N800" i="13"/>
  <c r="P1056" i="13"/>
  <c r="O1056" i="13"/>
  <c r="M1056" i="13"/>
  <c r="N1056" i="13"/>
  <c r="M1312" i="13"/>
  <c r="O1312" i="13"/>
  <c r="N1312" i="13"/>
  <c r="P1312" i="13"/>
  <c r="N1033" i="13"/>
  <c r="O1033" i="13"/>
  <c r="M1033" i="13"/>
  <c r="P1033" i="13"/>
  <c r="P1551" i="13"/>
  <c r="O1551" i="13"/>
  <c r="N1551" i="13"/>
  <c r="M1551" i="13"/>
  <c r="P1807" i="13"/>
  <c r="N1807" i="13"/>
  <c r="M1807" i="13"/>
  <c r="O1807" i="13"/>
  <c r="M581" i="13"/>
  <c r="N581" i="13"/>
  <c r="O581" i="13"/>
  <c r="P581" i="13"/>
  <c r="P2006" i="13"/>
  <c r="O2006" i="13"/>
  <c r="M2006" i="13"/>
  <c r="N2006" i="13"/>
  <c r="N1037" i="13"/>
  <c r="O1037" i="13"/>
  <c r="M1037" i="13"/>
  <c r="P1037" i="13"/>
  <c r="P1552" i="13"/>
  <c r="M1552" i="13"/>
  <c r="N1552" i="13"/>
  <c r="O1552" i="13"/>
  <c r="P1808" i="13"/>
  <c r="O1808" i="13"/>
  <c r="N1808" i="13"/>
  <c r="M1808" i="13"/>
  <c r="M757" i="13"/>
  <c r="N757" i="13"/>
  <c r="O757" i="13"/>
  <c r="P757" i="13"/>
  <c r="P145" i="13"/>
  <c r="O145" i="13"/>
  <c r="M145" i="13"/>
  <c r="N145" i="13"/>
  <c r="M1169" i="13"/>
  <c r="N1169" i="13"/>
  <c r="O1169" i="13"/>
  <c r="P1169" i="13"/>
  <c r="M1585" i="13"/>
  <c r="O1585" i="13"/>
  <c r="N1585" i="13"/>
  <c r="P1585" i="13"/>
  <c r="P1841" i="13"/>
  <c r="M1841" i="13"/>
  <c r="N1841" i="13"/>
  <c r="O1841" i="13"/>
  <c r="M805" i="13"/>
  <c r="N805" i="13"/>
  <c r="O805" i="13"/>
  <c r="P805" i="13"/>
  <c r="P1870" i="13"/>
  <c r="M1870" i="13"/>
  <c r="O1870" i="13"/>
  <c r="N1870" i="13"/>
  <c r="P214" i="13"/>
  <c r="M214" i="13"/>
  <c r="N214" i="13"/>
  <c r="O214" i="13"/>
  <c r="N470" i="13"/>
  <c r="O470" i="13"/>
  <c r="P470" i="13"/>
  <c r="M470" i="13"/>
  <c r="P726" i="13"/>
  <c r="M726" i="13"/>
  <c r="N726" i="13"/>
  <c r="O726" i="13"/>
  <c r="P982" i="13"/>
  <c r="O982" i="13"/>
  <c r="M982" i="13"/>
  <c r="N982" i="13"/>
  <c r="O1238" i="13"/>
  <c r="N1238" i="13"/>
  <c r="P1238" i="13"/>
  <c r="M1238" i="13"/>
  <c r="P95" i="13"/>
  <c r="O95" i="13"/>
  <c r="M95" i="13"/>
  <c r="N95" i="13"/>
  <c r="P351" i="13"/>
  <c r="N351" i="13"/>
  <c r="O351" i="13"/>
  <c r="M351" i="13"/>
  <c r="M607" i="13"/>
  <c r="N607" i="13"/>
  <c r="O607" i="13"/>
  <c r="P607" i="13"/>
  <c r="N863" i="13"/>
  <c r="O863" i="13"/>
  <c r="M863" i="13"/>
  <c r="P863" i="13"/>
  <c r="P1119" i="13"/>
  <c r="M1119" i="13"/>
  <c r="N1119" i="13"/>
  <c r="O1119" i="13"/>
  <c r="P1375" i="13"/>
  <c r="N1375" i="13"/>
  <c r="M1375" i="13"/>
  <c r="O1375" i="13"/>
  <c r="P228" i="13"/>
  <c r="N228" i="13"/>
  <c r="M228" i="13"/>
  <c r="O228" i="13"/>
  <c r="N484" i="13"/>
  <c r="P484" i="13"/>
  <c r="O484" i="13"/>
  <c r="M484" i="13"/>
  <c r="P740" i="13"/>
  <c r="M740" i="13"/>
  <c r="N740" i="13"/>
  <c r="O740" i="13"/>
  <c r="P996" i="13"/>
  <c r="O996" i="13"/>
  <c r="M996" i="13"/>
  <c r="N996" i="13"/>
  <c r="P1252" i="13"/>
  <c r="O1252" i="13"/>
  <c r="N1252" i="13"/>
  <c r="M1252" i="13"/>
  <c r="M793" i="13"/>
  <c r="N793" i="13"/>
  <c r="O793" i="13"/>
  <c r="P793" i="13"/>
  <c r="M1491" i="13"/>
  <c r="O1491" i="13"/>
  <c r="N1491" i="13"/>
  <c r="P1491" i="13"/>
  <c r="P1747" i="13"/>
  <c r="M1747" i="13"/>
  <c r="O1747" i="13"/>
  <c r="N1747" i="13"/>
  <c r="N2003" i="13"/>
  <c r="O2003" i="13"/>
  <c r="M2003" i="13"/>
  <c r="P2003" i="13"/>
  <c r="P1814" i="13"/>
  <c r="O1814" i="13"/>
  <c r="N1814" i="13"/>
  <c r="M1814" i="13"/>
  <c r="M797" i="13"/>
  <c r="N797" i="13"/>
  <c r="O797" i="13"/>
  <c r="P797" i="13"/>
  <c r="M1492" i="13"/>
  <c r="O1492" i="13"/>
  <c r="N1492" i="13"/>
  <c r="P1492" i="13"/>
  <c r="M1748" i="13"/>
  <c r="O1748" i="13"/>
  <c r="N1748" i="13"/>
  <c r="P1748" i="13"/>
  <c r="P2004" i="13"/>
  <c r="O2004" i="13"/>
  <c r="M2004" i="13"/>
  <c r="N2004" i="13"/>
  <c r="P1922" i="13"/>
  <c r="O1922" i="13"/>
  <c r="M1922" i="13"/>
  <c r="N1922" i="13"/>
  <c r="N929" i="13"/>
  <c r="O929" i="13"/>
  <c r="M929" i="13"/>
  <c r="P929" i="13"/>
  <c r="P1525" i="13"/>
  <c r="N1525" i="13"/>
  <c r="M1525" i="13"/>
  <c r="O1525" i="13"/>
  <c r="P1781" i="13"/>
  <c r="M1781" i="13"/>
  <c r="N1781" i="13"/>
  <c r="O1781" i="13"/>
  <c r="P229" i="13"/>
  <c r="O229" i="13"/>
  <c r="M229" i="13"/>
  <c r="N229" i="13"/>
  <c r="M1730" i="13"/>
  <c r="O1730" i="13"/>
  <c r="N1730" i="13"/>
  <c r="P1730" i="13"/>
  <c r="P154" i="13"/>
  <c r="O154" i="13"/>
  <c r="N154" i="13"/>
  <c r="M154" i="13"/>
  <c r="N410" i="13"/>
  <c r="P410" i="13"/>
  <c r="O410" i="13"/>
  <c r="M410" i="13"/>
  <c r="P666" i="13"/>
  <c r="M666" i="13"/>
  <c r="N666" i="13"/>
  <c r="O666" i="13"/>
  <c r="P922" i="13"/>
  <c r="O922" i="13"/>
  <c r="M922" i="13"/>
  <c r="N922" i="13"/>
  <c r="P1178" i="13"/>
  <c r="M1178" i="13"/>
  <c r="O1178" i="13"/>
  <c r="N1178" i="13"/>
  <c r="P35" i="13"/>
  <c r="O35" i="13"/>
  <c r="M35" i="13"/>
  <c r="N35" i="13"/>
  <c r="P291" i="13"/>
  <c r="N291" i="13"/>
  <c r="M291" i="13"/>
  <c r="O291" i="13"/>
  <c r="M547" i="13"/>
  <c r="N547" i="13"/>
  <c r="O547" i="13"/>
  <c r="P547" i="13"/>
  <c r="M803" i="13"/>
  <c r="N803" i="13"/>
  <c r="O803" i="13"/>
  <c r="P803" i="13"/>
  <c r="N1059" i="13"/>
  <c r="O1059" i="13"/>
  <c r="M1059" i="13"/>
  <c r="P1059" i="13"/>
  <c r="P1315" i="13"/>
  <c r="N1315" i="13"/>
  <c r="M1315" i="13"/>
  <c r="O1315" i="13"/>
  <c r="P168" i="13"/>
  <c r="M168" i="13"/>
  <c r="O168" i="13"/>
  <c r="N168" i="13"/>
  <c r="N424" i="13"/>
  <c r="M424" i="13"/>
  <c r="O424" i="13"/>
  <c r="P424" i="13"/>
  <c r="P680" i="13"/>
  <c r="O680" i="13"/>
  <c r="M680" i="13"/>
  <c r="N680" i="13"/>
  <c r="P936" i="13"/>
  <c r="O936" i="13"/>
  <c r="M936" i="13"/>
  <c r="N936" i="13"/>
  <c r="P1192" i="13"/>
  <c r="O1192" i="13"/>
  <c r="N1192" i="13"/>
  <c r="M1192" i="13"/>
  <c r="M553" i="13"/>
  <c r="N553" i="13"/>
  <c r="O553" i="13"/>
  <c r="P553" i="13"/>
  <c r="P1431" i="13"/>
  <c r="O1431" i="13"/>
  <c r="M1431" i="13"/>
  <c r="N1431" i="13"/>
  <c r="P1687" i="13"/>
  <c r="M1687" i="13"/>
  <c r="N1687" i="13"/>
  <c r="O1687" i="13"/>
  <c r="N1943" i="13"/>
  <c r="O1943" i="13"/>
  <c r="M1943" i="13"/>
  <c r="P1943" i="13"/>
  <c r="P1622" i="13"/>
  <c r="O1622" i="13"/>
  <c r="N1622" i="13"/>
  <c r="M1622" i="13"/>
  <c r="M557" i="13"/>
  <c r="N557" i="13"/>
  <c r="O557" i="13"/>
  <c r="P557" i="13"/>
  <c r="P1432" i="13"/>
  <c r="O1432" i="13"/>
  <c r="N1432" i="13"/>
  <c r="M1432" i="13"/>
  <c r="M1688" i="13"/>
  <c r="N1688" i="13"/>
  <c r="O1688" i="13"/>
  <c r="P1688" i="13"/>
  <c r="P1944" i="13"/>
  <c r="O1944" i="13"/>
  <c r="M1944" i="13"/>
  <c r="N1944" i="13"/>
  <c r="M1698" i="13"/>
  <c r="O1698" i="13"/>
  <c r="N1698" i="13"/>
  <c r="P1698" i="13"/>
  <c r="M689" i="13"/>
  <c r="N689" i="13"/>
  <c r="O689" i="13"/>
  <c r="P689" i="13"/>
  <c r="M1465" i="13"/>
  <c r="O1465" i="13"/>
  <c r="N1465" i="13"/>
  <c r="P1465" i="13"/>
  <c r="P1721" i="13"/>
  <c r="M1721" i="13"/>
  <c r="N1721" i="13"/>
  <c r="O1721" i="13"/>
  <c r="N1977" i="13"/>
  <c r="O1977" i="13"/>
  <c r="M1977" i="13"/>
  <c r="P1977" i="13"/>
  <c r="M1590" i="13"/>
  <c r="O1590" i="13"/>
  <c r="N1590" i="13"/>
  <c r="P1590" i="13"/>
  <c r="P110" i="13"/>
  <c r="N110" i="13"/>
  <c r="M110" i="13"/>
  <c r="O110" i="13"/>
  <c r="N366" i="13"/>
  <c r="O366" i="13"/>
  <c r="P366" i="13"/>
  <c r="M366" i="13"/>
  <c r="P622" i="13"/>
  <c r="M622" i="13"/>
  <c r="N622" i="13"/>
  <c r="O622" i="13"/>
  <c r="P878" i="13"/>
  <c r="O878" i="13"/>
  <c r="M878" i="13"/>
  <c r="N878" i="13"/>
  <c r="O1134" i="13"/>
  <c r="P1134" i="13"/>
  <c r="M1134" i="13"/>
  <c r="N1134" i="13"/>
  <c r="P1390" i="13"/>
  <c r="O1390" i="13"/>
  <c r="N1390" i="13"/>
  <c r="M1390" i="13"/>
  <c r="P247" i="13"/>
  <c r="O247" i="13"/>
  <c r="M247" i="13"/>
  <c r="N247" i="13"/>
  <c r="P503" i="13"/>
  <c r="N503" i="13"/>
  <c r="M503" i="13"/>
  <c r="O503" i="13"/>
  <c r="M759" i="13"/>
  <c r="N759" i="13"/>
  <c r="O759" i="13"/>
  <c r="P759" i="13"/>
  <c r="N1015" i="13"/>
  <c r="O1015" i="13"/>
  <c r="M1015" i="13"/>
  <c r="P1015" i="13"/>
  <c r="P1271" i="13"/>
  <c r="N1271" i="13"/>
  <c r="M1271" i="13"/>
  <c r="O1271" i="13"/>
  <c r="P124" i="13"/>
  <c r="O124" i="13"/>
  <c r="N124" i="13"/>
  <c r="M124" i="13"/>
  <c r="N380" i="13"/>
  <c r="P380" i="13"/>
  <c r="M380" i="13"/>
  <c r="O380" i="13"/>
  <c r="P636" i="13"/>
  <c r="M636" i="13"/>
  <c r="N636" i="13"/>
  <c r="O636" i="13"/>
  <c r="P892" i="13"/>
  <c r="O892" i="13"/>
  <c r="M892" i="13"/>
  <c r="N892" i="13"/>
  <c r="O1148" i="13"/>
  <c r="M1148" i="13"/>
  <c r="P1148" i="13"/>
  <c r="N1148" i="13"/>
  <c r="P377" i="13"/>
  <c r="N377" i="13"/>
  <c r="M377" i="13"/>
  <c r="O377" i="13"/>
  <c r="P1357" i="13"/>
  <c r="N1357" i="13"/>
  <c r="M1357" i="13"/>
  <c r="O1357" i="13"/>
  <c r="P1643" i="13"/>
  <c r="N1643" i="13"/>
  <c r="M1643" i="13"/>
  <c r="O1643" i="13"/>
  <c r="P1899" i="13"/>
  <c r="M1899" i="13"/>
  <c r="O1899" i="13"/>
  <c r="N1899" i="13"/>
  <c r="P1482" i="13"/>
  <c r="M1482" i="13"/>
  <c r="O1482" i="13"/>
  <c r="N1482" i="13"/>
  <c r="P381" i="13"/>
  <c r="N381" i="13"/>
  <c r="M381" i="13"/>
  <c r="O381" i="13"/>
  <c r="O1360" i="13"/>
  <c r="N1360" i="13"/>
  <c r="M1360" i="13"/>
  <c r="P1360" i="13"/>
  <c r="M1644" i="13"/>
  <c r="O1644" i="13"/>
  <c r="N1644" i="13"/>
  <c r="P1644" i="13"/>
  <c r="P1900" i="13"/>
  <c r="O1900" i="13"/>
  <c r="M1900" i="13"/>
  <c r="N1900" i="13"/>
  <c r="P1514" i="13"/>
  <c r="M1514" i="13"/>
  <c r="O1514" i="13"/>
  <c r="N1514" i="13"/>
  <c r="P513" i="13"/>
  <c r="N513" i="13"/>
  <c r="M513" i="13"/>
  <c r="O513" i="13"/>
  <c r="O1421" i="13"/>
  <c r="P1421" i="13"/>
  <c r="M1421" i="13"/>
  <c r="N1421" i="13"/>
  <c r="P1677" i="13"/>
  <c r="O1677" i="13"/>
  <c r="N1677" i="13"/>
  <c r="M1677" i="13"/>
  <c r="N1933" i="13"/>
  <c r="M1933" i="13"/>
  <c r="O1933" i="13"/>
  <c r="P1933" i="13"/>
  <c r="P1490" i="13"/>
  <c r="M1490" i="13"/>
  <c r="O1490" i="13"/>
  <c r="N1490" i="13"/>
  <c r="P34" i="13"/>
  <c r="M34" i="13"/>
  <c r="O34" i="13"/>
  <c r="N34" i="13"/>
  <c r="N290" i="13"/>
  <c r="P290" i="13"/>
  <c r="M290" i="13"/>
  <c r="O290" i="13"/>
  <c r="M546" i="13"/>
  <c r="O546" i="13"/>
  <c r="P546" i="13"/>
  <c r="N546" i="13"/>
  <c r="P802" i="13"/>
  <c r="M802" i="13"/>
  <c r="N802" i="13"/>
  <c r="O802" i="13"/>
  <c r="P1058" i="13"/>
  <c r="O1058" i="13"/>
  <c r="M1058" i="13"/>
  <c r="N1058" i="13"/>
  <c r="P1314" i="13"/>
  <c r="M1314" i="13"/>
  <c r="O1314" i="13"/>
  <c r="N1314" i="13"/>
  <c r="P171" i="13"/>
  <c r="O171" i="13"/>
  <c r="M171" i="13"/>
  <c r="N171" i="13"/>
  <c r="P427" i="13"/>
  <c r="N427" i="13"/>
  <c r="O427" i="13"/>
  <c r="M427" i="13"/>
  <c r="M683" i="13"/>
  <c r="N683" i="13"/>
  <c r="O683" i="13"/>
  <c r="P683" i="13"/>
  <c r="N939" i="13"/>
  <c r="O939" i="13"/>
  <c r="M939" i="13"/>
  <c r="P939" i="13"/>
  <c r="M1195" i="13"/>
  <c r="N1195" i="13"/>
  <c r="O1195" i="13"/>
  <c r="P1195" i="13"/>
  <c r="P48" i="13"/>
  <c r="N48" i="13"/>
  <c r="M48" i="13"/>
  <c r="O48" i="13"/>
  <c r="P304" i="13"/>
  <c r="N304" i="13"/>
  <c r="M304" i="13"/>
  <c r="O304" i="13"/>
  <c r="P560" i="13"/>
  <c r="O560" i="13"/>
  <c r="N560" i="13"/>
  <c r="M560" i="13"/>
  <c r="P816" i="13"/>
  <c r="O816" i="13"/>
  <c r="M816" i="13"/>
  <c r="N816" i="13"/>
  <c r="P1072" i="13"/>
  <c r="O1072" i="13"/>
  <c r="N1072" i="13"/>
  <c r="M1072" i="13"/>
  <c r="P73" i="13"/>
  <c r="M73" i="13"/>
  <c r="O73" i="13"/>
  <c r="N73" i="13"/>
  <c r="N1097" i="13"/>
  <c r="M1097" i="13"/>
  <c r="O1097" i="13"/>
  <c r="P1097" i="13"/>
  <c r="M1567" i="13"/>
  <c r="O1567" i="13"/>
  <c r="N1567" i="13"/>
  <c r="P1567" i="13"/>
  <c r="P1823" i="13"/>
  <c r="O1823" i="13"/>
  <c r="N1823" i="13"/>
  <c r="M1823" i="13"/>
  <c r="M773" i="13"/>
  <c r="N773" i="13"/>
  <c r="O773" i="13"/>
  <c r="P773" i="13"/>
  <c r="P77" i="13"/>
  <c r="O77" i="13"/>
  <c r="M77" i="13"/>
  <c r="N77" i="13"/>
  <c r="N1101" i="13"/>
  <c r="M1101" i="13"/>
  <c r="O1101" i="13"/>
  <c r="P1101" i="13"/>
  <c r="P1568" i="13"/>
  <c r="M1568" i="13"/>
  <c r="N1568" i="13"/>
  <c r="O1568" i="13"/>
  <c r="P1824" i="13"/>
  <c r="N1824" i="13"/>
  <c r="M1824" i="13"/>
  <c r="O1824" i="13"/>
  <c r="N965" i="13"/>
  <c r="O965" i="13"/>
  <c r="M965" i="13"/>
  <c r="P965" i="13"/>
  <c r="P209" i="13"/>
  <c r="O209" i="13"/>
  <c r="M209" i="13"/>
  <c r="N209" i="13"/>
  <c r="M1233" i="13"/>
  <c r="N1233" i="13"/>
  <c r="O1233" i="13"/>
  <c r="P1233" i="13"/>
  <c r="M1601" i="13"/>
  <c r="O1601" i="13"/>
  <c r="N1601" i="13"/>
  <c r="P1601" i="13"/>
  <c r="P1857" i="13"/>
  <c r="O1857" i="13"/>
  <c r="N1857" i="13"/>
  <c r="M1857" i="13"/>
  <c r="N981" i="13"/>
  <c r="O981" i="13"/>
  <c r="M981" i="13"/>
  <c r="P981" i="13"/>
  <c r="P1910" i="13"/>
  <c r="O1910" i="13"/>
  <c r="M1910" i="13"/>
  <c r="N1910" i="13"/>
  <c r="P230" i="13"/>
  <c r="M230" i="13"/>
  <c r="N230" i="13"/>
  <c r="O230" i="13"/>
  <c r="N486" i="13"/>
  <c r="P486" i="13"/>
  <c r="O486" i="13"/>
  <c r="M486" i="13"/>
  <c r="P742" i="13"/>
  <c r="M742" i="13"/>
  <c r="N742" i="13"/>
  <c r="O742" i="13"/>
  <c r="P998" i="13"/>
  <c r="O998" i="13"/>
  <c r="M998" i="13"/>
  <c r="N998" i="13"/>
  <c r="P1254" i="13"/>
  <c r="N1254" i="13"/>
  <c r="M1254" i="13"/>
  <c r="O1254" i="13"/>
  <c r="P111" i="13"/>
  <c r="M111" i="13"/>
  <c r="O111" i="13"/>
  <c r="N111" i="13"/>
  <c r="P367" i="13"/>
  <c r="N367" i="13"/>
  <c r="O367" i="13"/>
  <c r="M367" i="13"/>
  <c r="M623" i="13"/>
  <c r="N623" i="13"/>
  <c r="O623" i="13"/>
  <c r="P623" i="13"/>
  <c r="N879" i="13"/>
  <c r="O879" i="13"/>
  <c r="M879" i="13"/>
  <c r="P879" i="13"/>
  <c r="P1135" i="13"/>
  <c r="M1135" i="13"/>
  <c r="N1135" i="13"/>
  <c r="O1135" i="13"/>
  <c r="N1391" i="13"/>
  <c r="M1391" i="13"/>
  <c r="P1391" i="13"/>
  <c r="O1391" i="13"/>
  <c r="P244" i="13"/>
  <c r="N244" i="13"/>
  <c r="M244" i="13"/>
  <c r="O244" i="13"/>
  <c r="N500" i="13"/>
  <c r="P500" i="13"/>
  <c r="O500" i="13"/>
  <c r="M500" i="13"/>
  <c r="P756" i="13"/>
  <c r="M756" i="13"/>
  <c r="N756" i="13"/>
  <c r="O756" i="13"/>
  <c r="P1012" i="13"/>
  <c r="O1012" i="13"/>
  <c r="M1012" i="13"/>
  <c r="N1012" i="13"/>
  <c r="P1268" i="13"/>
  <c r="O1268" i="13"/>
  <c r="N1268" i="13"/>
  <c r="M1268" i="13"/>
  <c r="N857" i="13"/>
  <c r="O857" i="13"/>
  <c r="M857" i="13"/>
  <c r="P857" i="13"/>
  <c r="M1507" i="13"/>
  <c r="O1507" i="13"/>
  <c r="N1507" i="13"/>
  <c r="P1507" i="13"/>
  <c r="P1763" i="13"/>
  <c r="N1763" i="13"/>
  <c r="M1763" i="13"/>
  <c r="O1763" i="13"/>
  <c r="P37" i="13"/>
  <c r="O37" i="13"/>
  <c r="M37" i="13"/>
  <c r="N37" i="13"/>
  <c r="P1862" i="13"/>
  <c r="M1862" i="13"/>
  <c r="O1862" i="13"/>
  <c r="N1862" i="13"/>
  <c r="N861" i="13"/>
  <c r="O861" i="13"/>
  <c r="M861" i="13"/>
  <c r="P861" i="13"/>
  <c r="M1508" i="13"/>
  <c r="O1508" i="13"/>
  <c r="N1508" i="13"/>
  <c r="P1508" i="13"/>
  <c r="P1764" i="13"/>
  <c r="O1764" i="13"/>
  <c r="N1764" i="13"/>
  <c r="M1764" i="13"/>
  <c r="P69" i="13"/>
  <c r="O69" i="13"/>
  <c r="M69" i="13"/>
  <c r="N69" i="13"/>
  <c r="P1986" i="13"/>
  <c r="O1986" i="13"/>
  <c r="M1986" i="13"/>
  <c r="N1986" i="13"/>
  <c r="N993" i="13"/>
  <c r="O993" i="13"/>
  <c r="M993" i="13"/>
  <c r="P993" i="13"/>
  <c r="P1541" i="13"/>
  <c r="O1541" i="13"/>
  <c r="N1541" i="13"/>
  <c r="M1541" i="13"/>
  <c r="P1797" i="13"/>
  <c r="M1797" i="13"/>
  <c r="N1797" i="13"/>
  <c r="O1797" i="13"/>
  <c r="P389" i="13"/>
  <c r="N389" i="13"/>
  <c r="M389" i="13"/>
  <c r="O389" i="13"/>
  <c r="P1766" i="13"/>
  <c r="O1766" i="13"/>
  <c r="N1766" i="13"/>
  <c r="M1766" i="13"/>
  <c r="P170" i="13"/>
  <c r="O170" i="13"/>
  <c r="N170" i="13"/>
  <c r="M170" i="13"/>
  <c r="N426" i="13"/>
  <c r="P426" i="13"/>
  <c r="O426" i="13"/>
  <c r="M426" i="13"/>
  <c r="P682" i="13"/>
  <c r="M682" i="13"/>
  <c r="N682" i="13"/>
  <c r="O682" i="13"/>
  <c r="P938" i="13"/>
  <c r="O938" i="13"/>
  <c r="M938" i="13"/>
  <c r="N938" i="13"/>
  <c r="P1194" i="13"/>
  <c r="M1194" i="13"/>
  <c r="O1194" i="13"/>
  <c r="N1194" i="13"/>
  <c r="P51" i="13"/>
  <c r="O51" i="13"/>
  <c r="M51" i="13"/>
  <c r="N51" i="13"/>
  <c r="P307" i="13"/>
  <c r="N307" i="13"/>
  <c r="M307" i="13"/>
  <c r="O307" i="13"/>
  <c r="M563" i="13"/>
  <c r="N563" i="13"/>
  <c r="O563" i="13"/>
  <c r="P563" i="13"/>
  <c r="N819" i="13"/>
  <c r="O819" i="13"/>
  <c r="M819" i="13"/>
  <c r="P819" i="13"/>
  <c r="N1075" i="13"/>
  <c r="M1075" i="13"/>
  <c r="O1075" i="13"/>
  <c r="P1075" i="13"/>
  <c r="P1331" i="13"/>
  <c r="N1331" i="13"/>
  <c r="M1331" i="13"/>
  <c r="O1331" i="13"/>
  <c r="P184" i="13"/>
  <c r="M184" i="13"/>
  <c r="O184" i="13"/>
  <c r="N184" i="13"/>
  <c r="N440" i="13"/>
  <c r="M440" i="13"/>
  <c r="O440" i="13"/>
  <c r="P440" i="13"/>
  <c r="P696" i="13"/>
  <c r="O696" i="13"/>
  <c r="M696" i="13"/>
  <c r="N696" i="13"/>
  <c r="P952" i="13"/>
  <c r="O952" i="13"/>
  <c r="M952" i="13"/>
  <c r="N952" i="13"/>
  <c r="P1208" i="13"/>
  <c r="O1208" i="13"/>
  <c r="N1208" i="13"/>
  <c r="M1208" i="13"/>
  <c r="M617" i="13"/>
  <c r="N617" i="13"/>
  <c r="O617" i="13"/>
  <c r="P617" i="13"/>
  <c r="P1447" i="13"/>
  <c r="O1447" i="13"/>
  <c r="M1447" i="13"/>
  <c r="N1447" i="13"/>
  <c r="P1703" i="13"/>
  <c r="M1703" i="13"/>
  <c r="N1703" i="13"/>
  <c r="O1703" i="13"/>
  <c r="N1959" i="13"/>
  <c r="O1959" i="13"/>
  <c r="M1959" i="13"/>
  <c r="P1959" i="13"/>
  <c r="M1674" i="13"/>
  <c r="O1674" i="13"/>
  <c r="N1674" i="13"/>
  <c r="P1674" i="13"/>
  <c r="M621" i="13"/>
  <c r="N621" i="13"/>
  <c r="O621" i="13"/>
  <c r="P621" i="13"/>
  <c r="P1448" i="13"/>
  <c r="O1448" i="13"/>
  <c r="N1448" i="13"/>
  <c r="M1448" i="13"/>
  <c r="M1704" i="13"/>
  <c r="N1704" i="13"/>
  <c r="O1704" i="13"/>
  <c r="P1704" i="13"/>
  <c r="P1960" i="13"/>
  <c r="O1960" i="13"/>
  <c r="M1960" i="13"/>
  <c r="N1960" i="13"/>
  <c r="P1754" i="13"/>
  <c r="O1754" i="13"/>
  <c r="N1754" i="13"/>
  <c r="M1754" i="13"/>
  <c r="M753" i="13"/>
  <c r="N753" i="13"/>
  <c r="O753" i="13"/>
  <c r="P753" i="13"/>
  <c r="M1481" i="13"/>
  <c r="O1481" i="13"/>
  <c r="N1481" i="13"/>
  <c r="P1481" i="13"/>
  <c r="P1737" i="13"/>
  <c r="M1737" i="13"/>
  <c r="N1737" i="13"/>
  <c r="O1737" i="13"/>
  <c r="N1993" i="13"/>
  <c r="O1993" i="13"/>
  <c r="M1993" i="13"/>
  <c r="P1993" i="13"/>
  <c r="P1626" i="13"/>
  <c r="N1626" i="13"/>
  <c r="M1626" i="13"/>
  <c r="O1626" i="13"/>
  <c r="P126" i="13"/>
  <c r="N126" i="13"/>
  <c r="M126" i="13"/>
  <c r="O126" i="13"/>
  <c r="N382" i="13"/>
  <c r="O382" i="13"/>
  <c r="P382" i="13"/>
  <c r="M382" i="13"/>
  <c r="P638" i="13"/>
  <c r="M638" i="13"/>
  <c r="N638" i="13"/>
  <c r="O638" i="13"/>
  <c r="P894" i="13"/>
  <c r="O894" i="13"/>
  <c r="M894" i="13"/>
  <c r="N894" i="13"/>
  <c r="O1150" i="13"/>
  <c r="P1150" i="13"/>
  <c r="M1150" i="13"/>
  <c r="N1150" i="13"/>
  <c r="P1406" i="13"/>
  <c r="O1406" i="13"/>
  <c r="N1406" i="13"/>
  <c r="M1406" i="13"/>
  <c r="O263" i="13"/>
  <c r="M263" i="13"/>
  <c r="P263" i="13"/>
  <c r="N263" i="13"/>
  <c r="P519" i="13"/>
  <c r="N519" i="13"/>
  <c r="M519" i="13"/>
  <c r="O519" i="13"/>
  <c r="M775" i="13"/>
  <c r="N775" i="13"/>
  <c r="O775" i="13"/>
  <c r="P775" i="13"/>
  <c r="N1031" i="13"/>
  <c r="O1031" i="13"/>
  <c r="M1031" i="13"/>
  <c r="P1031" i="13"/>
  <c r="P1287" i="13"/>
  <c r="N1287" i="13"/>
  <c r="M1287" i="13"/>
  <c r="O1287" i="13"/>
  <c r="P140" i="13"/>
  <c r="O140" i="13"/>
  <c r="N140" i="13"/>
  <c r="M140" i="13"/>
  <c r="N396" i="13"/>
  <c r="P396" i="13"/>
  <c r="M396" i="13"/>
  <c r="O396" i="13"/>
  <c r="P652" i="13"/>
  <c r="M652" i="13"/>
  <c r="N652" i="13"/>
  <c r="O652" i="13"/>
  <c r="P908" i="13"/>
  <c r="O908" i="13"/>
  <c r="M908" i="13"/>
  <c r="N908" i="13"/>
  <c r="P1164" i="13"/>
  <c r="O1164" i="13"/>
  <c r="N1164" i="13"/>
  <c r="M1164" i="13"/>
  <c r="P441" i="13"/>
  <c r="N441" i="13"/>
  <c r="M441" i="13"/>
  <c r="O441" i="13"/>
  <c r="N1389" i="13"/>
  <c r="P1389" i="13"/>
  <c r="O1389" i="13"/>
  <c r="M1389" i="13"/>
  <c r="P1659" i="13"/>
  <c r="N1659" i="13"/>
  <c r="M1659" i="13"/>
  <c r="O1659" i="13"/>
  <c r="P1915" i="13"/>
  <c r="M1915" i="13"/>
  <c r="O1915" i="13"/>
  <c r="N1915" i="13"/>
  <c r="O1534" i="13"/>
  <c r="N1534" i="13"/>
  <c r="P1534" i="13"/>
  <c r="M1534" i="13"/>
  <c r="P445" i="13"/>
  <c r="N445" i="13"/>
  <c r="M445" i="13"/>
  <c r="O445" i="13"/>
  <c r="P1392" i="13"/>
  <c r="O1392" i="13"/>
  <c r="N1392" i="13"/>
  <c r="M1392" i="13"/>
  <c r="M1660" i="13"/>
  <c r="O1660" i="13"/>
  <c r="N1660" i="13"/>
  <c r="P1660" i="13"/>
  <c r="P1916" i="13"/>
  <c r="O1916" i="13"/>
  <c r="M1916" i="13"/>
  <c r="N1916" i="13"/>
  <c r="M1586" i="13"/>
  <c r="P1586" i="13"/>
  <c r="O1586" i="13"/>
  <c r="N1586" i="13"/>
  <c r="M577" i="13"/>
  <c r="N577" i="13"/>
  <c r="O577" i="13"/>
  <c r="P577" i="13"/>
  <c r="P1437" i="13"/>
  <c r="O1437" i="13"/>
  <c r="M1437" i="13"/>
  <c r="N1437" i="13"/>
  <c r="P1693" i="13"/>
  <c r="M1693" i="13"/>
  <c r="N1693" i="13"/>
  <c r="O1693" i="13"/>
  <c r="N1949" i="13"/>
  <c r="O1949" i="13"/>
  <c r="M1949" i="13"/>
  <c r="P1949" i="13"/>
  <c r="P1526" i="13"/>
  <c r="O1526" i="13"/>
  <c r="N1526" i="13"/>
  <c r="M1526" i="13"/>
  <c r="P50" i="13"/>
  <c r="M50" i="13"/>
  <c r="O50" i="13"/>
  <c r="N50" i="13"/>
  <c r="N306" i="13"/>
  <c r="P306" i="13"/>
  <c r="M306" i="13"/>
  <c r="O306" i="13"/>
  <c r="M562" i="13"/>
  <c r="O562" i="13"/>
  <c r="P562" i="13"/>
  <c r="N562" i="13"/>
  <c r="P818" i="13"/>
  <c r="O818" i="13"/>
  <c r="M818" i="13"/>
  <c r="N818" i="13"/>
  <c r="P1074" i="13"/>
  <c r="N1074" i="13"/>
  <c r="M1074" i="13"/>
  <c r="O1074" i="13"/>
  <c r="P1330" i="13"/>
  <c r="O1330" i="13"/>
  <c r="N1330" i="13"/>
  <c r="M1330" i="13"/>
  <c r="P187" i="13"/>
  <c r="O187" i="13"/>
  <c r="M187" i="13"/>
  <c r="N187" i="13"/>
  <c r="P443" i="13"/>
  <c r="N443" i="13"/>
  <c r="O443" i="13"/>
  <c r="M443" i="13"/>
  <c r="M699" i="13"/>
  <c r="N699" i="13"/>
  <c r="O699" i="13"/>
  <c r="P699" i="13"/>
  <c r="N955" i="13"/>
  <c r="O955" i="13"/>
  <c r="M955" i="13"/>
  <c r="P955" i="13"/>
  <c r="M1211" i="13"/>
  <c r="N1211" i="13"/>
  <c r="O1211" i="13"/>
  <c r="P1211" i="13"/>
  <c r="P64" i="13"/>
  <c r="N64" i="13"/>
  <c r="M64" i="13"/>
  <c r="O64" i="13"/>
  <c r="N320" i="13"/>
  <c r="M320" i="13"/>
  <c r="O320" i="13"/>
  <c r="P320" i="13"/>
  <c r="P576" i="13"/>
  <c r="O576" i="13"/>
  <c r="N576" i="13"/>
  <c r="M576" i="13"/>
  <c r="P832" i="13"/>
  <c r="O832" i="13"/>
  <c r="M832" i="13"/>
  <c r="N832" i="13"/>
  <c r="O1088" i="13"/>
  <c r="M1088" i="13"/>
  <c r="P1088" i="13"/>
  <c r="N1088" i="13"/>
  <c r="P137" i="13"/>
  <c r="O137" i="13"/>
  <c r="M137" i="13"/>
  <c r="N137" i="13"/>
  <c r="M1161" i="13"/>
  <c r="N1161" i="13"/>
  <c r="O1161" i="13"/>
  <c r="P1161" i="13"/>
  <c r="M1583" i="13"/>
  <c r="N1583" i="13"/>
  <c r="O1583" i="13"/>
  <c r="P1583" i="13"/>
  <c r="P1839" i="13"/>
  <c r="N1839" i="13"/>
  <c r="M1839" i="13"/>
  <c r="O1839" i="13"/>
  <c r="N997" i="13"/>
  <c r="O997" i="13"/>
  <c r="M997" i="13"/>
  <c r="P997" i="13"/>
  <c r="P141" i="13"/>
  <c r="O141" i="13"/>
  <c r="M141" i="13"/>
  <c r="N141" i="13"/>
  <c r="M1165" i="13"/>
  <c r="N1165" i="13"/>
  <c r="O1165" i="13"/>
  <c r="P1165" i="13"/>
  <c r="M1584" i="13"/>
  <c r="P1584" i="13"/>
  <c r="N1584" i="13"/>
  <c r="O1584" i="13"/>
  <c r="P1840" i="13"/>
  <c r="O1840" i="13"/>
  <c r="M1840" i="13"/>
  <c r="N1840" i="13"/>
  <c r="M1221" i="13"/>
  <c r="N1221" i="13"/>
  <c r="O1221" i="13"/>
  <c r="P1221" i="13"/>
  <c r="O273" i="13"/>
  <c r="P273" i="13"/>
  <c r="M273" i="13"/>
  <c r="N273" i="13"/>
  <c r="P1297" i="13"/>
  <c r="N1297" i="13"/>
  <c r="M1297" i="13"/>
  <c r="O1297" i="13"/>
  <c r="N1617" i="13"/>
  <c r="P1617" i="13"/>
  <c r="O1617" i="13"/>
  <c r="M1617" i="13"/>
  <c r="P1873" i="13"/>
  <c r="O1873" i="13"/>
  <c r="N1873" i="13"/>
  <c r="M1873" i="13"/>
  <c r="N1141" i="13"/>
  <c r="M1141" i="13"/>
  <c r="O1141" i="13"/>
  <c r="P1141" i="13"/>
  <c r="P1942" i="13"/>
  <c r="O1942" i="13"/>
  <c r="M1942" i="13"/>
  <c r="N1942" i="13"/>
  <c r="P246" i="13"/>
  <c r="M246" i="13"/>
  <c r="N246" i="13"/>
  <c r="O246" i="13"/>
  <c r="P502" i="13"/>
  <c r="O502" i="13"/>
  <c r="N502" i="13"/>
  <c r="M502" i="13"/>
  <c r="P758" i="13"/>
  <c r="M758" i="13"/>
  <c r="N758" i="13"/>
  <c r="O758" i="13"/>
  <c r="P1014" i="13"/>
  <c r="O1014" i="13"/>
  <c r="M1014" i="13"/>
  <c r="N1014" i="13"/>
  <c r="P1270" i="13"/>
  <c r="N1270" i="13"/>
  <c r="M1270" i="13"/>
  <c r="O1270" i="13"/>
  <c r="P127" i="13"/>
  <c r="M127" i="13"/>
  <c r="O127" i="13"/>
  <c r="N127" i="13"/>
  <c r="P383" i="13"/>
  <c r="N383" i="13"/>
  <c r="O383" i="13"/>
  <c r="M383" i="13"/>
  <c r="M639" i="13"/>
  <c r="N639" i="13"/>
  <c r="O639" i="13"/>
  <c r="P639" i="13"/>
  <c r="N895" i="13"/>
  <c r="O895" i="13"/>
  <c r="M895" i="13"/>
  <c r="P895" i="13"/>
  <c r="P1151" i="13"/>
  <c r="M1151" i="13"/>
  <c r="N1151" i="13"/>
  <c r="O1151" i="13"/>
  <c r="P1407" i="13"/>
  <c r="O1407" i="13"/>
  <c r="N1407" i="13"/>
  <c r="M1407" i="13"/>
  <c r="N260" i="13"/>
  <c r="M260" i="13"/>
  <c r="O260" i="13"/>
  <c r="P260" i="13"/>
  <c r="P516" i="13"/>
  <c r="O516" i="13"/>
  <c r="M516" i="13"/>
  <c r="N516" i="13"/>
  <c r="P772" i="13"/>
  <c r="M772" i="13"/>
  <c r="N772" i="13"/>
  <c r="O772" i="13"/>
  <c r="P1028" i="13"/>
  <c r="O1028" i="13"/>
  <c r="M1028" i="13"/>
  <c r="N1028" i="13"/>
  <c r="M1284" i="13"/>
  <c r="P1284" i="13"/>
  <c r="O1284" i="13"/>
  <c r="N1284" i="13"/>
  <c r="N921" i="13"/>
  <c r="O921" i="13"/>
  <c r="M921" i="13"/>
  <c r="P921" i="13"/>
  <c r="P1523" i="13"/>
  <c r="M1523" i="13"/>
  <c r="O1523" i="13"/>
  <c r="N1523" i="13"/>
  <c r="P1779" i="13"/>
  <c r="N1779" i="13"/>
  <c r="M1779" i="13"/>
  <c r="O1779" i="13"/>
  <c r="P245" i="13"/>
  <c r="O245" i="13"/>
  <c r="M245" i="13"/>
  <c r="N245" i="13"/>
  <c r="P1914" i="13"/>
  <c r="M1914" i="13"/>
  <c r="O1914" i="13"/>
  <c r="N1914" i="13"/>
  <c r="N925" i="13"/>
  <c r="O925" i="13"/>
  <c r="M925" i="13"/>
  <c r="P925" i="13"/>
  <c r="O1524" i="13"/>
  <c r="N1524" i="13"/>
  <c r="P1524" i="13"/>
  <c r="M1524" i="13"/>
  <c r="P1780" i="13"/>
  <c r="O1780" i="13"/>
  <c r="N1780" i="13"/>
  <c r="M1780" i="13"/>
  <c r="P341" i="13"/>
  <c r="N341" i="13"/>
  <c r="M341" i="13"/>
  <c r="O341" i="13"/>
  <c r="P33" i="13"/>
  <c r="M33" i="13"/>
  <c r="O33" i="13"/>
  <c r="N33" i="13"/>
  <c r="N1057" i="13"/>
  <c r="O1057" i="13"/>
  <c r="M1057" i="13"/>
  <c r="P1057" i="13"/>
  <c r="P1557" i="13"/>
  <c r="O1557" i="13"/>
  <c r="N1557" i="13"/>
  <c r="M1557" i="13"/>
  <c r="P1813" i="13"/>
  <c r="M1813" i="13"/>
  <c r="O1813" i="13"/>
  <c r="N1813" i="13"/>
  <c r="P517" i="13"/>
  <c r="N517" i="13"/>
  <c r="M517" i="13"/>
  <c r="O517" i="13"/>
  <c r="P1802" i="13"/>
  <c r="O1802" i="13"/>
  <c r="N1802" i="13"/>
  <c r="M1802" i="13"/>
  <c r="P186" i="13"/>
  <c r="O186" i="13"/>
  <c r="N186" i="13"/>
  <c r="M186" i="13"/>
  <c r="N442" i="13"/>
  <c r="P442" i="13"/>
  <c r="O442" i="13"/>
  <c r="M442" i="13"/>
  <c r="P698" i="13"/>
  <c r="M698" i="13"/>
  <c r="N698" i="13"/>
  <c r="O698" i="13"/>
  <c r="P954" i="13"/>
  <c r="O954" i="13"/>
  <c r="M954" i="13"/>
  <c r="N954" i="13"/>
  <c r="P1210" i="13"/>
  <c r="M1210" i="13"/>
  <c r="O1210" i="13"/>
  <c r="N1210" i="13"/>
  <c r="P67" i="13"/>
  <c r="O67" i="13"/>
  <c r="M67" i="13"/>
  <c r="N67" i="13"/>
  <c r="P323" i="13"/>
  <c r="N323" i="13"/>
  <c r="O323" i="13"/>
  <c r="M323" i="13"/>
  <c r="M579" i="13"/>
  <c r="N579" i="13"/>
  <c r="O579" i="13"/>
  <c r="P579" i="13"/>
  <c r="N835" i="13"/>
  <c r="O835" i="13"/>
  <c r="M835" i="13"/>
  <c r="P835" i="13"/>
  <c r="P1091" i="13"/>
  <c r="M1091" i="13"/>
  <c r="N1091" i="13"/>
  <c r="O1091" i="13"/>
  <c r="P1347" i="13"/>
  <c r="N1347" i="13"/>
  <c r="M1347" i="13"/>
  <c r="O1347" i="13"/>
  <c r="O200" i="13"/>
  <c r="M200" i="13"/>
  <c r="P200" i="13"/>
  <c r="N200" i="13"/>
  <c r="N456" i="13"/>
  <c r="M456" i="13"/>
  <c r="O456" i="13"/>
  <c r="P456" i="13"/>
  <c r="P712" i="13"/>
  <c r="O712" i="13"/>
  <c r="M712" i="13"/>
  <c r="N712" i="13"/>
  <c r="P968" i="13"/>
  <c r="O968" i="13"/>
  <c r="M968" i="13"/>
  <c r="N968" i="13"/>
  <c r="P1224" i="13"/>
  <c r="M1224" i="13"/>
  <c r="N1224" i="13"/>
  <c r="O1224" i="13"/>
  <c r="M681" i="13"/>
  <c r="N681" i="13"/>
  <c r="O681" i="13"/>
  <c r="P681" i="13"/>
  <c r="M1463" i="13"/>
  <c r="N1463" i="13"/>
  <c r="O1463" i="13"/>
  <c r="P1463" i="13"/>
  <c r="P1719" i="13"/>
  <c r="M1719" i="13"/>
  <c r="N1719" i="13"/>
  <c r="O1719" i="13"/>
  <c r="N1975" i="13"/>
  <c r="O1975" i="13"/>
  <c r="M1975" i="13"/>
  <c r="P1975" i="13"/>
  <c r="M1718" i="13"/>
  <c r="N1718" i="13"/>
  <c r="O1718" i="13"/>
  <c r="P1718" i="13"/>
  <c r="M685" i="13"/>
  <c r="N685" i="13"/>
  <c r="O685" i="13"/>
  <c r="P685" i="13"/>
  <c r="M1464" i="13"/>
  <c r="O1464" i="13"/>
  <c r="N1464" i="13"/>
  <c r="P1464" i="13"/>
  <c r="M1720" i="13"/>
  <c r="O1720" i="13"/>
  <c r="N1720" i="13"/>
  <c r="P1720" i="13"/>
  <c r="P1976" i="13"/>
  <c r="O1976" i="13"/>
  <c r="M1976" i="13"/>
  <c r="N1976" i="13"/>
  <c r="O1818" i="13"/>
  <c r="P1818" i="13"/>
  <c r="N1818" i="13"/>
  <c r="M1818" i="13"/>
  <c r="O817" i="13"/>
  <c r="P817" i="13"/>
  <c r="M817" i="13"/>
  <c r="N817" i="13"/>
  <c r="M1497" i="13"/>
  <c r="O1497" i="13"/>
  <c r="N1497" i="13"/>
  <c r="P1497" i="13"/>
  <c r="N1753" i="13"/>
  <c r="M1753" i="13"/>
  <c r="P1753" i="13"/>
  <c r="O1753" i="13"/>
  <c r="N2009" i="13"/>
  <c r="O2009" i="13"/>
  <c r="M2009" i="13"/>
  <c r="P2009" i="13"/>
  <c r="M1662" i="13"/>
  <c r="O1662" i="13"/>
  <c r="N1662" i="13"/>
  <c r="P1662" i="13"/>
  <c r="M1530" i="13"/>
  <c r="O1530" i="13"/>
  <c r="N1530" i="13"/>
  <c r="P1530" i="13"/>
  <c r="P54" i="13"/>
  <c r="O54" i="13"/>
  <c r="N54" i="13"/>
  <c r="M54" i="13"/>
  <c r="O566" i="13"/>
  <c r="N566" i="13"/>
  <c r="M566" i="13"/>
  <c r="P566" i="13"/>
  <c r="O1078" i="13"/>
  <c r="P1078" i="13"/>
  <c r="N1078" i="13"/>
  <c r="M1078" i="13"/>
  <c r="P191" i="13"/>
  <c r="M191" i="13"/>
  <c r="O191" i="13"/>
  <c r="N191" i="13"/>
  <c r="N959" i="13"/>
  <c r="O959" i="13"/>
  <c r="M959" i="13"/>
  <c r="P959" i="13"/>
  <c r="P68" i="13"/>
  <c r="O68" i="13"/>
  <c r="N68" i="13"/>
  <c r="M68" i="13"/>
  <c r="P580" i="13"/>
  <c r="M580" i="13"/>
  <c r="N580" i="13"/>
  <c r="O580" i="13"/>
  <c r="O1092" i="13"/>
  <c r="M1092" i="13"/>
  <c r="P1092" i="13"/>
  <c r="N1092" i="13"/>
  <c r="M1177" i="13"/>
  <c r="N1177" i="13"/>
  <c r="O1177" i="13"/>
  <c r="P1177" i="13"/>
  <c r="P1843" i="13"/>
  <c r="N1843" i="13"/>
  <c r="M1843" i="13"/>
  <c r="O1843" i="13"/>
  <c r="M1181" i="13"/>
  <c r="N1181" i="13"/>
  <c r="O1181" i="13"/>
  <c r="P1181" i="13"/>
  <c r="P1844" i="13"/>
  <c r="O1844" i="13"/>
  <c r="N1844" i="13"/>
  <c r="M1844" i="13"/>
  <c r="P289" i="13"/>
  <c r="N289" i="13"/>
  <c r="O289" i="13"/>
  <c r="M289" i="13"/>
  <c r="P1313" i="13"/>
  <c r="N1313" i="13"/>
  <c r="M1313" i="13"/>
  <c r="O1313" i="13"/>
  <c r="P1877" i="13"/>
  <c r="N1877" i="13"/>
  <c r="M1877" i="13"/>
  <c r="O1877" i="13"/>
  <c r="P1954" i="13"/>
  <c r="O1954" i="13"/>
  <c r="M1954" i="13"/>
  <c r="N1954" i="13"/>
  <c r="P506" i="13"/>
  <c r="O506" i="13"/>
  <c r="N506" i="13"/>
  <c r="M506" i="13"/>
  <c r="P1018" i="13"/>
  <c r="O1018" i="13"/>
  <c r="M1018" i="13"/>
  <c r="N1018" i="13"/>
  <c r="P1274" i="13"/>
  <c r="N1274" i="13"/>
  <c r="M1274" i="13"/>
  <c r="O1274" i="13"/>
  <c r="P387" i="13"/>
  <c r="N387" i="13"/>
  <c r="O387" i="13"/>
  <c r="M387" i="13"/>
  <c r="N899" i="13"/>
  <c r="O899" i="13"/>
  <c r="M899" i="13"/>
  <c r="P899" i="13"/>
  <c r="P1411" i="13"/>
  <c r="O1411" i="13"/>
  <c r="N1411" i="13"/>
  <c r="M1411" i="13"/>
  <c r="N264" i="13"/>
  <c r="M264" i="13"/>
  <c r="O264" i="13"/>
  <c r="P264" i="13"/>
  <c r="P776" i="13"/>
  <c r="O776" i="13"/>
  <c r="M776" i="13"/>
  <c r="N776" i="13"/>
  <c r="O1288" i="13"/>
  <c r="N1288" i="13"/>
  <c r="P1288" i="13"/>
  <c r="M1288" i="13"/>
  <c r="N937" i="13"/>
  <c r="O937" i="13"/>
  <c r="M937" i="13"/>
  <c r="P937" i="13"/>
  <c r="P1783" i="13"/>
  <c r="N1783" i="13"/>
  <c r="M1783" i="13"/>
  <c r="O1783" i="13"/>
  <c r="P1930" i="13"/>
  <c r="M1930" i="13"/>
  <c r="O1930" i="13"/>
  <c r="N1930" i="13"/>
  <c r="M1528" i="13"/>
  <c r="P1528" i="13"/>
  <c r="O1528" i="13"/>
  <c r="N1528" i="13"/>
  <c r="P405" i="13"/>
  <c r="N405" i="13"/>
  <c r="M405" i="13"/>
  <c r="O405" i="13"/>
  <c r="P49" i="13"/>
  <c r="M49" i="13"/>
  <c r="O49" i="13"/>
  <c r="N49" i="13"/>
  <c r="M1561" i="13"/>
  <c r="O1561" i="13"/>
  <c r="N1561" i="13"/>
  <c r="P1561" i="13"/>
  <c r="P1817" i="13"/>
  <c r="N1817" i="13"/>
  <c r="M1817" i="13"/>
  <c r="O1817" i="13"/>
  <c r="P1810" i="13"/>
  <c r="O1810" i="13"/>
  <c r="N1810" i="13"/>
  <c r="M1810" i="13"/>
  <c r="P180" i="13"/>
  <c r="O180" i="13"/>
  <c r="N180" i="13"/>
  <c r="M180" i="13"/>
  <c r="M1700" i="13"/>
  <c r="O1700" i="13"/>
  <c r="N1700" i="13"/>
  <c r="P1700" i="13"/>
  <c r="M737" i="13"/>
  <c r="N737" i="13"/>
  <c r="O737" i="13"/>
  <c r="P737" i="13"/>
  <c r="P1733" i="13"/>
  <c r="M1733" i="13"/>
  <c r="N1733" i="13"/>
  <c r="O1733" i="13"/>
  <c r="M1614" i="13"/>
  <c r="O1614" i="13"/>
  <c r="N1614" i="13"/>
  <c r="P1614" i="13"/>
  <c r="N362" i="13"/>
  <c r="P362" i="13"/>
  <c r="O362" i="13"/>
  <c r="M362" i="13"/>
  <c r="P874" i="13"/>
  <c r="O874" i="13"/>
  <c r="M874" i="13"/>
  <c r="N874" i="13"/>
  <c r="P1386" i="13"/>
  <c r="M1386" i="13"/>
  <c r="O1386" i="13"/>
  <c r="N1386" i="13"/>
  <c r="N499" i="13"/>
  <c r="P499" i="13"/>
  <c r="M499" i="13"/>
  <c r="O499" i="13"/>
  <c r="P120" i="13"/>
  <c r="M120" i="13"/>
  <c r="O120" i="13"/>
  <c r="N120" i="13"/>
  <c r="N376" i="13"/>
  <c r="M376" i="13"/>
  <c r="O376" i="13"/>
  <c r="P376" i="13"/>
  <c r="P888" i="13"/>
  <c r="O888" i="13"/>
  <c r="M888" i="13"/>
  <c r="N888" i="13"/>
  <c r="P1349" i="13"/>
  <c r="M1349" i="13"/>
  <c r="N1349" i="13"/>
  <c r="O1349" i="13"/>
  <c r="P1895" i="13"/>
  <c r="O1895" i="13"/>
  <c r="N1895" i="13"/>
  <c r="M1895" i="13"/>
  <c r="O1352" i="13"/>
  <c r="N1352" i="13"/>
  <c r="M1352" i="13"/>
  <c r="P1352" i="13"/>
  <c r="P1502" i="13"/>
  <c r="M1502" i="13"/>
  <c r="O1502" i="13"/>
  <c r="N1502" i="13"/>
  <c r="P1673" i="13"/>
  <c r="M1673" i="13"/>
  <c r="O1673" i="13"/>
  <c r="N1673" i="13"/>
  <c r="P62" i="13"/>
  <c r="O62" i="13"/>
  <c r="N62" i="13"/>
  <c r="M62" i="13"/>
  <c r="P830" i="13"/>
  <c r="O830" i="13"/>
  <c r="M830" i="13"/>
  <c r="N830" i="13"/>
  <c r="P199" i="13"/>
  <c r="M199" i="13"/>
  <c r="O199" i="13"/>
  <c r="N199" i="13"/>
  <c r="N967" i="13"/>
  <c r="O967" i="13"/>
  <c r="M967" i="13"/>
  <c r="P967" i="13"/>
  <c r="P76" i="13"/>
  <c r="O76" i="13"/>
  <c r="N76" i="13"/>
  <c r="M76" i="13"/>
  <c r="P844" i="13"/>
  <c r="O844" i="13"/>
  <c r="M844" i="13"/>
  <c r="N844" i="13"/>
  <c r="M1209" i="13"/>
  <c r="N1209" i="13"/>
  <c r="O1209" i="13"/>
  <c r="P1209" i="13"/>
  <c r="N1125" i="13"/>
  <c r="M1125" i="13"/>
  <c r="O1125" i="13"/>
  <c r="P1125" i="13"/>
  <c r="M1213" i="13"/>
  <c r="N1213" i="13"/>
  <c r="O1213" i="13"/>
  <c r="P1213" i="13"/>
  <c r="P1324" i="13"/>
  <c r="O1324" i="13"/>
  <c r="N1324" i="13"/>
  <c r="M1324" i="13"/>
  <c r="P1629" i="13"/>
  <c r="O1629" i="13"/>
  <c r="N1629" i="13"/>
  <c r="M1629" i="13"/>
  <c r="P1974" i="13"/>
  <c r="O1974" i="13"/>
  <c r="M1974" i="13"/>
  <c r="N1974" i="13"/>
  <c r="P242" i="13"/>
  <c r="M242" i="13"/>
  <c r="N242" i="13"/>
  <c r="O242" i="13"/>
  <c r="P1010" i="13"/>
  <c r="O1010" i="13"/>
  <c r="M1010" i="13"/>
  <c r="N1010" i="13"/>
  <c r="P379" i="13"/>
  <c r="N379" i="13"/>
  <c r="O379" i="13"/>
  <c r="M379" i="13"/>
  <c r="O1403" i="13"/>
  <c r="N1403" i="13"/>
  <c r="M1403" i="13"/>
  <c r="P1403" i="13"/>
  <c r="P768" i="13"/>
  <c r="O768" i="13"/>
  <c r="M768" i="13"/>
  <c r="N768" i="13"/>
  <c r="M1280" i="13"/>
  <c r="O1280" i="13"/>
  <c r="P1280" i="13"/>
  <c r="N1280" i="13"/>
  <c r="P1775" i="13"/>
  <c r="N1775" i="13"/>
  <c r="M1775" i="13"/>
  <c r="O1775" i="13"/>
  <c r="N909" i="13"/>
  <c r="O909" i="13"/>
  <c r="M909" i="13"/>
  <c r="P909" i="13"/>
  <c r="O261" i="13"/>
  <c r="P261" i="13"/>
  <c r="M261" i="13"/>
  <c r="N261" i="13"/>
  <c r="P1553" i="13"/>
  <c r="O1553" i="13"/>
  <c r="N1553" i="13"/>
  <c r="M1553" i="13"/>
  <c r="P501" i="13"/>
  <c r="N501" i="13"/>
  <c r="M501" i="13"/>
  <c r="O501" i="13"/>
  <c r="N438" i="13"/>
  <c r="O438" i="13"/>
  <c r="P438" i="13"/>
  <c r="M438" i="13"/>
  <c r="P1206" i="13"/>
  <c r="N1206" i="13"/>
  <c r="M1206" i="13"/>
  <c r="O1206" i="13"/>
  <c r="P319" i="13"/>
  <c r="N319" i="13"/>
  <c r="O319" i="13"/>
  <c r="M319" i="13"/>
  <c r="P1087" i="13"/>
  <c r="M1087" i="13"/>
  <c r="N1087" i="13"/>
  <c r="O1087" i="13"/>
  <c r="N452" i="13"/>
  <c r="P452" i="13"/>
  <c r="M452" i="13"/>
  <c r="O452" i="13"/>
  <c r="P1220" i="13"/>
  <c r="M1220" i="13"/>
  <c r="O1220" i="13"/>
  <c r="N1220" i="13"/>
  <c r="P1715" i="13"/>
  <c r="M1715" i="13"/>
  <c r="O1715" i="13"/>
  <c r="N1715" i="13"/>
  <c r="M669" i="13"/>
  <c r="N669" i="13"/>
  <c r="O669" i="13"/>
  <c r="P669" i="13"/>
  <c r="M1460" i="13"/>
  <c r="P1460" i="13"/>
  <c r="O1460" i="13"/>
  <c r="N1460" i="13"/>
  <c r="P1806" i="13"/>
  <c r="O1806" i="13"/>
  <c r="N1806" i="13"/>
  <c r="M1806" i="13"/>
  <c r="P1749" i="13"/>
  <c r="M1749" i="13"/>
  <c r="N1749" i="13"/>
  <c r="O1749" i="13"/>
  <c r="P122" i="13"/>
  <c r="O122" i="13"/>
  <c r="N122" i="13"/>
  <c r="M122" i="13"/>
  <c r="P634" i="13"/>
  <c r="M634" i="13"/>
  <c r="N634" i="13"/>
  <c r="O634" i="13"/>
  <c r="P1402" i="13"/>
  <c r="O1402" i="13"/>
  <c r="N1402" i="13"/>
  <c r="M1402" i="13"/>
  <c r="M771" i="13"/>
  <c r="N771" i="13"/>
  <c r="O771" i="13"/>
  <c r="P771" i="13"/>
  <c r="P1283" i="13"/>
  <c r="N1283" i="13"/>
  <c r="M1283" i="13"/>
  <c r="O1283" i="13"/>
  <c r="P648" i="13"/>
  <c r="O648" i="13"/>
  <c r="M648" i="13"/>
  <c r="N648" i="13"/>
  <c r="P425" i="13"/>
  <c r="N425" i="13"/>
  <c r="M425" i="13"/>
  <c r="O425" i="13"/>
  <c r="P1655" i="13"/>
  <c r="N1655" i="13"/>
  <c r="O1655" i="13"/>
  <c r="M1655" i="13"/>
  <c r="O1522" i="13"/>
  <c r="N1522" i="13"/>
  <c r="P1522" i="13"/>
  <c r="M1522" i="13"/>
  <c r="M1656" i="13"/>
  <c r="N1656" i="13"/>
  <c r="O1656" i="13"/>
  <c r="P1656" i="13"/>
  <c r="M561" i="13"/>
  <c r="N561" i="13"/>
  <c r="O561" i="13"/>
  <c r="P561" i="13"/>
  <c r="P1689" i="13"/>
  <c r="M1689" i="13"/>
  <c r="N1689" i="13"/>
  <c r="O1689" i="13"/>
  <c r="P206" i="13"/>
  <c r="M206" i="13"/>
  <c r="N206" i="13"/>
  <c r="O206" i="13"/>
  <c r="N462" i="13"/>
  <c r="O462" i="13"/>
  <c r="P462" i="13"/>
  <c r="M462" i="13"/>
  <c r="P718" i="13"/>
  <c r="M718" i="13"/>
  <c r="N718" i="13"/>
  <c r="O718" i="13"/>
  <c r="P974" i="13"/>
  <c r="O974" i="13"/>
  <c r="M974" i="13"/>
  <c r="N974" i="13"/>
  <c r="M1230" i="13"/>
  <c r="O1230" i="13"/>
  <c r="P1230" i="13"/>
  <c r="N1230" i="13"/>
  <c r="P87" i="13"/>
  <c r="O87" i="13"/>
  <c r="M87" i="13"/>
  <c r="N87" i="13"/>
  <c r="P343" i="13"/>
  <c r="N343" i="13"/>
  <c r="O343" i="13"/>
  <c r="M343" i="13"/>
  <c r="M599" i="13"/>
  <c r="N599" i="13"/>
  <c r="O599" i="13"/>
  <c r="P599" i="13"/>
  <c r="N855" i="13"/>
  <c r="O855" i="13"/>
  <c r="M855" i="13"/>
  <c r="P855" i="13"/>
  <c r="P1111" i="13"/>
  <c r="M1111" i="13"/>
  <c r="N1111" i="13"/>
  <c r="O1111" i="13"/>
  <c r="P1367" i="13"/>
  <c r="N1367" i="13"/>
  <c r="M1367" i="13"/>
  <c r="O1367" i="13"/>
  <c r="P220" i="13"/>
  <c r="N220" i="13"/>
  <c r="M220" i="13"/>
  <c r="O220" i="13"/>
  <c r="N476" i="13"/>
  <c r="P476" i="13"/>
  <c r="M476" i="13"/>
  <c r="O476" i="13"/>
  <c r="P732" i="13"/>
  <c r="M732" i="13"/>
  <c r="N732" i="13"/>
  <c r="O732" i="13"/>
  <c r="P988" i="13"/>
  <c r="O988" i="13"/>
  <c r="M988" i="13"/>
  <c r="N988" i="13"/>
  <c r="P1244" i="13"/>
  <c r="O1244" i="13"/>
  <c r="N1244" i="13"/>
  <c r="M1244" i="13"/>
  <c r="M761" i="13"/>
  <c r="N761" i="13"/>
  <c r="O761" i="13"/>
  <c r="P761" i="13"/>
  <c r="M1483" i="13"/>
  <c r="O1483" i="13"/>
  <c r="N1483" i="13"/>
  <c r="P1483" i="13"/>
  <c r="P1739" i="13"/>
  <c r="M1739" i="13"/>
  <c r="O1739" i="13"/>
  <c r="N1739" i="13"/>
  <c r="N1995" i="13"/>
  <c r="O1995" i="13"/>
  <c r="M1995" i="13"/>
  <c r="P1995" i="13"/>
  <c r="P1786" i="13"/>
  <c r="O1786" i="13"/>
  <c r="N1786" i="13"/>
  <c r="M1786" i="13"/>
  <c r="M765" i="13"/>
  <c r="N765" i="13"/>
  <c r="O765" i="13"/>
  <c r="P765" i="13"/>
  <c r="M1484" i="13"/>
  <c r="N1484" i="13"/>
  <c r="P1484" i="13"/>
  <c r="O1484" i="13"/>
  <c r="M1740" i="13"/>
  <c r="O1740" i="13"/>
  <c r="N1740" i="13"/>
  <c r="P1740" i="13"/>
  <c r="P1996" i="13"/>
  <c r="O1996" i="13"/>
  <c r="M1996" i="13"/>
  <c r="N1996" i="13"/>
  <c r="P1894" i="13"/>
  <c r="O1894" i="13"/>
  <c r="M1894" i="13"/>
  <c r="N1894" i="13"/>
  <c r="N897" i="13"/>
  <c r="O897" i="13"/>
  <c r="M897" i="13"/>
  <c r="P897" i="13"/>
  <c r="P1517" i="13"/>
  <c r="M1517" i="13"/>
  <c r="O1517" i="13"/>
  <c r="N1517" i="13"/>
  <c r="P1773" i="13"/>
  <c r="M1773" i="13"/>
  <c r="N1773" i="13"/>
  <c r="O1773" i="13"/>
  <c r="P165" i="13"/>
  <c r="O165" i="13"/>
  <c r="M165" i="13"/>
  <c r="N165" i="13"/>
  <c r="M1714" i="13"/>
  <c r="O1714" i="13"/>
  <c r="N1714" i="13"/>
  <c r="P1714" i="13"/>
  <c r="P130" i="13"/>
  <c r="O130" i="13"/>
  <c r="N130" i="13"/>
  <c r="M130" i="13"/>
  <c r="N386" i="13"/>
  <c r="P386" i="13"/>
  <c r="O386" i="13"/>
  <c r="M386" i="13"/>
  <c r="P642" i="13"/>
  <c r="M642" i="13"/>
  <c r="N642" i="13"/>
  <c r="O642" i="13"/>
  <c r="P898" i="13"/>
  <c r="O898" i="13"/>
  <c r="M898" i="13"/>
  <c r="N898" i="13"/>
  <c r="O1154" i="13"/>
  <c r="P1154" i="13"/>
  <c r="M1154" i="13"/>
  <c r="N1154" i="13"/>
  <c r="P1410" i="13"/>
  <c r="N1410" i="13"/>
  <c r="M1410" i="13"/>
  <c r="O1410" i="13"/>
  <c r="O267" i="13"/>
  <c r="M267" i="13"/>
  <c r="P267" i="13"/>
  <c r="N267" i="13"/>
  <c r="P523" i="13"/>
  <c r="N523" i="13"/>
  <c r="M523" i="13"/>
  <c r="O523" i="13"/>
  <c r="M779" i="13"/>
  <c r="N779" i="13"/>
  <c r="O779" i="13"/>
  <c r="P779" i="13"/>
  <c r="N1035" i="13"/>
  <c r="O1035" i="13"/>
  <c r="M1035" i="13"/>
  <c r="P1035" i="13"/>
  <c r="P1291" i="13"/>
  <c r="M1291" i="13"/>
  <c r="N1291" i="13"/>
  <c r="O1291" i="13"/>
  <c r="P144" i="13"/>
  <c r="M144" i="13"/>
  <c r="O144" i="13"/>
  <c r="N144" i="13"/>
  <c r="N400" i="13"/>
  <c r="M400" i="13"/>
  <c r="O400" i="13"/>
  <c r="P400" i="13"/>
  <c r="P656" i="13"/>
  <c r="O656" i="13"/>
  <c r="M656" i="13"/>
  <c r="N656" i="13"/>
  <c r="P912" i="13"/>
  <c r="O912" i="13"/>
  <c r="M912" i="13"/>
  <c r="N912" i="13"/>
  <c r="P1168" i="13"/>
  <c r="N1168" i="13"/>
  <c r="M1168" i="13"/>
  <c r="O1168" i="13"/>
  <c r="P457" i="13"/>
  <c r="N457" i="13"/>
  <c r="M457" i="13"/>
  <c r="O457" i="13"/>
  <c r="P1397" i="13"/>
  <c r="O1397" i="13"/>
  <c r="N1397" i="13"/>
  <c r="M1397" i="13"/>
  <c r="P1663" i="13"/>
  <c r="N1663" i="13"/>
  <c r="O1663" i="13"/>
  <c r="M1663" i="13"/>
  <c r="P1919" i="13"/>
  <c r="O1919" i="13"/>
  <c r="N1919" i="13"/>
  <c r="M1919" i="13"/>
  <c r="P1546" i="13"/>
  <c r="M1546" i="13"/>
  <c r="N1546" i="13"/>
  <c r="O1546" i="13"/>
  <c r="P461" i="13"/>
  <c r="N461" i="13"/>
  <c r="M461" i="13"/>
  <c r="O461" i="13"/>
  <c r="P1400" i="13"/>
  <c r="O1400" i="13"/>
  <c r="N1400" i="13"/>
  <c r="M1400" i="13"/>
  <c r="M1664" i="13"/>
  <c r="N1664" i="13"/>
  <c r="O1664" i="13"/>
  <c r="P1664" i="13"/>
  <c r="P1920" i="13"/>
  <c r="M1920" i="13"/>
  <c r="N1920" i="13"/>
  <c r="O1920" i="13"/>
  <c r="M1602" i="13"/>
  <c r="P1602" i="13"/>
  <c r="O1602" i="13"/>
  <c r="N1602" i="13"/>
  <c r="M593" i="13"/>
  <c r="N593" i="13"/>
  <c r="O593" i="13"/>
  <c r="P593" i="13"/>
  <c r="P1441" i="13"/>
  <c r="O1441" i="13"/>
  <c r="N1441" i="13"/>
  <c r="M1441" i="13"/>
  <c r="P1697" i="13"/>
  <c r="M1697" i="13"/>
  <c r="N1697" i="13"/>
  <c r="O1697" i="13"/>
  <c r="N1953" i="13"/>
  <c r="O1953" i="13"/>
  <c r="M1953" i="13"/>
  <c r="P1953" i="13"/>
  <c r="P1538" i="13"/>
  <c r="M1538" i="13"/>
  <c r="N1538" i="13"/>
  <c r="O1538" i="13"/>
  <c r="P70" i="13"/>
  <c r="O70" i="13"/>
  <c r="N70" i="13"/>
  <c r="M70" i="13"/>
  <c r="N326" i="13"/>
  <c r="O326" i="13"/>
  <c r="P326" i="13"/>
  <c r="M326" i="13"/>
  <c r="P582" i="13"/>
  <c r="M582" i="13"/>
  <c r="N582" i="13"/>
  <c r="O582" i="13"/>
  <c r="P838" i="13"/>
  <c r="O838" i="13"/>
  <c r="M838" i="13"/>
  <c r="N838" i="13"/>
  <c r="O1094" i="13"/>
  <c r="P1094" i="13"/>
  <c r="M1094" i="13"/>
  <c r="N1094" i="13"/>
  <c r="P1350" i="13"/>
  <c r="N1350" i="13"/>
  <c r="M1350" i="13"/>
  <c r="O1350" i="13"/>
  <c r="P207" i="13"/>
  <c r="O207" i="13"/>
  <c r="M207" i="13"/>
  <c r="N207" i="13"/>
  <c r="P463" i="13"/>
  <c r="N463" i="13"/>
  <c r="O463" i="13"/>
  <c r="M463" i="13"/>
  <c r="M719" i="13"/>
  <c r="N719" i="13"/>
  <c r="O719" i="13"/>
  <c r="P719" i="13"/>
  <c r="N975" i="13"/>
  <c r="O975" i="13"/>
  <c r="M975" i="13"/>
  <c r="P975" i="13"/>
  <c r="M1231" i="13"/>
  <c r="O1231" i="13"/>
  <c r="N1231" i="13"/>
  <c r="P1231" i="13"/>
  <c r="P84" i="13"/>
  <c r="O84" i="13"/>
  <c r="N84" i="13"/>
  <c r="M84" i="13"/>
  <c r="N340" i="13"/>
  <c r="P340" i="13"/>
  <c r="M340" i="13"/>
  <c r="O340" i="13"/>
  <c r="P596" i="13"/>
  <c r="M596" i="13"/>
  <c r="N596" i="13"/>
  <c r="O596" i="13"/>
  <c r="P852" i="13"/>
  <c r="O852" i="13"/>
  <c r="M852" i="13"/>
  <c r="N852" i="13"/>
  <c r="O1108" i="13"/>
  <c r="M1108" i="13"/>
  <c r="P1108" i="13"/>
  <c r="N1108" i="13"/>
  <c r="P217" i="13"/>
  <c r="O217" i="13"/>
  <c r="M217" i="13"/>
  <c r="N217" i="13"/>
  <c r="M1241" i="13"/>
  <c r="O1241" i="13"/>
  <c r="N1241" i="13"/>
  <c r="P1241" i="13"/>
  <c r="M1603" i="13"/>
  <c r="N1603" i="13"/>
  <c r="O1603" i="13"/>
  <c r="P1603" i="13"/>
  <c r="P1859" i="13"/>
  <c r="O1859" i="13"/>
  <c r="N1859" i="13"/>
  <c r="M1859" i="13"/>
  <c r="M1237" i="13"/>
  <c r="O1237" i="13"/>
  <c r="N1237" i="13"/>
  <c r="P1237" i="13"/>
  <c r="P221" i="13"/>
  <c r="O221" i="13"/>
  <c r="M221" i="13"/>
  <c r="N221" i="13"/>
  <c r="M1245" i="13"/>
  <c r="O1245" i="13"/>
  <c r="N1245" i="13"/>
  <c r="P1245" i="13"/>
  <c r="M1604" i="13"/>
  <c r="N1604" i="13"/>
  <c r="P1604" i="13"/>
  <c r="O1604" i="13"/>
  <c r="P1860" i="13"/>
  <c r="O1860" i="13"/>
  <c r="M1860" i="13"/>
  <c r="N1860" i="13"/>
  <c r="P1356" i="13"/>
  <c r="O1356" i="13"/>
  <c r="N1356" i="13"/>
  <c r="M1356" i="13"/>
  <c r="P353" i="13"/>
  <c r="N353" i="13"/>
  <c r="M353" i="13"/>
  <c r="O353" i="13"/>
  <c r="P1345" i="13"/>
  <c r="N1345" i="13"/>
  <c r="M1345" i="13"/>
  <c r="O1345" i="13"/>
  <c r="P1637" i="13"/>
  <c r="O1637" i="13"/>
  <c r="N1637" i="13"/>
  <c r="M1637" i="13"/>
  <c r="P1893" i="13"/>
  <c r="O1893" i="13"/>
  <c r="N1893" i="13"/>
  <c r="M1893" i="13"/>
  <c r="P1340" i="13"/>
  <c r="O1340" i="13"/>
  <c r="N1340" i="13"/>
  <c r="M1340" i="13"/>
  <c r="P1990" i="13"/>
  <c r="O1990" i="13"/>
  <c r="M1990" i="13"/>
  <c r="N1990" i="13"/>
  <c r="P266" i="13"/>
  <c r="M266" i="13"/>
  <c r="N266" i="13"/>
  <c r="O266" i="13"/>
  <c r="P522" i="13"/>
  <c r="O522" i="13"/>
  <c r="N522" i="13"/>
  <c r="M522" i="13"/>
  <c r="P778" i="13"/>
  <c r="M778" i="13"/>
  <c r="N778" i="13"/>
  <c r="O778" i="13"/>
  <c r="P1034" i="13"/>
  <c r="O1034" i="13"/>
  <c r="M1034" i="13"/>
  <c r="N1034" i="13"/>
  <c r="P1290" i="13"/>
  <c r="O1290" i="13"/>
  <c r="N1290" i="13"/>
  <c r="M1290" i="13"/>
  <c r="P147" i="13"/>
  <c r="O147" i="13"/>
  <c r="M147" i="13"/>
  <c r="N147" i="13"/>
  <c r="P403" i="13"/>
  <c r="N403" i="13"/>
  <c r="O403" i="13"/>
  <c r="M403" i="13"/>
  <c r="M659" i="13"/>
  <c r="N659" i="13"/>
  <c r="O659" i="13"/>
  <c r="P659" i="13"/>
  <c r="N915" i="13"/>
  <c r="O915" i="13"/>
  <c r="M915" i="13"/>
  <c r="P915" i="13"/>
  <c r="M1171" i="13"/>
  <c r="N1171" i="13"/>
  <c r="O1171" i="13"/>
  <c r="P1171" i="13"/>
  <c r="P24" i="13"/>
  <c r="N24" i="13"/>
  <c r="M24" i="13"/>
  <c r="O24" i="13"/>
  <c r="N280" i="13"/>
  <c r="M280" i="13"/>
  <c r="O280" i="13"/>
  <c r="P280" i="13"/>
  <c r="P536" i="13"/>
  <c r="M536" i="13"/>
  <c r="O536" i="13"/>
  <c r="N536" i="13"/>
  <c r="P792" i="13"/>
  <c r="O792" i="13"/>
  <c r="M792" i="13"/>
  <c r="N792" i="13"/>
  <c r="P1048" i="13"/>
  <c r="O1048" i="13"/>
  <c r="M1048" i="13"/>
  <c r="N1048" i="13"/>
  <c r="N1304" i="13"/>
  <c r="M1304" i="13"/>
  <c r="P1304" i="13"/>
  <c r="O1304" i="13"/>
  <c r="N1001" i="13"/>
  <c r="O1001" i="13"/>
  <c r="M1001" i="13"/>
  <c r="P1001" i="13"/>
  <c r="P1543" i="13"/>
  <c r="O1543" i="13"/>
  <c r="N1543" i="13"/>
  <c r="M1543" i="13"/>
  <c r="P1799" i="13"/>
  <c r="N1799" i="13"/>
  <c r="M1799" i="13"/>
  <c r="O1799" i="13"/>
  <c r="N485" i="13"/>
  <c r="P485" i="13"/>
  <c r="M485" i="13"/>
  <c r="O485" i="13"/>
  <c r="P1978" i="13"/>
  <c r="O1978" i="13"/>
  <c r="M1978" i="13"/>
  <c r="N1978" i="13"/>
  <c r="N1005" i="13"/>
  <c r="O1005" i="13"/>
  <c r="M1005" i="13"/>
  <c r="P1005" i="13"/>
  <c r="P1544" i="13"/>
  <c r="M1544" i="13"/>
  <c r="N1544" i="13"/>
  <c r="O1544" i="13"/>
  <c r="P1800" i="13"/>
  <c r="O1800" i="13"/>
  <c r="N1800" i="13"/>
  <c r="M1800" i="13"/>
  <c r="M645" i="13"/>
  <c r="N645" i="13"/>
  <c r="O645" i="13"/>
  <c r="P645" i="13"/>
  <c r="P113" i="13"/>
  <c r="O113" i="13"/>
  <c r="M113" i="13"/>
  <c r="N113" i="13"/>
  <c r="N1137" i="13"/>
  <c r="M1137" i="13"/>
  <c r="O1137" i="13"/>
  <c r="P1137" i="13"/>
  <c r="M1577" i="13"/>
  <c r="O1577" i="13"/>
  <c r="N1577" i="13"/>
  <c r="P1577" i="13"/>
  <c r="P1833" i="13"/>
  <c r="M1833" i="13"/>
  <c r="N1833" i="13"/>
  <c r="O1833" i="13"/>
  <c r="M741" i="13"/>
  <c r="N741" i="13"/>
  <c r="O741" i="13"/>
  <c r="P741" i="13"/>
  <c r="P1854" i="13"/>
  <c r="M1854" i="13"/>
  <c r="O1854" i="13"/>
  <c r="N1854" i="13"/>
  <c r="P158" i="13"/>
  <c r="N158" i="13"/>
  <c r="M158" i="13"/>
  <c r="O158" i="13"/>
  <c r="N414" i="13"/>
  <c r="O414" i="13"/>
  <c r="P414" i="13"/>
  <c r="M414" i="13"/>
  <c r="P670" i="13"/>
  <c r="M670" i="13"/>
  <c r="N670" i="13"/>
  <c r="O670" i="13"/>
  <c r="P926" i="13"/>
  <c r="O926" i="13"/>
  <c r="M926" i="13"/>
  <c r="N926" i="13"/>
  <c r="P1182" i="13"/>
  <c r="O1182" i="13"/>
  <c r="N1182" i="13"/>
  <c r="M1182" i="13"/>
  <c r="P39" i="13"/>
  <c r="O39" i="13"/>
  <c r="M39" i="13"/>
  <c r="N39" i="13"/>
  <c r="P295" i="13"/>
  <c r="N295" i="13"/>
  <c r="O295" i="13"/>
  <c r="M295" i="13"/>
  <c r="M551" i="13"/>
  <c r="N551" i="13"/>
  <c r="O551" i="13"/>
  <c r="P551" i="13"/>
  <c r="M807" i="13"/>
  <c r="N807" i="13"/>
  <c r="O807" i="13"/>
  <c r="P807" i="13"/>
  <c r="N1063" i="13"/>
  <c r="O1063" i="13"/>
  <c r="M1063" i="13"/>
  <c r="P1063" i="13"/>
  <c r="P1319" i="13"/>
  <c r="N1319" i="13"/>
  <c r="M1319" i="13"/>
  <c r="O1319" i="13"/>
  <c r="P172" i="13"/>
  <c r="O172" i="13"/>
  <c r="N172" i="13"/>
  <c r="M172" i="13"/>
  <c r="N428" i="13"/>
  <c r="P428" i="13"/>
  <c r="M428" i="13"/>
  <c r="O428" i="13"/>
  <c r="P684" i="13"/>
  <c r="M684" i="13"/>
  <c r="N684" i="13"/>
  <c r="O684" i="13"/>
  <c r="P940" i="13"/>
  <c r="O940" i="13"/>
  <c r="M940" i="13"/>
  <c r="N940" i="13"/>
  <c r="P1196" i="13"/>
  <c r="O1196" i="13"/>
  <c r="N1196" i="13"/>
  <c r="M1196" i="13"/>
  <c r="M569" i="13"/>
  <c r="N569" i="13"/>
  <c r="O569" i="13"/>
  <c r="P569" i="13"/>
  <c r="O1435" i="13"/>
  <c r="N1435" i="13"/>
  <c r="M1435" i="13"/>
  <c r="P1435" i="13"/>
  <c r="P1691" i="13"/>
  <c r="M1691" i="13"/>
  <c r="O1691" i="13"/>
  <c r="N1691" i="13"/>
  <c r="N1947" i="13"/>
  <c r="O1947" i="13"/>
  <c r="M1947" i="13"/>
  <c r="P1947" i="13"/>
  <c r="P1634" i="13"/>
  <c r="O1634" i="13"/>
  <c r="N1634" i="13"/>
  <c r="M1634" i="13"/>
  <c r="M573" i="13"/>
  <c r="N573" i="13"/>
  <c r="O573" i="13"/>
  <c r="P573" i="13"/>
  <c r="P1436" i="13"/>
  <c r="O1436" i="13"/>
  <c r="N1436" i="13"/>
  <c r="M1436" i="13"/>
  <c r="M1692" i="13"/>
  <c r="O1692" i="13"/>
  <c r="N1692" i="13"/>
  <c r="P1692" i="13"/>
  <c r="P1948" i="13"/>
  <c r="O1948" i="13"/>
  <c r="M1948" i="13"/>
  <c r="N1948" i="13"/>
  <c r="M1710" i="13"/>
  <c r="O1710" i="13"/>
  <c r="N1710" i="13"/>
  <c r="P1710" i="13"/>
  <c r="M705" i="13"/>
  <c r="N705" i="13"/>
  <c r="O705" i="13"/>
  <c r="P705" i="13"/>
  <c r="M1469" i="13"/>
  <c r="N1469" i="13"/>
  <c r="O1469" i="13"/>
  <c r="P1469" i="13"/>
  <c r="P1725" i="13"/>
  <c r="M1725" i="13"/>
  <c r="N1725" i="13"/>
  <c r="O1725" i="13"/>
  <c r="N1981" i="13"/>
  <c r="O1981" i="13"/>
  <c r="M1981" i="13"/>
  <c r="P1981" i="13"/>
  <c r="M1598" i="13"/>
  <c r="O1598" i="13"/>
  <c r="N1598" i="13"/>
  <c r="P1598" i="13"/>
  <c r="P82" i="13"/>
  <c r="M82" i="13"/>
  <c r="O82" i="13"/>
  <c r="N82" i="13"/>
  <c r="N338" i="13"/>
  <c r="P338" i="13"/>
  <c r="O338" i="13"/>
  <c r="M338" i="13"/>
  <c r="P594" i="13"/>
  <c r="M594" i="13"/>
  <c r="N594" i="13"/>
  <c r="O594" i="13"/>
  <c r="P850" i="13"/>
  <c r="O850" i="13"/>
  <c r="M850" i="13"/>
  <c r="N850" i="13"/>
  <c r="O1106" i="13"/>
  <c r="P1106" i="13"/>
  <c r="M1106" i="13"/>
  <c r="N1106" i="13"/>
  <c r="P1362" i="13"/>
  <c r="O1362" i="13"/>
  <c r="N1362" i="13"/>
  <c r="M1362" i="13"/>
  <c r="P219" i="13"/>
  <c r="O219" i="13"/>
  <c r="M219" i="13"/>
  <c r="N219" i="13"/>
  <c r="P475" i="13"/>
  <c r="N475" i="13"/>
  <c r="O475" i="13"/>
  <c r="M475" i="13"/>
  <c r="M731" i="13"/>
  <c r="N731" i="13"/>
  <c r="O731" i="13"/>
  <c r="P731" i="13"/>
  <c r="N987" i="13"/>
  <c r="O987" i="13"/>
  <c r="M987" i="13"/>
  <c r="P987" i="13"/>
  <c r="P1243" i="13"/>
  <c r="M1243" i="13"/>
  <c r="O1243" i="13"/>
  <c r="N1243" i="13"/>
  <c r="P96" i="13"/>
  <c r="N96" i="13"/>
  <c r="M96" i="13"/>
  <c r="O96" i="13"/>
  <c r="N352" i="13"/>
  <c r="M352" i="13"/>
  <c r="O352" i="13"/>
  <c r="P352" i="13"/>
  <c r="P608" i="13"/>
  <c r="O608" i="13"/>
  <c r="M608" i="13"/>
  <c r="N608" i="13"/>
  <c r="P864" i="13"/>
  <c r="O864" i="13"/>
  <c r="M864" i="13"/>
  <c r="N864" i="13"/>
  <c r="O1120" i="13"/>
  <c r="M1120" i="13"/>
  <c r="P1120" i="13"/>
  <c r="N1120" i="13"/>
  <c r="O265" i="13"/>
  <c r="P265" i="13"/>
  <c r="M265" i="13"/>
  <c r="N265" i="13"/>
  <c r="P1289" i="13"/>
  <c r="N1289" i="13"/>
  <c r="M1289" i="13"/>
  <c r="O1289" i="13"/>
  <c r="M1615" i="13"/>
  <c r="N1615" i="13"/>
  <c r="O1615" i="13"/>
  <c r="P1615" i="13"/>
  <c r="P1871" i="13"/>
  <c r="M1871" i="13"/>
  <c r="O1871" i="13"/>
  <c r="N1871" i="13"/>
  <c r="P1380" i="13"/>
  <c r="M1380" i="13"/>
  <c r="O1380" i="13"/>
  <c r="N1380" i="13"/>
  <c r="O269" i="13"/>
  <c r="P269" i="13"/>
  <c r="M269" i="13"/>
  <c r="N269" i="13"/>
  <c r="P1293" i="13"/>
  <c r="N1293" i="13"/>
  <c r="M1293" i="13"/>
  <c r="O1293" i="13"/>
  <c r="M1616" i="13"/>
  <c r="P1616" i="13"/>
  <c r="N1616" i="13"/>
  <c r="O1616" i="13"/>
  <c r="P1872" i="13"/>
  <c r="O1872" i="13"/>
  <c r="M1872" i="13"/>
  <c r="N1872" i="13"/>
  <c r="P1418" i="13"/>
  <c r="M1418" i="13"/>
  <c r="O1418" i="13"/>
  <c r="N1418" i="13"/>
  <c r="P401" i="13"/>
  <c r="N401" i="13"/>
  <c r="M401" i="13"/>
  <c r="O401" i="13"/>
  <c r="P1369" i="13"/>
  <c r="N1369" i="13"/>
  <c r="M1369" i="13"/>
  <c r="O1369" i="13"/>
  <c r="P1649" i="13"/>
  <c r="M1649" i="13"/>
  <c r="O1649" i="13"/>
  <c r="N1649" i="13"/>
  <c r="P1905" i="13"/>
  <c r="N1905" i="13"/>
  <c r="M1905" i="13"/>
  <c r="O1905" i="13"/>
  <c r="P1412" i="13"/>
  <c r="O1412" i="13"/>
  <c r="N1412" i="13"/>
  <c r="M1412" i="13"/>
  <c r="P22" i="13"/>
  <c r="O22" i="13"/>
  <c r="N22" i="13"/>
  <c r="M22" i="13"/>
  <c r="P278" i="13"/>
  <c r="M278" i="13"/>
  <c r="N278" i="13"/>
  <c r="O278" i="13"/>
  <c r="O534" i="13"/>
  <c r="N534" i="13"/>
  <c r="M534" i="13"/>
  <c r="P534" i="13"/>
  <c r="P790" i="13"/>
  <c r="M790" i="13"/>
  <c r="N790" i="13"/>
  <c r="O790" i="13"/>
  <c r="P1046" i="13"/>
  <c r="O1046" i="13"/>
  <c r="M1046" i="13"/>
  <c r="N1046" i="13"/>
  <c r="P1302" i="13"/>
  <c r="N1302" i="13"/>
  <c r="M1302" i="13"/>
  <c r="O1302" i="13"/>
  <c r="P159" i="13"/>
  <c r="M159" i="13"/>
  <c r="O159" i="13"/>
  <c r="N159" i="13"/>
  <c r="P415" i="13"/>
  <c r="N415" i="13"/>
  <c r="O415" i="13"/>
  <c r="M415" i="13"/>
  <c r="M671" i="13"/>
  <c r="N671" i="13"/>
  <c r="O671" i="13"/>
  <c r="P671" i="13"/>
  <c r="N927" i="13"/>
  <c r="O927" i="13"/>
  <c r="M927" i="13"/>
  <c r="P927" i="13"/>
  <c r="M1183" i="13"/>
  <c r="N1183" i="13"/>
  <c r="O1183" i="13"/>
  <c r="P1183" i="13"/>
  <c r="P36" i="13"/>
  <c r="O36" i="13"/>
  <c r="N36" i="13"/>
  <c r="M36" i="13"/>
  <c r="P292" i="13"/>
  <c r="M292" i="13"/>
  <c r="O292" i="13"/>
  <c r="N292" i="13"/>
  <c r="P548" i="13"/>
  <c r="N548" i="13"/>
  <c r="M548" i="13"/>
  <c r="O548" i="13"/>
  <c r="P804" i="13"/>
  <c r="M804" i="13"/>
  <c r="N804" i="13"/>
  <c r="O804" i="13"/>
  <c r="P1060" i="13"/>
  <c r="O1060" i="13"/>
  <c r="M1060" i="13"/>
  <c r="N1060" i="13"/>
  <c r="P25" i="13"/>
  <c r="M25" i="13"/>
  <c r="O25" i="13"/>
  <c r="N25" i="13"/>
  <c r="N1049" i="13"/>
  <c r="O1049" i="13"/>
  <c r="M1049" i="13"/>
  <c r="P1049" i="13"/>
  <c r="P1555" i="13"/>
  <c r="O1555" i="13"/>
  <c r="N1555" i="13"/>
  <c r="M1555" i="13"/>
  <c r="P1811" i="13"/>
  <c r="N1811" i="13"/>
  <c r="M1811" i="13"/>
  <c r="O1811" i="13"/>
  <c r="M613" i="13"/>
  <c r="N613" i="13"/>
  <c r="O613" i="13"/>
  <c r="P613" i="13"/>
  <c r="P29" i="13"/>
  <c r="O29" i="13"/>
  <c r="M29" i="13"/>
  <c r="N29" i="13"/>
  <c r="N1053" i="13"/>
  <c r="O1053" i="13"/>
  <c r="M1053" i="13"/>
  <c r="P1053" i="13"/>
  <c r="P1556" i="13"/>
  <c r="M1556" i="13"/>
  <c r="N1556" i="13"/>
  <c r="O1556" i="13"/>
  <c r="O1812" i="13"/>
  <c r="P1812" i="13"/>
  <c r="N1812" i="13"/>
  <c r="M1812" i="13"/>
  <c r="N821" i="13"/>
  <c r="O821" i="13"/>
  <c r="M821" i="13"/>
  <c r="P821" i="13"/>
  <c r="P161" i="13"/>
  <c r="O161" i="13"/>
  <c r="M161" i="13"/>
  <c r="N161" i="13"/>
  <c r="M1185" i="13"/>
  <c r="N1185" i="13"/>
  <c r="O1185" i="13"/>
  <c r="P1185" i="13"/>
  <c r="M1589" i="13"/>
  <c r="O1589" i="13"/>
  <c r="N1589" i="13"/>
  <c r="P1589" i="13"/>
  <c r="P1845" i="13"/>
  <c r="M1845" i="13"/>
  <c r="N1845" i="13"/>
  <c r="O1845" i="13"/>
  <c r="N853" i="13"/>
  <c r="O853" i="13"/>
  <c r="M853" i="13"/>
  <c r="P853" i="13"/>
  <c r="P1882" i="13"/>
  <c r="O1882" i="13"/>
  <c r="M1882" i="13"/>
  <c r="N1882" i="13"/>
  <c r="P218" i="13"/>
  <c r="M218" i="13"/>
  <c r="N218" i="13"/>
  <c r="O218" i="13"/>
  <c r="N474" i="13"/>
  <c r="P474" i="13"/>
  <c r="O474" i="13"/>
  <c r="M474" i="13"/>
  <c r="P730" i="13"/>
  <c r="M730" i="13"/>
  <c r="N730" i="13"/>
  <c r="O730" i="13"/>
  <c r="P986" i="13"/>
  <c r="O986" i="13"/>
  <c r="M986" i="13"/>
  <c r="N986" i="13"/>
  <c r="P1242" i="13"/>
  <c r="O1242" i="13"/>
  <c r="N1242" i="13"/>
  <c r="M1242" i="13"/>
  <c r="P99" i="13"/>
  <c r="O99" i="13"/>
  <c r="M99" i="13"/>
  <c r="N99" i="13"/>
  <c r="P355" i="13"/>
  <c r="N355" i="13"/>
  <c r="O355" i="13"/>
  <c r="M355" i="13"/>
  <c r="M611" i="13"/>
  <c r="N611" i="13"/>
  <c r="O611" i="13"/>
  <c r="P611" i="13"/>
  <c r="N867" i="13"/>
  <c r="O867" i="13"/>
  <c r="M867" i="13"/>
  <c r="P867" i="13"/>
  <c r="P1123" i="13"/>
  <c r="M1123" i="13"/>
  <c r="N1123" i="13"/>
  <c r="O1123" i="13"/>
  <c r="N1379" i="13"/>
  <c r="M1379" i="13"/>
  <c r="O1379" i="13"/>
  <c r="P1379" i="13"/>
  <c r="P232" i="13"/>
  <c r="N232" i="13"/>
  <c r="M232" i="13"/>
  <c r="O232" i="13"/>
  <c r="N488" i="13"/>
  <c r="P488" i="13"/>
  <c r="O488" i="13"/>
  <c r="M488" i="13"/>
  <c r="P744" i="13"/>
  <c r="O744" i="13"/>
  <c r="M744" i="13"/>
  <c r="N744" i="13"/>
  <c r="P1000" i="13"/>
  <c r="O1000" i="13"/>
  <c r="M1000" i="13"/>
  <c r="N1000" i="13"/>
  <c r="P1256" i="13"/>
  <c r="N1256" i="13"/>
  <c r="M1256" i="13"/>
  <c r="O1256" i="13"/>
  <c r="M809" i="13"/>
  <c r="N809" i="13"/>
  <c r="O809" i="13"/>
  <c r="P809" i="13"/>
  <c r="M1495" i="13"/>
  <c r="O1495" i="13"/>
  <c r="N1495" i="13"/>
  <c r="P1495" i="13"/>
  <c r="P1751" i="13"/>
  <c r="M1751" i="13"/>
  <c r="N1751" i="13"/>
  <c r="O1751" i="13"/>
  <c r="N2007" i="13"/>
  <c r="O2007" i="13"/>
  <c r="M2007" i="13"/>
  <c r="P2007" i="13"/>
  <c r="P1826" i="13"/>
  <c r="N1826" i="13"/>
  <c r="M1826" i="13"/>
  <c r="O1826" i="13"/>
  <c r="M813" i="13"/>
  <c r="N813" i="13"/>
  <c r="O813" i="13"/>
  <c r="P813" i="13"/>
  <c r="M1496" i="13"/>
  <c r="O1496" i="13"/>
  <c r="N1496" i="13"/>
  <c r="P1496" i="13"/>
  <c r="M1752" i="13"/>
  <c r="O1752" i="13"/>
  <c r="N1752" i="13"/>
  <c r="P1752" i="13"/>
  <c r="P2008" i="13"/>
  <c r="O2008" i="13"/>
  <c r="M2008" i="13"/>
  <c r="N2008" i="13"/>
  <c r="P1938" i="13"/>
  <c r="O1938" i="13"/>
  <c r="M1938" i="13"/>
  <c r="N1938" i="13"/>
  <c r="N945" i="13"/>
  <c r="O945" i="13"/>
  <c r="M945" i="13"/>
  <c r="P945" i="13"/>
  <c r="P1529" i="13"/>
  <c r="M1529" i="13"/>
  <c r="O1529" i="13"/>
  <c r="N1529" i="13"/>
  <c r="P1785" i="13"/>
  <c r="N1785" i="13"/>
  <c r="M1785" i="13"/>
  <c r="O1785" i="13"/>
  <c r="O277" i="13"/>
  <c r="P277" i="13"/>
  <c r="M277" i="13"/>
  <c r="N277" i="13"/>
  <c r="M1742" i="13"/>
  <c r="N1742" i="13"/>
  <c r="O1742" i="13"/>
  <c r="P1742" i="13"/>
  <c r="P174" i="13"/>
  <c r="N174" i="13"/>
  <c r="M174" i="13"/>
  <c r="O174" i="13"/>
  <c r="N430" i="13"/>
  <c r="O430" i="13"/>
  <c r="P430" i="13"/>
  <c r="M430" i="13"/>
  <c r="P686" i="13"/>
  <c r="M686" i="13"/>
  <c r="N686" i="13"/>
  <c r="O686" i="13"/>
  <c r="P942" i="13"/>
  <c r="O942" i="13"/>
  <c r="M942" i="13"/>
  <c r="N942" i="13"/>
  <c r="P1198" i="13"/>
  <c r="O1198" i="13"/>
  <c r="N1198" i="13"/>
  <c r="M1198" i="13"/>
  <c r="P55" i="13"/>
  <c r="O55" i="13"/>
  <c r="M55" i="13"/>
  <c r="N55" i="13"/>
  <c r="P311" i="13"/>
  <c r="N311" i="13"/>
  <c r="O311" i="13"/>
  <c r="M311" i="13"/>
  <c r="M567" i="13"/>
  <c r="N567" i="13"/>
  <c r="O567" i="13"/>
  <c r="P567" i="13"/>
  <c r="N823" i="13"/>
  <c r="O823" i="13"/>
  <c r="M823" i="13"/>
  <c r="P823" i="13"/>
  <c r="P1079" i="13"/>
  <c r="M1079" i="13"/>
  <c r="N1079" i="13"/>
  <c r="O1079" i="13"/>
  <c r="P1335" i="13"/>
  <c r="N1335" i="13"/>
  <c r="M1335" i="13"/>
  <c r="O1335" i="13"/>
  <c r="P188" i="13"/>
  <c r="O188" i="13"/>
  <c r="N188" i="13"/>
  <c r="M188" i="13"/>
  <c r="N444" i="13"/>
  <c r="P444" i="13"/>
  <c r="M444" i="13"/>
  <c r="O444" i="13"/>
  <c r="P700" i="13"/>
  <c r="M700" i="13"/>
  <c r="N700" i="13"/>
  <c r="O700" i="13"/>
  <c r="P956" i="13"/>
  <c r="O956" i="13"/>
  <c r="M956" i="13"/>
  <c r="N956" i="13"/>
  <c r="P1212" i="13"/>
  <c r="O1212" i="13"/>
  <c r="N1212" i="13"/>
  <c r="M1212" i="13"/>
  <c r="M633" i="13"/>
  <c r="N633" i="13"/>
  <c r="O633" i="13"/>
  <c r="P633" i="13"/>
  <c r="P1451" i="13"/>
  <c r="O1451" i="13"/>
  <c r="N1451" i="13"/>
  <c r="M1451" i="13"/>
  <c r="P1707" i="13"/>
  <c r="M1707" i="13"/>
  <c r="O1707" i="13"/>
  <c r="N1707" i="13"/>
  <c r="N1963" i="13"/>
  <c r="O1963" i="13"/>
  <c r="M1963" i="13"/>
  <c r="P1963" i="13"/>
  <c r="M1682" i="13"/>
  <c r="O1682" i="13"/>
  <c r="N1682" i="13"/>
  <c r="P1682" i="13"/>
  <c r="M637" i="13"/>
  <c r="N637" i="13"/>
  <c r="O637" i="13"/>
  <c r="P637" i="13"/>
  <c r="P1452" i="13"/>
  <c r="M1452" i="13"/>
  <c r="O1452" i="13"/>
  <c r="N1452" i="13"/>
  <c r="M1708" i="13"/>
  <c r="O1708" i="13"/>
  <c r="N1708" i="13"/>
  <c r="P1708" i="13"/>
  <c r="P1964" i="13"/>
  <c r="O1964" i="13"/>
  <c r="M1964" i="13"/>
  <c r="N1964" i="13"/>
  <c r="P1774" i="13"/>
  <c r="O1774" i="13"/>
  <c r="N1774" i="13"/>
  <c r="M1774" i="13"/>
  <c r="M769" i="13"/>
  <c r="N769" i="13"/>
  <c r="O769" i="13"/>
  <c r="P769" i="13"/>
  <c r="M1485" i="13"/>
  <c r="O1485" i="13"/>
  <c r="N1485" i="13"/>
  <c r="P1485" i="13"/>
  <c r="P1741" i="13"/>
  <c r="M1741" i="13"/>
  <c r="N1741" i="13"/>
  <c r="O1741" i="13"/>
  <c r="N1997" i="13"/>
  <c r="O1997" i="13"/>
  <c r="M1997" i="13"/>
  <c r="P1997" i="13"/>
  <c r="P1630" i="13"/>
  <c r="O1630" i="13"/>
  <c r="N1630" i="13"/>
  <c r="M1630" i="13"/>
  <c r="P98" i="13"/>
  <c r="M98" i="13"/>
  <c r="O98" i="13"/>
  <c r="N98" i="13"/>
  <c r="N354" i="13"/>
  <c r="P354" i="13"/>
  <c r="O354" i="13"/>
  <c r="M354" i="13"/>
  <c r="P610" i="13"/>
  <c r="M610" i="13"/>
  <c r="N610" i="13"/>
  <c r="O610" i="13"/>
  <c r="P866" i="13"/>
  <c r="O866" i="13"/>
  <c r="M866" i="13"/>
  <c r="N866" i="13"/>
  <c r="O1122" i="13"/>
  <c r="P1122" i="13"/>
  <c r="M1122" i="13"/>
  <c r="N1122" i="13"/>
  <c r="P1378" i="13"/>
  <c r="M1378" i="13"/>
  <c r="O1378" i="13"/>
  <c r="N1378" i="13"/>
  <c r="P235" i="13"/>
  <c r="O235" i="13"/>
  <c r="M235" i="13"/>
  <c r="N235" i="13"/>
  <c r="N491" i="13"/>
  <c r="P491" i="13"/>
  <c r="M491" i="13"/>
  <c r="O491" i="13"/>
  <c r="M747" i="13"/>
  <c r="N747" i="13"/>
  <c r="O747" i="13"/>
  <c r="P747" i="13"/>
  <c r="N1003" i="13"/>
  <c r="O1003" i="13"/>
  <c r="M1003" i="13"/>
  <c r="P1003" i="13"/>
  <c r="M1259" i="13"/>
  <c r="N1259" i="13"/>
  <c r="P1259" i="13"/>
  <c r="O1259" i="13"/>
  <c r="P112" i="13"/>
  <c r="M112" i="13"/>
  <c r="O112" i="13"/>
  <c r="N112" i="13"/>
  <c r="N368" i="13"/>
  <c r="M368" i="13"/>
  <c r="O368" i="13"/>
  <c r="P368" i="13"/>
  <c r="P624" i="13"/>
  <c r="O624" i="13"/>
  <c r="M624" i="13"/>
  <c r="N624" i="13"/>
  <c r="P880" i="13"/>
  <c r="O880" i="13"/>
  <c r="M880" i="13"/>
  <c r="N880" i="13"/>
  <c r="O1136" i="13"/>
  <c r="M1136" i="13"/>
  <c r="P1136" i="13"/>
  <c r="N1136" i="13"/>
  <c r="P329" i="13"/>
  <c r="N329" i="13"/>
  <c r="M329" i="13"/>
  <c r="O329" i="13"/>
  <c r="P1333" i="13"/>
  <c r="M1333" i="13"/>
  <c r="N1333" i="13"/>
  <c r="O1333" i="13"/>
  <c r="P1631" i="13"/>
  <c r="M1631" i="13"/>
  <c r="O1631" i="13"/>
  <c r="N1631" i="13"/>
  <c r="P1887" i="13"/>
  <c r="M1887" i="13"/>
  <c r="O1887" i="13"/>
  <c r="N1887" i="13"/>
  <c r="P1446" i="13"/>
  <c r="M1446" i="13"/>
  <c r="O1446" i="13"/>
  <c r="N1446" i="13"/>
  <c r="P333" i="13"/>
  <c r="N333" i="13"/>
  <c r="M333" i="13"/>
  <c r="O333" i="13"/>
  <c r="N1336" i="13"/>
  <c r="M1336" i="13"/>
  <c r="O1336" i="13"/>
  <c r="P1336" i="13"/>
  <c r="P1632" i="13"/>
  <c r="N1632" i="13"/>
  <c r="M1632" i="13"/>
  <c r="O1632" i="13"/>
  <c r="P1888" i="13"/>
  <c r="O1888" i="13"/>
  <c r="M1888" i="13"/>
  <c r="N1888" i="13"/>
  <c r="P1474" i="13"/>
  <c r="M1474" i="13"/>
  <c r="O1474" i="13"/>
  <c r="N1474" i="13"/>
  <c r="P465" i="13"/>
  <c r="N465" i="13"/>
  <c r="M465" i="13"/>
  <c r="O465" i="13"/>
  <c r="P1401" i="13"/>
  <c r="O1401" i="13"/>
  <c r="N1401" i="13"/>
  <c r="M1401" i="13"/>
  <c r="P1665" i="13"/>
  <c r="M1665" i="13"/>
  <c r="O1665" i="13"/>
  <c r="N1665" i="13"/>
  <c r="P1921" i="13"/>
  <c r="O1921" i="13"/>
  <c r="N1921" i="13"/>
  <c r="M1921" i="13"/>
  <c r="O1454" i="13"/>
  <c r="P1454" i="13"/>
  <c r="N1454" i="13"/>
  <c r="M1454" i="13"/>
  <c r="P38" i="13"/>
  <c r="O38" i="13"/>
  <c r="N38" i="13"/>
  <c r="M38" i="13"/>
  <c r="M294" i="13"/>
  <c r="O294" i="13"/>
  <c r="P294" i="13"/>
  <c r="N294" i="13"/>
  <c r="O550" i="13"/>
  <c r="N550" i="13"/>
  <c r="M550" i="13"/>
  <c r="P550" i="13"/>
  <c r="P806" i="13"/>
  <c r="M806" i="13"/>
  <c r="N806" i="13"/>
  <c r="O806" i="13"/>
  <c r="P1062" i="13"/>
  <c r="O1062" i="13"/>
  <c r="M1062" i="13"/>
  <c r="N1062" i="13"/>
  <c r="P1318" i="13"/>
  <c r="N1318" i="13"/>
  <c r="M1318" i="13"/>
  <c r="O1318" i="13"/>
  <c r="P175" i="13"/>
  <c r="M175" i="13"/>
  <c r="O175" i="13"/>
  <c r="N175" i="13"/>
  <c r="P431" i="13"/>
  <c r="N431" i="13"/>
  <c r="O431" i="13"/>
  <c r="M431" i="13"/>
  <c r="M687" i="13"/>
  <c r="N687" i="13"/>
  <c r="O687" i="13"/>
  <c r="P687" i="13"/>
  <c r="N943" i="13"/>
  <c r="O943" i="13"/>
  <c r="M943" i="13"/>
  <c r="P943" i="13"/>
  <c r="M1199" i="13"/>
  <c r="N1199" i="13"/>
  <c r="O1199" i="13"/>
  <c r="P1199" i="13"/>
  <c r="P52" i="13"/>
  <c r="O52" i="13"/>
  <c r="N52" i="13"/>
  <c r="M52" i="13"/>
  <c r="P308" i="13"/>
  <c r="M308" i="13"/>
  <c r="O308" i="13"/>
  <c r="N308" i="13"/>
  <c r="P564" i="13"/>
  <c r="N564" i="13"/>
  <c r="M564" i="13"/>
  <c r="O564" i="13"/>
  <c r="P820" i="13"/>
  <c r="O820" i="13"/>
  <c r="M820" i="13"/>
  <c r="N820" i="13"/>
  <c r="P1076" i="13"/>
  <c r="M1076" i="13"/>
  <c r="O1076" i="13"/>
  <c r="N1076" i="13"/>
  <c r="P89" i="13"/>
  <c r="M89" i="13"/>
  <c r="O89" i="13"/>
  <c r="N89" i="13"/>
  <c r="N1113" i="13"/>
  <c r="M1113" i="13"/>
  <c r="O1113" i="13"/>
  <c r="P1113" i="13"/>
  <c r="M1571" i="13"/>
  <c r="N1571" i="13"/>
  <c r="O1571" i="13"/>
  <c r="P1571" i="13"/>
  <c r="P1827" i="13"/>
  <c r="M1827" i="13"/>
  <c r="O1827" i="13"/>
  <c r="N1827" i="13"/>
  <c r="N837" i="13"/>
  <c r="O837" i="13"/>
  <c r="M837" i="13"/>
  <c r="P837" i="13"/>
  <c r="P93" i="13"/>
  <c r="O93" i="13"/>
  <c r="M93" i="13"/>
  <c r="N93" i="13"/>
  <c r="N1117" i="13"/>
  <c r="M1117" i="13"/>
  <c r="O1117" i="13"/>
  <c r="P1117" i="13"/>
  <c r="P1572" i="13"/>
  <c r="M1572" i="13"/>
  <c r="N1572" i="13"/>
  <c r="O1572" i="13"/>
  <c r="P1828" i="13"/>
  <c r="M1828" i="13"/>
  <c r="O1828" i="13"/>
  <c r="N1828" i="13"/>
  <c r="N1029" i="13"/>
  <c r="O1029" i="13"/>
  <c r="M1029" i="13"/>
  <c r="P1029" i="13"/>
  <c r="P225" i="13"/>
  <c r="O225" i="13"/>
  <c r="M225" i="13"/>
  <c r="N225" i="13"/>
  <c r="M1249" i="13"/>
  <c r="N1249" i="13"/>
  <c r="O1249" i="13"/>
  <c r="P1249" i="13"/>
  <c r="M1605" i="13"/>
  <c r="O1605" i="13"/>
  <c r="N1605" i="13"/>
  <c r="P1605" i="13"/>
  <c r="P1861" i="13"/>
  <c r="N1861" i="13"/>
  <c r="M1861" i="13"/>
  <c r="O1861" i="13"/>
  <c r="N1013" i="13"/>
  <c r="O1013" i="13"/>
  <c r="M1013" i="13"/>
  <c r="P1013" i="13"/>
  <c r="P1918" i="13"/>
  <c r="O1918" i="13"/>
  <c r="M1918" i="13"/>
  <c r="N1918" i="13"/>
  <c r="P234" i="13"/>
  <c r="M234" i="13"/>
  <c r="N234" i="13"/>
  <c r="O234" i="13"/>
  <c r="N490" i="13"/>
  <c r="P490" i="13"/>
  <c r="O490" i="13"/>
  <c r="M490" i="13"/>
  <c r="P746" i="13"/>
  <c r="M746" i="13"/>
  <c r="N746" i="13"/>
  <c r="O746" i="13"/>
  <c r="P1002" i="13"/>
  <c r="O1002" i="13"/>
  <c r="M1002" i="13"/>
  <c r="N1002" i="13"/>
  <c r="P1258" i="13"/>
  <c r="M1258" i="13"/>
  <c r="O1258" i="13"/>
  <c r="N1258" i="13"/>
  <c r="P115" i="13"/>
  <c r="O115" i="13"/>
  <c r="M115" i="13"/>
  <c r="N115" i="13"/>
  <c r="P371" i="13"/>
  <c r="N371" i="13"/>
  <c r="O371" i="13"/>
  <c r="M371" i="13"/>
  <c r="M627" i="13"/>
  <c r="N627" i="13"/>
  <c r="O627" i="13"/>
  <c r="P627" i="13"/>
  <c r="N883" i="13"/>
  <c r="O883" i="13"/>
  <c r="M883" i="13"/>
  <c r="P883" i="13"/>
  <c r="P1139" i="13"/>
  <c r="M1139" i="13"/>
  <c r="N1139" i="13"/>
  <c r="O1139" i="13"/>
  <c r="N1395" i="13"/>
  <c r="M1395" i="13"/>
  <c r="O1395" i="13"/>
  <c r="P1395" i="13"/>
  <c r="P248" i="13"/>
  <c r="N248" i="13"/>
  <c r="M248" i="13"/>
  <c r="O248" i="13"/>
  <c r="P504" i="13"/>
  <c r="O504" i="13"/>
  <c r="M504" i="13"/>
  <c r="N504" i="13"/>
  <c r="P760" i="13"/>
  <c r="O760" i="13"/>
  <c r="M760" i="13"/>
  <c r="N760" i="13"/>
  <c r="P1016" i="13"/>
  <c r="O1016" i="13"/>
  <c r="M1016" i="13"/>
  <c r="N1016" i="13"/>
  <c r="N1272" i="13"/>
  <c r="M1272" i="13"/>
  <c r="P1272" i="13"/>
  <c r="O1272" i="13"/>
  <c r="N873" i="13"/>
  <c r="O873" i="13"/>
  <c r="M873" i="13"/>
  <c r="P873" i="13"/>
  <c r="M1511" i="13"/>
  <c r="O1511" i="13"/>
  <c r="N1511" i="13"/>
  <c r="P1511" i="13"/>
  <c r="P1767" i="13"/>
  <c r="N1767" i="13"/>
  <c r="M1767" i="13"/>
  <c r="O1767" i="13"/>
  <c r="P101" i="13"/>
  <c r="O101" i="13"/>
  <c r="M101" i="13"/>
  <c r="N101" i="13"/>
  <c r="P1874" i="13"/>
  <c r="O1874" i="13"/>
  <c r="M1874" i="13"/>
  <c r="N1874" i="13"/>
  <c r="N877" i="13"/>
  <c r="O877" i="13"/>
  <c r="M877" i="13"/>
  <c r="P877" i="13"/>
  <c r="M1512" i="13"/>
  <c r="O1512" i="13"/>
  <c r="N1512" i="13"/>
  <c r="P1512" i="13"/>
  <c r="P1768" i="13"/>
  <c r="O1768" i="13"/>
  <c r="N1768" i="13"/>
  <c r="M1768" i="13"/>
  <c r="P133" i="13"/>
  <c r="O133" i="13"/>
  <c r="M133" i="13"/>
  <c r="N133" i="13"/>
  <c r="P1998" i="13"/>
  <c r="O1998" i="13"/>
  <c r="M1998" i="13"/>
  <c r="N1998" i="13"/>
  <c r="N1009" i="13"/>
  <c r="O1009" i="13"/>
  <c r="M1009" i="13"/>
  <c r="P1009" i="13"/>
  <c r="P1545" i="13"/>
  <c r="O1545" i="13"/>
  <c r="N1545" i="13"/>
  <c r="M1545" i="13"/>
  <c r="P1801" i="13"/>
  <c r="N1801" i="13"/>
  <c r="M1801" i="13"/>
  <c r="O1801" i="13"/>
  <c r="P437" i="13"/>
  <c r="N437" i="13"/>
  <c r="M437" i="13"/>
  <c r="O437" i="13"/>
  <c r="P1778" i="13"/>
  <c r="O1778" i="13"/>
  <c r="N1778" i="13"/>
  <c r="M1778" i="13"/>
  <c r="P190" i="13"/>
  <c r="N190" i="13"/>
  <c r="M190" i="13"/>
  <c r="O190" i="13"/>
  <c r="N446" i="13"/>
  <c r="O446" i="13"/>
  <c r="P446" i="13"/>
  <c r="M446" i="13"/>
  <c r="P702" i="13"/>
  <c r="M702" i="13"/>
  <c r="N702" i="13"/>
  <c r="O702" i="13"/>
  <c r="P958" i="13"/>
  <c r="O958" i="13"/>
  <c r="M958" i="13"/>
  <c r="N958" i="13"/>
  <c r="P1214" i="13"/>
  <c r="O1214" i="13"/>
  <c r="N1214" i="13"/>
  <c r="M1214" i="13"/>
  <c r="P71" i="13"/>
  <c r="O71" i="13"/>
  <c r="M71" i="13"/>
  <c r="N71" i="13"/>
  <c r="P327" i="13"/>
  <c r="N327" i="13"/>
  <c r="O327" i="13"/>
  <c r="M327" i="13"/>
  <c r="M583" i="13"/>
  <c r="N583" i="13"/>
  <c r="O583" i="13"/>
  <c r="P583" i="13"/>
  <c r="N839" i="13"/>
  <c r="O839" i="13"/>
  <c r="M839" i="13"/>
  <c r="P839" i="13"/>
  <c r="P1095" i="13"/>
  <c r="M1095" i="13"/>
  <c r="N1095" i="13"/>
  <c r="O1095" i="13"/>
  <c r="P1351" i="13"/>
  <c r="N1351" i="13"/>
  <c r="M1351" i="13"/>
  <c r="O1351" i="13"/>
  <c r="P204" i="13"/>
  <c r="N204" i="13"/>
  <c r="M204" i="13"/>
  <c r="O204" i="13"/>
  <c r="N460" i="13"/>
  <c r="P460" i="13"/>
  <c r="M460" i="13"/>
  <c r="O460" i="13"/>
  <c r="P716" i="13"/>
  <c r="M716" i="13"/>
  <c r="N716" i="13"/>
  <c r="O716" i="13"/>
  <c r="P972" i="13"/>
  <c r="O972" i="13"/>
  <c r="M972" i="13"/>
  <c r="N972" i="13"/>
  <c r="P1228" i="13"/>
  <c r="N1228" i="13"/>
  <c r="M1228" i="13"/>
  <c r="O1228" i="13"/>
  <c r="M697" i="13"/>
  <c r="N697" i="13"/>
  <c r="O697" i="13"/>
  <c r="P697" i="13"/>
  <c r="M1467" i="13"/>
  <c r="O1467" i="13"/>
  <c r="N1467" i="13"/>
  <c r="P1467" i="13"/>
  <c r="P1723" i="13"/>
  <c r="M1723" i="13"/>
  <c r="O1723" i="13"/>
  <c r="N1723" i="13"/>
  <c r="N1979" i="13"/>
  <c r="O1979" i="13"/>
  <c r="M1979" i="13"/>
  <c r="P1979" i="13"/>
  <c r="M1734" i="13"/>
  <c r="N1734" i="13"/>
  <c r="O1734" i="13"/>
  <c r="P1734" i="13"/>
  <c r="M701" i="13"/>
  <c r="N701" i="13"/>
  <c r="O701" i="13"/>
  <c r="P701" i="13"/>
  <c r="M1468" i="13"/>
  <c r="O1468" i="13"/>
  <c r="N1468" i="13"/>
  <c r="P1468" i="13"/>
  <c r="M1724" i="13"/>
  <c r="O1724" i="13"/>
  <c r="N1724" i="13"/>
  <c r="P1724" i="13"/>
  <c r="P1980" i="13"/>
  <c r="O1980" i="13"/>
  <c r="M1980" i="13"/>
  <c r="N1980" i="13"/>
  <c r="P1830" i="13"/>
  <c r="M1830" i="13"/>
  <c r="O1830" i="13"/>
  <c r="N1830" i="13"/>
  <c r="N833" i="13"/>
  <c r="O833" i="13"/>
  <c r="M833" i="13"/>
  <c r="P833" i="13"/>
  <c r="M1501" i="13"/>
  <c r="O1501" i="13"/>
  <c r="N1501" i="13"/>
  <c r="P1501" i="13"/>
  <c r="P1757" i="13"/>
  <c r="M1757" i="13"/>
  <c r="N1757" i="13"/>
  <c r="O1757" i="13"/>
  <c r="N2013" i="13"/>
  <c r="O2013" i="13"/>
  <c r="M2013" i="13"/>
  <c r="P2013" i="13"/>
  <c r="M1666" i="13"/>
  <c r="O1666" i="13"/>
  <c r="N1666" i="13"/>
  <c r="P1666" i="13"/>
  <c r="P114" i="13"/>
  <c r="O114" i="13"/>
  <c r="N114" i="13"/>
  <c r="M114" i="13"/>
  <c r="N370" i="13"/>
  <c r="P370" i="13"/>
  <c r="O370" i="13"/>
  <c r="M370" i="13"/>
  <c r="P626" i="13"/>
  <c r="M626" i="13"/>
  <c r="N626" i="13"/>
  <c r="O626" i="13"/>
  <c r="P882" i="13"/>
  <c r="O882" i="13"/>
  <c r="M882" i="13"/>
  <c r="N882" i="13"/>
  <c r="O1138" i="13"/>
  <c r="P1138" i="13"/>
  <c r="M1138" i="13"/>
  <c r="N1138" i="13"/>
  <c r="P1394" i="13"/>
  <c r="M1394" i="13"/>
  <c r="O1394" i="13"/>
  <c r="N1394" i="13"/>
  <c r="P251" i="13"/>
  <c r="O251" i="13"/>
  <c r="M251" i="13"/>
  <c r="N251" i="13"/>
  <c r="P507" i="13"/>
  <c r="N507" i="13"/>
  <c r="M507" i="13"/>
  <c r="O507" i="13"/>
  <c r="M763" i="13"/>
  <c r="N763" i="13"/>
  <c r="O763" i="13"/>
  <c r="P763" i="13"/>
  <c r="N1019" i="13"/>
  <c r="O1019" i="13"/>
  <c r="M1019" i="13"/>
  <c r="P1019" i="13"/>
  <c r="P1275" i="13"/>
  <c r="M1275" i="13"/>
  <c r="N1275" i="13"/>
  <c r="O1275" i="13"/>
  <c r="P128" i="13"/>
  <c r="M128" i="13"/>
  <c r="O128" i="13"/>
  <c r="N128" i="13"/>
  <c r="N384" i="13"/>
  <c r="M384" i="13"/>
  <c r="O384" i="13"/>
  <c r="P384" i="13"/>
  <c r="P640" i="13"/>
  <c r="O640" i="13"/>
  <c r="M640" i="13"/>
  <c r="N640" i="13"/>
  <c r="P896" i="13"/>
  <c r="O896" i="13"/>
  <c r="M896" i="13"/>
  <c r="N896" i="13"/>
  <c r="O1152" i="13"/>
  <c r="M1152" i="13"/>
  <c r="P1152" i="13"/>
  <c r="N1152" i="13"/>
  <c r="P393" i="13"/>
  <c r="N393" i="13"/>
  <c r="M393" i="13"/>
  <c r="O393" i="13"/>
  <c r="P1365" i="13"/>
  <c r="M1365" i="13"/>
  <c r="N1365" i="13"/>
  <c r="O1365" i="13"/>
  <c r="P1647" i="13"/>
  <c r="N1647" i="13"/>
  <c r="O1647" i="13"/>
  <c r="M1647" i="13"/>
  <c r="P1903" i="13"/>
  <c r="O1903" i="13"/>
  <c r="N1903" i="13"/>
  <c r="M1903" i="13"/>
  <c r="P1494" i="13"/>
  <c r="M1494" i="13"/>
  <c r="O1494" i="13"/>
  <c r="N1494" i="13"/>
  <c r="P397" i="13"/>
  <c r="N397" i="13"/>
  <c r="M397" i="13"/>
  <c r="O397" i="13"/>
  <c r="N1368" i="13"/>
  <c r="M1368" i="13"/>
  <c r="O1368" i="13"/>
  <c r="P1368" i="13"/>
  <c r="M1648" i="13"/>
  <c r="N1648" i="13"/>
  <c r="O1648" i="13"/>
  <c r="P1648" i="13"/>
  <c r="P1904" i="13"/>
  <c r="O1904" i="13"/>
  <c r="M1904" i="13"/>
  <c r="N1904" i="13"/>
  <c r="M529" i="13"/>
  <c r="N529" i="13"/>
  <c r="O529" i="13"/>
  <c r="P529" i="13"/>
  <c r="P1425" i="13"/>
  <c r="O1425" i="13"/>
  <c r="N1425" i="13"/>
  <c r="M1425" i="13"/>
  <c r="P1681" i="13"/>
  <c r="M1681" i="13"/>
  <c r="O1681" i="13"/>
  <c r="N1681" i="13"/>
  <c r="N1937" i="13"/>
  <c r="O1937" i="13"/>
  <c r="M1937" i="13"/>
  <c r="P1937" i="13"/>
  <c r="P1498" i="13"/>
  <c r="M1498" i="13"/>
  <c r="O1498" i="13"/>
  <c r="N1498" i="13"/>
  <c r="M310" i="13"/>
  <c r="O310" i="13"/>
  <c r="P310" i="13"/>
  <c r="N310" i="13"/>
  <c r="P822" i="13"/>
  <c r="O822" i="13"/>
  <c r="M822" i="13"/>
  <c r="N822" i="13"/>
  <c r="P1334" i="13"/>
  <c r="N1334" i="13"/>
  <c r="M1334" i="13"/>
  <c r="O1334" i="13"/>
  <c r="P447" i="13"/>
  <c r="N447" i="13"/>
  <c r="O447" i="13"/>
  <c r="M447" i="13"/>
  <c r="M703" i="13"/>
  <c r="N703" i="13"/>
  <c r="O703" i="13"/>
  <c r="P703" i="13"/>
  <c r="M1215" i="13"/>
  <c r="N1215" i="13"/>
  <c r="O1215" i="13"/>
  <c r="P1215" i="13"/>
  <c r="N324" i="13"/>
  <c r="P324" i="13"/>
  <c r="M324" i="13"/>
  <c r="O324" i="13"/>
  <c r="P836" i="13"/>
  <c r="O836" i="13"/>
  <c r="M836" i="13"/>
  <c r="N836" i="13"/>
  <c r="P153" i="13"/>
  <c r="O153" i="13"/>
  <c r="M153" i="13"/>
  <c r="N153" i="13"/>
  <c r="M1587" i="13"/>
  <c r="N1587" i="13"/>
  <c r="O1587" i="13"/>
  <c r="P1587" i="13"/>
  <c r="N1045" i="13"/>
  <c r="O1045" i="13"/>
  <c r="M1045" i="13"/>
  <c r="P1045" i="13"/>
  <c r="P157" i="13"/>
  <c r="O157" i="13"/>
  <c r="M157" i="13"/>
  <c r="N157" i="13"/>
  <c r="M1588" i="13"/>
  <c r="N1588" i="13"/>
  <c r="P1588" i="13"/>
  <c r="O1588" i="13"/>
  <c r="M1269" i="13"/>
  <c r="N1269" i="13"/>
  <c r="P1269" i="13"/>
  <c r="O1269" i="13"/>
  <c r="P1621" i="13"/>
  <c r="N1621" i="13"/>
  <c r="M1621" i="13"/>
  <c r="O1621" i="13"/>
  <c r="M1173" i="13"/>
  <c r="N1173" i="13"/>
  <c r="O1173" i="13"/>
  <c r="P1173" i="13"/>
  <c r="P250" i="13"/>
  <c r="M250" i="13"/>
  <c r="N250" i="13"/>
  <c r="O250" i="13"/>
  <c r="P762" i="13"/>
  <c r="M762" i="13"/>
  <c r="N762" i="13"/>
  <c r="O762" i="13"/>
  <c r="P131" i="13"/>
  <c r="O131" i="13"/>
  <c r="M131" i="13"/>
  <c r="N131" i="13"/>
  <c r="M643" i="13"/>
  <c r="N643" i="13"/>
  <c r="O643" i="13"/>
  <c r="P643" i="13"/>
  <c r="P1155" i="13"/>
  <c r="M1155" i="13"/>
  <c r="N1155" i="13"/>
  <c r="O1155" i="13"/>
  <c r="P520" i="13"/>
  <c r="O520" i="13"/>
  <c r="M520" i="13"/>
  <c r="N520" i="13"/>
  <c r="P1032" i="13"/>
  <c r="O1032" i="13"/>
  <c r="M1032" i="13"/>
  <c r="N1032" i="13"/>
  <c r="P1527" i="13"/>
  <c r="N1527" i="13"/>
  <c r="M1527" i="13"/>
  <c r="O1527" i="13"/>
  <c r="P293" i="13"/>
  <c r="N293" i="13"/>
  <c r="M293" i="13"/>
  <c r="O293" i="13"/>
  <c r="N941" i="13"/>
  <c r="O941" i="13"/>
  <c r="M941" i="13"/>
  <c r="P941" i="13"/>
  <c r="P1784" i="13"/>
  <c r="O1784" i="13"/>
  <c r="N1784" i="13"/>
  <c r="M1784" i="13"/>
  <c r="N1073" i="13"/>
  <c r="O1073" i="13"/>
  <c r="M1073" i="13"/>
  <c r="P1073" i="13"/>
  <c r="M565" i="13"/>
  <c r="N565" i="13"/>
  <c r="O565" i="13"/>
  <c r="P565" i="13"/>
  <c r="N436" i="13"/>
  <c r="P436" i="13"/>
  <c r="M436" i="13"/>
  <c r="O436" i="13"/>
  <c r="N1011" i="13"/>
  <c r="O1011" i="13"/>
  <c r="M1011" i="13"/>
  <c r="P1011" i="13"/>
  <c r="P361" i="13"/>
  <c r="N361" i="13"/>
  <c r="M361" i="13"/>
  <c r="O361" i="13"/>
  <c r="M1470" i="13"/>
  <c r="N1470" i="13"/>
  <c r="P1470" i="13"/>
  <c r="O1470" i="13"/>
  <c r="M1640" i="13"/>
  <c r="N1640" i="13"/>
  <c r="O1640" i="13"/>
  <c r="P1640" i="13"/>
  <c r="N497" i="13"/>
  <c r="P497" i="13"/>
  <c r="M497" i="13"/>
  <c r="O497" i="13"/>
  <c r="P1929" i="13"/>
  <c r="M1929" i="13"/>
  <c r="N1929" i="13"/>
  <c r="O1929" i="13"/>
  <c r="O318" i="13"/>
  <c r="N318" i="13"/>
  <c r="M318" i="13"/>
  <c r="P318" i="13"/>
  <c r="P1342" i="13"/>
  <c r="N1342" i="13"/>
  <c r="M1342" i="13"/>
  <c r="O1342" i="13"/>
  <c r="M711" i="13"/>
  <c r="N711" i="13"/>
  <c r="O711" i="13"/>
  <c r="P711" i="13"/>
  <c r="N332" i="13"/>
  <c r="P332" i="13"/>
  <c r="M332" i="13"/>
  <c r="O332" i="13"/>
  <c r="P185" i="13"/>
  <c r="O185" i="13"/>
  <c r="M185" i="13"/>
  <c r="N185" i="13"/>
  <c r="P1851" i="13"/>
  <c r="O1851" i="13"/>
  <c r="N1851" i="13"/>
  <c r="M1851" i="13"/>
  <c r="M1596" i="13"/>
  <c r="N1596" i="13"/>
  <c r="P1596" i="13"/>
  <c r="O1596" i="13"/>
  <c r="P321" i="13"/>
  <c r="N321" i="13"/>
  <c r="M321" i="13"/>
  <c r="O321" i="13"/>
  <c r="M1253" i="13"/>
  <c r="N1253" i="13"/>
  <c r="P1253" i="13"/>
  <c r="O1253" i="13"/>
  <c r="P754" i="13"/>
  <c r="M754" i="13"/>
  <c r="N754" i="13"/>
  <c r="O754" i="13"/>
  <c r="P123" i="13"/>
  <c r="O123" i="13"/>
  <c r="M123" i="13"/>
  <c r="N123" i="13"/>
  <c r="N891" i="13"/>
  <c r="O891" i="13"/>
  <c r="M891" i="13"/>
  <c r="P891" i="13"/>
  <c r="P512" i="13"/>
  <c r="O512" i="13"/>
  <c r="M512" i="13"/>
  <c r="N512" i="13"/>
  <c r="N905" i="13"/>
  <c r="O905" i="13"/>
  <c r="M905" i="13"/>
  <c r="P905" i="13"/>
  <c r="P181" i="13"/>
  <c r="O181" i="13"/>
  <c r="M181" i="13"/>
  <c r="N181" i="13"/>
  <c r="P1520" i="13"/>
  <c r="M1520" i="13"/>
  <c r="O1520" i="13"/>
  <c r="N1520" i="13"/>
  <c r="N1041" i="13"/>
  <c r="O1041" i="13"/>
  <c r="M1041" i="13"/>
  <c r="P1041" i="13"/>
  <c r="P1794" i="13"/>
  <c r="O1794" i="13"/>
  <c r="N1794" i="13"/>
  <c r="M1794" i="13"/>
  <c r="P950" i="13"/>
  <c r="O950" i="13"/>
  <c r="M950" i="13"/>
  <c r="N950" i="13"/>
  <c r="M575" i="13"/>
  <c r="N575" i="13"/>
  <c r="O575" i="13"/>
  <c r="P575" i="13"/>
  <c r="P1343" i="13"/>
  <c r="N1343" i="13"/>
  <c r="M1343" i="13"/>
  <c r="O1343" i="13"/>
  <c r="P708" i="13"/>
  <c r="M708" i="13"/>
  <c r="N708" i="13"/>
  <c r="O708" i="13"/>
  <c r="M665" i="13"/>
  <c r="N665" i="13"/>
  <c r="O665" i="13"/>
  <c r="P665" i="13"/>
  <c r="N1971" i="13"/>
  <c r="O1971" i="13"/>
  <c r="M1971" i="13"/>
  <c r="P1971" i="13"/>
  <c r="M1716" i="13"/>
  <c r="O1716" i="13"/>
  <c r="N1716" i="13"/>
  <c r="P1716" i="13"/>
  <c r="M1493" i="13"/>
  <c r="O1493" i="13"/>
  <c r="N1493" i="13"/>
  <c r="P1493" i="13"/>
  <c r="M1650" i="13"/>
  <c r="O1650" i="13"/>
  <c r="N1650" i="13"/>
  <c r="P1650" i="13"/>
  <c r="P890" i="13"/>
  <c r="O890" i="13"/>
  <c r="M890" i="13"/>
  <c r="N890" i="13"/>
  <c r="P515" i="13"/>
  <c r="N515" i="13"/>
  <c r="M515" i="13"/>
  <c r="O515" i="13"/>
  <c r="P136" i="13"/>
  <c r="M136" i="13"/>
  <c r="O136" i="13"/>
  <c r="N136" i="13"/>
  <c r="P904" i="13"/>
  <c r="O904" i="13"/>
  <c r="M904" i="13"/>
  <c r="N904" i="13"/>
  <c r="N1381" i="13"/>
  <c r="P1381" i="13"/>
  <c r="O1381" i="13"/>
  <c r="M1381" i="13"/>
  <c r="P429" i="13"/>
  <c r="N429" i="13"/>
  <c r="M429" i="13"/>
  <c r="O429" i="13"/>
  <c r="P1566" i="13"/>
  <c r="M1566" i="13"/>
  <c r="O1566" i="13"/>
  <c r="N1566" i="13"/>
  <c r="N1945" i="13"/>
  <c r="O1945" i="13"/>
  <c r="M1945" i="13"/>
  <c r="P1945" i="13"/>
  <c r="P270" i="13"/>
  <c r="M270" i="13"/>
  <c r="N270" i="13"/>
  <c r="O270" i="13"/>
  <c r="P526" i="13"/>
  <c r="O526" i="13"/>
  <c r="N526" i="13"/>
  <c r="M526" i="13"/>
  <c r="P782" i="13"/>
  <c r="M782" i="13"/>
  <c r="N782" i="13"/>
  <c r="O782" i="13"/>
  <c r="P1038" i="13"/>
  <c r="O1038" i="13"/>
  <c r="M1038" i="13"/>
  <c r="N1038" i="13"/>
  <c r="P1294" i="13"/>
  <c r="N1294" i="13"/>
  <c r="M1294" i="13"/>
  <c r="O1294" i="13"/>
  <c r="P151" i="13"/>
  <c r="M151" i="13"/>
  <c r="O151" i="13"/>
  <c r="N151" i="13"/>
  <c r="P407" i="13"/>
  <c r="N407" i="13"/>
  <c r="O407" i="13"/>
  <c r="M407" i="13"/>
  <c r="M663" i="13"/>
  <c r="N663" i="13"/>
  <c r="O663" i="13"/>
  <c r="P663" i="13"/>
  <c r="N919" i="13"/>
  <c r="O919" i="13"/>
  <c r="M919" i="13"/>
  <c r="P919" i="13"/>
  <c r="M1175" i="13"/>
  <c r="N1175" i="13"/>
  <c r="O1175" i="13"/>
  <c r="P1175" i="13"/>
  <c r="P28" i="13"/>
  <c r="O28" i="13"/>
  <c r="N28" i="13"/>
  <c r="M28" i="13"/>
  <c r="P284" i="13"/>
  <c r="N284" i="13"/>
  <c r="M284" i="13"/>
  <c r="O284" i="13"/>
  <c r="P540" i="13"/>
  <c r="O540" i="13"/>
  <c r="N540" i="13"/>
  <c r="M540" i="13"/>
  <c r="P796" i="13"/>
  <c r="M796" i="13"/>
  <c r="N796" i="13"/>
  <c r="O796" i="13"/>
  <c r="P1052" i="13"/>
  <c r="O1052" i="13"/>
  <c r="M1052" i="13"/>
  <c r="N1052" i="13"/>
  <c r="P1308" i="13"/>
  <c r="O1308" i="13"/>
  <c r="N1308" i="13"/>
  <c r="M1308" i="13"/>
  <c r="N1017" i="13"/>
  <c r="O1017" i="13"/>
  <c r="M1017" i="13"/>
  <c r="P1017" i="13"/>
  <c r="P1547" i="13"/>
  <c r="O1547" i="13"/>
  <c r="N1547" i="13"/>
  <c r="M1547" i="13"/>
  <c r="P1803" i="13"/>
  <c r="N1803" i="13"/>
  <c r="M1803" i="13"/>
  <c r="O1803" i="13"/>
  <c r="M533" i="13"/>
  <c r="N533" i="13"/>
  <c r="O533" i="13"/>
  <c r="P533" i="13"/>
  <c r="P1994" i="13"/>
  <c r="O1994" i="13"/>
  <c r="M1994" i="13"/>
  <c r="N1994" i="13"/>
  <c r="N1021" i="13"/>
  <c r="O1021" i="13"/>
  <c r="M1021" i="13"/>
  <c r="P1021" i="13"/>
  <c r="P1548" i="13"/>
  <c r="M1548" i="13"/>
  <c r="N1548" i="13"/>
  <c r="O1548" i="13"/>
  <c r="P1804" i="13"/>
  <c r="O1804" i="13"/>
  <c r="N1804" i="13"/>
  <c r="M1804" i="13"/>
  <c r="M709" i="13"/>
  <c r="N709" i="13"/>
  <c r="O709" i="13"/>
  <c r="P709" i="13"/>
  <c r="P129" i="13"/>
  <c r="O129" i="13"/>
  <c r="M129" i="13"/>
  <c r="N129" i="13"/>
  <c r="N1153" i="13"/>
  <c r="M1153" i="13"/>
  <c r="O1153" i="13"/>
  <c r="P1153" i="13"/>
  <c r="M1581" i="13"/>
  <c r="O1581" i="13"/>
  <c r="N1581" i="13"/>
  <c r="P1581" i="13"/>
  <c r="P1837" i="13"/>
  <c r="M1837" i="13"/>
  <c r="N1837" i="13"/>
  <c r="O1837" i="13"/>
  <c r="M789" i="13"/>
  <c r="N789" i="13"/>
  <c r="O789" i="13"/>
  <c r="P789" i="13"/>
  <c r="P1866" i="13"/>
  <c r="O1866" i="13"/>
  <c r="M1866" i="13"/>
  <c r="N1866" i="13"/>
  <c r="P194" i="13"/>
  <c r="O194" i="13"/>
  <c r="N194" i="13"/>
  <c r="M194" i="13"/>
  <c r="N450" i="13"/>
  <c r="P450" i="13"/>
  <c r="O450" i="13"/>
  <c r="M450" i="13"/>
  <c r="P706" i="13"/>
  <c r="M706" i="13"/>
  <c r="N706" i="13"/>
  <c r="O706" i="13"/>
  <c r="P962" i="13"/>
  <c r="O962" i="13"/>
  <c r="M962" i="13"/>
  <c r="N962" i="13"/>
  <c r="P1218" i="13"/>
  <c r="O1218" i="13"/>
  <c r="N1218" i="13"/>
  <c r="M1218" i="13"/>
  <c r="P75" i="13"/>
  <c r="O75" i="13"/>
  <c r="M75" i="13"/>
  <c r="N75" i="13"/>
  <c r="P331" i="13"/>
  <c r="N331" i="13"/>
  <c r="O331" i="13"/>
  <c r="M331" i="13"/>
  <c r="M587" i="13"/>
  <c r="N587" i="13"/>
  <c r="O587" i="13"/>
  <c r="P587" i="13"/>
  <c r="N843" i="13"/>
  <c r="O843" i="13"/>
  <c r="M843" i="13"/>
  <c r="P843" i="13"/>
  <c r="P1099" i="13"/>
  <c r="M1099" i="13"/>
  <c r="N1099" i="13"/>
  <c r="O1099" i="13"/>
  <c r="P1355" i="13"/>
  <c r="M1355" i="13"/>
  <c r="N1355" i="13"/>
  <c r="O1355" i="13"/>
  <c r="P208" i="13"/>
  <c r="N208" i="13"/>
  <c r="M208" i="13"/>
  <c r="O208" i="13"/>
  <c r="N464" i="13"/>
  <c r="M464" i="13"/>
  <c r="O464" i="13"/>
  <c r="P464" i="13"/>
  <c r="P720" i="13"/>
  <c r="O720" i="13"/>
  <c r="M720" i="13"/>
  <c r="N720" i="13"/>
  <c r="P976" i="13"/>
  <c r="O976" i="13"/>
  <c r="M976" i="13"/>
  <c r="N976" i="13"/>
  <c r="P1232" i="13"/>
  <c r="N1232" i="13"/>
  <c r="M1232" i="13"/>
  <c r="O1232" i="13"/>
  <c r="M713" i="13"/>
  <c r="N713" i="13"/>
  <c r="O713" i="13"/>
  <c r="P713" i="13"/>
  <c r="M1471" i="13"/>
  <c r="O1471" i="13"/>
  <c r="N1471" i="13"/>
  <c r="P1471" i="13"/>
  <c r="P1727" i="13"/>
  <c r="M1727" i="13"/>
  <c r="N1727" i="13"/>
  <c r="O1727" i="13"/>
  <c r="N1983" i="13"/>
  <c r="O1983" i="13"/>
  <c r="M1983" i="13"/>
  <c r="P1983" i="13"/>
  <c r="M1746" i="13"/>
  <c r="O1746" i="13"/>
  <c r="N1746" i="13"/>
  <c r="P1746" i="13"/>
  <c r="M717" i="13"/>
  <c r="N717" i="13"/>
  <c r="O717" i="13"/>
  <c r="P717" i="13"/>
  <c r="M1472" i="13"/>
  <c r="N1472" i="13"/>
  <c r="P1472" i="13"/>
  <c r="O1472" i="13"/>
  <c r="M1728" i="13"/>
  <c r="O1728" i="13"/>
  <c r="N1728" i="13"/>
  <c r="P1728" i="13"/>
  <c r="P1984" i="13"/>
  <c r="O1984" i="13"/>
  <c r="M1984" i="13"/>
  <c r="N1984" i="13"/>
  <c r="N1846" i="13"/>
  <c r="M1846" i="13"/>
  <c r="P1846" i="13"/>
  <c r="O1846" i="13"/>
  <c r="N849" i="13"/>
  <c r="O849" i="13"/>
  <c r="M849" i="13"/>
  <c r="P849" i="13"/>
  <c r="M1505" i="13"/>
  <c r="O1505" i="13"/>
  <c r="N1505" i="13"/>
  <c r="P1505" i="13"/>
  <c r="P1761" i="13"/>
  <c r="N1761" i="13"/>
  <c r="M1761" i="13"/>
  <c r="O1761" i="13"/>
  <c r="P53" i="13"/>
  <c r="O53" i="13"/>
  <c r="M53" i="13"/>
  <c r="N53" i="13"/>
  <c r="M1678" i="13"/>
  <c r="O1678" i="13"/>
  <c r="N1678" i="13"/>
  <c r="P1678" i="13"/>
  <c r="P134" i="13"/>
  <c r="N134" i="13"/>
  <c r="M134" i="13"/>
  <c r="O134" i="13"/>
  <c r="N390" i="13"/>
  <c r="O390" i="13"/>
  <c r="P390" i="13"/>
  <c r="M390" i="13"/>
  <c r="P646" i="13"/>
  <c r="M646" i="13"/>
  <c r="N646" i="13"/>
  <c r="O646" i="13"/>
  <c r="P902" i="13"/>
  <c r="O902" i="13"/>
  <c r="M902" i="13"/>
  <c r="N902" i="13"/>
  <c r="P1158" i="13"/>
  <c r="N1158" i="13"/>
  <c r="M1158" i="13"/>
  <c r="O1158" i="13"/>
  <c r="P1414" i="13"/>
  <c r="N1414" i="13"/>
  <c r="M1414" i="13"/>
  <c r="O1414" i="13"/>
  <c r="O271" i="13"/>
  <c r="M271" i="13"/>
  <c r="P271" i="13"/>
  <c r="N271" i="13"/>
  <c r="P527" i="13"/>
  <c r="N527" i="13"/>
  <c r="M527" i="13"/>
  <c r="O527" i="13"/>
  <c r="M783" i="13"/>
  <c r="N783" i="13"/>
  <c r="O783" i="13"/>
  <c r="P783" i="13"/>
  <c r="N1039" i="13"/>
  <c r="O1039" i="13"/>
  <c r="M1039" i="13"/>
  <c r="P1039" i="13"/>
  <c r="P1295" i="13"/>
  <c r="N1295" i="13"/>
  <c r="M1295" i="13"/>
  <c r="O1295" i="13"/>
  <c r="P148" i="13"/>
  <c r="O148" i="13"/>
  <c r="N148" i="13"/>
  <c r="M148" i="13"/>
  <c r="N404" i="13"/>
  <c r="P404" i="13"/>
  <c r="M404" i="13"/>
  <c r="O404" i="13"/>
  <c r="P660" i="13"/>
  <c r="M660" i="13"/>
  <c r="N660" i="13"/>
  <c r="O660" i="13"/>
  <c r="P916" i="13"/>
  <c r="O916" i="13"/>
  <c r="M916" i="13"/>
  <c r="N916" i="13"/>
  <c r="P1172" i="13"/>
  <c r="M1172" i="13"/>
  <c r="O1172" i="13"/>
  <c r="N1172" i="13"/>
  <c r="P473" i="13"/>
  <c r="N473" i="13"/>
  <c r="M473" i="13"/>
  <c r="O473" i="13"/>
  <c r="P1405" i="13"/>
  <c r="O1405" i="13"/>
  <c r="M1405" i="13"/>
  <c r="N1405" i="13"/>
  <c r="P1667" i="13"/>
  <c r="N1667" i="13"/>
  <c r="M1667" i="13"/>
  <c r="O1667" i="13"/>
  <c r="P1923" i="13"/>
  <c r="N1923" i="13"/>
  <c r="M1923" i="13"/>
  <c r="O1923" i="13"/>
  <c r="P1558" i="13"/>
  <c r="M1558" i="13"/>
  <c r="N1558" i="13"/>
  <c r="O1558" i="13"/>
  <c r="N477" i="13"/>
  <c r="P477" i="13"/>
  <c r="M477" i="13"/>
  <c r="O477" i="13"/>
  <c r="P1408" i="13"/>
  <c r="N1408" i="13"/>
  <c r="M1408" i="13"/>
  <c r="O1408" i="13"/>
  <c r="M1668" i="13"/>
  <c r="O1668" i="13"/>
  <c r="N1668" i="13"/>
  <c r="P1668" i="13"/>
  <c r="P1924" i="13"/>
  <c r="M1924" i="13"/>
  <c r="O1924" i="13"/>
  <c r="N1924" i="13"/>
  <c r="P1618" i="13"/>
  <c r="O1618" i="13"/>
  <c r="N1618" i="13"/>
  <c r="M1618" i="13"/>
  <c r="M609" i="13"/>
  <c r="N609" i="13"/>
  <c r="O609" i="13"/>
  <c r="P609" i="13"/>
  <c r="O1445" i="13"/>
  <c r="P1445" i="13"/>
  <c r="N1445" i="13"/>
  <c r="M1445" i="13"/>
  <c r="P1701" i="13"/>
  <c r="M1701" i="13"/>
  <c r="N1701" i="13"/>
  <c r="O1701" i="13"/>
  <c r="N1957" i="13"/>
  <c r="O1957" i="13"/>
  <c r="M1957" i="13"/>
  <c r="P1957" i="13"/>
  <c r="P1542" i="13"/>
  <c r="M1542" i="13"/>
  <c r="N1542" i="13"/>
  <c r="O1542" i="13"/>
  <c r="P74" i="13"/>
  <c r="M74" i="13"/>
  <c r="O74" i="13"/>
  <c r="N74" i="13"/>
  <c r="N330" i="13"/>
  <c r="P330" i="13"/>
  <c r="O330" i="13"/>
  <c r="M330" i="13"/>
  <c r="P586" i="13"/>
  <c r="M586" i="13"/>
  <c r="N586" i="13"/>
  <c r="O586" i="13"/>
  <c r="P842" i="13"/>
  <c r="O842" i="13"/>
  <c r="M842" i="13"/>
  <c r="N842" i="13"/>
  <c r="O1098" i="13"/>
  <c r="P1098" i="13"/>
  <c r="M1098" i="13"/>
  <c r="N1098" i="13"/>
  <c r="P1354" i="13"/>
  <c r="O1354" i="13"/>
  <c r="N1354" i="13"/>
  <c r="M1354" i="13"/>
  <c r="P211" i="13"/>
  <c r="O211" i="13"/>
  <c r="M211" i="13"/>
  <c r="N211" i="13"/>
  <c r="P467" i="13"/>
  <c r="N467" i="13"/>
  <c r="O467" i="13"/>
  <c r="M467" i="13"/>
  <c r="M723" i="13"/>
  <c r="N723" i="13"/>
  <c r="O723" i="13"/>
  <c r="P723" i="13"/>
  <c r="N979" i="13"/>
  <c r="O979" i="13"/>
  <c r="M979" i="13"/>
  <c r="P979" i="13"/>
  <c r="M1235" i="13"/>
  <c r="O1235" i="13"/>
  <c r="N1235" i="13"/>
  <c r="P1235" i="13"/>
  <c r="P88" i="13"/>
  <c r="N88" i="13"/>
  <c r="M88" i="13"/>
  <c r="O88" i="13"/>
  <c r="N344" i="13"/>
  <c r="M344" i="13"/>
  <c r="O344" i="13"/>
  <c r="P344" i="13"/>
  <c r="P600" i="13"/>
  <c r="O600" i="13"/>
  <c r="M600" i="13"/>
  <c r="N600" i="13"/>
  <c r="P856" i="13"/>
  <c r="O856" i="13"/>
  <c r="M856" i="13"/>
  <c r="N856" i="13"/>
  <c r="O1112" i="13"/>
  <c r="M1112" i="13"/>
  <c r="P1112" i="13"/>
  <c r="N1112" i="13"/>
  <c r="P233" i="13"/>
  <c r="O233" i="13"/>
  <c r="M233" i="13"/>
  <c r="N233" i="13"/>
  <c r="M1257" i="13"/>
  <c r="N1257" i="13"/>
  <c r="O1257" i="13"/>
  <c r="P1257" i="13"/>
  <c r="M1607" i="13"/>
  <c r="N1607" i="13"/>
  <c r="O1607" i="13"/>
  <c r="P1607" i="13"/>
  <c r="P1863" i="13"/>
  <c r="M1863" i="13"/>
  <c r="O1863" i="13"/>
  <c r="N1863" i="13"/>
  <c r="P1285" i="13"/>
  <c r="M1285" i="13"/>
  <c r="N1285" i="13"/>
  <c r="O1285" i="13"/>
  <c r="P237" i="13"/>
  <c r="O237" i="13"/>
  <c r="M237" i="13"/>
  <c r="N237" i="13"/>
  <c r="M1261" i="13"/>
  <c r="N1261" i="13"/>
  <c r="P1261" i="13"/>
  <c r="O1261" i="13"/>
  <c r="M1608" i="13"/>
  <c r="P1608" i="13"/>
  <c r="N1608" i="13"/>
  <c r="O1608" i="13"/>
  <c r="P1864" i="13"/>
  <c r="O1864" i="13"/>
  <c r="M1864" i="13"/>
  <c r="N1864" i="13"/>
  <c r="P1372" i="13"/>
  <c r="O1372" i="13"/>
  <c r="N1372" i="13"/>
  <c r="M1372" i="13"/>
  <c r="P369" i="13"/>
  <c r="N369" i="13"/>
  <c r="M369" i="13"/>
  <c r="O369" i="13"/>
  <c r="P1353" i="13"/>
  <c r="N1353" i="13"/>
  <c r="M1353" i="13"/>
  <c r="O1353" i="13"/>
  <c r="P1641" i="13"/>
  <c r="M1641" i="13"/>
  <c r="O1641" i="13"/>
  <c r="N1641" i="13"/>
  <c r="P1897" i="13"/>
  <c r="N1897" i="13"/>
  <c r="M1897" i="13"/>
  <c r="O1897" i="13"/>
  <c r="M1364" i="13"/>
  <c r="P1364" i="13"/>
  <c r="O1364" i="13"/>
  <c r="N1364" i="13"/>
  <c r="P2002" i="13"/>
  <c r="O2002" i="13"/>
  <c r="M2002" i="13"/>
  <c r="N2002" i="13"/>
  <c r="P222" i="13"/>
  <c r="M222" i="13"/>
  <c r="N222" i="13"/>
  <c r="O222" i="13"/>
  <c r="N478" i="13"/>
  <c r="P478" i="13"/>
  <c r="O478" i="13"/>
  <c r="M478" i="13"/>
  <c r="P734" i="13"/>
  <c r="M734" i="13"/>
  <c r="N734" i="13"/>
  <c r="O734" i="13"/>
  <c r="P990" i="13"/>
  <c r="O990" i="13"/>
  <c r="M990" i="13"/>
  <c r="N990" i="13"/>
  <c r="P1246" i="13"/>
  <c r="N1246" i="13"/>
  <c r="M1246" i="13"/>
  <c r="O1246" i="13"/>
  <c r="P103" i="13"/>
  <c r="M103" i="13"/>
  <c r="O103" i="13"/>
  <c r="N103" i="13"/>
  <c r="P359" i="13"/>
  <c r="N359" i="13"/>
  <c r="O359" i="13"/>
  <c r="M359" i="13"/>
  <c r="M615" i="13"/>
  <c r="N615" i="13"/>
  <c r="O615" i="13"/>
  <c r="P615" i="13"/>
  <c r="N871" i="13"/>
  <c r="O871" i="13"/>
  <c r="M871" i="13"/>
  <c r="P871" i="13"/>
  <c r="P1127" i="13"/>
  <c r="M1127" i="13"/>
  <c r="N1127" i="13"/>
  <c r="O1127" i="13"/>
  <c r="N1383" i="13"/>
  <c r="M1383" i="13"/>
  <c r="O1383" i="13"/>
  <c r="P1383" i="13"/>
  <c r="P236" i="13"/>
  <c r="N236" i="13"/>
  <c r="M236" i="13"/>
  <c r="O236" i="13"/>
  <c r="N492" i="13"/>
  <c r="P492" i="13"/>
  <c r="O492" i="13"/>
  <c r="M492" i="13"/>
  <c r="P748" i="13"/>
  <c r="M748" i="13"/>
  <c r="N748" i="13"/>
  <c r="O748" i="13"/>
  <c r="P1004" i="13"/>
  <c r="O1004" i="13"/>
  <c r="M1004" i="13"/>
  <c r="N1004" i="13"/>
  <c r="P1260" i="13"/>
  <c r="M1260" i="13"/>
  <c r="O1260" i="13"/>
  <c r="N1260" i="13"/>
  <c r="N825" i="13"/>
  <c r="O825" i="13"/>
  <c r="M825" i="13"/>
  <c r="P825" i="13"/>
  <c r="M1499" i="13"/>
  <c r="O1499" i="13"/>
  <c r="N1499" i="13"/>
  <c r="P1499" i="13"/>
  <c r="P1755" i="13"/>
  <c r="N1755" i="13"/>
  <c r="M1755" i="13"/>
  <c r="O1755" i="13"/>
  <c r="N2011" i="13"/>
  <c r="O2011" i="13"/>
  <c r="M2011" i="13"/>
  <c r="P2011" i="13"/>
  <c r="P1838" i="13"/>
  <c r="M1838" i="13"/>
  <c r="O1838" i="13"/>
  <c r="N1838" i="13"/>
  <c r="N829" i="13"/>
  <c r="O829" i="13"/>
  <c r="M829" i="13"/>
  <c r="P829" i="13"/>
  <c r="M1500" i="13"/>
  <c r="O1500" i="13"/>
  <c r="N1500" i="13"/>
  <c r="P1500" i="13"/>
  <c r="P1756" i="13"/>
  <c r="O1756" i="13"/>
  <c r="N1756" i="13"/>
  <c r="M1756" i="13"/>
  <c r="P2012" i="13"/>
  <c r="O2012" i="13"/>
  <c r="M2012" i="13"/>
  <c r="N2012" i="13"/>
  <c r="P1950" i="13"/>
  <c r="O1950" i="13"/>
  <c r="M1950" i="13"/>
  <c r="N1950" i="13"/>
  <c r="N961" i="13"/>
  <c r="O961" i="13"/>
  <c r="M961" i="13"/>
  <c r="P961" i="13"/>
  <c r="P1533" i="13"/>
  <c r="O1533" i="13"/>
  <c r="N1533" i="13"/>
  <c r="M1533" i="13"/>
  <c r="P1789" i="13"/>
  <c r="M1789" i="13"/>
  <c r="N1789" i="13"/>
  <c r="O1789" i="13"/>
  <c r="P309" i="13"/>
  <c r="N309" i="13"/>
  <c r="M309" i="13"/>
  <c r="O309" i="13"/>
  <c r="M1750" i="13"/>
  <c r="N1750" i="13"/>
  <c r="O1750" i="13"/>
  <c r="P1750" i="13"/>
  <c r="P146" i="13"/>
  <c r="O146" i="13"/>
  <c r="N146" i="13"/>
  <c r="M146" i="13"/>
  <c r="N402" i="13"/>
  <c r="P402" i="13"/>
  <c r="O402" i="13"/>
  <c r="M402" i="13"/>
  <c r="P658" i="13"/>
  <c r="M658" i="13"/>
  <c r="N658" i="13"/>
  <c r="O658" i="13"/>
  <c r="P914" i="13"/>
  <c r="O914" i="13"/>
  <c r="M914" i="13"/>
  <c r="N914" i="13"/>
  <c r="P1170" i="13"/>
  <c r="O1170" i="13"/>
  <c r="N1170" i="13"/>
  <c r="M1170" i="13"/>
  <c r="P27" i="13"/>
  <c r="O27" i="13"/>
  <c r="M27" i="13"/>
  <c r="N27" i="13"/>
  <c r="P283" i="13"/>
  <c r="N283" i="13"/>
  <c r="M283" i="13"/>
  <c r="O283" i="13"/>
  <c r="M539" i="13"/>
  <c r="N539" i="13"/>
  <c r="O539" i="13"/>
  <c r="P539" i="13"/>
  <c r="M795" i="13"/>
  <c r="N795" i="13"/>
  <c r="O795" i="13"/>
  <c r="P795" i="13"/>
  <c r="N1051" i="13"/>
  <c r="O1051" i="13"/>
  <c r="M1051" i="13"/>
  <c r="P1051" i="13"/>
  <c r="P1307" i="13"/>
  <c r="M1307" i="13"/>
  <c r="N1307" i="13"/>
  <c r="O1307" i="13"/>
  <c r="P160" i="13"/>
  <c r="M160" i="13"/>
  <c r="O160" i="13"/>
  <c r="N160" i="13"/>
  <c r="N416" i="13"/>
  <c r="M416" i="13"/>
  <c r="O416" i="13"/>
  <c r="P416" i="13"/>
  <c r="P672" i="13"/>
  <c r="O672" i="13"/>
  <c r="M672" i="13"/>
  <c r="N672" i="13"/>
  <c r="P928" i="13"/>
  <c r="O928" i="13"/>
  <c r="M928" i="13"/>
  <c r="N928" i="13"/>
  <c r="P1184" i="13"/>
  <c r="N1184" i="13"/>
  <c r="M1184" i="13"/>
  <c r="O1184" i="13"/>
  <c r="P521" i="13"/>
  <c r="N521" i="13"/>
  <c r="M521" i="13"/>
  <c r="O521" i="13"/>
  <c r="P1423" i="13"/>
  <c r="O1423" i="13"/>
  <c r="N1423" i="13"/>
  <c r="M1423" i="13"/>
  <c r="P1679" i="13"/>
  <c r="N1679" i="13"/>
  <c r="O1679" i="13"/>
  <c r="M1679" i="13"/>
  <c r="N1935" i="13"/>
  <c r="O1935" i="13"/>
  <c r="M1935" i="13"/>
  <c r="P1935" i="13"/>
  <c r="M1594" i="13"/>
  <c r="P1594" i="13"/>
  <c r="O1594" i="13"/>
  <c r="N1594" i="13"/>
  <c r="P525" i="13"/>
  <c r="N525" i="13"/>
  <c r="M525" i="13"/>
  <c r="O525" i="13"/>
  <c r="P1424" i="13"/>
  <c r="O1424" i="13"/>
  <c r="N1424" i="13"/>
  <c r="M1424" i="13"/>
  <c r="M1680" i="13"/>
  <c r="N1680" i="13"/>
  <c r="O1680" i="13"/>
  <c r="P1680" i="13"/>
  <c r="P1936" i="13"/>
  <c r="O1936" i="13"/>
  <c r="M1936" i="13"/>
  <c r="N1936" i="13"/>
  <c r="M1670" i="13"/>
  <c r="O1670" i="13"/>
  <c r="N1670" i="13"/>
  <c r="P1670" i="13"/>
  <c r="M657" i="13"/>
  <c r="N657" i="13"/>
  <c r="O657" i="13"/>
  <c r="P657" i="13"/>
  <c r="M1457" i="13"/>
  <c r="N1457" i="13"/>
  <c r="O1457" i="13"/>
  <c r="P1457" i="13"/>
  <c r="P1713" i="13"/>
  <c r="M1713" i="13"/>
  <c r="N1713" i="13"/>
  <c r="O1713" i="13"/>
  <c r="N1969" i="13"/>
  <c r="O1969" i="13"/>
  <c r="M1969" i="13"/>
  <c r="P1969" i="13"/>
  <c r="P1574" i="13"/>
  <c r="M1574" i="13"/>
  <c r="O1574" i="13"/>
  <c r="N1574" i="13"/>
  <c r="P86" i="13"/>
  <c r="O86" i="13"/>
  <c r="N86" i="13"/>
  <c r="M86" i="13"/>
  <c r="N342" i="13"/>
  <c r="O342" i="13"/>
  <c r="P342" i="13"/>
  <c r="M342" i="13"/>
  <c r="P598" i="13"/>
  <c r="M598" i="13"/>
  <c r="N598" i="13"/>
  <c r="O598" i="13"/>
  <c r="P854" i="13"/>
  <c r="O854" i="13"/>
  <c r="M854" i="13"/>
  <c r="N854" i="13"/>
  <c r="O1110" i="13"/>
  <c r="P1110" i="13"/>
  <c r="M1110" i="13"/>
  <c r="N1110" i="13"/>
  <c r="P1366" i="13"/>
  <c r="N1366" i="13"/>
  <c r="M1366" i="13"/>
  <c r="O1366" i="13"/>
  <c r="P223" i="13"/>
  <c r="O223" i="13"/>
  <c r="M223" i="13"/>
  <c r="N223" i="13"/>
  <c r="N479" i="13"/>
  <c r="P479" i="13"/>
  <c r="M479" i="13"/>
  <c r="O479" i="13"/>
  <c r="M735" i="13"/>
  <c r="N735" i="13"/>
  <c r="O735" i="13"/>
  <c r="P735" i="13"/>
  <c r="N991" i="13"/>
  <c r="O991" i="13"/>
  <c r="M991" i="13"/>
  <c r="P991" i="13"/>
  <c r="M1247" i="13"/>
  <c r="O1247" i="13"/>
  <c r="N1247" i="13"/>
  <c r="P1247" i="13"/>
  <c r="P100" i="13"/>
  <c r="O100" i="13"/>
  <c r="N100" i="13"/>
  <c r="M100" i="13"/>
  <c r="N356" i="13"/>
  <c r="P356" i="13"/>
  <c r="M356" i="13"/>
  <c r="O356" i="13"/>
  <c r="P612" i="13"/>
  <c r="M612" i="13"/>
  <c r="N612" i="13"/>
  <c r="O612" i="13"/>
  <c r="P868" i="13"/>
  <c r="O868" i="13"/>
  <c r="M868" i="13"/>
  <c r="N868" i="13"/>
  <c r="O1124" i="13"/>
  <c r="M1124" i="13"/>
  <c r="P1124" i="13"/>
  <c r="N1124" i="13"/>
  <c r="O281" i="13"/>
  <c r="P281" i="13"/>
  <c r="M281" i="13"/>
  <c r="N281" i="13"/>
  <c r="P1305" i="13"/>
  <c r="N1305" i="13"/>
  <c r="M1305" i="13"/>
  <c r="O1305" i="13"/>
  <c r="N1619" i="13"/>
  <c r="M1619" i="13"/>
  <c r="O1619" i="13"/>
  <c r="P1619" i="13"/>
  <c r="P1875" i="13"/>
  <c r="O1875" i="13"/>
  <c r="N1875" i="13"/>
  <c r="M1875" i="13"/>
  <c r="P1404" i="13"/>
  <c r="O1404" i="13"/>
  <c r="N1404" i="13"/>
  <c r="M1404" i="13"/>
  <c r="P285" i="13"/>
  <c r="N285" i="13"/>
  <c r="M285" i="13"/>
  <c r="O285" i="13"/>
  <c r="P1309" i="13"/>
  <c r="N1309" i="13"/>
  <c r="M1309" i="13"/>
  <c r="O1309" i="13"/>
  <c r="P1620" i="13"/>
  <c r="O1620" i="13"/>
  <c r="N1620" i="13"/>
  <c r="M1620" i="13"/>
  <c r="P1876" i="13"/>
  <c r="O1876" i="13"/>
  <c r="M1876" i="13"/>
  <c r="N1876" i="13"/>
  <c r="P1430" i="13"/>
  <c r="O1430" i="13"/>
  <c r="N1430" i="13"/>
  <c r="M1430" i="13"/>
  <c r="P417" i="13"/>
  <c r="N417" i="13"/>
  <c r="M417" i="13"/>
  <c r="O417" i="13"/>
  <c r="N1377" i="13"/>
  <c r="O1377" i="13"/>
  <c r="M1377" i="13"/>
  <c r="P1377" i="13"/>
  <c r="P1653" i="13"/>
  <c r="O1653" i="13"/>
  <c r="N1653" i="13"/>
  <c r="M1653" i="13"/>
  <c r="P1909" i="13"/>
  <c r="O1909" i="13"/>
  <c r="N1909" i="13"/>
  <c r="M1909" i="13"/>
  <c r="P1426" i="13"/>
  <c r="O1426" i="13"/>
  <c r="N1426" i="13"/>
  <c r="M1426" i="13"/>
  <c r="P26" i="13"/>
  <c r="M26" i="13"/>
  <c r="O26" i="13"/>
  <c r="N26" i="13"/>
  <c r="O282" i="13"/>
  <c r="N282" i="13"/>
  <c r="P282" i="13"/>
  <c r="M282" i="13"/>
  <c r="O538" i="13"/>
  <c r="P538" i="13"/>
  <c r="N538" i="13"/>
  <c r="M538" i="13"/>
  <c r="P794" i="13"/>
  <c r="M794" i="13"/>
  <c r="N794" i="13"/>
  <c r="O794" i="13"/>
  <c r="P1050" i="13"/>
  <c r="O1050" i="13"/>
  <c r="M1050" i="13"/>
  <c r="N1050" i="13"/>
  <c r="P1306" i="13"/>
  <c r="N1306" i="13"/>
  <c r="M1306" i="13"/>
  <c r="O1306" i="13"/>
  <c r="P163" i="13"/>
  <c r="O163" i="13"/>
  <c r="M163" i="13"/>
  <c r="N163" i="13"/>
  <c r="P419" i="13"/>
  <c r="N419" i="13"/>
  <c r="O419" i="13"/>
  <c r="M419" i="13"/>
  <c r="M675" i="13"/>
  <c r="N675" i="13"/>
  <c r="O675" i="13"/>
  <c r="P675" i="13"/>
  <c r="N931" i="13"/>
  <c r="O931" i="13"/>
  <c r="M931" i="13"/>
  <c r="P931" i="13"/>
  <c r="M1187" i="13"/>
  <c r="N1187" i="13"/>
  <c r="O1187" i="13"/>
  <c r="P1187" i="13"/>
  <c r="P40" i="13"/>
  <c r="N40" i="13"/>
  <c r="M40" i="13"/>
  <c r="O40" i="13"/>
  <c r="P296" i="13"/>
  <c r="O296" i="13"/>
  <c r="N296" i="13"/>
  <c r="M296" i="13"/>
  <c r="P552" i="13"/>
  <c r="M552" i="13"/>
  <c r="O552" i="13"/>
  <c r="N552" i="13"/>
  <c r="P808" i="13"/>
  <c r="O808" i="13"/>
  <c r="M808" i="13"/>
  <c r="N808" i="13"/>
  <c r="P1064" i="13"/>
  <c r="O1064" i="13"/>
  <c r="N1064" i="13"/>
  <c r="M1064" i="13"/>
  <c r="P41" i="13"/>
  <c r="M41" i="13"/>
  <c r="O41" i="13"/>
  <c r="N41" i="13"/>
  <c r="N1065" i="13"/>
  <c r="O1065" i="13"/>
  <c r="M1065" i="13"/>
  <c r="P1065" i="13"/>
  <c r="P1559" i="13"/>
  <c r="O1559" i="13"/>
  <c r="N1559" i="13"/>
  <c r="M1559" i="13"/>
  <c r="P1815" i="13"/>
  <c r="M1815" i="13"/>
  <c r="O1815" i="13"/>
  <c r="N1815" i="13"/>
  <c r="M677" i="13"/>
  <c r="N677" i="13"/>
  <c r="O677" i="13"/>
  <c r="P677" i="13"/>
  <c r="P45" i="13"/>
  <c r="O45" i="13"/>
  <c r="M45" i="13"/>
  <c r="N45" i="13"/>
  <c r="N1069" i="13"/>
  <c r="O1069" i="13"/>
  <c r="M1069" i="13"/>
  <c r="P1069" i="13"/>
  <c r="P1560" i="13"/>
  <c r="M1560" i="13"/>
  <c r="N1560" i="13"/>
  <c r="O1560" i="13"/>
  <c r="P1816" i="13"/>
  <c r="N1816" i="13"/>
  <c r="O1816" i="13"/>
  <c r="M1816" i="13"/>
  <c r="N869" i="13"/>
  <c r="O869" i="13"/>
  <c r="M869" i="13"/>
  <c r="P869" i="13"/>
  <c r="P177" i="13"/>
  <c r="O177" i="13"/>
  <c r="M177" i="13"/>
  <c r="N177" i="13"/>
  <c r="M1201" i="13"/>
  <c r="N1201" i="13"/>
  <c r="O1201" i="13"/>
  <c r="P1201" i="13"/>
  <c r="M1593" i="13"/>
  <c r="O1593" i="13"/>
  <c r="N1593" i="13"/>
  <c r="P1593" i="13"/>
  <c r="P1849" i="13"/>
  <c r="N1849" i="13"/>
  <c r="M1849" i="13"/>
  <c r="O1849" i="13"/>
  <c r="N901" i="13"/>
  <c r="O901" i="13"/>
  <c r="M901" i="13"/>
  <c r="P901" i="13"/>
  <c r="P1890" i="13"/>
  <c r="O1890" i="13"/>
  <c r="M1890" i="13"/>
  <c r="N1890" i="13"/>
  <c r="P238" i="13"/>
  <c r="M238" i="13"/>
  <c r="N238" i="13"/>
  <c r="O238" i="13"/>
  <c r="N494" i="13"/>
  <c r="P494" i="13"/>
  <c r="O494" i="13"/>
  <c r="M494" i="13"/>
  <c r="P750" i="13"/>
  <c r="M750" i="13"/>
  <c r="N750" i="13"/>
  <c r="O750" i="13"/>
  <c r="P1006" i="13"/>
  <c r="O1006" i="13"/>
  <c r="M1006" i="13"/>
  <c r="N1006" i="13"/>
  <c r="P1262" i="13"/>
  <c r="O1262" i="13"/>
  <c r="N1262" i="13"/>
  <c r="M1262" i="13"/>
  <c r="P119" i="13"/>
  <c r="M119" i="13"/>
  <c r="O119" i="13"/>
  <c r="N119" i="13"/>
  <c r="P375" i="13"/>
  <c r="N375" i="13"/>
  <c r="O375" i="13"/>
  <c r="M375" i="13"/>
  <c r="M631" i="13"/>
  <c r="N631" i="13"/>
  <c r="O631" i="13"/>
  <c r="P631" i="13"/>
  <c r="N887" i="13"/>
  <c r="O887" i="13"/>
  <c r="M887" i="13"/>
  <c r="P887" i="13"/>
  <c r="P1143" i="13"/>
  <c r="M1143" i="13"/>
  <c r="N1143" i="13"/>
  <c r="O1143" i="13"/>
  <c r="P1399" i="13"/>
  <c r="O1399" i="13"/>
  <c r="M1399" i="13"/>
  <c r="N1399" i="13"/>
  <c r="N252" i="13"/>
  <c r="M252" i="13"/>
  <c r="O252" i="13"/>
  <c r="P252" i="13"/>
  <c r="P508" i="13"/>
  <c r="O508" i="13"/>
  <c r="M508" i="13"/>
  <c r="N508" i="13"/>
  <c r="P764" i="13"/>
  <c r="M764" i="13"/>
  <c r="N764" i="13"/>
  <c r="O764" i="13"/>
  <c r="P1020" i="13"/>
  <c r="O1020" i="13"/>
  <c r="M1020" i="13"/>
  <c r="N1020" i="13"/>
  <c r="P1276" i="13"/>
  <c r="O1276" i="13"/>
  <c r="N1276" i="13"/>
  <c r="M1276" i="13"/>
  <c r="N889" i="13"/>
  <c r="O889" i="13"/>
  <c r="M889" i="13"/>
  <c r="P889" i="13"/>
  <c r="P1515" i="13"/>
  <c r="O1515" i="13"/>
  <c r="N1515" i="13"/>
  <c r="M1515" i="13"/>
  <c r="P1771" i="13"/>
  <c r="N1771" i="13"/>
  <c r="M1771" i="13"/>
  <c r="O1771" i="13"/>
  <c r="P149" i="13"/>
  <c r="O149" i="13"/>
  <c r="M149" i="13"/>
  <c r="N149" i="13"/>
  <c r="P1886" i="13"/>
  <c r="M1886" i="13"/>
  <c r="O1886" i="13"/>
  <c r="N1886" i="13"/>
  <c r="N893" i="13"/>
  <c r="O893" i="13"/>
  <c r="M893" i="13"/>
  <c r="P893" i="13"/>
  <c r="M1516" i="13"/>
  <c r="O1516" i="13"/>
  <c r="P1516" i="13"/>
  <c r="N1516" i="13"/>
  <c r="P1772" i="13"/>
  <c r="O1772" i="13"/>
  <c r="N1772" i="13"/>
  <c r="M1772" i="13"/>
  <c r="P213" i="13"/>
  <c r="O213" i="13"/>
  <c r="M213" i="13"/>
  <c r="N213" i="13"/>
  <c r="P2014" i="13"/>
  <c r="O2014" i="13"/>
  <c r="M2014" i="13"/>
  <c r="N2014" i="13"/>
  <c r="N1025" i="13"/>
  <c r="O1025" i="13"/>
  <c r="M1025" i="13"/>
  <c r="P1025" i="13"/>
  <c r="P1549" i="13"/>
  <c r="O1549" i="13"/>
  <c r="N1549" i="13"/>
  <c r="M1549" i="13"/>
  <c r="P1805" i="13"/>
  <c r="M1805" i="13"/>
  <c r="N1805" i="13"/>
  <c r="O1805" i="13"/>
  <c r="P453" i="13"/>
  <c r="N453" i="13"/>
  <c r="M453" i="13"/>
  <c r="O453" i="13"/>
  <c r="P1782" i="13"/>
  <c r="O1782" i="13"/>
  <c r="N1782" i="13"/>
  <c r="M1782" i="13"/>
  <c r="P162" i="13"/>
  <c r="O162" i="13"/>
  <c r="N162" i="13"/>
  <c r="M162" i="13"/>
  <c r="N418" i="13"/>
  <c r="P418" i="13"/>
  <c r="O418" i="13"/>
  <c r="M418" i="13"/>
  <c r="P674" i="13"/>
  <c r="M674" i="13"/>
  <c r="N674" i="13"/>
  <c r="O674" i="13"/>
  <c r="P930" i="13"/>
  <c r="O930" i="13"/>
  <c r="M930" i="13"/>
  <c r="N930" i="13"/>
  <c r="P1186" i="13"/>
  <c r="O1186" i="13"/>
  <c r="N1186" i="13"/>
  <c r="M1186" i="13"/>
  <c r="P43" i="13"/>
  <c r="O43" i="13"/>
  <c r="M43" i="13"/>
  <c r="N43" i="13"/>
  <c r="P299" i="13"/>
  <c r="N299" i="13"/>
  <c r="M299" i="13"/>
  <c r="O299" i="13"/>
  <c r="M555" i="13"/>
  <c r="N555" i="13"/>
  <c r="O555" i="13"/>
  <c r="P555" i="13"/>
  <c r="M811" i="13"/>
  <c r="N811" i="13"/>
  <c r="O811" i="13"/>
  <c r="P811" i="13"/>
  <c r="N1067" i="13"/>
  <c r="M1067" i="13"/>
  <c r="O1067" i="13"/>
  <c r="P1067" i="13"/>
  <c r="P1323" i="13"/>
  <c r="M1323" i="13"/>
  <c r="N1323" i="13"/>
  <c r="O1323" i="13"/>
  <c r="P176" i="13"/>
  <c r="M176" i="13"/>
  <c r="O176" i="13"/>
  <c r="N176" i="13"/>
  <c r="N432" i="13"/>
  <c r="M432" i="13"/>
  <c r="O432" i="13"/>
  <c r="P432" i="13"/>
  <c r="P688" i="13"/>
  <c r="O688" i="13"/>
  <c r="M688" i="13"/>
  <c r="N688" i="13"/>
  <c r="P944" i="13"/>
  <c r="O944" i="13"/>
  <c r="M944" i="13"/>
  <c r="N944" i="13"/>
  <c r="P1200" i="13"/>
  <c r="N1200" i="13"/>
  <c r="M1200" i="13"/>
  <c r="O1200" i="13"/>
  <c r="M585" i="13"/>
  <c r="N585" i="13"/>
  <c r="O585" i="13"/>
  <c r="P585" i="13"/>
  <c r="P1439" i="13"/>
  <c r="O1439" i="13"/>
  <c r="N1439" i="13"/>
  <c r="M1439" i="13"/>
  <c r="P1695" i="13"/>
  <c r="M1695" i="13"/>
  <c r="N1695" i="13"/>
  <c r="O1695" i="13"/>
  <c r="N1951" i="13"/>
  <c r="O1951" i="13"/>
  <c r="M1951" i="13"/>
  <c r="P1951" i="13"/>
  <c r="M1646" i="13"/>
  <c r="O1646" i="13"/>
  <c r="N1646" i="13"/>
  <c r="P1646" i="13"/>
  <c r="M589" i="13"/>
  <c r="N589" i="13"/>
  <c r="O589" i="13"/>
  <c r="P589" i="13"/>
  <c r="P1440" i="13"/>
  <c r="N1440" i="13"/>
  <c r="M1440" i="13"/>
  <c r="O1440" i="13"/>
  <c r="M1696" i="13"/>
  <c r="N1696" i="13"/>
  <c r="O1696" i="13"/>
  <c r="P1696" i="13"/>
  <c r="P1952" i="13"/>
  <c r="O1952" i="13"/>
  <c r="M1952" i="13"/>
  <c r="N1952" i="13"/>
  <c r="M1726" i="13"/>
  <c r="N1726" i="13"/>
  <c r="O1726" i="13"/>
  <c r="P1726" i="13"/>
  <c r="M721" i="13"/>
  <c r="N721" i="13"/>
  <c r="O721" i="13"/>
  <c r="P721" i="13"/>
  <c r="M1473" i="13"/>
  <c r="O1473" i="13"/>
  <c r="N1473" i="13"/>
  <c r="P1473" i="13"/>
  <c r="P1729" i="13"/>
  <c r="M1729" i="13"/>
  <c r="N1729" i="13"/>
  <c r="O1729" i="13"/>
  <c r="N1985" i="13"/>
  <c r="O1985" i="13"/>
  <c r="M1985" i="13"/>
  <c r="P1985" i="13"/>
  <c r="M1606" i="13"/>
  <c r="O1606" i="13"/>
  <c r="N1606" i="13"/>
  <c r="P1606" i="13"/>
  <c r="P102" i="13"/>
  <c r="N102" i="13"/>
  <c r="M102" i="13"/>
  <c r="O102" i="13"/>
  <c r="N358" i="13"/>
  <c r="O358" i="13"/>
  <c r="P358" i="13"/>
  <c r="M358" i="13"/>
  <c r="P614" i="13"/>
  <c r="M614" i="13"/>
  <c r="N614" i="13"/>
  <c r="O614" i="13"/>
  <c r="P870" i="13"/>
  <c r="O870" i="13"/>
  <c r="M870" i="13"/>
  <c r="N870" i="13"/>
  <c r="O1126" i="13"/>
  <c r="P1126" i="13"/>
  <c r="M1126" i="13"/>
  <c r="N1126" i="13"/>
  <c r="P1382" i="13"/>
  <c r="O1382" i="13"/>
  <c r="N1382" i="13"/>
  <c r="M1382" i="13"/>
  <c r="P239" i="13"/>
  <c r="O239" i="13"/>
  <c r="M239" i="13"/>
  <c r="N239" i="13"/>
  <c r="N495" i="13"/>
  <c r="P495" i="13"/>
  <c r="M495" i="13"/>
  <c r="O495" i="13"/>
  <c r="M751" i="13"/>
  <c r="N751" i="13"/>
  <c r="O751" i="13"/>
  <c r="P751" i="13"/>
  <c r="N1007" i="13"/>
  <c r="O1007" i="13"/>
  <c r="M1007" i="13"/>
  <c r="P1007" i="13"/>
  <c r="M1263" i="13"/>
  <c r="N1263" i="13"/>
  <c r="P1263" i="13"/>
  <c r="O1263" i="13"/>
  <c r="P116" i="13"/>
  <c r="O116" i="13"/>
  <c r="N116" i="13"/>
  <c r="M116" i="13"/>
  <c r="N372" i="13"/>
  <c r="P372" i="13"/>
  <c r="M372" i="13"/>
  <c r="O372" i="13"/>
  <c r="P628" i="13"/>
  <c r="M628" i="13"/>
  <c r="N628" i="13"/>
  <c r="O628" i="13"/>
  <c r="P884" i="13"/>
  <c r="O884" i="13"/>
  <c r="M884" i="13"/>
  <c r="N884" i="13"/>
  <c r="O1140" i="13"/>
  <c r="M1140" i="13"/>
  <c r="P1140" i="13"/>
  <c r="N1140" i="13"/>
  <c r="P345" i="13"/>
  <c r="N345" i="13"/>
  <c r="M345" i="13"/>
  <c r="O345" i="13"/>
  <c r="P1341" i="13"/>
  <c r="N1341" i="13"/>
  <c r="M1341" i="13"/>
  <c r="O1341" i="13"/>
  <c r="P1635" i="13"/>
  <c r="M1635" i="13"/>
  <c r="O1635" i="13"/>
  <c r="N1635" i="13"/>
  <c r="P1891" i="13"/>
  <c r="M1891" i="13"/>
  <c r="O1891" i="13"/>
  <c r="N1891" i="13"/>
  <c r="M1458" i="13"/>
  <c r="O1458" i="13"/>
  <c r="N1458" i="13"/>
  <c r="P1458" i="13"/>
  <c r="P349" i="13"/>
  <c r="N349" i="13"/>
  <c r="M349" i="13"/>
  <c r="O349" i="13"/>
  <c r="M1344" i="13"/>
  <c r="O1344" i="13"/>
  <c r="N1344" i="13"/>
  <c r="P1344" i="13"/>
  <c r="P1636" i="13"/>
  <c r="O1636" i="13"/>
  <c r="N1636" i="13"/>
  <c r="M1636" i="13"/>
  <c r="P1892" i="13"/>
  <c r="O1892" i="13"/>
  <c r="M1892" i="13"/>
  <c r="N1892" i="13"/>
  <c r="M1486" i="13"/>
  <c r="O1486" i="13"/>
  <c r="N1486" i="13"/>
  <c r="P1486" i="13"/>
  <c r="N481" i="13"/>
  <c r="P481" i="13"/>
  <c r="M481" i="13"/>
  <c r="O481" i="13"/>
  <c r="P1409" i="13"/>
  <c r="O1409" i="13"/>
  <c r="N1409" i="13"/>
  <c r="M1409" i="13"/>
  <c r="P1669" i="13"/>
  <c r="O1669" i="13"/>
  <c r="N1669" i="13"/>
  <c r="M1669" i="13"/>
  <c r="P1925" i="13"/>
  <c r="M1925" i="13"/>
  <c r="O1925" i="13"/>
  <c r="N1925" i="13"/>
  <c r="P1466" i="13"/>
  <c r="M1466" i="13"/>
  <c r="O1466" i="13"/>
  <c r="N1466" i="13"/>
  <c r="P42" i="13"/>
  <c r="M42" i="13"/>
  <c r="O42" i="13"/>
  <c r="N42" i="13"/>
  <c r="O298" i="13"/>
  <c r="N298" i="13"/>
  <c r="P298" i="13"/>
  <c r="M298" i="13"/>
  <c r="O554" i="13"/>
  <c r="P554" i="13"/>
  <c r="N554" i="13"/>
  <c r="M554" i="13"/>
  <c r="P810" i="13"/>
  <c r="M810" i="13"/>
  <c r="N810" i="13"/>
  <c r="O810" i="13"/>
  <c r="P1066" i="13"/>
  <c r="N1066" i="13"/>
  <c r="M1066" i="13"/>
  <c r="O1066" i="13"/>
  <c r="P1322" i="13"/>
  <c r="O1322" i="13"/>
  <c r="N1322" i="13"/>
  <c r="M1322" i="13"/>
  <c r="P179" i="13"/>
  <c r="O179" i="13"/>
  <c r="M179" i="13"/>
  <c r="N179" i="13"/>
  <c r="P435" i="13"/>
  <c r="N435" i="13"/>
  <c r="O435" i="13"/>
  <c r="M435" i="13"/>
  <c r="M691" i="13"/>
  <c r="N691" i="13"/>
  <c r="O691" i="13"/>
  <c r="P691" i="13"/>
  <c r="N947" i="13"/>
  <c r="O947" i="13"/>
  <c r="M947" i="13"/>
  <c r="P947" i="13"/>
  <c r="M1203" i="13"/>
  <c r="N1203" i="13"/>
  <c r="O1203" i="13"/>
  <c r="P1203" i="13"/>
  <c r="P56" i="13"/>
  <c r="N56" i="13"/>
  <c r="M56" i="13"/>
  <c r="O56" i="13"/>
  <c r="P312" i="13"/>
  <c r="O312" i="13"/>
  <c r="N312" i="13"/>
  <c r="M312" i="13"/>
  <c r="P568" i="13"/>
  <c r="M568" i="13"/>
  <c r="O568" i="13"/>
  <c r="N568" i="13"/>
  <c r="P824" i="13"/>
  <c r="O824" i="13"/>
  <c r="M824" i="13"/>
  <c r="N824" i="13"/>
  <c r="O1080" i="13"/>
  <c r="M1080" i="13"/>
  <c r="P1080" i="13"/>
  <c r="N1080" i="13"/>
  <c r="P105" i="13"/>
  <c r="O105" i="13"/>
  <c r="M105" i="13"/>
  <c r="N105" i="13"/>
  <c r="N1129" i="13"/>
  <c r="M1129" i="13"/>
  <c r="O1129" i="13"/>
  <c r="P1129" i="13"/>
  <c r="M1575" i="13"/>
  <c r="O1575" i="13"/>
  <c r="N1575" i="13"/>
  <c r="P1575" i="13"/>
  <c r="P1831" i="13"/>
  <c r="N1831" i="13"/>
  <c r="M1831" i="13"/>
  <c r="O1831" i="13"/>
  <c r="N885" i="13"/>
  <c r="O885" i="13"/>
  <c r="M885" i="13"/>
  <c r="P885" i="13"/>
  <c r="P109" i="13"/>
  <c r="O109" i="13"/>
  <c r="M109" i="13"/>
  <c r="N109" i="13"/>
  <c r="N1133" i="13"/>
  <c r="M1133" i="13"/>
  <c r="O1133" i="13"/>
  <c r="P1133" i="13"/>
  <c r="P1576" i="13"/>
  <c r="M1576" i="13"/>
  <c r="N1576" i="13"/>
  <c r="O1576" i="13"/>
  <c r="P1832" i="13"/>
  <c r="O1832" i="13"/>
  <c r="M1832" i="13"/>
  <c r="N1832" i="13"/>
  <c r="N1093" i="13"/>
  <c r="M1093" i="13"/>
  <c r="O1093" i="13"/>
  <c r="P1093" i="13"/>
  <c r="P241" i="13"/>
  <c r="O241" i="13"/>
  <c r="M241" i="13"/>
  <c r="N241" i="13"/>
  <c r="M1265" i="13"/>
  <c r="N1265" i="13"/>
  <c r="O1265" i="13"/>
  <c r="P1265" i="13"/>
  <c r="M1609" i="13"/>
  <c r="O1609" i="13"/>
  <c r="N1609" i="13"/>
  <c r="P1609" i="13"/>
  <c r="P1865" i="13"/>
  <c r="O1865" i="13"/>
  <c r="N1865" i="13"/>
  <c r="M1865" i="13"/>
  <c r="N1061" i="13"/>
  <c r="O1061" i="13"/>
  <c r="M1061" i="13"/>
  <c r="P1061" i="13"/>
  <c r="P1926" i="13"/>
  <c r="O1926" i="13"/>
  <c r="M1926" i="13"/>
  <c r="N1926" i="13"/>
  <c r="P254" i="13"/>
  <c r="M254" i="13"/>
  <c r="N254" i="13"/>
  <c r="O254" i="13"/>
  <c r="P510" i="13"/>
  <c r="O510" i="13"/>
  <c r="N510" i="13"/>
  <c r="M510" i="13"/>
  <c r="P766" i="13"/>
  <c r="M766" i="13"/>
  <c r="N766" i="13"/>
  <c r="O766" i="13"/>
  <c r="P1022" i="13"/>
  <c r="O1022" i="13"/>
  <c r="M1022" i="13"/>
  <c r="N1022" i="13"/>
  <c r="P1278" i="13"/>
  <c r="N1278" i="13"/>
  <c r="M1278" i="13"/>
  <c r="O1278" i="13"/>
  <c r="P135" i="13"/>
  <c r="M135" i="13"/>
  <c r="O135" i="13"/>
  <c r="N135" i="13"/>
  <c r="P391" i="13"/>
  <c r="N391" i="13"/>
  <c r="O391" i="13"/>
  <c r="M391" i="13"/>
  <c r="M647" i="13"/>
  <c r="N647" i="13"/>
  <c r="O647" i="13"/>
  <c r="P647" i="13"/>
  <c r="N903" i="13"/>
  <c r="O903" i="13"/>
  <c r="M903" i="13"/>
  <c r="P903" i="13"/>
  <c r="M1159" i="13"/>
  <c r="N1159" i="13"/>
  <c r="O1159" i="13"/>
  <c r="P1159" i="13"/>
  <c r="O1415" i="13"/>
  <c r="P1415" i="13"/>
  <c r="M1415" i="13"/>
  <c r="N1415" i="13"/>
  <c r="N268" i="13"/>
  <c r="M268" i="13"/>
  <c r="O268" i="13"/>
  <c r="P268" i="13"/>
  <c r="P524" i="13"/>
  <c r="O524" i="13"/>
  <c r="M524" i="13"/>
  <c r="N524" i="13"/>
  <c r="P780" i="13"/>
  <c r="M780" i="13"/>
  <c r="N780" i="13"/>
  <c r="O780" i="13"/>
  <c r="P1036" i="13"/>
  <c r="O1036" i="13"/>
  <c r="M1036" i="13"/>
  <c r="N1036" i="13"/>
  <c r="P1292" i="13"/>
  <c r="O1292" i="13"/>
  <c r="N1292" i="13"/>
  <c r="M1292" i="13"/>
  <c r="N953" i="13"/>
  <c r="O953" i="13"/>
  <c r="M953" i="13"/>
  <c r="P953" i="13"/>
  <c r="P1531" i="13"/>
  <c r="N1531" i="13"/>
  <c r="M1531" i="13"/>
  <c r="O1531" i="13"/>
  <c r="P1787" i="13"/>
  <c r="N1787" i="13"/>
  <c r="M1787" i="13"/>
  <c r="O1787" i="13"/>
  <c r="P325" i="13"/>
  <c r="N325" i="13"/>
  <c r="M325" i="13"/>
  <c r="O325" i="13"/>
  <c r="P1946" i="13"/>
  <c r="O1946" i="13"/>
  <c r="M1946" i="13"/>
  <c r="N1946" i="13"/>
  <c r="N957" i="13"/>
  <c r="O957" i="13"/>
  <c r="M957" i="13"/>
  <c r="P957" i="13"/>
  <c r="O1532" i="13"/>
  <c r="M1532" i="13"/>
  <c r="P1532" i="13"/>
  <c r="N1532" i="13"/>
  <c r="P1788" i="13"/>
  <c r="O1788" i="13"/>
  <c r="N1788" i="13"/>
  <c r="M1788" i="13"/>
  <c r="P469" i="13"/>
  <c r="N469" i="13"/>
  <c r="M469" i="13"/>
  <c r="O469" i="13"/>
  <c r="P65" i="13"/>
  <c r="M65" i="13"/>
  <c r="O65" i="13"/>
  <c r="N65" i="13"/>
  <c r="N1089" i="13"/>
  <c r="M1089" i="13"/>
  <c r="O1089" i="13"/>
  <c r="P1089" i="13"/>
  <c r="M1565" i="13"/>
  <c r="O1565" i="13"/>
  <c r="N1565" i="13"/>
  <c r="P1565" i="13"/>
  <c r="P1821" i="13"/>
  <c r="O1821" i="13"/>
  <c r="N1821" i="13"/>
  <c r="M1821" i="13"/>
  <c r="M629" i="13"/>
  <c r="N629" i="13"/>
  <c r="O629" i="13"/>
  <c r="P629" i="13"/>
  <c r="P1822" i="13"/>
  <c r="O1822" i="13"/>
  <c r="N1822" i="13"/>
  <c r="M1822" i="13"/>
  <c r="P178" i="13"/>
  <c r="O178" i="13"/>
  <c r="N178" i="13"/>
  <c r="M178" i="13"/>
  <c r="N434" i="13"/>
  <c r="P434" i="13"/>
  <c r="O434" i="13"/>
  <c r="M434" i="13"/>
  <c r="P690" i="13"/>
  <c r="M690" i="13"/>
  <c r="N690" i="13"/>
  <c r="O690" i="13"/>
  <c r="P946" i="13"/>
  <c r="O946" i="13"/>
  <c r="M946" i="13"/>
  <c r="N946" i="13"/>
  <c r="P1202" i="13"/>
  <c r="O1202" i="13"/>
  <c r="N1202" i="13"/>
  <c r="M1202" i="13"/>
  <c r="P59" i="13"/>
  <c r="O59" i="13"/>
  <c r="M59" i="13"/>
  <c r="N59" i="13"/>
  <c r="P315" i="13"/>
  <c r="N315" i="13"/>
  <c r="M315" i="13"/>
  <c r="O315" i="13"/>
  <c r="M571" i="13"/>
  <c r="N571" i="13"/>
  <c r="O571" i="13"/>
  <c r="P571" i="13"/>
  <c r="N827" i="13"/>
  <c r="O827" i="13"/>
  <c r="M827" i="13"/>
  <c r="P827" i="13"/>
  <c r="P1083" i="13"/>
  <c r="M1083" i="13"/>
  <c r="N1083" i="13"/>
  <c r="O1083" i="13"/>
  <c r="P1339" i="13"/>
  <c r="M1339" i="13"/>
  <c r="N1339" i="13"/>
  <c r="O1339" i="13"/>
  <c r="P192" i="13"/>
  <c r="M192" i="13"/>
  <c r="O192" i="13"/>
  <c r="N192" i="13"/>
  <c r="N448" i="13"/>
  <c r="M448" i="13"/>
  <c r="O448" i="13"/>
  <c r="P448" i="13"/>
  <c r="P704" i="13"/>
  <c r="O704" i="13"/>
  <c r="M704" i="13"/>
  <c r="N704" i="13"/>
  <c r="P960" i="13"/>
  <c r="O960" i="13"/>
  <c r="M960" i="13"/>
  <c r="N960" i="13"/>
  <c r="P1216" i="13"/>
  <c r="N1216" i="13"/>
  <c r="M1216" i="13"/>
  <c r="O1216" i="13"/>
  <c r="M649" i="13"/>
  <c r="N649" i="13"/>
  <c r="O649" i="13"/>
  <c r="P649" i="13"/>
  <c r="N1455" i="13"/>
  <c r="M1455" i="13"/>
  <c r="P1455" i="13"/>
  <c r="O1455" i="13"/>
  <c r="P1711" i="13"/>
  <c r="M1711" i="13"/>
  <c r="N1711" i="13"/>
  <c r="O1711" i="13"/>
  <c r="N1967" i="13"/>
  <c r="O1967" i="13"/>
  <c r="M1967" i="13"/>
  <c r="P1967" i="13"/>
  <c r="M1694" i="13"/>
  <c r="O1694" i="13"/>
  <c r="N1694" i="13"/>
  <c r="P1694" i="13"/>
  <c r="M653" i="13"/>
  <c r="N653" i="13"/>
  <c r="O653" i="13"/>
  <c r="P653" i="13"/>
  <c r="M1456" i="13"/>
  <c r="O1456" i="13"/>
  <c r="N1456" i="13"/>
  <c r="P1456" i="13"/>
  <c r="M1712" i="13"/>
  <c r="N1712" i="13"/>
  <c r="O1712" i="13"/>
  <c r="P1712" i="13"/>
  <c r="P1968" i="13"/>
  <c r="O1968" i="13"/>
  <c r="M1968" i="13"/>
  <c r="N1968" i="13"/>
  <c r="P1790" i="13"/>
  <c r="O1790" i="13"/>
  <c r="N1790" i="13"/>
  <c r="M1790" i="13"/>
  <c r="M785" i="13"/>
  <c r="N785" i="13"/>
  <c r="O785" i="13"/>
  <c r="P785" i="13"/>
  <c r="M1489" i="13"/>
  <c r="O1489" i="13"/>
  <c r="N1489" i="13"/>
  <c r="P1489" i="13"/>
  <c r="P1745" i="13"/>
  <c r="M1745" i="13"/>
  <c r="N1745" i="13"/>
  <c r="O1745" i="13"/>
  <c r="N2001" i="13"/>
  <c r="O2001" i="13"/>
  <c r="M2001" i="13"/>
  <c r="P2001" i="13"/>
  <c r="M1642" i="13"/>
  <c r="O1642" i="13"/>
  <c r="N1642" i="13"/>
  <c r="P1642" i="13"/>
  <c r="P118" i="13"/>
  <c r="N118" i="13"/>
  <c r="M118" i="13"/>
  <c r="O118" i="13"/>
  <c r="N374" i="13"/>
  <c r="O374" i="13"/>
  <c r="P374" i="13"/>
  <c r="M374" i="13"/>
  <c r="P630" i="13"/>
  <c r="M630" i="13"/>
  <c r="N630" i="13"/>
  <c r="O630" i="13"/>
  <c r="P886" i="13"/>
  <c r="O886" i="13"/>
  <c r="M886" i="13"/>
  <c r="N886" i="13"/>
  <c r="O1142" i="13"/>
  <c r="P1142" i="13"/>
  <c r="M1142" i="13"/>
  <c r="N1142" i="13"/>
  <c r="P1398" i="13"/>
  <c r="O1398" i="13"/>
  <c r="N1398" i="13"/>
  <c r="M1398" i="13"/>
  <c r="O255" i="13"/>
  <c r="M255" i="13"/>
  <c r="P255" i="13"/>
  <c r="N255" i="13"/>
  <c r="P511" i="13"/>
  <c r="N511" i="13"/>
  <c r="M511" i="13"/>
  <c r="O511" i="13"/>
  <c r="M767" i="13"/>
  <c r="N767" i="13"/>
  <c r="O767" i="13"/>
  <c r="P767" i="13"/>
  <c r="N1023" i="13"/>
  <c r="O1023" i="13"/>
  <c r="M1023" i="13"/>
  <c r="P1023" i="13"/>
  <c r="P1279" i="13"/>
  <c r="N1279" i="13"/>
  <c r="M1279" i="13"/>
  <c r="O1279" i="13"/>
  <c r="P132" i="13"/>
  <c r="O132" i="13"/>
  <c r="N132" i="13"/>
  <c r="M132" i="13"/>
  <c r="N388" i="13"/>
  <c r="P388" i="13"/>
  <c r="M388" i="13"/>
  <c r="O388" i="13"/>
  <c r="P644" i="13"/>
  <c r="M644" i="13"/>
  <c r="N644" i="13"/>
  <c r="O644" i="13"/>
  <c r="P900" i="13"/>
  <c r="O900" i="13"/>
  <c r="M900" i="13"/>
  <c r="N900" i="13"/>
  <c r="O1156" i="13"/>
  <c r="M1156" i="13"/>
  <c r="P1156" i="13"/>
  <c r="N1156" i="13"/>
  <c r="P409" i="13"/>
  <c r="N409" i="13"/>
  <c r="M409" i="13"/>
  <c r="O409" i="13"/>
  <c r="P1373" i="13"/>
  <c r="N1373" i="13"/>
  <c r="M1373" i="13"/>
  <c r="O1373" i="13"/>
  <c r="P1651" i="13"/>
  <c r="N1651" i="13"/>
  <c r="M1651" i="13"/>
  <c r="O1651" i="13"/>
  <c r="P1907" i="13"/>
  <c r="M1907" i="13"/>
  <c r="O1907" i="13"/>
  <c r="N1907" i="13"/>
  <c r="P1506" i="13"/>
  <c r="M1506" i="13"/>
  <c r="O1506" i="13"/>
  <c r="N1506" i="13"/>
  <c r="P413" i="13"/>
  <c r="N413" i="13"/>
  <c r="M413" i="13"/>
  <c r="O413" i="13"/>
  <c r="N1376" i="13"/>
  <c r="M1376" i="13"/>
  <c r="P1376" i="13"/>
  <c r="O1376" i="13"/>
  <c r="M1652" i="13"/>
  <c r="O1652" i="13"/>
  <c r="N1652" i="13"/>
  <c r="P1652" i="13"/>
  <c r="P1908" i="13"/>
  <c r="O1908" i="13"/>
  <c r="M1908" i="13"/>
  <c r="N1908" i="13"/>
  <c r="P1550" i="13"/>
  <c r="M1550" i="13"/>
  <c r="N1550" i="13"/>
  <c r="O1550" i="13"/>
  <c r="M545" i="13"/>
  <c r="N545" i="13"/>
  <c r="O545" i="13"/>
  <c r="P545" i="13"/>
  <c r="P1429" i="13"/>
  <c r="O1429" i="13"/>
  <c r="N1429" i="13"/>
  <c r="M1429" i="13"/>
  <c r="P1685" i="13"/>
  <c r="M1685" i="13"/>
  <c r="N1685" i="13"/>
  <c r="O1685" i="13"/>
  <c r="N1941" i="13"/>
  <c r="O1941" i="13"/>
  <c r="M1941" i="13"/>
  <c r="P1941" i="13"/>
  <c r="P1510" i="13"/>
  <c r="M1510" i="13"/>
  <c r="O1510" i="13"/>
  <c r="N1510" i="13"/>
  <c r="P58" i="13"/>
  <c r="M58" i="13"/>
  <c r="O58" i="13"/>
  <c r="N58" i="13"/>
  <c r="O314" i="13"/>
  <c r="N314" i="13"/>
  <c r="P314" i="13"/>
  <c r="M314" i="13"/>
  <c r="O570" i="13"/>
  <c r="P570" i="13"/>
  <c r="N570" i="13"/>
  <c r="M570" i="13"/>
  <c r="P826" i="13"/>
  <c r="O826" i="13"/>
  <c r="M826" i="13"/>
  <c r="N826" i="13"/>
  <c r="O1082" i="13"/>
  <c r="P1082" i="13"/>
  <c r="M1082" i="13"/>
  <c r="N1082" i="13"/>
  <c r="P1338" i="13"/>
  <c r="N1338" i="13"/>
  <c r="M1338" i="13"/>
  <c r="O1338" i="13"/>
  <c r="P195" i="13"/>
  <c r="O195" i="13"/>
  <c r="M195" i="13"/>
  <c r="N195" i="13"/>
  <c r="P451" i="13"/>
  <c r="N451" i="13"/>
  <c r="O451" i="13"/>
  <c r="M451" i="13"/>
  <c r="M707" i="13"/>
  <c r="N707" i="13"/>
  <c r="O707" i="13"/>
  <c r="P707" i="13"/>
  <c r="N963" i="13"/>
  <c r="O963" i="13"/>
  <c r="M963" i="13"/>
  <c r="P963" i="13"/>
  <c r="M1219" i="13"/>
  <c r="N1219" i="13"/>
  <c r="O1219" i="13"/>
  <c r="P1219" i="13"/>
  <c r="P72" i="13"/>
  <c r="N72" i="13"/>
  <c r="M72" i="13"/>
  <c r="O72" i="13"/>
  <c r="N328" i="13"/>
  <c r="M328" i="13"/>
  <c r="O328" i="13"/>
  <c r="P328" i="13"/>
  <c r="P584" i="13"/>
  <c r="O584" i="13"/>
  <c r="M584" i="13"/>
  <c r="N584" i="13"/>
  <c r="P840" i="13"/>
  <c r="O840" i="13"/>
  <c r="M840" i="13"/>
  <c r="N840" i="13"/>
  <c r="O1096" i="13"/>
  <c r="M1096" i="13"/>
  <c r="P1096" i="13"/>
  <c r="N1096" i="13"/>
  <c r="P169" i="13"/>
  <c r="O169" i="13"/>
  <c r="M169" i="13"/>
  <c r="N169" i="13"/>
  <c r="M1193" i="13"/>
  <c r="N1193" i="13"/>
  <c r="O1193" i="13"/>
  <c r="P1193" i="13"/>
  <c r="M1591" i="13"/>
  <c r="N1591" i="13"/>
  <c r="O1591" i="13"/>
  <c r="P1591" i="13"/>
  <c r="P1847" i="13"/>
  <c r="O1847" i="13"/>
  <c r="N1847" i="13"/>
  <c r="M1847" i="13"/>
  <c r="N1077" i="13"/>
  <c r="O1077" i="13"/>
  <c r="M1077" i="13"/>
  <c r="P1077" i="13"/>
  <c r="P173" i="13"/>
  <c r="O173" i="13"/>
  <c r="M173" i="13"/>
  <c r="N173" i="13"/>
  <c r="M1197" i="13"/>
  <c r="N1197" i="13"/>
  <c r="O1197" i="13"/>
  <c r="P1197" i="13"/>
  <c r="M1592" i="13"/>
  <c r="P1592" i="13"/>
  <c r="N1592" i="13"/>
  <c r="O1592" i="13"/>
  <c r="N1848" i="13"/>
  <c r="O1848" i="13"/>
  <c r="M1848" i="13"/>
  <c r="P1848" i="13"/>
  <c r="M1316" i="13"/>
  <c r="P1316" i="13"/>
  <c r="O1316" i="13"/>
  <c r="N1316" i="13"/>
  <c r="P305" i="13"/>
  <c r="N305" i="13"/>
  <c r="O305" i="13"/>
  <c r="M305" i="13"/>
  <c r="P1321" i="13"/>
  <c r="N1321" i="13"/>
  <c r="M1321" i="13"/>
  <c r="O1321" i="13"/>
  <c r="P1625" i="13"/>
  <c r="O1625" i="13"/>
  <c r="N1625" i="13"/>
  <c r="M1625" i="13"/>
  <c r="P1881" i="13"/>
  <c r="O1881" i="13"/>
  <c r="N1881" i="13"/>
  <c r="M1881" i="13"/>
  <c r="M1205" i="13"/>
  <c r="N1205" i="13"/>
  <c r="O1205" i="13"/>
  <c r="P1205" i="13"/>
  <c r="P1962" i="13"/>
  <c r="O1962" i="13"/>
  <c r="M1962" i="13"/>
  <c r="N1962" i="13"/>
  <c r="M619" i="13"/>
  <c r="N619" i="13"/>
  <c r="O619" i="13"/>
  <c r="P619" i="13"/>
  <c r="N1850" i="13"/>
  <c r="P1850" i="13"/>
  <c r="M1850" i="13"/>
  <c r="O1850" i="13"/>
  <c r="N845" i="13"/>
  <c r="O845" i="13"/>
  <c r="M845" i="13"/>
  <c r="P845" i="13"/>
  <c r="M1504" i="13"/>
  <c r="O1504" i="13"/>
  <c r="N1504" i="13"/>
  <c r="P1504" i="13"/>
  <c r="P1760" i="13"/>
  <c r="O1760" i="13"/>
  <c r="N1760" i="13"/>
  <c r="M1760" i="13"/>
  <c r="P21" i="13"/>
  <c r="O21" i="13"/>
  <c r="M21" i="13"/>
  <c r="N21" i="13"/>
  <c r="P1966" i="13"/>
  <c r="O1966" i="13"/>
  <c r="M1966" i="13"/>
  <c r="N1966" i="13"/>
  <c r="N977" i="13"/>
  <c r="O977" i="13"/>
  <c r="M977" i="13"/>
  <c r="P977" i="13"/>
  <c r="P1537" i="13"/>
  <c r="O1537" i="13"/>
  <c r="N1537" i="13"/>
  <c r="M1537" i="13"/>
  <c r="P1793" i="13"/>
  <c r="N1793" i="13"/>
  <c r="M1793" i="13"/>
  <c r="O1793" i="13"/>
  <c r="P357" i="13"/>
  <c r="N357" i="13"/>
  <c r="M357" i="13"/>
  <c r="O357" i="13"/>
  <c r="P1762" i="13"/>
  <c r="O1762" i="13"/>
  <c r="N1762" i="13"/>
  <c r="M1762" i="13"/>
  <c r="P166" i="13"/>
  <c r="N166" i="13"/>
  <c r="M166" i="13"/>
  <c r="O166" i="13"/>
  <c r="N422" i="13"/>
  <c r="O422" i="13"/>
  <c r="P422" i="13"/>
  <c r="M422" i="13"/>
  <c r="P678" i="13"/>
  <c r="M678" i="13"/>
  <c r="N678" i="13"/>
  <c r="O678" i="13"/>
  <c r="P934" i="13"/>
  <c r="O934" i="13"/>
  <c r="M934" i="13"/>
  <c r="N934" i="13"/>
  <c r="P1190" i="13"/>
  <c r="N1190" i="13"/>
  <c r="M1190" i="13"/>
  <c r="O1190" i="13"/>
  <c r="P47" i="13"/>
  <c r="O47" i="13"/>
  <c r="M47" i="13"/>
  <c r="N47" i="13"/>
  <c r="P303" i="13"/>
  <c r="N303" i="13"/>
  <c r="O303" i="13"/>
  <c r="M303" i="13"/>
  <c r="M559" i="13"/>
  <c r="N559" i="13"/>
  <c r="O559" i="13"/>
  <c r="P559" i="13"/>
  <c r="M815" i="13"/>
  <c r="N815" i="13"/>
  <c r="O815" i="13"/>
  <c r="P815" i="13"/>
  <c r="N1071" i="13"/>
  <c r="O1071" i="13"/>
  <c r="M1071" i="13"/>
  <c r="P1071" i="13"/>
  <c r="P1327" i="13"/>
  <c r="N1327" i="13"/>
  <c r="M1327" i="13"/>
  <c r="O1327" i="13"/>
  <c r="P692" i="13"/>
  <c r="M692" i="13"/>
  <c r="N692" i="13"/>
  <c r="O692" i="13"/>
  <c r="P948" i="13"/>
  <c r="O948" i="13"/>
  <c r="M948" i="13"/>
  <c r="N948" i="13"/>
  <c r="P1204" i="13"/>
  <c r="M1204" i="13"/>
  <c r="O1204" i="13"/>
  <c r="N1204" i="13"/>
  <c r="M601" i="13"/>
  <c r="N601" i="13"/>
  <c r="O601" i="13"/>
  <c r="P601" i="13"/>
  <c r="P1443" i="13"/>
  <c r="O1443" i="13"/>
  <c r="N1443" i="13"/>
  <c r="M1443" i="13"/>
  <c r="P1699" i="13"/>
  <c r="M1699" i="13"/>
  <c r="O1699" i="13"/>
  <c r="N1699" i="13"/>
  <c r="N1955" i="13"/>
  <c r="O1955" i="13"/>
  <c r="M1955" i="13"/>
  <c r="P1955" i="13"/>
  <c r="M1658" i="13"/>
  <c r="O1658" i="13"/>
  <c r="N1658" i="13"/>
  <c r="P1658" i="13"/>
  <c r="M605" i="13"/>
  <c r="N605" i="13"/>
  <c r="O605" i="13"/>
  <c r="P605" i="13"/>
  <c r="P1444" i="13"/>
  <c r="N1444" i="13"/>
  <c r="M1444" i="13"/>
  <c r="O1444" i="13"/>
  <c r="P1956" i="13"/>
  <c r="O1956" i="13"/>
  <c r="M1956" i="13"/>
  <c r="N1956" i="13"/>
  <c r="M1738" i="13"/>
  <c r="O1738" i="13"/>
  <c r="N1738" i="13"/>
  <c r="P1738" i="13"/>
  <c r="M1477" i="13"/>
  <c r="O1477" i="13"/>
  <c r="N1477" i="13"/>
  <c r="P1477" i="13"/>
  <c r="N1989" i="13"/>
  <c r="O1989" i="13"/>
  <c r="M1989" i="13"/>
  <c r="P1989" i="13"/>
  <c r="P106" i="13"/>
  <c r="O106" i="13"/>
  <c r="N106" i="13"/>
  <c r="M106" i="13"/>
  <c r="P618" i="13"/>
  <c r="M618" i="13"/>
  <c r="N618" i="13"/>
  <c r="O618" i="13"/>
  <c r="O1130" i="13"/>
  <c r="P1130" i="13"/>
  <c r="M1130" i="13"/>
  <c r="N1130" i="13"/>
  <c r="P243" i="13"/>
  <c r="O243" i="13"/>
  <c r="M243" i="13"/>
  <c r="N243" i="13"/>
  <c r="M755" i="13"/>
  <c r="N755" i="13"/>
  <c r="O755" i="13"/>
  <c r="P755" i="13"/>
  <c r="M1267" i="13"/>
  <c r="N1267" i="13"/>
  <c r="P1267" i="13"/>
  <c r="O1267" i="13"/>
  <c r="P632" i="13"/>
  <c r="O632" i="13"/>
  <c r="M632" i="13"/>
  <c r="N632" i="13"/>
  <c r="O1144" i="13"/>
  <c r="M1144" i="13"/>
  <c r="P1144" i="13"/>
  <c r="N1144" i="13"/>
  <c r="P1639" i="13"/>
  <c r="N1639" i="13"/>
  <c r="O1639" i="13"/>
  <c r="M1639" i="13"/>
  <c r="P365" i="13"/>
  <c r="N365" i="13"/>
  <c r="M365" i="13"/>
  <c r="O365" i="13"/>
  <c r="P1896" i="13"/>
  <c r="O1896" i="13"/>
  <c r="M1896" i="13"/>
  <c r="N1896" i="13"/>
  <c r="P1417" i="13"/>
  <c r="O1417" i="13"/>
  <c r="N1417" i="13"/>
  <c r="M1417" i="13"/>
  <c r="M1478" i="13"/>
  <c r="P1478" i="13"/>
  <c r="O1478" i="13"/>
  <c r="N1478" i="13"/>
  <c r="N574" i="13"/>
  <c r="M574" i="13"/>
  <c r="P574" i="13"/>
  <c r="O574" i="13"/>
  <c r="O1086" i="13"/>
  <c r="P1086" i="13"/>
  <c r="M1086" i="13"/>
  <c r="N1086" i="13"/>
  <c r="P455" i="13"/>
  <c r="N455" i="13"/>
  <c r="O455" i="13"/>
  <c r="M455" i="13"/>
  <c r="P1223" i="13"/>
  <c r="N1223" i="13"/>
  <c r="O1223" i="13"/>
  <c r="M1223" i="13"/>
  <c r="P588" i="13"/>
  <c r="M588" i="13"/>
  <c r="N588" i="13"/>
  <c r="O588" i="13"/>
  <c r="O1100" i="13"/>
  <c r="M1100" i="13"/>
  <c r="P1100" i="13"/>
  <c r="N1100" i="13"/>
  <c r="M1595" i="13"/>
  <c r="N1595" i="13"/>
  <c r="O1595" i="13"/>
  <c r="P1595" i="13"/>
  <c r="P189" i="13"/>
  <c r="O189" i="13"/>
  <c r="M189" i="13"/>
  <c r="N189" i="13"/>
  <c r="N1852" i="13"/>
  <c r="O1852" i="13"/>
  <c r="M1852" i="13"/>
  <c r="P1852" i="13"/>
  <c r="P1329" i="13"/>
  <c r="N1329" i="13"/>
  <c r="M1329" i="13"/>
  <c r="O1329" i="13"/>
  <c r="P1885" i="13"/>
  <c r="N1885" i="13"/>
  <c r="M1885" i="13"/>
  <c r="O1885" i="13"/>
  <c r="N498" i="13"/>
  <c r="P498" i="13"/>
  <c r="O498" i="13"/>
  <c r="M498" i="13"/>
  <c r="P1266" i="13"/>
  <c r="O1266" i="13"/>
  <c r="N1266" i="13"/>
  <c r="M1266" i="13"/>
  <c r="M635" i="13"/>
  <c r="N635" i="13"/>
  <c r="O635" i="13"/>
  <c r="P635" i="13"/>
  <c r="P1147" i="13"/>
  <c r="M1147" i="13"/>
  <c r="N1147" i="13"/>
  <c r="O1147" i="13"/>
  <c r="N256" i="13"/>
  <c r="M256" i="13"/>
  <c r="O256" i="13"/>
  <c r="P256" i="13"/>
  <c r="P1024" i="13"/>
  <c r="O1024" i="13"/>
  <c r="M1024" i="13"/>
  <c r="N1024" i="13"/>
  <c r="P1519" i="13"/>
  <c r="M1519" i="13"/>
  <c r="O1519" i="13"/>
  <c r="N1519" i="13"/>
  <c r="P1902" i="13"/>
  <c r="O1902" i="13"/>
  <c r="M1902" i="13"/>
  <c r="N1902" i="13"/>
  <c r="P1776" i="13"/>
  <c r="O1776" i="13"/>
  <c r="N1776" i="13"/>
  <c r="M1776" i="13"/>
  <c r="P17" i="13"/>
  <c r="M17" i="13"/>
  <c r="O17" i="13"/>
  <c r="N17" i="13"/>
  <c r="P1809" i="13"/>
  <c r="O1809" i="13"/>
  <c r="N1809" i="13"/>
  <c r="M1809" i="13"/>
  <c r="P182" i="13"/>
  <c r="N182" i="13"/>
  <c r="M182" i="13"/>
  <c r="O182" i="13"/>
  <c r="P694" i="13"/>
  <c r="M694" i="13"/>
  <c r="N694" i="13"/>
  <c r="O694" i="13"/>
  <c r="P63" i="13"/>
  <c r="O63" i="13"/>
  <c r="M63" i="13"/>
  <c r="N63" i="13"/>
  <c r="N831" i="13"/>
  <c r="O831" i="13"/>
  <c r="M831" i="13"/>
  <c r="P831" i="13"/>
  <c r="P196" i="13"/>
  <c r="O196" i="13"/>
  <c r="N196" i="13"/>
  <c r="M196" i="13"/>
  <c r="P964" i="13"/>
  <c r="O964" i="13"/>
  <c r="M964" i="13"/>
  <c r="N964" i="13"/>
  <c r="M1459" i="13"/>
  <c r="O1459" i="13"/>
  <c r="N1459" i="13"/>
  <c r="P1459" i="13"/>
  <c r="M1706" i="13"/>
  <c r="O1706" i="13"/>
  <c r="N1706" i="13"/>
  <c r="P1706" i="13"/>
  <c r="P1972" i="13"/>
  <c r="O1972" i="13"/>
  <c r="M1972" i="13"/>
  <c r="N1972" i="13"/>
  <c r="M801" i="13"/>
  <c r="N801" i="13"/>
  <c r="O801" i="13"/>
  <c r="P801" i="13"/>
  <c r="N2005" i="13"/>
  <c r="O2005" i="13"/>
  <c r="M2005" i="13"/>
  <c r="P2005" i="13"/>
  <c r="N378" i="13"/>
  <c r="P378" i="13"/>
  <c r="O378" i="13"/>
  <c r="M378" i="13"/>
  <c r="O1146" i="13"/>
  <c r="P1146" i="13"/>
  <c r="M1146" i="13"/>
  <c r="N1146" i="13"/>
  <c r="O259" i="13"/>
  <c r="M259" i="13"/>
  <c r="P259" i="13"/>
  <c r="N259" i="13"/>
  <c r="N1027" i="13"/>
  <c r="O1027" i="13"/>
  <c r="M1027" i="13"/>
  <c r="P1027" i="13"/>
  <c r="N392" i="13"/>
  <c r="M392" i="13"/>
  <c r="O392" i="13"/>
  <c r="P392" i="13"/>
  <c r="P1160" i="13"/>
  <c r="O1160" i="13"/>
  <c r="N1160" i="13"/>
  <c r="M1160" i="13"/>
  <c r="P1911" i="13"/>
  <c r="O1911" i="13"/>
  <c r="N1911" i="13"/>
  <c r="M1911" i="13"/>
  <c r="P1384" i="13"/>
  <c r="O1384" i="13"/>
  <c r="N1384" i="13"/>
  <c r="M1384" i="13"/>
  <c r="P1912" i="13"/>
  <c r="O1912" i="13"/>
  <c r="M1912" i="13"/>
  <c r="N1912" i="13"/>
  <c r="P1433" i="13"/>
  <c r="O1433" i="13"/>
  <c r="N1433" i="13"/>
  <c r="M1433" i="13"/>
  <c r="P1518" i="13"/>
  <c r="O1518" i="13"/>
  <c r="N1518" i="13"/>
  <c r="M1518" i="13"/>
  <c r="O16" i="13" l="1"/>
  <c r="M16" i="13"/>
  <c r="P16" i="13"/>
</calcChain>
</file>

<file path=xl/sharedStrings.xml><?xml version="1.0" encoding="utf-8"?>
<sst xmlns="http://schemas.openxmlformats.org/spreadsheetml/2006/main" count="426" uniqueCount="247">
  <si>
    <t>BOY</t>
  </si>
  <si>
    <t>GIRL</t>
  </si>
  <si>
    <t>I</t>
  </si>
  <si>
    <t>II</t>
  </si>
  <si>
    <t>III</t>
  </si>
  <si>
    <t>IV</t>
  </si>
  <si>
    <t>V</t>
  </si>
  <si>
    <t>VI</t>
  </si>
  <si>
    <t>VII</t>
  </si>
  <si>
    <t>VIII</t>
  </si>
  <si>
    <t>IX</t>
  </si>
  <si>
    <t>X</t>
  </si>
  <si>
    <t>XI</t>
  </si>
  <si>
    <t>XII</t>
  </si>
  <si>
    <t>प्राथमिक</t>
  </si>
  <si>
    <t>उच्च प्राथमिक</t>
  </si>
  <si>
    <t>माध्यमिक</t>
  </si>
  <si>
    <t>उच्च माध्यमिक</t>
  </si>
  <si>
    <t>OTH</t>
  </si>
  <si>
    <t>YES</t>
  </si>
  <si>
    <t>-</t>
  </si>
  <si>
    <t>GEN</t>
  </si>
  <si>
    <t>OBC</t>
  </si>
  <si>
    <t>SC</t>
  </si>
  <si>
    <t>ST</t>
  </si>
  <si>
    <t>SBC</t>
  </si>
  <si>
    <t>विद्यालय प्रकार-</t>
  </si>
  <si>
    <t>विद्यालय स्तर-</t>
  </si>
  <si>
    <t>निम्नतम कक्षा-</t>
  </si>
  <si>
    <t>उच्चतम कक्षा-</t>
  </si>
  <si>
    <t>राजकीय माध्यमिक विद्यालय मण्डली चारणा भोपालगढ़-जोधपुर</t>
  </si>
  <si>
    <t xml:space="preserve">कुशालराम चौधरी (अध्यापक) एक्सेल प्रोग्राम निर्माता </t>
  </si>
  <si>
    <t>रा.प्रा.वि. नटियों की ढाणी, हरिओम नगर, कजनाऊ खुर्द, बावड़ी-जोधपुर</t>
  </si>
  <si>
    <t>ग्रामीण क्षेत्र के रा.प्रा.वि.</t>
  </si>
  <si>
    <t>ग्रामीण क्षेत्र के रा.उ.प्रा.वि.</t>
  </si>
  <si>
    <t>ग्रामीण क्षेत्र के रा.मा.वि.</t>
  </si>
  <si>
    <t>ग्रामीण क्षेत्र के रा.उ.मा.वि.</t>
  </si>
  <si>
    <t>विवेकानन्द मॉडल विद्यालय</t>
  </si>
  <si>
    <t>शहारी क्षेत्र के रा.उ.मा.वि.</t>
  </si>
  <si>
    <t>विद्यालय प्रकार</t>
  </si>
  <si>
    <t>कक्षा</t>
  </si>
  <si>
    <t>1 से 5</t>
  </si>
  <si>
    <t>6 से 8</t>
  </si>
  <si>
    <t>9 से 10</t>
  </si>
  <si>
    <t>9 से 12</t>
  </si>
  <si>
    <t>11 से 12</t>
  </si>
  <si>
    <t>लिंग</t>
  </si>
  <si>
    <t>छात्र व छात्रा</t>
  </si>
  <si>
    <t>केवल छात्रा</t>
  </si>
  <si>
    <t>निवास स्थान से विद्यालय की दूरी</t>
  </si>
  <si>
    <t xml:space="preserve">10 रुपये </t>
  </si>
  <si>
    <t xml:space="preserve">15 रुपये </t>
  </si>
  <si>
    <t xml:space="preserve">20 रुपये </t>
  </si>
  <si>
    <t xml:space="preserve">25 रुपये </t>
  </si>
  <si>
    <t>दर (प्रति उपस्थिति दिवस)</t>
  </si>
  <si>
    <t>भुगतान प्रक्रिया</t>
  </si>
  <si>
    <t>विद्यालय में कुल नामांकन</t>
  </si>
  <si>
    <t>विद्यालय में T.V.S. लाभार्थी सं.</t>
  </si>
  <si>
    <t>T.V.S. में प्राप्त रकम</t>
  </si>
  <si>
    <t>T.V.S. में भुगतान रकम</t>
  </si>
  <si>
    <t>छात्र</t>
  </si>
  <si>
    <t>छात्रा</t>
  </si>
  <si>
    <t>योग</t>
  </si>
  <si>
    <t>इस शीट में शाला दर्पण/दर्शन साईट से विद्यार्थी डाटा COPY करके नीचे Paste करें तथा यहाँ से आवश्यकतानुसार डाटा COPY करके DATA शीट में Paste करें</t>
  </si>
  <si>
    <t>इस शीट में RAF-WORK शीट से शाला दर्पण/दर्शन साईट से Copy-Paste किये गए विद्यार्थी डाटा COPY करके संबंधित कॉलम में Paste करें</t>
  </si>
  <si>
    <t>क्र.सं.</t>
  </si>
  <si>
    <t>प्रवेशांक</t>
  </si>
  <si>
    <t>विद्यार्थी का नाम</t>
  </si>
  <si>
    <t>पिता का नाम</t>
  </si>
  <si>
    <t>DATA शीट से स्वत: पूर्ति होगी अत: डाटा में सुधार हेतु 'DATA' शीट में संशोधन करें</t>
  </si>
  <si>
    <t>ड्रॉपडाउन सूची से चयन करें</t>
  </si>
  <si>
    <t>वर्ग</t>
  </si>
  <si>
    <t>BPL</t>
  </si>
  <si>
    <t>CWSN</t>
  </si>
  <si>
    <t>अल्प संख्यक</t>
  </si>
  <si>
    <t>सत्र-</t>
  </si>
  <si>
    <t>सत्रारंभ-</t>
  </si>
  <si>
    <t>अप्रैल</t>
  </si>
  <si>
    <t>जून</t>
  </si>
  <si>
    <t>जुलाई</t>
  </si>
  <si>
    <t>अगस्त</t>
  </si>
  <si>
    <t>सितम्बर</t>
  </si>
  <si>
    <t>अक्टूम्बर</t>
  </si>
  <si>
    <t>नवम्बर</t>
  </si>
  <si>
    <t>दिसम्बर</t>
  </si>
  <si>
    <t>फ़रवरी</t>
  </si>
  <si>
    <t>मार्च</t>
  </si>
  <si>
    <t>मई</t>
  </si>
  <si>
    <t>जनवरी</t>
  </si>
  <si>
    <t>ट्रांसपोर्ट वाउचर योजना पात्रता हेतु निर्देश व नियम</t>
  </si>
  <si>
    <t>यदि है तो 'YES' चयन करें</t>
  </si>
  <si>
    <t>Km</t>
  </si>
  <si>
    <t xml:space="preserve">निवास के </t>
  </si>
  <si>
    <t xml:space="preserve"> की परिधि में </t>
  </si>
  <si>
    <t>राम</t>
  </si>
  <si>
    <t>घमन्दारण</t>
  </si>
  <si>
    <t>राजू</t>
  </si>
  <si>
    <t>देवाराम</t>
  </si>
  <si>
    <t>इस शीट में विद्यार्थी के नाम, पिता के नाम, जन्मतिथि, प्रवेशांक, आयु (ये सभी DATA शीट पर) के अलावा अन्य जानकारी शाला दर्पण पोर्टल पर अपडेट कर उसी के अनुरूप भरें</t>
  </si>
  <si>
    <t>रा.प्रा.वि.</t>
  </si>
  <si>
    <t>साईकिल योजना लाभार्थी (केवल ग्रामीण वि. हेतु)</t>
  </si>
  <si>
    <t>राजकीय ग्रामीण</t>
  </si>
  <si>
    <t>राजकीय शहरी</t>
  </si>
  <si>
    <t>मॉडल विद्यालय</t>
  </si>
  <si>
    <t>रा.उ.प्रा.वि.</t>
  </si>
  <si>
    <t>रा.मा.वि.</t>
  </si>
  <si>
    <t>रा.उ.मा.वि.</t>
  </si>
  <si>
    <t>1 km से अधिक</t>
  </si>
  <si>
    <t>2 km से अधिक</t>
  </si>
  <si>
    <t>5 km से अधिक</t>
  </si>
  <si>
    <t>राजकीय विद्यालयों एवं मॉडल विद्यालयों हेतु ट्रांसपोर्ट वाउचर योजना पात्रता हेतु मापदंड व नियम</t>
  </si>
  <si>
    <t xml:space="preserve"> नहीं है</t>
  </si>
  <si>
    <t>संकाय नहीं है</t>
  </si>
  <si>
    <t>विद्यालय की पंचायत समिति का निवासी है</t>
  </si>
  <si>
    <t>निवास स्थान से विद्यालय की दूरी सम्बन्धी निम्नलिखित पात्रता रखता है तो उसके आगे वाले सैल में 'YES' चयन करें यदि नहीं तो उसके आगे वाले सैल को खाली छोड़े</t>
  </si>
  <si>
    <t>क्या ग्रामीण निवासी है (केवल शहरी विद्यालय हेतु)</t>
  </si>
  <si>
    <t>बैंक का नाम</t>
  </si>
  <si>
    <t>शाखा का नाम</t>
  </si>
  <si>
    <t>IFSC कोड</t>
  </si>
  <si>
    <t>खाता संख्या</t>
  </si>
  <si>
    <t>भामाशाह बैंक खाताधारक अभिभावक का नाम</t>
  </si>
  <si>
    <t>बैंक खाता विवरण</t>
  </si>
  <si>
    <t>Government Senior Secondary School, Rooppura</t>
  </si>
  <si>
    <t>अभिभावक के हस्ताक्षर</t>
  </si>
  <si>
    <t>छात्रा के हस्ताक्षर</t>
  </si>
  <si>
    <t>ट्रांसपोर्ट वाउचर योजना के तहत लाभ लेने हेतु प्रार्थना पत्र</t>
  </si>
  <si>
    <t>विद्यार्थी का नाम:</t>
  </si>
  <si>
    <t>पिता/अभिभावक का नाम :</t>
  </si>
  <si>
    <t>विद्यालय का नाम:</t>
  </si>
  <si>
    <t>कक्षा:</t>
  </si>
  <si>
    <t>5-</t>
  </si>
  <si>
    <t>1-</t>
  </si>
  <si>
    <t>2-</t>
  </si>
  <si>
    <t>3-</t>
  </si>
  <si>
    <t>4-</t>
  </si>
  <si>
    <t>6-</t>
  </si>
  <si>
    <t>7-</t>
  </si>
  <si>
    <t>8-</t>
  </si>
  <si>
    <t>9-</t>
  </si>
  <si>
    <t>10-</t>
  </si>
  <si>
    <t>अन्य जानकारी (जो देना चाहे)</t>
  </si>
  <si>
    <t>(ii)</t>
  </si>
  <si>
    <t>(i)</t>
  </si>
  <si>
    <t>SDMC/SMC के माध्यम से ट्रांसपोर्ट व्यवस्था</t>
  </si>
  <si>
    <t>स्वयं के स्तर पर ट्रांसपोर्ट व्यवस्था</t>
  </si>
  <si>
    <t>लिंग-</t>
  </si>
  <si>
    <t>निवास स्थान:</t>
  </si>
  <si>
    <t>निवास स्थान से विद्यालय की दूरी :</t>
  </si>
  <si>
    <t>प्रपत्र-2</t>
  </si>
  <si>
    <t>SMC/SDMC द्वारा जाँच एवं अनुशंषा</t>
  </si>
  <si>
    <t xml:space="preserve">बालिका का नाम </t>
  </si>
  <si>
    <t>पिता/अभिभावक का नाम</t>
  </si>
  <si>
    <t xml:space="preserve"> को हुई जिसमें ट्रांसपोर्ट वाउचर योजना के तहत आवेदन करने वाली निम्नांकित बालिकाओं के आवेदनों की जांच कर ट्रांसपोर्ट वाउचर योजना की पात्रता शर्त संख्या 2 के अनुसार योजना का लाभ दिये जाने की अनुशंषा करती है ।</t>
  </si>
  <si>
    <t xml:space="preserve">        एसएमसी/एसडीएमसी की बैठक दिनांक </t>
  </si>
  <si>
    <t>कुल उपस्थिति</t>
  </si>
  <si>
    <t>दर</t>
  </si>
  <si>
    <t>कुल राशि</t>
  </si>
  <si>
    <t>हस्ताक्षर प्राप्तकर्ता</t>
  </si>
  <si>
    <t>हस्ताक्षर अभिभावक</t>
  </si>
  <si>
    <t>क्रमांक-</t>
  </si>
  <si>
    <t>दिनांक-</t>
  </si>
  <si>
    <t>ट्रांसपोर्ट वाउचर योजना भुगतान विवरण</t>
  </si>
  <si>
    <t>उपयोगिता प्रमाण-पत्र (ट्रांसपोर्ट वाउचर योजना)</t>
  </si>
  <si>
    <t>(संस्था प्रधान बीईईओ कार्यालय को प्रेषित करें)</t>
  </si>
  <si>
    <t>क्र.स.</t>
  </si>
  <si>
    <t>दिनांकः</t>
  </si>
  <si>
    <t>हस्ताक्षर एवं नाम</t>
  </si>
  <si>
    <t>संस्था प्रधान</t>
  </si>
  <si>
    <t>नीचे बॉक्स में प्रवेशांक चयन कर आवेदन प्रपत्र भरें</t>
  </si>
  <si>
    <t>नीचे बॉक्स में SMC बैठक की दिनांक लिखकर प्रपत्र तैयार करें</t>
  </si>
  <si>
    <t>प्रपत्र -1</t>
  </si>
  <si>
    <t>भाग- क (विद्यार्थी/अभिभावक द्वारा भरा जायेगा)</t>
  </si>
  <si>
    <t>मण्डली, भोपालगढ़</t>
  </si>
  <si>
    <t>विद्यार्थी के निवास स्थान से निर्धारित दूरी की परिधि में अध्ययनरत कक्षा स्तर का राजकीय विद्यालय है परन्तु स्वेच्छा या अन्य कारण से अध्ययनरत है|</t>
  </si>
  <si>
    <t>विद्यार्थी के निवास स्थान से निर्धारित दूरी की परिधि में अध्ययनरत कक्षा स्तर का राजकीय विद्यालय नहीं है इस कारण से अध्ययनरत है|</t>
  </si>
  <si>
    <r>
      <t xml:space="preserve">ट्रांसपोर्ट वाउचर योजना हेतु सही विकल्प के आगे बॉक्स में </t>
    </r>
    <r>
      <rPr>
        <sz val="12"/>
        <color theme="1"/>
        <rFont val="Wingdings"/>
        <charset val="2"/>
      </rPr>
      <t>ü</t>
    </r>
    <r>
      <rPr>
        <sz val="12"/>
        <color theme="1"/>
        <rFont val="Arial"/>
        <family val="2"/>
      </rPr>
      <t xml:space="preserve"> का निशान लगावें-</t>
    </r>
  </si>
  <si>
    <r>
      <t xml:space="preserve">निवास स्थान से विद्यालय की निर्धारित दूरी - कक्षा 1-5 (1 किमी), कक्षा 6-8 (2 किमी), कक्षा 9-12 (5 किमी) से अधिक होने पर नीचे किसी एक कारण के सामने बॉक्स में </t>
    </r>
    <r>
      <rPr>
        <sz val="10"/>
        <color rgb="FFC00000"/>
        <rFont val="Wingdings"/>
        <charset val="2"/>
      </rPr>
      <t>ü</t>
    </r>
    <r>
      <rPr>
        <sz val="10"/>
        <color rgb="FFC00000"/>
        <rFont val="Arial"/>
        <family val="2"/>
      </rPr>
      <t xml:space="preserve"> का निशान लगावें-</t>
    </r>
  </si>
  <si>
    <t>निःशुल्क साइकिल योजना लाभार्थी</t>
  </si>
  <si>
    <t>भाग- ख (कार्यालय उपयोग हेतु)</t>
  </si>
  <si>
    <t>(संस्था प्रधान द्वारा प्रमाणीकरण पात्रता की शर्त 2.1 एवं 2.2 के अनुसार पात्र विद्यार्थियों हेतु)</t>
  </si>
  <si>
    <t>ü</t>
  </si>
  <si>
    <t xml:space="preserve">        प्रमाणित किया जाता है कि इस आवेदन में वर्णित समस्त तथ्य मेरी जानकारी में सत्य है| विद्यार्थी </t>
  </si>
  <si>
    <t xml:space="preserve">,    कक्षा - </t>
  </si>
  <si>
    <t xml:space="preserve"> / </t>
  </si>
  <si>
    <t xml:space="preserve">   में अध्ययनरत है जिसके प्रवेशांक - </t>
  </si>
  <si>
    <t>संस्था प्रधान के हस्ताक्षर मय मोहर</t>
  </si>
  <si>
    <t xml:space="preserve">   है| अत: उक्त विद्यार्थी का आवेदन पत्र परिवहन भत्ता नियमानुसार दिये जाने की जाँच एवं अनुशंषा हेतु SMC/SDMC के समक्ष प्रस्तुत है|</t>
  </si>
  <si>
    <t>FROM-</t>
  </si>
  <si>
    <t>TO-</t>
  </si>
  <si>
    <t>/-</t>
  </si>
  <si>
    <t>कार्यालय का नाम, जिससे राशि प्राप्त हुई</t>
  </si>
  <si>
    <t>प्राप्ति दिनांक</t>
  </si>
  <si>
    <t>चैक नम्बर</t>
  </si>
  <si>
    <t>प्राप्त रकम</t>
  </si>
  <si>
    <t>वितरण दिनांक</t>
  </si>
  <si>
    <t>वितरण की अवधि माह</t>
  </si>
  <si>
    <t>कब तक</t>
  </si>
  <si>
    <t>कब से</t>
  </si>
  <si>
    <t>वितरित रकम</t>
  </si>
  <si>
    <t>अधिशेष रकम</t>
  </si>
  <si>
    <t xml:space="preserve">ट्रांसपोर्ट वाउचर योजना आय-व्यय विवरण </t>
  </si>
  <si>
    <t xml:space="preserve">       प्रमाणित किया जाता है कि ट्रांसपोर्ट वाउचर योजना के तहत वित्तीय वर्ष </t>
  </si>
  <si>
    <t xml:space="preserve"> में स्थानीय विद्यालय को प्राप्त राशि में से विद्यालय के पात्र विद्यार्थियों को ट्रांसपोर्ट वाउचर योजना की राशि उनकी मासिक उपस्थिति के आधार पर विद्यार्थियों के खातों में हस्तान्तरित करने पश्चात विद्यालय में ट्रांसपोर्ट वाउचर योजना की शेष राशि का विवरण निम्नानुसार है:-</t>
  </si>
  <si>
    <t xml:space="preserve">वित्तीय वर्ष </t>
  </si>
  <si>
    <t xml:space="preserve"> में ट्रांसपोर्ट वाउचर की कुल प्राप्त राशि</t>
  </si>
  <si>
    <t xml:space="preserve"> में ट्रांसपोर्ट वाउचर की कुल वितरित राशि</t>
  </si>
  <si>
    <t xml:space="preserve"> विद्यालय में ट्रांसपोर्ट वाउचर की शेष राशि</t>
  </si>
  <si>
    <t>Month</t>
  </si>
  <si>
    <t>Year</t>
  </si>
  <si>
    <t>ट्रांसपोर्ट वाउचर योजना भुगतान प्रपत्र तैयार करने हेतु नीचे FROM वाले सैल के आगे के सैल में भुगतान जिस माह से करना है तथा TO वाले सैल के आगे के सैल में भुगतान जिस माह तक करना है, माह व वर्ष चयन करें</t>
  </si>
  <si>
    <t xml:space="preserve"> में ट्रांसपोर्ट वाउचर की वितरित राशि</t>
  </si>
  <si>
    <t>,</t>
  </si>
  <si>
    <t xml:space="preserve"> से </t>
  </si>
  <si>
    <t xml:space="preserve"> </t>
  </si>
  <si>
    <t>नीचे बॉक्स में कब से कब तक अवधि हेतु माह व वर्ष चयन कर उपयोगिता प्रमाण-पत्र तैयार करें</t>
  </si>
  <si>
    <t>प्राप्ति विवरण</t>
  </si>
  <si>
    <t>वितरण विवरण</t>
  </si>
  <si>
    <t>इस शीट में क्र.सं. एवं अधिशेष रकम के अलावा प्राप्ति विवरण (विद्यालय बैंक पासबुक की सहायता से) तथा वितरण विवरण ('BHUGTAN' शीट की सहायता से) भरें</t>
  </si>
  <si>
    <t>निवास स्थान का पता लिखें</t>
  </si>
  <si>
    <t>निवास स्थान से विद्यालय की दूरी (किमी में) पहले सैल में लिखें</t>
  </si>
  <si>
    <t>रकम</t>
  </si>
  <si>
    <t>प्रेषित,</t>
  </si>
  <si>
    <t>श्रीमान शाखा प्रबंधक</t>
  </si>
  <si>
    <t xml:space="preserve">विषय- </t>
  </si>
  <si>
    <t>स्वयं का खाता नहीं होने पर खाताधारक का नाम</t>
  </si>
  <si>
    <t>ट्रांसपोर्ट वाउचर योजना के अंतर्गत विद्यार्थियों के बैंक खातों में राशि जमा करवाने के क्रम में|</t>
  </si>
  <si>
    <t>महोदय,</t>
  </si>
  <si>
    <t xml:space="preserve">          उपर्युक्त विषयान्तर्गत लेख है कि स्थानीय विद्यालय के निम्न विद्यार्थियों को ट्रांसपोर्ट वाउचर योजना के अंतर्गत माह </t>
  </si>
  <si>
    <t xml:space="preserve">, </t>
  </si>
  <si>
    <t xml:space="preserve"> तक की राशि का भुगतान बैंक खातों में किया जाना है| अत: संलग्न सूची के अनुसार उनके बैंक खातों में राशि जमा करवाने का श्रम करावें|</t>
  </si>
  <si>
    <t>भुगतान हेतु द्वारा जारी चैक सं-</t>
  </si>
  <si>
    <t>कुल रकम-</t>
  </si>
  <si>
    <t>इस शीट में श्रीमान शाखा प्रबंधक के नीचे वाले लगातार 2 रंगीन सैल में क्रमश: बैंक का पूरा नाम व शाखा का नाम लिखें तथा भुगतान हेतु द्वारा जारी चैक सं- के नीचे वाले लगातार 2 रंगीन सैल में आपके द्वारा भुगतान हेतु जारी चैक संख्या लिखकर 'BHUGTAN' शीट के अनुसार बैंक का फॉरवार्डिंग पत्र तैयार कर सकते हैं|</t>
  </si>
  <si>
    <t>इस शीट में यदि विद्यार्थी का बैंक खाता है तो स्वयं अन्यथा अपने परिवार के भामाशाह कार्ड में वर्णित किसी अभिभावक के बैंक खाता का विवरण लिखें</t>
  </si>
  <si>
    <t>इस शीट में सत्र के आरम्भ के माह (HOME शीट के अनुसार) के नीचे रंगीन (हल्के लाल) सैल में संबंधित माह के कुल कार्य दिवस एवं नीचे संबंधित विद्यार्थी के संबंधित माह के कुल उपस्थिति दिवस लिखें</t>
  </si>
  <si>
    <t>B</t>
  </si>
  <si>
    <t>G</t>
  </si>
  <si>
    <t>O</t>
  </si>
  <si>
    <t>T</t>
  </si>
  <si>
    <t>TOTAL</t>
  </si>
  <si>
    <t>अल्पसंख्यक</t>
  </si>
  <si>
    <t>ट्रांसपोर्ट वाउचर योजना के लाभार्थियों की संख्या</t>
  </si>
  <si>
    <t>विवेकानन्द मॉडल विद्यालय में कक्षा 6 से 12 में अध्ययनरत उसी पंचायत समिति की बालिकाएँ, जो निर्धारित दूरी से अधिक दूरी से आ रही है, उन्हें इस योजना का लाभ मिल सकता है|</t>
  </si>
  <si>
    <t xml:space="preserve">ग्रामीण क्षेत्र के राजकीय विद्यालय में वांछित संकाय या विषय नहीं होने पर निकट शहरी क्षेत्र के राजकीय विद्यालय में अध्ययनरत कक्षा 11 व 12 की बालिकाएं इस योजना का लाभ ले सकती है| </t>
  </si>
  <si>
    <t xml:space="preserve">इस योजना के अवयस्क लाभार्थी, जिनका स्वयं का बैंक खाता नहीं है, उनके माता-पिता या अभिभावक के खाते में भुगतान ऑनलाइन किया जायेगा , जहाँ ऑनलाइन सुविधा उपलब्ध नहीं है तो चैक द्वारा भुगतान किया जायेगा| </t>
  </si>
  <si>
    <t>ट्रांसपोर्ट वाउचर योजना के अंतर्गत ग्रामीण क्षेत्र के राजकीय विद्यालयों में अध्ययनरत कक्षा 1 से 8 के बालक व बालिकाएँ एवं कक्षा 9 से 12 के नि:शुल्क साईकिल अप्राप्त बालिकाएँ, जो निर्धारित दूरी से अधिक दूरी से आ रही है, उन्हें इस योजना का लाभ मिल सकता है| साईकिल योजना के तहत किसी भी वर्ष में लाभान्वित होने वाली बालिकाएँ ट्रांसपोर्ट वाउचर योजना के लिए पात्र नहीं होगी| इस योजना के पात्र विद्यार्थियों का डाटा शाला दर्पण/दर्शन पोर्टल पर जारी दिशा-निर्देश के अनुसार अपडेट तय समय सीमा तक आवश्यक रूप से करावे|</t>
  </si>
  <si>
    <t>2019-20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</si>
</sst>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4009]\ * #,##0.00_ ;_ [$₹-4009]\ * \-#,##0.00_ ;_ [$₹-4009]\ * &quot;-&quot;??_ ;_ @_ "/>
    <numFmt numFmtId="165" formatCode="dd\-mm\-yyyy"/>
  </numFmts>
  <fonts count="94" x14ac:knownFonts="1">
    <font>
      <sz val="11"/>
      <color theme="1"/>
      <name val="Calibri"/>
      <family val="2"/>
      <scheme val="minor"/>
    </font>
    <font>
      <b/>
      <sz val="18"/>
      <color theme="1"/>
      <name val="Calibri"/>
      <family val="2"/>
      <scheme val="minor"/>
    </font>
    <font>
      <b/>
      <sz val="18"/>
      <color rgb="FFC00000"/>
      <name val="Calibri"/>
      <family val="2"/>
      <scheme val="minor"/>
    </font>
    <font>
      <b/>
      <sz val="18"/>
      <color theme="0"/>
      <name val="Calibri"/>
      <family val="2"/>
      <scheme val="minor"/>
    </font>
    <font>
      <b/>
      <sz val="12"/>
      <color rgb="FFFF99FF"/>
      <name val="Calibri"/>
      <family val="2"/>
      <scheme val="minor"/>
    </font>
    <font>
      <b/>
      <sz val="12"/>
      <color rgb="FF92D050"/>
      <name val="Calibri"/>
      <family val="2"/>
      <scheme val="minor"/>
    </font>
    <font>
      <b/>
      <sz val="18"/>
      <color rgb="FF0000CC"/>
      <name val="Calibri"/>
      <family val="2"/>
      <scheme val="minor"/>
    </font>
    <font>
      <sz val="11"/>
      <color theme="1"/>
      <name val="Calibri"/>
      <family val="2"/>
    </font>
    <font>
      <b/>
      <sz val="11"/>
      <color theme="1"/>
      <name val="Calibri"/>
      <family val="2"/>
      <scheme val="minor"/>
    </font>
    <font>
      <b/>
      <sz val="10"/>
      <color theme="1"/>
      <name val="Calibri"/>
      <family val="2"/>
      <scheme val="minor"/>
    </font>
    <font>
      <sz val="14"/>
      <color rgb="FFFFFF00"/>
      <name val="Calibri"/>
      <family val="2"/>
      <scheme val="minor"/>
    </font>
    <font>
      <sz val="11"/>
      <color rgb="FF0000CC"/>
      <name val="Calibri"/>
      <family val="2"/>
      <scheme val="minor"/>
    </font>
    <font>
      <sz val="11"/>
      <color rgb="FFC00000"/>
      <name val="Calibri"/>
      <family val="2"/>
      <scheme val="minor"/>
    </font>
    <font>
      <sz val="11"/>
      <color rgb="FFCC00FF"/>
      <name val="Calibri"/>
      <family val="2"/>
      <scheme val="minor"/>
    </font>
    <font>
      <sz val="11"/>
      <color rgb="FF006600"/>
      <name val="Calibri"/>
      <family val="2"/>
      <scheme val="minor"/>
    </font>
    <font>
      <sz val="11"/>
      <color rgb="FF7030A0"/>
      <name val="Calibri"/>
      <family val="2"/>
      <scheme val="minor"/>
    </font>
    <font>
      <sz val="11"/>
      <color theme="8" tint="-0.499984740745262"/>
      <name val="Calibri"/>
      <family val="2"/>
      <scheme val="minor"/>
    </font>
    <font>
      <b/>
      <sz val="18"/>
      <color theme="1"/>
      <name val="Arial"/>
      <family val="2"/>
    </font>
    <font>
      <b/>
      <sz val="14"/>
      <color theme="1"/>
      <name val="Arial"/>
      <family val="2"/>
    </font>
    <font>
      <b/>
      <sz val="12"/>
      <color theme="1"/>
      <name val="Calibri"/>
      <family val="2"/>
      <scheme val="minor"/>
    </font>
    <font>
      <b/>
      <sz val="11"/>
      <color theme="0"/>
      <name val="Calibri"/>
      <family val="2"/>
      <scheme val="minor"/>
    </font>
    <font>
      <b/>
      <sz val="11"/>
      <color rgb="FFC00000"/>
      <name val="Calibri"/>
      <family val="2"/>
      <scheme val="minor"/>
    </font>
    <font>
      <b/>
      <sz val="20"/>
      <color theme="0"/>
      <name val="Bahnschrift SemiBold SemiConden"/>
      <family val="2"/>
    </font>
    <font>
      <b/>
      <sz val="16"/>
      <color theme="0"/>
      <name val="Calibri"/>
      <family val="2"/>
      <scheme val="minor"/>
    </font>
    <font>
      <b/>
      <sz val="16"/>
      <color theme="0"/>
      <name val="Bahnschrift SemiBold SemiConden"/>
      <family val="2"/>
    </font>
    <font>
      <b/>
      <sz val="11"/>
      <color rgb="FFCC00FF"/>
      <name val="Calibri"/>
      <family val="2"/>
      <scheme val="minor"/>
    </font>
    <font>
      <sz val="11"/>
      <color theme="1"/>
      <name val="Arial"/>
      <family val="2"/>
    </font>
    <font>
      <b/>
      <sz val="14"/>
      <color rgb="FFFF99FF"/>
      <name val="Arial"/>
      <family val="2"/>
    </font>
    <font>
      <sz val="14"/>
      <color rgb="FF92D050"/>
      <name val="Bernard MT Condensed"/>
      <family val="1"/>
    </font>
    <font>
      <sz val="10"/>
      <color theme="1"/>
      <name val="Arial"/>
      <family val="2"/>
    </font>
    <font>
      <b/>
      <sz val="9"/>
      <color rgb="FFCC00FF"/>
      <name val="Calibri"/>
      <family val="2"/>
      <scheme val="minor"/>
    </font>
    <font>
      <b/>
      <sz val="11"/>
      <color theme="9" tint="-0.499984740745262"/>
      <name val="Calibri"/>
      <family val="2"/>
      <scheme val="minor"/>
    </font>
    <font>
      <b/>
      <sz val="10"/>
      <color theme="9" tint="-0.499984740745262"/>
      <name val="Calibri"/>
      <family val="2"/>
      <scheme val="minor"/>
    </font>
    <font>
      <b/>
      <sz val="12"/>
      <color theme="1"/>
      <name val="Arial"/>
      <family val="2"/>
    </font>
    <font>
      <sz val="12"/>
      <color theme="1"/>
      <name val="Arial"/>
      <family val="2"/>
    </font>
    <font>
      <b/>
      <sz val="11"/>
      <color rgb="FFFFFF00"/>
      <name val="Calibri"/>
      <family val="2"/>
      <scheme val="minor"/>
    </font>
    <font>
      <b/>
      <sz val="11"/>
      <color rgb="FF92D050"/>
      <name val="Calibri"/>
      <family val="2"/>
      <scheme val="minor"/>
    </font>
    <font>
      <b/>
      <sz val="14"/>
      <color theme="0"/>
      <name val="Arial"/>
      <family val="2"/>
    </font>
    <font>
      <b/>
      <sz val="14"/>
      <color rgb="FF0000CC"/>
      <name val="Arial"/>
      <family val="2"/>
    </font>
    <font>
      <b/>
      <sz val="14"/>
      <color rgb="FF92D050"/>
      <name val="Arial"/>
      <family val="2"/>
    </font>
    <font>
      <b/>
      <sz val="14"/>
      <color theme="1"/>
      <name val="Calibri"/>
      <family val="2"/>
      <scheme val="minor"/>
    </font>
    <font>
      <b/>
      <u/>
      <sz val="12"/>
      <color theme="1"/>
      <name val="Calibri"/>
      <family val="2"/>
      <scheme val="minor"/>
    </font>
    <font>
      <b/>
      <sz val="12"/>
      <color theme="3" tint="-0.249977111117893"/>
      <name val="Arial"/>
      <family val="2"/>
    </font>
    <font>
      <b/>
      <sz val="11"/>
      <name val="Calibri"/>
      <family val="2"/>
      <scheme val="minor"/>
    </font>
    <font>
      <b/>
      <u/>
      <sz val="15"/>
      <color theme="1"/>
      <name val="Arial"/>
      <family val="2"/>
    </font>
    <font>
      <sz val="15"/>
      <color theme="1"/>
      <name val="Arial"/>
      <family val="2"/>
    </font>
    <font>
      <sz val="11"/>
      <color theme="3" tint="-0.249977111117893"/>
      <name val="Calibri"/>
      <family val="2"/>
      <scheme val="minor"/>
    </font>
    <font>
      <b/>
      <sz val="11"/>
      <color theme="1"/>
      <name val="Arial"/>
      <family val="2"/>
    </font>
    <font>
      <b/>
      <sz val="12"/>
      <color rgb="FFC00000"/>
      <name val="Calibri"/>
      <family val="2"/>
      <scheme val="minor"/>
    </font>
    <font>
      <b/>
      <sz val="18"/>
      <color rgb="FF006600"/>
      <name val="Rockwell Condensed"/>
      <family val="1"/>
    </font>
    <font>
      <b/>
      <u/>
      <sz val="14"/>
      <color theme="1"/>
      <name val="Calibri"/>
      <family val="2"/>
      <scheme val="minor"/>
    </font>
    <font>
      <b/>
      <u/>
      <sz val="14"/>
      <name val="Calibri"/>
      <family val="2"/>
      <scheme val="minor"/>
    </font>
    <font>
      <sz val="11"/>
      <color theme="0"/>
      <name val="Arial"/>
      <family val="2"/>
    </font>
    <font>
      <b/>
      <sz val="11"/>
      <color rgb="FFFF0000"/>
      <name val="Calibri"/>
      <family val="2"/>
      <scheme val="minor"/>
    </font>
    <font>
      <b/>
      <sz val="14"/>
      <color rgb="FF0000CC"/>
      <name val="Bahnschrift SemiBold"/>
      <family val="2"/>
    </font>
    <font>
      <sz val="12"/>
      <color theme="1"/>
      <name val="Wingdings"/>
      <charset val="2"/>
    </font>
    <font>
      <sz val="11"/>
      <color theme="1"/>
      <name val="Wingdings"/>
      <charset val="2"/>
    </font>
    <font>
      <sz val="10"/>
      <color rgb="FFC00000"/>
      <name val="Arial"/>
      <family val="2"/>
    </font>
    <font>
      <sz val="10"/>
      <color rgb="FFC00000"/>
      <name val="Wingdings"/>
      <charset val="2"/>
    </font>
    <font>
      <b/>
      <sz val="16"/>
      <color theme="1"/>
      <name val="Wingdings"/>
      <charset val="2"/>
    </font>
    <font>
      <sz val="15"/>
      <color theme="1"/>
      <name val="Kruti Dev 010"/>
    </font>
    <font>
      <sz val="10"/>
      <color theme="1"/>
      <name val="Calibri"/>
      <family val="2"/>
      <scheme val="minor"/>
    </font>
    <font>
      <sz val="11"/>
      <color theme="0"/>
      <name val="Calibri"/>
      <family val="2"/>
      <scheme val="minor"/>
    </font>
    <font>
      <b/>
      <sz val="11"/>
      <color theme="0"/>
      <name val="Arial"/>
      <family val="2"/>
    </font>
    <font>
      <b/>
      <sz val="12"/>
      <color rgb="FFC00000"/>
      <name val="Arial"/>
      <family val="2"/>
    </font>
    <font>
      <b/>
      <sz val="12"/>
      <color rgb="FF006600"/>
      <name val="Arial"/>
      <family val="2"/>
    </font>
    <font>
      <b/>
      <sz val="16"/>
      <color theme="1"/>
      <name val="Arial"/>
      <family val="2"/>
    </font>
    <font>
      <b/>
      <sz val="20"/>
      <color theme="1"/>
      <name val="Arial"/>
      <family val="2"/>
    </font>
    <font>
      <sz val="14"/>
      <color theme="1"/>
      <name val="Arial"/>
      <family val="2"/>
    </font>
    <font>
      <b/>
      <sz val="11"/>
      <name val="Arial"/>
      <family val="2"/>
    </font>
    <font>
      <b/>
      <sz val="12"/>
      <color rgb="FFCC00FF"/>
      <name val="Arial"/>
      <family val="2"/>
    </font>
    <font>
      <b/>
      <sz val="14"/>
      <color rgb="FF0000CC"/>
      <name val="Calibri"/>
      <family val="2"/>
      <scheme val="minor"/>
    </font>
    <font>
      <b/>
      <u/>
      <sz val="22"/>
      <color theme="1"/>
      <name val="Calibri"/>
      <family val="2"/>
      <scheme val="minor"/>
    </font>
    <font>
      <b/>
      <sz val="20"/>
      <color theme="3" tint="-0.249977111117893"/>
      <name val="Calibri"/>
      <family val="2"/>
      <scheme val="minor"/>
    </font>
    <font>
      <b/>
      <sz val="18"/>
      <name val="Arial"/>
      <family val="2"/>
    </font>
    <font>
      <b/>
      <sz val="12"/>
      <color rgb="FF0000CC"/>
      <name val="Arial"/>
      <family val="2"/>
    </font>
    <font>
      <b/>
      <sz val="14"/>
      <color rgb="FF006600"/>
      <name val="Arial"/>
      <family val="2"/>
    </font>
    <font>
      <b/>
      <sz val="14"/>
      <color rgb="FF7030A0"/>
      <name val="Calibri"/>
      <family val="2"/>
      <scheme val="minor"/>
    </font>
    <font>
      <sz val="9"/>
      <color theme="1"/>
      <name val="Calibri"/>
      <family val="2"/>
      <scheme val="minor"/>
    </font>
    <font>
      <b/>
      <sz val="15"/>
      <color theme="1"/>
      <name val="Kruti Dev 010"/>
    </font>
    <font>
      <b/>
      <sz val="10"/>
      <name val="Arial"/>
      <family val="2"/>
    </font>
    <font>
      <b/>
      <sz val="12"/>
      <color theme="5" tint="-0.249977111117893"/>
      <name val="Calibri"/>
      <family val="2"/>
      <scheme val="minor"/>
    </font>
    <font>
      <b/>
      <sz val="14"/>
      <color theme="0"/>
      <name val="Calibri"/>
      <family val="2"/>
      <scheme val="minor"/>
    </font>
    <font>
      <b/>
      <sz val="14"/>
      <color theme="1"/>
      <name val="Bernard MT Condensed"/>
      <family val="1"/>
    </font>
    <font>
      <b/>
      <sz val="12"/>
      <color theme="1"/>
      <name val="Bahnschrift SemiBold"/>
      <family val="2"/>
    </font>
    <font>
      <b/>
      <sz val="14"/>
      <color theme="1"/>
      <name val="Bahnschrift SemiBold"/>
      <family val="2"/>
    </font>
    <font>
      <b/>
      <sz val="22"/>
      <color theme="1"/>
      <name val="Calibri"/>
      <family val="2"/>
      <scheme val="minor"/>
    </font>
    <font>
      <b/>
      <sz val="14"/>
      <color theme="0" tint="-4.9989318521683403E-2"/>
      <name val="Arial"/>
      <family val="2"/>
    </font>
    <font>
      <sz val="11"/>
      <color rgb="FFFFFF00"/>
      <name val="Calibri"/>
      <family val="2"/>
      <scheme val="minor"/>
    </font>
    <font>
      <b/>
      <sz val="18"/>
      <color rgb="FFFFFF00"/>
      <name val="Arial"/>
      <family val="2"/>
    </font>
    <font>
      <b/>
      <sz val="12"/>
      <color rgb="FFCC00FF"/>
      <name val="Calibri"/>
      <family val="2"/>
      <scheme val="minor"/>
    </font>
    <font>
      <b/>
      <sz val="12"/>
      <color rgb="FF0000CC"/>
      <name val="Calibri"/>
      <family val="2"/>
      <scheme val="minor"/>
    </font>
    <font>
      <sz val="10"/>
      <color rgb="FF006600"/>
      <name val="Calibri"/>
      <family val="2"/>
      <scheme val="minor"/>
    </font>
    <font>
      <b/>
      <sz val="10"/>
      <color rgb="FFC00000"/>
      <name val="Calibri"/>
      <family val="2"/>
      <scheme val="minor"/>
    </font>
  </fonts>
  <fills count="27">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1"/>
        <bgColor indexed="64"/>
      </patternFill>
    </fill>
    <fill>
      <patternFill patternType="solid">
        <fgColor theme="5" tint="-0.249977111117893"/>
        <bgColor indexed="64"/>
      </patternFill>
    </fill>
    <fill>
      <patternFill patternType="solid">
        <fgColor rgb="FF7030A0"/>
        <bgColor indexed="64"/>
      </patternFill>
    </fill>
    <fill>
      <patternFill patternType="solid">
        <fgColor theme="6" tint="0.39997558519241921"/>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rgb="FFFFFFCC"/>
        <bgColor indexed="64"/>
      </patternFill>
    </fill>
    <fill>
      <patternFill patternType="solid">
        <fgColor theme="8" tint="0.59999389629810485"/>
        <bgColor indexed="64"/>
      </patternFill>
    </fill>
    <fill>
      <patternFill patternType="solid">
        <fgColor rgb="FFFFCCFF"/>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theme="7" tint="-0.499984740745262"/>
        <bgColor indexed="64"/>
      </patternFill>
    </fill>
    <fill>
      <patternFill patternType="solid">
        <fgColor theme="0"/>
        <bgColor indexed="64"/>
      </patternFill>
    </fill>
    <fill>
      <patternFill patternType="solid">
        <fgColor rgb="FFFFFF00"/>
        <bgColor indexed="64"/>
      </patternFill>
    </fill>
    <fill>
      <patternFill patternType="solid">
        <fgColor theme="9" tint="-0.499984740745262"/>
        <bgColor indexed="64"/>
      </patternFill>
    </fill>
    <fill>
      <patternFill patternType="solid">
        <fgColor theme="4" tint="-0.499984740745262"/>
        <bgColor indexed="64"/>
      </patternFill>
    </fill>
    <fill>
      <patternFill patternType="solid">
        <fgColor rgb="FF0000CC"/>
        <bgColor indexed="64"/>
      </patternFill>
    </fill>
  </fills>
  <borders count="5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0"/>
      </left>
      <right style="thin">
        <color theme="0"/>
      </right>
      <top style="medium">
        <color theme="0"/>
      </top>
      <bottom style="medium">
        <color theme="0"/>
      </bottom>
      <diagonal/>
    </border>
    <border>
      <left style="thin">
        <color theme="0"/>
      </left>
      <right style="thin">
        <color theme="0"/>
      </right>
      <top style="medium">
        <color theme="0"/>
      </top>
      <bottom style="medium">
        <color theme="0"/>
      </bottom>
      <diagonal/>
    </border>
    <border>
      <left style="thin">
        <color theme="0"/>
      </left>
      <right style="medium">
        <color theme="0"/>
      </right>
      <top style="medium">
        <color theme="0"/>
      </top>
      <bottom style="medium">
        <color theme="0"/>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theme="0"/>
      </left>
      <right style="thin">
        <color theme="0"/>
      </right>
      <top style="thin">
        <color theme="0"/>
      </top>
      <bottom style="thin">
        <color theme="0"/>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thin">
        <color theme="0"/>
      </bottom>
      <diagonal/>
    </border>
    <border>
      <left style="thin">
        <color theme="0"/>
      </left>
      <right style="thin">
        <color theme="0"/>
      </right>
      <top style="thin">
        <color theme="0"/>
      </top>
      <bottom/>
      <diagonal/>
    </border>
    <border>
      <left style="thin">
        <color indexed="64"/>
      </left>
      <right/>
      <top style="medium">
        <color indexed="64"/>
      </top>
      <bottom/>
      <diagonal/>
    </border>
    <border>
      <left style="thin">
        <color indexed="64"/>
      </left>
      <right/>
      <top/>
      <bottom/>
      <diagonal/>
    </border>
  </borders>
  <cellStyleXfs count="1">
    <xf numFmtId="0" fontId="0" fillId="0" borderId="0"/>
  </cellStyleXfs>
  <cellXfs count="367">
    <xf numFmtId="0" fontId="0" fillId="0" borderId="0" xfId="0"/>
    <xf numFmtId="0" fontId="8" fillId="19" borderId="7" xfId="0" applyFont="1" applyFill="1" applyBorder="1" applyAlignment="1" applyProtection="1">
      <alignment horizontal="center" vertical="center"/>
      <protection hidden="1"/>
    </xf>
    <xf numFmtId="0" fontId="25" fillId="19" borderId="7" xfId="0" applyFont="1" applyFill="1" applyBorder="1" applyAlignment="1" applyProtection="1">
      <alignment horizontal="center" vertical="center"/>
      <protection hidden="1"/>
    </xf>
    <xf numFmtId="0" fontId="32" fillId="19" borderId="7" xfId="0" applyFont="1" applyFill="1" applyBorder="1" applyAlignment="1" applyProtection="1">
      <alignment horizontal="center" vertical="center" wrapText="1"/>
      <protection hidden="1"/>
    </xf>
    <xf numFmtId="0" fontId="31" fillId="19" borderId="7" xfId="0" applyFont="1" applyFill="1" applyBorder="1" applyAlignment="1" applyProtection="1">
      <alignment horizontal="center" vertical="center"/>
      <protection hidden="1"/>
    </xf>
    <xf numFmtId="0" fontId="31" fillId="19" borderId="7" xfId="0" applyFont="1" applyFill="1" applyBorder="1" applyAlignment="1" applyProtection="1">
      <alignment horizontal="center" vertical="center" wrapText="1"/>
      <protection hidden="1"/>
    </xf>
    <xf numFmtId="0" fontId="0" fillId="0" borderId="0" xfId="0" applyProtection="1">
      <protection hidden="1"/>
    </xf>
    <xf numFmtId="0" fontId="0" fillId="22" borderId="0" xfId="0" applyFill="1" applyProtection="1">
      <protection hidden="1"/>
    </xf>
    <xf numFmtId="0" fontId="33" fillId="22" borderId="0" xfId="0" applyFont="1" applyFill="1" applyAlignment="1" applyProtection="1">
      <alignment horizontal="center" vertical="center"/>
      <protection hidden="1"/>
    </xf>
    <xf numFmtId="0" fontId="34" fillId="22" borderId="0" xfId="0" applyFont="1" applyFill="1" applyAlignment="1" applyProtection="1">
      <alignment horizontal="left" vertical="center"/>
      <protection hidden="1"/>
    </xf>
    <xf numFmtId="0" fontId="49" fillId="0" borderId="47" xfId="0" applyFont="1" applyBorder="1" applyAlignment="1" applyProtection="1">
      <alignment horizontal="center" vertical="center"/>
      <protection locked="0"/>
    </xf>
    <xf numFmtId="0" fontId="0" fillId="0" borderId="0" xfId="0" applyAlignment="1" applyProtection="1">
      <alignment vertical="center"/>
      <protection hidden="1"/>
    </xf>
    <xf numFmtId="165" fontId="33" fillId="0" borderId="0" xfId="0" applyNumberFormat="1" applyFont="1" applyAlignment="1" applyProtection="1">
      <alignment horizontal="center" vertical="center"/>
      <protection hidden="1"/>
    </xf>
    <xf numFmtId="0" fontId="8" fillId="0" borderId="9" xfId="0" applyFont="1" applyFill="1" applyBorder="1" applyAlignment="1" applyProtection="1">
      <alignment horizontal="center" vertical="center"/>
      <protection hidden="1"/>
    </xf>
    <xf numFmtId="0" fontId="52" fillId="22" borderId="0" xfId="0" applyFont="1" applyFill="1" applyBorder="1" applyAlignment="1" applyProtection="1">
      <alignment horizontal="center" vertical="center"/>
      <protection hidden="1"/>
    </xf>
    <xf numFmtId="0" fontId="52" fillId="22" borderId="0" xfId="0" applyFont="1" applyFill="1" applyBorder="1" applyAlignment="1" applyProtection="1">
      <alignment horizontal="left" vertical="center"/>
      <protection hidden="1"/>
    </xf>
    <xf numFmtId="165" fontId="54" fillId="0" borderId="46" xfId="0" applyNumberFormat="1" applyFont="1" applyBorder="1" applyAlignment="1" applyProtection="1">
      <alignment horizontal="center" vertical="center"/>
      <protection locked="0"/>
    </xf>
    <xf numFmtId="0" fontId="29" fillId="22" borderId="0" xfId="0" applyFont="1" applyFill="1" applyAlignment="1" applyProtection="1">
      <alignment horizontal="left" vertical="center" wrapText="1"/>
      <protection hidden="1"/>
    </xf>
    <xf numFmtId="0" fontId="56" fillId="0" borderId="0" xfId="0" applyFont="1" applyProtection="1">
      <protection hidden="1"/>
    </xf>
    <xf numFmtId="0" fontId="60" fillId="22" borderId="0" xfId="0" applyFont="1" applyFill="1" applyAlignment="1" applyProtection="1">
      <alignment vertical="center"/>
      <protection hidden="1"/>
    </xf>
    <xf numFmtId="0" fontId="59" fillId="22" borderId="7" xfId="0" applyFont="1" applyFill="1" applyBorder="1" applyAlignment="1" applyProtection="1">
      <alignment horizontal="center" vertical="center" wrapText="1"/>
      <protection locked="0"/>
    </xf>
    <xf numFmtId="0" fontId="59" fillId="22" borderId="7" xfId="0" applyFont="1" applyFill="1" applyBorder="1" applyAlignment="1" applyProtection="1">
      <alignment horizontal="center" vertical="center"/>
      <protection locked="0"/>
    </xf>
    <xf numFmtId="0" fontId="33" fillId="22" borderId="0" xfId="0" applyFont="1" applyFill="1" applyBorder="1" applyAlignment="1" applyProtection="1">
      <alignment vertical="center"/>
      <protection hidden="1"/>
    </xf>
    <xf numFmtId="0" fontId="45" fillId="22" borderId="0" xfId="0" applyFont="1" applyFill="1" applyBorder="1" applyAlignment="1" applyProtection="1">
      <alignment vertical="center"/>
      <protection hidden="1"/>
    </xf>
    <xf numFmtId="0" fontId="45" fillId="0" borderId="0" xfId="0" applyFont="1" applyBorder="1" applyAlignment="1" applyProtection="1">
      <alignment vertical="center"/>
      <protection hidden="1"/>
    </xf>
    <xf numFmtId="0" fontId="52" fillId="22" borderId="0" xfId="0" applyFont="1" applyFill="1" applyAlignment="1" applyProtection="1">
      <alignment horizontal="center" vertical="center"/>
      <protection hidden="1"/>
    </xf>
    <xf numFmtId="0" fontId="52" fillId="22" borderId="0" xfId="0" applyFont="1" applyFill="1" applyAlignment="1" applyProtection="1">
      <alignment horizontal="left" vertical="center"/>
      <protection hidden="1"/>
    </xf>
    <xf numFmtId="2" fontId="63" fillId="22" borderId="0" xfId="0" applyNumberFormat="1" applyFont="1" applyFill="1" applyAlignment="1" applyProtection="1">
      <alignment horizontal="right" vertical="center"/>
      <protection hidden="1"/>
    </xf>
    <xf numFmtId="0" fontId="62" fillId="22" borderId="0" xfId="0" applyFont="1" applyFill="1" applyProtection="1">
      <protection hidden="1"/>
    </xf>
    <xf numFmtId="0" fontId="0" fillId="22" borderId="33" xfId="0" applyFill="1" applyBorder="1" applyProtection="1">
      <protection hidden="1"/>
    </xf>
    <xf numFmtId="0" fontId="32" fillId="0" borderId="0" xfId="0" applyFont="1" applyBorder="1" applyAlignment="1" applyProtection="1">
      <alignment horizontal="center" vertical="center" wrapText="1"/>
      <protection hidden="1"/>
    </xf>
    <xf numFmtId="0" fontId="26" fillId="22" borderId="0" xfId="0" applyFont="1" applyFill="1" applyAlignment="1" applyProtection="1">
      <alignment horizontal="left" vertical="center" wrapText="1"/>
      <protection hidden="1"/>
    </xf>
    <xf numFmtId="0" fontId="32" fillId="0" borderId="0" xfId="0" applyFont="1" applyBorder="1" applyAlignment="1" applyProtection="1">
      <alignment vertical="center" wrapText="1"/>
      <protection hidden="1"/>
    </xf>
    <xf numFmtId="0" fontId="65" fillId="0" borderId="16" xfId="0" applyFont="1" applyBorder="1" applyAlignment="1" applyProtection="1">
      <alignment horizontal="center" vertical="center"/>
      <protection locked="0"/>
    </xf>
    <xf numFmtId="0" fontId="65" fillId="0" borderId="17" xfId="0" applyFont="1" applyBorder="1" applyAlignment="1" applyProtection="1">
      <alignment horizontal="center" vertical="center"/>
      <protection locked="0"/>
    </xf>
    <xf numFmtId="0" fontId="71" fillId="0" borderId="11" xfId="0" applyFont="1" applyBorder="1" applyAlignment="1" applyProtection="1">
      <alignment horizontal="center" vertical="center" wrapText="1"/>
      <protection hidden="1"/>
    </xf>
    <xf numFmtId="0" fontId="71" fillId="0" borderId="12" xfId="0" applyFont="1" applyBorder="1" applyAlignment="1" applyProtection="1">
      <alignment horizontal="center" vertical="center" wrapText="1"/>
      <protection hidden="1"/>
    </xf>
    <xf numFmtId="0" fontId="46" fillId="0" borderId="33" xfId="0" applyFont="1" applyBorder="1" applyAlignment="1" applyProtection="1">
      <alignment vertical="center"/>
      <protection hidden="1"/>
    </xf>
    <xf numFmtId="0" fontId="65" fillId="0" borderId="0" xfId="0" applyFont="1" applyBorder="1" applyAlignment="1" applyProtection="1">
      <alignment horizontal="center" vertical="center"/>
      <protection hidden="1"/>
    </xf>
    <xf numFmtId="164" fontId="67" fillId="0" borderId="7" xfId="0" applyNumberFormat="1" applyFont="1" applyFill="1" applyBorder="1" applyAlignment="1" applyProtection="1">
      <alignment horizontal="center" vertical="center"/>
      <protection hidden="1"/>
    </xf>
    <xf numFmtId="0" fontId="21" fillId="19" borderId="7" xfId="0" applyFont="1" applyFill="1" applyBorder="1" applyAlignment="1" applyProtection="1">
      <alignment horizontal="center" vertical="center"/>
      <protection hidden="1"/>
    </xf>
    <xf numFmtId="0" fontId="32" fillId="0" borderId="7" xfId="0" applyFont="1" applyBorder="1" applyAlignment="1" applyProtection="1">
      <alignment vertical="center"/>
      <protection hidden="1"/>
    </xf>
    <xf numFmtId="0" fontId="61" fillId="0" borderId="0" xfId="0" applyFont="1" applyAlignment="1" applyProtection="1">
      <alignment vertical="center"/>
      <protection hidden="1"/>
    </xf>
    <xf numFmtId="0" fontId="68" fillId="0" borderId="10" xfId="0" applyFont="1" applyBorder="1" applyProtection="1">
      <protection hidden="1"/>
    </xf>
    <xf numFmtId="0" fontId="64" fillId="0" borderId="11" xfId="0" applyFont="1" applyBorder="1" applyAlignment="1" applyProtection="1">
      <alignment horizontal="center" vertical="center"/>
      <protection hidden="1"/>
    </xf>
    <xf numFmtId="0" fontId="64" fillId="0" borderId="12" xfId="0" applyFont="1" applyBorder="1" applyAlignment="1" applyProtection="1">
      <alignment horizontal="center" vertical="center"/>
      <protection hidden="1"/>
    </xf>
    <xf numFmtId="0" fontId="75" fillId="0" borderId="13" xfId="0" applyFont="1" applyBorder="1" applyAlignment="1" applyProtection="1">
      <alignment vertical="center"/>
      <protection hidden="1"/>
    </xf>
    <xf numFmtId="0" fontId="65" fillId="0" borderId="15" xfId="0" applyFont="1" applyBorder="1" applyAlignment="1" applyProtection="1">
      <alignment vertical="center"/>
      <protection hidden="1"/>
    </xf>
    <xf numFmtId="0" fontId="69" fillId="0" borderId="7" xfId="0" applyFont="1" applyFill="1" applyBorder="1" applyAlignment="1" applyProtection="1">
      <alignment horizontal="center" vertical="center" wrapText="1"/>
      <protection hidden="1"/>
    </xf>
    <xf numFmtId="0" fontId="67" fillId="0" borderId="7" xfId="0" applyFont="1" applyFill="1" applyBorder="1" applyAlignment="1" applyProtection="1">
      <alignment horizontal="center" vertical="center"/>
      <protection hidden="1"/>
    </xf>
    <xf numFmtId="0" fontId="0" fillId="0" borderId="0" xfId="0" applyAlignment="1" applyProtection="1">
      <alignment horizontal="center" vertical="center"/>
      <protection hidden="1"/>
    </xf>
    <xf numFmtId="0" fontId="38" fillId="0" borderId="7" xfId="0" applyFont="1" applyBorder="1" applyAlignment="1" applyProtection="1">
      <alignment horizontal="center" vertical="center"/>
      <protection locked="0"/>
    </xf>
    <xf numFmtId="0" fontId="38" fillId="0" borderId="14" xfId="0" applyFont="1" applyBorder="1" applyAlignment="1" applyProtection="1">
      <alignment horizontal="center" vertical="center"/>
      <protection locked="0"/>
    </xf>
    <xf numFmtId="0" fontId="76" fillId="0" borderId="16" xfId="0" applyFont="1" applyBorder="1" applyAlignment="1" applyProtection="1">
      <alignment horizontal="center" vertical="center"/>
      <protection locked="0"/>
    </xf>
    <xf numFmtId="0" fontId="76" fillId="0" borderId="17" xfId="0" applyFont="1" applyBorder="1" applyAlignment="1" applyProtection="1">
      <alignment horizontal="center" vertical="center"/>
      <protection locked="0"/>
    </xf>
    <xf numFmtId="14" fontId="78" fillId="0" borderId="0" xfId="0" applyNumberFormat="1" applyFont="1" applyProtection="1">
      <protection hidden="1"/>
    </xf>
    <xf numFmtId="0" fontId="19" fillId="0" borderId="7" xfId="0" applyFont="1" applyBorder="1" applyAlignment="1" applyProtection="1">
      <alignment horizontal="center" vertical="center" wrapText="1"/>
      <protection hidden="1"/>
    </xf>
    <xf numFmtId="0" fontId="34" fillId="0" borderId="7" xfId="0" applyFont="1" applyBorder="1" applyAlignment="1" applyProtection="1">
      <alignment horizontal="center" vertical="center"/>
      <protection hidden="1"/>
    </xf>
    <xf numFmtId="2" fontId="33" fillId="0" borderId="7" xfId="0" applyNumberFormat="1" applyFont="1" applyBorder="1" applyAlignment="1" applyProtection="1">
      <alignment horizontal="right" vertical="center"/>
      <protection hidden="1"/>
    </xf>
    <xf numFmtId="165" fontId="0" fillId="0" borderId="0" xfId="0" applyNumberFormat="1" applyProtection="1">
      <protection hidden="1"/>
    </xf>
    <xf numFmtId="2" fontId="0" fillId="0" borderId="0" xfId="0" applyNumberFormat="1" applyProtection="1">
      <protection hidden="1"/>
    </xf>
    <xf numFmtId="0" fontId="34" fillId="0" borderId="7" xfId="0" applyFont="1" applyBorder="1" applyAlignment="1" applyProtection="1">
      <alignment horizontal="center" vertical="center"/>
      <protection locked="0"/>
    </xf>
    <xf numFmtId="165" fontId="34" fillId="0" borderId="7" xfId="0" applyNumberFormat="1" applyFont="1" applyBorder="1" applyAlignment="1" applyProtection="1">
      <alignment horizontal="center" vertical="center"/>
      <protection locked="0"/>
    </xf>
    <xf numFmtId="2" fontId="34" fillId="0" borderId="7" xfId="0" applyNumberFormat="1" applyFont="1" applyBorder="1" applyAlignment="1" applyProtection="1">
      <alignment horizontal="right" vertical="center"/>
      <protection locked="0"/>
    </xf>
    <xf numFmtId="0" fontId="79" fillId="22" borderId="0" xfId="0" applyFont="1" applyFill="1" applyBorder="1" applyAlignment="1" applyProtection="1">
      <alignment vertical="center"/>
      <protection hidden="1"/>
    </xf>
    <xf numFmtId="0" fontId="61" fillId="22" borderId="0" xfId="0" applyFont="1" applyFill="1" applyBorder="1" applyAlignment="1" applyProtection="1">
      <alignment vertical="center"/>
      <protection hidden="1"/>
    </xf>
    <xf numFmtId="0" fontId="60" fillId="22" borderId="0" xfId="0" applyFont="1" applyFill="1" applyBorder="1" applyAlignment="1" applyProtection="1">
      <alignment vertical="center"/>
      <protection hidden="1"/>
    </xf>
    <xf numFmtId="0" fontId="60" fillId="22" borderId="0" xfId="0" applyFont="1" applyFill="1" applyBorder="1" applyAlignment="1" applyProtection="1">
      <alignment horizontal="center" vertical="center"/>
      <protection hidden="1"/>
    </xf>
    <xf numFmtId="0" fontId="26" fillId="22" borderId="0" xfId="0" applyFont="1" applyFill="1" applyAlignment="1" applyProtection="1">
      <alignment vertical="center"/>
      <protection hidden="1"/>
    </xf>
    <xf numFmtId="0" fontId="60" fillId="22" borderId="0" xfId="0" applyFont="1" applyFill="1" applyBorder="1" applyProtection="1">
      <protection hidden="1"/>
    </xf>
    <xf numFmtId="0" fontId="47" fillId="22" borderId="0" xfId="0" applyFont="1" applyFill="1" applyAlignment="1" applyProtection="1">
      <alignment vertical="center"/>
      <protection hidden="1"/>
    </xf>
    <xf numFmtId="0" fontId="60" fillId="22" borderId="0" xfId="0" quotePrefix="1" applyFont="1" applyFill="1" applyBorder="1" applyProtection="1">
      <protection hidden="1"/>
    </xf>
    <xf numFmtId="0" fontId="26" fillId="22" borderId="0" xfId="0" applyFont="1" applyFill="1" applyAlignment="1" applyProtection="1">
      <alignment horizontal="right" vertical="center" wrapText="1"/>
      <protection hidden="1"/>
    </xf>
    <xf numFmtId="2" fontId="47" fillId="22" borderId="0" xfId="0" applyNumberFormat="1" applyFont="1" applyFill="1" applyAlignment="1" applyProtection="1">
      <alignment horizontal="center" vertical="center" wrapText="1"/>
      <protection hidden="1"/>
    </xf>
    <xf numFmtId="0" fontId="69" fillId="22" borderId="9" xfId="0" applyFont="1" applyFill="1" applyBorder="1" applyAlignment="1" applyProtection="1">
      <alignment horizontal="center" vertical="center"/>
      <protection hidden="1"/>
    </xf>
    <xf numFmtId="2" fontId="52" fillId="22" borderId="0" xfId="0" applyNumberFormat="1" applyFont="1" applyFill="1" applyBorder="1" applyAlignment="1" applyProtection="1">
      <alignment vertical="center"/>
      <protection hidden="1"/>
    </xf>
    <xf numFmtId="0" fontId="26" fillId="14" borderId="0" xfId="0" applyFont="1" applyFill="1" applyAlignment="1" applyProtection="1">
      <alignment horizontal="left" vertical="center" wrapText="1"/>
      <protection locked="0"/>
    </xf>
    <xf numFmtId="0" fontId="36" fillId="21" borderId="49" xfId="0" applyFont="1" applyFill="1" applyBorder="1" applyAlignment="1" applyProtection="1">
      <alignment horizontal="center" vertical="center"/>
      <protection hidden="1"/>
    </xf>
    <xf numFmtId="0" fontId="52" fillId="22" borderId="0" xfId="0" applyFont="1" applyFill="1" applyBorder="1" applyAlignment="1" applyProtection="1">
      <alignment horizontal="left" vertical="center"/>
      <protection locked="0"/>
    </xf>
    <xf numFmtId="0" fontId="52" fillId="22" borderId="0" xfId="0" applyFont="1" applyFill="1" applyBorder="1" applyAlignment="1" applyProtection="1">
      <alignment horizontal="center" vertical="center"/>
      <protection locked="0"/>
    </xf>
    <xf numFmtId="14" fontId="0" fillId="0" borderId="0" xfId="0" applyNumberFormat="1" applyProtection="1">
      <protection hidden="1"/>
    </xf>
    <xf numFmtId="0" fontId="36" fillId="6" borderId="18" xfId="0" applyFont="1" applyFill="1" applyBorder="1" applyAlignment="1" applyProtection="1">
      <alignment horizontal="center" vertical="center"/>
      <protection hidden="1"/>
    </xf>
    <xf numFmtId="0" fontId="36" fillId="6" borderId="7" xfId="0" applyFont="1" applyFill="1" applyBorder="1" applyAlignment="1" applyProtection="1">
      <alignment horizontal="center" vertical="center"/>
      <protection hidden="1"/>
    </xf>
    <xf numFmtId="0" fontId="37" fillId="6" borderId="7" xfId="0" applyFont="1" applyFill="1" applyBorder="1" applyAlignment="1" applyProtection="1">
      <alignment horizontal="center" vertical="center"/>
      <protection hidden="1"/>
    </xf>
    <xf numFmtId="0" fontId="39" fillId="6" borderId="9" xfId="0" applyFont="1" applyFill="1" applyBorder="1" applyAlignment="1" applyProtection="1">
      <alignment horizontal="center" vertical="center"/>
      <protection hidden="1"/>
    </xf>
    <xf numFmtId="0" fontId="63" fillId="22" borderId="0" xfId="0" applyFont="1" applyFill="1" applyBorder="1" applyAlignment="1" applyProtection="1">
      <alignment horizontal="center" vertical="center"/>
      <protection hidden="1"/>
    </xf>
    <xf numFmtId="0" fontId="38" fillId="20" borderId="42" xfId="0" applyFont="1" applyFill="1" applyBorder="1" applyAlignment="1" applyProtection="1">
      <alignment horizontal="center" vertical="center"/>
      <protection locked="0"/>
    </xf>
    <xf numFmtId="0" fontId="38" fillId="20" borderId="9" xfId="0" applyFont="1" applyFill="1" applyBorder="1" applyAlignment="1" applyProtection="1">
      <alignment horizontal="center" vertical="center"/>
      <protection locked="0"/>
    </xf>
    <xf numFmtId="0" fontId="26" fillId="0" borderId="7" xfId="0" applyFont="1" applyBorder="1" applyAlignment="1" applyProtection="1">
      <alignment horizontal="center" vertical="center"/>
      <protection locked="0"/>
    </xf>
    <xf numFmtId="0" fontId="26" fillId="0" borderId="7" xfId="0" applyFont="1" applyBorder="1" applyAlignment="1" applyProtection="1">
      <alignment horizontal="left" vertical="center"/>
      <protection locked="0"/>
    </xf>
    <xf numFmtId="0" fontId="84" fillId="0" borderId="7" xfId="0" applyFont="1" applyBorder="1" applyAlignment="1" applyProtection="1">
      <alignment horizontal="center" vertical="center"/>
      <protection hidden="1"/>
    </xf>
    <xf numFmtId="0" fontId="83" fillId="0" borderId="7" xfId="0" applyFont="1" applyBorder="1" applyAlignment="1" applyProtection="1">
      <alignment horizontal="left" vertical="center"/>
      <protection hidden="1"/>
    </xf>
    <xf numFmtId="0" fontId="33" fillId="0" borderId="7" xfId="0" applyFont="1" applyBorder="1" applyAlignment="1" applyProtection="1">
      <alignment horizontal="center" vertical="center"/>
      <protection hidden="1"/>
    </xf>
    <xf numFmtId="0" fontId="47" fillId="0" borderId="7" xfId="0" applyFont="1" applyBorder="1" applyAlignment="1" applyProtection="1">
      <alignment horizontal="center" vertical="center"/>
      <protection hidden="1"/>
    </xf>
    <xf numFmtId="0" fontId="26" fillId="15" borderId="7" xfId="0" applyFont="1" applyFill="1" applyBorder="1" applyAlignment="1" applyProtection="1">
      <alignment horizontal="center" vertical="center"/>
      <protection hidden="1"/>
    </xf>
    <xf numFmtId="0" fontId="26" fillId="15" borderId="7" xfId="0" applyFont="1" applyFill="1" applyBorder="1" applyAlignment="1" applyProtection="1">
      <alignment horizontal="left" vertical="center"/>
      <protection hidden="1"/>
    </xf>
    <xf numFmtId="0" fontId="26" fillId="14" borderId="7" xfId="0" applyFont="1" applyFill="1" applyBorder="1" applyAlignment="1" applyProtection="1">
      <alignment vertical="center"/>
      <protection hidden="1"/>
    </xf>
    <xf numFmtId="0" fontId="29" fillId="10" borderId="7" xfId="0" applyFont="1" applyFill="1" applyBorder="1" applyAlignment="1" applyProtection="1">
      <alignment horizontal="left" vertical="center"/>
      <protection hidden="1"/>
    </xf>
    <xf numFmtId="0" fontId="26" fillId="14" borderId="7" xfId="0" applyFont="1" applyFill="1" applyBorder="1" applyAlignment="1" applyProtection="1">
      <alignment horizontal="center" vertical="center"/>
      <protection locked="0"/>
    </xf>
    <xf numFmtId="0" fontId="26" fillId="14" borderId="7" xfId="0" applyFont="1" applyFill="1" applyBorder="1" applyAlignment="1" applyProtection="1">
      <alignment vertical="center"/>
      <protection locked="0"/>
    </xf>
    <xf numFmtId="0" fontId="26" fillId="10" borderId="7" xfId="0" applyFont="1" applyFill="1" applyBorder="1" applyAlignment="1" applyProtection="1">
      <alignment horizontal="center" vertical="center"/>
      <protection locked="0"/>
    </xf>
    <xf numFmtId="0" fontId="21" fillId="13" borderId="0" xfId="0" applyFont="1" applyFill="1" applyAlignment="1">
      <alignment horizontal="center" vertical="center" wrapText="1"/>
    </xf>
    <xf numFmtId="0" fontId="20" fillId="18" borderId="0" xfId="0" applyFont="1" applyFill="1" applyAlignment="1" applyProtection="1">
      <alignment horizontal="center" vertical="center" wrapText="1"/>
      <protection hidden="1"/>
    </xf>
    <xf numFmtId="0" fontId="20" fillId="18" borderId="33" xfId="0" applyFont="1" applyFill="1" applyBorder="1" applyAlignment="1" applyProtection="1">
      <alignment horizontal="center" vertical="center" wrapText="1"/>
      <protection hidden="1"/>
    </xf>
    <xf numFmtId="0" fontId="87" fillId="18" borderId="33" xfId="0" applyFont="1" applyFill="1" applyBorder="1" applyAlignment="1" applyProtection="1">
      <alignment horizontal="center" vertical="center"/>
      <protection hidden="1"/>
    </xf>
    <xf numFmtId="0" fontId="21" fillId="19" borderId="7" xfId="0" applyFont="1" applyFill="1" applyBorder="1" applyAlignment="1" applyProtection="1">
      <alignment horizontal="center" vertical="center"/>
      <protection hidden="1"/>
    </xf>
    <xf numFmtId="0" fontId="30" fillId="19" borderId="7" xfId="0" applyFont="1" applyFill="1" applyBorder="1" applyAlignment="1" applyProtection="1">
      <alignment horizontal="center" vertical="center"/>
      <protection hidden="1"/>
    </xf>
    <xf numFmtId="0" fontId="30" fillId="19" borderId="41" xfId="0" applyFont="1" applyFill="1" applyBorder="1" applyAlignment="1" applyProtection="1">
      <alignment horizontal="center" vertical="center" wrapText="1"/>
      <protection hidden="1"/>
    </xf>
    <xf numFmtId="0" fontId="30" fillId="19" borderId="42" xfId="0" applyFont="1" applyFill="1" applyBorder="1" applyAlignment="1" applyProtection="1">
      <alignment horizontal="center" vertical="center" wrapText="1"/>
      <protection hidden="1"/>
    </xf>
    <xf numFmtId="0" fontId="30" fillId="19" borderId="43" xfId="0" applyFont="1" applyFill="1" applyBorder="1" applyAlignment="1" applyProtection="1">
      <alignment horizontal="center" vertical="center" wrapText="1"/>
      <protection hidden="1"/>
    </xf>
    <xf numFmtId="0" fontId="30" fillId="19" borderId="8" xfId="0" applyFont="1" applyFill="1" applyBorder="1" applyAlignment="1" applyProtection="1">
      <alignment horizontal="center" vertical="center" wrapText="1"/>
      <protection hidden="1"/>
    </xf>
    <xf numFmtId="0" fontId="31" fillId="19" borderId="34" xfId="0" applyFont="1" applyFill="1" applyBorder="1" applyAlignment="1" applyProtection="1">
      <alignment horizontal="center" vertical="center"/>
      <protection hidden="1"/>
    </xf>
    <xf numFmtId="0" fontId="31" fillId="19" borderId="35" xfId="0" applyFont="1" applyFill="1" applyBorder="1" applyAlignment="1" applyProtection="1">
      <alignment horizontal="center" vertical="center"/>
      <protection hidden="1"/>
    </xf>
    <xf numFmtId="0" fontId="31" fillId="19" borderId="18" xfId="0" applyFont="1" applyFill="1" applyBorder="1" applyAlignment="1" applyProtection="1">
      <alignment horizontal="center" vertical="center"/>
      <protection hidden="1"/>
    </xf>
    <xf numFmtId="0" fontId="32" fillId="19" borderId="34" xfId="0" applyFont="1" applyFill="1" applyBorder="1" applyAlignment="1" applyProtection="1">
      <alignment horizontal="center" vertical="center" wrapText="1"/>
      <protection hidden="1"/>
    </xf>
    <xf numFmtId="0" fontId="32" fillId="19" borderId="18" xfId="0" applyFont="1" applyFill="1" applyBorder="1" applyAlignment="1" applyProtection="1">
      <alignment horizontal="center" vertical="center" wrapText="1"/>
      <protection hidden="1"/>
    </xf>
    <xf numFmtId="0" fontId="25" fillId="19" borderId="9" xfId="0" applyFont="1" applyFill="1" applyBorder="1" applyAlignment="1" applyProtection="1">
      <alignment horizontal="center" vertical="center"/>
      <protection hidden="1"/>
    </xf>
    <xf numFmtId="0" fontId="25" fillId="19" borderId="45" xfId="0" applyFont="1" applyFill="1" applyBorder="1" applyAlignment="1" applyProtection="1">
      <alignment horizontal="center" vertical="center"/>
      <protection hidden="1"/>
    </xf>
    <xf numFmtId="0" fontId="20" fillId="25" borderId="0" xfId="0" applyFont="1" applyFill="1" applyAlignment="1" applyProtection="1">
      <alignment horizontal="center" vertical="center"/>
      <protection hidden="1"/>
    </xf>
    <xf numFmtId="0" fontId="35" fillId="6" borderId="44" xfId="0" applyFont="1" applyFill="1" applyBorder="1" applyAlignment="1" applyProtection="1">
      <alignment horizontal="center" vertical="center"/>
      <protection hidden="1"/>
    </xf>
    <xf numFmtId="0" fontId="35" fillId="6" borderId="49" xfId="0" applyFont="1" applyFill="1" applyBorder="1" applyAlignment="1" applyProtection="1">
      <alignment horizontal="center" vertical="center"/>
      <protection hidden="1"/>
    </xf>
    <xf numFmtId="0" fontId="82" fillId="24" borderId="48" xfId="0" applyFont="1" applyFill="1" applyBorder="1" applyAlignment="1" applyProtection="1">
      <alignment horizontal="center"/>
      <protection hidden="1"/>
    </xf>
    <xf numFmtId="0" fontId="36" fillId="21" borderId="44" xfId="0" applyFont="1" applyFill="1" applyBorder="1" applyAlignment="1" applyProtection="1">
      <alignment horizontal="center" vertical="center" wrapText="1"/>
      <protection hidden="1"/>
    </xf>
    <xf numFmtId="0" fontId="36" fillId="21" borderId="49" xfId="0" applyFont="1" applyFill="1" applyBorder="1" applyAlignment="1" applyProtection="1">
      <alignment horizontal="center" vertical="center" wrapText="1"/>
      <protection hidden="1"/>
    </xf>
    <xf numFmtId="0" fontId="36" fillId="21" borderId="44" xfId="0" applyFont="1" applyFill="1" applyBorder="1" applyAlignment="1" applyProtection="1">
      <alignment horizontal="center" vertical="center"/>
      <protection hidden="1"/>
    </xf>
    <xf numFmtId="0" fontId="35" fillId="21" borderId="44" xfId="0" applyFont="1" applyFill="1" applyBorder="1" applyAlignment="1" applyProtection="1">
      <alignment horizontal="center" vertical="center"/>
      <protection hidden="1"/>
    </xf>
    <xf numFmtId="0" fontId="35" fillId="21" borderId="49" xfId="0" applyFont="1" applyFill="1" applyBorder="1" applyAlignment="1" applyProtection="1">
      <alignment horizontal="center" vertical="center"/>
      <protection hidden="1"/>
    </xf>
    <xf numFmtId="0" fontId="26" fillId="22" borderId="0" xfId="0" applyFont="1" applyFill="1" applyAlignment="1" applyProtection="1">
      <alignment horizontal="left" vertical="center" wrapText="1"/>
      <protection hidden="1"/>
    </xf>
    <xf numFmtId="0" fontId="0" fillId="22" borderId="0" xfId="0" applyFill="1" applyAlignment="1" applyProtection="1">
      <alignment horizontal="left" vertical="center"/>
      <protection hidden="1"/>
    </xf>
    <xf numFmtId="0" fontId="61" fillId="22" borderId="0" xfId="0" applyFont="1" applyFill="1" applyAlignment="1" applyProtection="1">
      <alignment horizontal="center" vertical="center"/>
      <protection hidden="1"/>
    </xf>
    <xf numFmtId="0" fontId="40" fillId="22" borderId="0" xfId="0" applyFont="1" applyFill="1" applyAlignment="1" applyProtection="1">
      <alignment horizontal="center" vertical="center"/>
      <protection hidden="1"/>
    </xf>
    <xf numFmtId="0" fontId="34" fillId="22" borderId="0" xfId="0" applyFont="1" applyFill="1" applyAlignment="1" applyProtection="1">
      <alignment horizontal="left" vertical="center"/>
      <protection hidden="1"/>
    </xf>
    <xf numFmtId="0" fontId="34" fillId="22" borderId="0" xfId="0" applyFont="1" applyFill="1" applyAlignment="1" applyProtection="1">
      <alignment horizontal="center" vertical="center"/>
      <protection hidden="1"/>
    </xf>
    <xf numFmtId="0" fontId="47" fillId="22" borderId="0" xfId="0" applyFont="1" applyFill="1" applyAlignment="1" applyProtection="1">
      <alignment horizontal="center"/>
      <protection hidden="1"/>
    </xf>
    <xf numFmtId="0" fontId="26" fillId="22" borderId="0" xfId="0" applyFont="1" applyFill="1" applyAlignment="1" applyProtection="1">
      <alignment horizontal="center" vertical="center"/>
      <protection hidden="1"/>
    </xf>
    <xf numFmtId="0" fontId="18" fillId="22" borderId="0" xfId="0" applyFont="1" applyFill="1" applyAlignment="1" applyProtection="1">
      <alignment horizontal="center" vertical="center"/>
      <protection hidden="1"/>
    </xf>
    <xf numFmtId="0" fontId="33" fillId="22" borderId="0" xfId="0" applyFont="1" applyFill="1" applyAlignment="1" applyProtection="1">
      <alignment horizontal="center" vertical="center"/>
      <protection hidden="1"/>
    </xf>
    <xf numFmtId="0" fontId="57" fillId="22" borderId="0" xfId="0" applyFont="1" applyFill="1" applyAlignment="1" applyProtection="1">
      <alignment horizontal="left" vertical="center" wrapText="1"/>
      <protection hidden="1"/>
    </xf>
    <xf numFmtId="0" fontId="34" fillId="22" borderId="0" xfId="0" applyFont="1" applyFill="1" applyAlignment="1" applyProtection="1">
      <alignment horizontal="left" vertical="center" wrapText="1"/>
      <protection hidden="1"/>
    </xf>
    <xf numFmtId="0" fontId="29" fillId="22" borderId="0" xfId="0" applyFont="1" applyFill="1" applyAlignment="1" applyProtection="1">
      <alignment horizontal="center" vertical="center" wrapText="1"/>
      <protection hidden="1"/>
    </xf>
    <xf numFmtId="0" fontId="48" fillId="0" borderId="21" xfId="0" applyFont="1" applyBorder="1" applyAlignment="1" applyProtection="1">
      <alignment horizontal="center" vertical="center" wrapText="1"/>
      <protection hidden="1"/>
    </xf>
    <xf numFmtId="0" fontId="48" fillId="0" borderId="22" xfId="0" applyFont="1" applyBorder="1" applyAlignment="1" applyProtection="1">
      <alignment horizontal="center" vertical="center" wrapText="1"/>
      <protection hidden="1"/>
    </xf>
    <xf numFmtId="0" fontId="48" fillId="0" borderId="23" xfId="0" applyFont="1" applyBorder="1" applyAlignment="1" applyProtection="1">
      <alignment horizontal="center" vertical="center" wrapText="1"/>
      <protection hidden="1"/>
    </xf>
    <xf numFmtId="0" fontId="48" fillId="0" borderId="26" xfId="0" applyFont="1" applyBorder="1" applyAlignment="1" applyProtection="1">
      <alignment horizontal="center" vertical="center" wrapText="1"/>
      <protection hidden="1"/>
    </xf>
    <xf numFmtId="0" fontId="48" fillId="0" borderId="27" xfId="0" applyFont="1" applyBorder="1" applyAlignment="1" applyProtection="1">
      <alignment horizontal="center" vertical="center" wrapText="1"/>
      <protection hidden="1"/>
    </xf>
    <xf numFmtId="0" fontId="48" fillId="0" borderId="28" xfId="0" applyFont="1" applyBorder="1" applyAlignment="1" applyProtection="1">
      <alignment horizontal="center" vertical="center" wrapText="1"/>
      <protection hidden="1"/>
    </xf>
    <xf numFmtId="0" fontId="47" fillId="22" borderId="0" xfId="0" applyFont="1" applyFill="1" applyAlignment="1" applyProtection="1">
      <alignment horizontal="center" vertical="center"/>
      <protection hidden="1"/>
    </xf>
    <xf numFmtId="0" fontId="18" fillId="22" borderId="0" xfId="0" applyFont="1" applyFill="1" applyAlignment="1" applyProtection="1">
      <alignment horizontal="left" vertical="center"/>
      <protection hidden="1"/>
    </xf>
    <xf numFmtId="0" fontId="41" fillId="22" borderId="0" xfId="0" applyFont="1" applyFill="1" applyAlignment="1" applyProtection="1">
      <alignment horizontal="center" vertical="center"/>
      <protection hidden="1"/>
    </xf>
    <xf numFmtId="0" fontId="50" fillId="0" borderId="0" xfId="0" applyFont="1" applyFill="1" applyAlignment="1" applyProtection="1">
      <alignment horizontal="center" vertical="center"/>
      <protection hidden="1"/>
    </xf>
    <xf numFmtId="0" fontId="40" fillId="0" borderId="0" xfId="0" applyFont="1" applyAlignment="1" applyProtection="1">
      <alignment horizontal="center" vertical="center"/>
      <protection hidden="1"/>
    </xf>
    <xf numFmtId="0" fontId="51" fillId="0" borderId="0" xfId="0" applyFont="1" applyAlignment="1" applyProtection="1">
      <alignment horizontal="center" vertical="center"/>
      <protection hidden="1"/>
    </xf>
    <xf numFmtId="0" fontId="42" fillId="0" borderId="33" xfId="0" applyFont="1" applyBorder="1" applyAlignment="1" applyProtection="1">
      <alignment horizontal="justify" vertical="center" wrapText="1"/>
      <protection hidden="1"/>
    </xf>
    <xf numFmtId="0" fontId="53" fillId="0" borderId="21" xfId="0" applyFont="1" applyBorder="1" applyAlignment="1" applyProtection="1">
      <alignment horizontal="center" vertical="center" wrapText="1"/>
      <protection hidden="1"/>
    </xf>
    <xf numFmtId="0" fontId="53" fillId="0" borderId="22" xfId="0" applyFont="1" applyBorder="1" applyAlignment="1" applyProtection="1">
      <alignment horizontal="center" vertical="center" wrapText="1"/>
      <protection hidden="1"/>
    </xf>
    <xf numFmtId="0" fontId="53" fillId="0" borderId="23" xfId="0" applyFont="1" applyBorder="1" applyAlignment="1" applyProtection="1">
      <alignment horizontal="center" vertical="center" wrapText="1"/>
      <protection hidden="1"/>
    </xf>
    <xf numFmtId="0" fontId="53" fillId="0" borderId="26" xfId="0" applyFont="1" applyBorder="1" applyAlignment="1" applyProtection="1">
      <alignment horizontal="center" vertical="center" wrapText="1"/>
      <protection hidden="1"/>
    </xf>
    <xf numFmtId="0" fontId="53" fillId="0" borderId="27" xfId="0" applyFont="1" applyBorder="1" applyAlignment="1" applyProtection="1">
      <alignment horizontal="center" vertical="center" wrapText="1"/>
      <protection hidden="1"/>
    </xf>
    <xf numFmtId="0" fontId="53" fillId="0" borderId="28" xfId="0" applyFont="1" applyBorder="1" applyAlignment="1" applyProtection="1">
      <alignment horizontal="center" vertical="center" wrapText="1"/>
      <protection hidden="1"/>
    </xf>
    <xf numFmtId="0" fontId="21" fillId="0" borderId="0" xfId="0" applyFont="1" applyAlignment="1" applyProtection="1">
      <alignment horizontal="center" vertical="center" wrapText="1"/>
      <protection hidden="1"/>
    </xf>
    <xf numFmtId="0" fontId="66" fillId="0" borderId="0" xfId="0" applyFont="1" applyAlignment="1" applyProtection="1">
      <alignment horizontal="center" vertical="center"/>
      <protection hidden="1"/>
    </xf>
    <xf numFmtId="0" fontId="67" fillId="0" borderId="0" xfId="0" applyFont="1" applyAlignment="1" applyProtection="1">
      <alignment horizontal="center" vertical="center"/>
      <protection hidden="1"/>
    </xf>
    <xf numFmtId="0" fontId="19" fillId="0" borderId="7" xfId="0" applyFont="1" applyBorder="1" applyAlignment="1" applyProtection="1">
      <alignment horizontal="center" vertical="center" wrapText="1"/>
      <protection hidden="1"/>
    </xf>
    <xf numFmtId="0" fontId="9" fillId="0" borderId="7" xfId="0" applyFont="1" applyBorder="1" applyAlignment="1" applyProtection="1">
      <alignment horizontal="center" vertical="center" wrapText="1"/>
      <protection hidden="1"/>
    </xf>
    <xf numFmtId="0" fontId="18" fillId="0" borderId="7" xfId="0" applyFont="1" applyBorder="1" applyAlignment="1" applyProtection="1">
      <alignment horizontal="center" vertical="center"/>
      <protection hidden="1"/>
    </xf>
    <xf numFmtId="0" fontId="40" fillId="0" borderId="7" xfId="0" applyFont="1" applyBorder="1" applyAlignment="1" applyProtection="1">
      <alignment horizontal="center" vertical="center" wrapText="1"/>
      <protection hidden="1"/>
    </xf>
    <xf numFmtId="0" fontId="70" fillId="0" borderId="10" xfId="0" applyFont="1" applyBorder="1" applyAlignment="1" applyProtection="1">
      <alignment horizontal="center" vertical="center"/>
      <protection hidden="1"/>
    </xf>
    <xf numFmtId="0" fontId="70" fillId="0" borderId="15" xfId="0" applyFont="1" applyBorder="1" applyAlignment="1" applyProtection="1">
      <alignment horizontal="center" vertical="center"/>
      <protection hidden="1"/>
    </xf>
    <xf numFmtId="0" fontId="31" fillId="0" borderId="10" xfId="0" applyFont="1" applyBorder="1" applyAlignment="1" applyProtection="1">
      <alignment horizontal="center" vertical="center" wrapText="1"/>
      <protection hidden="1"/>
    </xf>
    <xf numFmtId="0" fontId="31" fillId="0" borderId="11" xfId="0" applyFont="1" applyBorder="1" applyAlignment="1" applyProtection="1">
      <alignment horizontal="center" vertical="center" wrapText="1"/>
      <protection hidden="1"/>
    </xf>
    <xf numFmtId="0" fontId="31" fillId="0" borderId="12" xfId="0" applyFont="1" applyBorder="1" applyAlignment="1" applyProtection="1">
      <alignment horizontal="center" vertical="center" wrapText="1"/>
      <protection hidden="1"/>
    </xf>
    <xf numFmtId="0" fontId="31" fillId="0" borderId="13" xfId="0" applyFont="1" applyBorder="1" applyAlignment="1" applyProtection="1">
      <alignment horizontal="center" vertical="center" wrapText="1"/>
      <protection hidden="1"/>
    </xf>
    <xf numFmtId="0" fontId="31" fillId="0" borderId="7" xfId="0" applyFont="1" applyBorder="1" applyAlignment="1" applyProtection="1">
      <alignment horizontal="center" vertical="center" wrapText="1"/>
      <protection hidden="1"/>
    </xf>
    <xf numFmtId="0" fontId="31" fillId="0" borderId="14" xfId="0" applyFont="1" applyBorder="1" applyAlignment="1" applyProtection="1">
      <alignment horizontal="center" vertical="center" wrapText="1"/>
      <protection hidden="1"/>
    </xf>
    <xf numFmtId="0" fontId="31" fillId="0" borderId="15" xfId="0" applyFont="1" applyBorder="1" applyAlignment="1" applyProtection="1">
      <alignment horizontal="center" vertical="center" wrapText="1"/>
      <protection hidden="1"/>
    </xf>
    <xf numFmtId="0" fontId="31" fillId="0" borderId="16" xfId="0" applyFont="1" applyBorder="1" applyAlignment="1" applyProtection="1">
      <alignment horizontal="center" vertical="center" wrapText="1"/>
      <protection hidden="1"/>
    </xf>
    <xf numFmtId="0" fontId="31" fillId="0" borderId="17" xfId="0" applyFont="1" applyBorder="1" applyAlignment="1" applyProtection="1">
      <alignment horizontal="center" vertical="center" wrapText="1"/>
      <protection hidden="1"/>
    </xf>
    <xf numFmtId="0" fontId="17" fillId="22" borderId="0" xfId="0" applyFont="1" applyFill="1" applyBorder="1" applyAlignment="1" applyProtection="1">
      <alignment horizontal="center" vertical="center"/>
      <protection hidden="1"/>
    </xf>
    <xf numFmtId="0" fontId="44" fillId="0" borderId="0" xfId="0" applyFont="1" applyAlignment="1" applyProtection="1">
      <alignment horizontal="center" vertical="center"/>
      <protection hidden="1"/>
    </xf>
    <xf numFmtId="0" fontId="43" fillId="0" borderId="9" xfId="0" applyFont="1" applyFill="1" applyBorder="1" applyAlignment="1" applyProtection="1">
      <alignment horizontal="center" vertical="center" wrapText="1"/>
      <protection hidden="1"/>
    </xf>
    <xf numFmtId="0" fontId="43" fillId="0" borderId="45" xfId="0" applyFont="1" applyFill="1" applyBorder="1" applyAlignment="1" applyProtection="1">
      <alignment horizontal="center" vertical="center" wrapText="1"/>
      <protection hidden="1"/>
    </xf>
    <xf numFmtId="0" fontId="43" fillId="0" borderId="41" xfId="0" applyFont="1" applyFill="1" applyBorder="1" applyAlignment="1" applyProtection="1">
      <alignment horizontal="center" vertical="center" wrapText="1"/>
      <protection hidden="1"/>
    </xf>
    <xf numFmtId="0" fontId="43" fillId="0" borderId="43" xfId="0" applyFont="1" applyFill="1" applyBorder="1" applyAlignment="1" applyProtection="1">
      <alignment horizontal="center" vertical="center" wrapText="1"/>
      <protection hidden="1"/>
    </xf>
    <xf numFmtId="0" fontId="47" fillId="22" borderId="0" xfId="0" applyFont="1" applyFill="1" applyAlignment="1" applyProtection="1">
      <alignment horizontal="left" vertical="center"/>
      <protection hidden="1"/>
    </xf>
    <xf numFmtId="0" fontId="47" fillId="23" borderId="0" xfId="0" applyFont="1" applyFill="1" applyAlignment="1" applyProtection="1">
      <alignment horizontal="left" vertical="center"/>
      <protection locked="0"/>
    </xf>
    <xf numFmtId="0" fontId="47" fillId="13" borderId="0" xfId="0" applyFont="1" applyFill="1" applyAlignment="1" applyProtection="1">
      <alignment horizontal="left" vertical="center"/>
      <protection locked="0"/>
    </xf>
    <xf numFmtId="0" fontId="81" fillId="0" borderId="0" xfId="0" applyFont="1" applyAlignment="1" applyProtection="1">
      <alignment horizontal="center" vertical="center" wrapText="1"/>
      <protection hidden="1"/>
    </xf>
    <xf numFmtId="0" fontId="69" fillId="22" borderId="7" xfId="0" applyFont="1" applyFill="1" applyBorder="1" applyAlignment="1" applyProtection="1">
      <alignment horizontal="center" vertical="center"/>
      <protection hidden="1"/>
    </xf>
    <xf numFmtId="0" fontId="69" fillId="22" borderId="9" xfId="0" applyFont="1" applyFill="1" applyBorder="1" applyAlignment="1" applyProtection="1">
      <alignment horizontal="center" vertical="center"/>
      <protection hidden="1"/>
    </xf>
    <xf numFmtId="0" fontId="66" fillId="22" borderId="0" xfId="0" applyFont="1" applyFill="1" applyAlignment="1" applyProtection="1">
      <alignment horizontal="center" vertical="center"/>
      <protection hidden="1"/>
    </xf>
    <xf numFmtId="0" fontId="26" fillId="22" borderId="0" xfId="0" applyFont="1" applyFill="1" applyAlignment="1" applyProtection="1">
      <alignment horizontal="left" vertical="center"/>
      <protection hidden="1"/>
    </xf>
    <xf numFmtId="0" fontId="26" fillId="22" borderId="33" xfId="0" applyFont="1" applyFill="1" applyBorder="1" applyAlignment="1" applyProtection="1">
      <alignment horizontal="left" vertical="center" wrapText="1"/>
      <protection hidden="1"/>
    </xf>
    <xf numFmtId="0" fontId="80" fillId="22" borderId="7" xfId="0" applyFont="1" applyFill="1" applyBorder="1" applyAlignment="1" applyProtection="1">
      <alignment horizontal="center" vertical="center" wrapText="1"/>
      <protection hidden="1"/>
    </xf>
    <xf numFmtId="0" fontId="80" fillId="22" borderId="9" xfId="0" applyFont="1" applyFill="1" applyBorder="1" applyAlignment="1" applyProtection="1">
      <alignment horizontal="center" vertical="center" wrapText="1"/>
      <protection hidden="1"/>
    </xf>
    <xf numFmtId="0" fontId="72" fillId="0" borderId="0" xfId="0" applyFont="1" applyFill="1" applyAlignment="1" applyProtection="1">
      <alignment horizontal="center" vertical="center"/>
      <protection hidden="1"/>
    </xf>
    <xf numFmtId="0" fontId="73" fillId="0" borderId="0" xfId="0" applyFont="1" applyFill="1" applyAlignment="1" applyProtection="1">
      <alignment horizontal="center" vertical="center"/>
      <protection hidden="1"/>
    </xf>
    <xf numFmtId="0" fontId="74" fillId="0" borderId="0" xfId="0" applyFont="1" applyFill="1" applyAlignment="1" applyProtection="1">
      <alignment horizontal="center" vertical="center"/>
      <protection hidden="1"/>
    </xf>
    <xf numFmtId="0" fontId="68" fillId="0" borderId="0" xfId="0" applyFont="1" applyFill="1" applyAlignment="1" applyProtection="1">
      <alignment horizontal="left" vertical="center" wrapText="1"/>
      <protection hidden="1"/>
    </xf>
    <xf numFmtId="0" fontId="68" fillId="0" borderId="33" xfId="0" applyFont="1" applyFill="1" applyBorder="1" applyAlignment="1" applyProtection="1">
      <alignment horizontal="left" vertical="center" wrapText="1"/>
      <protection hidden="1"/>
    </xf>
    <xf numFmtId="0" fontId="9" fillId="0" borderId="1"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0" borderId="3" xfId="0" applyFont="1" applyBorder="1" applyAlignment="1" applyProtection="1">
      <alignment horizontal="center" vertical="center" wrapText="1"/>
      <protection hidden="1"/>
    </xf>
    <xf numFmtId="0" fontId="77" fillId="0" borderId="21" xfId="0" applyFont="1" applyBorder="1" applyAlignment="1" applyProtection="1">
      <alignment horizontal="center" vertical="center" wrapText="1"/>
      <protection hidden="1"/>
    </xf>
    <xf numFmtId="0" fontId="77" fillId="0" borderId="22" xfId="0" applyFont="1" applyBorder="1" applyAlignment="1" applyProtection="1">
      <alignment horizontal="center" vertical="center" wrapText="1"/>
      <protection hidden="1"/>
    </xf>
    <xf numFmtId="0" fontId="77" fillId="0" borderId="23" xfId="0" applyFont="1" applyBorder="1" applyAlignment="1" applyProtection="1">
      <alignment horizontal="center" vertical="center" wrapText="1"/>
      <protection hidden="1"/>
    </xf>
    <xf numFmtId="0" fontId="77" fillId="0" borderId="24" xfId="0" applyFont="1" applyBorder="1" applyAlignment="1" applyProtection="1">
      <alignment horizontal="center" vertical="center" wrapText="1"/>
      <protection hidden="1"/>
    </xf>
    <xf numFmtId="0" fontId="77" fillId="0" borderId="0" xfId="0" applyFont="1" applyBorder="1" applyAlignment="1" applyProtection="1">
      <alignment horizontal="center" vertical="center" wrapText="1"/>
      <protection hidden="1"/>
    </xf>
    <xf numFmtId="0" fontId="77" fillId="0" borderId="25" xfId="0" applyFont="1" applyBorder="1" applyAlignment="1" applyProtection="1">
      <alignment horizontal="center" vertical="center" wrapText="1"/>
      <protection hidden="1"/>
    </xf>
    <xf numFmtId="0" fontId="77" fillId="0" borderId="26" xfId="0" applyFont="1" applyBorder="1" applyAlignment="1" applyProtection="1">
      <alignment horizontal="center" vertical="center" wrapText="1"/>
      <protection hidden="1"/>
    </xf>
    <xf numFmtId="0" fontId="77" fillId="0" borderId="27" xfId="0" applyFont="1" applyBorder="1" applyAlignment="1" applyProtection="1">
      <alignment horizontal="center" vertical="center" wrapText="1"/>
      <protection hidden="1"/>
    </xf>
    <xf numFmtId="0" fontId="77" fillId="0" borderId="28" xfId="0" applyFont="1" applyBorder="1" applyAlignment="1" applyProtection="1">
      <alignment horizontal="center" vertical="center" wrapText="1"/>
      <protection hidden="1"/>
    </xf>
    <xf numFmtId="0" fontId="85" fillId="0" borderId="7" xfId="0" applyFont="1" applyBorder="1" applyAlignment="1" applyProtection="1">
      <alignment horizontal="center" vertical="center"/>
      <protection hidden="1"/>
    </xf>
    <xf numFmtId="0" fontId="1" fillId="0" borderId="9" xfId="0" applyFont="1" applyBorder="1" applyAlignment="1" applyProtection="1">
      <alignment horizontal="center" vertical="center"/>
      <protection hidden="1"/>
    </xf>
    <xf numFmtId="0" fontId="1" fillId="0" borderId="45" xfId="0" applyFont="1" applyBorder="1" applyAlignment="1" applyProtection="1">
      <alignment horizontal="center" vertical="center"/>
      <protection hidden="1"/>
    </xf>
    <xf numFmtId="0" fontId="17" fillId="0" borderId="0" xfId="0" applyFont="1" applyBorder="1" applyAlignment="1" applyProtection="1">
      <alignment horizontal="center" vertical="center"/>
      <protection hidden="1"/>
    </xf>
    <xf numFmtId="0" fontId="86" fillId="0" borderId="0" xfId="0" applyFont="1" applyBorder="1" applyAlignment="1" applyProtection="1">
      <alignment horizontal="center" vertical="center"/>
      <protection hidden="1"/>
    </xf>
    <xf numFmtId="0" fontId="17" fillId="0" borderId="33" xfId="0" applyFont="1" applyBorder="1" applyAlignment="1" applyProtection="1">
      <alignment horizontal="center" vertical="center"/>
      <protection hidden="1"/>
    </xf>
    <xf numFmtId="0" fontId="0" fillId="2" borderId="0" xfId="0" applyFill="1" applyProtection="1">
      <protection hidden="1"/>
    </xf>
    <xf numFmtId="0" fontId="0" fillId="2" borderId="0" xfId="0" applyFill="1" applyAlignment="1" applyProtection="1">
      <alignment vertical="center"/>
      <protection hidden="1"/>
    </xf>
    <xf numFmtId="0" fontId="4" fillId="4" borderId="4" xfId="0" applyFont="1" applyFill="1" applyBorder="1" applyAlignment="1" applyProtection="1">
      <alignment horizontal="left" vertical="center"/>
      <protection hidden="1"/>
    </xf>
    <xf numFmtId="0" fontId="4" fillId="4" borderId="5" xfId="0" applyFont="1" applyFill="1" applyBorder="1" applyAlignment="1" applyProtection="1">
      <alignment horizontal="left" vertical="center"/>
      <protection hidden="1"/>
    </xf>
    <xf numFmtId="0" fontId="3" fillId="5" borderId="36" xfId="0" applyFont="1" applyFill="1" applyBorder="1" applyAlignment="1" applyProtection="1">
      <alignment horizontal="center" vertical="center"/>
      <protection hidden="1"/>
    </xf>
    <xf numFmtId="0" fontId="3" fillId="5" borderId="37" xfId="0" applyFont="1" applyFill="1" applyBorder="1" applyAlignment="1" applyProtection="1">
      <alignment horizontal="center" vertical="center"/>
      <protection hidden="1"/>
    </xf>
    <xf numFmtId="0" fontId="3" fillId="2" borderId="0" xfId="0" applyFont="1" applyFill="1" applyBorder="1" applyAlignment="1" applyProtection="1">
      <alignment vertical="center"/>
      <protection hidden="1"/>
    </xf>
    <xf numFmtId="0" fontId="22" fillId="2" borderId="0" xfId="0" applyFont="1" applyFill="1" applyBorder="1" applyAlignment="1" applyProtection="1">
      <alignment vertical="center"/>
      <protection hidden="1"/>
    </xf>
    <xf numFmtId="0" fontId="5" fillId="7" borderId="4" xfId="0" applyFont="1" applyFill="1" applyBorder="1" applyAlignment="1" applyProtection="1">
      <alignment horizontal="left" vertical="center"/>
      <protection hidden="1"/>
    </xf>
    <xf numFmtId="0" fontId="5" fillId="7" borderId="5" xfId="0" applyFont="1" applyFill="1" applyBorder="1" applyAlignment="1" applyProtection="1">
      <alignment horizontal="left" vertical="center"/>
      <protection hidden="1"/>
    </xf>
    <xf numFmtId="0" fontId="23" fillId="5" borderId="36" xfId="0" applyFont="1" applyFill="1" applyBorder="1" applyAlignment="1" applyProtection="1">
      <alignment horizontal="center" vertical="center"/>
      <protection hidden="1"/>
    </xf>
    <xf numFmtId="0" fontId="23" fillId="5" borderId="37" xfId="0" applyFont="1" applyFill="1" applyBorder="1" applyAlignment="1" applyProtection="1">
      <alignment horizontal="center" vertical="center"/>
      <protection hidden="1"/>
    </xf>
    <xf numFmtId="0" fontId="1" fillId="2" borderId="0" xfId="0" applyFont="1" applyFill="1" applyAlignment="1" applyProtection="1">
      <alignment vertical="center" textRotation="90"/>
      <protection hidden="1"/>
    </xf>
    <xf numFmtId="0" fontId="0" fillId="6" borderId="0" xfId="0" applyFill="1" applyProtection="1">
      <protection hidden="1"/>
    </xf>
    <xf numFmtId="0" fontId="6" fillId="8" borderId="0" xfId="0" applyFont="1" applyFill="1" applyAlignment="1" applyProtection="1">
      <alignment horizontal="center" vertical="center"/>
      <protection hidden="1"/>
    </xf>
    <xf numFmtId="0" fontId="0" fillId="6" borderId="0" xfId="0" applyFill="1" applyAlignment="1" applyProtection="1">
      <protection hidden="1"/>
    </xf>
    <xf numFmtId="0" fontId="89" fillId="26" borderId="24" xfId="0" applyFont="1" applyFill="1" applyBorder="1" applyAlignment="1" applyProtection="1">
      <alignment horizontal="center" vertical="center"/>
      <protection hidden="1"/>
    </xf>
    <xf numFmtId="0" fontId="89" fillId="26" borderId="0" xfId="0" applyFont="1" applyFill="1" applyBorder="1" applyAlignment="1" applyProtection="1">
      <alignment horizontal="center" vertical="center"/>
      <protection hidden="1"/>
    </xf>
    <xf numFmtId="0" fontId="89" fillId="26" borderId="25" xfId="0" applyFont="1" applyFill="1" applyBorder="1" applyAlignment="1" applyProtection="1">
      <alignment horizontal="center" vertical="center"/>
      <protection hidden="1"/>
    </xf>
    <xf numFmtId="0" fontId="0" fillId="0" borderId="0" xfId="0" applyAlignment="1" applyProtection="1">
      <alignment horizontal="center"/>
      <protection hidden="1"/>
    </xf>
    <xf numFmtId="0" fontId="89" fillId="26" borderId="27" xfId="0" applyFont="1" applyFill="1" applyBorder="1" applyAlignment="1" applyProtection="1">
      <alignment horizontal="center" vertical="center"/>
      <protection hidden="1"/>
    </xf>
    <xf numFmtId="0" fontId="88" fillId="26" borderId="32" xfId="0" applyFont="1" applyFill="1" applyBorder="1" applyProtection="1">
      <protection hidden="1"/>
    </xf>
    <xf numFmtId="0" fontId="19" fillId="14" borderId="10" xfId="0" applyFont="1" applyFill="1" applyBorder="1" applyAlignment="1" applyProtection="1">
      <alignment horizontal="center"/>
      <protection hidden="1"/>
    </xf>
    <xf numFmtId="0" fontId="19" fillId="14" borderId="11" xfId="0" applyFont="1" applyFill="1" applyBorder="1" applyAlignment="1" applyProtection="1">
      <alignment horizontal="center"/>
      <protection hidden="1"/>
    </xf>
    <xf numFmtId="0" fontId="19" fillId="14" borderId="12" xfId="0" applyFont="1" applyFill="1" applyBorder="1" applyAlignment="1" applyProtection="1">
      <alignment horizontal="center"/>
      <protection hidden="1"/>
    </xf>
    <xf numFmtId="0" fontId="88" fillId="26" borderId="26" xfId="0" applyFont="1" applyFill="1" applyBorder="1" applyProtection="1">
      <protection hidden="1"/>
    </xf>
    <xf numFmtId="0" fontId="18" fillId="14" borderId="15" xfId="0" applyFont="1" applyFill="1" applyBorder="1" applyAlignment="1" applyProtection="1">
      <alignment horizontal="center"/>
      <protection hidden="1"/>
    </xf>
    <xf numFmtId="0" fontId="18" fillId="14" borderId="16" xfId="0" applyFont="1" applyFill="1" applyBorder="1" applyAlignment="1" applyProtection="1">
      <alignment horizontal="center"/>
      <protection hidden="1"/>
    </xf>
    <xf numFmtId="0" fontId="18" fillId="14" borderId="17" xfId="0" applyFont="1" applyFill="1" applyBorder="1" applyAlignment="1" applyProtection="1">
      <alignment horizontal="center"/>
      <protection hidden="1"/>
    </xf>
    <xf numFmtId="0" fontId="88" fillId="26" borderId="28" xfId="0" applyFont="1" applyFill="1" applyBorder="1" applyProtection="1">
      <protection hidden="1"/>
    </xf>
    <xf numFmtId="0" fontId="88" fillId="26" borderId="0" xfId="0" applyFont="1" applyFill="1" applyProtection="1">
      <protection hidden="1"/>
    </xf>
    <xf numFmtId="0" fontId="7" fillId="3" borderId="0" xfId="0" applyFont="1" applyFill="1" applyAlignment="1" applyProtection="1">
      <alignment horizontal="center"/>
      <protection hidden="1"/>
    </xf>
    <xf numFmtId="0" fontId="0" fillId="3" borderId="0" xfId="0" applyFill="1" applyAlignment="1" applyProtection="1">
      <alignment horizontal="center"/>
      <protection hidden="1"/>
    </xf>
    <xf numFmtId="0" fontId="88" fillId="26" borderId="21" xfId="0" applyFont="1" applyFill="1" applyBorder="1" applyAlignment="1" applyProtection="1">
      <protection hidden="1"/>
    </xf>
    <xf numFmtId="2" fontId="67" fillId="14" borderId="21" xfId="0" applyNumberFormat="1" applyFont="1" applyFill="1" applyBorder="1" applyAlignment="1" applyProtection="1">
      <alignment horizontal="center" vertical="center"/>
      <protection hidden="1"/>
    </xf>
    <xf numFmtId="0" fontId="67" fillId="14" borderId="22" xfId="0" applyFont="1" applyFill="1" applyBorder="1" applyAlignment="1" applyProtection="1">
      <alignment horizontal="center" vertical="center"/>
      <protection hidden="1"/>
    </xf>
    <xf numFmtId="0" fontId="67" fillId="14" borderId="23" xfId="0" applyFont="1" applyFill="1" applyBorder="1" applyAlignment="1" applyProtection="1">
      <alignment horizontal="center" vertical="center"/>
      <protection hidden="1"/>
    </xf>
    <xf numFmtId="0" fontId="88" fillId="26" borderId="23" xfId="0" applyFont="1" applyFill="1" applyBorder="1" applyAlignment="1" applyProtection="1">
      <protection hidden="1"/>
    </xf>
    <xf numFmtId="0" fontId="88" fillId="26" borderId="24" xfId="0" applyFont="1" applyFill="1" applyBorder="1" applyAlignment="1" applyProtection="1">
      <protection hidden="1"/>
    </xf>
    <xf numFmtId="0" fontId="67" fillId="14" borderId="26" xfId="0" applyFont="1" applyFill="1" applyBorder="1" applyAlignment="1" applyProtection="1">
      <alignment horizontal="center" vertical="center"/>
      <protection hidden="1"/>
    </xf>
    <xf numFmtId="0" fontId="67" fillId="14" borderId="27" xfId="0" applyFont="1" applyFill="1" applyBorder="1" applyAlignment="1" applyProtection="1">
      <alignment horizontal="center" vertical="center"/>
      <protection hidden="1"/>
    </xf>
    <xf numFmtId="0" fontId="67" fillId="14" borderId="28" xfId="0" applyFont="1" applyFill="1" applyBorder="1" applyAlignment="1" applyProtection="1">
      <alignment horizontal="center" vertical="center"/>
      <protection hidden="1"/>
    </xf>
    <xf numFmtId="0" fontId="88" fillId="26" borderId="25" xfId="0" applyFont="1" applyFill="1" applyBorder="1" applyAlignment="1" applyProtection="1">
      <protection hidden="1"/>
    </xf>
    <xf numFmtId="0" fontId="89" fillId="26" borderId="26" xfId="0" applyFont="1" applyFill="1" applyBorder="1" applyAlignment="1" applyProtection="1">
      <alignment horizontal="center" vertical="center"/>
      <protection hidden="1"/>
    </xf>
    <xf numFmtId="0" fontId="89" fillId="26" borderId="28" xfId="0" applyFont="1" applyFill="1" applyBorder="1" applyAlignment="1" applyProtection="1">
      <alignment horizontal="center" vertical="center"/>
      <protection hidden="1"/>
    </xf>
    <xf numFmtId="0" fontId="0" fillId="7" borderId="0" xfId="0" applyFill="1" applyProtection="1">
      <protection hidden="1"/>
    </xf>
    <xf numFmtId="0" fontId="10" fillId="7" borderId="0" xfId="0" applyFont="1" applyFill="1" applyBorder="1" applyAlignment="1" applyProtection="1">
      <alignment horizontal="center" vertical="center"/>
      <protection hidden="1"/>
    </xf>
    <xf numFmtId="0" fontId="8" fillId="9" borderId="4" xfId="0" applyFont="1" applyFill="1" applyBorder="1" applyAlignment="1" applyProtection="1">
      <alignment horizontal="center" vertical="center" wrapText="1"/>
      <protection hidden="1"/>
    </xf>
    <xf numFmtId="0" fontId="8" fillId="9" borderId="5" xfId="0" applyFont="1" applyFill="1" applyBorder="1" applyAlignment="1" applyProtection="1">
      <alignment horizontal="center" vertical="center" wrapText="1"/>
      <protection hidden="1"/>
    </xf>
    <xf numFmtId="0" fontId="9" fillId="9" borderId="5" xfId="0" applyFont="1" applyFill="1" applyBorder="1" applyAlignment="1" applyProtection="1">
      <alignment horizontal="center" vertical="center" wrapText="1"/>
      <protection hidden="1"/>
    </xf>
    <xf numFmtId="0" fontId="8" fillId="9" borderId="39" xfId="0" applyFont="1" applyFill="1" applyBorder="1" applyAlignment="1" applyProtection="1">
      <alignment horizontal="center" vertical="center"/>
      <protection hidden="1"/>
    </xf>
    <xf numFmtId="0" fontId="8" fillId="9" borderId="2" xfId="0" applyFont="1" applyFill="1" applyBorder="1" applyAlignment="1" applyProtection="1">
      <alignment horizontal="center" vertical="center"/>
      <protection hidden="1"/>
    </xf>
    <xf numFmtId="0" fontId="8" fillId="9" borderId="40" xfId="0" applyFont="1" applyFill="1" applyBorder="1" applyAlignment="1" applyProtection="1">
      <alignment horizontal="center" vertical="center"/>
      <protection hidden="1"/>
    </xf>
    <xf numFmtId="0" fontId="8" fillId="9" borderId="6" xfId="0" applyFont="1" applyFill="1" applyBorder="1" applyAlignment="1" applyProtection="1">
      <alignment horizontal="center" vertical="center" wrapText="1"/>
      <protection hidden="1"/>
    </xf>
    <xf numFmtId="0" fontId="11" fillId="10" borderId="29" xfId="0" applyFont="1" applyFill="1" applyBorder="1" applyAlignment="1" applyProtection="1">
      <alignment horizontal="left" vertical="center" wrapText="1"/>
      <protection hidden="1"/>
    </xf>
    <xf numFmtId="0" fontId="11" fillId="10" borderId="30" xfId="0" applyFont="1" applyFill="1" applyBorder="1" applyAlignment="1" applyProtection="1">
      <alignment horizontal="left" vertical="center" wrapText="1"/>
      <protection hidden="1"/>
    </xf>
    <xf numFmtId="0" fontId="11" fillId="10" borderId="30" xfId="0" applyFont="1" applyFill="1" applyBorder="1" applyAlignment="1" applyProtection="1">
      <alignment horizontal="center" vertical="center" wrapText="1"/>
      <protection hidden="1"/>
    </xf>
    <xf numFmtId="0" fontId="11" fillId="10" borderId="39" xfId="0" applyFont="1" applyFill="1" applyBorder="1" applyAlignment="1" applyProtection="1">
      <alignment horizontal="center" vertical="center"/>
      <protection hidden="1"/>
    </xf>
    <xf numFmtId="0" fontId="11" fillId="10" borderId="2" xfId="0" applyFont="1" applyFill="1" applyBorder="1" applyAlignment="1" applyProtection="1">
      <alignment horizontal="center" vertical="center"/>
      <protection hidden="1"/>
    </xf>
    <xf numFmtId="0" fontId="11" fillId="10" borderId="40" xfId="0" applyFont="1" applyFill="1" applyBorder="1" applyAlignment="1" applyProtection="1">
      <alignment horizontal="center" vertical="center"/>
      <protection hidden="1"/>
    </xf>
    <xf numFmtId="0" fontId="11" fillId="10" borderId="30" xfId="0" applyFont="1" applyFill="1" applyBorder="1" applyAlignment="1" applyProtection="1">
      <alignment horizontal="center" vertical="center"/>
      <protection hidden="1"/>
    </xf>
    <xf numFmtId="0" fontId="11" fillId="10" borderId="31" xfId="0" applyFont="1" applyFill="1" applyBorder="1" applyAlignment="1" applyProtection="1">
      <alignment horizontal="center" vertical="center"/>
      <protection hidden="1"/>
    </xf>
    <xf numFmtId="0" fontId="90" fillId="11" borderId="21" xfId="0" applyFont="1" applyFill="1" applyBorder="1" applyAlignment="1" applyProtection="1">
      <alignment horizontal="center" vertical="center" wrapText="1"/>
      <protection hidden="1"/>
    </xf>
    <xf numFmtId="0" fontId="90" fillId="11" borderId="22" xfId="0" applyFont="1" applyFill="1" applyBorder="1" applyAlignment="1" applyProtection="1">
      <alignment horizontal="center" vertical="center" wrapText="1"/>
      <protection hidden="1"/>
    </xf>
    <xf numFmtId="0" fontId="90" fillId="11" borderId="23" xfId="0" applyFont="1" applyFill="1" applyBorder="1" applyAlignment="1" applyProtection="1">
      <alignment horizontal="center" vertical="center" wrapText="1"/>
      <protection hidden="1"/>
    </xf>
    <xf numFmtId="0" fontId="93" fillId="17" borderId="21" xfId="0" applyFont="1" applyFill="1" applyBorder="1" applyAlignment="1" applyProtection="1">
      <alignment horizontal="center" vertical="center" textRotation="90" wrapText="1"/>
      <protection hidden="1"/>
    </xf>
    <xf numFmtId="0" fontId="93" fillId="17" borderId="23" xfId="0" applyFont="1" applyFill="1" applyBorder="1" applyAlignment="1" applyProtection="1">
      <alignment horizontal="center" vertical="center" textRotation="90" wrapText="1"/>
      <protection hidden="1"/>
    </xf>
    <xf numFmtId="0" fontId="12" fillId="12" borderId="10" xfId="0" applyFont="1" applyFill="1" applyBorder="1" applyAlignment="1" applyProtection="1">
      <alignment horizontal="left" vertical="center" wrapText="1"/>
      <protection hidden="1"/>
    </xf>
    <xf numFmtId="0" fontId="12" fillId="12" borderId="11" xfId="0" applyFont="1" applyFill="1" applyBorder="1" applyAlignment="1" applyProtection="1">
      <alignment horizontal="left" vertical="center" wrapText="1"/>
      <protection hidden="1"/>
    </xf>
    <xf numFmtId="0" fontId="12" fillId="12" borderId="11" xfId="0" applyFont="1" applyFill="1" applyBorder="1" applyAlignment="1" applyProtection="1">
      <alignment horizontal="center" vertical="center" wrapText="1"/>
      <protection hidden="1"/>
    </xf>
    <xf numFmtId="0" fontId="12" fillId="12" borderId="11" xfId="0" applyFont="1" applyFill="1" applyBorder="1" applyAlignment="1" applyProtection="1">
      <alignment horizontal="center" vertical="center"/>
      <protection hidden="1"/>
    </xf>
    <xf numFmtId="0" fontId="12" fillId="12" borderId="12" xfId="0" applyFont="1" applyFill="1" applyBorder="1" applyAlignment="1" applyProtection="1">
      <alignment horizontal="center" vertical="center"/>
      <protection hidden="1"/>
    </xf>
    <xf numFmtId="0" fontId="90" fillId="11" borderId="24" xfId="0" applyFont="1" applyFill="1" applyBorder="1" applyAlignment="1" applyProtection="1">
      <alignment horizontal="center" vertical="center" wrapText="1"/>
      <protection hidden="1"/>
    </xf>
    <xf numFmtId="0" fontId="90" fillId="11" borderId="0" xfId="0" applyFont="1" applyFill="1" applyBorder="1" applyAlignment="1" applyProtection="1">
      <alignment horizontal="center" vertical="center" wrapText="1"/>
      <protection hidden="1"/>
    </xf>
    <xf numFmtId="0" fontId="90" fillId="11" borderId="25" xfId="0" applyFont="1" applyFill="1" applyBorder="1" applyAlignment="1" applyProtection="1">
      <alignment horizontal="center" vertical="center" wrapText="1"/>
      <protection hidden="1"/>
    </xf>
    <xf numFmtId="0" fontId="93" fillId="17" borderId="24" xfId="0" applyFont="1" applyFill="1" applyBorder="1" applyAlignment="1" applyProtection="1">
      <alignment horizontal="center" vertical="center" textRotation="90" wrapText="1"/>
      <protection hidden="1"/>
    </xf>
    <xf numFmtId="0" fontId="93" fillId="17" borderId="25" xfId="0" applyFont="1" applyFill="1" applyBorder="1" applyAlignment="1" applyProtection="1">
      <alignment horizontal="center" vertical="center" textRotation="90" wrapText="1"/>
      <protection hidden="1"/>
    </xf>
    <xf numFmtId="0" fontId="12" fillId="12" borderId="15" xfId="0" applyFont="1" applyFill="1" applyBorder="1" applyAlignment="1" applyProtection="1">
      <alignment horizontal="left" vertical="center" wrapText="1"/>
      <protection hidden="1"/>
    </xf>
    <xf numFmtId="0" fontId="12" fillId="12" borderId="16" xfId="0" applyFont="1" applyFill="1" applyBorder="1" applyAlignment="1" applyProtection="1">
      <alignment horizontal="left" vertical="center" wrapText="1"/>
      <protection hidden="1"/>
    </xf>
    <xf numFmtId="0" fontId="12" fillId="12" borderId="16" xfId="0" applyFont="1" applyFill="1" applyBorder="1" applyAlignment="1" applyProtection="1">
      <alignment horizontal="center" vertical="center" wrapText="1"/>
      <protection hidden="1"/>
    </xf>
    <xf numFmtId="0" fontId="12" fillId="12" borderId="16" xfId="0" applyFont="1" applyFill="1" applyBorder="1" applyAlignment="1" applyProtection="1">
      <alignment horizontal="center" vertical="center"/>
      <protection hidden="1"/>
    </xf>
    <xf numFmtId="0" fontId="12" fillId="12" borderId="17" xfId="0" applyFont="1" applyFill="1" applyBorder="1" applyAlignment="1" applyProtection="1">
      <alignment horizontal="center" vertical="center"/>
      <protection hidden="1"/>
    </xf>
    <xf numFmtId="0" fontId="8" fillId="0" borderId="0" xfId="0" applyFont="1" applyProtection="1">
      <protection hidden="1"/>
    </xf>
    <xf numFmtId="0" fontId="13" fillId="13" borderId="10" xfId="0" applyFont="1" applyFill="1" applyBorder="1" applyAlignment="1" applyProtection="1">
      <alignment horizontal="left" vertical="center" wrapText="1"/>
      <protection hidden="1"/>
    </xf>
    <xf numFmtId="0" fontId="13" fillId="13" borderId="11" xfId="0" applyFont="1" applyFill="1" applyBorder="1" applyAlignment="1" applyProtection="1">
      <alignment horizontal="left" vertical="center" wrapText="1"/>
      <protection hidden="1"/>
    </xf>
    <xf numFmtId="0" fontId="13" fillId="13" borderId="11" xfId="0" applyFont="1" applyFill="1" applyBorder="1" applyAlignment="1" applyProtection="1">
      <alignment horizontal="center" vertical="center" wrapText="1"/>
      <protection hidden="1"/>
    </xf>
    <xf numFmtId="0" fontId="13" fillId="13" borderId="11" xfId="0" applyFont="1" applyFill="1" applyBorder="1" applyAlignment="1" applyProtection="1">
      <alignment horizontal="center" vertical="center"/>
      <protection hidden="1"/>
    </xf>
    <xf numFmtId="0" fontId="13" fillId="13" borderId="12" xfId="0" applyFont="1" applyFill="1" applyBorder="1" applyAlignment="1" applyProtection="1">
      <alignment horizontal="center" vertical="center"/>
      <protection hidden="1"/>
    </xf>
    <xf numFmtId="0" fontId="13" fillId="13" borderId="13" xfId="0" applyFont="1" applyFill="1" applyBorder="1" applyAlignment="1" applyProtection="1">
      <alignment horizontal="left" vertical="center" wrapText="1"/>
      <protection hidden="1"/>
    </xf>
    <xf numFmtId="0" fontId="13" fillId="13" borderId="7" xfId="0" applyFont="1" applyFill="1" applyBorder="1" applyAlignment="1" applyProtection="1">
      <alignment horizontal="left" vertical="center" wrapText="1"/>
      <protection hidden="1"/>
    </xf>
    <xf numFmtId="0" fontId="13" fillId="13" borderId="7" xfId="0" applyFont="1" applyFill="1" applyBorder="1" applyAlignment="1" applyProtection="1">
      <alignment horizontal="center" vertical="center" wrapText="1"/>
      <protection hidden="1"/>
    </xf>
    <xf numFmtId="0" fontId="13" fillId="13" borderId="7" xfId="0" applyFont="1" applyFill="1" applyBorder="1" applyAlignment="1" applyProtection="1">
      <alignment horizontal="center" vertical="center"/>
      <protection hidden="1"/>
    </xf>
    <xf numFmtId="0" fontId="13" fillId="13" borderId="14" xfId="0" applyFont="1" applyFill="1" applyBorder="1" applyAlignment="1" applyProtection="1">
      <alignment horizontal="center" vertical="center"/>
      <protection hidden="1"/>
    </xf>
    <xf numFmtId="0" fontId="13" fillId="13" borderId="15" xfId="0" applyFont="1" applyFill="1" applyBorder="1" applyAlignment="1" applyProtection="1">
      <alignment horizontal="left" vertical="center" wrapText="1"/>
      <protection hidden="1"/>
    </xf>
    <xf numFmtId="0" fontId="13" fillId="13" borderId="16" xfId="0" applyFont="1" applyFill="1" applyBorder="1" applyAlignment="1" applyProtection="1">
      <alignment horizontal="left" vertical="center" wrapText="1"/>
      <protection hidden="1"/>
    </xf>
    <xf numFmtId="0" fontId="13" fillId="13" borderId="16" xfId="0" applyFont="1" applyFill="1" applyBorder="1" applyAlignment="1" applyProtection="1">
      <alignment horizontal="center" vertical="center" wrapText="1"/>
      <protection hidden="1"/>
    </xf>
    <xf numFmtId="0" fontId="13" fillId="13" borderId="16" xfId="0" applyFont="1" applyFill="1" applyBorder="1" applyAlignment="1" applyProtection="1">
      <alignment horizontal="center" vertical="center"/>
      <protection hidden="1"/>
    </xf>
    <xf numFmtId="0" fontId="13" fillId="13" borderId="17" xfId="0" applyFont="1" applyFill="1" applyBorder="1" applyAlignment="1" applyProtection="1">
      <alignment horizontal="center" vertical="center"/>
      <protection hidden="1"/>
    </xf>
    <xf numFmtId="0" fontId="14" fillId="14" borderId="10" xfId="0" applyFont="1" applyFill="1" applyBorder="1" applyAlignment="1" applyProtection="1">
      <alignment horizontal="left" vertical="center" wrapText="1"/>
      <protection hidden="1"/>
    </xf>
    <xf numFmtId="0" fontId="14" fillId="14" borderId="11" xfId="0" applyFont="1" applyFill="1" applyBorder="1" applyAlignment="1" applyProtection="1">
      <alignment horizontal="left" vertical="center" wrapText="1"/>
      <protection hidden="1"/>
    </xf>
    <xf numFmtId="0" fontId="14" fillId="14" borderId="11" xfId="0" applyFont="1" applyFill="1" applyBorder="1" applyAlignment="1" applyProtection="1">
      <alignment horizontal="center" vertical="center" wrapText="1"/>
      <protection hidden="1"/>
    </xf>
    <xf numFmtId="0" fontId="14" fillId="14" borderId="11" xfId="0" applyFont="1" applyFill="1" applyBorder="1" applyAlignment="1" applyProtection="1">
      <alignment horizontal="center" vertical="center"/>
      <protection hidden="1"/>
    </xf>
    <xf numFmtId="0" fontId="14" fillId="14" borderId="12" xfId="0" applyFont="1" applyFill="1" applyBorder="1" applyAlignment="1" applyProtection="1">
      <alignment horizontal="center" vertical="center"/>
      <protection hidden="1"/>
    </xf>
    <xf numFmtId="0" fontId="14" fillId="14" borderId="13" xfId="0" applyFont="1" applyFill="1" applyBorder="1" applyAlignment="1" applyProtection="1">
      <alignment horizontal="left" vertical="center" wrapText="1"/>
      <protection hidden="1"/>
    </xf>
    <xf numFmtId="0" fontId="14" fillId="14" borderId="7" xfId="0" applyFont="1" applyFill="1" applyBorder="1" applyAlignment="1" applyProtection="1">
      <alignment horizontal="left" vertical="center" wrapText="1"/>
      <protection hidden="1"/>
    </xf>
    <xf numFmtId="0" fontId="14" fillId="14" borderId="7" xfId="0" applyFont="1" applyFill="1" applyBorder="1" applyAlignment="1" applyProtection="1">
      <alignment horizontal="center" vertical="center" wrapText="1"/>
      <protection hidden="1"/>
    </xf>
    <xf numFmtId="0" fontId="14" fillId="14" borderId="7" xfId="0" applyFont="1" applyFill="1" applyBorder="1" applyAlignment="1" applyProtection="1">
      <alignment horizontal="center" vertical="center"/>
      <protection hidden="1"/>
    </xf>
    <xf numFmtId="0" fontId="14" fillId="14" borderId="14" xfId="0" applyFont="1" applyFill="1" applyBorder="1" applyAlignment="1" applyProtection="1">
      <alignment horizontal="center" vertical="center"/>
      <protection hidden="1"/>
    </xf>
    <xf numFmtId="0" fontId="14" fillId="14" borderId="19" xfId="0" applyFont="1" applyFill="1" applyBorder="1" applyAlignment="1" applyProtection="1">
      <alignment horizontal="left" vertical="center" wrapText="1"/>
      <protection hidden="1"/>
    </xf>
    <xf numFmtId="0" fontId="14" fillId="14" borderId="9" xfId="0" applyFont="1" applyFill="1" applyBorder="1" applyAlignment="1" applyProtection="1">
      <alignment horizontal="left" vertical="center" wrapText="1"/>
      <protection hidden="1"/>
    </xf>
    <xf numFmtId="0" fontId="14" fillId="14" borderId="9" xfId="0" applyFont="1" applyFill="1" applyBorder="1" applyAlignment="1" applyProtection="1">
      <alignment horizontal="center" vertical="center" wrapText="1"/>
      <protection hidden="1"/>
    </xf>
    <xf numFmtId="0" fontId="14" fillId="14" borderId="9" xfId="0" applyFont="1" applyFill="1" applyBorder="1" applyAlignment="1" applyProtection="1">
      <alignment horizontal="center" vertical="center"/>
      <protection hidden="1"/>
    </xf>
    <xf numFmtId="0" fontId="14" fillId="14" borderId="20" xfId="0" applyFont="1" applyFill="1" applyBorder="1" applyAlignment="1" applyProtection="1">
      <alignment horizontal="center" vertical="center"/>
      <protection hidden="1"/>
    </xf>
    <xf numFmtId="0" fontId="90" fillId="11" borderId="26" xfId="0" applyFont="1" applyFill="1" applyBorder="1" applyAlignment="1" applyProtection="1">
      <alignment horizontal="center" vertical="center" wrapText="1"/>
      <protection hidden="1"/>
    </xf>
    <xf numFmtId="0" fontId="90" fillId="11" borderId="27" xfId="0" applyFont="1" applyFill="1" applyBorder="1" applyAlignment="1" applyProtection="1">
      <alignment horizontal="center" vertical="center" wrapText="1"/>
      <protection hidden="1"/>
    </xf>
    <xf numFmtId="0" fontId="90" fillId="11" borderId="28" xfId="0" applyFont="1" applyFill="1" applyBorder="1" applyAlignment="1" applyProtection="1">
      <alignment horizontal="center" vertical="center" wrapText="1"/>
      <protection hidden="1"/>
    </xf>
    <xf numFmtId="0" fontId="15" fillId="16" borderId="10" xfId="0" applyFont="1" applyFill="1" applyBorder="1" applyAlignment="1" applyProtection="1">
      <alignment horizontal="left" vertical="center" wrapText="1"/>
      <protection hidden="1"/>
    </xf>
    <xf numFmtId="0" fontId="15" fillId="16" borderId="11" xfId="0" applyFont="1" applyFill="1" applyBorder="1" applyAlignment="1" applyProtection="1">
      <alignment horizontal="left" vertical="center" wrapText="1"/>
      <protection hidden="1"/>
    </xf>
    <xf numFmtId="0" fontId="15" fillId="16" borderId="11" xfId="0" applyFont="1" applyFill="1" applyBorder="1" applyAlignment="1" applyProtection="1">
      <alignment horizontal="center" vertical="center" wrapText="1"/>
      <protection hidden="1"/>
    </xf>
    <xf numFmtId="0" fontId="15" fillId="16" borderId="11" xfId="0" applyFont="1" applyFill="1" applyBorder="1" applyAlignment="1" applyProtection="1">
      <alignment horizontal="center" vertical="center"/>
      <protection hidden="1"/>
    </xf>
    <xf numFmtId="0" fontId="91" fillId="16" borderId="50" xfId="0" applyFont="1" applyFill="1" applyBorder="1" applyAlignment="1" applyProtection="1">
      <alignment horizontal="center" vertical="center" wrapText="1"/>
      <protection hidden="1"/>
    </xf>
    <xf numFmtId="0" fontId="91" fillId="16" borderId="22" xfId="0" applyFont="1" applyFill="1" applyBorder="1" applyAlignment="1" applyProtection="1">
      <alignment horizontal="center" vertical="center" wrapText="1"/>
      <protection hidden="1"/>
    </xf>
    <xf numFmtId="0" fontId="91" fillId="16" borderId="23" xfId="0" applyFont="1" applyFill="1" applyBorder="1" applyAlignment="1" applyProtection="1">
      <alignment horizontal="center" vertical="center" wrapText="1"/>
      <protection hidden="1"/>
    </xf>
    <xf numFmtId="0" fontId="15" fillId="16" borderId="19" xfId="0" applyFont="1" applyFill="1" applyBorder="1" applyAlignment="1" applyProtection="1">
      <alignment horizontal="left" vertical="center" wrapText="1"/>
      <protection hidden="1"/>
    </xf>
    <xf numFmtId="0" fontId="15" fillId="16" borderId="9" xfId="0" applyFont="1" applyFill="1" applyBorder="1" applyAlignment="1" applyProtection="1">
      <alignment horizontal="left" vertical="center" wrapText="1"/>
      <protection hidden="1"/>
    </xf>
    <xf numFmtId="0" fontId="15" fillId="16" borderId="9" xfId="0" applyFont="1" applyFill="1" applyBorder="1" applyAlignment="1" applyProtection="1">
      <alignment horizontal="center" vertical="center" wrapText="1"/>
      <protection hidden="1"/>
    </xf>
    <xf numFmtId="0" fontId="15" fillId="16" borderId="9" xfId="0" applyFont="1" applyFill="1" applyBorder="1" applyAlignment="1" applyProtection="1">
      <alignment horizontal="center" vertical="center"/>
      <protection hidden="1"/>
    </xf>
    <xf numFmtId="0" fontId="91" fillId="16" borderId="51" xfId="0" applyFont="1" applyFill="1" applyBorder="1" applyAlignment="1" applyProtection="1">
      <alignment horizontal="center" vertical="center" wrapText="1"/>
      <protection hidden="1"/>
    </xf>
    <xf numFmtId="0" fontId="91" fillId="16" borderId="0" xfId="0" applyFont="1" applyFill="1" applyBorder="1" applyAlignment="1" applyProtection="1">
      <alignment horizontal="center" vertical="center" wrapText="1"/>
      <protection hidden="1"/>
    </xf>
    <xf numFmtId="0" fontId="91" fillId="16" borderId="25" xfId="0" applyFont="1" applyFill="1" applyBorder="1" applyAlignment="1" applyProtection="1">
      <alignment horizontal="center" vertical="center" wrapText="1"/>
      <protection hidden="1"/>
    </xf>
    <xf numFmtId="0" fontId="93" fillId="17" borderId="26" xfId="0" applyFont="1" applyFill="1" applyBorder="1" applyAlignment="1" applyProtection="1">
      <alignment horizontal="center" vertical="center" textRotation="90" wrapText="1"/>
      <protection hidden="1"/>
    </xf>
    <xf numFmtId="0" fontId="93" fillId="17" borderId="28" xfId="0" applyFont="1" applyFill="1" applyBorder="1" applyAlignment="1" applyProtection="1">
      <alignment horizontal="center" vertical="center" textRotation="90" wrapText="1"/>
      <protection hidden="1"/>
    </xf>
    <xf numFmtId="0" fontId="16" fillId="15" borderId="4" xfId="0" applyFont="1" applyFill="1" applyBorder="1" applyAlignment="1" applyProtection="1">
      <alignment horizontal="left" vertical="center" wrapText="1"/>
      <protection hidden="1"/>
    </xf>
    <xf numFmtId="0" fontId="16" fillId="15" borderId="5" xfId="0" applyFont="1" applyFill="1" applyBorder="1" applyAlignment="1" applyProtection="1">
      <alignment horizontal="left" vertical="center" wrapText="1"/>
      <protection hidden="1"/>
    </xf>
    <xf numFmtId="0" fontId="16" fillId="15" borderId="5" xfId="0" applyFont="1" applyFill="1" applyBorder="1" applyAlignment="1" applyProtection="1">
      <alignment horizontal="center" vertical="center" wrapText="1"/>
      <protection hidden="1"/>
    </xf>
    <xf numFmtId="0" fontId="16" fillId="15" borderId="5" xfId="0" applyFont="1" applyFill="1" applyBorder="1" applyAlignment="1" applyProtection="1">
      <alignment horizontal="center" vertical="center"/>
      <protection hidden="1"/>
    </xf>
    <xf numFmtId="0" fontId="92" fillId="15" borderId="39" xfId="0" applyFont="1" applyFill="1" applyBorder="1" applyAlignment="1" applyProtection="1">
      <alignment horizontal="center" vertical="center" wrapText="1"/>
      <protection hidden="1"/>
    </xf>
    <xf numFmtId="0" fontId="92" fillId="15" borderId="2" xfId="0" applyFont="1" applyFill="1" applyBorder="1" applyAlignment="1" applyProtection="1">
      <alignment horizontal="center" vertical="center" wrapText="1"/>
      <protection hidden="1"/>
    </xf>
    <xf numFmtId="0" fontId="92" fillId="15" borderId="3" xfId="0" applyFont="1" applyFill="1" applyBorder="1" applyAlignment="1" applyProtection="1">
      <alignment horizontal="center" vertical="center" wrapText="1"/>
      <protection hidden="1"/>
    </xf>
    <xf numFmtId="0" fontId="2" fillId="3" borderId="1" xfId="0" applyFont="1" applyFill="1" applyBorder="1" applyAlignment="1" applyProtection="1">
      <alignment horizontal="center" vertical="center"/>
      <protection locked="0"/>
    </xf>
    <xf numFmtId="0" fontId="2" fillId="3" borderId="2" xfId="0" applyFont="1" applyFill="1" applyBorder="1" applyAlignment="1" applyProtection="1">
      <alignment horizontal="center" vertical="center"/>
      <protection locked="0"/>
    </xf>
    <xf numFmtId="0" fontId="2" fillId="3" borderId="3" xfId="0" applyFont="1" applyFill="1" applyBorder="1" applyAlignment="1" applyProtection="1">
      <alignment horizontal="center" vertical="center"/>
      <protection locked="0"/>
    </xf>
    <xf numFmtId="0" fontId="27" fillId="4" borderId="5" xfId="0" applyFont="1" applyFill="1" applyBorder="1" applyAlignment="1" applyProtection="1">
      <alignment horizontal="center" vertical="center"/>
      <protection locked="0"/>
    </xf>
    <xf numFmtId="0" fontId="27" fillId="4" borderId="6" xfId="0" applyFont="1" applyFill="1" applyBorder="1" applyAlignment="1" applyProtection="1">
      <alignment horizontal="center" vertical="center"/>
      <protection locked="0"/>
    </xf>
    <xf numFmtId="0" fontId="22" fillId="5" borderId="37" xfId="0" applyFont="1" applyFill="1" applyBorder="1" applyAlignment="1" applyProtection="1">
      <alignment horizontal="center" vertical="center"/>
      <protection locked="0"/>
    </xf>
    <xf numFmtId="0" fontId="22" fillId="5" borderId="38" xfId="0" applyFont="1" applyFill="1" applyBorder="1" applyAlignment="1" applyProtection="1">
      <alignment horizontal="center" vertical="center"/>
      <protection locked="0"/>
    </xf>
    <xf numFmtId="0" fontId="24" fillId="5" borderId="37" xfId="0" applyFont="1" applyFill="1" applyBorder="1" applyAlignment="1" applyProtection="1">
      <alignment horizontal="center" vertical="center"/>
      <protection locked="0"/>
    </xf>
    <xf numFmtId="0" fontId="24" fillId="5" borderId="38" xfId="0" applyFont="1" applyFill="1" applyBorder="1" applyAlignment="1" applyProtection="1">
      <alignment horizontal="center" vertical="center"/>
      <protection locked="0"/>
    </xf>
    <xf numFmtId="0" fontId="28" fillId="7" borderId="5" xfId="0" applyFont="1" applyFill="1" applyBorder="1" applyAlignment="1" applyProtection="1">
      <alignment horizontal="center" vertical="center"/>
      <protection locked="0"/>
    </xf>
    <xf numFmtId="0" fontId="28" fillId="7" borderId="6" xfId="0" applyFont="1" applyFill="1" applyBorder="1" applyAlignment="1" applyProtection="1">
      <alignment horizontal="center" vertical="center"/>
      <protection locked="0"/>
    </xf>
  </cellXfs>
  <cellStyles count="1">
    <cellStyle name="Normal" xfId="0" builtinId="0"/>
  </cellStyles>
  <dxfs count="14">
    <dxf>
      <font>
        <color theme="0"/>
      </font>
    </dxf>
    <dxf>
      <font>
        <color theme="0"/>
      </font>
    </dxf>
    <dxf>
      <fill>
        <patternFill>
          <bgColor theme="0"/>
        </patternFill>
      </fill>
    </dxf>
    <dxf>
      <fill>
        <patternFill>
          <bgColor theme="0"/>
        </patternFill>
      </fill>
    </dxf>
    <dxf>
      <fill>
        <patternFill patternType="solid">
          <bgColor theme="0"/>
        </patternFill>
      </fill>
    </dxf>
    <dxf>
      <font>
        <color auto="1"/>
      </font>
      <border>
        <left style="thin">
          <color auto="1"/>
        </left>
        <right style="thin">
          <color auto="1"/>
        </right>
        <top style="thin">
          <color auto="1"/>
        </top>
        <bottom style="thin">
          <color auto="1"/>
        </bottom>
        <vertical/>
        <horizontal/>
      </border>
    </dxf>
    <dxf>
      <font>
        <color theme="0"/>
      </font>
    </dxf>
    <dxf>
      <font>
        <color auto="1"/>
      </font>
      <border>
        <left style="thin">
          <color auto="1"/>
        </left>
        <right style="thin">
          <color auto="1"/>
        </right>
        <top style="thin">
          <color auto="1"/>
        </top>
        <bottom style="thin">
          <color auto="1"/>
        </bottom>
        <vertical/>
        <horizontal/>
      </border>
    </dxf>
    <dxf>
      <font>
        <color theme="0"/>
      </font>
    </dxf>
    <dxf>
      <font>
        <color theme="0"/>
      </font>
    </dxf>
    <dxf>
      <font>
        <color auto="1"/>
      </font>
      <border>
        <left style="thin">
          <color auto="1"/>
        </left>
        <right style="thin">
          <color auto="1"/>
        </right>
        <top style="thin">
          <color auto="1"/>
        </top>
        <bottom style="thin">
          <color auto="1"/>
        </bottom>
        <vertical/>
        <horizontal/>
      </border>
    </dxf>
    <dxf>
      <font>
        <color auto="1"/>
      </font>
      <border>
        <left style="thin">
          <color auto="1"/>
        </left>
        <right style="thin">
          <color auto="1"/>
        </right>
        <top style="thin">
          <color auto="1"/>
        </top>
        <bottom style="thin">
          <color auto="1"/>
        </bottom>
        <vertical/>
        <horizontal/>
      </border>
    </dxf>
    <dxf>
      <font>
        <color auto="1"/>
      </font>
      <border>
        <left style="thin">
          <color auto="1"/>
        </left>
        <right style="thin">
          <color auto="1"/>
        </right>
        <top style="thin">
          <color auto="1"/>
        </top>
        <bottom style="thin">
          <color auto="1"/>
        </bottom>
        <vertical/>
        <horizontal/>
      </border>
    </dxf>
    <dxf>
      <font>
        <color theme="5" tint="0.79998168889431442"/>
      </font>
    </dxf>
  </dxfs>
  <tableStyles count="0" defaultTableStyle="TableStyleMedium2" defaultPivotStyle="PivotStyleLight16"/>
  <colors>
    <mruColors>
      <color rgb="FF006600"/>
      <color rgb="FF0000CC"/>
      <color rgb="FFCC00FF"/>
      <color rgb="FFFFCCFF"/>
      <color rgb="FFFFFFCC"/>
      <color rgb="FFFF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47624</xdr:colOff>
      <xdr:row>10</xdr:row>
      <xdr:rowOff>47625</xdr:rowOff>
    </xdr:from>
    <xdr:to>
      <xdr:col>14</xdr:col>
      <xdr:colOff>342899</xdr:colOff>
      <xdr:row>20</xdr:row>
      <xdr:rowOff>133350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324224" y="2047875"/>
          <a:ext cx="1819275" cy="1990725"/>
        </a:xfrm>
        <a:prstGeom prst="rect">
          <a:avLst/>
        </a:prstGeom>
      </xdr:spPr>
    </xdr:pic>
    <xdr:clientData/>
  </xdr:twoCellAnchor>
  <xdr:twoCellAnchor>
    <xdr:from>
      <xdr:col>1</xdr:col>
      <xdr:colOff>200025</xdr:colOff>
      <xdr:row>15</xdr:row>
      <xdr:rowOff>9525</xdr:rowOff>
    </xdr:from>
    <xdr:to>
      <xdr:col>8</xdr:col>
      <xdr:colOff>114300</xdr:colOff>
      <xdr:row>15</xdr:row>
      <xdr:rowOff>257175</xdr:rowOff>
    </xdr:to>
    <xdr:sp macro="" textlink="">
      <xdr:nvSpPr>
        <xdr:cNvPr id="6" name="Rectangle 5"/>
        <xdr:cNvSpPr/>
      </xdr:nvSpPr>
      <xdr:spPr>
        <a:xfrm>
          <a:off x="314325" y="2886075"/>
          <a:ext cx="258127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prstTxWarp prst="textStop">
            <a:avLst/>
          </a:prstTxWarp>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hi-IN" sz="2000" b="1" cap="none" spc="0">
              <a:ln w="11430">
                <a:solidFill>
                  <a:srgbClr val="FFC000"/>
                </a:solidFill>
              </a:ln>
              <a:solidFill>
                <a:srgbClr val="0000CC"/>
              </a:solidFill>
              <a:effectLst>
                <a:outerShdw blurRad="50800" dist="39000" dir="5460000" algn="tl">
                  <a:srgbClr val="000000">
                    <a:alpha val="38000"/>
                  </a:srgbClr>
                </a:outerShdw>
              </a:effectLst>
              <a:latin typeface="Arial" pitchFamily="34" charset="0"/>
              <a:cs typeface="Arial" pitchFamily="34" charset="0"/>
            </a:rPr>
            <a:t>मो.न.-</a:t>
          </a:r>
          <a:r>
            <a:rPr lang="en-GB" sz="2000" b="1" cap="none" spc="0">
              <a:ln w="11430">
                <a:solidFill>
                  <a:srgbClr val="FFC000"/>
                </a:solidFill>
              </a:ln>
              <a:solidFill>
                <a:srgbClr val="0000CC"/>
              </a:solidFill>
              <a:effectLst>
                <a:outerShdw blurRad="50800" dist="39000" dir="5460000" algn="tl">
                  <a:srgbClr val="000000">
                    <a:alpha val="38000"/>
                  </a:srgbClr>
                </a:outerShdw>
              </a:effectLst>
              <a:latin typeface="Arial" pitchFamily="34" charset="0"/>
              <a:cs typeface="Arial" pitchFamily="34" charset="0"/>
            </a:rPr>
            <a:t>9001052931</a:t>
          </a:r>
        </a:p>
      </xdr:txBody>
    </xdr:sp>
    <xdr:clientData/>
  </xdr:twoCellAnchor>
  <xdr:twoCellAnchor>
    <xdr:from>
      <xdr:col>16</xdr:col>
      <xdr:colOff>57150</xdr:colOff>
      <xdr:row>15</xdr:row>
      <xdr:rowOff>28575</xdr:rowOff>
    </xdr:from>
    <xdr:to>
      <xdr:col>23</xdr:col>
      <xdr:colOff>352425</xdr:colOff>
      <xdr:row>15</xdr:row>
      <xdr:rowOff>257175</xdr:rowOff>
    </xdr:to>
    <xdr:sp macro="" textlink="">
      <xdr:nvSpPr>
        <xdr:cNvPr id="9" name="Rectangle 8"/>
        <xdr:cNvSpPr/>
      </xdr:nvSpPr>
      <xdr:spPr>
        <a:xfrm>
          <a:off x="5353050" y="2905125"/>
          <a:ext cx="2962275" cy="228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prstTxWarp prst="textStop">
            <a:avLst/>
          </a:prstTxWarp>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en-GB" sz="1200" b="1" cap="none" spc="0">
              <a:ln w="11430">
                <a:solidFill>
                  <a:srgbClr val="FFC000"/>
                </a:solidFill>
              </a:ln>
              <a:solidFill>
                <a:srgbClr val="0000CC"/>
              </a:solidFill>
              <a:effectLst>
                <a:outerShdw blurRad="50800" dist="39000" dir="5460000" algn="tl">
                  <a:srgbClr val="000000">
                    <a:alpha val="38000"/>
                  </a:srgbClr>
                </a:outerShdw>
              </a:effectLst>
              <a:latin typeface="Arial" pitchFamily="34" charset="0"/>
              <a:cs typeface="Arial" pitchFamily="34" charset="0"/>
            </a:rPr>
            <a:t>kushalramchoudhary1967@gmail.com</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M1"/>
  <sheetViews>
    <sheetView workbookViewId="0">
      <selection activeCell="K15" sqref="K15"/>
    </sheetView>
  </sheetViews>
  <sheetFormatPr defaultRowHeight="15" x14ac:dyDescent="0.25"/>
  <sheetData>
    <row r="1" spans="1:13" x14ac:dyDescent="0.25">
      <c r="A1" s="101" t="s">
        <v>63</v>
      </c>
      <c r="B1" s="101"/>
      <c r="C1" s="101"/>
      <c r="D1" s="101"/>
      <c r="E1" s="101"/>
      <c r="F1" s="101"/>
      <c r="G1" s="101"/>
      <c r="H1" s="101"/>
      <c r="I1" s="101"/>
      <c r="J1" s="101"/>
      <c r="K1" s="101"/>
      <c r="L1" s="101"/>
      <c r="M1" s="101"/>
    </row>
  </sheetData>
  <mergeCells count="1">
    <mergeCell ref="A1:M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Z39"/>
  <sheetViews>
    <sheetView tabSelected="1" view="pageBreakPreview" zoomScaleNormal="100" zoomScaleSheetLayoutView="100" workbookViewId="0">
      <selection activeCell="M4" sqref="M4:O4"/>
    </sheetView>
  </sheetViews>
  <sheetFormatPr defaultRowHeight="15" x14ac:dyDescent="0.25"/>
  <cols>
    <col min="1" max="1" width="1.7109375" style="6" customWidth="1"/>
    <col min="2" max="9" width="5.7109375" style="6" customWidth="1"/>
    <col min="10" max="10" width="1.7109375" style="6" customWidth="1"/>
    <col min="11" max="15" width="5.7109375" style="6" customWidth="1"/>
    <col min="16" max="16" width="1.7109375" style="6" customWidth="1"/>
    <col min="17" max="24" width="5.7109375" style="6" customWidth="1"/>
    <col min="25" max="25" width="1.7109375" style="6" customWidth="1"/>
    <col min="26" max="28" width="5.7109375" style="6" hidden="1" customWidth="1"/>
    <col min="29" max="43" width="0" style="6" hidden="1" customWidth="1"/>
    <col min="44" max="44" width="10.7109375" style="6" hidden="1" customWidth="1"/>
    <col min="45" max="48" width="0" style="6" hidden="1" customWidth="1"/>
    <col min="49" max="16384" width="9.140625" style="6"/>
  </cols>
  <sheetData>
    <row r="1" spans="1:48" ht="9.9499999999999993" customHeight="1" thickBot="1" x14ac:dyDescent="0.3">
      <c r="A1" s="217"/>
      <c r="B1" s="217"/>
      <c r="C1" s="217"/>
      <c r="D1" s="217"/>
      <c r="E1" s="217"/>
      <c r="F1" s="217"/>
      <c r="G1" s="217"/>
      <c r="H1" s="217"/>
      <c r="I1" s="217"/>
      <c r="J1" s="217"/>
      <c r="K1" s="217"/>
      <c r="L1" s="217"/>
      <c r="M1" s="217"/>
      <c r="N1" s="217"/>
      <c r="O1" s="217"/>
      <c r="P1" s="217"/>
      <c r="Q1" s="217"/>
      <c r="R1" s="217"/>
      <c r="S1" s="217"/>
      <c r="T1" s="217"/>
      <c r="U1" s="217"/>
      <c r="V1" s="217"/>
      <c r="W1" s="217"/>
      <c r="X1" s="217"/>
      <c r="Y1" s="217"/>
      <c r="AC1" s="6" t="s">
        <v>101</v>
      </c>
      <c r="AD1" s="6">
        <v>1</v>
      </c>
    </row>
    <row r="2" spans="1:48" ht="24.95" customHeight="1" thickBot="1" x14ac:dyDescent="0.3">
      <c r="A2" s="217"/>
      <c r="B2" s="356" t="s">
        <v>30</v>
      </c>
      <c r="C2" s="357"/>
      <c r="D2" s="357"/>
      <c r="E2" s="357"/>
      <c r="F2" s="357"/>
      <c r="G2" s="357"/>
      <c r="H2" s="357"/>
      <c r="I2" s="357"/>
      <c r="J2" s="357"/>
      <c r="K2" s="357"/>
      <c r="L2" s="357"/>
      <c r="M2" s="357"/>
      <c r="N2" s="357"/>
      <c r="O2" s="357"/>
      <c r="P2" s="357"/>
      <c r="Q2" s="357"/>
      <c r="R2" s="357"/>
      <c r="S2" s="357"/>
      <c r="T2" s="357"/>
      <c r="U2" s="357"/>
      <c r="V2" s="357"/>
      <c r="W2" s="357"/>
      <c r="X2" s="358"/>
      <c r="Y2" s="217"/>
      <c r="AC2" s="6" t="s">
        <v>102</v>
      </c>
      <c r="AD2" s="6">
        <v>2</v>
      </c>
      <c r="AE2" s="6" t="s">
        <v>0</v>
      </c>
      <c r="AF2" s="6">
        <v>1</v>
      </c>
      <c r="AG2" s="6" t="s">
        <v>2</v>
      </c>
      <c r="AH2" s="6">
        <v>1</v>
      </c>
      <c r="AI2" s="6" t="str">
        <f>IFERROR(IF($AC$6&gt;=AF2,AG2,""),"")</f>
        <v>I</v>
      </c>
      <c r="AJ2" s="6">
        <f>IFERROR(IF($AC$9&gt;=AF2,(IF($AC$8&lt;=AF2,AF2,0)),0),0)</f>
        <v>0</v>
      </c>
      <c r="AK2" s="6">
        <f t="shared" ref="AK2:AK13" si="0">IFERROR(IF($AJ$14&gt;=AF2,SMALL($AJ$2:$AJ$13,$AJ$15+AF2),0),0)</f>
        <v>3</v>
      </c>
      <c r="AL2" s="6" t="str">
        <f>IFERROR(IF(AK2&gt;=1,VLOOKUP(AK2,$AF$2:$AG$13,2,0),""),"")</f>
        <v>III</v>
      </c>
      <c r="AO2" s="6" t="s">
        <v>14</v>
      </c>
      <c r="AP2" s="6">
        <v>5</v>
      </c>
      <c r="AQ2" s="6" t="s">
        <v>19</v>
      </c>
      <c r="AR2" s="80">
        <f ca="1">TODAY()</f>
        <v>44174</v>
      </c>
      <c r="AS2" s="6">
        <f ca="1">IF(AR4=1,YEAR(AR2)-3,0)</f>
        <v>2017</v>
      </c>
      <c r="AT2" s="6">
        <f ca="1">IF(AS2&gt;=2000,RIGHT(AS2,2)+1,0)</f>
        <v>18</v>
      </c>
      <c r="AU2" s="6" t="str">
        <f ca="1">IF($AR$4=1,CONCATENATE(AS2,$AS$7,AT2),"")</f>
        <v>2017-18</v>
      </c>
      <c r="AV2" s="6" t="s">
        <v>21</v>
      </c>
    </row>
    <row r="3" spans="1:48" ht="9.9499999999999993" customHeight="1" thickBot="1" x14ac:dyDescent="0.3">
      <c r="A3" s="217"/>
      <c r="B3" s="218"/>
      <c r="C3" s="218"/>
      <c r="D3" s="218"/>
      <c r="E3" s="218"/>
      <c r="F3" s="218"/>
      <c r="G3" s="218"/>
      <c r="H3" s="218"/>
      <c r="I3" s="218"/>
      <c r="J3" s="218"/>
      <c r="K3" s="218"/>
      <c r="L3" s="218"/>
      <c r="M3" s="218"/>
      <c r="N3" s="218"/>
      <c r="O3" s="218"/>
      <c r="P3" s="218"/>
      <c r="Q3" s="218"/>
      <c r="R3" s="218"/>
      <c r="S3" s="218"/>
      <c r="T3" s="218"/>
      <c r="U3" s="218"/>
      <c r="V3" s="218"/>
      <c r="W3" s="218"/>
      <c r="X3" s="218"/>
      <c r="Y3" s="217"/>
      <c r="AC3" s="6" t="s">
        <v>103</v>
      </c>
      <c r="AD3" s="6">
        <v>3</v>
      </c>
      <c r="AE3" s="6" t="s">
        <v>1</v>
      </c>
      <c r="AF3" s="6">
        <v>2</v>
      </c>
      <c r="AG3" s="6" t="s">
        <v>3</v>
      </c>
      <c r="AH3" s="6">
        <v>2</v>
      </c>
      <c r="AI3" s="6" t="str">
        <f t="shared" ref="AI3:AI13" si="1">IFERROR(IF($AC$6&gt;=AF3,AG3,""),"")</f>
        <v>II</v>
      </c>
      <c r="AJ3" s="6">
        <f t="shared" ref="AJ3:AJ13" si="2">IFERROR(IF($AC$9&gt;=AF3,(IF($AC$8&lt;=AF3,AF3,0)),0),0)</f>
        <v>0</v>
      </c>
      <c r="AK3" s="6">
        <f t="shared" si="0"/>
        <v>4</v>
      </c>
      <c r="AL3" s="6" t="str">
        <f t="shared" ref="AL3:AL13" si="3">IFERROR(IF(AK3&gt;=1,VLOOKUP(AK3,$AF$2:$AG$13,2,0),""),"")</f>
        <v>IV</v>
      </c>
      <c r="AO3" s="6" t="s">
        <v>15</v>
      </c>
      <c r="AP3" s="6">
        <v>8</v>
      </c>
      <c r="AR3" s="80">
        <v>36526</v>
      </c>
      <c r="AS3" s="6">
        <f ca="1">IF(AS2&gt;=2000,AS2+1,0)</f>
        <v>2018</v>
      </c>
      <c r="AT3" s="6">
        <f ca="1">IF(AT2&gt;=1,AT2+1,0)</f>
        <v>19</v>
      </c>
      <c r="AU3" s="6" t="str">
        <f t="shared" ref="AU3:AU6" ca="1" si="4">IF($AR$4=1,CONCATENATE(AS3,$AS$7,AT3),"")</f>
        <v>2018-19</v>
      </c>
      <c r="AV3" s="6" t="s">
        <v>22</v>
      </c>
    </row>
    <row r="4" spans="1:48" ht="21.95" customHeight="1" thickBot="1" x14ac:dyDescent="0.3">
      <c r="A4" s="217"/>
      <c r="B4" s="219" t="s">
        <v>26</v>
      </c>
      <c r="C4" s="220"/>
      <c r="D4" s="220"/>
      <c r="E4" s="359" t="s">
        <v>103</v>
      </c>
      <c r="F4" s="359"/>
      <c r="G4" s="359"/>
      <c r="H4" s="360"/>
      <c r="I4" s="218"/>
      <c r="J4" s="218"/>
      <c r="K4" s="221" t="s">
        <v>75</v>
      </c>
      <c r="L4" s="222"/>
      <c r="M4" s="361" t="s">
        <v>246</v>
      </c>
      <c r="N4" s="361"/>
      <c r="O4" s="362"/>
      <c r="P4" s="218"/>
      <c r="Q4" s="218"/>
      <c r="R4" s="219" t="s">
        <v>27</v>
      </c>
      <c r="S4" s="220"/>
      <c r="T4" s="220"/>
      <c r="U4" s="359" t="s">
        <v>15</v>
      </c>
      <c r="V4" s="359"/>
      <c r="W4" s="359"/>
      <c r="X4" s="360"/>
      <c r="Y4" s="217"/>
      <c r="AC4" s="6">
        <f>IFERROR(VLOOKUP(E4,AC1:AD3,2,0),0)</f>
        <v>3</v>
      </c>
      <c r="AE4" s="6" t="s">
        <v>18</v>
      </c>
      <c r="AF4" s="6">
        <v>3</v>
      </c>
      <c r="AG4" s="6" t="s">
        <v>4</v>
      </c>
      <c r="AH4" s="6">
        <v>3</v>
      </c>
      <c r="AI4" s="6" t="str">
        <f t="shared" si="1"/>
        <v>III</v>
      </c>
      <c r="AJ4" s="6">
        <f t="shared" si="2"/>
        <v>3</v>
      </c>
      <c r="AK4" s="6">
        <f t="shared" si="0"/>
        <v>5</v>
      </c>
      <c r="AL4" s="6" t="str">
        <f t="shared" si="3"/>
        <v>V</v>
      </c>
      <c r="AO4" s="6" t="s">
        <v>16</v>
      </c>
      <c r="AP4" s="6">
        <v>10</v>
      </c>
      <c r="AR4" s="6">
        <f ca="1">IFERROR(IF(AR2&gt;=AR3,1,0),0)</f>
        <v>1</v>
      </c>
      <c r="AS4" s="6">
        <f t="shared" ref="AS4:AS6" ca="1" si="5">IF(AS3&gt;=2000,AS3+1,0)</f>
        <v>2019</v>
      </c>
      <c r="AT4" s="6">
        <f t="shared" ref="AT4:AT6" ca="1" si="6">IF(AT3&gt;=1,AT3+1,0)</f>
        <v>20</v>
      </c>
      <c r="AU4" s="6" t="str">
        <f t="shared" ca="1" si="4"/>
        <v>2019-20</v>
      </c>
      <c r="AV4" s="6" t="s">
        <v>25</v>
      </c>
    </row>
    <row r="5" spans="1:48" ht="9.9499999999999993" customHeight="1" thickBot="1" x14ac:dyDescent="0.3">
      <c r="A5" s="217"/>
      <c r="B5" s="218"/>
      <c r="C5" s="218"/>
      <c r="D5" s="218"/>
      <c r="E5" s="218"/>
      <c r="F5" s="218"/>
      <c r="G5" s="218"/>
      <c r="H5" s="218"/>
      <c r="I5" s="218"/>
      <c r="J5" s="218"/>
      <c r="K5" s="223"/>
      <c r="L5" s="223"/>
      <c r="M5" s="224"/>
      <c r="N5" s="224"/>
      <c r="O5" s="224"/>
      <c r="P5" s="218"/>
      <c r="Q5" s="218"/>
      <c r="R5" s="218"/>
      <c r="S5" s="218"/>
      <c r="T5" s="218"/>
      <c r="U5" s="218"/>
      <c r="V5" s="218"/>
      <c r="W5" s="218"/>
      <c r="X5" s="218"/>
      <c r="Y5" s="217"/>
      <c r="AF5" s="6">
        <v>4</v>
      </c>
      <c r="AG5" s="6" t="s">
        <v>5</v>
      </c>
      <c r="AH5" s="6">
        <v>4</v>
      </c>
      <c r="AI5" s="6" t="str">
        <f t="shared" si="1"/>
        <v>IV</v>
      </c>
      <c r="AJ5" s="6">
        <f t="shared" si="2"/>
        <v>4</v>
      </c>
      <c r="AK5" s="6">
        <f t="shared" si="0"/>
        <v>6</v>
      </c>
      <c r="AL5" s="6" t="str">
        <f t="shared" si="3"/>
        <v>VI</v>
      </c>
      <c r="AO5" s="6" t="s">
        <v>17</v>
      </c>
      <c r="AP5" s="6">
        <v>12</v>
      </c>
      <c r="AS5" s="6">
        <f t="shared" ca="1" si="5"/>
        <v>2020</v>
      </c>
      <c r="AT5" s="6">
        <f t="shared" ca="1" si="6"/>
        <v>21</v>
      </c>
      <c r="AU5" s="6" t="str">
        <f t="shared" ca="1" si="4"/>
        <v>2020-21</v>
      </c>
      <c r="AV5" s="6" t="s">
        <v>23</v>
      </c>
    </row>
    <row r="6" spans="1:48" ht="21.95" customHeight="1" thickBot="1" x14ac:dyDescent="0.3">
      <c r="A6" s="217"/>
      <c r="B6" s="225" t="s">
        <v>28</v>
      </c>
      <c r="C6" s="226"/>
      <c r="D6" s="226"/>
      <c r="E6" s="365" t="s">
        <v>4</v>
      </c>
      <c r="F6" s="366"/>
      <c r="G6" s="218"/>
      <c r="H6" s="218"/>
      <c r="I6" s="218"/>
      <c r="J6" s="218"/>
      <c r="K6" s="227" t="s">
        <v>76</v>
      </c>
      <c r="L6" s="228"/>
      <c r="M6" s="363" t="s">
        <v>87</v>
      </c>
      <c r="N6" s="363"/>
      <c r="O6" s="364"/>
      <c r="P6" s="218"/>
      <c r="Q6" s="218"/>
      <c r="R6" s="218"/>
      <c r="S6" s="218"/>
      <c r="T6" s="225" t="s">
        <v>29</v>
      </c>
      <c r="U6" s="226"/>
      <c r="V6" s="226"/>
      <c r="W6" s="365" t="s">
        <v>9</v>
      </c>
      <c r="X6" s="366"/>
      <c r="Y6" s="217"/>
      <c r="AC6" s="6">
        <f>IFERROR(VLOOKUP(U4,AO2:AP5,2,0),0)</f>
        <v>8</v>
      </c>
      <c r="AF6" s="6">
        <v>5</v>
      </c>
      <c r="AG6" s="6" t="s">
        <v>6</v>
      </c>
      <c r="AH6" s="6">
        <v>5</v>
      </c>
      <c r="AI6" s="6" t="str">
        <f t="shared" si="1"/>
        <v>V</v>
      </c>
      <c r="AJ6" s="6">
        <f t="shared" si="2"/>
        <v>5</v>
      </c>
      <c r="AK6" s="6">
        <f t="shared" si="0"/>
        <v>7</v>
      </c>
      <c r="AL6" s="6" t="str">
        <f t="shared" si="3"/>
        <v>VII</v>
      </c>
      <c r="AS6" s="6">
        <f t="shared" ca="1" si="5"/>
        <v>2021</v>
      </c>
      <c r="AT6" s="6">
        <f t="shared" ca="1" si="6"/>
        <v>22</v>
      </c>
      <c r="AU6" s="6" t="str">
        <f t="shared" ca="1" si="4"/>
        <v>2021-22</v>
      </c>
      <c r="AV6" s="6" t="s">
        <v>24</v>
      </c>
    </row>
    <row r="7" spans="1:48" ht="9.9499999999999993" customHeight="1" x14ac:dyDescent="0.25">
      <c r="A7" s="217"/>
      <c r="B7" s="218"/>
      <c r="C7" s="218"/>
      <c r="D7" s="218"/>
      <c r="E7" s="218"/>
      <c r="F7" s="218"/>
      <c r="G7" s="218"/>
      <c r="H7" s="218"/>
      <c r="I7" s="218"/>
      <c r="J7" s="218"/>
      <c r="K7" s="229"/>
      <c r="L7" s="217"/>
      <c r="M7" s="217"/>
      <c r="N7" s="217"/>
      <c r="O7" s="217"/>
      <c r="P7" s="218"/>
      <c r="Q7" s="218"/>
      <c r="R7" s="218"/>
      <c r="S7" s="218"/>
      <c r="T7" s="218"/>
      <c r="U7" s="218"/>
      <c r="V7" s="218"/>
      <c r="W7" s="218"/>
      <c r="X7" s="218"/>
      <c r="Y7" s="217"/>
      <c r="AC7" s="6" t="str">
        <f ca="1">OFFSET($AL$2:$AL$13,,,COUNTIF($AL$2:$AL$13,"?*"))</f>
        <v>VIII</v>
      </c>
      <c r="AF7" s="6">
        <v>6</v>
      </c>
      <c r="AG7" s="6" t="s">
        <v>7</v>
      </c>
      <c r="AH7" s="6">
        <v>6</v>
      </c>
      <c r="AI7" s="6" t="str">
        <f t="shared" si="1"/>
        <v>VI</v>
      </c>
      <c r="AJ7" s="6">
        <f t="shared" si="2"/>
        <v>6</v>
      </c>
      <c r="AK7" s="6">
        <f t="shared" si="0"/>
        <v>8</v>
      </c>
      <c r="AL7" s="6" t="str">
        <f t="shared" si="3"/>
        <v>VIII</v>
      </c>
      <c r="AR7" s="6">
        <f>IFERROR(IF(LEN(M4)&gt;=7,LEFT(M4,4)*1,0),0)</f>
        <v>2019</v>
      </c>
      <c r="AS7" s="6" t="s">
        <v>20</v>
      </c>
    </row>
    <row r="8" spans="1:48" ht="9.9499999999999993" customHeight="1" x14ac:dyDescent="0.25">
      <c r="A8" s="230"/>
      <c r="B8" s="230"/>
      <c r="C8" s="230"/>
      <c r="D8" s="230"/>
      <c r="E8" s="230"/>
      <c r="F8" s="230"/>
      <c r="G8" s="230"/>
      <c r="H8" s="230"/>
      <c r="I8" s="230"/>
      <c r="J8" s="230"/>
      <c r="K8" s="230"/>
      <c r="L8" s="230"/>
      <c r="M8" s="230"/>
      <c r="N8" s="230"/>
      <c r="O8" s="230"/>
      <c r="P8" s="230"/>
      <c r="Q8" s="230"/>
      <c r="R8" s="230"/>
      <c r="S8" s="230"/>
      <c r="T8" s="230"/>
      <c r="U8" s="230"/>
      <c r="V8" s="230"/>
      <c r="W8" s="230"/>
      <c r="X8" s="230"/>
      <c r="Y8" s="230"/>
      <c r="AC8" s="6">
        <f>IFERROR(VLOOKUP(E6,AG2:AH13,2,0),0)</f>
        <v>3</v>
      </c>
      <c r="AF8" s="6">
        <v>7</v>
      </c>
      <c r="AG8" s="6" t="s">
        <v>8</v>
      </c>
      <c r="AH8" s="6">
        <v>7</v>
      </c>
      <c r="AI8" s="6" t="str">
        <f t="shared" si="1"/>
        <v>VII</v>
      </c>
      <c r="AJ8" s="6">
        <f t="shared" si="2"/>
        <v>7</v>
      </c>
      <c r="AK8" s="6">
        <f t="shared" si="0"/>
        <v>0</v>
      </c>
      <c r="AL8" s="6" t="str">
        <f t="shared" si="3"/>
        <v/>
      </c>
      <c r="AR8" s="6">
        <f>IFERROR(IF(AR7&gt;=2000,AR7+1,0),0)</f>
        <v>2020</v>
      </c>
    </row>
    <row r="9" spans="1:48" ht="24.95" customHeight="1" x14ac:dyDescent="0.25">
      <c r="A9" s="230"/>
      <c r="B9" s="231" t="s">
        <v>31</v>
      </c>
      <c r="C9" s="231"/>
      <c r="D9" s="231"/>
      <c r="E9" s="231"/>
      <c r="F9" s="231"/>
      <c r="G9" s="231"/>
      <c r="H9" s="231"/>
      <c r="I9" s="231"/>
      <c r="J9" s="231"/>
      <c r="K9" s="231"/>
      <c r="L9" s="231"/>
      <c r="M9" s="231"/>
      <c r="N9" s="231"/>
      <c r="O9" s="231"/>
      <c r="P9" s="231"/>
      <c r="Q9" s="231"/>
      <c r="R9" s="231"/>
      <c r="S9" s="231"/>
      <c r="T9" s="231"/>
      <c r="U9" s="231"/>
      <c r="V9" s="231"/>
      <c r="W9" s="231"/>
      <c r="X9" s="231"/>
      <c r="Y9" s="230"/>
      <c r="AC9" s="6">
        <f>IFERROR(VLOOKUP(W6,AG2:AH13,2,0),0)</f>
        <v>8</v>
      </c>
      <c r="AF9" s="6">
        <v>8</v>
      </c>
      <c r="AG9" s="6" t="s">
        <v>9</v>
      </c>
      <c r="AH9" s="6">
        <v>8</v>
      </c>
      <c r="AI9" s="6" t="str">
        <f t="shared" si="1"/>
        <v>VIII</v>
      </c>
      <c r="AJ9" s="6">
        <f t="shared" si="2"/>
        <v>8</v>
      </c>
      <c r="AK9" s="6">
        <f t="shared" si="0"/>
        <v>0</v>
      </c>
      <c r="AL9" s="6" t="str">
        <f t="shared" si="3"/>
        <v/>
      </c>
    </row>
    <row r="10" spans="1:48" ht="9.9499999999999993" customHeight="1" x14ac:dyDescent="0.25">
      <c r="A10" s="230"/>
      <c r="B10" s="230"/>
      <c r="C10" s="230"/>
      <c r="D10" s="230"/>
      <c r="E10" s="230"/>
      <c r="F10" s="230"/>
      <c r="G10" s="230"/>
      <c r="H10" s="230"/>
      <c r="I10" s="230"/>
      <c r="J10" s="230"/>
      <c r="K10" s="232"/>
      <c r="L10" s="232"/>
      <c r="M10" s="232"/>
      <c r="N10" s="232"/>
      <c r="O10" s="232"/>
      <c r="P10" s="230"/>
      <c r="Q10" s="230"/>
      <c r="R10" s="230"/>
      <c r="S10" s="230"/>
      <c r="T10" s="230"/>
      <c r="U10" s="230"/>
      <c r="V10" s="230"/>
      <c r="W10" s="230"/>
      <c r="X10" s="230"/>
      <c r="Y10" s="230"/>
      <c r="AF10" s="6">
        <v>9</v>
      </c>
      <c r="AG10" s="6" t="s">
        <v>10</v>
      </c>
      <c r="AH10" s="6">
        <v>9</v>
      </c>
      <c r="AI10" s="6" t="str">
        <f t="shared" si="1"/>
        <v/>
      </c>
      <c r="AJ10" s="6">
        <f t="shared" si="2"/>
        <v>0</v>
      </c>
      <c r="AK10" s="6">
        <f t="shared" si="0"/>
        <v>0</v>
      </c>
      <c r="AL10" s="6" t="str">
        <f t="shared" si="3"/>
        <v/>
      </c>
    </row>
    <row r="11" spans="1:48" x14ac:dyDescent="0.25">
      <c r="A11" s="230"/>
      <c r="B11" s="233" t="s">
        <v>56</v>
      </c>
      <c r="C11" s="234"/>
      <c r="D11" s="234"/>
      <c r="E11" s="234"/>
      <c r="F11" s="234"/>
      <c r="G11" s="234"/>
      <c r="H11" s="234"/>
      <c r="I11" s="235"/>
      <c r="J11" s="230"/>
      <c r="K11" s="236"/>
      <c r="L11" s="236"/>
      <c r="M11" s="236"/>
      <c r="N11" s="236"/>
      <c r="O11" s="236"/>
      <c r="P11" s="230"/>
      <c r="Q11" s="233" t="s">
        <v>57</v>
      </c>
      <c r="R11" s="234"/>
      <c r="S11" s="234"/>
      <c r="T11" s="234"/>
      <c r="U11" s="234"/>
      <c r="V11" s="234"/>
      <c r="W11" s="234"/>
      <c r="X11" s="235"/>
      <c r="Y11" s="230"/>
      <c r="AF11" s="6">
        <v>10</v>
      </c>
      <c r="AG11" s="6" t="s">
        <v>11</v>
      </c>
      <c r="AH11" s="6">
        <v>10</v>
      </c>
      <c r="AI11" s="6" t="str">
        <f t="shared" si="1"/>
        <v/>
      </c>
      <c r="AJ11" s="6">
        <f t="shared" si="2"/>
        <v>0</v>
      </c>
      <c r="AK11" s="6">
        <f t="shared" si="0"/>
        <v>0</v>
      </c>
      <c r="AL11" s="6" t="str">
        <f t="shared" si="3"/>
        <v/>
      </c>
    </row>
    <row r="12" spans="1:48" ht="15.75" thickBot="1" x14ac:dyDescent="0.3">
      <c r="A12" s="230"/>
      <c r="B12" s="233"/>
      <c r="C12" s="234"/>
      <c r="D12" s="234"/>
      <c r="E12" s="234"/>
      <c r="F12" s="234"/>
      <c r="G12" s="234"/>
      <c r="H12" s="234"/>
      <c r="I12" s="235"/>
      <c r="J12" s="230"/>
      <c r="K12" s="236"/>
      <c r="L12" s="236"/>
      <c r="M12" s="236"/>
      <c r="N12" s="236"/>
      <c r="O12" s="236"/>
      <c r="P12" s="230"/>
      <c r="Q12" s="233"/>
      <c r="R12" s="237"/>
      <c r="S12" s="237"/>
      <c r="T12" s="237"/>
      <c r="U12" s="237"/>
      <c r="V12" s="237"/>
      <c r="W12" s="237"/>
      <c r="X12" s="235"/>
      <c r="Y12" s="230"/>
      <c r="AF12" s="6">
        <v>11</v>
      </c>
      <c r="AG12" s="6" t="s">
        <v>12</v>
      </c>
      <c r="AH12" s="6">
        <v>11</v>
      </c>
      <c r="AI12" s="6" t="str">
        <f t="shared" si="1"/>
        <v/>
      </c>
      <c r="AJ12" s="6">
        <f t="shared" si="2"/>
        <v>0</v>
      </c>
      <c r="AK12" s="6">
        <f t="shared" si="0"/>
        <v>0</v>
      </c>
      <c r="AL12" s="6" t="str">
        <f t="shared" si="3"/>
        <v/>
      </c>
    </row>
    <row r="13" spans="1:48" ht="15.75" x14ac:dyDescent="0.25">
      <c r="A13" s="230"/>
      <c r="B13" s="238"/>
      <c r="C13" s="239" t="s">
        <v>60</v>
      </c>
      <c r="D13" s="240"/>
      <c r="E13" s="240" t="s">
        <v>61</v>
      </c>
      <c r="F13" s="240"/>
      <c r="G13" s="240" t="s">
        <v>62</v>
      </c>
      <c r="H13" s="241"/>
      <c r="I13" s="238"/>
      <c r="J13" s="230"/>
      <c r="K13" s="236"/>
      <c r="L13" s="236"/>
      <c r="M13" s="236"/>
      <c r="N13" s="236"/>
      <c r="O13" s="236"/>
      <c r="P13" s="230"/>
      <c r="Q13" s="238"/>
      <c r="R13" s="239" t="s">
        <v>60</v>
      </c>
      <c r="S13" s="240"/>
      <c r="T13" s="240" t="s">
        <v>61</v>
      </c>
      <c r="U13" s="240"/>
      <c r="V13" s="240" t="s">
        <v>62</v>
      </c>
      <c r="W13" s="241"/>
      <c r="X13" s="238"/>
      <c r="Y13" s="230"/>
      <c r="AF13" s="6">
        <v>12</v>
      </c>
      <c r="AG13" s="6" t="s">
        <v>13</v>
      </c>
      <c r="AH13" s="6">
        <v>12</v>
      </c>
      <c r="AI13" s="6" t="str">
        <f t="shared" si="1"/>
        <v/>
      </c>
      <c r="AJ13" s="6">
        <f t="shared" si="2"/>
        <v>0</v>
      </c>
      <c r="AK13" s="6">
        <f t="shared" si="0"/>
        <v>0</v>
      </c>
      <c r="AL13" s="6" t="str">
        <f t="shared" si="3"/>
        <v/>
      </c>
    </row>
    <row r="14" spans="1:48" ht="18.75" thickBot="1" x14ac:dyDescent="0.3">
      <c r="A14" s="230"/>
      <c r="B14" s="242"/>
      <c r="C14" s="243">
        <f>COUNTIF(STUDENT!F4:F2003,"BOY")+COUNTIF(STUDENT!F4:F2003,"OTH")</f>
        <v>1</v>
      </c>
      <c r="D14" s="244"/>
      <c r="E14" s="244">
        <f>COUNTIF(STUDENT!F4:F2003,"GIRL")</f>
        <v>1</v>
      </c>
      <c r="F14" s="244"/>
      <c r="G14" s="244">
        <f>C14+E14</f>
        <v>2</v>
      </c>
      <c r="H14" s="245"/>
      <c r="I14" s="246"/>
      <c r="J14" s="230"/>
      <c r="K14" s="236"/>
      <c r="L14" s="236"/>
      <c r="M14" s="236"/>
      <c r="N14" s="236"/>
      <c r="O14" s="236"/>
      <c r="P14" s="230"/>
      <c r="Q14" s="242"/>
      <c r="R14" s="243">
        <f>REPORT!Y21+REPORT!AA21</f>
        <v>0</v>
      </c>
      <c r="S14" s="244"/>
      <c r="T14" s="244">
        <f>REPORT!Z21</f>
        <v>1</v>
      </c>
      <c r="U14" s="244"/>
      <c r="V14" s="244">
        <f>R14+T14</f>
        <v>1</v>
      </c>
      <c r="W14" s="245"/>
      <c r="X14" s="246"/>
      <c r="Y14" s="230"/>
      <c r="AJ14" s="6">
        <f>COUNTIF(AJ2:AJ13,"&gt;=1")</f>
        <v>6</v>
      </c>
    </row>
    <row r="15" spans="1:48" ht="9.9499999999999993" customHeight="1" x14ac:dyDescent="0.25">
      <c r="A15" s="230"/>
      <c r="B15" s="247"/>
      <c r="C15" s="230"/>
      <c r="D15" s="230"/>
      <c r="E15" s="230"/>
      <c r="F15" s="230"/>
      <c r="G15" s="230"/>
      <c r="H15" s="230"/>
      <c r="I15" s="230"/>
      <c r="J15" s="230"/>
      <c r="K15" s="236"/>
      <c r="L15" s="236"/>
      <c r="M15" s="236"/>
      <c r="N15" s="236"/>
      <c r="O15" s="236"/>
      <c r="P15" s="230"/>
      <c r="Q15" s="230"/>
      <c r="R15" s="230"/>
      <c r="S15" s="230"/>
      <c r="T15" s="230"/>
      <c r="U15" s="230"/>
      <c r="V15" s="230"/>
      <c r="W15" s="230"/>
      <c r="X15" s="230"/>
      <c r="Y15" s="230"/>
      <c r="AJ15" s="6">
        <f>COUNTIF(AJ2:AJ13,"0")</f>
        <v>6</v>
      </c>
    </row>
    <row r="16" spans="1:48" ht="24.95" customHeight="1" x14ac:dyDescent="0.25">
      <c r="A16" s="230"/>
      <c r="B16" s="248"/>
      <c r="C16" s="249"/>
      <c r="D16" s="249"/>
      <c r="E16" s="249"/>
      <c r="F16" s="249"/>
      <c r="G16" s="249"/>
      <c r="H16" s="249"/>
      <c r="I16" s="249"/>
      <c r="J16" s="230"/>
      <c r="K16" s="236"/>
      <c r="L16" s="236"/>
      <c r="M16" s="236"/>
      <c r="N16" s="236"/>
      <c r="O16" s="236"/>
      <c r="P16" s="230"/>
      <c r="Q16" s="249"/>
      <c r="R16" s="249"/>
      <c r="S16" s="249"/>
      <c r="T16" s="249"/>
      <c r="U16" s="249"/>
      <c r="V16" s="249"/>
      <c r="W16" s="249"/>
      <c r="X16" s="249"/>
      <c r="Y16" s="230"/>
      <c r="AE16" s="6">
        <f>IFERROR(VLOOKUP(M6,AF17:AG28,2,0),0)</f>
        <v>5</v>
      </c>
    </row>
    <row r="17" spans="1:52" ht="9.9499999999999993" customHeight="1" thickBot="1" x14ac:dyDescent="0.3">
      <c r="A17" s="230"/>
      <c r="B17" s="230"/>
      <c r="C17" s="230"/>
      <c r="D17" s="230"/>
      <c r="E17" s="230"/>
      <c r="F17" s="230"/>
      <c r="G17" s="230"/>
      <c r="H17" s="230"/>
      <c r="I17" s="230"/>
      <c r="J17" s="230"/>
      <c r="K17" s="236"/>
      <c r="L17" s="236"/>
      <c r="M17" s="236"/>
      <c r="N17" s="236"/>
      <c r="O17" s="236"/>
      <c r="P17" s="230"/>
      <c r="Q17" s="230"/>
      <c r="R17" s="230"/>
      <c r="S17" s="230"/>
      <c r="T17" s="230"/>
      <c r="U17" s="230"/>
      <c r="V17" s="230"/>
      <c r="W17" s="230"/>
      <c r="X17" s="230"/>
      <c r="Y17" s="230"/>
      <c r="AE17" s="6">
        <v>1</v>
      </c>
      <c r="AF17" s="6" t="s">
        <v>88</v>
      </c>
      <c r="AG17" s="6">
        <v>1</v>
      </c>
    </row>
    <row r="18" spans="1:52" x14ac:dyDescent="0.25">
      <c r="A18" s="230"/>
      <c r="B18" s="250"/>
      <c r="C18" s="251">
        <f>SUM(PRAPTI!H8:H19)</f>
        <v>7000</v>
      </c>
      <c r="D18" s="252"/>
      <c r="E18" s="252"/>
      <c r="F18" s="252"/>
      <c r="G18" s="252"/>
      <c r="H18" s="253"/>
      <c r="I18" s="254"/>
      <c r="J18" s="230"/>
      <c r="K18" s="236"/>
      <c r="L18" s="236"/>
      <c r="M18" s="236"/>
      <c r="N18" s="236"/>
      <c r="O18" s="236"/>
      <c r="P18" s="230"/>
      <c r="Q18" s="250"/>
      <c r="R18" s="251">
        <f>SUM(PRAPTI!L8:L19)</f>
        <v>200</v>
      </c>
      <c r="S18" s="252"/>
      <c r="T18" s="252"/>
      <c r="U18" s="252"/>
      <c r="V18" s="252"/>
      <c r="W18" s="253"/>
      <c r="X18" s="254"/>
      <c r="Y18" s="230"/>
      <c r="AE18" s="6">
        <v>2</v>
      </c>
      <c r="AF18" s="6" t="s">
        <v>85</v>
      </c>
      <c r="AG18" s="6">
        <v>2</v>
      </c>
    </row>
    <row r="19" spans="1:52" ht="15.75" thickBot="1" x14ac:dyDescent="0.3">
      <c r="A19" s="230"/>
      <c r="B19" s="255"/>
      <c r="C19" s="256"/>
      <c r="D19" s="257"/>
      <c r="E19" s="257"/>
      <c r="F19" s="257"/>
      <c r="G19" s="257"/>
      <c r="H19" s="258"/>
      <c r="I19" s="259"/>
      <c r="J19" s="230"/>
      <c r="K19" s="236"/>
      <c r="L19" s="236"/>
      <c r="M19" s="236"/>
      <c r="N19" s="236"/>
      <c r="O19" s="236"/>
      <c r="P19" s="230"/>
      <c r="Q19" s="255"/>
      <c r="R19" s="256"/>
      <c r="S19" s="257"/>
      <c r="T19" s="257"/>
      <c r="U19" s="257"/>
      <c r="V19" s="257"/>
      <c r="W19" s="258"/>
      <c r="X19" s="259"/>
      <c r="Y19" s="230"/>
      <c r="AE19" s="6">
        <v>3</v>
      </c>
      <c r="AF19" s="6" t="s">
        <v>86</v>
      </c>
      <c r="AG19" s="6">
        <v>3</v>
      </c>
    </row>
    <row r="20" spans="1:52" x14ac:dyDescent="0.25">
      <c r="A20" s="230"/>
      <c r="B20" s="233" t="s">
        <v>58</v>
      </c>
      <c r="C20" s="234"/>
      <c r="D20" s="234"/>
      <c r="E20" s="234"/>
      <c r="F20" s="234"/>
      <c r="G20" s="234"/>
      <c r="H20" s="234"/>
      <c r="I20" s="235"/>
      <c r="J20" s="230"/>
      <c r="K20" s="236"/>
      <c r="L20" s="236"/>
      <c r="M20" s="236"/>
      <c r="N20" s="236"/>
      <c r="O20" s="236"/>
      <c r="P20" s="230"/>
      <c r="Q20" s="233" t="s">
        <v>59</v>
      </c>
      <c r="R20" s="234"/>
      <c r="S20" s="234"/>
      <c r="T20" s="234"/>
      <c r="U20" s="234"/>
      <c r="V20" s="234"/>
      <c r="W20" s="234"/>
      <c r="X20" s="235"/>
      <c r="Y20" s="230"/>
      <c r="AE20" s="6">
        <v>4</v>
      </c>
      <c r="AF20" s="6" t="s">
        <v>77</v>
      </c>
      <c r="AG20" s="6">
        <v>4</v>
      </c>
    </row>
    <row r="21" spans="1:52" ht="15.75" thickBot="1" x14ac:dyDescent="0.3">
      <c r="A21" s="230"/>
      <c r="B21" s="260"/>
      <c r="C21" s="237"/>
      <c r="D21" s="237"/>
      <c r="E21" s="237"/>
      <c r="F21" s="237"/>
      <c r="G21" s="237"/>
      <c r="H21" s="237"/>
      <c r="I21" s="261"/>
      <c r="J21" s="230"/>
      <c r="K21" s="236"/>
      <c r="L21" s="236"/>
      <c r="M21" s="236"/>
      <c r="N21" s="236"/>
      <c r="O21" s="236"/>
      <c r="P21" s="230"/>
      <c r="Q21" s="260"/>
      <c r="R21" s="237"/>
      <c r="S21" s="237"/>
      <c r="T21" s="237"/>
      <c r="U21" s="237"/>
      <c r="V21" s="237"/>
      <c r="W21" s="237"/>
      <c r="X21" s="261"/>
      <c r="Y21" s="230"/>
      <c r="AE21" s="6">
        <v>5</v>
      </c>
      <c r="AF21" s="6" t="s">
        <v>87</v>
      </c>
      <c r="AG21" s="6">
        <v>5</v>
      </c>
    </row>
    <row r="22" spans="1:52" ht="9.9499999999999993" customHeight="1" x14ac:dyDescent="0.25">
      <c r="A22" s="230"/>
      <c r="B22" s="230"/>
      <c r="C22" s="230"/>
      <c r="D22" s="230"/>
      <c r="E22" s="230"/>
      <c r="F22" s="230"/>
      <c r="G22" s="230"/>
      <c r="H22" s="230"/>
      <c r="I22" s="230"/>
      <c r="J22" s="230"/>
      <c r="K22" s="230"/>
      <c r="L22" s="230"/>
      <c r="M22" s="230"/>
      <c r="N22" s="230"/>
      <c r="O22" s="230"/>
      <c r="P22" s="230"/>
      <c r="Q22" s="230"/>
      <c r="R22" s="230"/>
      <c r="S22" s="230"/>
      <c r="T22" s="230"/>
      <c r="U22" s="230"/>
      <c r="V22" s="230"/>
      <c r="W22" s="230"/>
      <c r="X22" s="230"/>
      <c r="Y22" s="230"/>
      <c r="AE22" s="6">
        <v>6</v>
      </c>
      <c r="AF22" s="6" t="s">
        <v>78</v>
      </c>
      <c r="AG22" s="6">
        <v>6</v>
      </c>
    </row>
    <row r="23" spans="1:52" ht="24.95" customHeight="1" x14ac:dyDescent="0.25">
      <c r="A23" s="230"/>
      <c r="B23" s="231" t="s">
        <v>32</v>
      </c>
      <c r="C23" s="231"/>
      <c r="D23" s="231"/>
      <c r="E23" s="231"/>
      <c r="F23" s="231"/>
      <c r="G23" s="231"/>
      <c r="H23" s="231"/>
      <c r="I23" s="231"/>
      <c r="J23" s="231"/>
      <c r="K23" s="231"/>
      <c r="L23" s="231"/>
      <c r="M23" s="231"/>
      <c r="N23" s="231"/>
      <c r="O23" s="231"/>
      <c r="P23" s="231"/>
      <c r="Q23" s="231"/>
      <c r="R23" s="231"/>
      <c r="S23" s="231"/>
      <c r="T23" s="231"/>
      <c r="U23" s="231"/>
      <c r="V23" s="231"/>
      <c r="W23" s="231"/>
      <c r="X23" s="231"/>
      <c r="Y23" s="230"/>
      <c r="AE23" s="6">
        <v>7</v>
      </c>
      <c r="AF23" s="6" t="s">
        <v>79</v>
      </c>
      <c r="AG23" s="6">
        <v>7</v>
      </c>
    </row>
    <row r="24" spans="1:52" ht="9.9499999999999993" customHeight="1" x14ac:dyDescent="0.25">
      <c r="A24" s="230"/>
      <c r="B24" s="230"/>
      <c r="C24" s="230"/>
      <c r="D24" s="230"/>
      <c r="E24" s="230"/>
      <c r="F24" s="230"/>
      <c r="G24" s="230"/>
      <c r="H24" s="230"/>
      <c r="I24" s="230"/>
      <c r="J24" s="230"/>
      <c r="K24" s="230"/>
      <c r="L24" s="230"/>
      <c r="M24" s="230"/>
      <c r="N24" s="230"/>
      <c r="O24" s="230"/>
      <c r="P24" s="230"/>
      <c r="Q24" s="230"/>
      <c r="R24" s="230"/>
      <c r="S24" s="230"/>
      <c r="T24" s="230"/>
      <c r="U24" s="230"/>
      <c r="V24" s="230"/>
      <c r="W24" s="230"/>
      <c r="X24" s="230"/>
      <c r="Y24" s="230"/>
      <c r="AE24" s="6">
        <v>8</v>
      </c>
      <c r="AF24" s="6" t="s">
        <v>80</v>
      </c>
      <c r="AG24" s="6">
        <v>8</v>
      </c>
    </row>
    <row r="25" spans="1:52" ht="20.25" customHeight="1" thickBot="1" x14ac:dyDescent="0.3">
      <c r="A25" s="262"/>
      <c r="B25" s="263" t="s">
        <v>110</v>
      </c>
      <c r="C25" s="263"/>
      <c r="D25" s="263"/>
      <c r="E25" s="263"/>
      <c r="F25" s="263"/>
      <c r="G25" s="263"/>
      <c r="H25" s="263"/>
      <c r="I25" s="263"/>
      <c r="J25" s="263"/>
      <c r="K25" s="263"/>
      <c r="L25" s="263"/>
      <c r="M25" s="263"/>
      <c r="N25" s="263"/>
      <c r="O25" s="263"/>
      <c r="P25" s="263"/>
      <c r="Q25" s="263"/>
      <c r="R25" s="263"/>
      <c r="S25" s="263"/>
      <c r="T25" s="263"/>
      <c r="U25" s="263"/>
      <c r="V25" s="263"/>
      <c r="W25" s="263"/>
      <c r="X25" s="263"/>
      <c r="Y25" s="262"/>
      <c r="AE25" s="6">
        <v>9</v>
      </c>
      <c r="AF25" s="6" t="s">
        <v>81</v>
      </c>
      <c r="AG25" s="6">
        <v>9</v>
      </c>
    </row>
    <row r="26" spans="1:52" ht="42" customHeight="1" thickBot="1" x14ac:dyDescent="0.3">
      <c r="A26" s="262"/>
      <c r="B26" s="264" t="s">
        <v>39</v>
      </c>
      <c r="C26" s="265"/>
      <c r="D26" s="265"/>
      <c r="E26" s="265" t="s">
        <v>40</v>
      </c>
      <c r="F26" s="265"/>
      <c r="G26" s="265" t="s">
        <v>46</v>
      </c>
      <c r="H26" s="265"/>
      <c r="I26" s="266" t="s">
        <v>49</v>
      </c>
      <c r="J26" s="266"/>
      <c r="K26" s="266"/>
      <c r="L26" s="266" t="s">
        <v>54</v>
      </c>
      <c r="M26" s="266"/>
      <c r="N26" s="267" t="s">
        <v>89</v>
      </c>
      <c r="O26" s="268"/>
      <c r="P26" s="268"/>
      <c r="Q26" s="268"/>
      <c r="R26" s="268"/>
      <c r="S26" s="268"/>
      <c r="T26" s="268"/>
      <c r="U26" s="268"/>
      <c r="V26" s="269"/>
      <c r="W26" s="265" t="s">
        <v>55</v>
      </c>
      <c r="X26" s="270"/>
      <c r="Y26" s="262"/>
      <c r="AE26" s="6">
        <v>10</v>
      </c>
      <c r="AF26" s="6" t="s">
        <v>82</v>
      </c>
      <c r="AG26" s="6">
        <v>10</v>
      </c>
    </row>
    <row r="27" spans="1:52" ht="35.1" customHeight="1" thickBot="1" x14ac:dyDescent="0.3">
      <c r="A27" s="262"/>
      <c r="B27" s="271" t="s">
        <v>33</v>
      </c>
      <c r="C27" s="272"/>
      <c r="D27" s="272"/>
      <c r="E27" s="273" t="s">
        <v>41</v>
      </c>
      <c r="F27" s="273"/>
      <c r="G27" s="273" t="s">
        <v>47</v>
      </c>
      <c r="H27" s="273"/>
      <c r="I27" s="274" t="s">
        <v>107</v>
      </c>
      <c r="J27" s="275"/>
      <c r="K27" s="276"/>
      <c r="L27" s="277" t="s">
        <v>50</v>
      </c>
      <c r="M27" s="278"/>
      <c r="N27" s="279" t="s">
        <v>245</v>
      </c>
      <c r="O27" s="280"/>
      <c r="P27" s="280"/>
      <c r="Q27" s="280"/>
      <c r="R27" s="280"/>
      <c r="S27" s="280"/>
      <c r="T27" s="280"/>
      <c r="U27" s="280"/>
      <c r="V27" s="281"/>
      <c r="W27" s="282" t="s">
        <v>244</v>
      </c>
      <c r="X27" s="283"/>
      <c r="Y27" s="262"/>
      <c r="AE27" s="6">
        <v>11</v>
      </c>
      <c r="AF27" s="6" t="s">
        <v>83</v>
      </c>
      <c r="AG27" s="6">
        <v>11</v>
      </c>
    </row>
    <row r="28" spans="1:52" ht="20.100000000000001" customHeight="1" x14ac:dyDescent="0.25">
      <c r="A28" s="262"/>
      <c r="B28" s="284" t="s">
        <v>34</v>
      </c>
      <c r="C28" s="285"/>
      <c r="D28" s="285"/>
      <c r="E28" s="286" t="s">
        <v>41</v>
      </c>
      <c r="F28" s="286"/>
      <c r="G28" s="286" t="s">
        <v>47</v>
      </c>
      <c r="H28" s="286"/>
      <c r="I28" s="287" t="s">
        <v>107</v>
      </c>
      <c r="J28" s="287"/>
      <c r="K28" s="287"/>
      <c r="L28" s="287" t="s">
        <v>50</v>
      </c>
      <c r="M28" s="288"/>
      <c r="N28" s="289"/>
      <c r="O28" s="290"/>
      <c r="P28" s="290"/>
      <c r="Q28" s="290"/>
      <c r="R28" s="290"/>
      <c r="S28" s="290"/>
      <c r="T28" s="290"/>
      <c r="U28" s="290"/>
      <c r="V28" s="291"/>
      <c r="W28" s="292"/>
      <c r="X28" s="293"/>
      <c r="Y28" s="262"/>
      <c r="AE28" s="6">
        <v>12</v>
      </c>
      <c r="AF28" s="6" t="s">
        <v>84</v>
      </c>
      <c r="AG28" s="6">
        <v>12</v>
      </c>
    </row>
    <row r="29" spans="1:52" ht="20.100000000000001" customHeight="1" thickBot="1" x14ac:dyDescent="0.3">
      <c r="A29" s="262"/>
      <c r="B29" s="294"/>
      <c r="C29" s="295"/>
      <c r="D29" s="295"/>
      <c r="E29" s="296" t="s">
        <v>42</v>
      </c>
      <c r="F29" s="296"/>
      <c r="G29" s="296"/>
      <c r="H29" s="296"/>
      <c r="I29" s="297" t="s">
        <v>108</v>
      </c>
      <c r="J29" s="297"/>
      <c r="K29" s="297"/>
      <c r="L29" s="297" t="s">
        <v>51</v>
      </c>
      <c r="M29" s="298"/>
      <c r="N29" s="289"/>
      <c r="O29" s="290"/>
      <c r="P29" s="290"/>
      <c r="Q29" s="290"/>
      <c r="R29" s="290"/>
      <c r="S29" s="290"/>
      <c r="T29" s="290"/>
      <c r="U29" s="290"/>
      <c r="V29" s="291"/>
      <c r="W29" s="292"/>
      <c r="X29" s="293"/>
      <c r="Y29" s="262"/>
      <c r="AZ29" s="299"/>
    </row>
    <row r="30" spans="1:52" ht="20.100000000000001" customHeight="1" x14ac:dyDescent="0.25">
      <c r="A30" s="262"/>
      <c r="B30" s="300" t="s">
        <v>35</v>
      </c>
      <c r="C30" s="301"/>
      <c r="D30" s="301"/>
      <c r="E30" s="302" t="s">
        <v>41</v>
      </c>
      <c r="F30" s="302"/>
      <c r="G30" s="302" t="s">
        <v>47</v>
      </c>
      <c r="H30" s="302"/>
      <c r="I30" s="303" t="s">
        <v>107</v>
      </c>
      <c r="J30" s="303"/>
      <c r="K30" s="303"/>
      <c r="L30" s="303" t="s">
        <v>50</v>
      </c>
      <c r="M30" s="304"/>
      <c r="N30" s="289"/>
      <c r="O30" s="290"/>
      <c r="P30" s="290"/>
      <c r="Q30" s="290"/>
      <c r="R30" s="290"/>
      <c r="S30" s="290"/>
      <c r="T30" s="290"/>
      <c r="U30" s="290"/>
      <c r="V30" s="291"/>
      <c r="W30" s="292"/>
      <c r="X30" s="293"/>
      <c r="Y30" s="262"/>
    </row>
    <row r="31" spans="1:52" ht="20.100000000000001" customHeight="1" x14ac:dyDescent="0.25">
      <c r="A31" s="262"/>
      <c r="B31" s="305"/>
      <c r="C31" s="306"/>
      <c r="D31" s="306"/>
      <c r="E31" s="307" t="s">
        <v>42</v>
      </c>
      <c r="F31" s="307"/>
      <c r="G31" s="307"/>
      <c r="H31" s="307"/>
      <c r="I31" s="308" t="s">
        <v>108</v>
      </c>
      <c r="J31" s="308"/>
      <c r="K31" s="308"/>
      <c r="L31" s="308" t="s">
        <v>51</v>
      </c>
      <c r="M31" s="309"/>
      <c r="N31" s="289"/>
      <c r="O31" s="290"/>
      <c r="P31" s="290"/>
      <c r="Q31" s="290"/>
      <c r="R31" s="290"/>
      <c r="S31" s="290"/>
      <c r="T31" s="290"/>
      <c r="U31" s="290"/>
      <c r="V31" s="291"/>
      <c r="W31" s="292"/>
      <c r="X31" s="293"/>
      <c r="Y31" s="262"/>
    </row>
    <row r="32" spans="1:52" ht="20.100000000000001" customHeight="1" thickBot="1" x14ac:dyDescent="0.3">
      <c r="A32" s="262"/>
      <c r="B32" s="310"/>
      <c r="C32" s="311"/>
      <c r="D32" s="311"/>
      <c r="E32" s="312" t="s">
        <v>43</v>
      </c>
      <c r="F32" s="312"/>
      <c r="G32" s="312" t="s">
        <v>48</v>
      </c>
      <c r="H32" s="312"/>
      <c r="I32" s="313" t="s">
        <v>109</v>
      </c>
      <c r="J32" s="313"/>
      <c r="K32" s="313"/>
      <c r="L32" s="313" t="s">
        <v>52</v>
      </c>
      <c r="M32" s="314"/>
      <c r="N32" s="289"/>
      <c r="O32" s="290"/>
      <c r="P32" s="290"/>
      <c r="Q32" s="290"/>
      <c r="R32" s="290"/>
      <c r="S32" s="290"/>
      <c r="T32" s="290"/>
      <c r="U32" s="290"/>
      <c r="V32" s="291"/>
      <c r="W32" s="292"/>
      <c r="X32" s="293"/>
      <c r="Y32" s="262"/>
    </row>
    <row r="33" spans="1:25" ht="20.100000000000001" customHeight="1" x14ac:dyDescent="0.25">
      <c r="A33" s="262"/>
      <c r="B33" s="315" t="s">
        <v>36</v>
      </c>
      <c r="C33" s="316"/>
      <c r="D33" s="316"/>
      <c r="E33" s="317" t="s">
        <v>41</v>
      </c>
      <c r="F33" s="317"/>
      <c r="G33" s="317" t="s">
        <v>47</v>
      </c>
      <c r="H33" s="317"/>
      <c r="I33" s="318" t="s">
        <v>107</v>
      </c>
      <c r="J33" s="318"/>
      <c r="K33" s="318"/>
      <c r="L33" s="318" t="s">
        <v>50</v>
      </c>
      <c r="M33" s="319"/>
      <c r="N33" s="289"/>
      <c r="O33" s="290"/>
      <c r="P33" s="290"/>
      <c r="Q33" s="290"/>
      <c r="R33" s="290"/>
      <c r="S33" s="290"/>
      <c r="T33" s="290"/>
      <c r="U33" s="290"/>
      <c r="V33" s="291"/>
      <c r="W33" s="292"/>
      <c r="X33" s="293"/>
      <c r="Y33" s="262"/>
    </row>
    <row r="34" spans="1:25" ht="20.100000000000001" customHeight="1" x14ac:dyDescent="0.25">
      <c r="A34" s="262"/>
      <c r="B34" s="320"/>
      <c r="C34" s="321"/>
      <c r="D34" s="321"/>
      <c r="E34" s="322" t="s">
        <v>42</v>
      </c>
      <c r="F34" s="322"/>
      <c r="G34" s="322"/>
      <c r="H34" s="322"/>
      <c r="I34" s="323" t="s">
        <v>108</v>
      </c>
      <c r="J34" s="323"/>
      <c r="K34" s="323"/>
      <c r="L34" s="323" t="s">
        <v>51</v>
      </c>
      <c r="M34" s="324"/>
      <c r="N34" s="289"/>
      <c r="O34" s="290"/>
      <c r="P34" s="290"/>
      <c r="Q34" s="290"/>
      <c r="R34" s="290"/>
      <c r="S34" s="290"/>
      <c r="T34" s="290"/>
      <c r="U34" s="290"/>
      <c r="V34" s="291"/>
      <c r="W34" s="292"/>
      <c r="X34" s="293"/>
      <c r="Y34" s="262"/>
    </row>
    <row r="35" spans="1:25" ht="20.100000000000001" customHeight="1" thickBot="1" x14ac:dyDescent="0.3">
      <c r="A35" s="262"/>
      <c r="B35" s="325"/>
      <c r="C35" s="326"/>
      <c r="D35" s="326"/>
      <c r="E35" s="327" t="s">
        <v>44</v>
      </c>
      <c r="F35" s="327"/>
      <c r="G35" s="327" t="s">
        <v>48</v>
      </c>
      <c r="H35" s="327"/>
      <c r="I35" s="328" t="s">
        <v>109</v>
      </c>
      <c r="J35" s="328"/>
      <c r="K35" s="328"/>
      <c r="L35" s="328" t="s">
        <v>52</v>
      </c>
      <c r="M35" s="329"/>
      <c r="N35" s="330"/>
      <c r="O35" s="331"/>
      <c r="P35" s="331"/>
      <c r="Q35" s="331"/>
      <c r="R35" s="331"/>
      <c r="S35" s="331"/>
      <c r="T35" s="331"/>
      <c r="U35" s="331"/>
      <c r="V35" s="332"/>
      <c r="W35" s="292"/>
      <c r="X35" s="293"/>
      <c r="Y35" s="262"/>
    </row>
    <row r="36" spans="1:25" ht="35.1" customHeight="1" x14ac:dyDescent="0.25">
      <c r="A36" s="262"/>
      <c r="B36" s="333" t="s">
        <v>37</v>
      </c>
      <c r="C36" s="334"/>
      <c r="D36" s="334"/>
      <c r="E36" s="335" t="s">
        <v>42</v>
      </c>
      <c r="F36" s="335"/>
      <c r="G36" s="335" t="s">
        <v>48</v>
      </c>
      <c r="H36" s="335"/>
      <c r="I36" s="336" t="s">
        <v>108</v>
      </c>
      <c r="J36" s="336"/>
      <c r="K36" s="336"/>
      <c r="L36" s="336" t="s">
        <v>52</v>
      </c>
      <c r="M36" s="336"/>
      <c r="N36" s="337" t="s">
        <v>242</v>
      </c>
      <c r="O36" s="338"/>
      <c r="P36" s="338"/>
      <c r="Q36" s="338"/>
      <c r="R36" s="338"/>
      <c r="S36" s="338"/>
      <c r="T36" s="338"/>
      <c r="U36" s="338"/>
      <c r="V36" s="339"/>
      <c r="W36" s="292"/>
      <c r="X36" s="293"/>
      <c r="Y36" s="262"/>
    </row>
    <row r="37" spans="1:25" ht="35.1" customHeight="1" thickBot="1" x14ac:dyDescent="0.3">
      <c r="A37" s="262"/>
      <c r="B37" s="340"/>
      <c r="C37" s="341"/>
      <c r="D37" s="341"/>
      <c r="E37" s="342" t="s">
        <v>44</v>
      </c>
      <c r="F37" s="342"/>
      <c r="G37" s="342"/>
      <c r="H37" s="342"/>
      <c r="I37" s="343" t="s">
        <v>109</v>
      </c>
      <c r="J37" s="343"/>
      <c r="K37" s="343"/>
      <c r="L37" s="343" t="s">
        <v>53</v>
      </c>
      <c r="M37" s="343"/>
      <c r="N37" s="344"/>
      <c r="O37" s="345"/>
      <c r="P37" s="345"/>
      <c r="Q37" s="345"/>
      <c r="R37" s="345"/>
      <c r="S37" s="345"/>
      <c r="T37" s="345"/>
      <c r="U37" s="345"/>
      <c r="V37" s="346"/>
      <c r="W37" s="347"/>
      <c r="X37" s="348"/>
      <c r="Y37" s="262"/>
    </row>
    <row r="38" spans="1:25" ht="42" customHeight="1" thickBot="1" x14ac:dyDescent="0.3">
      <c r="A38" s="262"/>
      <c r="B38" s="349" t="s">
        <v>38</v>
      </c>
      <c r="C38" s="350"/>
      <c r="D38" s="350"/>
      <c r="E38" s="351" t="s">
        <v>45</v>
      </c>
      <c r="F38" s="351"/>
      <c r="G38" s="351" t="s">
        <v>48</v>
      </c>
      <c r="H38" s="351"/>
      <c r="I38" s="352" t="s">
        <v>109</v>
      </c>
      <c r="J38" s="352"/>
      <c r="K38" s="352"/>
      <c r="L38" s="352" t="s">
        <v>52</v>
      </c>
      <c r="M38" s="352"/>
      <c r="N38" s="353" t="s">
        <v>243</v>
      </c>
      <c r="O38" s="354"/>
      <c r="P38" s="354"/>
      <c r="Q38" s="354"/>
      <c r="R38" s="354"/>
      <c r="S38" s="354"/>
      <c r="T38" s="354"/>
      <c r="U38" s="354"/>
      <c r="V38" s="354"/>
      <c r="W38" s="354"/>
      <c r="X38" s="355"/>
      <c r="Y38" s="262"/>
    </row>
    <row r="39" spans="1:25" ht="9.9499999999999993" customHeight="1" x14ac:dyDescent="0.25">
      <c r="A39" s="262"/>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row>
  </sheetData>
  <sheetProtection password="CD8E" sheet="1" objects="1" scenarios="1"/>
  <mergeCells count="98">
    <mergeCell ref="W6:X6"/>
    <mergeCell ref="B6:D6"/>
    <mergeCell ref="E6:F6"/>
    <mergeCell ref="T6:V6"/>
    <mergeCell ref="K6:L6"/>
    <mergeCell ref="M6:O6"/>
    <mergeCell ref="B9:X9"/>
    <mergeCell ref="K11:O21"/>
    <mergeCell ref="B23:X23"/>
    <mergeCell ref="B16:I16"/>
    <mergeCell ref="Q16:X16"/>
    <mergeCell ref="C18:H19"/>
    <mergeCell ref="B20:I21"/>
    <mergeCell ref="R18:W19"/>
    <mergeCell ref="Q20:X21"/>
    <mergeCell ref="B2:X2"/>
    <mergeCell ref="B4:D4"/>
    <mergeCell ref="E4:H4"/>
    <mergeCell ref="R4:T4"/>
    <mergeCell ref="U4:X4"/>
    <mergeCell ref="M4:O4"/>
    <mergeCell ref="K4:L4"/>
    <mergeCell ref="B25:X25"/>
    <mergeCell ref="B11:I12"/>
    <mergeCell ref="Q11:X12"/>
    <mergeCell ref="R13:S13"/>
    <mergeCell ref="T13:U13"/>
    <mergeCell ref="V13:W13"/>
    <mergeCell ref="R14:S14"/>
    <mergeCell ref="T14:U14"/>
    <mergeCell ref="V14:W14"/>
    <mergeCell ref="C13:D13"/>
    <mergeCell ref="E13:F13"/>
    <mergeCell ref="G13:H13"/>
    <mergeCell ref="E14:F14"/>
    <mergeCell ref="G14:H14"/>
    <mergeCell ref="C14:D14"/>
    <mergeCell ref="B26:D26"/>
    <mergeCell ref="E30:F30"/>
    <mergeCell ref="E31:F31"/>
    <mergeCell ref="E32:F32"/>
    <mergeCell ref="E27:F27"/>
    <mergeCell ref="E28:F28"/>
    <mergeCell ref="E29:F29"/>
    <mergeCell ref="B27:D27"/>
    <mergeCell ref="E33:F33"/>
    <mergeCell ref="B30:D32"/>
    <mergeCell ref="B33:D35"/>
    <mergeCell ref="G36:H37"/>
    <mergeCell ref="I37:K37"/>
    <mergeCell ref="E34:F34"/>
    <mergeCell ref="E35:F35"/>
    <mergeCell ref="E36:F36"/>
    <mergeCell ref="E37:F37"/>
    <mergeCell ref="B36:D37"/>
    <mergeCell ref="L29:M29"/>
    <mergeCell ref="I30:K30"/>
    <mergeCell ref="L30:M30"/>
    <mergeCell ref="I31:K31"/>
    <mergeCell ref="L31:M31"/>
    <mergeCell ref="L37:M37"/>
    <mergeCell ref="I38:K38"/>
    <mergeCell ref="L38:M38"/>
    <mergeCell ref="B38:D38"/>
    <mergeCell ref="B28:D29"/>
    <mergeCell ref="I32:K32"/>
    <mergeCell ref="L32:M32"/>
    <mergeCell ref="I33:K33"/>
    <mergeCell ref="L33:M33"/>
    <mergeCell ref="I34:K34"/>
    <mergeCell ref="L34:M34"/>
    <mergeCell ref="I35:K35"/>
    <mergeCell ref="L35:M35"/>
    <mergeCell ref="I36:K36"/>
    <mergeCell ref="L36:M36"/>
    <mergeCell ref="I29:K29"/>
    <mergeCell ref="G26:H26"/>
    <mergeCell ref="E26:F26"/>
    <mergeCell ref="I26:K26"/>
    <mergeCell ref="L26:M26"/>
    <mergeCell ref="E38:F38"/>
    <mergeCell ref="G27:H27"/>
    <mergeCell ref="G32:H32"/>
    <mergeCell ref="G35:H35"/>
    <mergeCell ref="G38:H38"/>
    <mergeCell ref="G28:H29"/>
    <mergeCell ref="G30:H31"/>
    <mergeCell ref="G33:H34"/>
    <mergeCell ref="L28:M28"/>
    <mergeCell ref="I27:K27"/>
    <mergeCell ref="L27:M27"/>
    <mergeCell ref="I28:K28"/>
    <mergeCell ref="N36:V37"/>
    <mergeCell ref="N27:V35"/>
    <mergeCell ref="W26:X26"/>
    <mergeCell ref="N26:V26"/>
    <mergeCell ref="N38:X38"/>
    <mergeCell ref="W27:X37"/>
  </mergeCells>
  <dataValidations count="7">
    <dataValidation type="list" allowBlank="1" showInputMessage="1" showErrorMessage="1" prompt="विद्यालय प्रकार चयन करें" sqref="E4:H4">
      <formula1>प्रकार</formula1>
    </dataValidation>
    <dataValidation type="list" allowBlank="1" showInputMessage="1" showErrorMessage="1" prompt="पहले विद्यालय प्रकार चयन कर फिर विद्यालय स्तर चयन करें" sqref="U4:X4">
      <formula1>स्तर</formula1>
    </dataValidation>
    <dataValidation type="list" allowBlank="1" showInputMessage="1" showErrorMessage="1" prompt="पहले विद्यालय प्रकार व स्तर चयन कर फिर विद्यालय में संचालित निम्नतम (सबसे छोटी) कक्षा चयन करें" sqref="E6:F6">
      <formula1>CLASS</formula1>
    </dataValidation>
    <dataValidation type="list" allowBlank="1" showInputMessage="1" showErrorMessage="1" prompt="पहले विद्यालय प्रकार व स्तर चयन कर फिर विद्यालय में संचालित उच्चतम (सबसे बड़ी) कक्षा चयन करें" sqref="W6:X6">
      <formula1>CLASS</formula1>
    </dataValidation>
    <dataValidation allowBlank="1" showInputMessage="1" showErrorMessage="1" promptTitle="विद्यालय का नाम लिखें" prompt="हिन्दी हेतु गूगल इनपुट टूल्स का उपयोग करें" sqref="B2:X2"/>
    <dataValidation type="list" allowBlank="1" showInputMessage="1" showErrorMessage="1" prompt="सत्र चयन करें" sqref="M4">
      <formula1>सत्र</formula1>
    </dataValidation>
    <dataValidation type="list" allowBlank="1" showInputMessage="1" showErrorMessage="1" prompt="सत्रारंभ का माह चयन करें" sqref="M6:O6">
      <formula1>MONTH</formula1>
    </dataValidation>
  </dataValidations>
  <pageMargins left="0.19685039370078741" right="0.19685039370078741" top="0.19685039370078741" bottom="0.19685039370078741" header="0" footer="0"/>
  <pageSetup paperSize="9" scale="7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1:D2004"/>
  <sheetViews>
    <sheetView view="pageBreakPreview" zoomScaleNormal="100" zoomScaleSheetLayoutView="100" workbookViewId="0">
      <selection activeCell="C6" sqref="C6"/>
    </sheetView>
  </sheetViews>
  <sheetFormatPr defaultRowHeight="15" x14ac:dyDescent="0.25"/>
  <cols>
    <col min="1" max="1" width="8.42578125" style="6" customWidth="1"/>
    <col min="2" max="2" width="11.85546875" style="6" customWidth="1"/>
    <col min="3" max="3" width="31.5703125" style="6" customWidth="1"/>
    <col min="4" max="4" width="29.5703125" style="6" customWidth="1"/>
    <col min="5" max="16384" width="9.140625" style="6"/>
  </cols>
  <sheetData>
    <row r="1" spans="1:4" x14ac:dyDescent="0.25">
      <c r="A1" s="102" t="s">
        <v>64</v>
      </c>
      <c r="B1" s="102"/>
      <c r="C1" s="102"/>
      <c r="D1" s="102"/>
    </row>
    <row r="2" spans="1:4" x14ac:dyDescent="0.25">
      <c r="A2" s="102"/>
      <c r="B2" s="102"/>
      <c r="C2" s="102"/>
      <c r="D2" s="102"/>
    </row>
    <row r="3" spans="1:4" x14ac:dyDescent="0.25">
      <c r="A3" s="103"/>
      <c r="B3" s="103"/>
      <c r="C3" s="103"/>
      <c r="D3" s="103"/>
    </row>
    <row r="4" spans="1:4" x14ac:dyDescent="0.25">
      <c r="A4" s="1" t="s">
        <v>65</v>
      </c>
      <c r="B4" s="1" t="s">
        <v>66</v>
      </c>
      <c r="C4" s="1" t="s">
        <v>67</v>
      </c>
      <c r="D4" s="1" t="s">
        <v>68</v>
      </c>
    </row>
    <row r="5" spans="1:4" x14ac:dyDescent="0.25">
      <c r="A5" s="88"/>
      <c r="B5" s="88">
        <v>325</v>
      </c>
      <c r="C5" s="89" t="s">
        <v>94</v>
      </c>
      <c r="D5" s="89" t="s">
        <v>95</v>
      </c>
    </row>
    <row r="6" spans="1:4" x14ac:dyDescent="0.25">
      <c r="A6" s="88"/>
      <c r="B6" s="88">
        <v>426</v>
      </c>
      <c r="C6" s="89" t="s">
        <v>96</v>
      </c>
      <c r="D6" s="89" t="s">
        <v>97</v>
      </c>
    </row>
    <row r="7" spans="1:4" x14ac:dyDescent="0.25">
      <c r="A7" s="88"/>
      <c r="B7" s="88"/>
      <c r="C7" s="89"/>
      <c r="D7" s="89"/>
    </row>
    <row r="8" spans="1:4" x14ac:dyDescent="0.25">
      <c r="A8" s="88"/>
      <c r="B8" s="88"/>
      <c r="C8" s="89"/>
      <c r="D8" s="89"/>
    </row>
    <row r="9" spans="1:4" x14ac:dyDescent="0.25">
      <c r="A9" s="88"/>
      <c r="B9" s="88"/>
      <c r="C9" s="89"/>
      <c r="D9" s="89"/>
    </row>
    <row r="10" spans="1:4" x14ac:dyDescent="0.25">
      <c r="A10" s="88"/>
      <c r="B10" s="88"/>
      <c r="C10" s="89"/>
      <c r="D10" s="89"/>
    </row>
    <row r="11" spans="1:4" x14ac:dyDescent="0.25">
      <c r="A11" s="88"/>
      <c r="B11" s="88"/>
      <c r="C11" s="89"/>
      <c r="D11" s="89"/>
    </row>
    <row r="12" spans="1:4" x14ac:dyDescent="0.25">
      <c r="A12" s="88"/>
      <c r="B12" s="88"/>
      <c r="C12" s="89"/>
      <c r="D12" s="89"/>
    </row>
    <row r="13" spans="1:4" x14ac:dyDescent="0.25">
      <c r="A13" s="88"/>
      <c r="B13" s="88"/>
      <c r="C13" s="89"/>
      <c r="D13" s="89"/>
    </row>
    <row r="14" spans="1:4" x14ac:dyDescent="0.25">
      <c r="A14" s="88"/>
      <c r="B14" s="88"/>
      <c r="C14" s="89"/>
      <c r="D14" s="89"/>
    </row>
    <row r="15" spans="1:4" x14ac:dyDescent="0.25">
      <c r="A15" s="88"/>
      <c r="B15" s="88"/>
      <c r="C15" s="89"/>
      <c r="D15" s="89"/>
    </row>
    <row r="16" spans="1:4" x14ac:dyDescent="0.25">
      <c r="A16" s="88"/>
      <c r="B16" s="88"/>
      <c r="C16" s="89"/>
      <c r="D16" s="89"/>
    </row>
    <row r="17" spans="1:4" x14ac:dyDescent="0.25">
      <c r="A17" s="88"/>
      <c r="B17" s="88"/>
      <c r="C17" s="89"/>
      <c r="D17" s="89"/>
    </row>
    <row r="18" spans="1:4" x14ac:dyDescent="0.25">
      <c r="A18" s="88"/>
      <c r="B18" s="88"/>
      <c r="C18" s="89"/>
      <c r="D18" s="89"/>
    </row>
    <row r="19" spans="1:4" x14ac:dyDescent="0.25">
      <c r="A19" s="88"/>
      <c r="B19" s="88"/>
      <c r="C19" s="89"/>
      <c r="D19" s="89"/>
    </row>
    <row r="20" spans="1:4" x14ac:dyDescent="0.25">
      <c r="A20" s="88"/>
      <c r="B20" s="88"/>
      <c r="C20" s="89"/>
      <c r="D20" s="89"/>
    </row>
    <row r="21" spans="1:4" x14ac:dyDescent="0.25">
      <c r="A21" s="88"/>
      <c r="B21" s="88"/>
      <c r="C21" s="89"/>
      <c r="D21" s="89"/>
    </row>
    <row r="22" spans="1:4" x14ac:dyDescent="0.25">
      <c r="A22" s="88"/>
      <c r="B22" s="88"/>
      <c r="C22" s="89"/>
      <c r="D22" s="89"/>
    </row>
    <row r="23" spans="1:4" x14ac:dyDescent="0.25">
      <c r="A23" s="88"/>
      <c r="B23" s="88"/>
      <c r="C23" s="89"/>
      <c r="D23" s="89"/>
    </row>
    <row r="24" spans="1:4" x14ac:dyDescent="0.25">
      <c r="A24" s="88"/>
      <c r="B24" s="88"/>
      <c r="C24" s="89"/>
      <c r="D24" s="89"/>
    </row>
    <row r="25" spans="1:4" x14ac:dyDescent="0.25">
      <c r="A25" s="88"/>
      <c r="B25" s="88"/>
      <c r="C25" s="89"/>
      <c r="D25" s="89"/>
    </row>
    <row r="26" spans="1:4" x14ac:dyDescent="0.25">
      <c r="A26" s="88"/>
      <c r="B26" s="88"/>
      <c r="C26" s="89"/>
      <c r="D26" s="89"/>
    </row>
    <row r="27" spans="1:4" x14ac:dyDescent="0.25">
      <c r="A27" s="88"/>
      <c r="B27" s="88"/>
      <c r="C27" s="89"/>
      <c r="D27" s="89"/>
    </row>
    <row r="28" spans="1:4" x14ac:dyDescent="0.25">
      <c r="A28" s="88"/>
      <c r="B28" s="88"/>
      <c r="C28" s="89"/>
      <c r="D28" s="89"/>
    </row>
    <row r="29" spans="1:4" x14ac:dyDescent="0.25">
      <c r="A29" s="88"/>
      <c r="B29" s="88"/>
      <c r="C29" s="89"/>
      <c r="D29" s="89"/>
    </row>
    <row r="30" spans="1:4" x14ac:dyDescent="0.25">
      <c r="A30" s="88"/>
      <c r="B30" s="88"/>
      <c r="C30" s="89"/>
      <c r="D30" s="89"/>
    </row>
    <row r="31" spans="1:4" x14ac:dyDescent="0.25">
      <c r="A31" s="88"/>
      <c r="B31" s="88"/>
      <c r="C31" s="89"/>
      <c r="D31" s="89"/>
    </row>
    <row r="32" spans="1:4" x14ac:dyDescent="0.25">
      <c r="A32" s="88"/>
      <c r="B32" s="88"/>
      <c r="C32" s="89"/>
      <c r="D32" s="89"/>
    </row>
    <row r="33" spans="1:4" x14ac:dyDescent="0.25">
      <c r="A33" s="88"/>
      <c r="B33" s="88"/>
      <c r="C33" s="89"/>
      <c r="D33" s="89"/>
    </row>
    <row r="34" spans="1:4" x14ac:dyDescent="0.25">
      <c r="A34" s="88"/>
      <c r="B34" s="88"/>
      <c r="C34" s="89"/>
      <c r="D34" s="89"/>
    </row>
    <row r="35" spans="1:4" x14ac:dyDescent="0.25">
      <c r="A35" s="88"/>
      <c r="B35" s="88"/>
      <c r="C35" s="89"/>
      <c r="D35" s="89"/>
    </row>
    <row r="36" spans="1:4" x14ac:dyDescent="0.25">
      <c r="A36" s="88"/>
      <c r="B36" s="88"/>
      <c r="C36" s="89"/>
      <c r="D36" s="89"/>
    </row>
    <row r="37" spans="1:4" x14ac:dyDescent="0.25">
      <c r="A37" s="88"/>
      <c r="B37" s="88"/>
      <c r="C37" s="89"/>
      <c r="D37" s="89"/>
    </row>
    <row r="38" spans="1:4" x14ac:dyDescent="0.25">
      <c r="A38" s="88"/>
      <c r="B38" s="88"/>
      <c r="C38" s="89"/>
      <c r="D38" s="89"/>
    </row>
    <row r="39" spans="1:4" x14ac:dyDescent="0.25">
      <c r="A39" s="88"/>
      <c r="B39" s="88"/>
      <c r="C39" s="89"/>
      <c r="D39" s="89"/>
    </row>
    <row r="40" spans="1:4" x14ac:dyDescent="0.25">
      <c r="A40" s="88"/>
      <c r="B40" s="88"/>
      <c r="C40" s="89"/>
      <c r="D40" s="89"/>
    </row>
    <row r="41" spans="1:4" x14ac:dyDescent="0.25">
      <c r="A41" s="88"/>
      <c r="B41" s="88"/>
      <c r="C41" s="89"/>
      <c r="D41" s="89"/>
    </row>
    <row r="42" spans="1:4" x14ac:dyDescent="0.25">
      <c r="A42" s="88"/>
      <c r="B42" s="88"/>
      <c r="C42" s="89"/>
      <c r="D42" s="89"/>
    </row>
    <row r="43" spans="1:4" x14ac:dyDescent="0.25">
      <c r="A43" s="88"/>
      <c r="B43" s="88"/>
      <c r="C43" s="89"/>
      <c r="D43" s="89"/>
    </row>
    <row r="44" spans="1:4" x14ac:dyDescent="0.25">
      <c r="A44" s="88"/>
      <c r="B44" s="88"/>
      <c r="C44" s="89"/>
      <c r="D44" s="89"/>
    </row>
    <row r="45" spans="1:4" x14ac:dyDescent="0.25">
      <c r="A45" s="88"/>
      <c r="B45" s="88"/>
      <c r="C45" s="89"/>
      <c r="D45" s="89"/>
    </row>
    <row r="46" spans="1:4" x14ac:dyDescent="0.25">
      <c r="A46" s="88"/>
      <c r="B46" s="88"/>
      <c r="C46" s="89"/>
      <c r="D46" s="89"/>
    </row>
    <row r="47" spans="1:4" x14ac:dyDescent="0.25">
      <c r="A47" s="88"/>
      <c r="B47" s="88"/>
      <c r="C47" s="89"/>
      <c r="D47" s="89"/>
    </row>
    <row r="48" spans="1:4" x14ac:dyDescent="0.25">
      <c r="A48" s="88"/>
      <c r="B48" s="88"/>
      <c r="C48" s="89"/>
      <c r="D48" s="89"/>
    </row>
    <row r="49" spans="1:4" x14ac:dyDescent="0.25">
      <c r="A49" s="88"/>
      <c r="B49" s="88"/>
      <c r="C49" s="89"/>
      <c r="D49" s="89"/>
    </row>
    <row r="50" spans="1:4" x14ac:dyDescent="0.25">
      <c r="A50" s="88"/>
      <c r="B50" s="88"/>
      <c r="C50" s="89"/>
      <c r="D50" s="89"/>
    </row>
    <row r="51" spans="1:4" x14ac:dyDescent="0.25">
      <c r="A51" s="88"/>
      <c r="B51" s="88"/>
      <c r="C51" s="89"/>
      <c r="D51" s="89"/>
    </row>
    <row r="52" spans="1:4" x14ac:dyDescent="0.25">
      <c r="A52" s="88"/>
      <c r="B52" s="88"/>
      <c r="C52" s="89"/>
      <c r="D52" s="89"/>
    </row>
    <row r="53" spans="1:4" x14ac:dyDescent="0.25">
      <c r="A53" s="88"/>
      <c r="B53" s="88"/>
      <c r="C53" s="89"/>
      <c r="D53" s="89"/>
    </row>
    <row r="54" spans="1:4" x14ac:dyDescent="0.25">
      <c r="A54" s="88"/>
      <c r="B54" s="88"/>
      <c r="C54" s="89"/>
      <c r="D54" s="89"/>
    </row>
    <row r="55" spans="1:4" x14ac:dyDescent="0.25">
      <c r="A55" s="88"/>
      <c r="B55" s="88"/>
      <c r="C55" s="89"/>
      <c r="D55" s="89"/>
    </row>
    <row r="56" spans="1:4" x14ac:dyDescent="0.25">
      <c r="A56" s="88"/>
      <c r="B56" s="88"/>
      <c r="C56" s="89"/>
      <c r="D56" s="89"/>
    </row>
    <row r="57" spans="1:4" x14ac:dyDescent="0.25">
      <c r="A57" s="88"/>
      <c r="B57" s="88"/>
      <c r="C57" s="89"/>
      <c r="D57" s="89"/>
    </row>
    <row r="58" spans="1:4" x14ac:dyDescent="0.25">
      <c r="A58" s="88"/>
      <c r="B58" s="88"/>
      <c r="C58" s="89"/>
      <c r="D58" s="89"/>
    </row>
    <row r="59" spans="1:4" x14ac:dyDescent="0.25">
      <c r="A59" s="88"/>
      <c r="B59" s="88"/>
      <c r="C59" s="89"/>
      <c r="D59" s="89"/>
    </row>
    <row r="60" spans="1:4" x14ac:dyDescent="0.25">
      <c r="A60" s="88"/>
      <c r="B60" s="88"/>
      <c r="C60" s="89"/>
      <c r="D60" s="89"/>
    </row>
    <row r="61" spans="1:4" x14ac:dyDescent="0.25">
      <c r="A61" s="88"/>
      <c r="B61" s="88"/>
      <c r="C61" s="89"/>
      <c r="D61" s="89"/>
    </row>
    <row r="62" spans="1:4" x14ac:dyDescent="0.25">
      <c r="A62" s="88"/>
      <c r="B62" s="88"/>
      <c r="C62" s="89"/>
      <c r="D62" s="89"/>
    </row>
    <row r="63" spans="1:4" x14ac:dyDescent="0.25">
      <c r="A63" s="88"/>
      <c r="B63" s="88"/>
      <c r="C63" s="89"/>
      <c r="D63" s="89"/>
    </row>
    <row r="64" spans="1:4" x14ac:dyDescent="0.25">
      <c r="A64" s="88"/>
      <c r="B64" s="88"/>
      <c r="C64" s="89"/>
      <c r="D64" s="89"/>
    </row>
    <row r="65" spans="1:4" x14ac:dyDescent="0.25">
      <c r="A65" s="88"/>
      <c r="B65" s="88"/>
      <c r="C65" s="89"/>
      <c r="D65" s="89"/>
    </row>
    <row r="66" spans="1:4" x14ac:dyDescent="0.25">
      <c r="A66" s="88"/>
      <c r="B66" s="88"/>
      <c r="C66" s="89"/>
      <c r="D66" s="89"/>
    </row>
    <row r="67" spans="1:4" x14ac:dyDescent="0.25">
      <c r="A67" s="88"/>
      <c r="B67" s="88"/>
      <c r="C67" s="89"/>
      <c r="D67" s="89"/>
    </row>
    <row r="68" spans="1:4" x14ac:dyDescent="0.25">
      <c r="A68" s="88"/>
      <c r="B68" s="88"/>
      <c r="C68" s="89"/>
      <c r="D68" s="89"/>
    </row>
    <row r="69" spans="1:4" x14ac:dyDescent="0.25">
      <c r="A69" s="88"/>
      <c r="B69" s="88"/>
      <c r="C69" s="89"/>
      <c r="D69" s="89"/>
    </row>
    <row r="70" spans="1:4" x14ac:dyDescent="0.25">
      <c r="A70" s="88"/>
      <c r="B70" s="88"/>
      <c r="C70" s="89"/>
      <c r="D70" s="89"/>
    </row>
    <row r="71" spans="1:4" x14ac:dyDescent="0.25">
      <c r="A71" s="88"/>
      <c r="B71" s="88"/>
      <c r="C71" s="89"/>
      <c r="D71" s="89"/>
    </row>
    <row r="72" spans="1:4" x14ac:dyDescent="0.25">
      <c r="A72" s="88"/>
      <c r="B72" s="88"/>
      <c r="C72" s="89"/>
      <c r="D72" s="89"/>
    </row>
    <row r="73" spans="1:4" x14ac:dyDescent="0.25">
      <c r="A73" s="88"/>
      <c r="B73" s="88"/>
      <c r="C73" s="89"/>
      <c r="D73" s="89"/>
    </row>
    <row r="74" spans="1:4" x14ac:dyDescent="0.25">
      <c r="A74" s="88"/>
      <c r="B74" s="88"/>
      <c r="C74" s="89"/>
      <c r="D74" s="89"/>
    </row>
    <row r="75" spans="1:4" x14ac:dyDescent="0.25">
      <c r="A75" s="88"/>
      <c r="B75" s="88"/>
      <c r="C75" s="89"/>
      <c r="D75" s="89"/>
    </row>
    <row r="76" spans="1:4" x14ac:dyDescent="0.25">
      <c r="A76" s="88"/>
      <c r="B76" s="88"/>
      <c r="C76" s="89"/>
      <c r="D76" s="89"/>
    </row>
    <row r="77" spans="1:4" x14ac:dyDescent="0.25">
      <c r="A77" s="88"/>
      <c r="B77" s="88"/>
      <c r="C77" s="89"/>
      <c r="D77" s="89"/>
    </row>
    <row r="78" spans="1:4" x14ac:dyDescent="0.25">
      <c r="A78" s="88"/>
      <c r="B78" s="88"/>
      <c r="C78" s="89"/>
      <c r="D78" s="89"/>
    </row>
    <row r="79" spans="1:4" x14ac:dyDescent="0.25">
      <c r="A79" s="88"/>
      <c r="B79" s="88"/>
      <c r="C79" s="89"/>
      <c r="D79" s="89"/>
    </row>
    <row r="80" spans="1:4" x14ac:dyDescent="0.25">
      <c r="A80" s="88"/>
      <c r="B80" s="88"/>
      <c r="C80" s="89"/>
      <c r="D80" s="89"/>
    </row>
    <row r="81" spans="1:4" x14ac:dyDescent="0.25">
      <c r="A81" s="88"/>
      <c r="B81" s="88"/>
      <c r="C81" s="89"/>
      <c r="D81" s="89"/>
    </row>
    <row r="82" spans="1:4" x14ac:dyDescent="0.25">
      <c r="A82" s="88"/>
      <c r="B82" s="88"/>
      <c r="C82" s="89"/>
      <c r="D82" s="89"/>
    </row>
    <row r="83" spans="1:4" x14ac:dyDescent="0.25">
      <c r="A83" s="88"/>
      <c r="B83" s="88"/>
      <c r="C83" s="89"/>
      <c r="D83" s="89"/>
    </row>
    <row r="84" spans="1:4" x14ac:dyDescent="0.25">
      <c r="A84" s="88"/>
      <c r="B84" s="88"/>
      <c r="C84" s="89"/>
      <c r="D84" s="89"/>
    </row>
    <row r="85" spans="1:4" x14ac:dyDescent="0.25">
      <c r="A85" s="88"/>
      <c r="B85" s="88"/>
      <c r="C85" s="89"/>
      <c r="D85" s="89"/>
    </row>
    <row r="86" spans="1:4" x14ac:dyDescent="0.25">
      <c r="A86" s="88"/>
      <c r="B86" s="88"/>
      <c r="C86" s="89"/>
      <c r="D86" s="89"/>
    </row>
    <row r="87" spans="1:4" x14ac:dyDescent="0.25">
      <c r="A87" s="88"/>
      <c r="B87" s="88"/>
      <c r="C87" s="89"/>
      <c r="D87" s="89"/>
    </row>
    <row r="88" spans="1:4" x14ac:dyDescent="0.25">
      <c r="A88" s="88"/>
      <c r="B88" s="88"/>
      <c r="C88" s="89"/>
      <c r="D88" s="89"/>
    </row>
    <row r="89" spans="1:4" x14ac:dyDescent="0.25">
      <c r="A89" s="88"/>
      <c r="B89" s="88"/>
      <c r="C89" s="89"/>
      <c r="D89" s="89"/>
    </row>
    <row r="90" spans="1:4" x14ac:dyDescent="0.25">
      <c r="A90" s="88"/>
      <c r="B90" s="88"/>
      <c r="C90" s="89"/>
      <c r="D90" s="89"/>
    </row>
    <row r="91" spans="1:4" x14ac:dyDescent="0.25">
      <c r="A91" s="88"/>
      <c r="B91" s="88"/>
      <c r="C91" s="89"/>
      <c r="D91" s="89"/>
    </row>
    <row r="92" spans="1:4" x14ac:dyDescent="0.25">
      <c r="A92" s="88"/>
      <c r="B92" s="88"/>
      <c r="C92" s="89"/>
      <c r="D92" s="89"/>
    </row>
    <row r="93" spans="1:4" x14ac:dyDescent="0.25">
      <c r="A93" s="88"/>
      <c r="B93" s="88"/>
      <c r="C93" s="89"/>
      <c r="D93" s="89"/>
    </row>
    <row r="94" spans="1:4" x14ac:dyDescent="0.25">
      <c r="A94" s="88"/>
      <c r="B94" s="88"/>
      <c r="C94" s="89"/>
      <c r="D94" s="89"/>
    </row>
    <row r="95" spans="1:4" x14ac:dyDescent="0.25">
      <c r="A95" s="88"/>
      <c r="B95" s="88"/>
      <c r="C95" s="89"/>
      <c r="D95" s="89"/>
    </row>
    <row r="96" spans="1:4" x14ac:dyDescent="0.25">
      <c r="A96" s="88"/>
      <c r="B96" s="88"/>
      <c r="C96" s="89"/>
      <c r="D96" s="89"/>
    </row>
    <row r="97" spans="1:4" x14ac:dyDescent="0.25">
      <c r="A97" s="88"/>
      <c r="B97" s="88"/>
      <c r="C97" s="89"/>
      <c r="D97" s="89"/>
    </row>
    <row r="98" spans="1:4" x14ac:dyDescent="0.25">
      <c r="A98" s="88"/>
      <c r="B98" s="88"/>
      <c r="C98" s="89"/>
      <c r="D98" s="89"/>
    </row>
    <row r="99" spans="1:4" x14ac:dyDescent="0.25">
      <c r="A99" s="88"/>
      <c r="B99" s="88"/>
      <c r="C99" s="89"/>
      <c r="D99" s="89"/>
    </row>
    <row r="100" spans="1:4" x14ac:dyDescent="0.25">
      <c r="A100" s="88"/>
      <c r="B100" s="88"/>
      <c r="C100" s="89"/>
      <c r="D100" s="89"/>
    </row>
    <row r="101" spans="1:4" x14ac:dyDescent="0.25">
      <c r="A101" s="88"/>
      <c r="B101" s="88"/>
      <c r="C101" s="89"/>
      <c r="D101" s="89"/>
    </row>
    <row r="102" spans="1:4" x14ac:dyDescent="0.25">
      <c r="A102" s="88"/>
      <c r="B102" s="88"/>
      <c r="C102" s="89"/>
      <c r="D102" s="89"/>
    </row>
    <row r="103" spans="1:4" x14ac:dyDescent="0.25">
      <c r="A103" s="88"/>
      <c r="B103" s="88"/>
      <c r="C103" s="89"/>
      <c r="D103" s="89"/>
    </row>
    <row r="104" spans="1:4" x14ac:dyDescent="0.25">
      <c r="A104" s="88"/>
      <c r="B104" s="88"/>
      <c r="C104" s="89"/>
      <c r="D104" s="89"/>
    </row>
    <row r="105" spans="1:4" x14ac:dyDescent="0.25">
      <c r="A105" s="88"/>
      <c r="B105" s="88"/>
      <c r="C105" s="89"/>
      <c r="D105" s="89"/>
    </row>
    <row r="106" spans="1:4" x14ac:dyDescent="0.25">
      <c r="A106" s="88"/>
      <c r="B106" s="88"/>
      <c r="C106" s="89"/>
      <c r="D106" s="89"/>
    </row>
    <row r="107" spans="1:4" x14ac:dyDescent="0.25">
      <c r="A107" s="88"/>
      <c r="B107" s="88"/>
      <c r="C107" s="89"/>
      <c r="D107" s="89"/>
    </row>
    <row r="108" spans="1:4" x14ac:dyDescent="0.25">
      <c r="A108" s="88"/>
      <c r="B108" s="88"/>
      <c r="C108" s="89"/>
      <c r="D108" s="89"/>
    </row>
    <row r="109" spans="1:4" x14ac:dyDescent="0.25">
      <c r="A109" s="88"/>
      <c r="B109" s="88"/>
      <c r="C109" s="89"/>
      <c r="D109" s="89"/>
    </row>
    <row r="110" spans="1:4" x14ac:dyDescent="0.25">
      <c r="A110" s="88"/>
      <c r="B110" s="88"/>
      <c r="C110" s="89"/>
      <c r="D110" s="89"/>
    </row>
    <row r="111" spans="1:4" x14ac:dyDescent="0.25">
      <c r="A111" s="88"/>
      <c r="B111" s="88"/>
      <c r="C111" s="89"/>
      <c r="D111" s="89"/>
    </row>
    <row r="112" spans="1:4" x14ac:dyDescent="0.25">
      <c r="A112" s="88"/>
      <c r="B112" s="88"/>
      <c r="C112" s="89"/>
      <c r="D112" s="89"/>
    </row>
    <row r="113" spans="1:4" x14ac:dyDescent="0.25">
      <c r="A113" s="88"/>
      <c r="B113" s="88"/>
      <c r="C113" s="89"/>
      <c r="D113" s="89"/>
    </row>
    <row r="114" spans="1:4" x14ac:dyDescent="0.25">
      <c r="A114" s="88"/>
      <c r="B114" s="88"/>
      <c r="C114" s="89"/>
      <c r="D114" s="89"/>
    </row>
    <row r="115" spans="1:4" x14ac:dyDescent="0.25">
      <c r="A115" s="88"/>
      <c r="B115" s="88"/>
      <c r="C115" s="89"/>
      <c r="D115" s="89"/>
    </row>
    <row r="116" spans="1:4" x14ac:dyDescent="0.25">
      <c r="A116" s="88"/>
      <c r="B116" s="88"/>
      <c r="C116" s="89"/>
      <c r="D116" s="89"/>
    </row>
    <row r="117" spans="1:4" x14ac:dyDescent="0.25">
      <c r="A117" s="88"/>
      <c r="B117" s="88"/>
      <c r="C117" s="89"/>
      <c r="D117" s="89"/>
    </row>
    <row r="118" spans="1:4" x14ac:dyDescent="0.25">
      <c r="A118" s="88"/>
      <c r="B118" s="88"/>
      <c r="C118" s="89"/>
      <c r="D118" s="89"/>
    </row>
    <row r="119" spans="1:4" x14ac:dyDescent="0.25">
      <c r="A119" s="88"/>
      <c r="B119" s="88"/>
      <c r="C119" s="89"/>
      <c r="D119" s="89"/>
    </row>
    <row r="120" spans="1:4" x14ac:dyDescent="0.25">
      <c r="A120" s="88"/>
      <c r="B120" s="88"/>
      <c r="C120" s="89"/>
      <c r="D120" s="89"/>
    </row>
    <row r="121" spans="1:4" x14ac:dyDescent="0.25">
      <c r="A121" s="88"/>
      <c r="B121" s="88"/>
      <c r="C121" s="89"/>
      <c r="D121" s="89"/>
    </row>
    <row r="122" spans="1:4" x14ac:dyDescent="0.25">
      <c r="A122" s="88"/>
      <c r="B122" s="88"/>
      <c r="C122" s="89"/>
      <c r="D122" s="89"/>
    </row>
    <row r="123" spans="1:4" x14ac:dyDescent="0.25">
      <c r="A123" s="88"/>
      <c r="B123" s="88"/>
      <c r="C123" s="89"/>
      <c r="D123" s="89"/>
    </row>
    <row r="124" spans="1:4" x14ac:dyDescent="0.25">
      <c r="A124" s="88"/>
      <c r="B124" s="88"/>
      <c r="C124" s="89"/>
      <c r="D124" s="89"/>
    </row>
    <row r="125" spans="1:4" x14ac:dyDescent="0.25">
      <c r="A125" s="88"/>
      <c r="B125" s="88"/>
      <c r="C125" s="89"/>
      <c r="D125" s="89"/>
    </row>
    <row r="126" spans="1:4" x14ac:dyDescent="0.25">
      <c r="A126" s="88"/>
      <c r="B126" s="88"/>
      <c r="C126" s="89"/>
      <c r="D126" s="89"/>
    </row>
    <row r="127" spans="1:4" x14ac:dyDescent="0.25">
      <c r="A127" s="88"/>
      <c r="B127" s="88"/>
      <c r="C127" s="89"/>
      <c r="D127" s="89"/>
    </row>
    <row r="128" spans="1:4" x14ac:dyDescent="0.25">
      <c r="A128" s="88"/>
      <c r="B128" s="88"/>
      <c r="C128" s="89"/>
      <c r="D128" s="89"/>
    </row>
    <row r="129" spans="1:4" x14ac:dyDescent="0.25">
      <c r="A129" s="88"/>
      <c r="B129" s="88"/>
      <c r="C129" s="89"/>
      <c r="D129" s="89"/>
    </row>
    <row r="130" spans="1:4" x14ac:dyDescent="0.25">
      <c r="A130" s="88"/>
      <c r="B130" s="88"/>
      <c r="C130" s="89"/>
      <c r="D130" s="89"/>
    </row>
    <row r="131" spans="1:4" x14ac:dyDescent="0.25">
      <c r="A131" s="88"/>
      <c r="B131" s="88"/>
      <c r="C131" s="89"/>
      <c r="D131" s="89"/>
    </row>
    <row r="132" spans="1:4" x14ac:dyDescent="0.25">
      <c r="A132" s="88"/>
      <c r="B132" s="88"/>
      <c r="C132" s="89"/>
      <c r="D132" s="89"/>
    </row>
    <row r="133" spans="1:4" x14ac:dyDescent="0.25">
      <c r="A133" s="88"/>
      <c r="B133" s="88"/>
      <c r="C133" s="89"/>
      <c r="D133" s="89"/>
    </row>
    <row r="134" spans="1:4" x14ac:dyDescent="0.25">
      <c r="A134" s="88"/>
      <c r="B134" s="88"/>
      <c r="C134" s="89"/>
      <c r="D134" s="89"/>
    </row>
    <row r="135" spans="1:4" x14ac:dyDescent="0.25">
      <c r="A135" s="88"/>
      <c r="B135" s="88"/>
      <c r="C135" s="89"/>
      <c r="D135" s="89"/>
    </row>
    <row r="136" spans="1:4" x14ac:dyDescent="0.25">
      <c r="A136" s="88"/>
      <c r="B136" s="88"/>
      <c r="C136" s="89"/>
      <c r="D136" s="89"/>
    </row>
    <row r="137" spans="1:4" x14ac:dyDescent="0.25">
      <c r="A137" s="88"/>
      <c r="B137" s="88"/>
      <c r="C137" s="89"/>
      <c r="D137" s="89"/>
    </row>
    <row r="138" spans="1:4" x14ac:dyDescent="0.25">
      <c r="A138" s="88"/>
      <c r="B138" s="88"/>
      <c r="C138" s="89"/>
      <c r="D138" s="89"/>
    </row>
    <row r="139" spans="1:4" x14ac:dyDescent="0.25">
      <c r="A139" s="88"/>
      <c r="B139" s="88"/>
      <c r="C139" s="89"/>
      <c r="D139" s="89"/>
    </row>
    <row r="140" spans="1:4" x14ac:dyDescent="0.25">
      <c r="A140" s="88"/>
      <c r="B140" s="88"/>
      <c r="C140" s="89"/>
      <c r="D140" s="89"/>
    </row>
    <row r="141" spans="1:4" x14ac:dyDescent="0.25">
      <c r="A141" s="88"/>
      <c r="B141" s="88"/>
      <c r="C141" s="89"/>
      <c r="D141" s="89"/>
    </row>
    <row r="142" spans="1:4" x14ac:dyDescent="0.25">
      <c r="A142" s="88"/>
      <c r="B142" s="88"/>
      <c r="C142" s="89"/>
      <c r="D142" s="89"/>
    </row>
    <row r="143" spans="1:4" x14ac:dyDescent="0.25">
      <c r="A143" s="88"/>
      <c r="B143" s="88"/>
      <c r="C143" s="89"/>
      <c r="D143" s="89"/>
    </row>
    <row r="144" spans="1:4" x14ac:dyDescent="0.25">
      <c r="A144" s="88"/>
      <c r="B144" s="88"/>
      <c r="C144" s="89"/>
      <c r="D144" s="89"/>
    </row>
    <row r="145" spans="1:4" x14ac:dyDescent="0.25">
      <c r="A145" s="88"/>
      <c r="B145" s="88"/>
      <c r="C145" s="89"/>
      <c r="D145" s="89"/>
    </row>
    <row r="146" spans="1:4" x14ac:dyDescent="0.25">
      <c r="A146" s="88"/>
      <c r="B146" s="88"/>
      <c r="C146" s="89"/>
      <c r="D146" s="89"/>
    </row>
    <row r="147" spans="1:4" x14ac:dyDescent="0.25">
      <c r="A147" s="88"/>
      <c r="B147" s="88"/>
      <c r="C147" s="89"/>
      <c r="D147" s="89"/>
    </row>
    <row r="148" spans="1:4" x14ac:dyDescent="0.25">
      <c r="A148" s="88"/>
      <c r="B148" s="88"/>
      <c r="C148" s="89"/>
      <c r="D148" s="89"/>
    </row>
    <row r="149" spans="1:4" x14ac:dyDescent="0.25">
      <c r="A149" s="88"/>
      <c r="B149" s="88"/>
      <c r="C149" s="89"/>
      <c r="D149" s="89"/>
    </row>
    <row r="150" spans="1:4" x14ac:dyDescent="0.25">
      <c r="A150" s="88"/>
      <c r="B150" s="88"/>
      <c r="C150" s="89"/>
      <c r="D150" s="89"/>
    </row>
    <row r="151" spans="1:4" x14ac:dyDescent="0.25">
      <c r="A151" s="88"/>
      <c r="B151" s="88"/>
      <c r="C151" s="89"/>
      <c r="D151" s="89"/>
    </row>
    <row r="152" spans="1:4" x14ac:dyDescent="0.25">
      <c r="A152" s="88"/>
      <c r="B152" s="88"/>
      <c r="C152" s="89"/>
      <c r="D152" s="89"/>
    </row>
    <row r="153" spans="1:4" x14ac:dyDescent="0.25">
      <c r="A153" s="88"/>
      <c r="B153" s="88"/>
      <c r="C153" s="89"/>
      <c r="D153" s="89"/>
    </row>
    <row r="154" spans="1:4" x14ac:dyDescent="0.25">
      <c r="A154" s="88"/>
      <c r="B154" s="88"/>
      <c r="C154" s="89"/>
      <c r="D154" s="89"/>
    </row>
    <row r="155" spans="1:4" x14ac:dyDescent="0.25">
      <c r="A155" s="88"/>
      <c r="B155" s="88"/>
      <c r="C155" s="89"/>
      <c r="D155" s="89"/>
    </row>
    <row r="156" spans="1:4" x14ac:dyDescent="0.25">
      <c r="A156" s="88"/>
      <c r="B156" s="88"/>
      <c r="C156" s="89"/>
      <c r="D156" s="89"/>
    </row>
    <row r="157" spans="1:4" x14ac:dyDescent="0.25">
      <c r="A157" s="88"/>
      <c r="B157" s="88"/>
      <c r="C157" s="89"/>
      <c r="D157" s="89"/>
    </row>
    <row r="158" spans="1:4" x14ac:dyDescent="0.25">
      <c r="A158" s="88"/>
      <c r="B158" s="88"/>
      <c r="C158" s="89"/>
      <c r="D158" s="89"/>
    </row>
    <row r="159" spans="1:4" x14ac:dyDescent="0.25">
      <c r="A159" s="88"/>
      <c r="B159" s="88"/>
      <c r="C159" s="89"/>
      <c r="D159" s="89"/>
    </row>
    <row r="160" spans="1:4" x14ac:dyDescent="0.25">
      <c r="A160" s="88"/>
      <c r="B160" s="88"/>
      <c r="C160" s="89"/>
      <c r="D160" s="89"/>
    </row>
    <row r="161" spans="1:4" x14ac:dyDescent="0.25">
      <c r="A161" s="88"/>
      <c r="B161" s="88"/>
      <c r="C161" s="89"/>
      <c r="D161" s="89"/>
    </row>
    <row r="162" spans="1:4" x14ac:dyDescent="0.25">
      <c r="A162" s="88"/>
      <c r="B162" s="88"/>
      <c r="C162" s="89"/>
      <c r="D162" s="89"/>
    </row>
    <row r="163" spans="1:4" x14ac:dyDescent="0.25">
      <c r="A163" s="88"/>
      <c r="B163" s="88"/>
      <c r="C163" s="89"/>
      <c r="D163" s="89"/>
    </row>
    <row r="164" spans="1:4" x14ac:dyDescent="0.25">
      <c r="A164" s="88"/>
      <c r="B164" s="88"/>
      <c r="C164" s="89"/>
      <c r="D164" s="89"/>
    </row>
    <row r="165" spans="1:4" x14ac:dyDescent="0.25">
      <c r="A165" s="88"/>
      <c r="B165" s="88"/>
      <c r="C165" s="89"/>
      <c r="D165" s="89"/>
    </row>
    <row r="166" spans="1:4" x14ac:dyDescent="0.25">
      <c r="A166" s="88"/>
      <c r="B166" s="88"/>
      <c r="C166" s="89"/>
      <c r="D166" s="89"/>
    </row>
    <row r="167" spans="1:4" x14ac:dyDescent="0.25">
      <c r="A167" s="88"/>
      <c r="B167" s="88"/>
      <c r="C167" s="89"/>
      <c r="D167" s="89"/>
    </row>
    <row r="168" spans="1:4" x14ac:dyDescent="0.25">
      <c r="A168" s="88"/>
      <c r="B168" s="88"/>
      <c r="C168" s="89"/>
      <c r="D168" s="89"/>
    </row>
    <row r="169" spans="1:4" x14ac:dyDescent="0.25">
      <c r="A169" s="88"/>
      <c r="B169" s="88"/>
      <c r="C169" s="89"/>
      <c r="D169" s="89"/>
    </row>
    <row r="170" spans="1:4" x14ac:dyDescent="0.25">
      <c r="A170" s="88"/>
      <c r="B170" s="88"/>
      <c r="C170" s="89"/>
      <c r="D170" s="89"/>
    </row>
    <row r="171" spans="1:4" x14ac:dyDescent="0.25">
      <c r="A171" s="88"/>
      <c r="B171" s="88"/>
      <c r="C171" s="89"/>
      <c r="D171" s="89"/>
    </row>
    <row r="172" spans="1:4" x14ac:dyDescent="0.25">
      <c r="A172" s="88"/>
      <c r="B172" s="88"/>
      <c r="C172" s="89"/>
      <c r="D172" s="89"/>
    </row>
    <row r="173" spans="1:4" x14ac:dyDescent="0.25">
      <c r="A173" s="88"/>
      <c r="B173" s="88"/>
      <c r="C173" s="89"/>
      <c r="D173" s="89"/>
    </row>
    <row r="174" spans="1:4" x14ac:dyDescent="0.25">
      <c r="A174" s="88"/>
      <c r="B174" s="88"/>
      <c r="C174" s="89"/>
      <c r="D174" s="89"/>
    </row>
    <row r="175" spans="1:4" x14ac:dyDescent="0.25">
      <c r="A175" s="88"/>
      <c r="B175" s="88"/>
      <c r="C175" s="89"/>
      <c r="D175" s="89"/>
    </row>
    <row r="176" spans="1:4" x14ac:dyDescent="0.25">
      <c r="A176" s="88"/>
      <c r="B176" s="88"/>
      <c r="C176" s="89"/>
      <c r="D176" s="89"/>
    </row>
    <row r="177" spans="1:4" x14ac:dyDescent="0.25">
      <c r="A177" s="88"/>
      <c r="B177" s="88"/>
      <c r="C177" s="89"/>
      <c r="D177" s="89"/>
    </row>
    <row r="178" spans="1:4" x14ac:dyDescent="0.25">
      <c r="A178" s="88"/>
      <c r="B178" s="88"/>
      <c r="C178" s="89"/>
      <c r="D178" s="89"/>
    </row>
    <row r="179" spans="1:4" x14ac:dyDescent="0.25">
      <c r="A179" s="88"/>
      <c r="B179" s="88"/>
      <c r="C179" s="89"/>
      <c r="D179" s="89"/>
    </row>
    <row r="180" spans="1:4" x14ac:dyDescent="0.25">
      <c r="A180" s="88"/>
      <c r="B180" s="88"/>
      <c r="C180" s="89"/>
      <c r="D180" s="89"/>
    </row>
    <row r="181" spans="1:4" x14ac:dyDescent="0.25">
      <c r="A181" s="88"/>
      <c r="B181" s="88"/>
      <c r="C181" s="89"/>
      <c r="D181" s="89"/>
    </row>
    <row r="182" spans="1:4" x14ac:dyDescent="0.25">
      <c r="A182" s="88"/>
      <c r="B182" s="88"/>
      <c r="C182" s="89"/>
      <c r="D182" s="89"/>
    </row>
    <row r="183" spans="1:4" x14ac:dyDescent="0.25">
      <c r="A183" s="88"/>
      <c r="B183" s="88"/>
      <c r="C183" s="89"/>
      <c r="D183" s="89"/>
    </row>
    <row r="184" spans="1:4" x14ac:dyDescent="0.25">
      <c r="A184" s="88"/>
      <c r="B184" s="88"/>
      <c r="C184" s="89"/>
      <c r="D184" s="89"/>
    </row>
    <row r="185" spans="1:4" x14ac:dyDescent="0.25">
      <c r="A185" s="88"/>
      <c r="B185" s="88"/>
      <c r="C185" s="89"/>
      <c r="D185" s="89"/>
    </row>
    <row r="186" spans="1:4" x14ac:dyDescent="0.25">
      <c r="A186" s="88"/>
      <c r="B186" s="88"/>
      <c r="C186" s="89"/>
      <c r="D186" s="89"/>
    </row>
    <row r="187" spans="1:4" x14ac:dyDescent="0.25">
      <c r="A187" s="88"/>
      <c r="B187" s="88"/>
      <c r="C187" s="89"/>
      <c r="D187" s="89"/>
    </row>
    <row r="188" spans="1:4" x14ac:dyDescent="0.25">
      <c r="A188" s="88"/>
      <c r="B188" s="88"/>
      <c r="C188" s="89"/>
      <c r="D188" s="89"/>
    </row>
    <row r="189" spans="1:4" x14ac:dyDescent="0.25">
      <c r="A189" s="88"/>
      <c r="B189" s="88"/>
      <c r="C189" s="89"/>
      <c r="D189" s="89"/>
    </row>
    <row r="190" spans="1:4" x14ac:dyDescent="0.25">
      <c r="A190" s="88"/>
      <c r="B190" s="88"/>
      <c r="C190" s="89"/>
      <c r="D190" s="89"/>
    </row>
    <row r="191" spans="1:4" x14ac:dyDescent="0.25">
      <c r="A191" s="88"/>
      <c r="B191" s="88"/>
      <c r="C191" s="89"/>
      <c r="D191" s="89"/>
    </row>
    <row r="192" spans="1:4" x14ac:dyDescent="0.25">
      <c r="A192" s="88"/>
      <c r="B192" s="88"/>
      <c r="C192" s="89"/>
      <c r="D192" s="89"/>
    </row>
    <row r="193" spans="1:4" x14ac:dyDescent="0.25">
      <c r="A193" s="88"/>
      <c r="B193" s="88"/>
      <c r="C193" s="89"/>
      <c r="D193" s="89"/>
    </row>
    <row r="194" spans="1:4" x14ac:dyDescent="0.25">
      <c r="A194" s="88"/>
      <c r="B194" s="88"/>
      <c r="C194" s="89"/>
      <c r="D194" s="89"/>
    </row>
    <row r="195" spans="1:4" x14ac:dyDescent="0.25">
      <c r="A195" s="88"/>
      <c r="B195" s="88"/>
      <c r="C195" s="89"/>
      <c r="D195" s="89"/>
    </row>
    <row r="196" spans="1:4" x14ac:dyDescent="0.25">
      <c r="A196" s="88"/>
      <c r="B196" s="88"/>
      <c r="C196" s="89"/>
      <c r="D196" s="89"/>
    </row>
    <row r="197" spans="1:4" x14ac:dyDescent="0.25">
      <c r="A197" s="88"/>
      <c r="B197" s="88"/>
      <c r="C197" s="89"/>
      <c r="D197" s="89"/>
    </row>
    <row r="198" spans="1:4" x14ac:dyDescent="0.25">
      <c r="A198" s="88"/>
      <c r="B198" s="88"/>
      <c r="C198" s="89"/>
      <c r="D198" s="89"/>
    </row>
    <row r="199" spans="1:4" x14ac:dyDescent="0.25">
      <c r="A199" s="88"/>
      <c r="B199" s="88"/>
      <c r="C199" s="89"/>
      <c r="D199" s="89"/>
    </row>
    <row r="200" spans="1:4" x14ac:dyDescent="0.25">
      <c r="A200" s="88"/>
      <c r="B200" s="88"/>
      <c r="C200" s="89"/>
      <c r="D200" s="89"/>
    </row>
    <row r="201" spans="1:4" x14ac:dyDescent="0.25">
      <c r="A201" s="88"/>
      <c r="B201" s="88"/>
      <c r="C201" s="89"/>
      <c r="D201" s="89"/>
    </row>
    <row r="202" spans="1:4" x14ac:dyDescent="0.25">
      <c r="A202" s="88"/>
      <c r="B202" s="88"/>
      <c r="C202" s="89"/>
      <c r="D202" s="89"/>
    </row>
    <row r="203" spans="1:4" x14ac:dyDescent="0.25">
      <c r="A203" s="88"/>
      <c r="B203" s="88"/>
      <c r="C203" s="89"/>
      <c r="D203" s="89"/>
    </row>
    <row r="204" spans="1:4" x14ac:dyDescent="0.25">
      <c r="A204" s="88"/>
      <c r="B204" s="88"/>
      <c r="C204" s="89"/>
      <c r="D204" s="89"/>
    </row>
    <row r="205" spans="1:4" x14ac:dyDescent="0.25">
      <c r="A205" s="88"/>
      <c r="B205" s="88"/>
      <c r="C205" s="89"/>
      <c r="D205" s="89"/>
    </row>
    <row r="206" spans="1:4" x14ac:dyDescent="0.25">
      <c r="A206" s="88"/>
      <c r="B206" s="88"/>
      <c r="C206" s="89"/>
      <c r="D206" s="89"/>
    </row>
    <row r="207" spans="1:4" x14ac:dyDescent="0.25">
      <c r="A207" s="88"/>
      <c r="B207" s="88"/>
      <c r="C207" s="89"/>
      <c r="D207" s="89"/>
    </row>
    <row r="208" spans="1:4" x14ac:dyDescent="0.25">
      <c r="A208" s="88"/>
      <c r="B208" s="88"/>
      <c r="C208" s="89"/>
      <c r="D208" s="89"/>
    </row>
    <row r="209" spans="1:4" x14ac:dyDescent="0.25">
      <c r="A209" s="88"/>
      <c r="B209" s="88"/>
      <c r="C209" s="89"/>
      <c r="D209" s="89"/>
    </row>
    <row r="210" spans="1:4" x14ac:dyDescent="0.25">
      <c r="A210" s="88"/>
      <c r="B210" s="88"/>
      <c r="C210" s="89"/>
      <c r="D210" s="89"/>
    </row>
    <row r="211" spans="1:4" x14ac:dyDescent="0.25">
      <c r="A211" s="88"/>
      <c r="B211" s="88"/>
      <c r="C211" s="89"/>
      <c r="D211" s="89"/>
    </row>
    <row r="212" spans="1:4" x14ac:dyDescent="0.25">
      <c r="A212" s="88"/>
      <c r="B212" s="88"/>
      <c r="C212" s="89"/>
      <c r="D212" s="89"/>
    </row>
    <row r="213" spans="1:4" x14ac:dyDescent="0.25">
      <c r="A213" s="88"/>
      <c r="B213" s="88"/>
      <c r="C213" s="89"/>
      <c r="D213" s="89"/>
    </row>
    <row r="214" spans="1:4" x14ac:dyDescent="0.25">
      <c r="A214" s="88"/>
      <c r="B214" s="88"/>
      <c r="C214" s="89"/>
      <c r="D214" s="89"/>
    </row>
    <row r="215" spans="1:4" x14ac:dyDescent="0.25">
      <c r="A215" s="88"/>
      <c r="B215" s="88"/>
      <c r="C215" s="89"/>
      <c r="D215" s="89"/>
    </row>
    <row r="216" spans="1:4" x14ac:dyDescent="0.25">
      <c r="A216" s="88"/>
      <c r="B216" s="88"/>
      <c r="C216" s="89"/>
      <c r="D216" s="89"/>
    </row>
    <row r="217" spans="1:4" x14ac:dyDescent="0.25">
      <c r="A217" s="88"/>
      <c r="B217" s="88"/>
      <c r="C217" s="89"/>
      <c r="D217" s="89"/>
    </row>
    <row r="218" spans="1:4" x14ac:dyDescent="0.25">
      <c r="A218" s="88"/>
      <c r="B218" s="88"/>
      <c r="C218" s="89"/>
      <c r="D218" s="89"/>
    </row>
    <row r="219" spans="1:4" x14ac:dyDescent="0.25">
      <c r="A219" s="88"/>
      <c r="B219" s="88"/>
      <c r="C219" s="89"/>
      <c r="D219" s="89"/>
    </row>
    <row r="220" spans="1:4" x14ac:dyDescent="0.25">
      <c r="A220" s="88"/>
      <c r="B220" s="88"/>
      <c r="C220" s="89"/>
      <c r="D220" s="89"/>
    </row>
    <row r="221" spans="1:4" x14ac:dyDescent="0.25">
      <c r="A221" s="88"/>
      <c r="B221" s="88"/>
      <c r="C221" s="89"/>
      <c r="D221" s="89"/>
    </row>
    <row r="222" spans="1:4" x14ac:dyDescent="0.25">
      <c r="A222" s="88"/>
      <c r="B222" s="88"/>
      <c r="C222" s="89"/>
      <c r="D222" s="89"/>
    </row>
    <row r="223" spans="1:4" x14ac:dyDescent="0.25">
      <c r="A223" s="88"/>
      <c r="B223" s="88"/>
      <c r="C223" s="89"/>
      <c r="D223" s="89"/>
    </row>
    <row r="224" spans="1:4" x14ac:dyDescent="0.25">
      <c r="A224" s="88"/>
      <c r="B224" s="88"/>
      <c r="C224" s="89"/>
      <c r="D224" s="89"/>
    </row>
    <row r="225" spans="1:4" x14ac:dyDescent="0.25">
      <c r="A225" s="88"/>
      <c r="B225" s="88"/>
      <c r="C225" s="89"/>
      <c r="D225" s="89"/>
    </row>
    <row r="226" spans="1:4" x14ac:dyDescent="0.25">
      <c r="A226" s="88"/>
      <c r="B226" s="88"/>
      <c r="C226" s="89"/>
      <c r="D226" s="89"/>
    </row>
    <row r="227" spans="1:4" x14ac:dyDescent="0.25">
      <c r="A227" s="88"/>
      <c r="B227" s="88"/>
      <c r="C227" s="89"/>
      <c r="D227" s="89"/>
    </row>
    <row r="228" spans="1:4" x14ac:dyDescent="0.25">
      <c r="A228" s="88"/>
      <c r="B228" s="88"/>
      <c r="C228" s="89"/>
      <c r="D228" s="89"/>
    </row>
    <row r="229" spans="1:4" x14ac:dyDescent="0.25">
      <c r="A229" s="88"/>
      <c r="B229" s="88"/>
      <c r="C229" s="89"/>
      <c r="D229" s="89"/>
    </row>
    <row r="230" spans="1:4" x14ac:dyDescent="0.25">
      <c r="A230" s="88"/>
      <c r="B230" s="88"/>
      <c r="C230" s="89"/>
      <c r="D230" s="89"/>
    </row>
    <row r="231" spans="1:4" x14ac:dyDescent="0.25">
      <c r="A231" s="88"/>
      <c r="B231" s="88"/>
      <c r="C231" s="89"/>
      <c r="D231" s="89"/>
    </row>
    <row r="232" spans="1:4" x14ac:dyDescent="0.25">
      <c r="A232" s="88"/>
      <c r="B232" s="88"/>
      <c r="C232" s="89"/>
      <c r="D232" s="89"/>
    </row>
    <row r="233" spans="1:4" x14ac:dyDescent="0.25">
      <c r="A233" s="88"/>
      <c r="B233" s="88"/>
      <c r="C233" s="89"/>
      <c r="D233" s="89"/>
    </row>
    <row r="234" spans="1:4" x14ac:dyDescent="0.25">
      <c r="A234" s="88"/>
      <c r="B234" s="88"/>
      <c r="C234" s="89"/>
      <c r="D234" s="89"/>
    </row>
    <row r="235" spans="1:4" x14ac:dyDescent="0.25">
      <c r="A235" s="88"/>
      <c r="B235" s="88"/>
      <c r="C235" s="89"/>
      <c r="D235" s="89"/>
    </row>
    <row r="236" spans="1:4" x14ac:dyDescent="0.25">
      <c r="A236" s="88"/>
      <c r="B236" s="88"/>
      <c r="C236" s="89"/>
      <c r="D236" s="89"/>
    </row>
    <row r="237" spans="1:4" x14ac:dyDescent="0.25">
      <c r="A237" s="88"/>
      <c r="B237" s="88"/>
      <c r="C237" s="89"/>
      <c r="D237" s="89"/>
    </row>
    <row r="238" spans="1:4" x14ac:dyDescent="0.25">
      <c r="A238" s="88"/>
      <c r="B238" s="88"/>
      <c r="C238" s="89"/>
      <c r="D238" s="89"/>
    </row>
    <row r="239" spans="1:4" x14ac:dyDescent="0.25">
      <c r="A239" s="88"/>
      <c r="B239" s="88"/>
      <c r="C239" s="89"/>
      <c r="D239" s="89"/>
    </row>
    <row r="240" spans="1:4" x14ac:dyDescent="0.25">
      <c r="A240" s="88"/>
      <c r="B240" s="88"/>
      <c r="C240" s="89"/>
      <c r="D240" s="89"/>
    </row>
    <row r="241" spans="1:4" x14ac:dyDescent="0.25">
      <c r="A241" s="88"/>
      <c r="B241" s="88"/>
      <c r="C241" s="89"/>
      <c r="D241" s="89"/>
    </row>
    <row r="242" spans="1:4" x14ac:dyDescent="0.25">
      <c r="A242" s="88"/>
      <c r="B242" s="88"/>
      <c r="C242" s="89"/>
      <c r="D242" s="89"/>
    </row>
    <row r="243" spans="1:4" x14ac:dyDescent="0.25">
      <c r="A243" s="88"/>
      <c r="B243" s="88"/>
      <c r="C243" s="89"/>
      <c r="D243" s="89"/>
    </row>
    <row r="244" spans="1:4" x14ac:dyDescent="0.25">
      <c r="A244" s="88"/>
      <c r="B244" s="88"/>
      <c r="C244" s="89"/>
      <c r="D244" s="89"/>
    </row>
    <row r="245" spans="1:4" x14ac:dyDescent="0.25">
      <c r="A245" s="88"/>
      <c r="B245" s="88"/>
      <c r="C245" s="89"/>
      <c r="D245" s="89"/>
    </row>
    <row r="246" spans="1:4" x14ac:dyDescent="0.25">
      <c r="A246" s="88"/>
      <c r="B246" s="88"/>
      <c r="C246" s="89"/>
      <c r="D246" s="89"/>
    </row>
    <row r="247" spans="1:4" x14ac:dyDescent="0.25">
      <c r="A247" s="88"/>
      <c r="B247" s="88"/>
      <c r="C247" s="89"/>
      <c r="D247" s="89"/>
    </row>
    <row r="248" spans="1:4" x14ac:dyDescent="0.25">
      <c r="A248" s="88"/>
      <c r="B248" s="88"/>
      <c r="C248" s="89"/>
      <c r="D248" s="89"/>
    </row>
    <row r="249" spans="1:4" x14ac:dyDescent="0.25">
      <c r="A249" s="88"/>
      <c r="B249" s="88"/>
      <c r="C249" s="89"/>
      <c r="D249" s="89"/>
    </row>
    <row r="250" spans="1:4" x14ac:dyDescent="0.25">
      <c r="A250" s="88"/>
      <c r="B250" s="88"/>
      <c r="C250" s="89"/>
      <c r="D250" s="89"/>
    </row>
    <row r="251" spans="1:4" x14ac:dyDescent="0.25">
      <c r="A251" s="88"/>
      <c r="B251" s="88"/>
      <c r="C251" s="89"/>
      <c r="D251" s="89"/>
    </row>
    <row r="252" spans="1:4" x14ac:dyDescent="0.25">
      <c r="A252" s="88"/>
      <c r="B252" s="88"/>
      <c r="C252" s="89"/>
      <c r="D252" s="89"/>
    </row>
    <row r="253" spans="1:4" x14ac:dyDescent="0.25">
      <c r="A253" s="88"/>
      <c r="B253" s="88"/>
      <c r="C253" s="89"/>
      <c r="D253" s="89"/>
    </row>
    <row r="254" spans="1:4" x14ac:dyDescent="0.25">
      <c r="A254" s="88"/>
      <c r="B254" s="88"/>
      <c r="C254" s="89"/>
      <c r="D254" s="89"/>
    </row>
    <row r="255" spans="1:4" x14ac:dyDescent="0.25">
      <c r="A255" s="88"/>
      <c r="B255" s="88"/>
      <c r="C255" s="89"/>
      <c r="D255" s="89"/>
    </row>
    <row r="256" spans="1:4" x14ac:dyDescent="0.25">
      <c r="A256" s="88"/>
      <c r="B256" s="88"/>
      <c r="C256" s="89"/>
      <c r="D256" s="89"/>
    </row>
    <row r="257" spans="1:4" x14ac:dyDescent="0.25">
      <c r="A257" s="88"/>
      <c r="B257" s="88"/>
      <c r="C257" s="89"/>
      <c r="D257" s="89"/>
    </row>
    <row r="258" spans="1:4" x14ac:dyDescent="0.25">
      <c r="A258" s="88"/>
      <c r="B258" s="88"/>
      <c r="C258" s="89"/>
      <c r="D258" s="89"/>
    </row>
    <row r="259" spans="1:4" x14ac:dyDescent="0.25">
      <c r="A259" s="88"/>
      <c r="B259" s="88"/>
      <c r="C259" s="89"/>
      <c r="D259" s="89"/>
    </row>
    <row r="260" spans="1:4" x14ac:dyDescent="0.25">
      <c r="A260" s="88"/>
      <c r="B260" s="88"/>
      <c r="C260" s="89"/>
      <c r="D260" s="89"/>
    </row>
    <row r="261" spans="1:4" x14ac:dyDescent="0.25">
      <c r="A261" s="88"/>
      <c r="B261" s="88"/>
      <c r="C261" s="89"/>
      <c r="D261" s="89"/>
    </row>
    <row r="262" spans="1:4" x14ac:dyDescent="0.25">
      <c r="A262" s="88"/>
      <c r="B262" s="88"/>
      <c r="C262" s="89"/>
      <c r="D262" s="89"/>
    </row>
    <row r="263" spans="1:4" x14ac:dyDescent="0.25">
      <c r="A263" s="88"/>
      <c r="B263" s="88"/>
      <c r="C263" s="89"/>
      <c r="D263" s="89"/>
    </row>
    <row r="264" spans="1:4" x14ac:dyDescent="0.25">
      <c r="A264" s="88"/>
      <c r="B264" s="88"/>
      <c r="C264" s="89"/>
      <c r="D264" s="89"/>
    </row>
    <row r="265" spans="1:4" x14ac:dyDescent="0.25">
      <c r="A265" s="88"/>
      <c r="B265" s="88"/>
      <c r="C265" s="89"/>
      <c r="D265" s="89"/>
    </row>
    <row r="266" spans="1:4" x14ac:dyDescent="0.25">
      <c r="A266" s="88"/>
      <c r="B266" s="88"/>
      <c r="C266" s="89"/>
      <c r="D266" s="89"/>
    </row>
    <row r="267" spans="1:4" x14ac:dyDescent="0.25">
      <c r="A267" s="88"/>
      <c r="B267" s="88"/>
      <c r="C267" s="89"/>
      <c r="D267" s="89"/>
    </row>
    <row r="268" spans="1:4" x14ac:dyDescent="0.25">
      <c r="A268" s="88"/>
      <c r="B268" s="88"/>
      <c r="C268" s="89"/>
      <c r="D268" s="89"/>
    </row>
    <row r="269" spans="1:4" x14ac:dyDescent="0.25">
      <c r="A269" s="88"/>
      <c r="B269" s="88"/>
      <c r="C269" s="89"/>
      <c r="D269" s="89"/>
    </row>
    <row r="270" spans="1:4" x14ac:dyDescent="0.25">
      <c r="A270" s="88"/>
      <c r="B270" s="88"/>
      <c r="C270" s="89"/>
      <c r="D270" s="89"/>
    </row>
    <row r="271" spans="1:4" x14ac:dyDescent="0.25">
      <c r="A271" s="88"/>
      <c r="B271" s="88"/>
      <c r="C271" s="89"/>
      <c r="D271" s="89"/>
    </row>
    <row r="272" spans="1:4" x14ac:dyDescent="0.25">
      <c r="A272" s="88"/>
      <c r="B272" s="88"/>
      <c r="C272" s="89"/>
      <c r="D272" s="89"/>
    </row>
    <row r="273" spans="1:4" x14ac:dyDescent="0.25">
      <c r="A273" s="88"/>
      <c r="B273" s="88"/>
      <c r="C273" s="89"/>
      <c r="D273" s="89"/>
    </row>
    <row r="274" spans="1:4" x14ac:dyDescent="0.25">
      <c r="A274" s="88"/>
      <c r="B274" s="88"/>
      <c r="C274" s="89"/>
      <c r="D274" s="89"/>
    </row>
    <row r="275" spans="1:4" x14ac:dyDescent="0.25">
      <c r="A275" s="88"/>
      <c r="B275" s="88"/>
      <c r="C275" s="89"/>
      <c r="D275" s="89"/>
    </row>
    <row r="276" spans="1:4" x14ac:dyDescent="0.25">
      <c r="A276" s="88"/>
      <c r="B276" s="88"/>
      <c r="C276" s="89"/>
      <c r="D276" s="89"/>
    </row>
    <row r="277" spans="1:4" x14ac:dyDescent="0.25">
      <c r="A277" s="88"/>
      <c r="B277" s="88"/>
      <c r="C277" s="89"/>
      <c r="D277" s="89"/>
    </row>
    <row r="278" spans="1:4" x14ac:dyDescent="0.25">
      <c r="A278" s="88"/>
      <c r="B278" s="88"/>
      <c r="C278" s="89"/>
      <c r="D278" s="89"/>
    </row>
    <row r="279" spans="1:4" x14ac:dyDescent="0.25">
      <c r="A279" s="88"/>
      <c r="B279" s="88"/>
      <c r="C279" s="89"/>
      <c r="D279" s="89"/>
    </row>
    <row r="280" spans="1:4" x14ac:dyDescent="0.25">
      <c r="A280" s="88"/>
      <c r="B280" s="88"/>
      <c r="C280" s="89"/>
      <c r="D280" s="89"/>
    </row>
    <row r="281" spans="1:4" x14ac:dyDescent="0.25">
      <c r="A281" s="88"/>
      <c r="B281" s="88"/>
      <c r="C281" s="89"/>
      <c r="D281" s="89"/>
    </row>
    <row r="282" spans="1:4" x14ac:dyDescent="0.25">
      <c r="A282" s="88"/>
      <c r="B282" s="88"/>
      <c r="C282" s="89"/>
      <c r="D282" s="89"/>
    </row>
    <row r="283" spans="1:4" x14ac:dyDescent="0.25">
      <c r="A283" s="88"/>
      <c r="B283" s="88"/>
      <c r="C283" s="89"/>
      <c r="D283" s="89"/>
    </row>
    <row r="284" spans="1:4" x14ac:dyDescent="0.25">
      <c r="A284" s="88"/>
      <c r="B284" s="88"/>
      <c r="C284" s="89"/>
      <c r="D284" s="89"/>
    </row>
    <row r="285" spans="1:4" x14ac:dyDescent="0.25">
      <c r="A285" s="88"/>
      <c r="B285" s="88"/>
      <c r="C285" s="89"/>
      <c r="D285" s="89"/>
    </row>
    <row r="286" spans="1:4" x14ac:dyDescent="0.25">
      <c r="A286" s="88"/>
      <c r="B286" s="88"/>
      <c r="C286" s="89"/>
      <c r="D286" s="89"/>
    </row>
    <row r="287" spans="1:4" x14ac:dyDescent="0.25">
      <c r="A287" s="88"/>
      <c r="B287" s="88"/>
      <c r="C287" s="89"/>
      <c r="D287" s="89"/>
    </row>
    <row r="288" spans="1:4" x14ac:dyDescent="0.25">
      <c r="A288" s="88"/>
      <c r="B288" s="88"/>
      <c r="C288" s="89"/>
      <c r="D288" s="89"/>
    </row>
    <row r="289" spans="1:4" x14ac:dyDescent="0.25">
      <c r="A289" s="88"/>
      <c r="B289" s="88"/>
      <c r="C289" s="89"/>
      <c r="D289" s="89"/>
    </row>
    <row r="290" spans="1:4" x14ac:dyDescent="0.25">
      <c r="A290" s="88"/>
      <c r="B290" s="88"/>
      <c r="C290" s="89"/>
      <c r="D290" s="89"/>
    </row>
    <row r="291" spans="1:4" x14ac:dyDescent="0.25">
      <c r="A291" s="88"/>
      <c r="B291" s="88"/>
      <c r="C291" s="89"/>
      <c r="D291" s="89"/>
    </row>
    <row r="292" spans="1:4" x14ac:dyDescent="0.25">
      <c r="A292" s="88"/>
      <c r="B292" s="88"/>
      <c r="C292" s="89"/>
      <c r="D292" s="89"/>
    </row>
    <row r="293" spans="1:4" x14ac:dyDescent="0.25">
      <c r="A293" s="88"/>
      <c r="B293" s="88"/>
      <c r="C293" s="89"/>
      <c r="D293" s="89"/>
    </row>
    <row r="294" spans="1:4" x14ac:dyDescent="0.25">
      <c r="A294" s="88"/>
      <c r="B294" s="88"/>
      <c r="C294" s="89"/>
      <c r="D294" s="89"/>
    </row>
    <row r="295" spans="1:4" x14ac:dyDescent="0.25">
      <c r="A295" s="88"/>
      <c r="B295" s="88"/>
      <c r="C295" s="89"/>
      <c r="D295" s="89"/>
    </row>
    <row r="296" spans="1:4" x14ac:dyDescent="0.25">
      <c r="A296" s="88"/>
      <c r="B296" s="88"/>
      <c r="C296" s="89"/>
      <c r="D296" s="89"/>
    </row>
    <row r="297" spans="1:4" x14ac:dyDescent="0.25">
      <c r="A297" s="88"/>
      <c r="B297" s="88"/>
      <c r="C297" s="89"/>
      <c r="D297" s="89"/>
    </row>
    <row r="298" spans="1:4" x14ac:dyDescent="0.25">
      <c r="A298" s="88"/>
      <c r="B298" s="88"/>
      <c r="C298" s="89"/>
      <c r="D298" s="89"/>
    </row>
    <row r="299" spans="1:4" x14ac:dyDescent="0.25">
      <c r="A299" s="88"/>
      <c r="B299" s="88"/>
      <c r="C299" s="89"/>
      <c r="D299" s="89"/>
    </row>
    <row r="300" spans="1:4" x14ac:dyDescent="0.25">
      <c r="A300" s="88"/>
      <c r="B300" s="88"/>
      <c r="C300" s="89"/>
      <c r="D300" s="89"/>
    </row>
    <row r="301" spans="1:4" x14ac:dyDescent="0.25">
      <c r="A301" s="88"/>
      <c r="B301" s="88"/>
      <c r="C301" s="89"/>
      <c r="D301" s="89"/>
    </row>
    <row r="302" spans="1:4" x14ac:dyDescent="0.25">
      <c r="A302" s="88"/>
      <c r="B302" s="88"/>
      <c r="C302" s="89"/>
      <c r="D302" s="89"/>
    </row>
    <row r="303" spans="1:4" x14ac:dyDescent="0.25">
      <c r="A303" s="88"/>
      <c r="B303" s="88"/>
      <c r="C303" s="89"/>
      <c r="D303" s="89"/>
    </row>
    <row r="304" spans="1:4" x14ac:dyDescent="0.25">
      <c r="A304" s="88"/>
      <c r="B304" s="88"/>
      <c r="C304" s="89"/>
      <c r="D304" s="89"/>
    </row>
    <row r="305" spans="1:4" x14ac:dyDescent="0.25">
      <c r="A305" s="88"/>
      <c r="B305" s="88"/>
      <c r="C305" s="89"/>
      <c r="D305" s="89"/>
    </row>
    <row r="306" spans="1:4" x14ac:dyDescent="0.25">
      <c r="A306" s="88"/>
      <c r="B306" s="88"/>
      <c r="C306" s="89"/>
      <c r="D306" s="89"/>
    </row>
    <row r="307" spans="1:4" x14ac:dyDescent="0.25">
      <c r="A307" s="88"/>
      <c r="B307" s="88"/>
      <c r="C307" s="89"/>
      <c r="D307" s="89"/>
    </row>
    <row r="308" spans="1:4" x14ac:dyDescent="0.25">
      <c r="A308" s="88"/>
      <c r="B308" s="88"/>
      <c r="C308" s="89"/>
      <c r="D308" s="89"/>
    </row>
    <row r="309" spans="1:4" x14ac:dyDescent="0.25">
      <c r="A309" s="88"/>
      <c r="B309" s="88"/>
      <c r="C309" s="89"/>
      <c r="D309" s="89"/>
    </row>
    <row r="310" spans="1:4" x14ac:dyDescent="0.25">
      <c r="A310" s="88"/>
      <c r="B310" s="88"/>
      <c r="C310" s="89"/>
      <c r="D310" s="89"/>
    </row>
    <row r="311" spans="1:4" x14ac:dyDescent="0.25">
      <c r="A311" s="88"/>
      <c r="B311" s="88"/>
      <c r="C311" s="89"/>
      <c r="D311" s="89"/>
    </row>
    <row r="312" spans="1:4" x14ac:dyDescent="0.25">
      <c r="A312" s="88"/>
      <c r="B312" s="88"/>
      <c r="C312" s="89"/>
      <c r="D312" s="89"/>
    </row>
    <row r="313" spans="1:4" x14ac:dyDescent="0.25">
      <c r="A313" s="88"/>
      <c r="B313" s="88"/>
      <c r="C313" s="89"/>
      <c r="D313" s="89"/>
    </row>
    <row r="314" spans="1:4" x14ac:dyDescent="0.25">
      <c r="A314" s="88"/>
      <c r="B314" s="88"/>
      <c r="C314" s="89"/>
      <c r="D314" s="89"/>
    </row>
    <row r="315" spans="1:4" x14ac:dyDescent="0.25">
      <c r="A315" s="88"/>
      <c r="B315" s="88"/>
      <c r="C315" s="89"/>
      <c r="D315" s="89"/>
    </row>
    <row r="316" spans="1:4" x14ac:dyDescent="0.25">
      <c r="A316" s="88"/>
      <c r="B316" s="88"/>
      <c r="C316" s="89"/>
      <c r="D316" s="89"/>
    </row>
    <row r="317" spans="1:4" x14ac:dyDescent="0.25">
      <c r="A317" s="88"/>
      <c r="B317" s="88"/>
      <c r="C317" s="89"/>
      <c r="D317" s="89"/>
    </row>
    <row r="318" spans="1:4" x14ac:dyDescent="0.25">
      <c r="A318" s="88"/>
      <c r="B318" s="88"/>
      <c r="C318" s="89"/>
      <c r="D318" s="89"/>
    </row>
    <row r="319" spans="1:4" x14ac:dyDescent="0.25">
      <c r="A319" s="88"/>
      <c r="B319" s="88"/>
      <c r="C319" s="89"/>
      <c r="D319" s="89"/>
    </row>
    <row r="320" spans="1:4" x14ac:dyDescent="0.25">
      <c r="A320" s="88"/>
      <c r="B320" s="88"/>
      <c r="C320" s="89"/>
      <c r="D320" s="89"/>
    </row>
    <row r="321" spans="1:4" x14ac:dyDescent="0.25">
      <c r="A321" s="88"/>
      <c r="B321" s="88"/>
      <c r="C321" s="89"/>
      <c r="D321" s="89"/>
    </row>
    <row r="322" spans="1:4" x14ac:dyDescent="0.25">
      <c r="A322" s="88"/>
      <c r="B322" s="88"/>
      <c r="C322" s="89"/>
      <c r="D322" s="89"/>
    </row>
    <row r="323" spans="1:4" x14ac:dyDescent="0.25">
      <c r="A323" s="88"/>
      <c r="B323" s="88"/>
      <c r="C323" s="89"/>
      <c r="D323" s="89"/>
    </row>
    <row r="324" spans="1:4" x14ac:dyDescent="0.25">
      <c r="A324" s="88"/>
      <c r="B324" s="88"/>
      <c r="C324" s="89"/>
      <c r="D324" s="89"/>
    </row>
    <row r="325" spans="1:4" x14ac:dyDescent="0.25">
      <c r="A325" s="88"/>
      <c r="B325" s="88"/>
      <c r="C325" s="89"/>
      <c r="D325" s="89"/>
    </row>
    <row r="326" spans="1:4" x14ac:dyDescent="0.25">
      <c r="A326" s="88"/>
      <c r="B326" s="88"/>
      <c r="C326" s="89"/>
      <c r="D326" s="89"/>
    </row>
    <row r="327" spans="1:4" x14ac:dyDescent="0.25">
      <c r="A327" s="88"/>
      <c r="B327" s="88"/>
      <c r="C327" s="89"/>
      <c r="D327" s="89"/>
    </row>
    <row r="328" spans="1:4" x14ac:dyDescent="0.25">
      <c r="A328" s="88"/>
      <c r="B328" s="88"/>
      <c r="C328" s="89"/>
      <c r="D328" s="89"/>
    </row>
    <row r="329" spans="1:4" x14ac:dyDescent="0.25">
      <c r="A329" s="88"/>
      <c r="B329" s="88"/>
      <c r="C329" s="89"/>
      <c r="D329" s="89"/>
    </row>
    <row r="330" spans="1:4" x14ac:dyDescent="0.25">
      <c r="A330" s="88"/>
      <c r="B330" s="88"/>
      <c r="C330" s="89"/>
      <c r="D330" s="89"/>
    </row>
    <row r="331" spans="1:4" x14ac:dyDescent="0.25">
      <c r="A331" s="88"/>
      <c r="B331" s="88"/>
      <c r="C331" s="89"/>
      <c r="D331" s="89"/>
    </row>
    <row r="332" spans="1:4" x14ac:dyDescent="0.25">
      <c r="A332" s="88"/>
      <c r="B332" s="88"/>
      <c r="C332" s="89"/>
      <c r="D332" s="89"/>
    </row>
    <row r="333" spans="1:4" x14ac:dyDescent="0.25">
      <c r="A333" s="88"/>
      <c r="B333" s="88"/>
      <c r="C333" s="89"/>
      <c r="D333" s="89"/>
    </row>
    <row r="334" spans="1:4" x14ac:dyDescent="0.25">
      <c r="A334" s="88"/>
      <c r="B334" s="88"/>
      <c r="C334" s="89"/>
      <c r="D334" s="89"/>
    </row>
    <row r="335" spans="1:4" x14ac:dyDescent="0.25">
      <c r="A335" s="88"/>
      <c r="B335" s="88"/>
      <c r="C335" s="89"/>
      <c r="D335" s="89"/>
    </row>
    <row r="336" spans="1:4" x14ac:dyDescent="0.25">
      <c r="A336" s="88"/>
      <c r="B336" s="88"/>
      <c r="C336" s="89"/>
      <c r="D336" s="89"/>
    </row>
    <row r="337" spans="1:4" x14ac:dyDescent="0.25">
      <c r="A337" s="88"/>
      <c r="B337" s="88"/>
      <c r="C337" s="89"/>
      <c r="D337" s="89"/>
    </row>
    <row r="338" spans="1:4" x14ac:dyDescent="0.25">
      <c r="A338" s="88"/>
      <c r="B338" s="88"/>
      <c r="C338" s="89"/>
      <c r="D338" s="89"/>
    </row>
    <row r="339" spans="1:4" x14ac:dyDescent="0.25">
      <c r="A339" s="88"/>
      <c r="B339" s="88"/>
      <c r="C339" s="89"/>
      <c r="D339" s="89"/>
    </row>
    <row r="340" spans="1:4" x14ac:dyDescent="0.25">
      <c r="A340" s="88"/>
      <c r="B340" s="88"/>
      <c r="C340" s="89"/>
      <c r="D340" s="89"/>
    </row>
    <row r="341" spans="1:4" x14ac:dyDescent="0.25">
      <c r="A341" s="88"/>
      <c r="B341" s="88"/>
      <c r="C341" s="89"/>
      <c r="D341" s="89"/>
    </row>
    <row r="342" spans="1:4" x14ac:dyDescent="0.25">
      <c r="A342" s="88"/>
      <c r="B342" s="88"/>
      <c r="C342" s="89"/>
      <c r="D342" s="89"/>
    </row>
    <row r="343" spans="1:4" x14ac:dyDescent="0.25">
      <c r="A343" s="88"/>
      <c r="B343" s="88"/>
      <c r="C343" s="89"/>
      <c r="D343" s="89"/>
    </row>
    <row r="344" spans="1:4" x14ac:dyDescent="0.25">
      <c r="A344" s="88"/>
      <c r="B344" s="88"/>
      <c r="C344" s="89"/>
      <c r="D344" s="89"/>
    </row>
    <row r="345" spans="1:4" x14ac:dyDescent="0.25">
      <c r="A345" s="88"/>
      <c r="B345" s="88"/>
      <c r="C345" s="89"/>
      <c r="D345" s="89"/>
    </row>
    <row r="346" spans="1:4" x14ac:dyDescent="0.25">
      <c r="A346" s="88"/>
      <c r="B346" s="88"/>
      <c r="C346" s="89"/>
      <c r="D346" s="89"/>
    </row>
    <row r="347" spans="1:4" x14ac:dyDescent="0.25">
      <c r="A347" s="88"/>
      <c r="B347" s="88"/>
      <c r="C347" s="89"/>
      <c r="D347" s="89"/>
    </row>
    <row r="348" spans="1:4" x14ac:dyDescent="0.25">
      <c r="A348" s="88"/>
      <c r="B348" s="88"/>
      <c r="C348" s="89"/>
      <c r="D348" s="89"/>
    </row>
    <row r="349" spans="1:4" x14ac:dyDescent="0.25">
      <c r="A349" s="88"/>
      <c r="B349" s="88"/>
      <c r="C349" s="89"/>
      <c r="D349" s="89"/>
    </row>
    <row r="350" spans="1:4" x14ac:dyDescent="0.25">
      <c r="A350" s="88"/>
      <c r="B350" s="88"/>
      <c r="C350" s="89"/>
      <c r="D350" s="89"/>
    </row>
    <row r="351" spans="1:4" x14ac:dyDescent="0.25">
      <c r="A351" s="88"/>
      <c r="B351" s="88"/>
      <c r="C351" s="89"/>
      <c r="D351" s="89"/>
    </row>
    <row r="352" spans="1:4" x14ac:dyDescent="0.25">
      <c r="A352" s="88"/>
      <c r="B352" s="88"/>
      <c r="C352" s="89"/>
      <c r="D352" s="89"/>
    </row>
    <row r="353" spans="1:4" x14ac:dyDescent="0.25">
      <c r="A353" s="88"/>
      <c r="B353" s="88"/>
      <c r="C353" s="89"/>
      <c r="D353" s="89"/>
    </row>
    <row r="354" spans="1:4" x14ac:dyDescent="0.25">
      <c r="A354" s="88"/>
      <c r="B354" s="88"/>
      <c r="C354" s="89"/>
      <c r="D354" s="89"/>
    </row>
    <row r="355" spans="1:4" x14ac:dyDescent="0.25">
      <c r="A355" s="88"/>
      <c r="B355" s="88"/>
      <c r="C355" s="89"/>
      <c r="D355" s="89"/>
    </row>
    <row r="356" spans="1:4" x14ac:dyDescent="0.25">
      <c r="A356" s="88"/>
      <c r="B356" s="88"/>
      <c r="C356" s="89"/>
      <c r="D356" s="89"/>
    </row>
    <row r="357" spans="1:4" x14ac:dyDescent="0.25">
      <c r="A357" s="88"/>
      <c r="B357" s="88"/>
      <c r="C357" s="89"/>
      <c r="D357" s="89"/>
    </row>
    <row r="358" spans="1:4" x14ac:dyDescent="0.25">
      <c r="A358" s="88"/>
      <c r="B358" s="88"/>
      <c r="C358" s="89"/>
      <c r="D358" s="89"/>
    </row>
    <row r="359" spans="1:4" x14ac:dyDescent="0.25">
      <c r="A359" s="88"/>
      <c r="B359" s="88"/>
      <c r="C359" s="89"/>
      <c r="D359" s="89"/>
    </row>
    <row r="360" spans="1:4" x14ac:dyDescent="0.25">
      <c r="A360" s="88"/>
      <c r="B360" s="88"/>
      <c r="C360" s="89"/>
      <c r="D360" s="89"/>
    </row>
    <row r="361" spans="1:4" x14ac:dyDescent="0.25">
      <c r="A361" s="88"/>
      <c r="B361" s="88"/>
      <c r="C361" s="89"/>
      <c r="D361" s="89"/>
    </row>
    <row r="362" spans="1:4" x14ac:dyDescent="0.25">
      <c r="A362" s="88"/>
      <c r="B362" s="88"/>
      <c r="C362" s="89"/>
      <c r="D362" s="89"/>
    </row>
    <row r="363" spans="1:4" x14ac:dyDescent="0.25">
      <c r="A363" s="88"/>
      <c r="B363" s="88"/>
      <c r="C363" s="89"/>
      <c r="D363" s="89"/>
    </row>
    <row r="364" spans="1:4" x14ac:dyDescent="0.25">
      <c r="A364" s="88"/>
      <c r="B364" s="88"/>
      <c r="C364" s="89"/>
      <c r="D364" s="89"/>
    </row>
    <row r="365" spans="1:4" x14ac:dyDescent="0.25">
      <c r="A365" s="88"/>
      <c r="B365" s="88"/>
      <c r="C365" s="89"/>
      <c r="D365" s="89"/>
    </row>
    <row r="366" spans="1:4" x14ac:dyDescent="0.25">
      <c r="A366" s="88"/>
      <c r="B366" s="88"/>
      <c r="C366" s="89"/>
      <c r="D366" s="89"/>
    </row>
    <row r="367" spans="1:4" x14ac:dyDescent="0.25">
      <c r="A367" s="88"/>
      <c r="B367" s="88"/>
      <c r="C367" s="89"/>
      <c r="D367" s="89"/>
    </row>
    <row r="368" spans="1:4" x14ac:dyDescent="0.25">
      <c r="A368" s="88"/>
      <c r="B368" s="88"/>
      <c r="C368" s="89"/>
      <c r="D368" s="89"/>
    </row>
    <row r="369" spans="1:4" x14ac:dyDescent="0.25">
      <c r="A369" s="88"/>
      <c r="B369" s="88"/>
      <c r="C369" s="89"/>
      <c r="D369" s="89"/>
    </row>
    <row r="370" spans="1:4" x14ac:dyDescent="0.25">
      <c r="A370" s="88"/>
      <c r="B370" s="88"/>
      <c r="C370" s="89"/>
      <c r="D370" s="89"/>
    </row>
    <row r="371" spans="1:4" x14ac:dyDescent="0.25">
      <c r="A371" s="88"/>
      <c r="B371" s="88"/>
      <c r="C371" s="89"/>
      <c r="D371" s="89"/>
    </row>
    <row r="372" spans="1:4" x14ac:dyDescent="0.25">
      <c r="A372" s="88"/>
      <c r="B372" s="88"/>
      <c r="C372" s="89"/>
      <c r="D372" s="89"/>
    </row>
    <row r="373" spans="1:4" x14ac:dyDescent="0.25">
      <c r="A373" s="88"/>
      <c r="B373" s="88"/>
      <c r="C373" s="89"/>
      <c r="D373" s="89"/>
    </row>
    <row r="374" spans="1:4" x14ac:dyDescent="0.25">
      <c r="A374" s="88"/>
      <c r="B374" s="88"/>
      <c r="C374" s="89"/>
      <c r="D374" s="89"/>
    </row>
    <row r="375" spans="1:4" x14ac:dyDescent="0.25">
      <c r="A375" s="88"/>
      <c r="B375" s="88"/>
      <c r="C375" s="89"/>
      <c r="D375" s="89"/>
    </row>
    <row r="376" spans="1:4" x14ac:dyDescent="0.25">
      <c r="A376" s="88"/>
      <c r="B376" s="88"/>
      <c r="C376" s="89"/>
      <c r="D376" s="89"/>
    </row>
    <row r="377" spans="1:4" x14ac:dyDescent="0.25">
      <c r="A377" s="88"/>
      <c r="B377" s="88"/>
      <c r="C377" s="89"/>
      <c r="D377" s="89"/>
    </row>
    <row r="378" spans="1:4" x14ac:dyDescent="0.25">
      <c r="A378" s="88"/>
      <c r="B378" s="88"/>
      <c r="C378" s="89"/>
      <c r="D378" s="89"/>
    </row>
    <row r="379" spans="1:4" x14ac:dyDescent="0.25">
      <c r="A379" s="88"/>
      <c r="B379" s="88"/>
      <c r="C379" s="89"/>
      <c r="D379" s="89"/>
    </row>
    <row r="380" spans="1:4" x14ac:dyDescent="0.25">
      <c r="A380" s="88"/>
      <c r="B380" s="88"/>
      <c r="C380" s="89"/>
      <c r="D380" s="89"/>
    </row>
    <row r="381" spans="1:4" x14ac:dyDescent="0.25">
      <c r="A381" s="88"/>
      <c r="B381" s="88"/>
      <c r="C381" s="89"/>
      <c r="D381" s="89"/>
    </row>
    <row r="382" spans="1:4" x14ac:dyDescent="0.25">
      <c r="A382" s="88"/>
      <c r="B382" s="88"/>
      <c r="C382" s="89"/>
      <c r="D382" s="89"/>
    </row>
    <row r="383" spans="1:4" x14ac:dyDescent="0.25">
      <c r="A383" s="88"/>
      <c r="B383" s="88"/>
      <c r="C383" s="89"/>
      <c r="D383" s="89"/>
    </row>
    <row r="384" spans="1:4" x14ac:dyDescent="0.25">
      <c r="A384" s="88"/>
      <c r="B384" s="88"/>
      <c r="C384" s="89"/>
      <c r="D384" s="89"/>
    </row>
    <row r="385" spans="1:4" x14ac:dyDescent="0.25">
      <c r="A385" s="88"/>
      <c r="B385" s="88"/>
      <c r="C385" s="89"/>
      <c r="D385" s="89"/>
    </row>
    <row r="386" spans="1:4" x14ac:dyDescent="0.25">
      <c r="A386" s="88"/>
      <c r="B386" s="88"/>
      <c r="C386" s="89"/>
      <c r="D386" s="89"/>
    </row>
    <row r="387" spans="1:4" x14ac:dyDescent="0.25">
      <c r="A387" s="88"/>
      <c r="B387" s="88"/>
      <c r="C387" s="89"/>
      <c r="D387" s="89"/>
    </row>
    <row r="388" spans="1:4" x14ac:dyDescent="0.25">
      <c r="A388" s="88"/>
      <c r="B388" s="88"/>
      <c r="C388" s="89"/>
      <c r="D388" s="89"/>
    </row>
    <row r="389" spans="1:4" x14ac:dyDescent="0.25">
      <c r="A389" s="88"/>
      <c r="B389" s="88"/>
      <c r="C389" s="89"/>
      <c r="D389" s="89"/>
    </row>
    <row r="390" spans="1:4" x14ac:dyDescent="0.25">
      <c r="A390" s="88"/>
      <c r="B390" s="88"/>
      <c r="C390" s="89"/>
      <c r="D390" s="89"/>
    </row>
    <row r="391" spans="1:4" x14ac:dyDescent="0.25">
      <c r="A391" s="88"/>
      <c r="B391" s="88"/>
      <c r="C391" s="89"/>
      <c r="D391" s="89"/>
    </row>
    <row r="392" spans="1:4" x14ac:dyDescent="0.25">
      <c r="A392" s="88"/>
      <c r="B392" s="88"/>
      <c r="C392" s="89"/>
      <c r="D392" s="89"/>
    </row>
    <row r="393" spans="1:4" x14ac:dyDescent="0.25">
      <c r="A393" s="88"/>
      <c r="B393" s="88"/>
      <c r="C393" s="89"/>
      <c r="D393" s="89"/>
    </row>
    <row r="394" spans="1:4" x14ac:dyDescent="0.25">
      <c r="A394" s="88"/>
      <c r="B394" s="88"/>
      <c r="C394" s="89"/>
      <c r="D394" s="89"/>
    </row>
    <row r="395" spans="1:4" x14ac:dyDescent="0.25">
      <c r="A395" s="88"/>
      <c r="B395" s="88"/>
      <c r="C395" s="89"/>
      <c r="D395" s="89"/>
    </row>
    <row r="396" spans="1:4" x14ac:dyDescent="0.25">
      <c r="A396" s="88"/>
      <c r="B396" s="88"/>
      <c r="C396" s="89"/>
      <c r="D396" s="89"/>
    </row>
    <row r="397" spans="1:4" x14ac:dyDescent="0.25">
      <c r="A397" s="88"/>
      <c r="B397" s="88"/>
      <c r="C397" s="89"/>
      <c r="D397" s="89"/>
    </row>
    <row r="398" spans="1:4" x14ac:dyDescent="0.25">
      <c r="A398" s="88"/>
      <c r="B398" s="88"/>
      <c r="C398" s="89"/>
      <c r="D398" s="89"/>
    </row>
    <row r="399" spans="1:4" x14ac:dyDescent="0.25">
      <c r="A399" s="88"/>
      <c r="B399" s="88"/>
      <c r="C399" s="89"/>
      <c r="D399" s="89"/>
    </row>
    <row r="400" spans="1:4" x14ac:dyDescent="0.25">
      <c r="A400" s="88"/>
      <c r="B400" s="88"/>
      <c r="C400" s="89"/>
      <c r="D400" s="89"/>
    </row>
    <row r="401" spans="1:4" x14ac:dyDescent="0.25">
      <c r="A401" s="88"/>
      <c r="B401" s="88"/>
      <c r="C401" s="89"/>
      <c r="D401" s="89"/>
    </row>
    <row r="402" spans="1:4" x14ac:dyDescent="0.25">
      <c r="A402" s="88"/>
      <c r="B402" s="88"/>
      <c r="C402" s="89"/>
      <c r="D402" s="89"/>
    </row>
    <row r="403" spans="1:4" x14ac:dyDescent="0.25">
      <c r="A403" s="88"/>
      <c r="B403" s="88"/>
      <c r="C403" s="89"/>
      <c r="D403" s="89"/>
    </row>
    <row r="404" spans="1:4" x14ac:dyDescent="0.25">
      <c r="A404" s="88"/>
      <c r="B404" s="88"/>
      <c r="C404" s="89"/>
      <c r="D404" s="89"/>
    </row>
    <row r="405" spans="1:4" x14ac:dyDescent="0.25">
      <c r="A405" s="88"/>
      <c r="B405" s="88"/>
      <c r="C405" s="89"/>
      <c r="D405" s="89"/>
    </row>
    <row r="406" spans="1:4" x14ac:dyDescent="0.25">
      <c r="A406" s="88"/>
      <c r="B406" s="88"/>
      <c r="C406" s="89"/>
      <c r="D406" s="89"/>
    </row>
    <row r="407" spans="1:4" x14ac:dyDescent="0.25">
      <c r="A407" s="88"/>
      <c r="B407" s="88"/>
      <c r="C407" s="89"/>
      <c r="D407" s="89"/>
    </row>
    <row r="408" spans="1:4" x14ac:dyDescent="0.25">
      <c r="A408" s="88"/>
      <c r="B408" s="88"/>
      <c r="C408" s="89"/>
      <c r="D408" s="89"/>
    </row>
    <row r="409" spans="1:4" x14ac:dyDescent="0.25">
      <c r="A409" s="88"/>
      <c r="B409" s="88"/>
      <c r="C409" s="89"/>
      <c r="D409" s="89"/>
    </row>
    <row r="410" spans="1:4" x14ac:dyDescent="0.25">
      <c r="A410" s="88"/>
      <c r="B410" s="88"/>
      <c r="C410" s="89"/>
      <c r="D410" s="89"/>
    </row>
    <row r="411" spans="1:4" x14ac:dyDescent="0.25">
      <c r="A411" s="88"/>
      <c r="B411" s="88"/>
      <c r="C411" s="89"/>
      <c r="D411" s="89"/>
    </row>
    <row r="412" spans="1:4" x14ac:dyDescent="0.25">
      <c r="A412" s="88"/>
      <c r="B412" s="88"/>
      <c r="C412" s="89"/>
      <c r="D412" s="89"/>
    </row>
    <row r="413" spans="1:4" x14ac:dyDescent="0.25">
      <c r="A413" s="88"/>
      <c r="B413" s="88"/>
      <c r="C413" s="89"/>
      <c r="D413" s="89"/>
    </row>
    <row r="414" spans="1:4" x14ac:dyDescent="0.25">
      <c r="A414" s="88"/>
      <c r="B414" s="88"/>
      <c r="C414" s="89"/>
      <c r="D414" s="89"/>
    </row>
    <row r="415" spans="1:4" x14ac:dyDescent="0.25">
      <c r="A415" s="88"/>
      <c r="B415" s="88"/>
      <c r="C415" s="89"/>
      <c r="D415" s="89"/>
    </row>
    <row r="416" spans="1:4" x14ac:dyDescent="0.25">
      <c r="A416" s="88"/>
      <c r="B416" s="88"/>
      <c r="C416" s="89"/>
      <c r="D416" s="89"/>
    </row>
    <row r="417" spans="1:4" x14ac:dyDescent="0.25">
      <c r="A417" s="88"/>
      <c r="B417" s="88"/>
      <c r="C417" s="89"/>
      <c r="D417" s="89"/>
    </row>
    <row r="418" spans="1:4" x14ac:dyDescent="0.25">
      <c r="A418" s="88"/>
      <c r="B418" s="88"/>
      <c r="C418" s="89"/>
      <c r="D418" s="89"/>
    </row>
    <row r="419" spans="1:4" x14ac:dyDescent="0.25">
      <c r="A419" s="88"/>
      <c r="B419" s="88"/>
      <c r="C419" s="89"/>
      <c r="D419" s="89"/>
    </row>
    <row r="420" spans="1:4" x14ac:dyDescent="0.25">
      <c r="A420" s="88"/>
      <c r="B420" s="88"/>
      <c r="C420" s="89"/>
      <c r="D420" s="89"/>
    </row>
    <row r="421" spans="1:4" x14ac:dyDescent="0.25">
      <c r="A421" s="88"/>
      <c r="B421" s="88"/>
      <c r="C421" s="89"/>
      <c r="D421" s="89"/>
    </row>
    <row r="422" spans="1:4" x14ac:dyDescent="0.25">
      <c r="A422" s="88"/>
      <c r="B422" s="88"/>
      <c r="C422" s="89"/>
      <c r="D422" s="89"/>
    </row>
    <row r="423" spans="1:4" x14ac:dyDescent="0.25">
      <c r="A423" s="88"/>
      <c r="B423" s="88"/>
      <c r="C423" s="89"/>
      <c r="D423" s="89"/>
    </row>
    <row r="424" spans="1:4" x14ac:dyDescent="0.25">
      <c r="A424" s="88"/>
      <c r="B424" s="88"/>
      <c r="C424" s="89"/>
      <c r="D424" s="89"/>
    </row>
    <row r="425" spans="1:4" x14ac:dyDescent="0.25">
      <c r="A425" s="88"/>
      <c r="B425" s="88"/>
      <c r="C425" s="89"/>
      <c r="D425" s="89"/>
    </row>
    <row r="426" spans="1:4" x14ac:dyDescent="0.25">
      <c r="A426" s="88"/>
      <c r="B426" s="88"/>
      <c r="C426" s="89"/>
      <c r="D426" s="89"/>
    </row>
    <row r="427" spans="1:4" x14ac:dyDescent="0.25">
      <c r="A427" s="88"/>
      <c r="B427" s="88"/>
      <c r="C427" s="89"/>
      <c r="D427" s="89"/>
    </row>
    <row r="428" spans="1:4" x14ac:dyDescent="0.25">
      <c r="A428" s="88"/>
      <c r="B428" s="88"/>
      <c r="C428" s="89"/>
      <c r="D428" s="89"/>
    </row>
    <row r="429" spans="1:4" x14ac:dyDescent="0.25">
      <c r="A429" s="88"/>
      <c r="B429" s="88"/>
      <c r="C429" s="89"/>
      <c r="D429" s="89"/>
    </row>
    <row r="430" spans="1:4" x14ac:dyDescent="0.25">
      <c r="A430" s="88"/>
      <c r="B430" s="88"/>
      <c r="C430" s="89"/>
      <c r="D430" s="89"/>
    </row>
    <row r="431" spans="1:4" x14ac:dyDescent="0.25">
      <c r="A431" s="88"/>
      <c r="B431" s="88"/>
      <c r="C431" s="89"/>
      <c r="D431" s="89"/>
    </row>
    <row r="432" spans="1:4" x14ac:dyDescent="0.25">
      <c r="A432" s="88"/>
      <c r="B432" s="88"/>
      <c r="C432" s="89"/>
      <c r="D432" s="89"/>
    </row>
    <row r="433" spans="1:4" x14ac:dyDescent="0.25">
      <c r="A433" s="88"/>
      <c r="B433" s="88"/>
      <c r="C433" s="89"/>
      <c r="D433" s="89"/>
    </row>
    <row r="434" spans="1:4" x14ac:dyDescent="0.25">
      <c r="A434" s="88"/>
      <c r="B434" s="88"/>
      <c r="C434" s="89"/>
      <c r="D434" s="89"/>
    </row>
    <row r="435" spans="1:4" x14ac:dyDescent="0.25">
      <c r="A435" s="88"/>
      <c r="B435" s="88"/>
      <c r="C435" s="89"/>
      <c r="D435" s="89"/>
    </row>
    <row r="436" spans="1:4" x14ac:dyDescent="0.25">
      <c r="A436" s="88"/>
      <c r="B436" s="88"/>
      <c r="C436" s="89"/>
      <c r="D436" s="89"/>
    </row>
    <row r="437" spans="1:4" x14ac:dyDescent="0.25">
      <c r="A437" s="88"/>
      <c r="B437" s="88"/>
      <c r="C437" s="89"/>
      <c r="D437" s="89"/>
    </row>
    <row r="438" spans="1:4" x14ac:dyDescent="0.25">
      <c r="A438" s="88"/>
      <c r="B438" s="88"/>
      <c r="C438" s="89"/>
      <c r="D438" s="89"/>
    </row>
    <row r="439" spans="1:4" x14ac:dyDescent="0.25">
      <c r="A439" s="88"/>
      <c r="B439" s="88"/>
      <c r="C439" s="89"/>
      <c r="D439" s="89"/>
    </row>
    <row r="440" spans="1:4" x14ac:dyDescent="0.25">
      <c r="A440" s="88"/>
      <c r="B440" s="88"/>
      <c r="C440" s="89"/>
      <c r="D440" s="89"/>
    </row>
    <row r="441" spans="1:4" x14ac:dyDescent="0.25">
      <c r="A441" s="88"/>
      <c r="B441" s="88"/>
      <c r="C441" s="89"/>
      <c r="D441" s="89"/>
    </row>
    <row r="442" spans="1:4" x14ac:dyDescent="0.25">
      <c r="A442" s="88"/>
      <c r="B442" s="88"/>
      <c r="C442" s="89"/>
      <c r="D442" s="89"/>
    </row>
    <row r="443" spans="1:4" x14ac:dyDescent="0.25">
      <c r="A443" s="88"/>
      <c r="B443" s="88"/>
      <c r="C443" s="89"/>
      <c r="D443" s="89"/>
    </row>
    <row r="444" spans="1:4" x14ac:dyDescent="0.25">
      <c r="A444" s="88"/>
      <c r="B444" s="88"/>
      <c r="C444" s="89"/>
      <c r="D444" s="89"/>
    </row>
    <row r="445" spans="1:4" x14ac:dyDescent="0.25">
      <c r="A445" s="88"/>
      <c r="B445" s="88"/>
      <c r="C445" s="89"/>
      <c r="D445" s="89"/>
    </row>
    <row r="446" spans="1:4" x14ac:dyDescent="0.25">
      <c r="A446" s="88"/>
      <c r="B446" s="88"/>
      <c r="C446" s="89"/>
      <c r="D446" s="89"/>
    </row>
    <row r="447" spans="1:4" x14ac:dyDescent="0.25">
      <c r="A447" s="88"/>
      <c r="B447" s="88"/>
      <c r="C447" s="89"/>
      <c r="D447" s="89"/>
    </row>
    <row r="448" spans="1:4" x14ac:dyDescent="0.25">
      <c r="A448" s="88"/>
      <c r="B448" s="88"/>
      <c r="C448" s="89"/>
      <c r="D448" s="89"/>
    </row>
    <row r="449" spans="1:4" x14ac:dyDescent="0.25">
      <c r="A449" s="88"/>
      <c r="B449" s="88"/>
      <c r="C449" s="89"/>
      <c r="D449" s="89"/>
    </row>
    <row r="450" spans="1:4" x14ac:dyDescent="0.25">
      <c r="A450" s="88"/>
      <c r="B450" s="88"/>
      <c r="C450" s="89"/>
      <c r="D450" s="89"/>
    </row>
    <row r="451" spans="1:4" x14ac:dyDescent="0.25">
      <c r="A451" s="88"/>
      <c r="B451" s="88"/>
      <c r="C451" s="89"/>
      <c r="D451" s="89"/>
    </row>
    <row r="452" spans="1:4" x14ac:dyDescent="0.25">
      <c r="A452" s="88"/>
      <c r="B452" s="88"/>
      <c r="C452" s="89"/>
      <c r="D452" s="89"/>
    </row>
    <row r="453" spans="1:4" x14ac:dyDescent="0.25">
      <c r="A453" s="88"/>
      <c r="B453" s="88"/>
      <c r="C453" s="89"/>
      <c r="D453" s="89"/>
    </row>
    <row r="454" spans="1:4" x14ac:dyDescent="0.25">
      <c r="A454" s="88"/>
      <c r="B454" s="88"/>
      <c r="C454" s="89"/>
      <c r="D454" s="89"/>
    </row>
    <row r="455" spans="1:4" x14ac:dyDescent="0.25">
      <c r="A455" s="88"/>
      <c r="B455" s="88"/>
      <c r="C455" s="89"/>
      <c r="D455" s="89"/>
    </row>
    <row r="456" spans="1:4" x14ac:dyDescent="0.25">
      <c r="A456" s="88"/>
      <c r="B456" s="88"/>
      <c r="C456" s="89"/>
      <c r="D456" s="89"/>
    </row>
    <row r="457" spans="1:4" x14ac:dyDescent="0.25">
      <c r="A457" s="88"/>
      <c r="B457" s="88"/>
      <c r="C457" s="89"/>
      <c r="D457" s="89"/>
    </row>
    <row r="458" spans="1:4" x14ac:dyDescent="0.25">
      <c r="A458" s="88"/>
      <c r="B458" s="88"/>
      <c r="C458" s="89"/>
      <c r="D458" s="89"/>
    </row>
    <row r="459" spans="1:4" x14ac:dyDescent="0.25">
      <c r="A459" s="88"/>
      <c r="B459" s="88"/>
      <c r="C459" s="89"/>
      <c r="D459" s="89"/>
    </row>
    <row r="460" spans="1:4" x14ac:dyDescent="0.25">
      <c r="A460" s="88"/>
      <c r="B460" s="88"/>
      <c r="C460" s="89"/>
      <c r="D460" s="89"/>
    </row>
    <row r="461" spans="1:4" x14ac:dyDescent="0.25">
      <c r="A461" s="88"/>
      <c r="B461" s="88"/>
      <c r="C461" s="89"/>
      <c r="D461" s="89"/>
    </row>
    <row r="462" spans="1:4" x14ac:dyDescent="0.25">
      <c r="A462" s="88"/>
      <c r="B462" s="88"/>
      <c r="C462" s="89"/>
      <c r="D462" s="89"/>
    </row>
    <row r="463" spans="1:4" x14ac:dyDescent="0.25">
      <c r="A463" s="88"/>
      <c r="B463" s="88"/>
      <c r="C463" s="89"/>
      <c r="D463" s="89"/>
    </row>
    <row r="464" spans="1:4" x14ac:dyDescent="0.25">
      <c r="A464" s="88"/>
      <c r="B464" s="88"/>
      <c r="C464" s="89"/>
      <c r="D464" s="89"/>
    </row>
    <row r="465" spans="1:4" x14ac:dyDescent="0.25">
      <c r="A465" s="88"/>
      <c r="B465" s="88"/>
      <c r="C465" s="89"/>
      <c r="D465" s="89"/>
    </row>
    <row r="466" spans="1:4" x14ac:dyDescent="0.25">
      <c r="A466" s="88"/>
      <c r="B466" s="88"/>
      <c r="C466" s="89"/>
      <c r="D466" s="89"/>
    </row>
    <row r="467" spans="1:4" x14ac:dyDescent="0.25">
      <c r="A467" s="88"/>
      <c r="B467" s="88"/>
      <c r="C467" s="89"/>
      <c r="D467" s="89"/>
    </row>
    <row r="468" spans="1:4" x14ac:dyDescent="0.25">
      <c r="A468" s="88"/>
      <c r="B468" s="88"/>
      <c r="C468" s="89"/>
      <c r="D468" s="89"/>
    </row>
    <row r="469" spans="1:4" x14ac:dyDescent="0.25">
      <c r="A469" s="88"/>
      <c r="B469" s="88"/>
      <c r="C469" s="89"/>
      <c r="D469" s="89"/>
    </row>
    <row r="470" spans="1:4" x14ac:dyDescent="0.25">
      <c r="A470" s="88"/>
      <c r="B470" s="88"/>
      <c r="C470" s="89"/>
      <c r="D470" s="89"/>
    </row>
    <row r="471" spans="1:4" x14ac:dyDescent="0.25">
      <c r="A471" s="88"/>
      <c r="B471" s="88"/>
      <c r="C471" s="89"/>
      <c r="D471" s="89"/>
    </row>
    <row r="472" spans="1:4" x14ac:dyDescent="0.25">
      <c r="A472" s="88"/>
      <c r="B472" s="88"/>
      <c r="C472" s="89"/>
      <c r="D472" s="89"/>
    </row>
    <row r="473" spans="1:4" x14ac:dyDescent="0.25">
      <c r="A473" s="88"/>
      <c r="B473" s="88"/>
      <c r="C473" s="89"/>
      <c r="D473" s="89"/>
    </row>
    <row r="474" spans="1:4" x14ac:dyDescent="0.25">
      <c r="A474" s="88"/>
      <c r="B474" s="88"/>
      <c r="C474" s="89"/>
      <c r="D474" s="89"/>
    </row>
    <row r="475" spans="1:4" x14ac:dyDescent="0.25">
      <c r="A475" s="88"/>
      <c r="B475" s="88"/>
      <c r="C475" s="89"/>
      <c r="D475" s="89"/>
    </row>
    <row r="476" spans="1:4" x14ac:dyDescent="0.25">
      <c r="A476" s="88"/>
      <c r="B476" s="88"/>
      <c r="C476" s="89"/>
      <c r="D476" s="89"/>
    </row>
    <row r="477" spans="1:4" x14ac:dyDescent="0.25">
      <c r="A477" s="88"/>
      <c r="B477" s="88"/>
      <c r="C477" s="89"/>
      <c r="D477" s="89"/>
    </row>
    <row r="478" spans="1:4" x14ac:dyDescent="0.25">
      <c r="A478" s="88"/>
      <c r="B478" s="88"/>
      <c r="C478" s="89"/>
      <c r="D478" s="89"/>
    </row>
    <row r="479" spans="1:4" x14ac:dyDescent="0.25">
      <c r="A479" s="88"/>
      <c r="B479" s="88"/>
      <c r="C479" s="89"/>
      <c r="D479" s="89"/>
    </row>
    <row r="480" spans="1:4" x14ac:dyDescent="0.25">
      <c r="A480" s="88"/>
      <c r="B480" s="88"/>
      <c r="C480" s="89"/>
      <c r="D480" s="89"/>
    </row>
    <row r="481" spans="1:4" x14ac:dyDescent="0.25">
      <c r="A481" s="88"/>
      <c r="B481" s="88"/>
      <c r="C481" s="89"/>
      <c r="D481" s="89"/>
    </row>
    <row r="482" spans="1:4" x14ac:dyDescent="0.25">
      <c r="A482" s="88"/>
      <c r="B482" s="88"/>
      <c r="C482" s="89"/>
      <c r="D482" s="89"/>
    </row>
    <row r="483" spans="1:4" x14ac:dyDescent="0.25">
      <c r="A483" s="88"/>
      <c r="B483" s="88"/>
      <c r="C483" s="89"/>
      <c r="D483" s="89"/>
    </row>
    <row r="484" spans="1:4" x14ac:dyDescent="0.25">
      <c r="A484" s="88"/>
      <c r="B484" s="88"/>
      <c r="C484" s="89"/>
      <c r="D484" s="89"/>
    </row>
    <row r="485" spans="1:4" x14ac:dyDescent="0.25">
      <c r="A485" s="88"/>
      <c r="B485" s="88"/>
      <c r="C485" s="89"/>
      <c r="D485" s="89"/>
    </row>
    <row r="486" spans="1:4" x14ac:dyDescent="0.25">
      <c r="A486" s="88"/>
      <c r="B486" s="88"/>
      <c r="C486" s="89"/>
      <c r="D486" s="89"/>
    </row>
    <row r="487" spans="1:4" x14ac:dyDescent="0.25">
      <c r="A487" s="88"/>
      <c r="B487" s="88"/>
      <c r="C487" s="89"/>
      <c r="D487" s="89"/>
    </row>
    <row r="488" spans="1:4" x14ac:dyDescent="0.25">
      <c r="A488" s="88"/>
      <c r="B488" s="88"/>
      <c r="C488" s="89"/>
      <c r="D488" s="89"/>
    </row>
    <row r="489" spans="1:4" x14ac:dyDescent="0.25">
      <c r="A489" s="88"/>
      <c r="B489" s="88"/>
      <c r="C489" s="89"/>
      <c r="D489" s="89"/>
    </row>
    <row r="490" spans="1:4" x14ac:dyDescent="0.25">
      <c r="A490" s="88"/>
      <c r="B490" s="88"/>
      <c r="C490" s="89"/>
      <c r="D490" s="89"/>
    </row>
    <row r="491" spans="1:4" x14ac:dyDescent="0.25">
      <c r="A491" s="88"/>
      <c r="B491" s="88"/>
      <c r="C491" s="89"/>
      <c r="D491" s="89"/>
    </row>
    <row r="492" spans="1:4" x14ac:dyDescent="0.25">
      <c r="A492" s="88"/>
      <c r="B492" s="88"/>
      <c r="C492" s="89"/>
      <c r="D492" s="89"/>
    </row>
    <row r="493" spans="1:4" x14ac:dyDescent="0.25">
      <c r="A493" s="88"/>
      <c r="B493" s="88"/>
      <c r="C493" s="89"/>
      <c r="D493" s="89"/>
    </row>
    <row r="494" spans="1:4" x14ac:dyDescent="0.25">
      <c r="A494" s="88"/>
      <c r="B494" s="88"/>
      <c r="C494" s="89"/>
      <c r="D494" s="89"/>
    </row>
    <row r="495" spans="1:4" x14ac:dyDescent="0.25">
      <c r="A495" s="88"/>
      <c r="B495" s="88"/>
      <c r="C495" s="89"/>
      <c r="D495" s="89"/>
    </row>
    <row r="496" spans="1:4" x14ac:dyDescent="0.25">
      <c r="A496" s="88"/>
      <c r="B496" s="88"/>
      <c r="C496" s="89"/>
      <c r="D496" s="89"/>
    </row>
    <row r="497" spans="1:4" x14ac:dyDescent="0.25">
      <c r="A497" s="88"/>
      <c r="B497" s="88"/>
      <c r="C497" s="89"/>
      <c r="D497" s="89"/>
    </row>
    <row r="498" spans="1:4" x14ac:dyDescent="0.25">
      <c r="A498" s="88"/>
      <c r="B498" s="88"/>
      <c r="C498" s="89"/>
      <c r="D498" s="89"/>
    </row>
    <row r="499" spans="1:4" x14ac:dyDescent="0.25">
      <c r="A499" s="88"/>
      <c r="B499" s="88"/>
      <c r="C499" s="89"/>
      <c r="D499" s="89"/>
    </row>
    <row r="500" spans="1:4" x14ac:dyDescent="0.25">
      <c r="A500" s="88"/>
      <c r="B500" s="88"/>
      <c r="C500" s="89"/>
      <c r="D500" s="89"/>
    </row>
    <row r="501" spans="1:4" x14ac:dyDescent="0.25">
      <c r="A501" s="88"/>
      <c r="B501" s="88"/>
      <c r="C501" s="89"/>
      <c r="D501" s="89"/>
    </row>
    <row r="502" spans="1:4" x14ac:dyDescent="0.25">
      <c r="A502" s="88"/>
      <c r="B502" s="88"/>
      <c r="C502" s="89"/>
      <c r="D502" s="89"/>
    </row>
    <row r="503" spans="1:4" x14ac:dyDescent="0.25">
      <c r="A503" s="88"/>
      <c r="B503" s="88"/>
      <c r="C503" s="89"/>
      <c r="D503" s="89"/>
    </row>
    <row r="504" spans="1:4" x14ac:dyDescent="0.25">
      <c r="A504" s="88"/>
      <c r="B504" s="88"/>
      <c r="C504" s="89"/>
      <c r="D504" s="89"/>
    </row>
    <row r="505" spans="1:4" x14ac:dyDescent="0.25">
      <c r="A505" s="88"/>
      <c r="B505" s="88"/>
      <c r="C505" s="89"/>
      <c r="D505" s="89"/>
    </row>
    <row r="506" spans="1:4" x14ac:dyDescent="0.25">
      <c r="A506" s="88"/>
      <c r="B506" s="88"/>
      <c r="C506" s="89"/>
      <c r="D506" s="89"/>
    </row>
    <row r="507" spans="1:4" x14ac:dyDescent="0.25">
      <c r="A507" s="88"/>
      <c r="B507" s="88"/>
      <c r="C507" s="89"/>
      <c r="D507" s="89"/>
    </row>
    <row r="508" spans="1:4" x14ac:dyDescent="0.25">
      <c r="A508" s="88"/>
      <c r="B508" s="88"/>
      <c r="C508" s="89"/>
      <c r="D508" s="89"/>
    </row>
    <row r="509" spans="1:4" x14ac:dyDescent="0.25">
      <c r="A509" s="88"/>
      <c r="B509" s="88"/>
      <c r="C509" s="89"/>
      <c r="D509" s="89"/>
    </row>
    <row r="510" spans="1:4" x14ac:dyDescent="0.25">
      <c r="A510" s="88"/>
      <c r="B510" s="88"/>
      <c r="C510" s="89"/>
      <c r="D510" s="89"/>
    </row>
    <row r="511" spans="1:4" x14ac:dyDescent="0.25">
      <c r="A511" s="88"/>
      <c r="B511" s="88"/>
      <c r="C511" s="89"/>
      <c r="D511" s="89"/>
    </row>
    <row r="512" spans="1:4" x14ac:dyDescent="0.25">
      <c r="A512" s="88"/>
      <c r="B512" s="88"/>
      <c r="C512" s="89"/>
      <c r="D512" s="89"/>
    </row>
    <row r="513" spans="1:4" x14ac:dyDescent="0.25">
      <c r="A513" s="88"/>
      <c r="B513" s="88"/>
      <c r="C513" s="89"/>
      <c r="D513" s="89"/>
    </row>
    <row r="514" spans="1:4" x14ac:dyDescent="0.25">
      <c r="A514" s="88"/>
      <c r="B514" s="88"/>
      <c r="C514" s="89"/>
      <c r="D514" s="89"/>
    </row>
    <row r="515" spans="1:4" x14ac:dyDescent="0.25">
      <c r="A515" s="88"/>
      <c r="B515" s="88"/>
      <c r="C515" s="89"/>
      <c r="D515" s="89"/>
    </row>
    <row r="516" spans="1:4" x14ac:dyDescent="0.25">
      <c r="A516" s="88"/>
      <c r="B516" s="88"/>
      <c r="C516" s="89"/>
      <c r="D516" s="89"/>
    </row>
    <row r="517" spans="1:4" x14ac:dyDescent="0.25">
      <c r="A517" s="88"/>
      <c r="B517" s="88"/>
      <c r="C517" s="89"/>
      <c r="D517" s="89"/>
    </row>
    <row r="518" spans="1:4" x14ac:dyDescent="0.25">
      <c r="A518" s="88"/>
      <c r="B518" s="88"/>
      <c r="C518" s="89"/>
      <c r="D518" s="89"/>
    </row>
    <row r="519" spans="1:4" x14ac:dyDescent="0.25">
      <c r="A519" s="88"/>
      <c r="B519" s="88"/>
      <c r="C519" s="89"/>
      <c r="D519" s="89"/>
    </row>
    <row r="520" spans="1:4" x14ac:dyDescent="0.25">
      <c r="A520" s="88"/>
      <c r="B520" s="88"/>
      <c r="C520" s="89"/>
      <c r="D520" s="89"/>
    </row>
    <row r="521" spans="1:4" x14ac:dyDescent="0.25">
      <c r="A521" s="88"/>
      <c r="B521" s="88"/>
      <c r="C521" s="89"/>
      <c r="D521" s="89"/>
    </row>
    <row r="522" spans="1:4" x14ac:dyDescent="0.25">
      <c r="A522" s="88"/>
      <c r="B522" s="88"/>
      <c r="C522" s="89"/>
      <c r="D522" s="89"/>
    </row>
    <row r="523" spans="1:4" x14ac:dyDescent="0.25">
      <c r="A523" s="88"/>
      <c r="B523" s="88"/>
      <c r="C523" s="89"/>
      <c r="D523" s="89"/>
    </row>
    <row r="524" spans="1:4" x14ac:dyDescent="0.25">
      <c r="A524" s="88"/>
      <c r="B524" s="88"/>
      <c r="C524" s="89"/>
      <c r="D524" s="89"/>
    </row>
    <row r="525" spans="1:4" x14ac:dyDescent="0.25">
      <c r="A525" s="88"/>
      <c r="B525" s="88"/>
      <c r="C525" s="89"/>
      <c r="D525" s="89"/>
    </row>
    <row r="526" spans="1:4" x14ac:dyDescent="0.25">
      <c r="A526" s="88"/>
      <c r="B526" s="88"/>
      <c r="C526" s="89"/>
      <c r="D526" s="89"/>
    </row>
    <row r="527" spans="1:4" x14ac:dyDescent="0.25">
      <c r="A527" s="88"/>
      <c r="B527" s="88"/>
      <c r="C527" s="89"/>
      <c r="D527" s="89"/>
    </row>
    <row r="528" spans="1:4" x14ac:dyDescent="0.25">
      <c r="A528" s="88"/>
      <c r="B528" s="88"/>
      <c r="C528" s="89"/>
      <c r="D528" s="89"/>
    </row>
    <row r="529" spans="1:4" x14ac:dyDescent="0.25">
      <c r="A529" s="88"/>
      <c r="B529" s="88"/>
      <c r="C529" s="89"/>
      <c r="D529" s="89"/>
    </row>
    <row r="530" spans="1:4" x14ac:dyDescent="0.25">
      <c r="A530" s="88"/>
      <c r="B530" s="88"/>
      <c r="C530" s="89"/>
      <c r="D530" s="89"/>
    </row>
    <row r="531" spans="1:4" x14ac:dyDescent="0.25">
      <c r="A531" s="88"/>
      <c r="B531" s="88"/>
      <c r="C531" s="89"/>
      <c r="D531" s="89"/>
    </row>
    <row r="532" spans="1:4" x14ac:dyDescent="0.25">
      <c r="A532" s="88"/>
      <c r="B532" s="88"/>
      <c r="C532" s="89"/>
      <c r="D532" s="89"/>
    </row>
    <row r="533" spans="1:4" x14ac:dyDescent="0.25">
      <c r="A533" s="88"/>
      <c r="B533" s="88"/>
      <c r="C533" s="89"/>
      <c r="D533" s="89"/>
    </row>
    <row r="534" spans="1:4" x14ac:dyDescent="0.25">
      <c r="A534" s="88"/>
      <c r="B534" s="88"/>
      <c r="C534" s="89"/>
      <c r="D534" s="89"/>
    </row>
    <row r="535" spans="1:4" x14ac:dyDescent="0.25">
      <c r="A535" s="88"/>
      <c r="B535" s="88"/>
      <c r="C535" s="89"/>
      <c r="D535" s="89"/>
    </row>
    <row r="536" spans="1:4" x14ac:dyDescent="0.25">
      <c r="A536" s="88"/>
      <c r="B536" s="88"/>
      <c r="C536" s="89"/>
      <c r="D536" s="89"/>
    </row>
    <row r="537" spans="1:4" x14ac:dyDescent="0.25">
      <c r="A537" s="88"/>
      <c r="B537" s="88"/>
      <c r="C537" s="89"/>
      <c r="D537" s="89"/>
    </row>
    <row r="538" spans="1:4" x14ac:dyDescent="0.25">
      <c r="A538" s="88"/>
      <c r="B538" s="88"/>
      <c r="C538" s="89"/>
      <c r="D538" s="89"/>
    </row>
    <row r="539" spans="1:4" x14ac:dyDescent="0.25">
      <c r="A539" s="88"/>
      <c r="B539" s="88"/>
      <c r="C539" s="89"/>
      <c r="D539" s="89"/>
    </row>
    <row r="540" spans="1:4" x14ac:dyDescent="0.25">
      <c r="A540" s="88"/>
      <c r="B540" s="88"/>
      <c r="C540" s="89"/>
      <c r="D540" s="89"/>
    </row>
    <row r="541" spans="1:4" x14ac:dyDescent="0.25">
      <c r="A541" s="88"/>
      <c r="B541" s="88"/>
      <c r="C541" s="89"/>
      <c r="D541" s="89"/>
    </row>
    <row r="542" spans="1:4" x14ac:dyDescent="0.25">
      <c r="A542" s="88"/>
      <c r="B542" s="88"/>
      <c r="C542" s="89"/>
      <c r="D542" s="89"/>
    </row>
    <row r="543" spans="1:4" x14ac:dyDescent="0.25">
      <c r="A543" s="88"/>
      <c r="B543" s="88"/>
      <c r="C543" s="89"/>
      <c r="D543" s="89"/>
    </row>
    <row r="544" spans="1:4" x14ac:dyDescent="0.25">
      <c r="A544" s="88"/>
      <c r="B544" s="88"/>
      <c r="C544" s="89"/>
      <c r="D544" s="89"/>
    </row>
    <row r="545" spans="1:4" x14ac:dyDescent="0.25">
      <c r="A545" s="88"/>
      <c r="B545" s="88"/>
      <c r="C545" s="89"/>
      <c r="D545" s="89"/>
    </row>
    <row r="546" spans="1:4" x14ac:dyDescent="0.25">
      <c r="A546" s="88"/>
      <c r="B546" s="88"/>
      <c r="C546" s="89"/>
      <c r="D546" s="89"/>
    </row>
    <row r="547" spans="1:4" x14ac:dyDescent="0.25">
      <c r="A547" s="88"/>
      <c r="B547" s="88"/>
      <c r="C547" s="89"/>
      <c r="D547" s="89"/>
    </row>
    <row r="548" spans="1:4" x14ac:dyDescent="0.25">
      <c r="A548" s="88"/>
      <c r="B548" s="88"/>
      <c r="C548" s="89"/>
      <c r="D548" s="89"/>
    </row>
    <row r="549" spans="1:4" x14ac:dyDescent="0.25">
      <c r="A549" s="88"/>
      <c r="B549" s="88"/>
      <c r="C549" s="89"/>
      <c r="D549" s="89"/>
    </row>
    <row r="550" spans="1:4" x14ac:dyDescent="0.25">
      <c r="A550" s="88"/>
      <c r="B550" s="88"/>
      <c r="C550" s="89"/>
      <c r="D550" s="89"/>
    </row>
    <row r="551" spans="1:4" x14ac:dyDescent="0.25">
      <c r="A551" s="88"/>
      <c r="B551" s="88"/>
      <c r="C551" s="89"/>
      <c r="D551" s="89"/>
    </row>
    <row r="552" spans="1:4" x14ac:dyDescent="0.25">
      <c r="A552" s="88"/>
      <c r="B552" s="88"/>
      <c r="C552" s="89"/>
      <c r="D552" s="89"/>
    </row>
    <row r="553" spans="1:4" x14ac:dyDescent="0.25">
      <c r="A553" s="88"/>
      <c r="B553" s="88"/>
      <c r="C553" s="89"/>
      <c r="D553" s="89"/>
    </row>
    <row r="554" spans="1:4" x14ac:dyDescent="0.25">
      <c r="A554" s="88"/>
      <c r="B554" s="88"/>
      <c r="C554" s="89"/>
      <c r="D554" s="89"/>
    </row>
    <row r="555" spans="1:4" x14ac:dyDescent="0.25">
      <c r="A555" s="88"/>
      <c r="B555" s="88"/>
      <c r="C555" s="89"/>
      <c r="D555" s="89"/>
    </row>
    <row r="556" spans="1:4" x14ac:dyDescent="0.25">
      <c r="A556" s="88"/>
      <c r="B556" s="88"/>
      <c r="C556" s="89"/>
      <c r="D556" s="89"/>
    </row>
    <row r="557" spans="1:4" x14ac:dyDescent="0.25">
      <c r="A557" s="88"/>
      <c r="B557" s="88"/>
      <c r="C557" s="89"/>
      <c r="D557" s="89"/>
    </row>
    <row r="558" spans="1:4" x14ac:dyDescent="0.25">
      <c r="A558" s="88"/>
      <c r="B558" s="88"/>
      <c r="C558" s="89"/>
      <c r="D558" s="89"/>
    </row>
    <row r="559" spans="1:4" x14ac:dyDescent="0.25">
      <c r="A559" s="88"/>
      <c r="B559" s="88"/>
      <c r="C559" s="89"/>
      <c r="D559" s="89"/>
    </row>
    <row r="560" spans="1:4" x14ac:dyDescent="0.25">
      <c r="A560" s="88"/>
      <c r="B560" s="88"/>
      <c r="C560" s="89"/>
      <c r="D560" s="89"/>
    </row>
    <row r="561" spans="1:4" x14ac:dyDescent="0.25">
      <c r="A561" s="88"/>
      <c r="B561" s="88"/>
      <c r="C561" s="89"/>
      <c r="D561" s="89"/>
    </row>
    <row r="562" spans="1:4" x14ac:dyDescent="0.25">
      <c r="A562" s="88"/>
      <c r="B562" s="88"/>
      <c r="C562" s="89"/>
      <c r="D562" s="89"/>
    </row>
    <row r="563" spans="1:4" x14ac:dyDescent="0.25">
      <c r="A563" s="88"/>
      <c r="B563" s="88"/>
      <c r="C563" s="89"/>
      <c r="D563" s="89"/>
    </row>
    <row r="564" spans="1:4" x14ac:dyDescent="0.25">
      <c r="A564" s="88"/>
      <c r="B564" s="88"/>
      <c r="C564" s="89"/>
      <c r="D564" s="89"/>
    </row>
    <row r="565" spans="1:4" x14ac:dyDescent="0.25">
      <c r="A565" s="88"/>
      <c r="B565" s="88"/>
      <c r="C565" s="89"/>
      <c r="D565" s="89"/>
    </row>
    <row r="566" spans="1:4" x14ac:dyDescent="0.25">
      <c r="A566" s="88"/>
      <c r="B566" s="88"/>
      <c r="C566" s="89"/>
      <c r="D566" s="89"/>
    </row>
    <row r="567" spans="1:4" x14ac:dyDescent="0.25">
      <c r="A567" s="88"/>
      <c r="B567" s="88"/>
      <c r="C567" s="89"/>
      <c r="D567" s="89"/>
    </row>
    <row r="568" spans="1:4" x14ac:dyDescent="0.25">
      <c r="A568" s="88"/>
      <c r="B568" s="88"/>
      <c r="C568" s="89"/>
      <c r="D568" s="89"/>
    </row>
    <row r="569" spans="1:4" x14ac:dyDescent="0.25">
      <c r="A569" s="88"/>
      <c r="B569" s="88"/>
      <c r="C569" s="89"/>
      <c r="D569" s="89"/>
    </row>
    <row r="570" spans="1:4" x14ac:dyDescent="0.25">
      <c r="A570" s="88"/>
      <c r="B570" s="88"/>
      <c r="C570" s="89"/>
      <c r="D570" s="89"/>
    </row>
    <row r="571" spans="1:4" x14ac:dyDescent="0.25">
      <c r="A571" s="88"/>
      <c r="B571" s="88"/>
      <c r="C571" s="89"/>
      <c r="D571" s="89"/>
    </row>
    <row r="572" spans="1:4" x14ac:dyDescent="0.25">
      <c r="A572" s="88"/>
      <c r="B572" s="88"/>
      <c r="C572" s="89"/>
      <c r="D572" s="89"/>
    </row>
    <row r="573" spans="1:4" x14ac:dyDescent="0.25">
      <c r="A573" s="88"/>
      <c r="B573" s="88"/>
      <c r="C573" s="89"/>
      <c r="D573" s="89"/>
    </row>
    <row r="574" spans="1:4" x14ac:dyDescent="0.25">
      <c r="A574" s="88"/>
      <c r="B574" s="88"/>
      <c r="C574" s="89"/>
      <c r="D574" s="89"/>
    </row>
    <row r="575" spans="1:4" x14ac:dyDescent="0.25">
      <c r="A575" s="88"/>
      <c r="B575" s="88"/>
      <c r="C575" s="89"/>
      <c r="D575" s="89"/>
    </row>
    <row r="576" spans="1:4" x14ac:dyDescent="0.25">
      <c r="A576" s="88"/>
      <c r="B576" s="88"/>
      <c r="C576" s="89"/>
      <c r="D576" s="89"/>
    </row>
    <row r="577" spans="1:4" x14ac:dyDescent="0.25">
      <c r="A577" s="88"/>
      <c r="B577" s="88"/>
      <c r="C577" s="89"/>
      <c r="D577" s="89"/>
    </row>
    <row r="578" spans="1:4" x14ac:dyDescent="0.25">
      <c r="A578" s="88"/>
      <c r="B578" s="88"/>
      <c r="C578" s="89"/>
      <c r="D578" s="89"/>
    </row>
    <row r="579" spans="1:4" x14ac:dyDescent="0.25">
      <c r="A579" s="88"/>
      <c r="B579" s="88"/>
      <c r="C579" s="89"/>
      <c r="D579" s="89"/>
    </row>
    <row r="580" spans="1:4" x14ac:dyDescent="0.25">
      <c r="A580" s="88"/>
      <c r="B580" s="88"/>
      <c r="C580" s="89"/>
      <c r="D580" s="89"/>
    </row>
    <row r="581" spans="1:4" x14ac:dyDescent="0.25">
      <c r="A581" s="88"/>
      <c r="B581" s="88"/>
      <c r="C581" s="89"/>
      <c r="D581" s="89"/>
    </row>
    <row r="582" spans="1:4" x14ac:dyDescent="0.25">
      <c r="A582" s="88"/>
      <c r="B582" s="88"/>
      <c r="C582" s="89"/>
      <c r="D582" s="89"/>
    </row>
    <row r="583" spans="1:4" x14ac:dyDescent="0.25">
      <c r="A583" s="88"/>
      <c r="B583" s="88"/>
      <c r="C583" s="89"/>
      <c r="D583" s="89"/>
    </row>
    <row r="584" spans="1:4" x14ac:dyDescent="0.25">
      <c r="A584" s="88"/>
      <c r="B584" s="88"/>
      <c r="C584" s="89"/>
      <c r="D584" s="89"/>
    </row>
    <row r="585" spans="1:4" x14ac:dyDescent="0.25">
      <c r="A585" s="88"/>
      <c r="B585" s="88"/>
      <c r="C585" s="89"/>
      <c r="D585" s="89"/>
    </row>
    <row r="586" spans="1:4" x14ac:dyDescent="0.25">
      <c r="A586" s="88"/>
      <c r="B586" s="88"/>
      <c r="C586" s="89"/>
      <c r="D586" s="89"/>
    </row>
    <row r="587" spans="1:4" x14ac:dyDescent="0.25">
      <c r="A587" s="88"/>
      <c r="B587" s="88"/>
      <c r="C587" s="89"/>
      <c r="D587" s="89"/>
    </row>
    <row r="588" spans="1:4" x14ac:dyDescent="0.25">
      <c r="A588" s="88"/>
      <c r="B588" s="88"/>
      <c r="C588" s="89"/>
      <c r="D588" s="89"/>
    </row>
    <row r="589" spans="1:4" x14ac:dyDescent="0.25">
      <c r="A589" s="88"/>
      <c r="B589" s="88"/>
      <c r="C589" s="89"/>
      <c r="D589" s="89"/>
    </row>
    <row r="590" spans="1:4" x14ac:dyDescent="0.25">
      <c r="A590" s="88"/>
      <c r="B590" s="88"/>
      <c r="C590" s="89"/>
      <c r="D590" s="89"/>
    </row>
    <row r="591" spans="1:4" x14ac:dyDescent="0.25">
      <c r="A591" s="88"/>
      <c r="B591" s="88"/>
      <c r="C591" s="89"/>
      <c r="D591" s="89"/>
    </row>
    <row r="592" spans="1:4" x14ac:dyDescent="0.25">
      <c r="A592" s="88"/>
      <c r="B592" s="88"/>
      <c r="C592" s="89"/>
      <c r="D592" s="89"/>
    </row>
    <row r="593" spans="1:4" x14ac:dyDescent="0.25">
      <c r="A593" s="88"/>
      <c r="B593" s="88"/>
      <c r="C593" s="89"/>
      <c r="D593" s="89"/>
    </row>
    <row r="594" spans="1:4" x14ac:dyDescent="0.25">
      <c r="A594" s="88"/>
      <c r="B594" s="88"/>
      <c r="C594" s="89"/>
      <c r="D594" s="89"/>
    </row>
    <row r="595" spans="1:4" x14ac:dyDescent="0.25">
      <c r="A595" s="88"/>
      <c r="B595" s="88"/>
      <c r="C595" s="89"/>
      <c r="D595" s="89"/>
    </row>
    <row r="596" spans="1:4" x14ac:dyDescent="0.25">
      <c r="A596" s="88"/>
      <c r="B596" s="88"/>
      <c r="C596" s="89"/>
      <c r="D596" s="89"/>
    </row>
    <row r="597" spans="1:4" x14ac:dyDescent="0.25">
      <c r="A597" s="88"/>
      <c r="B597" s="88"/>
      <c r="C597" s="89"/>
      <c r="D597" s="89"/>
    </row>
    <row r="598" spans="1:4" x14ac:dyDescent="0.25">
      <c r="A598" s="88"/>
      <c r="B598" s="88"/>
      <c r="C598" s="89"/>
      <c r="D598" s="89"/>
    </row>
    <row r="599" spans="1:4" x14ac:dyDescent="0.25">
      <c r="A599" s="88"/>
      <c r="B599" s="88"/>
      <c r="C599" s="89"/>
      <c r="D599" s="89"/>
    </row>
    <row r="600" spans="1:4" x14ac:dyDescent="0.25">
      <c r="A600" s="88"/>
      <c r="B600" s="88"/>
      <c r="C600" s="89"/>
      <c r="D600" s="89"/>
    </row>
    <row r="601" spans="1:4" x14ac:dyDescent="0.25">
      <c r="A601" s="88"/>
      <c r="B601" s="88"/>
      <c r="C601" s="89"/>
      <c r="D601" s="89"/>
    </row>
    <row r="602" spans="1:4" x14ac:dyDescent="0.25">
      <c r="A602" s="88"/>
      <c r="B602" s="88"/>
      <c r="C602" s="89"/>
      <c r="D602" s="89"/>
    </row>
    <row r="603" spans="1:4" x14ac:dyDescent="0.25">
      <c r="A603" s="88"/>
      <c r="B603" s="88"/>
      <c r="C603" s="89"/>
      <c r="D603" s="89"/>
    </row>
    <row r="604" spans="1:4" x14ac:dyDescent="0.25">
      <c r="A604" s="88"/>
      <c r="B604" s="88"/>
      <c r="C604" s="89"/>
      <c r="D604" s="89"/>
    </row>
    <row r="605" spans="1:4" x14ac:dyDescent="0.25">
      <c r="A605" s="88"/>
      <c r="B605" s="88"/>
      <c r="C605" s="89"/>
      <c r="D605" s="89"/>
    </row>
    <row r="606" spans="1:4" x14ac:dyDescent="0.25">
      <c r="A606" s="88"/>
      <c r="B606" s="88"/>
      <c r="C606" s="89"/>
      <c r="D606" s="89"/>
    </row>
    <row r="607" spans="1:4" x14ac:dyDescent="0.25">
      <c r="A607" s="88"/>
      <c r="B607" s="88"/>
      <c r="C607" s="89"/>
      <c r="D607" s="89"/>
    </row>
    <row r="608" spans="1:4" x14ac:dyDescent="0.25">
      <c r="A608" s="88"/>
      <c r="B608" s="88"/>
      <c r="C608" s="89"/>
      <c r="D608" s="89"/>
    </row>
    <row r="609" spans="1:4" x14ac:dyDescent="0.25">
      <c r="A609" s="88"/>
      <c r="B609" s="88"/>
      <c r="C609" s="89"/>
      <c r="D609" s="89"/>
    </row>
    <row r="610" spans="1:4" x14ac:dyDescent="0.25">
      <c r="A610" s="88"/>
      <c r="B610" s="88"/>
      <c r="C610" s="89"/>
      <c r="D610" s="89"/>
    </row>
    <row r="611" spans="1:4" x14ac:dyDescent="0.25">
      <c r="A611" s="88"/>
      <c r="B611" s="88"/>
      <c r="C611" s="89"/>
      <c r="D611" s="89"/>
    </row>
    <row r="612" spans="1:4" x14ac:dyDescent="0.25">
      <c r="A612" s="88"/>
      <c r="B612" s="88"/>
      <c r="C612" s="89"/>
      <c r="D612" s="89"/>
    </row>
    <row r="613" spans="1:4" x14ac:dyDescent="0.25">
      <c r="A613" s="88"/>
      <c r="B613" s="88"/>
      <c r="C613" s="89"/>
      <c r="D613" s="89"/>
    </row>
    <row r="614" spans="1:4" x14ac:dyDescent="0.25">
      <c r="A614" s="88"/>
      <c r="B614" s="88"/>
      <c r="C614" s="89"/>
      <c r="D614" s="89"/>
    </row>
    <row r="615" spans="1:4" x14ac:dyDescent="0.25">
      <c r="A615" s="88"/>
      <c r="B615" s="88"/>
      <c r="C615" s="89"/>
      <c r="D615" s="89"/>
    </row>
    <row r="616" spans="1:4" x14ac:dyDescent="0.25">
      <c r="A616" s="88"/>
      <c r="B616" s="88"/>
      <c r="C616" s="89"/>
      <c r="D616" s="89"/>
    </row>
    <row r="617" spans="1:4" x14ac:dyDescent="0.25">
      <c r="A617" s="88"/>
      <c r="B617" s="88"/>
      <c r="C617" s="89"/>
      <c r="D617" s="89"/>
    </row>
    <row r="618" spans="1:4" x14ac:dyDescent="0.25">
      <c r="A618" s="88"/>
      <c r="B618" s="88"/>
      <c r="C618" s="89"/>
      <c r="D618" s="89"/>
    </row>
    <row r="619" spans="1:4" x14ac:dyDescent="0.25">
      <c r="A619" s="88"/>
      <c r="B619" s="88"/>
      <c r="C619" s="89"/>
      <c r="D619" s="89"/>
    </row>
    <row r="620" spans="1:4" x14ac:dyDescent="0.25">
      <c r="A620" s="88"/>
      <c r="B620" s="88"/>
      <c r="C620" s="89"/>
      <c r="D620" s="89"/>
    </row>
    <row r="621" spans="1:4" x14ac:dyDescent="0.25">
      <c r="A621" s="88"/>
      <c r="B621" s="88"/>
      <c r="C621" s="89"/>
      <c r="D621" s="89"/>
    </row>
    <row r="622" spans="1:4" x14ac:dyDescent="0.25">
      <c r="A622" s="88"/>
      <c r="B622" s="88"/>
      <c r="C622" s="89"/>
      <c r="D622" s="89"/>
    </row>
    <row r="623" spans="1:4" x14ac:dyDescent="0.25">
      <c r="A623" s="88"/>
      <c r="B623" s="88"/>
      <c r="C623" s="89"/>
      <c r="D623" s="89"/>
    </row>
    <row r="624" spans="1:4" x14ac:dyDescent="0.25">
      <c r="A624" s="88"/>
      <c r="B624" s="88"/>
      <c r="C624" s="89"/>
      <c r="D624" s="89"/>
    </row>
    <row r="625" spans="1:4" x14ac:dyDescent="0.25">
      <c r="A625" s="88"/>
      <c r="B625" s="88"/>
      <c r="C625" s="89"/>
      <c r="D625" s="89"/>
    </row>
    <row r="626" spans="1:4" x14ac:dyDescent="0.25">
      <c r="A626" s="88"/>
      <c r="B626" s="88"/>
      <c r="C626" s="89"/>
      <c r="D626" s="89"/>
    </row>
    <row r="627" spans="1:4" x14ac:dyDescent="0.25">
      <c r="A627" s="88"/>
      <c r="B627" s="88"/>
      <c r="C627" s="89"/>
      <c r="D627" s="89"/>
    </row>
    <row r="628" spans="1:4" x14ac:dyDescent="0.25">
      <c r="A628" s="88"/>
      <c r="B628" s="88"/>
      <c r="C628" s="89"/>
      <c r="D628" s="89"/>
    </row>
    <row r="629" spans="1:4" x14ac:dyDescent="0.25">
      <c r="A629" s="88"/>
      <c r="B629" s="88"/>
      <c r="C629" s="89"/>
      <c r="D629" s="89"/>
    </row>
    <row r="630" spans="1:4" x14ac:dyDescent="0.25">
      <c r="A630" s="88"/>
      <c r="B630" s="88"/>
      <c r="C630" s="89"/>
      <c r="D630" s="89"/>
    </row>
    <row r="631" spans="1:4" x14ac:dyDescent="0.25">
      <c r="A631" s="88"/>
      <c r="B631" s="88"/>
      <c r="C631" s="89"/>
      <c r="D631" s="89"/>
    </row>
    <row r="632" spans="1:4" x14ac:dyDescent="0.25">
      <c r="A632" s="88"/>
      <c r="B632" s="88"/>
      <c r="C632" s="89"/>
      <c r="D632" s="89"/>
    </row>
    <row r="633" spans="1:4" x14ac:dyDescent="0.25">
      <c r="A633" s="88"/>
      <c r="B633" s="88"/>
      <c r="C633" s="89"/>
      <c r="D633" s="89"/>
    </row>
    <row r="634" spans="1:4" x14ac:dyDescent="0.25">
      <c r="A634" s="88"/>
      <c r="B634" s="88"/>
      <c r="C634" s="89"/>
      <c r="D634" s="89"/>
    </row>
    <row r="635" spans="1:4" x14ac:dyDescent="0.25">
      <c r="A635" s="88"/>
      <c r="B635" s="88"/>
      <c r="C635" s="89"/>
      <c r="D635" s="89"/>
    </row>
    <row r="636" spans="1:4" x14ac:dyDescent="0.25">
      <c r="A636" s="88"/>
      <c r="B636" s="88"/>
      <c r="C636" s="89"/>
      <c r="D636" s="89"/>
    </row>
    <row r="637" spans="1:4" x14ac:dyDescent="0.25">
      <c r="A637" s="88"/>
      <c r="B637" s="88"/>
      <c r="C637" s="89"/>
      <c r="D637" s="89"/>
    </row>
    <row r="638" spans="1:4" x14ac:dyDescent="0.25">
      <c r="A638" s="88"/>
      <c r="B638" s="88"/>
      <c r="C638" s="89"/>
      <c r="D638" s="89"/>
    </row>
    <row r="639" spans="1:4" x14ac:dyDescent="0.25">
      <c r="A639" s="88"/>
      <c r="B639" s="88"/>
      <c r="C639" s="89"/>
      <c r="D639" s="89"/>
    </row>
    <row r="640" spans="1:4" x14ac:dyDescent="0.25">
      <c r="A640" s="88"/>
      <c r="B640" s="88"/>
      <c r="C640" s="89"/>
      <c r="D640" s="89"/>
    </row>
    <row r="641" spans="1:4" x14ac:dyDescent="0.25">
      <c r="A641" s="88"/>
      <c r="B641" s="88"/>
      <c r="C641" s="89"/>
      <c r="D641" s="89"/>
    </row>
    <row r="642" spans="1:4" x14ac:dyDescent="0.25">
      <c r="A642" s="88"/>
      <c r="B642" s="88"/>
      <c r="C642" s="89"/>
      <c r="D642" s="89"/>
    </row>
    <row r="643" spans="1:4" x14ac:dyDescent="0.25">
      <c r="A643" s="88"/>
      <c r="B643" s="88"/>
      <c r="C643" s="89"/>
      <c r="D643" s="89"/>
    </row>
    <row r="644" spans="1:4" x14ac:dyDescent="0.25">
      <c r="A644" s="88"/>
      <c r="B644" s="88"/>
      <c r="C644" s="89"/>
      <c r="D644" s="89"/>
    </row>
    <row r="645" spans="1:4" x14ac:dyDescent="0.25">
      <c r="A645" s="88"/>
      <c r="B645" s="88"/>
      <c r="C645" s="89"/>
      <c r="D645" s="89"/>
    </row>
    <row r="646" spans="1:4" x14ac:dyDescent="0.25">
      <c r="A646" s="88"/>
      <c r="B646" s="88"/>
      <c r="C646" s="89"/>
      <c r="D646" s="89"/>
    </row>
    <row r="647" spans="1:4" x14ac:dyDescent="0.25">
      <c r="A647" s="88"/>
      <c r="B647" s="88"/>
      <c r="C647" s="89"/>
      <c r="D647" s="89"/>
    </row>
    <row r="648" spans="1:4" x14ac:dyDescent="0.25">
      <c r="A648" s="88"/>
      <c r="B648" s="88"/>
      <c r="C648" s="89"/>
      <c r="D648" s="89"/>
    </row>
    <row r="649" spans="1:4" x14ac:dyDescent="0.25">
      <c r="A649" s="88"/>
      <c r="B649" s="88"/>
      <c r="C649" s="89"/>
      <c r="D649" s="89"/>
    </row>
    <row r="650" spans="1:4" x14ac:dyDescent="0.25">
      <c r="A650" s="88"/>
      <c r="B650" s="88"/>
      <c r="C650" s="89"/>
      <c r="D650" s="89"/>
    </row>
    <row r="651" spans="1:4" x14ac:dyDescent="0.25">
      <c r="A651" s="88"/>
      <c r="B651" s="88"/>
      <c r="C651" s="89"/>
      <c r="D651" s="89"/>
    </row>
    <row r="652" spans="1:4" x14ac:dyDescent="0.25">
      <c r="A652" s="88"/>
      <c r="B652" s="88"/>
      <c r="C652" s="89"/>
      <c r="D652" s="89"/>
    </row>
    <row r="653" spans="1:4" x14ac:dyDescent="0.25">
      <c r="A653" s="88"/>
      <c r="B653" s="88"/>
      <c r="C653" s="89"/>
      <c r="D653" s="89"/>
    </row>
    <row r="654" spans="1:4" x14ac:dyDescent="0.25">
      <c r="A654" s="88"/>
      <c r="B654" s="88"/>
      <c r="C654" s="89"/>
      <c r="D654" s="89"/>
    </row>
    <row r="655" spans="1:4" x14ac:dyDescent="0.25">
      <c r="A655" s="88"/>
      <c r="B655" s="88"/>
      <c r="C655" s="89"/>
      <c r="D655" s="89"/>
    </row>
    <row r="656" spans="1:4" x14ac:dyDescent="0.25">
      <c r="A656" s="88"/>
      <c r="B656" s="88"/>
      <c r="C656" s="89"/>
      <c r="D656" s="89"/>
    </row>
    <row r="657" spans="1:4" x14ac:dyDescent="0.25">
      <c r="A657" s="88"/>
      <c r="B657" s="88"/>
      <c r="C657" s="89"/>
      <c r="D657" s="89"/>
    </row>
    <row r="658" spans="1:4" x14ac:dyDescent="0.25">
      <c r="A658" s="88"/>
      <c r="B658" s="88"/>
      <c r="C658" s="89"/>
      <c r="D658" s="89"/>
    </row>
    <row r="659" spans="1:4" x14ac:dyDescent="0.25">
      <c r="A659" s="88"/>
      <c r="B659" s="88"/>
      <c r="C659" s="89"/>
      <c r="D659" s="89"/>
    </row>
    <row r="660" spans="1:4" x14ac:dyDescent="0.25">
      <c r="A660" s="88"/>
      <c r="B660" s="88"/>
      <c r="C660" s="89"/>
      <c r="D660" s="89"/>
    </row>
    <row r="661" spans="1:4" x14ac:dyDescent="0.25">
      <c r="A661" s="88"/>
      <c r="B661" s="88"/>
      <c r="C661" s="89"/>
      <c r="D661" s="89"/>
    </row>
    <row r="662" spans="1:4" x14ac:dyDescent="0.25">
      <c r="A662" s="88"/>
      <c r="B662" s="88"/>
      <c r="C662" s="89"/>
      <c r="D662" s="89"/>
    </row>
    <row r="663" spans="1:4" x14ac:dyDescent="0.25">
      <c r="A663" s="88"/>
      <c r="B663" s="88"/>
      <c r="C663" s="89"/>
      <c r="D663" s="89"/>
    </row>
    <row r="664" spans="1:4" x14ac:dyDescent="0.25">
      <c r="A664" s="88"/>
      <c r="B664" s="88"/>
      <c r="C664" s="89"/>
      <c r="D664" s="89"/>
    </row>
    <row r="665" spans="1:4" x14ac:dyDescent="0.25">
      <c r="A665" s="88"/>
      <c r="B665" s="88"/>
      <c r="C665" s="89"/>
      <c r="D665" s="89"/>
    </row>
    <row r="666" spans="1:4" x14ac:dyDescent="0.25">
      <c r="A666" s="88"/>
      <c r="B666" s="88"/>
      <c r="C666" s="89"/>
      <c r="D666" s="89"/>
    </row>
    <row r="667" spans="1:4" x14ac:dyDescent="0.25">
      <c r="A667" s="88"/>
      <c r="B667" s="88"/>
      <c r="C667" s="89"/>
      <c r="D667" s="89"/>
    </row>
    <row r="668" spans="1:4" x14ac:dyDescent="0.25">
      <c r="A668" s="88"/>
      <c r="B668" s="88"/>
      <c r="C668" s="89"/>
      <c r="D668" s="89"/>
    </row>
    <row r="669" spans="1:4" x14ac:dyDescent="0.25">
      <c r="A669" s="88"/>
      <c r="B669" s="88"/>
      <c r="C669" s="89"/>
      <c r="D669" s="89"/>
    </row>
    <row r="670" spans="1:4" x14ac:dyDescent="0.25">
      <c r="A670" s="88"/>
      <c r="B670" s="88"/>
      <c r="C670" s="89"/>
      <c r="D670" s="89"/>
    </row>
    <row r="671" spans="1:4" x14ac:dyDescent="0.25">
      <c r="A671" s="88"/>
      <c r="B671" s="88"/>
      <c r="C671" s="89"/>
      <c r="D671" s="89"/>
    </row>
    <row r="672" spans="1:4" x14ac:dyDescent="0.25">
      <c r="A672" s="88"/>
      <c r="B672" s="88"/>
      <c r="C672" s="89"/>
      <c r="D672" s="89"/>
    </row>
    <row r="673" spans="1:4" x14ac:dyDescent="0.25">
      <c r="A673" s="88"/>
      <c r="B673" s="88"/>
      <c r="C673" s="89"/>
      <c r="D673" s="89"/>
    </row>
    <row r="674" spans="1:4" x14ac:dyDescent="0.25">
      <c r="A674" s="88"/>
      <c r="B674" s="88"/>
      <c r="C674" s="89"/>
      <c r="D674" s="89"/>
    </row>
    <row r="675" spans="1:4" x14ac:dyDescent="0.25">
      <c r="A675" s="88"/>
      <c r="B675" s="88"/>
      <c r="C675" s="89"/>
      <c r="D675" s="89"/>
    </row>
    <row r="676" spans="1:4" x14ac:dyDescent="0.25">
      <c r="A676" s="88"/>
      <c r="B676" s="88"/>
      <c r="C676" s="89"/>
      <c r="D676" s="89"/>
    </row>
    <row r="677" spans="1:4" x14ac:dyDescent="0.25">
      <c r="A677" s="88"/>
      <c r="B677" s="88"/>
      <c r="C677" s="89"/>
      <c r="D677" s="89"/>
    </row>
    <row r="678" spans="1:4" x14ac:dyDescent="0.25">
      <c r="A678" s="88"/>
      <c r="B678" s="88"/>
      <c r="C678" s="89"/>
      <c r="D678" s="89"/>
    </row>
    <row r="679" spans="1:4" x14ac:dyDescent="0.25">
      <c r="A679" s="88"/>
      <c r="B679" s="88"/>
      <c r="C679" s="89"/>
      <c r="D679" s="89"/>
    </row>
    <row r="680" spans="1:4" x14ac:dyDescent="0.25">
      <c r="A680" s="88"/>
      <c r="B680" s="88"/>
      <c r="C680" s="89"/>
      <c r="D680" s="89"/>
    </row>
    <row r="681" spans="1:4" x14ac:dyDescent="0.25">
      <c r="A681" s="88"/>
      <c r="B681" s="88"/>
      <c r="C681" s="89"/>
      <c r="D681" s="89"/>
    </row>
    <row r="682" spans="1:4" x14ac:dyDescent="0.25">
      <c r="A682" s="88"/>
      <c r="B682" s="88"/>
      <c r="C682" s="89"/>
      <c r="D682" s="89"/>
    </row>
    <row r="683" spans="1:4" x14ac:dyDescent="0.25">
      <c r="A683" s="88"/>
      <c r="B683" s="88"/>
      <c r="C683" s="89"/>
      <c r="D683" s="89"/>
    </row>
    <row r="684" spans="1:4" x14ac:dyDescent="0.25">
      <c r="A684" s="88"/>
      <c r="B684" s="88"/>
      <c r="C684" s="89"/>
      <c r="D684" s="89"/>
    </row>
    <row r="685" spans="1:4" x14ac:dyDescent="0.25">
      <c r="A685" s="88"/>
      <c r="B685" s="88"/>
      <c r="C685" s="89"/>
      <c r="D685" s="89"/>
    </row>
    <row r="686" spans="1:4" x14ac:dyDescent="0.25">
      <c r="A686" s="88"/>
      <c r="B686" s="88"/>
      <c r="C686" s="89"/>
      <c r="D686" s="89"/>
    </row>
    <row r="687" spans="1:4" x14ac:dyDescent="0.25">
      <c r="A687" s="88"/>
      <c r="B687" s="88"/>
      <c r="C687" s="89"/>
      <c r="D687" s="89"/>
    </row>
    <row r="688" spans="1:4" x14ac:dyDescent="0.25">
      <c r="A688" s="88"/>
      <c r="B688" s="88"/>
      <c r="C688" s="89"/>
      <c r="D688" s="89"/>
    </row>
    <row r="689" spans="1:4" x14ac:dyDescent="0.25">
      <c r="A689" s="88"/>
      <c r="B689" s="88"/>
      <c r="C689" s="89"/>
      <c r="D689" s="89"/>
    </row>
    <row r="690" spans="1:4" x14ac:dyDescent="0.25">
      <c r="A690" s="88"/>
      <c r="B690" s="88"/>
      <c r="C690" s="89"/>
      <c r="D690" s="89"/>
    </row>
    <row r="691" spans="1:4" x14ac:dyDescent="0.25">
      <c r="A691" s="88"/>
      <c r="B691" s="88"/>
      <c r="C691" s="89"/>
      <c r="D691" s="89"/>
    </row>
    <row r="692" spans="1:4" x14ac:dyDescent="0.25">
      <c r="A692" s="88"/>
      <c r="B692" s="88"/>
      <c r="C692" s="89"/>
      <c r="D692" s="89"/>
    </row>
    <row r="693" spans="1:4" x14ac:dyDescent="0.25">
      <c r="A693" s="88"/>
      <c r="B693" s="88"/>
      <c r="C693" s="89"/>
      <c r="D693" s="89"/>
    </row>
    <row r="694" spans="1:4" x14ac:dyDescent="0.25">
      <c r="A694" s="88"/>
      <c r="B694" s="88"/>
      <c r="C694" s="89"/>
      <c r="D694" s="89"/>
    </row>
    <row r="695" spans="1:4" x14ac:dyDescent="0.25">
      <c r="A695" s="88"/>
      <c r="B695" s="88"/>
      <c r="C695" s="89"/>
      <c r="D695" s="89"/>
    </row>
    <row r="696" spans="1:4" x14ac:dyDescent="0.25">
      <c r="A696" s="88"/>
      <c r="B696" s="88"/>
      <c r="C696" s="89"/>
      <c r="D696" s="89"/>
    </row>
    <row r="697" spans="1:4" x14ac:dyDescent="0.25">
      <c r="A697" s="88"/>
      <c r="B697" s="88"/>
      <c r="C697" s="89"/>
      <c r="D697" s="89"/>
    </row>
    <row r="698" spans="1:4" x14ac:dyDescent="0.25">
      <c r="A698" s="88"/>
      <c r="B698" s="88"/>
      <c r="C698" s="89"/>
      <c r="D698" s="89"/>
    </row>
    <row r="699" spans="1:4" x14ac:dyDescent="0.25">
      <c r="A699" s="88"/>
      <c r="B699" s="88"/>
      <c r="C699" s="89"/>
      <c r="D699" s="89"/>
    </row>
    <row r="700" spans="1:4" x14ac:dyDescent="0.25">
      <c r="A700" s="88"/>
      <c r="B700" s="88"/>
      <c r="C700" s="89"/>
      <c r="D700" s="89"/>
    </row>
    <row r="701" spans="1:4" x14ac:dyDescent="0.25">
      <c r="A701" s="88"/>
      <c r="B701" s="88"/>
      <c r="C701" s="89"/>
      <c r="D701" s="89"/>
    </row>
    <row r="702" spans="1:4" x14ac:dyDescent="0.25">
      <c r="A702" s="88"/>
      <c r="B702" s="88"/>
      <c r="C702" s="89"/>
      <c r="D702" s="89"/>
    </row>
    <row r="703" spans="1:4" x14ac:dyDescent="0.25">
      <c r="A703" s="88"/>
      <c r="B703" s="88"/>
      <c r="C703" s="89"/>
      <c r="D703" s="89"/>
    </row>
    <row r="704" spans="1:4" x14ac:dyDescent="0.25">
      <c r="A704" s="88"/>
      <c r="B704" s="88"/>
      <c r="C704" s="89"/>
      <c r="D704" s="89"/>
    </row>
    <row r="705" spans="1:4" x14ac:dyDescent="0.25">
      <c r="A705" s="88"/>
      <c r="B705" s="88"/>
      <c r="C705" s="89"/>
      <c r="D705" s="89"/>
    </row>
    <row r="706" spans="1:4" x14ac:dyDescent="0.25">
      <c r="A706" s="88"/>
      <c r="B706" s="88"/>
      <c r="C706" s="89"/>
      <c r="D706" s="89"/>
    </row>
    <row r="707" spans="1:4" x14ac:dyDescent="0.25">
      <c r="A707" s="88"/>
      <c r="B707" s="88"/>
      <c r="C707" s="89"/>
      <c r="D707" s="89"/>
    </row>
    <row r="708" spans="1:4" x14ac:dyDescent="0.25">
      <c r="A708" s="88"/>
      <c r="B708" s="88"/>
      <c r="C708" s="89"/>
      <c r="D708" s="89"/>
    </row>
    <row r="709" spans="1:4" x14ac:dyDescent="0.25">
      <c r="A709" s="88"/>
      <c r="B709" s="88"/>
      <c r="C709" s="89"/>
      <c r="D709" s="89"/>
    </row>
    <row r="710" spans="1:4" x14ac:dyDescent="0.25">
      <c r="A710" s="88"/>
      <c r="B710" s="88"/>
      <c r="C710" s="89"/>
      <c r="D710" s="89"/>
    </row>
    <row r="711" spans="1:4" x14ac:dyDescent="0.25">
      <c r="A711" s="88"/>
      <c r="B711" s="88"/>
      <c r="C711" s="89"/>
      <c r="D711" s="89"/>
    </row>
    <row r="712" spans="1:4" x14ac:dyDescent="0.25">
      <c r="A712" s="88"/>
      <c r="B712" s="88"/>
      <c r="C712" s="89"/>
      <c r="D712" s="89"/>
    </row>
    <row r="713" spans="1:4" x14ac:dyDescent="0.25">
      <c r="A713" s="88"/>
      <c r="B713" s="88"/>
      <c r="C713" s="89"/>
      <c r="D713" s="89"/>
    </row>
    <row r="714" spans="1:4" x14ac:dyDescent="0.25">
      <c r="A714" s="88"/>
      <c r="B714" s="88"/>
      <c r="C714" s="89"/>
      <c r="D714" s="89"/>
    </row>
    <row r="715" spans="1:4" x14ac:dyDescent="0.25">
      <c r="A715" s="88"/>
      <c r="B715" s="88"/>
      <c r="C715" s="89"/>
      <c r="D715" s="89"/>
    </row>
    <row r="716" spans="1:4" x14ac:dyDescent="0.25">
      <c r="A716" s="88"/>
      <c r="B716" s="88"/>
      <c r="C716" s="89"/>
      <c r="D716" s="89"/>
    </row>
    <row r="717" spans="1:4" x14ac:dyDescent="0.25">
      <c r="A717" s="88"/>
      <c r="B717" s="88"/>
      <c r="C717" s="89"/>
      <c r="D717" s="89"/>
    </row>
    <row r="718" spans="1:4" x14ac:dyDescent="0.25">
      <c r="A718" s="88"/>
      <c r="B718" s="88"/>
      <c r="C718" s="89"/>
      <c r="D718" s="89"/>
    </row>
    <row r="719" spans="1:4" x14ac:dyDescent="0.25">
      <c r="A719" s="88"/>
      <c r="B719" s="88"/>
      <c r="C719" s="89"/>
      <c r="D719" s="89"/>
    </row>
    <row r="720" spans="1:4" x14ac:dyDescent="0.25">
      <c r="A720" s="88"/>
      <c r="B720" s="88"/>
      <c r="C720" s="89"/>
      <c r="D720" s="89"/>
    </row>
    <row r="721" spans="1:4" x14ac:dyDescent="0.25">
      <c r="A721" s="88"/>
      <c r="B721" s="88"/>
      <c r="C721" s="89"/>
      <c r="D721" s="89"/>
    </row>
    <row r="722" spans="1:4" x14ac:dyDescent="0.25">
      <c r="A722" s="88"/>
      <c r="B722" s="88"/>
      <c r="C722" s="89"/>
      <c r="D722" s="89"/>
    </row>
    <row r="723" spans="1:4" x14ac:dyDescent="0.25">
      <c r="A723" s="88"/>
      <c r="B723" s="88"/>
      <c r="C723" s="89"/>
      <c r="D723" s="89"/>
    </row>
    <row r="724" spans="1:4" x14ac:dyDescent="0.25">
      <c r="A724" s="88"/>
      <c r="B724" s="88"/>
      <c r="C724" s="89"/>
      <c r="D724" s="89"/>
    </row>
    <row r="725" spans="1:4" x14ac:dyDescent="0.25">
      <c r="A725" s="88"/>
      <c r="B725" s="88"/>
      <c r="C725" s="89"/>
      <c r="D725" s="89"/>
    </row>
    <row r="726" spans="1:4" x14ac:dyDescent="0.25">
      <c r="A726" s="88"/>
      <c r="B726" s="88"/>
      <c r="C726" s="89"/>
      <c r="D726" s="89"/>
    </row>
    <row r="727" spans="1:4" x14ac:dyDescent="0.25">
      <c r="A727" s="88"/>
      <c r="B727" s="88"/>
      <c r="C727" s="89"/>
      <c r="D727" s="89"/>
    </row>
    <row r="728" spans="1:4" x14ac:dyDescent="0.25">
      <c r="A728" s="88"/>
      <c r="B728" s="88"/>
      <c r="C728" s="89"/>
      <c r="D728" s="89"/>
    </row>
    <row r="729" spans="1:4" x14ac:dyDescent="0.25">
      <c r="A729" s="88"/>
      <c r="B729" s="88"/>
      <c r="C729" s="89"/>
      <c r="D729" s="89"/>
    </row>
    <row r="730" spans="1:4" x14ac:dyDescent="0.25">
      <c r="A730" s="88"/>
      <c r="B730" s="88"/>
      <c r="C730" s="89"/>
      <c r="D730" s="89"/>
    </row>
    <row r="731" spans="1:4" x14ac:dyDescent="0.25">
      <c r="A731" s="88"/>
      <c r="B731" s="88"/>
      <c r="C731" s="89"/>
      <c r="D731" s="89"/>
    </row>
    <row r="732" spans="1:4" x14ac:dyDescent="0.25">
      <c r="A732" s="88"/>
      <c r="B732" s="88"/>
      <c r="C732" s="89"/>
      <c r="D732" s="89"/>
    </row>
    <row r="733" spans="1:4" x14ac:dyDescent="0.25">
      <c r="A733" s="88"/>
      <c r="B733" s="88"/>
      <c r="C733" s="89"/>
      <c r="D733" s="89"/>
    </row>
    <row r="734" spans="1:4" x14ac:dyDescent="0.25">
      <c r="A734" s="88"/>
      <c r="B734" s="88"/>
      <c r="C734" s="89"/>
      <c r="D734" s="89"/>
    </row>
    <row r="735" spans="1:4" x14ac:dyDescent="0.25">
      <c r="A735" s="88"/>
      <c r="B735" s="88"/>
      <c r="C735" s="89"/>
      <c r="D735" s="89"/>
    </row>
    <row r="736" spans="1:4" x14ac:dyDescent="0.25">
      <c r="A736" s="88"/>
      <c r="B736" s="88"/>
      <c r="C736" s="89"/>
      <c r="D736" s="89"/>
    </row>
    <row r="737" spans="1:4" x14ac:dyDescent="0.25">
      <c r="A737" s="88"/>
      <c r="B737" s="88"/>
      <c r="C737" s="89"/>
      <c r="D737" s="89"/>
    </row>
    <row r="738" spans="1:4" x14ac:dyDescent="0.25">
      <c r="A738" s="88"/>
      <c r="B738" s="88"/>
      <c r="C738" s="89"/>
      <c r="D738" s="89"/>
    </row>
    <row r="739" spans="1:4" x14ac:dyDescent="0.25">
      <c r="A739" s="88"/>
      <c r="B739" s="88"/>
      <c r="C739" s="89"/>
      <c r="D739" s="89"/>
    </row>
    <row r="740" spans="1:4" x14ac:dyDescent="0.25">
      <c r="A740" s="88"/>
      <c r="B740" s="88"/>
      <c r="C740" s="89"/>
      <c r="D740" s="89"/>
    </row>
    <row r="741" spans="1:4" x14ac:dyDescent="0.25">
      <c r="A741" s="88"/>
      <c r="B741" s="88"/>
      <c r="C741" s="89"/>
      <c r="D741" s="89"/>
    </row>
    <row r="742" spans="1:4" x14ac:dyDescent="0.25">
      <c r="A742" s="88"/>
      <c r="B742" s="88"/>
      <c r="C742" s="89"/>
      <c r="D742" s="89"/>
    </row>
    <row r="743" spans="1:4" x14ac:dyDescent="0.25">
      <c r="A743" s="88"/>
      <c r="B743" s="88"/>
      <c r="C743" s="89"/>
      <c r="D743" s="89"/>
    </row>
    <row r="744" spans="1:4" x14ac:dyDescent="0.25">
      <c r="A744" s="88"/>
      <c r="B744" s="88"/>
      <c r="C744" s="89"/>
      <c r="D744" s="89"/>
    </row>
    <row r="745" spans="1:4" x14ac:dyDescent="0.25">
      <c r="A745" s="88"/>
      <c r="B745" s="88"/>
      <c r="C745" s="89"/>
      <c r="D745" s="89"/>
    </row>
    <row r="746" spans="1:4" x14ac:dyDescent="0.25">
      <c r="A746" s="88"/>
      <c r="B746" s="88"/>
      <c r="C746" s="89"/>
      <c r="D746" s="89"/>
    </row>
    <row r="747" spans="1:4" x14ac:dyDescent="0.25">
      <c r="A747" s="88"/>
      <c r="B747" s="88"/>
      <c r="C747" s="89"/>
      <c r="D747" s="89"/>
    </row>
    <row r="748" spans="1:4" x14ac:dyDescent="0.25">
      <c r="A748" s="88"/>
      <c r="B748" s="88"/>
      <c r="C748" s="89"/>
      <c r="D748" s="89"/>
    </row>
    <row r="749" spans="1:4" x14ac:dyDescent="0.25">
      <c r="A749" s="88"/>
      <c r="B749" s="88"/>
      <c r="C749" s="89"/>
      <c r="D749" s="89"/>
    </row>
    <row r="750" spans="1:4" x14ac:dyDescent="0.25">
      <c r="A750" s="88"/>
      <c r="B750" s="88"/>
      <c r="C750" s="89"/>
      <c r="D750" s="89"/>
    </row>
    <row r="751" spans="1:4" x14ac:dyDescent="0.25">
      <c r="A751" s="88"/>
      <c r="B751" s="88"/>
      <c r="C751" s="89"/>
      <c r="D751" s="89"/>
    </row>
    <row r="752" spans="1:4" x14ac:dyDescent="0.25">
      <c r="A752" s="88"/>
      <c r="B752" s="88"/>
      <c r="C752" s="89"/>
      <c r="D752" s="89"/>
    </row>
    <row r="753" spans="1:4" x14ac:dyDescent="0.25">
      <c r="A753" s="88"/>
      <c r="B753" s="88"/>
      <c r="C753" s="89"/>
      <c r="D753" s="89"/>
    </row>
    <row r="754" spans="1:4" x14ac:dyDescent="0.25">
      <c r="A754" s="88"/>
      <c r="B754" s="88"/>
      <c r="C754" s="89"/>
      <c r="D754" s="89"/>
    </row>
    <row r="755" spans="1:4" x14ac:dyDescent="0.25">
      <c r="A755" s="88"/>
      <c r="B755" s="88"/>
      <c r="C755" s="89"/>
      <c r="D755" s="89"/>
    </row>
    <row r="756" spans="1:4" x14ac:dyDescent="0.25">
      <c r="A756" s="88"/>
      <c r="B756" s="88"/>
      <c r="C756" s="89"/>
      <c r="D756" s="89"/>
    </row>
    <row r="757" spans="1:4" x14ac:dyDescent="0.25">
      <c r="A757" s="88"/>
      <c r="B757" s="88"/>
      <c r="C757" s="89"/>
      <c r="D757" s="89"/>
    </row>
    <row r="758" spans="1:4" x14ac:dyDescent="0.25">
      <c r="A758" s="88"/>
      <c r="B758" s="88"/>
      <c r="C758" s="89"/>
      <c r="D758" s="89"/>
    </row>
    <row r="759" spans="1:4" x14ac:dyDescent="0.25">
      <c r="A759" s="88"/>
      <c r="B759" s="88"/>
      <c r="C759" s="89"/>
      <c r="D759" s="89"/>
    </row>
    <row r="760" spans="1:4" x14ac:dyDescent="0.25">
      <c r="A760" s="88"/>
      <c r="B760" s="88"/>
      <c r="C760" s="89"/>
      <c r="D760" s="89"/>
    </row>
    <row r="761" spans="1:4" x14ac:dyDescent="0.25">
      <c r="A761" s="88"/>
      <c r="B761" s="88"/>
      <c r="C761" s="89"/>
      <c r="D761" s="89"/>
    </row>
    <row r="762" spans="1:4" x14ac:dyDescent="0.25">
      <c r="A762" s="88"/>
      <c r="B762" s="88"/>
      <c r="C762" s="89"/>
      <c r="D762" s="89"/>
    </row>
    <row r="763" spans="1:4" x14ac:dyDescent="0.25">
      <c r="A763" s="88"/>
      <c r="B763" s="88"/>
      <c r="C763" s="89"/>
      <c r="D763" s="89"/>
    </row>
    <row r="764" spans="1:4" x14ac:dyDescent="0.25">
      <c r="A764" s="88"/>
      <c r="B764" s="88"/>
      <c r="C764" s="89"/>
      <c r="D764" s="89"/>
    </row>
    <row r="765" spans="1:4" x14ac:dyDescent="0.25">
      <c r="A765" s="88"/>
      <c r="B765" s="88"/>
      <c r="C765" s="89"/>
      <c r="D765" s="89"/>
    </row>
    <row r="766" spans="1:4" x14ac:dyDescent="0.25">
      <c r="A766" s="88"/>
      <c r="B766" s="88"/>
      <c r="C766" s="89"/>
      <c r="D766" s="89"/>
    </row>
    <row r="767" spans="1:4" x14ac:dyDescent="0.25">
      <c r="A767" s="88"/>
      <c r="B767" s="88"/>
      <c r="C767" s="89"/>
      <c r="D767" s="89"/>
    </row>
    <row r="768" spans="1:4" x14ac:dyDescent="0.25">
      <c r="A768" s="88"/>
      <c r="B768" s="88"/>
      <c r="C768" s="89"/>
      <c r="D768" s="89"/>
    </row>
    <row r="769" spans="1:4" x14ac:dyDescent="0.25">
      <c r="A769" s="88"/>
      <c r="B769" s="88"/>
      <c r="C769" s="89"/>
      <c r="D769" s="89"/>
    </row>
    <row r="770" spans="1:4" x14ac:dyDescent="0.25">
      <c r="A770" s="88"/>
      <c r="B770" s="88"/>
      <c r="C770" s="89"/>
      <c r="D770" s="89"/>
    </row>
    <row r="771" spans="1:4" x14ac:dyDescent="0.25">
      <c r="A771" s="88"/>
      <c r="B771" s="88"/>
      <c r="C771" s="89"/>
      <c r="D771" s="89"/>
    </row>
    <row r="772" spans="1:4" x14ac:dyDescent="0.25">
      <c r="A772" s="88"/>
      <c r="B772" s="88"/>
      <c r="C772" s="89"/>
      <c r="D772" s="89"/>
    </row>
    <row r="773" spans="1:4" x14ac:dyDescent="0.25">
      <c r="A773" s="88"/>
      <c r="B773" s="88"/>
      <c r="C773" s="89"/>
      <c r="D773" s="89"/>
    </row>
    <row r="774" spans="1:4" x14ac:dyDescent="0.25">
      <c r="A774" s="88"/>
      <c r="B774" s="88"/>
      <c r="C774" s="89"/>
      <c r="D774" s="89"/>
    </row>
    <row r="775" spans="1:4" x14ac:dyDescent="0.25">
      <c r="A775" s="88"/>
      <c r="B775" s="88"/>
      <c r="C775" s="89"/>
      <c r="D775" s="89"/>
    </row>
    <row r="776" spans="1:4" x14ac:dyDescent="0.25">
      <c r="A776" s="88"/>
      <c r="B776" s="88"/>
      <c r="C776" s="89"/>
      <c r="D776" s="89"/>
    </row>
    <row r="777" spans="1:4" x14ac:dyDescent="0.25">
      <c r="A777" s="88"/>
      <c r="B777" s="88"/>
      <c r="C777" s="89"/>
      <c r="D777" s="89"/>
    </row>
    <row r="778" spans="1:4" x14ac:dyDescent="0.25">
      <c r="A778" s="88"/>
      <c r="B778" s="88"/>
      <c r="C778" s="89"/>
      <c r="D778" s="89"/>
    </row>
    <row r="779" spans="1:4" x14ac:dyDescent="0.25">
      <c r="A779" s="88"/>
      <c r="B779" s="88"/>
      <c r="C779" s="89"/>
      <c r="D779" s="89"/>
    </row>
    <row r="780" spans="1:4" x14ac:dyDescent="0.25">
      <c r="A780" s="88"/>
      <c r="B780" s="88"/>
      <c r="C780" s="89"/>
      <c r="D780" s="89"/>
    </row>
    <row r="781" spans="1:4" x14ac:dyDescent="0.25">
      <c r="A781" s="88"/>
      <c r="B781" s="88"/>
      <c r="C781" s="89"/>
      <c r="D781" s="89"/>
    </row>
    <row r="782" spans="1:4" x14ac:dyDescent="0.25">
      <c r="A782" s="88"/>
      <c r="B782" s="88"/>
      <c r="C782" s="89"/>
      <c r="D782" s="89"/>
    </row>
    <row r="783" spans="1:4" x14ac:dyDescent="0.25">
      <c r="A783" s="88"/>
      <c r="B783" s="88"/>
      <c r="C783" s="89"/>
      <c r="D783" s="89"/>
    </row>
    <row r="784" spans="1:4" x14ac:dyDescent="0.25">
      <c r="A784" s="88"/>
      <c r="B784" s="88"/>
      <c r="C784" s="89"/>
      <c r="D784" s="89"/>
    </row>
    <row r="785" spans="1:4" x14ac:dyDescent="0.25">
      <c r="A785" s="88"/>
      <c r="B785" s="88"/>
      <c r="C785" s="89"/>
      <c r="D785" s="89"/>
    </row>
    <row r="786" spans="1:4" x14ac:dyDescent="0.25">
      <c r="A786" s="88"/>
      <c r="B786" s="88"/>
      <c r="C786" s="89"/>
      <c r="D786" s="89"/>
    </row>
    <row r="787" spans="1:4" x14ac:dyDescent="0.25">
      <c r="A787" s="88"/>
      <c r="B787" s="88"/>
      <c r="C787" s="89"/>
      <c r="D787" s="89"/>
    </row>
    <row r="788" spans="1:4" x14ac:dyDescent="0.25">
      <c r="A788" s="88"/>
      <c r="B788" s="88"/>
      <c r="C788" s="89"/>
      <c r="D788" s="89"/>
    </row>
    <row r="789" spans="1:4" x14ac:dyDescent="0.25">
      <c r="A789" s="88"/>
      <c r="B789" s="88"/>
      <c r="C789" s="89"/>
      <c r="D789" s="89"/>
    </row>
    <row r="790" spans="1:4" x14ac:dyDescent="0.25">
      <c r="A790" s="88"/>
      <c r="B790" s="88"/>
      <c r="C790" s="89"/>
      <c r="D790" s="89"/>
    </row>
    <row r="791" spans="1:4" x14ac:dyDescent="0.25">
      <c r="A791" s="88"/>
      <c r="B791" s="88"/>
      <c r="C791" s="89"/>
      <c r="D791" s="89"/>
    </row>
    <row r="792" spans="1:4" x14ac:dyDescent="0.25">
      <c r="A792" s="88"/>
      <c r="B792" s="88"/>
      <c r="C792" s="89"/>
      <c r="D792" s="89"/>
    </row>
    <row r="793" spans="1:4" x14ac:dyDescent="0.25">
      <c r="A793" s="88"/>
      <c r="B793" s="88"/>
      <c r="C793" s="89"/>
      <c r="D793" s="89"/>
    </row>
    <row r="794" spans="1:4" x14ac:dyDescent="0.25">
      <c r="A794" s="88"/>
      <c r="B794" s="88"/>
      <c r="C794" s="89"/>
      <c r="D794" s="89"/>
    </row>
    <row r="795" spans="1:4" x14ac:dyDescent="0.25">
      <c r="A795" s="88"/>
      <c r="B795" s="88"/>
      <c r="C795" s="89"/>
      <c r="D795" s="89"/>
    </row>
    <row r="796" spans="1:4" x14ac:dyDescent="0.25">
      <c r="A796" s="88"/>
      <c r="B796" s="88"/>
      <c r="C796" s="89"/>
      <c r="D796" s="89"/>
    </row>
    <row r="797" spans="1:4" x14ac:dyDescent="0.25">
      <c r="A797" s="88"/>
      <c r="B797" s="88"/>
      <c r="C797" s="89"/>
      <c r="D797" s="89"/>
    </row>
    <row r="798" spans="1:4" x14ac:dyDescent="0.25">
      <c r="A798" s="88"/>
      <c r="B798" s="88"/>
      <c r="C798" s="89"/>
      <c r="D798" s="89"/>
    </row>
    <row r="799" spans="1:4" x14ac:dyDescent="0.25">
      <c r="A799" s="88"/>
      <c r="B799" s="88"/>
      <c r="C799" s="89"/>
      <c r="D799" s="89"/>
    </row>
    <row r="800" spans="1:4" x14ac:dyDescent="0.25">
      <c r="A800" s="88"/>
      <c r="B800" s="88"/>
      <c r="C800" s="89"/>
      <c r="D800" s="89"/>
    </row>
    <row r="801" spans="1:4" x14ac:dyDescent="0.25">
      <c r="A801" s="88"/>
      <c r="B801" s="88"/>
      <c r="C801" s="89"/>
      <c r="D801" s="89"/>
    </row>
    <row r="802" spans="1:4" x14ac:dyDescent="0.25">
      <c r="A802" s="88"/>
      <c r="B802" s="88"/>
      <c r="C802" s="89"/>
      <c r="D802" s="89"/>
    </row>
    <row r="803" spans="1:4" x14ac:dyDescent="0.25">
      <c r="A803" s="88"/>
      <c r="B803" s="88"/>
      <c r="C803" s="89"/>
      <c r="D803" s="89"/>
    </row>
    <row r="804" spans="1:4" x14ac:dyDescent="0.25">
      <c r="A804" s="88"/>
      <c r="B804" s="88"/>
      <c r="C804" s="89"/>
      <c r="D804" s="89"/>
    </row>
    <row r="805" spans="1:4" x14ac:dyDescent="0.25">
      <c r="A805" s="88"/>
      <c r="B805" s="88"/>
      <c r="C805" s="89"/>
      <c r="D805" s="89"/>
    </row>
    <row r="806" spans="1:4" x14ac:dyDescent="0.25">
      <c r="A806" s="88"/>
      <c r="B806" s="88"/>
      <c r="C806" s="89"/>
      <c r="D806" s="89"/>
    </row>
    <row r="807" spans="1:4" x14ac:dyDescent="0.25">
      <c r="A807" s="88"/>
      <c r="B807" s="88"/>
      <c r="C807" s="89"/>
      <c r="D807" s="89"/>
    </row>
    <row r="808" spans="1:4" x14ac:dyDescent="0.25">
      <c r="A808" s="88"/>
      <c r="B808" s="88"/>
      <c r="C808" s="89"/>
      <c r="D808" s="89"/>
    </row>
    <row r="809" spans="1:4" x14ac:dyDescent="0.25">
      <c r="A809" s="88"/>
      <c r="B809" s="88"/>
      <c r="C809" s="89"/>
      <c r="D809" s="89"/>
    </row>
    <row r="810" spans="1:4" x14ac:dyDescent="0.25">
      <c r="A810" s="88"/>
      <c r="B810" s="88"/>
      <c r="C810" s="89"/>
      <c r="D810" s="89"/>
    </row>
    <row r="811" spans="1:4" x14ac:dyDescent="0.25">
      <c r="A811" s="88"/>
      <c r="B811" s="88"/>
      <c r="C811" s="89"/>
      <c r="D811" s="89"/>
    </row>
    <row r="812" spans="1:4" x14ac:dyDescent="0.25">
      <c r="A812" s="88"/>
      <c r="B812" s="88"/>
      <c r="C812" s="89"/>
      <c r="D812" s="89"/>
    </row>
    <row r="813" spans="1:4" x14ac:dyDescent="0.25">
      <c r="A813" s="88"/>
      <c r="B813" s="88"/>
      <c r="C813" s="89"/>
      <c r="D813" s="89"/>
    </row>
    <row r="814" spans="1:4" x14ac:dyDescent="0.25">
      <c r="A814" s="88"/>
      <c r="B814" s="88"/>
      <c r="C814" s="89"/>
      <c r="D814" s="89"/>
    </row>
    <row r="815" spans="1:4" x14ac:dyDescent="0.25">
      <c r="A815" s="88"/>
      <c r="B815" s="88"/>
      <c r="C815" s="89"/>
      <c r="D815" s="89"/>
    </row>
    <row r="816" spans="1:4" x14ac:dyDescent="0.25">
      <c r="A816" s="88"/>
      <c r="B816" s="88"/>
      <c r="C816" s="89"/>
      <c r="D816" s="89"/>
    </row>
    <row r="817" spans="1:4" x14ac:dyDescent="0.25">
      <c r="A817" s="88"/>
      <c r="B817" s="88"/>
      <c r="C817" s="89"/>
      <c r="D817" s="89"/>
    </row>
    <row r="818" spans="1:4" x14ac:dyDescent="0.25">
      <c r="A818" s="88"/>
      <c r="B818" s="88"/>
      <c r="C818" s="89"/>
      <c r="D818" s="89"/>
    </row>
    <row r="819" spans="1:4" x14ac:dyDescent="0.25">
      <c r="A819" s="88"/>
      <c r="B819" s="88"/>
      <c r="C819" s="89"/>
      <c r="D819" s="89"/>
    </row>
    <row r="820" spans="1:4" x14ac:dyDescent="0.25">
      <c r="A820" s="88"/>
      <c r="B820" s="88"/>
      <c r="C820" s="89"/>
      <c r="D820" s="89"/>
    </row>
    <row r="821" spans="1:4" x14ac:dyDescent="0.25">
      <c r="A821" s="88"/>
      <c r="B821" s="88"/>
      <c r="C821" s="89"/>
      <c r="D821" s="89"/>
    </row>
    <row r="822" spans="1:4" x14ac:dyDescent="0.25">
      <c r="A822" s="88"/>
      <c r="B822" s="88"/>
      <c r="C822" s="89"/>
      <c r="D822" s="89"/>
    </row>
    <row r="823" spans="1:4" x14ac:dyDescent="0.25">
      <c r="A823" s="88"/>
      <c r="B823" s="88"/>
      <c r="C823" s="89"/>
      <c r="D823" s="89"/>
    </row>
    <row r="824" spans="1:4" x14ac:dyDescent="0.25">
      <c r="A824" s="88"/>
      <c r="B824" s="88"/>
      <c r="C824" s="89"/>
      <c r="D824" s="89"/>
    </row>
    <row r="825" spans="1:4" x14ac:dyDescent="0.25">
      <c r="A825" s="88"/>
      <c r="B825" s="88"/>
      <c r="C825" s="89"/>
      <c r="D825" s="89"/>
    </row>
    <row r="826" spans="1:4" x14ac:dyDescent="0.25">
      <c r="A826" s="88"/>
      <c r="B826" s="88"/>
      <c r="C826" s="89"/>
      <c r="D826" s="89"/>
    </row>
    <row r="827" spans="1:4" x14ac:dyDescent="0.25">
      <c r="A827" s="88"/>
      <c r="B827" s="88"/>
      <c r="C827" s="89"/>
      <c r="D827" s="89"/>
    </row>
    <row r="828" spans="1:4" x14ac:dyDescent="0.25">
      <c r="A828" s="88"/>
      <c r="B828" s="88"/>
      <c r="C828" s="89"/>
      <c r="D828" s="89"/>
    </row>
    <row r="829" spans="1:4" x14ac:dyDescent="0.25">
      <c r="A829" s="88"/>
      <c r="B829" s="88"/>
      <c r="C829" s="89"/>
      <c r="D829" s="89"/>
    </row>
    <row r="830" spans="1:4" x14ac:dyDescent="0.25">
      <c r="A830" s="88"/>
      <c r="B830" s="88"/>
      <c r="C830" s="89"/>
      <c r="D830" s="89"/>
    </row>
    <row r="831" spans="1:4" x14ac:dyDescent="0.25">
      <c r="A831" s="88"/>
      <c r="B831" s="88"/>
      <c r="C831" s="89"/>
      <c r="D831" s="89"/>
    </row>
    <row r="832" spans="1:4" x14ac:dyDescent="0.25">
      <c r="A832" s="88"/>
      <c r="B832" s="88"/>
      <c r="C832" s="89"/>
      <c r="D832" s="89"/>
    </row>
    <row r="833" spans="1:4" x14ac:dyDescent="0.25">
      <c r="A833" s="88"/>
      <c r="B833" s="88"/>
      <c r="C833" s="89"/>
      <c r="D833" s="89"/>
    </row>
    <row r="834" spans="1:4" x14ac:dyDescent="0.25">
      <c r="A834" s="88"/>
      <c r="B834" s="88"/>
      <c r="C834" s="89"/>
      <c r="D834" s="89"/>
    </row>
    <row r="835" spans="1:4" x14ac:dyDescent="0.25">
      <c r="A835" s="88"/>
      <c r="B835" s="88"/>
      <c r="C835" s="89"/>
      <c r="D835" s="89"/>
    </row>
    <row r="836" spans="1:4" x14ac:dyDescent="0.25">
      <c r="A836" s="88"/>
      <c r="B836" s="88"/>
      <c r="C836" s="89"/>
      <c r="D836" s="89"/>
    </row>
    <row r="837" spans="1:4" x14ac:dyDescent="0.25">
      <c r="A837" s="88"/>
      <c r="B837" s="88"/>
      <c r="C837" s="89"/>
      <c r="D837" s="89"/>
    </row>
    <row r="838" spans="1:4" x14ac:dyDescent="0.25">
      <c r="A838" s="88"/>
      <c r="B838" s="88"/>
      <c r="C838" s="89"/>
      <c r="D838" s="89"/>
    </row>
    <row r="839" spans="1:4" x14ac:dyDescent="0.25">
      <c r="A839" s="88"/>
      <c r="B839" s="88"/>
      <c r="C839" s="89"/>
      <c r="D839" s="89"/>
    </row>
    <row r="840" spans="1:4" x14ac:dyDescent="0.25">
      <c r="A840" s="88"/>
      <c r="B840" s="88"/>
      <c r="C840" s="89"/>
      <c r="D840" s="89"/>
    </row>
    <row r="841" spans="1:4" x14ac:dyDescent="0.25">
      <c r="A841" s="88"/>
      <c r="B841" s="88"/>
      <c r="C841" s="89"/>
      <c r="D841" s="89"/>
    </row>
    <row r="842" spans="1:4" x14ac:dyDescent="0.25">
      <c r="A842" s="88"/>
      <c r="B842" s="88"/>
      <c r="C842" s="89"/>
      <c r="D842" s="89"/>
    </row>
    <row r="843" spans="1:4" x14ac:dyDescent="0.25">
      <c r="A843" s="88"/>
      <c r="B843" s="88"/>
      <c r="C843" s="89"/>
      <c r="D843" s="89"/>
    </row>
    <row r="844" spans="1:4" x14ac:dyDescent="0.25">
      <c r="A844" s="88"/>
      <c r="B844" s="88"/>
      <c r="C844" s="89"/>
      <c r="D844" s="89"/>
    </row>
    <row r="845" spans="1:4" x14ac:dyDescent="0.25">
      <c r="A845" s="88"/>
      <c r="B845" s="88"/>
      <c r="C845" s="89"/>
      <c r="D845" s="89"/>
    </row>
    <row r="846" spans="1:4" x14ac:dyDescent="0.25">
      <c r="A846" s="88"/>
      <c r="B846" s="88"/>
      <c r="C846" s="89"/>
      <c r="D846" s="89"/>
    </row>
    <row r="847" spans="1:4" x14ac:dyDescent="0.25">
      <c r="A847" s="88"/>
      <c r="B847" s="88"/>
      <c r="C847" s="89"/>
      <c r="D847" s="89"/>
    </row>
    <row r="848" spans="1:4" x14ac:dyDescent="0.25">
      <c r="A848" s="88"/>
      <c r="B848" s="88"/>
      <c r="C848" s="89"/>
      <c r="D848" s="89"/>
    </row>
    <row r="849" spans="1:4" x14ac:dyDescent="0.25">
      <c r="A849" s="88"/>
      <c r="B849" s="88"/>
      <c r="C849" s="89"/>
      <c r="D849" s="89"/>
    </row>
    <row r="850" spans="1:4" x14ac:dyDescent="0.25">
      <c r="A850" s="88"/>
      <c r="B850" s="88"/>
      <c r="C850" s="89"/>
      <c r="D850" s="89"/>
    </row>
    <row r="851" spans="1:4" x14ac:dyDescent="0.25">
      <c r="A851" s="88"/>
      <c r="B851" s="88"/>
      <c r="C851" s="89"/>
      <c r="D851" s="89"/>
    </row>
    <row r="852" spans="1:4" x14ac:dyDescent="0.25">
      <c r="A852" s="88"/>
      <c r="B852" s="88"/>
      <c r="C852" s="89"/>
      <c r="D852" s="89"/>
    </row>
    <row r="853" spans="1:4" x14ac:dyDescent="0.25">
      <c r="A853" s="88"/>
      <c r="B853" s="88"/>
      <c r="C853" s="89"/>
      <c r="D853" s="89"/>
    </row>
    <row r="854" spans="1:4" x14ac:dyDescent="0.25">
      <c r="A854" s="88"/>
      <c r="B854" s="88"/>
      <c r="C854" s="89"/>
      <c r="D854" s="89"/>
    </row>
    <row r="855" spans="1:4" x14ac:dyDescent="0.25">
      <c r="A855" s="88"/>
      <c r="B855" s="88"/>
      <c r="C855" s="89"/>
      <c r="D855" s="89"/>
    </row>
    <row r="856" spans="1:4" x14ac:dyDescent="0.25">
      <c r="A856" s="88"/>
      <c r="B856" s="88"/>
      <c r="C856" s="89"/>
      <c r="D856" s="89"/>
    </row>
    <row r="857" spans="1:4" x14ac:dyDescent="0.25">
      <c r="A857" s="88"/>
      <c r="B857" s="88"/>
      <c r="C857" s="89"/>
      <c r="D857" s="89"/>
    </row>
    <row r="858" spans="1:4" x14ac:dyDescent="0.25">
      <c r="A858" s="88"/>
      <c r="B858" s="88"/>
      <c r="C858" s="89"/>
      <c r="D858" s="89"/>
    </row>
    <row r="859" spans="1:4" x14ac:dyDescent="0.25">
      <c r="A859" s="88"/>
      <c r="B859" s="88"/>
      <c r="C859" s="89"/>
      <c r="D859" s="89"/>
    </row>
    <row r="860" spans="1:4" x14ac:dyDescent="0.25">
      <c r="A860" s="88"/>
      <c r="B860" s="88"/>
      <c r="C860" s="89"/>
      <c r="D860" s="89"/>
    </row>
    <row r="861" spans="1:4" x14ac:dyDescent="0.25">
      <c r="A861" s="88"/>
      <c r="B861" s="88"/>
      <c r="C861" s="89"/>
      <c r="D861" s="89"/>
    </row>
    <row r="862" spans="1:4" x14ac:dyDescent="0.25">
      <c r="A862" s="88"/>
      <c r="B862" s="88"/>
      <c r="C862" s="89"/>
      <c r="D862" s="89"/>
    </row>
    <row r="863" spans="1:4" x14ac:dyDescent="0.25">
      <c r="A863" s="88"/>
      <c r="B863" s="88"/>
      <c r="C863" s="89"/>
      <c r="D863" s="89"/>
    </row>
    <row r="864" spans="1:4" x14ac:dyDescent="0.25">
      <c r="A864" s="88"/>
      <c r="B864" s="88"/>
      <c r="C864" s="89"/>
      <c r="D864" s="89"/>
    </row>
    <row r="865" spans="1:4" x14ac:dyDescent="0.25">
      <c r="A865" s="88"/>
      <c r="B865" s="88"/>
      <c r="C865" s="89"/>
      <c r="D865" s="89"/>
    </row>
    <row r="866" spans="1:4" x14ac:dyDescent="0.25">
      <c r="A866" s="88"/>
      <c r="B866" s="88"/>
      <c r="C866" s="89"/>
      <c r="D866" s="89"/>
    </row>
    <row r="867" spans="1:4" x14ac:dyDescent="0.25">
      <c r="A867" s="88"/>
      <c r="B867" s="88"/>
      <c r="C867" s="89"/>
      <c r="D867" s="89"/>
    </row>
    <row r="868" spans="1:4" x14ac:dyDescent="0.25">
      <c r="A868" s="88"/>
      <c r="B868" s="88"/>
      <c r="C868" s="89"/>
      <c r="D868" s="89"/>
    </row>
    <row r="869" spans="1:4" x14ac:dyDescent="0.25">
      <c r="A869" s="88"/>
      <c r="B869" s="88"/>
      <c r="C869" s="89"/>
      <c r="D869" s="89"/>
    </row>
    <row r="870" spans="1:4" x14ac:dyDescent="0.25">
      <c r="A870" s="88"/>
      <c r="B870" s="88"/>
      <c r="C870" s="89"/>
      <c r="D870" s="89"/>
    </row>
    <row r="871" spans="1:4" x14ac:dyDescent="0.25">
      <c r="A871" s="88"/>
      <c r="B871" s="88"/>
      <c r="C871" s="89"/>
      <c r="D871" s="89"/>
    </row>
    <row r="872" spans="1:4" x14ac:dyDescent="0.25">
      <c r="A872" s="88"/>
      <c r="B872" s="88"/>
      <c r="C872" s="89"/>
      <c r="D872" s="89"/>
    </row>
    <row r="873" spans="1:4" x14ac:dyDescent="0.25">
      <c r="A873" s="88"/>
      <c r="B873" s="88"/>
      <c r="C873" s="89"/>
      <c r="D873" s="89"/>
    </row>
    <row r="874" spans="1:4" x14ac:dyDescent="0.25">
      <c r="A874" s="88"/>
      <c r="B874" s="88"/>
      <c r="C874" s="89"/>
      <c r="D874" s="89"/>
    </row>
    <row r="875" spans="1:4" x14ac:dyDescent="0.25">
      <c r="A875" s="88"/>
      <c r="B875" s="88"/>
      <c r="C875" s="89"/>
      <c r="D875" s="89"/>
    </row>
    <row r="876" spans="1:4" x14ac:dyDescent="0.25">
      <c r="A876" s="88"/>
      <c r="B876" s="88"/>
      <c r="C876" s="89"/>
      <c r="D876" s="89"/>
    </row>
    <row r="877" spans="1:4" x14ac:dyDescent="0.25">
      <c r="A877" s="88"/>
      <c r="B877" s="88"/>
      <c r="C877" s="89"/>
      <c r="D877" s="89"/>
    </row>
    <row r="878" spans="1:4" x14ac:dyDescent="0.25">
      <c r="A878" s="88"/>
      <c r="B878" s="88"/>
      <c r="C878" s="89"/>
      <c r="D878" s="89"/>
    </row>
    <row r="879" spans="1:4" x14ac:dyDescent="0.25">
      <c r="A879" s="88"/>
      <c r="B879" s="88"/>
      <c r="C879" s="89"/>
      <c r="D879" s="89"/>
    </row>
    <row r="880" spans="1:4" x14ac:dyDescent="0.25">
      <c r="A880" s="88"/>
      <c r="B880" s="88"/>
      <c r="C880" s="89"/>
      <c r="D880" s="89"/>
    </row>
    <row r="881" spans="1:4" x14ac:dyDescent="0.25">
      <c r="A881" s="88"/>
      <c r="B881" s="88"/>
      <c r="C881" s="89"/>
      <c r="D881" s="89"/>
    </row>
    <row r="882" spans="1:4" x14ac:dyDescent="0.25">
      <c r="A882" s="88"/>
      <c r="B882" s="88"/>
      <c r="C882" s="89"/>
      <c r="D882" s="89"/>
    </row>
    <row r="883" spans="1:4" x14ac:dyDescent="0.25">
      <c r="A883" s="88"/>
      <c r="B883" s="88"/>
      <c r="C883" s="89"/>
      <c r="D883" s="89"/>
    </row>
    <row r="884" spans="1:4" x14ac:dyDescent="0.25">
      <c r="A884" s="88"/>
      <c r="B884" s="88"/>
      <c r="C884" s="89"/>
      <c r="D884" s="89"/>
    </row>
    <row r="885" spans="1:4" x14ac:dyDescent="0.25">
      <c r="A885" s="88"/>
      <c r="B885" s="88"/>
      <c r="C885" s="89"/>
      <c r="D885" s="89"/>
    </row>
    <row r="886" spans="1:4" x14ac:dyDescent="0.25">
      <c r="A886" s="88"/>
      <c r="B886" s="88"/>
      <c r="C886" s="89"/>
      <c r="D886" s="89"/>
    </row>
    <row r="887" spans="1:4" x14ac:dyDescent="0.25">
      <c r="A887" s="88"/>
      <c r="B887" s="88"/>
      <c r="C887" s="89"/>
      <c r="D887" s="89"/>
    </row>
    <row r="888" spans="1:4" x14ac:dyDescent="0.25">
      <c r="A888" s="88"/>
      <c r="B888" s="88"/>
      <c r="C888" s="89"/>
      <c r="D888" s="89"/>
    </row>
    <row r="889" spans="1:4" x14ac:dyDescent="0.25">
      <c r="A889" s="88"/>
      <c r="B889" s="88"/>
      <c r="C889" s="89"/>
      <c r="D889" s="89"/>
    </row>
    <row r="890" spans="1:4" x14ac:dyDescent="0.25">
      <c r="A890" s="88"/>
      <c r="B890" s="88"/>
      <c r="C890" s="89"/>
      <c r="D890" s="89"/>
    </row>
    <row r="891" spans="1:4" x14ac:dyDescent="0.25">
      <c r="A891" s="88"/>
      <c r="B891" s="88"/>
      <c r="C891" s="89"/>
      <c r="D891" s="89"/>
    </row>
    <row r="892" spans="1:4" x14ac:dyDescent="0.25">
      <c r="A892" s="88"/>
      <c r="B892" s="88"/>
      <c r="C892" s="89"/>
      <c r="D892" s="89"/>
    </row>
    <row r="893" spans="1:4" x14ac:dyDescent="0.25">
      <c r="A893" s="88"/>
      <c r="B893" s="88"/>
      <c r="C893" s="89"/>
      <c r="D893" s="89"/>
    </row>
    <row r="894" spans="1:4" x14ac:dyDescent="0.25">
      <c r="A894" s="88"/>
      <c r="B894" s="88"/>
      <c r="C894" s="89"/>
      <c r="D894" s="89"/>
    </row>
    <row r="895" spans="1:4" x14ac:dyDescent="0.25">
      <c r="A895" s="88"/>
      <c r="B895" s="88"/>
      <c r="C895" s="89"/>
      <c r="D895" s="89"/>
    </row>
    <row r="896" spans="1:4" x14ac:dyDescent="0.25">
      <c r="A896" s="88"/>
      <c r="B896" s="88"/>
      <c r="C896" s="89"/>
      <c r="D896" s="89"/>
    </row>
    <row r="897" spans="1:4" x14ac:dyDescent="0.25">
      <c r="A897" s="88"/>
      <c r="B897" s="88"/>
      <c r="C897" s="89"/>
      <c r="D897" s="89"/>
    </row>
    <row r="898" spans="1:4" x14ac:dyDescent="0.25">
      <c r="A898" s="88"/>
      <c r="B898" s="88"/>
      <c r="C898" s="89"/>
      <c r="D898" s="89"/>
    </row>
    <row r="899" spans="1:4" x14ac:dyDescent="0.25">
      <c r="A899" s="88"/>
      <c r="B899" s="88"/>
      <c r="C899" s="89"/>
      <c r="D899" s="89"/>
    </row>
    <row r="900" spans="1:4" x14ac:dyDescent="0.25">
      <c r="A900" s="88"/>
      <c r="B900" s="88"/>
      <c r="C900" s="89"/>
      <c r="D900" s="89"/>
    </row>
    <row r="901" spans="1:4" x14ac:dyDescent="0.25">
      <c r="A901" s="88"/>
      <c r="B901" s="88"/>
      <c r="C901" s="89"/>
      <c r="D901" s="89"/>
    </row>
    <row r="902" spans="1:4" x14ac:dyDescent="0.25">
      <c r="A902" s="88"/>
      <c r="B902" s="88"/>
      <c r="C902" s="89"/>
      <c r="D902" s="89"/>
    </row>
    <row r="903" spans="1:4" x14ac:dyDescent="0.25">
      <c r="A903" s="88"/>
      <c r="B903" s="88"/>
      <c r="C903" s="89"/>
      <c r="D903" s="89"/>
    </row>
    <row r="904" spans="1:4" x14ac:dyDescent="0.25">
      <c r="A904" s="88"/>
      <c r="B904" s="88"/>
      <c r="C904" s="89"/>
      <c r="D904" s="89"/>
    </row>
    <row r="905" spans="1:4" x14ac:dyDescent="0.25">
      <c r="A905" s="88"/>
      <c r="B905" s="88"/>
      <c r="C905" s="89"/>
      <c r="D905" s="89"/>
    </row>
    <row r="906" spans="1:4" x14ac:dyDescent="0.25">
      <c r="A906" s="88"/>
      <c r="B906" s="88"/>
      <c r="C906" s="89"/>
      <c r="D906" s="89"/>
    </row>
    <row r="907" spans="1:4" x14ac:dyDescent="0.25">
      <c r="A907" s="88"/>
      <c r="B907" s="88"/>
      <c r="C907" s="89"/>
      <c r="D907" s="89"/>
    </row>
    <row r="908" spans="1:4" x14ac:dyDescent="0.25">
      <c r="A908" s="88"/>
      <c r="B908" s="88"/>
      <c r="C908" s="89"/>
      <c r="D908" s="89"/>
    </row>
    <row r="909" spans="1:4" x14ac:dyDescent="0.25">
      <c r="A909" s="88"/>
      <c r="B909" s="88"/>
      <c r="C909" s="89"/>
      <c r="D909" s="89"/>
    </row>
    <row r="910" spans="1:4" x14ac:dyDescent="0.25">
      <c r="A910" s="88"/>
      <c r="B910" s="88"/>
      <c r="C910" s="89"/>
      <c r="D910" s="89"/>
    </row>
    <row r="911" spans="1:4" x14ac:dyDescent="0.25">
      <c r="A911" s="88"/>
      <c r="B911" s="88"/>
      <c r="C911" s="89"/>
      <c r="D911" s="89"/>
    </row>
    <row r="912" spans="1:4" x14ac:dyDescent="0.25">
      <c r="A912" s="88"/>
      <c r="B912" s="88"/>
      <c r="C912" s="89"/>
      <c r="D912" s="89"/>
    </row>
    <row r="913" spans="1:4" x14ac:dyDescent="0.25">
      <c r="A913" s="88"/>
      <c r="B913" s="88"/>
      <c r="C913" s="89"/>
      <c r="D913" s="89"/>
    </row>
    <row r="914" spans="1:4" x14ac:dyDescent="0.25">
      <c r="A914" s="88"/>
      <c r="B914" s="88"/>
      <c r="C914" s="89"/>
      <c r="D914" s="89"/>
    </row>
    <row r="915" spans="1:4" x14ac:dyDescent="0.25">
      <c r="A915" s="88"/>
      <c r="B915" s="88"/>
      <c r="C915" s="89"/>
      <c r="D915" s="89"/>
    </row>
    <row r="916" spans="1:4" x14ac:dyDescent="0.25">
      <c r="A916" s="88"/>
      <c r="B916" s="88"/>
      <c r="C916" s="89"/>
      <c r="D916" s="89"/>
    </row>
    <row r="917" spans="1:4" x14ac:dyDescent="0.25">
      <c r="A917" s="88"/>
      <c r="B917" s="88"/>
      <c r="C917" s="89"/>
      <c r="D917" s="89"/>
    </row>
    <row r="918" spans="1:4" x14ac:dyDescent="0.25">
      <c r="A918" s="88"/>
      <c r="B918" s="88"/>
      <c r="C918" s="89"/>
      <c r="D918" s="89"/>
    </row>
    <row r="919" spans="1:4" x14ac:dyDescent="0.25">
      <c r="A919" s="88"/>
      <c r="B919" s="88"/>
      <c r="C919" s="89"/>
      <c r="D919" s="89"/>
    </row>
    <row r="920" spans="1:4" x14ac:dyDescent="0.25">
      <c r="A920" s="88"/>
      <c r="B920" s="88"/>
      <c r="C920" s="89"/>
      <c r="D920" s="89"/>
    </row>
    <row r="921" spans="1:4" x14ac:dyDescent="0.25">
      <c r="A921" s="88"/>
      <c r="B921" s="88"/>
      <c r="C921" s="89"/>
      <c r="D921" s="89"/>
    </row>
    <row r="922" spans="1:4" x14ac:dyDescent="0.25">
      <c r="A922" s="88"/>
      <c r="B922" s="88"/>
      <c r="C922" s="89"/>
      <c r="D922" s="89"/>
    </row>
    <row r="923" spans="1:4" x14ac:dyDescent="0.25">
      <c r="A923" s="88"/>
      <c r="B923" s="88"/>
      <c r="C923" s="89"/>
      <c r="D923" s="89"/>
    </row>
    <row r="924" spans="1:4" x14ac:dyDescent="0.25">
      <c r="A924" s="88"/>
      <c r="B924" s="88"/>
      <c r="C924" s="89"/>
      <c r="D924" s="89"/>
    </row>
    <row r="925" spans="1:4" x14ac:dyDescent="0.25">
      <c r="A925" s="88"/>
      <c r="B925" s="88"/>
      <c r="C925" s="89"/>
      <c r="D925" s="89"/>
    </row>
    <row r="926" spans="1:4" x14ac:dyDescent="0.25">
      <c r="A926" s="88"/>
      <c r="B926" s="88"/>
      <c r="C926" s="89"/>
      <c r="D926" s="89"/>
    </row>
    <row r="927" spans="1:4" x14ac:dyDescent="0.25">
      <c r="A927" s="88"/>
      <c r="B927" s="88"/>
      <c r="C927" s="89"/>
      <c r="D927" s="89"/>
    </row>
    <row r="928" spans="1:4" x14ac:dyDescent="0.25">
      <c r="A928" s="88"/>
      <c r="B928" s="88"/>
      <c r="C928" s="89"/>
      <c r="D928" s="89"/>
    </row>
    <row r="929" spans="1:4" x14ac:dyDescent="0.25">
      <c r="A929" s="88"/>
      <c r="B929" s="88"/>
      <c r="C929" s="89"/>
      <c r="D929" s="89"/>
    </row>
    <row r="930" spans="1:4" x14ac:dyDescent="0.25">
      <c r="A930" s="88"/>
      <c r="B930" s="88"/>
      <c r="C930" s="89"/>
      <c r="D930" s="89"/>
    </row>
    <row r="931" spans="1:4" x14ac:dyDescent="0.25">
      <c r="A931" s="88"/>
      <c r="B931" s="88"/>
      <c r="C931" s="89"/>
      <c r="D931" s="89"/>
    </row>
    <row r="932" spans="1:4" x14ac:dyDescent="0.25">
      <c r="A932" s="88"/>
      <c r="B932" s="88"/>
      <c r="C932" s="89"/>
      <c r="D932" s="89"/>
    </row>
    <row r="933" spans="1:4" x14ac:dyDescent="0.25">
      <c r="A933" s="88"/>
      <c r="B933" s="88"/>
      <c r="C933" s="89"/>
      <c r="D933" s="89"/>
    </row>
    <row r="934" spans="1:4" x14ac:dyDescent="0.25">
      <c r="A934" s="88"/>
      <c r="B934" s="88"/>
      <c r="C934" s="89"/>
      <c r="D934" s="89"/>
    </row>
    <row r="935" spans="1:4" x14ac:dyDescent="0.25">
      <c r="A935" s="88"/>
      <c r="B935" s="88"/>
      <c r="C935" s="89"/>
      <c r="D935" s="89"/>
    </row>
    <row r="936" spans="1:4" x14ac:dyDescent="0.25">
      <c r="A936" s="88"/>
      <c r="B936" s="88"/>
      <c r="C936" s="89"/>
      <c r="D936" s="89"/>
    </row>
    <row r="937" spans="1:4" x14ac:dyDescent="0.25">
      <c r="A937" s="88"/>
      <c r="B937" s="88"/>
      <c r="C937" s="89"/>
      <c r="D937" s="89"/>
    </row>
    <row r="938" spans="1:4" x14ac:dyDescent="0.25">
      <c r="A938" s="88"/>
      <c r="B938" s="88"/>
      <c r="C938" s="89"/>
      <c r="D938" s="89"/>
    </row>
    <row r="939" spans="1:4" x14ac:dyDescent="0.25">
      <c r="A939" s="88"/>
      <c r="B939" s="88"/>
      <c r="C939" s="89"/>
      <c r="D939" s="89"/>
    </row>
    <row r="940" spans="1:4" x14ac:dyDescent="0.25">
      <c r="A940" s="88"/>
      <c r="B940" s="88"/>
      <c r="C940" s="89"/>
      <c r="D940" s="89"/>
    </row>
    <row r="941" spans="1:4" x14ac:dyDescent="0.25">
      <c r="A941" s="88"/>
      <c r="B941" s="88"/>
      <c r="C941" s="89"/>
      <c r="D941" s="89"/>
    </row>
    <row r="942" spans="1:4" x14ac:dyDescent="0.25">
      <c r="A942" s="88"/>
      <c r="B942" s="88"/>
      <c r="C942" s="89"/>
      <c r="D942" s="89"/>
    </row>
    <row r="943" spans="1:4" x14ac:dyDescent="0.25">
      <c r="A943" s="88"/>
      <c r="B943" s="88"/>
      <c r="C943" s="89"/>
      <c r="D943" s="89"/>
    </row>
    <row r="944" spans="1:4" x14ac:dyDescent="0.25">
      <c r="A944" s="88"/>
      <c r="B944" s="88"/>
      <c r="C944" s="89"/>
      <c r="D944" s="89"/>
    </row>
    <row r="945" spans="1:4" x14ac:dyDescent="0.25">
      <c r="A945" s="88"/>
      <c r="B945" s="88"/>
      <c r="C945" s="89"/>
      <c r="D945" s="89"/>
    </row>
    <row r="946" spans="1:4" x14ac:dyDescent="0.25">
      <c r="A946" s="88"/>
      <c r="B946" s="88"/>
      <c r="C946" s="89"/>
      <c r="D946" s="89"/>
    </row>
    <row r="947" spans="1:4" x14ac:dyDescent="0.25">
      <c r="A947" s="88"/>
      <c r="B947" s="88"/>
      <c r="C947" s="89"/>
      <c r="D947" s="89"/>
    </row>
    <row r="948" spans="1:4" x14ac:dyDescent="0.25">
      <c r="A948" s="88"/>
      <c r="B948" s="88"/>
      <c r="C948" s="89"/>
      <c r="D948" s="89"/>
    </row>
    <row r="949" spans="1:4" x14ac:dyDescent="0.25">
      <c r="A949" s="88"/>
      <c r="B949" s="88"/>
      <c r="C949" s="89"/>
      <c r="D949" s="89"/>
    </row>
    <row r="950" spans="1:4" x14ac:dyDescent="0.25">
      <c r="A950" s="88"/>
      <c r="B950" s="88"/>
      <c r="C950" s="89"/>
      <c r="D950" s="89"/>
    </row>
    <row r="951" spans="1:4" x14ac:dyDescent="0.25">
      <c r="A951" s="88"/>
      <c r="B951" s="88"/>
      <c r="C951" s="89"/>
      <c r="D951" s="89"/>
    </row>
    <row r="952" spans="1:4" x14ac:dyDescent="0.25">
      <c r="A952" s="88"/>
      <c r="B952" s="88"/>
      <c r="C952" s="89"/>
      <c r="D952" s="89"/>
    </row>
    <row r="953" spans="1:4" x14ac:dyDescent="0.25">
      <c r="A953" s="88"/>
      <c r="B953" s="88"/>
      <c r="C953" s="89"/>
      <c r="D953" s="89"/>
    </row>
    <row r="954" spans="1:4" x14ac:dyDescent="0.25">
      <c r="A954" s="88"/>
      <c r="B954" s="88"/>
      <c r="C954" s="89"/>
      <c r="D954" s="89"/>
    </row>
    <row r="955" spans="1:4" x14ac:dyDescent="0.25">
      <c r="A955" s="88"/>
      <c r="B955" s="88"/>
      <c r="C955" s="89"/>
      <c r="D955" s="89"/>
    </row>
    <row r="956" spans="1:4" x14ac:dyDescent="0.25">
      <c r="A956" s="88"/>
      <c r="B956" s="88"/>
      <c r="C956" s="89"/>
      <c r="D956" s="89"/>
    </row>
    <row r="957" spans="1:4" x14ac:dyDescent="0.25">
      <c r="A957" s="88"/>
      <c r="B957" s="88"/>
      <c r="C957" s="89"/>
      <c r="D957" s="89"/>
    </row>
    <row r="958" spans="1:4" x14ac:dyDescent="0.25">
      <c r="A958" s="88"/>
      <c r="B958" s="88"/>
      <c r="C958" s="89"/>
      <c r="D958" s="89"/>
    </row>
    <row r="959" spans="1:4" x14ac:dyDescent="0.25">
      <c r="A959" s="88"/>
      <c r="B959" s="88"/>
      <c r="C959" s="89"/>
      <c r="D959" s="89"/>
    </row>
    <row r="960" spans="1:4" x14ac:dyDescent="0.25">
      <c r="A960" s="88"/>
      <c r="B960" s="88"/>
      <c r="C960" s="89"/>
      <c r="D960" s="89"/>
    </row>
    <row r="961" spans="1:4" x14ac:dyDescent="0.25">
      <c r="A961" s="88"/>
      <c r="B961" s="88"/>
      <c r="C961" s="89"/>
      <c r="D961" s="89"/>
    </row>
    <row r="962" spans="1:4" x14ac:dyDescent="0.25">
      <c r="A962" s="88"/>
      <c r="B962" s="88"/>
      <c r="C962" s="89"/>
      <c r="D962" s="89"/>
    </row>
    <row r="963" spans="1:4" x14ac:dyDescent="0.25">
      <c r="A963" s="88"/>
      <c r="B963" s="88"/>
      <c r="C963" s="89"/>
      <c r="D963" s="89"/>
    </row>
    <row r="964" spans="1:4" x14ac:dyDescent="0.25">
      <c r="A964" s="88"/>
      <c r="B964" s="88"/>
      <c r="C964" s="89"/>
      <c r="D964" s="89"/>
    </row>
    <row r="965" spans="1:4" x14ac:dyDescent="0.25">
      <c r="A965" s="88"/>
      <c r="B965" s="88"/>
      <c r="C965" s="89"/>
      <c r="D965" s="89"/>
    </row>
    <row r="966" spans="1:4" x14ac:dyDescent="0.25">
      <c r="A966" s="88"/>
      <c r="B966" s="88"/>
      <c r="C966" s="89"/>
      <c r="D966" s="89"/>
    </row>
    <row r="967" spans="1:4" x14ac:dyDescent="0.25">
      <c r="A967" s="88"/>
      <c r="B967" s="88"/>
      <c r="C967" s="89"/>
      <c r="D967" s="89"/>
    </row>
    <row r="968" spans="1:4" x14ac:dyDescent="0.25">
      <c r="A968" s="88"/>
      <c r="B968" s="88"/>
      <c r="C968" s="89"/>
      <c r="D968" s="89"/>
    </row>
    <row r="969" spans="1:4" x14ac:dyDescent="0.25">
      <c r="A969" s="88"/>
      <c r="B969" s="88"/>
      <c r="C969" s="89"/>
      <c r="D969" s="89"/>
    </row>
    <row r="970" spans="1:4" x14ac:dyDescent="0.25">
      <c r="A970" s="88"/>
      <c r="B970" s="88"/>
      <c r="C970" s="89"/>
      <c r="D970" s="89"/>
    </row>
    <row r="971" spans="1:4" x14ac:dyDescent="0.25">
      <c r="A971" s="88"/>
      <c r="B971" s="88"/>
      <c r="C971" s="89"/>
      <c r="D971" s="89"/>
    </row>
    <row r="972" spans="1:4" x14ac:dyDescent="0.25">
      <c r="A972" s="88"/>
      <c r="B972" s="88"/>
      <c r="C972" s="89"/>
      <c r="D972" s="89"/>
    </row>
    <row r="973" spans="1:4" x14ac:dyDescent="0.25">
      <c r="A973" s="88"/>
      <c r="B973" s="88"/>
      <c r="C973" s="89"/>
      <c r="D973" s="89"/>
    </row>
    <row r="974" spans="1:4" x14ac:dyDescent="0.25">
      <c r="A974" s="88"/>
      <c r="B974" s="88"/>
      <c r="C974" s="89"/>
      <c r="D974" s="89"/>
    </row>
    <row r="975" spans="1:4" x14ac:dyDescent="0.25">
      <c r="A975" s="88"/>
      <c r="B975" s="88"/>
      <c r="C975" s="89"/>
      <c r="D975" s="89"/>
    </row>
    <row r="976" spans="1:4" x14ac:dyDescent="0.25">
      <c r="A976" s="88"/>
      <c r="B976" s="88"/>
      <c r="C976" s="89"/>
      <c r="D976" s="89"/>
    </row>
    <row r="977" spans="1:4" x14ac:dyDescent="0.25">
      <c r="A977" s="88"/>
      <c r="B977" s="88"/>
      <c r="C977" s="89"/>
      <c r="D977" s="89"/>
    </row>
    <row r="978" spans="1:4" x14ac:dyDescent="0.25">
      <c r="A978" s="88"/>
      <c r="B978" s="88"/>
      <c r="C978" s="89"/>
      <c r="D978" s="89"/>
    </row>
    <row r="979" spans="1:4" x14ac:dyDescent="0.25">
      <c r="A979" s="88"/>
      <c r="B979" s="88"/>
      <c r="C979" s="89"/>
      <c r="D979" s="89"/>
    </row>
    <row r="980" spans="1:4" x14ac:dyDescent="0.25">
      <c r="A980" s="88"/>
      <c r="B980" s="88"/>
      <c r="C980" s="89"/>
      <c r="D980" s="89"/>
    </row>
    <row r="981" spans="1:4" x14ac:dyDescent="0.25">
      <c r="A981" s="88"/>
      <c r="B981" s="88"/>
      <c r="C981" s="89"/>
      <c r="D981" s="89"/>
    </row>
    <row r="982" spans="1:4" x14ac:dyDescent="0.25">
      <c r="A982" s="88"/>
      <c r="B982" s="88"/>
      <c r="C982" s="89"/>
      <c r="D982" s="89"/>
    </row>
    <row r="983" spans="1:4" x14ac:dyDescent="0.25">
      <c r="A983" s="88"/>
      <c r="B983" s="88"/>
      <c r="C983" s="89"/>
      <c r="D983" s="89"/>
    </row>
    <row r="984" spans="1:4" x14ac:dyDescent="0.25">
      <c r="A984" s="88"/>
      <c r="B984" s="88"/>
      <c r="C984" s="89"/>
      <c r="D984" s="89"/>
    </row>
    <row r="985" spans="1:4" x14ac:dyDescent="0.25">
      <c r="A985" s="88"/>
      <c r="B985" s="88"/>
      <c r="C985" s="89"/>
      <c r="D985" s="89"/>
    </row>
    <row r="986" spans="1:4" x14ac:dyDescent="0.25">
      <c r="A986" s="88"/>
      <c r="B986" s="88"/>
      <c r="C986" s="89"/>
      <c r="D986" s="89"/>
    </row>
    <row r="987" spans="1:4" x14ac:dyDescent="0.25">
      <c r="A987" s="88"/>
      <c r="B987" s="88"/>
      <c r="C987" s="89"/>
      <c r="D987" s="89"/>
    </row>
    <row r="988" spans="1:4" x14ac:dyDescent="0.25">
      <c r="A988" s="88"/>
      <c r="B988" s="88"/>
      <c r="C988" s="89"/>
      <c r="D988" s="89"/>
    </row>
    <row r="989" spans="1:4" x14ac:dyDescent="0.25">
      <c r="A989" s="88"/>
      <c r="B989" s="88"/>
      <c r="C989" s="89"/>
      <c r="D989" s="89"/>
    </row>
    <row r="990" spans="1:4" x14ac:dyDescent="0.25">
      <c r="A990" s="88"/>
      <c r="B990" s="88"/>
      <c r="C990" s="89"/>
      <c r="D990" s="89"/>
    </row>
    <row r="991" spans="1:4" x14ac:dyDescent="0.25">
      <c r="A991" s="88"/>
      <c r="B991" s="88"/>
      <c r="C991" s="89"/>
      <c r="D991" s="89"/>
    </row>
    <row r="992" spans="1:4" x14ac:dyDescent="0.25">
      <c r="A992" s="88"/>
      <c r="B992" s="88"/>
      <c r="C992" s="89"/>
      <c r="D992" s="89"/>
    </row>
    <row r="993" spans="1:4" x14ac:dyDescent="0.25">
      <c r="A993" s="88"/>
      <c r="B993" s="88"/>
      <c r="C993" s="89"/>
      <c r="D993" s="89"/>
    </row>
    <row r="994" spans="1:4" x14ac:dyDescent="0.25">
      <c r="A994" s="88"/>
      <c r="B994" s="88"/>
      <c r="C994" s="89"/>
      <c r="D994" s="89"/>
    </row>
    <row r="995" spans="1:4" x14ac:dyDescent="0.25">
      <c r="A995" s="88"/>
      <c r="B995" s="88"/>
      <c r="C995" s="89"/>
      <c r="D995" s="89"/>
    </row>
    <row r="996" spans="1:4" x14ac:dyDescent="0.25">
      <c r="A996" s="88"/>
      <c r="B996" s="88"/>
      <c r="C996" s="89"/>
      <c r="D996" s="89"/>
    </row>
    <row r="997" spans="1:4" x14ac:dyDescent="0.25">
      <c r="A997" s="88"/>
      <c r="B997" s="88"/>
      <c r="C997" s="89"/>
      <c r="D997" s="89"/>
    </row>
    <row r="998" spans="1:4" x14ac:dyDescent="0.25">
      <c r="A998" s="88"/>
      <c r="B998" s="88"/>
      <c r="C998" s="89"/>
      <c r="D998" s="89"/>
    </row>
    <row r="999" spans="1:4" x14ac:dyDescent="0.25">
      <c r="A999" s="88"/>
      <c r="B999" s="88"/>
      <c r="C999" s="89"/>
      <c r="D999" s="89"/>
    </row>
    <row r="1000" spans="1:4" x14ac:dyDescent="0.25">
      <c r="A1000" s="88"/>
      <c r="B1000" s="88"/>
      <c r="C1000" s="89"/>
      <c r="D1000" s="89"/>
    </row>
    <row r="1001" spans="1:4" x14ac:dyDescent="0.25">
      <c r="A1001" s="88"/>
      <c r="B1001" s="88"/>
      <c r="C1001" s="89"/>
      <c r="D1001" s="89"/>
    </row>
    <row r="1002" spans="1:4" x14ac:dyDescent="0.25">
      <c r="A1002" s="88"/>
      <c r="B1002" s="88"/>
      <c r="C1002" s="89"/>
      <c r="D1002" s="89"/>
    </row>
    <row r="1003" spans="1:4" x14ac:dyDescent="0.25">
      <c r="A1003" s="88"/>
      <c r="B1003" s="88"/>
      <c r="C1003" s="89"/>
      <c r="D1003" s="89"/>
    </row>
    <row r="1004" spans="1:4" x14ac:dyDescent="0.25">
      <c r="A1004" s="88"/>
      <c r="B1004" s="88"/>
      <c r="C1004" s="89"/>
      <c r="D1004" s="89"/>
    </row>
    <row r="1005" spans="1:4" x14ac:dyDescent="0.25">
      <c r="A1005" s="88"/>
      <c r="B1005" s="88"/>
      <c r="C1005" s="89"/>
      <c r="D1005" s="89"/>
    </row>
    <row r="1006" spans="1:4" x14ac:dyDescent="0.25">
      <c r="A1006" s="88"/>
      <c r="B1006" s="88"/>
      <c r="C1006" s="89"/>
      <c r="D1006" s="89"/>
    </row>
    <row r="1007" spans="1:4" x14ac:dyDescent="0.25">
      <c r="A1007" s="88"/>
      <c r="B1007" s="88"/>
      <c r="C1007" s="89"/>
      <c r="D1007" s="89"/>
    </row>
    <row r="1008" spans="1:4" x14ac:dyDescent="0.25">
      <c r="A1008" s="88"/>
      <c r="B1008" s="88"/>
      <c r="C1008" s="89"/>
      <c r="D1008" s="89"/>
    </row>
    <row r="1009" spans="1:4" x14ac:dyDescent="0.25">
      <c r="A1009" s="88"/>
      <c r="B1009" s="88"/>
      <c r="C1009" s="89"/>
      <c r="D1009" s="89"/>
    </row>
    <row r="1010" spans="1:4" x14ac:dyDescent="0.25">
      <c r="A1010" s="88"/>
      <c r="B1010" s="88"/>
      <c r="C1010" s="89"/>
      <c r="D1010" s="89"/>
    </row>
    <row r="1011" spans="1:4" x14ac:dyDescent="0.25">
      <c r="A1011" s="88"/>
      <c r="B1011" s="88"/>
      <c r="C1011" s="89"/>
      <c r="D1011" s="89"/>
    </row>
    <row r="1012" spans="1:4" x14ac:dyDescent="0.25">
      <c r="A1012" s="88"/>
      <c r="B1012" s="88"/>
      <c r="C1012" s="89"/>
      <c r="D1012" s="89"/>
    </row>
    <row r="1013" spans="1:4" x14ac:dyDescent="0.25">
      <c r="A1013" s="88"/>
      <c r="B1013" s="88"/>
      <c r="C1013" s="89"/>
      <c r="D1013" s="89"/>
    </row>
    <row r="1014" spans="1:4" x14ac:dyDescent="0.25">
      <c r="A1014" s="88"/>
      <c r="B1014" s="88"/>
      <c r="C1014" s="89"/>
      <c r="D1014" s="89"/>
    </row>
    <row r="1015" spans="1:4" x14ac:dyDescent="0.25">
      <c r="A1015" s="88"/>
      <c r="B1015" s="88"/>
      <c r="C1015" s="89"/>
      <c r="D1015" s="89"/>
    </row>
    <row r="1016" spans="1:4" x14ac:dyDescent="0.25">
      <c r="A1016" s="88"/>
      <c r="B1016" s="88"/>
      <c r="C1016" s="89"/>
      <c r="D1016" s="89"/>
    </row>
    <row r="1017" spans="1:4" x14ac:dyDescent="0.25">
      <c r="A1017" s="88"/>
      <c r="B1017" s="88"/>
      <c r="C1017" s="89"/>
      <c r="D1017" s="89"/>
    </row>
    <row r="1018" spans="1:4" x14ac:dyDescent="0.25">
      <c r="A1018" s="88"/>
      <c r="B1018" s="88"/>
      <c r="C1018" s="89"/>
      <c r="D1018" s="89"/>
    </row>
    <row r="1019" spans="1:4" x14ac:dyDescent="0.25">
      <c r="A1019" s="88"/>
      <c r="B1019" s="88"/>
      <c r="C1019" s="89"/>
      <c r="D1019" s="89"/>
    </row>
    <row r="1020" spans="1:4" x14ac:dyDescent="0.25">
      <c r="A1020" s="88"/>
      <c r="B1020" s="88"/>
      <c r="C1020" s="89"/>
      <c r="D1020" s="89"/>
    </row>
    <row r="1021" spans="1:4" x14ac:dyDescent="0.25">
      <c r="A1021" s="88"/>
      <c r="B1021" s="88"/>
      <c r="C1021" s="89"/>
      <c r="D1021" s="89"/>
    </row>
    <row r="1022" spans="1:4" x14ac:dyDescent="0.25">
      <c r="A1022" s="88"/>
      <c r="B1022" s="88"/>
      <c r="C1022" s="89"/>
      <c r="D1022" s="89"/>
    </row>
    <row r="1023" spans="1:4" x14ac:dyDescent="0.25">
      <c r="A1023" s="88"/>
      <c r="B1023" s="88"/>
      <c r="C1023" s="89"/>
      <c r="D1023" s="89"/>
    </row>
    <row r="1024" spans="1:4" x14ac:dyDescent="0.25">
      <c r="A1024" s="88"/>
      <c r="B1024" s="88"/>
      <c r="C1024" s="89"/>
      <c r="D1024" s="89"/>
    </row>
    <row r="1025" spans="1:4" x14ac:dyDescent="0.25">
      <c r="A1025" s="88"/>
      <c r="B1025" s="88"/>
      <c r="C1025" s="89"/>
      <c r="D1025" s="89"/>
    </row>
    <row r="1026" spans="1:4" x14ac:dyDescent="0.25">
      <c r="A1026" s="88"/>
      <c r="B1026" s="88"/>
      <c r="C1026" s="89"/>
      <c r="D1026" s="89"/>
    </row>
    <row r="1027" spans="1:4" x14ac:dyDescent="0.25">
      <c r="A1027" s="88"/>
      <c r="B1027" s="88"/>
      <c r="C1027" s="89"/>
      <c r="D1027" s="89"/>
    </row>
    <row r="1028" spans="1:4" x14ac:dyDescent="0.25">
      <c r="A1028" s="88"/>
      <c r="B1028" s="88"/>
      <c r="C1028" s="89"/>
      <c r="D1028" s="89"/>
    </row>
    <row r="1029" spans="1:4" x14ac:dyDescent="0.25">
      <c r="A1029" s="88"/>
      <c r="B1029" s="88"/>
      <c r="C1029" s="89"/>
      <c r="D1029" s="89"/>
    </row>
    <row r="1030" spans="1:4" x14ac:dyDescent="0.25">
      <c r="A1030" s="88"/>
      <c r="B1030" s="88"/>
      <c r="C1030" s="89"/>
      <c r="D1030" s="89"/>
    </row>
    <row r="1031" spans="1:4" x14ac:dyDescent="0.25">
      <c r="A1031" s="88"/>
      <c r="B1031" s="88"/>
      <c r="C1031" s="89"/>
      <c r="D1031" s="89"/>
    </row>
    <row r="1032" spans="1:4" x14ac:dyDescent="0.25">
      <c r="A1032" s="88"/>
      <c r="B1032" s="88"/>
      <c r="C1032" s="89"/>
      <c r="D1032" s="89"/>
    </row>
    <row r="1033" spans="1:4" x14ac:dyDescent="0.25">
      <c r="A1033" s="88"/>
      <c r="B1033" s="88"/>
      <c r="C1033" s="89"/>
      <c r="D1033" s="89"/>
    </row>
    <row r="1034" spans="1:4" x14ac:dyDescent="0.25">
      <c r="A1034" s="88"/>
      <c r="B1034" s="88"/>
      <c r="C1034" s="89"/>
      <c r="D1034" s="89"/>
    </row>
    <row r="1035" spans="1:4" x14ac:dyDescent="0.25">
      <c r="A1035" s="88"/>
      <c r="B1035" s="88"/>
      <c r="C1035" s="89"/>
      <c r="D1035" s="89"/>
    </row>
    <row r="1036" spans="1:4" x14ac:dyDescent="0.25">
      <c r="A1036" s="88"/>
      <c r="B1036" s="88"/>
      <c r="C1036" s="89"/>
      <c r="D1036" s="89"/>
    </row>
    <row r="1037" spans="1:4" x14ac:dyDescent="0.25">
      <c r="A1037" s="88"/>
      <c r="B1037" s="88"/>
      <c r="C1037" s="89"/>
      <c r="D1037" s="89"/>
    </row>
    <row r="1038" spans="1:4" x14ac:dyDescent="0.25">
      <c r="A1038" s="88"/>
      <c r="B1038" s="88"/>
      <c r="C1038" s="89"/>
      <c r="D1038" s="89"/>
    </row>
    <row r="1039" spans="1:4" x14ac:dyDescent="0.25">
      <c r="A1039" s="88"/>
      <c r="B1039" s="88"/>
      <c r="C1039" s="89"/>
      <c r="D1039" s="89"/>
    </row>
    <row r="1040" spans="1:4" x14ac:dyDescent="0.25">
      <c r="A1040" s="88"/>
      <c r="B1040" s="88"/>
      <c r="C1040" s="89"/>
      <c r="D1040" s="89"/>
    </row>
    <row r="1041" spans="1:4" x14ac:dyDescent="0.25">
      <c r="A1041" s="88"/>
      <c r="B1041" s="88"/>
      <c r="C1041" s="89"/>
      <c r="D1041" s="89"/>
    </row>
    <row r="1042" spans="1:4" x14ac:dyDescent="0.25">
      <c r="A1042" s="88"/>
      <c r="B1042" s="88"/>
      <c r="C1042" s="89"/>
      <c r="D1042" s="89"/>
    </row>
    <row r="1043" spans="1:4" x14ac:dyDescent="0.25">
      <c r="A1043" s="88"/>
      <c r="B1043" s="88"/>
      <c r="C1043" s="89"/>
      <c r="D1043" s="89"/>
    </row>
    <row r="1044" spans="1:4" x14ac:dyDescent="0.25">
      <c r="A1044" s="88"/>
      <c r="B1044" s="88"/>
      <c r="C1044" s="89"/>
      <c r="D1044" s="89"/>
    </row>
    <row r="1045" spans="1:4" x14ac:dyDescent="0.25">
      <c r="A1045" s="88"/>
      <c r="B1045" s="88"/>
      <c r="C1045" s="89"/>
      <c r="D1045" s="89"/>
    </row>
    <row r="1046" spans="1:4" x14ac:dyDescent="0.25">
      <c r="A1046" s="88"/>
      <c r="B1046" s="88"/>
      <c r="C1046" s="89"/>
      <c r="D1046" s="89"/>
    </row>
    <row r="1047" spans="1:4" x14ac:dyDescent="0.25">
      <c r="A1047" s="88"/>
      <c r="B1047" s="88"/>
      <c r="C1047" s="89"/>
      <c r="D1047" s="89"/>
    </row>
    <row r="1048" spans="1:4" x14ac:dyDescent="0.25">
      <c r="A1048" s="88"/>
      <c r="B1048" s="88"/>
      <c r="C1048" s="89"/>
      <c r="D1048" s="89"/>
    </row>
    <row r="1049" spans="1:4" x14ac:dyDescent="0.25">
      <c r="A1049" s="88"/>
      <c r="B1049" s="88"/>
      <c r="C1049" s="89"/>
      <c r="D1049" s="89"/>
    </row>
    <row r="1050" spans="1:4" x14ac:dyDescent="0.25">
      <c r="A1050" s="88"/>
      <c r="B1050" s="88"/>
      <c r="C1050" s="89"/>
      <c r="D1050" s="89"/>
    </row>
    <row r="1051" spans="1:4" x14ac:dyDescent="0.25">
      <c r="A1051" s="88"/>
      <c r="B1051" s="88"/>
      <c r="C1051" s="89"/>
      <c r="D1051" s="89"/>
    </row>
    <row r="1052" spans="1:4" x14ac:dyDescent="0.25">
      <c r="A1052" s="88"/>
      <c r="B1052" s="88"/>
      <c r="C1052" s="89"/>
      <c r="D1052" s="89"/>
    </row>
    <row r="1053" spans="1:4" x14ac:dyDescent="0.25">
      <c r="A1053" s="88"/>
      <c r="B1053" s="88"/>
      <c r="C1053" s="89"/>
      <c r="D1053" s="89"/>
    </row>
    <row r="1054" spans="1:4" x14ac:dyDescent="0.25">
      <c r="A1054" s="88"/>
      <c r="B1054" s="88"/>
      <c r="C1054" s="89"/>
      <c r="D1054" s="89"/>
    </row>
    <row r="1055" spans="1:4" x14ac:dyDescent="0.25">
      <c r="A1055" s="88"/>
      <c r="B1055" s="88"/>
      <c r="C1055" s="89"/>
      <c r="D1055" s="89"/>
    </row>
    <row r="1056" spans="1:4" x14ac:dyDescent="0.25">
      <c r="A1056" s="88"/>
      <c r="B1056" s="88"/>
      <c r="C1056" s="89"/>
      <c r="D1056" s="89"/>
    </row>
    <row r="1057" spans="1:4" x14ac:dyDescent="0.25">
      <c r="A1057" s="88"/>
      <c r="B1057" s="88"/>
      <c r="C1057" s="89"/>
      <c r="D1057" s="89"/>
    </row>
    <row r="1058" spans="1:4" x14ac:dyDescent="0.25">
      <c r="A1058" s="88"/>
      <c r="B1058" s="88"/>
      <c r="C1058" s="89"/>
      <c r="D1058" s="89"/>
    </row>
    <row r="1059" spans="1:4" x14ac:dyDescent="0.25">
      <c r="A1059" s="88"/>
      <c r="B1059" s="88"/>
      <c r="C1059" s="89"/>
      <c r="D1059" s="89"/>
    </row>
    <row r="1060" spans="1:4" x14ac:dyDescent="0.25">
      <c r="A1060" s="88"/>
      <c r="B1060" s="88"/>
      <c r="C1060" s="89"/>
      <c r="D1060" s="89"/>
    </row>
    <row r="1061" spans="1:4" x14ac:dyDescent="0.25">
      <c r="A1061" s="88"/>
      <c r="B1061" s="88"/>
      <c r="C1061" s="89"/>
      <c r="D1061" s="89"/>
    </row>
    <row r="1062" spans="1:4" x14ac:dyDescent="0.25">
      <c r="A1062" s="88"/>
      <c r="B1062" s="88"/>
      <c r="C1062" s="89"/>
      <c r="D1062" s="89"/>
    </row>
    <row r="1063" spans="1:4" x14ac:dyDescent="0.25">
      <c r="A1063" s="88"/>
      <c r="B1063" s="88"/>
      <c r="C1063" s="89"/>
      <c r="D1063" s="89"/>
    </row>
    <row r="1064" spans="1:4" x14ac:dyDescent="0.25">
      <c r="A1064" s="88"/>
      <c r="B1064" s="88"/>
      <c r="C1064" s="89"/>
      <c r="D1064" s="89"/>
    </row>
    <row r="1065" spans="1:4" x14ac:dyDescent="0.25">
      <c r="A1065" s="88"/>
      <c r="B1065" s="88"/>
      <c r="C1065" s="89"/>
      <c r="D1065" s="89"/>
    </row>
    <row r="1066" spans="1:4" x14ac:dyDescent="0.25">
      <c r="A1066" s="88"/>
      <c r="B1066" s="88"/>
      <c r="C1066" s="89"/>
      <c r="D1066" s="89"/>
    </row>
    <row r="1067" spans="1:4" x14ac:dyDescent="0.25">
      <c r="A1067" s="88"/>
      <c r="B1067" s="88"/>
      <c r="C1067" s="89"/>
      <c r="D1067" s="89"/>
    </row>
    <row r="1068" spans="1:4" x14ac:dyDescent="0.25">
      <c r="A1068" s="88"/>
      <c r="B1068" s="88"/>
      <c r="C1068" s="89"/>
      <c r="D1068" s="89"/>
    </row>
    <row r="1069" spans="1:4" x14ac:dyDescent="0.25">
      <c r="A1069" s="88"/>
      <c r="B1069" s="88"/>
      <c r="C1069" s="89"/>
      <c r="D1069" s="89"/>
    </row>
    <row r="1070" spans="1:4" x14ac:dyDescent="0.25">
      <c r="A1070" s="88"/>
      <c r="B1070" s="88"/>
      <c r="C1070" s="89"/>
      <c r="D1070" s="89"/>
    </row>
    <row r="1071" spans="1:4" x14ac:dyDescent="0.25">
      <c r="A1071" s="88"/>
      <c r="B1071" s="88"/>
      <c r="C1071" s="89"/>
      <c r="D1071" s="89"/>
    </row>
    <row r="1072" spans="1:4" x14ac:dyDescent="0.25">
      <c r="A1072" s="88"/>
      <c r="B1072" s="88"/>
      <c r="C1072" s="89"/>
      <c r="D1072" s="89"/>
    </row>
    <row r="1073" spans="1:4" x14ac:dyDescent="0.25">
      <c r="A1073" s="88"/>
      <c r="B1073" s="88"/>
      <c r="C1073" s="89"/>
      <c r="D1073" s="89"/>
    </row>
    <row r="1074" spans="1:4" x14ac:dyDescent="0.25">
      <c r="A1074" s="88"/>
      <c r="B1074" s="88"/>
      <c r="C1074" s="89"/>
      <c r="D1074" s="89"/>
    </row>
    <row r="1075" spans="1:4" x14ac:dyDescent="0.25">
      <c r="A1075" s="88"/>
      <c r="B1075" s="88"/>
      <c r="C1075" s="89"/>
      <c r="D1075" s="89"/>
    </row>
    <row r="1076" spans="1:4" x14ac:dyDescent="0.25">
      <c r="A1076" s="88"/>
      <c r="B1076" s="88"/>
      <c r="C1076" s="89"/>
      <c r="D1076" s="89"/>
    </row>
    <row r="1077" spans="1:4" x14ac:dyDescent="0.25">
      <c r="A1077" s="88"/>
      <c r="B1077" s="88"/>
      <c r="C1077" s="89"/>
      <c r="D1077" s="89"/>
    </row>
    <row r="1078" spans="1:4" x14ac:dyDescent="0.25">
      <c r="A1078" s="88"/>
      <c r="B1078" s="88"/>
      <c r="C1078" s="89"/>
      <c r="D1078" s="89"/>
    </row>
    <row r="1079" spans="1:4" x14ac:dyDescent="0.25">
      <c r="A1079" s="88"/>
      <c r="B1079" s="88"/>
      <c r="C1079" s="89"/>
      <c r="D1079" s="89"/>
    </row>
    <row r="1080" spans="1:4" x14ac:dyDescent="0.25">
      <c r="A1080" s="88"/>
      <c r="B1080" s="88"/>
      <c r="C1080" s="89"/>
      <c r="D1080" s="89"/>
    </row>
    <row r="1081" spans="1:4" x14ac:dyDescent="0.25">
      <c r="A1081" s="88"/>
      <c r="B1081" s="88"/>
      <c r="C1081" s="89"/>
      <c r="D1081" s="89"/>
    </row>
    <row r="1082" spans="1:4" x14ac:dyDescent="0.25">
      <c r="A1082" s="88"/>
      <c r="B1082" s="88"/>
      <c r="C1082" s="89"/>
      <c r="D1082" s="89"/>
    </row>
    <row r="1083" spans="1:4" x14ac:dyDescent="0.25">
      <c r="A1083" s="88"/>
      <c r="B1083" s="88"/>
      <c r="C1083" s="89"/>
      <c r="D1083" s="89"/>
    </row>
    <row r="1084" spans="1:4" x14ac:dyDescent="0.25">
      <c r="A1084" s="88"/>
      <c r="B1084" s="88"/>
      <c r="C1084" s="89"/>
      <c r="D1084" s="89"/>
    </row>
    <row r="1085" spans="1:4" x14ac:dyDescent="0.25">
      <c r="A1085" s="88"/>
      <c r="B1085" s="88"/>
      <c r="C1085" s="89"/>
      <c r="D1085" s="89"/>
    </row>
    <row r="1086" spans="1:4" x14ac:dyDescent="0.25">
      <c r="A1086" s="88"/>
      <c r="B1086" s="88"/>
      <c r="C1086" s="89"/>
      <c r="D1086" s="89"/>
    </row>
    <row r="1087" spans="1:4" x14ac:dyDescent="0.25">
      <c r="A1087" s="88"/>
      <c r="B1087" s="88"/>
      <c r="C1087" s="89"/>
      <c r="D1087" s="89"/>
    </row>
    <row r="1088" spans="1:4" x14ac:dyDescent="0.25">
      <c r="A1088" s="88"/>
      <c r="B1088" s="88"/>
      <c r="C1088" s="89"/>
      <c r="D1088" s="89"/>
    </row>
    <row r="1089" spans="1:4" x14ac:dyDescent="0.25">
      <c r="A1089" s="88"/>
      <c r="B1089" s="88"/>
      <c r="C1089" s="89"/>
      <c r="D1089" s="89"/>
    </row>
    <row r="1090" spans="1:4" x14ac:dyDescent="0.25">
      <c r="A1090" s="88"/>
      <c r="B1090" s="88"/>
      <c r="C1090" s="89"/>
      <c r="D1090" s="89"/>
    </row>
    <row r="1091" spans="1:4" x14ac:dyDescent="0.25">
      <c r="A1091" s="88"/>
      <c r="B1091" s="88"/>
      <c r="C1091" s="89"/>
      <c r="D1091" s="89"/>
    </row>
    <row r="1092" spans="1:4" x14ac:dyDescent="0.25">
      <c r="A1092" s="88"/>
      <c r="B1092" s="88"/>
      <c r="C1092" s="89"/>
      <c r="D1092" s="89"/>
    </row>
    <row r="1093" spans="1:4" x14ac:dyDescent="0.25">
      <c r="A1093" s="88"/>
      <c r="B1093" s="88"/>
      <c r="C1093" s="89"/>
      <c r="D1093" s="89"/>
    </row>
    <row r="1094" spans="1:4" x14ac:dyDescent="0.25">
      <c r="A1094" s="88"/>
      <c r="B1094" s="88"/>
      <c r="C1094" s="89"/>
      <c r="D1094" s="89"/>
    </row>
    <row r="1095" spans="1:4" x14ac:dyDescent="0.25">
      <c r="A1095" s="88"/>
      <c r="B1095" s="88"/>
      <c r="C1095" s="89"/>
      <c r="D1095" s="89"/>
    </row>
    <row r="1096" spans="1:4" x14ac:dyDescent="0.25">
      <c r="A1096" s="88"/>
      <c r="B1096" s="88"/>
      <c r="C1096" s="89"/>
      <c r="D1096" s="89"/>
    </row>
    <row r="1097" spans="1:4" x14ac:dyDescent="0.25">
      <c r="A1097" s="88"/>
      <c r="B1097" s="88"/>
      <c r="C1097" s="89"/>
      <c r="D1097" s="89"/>
    </row>
    <row r="1098" spans="1:4" x14ac:dyDescent="0.25">
      <c r="A1098" s="88"/>
      <c r="B1098" s="88"/>
      <c r="C1098" s="89"/>
      <c r="D1098" s="89"/>
    </row>
    <row r="1099" spans="1:4" x14ac:dyDescent="0.25">
      <c r="A1099" s="88"/>
      <c r="B1099" s="88"/>
      <c r="C1099" s="89"/>
      <c r="D1099" s="89"/>
    </row>
    <row r="1100" spans="1:4" x14ac:dyDescent="0.25">
      <c r="A1100" s="88"/>
      <c r="B1100" s="88"/>
      <c r="C1100" s="89"/>
      <c r="D1100" s="89"/>
    </row>
    <row r="1101" spans="1:4" x14ac:dyDescent="0.25">
      <c r="A1101" s="88"/>
      <c r="B1101" s="88"/>
      <c r="C1101" s="89"/>
      <c r="D1101" s="89"/>
    </row>
    <row r="1102" spans="1:4" x14ac:dyDescent="0.25">
      <c r="A1102" s="88"/>
      <c r="B1102" s="88"/>
      <c r="C1102" s="89"/>
      <c r="D1102" s="89"/>
    </row>
    <row r="1103" spans="1:4" x14ac:dyDescent="0.25">
      <c r="A1103" s="88"/>
      <c r="B1103" s="88"/>
      <c r="C1103" s="89"/>
      <c r="D1103" s="89"/>
    </row>
    <row r="1104" spans="1:4" x14ac:dyDescent="0.25">
      <c r="A1104" s="88"/>
      <c r="B1104" s="88"/>
      <c r="C1104" s="89"/>
      <c r="D1104" s="89"/>
    </row>
    <row r="1105" spans="1:4" x14ac:dyDescent="0.25">
      <c r="A1105" s="88"/>
      <c r="B1105" s="88"/>
      <c r="C1105" s="89"/>
      <c r="D1105" s="89"/>
    </row>
    <row r="1106" spans="1:4" x14ac:dyDescent="0.25">
      <c r="A1106" s="88"/>
      <c r="B1106" s="88"/>
      <c r="C1106" s="89"/>
      <c r="D1106" s="89"/>
    </row>
    <row r="1107" spans="1:4" x14ac:dyDescent="0.25">
      <c r="A1107" s="88"/>
      <c r="B1107" s="88"/>
      <c r="C1107" s="89"/>
      <c r="D1107" s="89"/>
    </row>
    <row r="1108" spans="1:4" x14ac:dyDescent="0.25">
      <c r="A1108" s="88"/>
      <c r="B1108" s="88"/>
      <c r="C1108" s="89"/>
      <c r="D1108" s="89"/>
    </row>
    <row r="1109" spans="1:4" x14ac:dyDescent="0.25">
      <c r="A1109" s="88"/>
      <c r="B1109" s="88"/>
      <c r="C1109" s="89"/>
      <c r="D1109" s="89"/>
    </row>
    <row r="1110" spans="1:4" x14ac:dyDescent="0.25">
      <c r="A1110" s="88"/>
      <c r="B1110" s="88"/>
      <c r="C1110" s="89"/>
      <c r="D1110" s="89"/>
    </row>
    <row r="1111" spans="1:4" x14ac:dyDescent="0.25">
      <c r="A1111" s="88"/>
      <c r="B1111" s="88"/>
      <c r="C1111" s="89"/>
      <c r="D1111" s="89"/>
    </row>
    <row r="1112" spans="1:4" x14ac:dyDescent="0.25">
      <c r="A1112" s="88"/>
      <c r="B1112" s="88"/>
      <c r="C1112" s="89"/>
      <c r="D1112" s="89"/>
    </row>
    <row r="1113" spans="1:4" x14ac:dyDescent="0.25">
      <c r="A1113" s="88"/>
      <c r="B1113" s="88"/>
      <c r="C1113" s="89"/>
      <c r="D1113" s="89"/>
    </row>
    <row r="1114" spans="1:4" x14ac:dyDescent="0.25">
      <c r="A1114" s="88"/>
      <c r="B1114" s="88"/>
      <c r="C1114" s="89"/>
      <c r="D1114" s="89"/>
    </row>
    <row r="1115" spans="1:4" x14ac:dyDescent="0.25">
      <c r="A1115" s="88"/>
      <c r="B1115" s="88"/>
      <c r="C1115" s="89"/>
      <c r="D1115" s="89"/>
    </row>
    <row r="1116" spans="1:4" x14ac:dyDescent="0.25">
      <c r="A1116" s="88"/>
      <c r="B1116" s="88"/>
      <c r="C1116" s="89"/>
      <c r="D1116" s="89"/>
    </row>
    <row r="1117" spans="1:4" x14ac:dyDescent="0.25">
      <c r="A1117" s="88"/>
      <c r="B1117" s="88"/>
      <c r="C1117" s="89"/>
      <c r="D1117" s="89"/>
    </row>
    <row r="1118" spans="1:4" x14ac:dyDescent="0.25">
      <c r="A1118" s="88"/>
      <c r="B1118" s="88"/>
      <c r="C1118" s="89"/>
      <c r="D1118" s="89"/>
    </row>
    <row r="1119" spans="1:4" x14ac:dyDescent="0.25">
      <c r="A1119" s="88"/>
      <c r="B1119" s="88"/>
      <c r="C1119" s="89"/>
      <c r="D1119" s="89"/>
    </row>
    <row r="1120" spans="1:4" x14ac:dyDescent="0.25">
      <c r="A1120" s="88"/>
      <c r="B1120" s="88"/>
      <c r="C1120" s="89"/>
      <c r="D1120" s="89"/>
    </row>
    <row r="1121" spans="1:4" x14ac:dyDescent="0.25">
      <c r="A1121" s="88"/>
      <c r="B1121" s="88"/>
      <c r="C1121" s="89"/>
      <c r="D1121" s="89"/>
    </row>
    <row r="1122" spans="1:4" x14ac:dyDescent="0.25">
      <c r="A1122" s="88"/>
      <c r="B1122" s="88"/>
      <c r="C1122" s="89"/>
      <c r="D1122" s="89"/>
    </row>
    <row r="1123" spans="1:4" x14ac:dyDescent="0.25">
      <c r="A1123" s="88"/>
      <c r="B1123" s="88"/>
      <c r="C1123" s="89"/>
      <c r="D1123" s="89"/>
    </row>
    <row r="1124" spans="1:4" x14ac:dyDescent="0.25">
      <c r="A1124" s="88"/>
      <c r="B1124" s="88"/>
      <c r="C1124" s="89"/>
      <c r="D1124" s="89"/>
    </row>
    <row r="1125" spans="1:4" x14ac:dyDescent="0.25">
      <c r="A1125" s="88"/>
      <c r="B1125" s="88"/>
      <c r="C1125" s="89"/>
      <c r="D1125" s="89"/>
    </row>
    <row r="1126" spans="1:4" x14ac:dyDescent="0.25">
      <c r="A1126" s="88"/>
      <c r="B1126" s="88"/>
      <c r="C1126" s="89"/>
      <c r="D1126" s="89"/>
    </row>
    <row r="1127" spans="1:4" x14ac:dyDescent="0.25">
      <c r="A1127" s="88"/>
      <c r="B1127" s="88"/>
      <c r="C1127" s="89"/>
      <c r="D1127" s="89"/>
    </row>
    <row r="1128" spans="1:4" x14ac:dyDescent="0.25">
      <c r="A1128" s="88"/>
      <c r="B1128" s="88"/>
      <c r="C1128" s="89"/>
      <c r="D1128" s="89"/>
    </row>
    <row r="1129" spans="1:4" x14ac:dyDescent="0.25">
      <c r="A1129" s="88"/>
      <c r="B1129" s="88"/>
      <c r="C1129" s="89"/>
      <c r="D1129" s="89"/>
    </row>
    <row r="1130" spans="1:4" x14ac:dyDescent="0.25">
      <c r="A1130" s="88"/>
      <c r="B1130" s="88"/>
      <c r="C1130" s="89"/>
      <c r="D1130" s="89"/>
    </row>
    <row r="1131" spans="1:4" x14ac:dyDescent="0.25">
      <c r="A1131" s="88"/>
      <c r="B1131" s="88"/>
      <c r="C1131" s="89"/>
      <c r="D1131" s="89"/>
    </row>
    <row r="1132" spans="1:4" x14ac:dyDescent="0.25">
      <c r="A1132" s="88"/>
      <c r="B1132" s="88"/>
      <c r="C1132" s="89"/>
      <c r="D1132" s="89"/>
    </row>
    <row r="1133" spans="1:4" x14ac:dyDescent="0.25">
      <c r="A1133" s="88"/>
      <c r="B1133" s="88"/>
      <c r="C1133" s="89"/>
      <c r="D1133" s="89"/>
    </row>
    <row r="1134" spans="1:4" x14ac:dyDescent="0.25">
      <c r="A1134" s="88"/>
      <c r="B1134" s="88"/>
      <c r="C1134" s="89"/>
      <c r="D1134" s="89"/>
    </row>
    <row r="1135" spans="1:4" x14ac:dyDescent="0.25">
      <c r="A1135" s="88"/>
      <c r="B1135" s="88"/>
      <c r="C1135" s="89"/>
      <c r="D1135" s="89"/>
    </row>
    <row r="1136" spans="1:4" x14ac:dyDescent="0.25">
      <c r="A1136" s="88"/>
      <c r="B1136" s="88"/>
      <c r="C1136" s="89"/>
      <c r="D1136" s="89"/>
    </row>
    <row r="1137" spans="1:4" x14ac:dyDescent="0.25">
      <c r="A1137" s="88"/>
      <c r="B1137" s="88"/>
      <c r="C1137" s="89"/>
      <c r="D1137" s="89"/>
    </row>
    <row r="1138" spans="1:4" x14ac:dyDescent="0.25">
      <c r="A1138" s="88"/>
      <c r="B1138" s="88"/>
      <c r="C1138" s="89"/>
      <c r="D1138" s="89"/>
    </row>
    <row r="1139" spans="1:4" x14ac:dyDescent="0.25">
      <c r="A1139" s="88"/>
      <c r="B1139" s="88"/>
      <c r="C1139" s="89"/>
      <c r="D1139" s="89"/>
    </row>
    <row r="1140" spans="1:4" x14ac:dyDescent="0.25">
      <c r="A1140" s="88"/>
      <c r="B1140" s="88"/>
      <c r="C1140" s="89"/>
      <c r="D1140" s="89"/>
    </row>
    <row r="1141" spans="1:4" x14ac:dyDescent="0.25">
      <c r="A1141" s="88"/>
      <c r="B1141" s="88"/>
      <c r="C1141" s="89"/>
      <c r="D1141" s="89"/>
    </row>
    <row r="1142" spans="1:4" x14ac:dyDescent="0.25">
      <c r="A1142" s="88"/>
      <c r="B1142" s="88"/>
      <c r="C1142" s="89"/>
      <c r="D1142" s="89"/>
    </row>
    <row r="1143" spans="1:4" x14ac:dyDescent="0.25">
      <c r="A1143" s="88"/>
      <c r="B1143" s="88"/>
      <c r="C1143" s="89"/>
      <c r="D1143" s="89"/>
    </row>
    <row r="1144" spans="1:4" x14ac:dyDescent="0.25">
      <c r="A1144" s="88"/>
      <c r="B1144" s="88"/>
      <c r="C1144" s="89"/>
      <c r="D1144" s="89"/>
    </row>
    <row r="1145" spans="1:4" x14ac:dyDescent="0.25">
      <c r="A1145" s="88"/>
      <c r="B1145" s="88"/>
      <c r="C1145" s="89"/>
      <c r="D1145" s="89"/>
    </row>
    <row r="1146" spans="1:4" x14ac:dyDescent="0.25">
      <c r="A1146" s="88"/>
      <c r="B1146" s="88"/>
      <c r="C1146" s="89"/>
      <c r="D1146" s="89"/>
    </row>
    <row r="1147" spans="1:4" x14ac:dyDescent="0.25">
      <c r="A1147" s="88"/>
      <c r="B1147" s="88"/>
      <c r="C1147" s="89"/>
      <c r="D1147" s="89"/>
    </row>
    <row r="1148" spans="1:4" x14ac:dyDescent="0.25">
      <c r="A1148" s="88"/>
      <c r="B1148" s="88"/>
      <c r="C1148" s="89"/>
      <c r="D1148" s="89"/>
    </row>
    <row r="1149" spans="1:4" x14ac:dyDescent="0.25">
      <c r="A1149" s="88"/>
      <c r="B1149" s="88"/>
      <c r="C1149" s="89"/>
      <c r="D1149" s="89"/>
    </row>
    <row r="1150" spans="1:4" x14ac:dyDescent="0.25">
      <c r="A1150" s="88"/>
      <c r="B1150" s="88"/>
      <c r="C1150" s="89"/>
      <c r="D1150" s="89"/>
    </row>
    <row r="1151" spans="1:4" x14ac:dyDescent="0.25">
      <c r="A1151" s="88"/>
      <c r="B1151" s="88"/>
      <c r="C1151" s="89"/>
      <c r="D1151" s="89"/>
    </row>
    <row r="1152" spans="1:4" x14ac:dyDescent="0.25">
      <c r="A1152" s="88"/>
      <c r="B1152" s="88"/>
      <c r="C1152" s="89"/>
      <c r="D1152" s="89"/>
    </row>
    <row r="1153" spans="1:4" x14ac:dyDescent="0.25">
      <c r="A1153" s="88"/>
      <c r="B1153" s="88"/>
      <c r="C1153" s="89"/>
      <c r="D1153" s="89"/>
    </row>
    <row r="1154" spans="1:4" x14ac:dyDescent="0.25">
      <c r="A1154" s="88"/>
      <c r="B1154" s="88"/>
      <c r="C1154" s="89"/>
      <c r="D1154" s="89"/>
    </row>
    <row r="1155" spans="1:4" x14ac:dyDescent="0.25">
      <c r="A1155" s="88"/>
      <c r="B1155" s="88"/>
      <c r="C1155" s="89"/>
      <c r="D1155" s="89"/>
    </row>
    <row r="1156" spans="1:4" x14ac:dyDescent="0.25">
      <c r="A1156" s="88"/>
      <c r="B1156" s="88"/>
      <c r="C1156" s="89"/>
      <c r="D1156" s="89"/>
    </row>
    <row r="1157" spans="1:4" x14ac:dyDescent="0.25">
      <c r="A1157" s="88"/>
      <c r="B1157" s="88"/>
      <c r="C1157" s="89"/>
      <c r="D1157" s="89"/>
    </row>
    <row r="1158" spans="1:4" x14ac:dyDescent="0.25">
      <c r="A1158" s="88"/>
      <c r="B1158" s="88"/>
      <c r="C1158" s="89"/>
      <c r="D1158" s="89"/>
    </row>
    <row r="1159" spans="1:4" x14ac:dyDescent="0.25">
      <c r="A1159" s="88"/>
      <c r="B1159" s="88"/>
      <c r="C1159" s="89"/>
      <c r="D1159" s="89"/>
    </row>
    <row r="1160" spans="1:4" x14ac:dyDescent="0.25">
      <c r="A1160" s="88"/>
      <c r="B1160" s="88"/>
      <c r="C1160" s="89"/>
      <c r="D1160" s="89"/>
    </row>
    <row r="1161" spans="1:4" x14ac:dyDescent="0.25">
      <c r="A1161" s="88"/>
      <c r="B1161" s="88"/>
      <c r="C1161" s="89"/>
      <c r="D1161" s="89"/>
    </row>
    <row r="1162" spans="1:4" x14ac:dyDescent="0.25">
      <c r="A1162" s="88"/>
      <c r="B1162" s="88"/>
      <c r="C1162" s="89"/>
      <c r="D1162" s="89"/>
    </row>
    <row r="1163" spans="1:4" x14ac:dyDescent="0.25">
      <c r="A1163" s="88"/>
      <c r="B1163" s="88"/>
      <c r="C1163" s="89"/>
      <c r="D1163" s="89"/>
    </row>
    <row r="1164" spans="1:4" x14ac:dyDescent="0.25">
      <c r="A1164" s="88"/>
      <c r="B1164" s="88"/>
      <c r="C1164" s="89"/>
      <c r="D1164" s="89"/>
    </row>
    <row r="1165" spans="1:4" x14ac:dyDescent="0.25">
      <c r="A1165" s="88"/>
      <c r="B1165" s="88"/>
      <c r="C1165" s="89"/>
      <c r="D1165" s="89"/>
    </row>
    <row r="1166" spans="1:4" x14ac:dyDescent="0.25">
      <c r="A1166" s="88"/>
      <c r="B1166" s="88"/>
      <c r="C1166" s="89"/>
      <c r="D1166" s="89"/>
    </row>
    <row r="1167" spans="1:4" x14ac:dyDescent="0.25">
      <c r="A1167" s="88"/>
      <c r="B1167" s="88"/>
      <c r="C1167" s="89"/>
      <c r="D1167" s="89"/>
    </row>
    <row r="1168" spans="1:4" x14ac:dyDescent="0.25">
      <c r="A1168" s="88"/>
      <c r="B1168" s="88"/>
      <c r="C1168" s="89"/>
      <c r="D1168" s="89"/>
    </row>
    <row r="1169" spans="1:4" x14ac:dyDescent="0.25">
      <c r="A1169" s="88"/>
      <c r="B1169" s="88"/>
      <c r="C1169" s="89"/>
      <c r="D1169" s="89"/>
    </row>
    <row r="1170" spans="1:4" x14ac:dyDescent="0.25">
      <c r="A1170" s="88"/>
      <c r="B1170" s="88"/>
      <c r="C1170" s="89"/>
      <c r="D1170" s="89"/>
    </row>
    <row r="1171" spans="1:4" x14ac:dyDescent="0.25">
      <c r="A1171" s="88"/>
      <c r="B1171" s="88"/>
      <c r="C1171" s="89"/>
      <c r="D1171" s="89"/>
    </row>
    <row r="1172" spans="1:4" x14ac:dyDescent="0.25">
      <c r="A1172" s="88"/>
      <c r="B1172" s="88"/>
      <c r="C1172" s="89"/>
      <c r="D1172" s="89"/>
    </row>
    <row r="1173" spans="1:4" x14ac:dyDescent="0.25">
      <c r="A1173" s="88"/>
      <c r="B1173" s="88"/>
      <c r="C1173" s="89"/>
      <c r="D1173" s="89"/>
    </row>
    <row r="1174" spans="1:4" x14ac:dyDescent="0.25">
      <c r="A1174" s="88"/>
      <c r="B1174" s="88"/>
      <c r="C1174" s="89"/>
      <c r="D1174" s="89"/>
    </row>
    <row r="1175" spans="1:4" x14ac:dyDescent="0.25">
      <c r="A1175" s="88"/>
      <c r="B1175" s="88"/>
      <c r="C1175" s="89"/>
      <c r="D1175" s="89"/>
    </row>
    <row r="1176" spans="1:4" x14ac:dyDescent="0.25">
      <c r="A1176" s="88"/>
      <c r="B1176" s="88"/>
      <c r="C1176" s="89"/>
      <c r="D1176" s="89"/>
    </row>
    <row r="1177" spans="1:4" x14ac:dyDescent="0.25">
      <c r="A1177" s="88"/>
      <c r="B1177" s="88"/>
      <c r="C1177" s="89"/>
      <c r="D1177" s="89"/>
    </row>
    <row r="1178" spans="1:4" x14ac:dyDescent="0.25">
      <c r="A1178" s="88"/>
      <c r="B1178" s="88"/>
      <c r="C1178" s="89"/>
      <c r="D1178" s="89"/>
    </row>
    <row r="1179" spans="1:4" x14ac:dyDescent="0.25">
      <c r="A1179" s="88"/>
      <c r="B1179" s="88"/>
      <c r="C1179" s="89"/>
      <c r="D1179" s="89"/>
    </row>
    <row r="1180" spans="1:4" x14ac:dyDescent="0.25">
      <c r="A1180" s="88"/>
      <c r="B1180" s="88"/>
      <c r="C1180" s="89"/>
      <c r="D1180" s="89"/>
    </row>
    <row r="1181" spans="1:4" x14ac:dyDescent="0.25">
      <c r="A1181" s="88"/>
      <c r="B1181" s="88"/>
      <c r="C1181" s="89"/>
      <c r="D1181" s="89"/>
    </row>
    <row r="1182" spans="1:4" x14ac:dyDescent="0.25">
      <c r="A1182" s="88"/>
      <c r="B1182" s="88"/>
      <c r="C1182" s="89"/>
      <c r="D1182" s="89"/>
    </row>
    <row r="1183" spans="1:4" x14ac:dyDescent="0.25">
      <c r="A1183" s="88"/>
      <c r="B1183" s="88"/>
      <c r="C1183" s="89"/>
      <c r="D1183" s="89"/>
    </row>
    <row r="1184" spans="1:4" x14ac:dyDescent="0.25">
      <c r="A1184" s="88"/>
      <c r="B1184" s="88"/>
      <c r="C1184" s="89"/>
      <c r="D1184" s="89"/>
    </row>
    <row r="1185" spans="1:4" x14ac:dyDescent="0.25">
      <c r="A1185" s="88"/>
      <c r="B1185" s="88"/>
      <c r="C1185" s="89"/>
      <c r="D1185" s="89"/>
    </row>
    <row r="1186" spans="1:4" x14ac:dyDescent="0.25">
      <c r="A1186" s="88"/>
      <c r="B1186" s="88"/>
      <c r="C1186" s="89"/>
      <c r="D1186" s="89"/>
    </row>
    <row r="1187" spans="1:4" x14ac:dyDescent="0.25">
      <c r="A1187" s="88"/>
      <c r="B1187" s="88"/>
      <c r="C1187" s="89"/>
      <c r="D1187" s="89"/>
    </row>
    <row r="1188" spans="1:4" x14ac:dyDescent="0.25">
      <c r="A1188" s="88"/>
      <c r="B1188" s="88"/>
      <c r="C1188" s="89"/>
      <c r="D1188" s="89"/>
    </row>
    <row r="1189" spans="1:4" x14ac:dyDescent="0.25">
      <c r="A1189" s="88"/>
      <c r="B1189" s="88"/>
      <c r="C1189" s="89"/>
      <c r="D1189" s="89"/>
    </row>
    <row r="1190" spans="1:4" x14ac:dyDescent="0.25">
      <c r="A1190" s="88"/>
      <c r="B1190" s="88"/>
      <c r="C1190" s="89"/>
      <c r="D1190" s="89"/>
    </row>
    <row r="1191" spans="1:4" x14ac:dyDescent="0.25">
      <c r="A1191" s="88"/>
      <c r="B1191" s="88"/>
      <c r="C1191" s="89"/>
      <c r="D1191" s="89"/>
    </row>
    <row r="1192" spans="1:4" x14ac:dyDescent="0.25">
      <c r="A1192" s="88"/>
      <c r="B1192" s="88"/>
      <c r="C1192" s="89"/>
      <c r="D1192" s="89"/>
    </row>
    <row r="1193" spans="1:4" x14ac:dyDescent="0.25">
      <c r="A1193" s="88"/>
      <c r="B1193" s="88"/>
      <c r="C1193" s="89"/>
      <c r="D1193" s="89"/>
    </row>
    <row r="1194" spans="1:4" x14ac:dyDescent="0.25">
      <c r="A1194" s="88"/>
      <c r="B1194" s="88"/>
      <c r="C1194" s="89"/>
      <c r="D1194" s="89"/>
    </row>
    <row r="1195" spans="1:4" x14ac:dyDescent="0.25">
      <c r="A1195" s="88"/>
      <c r="B1195" s="88"/>
      <c r="C1195" s="89"/>
      <c r="D1195" s="89"/>
    </row>
    <row r="1196" spans="1:4" x14ac:dyDescent="0.25">
      <c r="A1196" s="88"/>
      <c r="B1196" s="88"/>
      <c r="C1196" s="89"/>
      <c r="D1196" s="89"/>
    </row>
    <row r="1197" spans="1:4" x14ac:dyDescent="0.25">
      <c r="A1197" s="88"/>
      <c r="B1197" s="88"/>
      <c r="C1197" s="89"/>
      <c r="D1197" s="89"/>
    </row>
    <row r="1198" spans="1:4" x14ac:dyDescent="0.25">
      <c r="A1198" s="88"/>
      <c r="B1198" s="88"/>
      <c r="C1198" s="89"/>
      <c r="D1198" s="89"/>
    </row>
    <row r="1199" spans="1:4" x14ac:dyDescent="0.25">
      <c r="A1199" s="88"/>
      <c r="B1199" s="88"/>
      <c r="C1199" s="89"/>
      <c r="D1199" s="89"/>
    </row>
    <row r="1200" spans="1:4" x14ac:dyDescent="0.25">
      <c r="A1200" s="88"/>
      <c r="B1200" s="88"/>
      <c r="C1200" s="89"/>
      <c r="D1200" s="89"/>
    </row>
    <row r="1201" spans="1:4" x14ac:dyDescent="0.25">
      <c r="A1201" s="88"/>
      <c r="B1201" s="88"/>
      <c r="C1201" s="89"/>
      <c r="D1201" s="89"/>
    </row>
    <row r="1202" spans="1:4" x14ac:dyDescent="0.25">
      <c r="A1202" s="88"/>
      <c r="B1202" s="88"/>
      <c r="C1202" s="89"/>
      <c r="D1202" s="89"/>
    </row>
    <row r="1203" spans="1:4" x14ac:dyDescent="0.25">
      <c r="A1203" s="88"/>
      <c r="B1203" s="88"/>
      <c r="C1203" s="89"/>
      <c r="D1203" s="89"/>
    </row>
    <row r="1204" spans="1:4" x14ac:dyDescent="0.25">
      <c r="A1204" s="88"/>
      <c r="B1204" s="88"/>
      <c r="C1204" s="89"/>
      <c r="D1204" s="89"/>
    </row>
    <row r="1205" spans="1:4" x14ac:dyDescent="0.25">
      <c r="A1205" s="88"/>
      <c r="B1205" s="88"/>
      <c r="C1205" s="89"/>
      <c r="D1205" s="89"/>
    </row>
    <row r="1206" spans="1:4" x14ac:dyDescent="0.25">
      <c r="A1206" s="88"/>
      <c r="B1206" s="88"/>
      <c r="C1206" s="89"/>
      <c r="D1206" s="89"/>
    </row>
    <row r="1207" spans="1:4" x14ac:dyDescent="0.25">
      <c r="A1207" s="88"/>
      <c r="B1207" s="88"/>
      <c r="C1207" s="89"/>
      <c r="D1207" s="89"/>
    </row>
    <row r="1208" spans="1:4" x14ac:dyDescent="0.25">
      <c r="A1208" s="88"/>
      <c r="B1208" s="88"/>
      <c r="C1208" s="89"/>
      <c r="D1208" s="89"/>
    </row>
    <row r="1209" spans="1:4" x14ac:dyDescent="0.25">
      <c r="A1209" s="88"/>
      <c r="B1209" s="88"/>
      <c r="C1209" s="89"/>
      <c r="D1209" s="89"/>
    </row>
    <row r="1210" spans="1:4" x14ac:dyDescent="0.25">
      <c r="A1210" s="88"/>
      <c r="B1210" s="88"/>
      <c r="C1210" s="89"/>
      <c r="D1210" s="89"/>
    </row>
    <row r="1211" spans="1:4" x14ac:dyDescent="0.25">
      <c r="A1211" s="88"/>
      <c r="B1211" s="88"/>
      <c r="C1211" s="89"/>
      <c r="D1211" s="89"/>
    </row>
    <row r="1212" spans="1:4" x14ac:dyDescent="0.25">
      <c r="A1212" s="88"/>
      <c r="B1212" s="88"/>
      <c r="C1212" s="89"/>
      <c r="D1212" s="89"/>
    </row>
    <row r="1213" spans="1:4" x14ac:dyDescent="0.25">
      <c r="A1213" s="88"/>
      <c r="B1213" s="88"/>
      <c r="C1213" s="89"/>
      <c r="D1213" s="89"/>
    </row>
    <row r="1214" spans="1:4" x14ac:dyDescent="0.25">
      <c r="A1214" s="88"/>
      <c r="B1214" s="88"/>
      <c r="C1214" s="89"/>
      <c r="D1214" s="89"/>
    </row>
    <row r="1215" spans="1:4" x14ac:dyDescent="0.25">
      <c r="A1215" s="88"/>
      <c r="B1215" s="88"/>
      <c r="C1215" s="89"/>
      <c r="D1215" s="89"/>
    </row>
    <row r="1216" spans="1:4" x14ac:dyDescent="0.25">
      <c r="A1216" s="88"/>
      <c r="B1216" s="88"/>
      <c r="C1216" s="89"/>
      <c r="D1216" s="89"/>
    </row>
    <row r="1217" spans="1:4" x14ac:dyDescent="0.25">
      <c r="A1217" s="88"/>
      <c r="B1217" s="88"/>
      <c r="C1217" s="89"/>
      <c r="D1217" s="89"/>
    </row>
    <row r="1218" spans="1:4" x14ac:dyDescent="0.25">
      <c r="A1218" s="88"/>
      <c r="B1218" s="88"/>
      <c r="C1218" s="89"/>
      <c r="D1218" s="89"/>
    </row>
    <row r="1219" spans="1:4" x14ac:dyDescent="0.25">
      <c r="A1219" s="88"/>
      <c r="B1219" s="88"/>
      <c r="C1219" s="89"/>
      <c r="D1219" s="89"/>
    </row>
    <row r="1220" spans="1:4" x14ac:dyDescent="0.25">
      <c r="A1220" s="88"/>
      <c r="B1220" s="88"/>
      <c r="C1220" s="89"/>
      <c r="D1220" s="89"/>
    </row>
    <row r="1221" spans="1:4" x14ac:dyDescent="0.25">
      <c r="A1221" s="88"/>
      <c r="B1221" s="88"/>
      <c r="C1221" s="89"/>
      <c r="D1221" s="89"/>
    </row>
    <row r="1222" spans="1:4" x14ac:dyDescent="0.25">
      <c r="A1222" s="88"/>
      <c r="B1222" s="88"/>
      <c r="C1222" s="89"/>
      <c r="D1222" s="89"/>
    </row>
    <row r="1223" spans="1:4" x14ac:dyDescent="0.25">
      <c r="A1223" s="88"/>
      <c r="B1223" s="88"/>
      <c r="C1223" s="89"/>
      <c r="D1223" s="89"/>
    </row>
    <row r="1224" spans="1:4" x14ac:dyDescent="0.25">
      <c r="A1224" s="88"/>
      <c r="B1224" s="88"/>
      <c r="C1224" s="89"/>
      <c r="D1224" s="89"/>
    </row>
    <row r="1225" spans="1:4" x14ac:dyDescent="0.25">
      <c r="A1225" s="88"/>
      <c r="B1225" s="88"/>
      <c r="C1225" s="89"/>
      <c r="D1225" s="89"/>
    </row>
    <row r="1226" spans="1:4" x14ac:dyDescent="0.25">
      <c r="A1226" s="88"/>
      <c r="B1226" s="88"/>
      <c r="C1226" s="89"/>
      <c r="D1226" s="89"/>
    </row>
    <row r="1227" spans="1:4" x14ac:dyDescent="0.25">
      <c r="A1227" s="88"/>
      <c r="B1227" s="88"/>
      <c r="C1227" s="89"/>
      <c r="D1227" s="89"/>
    </row>
    <row r="1228" spans="1:4" x14ac:dyDescent="0.25">
      <c r="A1228" s="88"/>
      <c r="B1228" s="88"/>
      <c r="C1228" s="89"/>
      <c r="D1228" s="89"/>
    </row>
    <row r="1229" spans="1:4" x14ac:dyDescent="0.25">
      <c r="A1229" s="88"/>
      <c r="B1229" s="88"/>
      <c r="C1229" s="89"/>
      <c r="D1229" s="89"/>
    </row>
    <row r="1230" spans="1:4" x14ac:dyDescent="0.25">
      <c r="A1230" s="88"/>
      <c r="B1230" s="88"/>
      <c r="C1230" s="89"/>
      <c r="D1230" s="89"/>
    </row>
    <row r="1231" spans="1:4" x14ac:dyDescent="0.25">
      <c r="A1231" s="88"/>
      <c r="B1231" s="88"/>
      <c r="C1231" s="89"/>
      <c r="D1231" s="89"/>
    </row>
    <row r="1232" spans="1:4" x14ac:dyDescent="0.25">
      <c r="A1232" s="88"/>
      <c r="B1232" s="88"/>
      <c r="C1232" s="89"/>
      <c r="D1232" s="89"/>
    </row>
    <row r="1233" spans="1:4" x14ac:dyDescent="0.25">
      <c r="A1233" s="88"/>
      <c r="B1233" s="88"/>
      <c r="C1233" s="89"/>
      <c r="D1233" s="89"/>
    </row>
    <row r="1234" spans="1:4" x14ac:dyDescent="0.25">
      <c r="A1234" s="88"/>
      <c r="B1234" s="88"/>
      <c r="C1234" s="89"/>
      <c r="D1234" s="89"/>
    </row>
    <row r="1235" spans="1:4" x14ac:dyDescent="0.25">
      <c r="A1235" s="88"/>
      <c r="B1235" s="88"/>
      <c r="C1235" s="89"/>
      <c r="D1235" s="89"/>
    </row>
    <row r="1236" spans="1:4" x14ac:dyDescent="0.25">
      <c r="A1236" s="88"/>
      <c r="B1236" s="88"/>
      <c r="C1236" s="89"/>
      <c r="D1236" s="89"/>
    </row>
    <row r="1237" spans="1:4" x14ac:dyDescent="0.25">
      <c r="A1237" s="88"/>
      <c r="B1237" s="88"/>
      <c r="C1237" s="89"/>
      <c r="D1237" s="89"/>
    </row>
    <row r="1238" spans="1:4" x14ac:dyDescent="0.25">
      <c r="A1238" s="88"/>
      <c r="B1238" s="88"/>
      <c r="C1238" s="89"/>
      <c r="D1238" s="89"/>
    </row>
    <row r="1239" spans="1:4" x14ac:dyDescent="0.25">
      <c r="A1239" s="88"/>
      <c r="B1239" s="88"/>
      <c r="C1239" s="89"/>
      <c r="D1239" s="89"/>
    </row>
    <row r="1240" spans="1:4" x14ac:dyDescent="0.25">
      <c r="A1240" s="88"/>
      <c r="B1240" s="88"/>
      <c r="C1240" s="89"/>
      <c r="D1240" s="89"/>
    </row>
    <row r="1241" spans="1:4" x14ac:dyDescent="0.25">
      <c r="A1241" s="88"/>
      <c r="B1241" s="88"/>
      <c r="C1241" s="89"/>
      <c r="D1241" s="89"/>
    </row>
    <row r="1242" spans="1:4" x14ac:dyDescent="0.25">
      <c r="A1242" s="88"/>
      <c r="B1242" s="88"/>
      <c r="C1242" s="89"/>
      <c r="D1242" s="89"/>
    </row>
    <row r="1243" spans="1:4" x14ac:dyDescent="0.25">
      <c r="A1243" s="88"/>
      <c r="B1243" s="88"/>
      <c r="C1243" s="89"/>
      <c r="D1243" s="89"/>
    </row>
    <row r="1244" spans="1:4" x14ac:dyDescent="0.25">
      <c r="A1244" s="88"/>
      <c r="B1244" s="88"/>
      <c r="C1244" s="89"/>
      <c r="D1244" s="89"/>
    </row>
    <row r="1245" spans="1:4" x14ac:dyDescent="0.25">
      <c r="A1245" s="88"/>
      <c r="B1245" s="88"/>
      <c r="C1245" s="89"/>
      <c r="D1245" s="89"/>
    </row>
    <row r="1246" spans="1:4" x14ac:dyDescent="0.25">
      <c r="A1246" s="88"/>
      <c r="B1246" s="88"/>
      <c r="C1246" s="89"/>
      <c r="D1246" s="89"/>
    </row>
    <row r="1247" spans="1:4" x14ac:dyDescent="0.25">
      <c r="A1247" s="88"/>
      <c r="B1247" s="88"/>
      <c r="C1247" s="89"/>
      <c r="D1247" s="89"/>
    </row>
    <row r="1248" spans="1:4" x14ac:dyDescent="0.25">
      <c r="A1248" s="88"/>
      <c r="B1248" s="88"/>
      <c r="C1248" s="89"/>
      <c r="D1248" s="89"/>
    </row>
    <row r="1249" spans="1:4" x14ac:dyDescent="0.25">
      <c r="A1249" s="88"/>
      <c r="B1249" s="88"/>
      <c r="C1249" s="89"/>
      <c r="D1249" s="89"/>
    </row>
    <row r="1250" spans="1:4" x14ac:dyDescent="0.25">
      <c r="A1250" s="88"/>
      <c r="B1250" s="88"/>
      <c r="C1250" s="89"/>
      <c r="D1250" s="89"/>
    </row>
    <row r="1251" spans="1:4" x14ac:dyDescent="0.25">
      <c r="A1251" s="88"/>
      <c r="B1251" s="88"/>
      <c r="C1251" s="89"/>
      <c r="D1251" s="89"/>
    </row>
    <row r="1252" spans="1:4" x14ac:dyDescent="0.25">
      <c r="A1252" s="88"/>
      <c r="B1252" s="88"/>
      <c r="C1252" s="89"/>
      <c r="D1252" s="89"/>
    </row>
    <row r="1253" spans="1:4" x14ac:dyDescent="0.25">
      <c r="A1253" s="88"/>
      <c r="B1253" s="88"/>
      <c r="C1253" s="89"/>
      <c r="D1253" s="89"/>
    </row>
    <row r="1254" spans="1:4" x14ac:dyDescent="0.25">
      <c r="A1254" s="88"/>
      <c r="B1254" s="88"/>
      <c r="C1254" s="89"/>
      <c r="D1254" s="89"/>
    </row>
    <row r="1255" spans="1:4" x14ac:dyDescent="0.25">
      <c r="A1255" s="88"/>
      <c r="B1255" s="88"/>
      <c r="C1255" s="89"/>
      <c r="D1255" s="89"/>
    </row>
    <row r="1256" spans="1:4" x14ac:dyDescent="0.25">
      <c r="A1256" s="88"/>
      <c r="B1256" s="88"/>
      <c r="C1256" s="89"/>
      <c r="D1256" s="89"/>
    </row>
    <row r="1257" spans="1:4" x14ac:dyDescent="0.25">
      <c r="A1257" s="88"/>
      <c r="B1257" s="88"/>
      <c r="C1257" s="89"/>
      <c r="D1257" s="89"/>
    </row>
    <row r="1258" spans="1:4" x14ac:dyDescent="0.25">
      <c r="A1258" s="88"/>
      <c r="B1258" s="88"/>
      <c r="C1258" s="89"/>
      <c r="D1258" s="89"/>
    </row>
    <row r="1259" spans="1:4" x14ac:dyDescent="0.25">
      <c r="A1259" s="88"/>
      <c r="B1259" s="88"/>
      <c r="C1259" s="89"/>
      <c r="D1259" s="89"/>
    </row>
    <row r="1260" spans="1:4" x14ac:dyDescent="0.25">
      <c r="A1260" s="88"/>
      <c r="B1260" s="88"/>
      <c r="C1260" s="89"/>
      <c r="D1260" s="89"/>
    </row>
    <row r="1261" spans="1:4" x14ac:dyDescent="0.25">
      <c r="A1261" s="88"/>
      <c r="B1261" s="88"/>
      <c r="C1261" s="89"/>
      <c r="D1261" s="89"/>
    </row>
    <row r="1262" spans="1:4" x14ac:dyDescent="0.25">
      <c r="A1262" s="88"/>
      <c r="B1262" s="88"/>
      <c r="C1262" s="89"/>
      <c r="D1262" s="89"/>
    </row>
    <row r="1263" spans="1:4" x14ac:dyDescent="0.25">
      <c r="A1263" s="88"/>
      <c r="B1263" s="88"/>
      <c r="C1263" s="89"/>
      <c r="D1263" s="89"/>
    </row>
    <row r="1264" spans="1:4" x14ac:dyDescent="0.25">
      <c r="A1264" s="88"/>
      <c r="B1264" s="88"/>
      <c r="C1264" s="89"/>
      <c r="D1264" s="89"/>
    </row>
    <row r="1265" spans="1:4" x14ac:dyDescent="0.25">
      <c r="A1265" s="88"/>
      <c r="B1265" s="88"/>
      <c r="C1265" s="89"/>
      <c r="D1265" s="89"/>
    </row>
    <row r="1266" spans="1:4" x14ac:dyDescent="0.25">
      <c r="A1266" s="88"/>
      <c r="B1266" s="88"/>
      <c r="C1266" s="89"/>
      <c r="D1266" s="89"/>
    </row>
    <row r="1267" spans="1:4" x14ac:dyDescent="0.25">
      <c r="A1267" s="88"/>
      <c r="B1267" s="88"/>
      <c r="C1267" s="89"/>
      <c r="D1267" s="89"/>
    </row>
    <row r="1268" spans="1:4" x14ac:dyDescent="0.25">
      <c r="A1268" s="88"/>
      <c r="B1268" s="88"/>
      <c r="C1268" s="89"/>
      <c r="D1268" s="89"/>
    </row>
    <row r="1269" spans="1:4" x14ac:dyDescent="0.25">
      <c r="A1269" s="88"/>
      <c r="B1269" s="88"/>
      <c r="C1269" s="89"/>
      <c r="D1269" s="89"/>
    </row>
    <row r="1270" spans="1:4" x14ac:dyDescent="0.25">
      <c r="A1270" s="88"/>
      <c r="B1270" s="88"/>
      <c r="C1270" s="89"/>
      <c r="D1270" s="89"/>
    </row>
    <row r="1271" spans="1:4" x14ac:dyDescent="0.25">
      <c r="A1271" s="88"/>
      <c r="B1271" s="88"/>
      <c r="C1271" s="89"/>
      <c r="D1271" s="89"/>
    </row>
    <row r="1272" spans="1:4" x14ac:dyDescent="0.25">
      <c r="A1272" s="88"/>
      <c r="B1272" s="88"/>
      <c r="C1272" s="89"/>
      <c r="D1272" s="89"/>
    </row>
    <row r="1273" spans="1:4" x14ac:dyDescent="0.25">
      <c r="A1273" s="88"/>
      <c r="B1273" s="88"/>
      <c r="C1273" s="89"/>
      <c r="D1273" s="89"/>
    </row>
    <row r="1274" spans="1:4" x14ac:dyDescent="0.25">
      <c r="A1274" s="88"/>
      <c r="B1274" s="88"/>
      <c r="C1274" s="89"/>
      <c r="D1274" s="89"/>
    </row>
    <row r="1275" spans="1:4" x14ac:dyDescent="0.25">
      <c r="A1275" s="88"/>
      <c r="B1275" s="88"/>
      <c r="C1275" s="89"/>
      <c r="D1275" s="89"/>
    </row>
    <row r="1276" spans="1:4" x14ac:dyDescent="0.25">
      <c r="A1276" s="88"/>
      <c r="B1276" s="88"/>
      <c r="C1276" s="89"/>
      <c r="D1276" s="89"/>
    </row>
    <row r="1277" spans="1:4" x14ac:dyDescent="0.25">
      <c r="A1277" s="88"/>
      <c r="B1277" s="88"/>
      <c r="C1277" s="89"/>
      <c r="D1277" s="89"/>
    </row>
    <row r="1278" spans="1:4" x14ac:dyDescent="0.25">
      <c r="A1278" s="88"/>
      <c r="B1278" s="88"/>
      <c r="C1278" s="89"/>
      <c r="D1278" s="89"/>
    </row>
    <row r="1279" spans="1:4" x14ac:dyDescent="0.25">
      <c r="A1279" s="88"/>
      <c r="B1279" s="88"/>
      <c r="C1279" s="89"/>
      <c r="D1279" s="89"/>
    </row>
    <row r="1280" spans="1:4" x14ac:dyDescent="0.25">
      <c r="A1280" s="88"/>
      <c r="B1280" s="88"/>
      <c r="C1280" s="89"/>
      <c r="D1280" s="89"/>
    </row>
    <row r="1281" spans="1:4" x14ac:dyDescent="0.25">
      <c r="A1281" s="88"/>
      <c r="B1281" s="88"/>
      <c r="C1281" s="89"/>
      <c r="D1281" s="89"/>
    </row>
    <row r="1282" spans="1:4" x14ac:dyDescent="0.25">
      <c r="A1282" s="88"/>
      <c r="B1282" s="88"/>
      <c r="C1282" s="89"/>
      <c r="D1282" s="89"/>
    </row>
    <row r="1283" spans="1:4" x14ac:dyDescent="0.25">
      <c r="A1283" s="88"/>
      <c r="B1283" s="88"/>
      <c r="C1283" s="89"/>
      <c r="D1283" s="89"/>
    </row>
    <row r="1284" spans="1:4" x14ac:dyDescent="0.25">
      <c r="A1284" s="88"/>
      <c r="B1284" s="88"/>
      <c r="C1284" s="89"/>
      <c r="D1284" s="89"/>
    </row>
    <row r="1285" spans="1:4" x14ac:dyDescent="0.25">
      <c r="A1285" s="88"/>
      <c r="B1285" s="88"/>
      <c r="C1285" s="89"/>
      <c r="D1285" s="89"/>
    </row>
    <row r="1286" spans="1:4" x14ac:dyDescent="0.25">
      <c r="A1286" s="88"/>
      <c r="B1286" s="88"/>
      <c r="C1286" s="89"/>
      <c r="D1286" s="89"/>
    </row>
    <row r="1287" spans="1:4" x14ac:dyDescent="0.25">
      <c r="A1287" s="88"/>
      <c r="B1287" s="88"/>
      <c r="C1287" s="89"/>
      <c r="D1287" s="89"/>
    </row>
    <row r="1288" spans="1:4" x14ac:dyDescent="0.25">
      <c r="A1288" s="88"/>
      <c r="B1288" s="88"/>
      <c r="C1288" s="89"/>
      <c r="D1288" s="89"/>
    </row>
    <row r="1289" spans="1:4" x14ac:dyDescent="0.25">
      <c r="A1289" s="88"/>
      <c r="B1289" s="88"/>
      <c r="C1289" s="89"/>
      <c r="D1289" s="89"/>
    </row>
    <row r="1290" spans="1:4" x14ac:dyDescent="0.25">
      <c r="A1290" s="88"/>
      <c r="B1290" s="88"/>
      <c r="C1290" s="89"/>
      <c r="D1290" s="89"/>
    </row>
    <row r="1291" spans="1:4" x14ac:dyDescent="0.25">
      <c r="A1291" s="88"/>
      <c r="B1291" s="88"/>
      <c r="C1291" s="89"/>
      <c r="D1291" s="89"/>
    </row>
    <row r="1292" spans="1:4" x14ac:dyDescent="0.25">
      <c r="A1292" s="88"/>
      <c r="B1292" s="88"/>
      <c r="C1292" s="89"/>
      <c r="D1292" s="89"/>
    </row>
    <row r="1293" spans="1:4" x14ac:dyDescent="0.25">
      <c r="A1293" s="88"/>
      <c r="B1293" s="88"/>
      <c r="C1293" s="89"/>
      <c r="D1293" s="89"/>
    </row>
    <row r="1294" spans="1:4" x14ac:dyDescent="0.25">
      <c r="A1294" s="88"/>
      <c r="B1294" s="88"/>
      <c r="C1294" s="89"/>
      <c r="D1294" s="89"/>
    </row>
    <row r="1295" spans="1:4" x14ac:dyDescent="0.25">
      <c r="A1295" s="88"/>
      <c r="B1295" s="88"/>
      <c r="C1295" s="89"/>
      <c r="D1295" s="89"/>
    </row>
    <row r="1296" spans="1:4" x14ac:dyDescent="0.25">
      <c r="A1296" s="88"/>
      <c r="B1296" s="88"/>
      <c r="C1296" s="89"/>
      <c r="D1296" s="89"/>
    </row>
    <row r="1297" spans="1:4" x14ac:dyDescent="0.25">
      <c r="A1297" s="88"/>
      <c r="B1297" s="88"/>
      <c r="C1297" s="89"/>
      <c r="D1297" s="89"/>
    </row>
    <row r="1298" spans="1:4" x14ac:dyDescent="0.25">
      <c r="A1298" s="88"/>
      <c r="B1298" s="88"/>
      <c r="C1298" s="89"/>
      <c r="D1298" s="89"/>
    </row>
    <row r="1299" spans="1:4" x14ac:dyDescent="0.25">
      <c r="A1299" s="88"/>
      <c r="B1299" s="88"/>
      <c r="C1299" s="89"/>
      <c r="D1299" s="89"/>
    </row>
    <row r="1300" spans="1:4" x14ac:dyDescent="0.25">
      <c r="A1300" s="88"/>
      <c r="B1300" s="88"/>
      <c r="C1300" s="89"/>
      <c r="D1300" s="89"/>
    </row>
    <row r="1301" spans="1:4" x14ac:dyDescent="0.25">
      <c r="A1301" s="88"/>
      <c r="B1301" s="88"/>
      <c r="C1301" s="89"/>
      <c r="D1301" s="89"/>
    </row>
    <row r="1302" spans="1:4" x14ac:dyDescent="0.25">
      <c r="A1302" s="88"/>
      <c r="B1302" s="88"/>
      <c r="C1302" s="89"/>
      <c r="D1302" s="89"/>
    </row>
    <row r="1303" spans="1:4" x14ac:dyDescent="0.25">
      <c r="A1303" s="88"/>
      <c r="B1303" s="88"/>
      <c r="C1303" s="89"/>
      <c r="D1303" s="89"/>
    </row>
    <row r="1304" spans="1:4" x14ac:dyDescent="0.25">
      <c r="A1304" s="88"/>
      <c r="B1304" s="88"/>
      <c r="C1304" s="89"/>
      <c r="D1304" s="89"/>
    </row>
    <row r="1305" spans="1:4" x14ac:dyDescent="0.25">
      <c r="A1305" s="88"/>
      <c r="B1305" s="88"/>
      <c r="C1305" s="89"/>
      <c r="D1305" s="89"/>
    </row>
    <row r="1306" spans="1:4" x14ac:dyDescent="0.25">
      <c r="A1306" s="88"/>
      <c r="B1306" s="88"/>
      <c r="C1306" s="89"/>
      <c r="D1306" s="89"/>
    </row>
    <row r="1307" spans="1:4" x14ac:dyDescent="0.25">
      <c r="A1307" s="88"/>
      <c r="B1307" s="88"/>
      <c r="C1307" s="89"/>
      <c r="D1307" s="89"/>
    </row>
    <row r="1308" spans="1:4" x14ac:dyDescent="0.25">
      <c r="A1308" s="88"/>
      <c r="B1308" s="88"/>
      <c r="C1308" s="89"/>
      <c r="D1308" s="89"/>
    </row>
    <row r="1309" spans="1:4" x14ac:dyDescent="0.25">
      <c r="A1309" s="88"/>
      <c r="B1309" s="88"/>
      <c r="C1309" s="89"/>
      <c r="D1309" s="89"/>
    </row>
    <row r="1310" spans="1:4" x14ac:dyDescent="0.25">
      <c r="A1310" s="88"/>
      <c r="B1310" s="88"/>
      <c r="C1310" s="89"/>
      <c r="D1310" s="89"/>
    </row>
    <row r="1311" spans="1:4" x14ac:dyDescent="0.25">
      <c r="A1311" s="88"/>
      <c r="B1311" s="88"/>
      <c r="C1311" s="89"/>
      <c r="D1311" s="89"/>
    </row>
    <row r="1312" spans="1:4" x14ac:dyDescent="0.25">
      <c r="A1312" s="88"/>
      <c r="B1312" s="88"/>
      <c r="C1312" s="89"/>
      <c r="D1312" s="89"/>
    </row>
    <row r="1313" spans="1:4" x14ac:dyDescent="0.25">
      <c r="A1313" s="88"/>
      <c r="B1313" s="88"/>
      <c r="C1313" s="89"/>
      <c r="D1313" s="89"/>
    </row>
    <row r="1314" spans="1:4" x14ac:dyDescent="0.25">
      <c r="A1314" s="88"/>
      <c r="B1314" s="88"/>
      <c r="C1314" s="89"/>
      <c r="D1314" s="89"/>
    </row>
    <row r="1315" spans="1:4" x14ac:dyDescent="0.25">
      <c r="A1315" s="88"/>
      <c r="B1315" s="88"/>
      <c r="C1315" s="89"/>
      <c r="D1315" s="89"/>
    </row>
    <row r="1316" spans="1:4" x14ac:dyDescent="0.25">
      <c r="A1316" s="88"/>
      <c r="B1316" s="88"/>
      <c r="C1316" s="89"/>
      <c r="D1316" s="89"/>
    </row>
    <row r="1317" spans="1:4" x14ac:dyDescent="0.25">
      <c r="A1317" s="88"/>
      <c r="B1317" s="88"/>
      <c r="C1317" s="89"/>
      <c r="D1317" s="89"/>
    </row>
    <row r="1318" spans="1:4" x14ac:dyDescent="0.25">
      <c r="A1318" s="88"/>
      <c r="B1318" s="88"/>
      <c r="C1318" s="89"/>
      <c r="D1318" s="89"/>
    </row>
    <row r="1319" spans="1:4" x14ac:dyDescent="0.25">
      <c r="A1319" s="88"/>
      <c r="B1319" s="88"/>
      <c r="C1319" s="89"/>
      <c r="D1319" s="89"/>
    </row>
    <row r="1320" spans="1:4" x14ac:dyDescent="0.25">
      <c r="A1320" s="88"/>
      <c r="B1320" s="88"/>
      <c r="C1320" s="89"/>
      <c r="D1320" s="89"/>
    </row>
    <row r="1321" spans="1:4" x14ac:dyDescent="0.25">
      <c r="A1321" s="88"/>
      <c r="B1321" s="88"/>
      <c r="C1321" s="89"/>
      <c r="D1321" s="89"/>
    </row>
    <row r="1322" spans="1:4" x14ac:dyDescent="0.25">
      <c r="A1322" s="88"/>
      <c r="B1322" s="88"/>
      <c r="C1322" s="89"/>
      <c r="D1322" s="89"/>
    </row>
    <row r="1323" spans="1:4" x14ac:dyDescent="0.25">
      <c r="A1323" s="88"/>
      <c r="B1323" s="88"/>
      <c r="C1323" s="89"/>
      <c r="D1323" s="89"/>
    </row>
    <row r="1324" spans="1:4" x14ac:dyDescent="0.25">
      <c r="A1324" s="88"/>
      <c r="B1324" s="88"/>
      <c r="C1324" s="89"/>
      <c r="D1324" s="89"/>
    </row>
    <row r="1325" spans="1:4" x14ac:dyDescent="0.25">
      <c r="A1325" s="88"/>
      <c r="B1325" s="88"/>
      <c r="C1325" s="89"/>
      <c r="D1325" s="89"/>
    </row>
    <row r="1326" spans="1:4" x14ac:dyDescent="0.25">
      <c r="A1326" s="88"/>
      <c r="B1326" s="88"/>
      <c r="C1326" s="89"/>
      <c r="D1326" s="89"/>
    </row>
    <row r="1327" spans="1:4" x14ac:dyDescent="0.25">
      <c r="A1327" s="88"/>
      <c r="B1327" s="88"/>
      <c r="C1327" s="89"/>
      <c r="D1327" s="89"/>
    </row>
    <row r="1328" spans="1:4" x14ac:dyDescent="0.25">
      <c r="A1328" s="88"/>
      <c r="B1328" s="88"/>
      <c r="C1328" s="89"/>
      <c r="D1328" s="89"/>
    </row>
    <row r="1329" spans="1:4" x14ac:dyDescent="0.25">
      <c r="A1329" s="88"/>
      <c r="B1329" s="88"/>
      <c r="C1329" s="89"/>
      <c r="D1329" s="89"/>
    </row>
    <row r="1330" spans="1:4" x14ac:dyDescent="0.25">
      <c r="A1330" s="88"/>
      <c r="B1330" s="88"/>
      <c r="C1330" s="89"/>
      <c r="D1330" s="89"/>
    </row>
    <row r="1331" spans="1:4" x14ac:dyDescent="0.25">
      <c r="A1331" s="88"/>
      <c r="B1331" s="88"/>
      <c r="C1331" s="89"/>
      <c r="D1331" s="89"/>
    </row>
    <row r="1332" spans="1:4" x14ac:dyDescent="0.25">
      <c r="A1332" s="88"/>
      <c r="B1332" s="88"/>
      <c r="C1332" s="89"/>
      <c r="D1332" s="89"/>
    </row>
    <row r="1333" spans="1:4" x14ac:dyDescent="0.25">
      <c r="A1333" s="88"/>
      <c r="B1333" s="88"/>
      <c r="C1333" s="89"/>
      <c r="D1333" s="89"/>
    </row>
    <row r="1334" spans="1:4" x14ac:dyDescent="0.25">
      <c r="A1334" s="88"/>
      <c r="B1334" s="88"/>
      <c r="C1334" s="89"/>
      <c r="D1334" s="89"/>
    </row>
    <row r="1335" spans="1:4" x14ac:dyDescent="0.25">
      <c r="A1335" s="88"/>
      <c r="B1335" s="88"/>
      <c r="C1335" s="89"/>
      <c r="D1335" s="89"/>
    </row>
    <row r="1336" spans="1:4" x14ac:dyDescent="0.25">
      <c r="A1336" s="88"/>
      <c r="B1336" s="88"/>
      <c r="C1336" s="89"/>
      <c r="D1336" s="89"/>
    </row>
    <row r="1337" spans="1:4" x14ac:dyDescent="0.25">
      <c r="A1337" s="88"/>
      <c r="B1337" s="88"/>
      <c r="C1337" s="89"/>
      <c r="D1337" s="89"/>
    </row>
    <row r="1338" spans="1:4" x14ac:dyDescent="0.25">
      <c r="A1338" s="88"/>
      <c r="B1338" s="88"/>
      <c r="C1338" s="89"/>
      <c r="D1338" s="89"/>
    </row>
    <row r="1339" spans="1:4" x14ac:dyDescent="0.25">
      <c r="A1339" s="88"/>
      <c r="B1339" s="88"/>
      <c r="C1339" s="89"/>
      <c r="D1339" s="89"/>
    </row>
    <row r="1340" spans="1:4" x14ac:dyDescent="0.25">
      <c r="A1340" s="88"/>
      <c r="B1340" s="88"/>
      <c r="C1340" s="89"/>
      <c r="D1340" s="89"/>
    </row>
    <row r="1341" spans="1:4" x14ac:dyDescent="0.25">
      <c r="A1341" s="88"/>
      <c r="B1341" s="88"/>
      <c r="C1341" s="89"/>
      <c r="D1341" s="89"/>
    </row>
    <row r="1342" spans="1:4" x14ac:dyDescent="0.25">
      <c r="A1342" s="88"/>
      <c r="B1342" s="88"/>
      <c r="C1342" s="89"/>
      <c r="D1342" s="89"/>
    </row>
    <row r="1343" spans="1:4" x14ac:dyDescent="0.25">
      <c r="A1343" s="88"/>
      <c r="B1343" s="88"/>
      <c r="C1343" s="89"/>
      <c r="D1343" s="89"/>
    </row>
    <row r="1344" spans="1:4" x14ac:dyDescent="0.25">
      <c r="A1344" s="88"/>
      <c r="B1344" s="88"/>
      <c r="C1344" s="89"/>
      <c r="D1344" s="89"/>
    </row>
    <row r="1345" spans="1:4" x14ac:dyDescent="0.25">
      <c r="A1345" s="88"/>
      <c r="B1345" s="88"/>
      <c r="C1345" s="89"/>
      <c r="D1345" s="89"/>
    </row>
    <row r="1346" spans="1:4" x14ac:dyDescent="0.25">
      <c r="A1346" s="88"/>
      <c r="B1346" s="88"/>
      <c r="C1346" s="89"/>
      <c r="D1346" s="89"/>
    </row>
    <row r="1347" spans="1:4" x14ac:dyDescent="0.25">
      <c r="A1347" s="88"/>
      <c r="B1347" s="88"/>
      <c r="C1347" s="89"/>
      <c r="D1347" s="89"/>
    </row>
    <row r="1348" spans="1:4" x14ac:dyDescent="0.25">
      <c r="A1348" s="88"/>
      <c r="B1348" s="88"/>
      <c r="C1348" s="89"/>
      <c r="D1348" s="89"/>
    </row>
    <row r="1349" spans="1:4" x14ac:dyDescent="0.25">
      <c r="A1349" s="88"/>
      <c r="B1349" s="88"/>
      <c r="C1349" s="89"/>
      <c r="D1349" s="89"/>
    </row>
    <row r="1350" spans="1:4" x14ac:dyDescent="0.25">
      <c r="A1350" s="88"/>
      <c r="B1350" s="88"/>
      <c r="C1350" s="89"/>
      <c r="D1350" s="89"/>
    </row>
    <row r="1351" spans="1:4" x14ac:dyDescent="0.25">
      <c r="A1351" s="88"/>
      <c r="B1351" s="88"/>
      <c r="C1351" s="89"/>
      <c r="D1351" s="89"/>
    </row>
    <row r="1352" spans="1:4" x14ac:dyDescent="0.25">
      <c r="A1352" s="88"/>
      <c r="B1352" s="88"/>
      <c r="C1352" s="89"/>
      <c r="D1352" s="89"/>
    </row>
    <row r="1353" spans="1:4" x14ac:dyDescent="0.25">
      <c r="A1353" s="88"/>
      <c r="B1353" s="88"/>
      <c r="C1353" s="89"/>
      <c r="D1353" s="89"/>
    </row>
    <row r="1354" spans="1:4" x14ac:dyDescent="0.25">
      <c r="A1354" s="88"/>
      <c r="B1354" s="88"/>
      <c r="C1354" s="89"/>
      <c r="D1354" s="89"/>
    </row>
    <row r="1355" spans="1:4" x14ac:dyDescent="0.25">
      <c r="A1355" s="88"/>
      <c r="B1355" s="88"/>
      <c r="C1355" s="89"/>
      <c r="D1355" s="89"/>
    </row>
    <row r="1356" spans="1:4" x14ac:dyDescent="0.25">
      <c r="A1356" s="88"/>
      <c r="B1356" s="88"/>
      <c r="C1356" s="89"/>
      <c r="D1356" s="89"/>
    </row>
    <row r="1357" spans="1:4" x14ac:dyDescent="0.25">
      <c r="A1357" s="88"/>
      <c r="B1357" s="88"/>
      <c r="C1357" s="89"/>
      <c r="D1357" s="89"/>
    </row>
    <row r="1358" spans="1:4" x14ac:dyDescent="0.25">
      <c r="A1358" s="88"/>
      <c r="B1358" s="88"/>
      <c r="C1358" s="89"/>
      <c r="D1358" s="89"/>
    </row>
    <row r="1359" spans="1:4" x14ac:dyDescent="0.25">
      <c r="A1359" s="88"/>
      <c r="B1359" s="88"/>
      <c r="C1359" s="89"/>
      <c r="D1359" s="89"/>
    </row>
    <row r="1360" spans="1:4" x14ac:dyDescent="0.25">
      <c r="A1360" s="88"/>
      <c r="B1360" s="88"/>
      <c r="C1360" s="89"/>
      <c r="D1360" s="89"/>
    </row>
    <row r="1361" spans="1:4" x14ac:dyDescent="0.25">
      <c r="A1361" s="88"/>
      <c r="B1361" s="88"/>
      <c r="C1361" s="89"/>
      <c r="D1361" s="89"/>
    </row>
    <row r="1362" spans="1:4" x14ac:dyDescent="0.25">
      <c r="A1362" s="88"/>
      <c r="B1362" s="88"/>
      <c r="C1362" s="89"/>
      <c r="D1362" s="89"/>
    </row>
    <row r="1363" spans="1:4" x14ac:dyDescent="0.25">
      <c r="A1363" s="88"/>
      <c r="B1363" s="88"/>
      <c r="C1363" s="89"/>
      <c r="D1363" s="89"/>
    </row>
    <row r="1364" spans="1:4" x14ac:dyDescent="0.25">
      <c r="A1364" s="88"/>
      <c r="B1364" s="88"/>
      <c r="C1364" s="89"/>
      <c r="D1364" s="89"/>
    </row>
    <row r="1365" spans="1:4" x14ac:dyDescent="0.25">
      <c r="A1365" s="88"/>
      <c r="B1365" s="88"/>
      <c r="C1365" s="89"/>
      <c r="D1365" s="89"/>
    </row>
    <row r="1366" spans="1:4" x14ac:dyDescent="0.25">
      <c r="A1366" s="88"/>
      <c r="B1366" s="88"/>
      <c r="C1366" s="89"/>
      <c r="D1366" s="89"/>
    </row>
    <row r="1367" spans="1:4" x14ac:dyDescent="0.25">
      <c r="A1367" s="88"/>
      <c r="B1367" s="88"/>
      <c r="C1367" s="89"/>
      <c r="D1367" s="89"/>
    </row>
    <row r="1368" spans="1:4" x14ac:dyDescent="0.25">
      <c r="A1368" s="88"/>
      <c r="B1368" s="88"/>
      <c r="C1368" s="89"/>
      <c r="D1368" s="89"/>
    </row>
    <row r="1369" spans="1:4" x14ac:dyDescent="0.25">
      <c r="A1369" s="88"/>
      <c r="B1369" s="88"/>
      <c r="C1369" s="89"/>
      <c r="D1369" s="89"/>
    </row>
    <row r="1370" spans="1:4" x14ac:dyDescent="0.25">
      <c r="A1370" s="88"/>
      <c r="B1370" s="88"/>
      <c r="C1370" s="89"/>
      <c r="D1370" s="89"/>
    </row>
    <row r="1371" spans="1:4" x14ac:dyDescent="0.25">
      <c r="A1371" s="88"/>
      <c r="B1371" s="88"/>
      <c r="C1371" s="89"/>
      <c r="D1371" s="89"/>
    </row>
    <row r="1372" spans="1:4" x14ac:dyDescent="0.25">
      <c r="A1372" s="88"/>
      <c r="B1372" s="88"/>
      <c r="C1372" s="89"/>
      <c r="D1372" s="89"/>
    </row>
    <row r="1373" spans="1:4" x14ac:dyDescent="0.25">
      <c r="A1373" s="88"/>
      <c r="B1373" s="88"/>
      <c r="C1373" s="89"/>
      <c r="D1373" s="89"/>
    </row>
    <row r="1374" spans="1:4" x14ac:dyDescent="0.25">
      <c r="A1374" s="88"/>
      <c r="B1374" s="88"/>
      <c r="C1374" s="89"/>
      <c r="D1374" s="89"/>
    </row>
    <row r="1375" spans="1:4" x14ac:dyDescent="0.25">
      <c r="A1375" s="88"/>
      <c r="B1375" s="88"/>
      <c r="C1375" s="89"/>
      <c r="D1375" s="89"/>
    </row>
    <row r="1376" spans="1:4" x14ac:dyDescent="0.25">
      <c r="A1376" s="88"/>
      <c r="B1376" s="88"/>
      <c r="C1376" s="89"/>
      <c r="D1376" s="89"/>
    </row>
    <row r="1377" spans="1:4" x14ac:dyDescent="0.25">
      <c r="A1377" s="88"/>
      <c r="B1377" s="88"/>
      <c r="C1377" s="89"/>
      <c r="D1377" s="89"/>
    </row>
    <row r="1378" spans="1:4" x14ac:dyDescent="0.25">
      <c r="A1378" s="88"/>
      <c r="B1378" s="88"/>
      <c r="C1378" s="89"/>
      <c r="D1378" s="89"/>
    </row>
    <row r="1379" spans="1:4" x14ac:dyDescent="0.25">
      <c r="A1379" s="88"/>
      <c r="B1379" s="88"/>
      <c r="C1379" s="89"/>
      <c r="D1379" s="89"/>
    </row>
    <row r="1380" spans="1:4" x14ac:dyDescent="0.25">
      <c r="A1380" s="88"/>
      <c r="B1380" s="88"/>
      <c r="C1380" s="89"/>
      <c r="D1380" s="89"/>
    </row>
    <row r="1381" spans="1:4" x14ac:dyDescent="0.25">
      <c r="A1381" s="88"/>
      <c r="B1381" s="88"/>
      <c r="C1381" s="89"/>
      <c r="D1381" s="89"/>
    </row>
    <row r="1382" spans="1:4" x14ac:dyDescent="0.25">
      <c r="A1382" s="88"/>
      <c r="B1382" s="88"/>
      <c r="C1382" s="89"/>
      <c r="D1382" s="89"/>
    </row>
    <row r="1383" spans="1:4" x14ac:dyDescent="0.25">
      <c r="A1383" s="88"/>
      <c r="B1383" s="88"/>
      <c r="C1383" s="89"/>
      <c r="D1383" s="89"/>
    </row>
    <row r="1384" spans="1:4" x14ac:dyDescent="0.25">
      <c r="A1384" s="88"/>
      <c r="B1384" s="88"/>
      <c r="C1384" s="89"/>
      <c r="D1384" s="89"/>
    </row>
    <row r="1385" spans="1:4" x14ac:dyDescent="0.25">
      <c r="A1385" s="88"/>
      <c r="B1385" s="88"/>
      <c r="C1385" s="89"/>
      <c r="D1385" s="89"/>
    </row>
    <row r="1386" spans="1:4" x14ac:dyDescent="0.25">
      <c r="A1386" s="88"/>
      <c r="B1386" s="88"/>
      <c r="C1386" s="89"/>
      <c r="D1386" s="89"/>
    </row>
    <row r="1387" spans="1:4" x14ac:dyDescent="0.25">
      <c r="A1387" s="88"/>
      <c r="B1387" s="88"/>
      <c r="C1387" s="89"/>
      <c r="D1387" s="89"/>
    </row>
    <row r="1388" spans="1:4" x14ac:dyDescent="0.25">
      <c r="A1388" s="88"/>
      <c r="B1388" s="88"/>
      <c r="C1388" s="89"/>
      <c r="D1388" s="89"/>
    </row>
    <row r="1389" spans="1:4" x14ac:dyDescent="0.25">
      <c r="A1389" s="88"/>
      <c r="B1389" s="88"/>
      <c r="C1389" s="89"/>
      <c r="D1389" s="89"/>
    </row>
    <row r="1390" spans="1:4" x14ac:dyDescent="0.25">
      <c r="A1390" s="88"/>
      <c r="B1390" s="88"/>
      <c r="C1390" s="89"/>
      <c r="D1390" s="89"/>
    </row>
    <row r="1391" spans="1:4" x14ac:dyDescent="0.25">
      <c r="A1391" s="88"/>
      <c r="B1391" s="88"/>
      <c r="C1391" s="89"/>
      <c r="D1391" s="89"/>
    </row>
    <row r="1392" spans="1:4" x14ac:dyDescent="0.25">
      <c r="A1392" s="88"/>
      <c r="B1392" s="88"/>
      <c r="C1392" s="89"/>
      <c r="D1392" s="89"/>
    </row>
    <row r="1393" spans="1:4" x14ac:dyDescent="0.25">
      <c r="A1393" s="88"/>
      <c r="B1393" s="88"/>
      <c r="C1393" s="89"/>
      <c r="D1393" s="89"/>
    </row>
    <row r="1394" spans="1:4" x14ac:dyDescent="0.25">
      <c r="A1394" s="88"/>
      <c r="B1394" s="88"/>
      <c r="C1394" s="89"/>
      <c r="D1394" s="89"/>
    </row>
    <row r="1395" spans="1:4" x14ac:dyDescent="0.25">
      <c r="A1395" s="88"/>
      <c r="B1395" s="88"/>
      <c r="C1395" s="89"/>
      <c r="D1395" s="89"/>
    </row>
    <row r="1396" spans="1:4" x14ac:dyDescent="0.25">
      <c r="A1396" s="88"/>
      <c r="B1396" s="88"/>
      <c r="C1396" s="89"/>
      <c r="D1396" s="89"/>
    </row>
    <row r="1397" spans="1:4" x14ac:dyDescent="0.25">
      <c r="A1397" s="88"/>
      <c r="B1397" s="88"/>
      <c r="C1397" s="89"/>
      <c r="D1397" s="89"/>
    </row>
    <row r="1398" spans="1:4" x14ac:dyDescent="0.25">
      <c r="A1398" s="88"/>
      <c r="B1398" s="88"/>
      <c r="C1398" s="89"/>
      <c r="D1398" s="89"/>
    </row>
    <row r="1399" spans="1:4" x14ac:dyDescent="0.25">
      <c r="A1399" s="88"/>
      <c r="B1399" s="88"/>
      <c r="C1399" s="89"/>
      <c r="D1399" s="89"/>
    </row>
    <row r="1400" spans="1:4" x14ac:dyDescent="0.25">
      <c r="A1400" s="88"/>
      <c r="B1400" s="88"/>
      <c r="C1400" s="89"/>
      <c r="D1400" s="89"/>
    </row>
    <row r="1401" spans="1:4" x14ac:dyDescent="0.25">
      <c r="A1401" s="88"/>
      <c r="B1401" s="88"/>
      <c r="C1401" s="89"/>
      <c r="D1401" s="89"/>
    </row>
    <row r="1402" spans="1:4" x14ac:dyDescent="0.25">
      <c r="A1402" s="88"/>
      <c r="B1402" s="88"/>
      <c r="C1402" s="89"/>
      <c r="D1402" s="89"/>
    </row>
    <row r="1403" spans="1:4" x14ac:dyDescent="0.25">
      <c r="A1403" s="88"/>
      <c r="B1403" s="88"/>
      <c r="C1403" s="89"/>
      <c r="D1403" s="89"/>
    </row>
    <row r="1404" spans="1:4" x14ac:dyDescent="0.25">
      <c r="A1404" s="88"/>
      <c r="B1404" s="88"/>
      <c r="C1404" s="89"/>
      <c r="D1404" s="89"/>
    </row>
    <row r="1405" spans="1:4" x14ac:dyDescent="0.25">
      <c r="A1405" s="88"/>
      <c r="B1405" s="88"/>
      <c r="C1405" s="89"/>
      <c r="D1405" s="89"/>
    </row>
    <row r="1406" spans="1:4" x14ac:dyDescent="0.25">
      <c r="A1406" s="88"/>
      <c r="B1406" s="88"/>
      <c r="C1406" s="89"/>
      <c r="D1406" s="89"/>
    </row>
    <row r="1407" spans="1:4" x14ac:dyDescent="0.25">
      <c r="A1407" s="88"/>
      <c r="B1407" s="88"/>
      <c r="C1407" s="89"/>
      <c r="D1407" s="89"/>
    </row>
    <row r="1408" spans="1:4" x14ac:dyDescent="0.25">
      <c r="A1408" s="88"/>
      <c r="B1408" s="88"/>
      <c r="C1408" s="89"/>
      <c r="D1408" s="89"/>
    </row>
    <row r="1409" spans="1:4" x14ac:dyDescent="0.25">
      <c r="A1409" s="88"/>
      <c r="B1409" s="88"/>
      <c r="C1409" s="89"/>
      <c r="D1409" s="89"/>
    </row>
    <row r="1410" spans="1:4" x14ac:dyDescent="0.25">
      <c r="A1410" s="88"/>
      <c r="B1410" s="88"/>
      <c r="C1410" s="89"/>
      <c r="D1410" s="89"/>
    </row>
    <row r="1411" spans="1:4" x14ac:dyDescent="0.25">
      <c r="A1411" s="88"/>
      <c r="B1411" s="88"/>
      <c r="C1411" s="89"/>
      <c r="D1411" s="89"/>
    </row>
    <row r="1412" spans="1:4" x14ac:dyDescent="0.25">
      <c r="A1412" s="88"/>
      <c r="B1412" s="88"/>
      <c r="C1412" s="89"/>
      <c r="D1412" s="89"/>
    </row>
    <row r="1413" spans="1:4" x14ac:dyDescent="0.25">
      <c r="A1413" s="88"/>
      <c r="B1413" s="88"/>
      <c r="C1413" s="89"/>
      <c r="D1413" s="89"/>
    </row>
    <row r="1414" spans="1:4" x14ac:dyDescent="0.25">
      <c r="A1414" s="88"/>
      <c r="B1414" s="88"/>
      <c r="C1414" s="89"/>
      <c r="D1414" s="89"/>
    </row>
    <row r="1415" spans="1:4" x14ac:dyDescent="0.25">
      <c r="A1415" s="88"/>
      <c r="B1415" s="88"/>
      <c r="C1415" s="89"/>
      <c r="D1415" s="89"/>
    </row>
    <row r="1416" spans="1:4" x14ac:dyDescent="0.25">
      <c r="A1416" s="88"/>
      <c r="B1416" s="88"/>
      <c r="C1416" s="89"/>
      <c r="D1416" s="89"/>
    </row>
    <row r="1417" spans="1:4" x14ac:dyDescent="0.25">
      <c r="A1417" s="88"/>
      <c r="B1417" s="88"/>
      <c r="C1417" s="89"/>
      <c r="D1417" s="89"/>
    </row>
    <row r="1418" spans="1:4" x14ac:dyDescent="0.25">
      <c r="A1418" s="88"/>
      <c r="B1418" s="88"/>
      <c r="C1418" s="89"/>
      <c r="D1418" s="89"/>
    </row>
    <row r="1419" spans="1:4" x14ac:dyDescent="0.25">
      <c r="A1419" s="88"/>
      <c r="B1419" s="88"/>
      <c r="C1419" s="89"/>
      <c r="D1419" s="89"/>
    </row>
    <row r="1420" spans="1:4" x14ac:dyDescent="0.25">
      <c r="A1420" s="88"/>
      <c r="B1420" s="88"/>
      <c r="C1420" s="89"/>
      <c r="D1420" s="89"/>
    </row>
    <row r="1421" spans="1:4" x14ac:dyDescent="0.25">
      <c r="A1421" s="88"/>
      <c r="B1421" s="88"/>
      <c r="C1421" s="89"/>
      <c r="D1421" s="89"/>
    </row>
    <row r="1422" spans="1:4" x14ac:dyDescent="0.25">
      <c r="A1422" s="88"/>
      <c r="B1422" s="88"/>
      <c r="C1422" s="89"/>
      <c r="D1422" s="89"/>
    </row>
    <row r="1423" spans="1:4" x14ac:dyDescent="0.25">
      <c r="A1423" s="88"/>
      <c r="B1423" s="88"/>
      <c r="C1423" s="89"/>
      <c r="D1423" s="89"/>
    </row>
    <row r="1424" spans="1:4" x14ac:dyDescent="0.25">
      <c r="A1424" s="88"/>
      <c r="B1424" s="88"/>
      <c r="C1424" s="89"/>
      <c r="D1424" s="89"/>
    </row>
    <row r="1425" spans="1:4" x14ac:dyDescent="0.25">
      <c r="A1425" s="88"/>
      <c r="B1425" s="88"/>
      <c r="C1425" s="89"/>
      <c r="D1425" s="89"/>
    </row>
    <row r="1426" spans="1:4" x14ac:dyDescent="0.25">
      <c r="A1426" s="88"/>
      <c r="B1426" s="88"/>
      <c r="C1426" s="89"/>
      <c r="D1426" s="89"/>
    </row>
    <row r="1427" spans="1:4" x14ac:dyDescent="0.25">
      <c r="A1427" s="88"/>
      <c r="B1427" s="88"/>
      <c r="C1427" s="89"/>
      <c r="D1427" s="89"/>
    </row>
    <row r="1428" spans="1:4" x14ac:dyDescent="0.25">
      <c r="A1428" s="88"/>
      <c r="B1428" s="88"/>
      <c r="C1428" s="89"/>
      <c r="D1428" s="89"/>
    </row>
    <row r="1429" spans="1:4" x14ac:dyDescent="0.25">
      <c r="A1429" s="88"/>
      <c r="B1429" s="88"/>
      <c r="C1429" s="89"/>
      <c r="D1429" s="89"/>
    </row>
    <row r="1430" spans="1:4" x14ac:dyDescent="0.25">
      <c r="A1430" s="88"/>
      <c r="B1430" s="88"/>
      <c r="C1430" s="89"/>
      <c r="D1430" s="89"/>
    </row>
    <row r="1431" spans="1:4" x14ac:dyDescent="0.25">
      <c r="A1431" s="88"/>
      <c r="B1431" s="88"/>
      <c r="C1431" s="89"/>
      <c r="D1431" s="89"/>
    </row>
    <row r="1432" spans="1:4" x14ac:dyDescent="0.25">
      <c r="A1432" s="88"/>
      <c r="B1432" s="88"/>
      <c r="C1432" s="89"/>
      <c r="D1432" s="89"/>
    </row>
    <row r="1433" spans="1:4" x14ac:dyDescent="0.25">
      <c r="A1433" s="88"/>
      <c r="B1433" s="88"/>
      <c r="C1433" s="89"/>
      <c r="D1433" s="89"/>
    </row>
    <row r="1434" spans="1:4" x14ac:dyDescent="0.25">
      <c r="A1434" s="88"/>
      <c r="B1434" s="88"/>
      <c r="C1434" s="89"/>
      <c r="D1434" s="89"/>
    </row>
    <row r="1435" spans="1:4" x14ac:dyDescent="0.25">
      <c r="A1435" s="88"/>
      <c r="B1435" s="88"/>
      <c r="C1435" s="89"/>
      <c r="D1435" s="89"/>
    </row>
    <row r="1436" spans="1:4" x14ac:dyDescent="0.25">
      <c r="A1436" s="88"/>
      <c r="B1436" s="88"/>
      <c r="C1436" s="89"/>
      <c r="D1436" s="89"/>
    </row>
    <row r="1437" spans="1:4" x14ac:dyDescent="0.25">
      <c r="A1437" s="88"/>
      <c r="B1437" s="88"/>
      <c r="C1437" s="89"/>
      <c r="D1437" s="89"/>
    </row>
    <row r="1438" spans="1:4" x14ac:dyDescent="0.25">
      <c r="A1438" s="88"/>
      <c r="B1438" s="88"/>
      <c r="C1438" s="89"/>
      <c r="D1438" s="89"/>
    </row>
    <row r="1439" spans="1:4" x14ac:dyDescent="0.25">
      <c r="A1439" s="88"/>
      <c r="B1439" s="88"/>
      <c r="C1439" s="89"/>
      <c r="D1439" s="89"/>
    </row>
    <row r="1440" spans="1:4" x14ac:dyDescent="0.25">
      <c r="A1440" s="88"/>
      <c r="B1440" s="88"/>
      <c r="C1440" s="89"/>
      <c r="D1440" s="89"/>
    </row>
    <row r="1441" spans="1:4" x14ac:dyDescent="0.25">
      <c r="A1441" s="88"/>
      <c r="B1441" s="88"/>
      <c r="C1441" s="89"/>
      <c r="D1441" s="89"/>
    </row>
    <row r="1442" spans="1:4" x14ac:dyDescent="0.25">
      <c r="A1442" s="88"/>
      <c r="B1442" s="88"/>
      <c r="C1442" s="89"/>
      <c r="D1442" s="89"/>
    </row>
    <row r="1443" spans="1:4" x14ac:dyDescent="0.25">
      <c r="A1443" s="88"/>
      <c r="B1443" s="88"/>
      <c r="C1443" s="89"/>
      <c r="D1443" s="89"/>
    </row>
    <row r="1444" spans="1:4" x14ac:dyDescent="0.25">
      <c r="A1444" s="88"/>
      <c r="B1444" s="88"/>
      <c r="C1444" s="89"/>
      <c r="D1444" s="89"/>
    </row>
    <row r="1445" spans="1:4" x14ac:dyDescent="0.25">
      <c r="A1445" s="88"/>
      <c r="B1445" s="88"/>
      <c r="C1445" s="89"/>
      <c r="D1445" s="89"/>
    </row>
    <row r="1446" spans="1:4" x14ac:dyDescent="0.25">
      <c r="A1446" s="88"/>
      <c r="B1446" s="88"/>
      <c r="C1446" s="89"/>
      <c r="D1446" s="89"/>
    </row>
    <row r="1447" spans="1:4" x14ac:dyDescent="0.25">
      <c r="A1447" s="88"/>
      <c r="B1447" s="88"/>
      <c r="C1447" s="89"/>
      <c r="D1447" s="89"/>
    </row>
    <row r="1448" spans="1:4" x14ac:dyDescent="0.25">
      <c r="A1448" s="88"/>
      <c r="B1448" s="88"/>
      <c r="C1448" s="89"/>
      <c r="D1448" s="89"/>
    </row>
    <row r="1449" spans="1:4" x14ac:dyDescent="0.25">
      <c r="A1449" s="88"/>
      <c r="B1449" s="88"/>
      <c r="C1449" s="89"/>
      <c r="D1449" s="89"/>
    </row>
    <row r="1450" spans="1:4" x14ac:dyDescent="0.25">
      <c r="A1450" s="88"/>
      <c r="B1450" s="88"/>
      <c r="C1450" s="89"/>
      <c r="D1450" s="89"/>
    </row>
    <row r="1451" spans="1:4" x14ac:dyDescent="0.25">
      <c r="A1451" s="88"/>
      <c r="B1451" s="88"/>
      <c r="C1451" s="89"/>
      <c r="D1451" s="89"/>
    </row>
    <row r="1452" spans="1:4" x14ac:dyDescent="0.25">
      <c r="A1452" s="88"/>
      <c r="B1452" s="88"/>
      <c r="C1452" s="89"/>
      <c r="D1452" s="89"/>
    </row>
    <row r="1453" spans="1:4" x14ac:dyDescent="0.25">
      <c r="A1453" s="88"/>
      <c r="B1453" s="88"/>
      <c r="C1453" s="89"/>
      <c r="D1453" s="89"/>
    </row>
    <row r="1454" spans="1:4" x14ac:dyDescent="0.25">
      <c r="A1454" s="88"/>
      <c r="B1454" s="88"/>
      <c r="C1454" s="89"/>
      <c r="D1454" s="89"/>
    </row>
    <row r="1455" spans="1:4" x14ac:dyDescent="0.25">
      <c r="A1455" s="88"/>
      <c r="B1455" s="88"/>
      <c r="C1455" s="89"/>
      <c r="D1455" s="89"/>
    </row>
    <row r="1456" spans="1:4" x14ac:dyDescent="0.25">
      <c r="A1456" s="88"/>
      <c r="B1456" s="88"/>
      <c r="C1456" s="89"/>
      <c r="D1456" s="89"/>
    </row>
    <row r="1457" spans="1:4" x14ac:dyDescent="0.25">
      <c r="A1457" s="88"/>
      <c r="B1457" s="88"/>
      <c r="C1457" s="89"/>
      <c r="D1457" s="89"/>
    </row>
    <row r="1458" spans="1:4" x14ac:dyDescent="0.25">
      <c r="A1458" s="88"/>
      <c r="B1458" s="88"/>
      <c r="C1458" s="89"/>
      <c r="D1458" s="89"/>
    </row>
    <row r="1459" spans="1:4" x14ac:dyDescent="0.25">
      <c r="A1459" s="88"/>
      <c r="B1459" s="88"/>
      <c r="C1459" s="89"/>
      <c r="D1459" s="89"/>
    </row>
    <row r="1460" spans="1:4" x14ac:dyDescent="0.25">
      <c r="A1460" s="88"/>
      <c r="B1460" s="88"/>
      <c r="C1460" s="89"/>
      <c r="D1460" s="89"/>
    </row>
    <row r="1461" spans="1:4" x14ac:dyDescent="0.25">
      <c r="A1461" s="88"/>
      <c r="B1461" s="88"/>
      <c r="C1461" s="89"/>
      <c r="D1461" s="89"/>
    </row>
    <row r="1462" spans="1:4" x14ac:dyDescent="0.25">
      <c r="A1462" s="88"/>
      <c r="B1462" s="88"/>
      <c r="C1462" s="89"/>
      <c r="D1462" s="89"/>
    </row>
    <row r="1463" spans="1:4" x14ac:dyDescent="0.25">
      <c r="A1463" s="88"/>
      <c r="B1463" s="88"/>
      <c r="C1463" s="89"/>
      <c r="D1463" s="89"/>
    </row>
    <row r="1464" spans="1:4" x14ac:dyDescent="0.25">
      <c r="A1464" s="88"/>
      <c r="B1464" s="88"/>
      <c r="C1464" s="89"/>
      <c r="D1464" s="89"/>
    </row>
    <row r="1465" spans="1:4" x14ac:dyDescent="0.25">
      <c r="A1465" s="88"/>
      <c r="B1465" s="88"/>
      <c r="C1465" s="89"/>
      <c r="D1465" s="89"/>
    </row>
    <row r="1466" spans="1:4" x14ac:dyDescent="0.25">
      <c r="A1466" s="88"/>
      <c r="B1466" s="88"/>
      <c r="C1466" s="89"/>
      <c r="D1466" s="89"/>
    </row>
    <row r="1467" spans="1:4" x14ac:dyDescent="0.25">
      <c r="A1467" s="88"/>
      <c r="B1467" s="88"/>
      <c r="C1467" s="89"/>
      <c r="D1467" s="89"/>
    </row>
    <row r="1468" spans="1:4" x14ac:dyDescent="0.25">
      <c r="A1468" s="88"/>
      <c r="B1468" s="88"/>
      <c r="C1468" s="89"/>
      <c r="D1468" s="89"/>
    </row>
    <row r="1469" spans="1:4" x14ac:dyDescent="0.25">
      <c r="A1469" s="88"/>
      <c r="B1469" s="88"/>
      <c r="C1469" s="89"/>
      <c r="D1469" s="89"/>
    </row>
    <row r="1470" spans="1:4" x14ac:dyDescent="0.25">
      <c r="A1470" s="88"/>
      <c r="B1470" s="88"/>
      <c r="C1470" s="89"/>
      <c r="D1470" s="89"/>
    </row>
    <row r="1471" spans="1:4" x14ac:dyDescent="0.25">
      <c r="A1471" s="88"/>
      <c r="B1471" s="88"/>
      <c r="C1471" s="89"/>
      <c r="D1471" s="89"/>
    </row>
    <row r="1472" spans="1:4" x14ac:dyDescent="0.25">
      <c r="A1472" s="88"/>
      <c r="B1472" s="88"/>
      <c r="C1472" s="89"/>
      <c r="D1472" s="89"/>
    </row>
    <row r="1473" spans="1:4" x14ac:dyDescent="0.25">
      <c r="A1473" s="88"/>
      <c r="B1473" s="88"/>
      <c r="C1473" s="89"/>
      <c r="D1473" s="89"/>
    </row>
    <row r="1474" spans="1:4" x14ac:dyDescent="0.25">
      <c r="A1474" s="88"/>
      <c r="B1474" s="88"/>
      <c r="C1474" s="89"/>
      <c r="D1474" s="89"/>
    </row>
    <row r="1475" spans="1:4" x14ac:dyDescent="0.25">
      <c r="A1475" s="88"/>
      <c r="B1475" s="88"/>
      <c r="C1475" s="89"/>
      <c r="D1475" s="89"/>
    </row>
    <row r="1476" spans="1:4" x14ac:dyDescent="0.25">
      <c r="A1476" s="88"/>
      <c r="B1476" s="88"/>
      <c r="C1476" s="89"/>
      <c r="D1476" s="89"/>
    </row>
    <row r="1477" spans="1:4" x14ac:dyDescent="0.25">
      <c r="A1477" s="88"/>
      <c r="B1477" s="88"/>
      <c r="C1477" s="89"/>
      <c r="D1477" s="89"/>
    </row>
    <row r="1478" spans="1:4" x14ac:dyDescent="0.25">
      <c r="A1478" s="88"/>
      <c r="B1478" s="88"/>
      <c r="C1478" s="89"/>
      <c r="D1478" s="89"/>
    </row>
    <row r="1479" spans="1:4" x14ac:dyDescent="0.25">
      <c r="A1479" s="88"/>
      <c r="B1479" s="88"/>
      <c r="C1479" s="89"/>
      <c r="D1479" s="89"/>
    </row>
    <row r="1480" spans="1:4" x14ac:dyDescent="0.25">
      <c r="A1480" s="88"/>
      <c r="B1480" s="88"/>
      <c r="C1480" s="89"/>
      <c r="D1480" s="89"/>
    </row>
    <row r="1481" spans="1:4" x14ac:dyDescent="0.25">
      <c r="A1481" s="88"/>
      <c r="B1481" s="88"/>
      <c r="C1481" s="89"/>
      <c r="D1481" s="89"/>
    </row>
    <row r="1482" spans="1:4" x14ac:dyDescent="0.25">
      <c r="A1482" s="88"/>
      <c r="B1482" s="88"/>
      <c r="C1482" s="89"/>
      <c r="D1482" s="89"/>
    </row>
    <row r="1483" spans="1:4" x14ac:dyDescent="0.25">
      <c r="A1483" s="88"/>
      <c r="B1483" s="88"/>
      <c r="C1483" s="89"/>
      <c r="D1483" s="89"/>
    </row>
    <row r="1484" spans="1:4" x14ac:dyDescent="0.25">
      <c r="A1484" s="88"/>
      <c r="B1484" s="88"/>
      <c r="C1484" s="89"/>
      <c r="D1484" s="89"/>
    </row>
    <row r="1485" spans="1:4" x14ac:dyDescent="0.25">
      <c r="A1485" s="88"/>
      <c r="B1485" s="88"/>
      <c r="C1485" s="89"/>
      <c r="D1485" s="89"/>
    </row>
    <row r="1486" spans="1:4" x14ac:dyDescent="0.25">
      <c r="A1486" s="88"/>
      <c r="B1486" s="88"/>
      <c r="C1486" s="89"/>
      <c r="D1486" s="89"/>
    </row>
    <row r="1487" spans="1:4" x14ac:dyDescent="0.25">
      <c r="A1487" s="88"/>
      <c r="B1487" s="88"/>
      <c r="C1487" s="89"/>
      <c r="D1487" s="89"/>
    </row>
    <row r="1488" spans="1:4" x14ac:dyDescent="0.25">
      <c r="A1488" s="88"/>
      <c r="B1488" s="88"/>
      <c r="C1488" s="89"/>
      <c r="D1488" s="89"/>
    </row>
    <row r="1489" spans="1:4" x14ac:dyDescent="0.25">
      <c r="A1489" s="88"/>
      <c r="B1489" s="88"/>
      <c r="C1489" s="89"/>
      <c r="D1489" s="89"/>
    </row>
    <row r="1490" spans="1:4" x14ac:dyDescent="0.25">
      <c r="A1490" s="88"/>
      <c r="B1490" s="88"/>
      <c r="C1490" s="89"/>
      <c r="D1490" s="89"/>
    </row>
    <row r="1491" spans="1:4" x14ac:dyDescent="0.25">
      <c r="A1491" s="88"/>
      <c r="B1491" s="88"/>
      <c r="C1491" s="89"/>
      <c r="D1491" s="89"/>
    </row>
    <row r="1492" spans="1:4" x14ac:dyDescent="0.25">
      <c r="A1492" s="88"/>
      <c r="B1492" s="88"/>
      <c r="C1492" s="89"/>
      <c r="D1492" s="89"/>
    </row>
    <row r="1493" spans="1:4" x14ac:dyDescent="0.25">
      <c r="A1493" s="88"/>
      <c r="B1493" s="88"/>
      <c r="C1493" s="89"/>
      <c r="D1493" s="89"/>
    </row>
    <row r="1494" spans="1:4" x14ac:dyDescent="0.25">
      <c r="A1494" s="88"/>
      <c r="B1494" s="88"/>
      <c r="C1494" s="89"/>
      <c r="D1494" s="89"/>
    </row>
    <row r="1495" spans="1:4" x14ac:dyDescent="0.25">
      <c r="A1495" s="88"/>
      <c r="B1495" s="88"/>
      <c r="C1495" s="89"/>
      <c r="D1495" s="89"/>
    </row>
    <row r="1496" spans="1:4" x14ac:dyDescent="0.25">
      <c r="A1496" s="88"/>
      <c r="B1496" s="88"/>
      <c r="C1496" s="89"/>
      <c r="D1496" s="89"/>
    </row>
    <row r="1497" spans="1:4" x14ac:dyDescent="0.25">
      <c r="A1497" s="88"/>
      <c r="B1497" s="88"/>
      <c r="C1497" s="89"/>
      <c r="D1497" s="89"/>
    </row>
    <row r="1498" spans="1:4" x14ac:dyDescent="0.25">
      <c r="A1498" s="88"/>
      <c r="B1498" s="88"/>
      <c r="C1498" s="89"/>
      <c r="D1498" s="89"/>
    </row>
    <row r="1499" spans="1:4" x14ac:dyDescent="0.25">
      <c r="A1499" s="88"/>
      <c r="B1499" s="88"/>
      <c r="C1499" s="89"/>
      <c r="D1499" s="89"/>
    </row>
    <row r="1500" spans="1:4" x14ac:dyDescent="0.25">
      <c r="A1500" s="88"/>
      <c r="B1500" s="88"/>
      <c r="C1500" s="89"/>
      <c r="D1500" s="89"/>
    </row>
    <row r="1501" spans="1:4" x14ac:dyDescent="0.25">
      <c r="A1501" s="88"/>
      <c r="B1501" s="88"/>
      <c r="C1501" s="89"/>
      <c r="D1501" s="89"/>
    </row>
    <row r="1502" spans="1:4" x14ac:dyDescent="0.25">
      <c r="A1502" s="88"/>
      <c r="B1502" s="88"/>
      <c r="C1502" s="89"/>
      <c r="D1502" s="89"/>
    </row>
    <row r="1503" spans="1:4" x14ac:dyDescent="0.25">
      <c r="A1503" s="88"/>
      <c r="B1503" s="88"/>
      <c r="C1503" s="89"/>
      <c r="D1503" s="89"/>
    </row>
    <row r="1504" spans="1:4" x14ac:dyDescent="0.25">
      <c r="A1504" s="88"/>
      <c r="B1504" s="88"/>
      <c r="C1504" s="89"/>
      <c r="D1504" s="89"/>
    </row>
    <row r="1505" spans="1:4" x14ac:dyDescent="0.25">
      <c r="A1505" s="88"/>
      <c r="B1505" s="88"/>
      <c r="C1505" s="89"/>
      <c r="D1505" s="89"/>
    </row>
    <row r="1506" spans="1:4" x14ac:dyDescent="0.25">
      <c r="A1506" s="88"/>
      <c r="B1506" s="88"/>
      <c r="C1506" s="89"/>
      <c r="D1506" s="89"/>
    </row>
    <row r="1507" spans="1:4" x14ac:dyDescent="0.25">
      <c r="A1507" s="88"/>
      <c r="B1507" s="88"/>
      <c r="C1507" s="89"/>
      <c r="D1507" s="89"/>
    </row>
    <row r="1508" spans="1:4" x14ac:dyDescent="0.25">
      <c r="A1508" s="88"/>
      <c r="B1508" s="88"/>
      <c r="C1508" s="89"/>
      <c r="D1508" s="89"/>
    </row>
    <row r="1509" spans="1:4" x14ac:dyDescent="0.25">
      <c r="A1509" s="88"/>
      <c r="B1509" s="88"/>
      <c r="C1509" s="89"/>
      <c r="D1509" s="89"/>
    </row>
    <row r="1510" spans="1:4" x14ac:dyDescent="0.25">
      <c r="A1510" s="88"/>
      <c r="B1510" s="88"/>
      <c r="C1510" s="89"/>
      <c r="D1510" s="89"/>
    </row>
    <row r="1511" spans="1:4" x14ac:dyDescent="0.25">
      <c r="A1511" s="88"/>
      <c r="B1511" s="88"/>
      <c r="C1511" s="89"/>
      <c r="D1511" s="89"/>
    </row>
    <row r="1512" spans="1:4" x14ac:dyDescent="0.25">
      <c r="A1512" s="88"/>
      <c r="B1512" s="88"/>
      <c r="C1512" s="89"/>
      <c r="D1512" s="89"/>
    </row>
    <row r="1513" spans="1:4" x14ac:dyDescent="0.25">
      <c r="A1513" s="88"/>
      <c r="B1513" s="88"/>
      <c r="C1513" s="89"/>
      <c r="D1513" s="89"/>
    </row>
    <row r="1514" spans="1:4" x14ac:dyDescent="0.25">
      <c r="A1514" s="88"/>
      <c r="B1514" s="88"/>
      <c r="C1514" s="89"/>
      <c r="D1514" s="89"/>
    </row>
    <row r="1515" spans="1:4" x14ac:dyDescent="0.25">
      <c r="A1515" s="88"/>
      <c r="B1515" s="88"/>
      <c r="C1515" s="89"/>
      <c r="D1515" s="89"/>
    </row>
    <row r="1516" spans="1:4" x14ac:dyDescent="0.25">
      <c r="A1516" s="88"/>
      <c r="B1516" s="88"/>
      <c r="C1516" s="89"/>
      <c r="D1516" s="89"/>
    </row>
    <row r="1517" spans="1:4" x14ac:dyDescent="0.25">
      <c r="A1517" s="88"/>
      <c r="B1517" s="88"/>
      <c r="C1517" s="89"/>
      <c r="D1517" s="89"/>
    </row>
    <row r="1518" spans="1:4" x14ac:dyDescent="0.25">
      <c r="A1518" s="88"/>
      <c r="B1518" s="88"/>
      <c r="C1518" s="89"/>
      <c r="D1518" s="89"/>
    </row>
    <row r="1519" spans="1:4" x14ac:dyDescent="0.25">
      <c r="A1519" s="88"/>
      <c r="B1519" s="88"/>
      <c r="C1519" s="89"/>
      <c r="D1519" s="89"/>
    </row>
    <row r="1520" spans="1:4" x14ac:dyDescent="0.25">
      <c r="A1520" s="88"/>
      <c r="B1520" s="88"/>
      <c r="C1520" s="89"/>
      <c r="D1520" s="89"/>
    </row>
    <row r="1521" spans="1:4" x14ac:dyDescent="0.25">
      <c r="A1521" s="88"/>
      <c r="B1521" s="88"/>
      <c r="C1521" s="89"/>
      <c r="D1521" s="89"/>
    </row>
    <row r="1522" spans="1:4" x14ac:dyDescent="0.25">
      <c r="A1522" s="88"/>
      <c r="B1522" s="88"/>
      <c r="C1522" s="89"/>
      <c r="D1522" s="89"/>
    </row>
    <row r="1523" spans="1:4" x14ac:dyDescent="0.25">
      <c r="A1523" s="88"/>
      <c r="B1523" s="88"/>
      <c r="C1523" s="89"/>
      <c r="D1523" s="89"/>
    </row>
    <row r="1524" spans="1:4" x14ac:dyDescent="0.25">
      <c r="A1524" s="88"/>
      <c r="B1524" s="88"/>
      <c r="C1524" s="89"/>
      <c r="D1524" s="89"/>
    </row>
    <row r="1525" spans="1:4" x14ac:dyDescent="0.25">
      <c r="A1525" s="88"/>
      <c r="B1525" s="88"/>
      <c r="C1525" s="89"/>
      <c r="D1525" s="89"/>
    </row>
    <row r="1526" spans="1:4" x14ac:dyDescent="0.25">
      <c r="A1526" s="88"/>
      <c r="B1526" s="88"/>
      <c r="C1526" s="89"/>
      <c r="D1526" s="89"/>
    </row>
    <row r="1527" spans="1:4" x14ac:dyDescent="0.25">
      <c r="A1527" s="88"/>
      <c r="B1527" s="88"/>
      <c r="C1527" s="89"/>
      <c r="D1527" s="89"/>
    </row>
    <row r="1528" spans="1:4" x14ac:dyDescent="0.25">
      <c r="A1528" s="88"/>
      <c r="B1528" s="88"/>
      <c r="C1528" s="89"/>
      <c r="D1528" s="89"/>
    </row>
    <row r="1529" spans="1:4" x14ac:dyDescent="0.25">
      <c r="A1529" s="88"/>
      <c r="B1529" s="88"/>
      <c r="C1529" s="89"/>
      <c r="D1529" s="89"/>
    </row>
    <row r="1530" spans="1:4" x14ac:dyDescent="0.25">
      <c r="A1530" s="88"/>
      <c r="B1530" s="88"/>
      <c r="C1530" s="89"/>
      <c r="D1530" s="89"/>
    </row>
    <row r="1531" spans="1:4" x14ac:dyDescent="0.25">
      <c r="A1531" s="88"/>
      <c r="B1531" s="88"/>
      <c r="C1531" s="89"/>
      <c r="D1531" s="89"/>
    </row>
    <row r="1532" spans="1:4" x14ac:dyDescent="0.25">
      <c r="A1532" s="88"/>
      <c r="B1532" s="88"/>
      <c r="C1532" s="89"/>
      <c r="D1532" s="89"/>
    </row>
    <row r="1533" spans="1:4" x14ac:dyDescent="0.25">
      <c r="A1533" s="88"/>
      <c r="B1533" s="88"/>
      <c r="C1533" s="89"/>
      <c r="D1533" s="89"/>
    </row>
    <row r="1534" spans="1:4" x14ac:dyDescent="0.25">
      <c r="A1534" s="88"/>
      <c r="B1534" s="88"/>
      <c r="C1534" s="89"/>
      <c r="D1534" s="89"/>
    </row>
    <row r="1535" spans="1:4" x14ac:dyDescent="0.25">
      <c r="A1535" s="88"/>
      <c r="B1535" s="88"/>
      <c r="C1535" s="89"/>
      <c r="D1535" s="89"/>
    </row>
    <row r="1536" spans="1:4" x14ac:dyDescent="0.25">
      <c r="A1536" s="88"/>
      <c r="B1536" s="88"/>
      <c r="C1536" s="89"/>
      <c r="D1536" s="89"/>
    </row>
    <row r="1537" spans="1:4" x14ac:dyDescent="0.25">
      <c r="A1537" s="88"/>
      <c r="B1537" s="88"/>
      <c r="C1537" s="89"/>
      <c r="D1537" s="89"/>
    </row>
    <row r="1538" spans="1:4" x14ac:dyDescent="0.25">
      <c r="A1538" s="88"/>
      <c r="B1538" s="88"/>
      <c r="C1538" s="89"/>
      <c r="D1538" s="89"/>
    </row>
    <row r="1539" spans="1:4" x14ac:dyDescent="0.25">
      <c r="A1539" s="88"/>
      <c r="B1539" s="88"/>
      <c r="C1539" s="89"/>
      <c r="D1539" s="89"/>
    </row>
    <row r="1540" spans="1:4" x14ac:dyDescent="0.25">
      <c r="A1540" s="88"/>
      <c r="B1540" s="88"/>
      <c r="C1540" s="89"/>
      <c r="D1540" s="89"/>
    </row>
    <row r="1541" spans="1:4" x14ac:dyDescent="0.25">
      <c r="A1541" s="88"/>
      <c r="B1541" s="88"/>
      <c r="C1541" s="89"/>
      <c r="D1541" s="89"/>
    </row>
    <row r="1542" spans="1:4" x14ac:dyDescent="0.25">
      <c r="A1542" s="88"/>
      <c r="B1542" s="88"/>
      <c r="C1542" s="89"/>
      <c r="D1542" s="89"/>
    </row>
    <row r="1543" spans="1:4" x14ac:dyDescent="0.25">
      <c r="A1543" s="88"/>
      <c r="B1543" s="88"/>
      <c r="C1543" s="89"/>
      <c r="D1543" s="89"/>
    </row>
    <row r="1544" spans="1:4" x14ac:dyDescent="0.25">
      <c r="A1544" s="88"/>
      <c r="B1544" s="88"/>
      <c r="C1544" s="89"/>
      <c r="D1544" s="89"/>
    </row>
    <row r="1545" spans="1:4" x14ac:dyDescent="0.25">
      <c r="A1545" s="88"/>
      <c r="B1545" s="88"/>
      <c r="C1545" s="89"/>
      <c r="D1545" s="89"/>
    </row>
    <row r="1546" spans="1:4" x14ac:dyDescent="0.25">
      <c r="A1546" s="88"/>
      <c r="B1546" s="88"/>
      <c r="C1546" s="89"/>
      <c r="D1546" s="89"/>
    </row>
    <row r="1547" spans="1:4" x14ac:dyDescent="0.25">
      <c r="A1547" s="88"/>
      <c r="B1547" s="88"/>
      <c r="C1547" s="89"/>
      <c r="D1547" s="89"/>
    </row>
    <row r="1548" spans="1:4" x14ac:dyDescent="0.25">
      <c r="A1548" s="88"/>
      <c r="B1548" s="88"/>
      <c r="C1548" s="89"/>
      <c r="D1548" s="89"/>
    </row>
    <row r="1549" spans="1:4" x14ac:dyDescent="0.25">
      <c r="A1549" s="88"/>
      <c r="B1549" s="88"/>
      <c r="C1549" s="89"/>
      <c r="D1549" s="89"/>
    </row>
    <row r="1550" spans="1:4" x14ac:dyDescent="0.25">
      <c r="A1550" s="88"/>
      <c r="B1550" s="88"/>
      <c r="C1550" s="89"/>
      <c r="D1550" s="89"/>
    </row>
    <row r="1551" spans="1:4" x14ac:dyDescent="0.25">
      <c r="A1551" s="88"/>
      <c r="B1551" s="88"/>
      <c r="C1551" s="89"/>
      <c r="D1551" s="89"/>
    </row>
    <row r="1552" spans="1:4" x14ac:dyDescent="0.25">
      <c r="A1552" s="88"/>
      <c r="B1552" s="88"/>
      <c r="C1552" s="89"/>
      <c r="D1552" s="89"/>
    </row>
    <row r="1553" spans="1:4" x14ac:dyDescent="0.25">
      <c r="A1553" s="88"/>
      <c r="B1553" s="88"/>
      <c r="C1553" s="89"/>
      <c r="D1553" s="89"/>
    </row>
    <row r="1554" spans="1:4" x14ac:dyDescent="0.25">
      <c r="A1554" s="88"/>
      <c r="B1554" s="88"/>
      <c r="C1554" s="89"/>
      <c r="D1554" s="89"/>
    </row>
    <row r="1555" spans="1:4" x14ac:dyDescent="0.25">
      <c r="A1555" s="88"/>
      <c r="B1555" s="88"/>
      <c r="C1555" s="89"/>
      <c r="D1555" s="89"/>
    </row>
    <row r="1556" spans="1:4" x14ac:dyDescent="0.25">
      <c r="A1556" s="88"/>
      <c r="B1556" s="88"/>
      <c r="C1556" s="89"/>
      <c r="D1556" s="89"/>
    </row>
    <row r="1557" spans="1:4" x14ac:dyDescent="0.25">
      <c r="A1557" s="88"/>
      <c r="B1557" s="88"/>
      <c r="C1557" s="89"/>
      <c r="D1557" s="89"/>
    </row>
    <row r="1558" spans="1:4" x14ac:dyDescent="0.25">
      <c r="A1558" s="88"/>
      <c r="B1558" s="88"/>
      <c r="C1558" s="89"/>
      <c r="D1558" s="89"/>
    </row>
    <row r="1559" spans="1:4" x14ac:dyDescent="0.25">
      <c r="A1559" s="88"/>
      <c r="B1559" s="88"/>
      <c r="C1559" s="89"/>
      <c r="D1559" s="89"/>
    </row>
    <row r="1560" spans="1:4" x14ac:dyDescent="0.25">
      <c r="A1560" s="88"/>
      <c r="B1560" s="88"/>
      <c r="C1560" s="89"/>
      <c r="D1560" s="89"/>
    </row>
    <row r="1561" spans="1:4" x14ac:dyDescent="0.25">
      <c r="A1561" s="88"/>
      <c r="B1561" s="88"/>
      <c r="C1561" s="89"/>
      <c r="D1561" s="89"/>
    </row>
    <row r="1562" spans="1:4" x14ac:dyDescent="0.25">
      <c r="A1562" s="88"/>
      <c r="B1562" s="88"/>
      <c r="C1562" s="89"/>
      <c r="D1562" s="89"/>
    </row>
    <row r="1563" spans="1:4" x14ac:dyDescent="0.25">
      <c r="A1563" s="88"/>
      <c r="B1563" s="88"/>
      <c r="C1563" s="89"/>
      <c r="D1563" s="89"/>
    </row>
    <row r="1564" spans="1:4" x14ac:dyDescent="0.25">
      <c r="A1564" s="88"/>
      <c r="B1564" s="88"/>
      <c r="C1564" s="89"/>
      <c r="D1564" s="89"/>
    </row>
    <row r="1565" spans="1:4" x14ac:dyDescent="0.25">
      <c r="A1565" s="88"/>
      <c r="B1565" s="88"/>
      <c r="C1565" s="89"/>
      <c r="D1565" s="89"/>
    </row>
    <row r="1566" spans="1:4" x14ac:dyDescent="0.25">
      <c r="A1566" s="88"/>
      <c r="B1566" s="88"/>
      <c r="C1566" s="89"/>
      <c r="D1566" s="89"/>
    </row>
    <row r="1567" spans="1:4" x14ac:dyDescent="0.25">
      <c r="A1567" s="88"/>
      <c r="B1567" s="88"/>
      <c r="C1567" s="89"/>
      <c r="D1567" s="89"/>
    </row>
    <row r="1568" spans="1:4" x14ac:dyDescent="0.25">
      <c r="A1568" s="88"/>
      <c r="B1568" s="88"/>
      <c r="C1568" s="89"/>
      <c r="D1568" s="89"/>
    </row>
    <row r="1569" spans="1:4" x14ac:dyDescent="0.25">
      <c r="A1569" s="88"/>
      <c r="B1569" s="88"/>
      <c r="C1569" s="89"/>
      <c r="D1569" s="89"/>
    </row>
    <row r="1570" spans="1:4" x14ac:dyDescent="0.25">
      <c r="A1570" s="88"/>
      <c r="B1570" s="88"/>
      <c r="C1570" s="89"/>
      <c r="D1570" s="89"/>
    </row>
    <row r="1571" spans="1:4" x14ac:dyDescent="0.25">
      <c r="A1571" s="88"/>
      <c r="B1571" s="88"/>
      <c r="C1571" s="89"/>
      <c r="D1571" s="89"/>
    </row>
    <row r="1572" spans="1:4" x14ac:dyDescent="0.25">
      <c r="A1572" s="88"/>
      <c r="B1572" s="88"/>
      <c r="C1572" s="89"/>
      <c r="D1572" s="89"/>
    </row>
    <row r="1573" spans="1:4" x14ac:dyDescent="0.25">
      <c r="A1573" s="88"/>
      <c r="B1573" s="88"/>
      <c r="C1573" s="89"/>
      <c r="D1573" s="89"/>
    </row>
    <row r="1574" spans="1:4" x14ac:dyDescent="0.25">
      <c r="A1574" s="88"/>
      <c r="B1574" s="88"/>
      <c r="C1574" s="89"/>
      <c r="D1574" s="89"/>
    </row>
    <row r="1575" spans="1:4" x14ac:dyDescent="0.25">
      <c r="A1575" s="88"/>
      <c r="B1575" s="88"/>
      <c r="C1575" s="89"/>
      <c r="D1575" s="89"/>
    </row>
    <row r="1576" spans="1:4" x14ac:dyDescent="0.25">
      <c r="A1576" s="88"/>
      <c r="B1576" s="88"/>
      <c r="C1576" s="89"/>
      <c r="D1576" s="89"/>
    </row>
    <row r="1577" spans="1:4" x14ac:dyDescent="0.25">
      <c r="A1577" s="88"/>
      <c r="B1577" s="88"/>
      <c r="C1577" s="89"/>
      <c r="D1577" s="89"/>
    </row>
    <row r="1578" spans="1:4" x14ac:dyDescent="0.25">
      <c r="A1578" s="88"/>
      <c r="B1578" s="88"/>
      <c r="C1578" s="89"/>
      <c r="D1578" s="89"/>
    </row>
    <row r="1579" spans="1:4" x14ac:dyDescent="0.25">
      <c r="A1579" s="88"/>
      <c r="B1579" s="88"/>
      <c r="C1579" s="89"/>
      <c r="D1579" s="89"/>
    </row>
    <row r="1580" spans="1:4" x14ac:dyDescent="0.25">
      <c r="A1580" s="88"/>
      <c r="B1580" s="88"/>
      <c r="C1580" s="89"/>
      <c r="D1580" s="89"/>
    </row>
    <row r="1581" spans="1:4" x14ac:dyDescent="0.25">
      <c r="A1581" s="88"/>
      <c r="B1581" s="88"/>
      <c r="C1581" s="89"/>
      <c r="D1581" s="89"/>
    </row>
    <row r="1582" spans="1:4" x14ac:dyDescent="0.25">
      <c r="A1582" s="88"/>
      <c r="B1582" s="88"/>
      <c r="C1582" s="89"/>
      <c r="D1582" s="89"/>
    </row>
    <row r="1583" spans="1:4" x14ac:dyDescent="0.25">
      <c r="A1583" s="88"/>
      <c r="B1583" s="88"/>
      <c r="C1583" s="89"/>
      <c r="D1583" s="89"/>
    </row>
    <row r="1584" spans="1:4" x14ac:dyDescent="0.25">
      <c r="A1584" s="88"/>
      <c r="B1584" s="88"/>
      <c r="C1584" s="89"/>
      <c r="D1584" s="89"/>
    </row>
    <row r="1585" spans="1:4" x14ac:dyDescent="0.25">
      <c r="A1585" s="88"/>
      <c r="B1585" s="88"/>
      <c r="C1585" s="89"/>
      <c r="D1585" s="89"/>
    </row>
    <row r="1586" spans="1:4" x14ac:dyDescent="0.25">
      <c r="A1586" s="88"/>
      <c r="B1586" s="88"/>
      <c r="C1586" s="89"/>
      <c r="D1586" s="89"/>
    </row>
    <row r="1587" spans="1:4" x14ac:dyDescent="0.25">
      <c r="A1587" s="88"/>
      <c r="B1587" s="88"/>
      <c r="C1587" s="89"/>
      <c r="D1587" s="89"/>
    </row>
    <row r="1588" spans="1:4" x14ac:dyDescent="0.25">
      <c r="A1588" s="88"/>
      <c r="B1588" s="88"/>
      <c r="C1588" s="89"/>
      <c r="D1588" s="89"/>
    </row>
    <row r="1589" spans="1:4" x14ac:dyDescent="0.25">
      <c r="A1589" s="88"/>
      <c r="B1589" s="88"/>
      <c r="C1589" s="89"/>
      <c r="D1589" s="89"/>
    </row>
    <row r="1590" spans="1:4" x14ac:dyDescent="0.25">
      <c r="A1590" s="88"/>
      <c r="B1590" s="88"/>
      <c r="C1590" s="89"/>
      <c r="D1590" s="89"/>
    </row>
    <row r="1591" spans="1:4" x14ac:dyDescent="0.25">
      <c r="A1591" s="88"/>
      <c r="B1591" s="88"/>
      <c r="C1591" s="89"/>
      <c r="D1591" s="89"/>
    </row>
    <row r="1592" spans="1:4" x14ac:dyDescent="0.25">
      <c r="A1592" s="88"/>
      <c r="B1592" s="88"/>
      <c r="C1592" s="89"/>
      <c r="D1592" s="89"/>
    </row>
    <row r="1593" spans="1:4" x14ac:dyDescent="0.25">
      <c r="A1593" s="88"/>
      <c r="B1593" s="88"/>
      <c r="C1593" s="89"/>
      <c r="D1593" s="89"/>
    </row>
    <row r="1594" spans="1:4" x14ac:dyDescent="0.25">
      <c r="A1594" s="88"/>
      <c r="B1594" s="88"/>
      <c r="C1594" s="89"/>
      <c r="D1594" s="89"/>
    </row>
    <row r="1595" spans="1:4" x14ac:dyDescent="0.25">
      <c r="A1595" s="88"/>
      <c r="B1595" s="88"/>
      <c r="C1595" s="89"/>
      <c r="D1595" s="89"/>
    </row>
    <row r="1596" spans="1:4" x14ac:dyDescent="0.25">
      <c r="A1596" s="88"/>
      <c r="B1596" s="88"/>
      <c r="C1596" s="89"/>
      <c r="D1596" s="89"/>
    </row>
    <row r="1597" spans="1:4" x14ac:dyDescent="0.25">
      <c r="A1597" s="88"/>
      <c r="B1597" s="88"/>
      <c r="C1597" s="89"/>
      <c r="D1597" s="89"/>
    </row>
    <row r="1598" spans="1:4" x14ac:dyDescent="0.25">
      <c r="A1598" s="88"/>
      <c r="B1598" s="88"/>
      <c r="C1598" s="89"/>
      <c r="D1598" s="89"/>
    </row>
    <row r="1599" spans="1:4" x14ac:dyDescent="0.25">
      <c r="A1599" s="88"/>
      <c r="B1599" s="88"/>
      <c r="C1599" s="89"/>
      <c r="D1599" s="89"/>
    </row>
    <row r="1600" spans="1:4" x14ac:dyDescent="0.25">
      <c r="A1600" s="88"/>
      <c r="B1600" s="88"/>
      <c r="C1600" s="89"/>
      <c r="D1600" s="89"/>
    </row>
    <row r="1601" spans="1:4" x14ac:dyDescent="0.25">
      <c r="A1601" s="88"/>
      <c r="B1601" s="88"/>
      <c r="C1601" s="89"/>
      <c r="D1601" s="89"/>
    </row>
    <row r="1602" spans="1:4" x14ac:dyDescent="0.25">
      <c r="A1602" s="88"/>
      <c r="B1602" s="88"/>
      <c r="C1602" s="89"/>
      <c r="D1602" s="89"/>
    </row>
    <row r="1603" spans="1:4" x14ac:dyDescent="0.25">
      <c r="A1603" s="88"/>
      <c r="B1603" s="88"/>
      <c r="C1603" s="89"/>
      <c r="D1603" s="89"/>
    </row>
    <row r="1604" spans="1:4" x14ac:dyDescent="0.25">
      <c r="A1604" s="88"/>
      <c r="B1604" s="88"/>
      <c r="C1604" s="89"/>
      <c r="D1604" s="89"/>
    </row>
    <row r="1605" spans="1:4" x14ac:dyDescent="0.25">
      <c r="A1605" s="88"/>
      <c r="B1605" s="88"/>
      <c r="C1605" s="89"/>
      <c r="D1605" s="89"/>
    </row>
    <row r="1606" spans="1:4" x14ac:dyDescent="0.25">
      <c r="A1606" s="88"/>
      <c r="B1606" s="88"/>
      <c r="C1606" s="89"/>
      <c r="D1606" s="89"/>
    </row>
    <row r="1607" spans="1:4" x14ac:dyDescent="0.25">
      <c r="A1607" s="88"/>
      <c r="B1607" s="88"/>
      <c r="C1607" s="89"/>
      <c r="D1607" s="89"/>
    </row>
    <row r="1608" spans="1:4" x14ac:dyDescent="0.25">
      <c r="A1608" s="88"/>
      <c r="B1608" s="88"/>
      <c r="C1608" s="89"/>
      <c r="D1608" s="89"/>
    </row>
    <row r="1609" spans="1:4" x14ac:dyDescent="0.25">
      <c r="A1609" s="88"/>
      <c r="B1609" s="88"/>
      <c r="C1609" s="89"/>
      <c r="D1609" s="89"/>
    </row>
    <row r="1610" spans="1:4" x14ac:dyDescent="0.25">
      <c r="A1610" s="88"/>
      <c r="B1610" s="88"/>
      <c r="C1610" s="89"/>
      <c r="D1610" s="89"/>
    </row>
    <row r="1611" spans="1:4" x14ac:dyDescent="0.25">
      <c r="A1611" s="88"/>
      <c r="B1611" s="88"/>
      <c r="C1611" s="89"/>
      <c r="D1611" s="89"/>
    </row>
    <row r="1612" spans="1:4" x14ac:dyDescent="0.25">
      <c r="A1612" s="88"/>
      <c r="B1612" s="88"/>
      <c r="C1612" s="89"/>
      <c r="D1612" s="89"/>
    </row>
    <row r="1613" spans="1:4" x14ac:dyDescent="0.25">
      <c r="A1613" s="88"/>
      <c r="B1613" s="88"/>
      <c r="C1613" s="89"/>
      <c r="D1613" s="89"/>
    </row>
    <row r="1614" spans="1:4" x14ac:dyDescent="0.25">
      <c r="A1614" s="88"/>
      <c r="B1614" s="88"/>
      <c r="C1614" s="89"/>
      <c r="D1614" s="89"/>
    </row>
    <row r="1615" spans="1:4" x14ac:dyDescent="0.25">
      <c r="A1615" s="88"/>
      <c r="B1615" s="88"/>
      <c r="C1615" s="89"/>
      <c r="D1615" s="89"/>
    </row>
    <row r="1616" spans="1:4" x14ac:dyDescent="0.25">
      <c r="A1616" s="88"/>
      <c r="B1616" s="88"/>
      <c r="C1616" s="89"/>
      <c r="D1616" s="89"/>
    </row>
    <row r="1617" spans="1:4" x14ac:dyDescent="0.25">
      <c r="A1617" s="88"/>
      <c r="B1617" s="88"/>
      <c r="C1617" s="89"/>
      <c r="D1617" s="89"/>
    </row>
    <row r="1618" spans="1:4" x14ac:dyDescent="0.25">
      <c r="A1618" s="88"/>
      <c r="B1618" s="88"/>
      <c r="C1618" s="89"/>
      <c r="D1618" s="89"/>
    </row>
    <row r="1619" spans="1:4" x14ac:dyDescent="0.25">
      <c r="A1619" s="88"/>
      <c r="B1619" s="88"/>
      <c r="C1619" s="89"/>
      <c r="D1619" s="89"/>
    </row>
    <row r="1620" spans="1:4" x14ac:dyDescent="0.25">
      <c r="A1620" s="88"/>
      <c r="B1620" s="88"/>
      <c r="C1620" s="89"/>
      <c r="D1620" s="89"/>
    </row>
    <row r="1621" spans="1:4" x14ac:dyDescent="0.25">
      <c r="A1621" s="88"/>
      <c r="B1621" s="88"/>
      <c r="C1621" s="89"/>
      <c r="D1621" s="89"/>
    </row>
    <row r="1622" spans="1:4" x14ac:dyDescent="0.25">
      <c r="A1622" s="88"/>
      <c r="B1622" s="88"/>
      <c r="C1622" s="89"/>
      <c r="D1622" s="89"/>
    </row>
    <row r="1623" spans="1:4" x14ac:dyDescent="0.25">
      <c r="A1623" s="88"/>
      <c r="B1623" s="88"/>
      <c r="C1623" s="89"/>
      <c r="D1623" s="89"/>
    </row>
    <row r="1624" spans="1:4" x14ac:dyDescent="0.25">
      <c r="A1624" s="88"/>
      <c r="B1624" s="88"/>
      <c r="C1624" s="89"/>
      <c r="D1624" s="89"/>
    </row>
    <row r="1625" spans="1:4" x14ac:dyDescent="0.25">
      <c r="A1625" s="88"/>
      <c r="B1625" s="88"/>
      <c r="C1625" s="89"/>
      <c r="D1625" s="89"/>
    </row>
    <row r="1626" spans="1:4" x14ac:dyDescent="0.25">
      <c r="A1626" s="88"/>
      <c r="B1626" s="88"/>
      <c r="C1626" s="89"/>
      <c r="D1626" s="89"/>
    </row>
    <row r="1627" spans="1:4" x14ac:dyDescent="0.25">
      <c r="A1627" s="88"/>
      <c r="B1627" s="88"/>
      <c r="C1627" s="89"/>
      <c r="D1627" s="89"/>
    </row>
    <row r="1628" spans="1:4" x14ac:dyDescent="0.25">
      <c r="A1628" s="88"/>
      <c r="B1628" s="88"/>
      <c r="C1628" s="89"/>
      <c r="D1628" s="89"/>
    </row>
    <row r="1629" spans="1:4" x14ac:dyDescent="0.25">
      <c r="A1629" s="88"/>
      <c r="B1629" s="88"/>
      <c r="C1629" s="89"/>
      <c r="D1629" s="89"/>
    </row>
    <row r="1630" spans="1:4" x14ac:dyDescent="0.25">
      <c r="A1630" s="88"/>
      <c r="B1630" s="88"/>
      <c r="C1630" s="89"/>
      <c r="D1630" s="89"/>
    </row>
    <row r="1631" spans="1:4" x14ac:dyDescent="0.25">
      <c r="A1631" s="88"/>
      <c r="B1631" s="88"/>
      <c r="C1631" s="89"/>
      <c r="D1631" s="89"/>
    </row>
    <row r="1632" spans="1:4" x14ac:dyDescent="0.25">
      <c r="A1632" s="88"/>
      <c r="B1632" s="88"/>
      <c r="C1632" s="89"/>
      <c r="D1632" s="89"/>
    </row>
    <row r="1633" spans="1:4" x14ac:dyDescent="0.25">
      <c r="A1633" s="88"/>
      <c r="B1633" s="88"/>
      <c r="C1633" s="89"/>
      <c r="D1633" s="89"/>
    </row>
    <row r="1634" spans="1:4" x14ac:dyDescent="0.25">
      <c r="A1634" s="88"/>
      <c r="B1634" s="88"/>
      <c r="C1634" s="89"/>
      <c r="D1634" s="89"/>
    </row>
    <row r="1635" spans="1:4" x14ac:dyDescent="0.25">
      <c r="A1635" s="88"/>
      <c r="B1635" s="88"/>
      <c r="C1635" s="89"/>
      <c r="D1635" s="89"/>
    </row>
    <row r="1636" spans="1:4" x14ac:dyDescent="0.25">
      <c r="A1636" s="88"/>
      <c r="B1636" s="88"/>
      <c r="C1636" s="89"/>
      <c r="D1636" s="89"/>
    </row>
    <row r="1637" spans="1:4" x14ac:dyDescent="0.25">
      <c r="A1637" s="88"/>
      <c r="B1637" s="88"/>
      <c r="C1637" s="89"/>
      <c r="D1637" s="89"/>
    </row>
    <row r="1638" spans="1:4" x14ac:dyDescent="0.25">
      <c r="A1638" s="88"/>
      <c r="B1638" s="88"/>
      <c r="C1638" s="89"/>
      <c r="D1638" s="89"/>
    </row>
    <row r="1639" spans="1:4" x14ac:dyDescent="0.25">
      <c r="A1639" s="88"/>
      <c r="B1639" s="88"/>
      <c r="C1639" s="89"/>
      <c r="D1639" s="89"/>
    </row>
    <row r="1640" spans="1:4" x14ac:dyDescent="0.25">
      <c r="A1640" s="88"/>
      <c r="B1640" s="88"/>
      <c r="C1640" s="89"/>
      <c r="D1640" s="89"/>
    </row>
    <row r="1641" spans="1:4" x14ac:dyDescent="0.25">
      <c r="A1641" s="88"/>
      <c r="B1641" s="88"/>
      <c r="C1641" s="89"/>
      <c r="D1641" s="89"/>
    </row>
    <row r="1642" spans="1:4" x14ac:dyDescent="0.25">
      <c r="A1642" s="88"/>
      <c r="B1642" s="88"/>
      <c r="C1642" s="89"/>
      <c r="D1642" s="89"/>
    </row>
    <row r="1643" spans="1:4" x14ac:dyDescent="0.25">
      <c r="A1643" s="88"/>
      <c r="B1643" s="88"/>
      <c r="C1643" s="89"/>
      <c r="D1643" s="89"/>
    </row>
    <row r="1644" spans="1:4" x14ac:dyDescent="0.25">
      <c r="A1644" s="88"/>
      <c r="B1644" s="88"/>
      <c r="C1644" s="89"/>
      <c r="D1644" s="89"/>
    </row>
    <row r="1645" spans="1:4" x14ac:dyDescent="0.25">
      <c r="A1645" s="88"/>
      <c r="B1645" s="88"/>
      <c r="C1645" s="89"/>
      <c r="D1645" s="89"/>
    </row>
    <row r="1646" spans="1:4" x14ac:dyDescent="0.25">
      <c r="A1646" s="88"/>
      <c r="B1646" s="88"/>
      <c r="C1646" s="89"/>
      <c r="D1646" s="89"/>
    </row>
    <row r="1647" spans="1:4" x14ac:dyDescent="0.25">
      <c r="A1647" s="88"/>
      <c r="B1647" s="88"/>
      <c r="C1647" s="89"/>
      <c r="D1647" s="89"/>
    </row>
    <row r="1648" spans="1:4" x14ac:dyDescent="0.25">
      <c r="A1648" s="88"/>
      <c r="B1648" s="88"/>
      <c r="C1648" s="89"/>
      <c r="D1648" s="89"/>
    </row>
    <row r="1649" spans="1:4" x14ac:dyDescent="0.25">
      <c r="A1649" s="88"/>
      <c r="B1649" s="88"/>
      <c r="C1649" s="89"/>
      <c r="D1649" s="89"/>
    </row>
    <row r="1650" spans="1:4" x14ac:dyDescent="0.25">
      <c r="A1650" s="88"/>
      <c r="B1650" s="88"/>
      <c r="C1650" s="89"/>
      <c r="D1650" s="89"/>
    </row>
    <row r="1651" spans="1:4" x14ac:dyDescent="0.25">
      <c r="A1651" s="88"/>
      <c r="B1651" s="88"/>
      <c r="C1651" s="89"/>
      <c r="D1651" s="89"/>
    </row>
    <row r="1652" spans="1:4" x14ac:dyDescent="0.25">
      <c r="A1652" s="88"/>
      <c r="B1652" s="88"/>
      <c r="C1652" s="89"/>
      <c r="D1652" s="89"/>
    </row>
    <row r="1653" spans="1:4" x14ac:dyDescent="0.25">
      <c r="A1653" s="88"/>
      <c r="B1653" s="88"/>
      <c r="C1653" s="89"/>
      <c r="D1653" s="89"/>
    </row>
    <row r="1654" spans="1:4" x14ac:dyDescent="0.25">
      <c r="A1654" s="88"/>
      <c r="B1654" s="88"/>
      <c r="C1654" s="89"/>
      <c r="D1654" s="89"/>
    </row>
    <row r="1655" spans="1:4" x14ac:dyDescent="0.25">
      <c r="A1655" s="88"/>
      <c r="B1655" s="88"/>
      <c r="C1655" s="89"/>
      <c r="D1655" s="89"/>
    </row>
    <row r="1656" spans="1:4" x14ac:dyDescent="0.25">
      <c r="A1656" s="88"/>
      <c r="B1656" s="88"/>
      <c r="C1656" s="89"/>
      <c r="D1656" s="89"/>
    </row>
    <row r="1657" spans="1:4" x14ac:dyDescent="0.25">
      <c r="A1657" s="88"/>
      <c r="B1657" s="88"/>
      <c r="C1657" s="89"/>
      <c r="D1657" s="89"/>
    </row>
    <row r="1658" spans="1:4" x14ac:dyDescent="0.25">
      <c r="A1658" s="88"/>
      <c r="B1658" s="88"/>
      <c r="C1658" s="89"/>
      <c r="D1658" s="89"/>
    </row>
    <row r="1659" spans="1:4" x14ac:dyDescent="0.25">
      <c r="A1659" s="88"/>
      <c r="B1659" s="88"/>
      <c r="C1659" s="89"/>
      <c r="D1659" s="89"/>
    </row>
    <row r="1660" spans="1:4" x14ac:dyDescent="0.25">
      <c r="A1660" s="88"/>
      <c r="B1660" s="88"/>
      <c r="C1660" s="89"/>
      <c r="D1660" s="89"/>
    </row>
    <row r="1661" spans="1:4" x14ac:dyDescent="0.25">
      <c r="A1661" s="88"/>
      <c r="B1661" s="88"/>
      <c r="C1661" s="89"/>
      <c r="D1661" s="89"/>
    </row>
    <row r="1662" spans="1:4" x14ac:dyDescent="0.25">
      <c r="A1662" s="88"/>
      <c r="B1662" s="88"/>
      <c r="C1662" s="89"/>
      <c r="D1662" s="89"/>
    </row>
    <row r="1663" spans="1:4" x14ac:dyDescent="0.25">
      <c r="A1663" s="88"/>
      <c r="B1663" s="88"/>
      <c r="C1663" s="89"/>
      <c r="D1663" s="89"/>
    </row>
    <row r="1664" spans="1:4" x14ac:dyDescent="0.25">
      <c r="A1664" s="88"/>
      <c r="B1664" s="88"/>
      <c r="C1664" s="89"/>
      <c r="D1664" s="89"/>
    </row>
    <row r="1665" spans="1:4" x14ac:dyDescent="0.25">
      <c r="A1665" s="88"/>
      <c r="B1665" s="88"/>
      <c r="C1665" s="89"/>
      <c r="D1665" s="89"/>
    </row>
    <row r="1666" spans="1:4" x14ac:dyDescent="0.25">
      <c r="A1666" s="88"/>
      <c r="B1666" s="88"/>
      <c r="C1666" s="89"/>
      <c r="D1666" s="89"/>
    </row>
    <row r="1667" spans="1:4" x14ac:dyDescent="0.25">
      <c r="A1667" s="88"/>
      <c r="B1667" s="88"/>
      <c r="C1667" s="89"/>
      <c r="D1667" s="89"/>
    </row>
    <row r="1668" spans="1:4" x14ac:dyDescent="0.25">
      <c r="A1668" s="88"/>
      <c r="B1668" s="88"/>
      <c r="C1668" s="89"/>
      <c r="D1668" s="89"/>
    </row>
    <row r="1669" spans="1:4" x14ac:dyDescent="0.25">
      <c r="A1669" s="88"/>
      <c r="B1669" s="88"/>
      <c r="C1669" s="89"/>
      <c r="D1669" s="89"/>
    </row>
    <row r="1670" spans="1:4" x14ac:dyDescent="0.25">
      <c r="A1670" s="88"/>
      <c r="B1670" s="88"/>
      <c r="C1670" s="89"/>
      <c r="D1670" s="89"/>
    </row>
    <row r="1671" spans="1:4" x14ac:dyDescent="0.25">
      <c r="A1671" s="88"/>
      <c r="B1671" s="88"/>
      <c r="C1671" s="89"/>
      <c r="D1671" s="89"/>
    </row>
    <row r="1672" spans="1:4" x14ac:dyDescent="0.25">
      <c r="A1672" s="88"/>
      <c r="B1672" s="88"/>
      <c r="C1672" s="89"/>
      <c r="D1672" s="89"/>
    </row>
    <row r="1673" spans="1:4" x14ac:dyDescent="0.25">
      <c r="A1673" s="88"/>
      <c r="B1673" s="88"/>
      <c r="C1673" s="89"/>
      <c r="D1673" s="89"/>
    </row>
    <row r="1674" spans="1:4" x14ac:dyDescent="0.25">
      <c r="A1674" s="88"/>
      <c r="B1674" s="88"/>
      <c r="C1674" s="89"/>
      <c r="D1674" s="89"/>
    </row>
    <row r="1675" spans="1:4" x14ac:dyDescent="0.25">
      <c r="A1675" s="88"/>
      <c r="B1675" s="88"/>
      <c r="C1675" s="89"/>
      <c r="D1675" s="89"/>
    </row>
    <row r="1676" spans="1:4" x14ac:dyDescent="0.25">
      <c r="A1676" s="88"/>
      <c r="B1676" s="88"/>
      <c r="C1676" s="89"/>
      <c r="D1676" s="89"/>
    </row>
    <row r="1677" spans="1:4" x14ac:dyDescent="0.25">
      <c r="A1677" s="88"/>
      <c r="B1677" s="88"/>
      <c r="C1677" s="89"/>
      <c r="D1677" s="89"/>
    </row>
    <row r="1678" spans="1:4" x14ac:dyDescent="0.25">
      <c r="A1678" s="88"/>
      <c r="B1678" s="88"/>
      <c r="C1678" s="89"/>
      <c r="D1678" s="89"/>
    </row>
    <row r="1679" spans="1:4" x14ac:dyDescent="0.25">
      <c r="A1679" s="88"/>
      <c r="B1679" s="88"/>
      <c r="C1679" s="89"/>
      <c r="D1679" s="89"/>
    </row>
    <row r="1680" spans="1:4" x14ac:dyDescent="0.25">
      <c r="A1680" s="88"/>
      <c r="B1680" s="88"/>
      <c r="C1680" s="89"/>
      <c r="D1680" s="89"/>
    </row>
    <row r="1681" spans="1:4" x14ac:dyDescent="0.25">
      <c r="A1681" s="88"/>
      <c r="B1681" s="88"/>
      <c r="C1681" s="89"/>
      <c r="D1681" s="89"/>
    </row>
    <row r="1682" spans="1:4" x14ac:dyDescent="0.25">
      <c r="A1682" s="88"/>
      <c r="B1682" s="88"/>
      <c r="C1682" s="89"/>
      <c r="D1682" s="89"/>
    </row>
    <row r="1683" spans="1:4" x14ac:dyDescent="0.25">
      <c r="A1683" s="88"/>
      <c r="B1683" s="88"/>
      <c r="C1683" s="89"/>
      <c r="D1683" s="89"/>
    </row>
    <row r="1684" spans="1:4" x14ac:dyDescent="0.25">
      <c r="A1684" s="88"/>
      <c r="B1684" s="88"/>
      <c r="C1684" s="89"/>
      <c r="D1684" s="89"/>
    </row>
    <row r="1685" spans="1:4" x14ac:dyDescent="0.25">
      <c r="A1685" s="88"/>
      <c r="B1685" s="88"/>
      <c r="C1685" s="89"/>
      <c r="D1685" s="89"/>
    </row>
    <row r="1686" spans="1:4" x14ac:dyDescent="0.25">
      <c r="A1686" s="88"/>
      <c r="B1686" s="88"/>
      <c r="C1686" s="89"/>
      <c r="D1686" s="89"/>
    </row>
    <row r="1687" spans="1:4" x14ac:dyDescent="0.25">
      <c r="A1687" s="88"/>
      <c r="B1687" s="88"/>
      <c r="C1687" s="89"/>
      <c r="D1687" s="89"/>
    </row>
    <row r="1688" spans="1:4" x14ac:dyDescent="0.25">
      <c r="A1688" s="88"/>
      <c r="B1688" s="88"/>
      <c r="C1688" s="89"/>
      <c r="D1688" s="89"/>
    </row>
    <row r="1689" spans="1:4" x14ac:dyDescent="0.25">
      <c r="A1689" s="88"/>
      <c r="B1689" s="88"/>
      <c r="C1689" s="89"/>
      <c r="D1689" s="89"/>
    </row>
    <row r="1690" spans="1:4" x14ac:dyDescent="0.25">
      <c r="A1690" s="88"/>
      <c r="B1690" s="88"/>
      <c r="C1690" s="89"/>
      <c r="D1690" s="89"/>
    </row>
    <row r="1691" spans="1:4" x14ac:dyDescent="0.25">
      <c r="A1691" s="88"/>
      <c r="B1691" s="88"/>
      <c r="C1691" s="89"/>
      <c r="D1691" s="89"/>
    </row>
    <row r="1692" spans="1:4" x14ac:dyDescent="0.25">
      <c r="A1692" s="88"/>
      <c r="B1692" s="88"/>
      <c r="C1692" s="89"/>
      <c r="D1692" s="89"/>
    </row>
    <row r="1693" spans="1:4" x14ac:dyDescent="0.25">
      <c r="A1693" s="88"/>
      <c r="B1693" s="88"/>
      <c r="C1693" s="89"/>
      <c r="D1693" s="89"/>
    </row>
    <row r="1694" spans="1:4" x14ac:dyDescent="0.25">
      <c r="A1694" s="88"/>
      <c r="B1694" s="88"/>
      <c r="C1694" s="89"/>
      <c r="D1694" s="89"/>
    </row>
    <row r="1695" spans="1:4" x14ac:dyDescent="0.25">
      <c r="A1695" s="88"/>
      <c r="B1695" s="88"/>
      <c r="C1695" s="89"/>
      <c r="D1695" s="89"/>
    </row>
    <row r="1696" spans="1:4" x14ac:dyDescent="0.25">
      <c r="A1696" s="88"/>
      <c r="B1696" s="88"/>
      <c r="C1696" s="89"/>
      <c r="D1696" s="89"/>
    </row>
    <row r="1697" spans="1:4" x14ac:dyDescent="0.25">
      <c r="A1697" s="88"/>
      <c r="B1697" s="88"/>
      <c r="C1697" s="89"/>
      <c r="D1697" s="89"/>
    </row>
    <row r="1698" spans="1:4" x14ac:dyDescent="0.25">
      <c r="A1698" s="88"/>
      <c r="B1698" s="88"/>
      <c r="C1698" s="89"/>
      <c r="D1698" s="89"/>
    </row>
    <row r="1699" spans="1:4" x14ac:dyDescent="0.25">
      <c r="A1699" s="88"/>
      <c r="B1699" s="88"/>
      <c r="C1699" s="89"/>
      <c r="D1699" s="89"/>
    </row>
    <row r="1700" spans="1:4" x14ac:dyDescent="0.25">
      <c r="A1700" s="88"/>
      <c r="B1700" s="88"/>
      <c r="C1700" s="89"/>
      <c r="D1700" s="89"/>
    </row>
    <row r="1701" spans="1:4" x14ac:dyDescent="0.25">
      <c r="A1701" s="88"/>
      <c r="B1701" s="88"/>
      <c r="C1701" s="89"/>
      <c r="D1701" s="89"/>
    </row>
    <row r="1702" spans="1:4" x14ac:dyDescent="0.25">
      <c r="A1702" s="88"/>
      <c r="B1702" s="88"/>
      <c r="C1702" s="89"/>
      <c r="D1702" s="89"/>
    </row>
    <row r="1703" spans="1:4" x14ac:dyDescent="0.25">
      <c r="A1703" s="88"/>
      <c r="B1703" s="88"/>
      <c r="C1703" s="89"/>
      <c r="D1703" s="89"/>
    </row>
    <row r="1704" spans="1:4" x14ac:dyDescent="0.25">
      <c r="A1704" s="88"/>
      <c r="B1704" s="88"/>
      <c r="C1704" s="89"/>
      <c r="D1704" s="89"/>
    </row>
    <row r="1705" spans="1:4" x14ac:dyDescent="0.25">
      <c r="A1705" s="88"/>
      <c r="B1705" s="88"/>
      <c r="C1705" s="89"/>
      <c r="D1705" s="89"/>
    </row>
    <row r="1706" spans="1:4" x14ac:dyDescent="0.25">
      <c r="A1706" s="88"/>
      <c r="B1706" s="88"/>
      <c r="C1706" s="89"/>
      <c r="D1706" s="89"/>
    </row>
    <row r="1707" spans="1:4" x14ac:dyDescent="0.25">
      <c r="A1707" s="88"/>
      <c r="B1707" s="88"/>
      <c r="C1707" s="89"/>
      <c r="D1707" s="89"/>
    </row>
    <row r="1708" spans="1:4" x14ac:dyDescent="0.25">
      <c r="A1708" s="88"/>
      <c r="B1708" s="88"/>
      <c r="C1708" s="89"/>
      <c r="D1708" s="89"/>
    </row>
    <row r="1709" spans="1:4" x14ac:dyDescent="0.25">
      <c r="A1709" s="88"/>
      <c r="B1709" s="88"/>
      <c r="C1709" s="89"/>
      <c r="D1709" s="89"/>
    </row>
    <row r="1710" spans="1:4" x14ac:dyDescent="0.25">
      <c r="A1710" s="88"/>
      <c r="B1710" s="88"/>
      <c r="C1710" s="89"/>
      <c r="D1710" s="89"/>
    </row>
    <row r="1711" spans="1:4" x14ac:dyDescent="0.25">
      <c r="A1711" s="88"/>
      <c r="B1711" s="88"/>
      <c r="C1711" s="89"/>
      <c r="D1711" s="89"/>
    </row>
    <row r="1712" spans="1:4" x14ac:dyDescent="0.25">
      <c r="A1712" s="88"/>
      <c r="B1712" s="88"/>
      <c r="C1712" s="89"/>
      <c r="D1712" s="89"/>
    </row>
    <row r="1713" spans="1:4" x14ac:dyDescent="0.25">
      <c r="A1713" s="88"/>
      <c r="B1713" s="88"/>
      <c r="C1713" s="89"/>
      <c r="D1713" s="89"/>
    </row>
    <row r="1714" spans="1:4" x14ac:dyDescent="0.25">
      <c r="A1714" s="88"/>
      <c r="B1714" s="88"/>
      <c r="C1714" s="89"/>
      <c r="D1714" s="89"/>
    </row>
    <row r="1715" spans="1:4" x14ac:dyDescent="0.25">
      <c r="A1715" s="88"/>
      <c r="B1715" s="88"/>
      <c r="C1715" s="89"/>
      <c r="D1715" s="89"/>
    </row>
    <row r="1716" spans="1:4" x14ac:dyDescent="0.25">
      <c r="A1716" s="88"/>
      <c r="B1716" s="88"/>
      <c r="C1716" s="89"/>
      <c r="D1716" s="89"/>
    </row>
    <row r="1717" spans="1:4" x14ac:dyDescent="0.25">
      <c r="A1717" s="88"/>
      <c r="B1717" s="88"/>
      <c r="C1717" s="89"/>
      <c r="D1717" s="89"/>
    </row>
    <row r="1718" spans="1:4" x14ac:dyDescent="0.25">
      <c r="A1718" s="88"/>
      <c r="B1718" s="88"/>
      <c r="C1718" s="89"/>
      <c r="D1718" s="89"/>
    </row>
    <row r="1719" spans="1:4" x14ac:dyDescent="0.25">
      <c r="A1719" s="88"/>
      <c r="B1719" s="88"/>
      <c r="C1719" s="89"/>
      <c r="D1719" s="89"/>
    </row>
    <row r="1720" spans="1:4" x14ac:dyDescent="0.25">
      <c r="A1720" s="88"/>
      <c r="B1720" s="88"/>
      <c r="C1720" s="89"/>
      <c r="D1720" s="89"/>
    </row>
    <row r="1721" spans="1:4" x14ac:dyDescent="0.25">
      <c r="A1721" s="88"/>
      <c r="B1721" s="88"/>
      <c r="C1721" s="89"/>
      <c r="D1721" s="89"/>
    </row>
    <row r="1722" spans="1:4" x14ac:dyDescent="0.25">
      <c r="A1722" s="88"/>
      <c r="B1722" s="88"/>
      <c r="C1722" s="89"/>
      <c r="D1722" s="89"/>
    </row>
    <row r="1723" spans="1:4" x14ac:dyDescent="0.25">
      <c r="A1723" s="88"/>
      <c r="B1723" s="88"/>
      <c r="C1723" s="89"/>
      <c r="D1723" s="89"/>
    </row>
    <row r="1724" spans="1:4" x14ac:dyDescent="0.25">
      <c r="A1724" s="88"/>
      <c r="B1724" s="88"/>
      <c r="C1724" s="89"/>
      <c r="D1724" s="89"/>
    </row>
    <row r="1725" spans="1:4" x14ac:dyDescent="0.25">
      <c r="A1725" s="88"/>
      <c r="B1725" s="88"/>
      <c r="C1725" s="89"/>
      <c r="D1725" s="89"/>
    </row>
    <row r="1726" spans="1:4" x14ac:dyDescent="0.25">
      <c r="A1726" s="88"/>
      <c r="B1726" s="88"/>
      <c r="C1726" s="89"/>
      <c r="D1726" s="89"/>
    </row>
    <row r="1727" spans="1:4" x14ac:dyDescent="0.25">
      <c r="A1727" s="88"/>
      <c r="B1727" s="88"/>
      <c r="C1727" s="89"/>
      <c r="D1727" s="89"/>
    </row>
    <row r="1728" spans="1:4" x14ac:dyDescent="0.25">
      <c r="A1728" s="88"/>
      <c r="B1728" s="88"/>
      <c r="C1728" s="89"/>
      <c r="D1728" s="89"/>
    </row>
    <row r="1729" spans="1:4" x14ac:dyDescent="0.25">
      <c r="A1729" s="88"/>
      <c r="B1729" s="88"/>
      <c r="C1729" s="89"/>
      <c r="D1729" s="89"/>
    </row>
    <row r="1730" spans="1:4" x14ac:dyDescent="0.25">
      <c r="A1730" s="88"/>
      <c r="B1730" s="88"/>
      <c r="C1730" s="89"/>
      <c r="D1730" s="89"/>
    </row>
    <row r="1731" spans="1:4" x14ac:dyDescent="0.25">
      <c r="A1731" s="88"/>
      <c r="B1731" s="88"/>
      <c r="C1731" s="89"/>
      <c r="D1731" s="89"/>
    </row>
    <row r="1732" spans="1:4" x14ac:dyDescent="0.25">
      <c r="A1732" s="88"/>
      <c r="B1732" s="88"/>
      <c r="C1732" s="89"/>
      <c r="D1732" s="89"/>
    </row>
    <row r="1733" spans="1:4" x14ac:dyDescent="0.25">
      <c r="A1733" s="88"/>
      <c r="B1733" s="88"/>
      <c r="C1733" s="89"/>
      <c r="D1733" s="89"/>
    </row>
    <row r="1734" spans="1:4" x14ac:dyDescent="0.25">
      <c r="A1734" s="88"/>
      <c r="B1734" s="88"/>
      <c r="C1734" s="89"/>
      <c r="D1734" s="89"/>
    </row>
    <row r="1735" spans="1:4" x14ac:dyDescent="0.25">
      <c r="A1735" s="88"/>
      <c r="B1735" s="88"/>
      <c r="C1735" s="89"/>
      <c r="D1735" s="89"/>
    </row>
    <row r="1736" spans="1:4" x14ac:dyDescent="0.25">
      <c r="A1736" s="88"/>
      <c r="B1736" s="88"/>
      <c r="C1736" s="89"/>
      <c r="D1736" s="89"/>
    </row>
    <row r="1737" spans="1:4" x14ac:dyDescent="0.25">
      <c r="A1737" s="88"/>
      <c r="B1737" s="88"/>
      <c r="C1737" s="89"/>
      <c r="D1737" s="89"/>
    </row>
    <row r="1738" spans="1:4" x14ac:dyDescent="0.25">
      <c r="A1738" s="88"/>
      <c r="B1738" s="88"/>
      <c r="C1738" s="89"/>
      <c r="D1738" s="89"/>
    </row>
    <row r="1739" spans="1:4" x14ac:dyDescent="0.25">
      <c r="A1739" s="88"/>
      <c r="B1739" s="88"/>
      <c r="C1739" s="89"/>
      <c r="D1739" s="89"/>
    </row>
    <row r="1740" spans="1:4" x14ac:dyDescent="0.25">
      <c r="A1740" s="88"/>
      <c r="B1740" s="88"/>
      <c r="C1740" s="89"/>
      <c r="D1740" s="89"/>
    </row>
    <row r="1741" spans="1:4" x14ac:dyDescent="0.25">
      <c r="A1741" s="88"/>
      <c r="B1741" s="88"/>
      <c r="C1741" s="89"/>
      <c r="D1741" s="89"/>
    </row>
    <row r="1742" spans="1:4" x14ac:dyDescent="0.25">
      <c r="A1742" s="88"/>
      <c r="B1742" s="88"/>
      <c r="C1742" s="89"/>
      <c r="D1742" s="89"/>
    </row>
    <row r="1743" spans="1:4" x14ac:dyDescent="0.25">
      <c r="A1743" s="88"/>
      <c r="B1743" s="88"/>
      <c r="C1743" s="89"/>
      <c r="D1743" s="89"/>
    </row>
    <row r="1744" spans="1:4" x14ac:dyDescent="0.25">
      <c r="A1744" s="88"/>
      <c r="B1744" s="88"/>
      <c r="C1744" s="89"/>
      <c r="D1744" s="89"/>
    </row>
    <row r="1745" spans="1:4" x14ac:dyDescent="0.25">
      <c r="A1745" s="88"/>
      <c r="B1745" s="88"/>
      <c r="C1745" s="89"/>
      <c r="D1745" s="89"/>
    </row>
    <row r="1746" spans="1:4" x14ac:dyDescent="0.25">
      <c r="A1746" s="88"/>
      <c r="B1746" s="88"/>
      <c r="C1746" s="89"/>
      <c r="D1746" s="89"/>
    </row>
    <row r="1747" spans="1:4" x14ac:dyDescent="0.25">
      <c r="A1747" s="88"/>
      <c r="B1747" s="88"/>
      <c r="C1747" s="89"/>
      <c r="D1747" s="89"/>
    </row>
    <row r="1748" spans="1:4" x14ac:dyDescent="0.25">
      <c r="A1748" s="88"/>
      <c r="B1748" s="88"/>
      <c r="C1748" s="89"/>
      <c r="D1748" s="89"/>
    </row>
    <row r="1749" spans="1:4" x14ac:dyDescent="0.25">
      <c r="A1749" s="88"/>
      <c r="B1749" s="88"/>
      <c r="C1749" s="89"/>
      <c r="D1749" s="89"/>
    </row>
    <row r="1750" spans="1:4" x14ac:dyDescent="0.25">
      <c r="A1750" s="88"/>
      <c r="B1750" s="88"/>
      <c r="C1750" s="89"/>
      <c r="D1750" s="89"/>
    </row>
    <row r="1751" spans="1:4" x14ac:dyDescent="0.25">
      <c r="A1751" s="88"/>
      <c r="B1751" s="88"/>
      <c r="C1751" s="89"/>
      <c r="D1751" s="89"/>
    </row>
    <row r="1752" spans="1:4" x14ac:dyDescent="0.25">
      <c r="A1752" s="88"/>
      <c r="B1752" s="88"/>
      <c r="C1752" s="89"/>
      <c r="D1752" s="89"/>
    </row>
    <row r="1753" spans="1:4" x14ac:dyDescent="0.25">
      <c r="A1753" s="88"/>
      <c r="B1753" s="88"/>
      <c r="C1753" s="89"/>
      <c r="D1753" s="89"/>
    </row>
    <row r="1754" spans="1:4" x14ac:dyDescent="0.25">
      <c r="A1754" s="88"/>
      <c r="B1754" s="88"/>
      <c r="C1754" s="89"/>
      <c r="D1754" s="89"/>
    </row>
    <row r="1755" spans="1:4" x14ac:dyDescent="0.25">
      <c r="A1755" s="88"/>
      <c r="B1755" s="88"/>
      <c r="C1755" s="89"/>
      <c r="D1755" s="89"/>
    </row>
    <row r="1756" spans="1:4" x14ac:dyDescent="0.25">
      <c r="A1756" s="88"/>
      <c r="B1756" s="88"/>
      <c r="C1756" s="89"/>
      <c r="D1756" s="89"/>
    </row>
    <row r="1757" spans="1:4" x14ac:dyDescent="0.25">
      <c r="A1757" s="88"/>
      <c r="B1757" s="88"/>
      <c r="C1757" s="89"/>
      <c r="D1757" s="89"/>
    </row>
    <row r="1758" spans="1:4" x14ac:dyDescent="0.25">
      <c r="A1758" s="88"/>
      <c r="B1758" s="88"/>
      <c r="C1758" s="89"/>
      <c r="D1758" s="89"/>
    </row>
    <row r="1759" spans="1:4" x14ac:dyDescent="0.25">
      <c r="A1759" s="88"/>
      <c r="B1759" s="88"/>
      <c r="C1759" s="89"/>
      <c r="D1759" s="89"/>
    </row>
    <row r="1760" spans="1:4" x14ac:dyDescent="0.25">
      <c r="A1760" s="88"/>
      <c r="B1760" s="88"/>
      <c r="C1760" s="89"/>
      <c r="D1760" s="89"/>
    </row>
    <row r="1761" spans="1:4" x14ac:dyDescent="0.25">
      <c r="A1761" s="88"/>
      <c r="B1761" s="88"/>
      <c r="C1761" s="89"/>
      <c r="D1761" s="89"/>
    </row>
    <row r="1762" spans="1:4" x14ac:dyDescent="0.25">
      <c r="A1762" s="88"/>
      <c r="B1762" s="88"/>
      <c r="C1762" s="89"/>
      <c r="D1762" s="89"/>
    </row>
    <row r="1763" spans="1:4" x14ac:dyDescent="0.25">
      <c r="A1763" s="88"/>
      <c r="B1763" s="88"/>
      <c r="C1763" s="89"/>
      <c r="D1763" s="89"/>
    </row>
    <row r="1764" spans="1:4" x14ac:dyDescent="0.25">
      <c r="A1764" s="88"/>
      <c r="B1764" s="88"/>
      <c r="C1764" s="89"/>
      <c r="D1764" s="89"/>
    </row>
    <row r="1765" spans="1:4" x14ac:dyDescent="0.25">
      <c r="A1765" s="88"/>
      <c r="B1765" s="88"/>
      <c r="C1765" s="89"/>
      <c r="D1765" s="89"/>
    </row>
    <row r="1766" spans="1:4" x14ac:dyDescent="0.25">
      <c r="A1766" s="88"/>
      <c r="B1766" s="88"/>
      <c r="C1766" s="89"/>
      <c r="D1766" s="89"/>
    </row>
    <row r="1767" spans="1:4" x14ac:dyDescent="0.25">
      <c r="A1767" s="88"/>
      <c r="B1767" s="88"/>
      <c r="C1767" s="89"/>
      <c r="D1767" s="89"/>
    </row>
    <row r="1768" spans="1:4" x14ac:dyDescent="0.25">
      <c r="A1768" s="88"/>
      <c r="B1768" s="88"/>
      <c r="C1768" s="89"/>
      <c r="D1768" s="89"/>
    </row>
    <row r="1769" spans="1:4" x14ac:dyDescent="0.25">
      <c r="A1769" s="88"/>
      <c r="B1769" s="88"/>
      <c r="C1769" s="89"/>
      <c r="D1769" s="89"/>
    </row>
    <row r="1770" spans="1:4" x14ac:dyDescent="0.25">
      <c r="A1770" s="88"/>
      <c r="B1770" s="88"/>
      <c r="C1770" s="89"/>
      <c r="D1770" s="89"/>
    </row>
    <row r="1771" spans="1:4" x14ac:dyDescent="0.25">
      <c r="A1771" s="88"/>
      <c r="B1771" s="88"/>
      <c r="C1771" s="89"/>
      <c r="D1771" s="89"/>
    </row>
    <row r="1772" spans="1:4" x14ac:dyDescent="0.25">
      <c r="A1772" s="88"/>
      <c r="B1772" s="88"/>
      <c r="C1772" s="89"/>
      <c r="D1772" s="89"/>
    </row>
    <row r="1773" spans="1:4" x14ac:dyDescent="0.25">
      <c r="A1773" s="88"/>
      <c r="B1773" s="88"/>
      <c r="C1773" s="89"/>
      <c r="D1773" s="89"/>
    </row>
    <row r="1774" spans="1:4" x14ac:dyDescent="0.25">
      <c r="A1774" s="88"/>
      <c r="B1774" s="88"/>
      <c r="C1774" s="89"/>
      <c r="D1774" s="89"/>
    </row>
    <row r="1775" spans="1:4" x14ac:dyDescent="0.25">
      <c r="A1775" s="88"/>
      <c r="B1775" s="88"/>
      <c r="C1775" s="89"/>
      <c r="D1775" s="89"/>
    </row>
    <row r="1776" spans="1:4" x14ac:dyDescent="0.25">
      <c r="A1776" s="88"/>
      <c r="B1776" s="88"/>
      <c r="C1776" s="89"/>
      <c r="D1776" s="89"/>
    </row>
    <row r="1777" spans="1:4" x14ac:dyDescent="0.25">
      <c r="A1777" s="88"/>
      <c r="B1777" s="88"/>
      <c r="C1777" s="89"/>
      <c r="D1777" s="89"/>
    </row>
    <row r="1778" spans="1:4" x14ac:dyDescent="0.25">
      <c r="A1778" s="88"/>
      <c r="B1778" s="88"/>
      <c r="C1778" s="89"/>
      <c r="D1778" s="89"/>
    </row>
    <row r="1779" spans="1:4" x14ac:dyDescent="0.25">
      <c r="A1779" s="88"/>
      <c r="B1779" s="88"/>
      <c r="C1779" s="89"/>
      <c r="D1779" s="89"/>
    </row>
    <row r="1780" spans="1:4" x14ac:dyDescent="0.25">
      <c r="A1780" s="88"/>
      <c r="B1780" s="88"/>
      <c r="C1780" s="89"/>
      <c r="D1780" s="89"/>
    </row>
    <row r="1781" spans="1:4" x14ac:dyDescent="0.25">
      <c r="A1781" s="88"/>
      <c r="B1781" s="88"/>
      <c r="C1781" s="89"/>
      <c r="D1781" s="89"/>
    </row>
    <row r="1782" spans="1:4" x14ac:dyDescent="0.25">
      <c r="A1782" s="88"/>
      <c r="B1782" s="88"/>
      <c r="C1782" s="89"/>
      <c r="D1782" s="89"/>
    </row>
    <row r="1783" spans="1:4" x14ac:dyDescent="0.25">
      <c r="A1783" s="88"/>
      <c r="B1783" s="88"/>
      <c r="C1783" s="89"/>
      <c r="D1783" s="89"/>
    </row>
    <row r="1784" spans="1:4" x14ac:dyDescent="0.25">
      <c r="A1784" s="88"/>
      <c r="B1784" s="88"/>
      <c r="C1784" s="89"/>
      <c r="D1784" s="89"/>
    </row>
    <row r="1785" spans="1:4" x14ac:dyDescent="0.25">
      <c r="A1785" s="88"/>
      <c r="B1785" s="88"/>
      <c r="C1785" s="89"/>
      <c r="D1785" s="89"/>
    </row>
    <row r="1786" spans="1:4" x14ac:dyDescent="0.25">
      <c r="A1786" s="88"/>
      <c r="B1786" s="88"/>
      <c r="C1786" s="89"/>
      <c r="D1786" s="89"/>
    </row>
    <row r="1787" spans="1:4" x14ac:dyDescent="0.25">
      <c r="A1787" s="88"/>
      <c r="B1787" s="88"/>
      <c r="C1787" s="89"/>
      <c r="D1787" s="89"/>
    </row>
    <row r="1788" spans="1:4" x14ac:dyDescent="0.25">
      <c r="A1788" s="88"/>
      <c r="B1788" s="88"/>
      <c r="C1788" s="89"/>
      <c r="D1788" s="89"/>
    </row>
    <row r="1789" spans="1:4" x14ac:dyDescent="0.25">
      <c r="A1789" s="88"/>
      <c r="B1789" s="88"/>
      <c r="C1789" s="89"/>
      <c r="D1789" s="89"/>
    </row>
    <row r="1790" spans="1:4" x14ac:dyDescent="0.25">
      <c r="A1790" s="88"/>
      <c r="B1790" s="88"/>
      <c r="C1790" s="89"/>
      <c r="D1790" s="89"/>
    </row>
    <row r="1791" spans="1:4" x14ac:dyDescent="0.25">
      <c r="A1791" s="88"/>
      <c r="B1791" s="88"/>
      <c r="C1791" s="89"/>
      <c r="D1791" s="89"/>
    </row>
    <row r="1792" spans="1:4" x14ac:dyDescent="0.25">
      <c r="A1792" s="88"/>
      <c r="B1792" s="88"/>
      <c r="C1792" s="89"/>
      <c r="D1792" s="89"/>
    </row>
    <row r="1793" spans="1:4" x14ac:dyDescent="0.25">
      <c r="A1793" s="88"/>
      <c r="B1793" s="88"/>
      <c r="C1793" s="89"/>
      <c r="D1793" s="89"/>
    </row>
    <row r="1794" spans="1:4" x14ac:dyDescent="0.25">
      <c r="A1794" s="88"/>
      <c r="B1794" s="88"/>
      <c r="C1794" s="89"/>
      <c r="D1794" s="89"/>
    </row>
    <row r="1795" spans="1:4" x14ac:dyDescent="0.25">
      <c r="A1795" s="88"/>
      <c r="B1795" s="88"/>
      <c r="C1795" s="89"/>
      <c r="D1795" s="89"/>
    </row>
    <row r="1796" spans="1:4" x14ac:dyDescent="0.25">
      <c r="A1796" s="88"/>
      <c r="B1796" s="88"/>
      <c r="C1796" s="89"/>
      <c r="D1796" s="89"/>
    </row>
    <row r="1797" spans="1:4" x14ac:dyDescent="0.25">
      <c r="A1797" s="88"/>
      <c r="B1797" s="88"/>
      <c r="C1797" s="89"/>
      <c r="D1797" s="89"/>
    </row>
    <row r="1798" spans="1:4" x14ac:dyDescent="0.25">
      <c r="A1798" s="88"/>
      <c r="B1798" s="88"/>
      <c r="C1798" s="89"/>
      <c r="D1798" s="89"/>
    </row>
    <row r="1799" spans="1:4" x14ac:dyDescent="0.25">
      <c r="A1799" s="88"/>
      <c r="B1799" s="88"/>
      <c r="C1799" s="89"/>
      <c r="D1799" s="89"/>
    </row>
    <row r="1800" spans="1:4" x14ac:dyDescent="0.25">
      <c r="A1800" s="88"/>
      <c r="B1800" s="88"/>
      <c r="C1800" s="89"/>
      <c r="D1800" s="89"/>
    </row>
    <row r="1801" spans="1:4" x14ac:dyDescent="0.25">
      <c r="A1801" s="88"/>
      <c r="B1801" s="88"/>
      <c r="C1801" s="89"/>
      <c r="D1801" s="89"/>
    </row>
    <row r="1802" spans="1:4" x14ac:dyDescent="0.25">
      <c r="A1802" s="88"/>
      <c r="B1802" s="88"/>
      <c r="C1802" s="89"/>
      <c r="D1802" s="89"/>
    </row>
    <row r="1803" spans="1:4" x14ac:dyDescent="0.25">
      <c r="A1803" s="88"/>
      <c r="B1803" s="88"/>
      <c r="C1803" s="89"/>
      <c r="D1803" s="89"/>
    </row>
    <row r="1804" spans="1:4" x14ac:dyDescent="0.25">
      <c r="A1804" s="88"/>
      <c r="B1804" s="88"/>
      <c r="C1804" s="89"/>
      <c r="D1804" s="89"/>
    </row>
    <row r="1805" spans="1:4" x14ac:dyDescent="0.25">
      <c r="A1805" s="88"/>
      <c r="B1805" s="88"/>
      <c r="C1805" s="89"/>
      <c r="D1805" s="89"/>
    </row>
    <row r="1806" spans="1:4" x14ac:dyDescent="0.25">
      <c r="A1806" s="88"/>
      <c r="B1806" s="88"/>
      <c r="C1806" s="89"/>
      <c r="D1806" s="89"/>
    </row>
    <row r="1807" spans="1:4" x14ac:dyDescent="0.25">
      <c r="A1807" s="88"/>
      <c r="B1807" s="88"/>
      <c r="C1807" s="89"/>
      <c r="D1807" s="89"/>
    </row>
    <row r="1808" spans="1:4" x14ac:dyDescent="0.25">
      <c r="A1808" s="88"/>
      <c r="B1808" s="88"/>
      <c r="C1808" s="89"/>
      <c r="D1808" s="89"/>
    </row>
    <row r="1809" spans="1:4" x14ac:dyDescent="0.25">
      <c r="A1809" s="88"/>
      <c r="B1809" s="88"/>
      <c r="C1809" s="89"/>
      <c r="D1809" s="89"/>
    </row>
    <row r="1810" spans="1:4" x14ac:dyDescent="0.25">
      <c r="A1810" s="88"/>
      <c r="B1810" s="88"/>
      <c r="C1810" s="89"/>
      <c r="D1810" s="89"/>
    </row>
    <row r="1811" spans="1:4" x14ac:dyDescent="0.25">
      <c r="A1811" s="88"/>
      <c r="B1811" s="88"/>
      <c r="C1811" s="89"/>
      <c r="D1811" s="89"/>
    </row>
    <row r="1812" spans="1:4" x14ac:dyDescent="0.25">
      <c r="A1812" s="88"/>
      <c r="B1812" s="88"/>
      <c r="C1812" s="89"/>
      <c r="D1812" s="89"/>
    </row>
    <row r="1813" spans="1:4" x14ac:dyDescent="0.25">
      <c r="A1813" s="88"/>
      <c r="B1813" s="88"/>
      <c r="C1813" s="89"/>
      <c r="D1813" s="89"/>
    </row>
    <row r="1814" spans="1:4" x14ac:dyDescent="0.25">
      <c r="A1814" s="88"/>
      <c r="B1814" s="88"/>
      <c r="C1814" s="89"/>
      <c r="D1814" s="89"/>
    </row>
    <row r="1815" spans="1:4" x14ac:dyDescent="0.25">
      <c r="A1815" s="88"/>
      <c r="B1815" s="88"/>
      <c r="C1815" s="89"/>
      <c r="D1815" s="89"/>
    </row>
    <row r="1816" spans="1:4" x14ac:dyDescent="0.25">
      <c r="A1816" s="88"/>
      <c r="B1816" s="88"/>
      <c r="C1816" s="89"/>
      <c r="D1816" s="89"/>
    </row>
    <row r="1817" spans="1:4" x14ac:dyDescent="0.25">
      <c r="A1817" s="88"/>
      <c r="B1817" s="88"/>
      <c r="C1817" s="89"/>
      <c r="D1817" s="89"/>
    </row>
    <row r="1818" spans="1:4" x14ac:dyDescent="0.25">
      <c r="A1818" s="88"/>
      <c r="B1818" s="88"/>
      <c r="C1818" s="89"/>
      <c r="D1818" s="89"/>
    </row>
    <row r="1819" spans="1:4" x14ac:dyDescent="0.25">
      <c r="A1819" s="88"/>
      <c r="B1819" s="88"/>
      <c r="C1819" s="89"/>
      <c r="D1819" s="89"/>
    </row>
    <row r="1820" spans="1:4" x14ac:dyDescent="0.25">
      <c r="A1820" s="88"/>
      <c r="B1820" s="88"/>
      <c r="C1820" s="89"/>
      <c r="D1820" s="89"/>
    </row>
    <row r="1821" spans="1:4" x14ac:dyDescent="0.25">
      <c r="A1821" s="88"/>
      <c r="B1821" s="88"/>
      <c r="C1821" s="89"/>
      <c r="D1821" s="89"/>
    </row>
    <row r="1822" spans="1:4" x14ac:dyDescent="0.25">
      <c r="A1822" s="88"/>
      <c r="B1822" s="88"/>
      <c r="C1822" s="89"/>
      <c r="D1822" s="89"/>
    </row>
    <row r="1823" spans="1:4" x14ac:dyDescent="0.25">
      <c r="A1823" s="88"/>
      <c r="B1823" s="88"/>
      <c r="C1823" s="89"/>
      <c r="D1823" s="89"/>
    </row>
    <row r="1824" spans="1:4" x14ac:dyDescent="0.25">
      <c r="A1824" s="88"/>
      <c r="B1824" s="88"/>
      <c r="C1824" s="89"/>
      <c r="D1824" s="89"/>
    </row>
    <row r="1825" spans="1:4" x14ac:dyDescent="0.25">
      <c r="A1825" s="88"/>
      <c r="B1825" s="88"/>
      <c r="C1825" s="89"/>
      <c r="D1825" s="89"/>
    </row>
    <row r="1826" spans="1:4" x14ac:dyDescent="0.25">
      <c r="A1826" s="88"/>
      <c r="B1826" s="88"/>
      <c r="C1826" s="89"/>
      <c r="D1826" s="89"/>
    </row>
    <row r="1827" spans="1:4" x14ac:dyDescent="0.25">
      <c r="A1827" s="88"/>
      <c r="B1827" s="88"/>
      <c r="C1827" s="89"/>
      <c r="D1827" s="89"/>
    </row>
    <row r="1828" spans="1:4" x14ac:dyDescent="0.25">
      <c r="A1828" s="88"/>
      <c r="B1828" s="88"/>
      <c r="C1828" s="89"/>
      <c r="D1828" s="89"/>
    </row>
    <row r="1829" spans="1:4" x14ac:dyDescent="0.25">
      <c r="A1829" s="88"/>
      <c r="B1829" s="88"/>
      <c r="C1829" s="89"/>
      <c r="D1829" s="89"/>
    </row>
    <row r="1830" spans="1:4" x14ac:dyDescent="0.25">
      <c r="A1830" s="88"/>
      <c r="B1830" s="88"/>
      <c r="C1830" s="89"/>
      <c r="D1830" s="89"/>
    </row>
    <row r="1831" spans="1:4" x14ac:dyDescent="0.25">
      <c r="A1831" s="88"/>
      <c r="B1831" s="88"/>
      <c r="C1831" s="89"/>
      <c r="D1831" s="89"/>
    </row>
    <row r="1832" spans="1:4" x14ac:dyDescent="0.25">
      <c r="A1832" s="88"/>
      <c r="B1832" s="88"/>
      <c r="C1832" s="89"/>
      <c r="D1832" s="89"/>
    </row>
    <row r="1833" spans="1:4" x14ac:dyDescent="0.25">
      <c r="A1833" s="88"/>
      <c r="B1833" s="88"/>
      <c r="C1833" s="89"/>
      <c r="D1833" s="89"/>
    </row>
    <row r="1834" spans="1:4" x14ac:dyDescent="0.25">
      <c r="A1834" s="88"/>
      <c r="B1834" s="88"/>
      <c r="C1834" s="89"/>
      <c r="D1834" s="89"/>
    </row>
    <row r="1835" spans="1:4" x14ac:dyDescent="0.25">
      <c r="A1835" s="88"/>
      <c r="B1835" s="88"/>
      <c r="C1835" s="89"/>
      <c r="D1835" s="89"/>
    </row>
    <row r="1836" spans="1:4" x14ac:dyDescent="0.25">
      <c r="A1836" s="88"/>
      <c r="B1836" s="88"/>
      <c r="C1836" s="89"/>
      <c r="D1836" s="89"/>
    </row>
    <row r="1837" spans="1:4" x14ac:dyDescent="0.25">
      <c r="A1837" s="88"/>
      <c r="B1837" s="88"/>
      <c r="C1837" s="89"/>
      <c r="D1837" s="89"/>
    </row>
    <row r="1838" spans="1:4" x14ac:dyDescent="0.25">
      <c r="A1838" s="88"/>
      <c r="B1838" s="88"/>
      <c r="C1838" s="89"/>
      <c r="D1838" s="89"/>
    </row>
    <row r="1839" spans="1:4" x14ac:dyDescent="0.25">
      <c r="A1839" s="88"/>
      <c r="B1839" s="88"/>
      <c r="C1839" s="89"/>
      <c r="D1839" s="89"/>
    </row>
    <row r="1840" spans="1:4" x14ac:dyDescent="0.25">
      <c r="A1840" s="88"/>
      <c r="B1840" s="88"/>
      <c r="C1840" s="89"/>
      <c r="D1840" s="89"/>
    </row>
    <row r="1841" spans="1:4" x14ac:dyDescent="0.25">
      <c r="A1841" s="88"/>
      <c r="B1841" s="88"/>
      <c r="C1841" s="89"/>
      <c r="D1841" s="89"/>
    </row>
    <row r="1842" spans="1:4" x14ac:dyDescent="0.25">
      <c r="A1842" s="88"/>
      <c r="B1842" s="88"/>
      <c r="C1842" s="89"/>
      <c r="D1842" s="89"/>
    </row>
    <row r="1843" spans="1:4" x14ac:dyDescent="0.25">
      <c r="A1843" s="88"/>
      <c r="B1843" s="88"/>
      <c r="C1843" s="89"/>
      <c r="D1843" s="89"/>
    </row>
    <row r="1844" spans="1:4" x14ac:dyDescent="0.25">
      <c r="A1844" s="88"/>
      <c r="B1844" s="88"/>
      <c r="C1844" s="89"/>
      <c r="D1844" s="89"/>
    </row>
    <row r="1845" spans="1:4" x14ac:dyDescent="0.25">
      <c r="A1845" s="88"/>
      <c r="B1845" s="88"/>
      <c r="C1845" s="89"/>
      <c r="D1845" s="89"/>
    </row>
    <row r="1846" spans="1:4" x14ac:dyDescent="0.25">
      <c r="A1846" s="88"/>
      <c r="B1846" s="88"/>
      <c r="C1846" s="89"/>
      <c r="D1846" s="89"/>
    </row>
    <row r="1847" spans="1:4" x14ac:dyDescent="0.25">
      <c r="A1847" s="88"/>
      <c r="B1847" s="88"/>
      <c r="C1847" s="89"/>
      <c r="D1847" s="89"/>
    </row>
    <row r="1848" spans="1:4" x14ac:dyDescent="0.25">
      <c r="A1848" s="88"/>
      <c r="B1848" s="88"/>
      <c r="C1848" s="89"/>
      <c r="D1848" s="89"/>
    </row>
    <row r="1849" spans="1:4" x14ac:dyDescent="0.25">
      <c r="A1849" s="88"/>
      <c r="B1849" s="88"/>
      <c r="C1849" s="89"/>
      <c r="D1849" s="89"/>
    </row>
    <row r="1850" spans="1:4" x14ac:dyDescent="0.25">
      <c r="A1850" s="88"/>
      <c r="B1850" s="88"/>
      <c r="C1850" s="89"/>
      <c r="D1850" s="89"/>
    </row>
    <row r="1851" spans="1:4" x14ac:dyDescent="0.25">
      <c r="A1851" s="88"/>
      <c r="B1851" s="88"/>
      <c r="C1851" s="89"/>
      <c r="D1851" s="89"/>
    </row>
    <row r="1852" spans="1:4" x14ac:dyDescent="0.25">
      <c r="A1852" s="88"/>
      <c r="B1852" s="88"/>
      <c r="C1852" s="89"/>
      <c r="D1852" s="89"/>
    </row>
    <row r="1853" spans="1:4" x14ac:dyDescent="0.25">
      <c r="A1853" s="88"/>
      <c r="B1853" s="88"/>
      <c r="C1853" s="89"/>
      <c r="D1853" s="89"/>
    </row>
    <row r="1854" spans="1:4" x14ac:dyDescent="0.25">
      <c r="A1854" s="88"/>
      <c r="B1854" s="88"/>
      <c r="C1854" s="89"/>
      <c r="D1854" s="89"/>
    </row>
    <row r="1855" spans="1:4" x14ac:dyDescent="0.25">
      <c r="A1855" s="88"/>
      <c r="B1855" s="88"/>
      <c r="C1855" s="89"/>
      <c r="D1855" s="89"/>
    </row>
    <row r="1856" spans="1:4" x14ac:dyDescent="0.25">
      <c r="A1856" s="88"/>
      <c r="B1856" s="88"/>
      <c r="C1856" s="89"/>
      <c r="D1856" s="89"/>
    </row>
    <row r="1857" spans="1:4" x14ac:dyDescent="0.25">
      <c r="A1857" s="88"/>
      <c r="B1857" s="88"/>
      <c r="C1857" s="89"/>
      <c r="D1857" s="89"/>
    </row>
    <row r="1858" spans="1:4" x14ac:dyDescent="0.25">
      <c r="A1858" s="88"/>
      <c r="B1858" s="88"/>
      <c r="C1858" s="89"/>
      <c r="D1858" s="89"/>
    </row>
    <row r="1859" spans="1:4" x14ac:dyDescent="0.25">
      <c r="A1859" s="88"/>
      <c r="B1859" s="88"/>
      <c r="C1859" s="89"/>
      <c r="D1859" s="89"/>
    </row>
    <row r="1860" spans="1:4" x14ac:dyDescent="0.25">
      <c r="A1860" s="88"/>
      <c r="B1860" s="88"/>
      <c r="C1860" s="89"/>
      <c r="D1860" s="89"/>
    </row>
    <row r="1861" spans="1:4" x14ac:dyDescent="0.25">
      <c r="A1861" s="88"/>
      <c r="B1861" s="88"/>
      <c r="C1861" s="89"/>
      <c r="D1861" s="89"/>
    </row>
    <row r="1862" spans="1:4" x14ac:dyDescent="0.25">
      <c r="A1862" s="88"/>
      <c r="B1862" s="88"/>
      <c r="C1862" s="89"/>
      <c r="D1862" s="89"/>
    </row>
    <row r="1863" spans="1:4" x14ac:dyDescent="0.25">
      <c r="A1863" s="88"/>
      <c r="B1863" s="88"/>
      <c r="C1863" s="89"/>
      <c r="D1863" s="89"/>
    </row>
    <row r="1864" spans="1:4" x14ac:dyDescent="0.25">
      <c r="A1864" s="88"/>
      <c r="B1864" s="88"/>
      <c r="C1864" s="89"/>
      <c r="D1864" s="89"/>
    </row>
    <row r="1865" spans="1:4" x14ac:dyDescent="0.25">
      <c r="A1865" s="88"/>
      <c r="B1865" s="88"/>
      <c r="C1865" s="89"/>
      <c r="D1865" s="89"/>
    </row>
    <row r="1866" spans="1:4" x14ac:dyDescent="0.25">
      <c r="A1866" s="88"/>
      <c r="B1866" s="88"/>
      <c r="C1866" s="89"/>
      <c r="D1866" s="89"/>
    </row>
    <row r="1867" spans="1:4" x14ac:dyDescent="0.25">
      <c r="A1867" s="88"/>
      <c r="B1867" s="88"/>
      <c r="C1867" s="89"/>
      <c r="D1867" s="89"/>
    </row>
    <row r="1868" spans="1:4" x14ac:dyDescent="0.25">
      <c r="A1868" s="88"/>
      <c r="B1868" s="88"/>
      <c r="C1868" s="89"/>
      <c r="D1868" s="89"/>
    </row>
    <row r="1869" spans="1:4" x14ac:dyDescent="0.25">
      <c r="A1869" s="88"/>
      <c r="B1869" s="88"/>
      <c r="C1869" s="89"/>
      <c r="D1869" s="89"/>
    </row>
    <row r="1870" spans="1:4" x14ac:dyDescent="0.25">
      <c r="A1870" s="88"/>
      <c r="B1870" s="88"/>
      <c r="C1870" s="89"/>
      <c r="D1870" s="89"/>
    </row>
    <row r="1871" spans="1:4" x14ac:dyDescent="0.25">
      <c r="A1871" s="88"/>
      <c r="B1871" s="88"/>
      <c r="C1871" s="89"/>
      <c r="D1871" s="89"/>
    </row>
    <row r="1872" spans="1:4" x14ac:dyDescent="0.25">
      <c r="A1872" s="88"/>
      <c r="B1872" s="88"/>
      <c r="C1872" s="89"/>
      <c r="D1872" s="89"/>
    </row>
    <row r="1873" spans="1:4" x14ac:dyDescent="0.25">
      <c r="A1873" s="88"/>
      <c r="B1873" s="88"/>
      <c r="C1873" s="89"/>
      <c r="D1873" s="89"/>
    </row>
    <row r="1874" spans="1:4" x14ac:dyDescent="0.25">
      <c r="A1874" s="88"/>
      <c r="B1874" s="88"/>
      <c r="C1874" s="89"/>
      <c r="D1874" s="89"/>
    </row>
    <row r="1875" spans="1:4" x14ac:dyDescent="0.25">
      <c r="A1875" s="88"/>
      <c r="B1875" s="88"/>
      <c r="C1875" s="89"/>
      <c r="D1875" s="89"/>
    </row>
    <row r="1876" spans="1:4" x14ac:dyDescent="0.25">
      <c r="A1876" s="88"/>
      <c r="B1876" s="88"/>
      <c r="C1876" s="89"/>
      <c r="D1876" s="89"/>
    </row>
    <row r="1877" spans="1:4" x14ac:dyDescent="0.25">
      <c r="A1877" s="88"/>
      <c r="B1877" s="88"/>
      <c r="C1877" s="89"/>
      <c r="D1877" s="89"/>
    </row>
    <row r="1878" spans="1:4" x14ac:dyDescent="0.25">
      <c r="A1878" s="88"/>
      <c r="B1878" s="88"/>
      <c r="C1878" s="89"/>
      <c r="D1878" s="89"/>
    </row>
    <row r="1879" spans="1:4" x14ac:dyDescent="0.25">
      <c r="A1879" s="88"/>
      <c r="B1879" s="88"/>
      <c r="C1879" s="89"/>
      <c r="D1879" s="89"/>
    </row>
    <row r="1880" spans="1:4" x14ac:dyDescent="0.25">
      <c r="A1880" s="88"/>
      <c r="B1880" s="88"/>
      <c r="C1880" s="89"/>
      <c r="D1880" s="89"/>
    </row>
    <row r="1881" spans="1:4" x14ac:dyDescent="0.25">
      <c r="A1881" s="88"/>
      <c r="B1881" s="88"/>
      <c r="C1881" s="89"/>
      <c r="D1881" s="89"/>
    </row>
    <row r="1882" spans="1:4" x14ac:dyDescent="0.25">
      <c r="A1882" s="88"/>
      <c r="B1882" s="88"/>
      <c r="C1882" s="89"/>
      <c r="D1882" s="89"/>
    </row>
    <row r="1883" spans="1:4" x14ac:dyDescent="0.25">
      <c r="A1883" s="88"/>
      <c r="B1883" s="88"/>
      <c r="C1883" s="89"/>
      <c r="D1883" s="89"/>
    </row>
    <row r="1884" spans="1:4" x14ac:dyDescent="0.25">
      <c r="A1884" s="88"/>
      <c r="B1884" s="88"/>
      <c r="C1884" s="89"/>
      <c r="D1884" s="89"/>
    </row>
    <row r="1885" spans="1:4" x14ac:dyDescent="0.25">
      <c r="A1885" s="88"/>
      <c r="B1885" s="88"/>
      <c r="C1885" s="89"/>
      <c r="D1885" s="89"/>
    </row>
    <row r="1886" spans="1:4" x14ac:dyDescent="0.25">
      <c r="A1886" s="88"/>
      <c r="B1886" s="88"/>
      <c r="C1886" s="89"/>
      <c r="D1886" s="89"/>
    </row>
    <row r="1887" spans="1:4" x14ac:dyDescent="0.25">
      <c r="A1887" s="88"/>
      <c r="B1887" s="88"/>
      <c r="C1887" s="89"/>
      <c r="D1887" s="89"/>
    </row>
    <row r="1888" spans="1:4" x14ac:dyDescent="0.25">
      <c r="A1888" s="88"/>
      <c r="B1888" s="88"/>
      <c r="C1888" s="89"/>
      <c r="D1888" s="89"/>
    </row>
    <row r="1889" spans="1:4" x14ac:dyDescent="0.25">
      <c r="A1889" s="88"/>
      <c r="B1889" s="88"/>
      <c r="C1889" s="89"/>
      <c r="D1889" s="89"/>
    </row>
    <row r="1890" spans="1:4" x14ac:dyDescent="0.25">
      <c r="A1890" s="88"/>
      <c r="B1890" s="88"/>
      <c r="C1890" s="89"/>
      <c r="D1890" s="89"/>
    </row>
    <row r="1891" spans="1:4" x14ac:dyDescent="0.25">
      <c r="A1891" s="88"/>
      <c r="B1891" s="88"/>
      <c r="C1891" s="89"/>
      <c r="D1891" s="89"/>
    </row>
    <row r="1892" spans="1:4" x14ac:dyDescent="0.25">
      <c r="A1892" s="88"/>
      <c r="B1892" s="88"/>
      <c r="C1892" s="89"/>
      <c r="D1892" s="89"/>
    </row>
    <row r="1893" spans="1:4" x14ac:dyDescent="0.25">
      <c r="A1893" s="88"/>
      <c r="B1893" s="88"/>
      <c r="C1893" s="89"/>
      <c r="D1893" s="89"/>
    </row>
    <row r="1894" spans="1:4" x14ac:dyDescent="0.25">
      <c r="A1894" s="88"/>
      <c r="B1894" s="88"/>
      <c r="C1894" s="89"/>
      <c r="D1894" s="89"/>
    </row>
    <row r="1895" spans="1:4" x14ac:dyDescent="0.25">
      <c r="A1895" s="88"/>
      <c r="B1895" s="88"/>
      <c r="C1895" s="89"/>
      <c r="D1895" s="89"/>
    </row>
    <row r="1896" spans="1:4" x14ac:dyDescent="0.25">
      <c r="A1896" s="88"/>
      <c r="B1896" s="88"/>
      <c r="C1896" s="89"/>
      <c r="D1896" s="89"/>
    </row>
    <row r="1897" spans="1:4" x14ac:dyDescent="0.25">
      <c r="A1897" s="88"/>
      <c r="B1897" s="88"/>
      <c r="C1897" s="89"/>
      <c r="D1897" s="89"/>
    </row>
    <row r="1898" spans="1:4" x14ac:dyDescent="0.25">
      <c r="A1898" s="88"/>
      <c r="B1898" s="88"/>
      <c r="C1898" s="89"/>
      <c r="D1898" s="89"/>
    </row>
    <row r="1899" spans="1:4" x14ac:dyDescent="0.25">
      <c r="A1899" s="88"/>
      <c r="B1899" s="88"/>
      <c r="C1899" s="89"/>
      <c r="D1899" s="89"/>
    </row>
    <row r="1900" spans="1:4" x14ac:dyDescent="0.25">
      <c r="A1900" s="88"/>
      <c r="B1900" s="88"/>
      <c r="C1900" s="89"/>
      <c r="D1900" s="89"/>
    </row>
    <row r="1901" spans="1:4" x14ac:dyDescent="0.25">
      <c r="A1901" s="88"/>
      <c r="B1901" s="88"/>
      <c r="C1901" s="89"/>
      <c r="D1901" s="89"/>
    </row>
    <row r="1902" spans="1:4" x14ac:dyDescent="0.25">
      <c r="A1902" s="88"/>
      <c r="B1902" s="88"/>
      <c r="C1902" s="89"/>
      <c r="D1902" s="89"/>
    </row>
    <row r="1903" spans="1:4" x14ac:dyDescent="0.25">
      <c r="A1903" s="88"/>
      <c r="B1903" s="88"/>
      <c r="C1903" s="89"/>
      <c r="D1903" s="89"/>
    </row>
    <row r="1904" spans="1:4" x14ac:dyDescent="0.25">
      <c r="A1904" s="88"/>
      <c r="B1904" s="88"/>
      <c r="C1904" s="89"/>
      <c r="D1904" s="89"/>
    </row>
    <row r="1905" spans="1:4" x14ac:dyDescent="0.25">
      <c r="A1905" s="88"/>
      <c r="B1905" s="88"/>
      <c r="C1905" s="89"/>
      <c r="D1905" s="89"/>
    </row>
    <row r="1906" spans="1:4" x14ac:dyDescent="0.25">
      <c r="A1906" s="88"/>
      <c r="B1906" s="88"/>
      <c r="C1906" s="89"/>
      <c r="D1906" s="89"/>
    </row>
    <row r="1907" spans="1:4" x14ac:dyDescent="0.25">
      <c r="A1907" s="88"/>
      <c r="B1907" s="88"/>
      <c r="C1907" s="89"/>
      <c r="D1907" s="89"/>
    </row>
    <row r="1908" spans="1:4" x14ac:dyDescent="0.25">
      <c r="A1908" s="88"/>
      <c r="B1908" s="88"/>
      <c r="C1908" s="89"/>
      <c r="D1908" s="89"/>
    </row>
    <row r="1909" spans="1:4" x14ac:dyDescent="0.25">
      <c r="A1909" s="88"/>
      <c r="B1909" s="88"/>
      <c r="C1909" s="89"/>
      <c r="D1909" s="89"/>
    </row>
    <row r="1910" spans="1:4" x14ac:dyDescent="0.25">
      <c r="A1910" s="88"/>
      <c r="B1910" s="88"/>
      <c r="C1910" s="89"/>
      <c r="D1910" s="89"/>
    </row>
    <row r="1911" spans="1:4" x14ac:dyDescent="0.25">
      <c r="A1911" s="88"/>
      <c r="B1911" s="88"/>
      <c r="C1911" s="89"/>
      <c r="D1911" s="89"/>
    </row>
    <row r="1912" spans="1:4" x14ac:dyDescent="0.25">
      <c r="A1912" s="88"/>
      <c r="B1912" s="88"/>
      <c r="C1912" s="89"/>
      <c r="D1912" s="89"/>
    </row>
    <row r="1913" spans="1:4" x14ac:dyDescent="0.25">
      <c r="A1913" s="88"/>
      <c r="B1913" s="88"/>
      <c r="C1913" s="89"/>
      <c r="D1913" s="89"/>
    </row>
    <row r="1914" spans="1:4" x14ac:dyDescent="0.25">
      <c r="A1914" s="88"/>
      <c r="B1914" s="88"/>
      <c r="C1914" s="89"/>
      <c r="D1914" s="89"/>
    </row>
    <row r="1915" spans="1:4" x14ac:dyDescent="0.25">
      <c r="A1915" s="88"/>
      <c r="B1915" s="88"/>
      <c r="C1915" s="89"/>
      <c r="D1915" s="89"/>
    </row>
    <row r="1916" spans="1:4" x14ac:dyDescent="0.25">
      <c r="A1916" s="88"/>
      <c r="B1916" s="88"/>
      <c r="C1916" s="89"/>
      <c r="D1916" s="89"/>
    </row>
    <row r="1917" spans="1:4" x14ac:dyDescent="0.25">
      <c r="A1917" s="88"/>
      <c r="B1917" s="88"/>
      <c r="C1917" s="89"/>
      <c r="D1917" s="89"/>
    </row>
    <row r="1918" spans="1:4" x14ac:dyDescent="0.25">
      <c r="A1918" s="88"/>
      <c r="B1918" s="88"/>
      <c r="C1918" s="89"/>
      <c r="D1918" s="89"/>
    </row>
    <row r="1919" spans="1:4" x14ac:dyDescent="0.25">
      <c r="A1919" s="88"/>
      <c r="B1919" s="88"/>
      <c r="C1919" s="89"/>
      <c r="D1919" s="89"/>
    </row>
    <row r="1920" spans="1:4" x14ac:dyDescent="0.25">
      <c r="A1920" s="88"/>
      <c r="B1920" s="88"/>
      <c r="C1920" s="89"/>
      <c r="D1920" s="89"/>
    </row>
    <row r="1921" spans="1:4" x14ac:dyDescent="0.25">
      <c r="A1921" s="88"/>
      <c r="B1921" s="88"/>
      <c r="C1921" s="89"/>
      <c r="D1921" s="89"/>
    </row>
    <row r="1922" spans="1:4" x14ac:dyDescent="0.25">
      <c r="A1922" s="88"/>
      <c r="B1922" s="88"/>
      <c r="C1922" s="89"/>
      <c r="D1922" s="89"/>
    </row>
    <row r="1923" spans="1:4" x14ac:dyDescent="0.25">
      <c r="A1923" s="88"/>
      <c r="B1923" s="88"/>
      <c r="C1923" s="89"/>
      <c r="D1923" s="89"/>
    </row>
    <row r="1924" spans="1:4" x14ac:dyDescent="0.25">
      <c r="A1924" s="88"/>
      <c r="B1924" s="88"/>
      <c r="C1924" s="89"/>
      <c r="D1924" s="89"/>
    </row>
    <row r="1925" spans="1:4" x14ac:dyDescent="0.25">
      <c r="A1925" s="88"/>
      <c r="B1925" s="88"/>
      <c r="C1925" s="89"/>
      <c r="D1925" s="89"/>
    </row>
    <row r="1926" spans="1:4" x14ac:dyDescent="0.25">
      <c r="A1926" s="88"/>
      <c r="B1926" s="88"/>
      <c r="C1926" s="89"/>
      <c r="D1926" s="89"/>
    </row>
    <row r="1927" spans="1:4" x14ac:dyDescent="0.25">
      <c r="A1927" s="88"/>
      <c r="B1927" s="88"/>
      <c r="C1927" s="89"/>
      <c r="D1927" s="89"/>
    </row>
    <row r="1928" spans="1:4" x14ac:dyDescent="0.25">
      <c r="A1928" s="88"/>
      <c r="B1928" s="88"/>
      <c r="C1928" s="89"/>
      <c r="D1928" s="89"/>
    </row>
    <row r="1929" spans="1:4" x14ac:dyDescent="0.25">
      <c r="A1929" s="88"/>
      <c r="B1929" s="88"/>
      <c r="C1929" s="89"/>
      <c r="D1929" s="89"/>
    </row>
    <row r="1930" spans="1:4" x14ac:dyDescent="0.25">
      <c r="A1930" s="88"/>
      <c r="B1930" s="88"/>
      <c r="C1930" s="89"/>
      <c r="D1930" s="89"/>
    </row>
    <row r="1931" spans="1:4" x14ac:dyDescent="0.25">
      <c r="A1931" s="88"/>
      <c r="B1931" s="88"/>
      <c r="C1931" s="89"/>
      <c r="D1931" s="89"/>
    </row>
    <row r="1932" spans="1:4" x14ac:dyDescent="0.25">
      <c r="A1932" s="88"/>
      <c r="B1932" s="88"/>
      <c r="C1932" s="89"/>
      <c r="D1932" s="89"/>
    </row>
    <row r="1933" spans="1:4" x14ac:dyDescent="0.25">
      <c r="A1933" s="88"/>
      <c r="B1933" s="88"/>
      <c r="C1933" s="89"/>
      <c r="D1933" s="89"/>
    </row>
    <row r="1934" spans="1:4" x14ac:dyDescent="0.25">
      <c r="A1934" s="88"/>
      <c r="B1934" s="88"/>
      <c r="C1934" s="89"/>
      <c r="D1934" s="89"/>
    </row>
    <row r="1935" spans="1:4" x14ac:dyDescent="0.25">
      <c r="A1935" s="88"/>
      <c r="B1935" s="88"/>
      <c r="C1935" s="89"/>
      <c r="D1935" s="89"/>
    </row>
    <row r="1936" spans="1:4" x14ac:dyDescent="0.25">
      <c r="A1936" s="88"/>
      <c r="B1936" s="88"/>
      <c r="C1936" s="89"/>
      <c r="D1936" s="89"/>
    </row>
    <row r="1937" spans="1:4" x14ac:dyDescent="0.25">
      <c r="A1937" s="88"/>
      <c r="B1937" s="88"/>
      <c r="C1937" s="89"/>
      <c r="D1937" s="89"/>
    </row>
    <row r="1938" spans="1:4" x14ac:dyDescent="0.25">
      <c r="A1938" s="88"/>
      <c r="B1938" s="88"/>
      <c r="C1938" s="89"/>
      <c r="D1938" s="89"/>
    </row>
    <row r="1939" spans="1:4" x14ac:dyDescent="0.25">
      <c r="A1939" s="88"/>
      <c r="B1939" s="88"/>
      <c r="C1939" s="89"/>
      <c r="D1939" s="89"/>
    </row>
    <row r="1940" spans="1:4" x14ac:dyDescent="0.25">
      <c r="A1940" s="88"/>
      <c r="B1940" s="88"/>
      <c r="C1940" s="89"/>
      <c r="D1940" s="89"/>
    </row>
    <row r="1941" spans="1:4" x14ac:dyDescent="0.25">
      <c r="A1941" s="88"/>
      <c r="B1941" s="88"/>
      <c r="C1941" s="89"/>
      <c r="D1941" s="89"/>
    </row>
    <row r="1942" spans="1:4" x14ac:dyDescent="0.25">
      <c r="A1942" s="88"/>
      <c r="B1942" s="88"/>
      <c r="C1942" s="89"/>
      <c r="D1942" s="89"/>
    </row>
    <row r="1943" spans="1:4" x14ac:dyDescent="0.25">
      <c r="A1943" s="88"/>
      <c r="B1943" s="88"/>
      <c r="C1943" s="89"/>
      <c r="D1943" s="89"/>
    </row>
    <row r="1944" spans="1:4" x14ac:dyDescent="0.25">
      <c r="A1944" s="88"/>
      <c r="B1944" s="88"/>
      <c r="C1944" s="89"/>
      <c r="D1944" s="89"/>
    </row>
    <row r="1945" spans="1:4" x14ac:dyDescent="0.25">
      <c r="A1945" s="88"/>
      <c r="B1945" s="88"/>
      <c r="C1945" s="89"/>
      <c r="D1945" s="89"/>
    </row>
    <row r="1946" spans="1:4" x14ac:dyDescent="0.25">
      <c r="A1946" s="88"/>
      <c r="B1946" s="88"/>
      <c r="C1946" s="89"/>
      <c r="D1946" s="89"/>
    </row>
    <row r="1947" spans="1:4" x14ac:dyDescent="0.25">
      <c r="A1947" s="88"/>
      <c r="B1947" s="88"/>
      <c r="C1947" s="89"/>
      <c r="D1947" s="89"/>
    </row>
    <row r="1948" spans="1:4" x14ac:dyDescent="0.25">
      <c r="A1948" s="88"/>
      <c r="B1948" s="88"/>
      <c r="C1948" s="89"/>
      <c r="D1948" s="89"/>
    </row>
    <row r="1949" spans="1:4" x14ac:dyDescent="0.25">
      <c r="A1949" s="88"/>
      <c r="B1949" s="88"/>
      <c r="C1949" s="89"/>
      <c r="D1949" s="89"/>
    </row>
    <row r="1950" spans="1:4" x14ac:dyDescent="0.25">
      <c r="A1950" s="88"/>
      <c r="B1950" s="88"/>
      <c r="C1950" s="89"/>
      <c r="D1950" s="89"/>
    </row>
    <row r="1951" spans="1:4" x14ac:dyDescent="0.25">
      <c r="A1951" s="88"/>
      <c r="B1951" s="88"/>
      <c r="C1951" s="89"/>
      <c r="D1951" s="89"/>
    </row>
    <row r="1952" spans="1:4" x14ac:dyDescent="0.25">
      <c r="A1952" s="88"/>
      <c r="B1952" s="88"/>
      <c r="C1952" s="89"/>
      <c r="D1952" s="89"/>
    </row>
    <row r="1953" spans="1:4" x14ac:dyDescent="0.25">
      <c r="A1953" s="88"/>
      <c r="B1953" s="88"/>
      <c r="C1953" s="89"/>
      <c r="D1953" s="89"/>
    </row>
    <row r="1954" spans="1:4" x14ac:dyDescent="0.25">
      <c r="A1954" s="88"/>
      <c r="B1954" s="88"/>
      <c r="C1954" s="89"/>
      <c r="D1954" s="89"/>
    </row>
    <row r="1955" spans="1:4" x14ac:dyDescent="0.25">
      <c r="A1955" s="88"/>
      <c r="B1955" s="88"/>
      <c r="C1955" s="89"/>
      <c r="D1955" s="89"/>
    </row>
    <row r="1956" spans="1:4" x14ac:dyDescent="0.25">
      <c r="A1956" s="88"/>
      <c r="B1956" s="88"/>
      <c r="C1956" s="89"/>
      <c r="D1956" s="89"/>
    </row>
    <row r="1957" spans="1:4" x14ac:dyDescent="0.25">
      <c r="A1957" s="88"/>
      <c r="B1957" s="88"/>
      <c r="C1957" s="89"/>
      <c r="D1957" s="89"/>
    </row>
    <row r="1958" spans="1:4" x14ac:dyDescent="0.25">
      <c r="A1958" s="88"/>
      <c r="B1958" s="88"/>
      <c r="C1958" s="89"/>
      <c r="D1958" s="89"/>
    </row>
    <row r="1959" spans="1:4" x14ac:dyDescent="0.25">
      <c r="A1959" s="88"/>
      <c r="B1959" s="88"/>
      <c r="C1959" s="89"/>
      <c r="D1959" s="89"/>
    </row>
    <row r="1960" spans="1:4" x14ac:dyDescent="0.25">
      <c r="A1960" s="88"/>
      <c r="B1960" s="88"/>
      <c r="C1960" s="89"/>
      <c r="D1960" s="89"/>
    </row>
    <row r="1961" spans="1:4" x14ac:dyDescent="0.25">
      <c r="A1961" s="88"/>
      <c r="B1961" s="88"/>
      <c r="C1961" s="89"/>
      <c r="D1961" s="89"/>
    </row>
    <row r="1962" spans="1:4" x14ac:dyDescent="0.25">
      <c r="A1962" s="88"/>
      <c r="B1962" s="88"/>
      <c r="C1962" s="89"/>
      <c r="D1962" s="89"/>
    </row>
    <row r="1963" spans="1:4" x14ac:dyDescent="0.25">
      <c r="A1963" s="88"/>
      <c r="B1963" s="88"/>
      <c r="C1963" s="89"/>
      <c r="D1963" s="89"/>
    </row>
    <row r="1964" spans="1:4" x14ac:dyDescent="0.25">
      <c r="A1964" s="88"/>
      <c r="B1964" s="88"/>
      <c r="C1964" s="89"/>
      <c r="D1964" s="89"/>
    </row>
    <row r="1965" spans="1:4" x14ac:dyDescent="0.25">
      <c r="A1965" s="88"/>
      <c r="B1965" s="88"/>
      <c r="C1965" s="89"/>
      <c r="D1965" s="89"/>
    </row>
    <row r="1966" spans="1:4" x14ac:dyDescent="0.25">
      <c r="A1966" s="88"/>
      <c r="B1966" s="88"/>
      <c r="C1966" s="89"/>
      <c r="D1966" s="89"/>
    </row>
    <row r="1967" spans="1:4" x14ac:dyDescent="0.25">
      <c r="A1967" s="88"/>
      <c r="B1967" s="88"/>
      <c r="C1967" s="89"/>
      <c r="D1967" s="89"/>
    </row>
    <row r="1968" spans="1:4" x14ac:dyDescent="0.25">
      <c r="A1968" s="88"/>
      <c r="B1968" s="88"/>
      <c r="C1968" s="89"/>
      <c r="D1968" s="89"/>
    </row>
    <row r="1969" spans="1:4" x14ac:dyDescent="0.25">
      <c r="A1969" s="88"/>
      <c r="B1969" s="88"/>
      <c r="C1969" s="89"/>
      <c r="D1969" s="89"/>
    </row>
    <row r="1970" spans="1:4" x14ac:dyDescent="0.25">
      <c r="A1970" s="88"/>
      <c r="B1970" s="88"/>
      <c r="C1970" s="89"/>
      <c r="D1970" s="89"/>
    </row>
    <row r="1971" spans="1:4" x14ac:dyDescent="0.25">
      <c r="A1971" s="88"/>
      <c r="B1971" s="88"/>
      <c r="C1971" s="89"/>
      <c r="D1971" s="89"/>
    </row>
    <row r="1972" spans="1:4" x14ac:dyDescent="0.25">
      <c r="A1972" s="88"/>
      <c r="B1972" s="88"/>
      <c r="C1972" s="89"/>
      <c r="D1972" s="89"/>
    </row>
    <row r="1973" spans="1:4" x14ac:dyDescent="0.25">
      <c r="A1973" s="88"/>
      <c r="B1973" s="88"/>
      <c r="C1973" s="89"/>
      <c r="D1973" s="89"/>
    </row>
    <row r="1974" spans="1:4" x14ac:dyDescent="0.25">
      <c r="A1974" s="88"/>
      <c r="B1974" s="88"/>
      <c r="C1974" s="89"/>
      <c r="D1974" s="89"/>
    </row>
    <row r="1975" spans="1:4" x14ac:dyDescent="0.25">
      <c r="A1975" s="88"/>
      <c r="B1975" s="88"/>
      <c r="C1975" s="89"/>
      <c r="D1975" s="89"/>
    </row>
    <row r="1976" spans="1:4" x14ac:dyDescent="0.25">
      <c r="A1976" s="88"/>
      <c r="B1976" s="88"/>
      <c r="C1976" s="89"/>
      <c r="D1976" s="89"/>
    </row>
    <row r="1977" spans="1:4" x14ac:dyDescent="0.25">
      <c r="A1977" s="88"/>
      <c r="B1977" s="88"/>
      <c r="C1977" s="89"/>
      <c r="D1977" s="89"/>
    </row>
    <row r="1978" spans="1:4" x14ac:dyDescent="0.25">
      <c r="A1978" s="88"/>
      <c r="B1978" s="88"/>
      <c r="C1978" s="89"/>
      <c r="D1978" s="89"/>
    </row>
    <row r="1979" spans="1:4" x14ac:dyDescent="0.25">
      <c r="A1979" s="88"/>
      <c r="B1979" s="88"/>
      <c r="C1979" s="89"/>
      <c r="D1979" s="89"/>
    </row>
    <row r="1980" spans="1:4" x14ac:dyDescent="0.25">
      <c r="A1980" s="88"/>
      <c r="B1980" s="88"/>
      <c r="C1980" s="89"/>
      <c r="D1980" s="89"/>
    </row>
    <row r="1981" spans="1:4" x14ac:dyDescent="0.25">
      <c r="A1981" s="88"/>
      <c r="B1981" s="88"/>
      <c r="C1981" s="89"/>
      <c r="D1981" s="89"/>
    </row>
    <row r="1982" spans="1:4" x14ac:dyDescent="0.25">
      <c r="A1982" s="88"/>
      <c r="B1982" s="88"/>
      <c r="C1982" s="89"/>
      <c r="D1982" s="89"/>
    </row>
    <row r="1983" spans="1:4" x14ac:dyDescent="0.25">
      <c r="A1983" s="88"/>
      <c r="B1983" s="88"/>
      <c r="C1983" s="89"/>
      <c r="D1983" s="89"/>
    </row>
    <row r="1984" spans="1:4" x14ac:dyDescent="0.25">
      <c r="A1984" s="88"/>
      <c r="B1984" s="88"/>
      <c r="C1984" s="89"/>
      <c r="D1984" s="89"/>
    </row>
    <row r="1985" spans="1:4" x14ac:dyDescent="0.25">
      <c r="A1985" s="88"/>
      <c r="B1985" s="88"/>
      <c r="C1985" s="89"/>
      <c r="D1985" s="89"/>
    </row>
    <row r="1986" spans="1:4" x14ac:dyDescent="0.25">
      <c r="A1986" s="88"/>
      <c r="B1986" s="88"/>
      <c r="C1986" s="89"/>
      <c r="D1986" s="89"/>
    </row>
    <row r="1987" spans="1:4" x14ac:dyDescent="0.25">
      <c r="A1987" s="88"/>
      <c r="B1987" s="88"/>
      <c r="C1987" s="89"/>
      <c r="D1987" s="89"/>
    </row>
    <row r="1988" spans="1:4" x14ac:dyDescent="0.25">
      <c r="A1988" s="88"/>
      <c r="B1988" s="88"/>
      <c r="C1988" s="89"/>
      <c r="D1988" s="89"/>
    </row>
    <row r="1989" spans="1:4" x14ac:dyDescent="0.25">
      <c r="A1989" s="88"/>
      <c r="B1989" s="88"/>
      <c r="C1989" s="89"/>
      <c r="D1989" s="89"/>
    </row>
    <row r="1990" spans="1:4" x14ac:dyDescent="0.25">
      <c r="A1990" s="88"/>
      <c r="B1990" s="88"/>
      <c r="C1990" s="89"/>
      <c r="D1990" s="89"/>
    </row>
    <row r="1991" spans="1:4" x14ac:dyDescent="0.25">
      <c r="A1991" s="88"/>
      <c r="B1991" s="88"/>
      <c r="C1991" s="89"/>
      <c r="D1991" s="89"/>
    </row>
    <row r="1992" spans="1:4" x14ac:dyDescent="0.25">
      <c r="A1992" s="88"/>
      <c r="B1992" s="88"/>
      <c r="C1992" s="89"/>
      <c r="D1992" s="89"/>
    </row>
    <row r="1993" spans="1:4" x14ac:dyDescent="0.25">
      <c r="A1993" s="88"/>
      <c r="B1993" s="88"/>
      <c r="C1993" s="89"/>
      <c r="D1993" s="89"/>
    </row>
    <row r="1994" spans="1:4" x14ac:dyDescent="0.25">
      <c r="A1994" s="88"/>
      <c r="B1994" s="88"/>
      <c r="C1994" s="89"/>
      <c r="D1994" s="89"/>
    </row>
    <row r="1995" spans="1:4" x14ac:dyDescent="0.25">
      <c r="A1995" s="88"/>
      <c r="B1995" s="88"/>
      <c r="C1995" s="89"/>
      <c r="D1995" s="89"/>
    </row>
    <row r="1996" spans="1:4" x14ac:dyDescent="0.25">
      <c r="A1996" s="88"/>
      <c r="B1996" s="88"/>
      <c r="C1996" s="89"/>
      <c r="D1996" s="89"/>
    </row>
    <row r="1997" spans="1:4" x14ac:dyDescent="0.25">
      <c r="A1997" s="88"/>
      <c r="B1997" s="88"/>
      <c r="C1997" s="89"/>
      <c r="D1997" s="89"/>
    </row>
    <row r="1998" spans="1:4" x14ac:dyDescent="0.25">
      <c r="A1998" s="88"/>
      <c r="B1998" s="88"/>
      <c r="C1998" s="89"/>
      <c r="D1998" s="89"/>
    </row>
    <row r="1999" spans="1:4" x14ac:dyDescent="0.25">
      <c r="A1999" s="88"/>
      <c r="B1999" s="88"/>
      <c r="C1999" s="89"/>
      <c r="D1999" s="89"/>
    </row>
    <row r="2000" spans="1:4" x14ac:dyDescent="0.25">
      <c r="A2000" s="88"/>
      <c r="B2000" s="88"/>
      <c r="C2000" s="89"/>
      <c r="D2000" s="89"/>
    </row>
    <row r="2001" spans="1:4" x14ac:dyDescent="0.25">
      <c r="A2001" s="88"/>
      <c r="B2001" s="88"/>
      <c r="C2001" s="89"/>
      <c r="D2001" s="89"/>
    </row>
    <row r="2002" spans="1:4" x14ac:dyDescent="0.25">
      <c r="A2002" s="88"/>
      <c r="B2002" s="88"/>
      <c r="C2002" s="89"/>
      <c r="D2002" s="89"/>
    </row>
    <row r="2003" spans="1:4" x14ac:dyDescent="0.25">
      <c r="A2003" s="88"/>
      <c r="B2003" s="88"/>
      <c r="C2003" s="89"/>
      <c r="D2003" s="89"/>
    </row>
    <row r="2004" spans="1:4" x14ac:dyDescent="0.25">
      <c r="A2004" s="88"/>
      <c r="B2004" s="88"/>
      <c r="C2004" s="89"/>
      <c r="D2004" s="89"/>
    </row>
  </sheetData>
  <sheetProtection password="CD8E" sheet="1" objects="1" scenarios="1"/>
  <mergeCells count="1">
    <mergeCell ref="A1:D3"/>
  </mergeCells>
  <pageMargins left="0.19685039370078741" right="0.19685039370078741" top="0.19685039370078741" bottom="0.19685039370078741"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AA2003"/>
  <sheetViews>
    <sheetView view="pageBreakPreview" zoomScaleNormal="100" zoomScaleSheetLayoutView="100" workbookViewId="0">
      <pane xSplit="3" ySplit="3" topLeftCell="D1989" activePane="bottomRight" state="frozen"/>
      <selection pane="topRight" activeCell="D1" sqref="D1"/>
      <selection pane="bottomLeft" activeCell="A4" sqref="A4"/>
      <selection pane="bottomRight" activeCell="D7" sqref="D7"/>
    </sheetView>
  </sheetViews>
  <sheetFormatPr defaultRowHeight="15" x14ac:dyDescent="0.25"/>
  <cols>
    <col min="1" max="1" width="9.42578125" style="6" customWidth="1"/>
    <col min="2" max="2" width="11.85546875" style="6" customWidth="1"/>
    <col min="3" max="4" width="25.7109375" style="6" customWidth="1"/>
    <col min="5" max="7" width="6.7109375" style="6" customWidth="1"/>
    <col min="8" max="8" width="33.5703125" style="6" customWidth="1"/>
    <col min="9" max="10" width="5.7109375" style="6" customWidth="1"/>
    <col min="11" max="11" width="35.5703125" style="6" customWidth="1"/>
    <col min="12" max="12" width="5.7109375" style="6" customWidth="1"/>
    <col min="13" max="14" width="14.7109375" style="6" customWidth="1"/>
    <col min="15" max="17" width="7.7109375" style="6" customWidth="1"/>
    <col min="18" max="27" width="9.140625" style="6" hidden="1" customWidth="1"/>
    <col min="28" max="28" width="9.140625" style="6" customWidth="1"/>
    <col min="29" max="16384" width="9.140625" style="6"/>
  </cols>
  <sheetData>
    <row r="1" spans="1:26" ht="25.5" customHeight="1" x14ac:dyDescent="0.25">
      <c r="A1" s="104" t="s">
        <v>98</v>
      </c>
      <c r="B1" s="104"/>
      <c r="C1" s="104"/>
      <c r="D1" s="104"/>
      <c r="E1" s="104"/>
      <c r="F1" s="104"/>
      <c r="G1" s="104"/>
      <c r="H1" s="104"/>
      <c r="I1" s="104"/>
      <c r="J1" s="104"/>
      <c r="K1" s="104"/>
      <c r="L1" s="104"/>
      <c r="M1" s="104"/>
      <c r="N1" s="104"/>
      <c r="O1" s="104"/>
      <c r="P1" s="104"/>
      <c r="Q1" s="104"/>
      <c r="R1" s="6" t="s">
        <v>91</v>
      </c>
      <c r="S1" s="6">
        <f>HOME!AC4</f>
        <v>3</v>
      </c>
      <c r="U1" s="6" t="s">
        <v>92</v>
      </c>
      <c r="V1" s="6" t="s">
        <v>93</v>
      </c>
      <c r="W1" s="6" t="s">
        <v>111</v>
      </c>
      <c r="Z1" s="6" t="s">
        <v>99</v>
      </c>
    </row>
    <row r="2" spans="1:26" ht="15" customHeight="1" x14ac:dyDescent="0.25">
      <c r="A2" s="105" t="s">
        <v>69</v>
      </c>
      <c r="B2" s="105"/>
      <c r="C2" s="105"/>
      <c r="D2" s="105"/>
      <c r="E2" s="106" t="s">
        <v>70</v>
      </c>
      <c r="F2" s="106"/>
      <c r="G2" s="106"/>
      <c r="H2" s="116" t="s">
        <v>218</v>
      </c>
      <c r="I2" s="107" t="s">
        <v>219</v>
      </c>
      <c r="J2" s="108"/>
      <c r="K2" s="111" t="s">
        <v>90</v>
      </c>
      <c r="L2" s="112"/>
      <c r="M2" s="112"/>
      <c r="N2" s="112"/>
      <c r="O2" s="112"/>
      <c r="P2" s="112"/>
      <c r="Q2" s="113"/>
      <c r="S2" s="6" t="s">
        <v>19</v>
      </c>
      <c r="U2" s="6" t="s">
        <v>112</v>
      </c>
      <c r="Z2" s="6" t="s">
        <v>104</v>
      </c>
    </row>
    <row r="3" spans="1:26" ht="54" customHeight="1" x14ac:dyDescent="0.25">
      <c r="A3" s="40" t="s">
        <v>65</v>
      </c>
      <c r="B3" s="40" t="s">
        <v>66</v>
      </c>
      <c r="C3" s="40" t="s">
        <v>67</v>
      </c>
      <c r="D3" s="40" t="s">
        <v>68</v>
      </c>
      <c r="E3" s="2" t="s">
        <v>40</v>
      </c>
      <c r="F3" s="2" t="s">
        <v>46</v>
      </c>
      <c r="G3" s="2" t="s">
        <v>71</v>
      </c>
      <c r="H3" s="117"/>
      <c r="I3" s="109"/>
      <c r="J3" s="110"/>
      <c r="K3" s="114" t="s">
        <v>114</v>
      </c>
      <c r="L3" s="115"/>
      <c r="M3" s="3" t="s">
        <v>115</v>
      </c>
      <c r="N3" s="3" t="s">
        <v>100</v>
      </c>
      <c r="O3" s="4" t="s">
        <v>72</v>
      </c>
      <c r="P3" s="4" t="s">
        <v>73</v>
      </c>
      <c r="Q3" s="5" t="s">
        <v>74</v>
      </c>
      <c r="U3" s="6" t="s">
        <v>113</v>
      </c>
      <c r="Z3" s="6" t="s">
        <v>105</v>
      </c>
    </row>
    <row r="4" spans="1:26" ht="18" customHeight="1" x14ac:dyDescent="0.25">
      <c r="A4" s="94">
        <f>IFERROR(IF(B4=0,0,1),0)</f>
        <v>1</v>
      </c>
      <c r="B4" s="94">
        <f>DATA!B5</f>
        <v>325</v>
      </c>
      <c r="C4" s="95" t="str">
        <f>DATA!C5</f>
        <v>राम</v>
      </c>
      <c r="D4" s="95" t="str">
        <f>DATA!D5</f>
        <v>घमन्दारण</v>
      </c>
      <c r="E4" s="98" t="s">
        <v>2</v>
      </c>
      <c r="F4" s="98" t="s">
        <v>0</v>
      </c>
      <c r="G4" s="98" t="s">
        <v>22</v>
      </c>
      <c r="H4" s="98"/>
      <c r="I4" s="99">
        <v>3</v>
      </c>
      <c r="J4" s="96" t="str">
        <f t="shared" ref="J4:J67" si="0">IFERROR(IF(A4&gt;=1,(IF(I4&gt;0,$R$1,"")),""),"")</f>
        <v>Km</v>
      </c>
      <c r="K4" s="97" t="str">
        <f>IFERROR(IF(T4=1,(IF($S$1=1,CONCATENATE($U$1,U4,$V$1,V4,$W$1),IF($S$1=2,CONCATENATE($U$1,U4,$V$1,$U$2),IF($S$1=3,$U$3,"")))),""),"")</f>
        <v/>
      </c>
      <c r="L4" s="100" t="s">
        <v>19</v>
      </c>
      <c r="M4" s="100"/>
      <c r="N4" s="100"/>
      <c r="O4" s="100"/>
      <c r="P4" s="100"/>
      <c r="Q4" s="100" t="s">
        <v>19</v>
      </c>
      <c r="R4" s="6">
        <f>IFERROR(IF(A4&gt;=1,VLOOKUP(E4,HOME!$AG$2:$AH$13,2,0),0),0)</f>
        <v>1</v>
      </c>
      <c r="S4" s="6">
        <f>IFERROR(IF(A4&gt;=1,VLOOKUP(F4,HOME!$AE$2:$AF$4,2,0),0),0)</f>
        <v>1</v>
      </c>
      <c r="T4" s="6">
        <f t="shared" ref="T4:T67" si="1">IFERROR(IF(A4&gt;=1,(IF($S$1=1,(IF(R4&gt;=9,(IF(S4=2,(IF(I4&gt;5,1,0)),0)),IF(R4&gt;=6,(IF(I4&gt;2,1,0)),IF(R4&gt;=1,(IF(I4&gt;1,1,0)),0)))),IF($S$1=2,(IF(R4&gt;=9,(IF(S4=2,(IF(I4&gt;5,1,0)),0)),0)),IF($S$1=3,(IF(S4=2,(IF(R4&gt;=9,(IF(I4&gt;5,1,0)),IF(R4&gt;=6,(IF(I4&gt;2,1,0)),0))),0)),0)))),0),0)</f>
        <v>0</v>
      </c>
      <c r="U4" s="6">
        <f>IFERROR(IF(T4=1,(IF(R4&gt;=9,5,IF(R4&gt;=6,2,IF(R4&gt;=1,1,0)))),0),0)</f>
        <v>0</v>
      </c>
      <c r="V4" s="6">
        <f t="shared" ref="V4:V67" si="2">IFERROR(IF(T4=1,(IF(L4=$S$2,(IF($S$1=1,(IF(N4=$S$2,0,A4)),IF($S$1=2,(IF(M4=$S$2,A4,0)),IF($S$1=3,A4,0)))),0)),0),0)</f>
        <v>0</v>
      </c>
      <c r="W4" s="6">
        <f>IFERROR(IF(V4&gt;=1,(IF(R4&gt;=9,(IF($S$1&gt;=3,25,IF($S$1&gt;=1,20,0))),IF(R4&gt;=6,(IF($S$1&gt;=3,20,IF($S$1&gt;=1,15,0))),IF(R4&gt;=1,(IF($S$1&gt;=3,0,IF($S$1&gt;=1,10,0))),0)))),0),0)</f>
        <v>0</v>
      </c>
      <c r="Z4" s="6" t="s">
        <v>106</v>
      </c>
    </row>
    <row r="5" spans="1:26" ht="18" customHeight="1" x14ac:dyDescent="0.25">
      <c r="A5" s="94">
        <f>IFERROR(IF(B5=0,0,A4+1),0)</f>
        <v>2</v>
      </c>
      <c r="B5" s="94">
        <f>DATA!B6</f>
        <v>426</v>
      </c>
      <c r="C5" s="95" t="str">
        <f>DATA!C6</f>
        <v>राजू</v>
      </c>
      <c r="D5" s="95" t="str">
        <f>DATA!D6</f>
        <v>देवाराम</v>
      </c>
      <c r="E5" s="98" t="s">
        <v>13</v>
      </c>
      <c r="F5" s="98" t="s">
        <v>1</v>
      </c>
      <c r="G5" s="98" t="s">
        <v>23</v>
      </c>
      <c r="H5" s="98" t="s">
        <v>172</v>
      </c>
      <c r="I5" s="99">
        <v>6</v>
      </c>
      <c r="J5" s="96" t="str">
        <f t="shared" si="0"/>
        <v>Km</v>
      </c>
      <c r="K5" s="97" t="str">
        <f t="shared" ref="K5:K68" si="3">IFERROR(IF(T5=1,(IF($S$1=1,CONCATENATE($U$1,U5,$V$1,V5,$W$1),IF($S$1=2,CONCATENATE($U$1,U5,$V$1,$U$2),IF($S$1=3,$U$3,"")))),""),"")</f>
        <v>विद्यालय की पंचायत समिति का निवासी है</v>
      </c>
      <c r="L5" s="100" t="s">
        <v>19</v>
      </c>
      <c r="M5" s="100"/>
      <c r="N5" s="100"/>
      <c r="O5" s="100"/>
      <c r="P5" s="100" t="s">
        <v>19</v>
      </c>
      <c r="Q5" s="100"/>
      <c r="R5" s="6">
        <f>IFERROR(IF(A5&gt;=1,VLOOKUP(E5,HOME!$AG$2:$AH$13,2,0),0),0)</f>
        <v>12</v>
      </c>
      <c r="S5" s="6">
        <f>IFERROR(IF(A5&gt;=1,VLOOKUP(F5,HOME!$AE$2:$AF$4,2,0),0),0)</f>
        <v>2</v>
      </c>
      <c r="T5" s="6">
        <f t="shared" si="1"/>
        <v>1</v>
      </c>
      <c r="U5" s="6">
        <f t="shared" ref="U5:U68" si="4">IFERROR(IF(T5=1,(IF(R5&gt;=9,5,IF(R5&gt;=6,2,IF(R5&gt;=1,1,0)))),0),0)</f>
        <v>5</v>
      </c>
      <c r="V5" s="6">
        <f>IFERROR(IF(T5=1,(IF(L5=$S$2,(IF($S$1=1,(IF(N5=$S$2,0,A5)),IF($S$1=2,(IF(M5=$S$2,A5,0)),IF($S$1=3,A5,0)))),0)),0),0)</f>
        <v>2</v>
      </c>
      <c r="W5" s="6">
        <f t="shared" ref="W5:W68" si="5">IFERROR(IF(V5&gt;=1,(IF(R5&gt;=9,(IF($S$1&gt;=3,25,IF($S$1&gt;=1,20,0))),IF(R5&gt;=6,(IF($S$1&gt;=3,20,IF($S$1&gt;=1,15,0))),IF(R5&gt;=1,(IF($S$1&gt;=3,0,IF($S$1&gt;=1,10,0))),0)))),0),0)</f>
        <v>25</v>
      </c>
    </row>
    <row r="6" spans="1:26" ht="18" customHeight="1" x14ac:dyDescent="0.25">
      <c r="A6" s="94">
        <f t="shared" ref="A6:A69" si="6">IFERROR(IF(B6=0,0,A5+1),0)</f>
        <v>0</v>
      </c>
      <c r="B6" s="94">
        <f>DATA!B7</f>
        <v>0</v>
      </c>
      <c r="C6" s="95">
        <f>DATA!C7</f>
        <v>0</v>
      </c>
      <c r="D6" s="95">
        <f>DATA!D7</f>
        <v>0</v>
      </c>
      <c r="E6" s="98"/>
      <c r="F6" s="98"/>
      <c r="G6" s="98"/>
      <c r="H6" s="98"/>
      <c r="I6" s="99"/>
      <c r="J6" s="96" t="str">
        <f t="shared" si="0"/>
        <v/>
      </c>
      <c r="K6" s="97" t="str">
        <f t="shared" si="3"/>
        <v/>
      </c>
      <c r="L6" s="100"/>
      <c r="M6" s="100"/>
      <c r="N6" s="100"/>
      <c r="O6" s="100"/>
      <c r="P6" s="100"/>
      <c r="Q6" s="100"/>
      <c r="R6" s="6">
        <f>IFERROR(IF(A6&gt;=1,VLOOKUP(E6,HOME!$AG$2:$AH$13,2,0),0),0)</f>
        <v>0</v>
      </c>
      <c r="S6" s="6">
        <f>IFERROR(IF(A6&gt;=1,VLOOKUP(F6,HOME!$AE$2:$AF$4,2,0),0),0)</f>
        <v>0</v>
      </c>
      <c r="T6" s="6">
        <f t="shared" si="1"/>
        <v>0</v>
      </c>
      <c r="U6" s="6">
        <f t="shared" si="4"/>
        <v>0</v>
      </c>
      <c r="V6" s="6">
        <f t="shared" si="2"/>
        <v>0</v>
      </c>
      <c r="W6" s="6">
        <f t="shared" si="5"/>
        <v>0</v>
      </c>
    </row>
    <row r="7" spans="1:26" ht="18" customHeight="1" x14ac:dyDescent="0.25">
      <c r="A7" s="94">
        <f t="shared" si="6"/>
        <v>0</v>
      </c>
      <c r="B7" s="94">
        <f>DATA!B8</f>
        <v>0</v>
      </c>
      <c r="C7" s="95">
        <f>DATA!C8</f>
        <v>0</v>
      </c>
      <c r="D7" s="95">
        <f>DATA!D8</f>
        <v>0</v>
      </c>
      <c r="E7" s="98"/>
      <c r="F7" s="98"/>
      <c r="G7" s="98"/>
      <c r="H7" s="98"/>
      <c r="I7" s="99"/>
      <c r="J7" s="96" t="str">
        <f t="shared" si="0"/>
        <v/>
      </c>
      <c r="K7" s="97" t="str">
        <f t="shared" si="3"/>
        <v/>
      </c>
      <c r="L7" s="100"/>
      <c r="M7" s="100"/>
      <c r="N7" s="100"/>
      <c r="O7" s="100"/>
      <c r="P7" s="100"/>
      <c r="Q7" s="100"/>
      <c r="R7" s="6">
        <f>IFERROR(IF(A7&gt;=1,VLOOKUP(E7,HOME!$AG$2:$AH$13,2,0),0),0)</f>
        <v>0</v>
      </c>
      <c r="S7" s="6">
        <f>IFERROR(IF(A7&gt;=1,VLOOKUP(F7,HOME!$AE$2:$AF$4,2,0),0),0)</f>
        <v>0</v>
      </c>
      <c r="T7" s="6">
        <f t="shared" si="1"/>
        <v>0</v>
      </c>
      <c r="U7" s="6">
        <f t="shared" si="4"/>
        <v>0</v>
      </c>
      <c r="V7" s="6">
        <f t="shared" si="2"/>
        <v>0</v>
      </c>
      <c r="W7" s="6">
        <f t="shared" si="5"/>
        <v>0</v>
      </c>
    </row>
    <row r="8" spans="1:26" ht="18" customHeight="1" x14ac:dyDescent="0.25">
      <c r="A8" s="94">
        <f t="shared" si="6"/>
        <v>0</v>
      </c>
      <c r="B8" s="94">
        <f>DATA!B9</f>
        <v>0</v>
      </c>
      <c r="C8" s="95">
        <f>DATA!C9</f>
        <v>0</v>
      </c>
      <c r="D8" s="95">
        <f>DATA!D9</f>
        <v>0</v>
      </c>
      <c r="E8" s="98"/>
      <c r="F8" s="98"/>
      <c r="G8" s="98"/>
      <c r="H8" s="98"/>
      <c r="I8" s="99"/>
      <c r="J8" s="96" t="str">
        <f t="shared" si="0"/>
        <v/>
      </c>
      <c r="K8" s="97" t="str">
        <f t="shared" si="3"/>
        <v/>
      </c>
      <c r="L8" s="100"/>
      <c r="M8" s="100"/>
      <c r="N8" s="100"/>
      <c r="O8" s="100"/>
      <c r="P8" s="100"/>
      <c r="Q8" s="100"/>
      <c r="R8" s="6">
        <f>IFERROR(IF(A8&gt;=1,VLOOKUP(E8,HOME!$AG$2:$AH$13,2,0),0),0)</f>
        <v>0</v>
      </c>
      <c r="S8" s="6">
        <f>IFERROR(IF(A8&gt;=1,VLOOKUP(F8,HOME!$AE$2:$AF$4,2,0),0),0)</f>
        <v>0</v>
      </c>
      <c r="T8" s="6">
        <f t="shared" si="1"/>
        <v>0</v>
      </c>
      <c r="U8" s="6">
        <f t="shared" si="4"/>
        <v>0</v>
      </c>
      <c r="V8" s="6">
        <f t="shared" si="2"/>
        <v>0</v>
      </c>
      <c r="W8" s="6">
        <f t="shared" si="5"/>
        <v>0</v>
      </c>
    </row>
    <row r="9" spans="1:26" ht="18" customHeight="1" x14ac:dyDescent="0.25">
      <c r="A9" s="94">
        <f t="shared" si="6"/>
        <v>0</v>
      </c>
      <c r="B9" s="94">
        <f>DATA!B10</f>
        <v>0</v>
      </c>
      <c r="C9" s="95">
        <f>DATA!C10</f>
        <v>0</v>
      </c>
      <c r="D9" s="95">
        <f>DATA!D10</f>
        <v>0</v>
      </c>
      <c r="E9" s="98"/>
      <c r="F9" s="98"/>
      <c r="G9" s="98"/>
      <c r="H9" s="98"/>
      <c r="I9" s="99"/>
      <c r="J9" s="96" t="str">
        <f t="shared" si="0"/>
        <v/>
      </c>
      <c r="K9" s="97" t="str">
        <f t="shared" si="3"/>
        <v/>
      </c>
      <c r="L9" s="100"/>
      <c r="M9" s="100"/>
      <c r="N9" s="100"/>
      <c r="O9" s="100"/>
      <c r="P9" s="100"/>
      <c r="Q9" s="100"/>
      <c r="R9" s="6">
        <f>IFERROR(IF(A9&gt;=1,VLOOKUP(E9,HOME!$AG$2:$AH$13,2,0),0),0)</f>
        <v>0</v>
      </c>
      <c r="S9" s="6">
        <f>IFERROR(IF(A9&gt;=1,VLOOKUP(F9,HOME!$AE$2:$AF$4,2,0),0),0)</f>
        <v>0</v>
      </c>
      <c r="T9" s="6">
        <f t="shared" si="1"/>
        <v>0</v>
      </c>
      <c r="U9" s="6">
        <f t="shared" si="4"/>
        <v>0</v>
      </c>
      <c r="V9" s="6">
        <f t="shared" si="2"/>
        <v>0</v>
      </c>
      <c r="W9" s="6">
        <f t="shared" si="5"/>
        <v>0</v>
      </c>
    </row>
    <row r="10" spans="1:26" ht="18" customHeight="1" x14ac:dyDescent="0.25">
      <c r="A10" s="94">
        <f t="shared" si="6"/>
        <v>0</v>
      </c>
      <c r="B10" s="94">
        <f>DATA!B11</f>
        <v>0</v>
      </c>
      <c r="C10" s="95">
        <f>DATA!C11</f>
        <v>0</v>
      </c>
      <c r="D10" s="95">
        <f>DATA!D11</f>
        <v>0</v>
      </c>
      <c r="E10" s="98"/>
      <c r="F10" s="98"/>
      <c r="G10" s="98"/>
      <c r="H10" s="98"/>
      <c r="I10" s="99"/>
      <c r="J10" s="96" t="str">
        <f t="shared" si="0"/>
        <v/>
      </c>
      <c r="K10" s="97" t="str">
        <f t="shared" si="3"/>
        <v/>
      </c>
      <c r="L10" s="100"/>
      <c r="M10" s="100"/>
      <c r="N10" s="100"/>
      <c r="O10" s="100"/>
      <c r="P10" s="100"/>
      <c r="Q10" s="100"/>
      <c r="R10" s="6">
        <f>IFERROR(IF(A10&gt;=1,VLOOKUP(E10,HOME!$AG$2:$AH$13,2,0),0),0)</f>
        <v>0</v>
      </c>
      <c r="S10" s="6">
        <f>IFERROR(IF(A10&gt;=1,VLOOKUP(F10,HOME!$AE$2:$AF$4,2,0),0),0)</f>
        <v>0</v>
      </c>
      <c r="T10" s="6">
        <f t="shared" si="1"/>
        <v>0</v>
      </c>
      <c r="U10" s="6">
        <f t="shared" si="4"/>
        <v>0</v>
      </c>
      <c r="V10" s="6">
        <f t="shared" si="2"/>
        <v>0</v>
      </c>
      <c r="W10" s="6">
        <f t="shared" si="5"/>
        <v>0</v>
      </c>
    </row>
    <row r="11" spans="1:26" ht="18" customHeight="1" x14ac:dyDescent="0.25">
      <c r="A11" s="94">
        <f t="shared" si="6"/>
        <v>0</v>
      </c>
      <c r="B11" s="94">
        <f>DATA!B12</f>
        <v>0</v>
      </c>
      <c r="C11" s="95">
        <f>DATA!C12</f>
        <v>0</v>
      </c>
      <c r="D11" s="95">
        <f>DATA!D12</f>
        <v>0</v>
      </c>
      <c r="E11" s="98"/>
      <c r="F11" s="98"/>
      <c r="G11" s="98"/>
      <c r="H11" s="98"/>
      <c r="I11" s="99"/>
      <c r="J11" s="96" t="str">
        <f t="shared" si="0"/>
        <v/>
      </c>
      <c r="K11" s="97" t="str">
        <f t="shared" si="3"/>
        <v/>
      </c>
      <c r="L11" s="100"/>
      <c r="M11" s="100"/>
      <c r="N11" s="100"/>
      <c r="O11" s="100"/>
      <c r="P11" s="100"/>
      <c r="Q11" s="100"/>
      <c r="R11" s="6">
        <f>IFERROR(IF(A11&gt;=1,VLOOKUP(E11,HOME!$AG$2:$AH$13,2,0),0),0)</f>
        <v>0</v>
      </c>
      <c r="S11" s="6">
        <f>IFERROR(IF(A11&gt;=1,VLOOKUP(F11,HOME!$AE$2:$AF$4,2,0),0),0)</f>
        <v>0</v>
      </c>
      <c r="T11" s="6">
        <f t="shared" si="1"/>
        <v>0</v>
      </c>
      <c r="U11" s="6">
        <f t="shared" si="4"/>
        <v>0</v>
      </c>
      <c r="V11" s="6">
        <f t="shared" si="2"/>
        <v>0</v>
      </c>
      <c r="W11" s="6">
        <f t="shared" si="5"/>
        <v>0</v>
      </c>
    </row>
    <row r="12" spans="1:26" ht="18" customHeight="1" x14ac:dyDescent="0.25">
      <c r="A12" s="94">
        <f t="shared" si="6"/>
        <v>0</v>
      </c>
      <c r="B12" s="94">
        <f>DATA!B13</f>
        <v>0</v>
      </c>
      <c r="C12" s="95">
        <f>DATA!C13</f>
        <v>0</v>
      </c>
      <c r="D12" s="95">
        <f>DATA!D13</f>
        <v>0</v>
      </c>
      <c r="E12" s="98"/>
      <c r="F12" s="98"/>
      <c r="G12" s="98"/>
      <c r="H12" s="98"/>
      <c r="I12" s="99"/>
      <c r="J12" s="96" t="str">
        <f t="shared" si="0"/>
        <v/>
      </c>
      <c r="K12" s="97" t="str">
        <f t="shared" si="3"/>
        <v/>
      </c>
      <c r="L12" s="100"/>
      <c r="M12" s="100"/>
      <c r="N12" s="100"/>
      <c r="O12" s="100"/>
      <c r="P12" s="100"/>
      <c r="Q12" s="100"/>
      <c r="R12" s="6">
        <f>IFERROR(IF(A12&gt;=1,VLOOKUP(E12,HOME!$AG$2:$AH$13,2,0),0),0)</f>
        <v>0</v>
      </c>
      <c r="S12" s="6">
        <f>IFERROR(IF(A12&gt;=1,VLOOKUP(F12,HOME!$AE$2:$AF$4,2,0),0),0)</f>
        <v>0</v>
      </c>
      <c r="T12" s="6">
        <f t="shared" si="1"/>
        <v>0</v>
      </c>
      <c r="U12" s="6">
        <f t="shared" si="4"/>
        <v>0</v>
      </c>
      <c r="V12" s="6">
        <f t="shared" si="2"/>
        <v>0</v>
      </c>
      <c r="W12" s="6">
        <f t="shared" si="5"/>
        <v>0</v>
      </c>
    </row>
    <row r="13" spans="1:26" ht="18" customHeight="1" x14ac:dyDescent="0.25">
      <c r="A13" s="94">
        <f t="shared" si="6"/>
        <v>0</v>
      </c>
      <c r="B13" s="94">
        <f>DATA!B14</f>
        <v>0</v>
      </c>
      <c r="C13" s="95">
        <f>DATA!C14</f>
        <v>0</v>
      </c>
      <c r="D13" s="95">
        <f>DATA!D14</f>
        <v>0</v>
      </c>
      <c r="E13" s="98"/>
      <c r="F13" s="98"/>
      <c r="G13" s="98"/>
      <c r="H13" s="98"/>
      <c r="I13" s="99"/>
      <c r="J13" s="96" t="str">
        <f t="shared" si="0"/>
        <v/>
      </c>
      <c r="K13" s="97" t="str">
        <f t="shared" si="3"/>
        <v/>
      </c>
      <c r="L13" s="100"/>
      <c r="M13" s="100"/>
      <c r="N13" s="100"/>
      <c r="O13" s="100"/>
      <c r="P13" s="100"/>
      <c r="Q13" s="100"/>
      <c r="R13" s="6">
        <f>IFERROR(IF(A13&gt;=1,VLOOKUP(E13,HOME!$AG$2:$AH$13,2,0),0),0)</f>
        <v>0</v>
      </c>
      <c r="S13" s="6">
        <f>IFERROR(IF(A13&gt;=1,VLOOKUP(F13,HOME!$AE$2:$AF$4,2,0),0),0)</f>
        <v>0</v>
      </c>
      <c r="T13" s="6">
        <f t="shared" si="1"/>
        <v>0</v>
      </c>
      <c r="U13" s="6">
        <f t="shared" si="4"/>
        <v>0</v>
      </c>
      <c r="V13" s="6">
        <f t="shared" si="2"/>
        <v>0</v>
      </c>
      <c r="W13" s="6">
        <f t="shared" si="5"/>
        <v>0</v>
      </c>
    </row>
    <row r="14" spans="1:26" ht="18" customHeight="1" x14ac:dyDescent="0.25">
      <c r="A14" s="94">
        <f t="shared" si="6"/>
        <v>0</v>
      </c>
      <c r="B14" s="94">
        <f>DATA!B15</f>
        <v>0</v>
      </c>
      <c r="C14" s="95">
        <f>DATA!C15</f>
        <v>0</v>
      </c>
      <c r="D14" s="95">
        <f>DATA!D15</f>
        <v>0</v>
      </c>
      <c r="E14" s="98"/>
      <c r="F14" s="98"/>
      <c r="G14" s="98"/>
      <c r="H14" s="98"/>
      <c r="I14" s="99"/>
      <c r="J14" s="96" t="str">
        <f t="shared" si="0"/>
        <v/>
      </c>
      <c r="K14" s="97" t="str">
        <f t="shared" si="3"/>
        <v/>
      </c>
      <c r="L14" s="100"/>
      <c r="M14" s="100"/>
      <c r="N14" s="100"/>
      <c r="O14" s="100"/>
      <c r="P14" s="100"/>
      <c r="Q14" s="100"/>
      <c r="R14" s="6">
        <f>IFERROR(IF(A14&gt;=1,VLOOKUP(E14,HOME!$AG$2:$AH$13,2,0),0),0)</f>
        <v>0</v>
      </c>
      <c r="S14" s="6">
        <f>IFERROR(IF(A14&gt;=1,VLOOKUP(F14,HOME!$AE$2:$AF$4,2,0),0),0)</f>
        <v>0</v>
      </c>
      <c r="T14" s="6">
        <f t="shared" si="1"/>
        <v>0</v>
      </c>
      <c r="U14" s="6">
        <f t="shared" si="4"/>
        <v>0</v>
      </c>
      <c r="V14" s="6">
        <f t="shared" si="2"/>
        <v>0</v>
      </c>
      <c r="W14" s="6">
        <f t="shared" si="5"/>
        <v>0</v>
      </c>
    </row>
    <row r="15" spans="1:26" ht="18" customHeight="1" x14ac:dyDescent="0.25">
      <c r="A15" s="94">
        <f t="shared" si="6"/>
        <v>0</v>
      </c>
      <c r="B15" s="94">
        <f>DATA!B16</f>
        <v>0</v>
      </c>
      <c r="C15" s="95">
        <f>DATA!C16</f>
        <v>0</v>
      </c>
      <c r="D15" s="95">
        <f>DATA!D16</f>
        <v>0</v>
      </c>
      <c r="E15" s="98"/>
      <c r="F15" s="98"/>
      <c r="G15" s="98"/>
      <c r="H15" s="98"/>
      <c r="I15" s="99"/>
      <c r="J15" s="96" t="str">
        <f t="shared" si="0"/>
        <v/>
      </c>
      <c r="K15" s="97" t="str">
        <f t="shared" si="3"/>
        <v/>
      </c>
      <c r="L15" s="100"/>
      <c r="M15" s="100"/>
      <c r="N15" s="100"/>
      <c r="O15" s="100"/>
      <c r="P15" s="100"/>
      <c r="Q15" s="100"/>
      <c r="R15" s="6">
        <f>IFERROR(IF(A15&gt;=1,VLOOKUP(E15,HOME!$AG$2:$AH$13,2,0),0),0)</f>
        <v>0</v>
      </c>
      <c r="S15" s="6">
        <f>IFERROR(IF(A15&gt;=1,VLOOKUP(F15,HOME!$AE$2:$AF$4,2,0),0),0)</f>
        <v>0</v>
      </c>
      <c r="T15" s="6">
        <f t="shared" si="1"/>
        <v>0</v>
      </c>
      <c r="U15" s="6">
        <f t="shared" si="4"/>
        <v>0</v>
      </c>
      <c r="V15" s="6">
        <f t="shared" si="2"/>
        <v>0</v>
      </c>
      <c r="W15" s="6">
        <f t="shared" si="5"/>
        <v>0</v>
      </c>
    </row>
    <row r="16" spans="1:26" ht="18" customHeight="1" x14ac:dyDescent="0.25">
      <c r="A16" s="94">
        <f t="shared" si="6"/>
        <v>0</v>
      </c>
      <c r="B16" s="94">
        <f>DATA!B17</f>
        <v>0</v>
      </c>
      <c r="C16" s="95">
        <f>DATA!C17</f>
        <v>0</v>
      </c>
      <c r="D16" s="95">
        <f>DATA!D17</f>
        <v>0</v>
      </c>
      <c r="E16" s="98"/>
      <c r="F16" s="98"/>
      <c r="G16" s="98"/>
      <c r="H16" s="98"/>
      <c r="I16" s="99"/>
      <c r="J16" s="96" t="str">
        <f t="shared" si="0"/>
        <v/>
      </c>
      <c r="K16" s="97" t="str">
        <f t="shared" si="3"/>
        <v/>
      </c>
      <c r="L16" s="100"/>
      <c r="M16" s="100"/>
      <c r="N16" s="100"/>
      <c r="O16" s="100"/>
      <c r="P16" s="100"/>
      <c r="Q16" s="100"/>
      <c r="R16" s="6">
        <f>IFERROR(IF(A16&gt;=1,VLOOKUP(E16,HOME!$AG$2:$AH$13,2,0),0),0)</f>
        <v>0</v>
      </c>
      <c r="S16" s="6">
        <f>IFERROR(IF(A16&gt;=1,VLOOKUP(F16,HOME!$AE$2:$AF$4,2,0),0),0)</f>
        <v>0</v>
      </c>
      <c r="T16" s="6">
        <f t="shared" si="1"/>
        <v>0</v>
      </c>
      <c r="U16" s="6">
        <f t="shared" si="4"/>
        <v>0</v>
      </c>
      <c r="V16" s="6">
        <f t="shared" si="2"/>
        <v>0</v>
      </c>
      <c r="W16" s="6">
        <f t="shared" si="5"/>
        <v>0</v>
      </c>
    </row>
    <row r="17" spans="1:23" ht="18" customHeight="1" x14ac:dyDescent="0.25">
      <c r="A17" s="94">
        <f t="shared" si="6"/>
        <v>0</v>
      </c>
      <c r="B17" s="94">
        <f>DATA!B18</f>
        <v>0</v>
      </c>
      <c r="C17" s="95">
        <f>DATA!C18</f>
        <v>0</v>
      </c>
      <c r="D17" s="95">
        <f>DATA!D18</f>
        <v>0</v>
      </c>
      <c r="E17" s="98"/>
      <c r="F17" s="98"/>
      <c r="G17" s="98"/>
      <c r="H17" s="98"/>
      <c r="I17" s="99"/>
      <c r="J17" s="96" t="str">
        <f t="shared" si="0"/>
        <v/>
      </c>
      <c r="K17" s="97" t="str">
        <f t="shared" si="3"/>
        <v/>
      </c>
      <c r="L17" s="100"/>
      <c r="M17" s="100"/>
      <c r="N17" s="100"/>
      <c r="O17" s="100"/>
      <c r="P17" s="100"/>
      <c r="Q17" s="100"/>
      <c r="R17" s="6">
        <f>IFERROR(IF(A17&gt;=1,VLOOKUP(E17,HOME!$AG$2:$AH$13,2,0),0),0)</f>
        <v>0</v>
      </c>
      <c r="S17" s="6">
        <f>IFERROR(IF(A17&gt;=1,VLOOKUP(F17,HOME!$AE$2:$AF$4,2,0),0),0)</f>
        <v>0</v>
      </c>
      <c r="T17" s="6">
        <f t="shared" si="1"/>
        <v>0</v>
      </c>
      <c r="U17" s="6">
        <f t="shared" si="4"/>
        <v>0</v>
      </c>
      <c r="V17" s="6">
        <f t="shared" si="2"/>
        <v>0</v>
      </c>
      <c r="W17" s="6">
        <f t="shared" si="5"/>
        <v>0</v>
      </c>
    </row>
    <row r="18" spans="1:23" ht="18" customHeight="1" x14ac:dyDescent="0.25">
      <c r="A18" s="94">
        <f t="shared" si="6"/>
        <v>0</v>
      </c>
      <c r="B18" s="94">
        <f>DATA!B19</f>
        <v>0</v>
      </c>
      <c r="C18" s="95">
        <f>DATA!C19</f>
        <v>0</v>
      </c>
      <c r="D18" s="95">
        <f>DATA!D19</f>
        <v>0</v>
      </c>
      <c r="E18" s="98"/>
      <c r="F18" s="98"/>
      <c r="G18" s="98"/>
      <c r="H18" s="98"/>
      <c r="I18" s="99"/>
      <c r="J18" s="96" t="str">
        <f t="shared" si="0"/>
        <v/>
      </c>
      <c r="K18" s="97" t="str">
        <f t="shared" si="3"/>
        <v/>
      </c>
      <c r="L18" s="100"/>
      <c r="M18" s="100"/>
      <c r="N18" s="100"/>
      <c r="O18" s="100"/>
      <c r="P18" s="100"/>
      <c r="Q18" s="100"/>
      <c r="R18" s="6">
        <f>IFERROR(IF(A18&gt;=1,VLOOKUP(E18,HOME!$AG$2:$AH$13,2,0),0),0)</f>
        <v>0</v>
      </c>
      <c r="S18" s="6">
        <f>IFERROR(IF(A18&gt;=1,VLOOKUP(F18,HOME!$AE$2:$AF$4,2,0),0),0)</f>
        <v>0</v>
      </c>
      <c r="T18" s="6">
        <f t="shared" si="1"/>
        <v>0</v>
      </c>
      <c r="U18" s="6">
        <f t="shared" si="4"/>
        <v>0</v>
      </c>
      <c r="V18" s="6">
        <f t="shared" si="2"/>
        <v>0</v>
      </c>
      <c r="W18" s="6">
        <f t="shared" si="5"/>
        <v>0</v>
      </c>
    </row>
    <row r="19" spans="1:23" ht="18" customHeight="1" x14ac:dyDescent="0.25">
      <c r="A19" s="94">
        <f t="shared" si="6"/>
        <v>0</v>
      </c>
      <c r="B19" s="94">
        <f>DATA!B20</f>
        <v>0</v>
      </c>
      <c r="C19" s="95">
        <f>DATA!C20</f>
        <v>0</v>
      </c>
      <c r="D19" s="95">
        <f>DATA!D20</f>
        <v>0</v>
      </c>
      <c r="E19" s="98"/>
      <c r="F19" s="98"/>
      <c r="G19" s="98"/>
      <c r="H19" s="98"/>
      <c r="I19" s="99"/>
      <c r="J19" s="96" t="str">
        <f t="shared" si="0"/>
        <v/>
      </c>
      <c r="K19" s="97" t="str">
        <f t="shared" si="3"/>
        <v/>
      </c>
      <c r="L19" s="100"/>
      <c r="M19" s="100"/>
      <c r="N19" s="100"/>
      <c r="O19" s="100"/>
      <c r="P19" s="100"/>
      <c r="Q19" s="100"/>
      <c r="R19" s="6">
        <f>IFERROR(IF(A19&gt;=1,VLOOKUP(E19,HOME!$AG$2:$AH$13,2,0),0),0)</f>
        <v>0</v>
      </c>
      <c r="S19" s="6">
        <f>IFERROR(IF(A19&gt;=1,VLOOKUP(F19,HOME!$AE$2:$AF$4,2,0),0),0)</f>
        <v>0</v>
      </c>
      <c r="T19" s="6">
        <f t="shared" si="1"/>
        <v>0</v>
      </c>
      <c r="U19" s="6">
        <f t="shared" si="4"/>
        <v>0</v>
      </c>
      <c r="V19" s="6">
        <f t="shared" si="2"/>
        <v>0</v>
      </c>
      <c r="W19" s="6">
        <f t="shared" si="5"/>
        <v>0</v>
      </c>
    </row>
    <row r="20" spans="1:23" ht="18" customHeight="1" x14ac:dyDescent="0.25">
      <c r="A20" s="94">
        <f t="shared" si="6"/>
        <v>0</v>
      </c>
      <c r="B20" s="94">
        <f>DATA!B21</f>
        <v>0</v>
      </c>
      <c r="C20" s="95">
        <f>DATA!C21</f>
        <v>0</v>
      </c>
      <c r="D20" s="95">
        <f>DATA!D21</f>
        <v>0</v>
      </c>
      <c r="E20" s="98"/>
      <c r="F20" s="98"/>
      <c r="G20" s="98"/>
      <c r="H20" s="98"/>
      <c r="I20" s="99"/>
      <c r="J20" s="96" t="str">
        <f t="shared" si="0"/>
        <v/>
      </c>
      <c r="K20" s="97" t="str">
        <f t="shared" si="3"/>
        <v/>
      </c>
      <c r="L20" s="100"/>
      <c r="M20" s="100"/>
      <c r="N20" s="100"/>
      <c r="O20" s="100"/>
      <c r="P20" s="100"/>
      <c r="Q20" s="100"/>
      <c r="R20" s="6">
        <f>IFERROR(IF(A20&gt;=1,VLOOKUP(E20,HOME!$AG$2:$AH$13,2,0),0),0)</f>
        <v>0</v>
      </c>
      <c r="S20" s="6">
        <f>IFERROR(IF(A20&gt;=1,VLOOKUP(F20,HOME!$AE$2:$AF$4,2,0),0),0)</f>
        <v>0</v>
      </c>
      <c r="T20" s="6">
        <f t="shared" si="1"/>
        <v>0</v>
      </c>
      <c r="U20" s="6">
        <f t="shared" si="4"/>
        <v>0</v>
      </c>
      <c r="V20" s="6">
        <f t="shared" si="2"/>
        <v>0</v>
      </c>
      <c r="W20" s="6">
        <f t="shared" si="5"/>
        <v>0</v>
      </c>
    </row>
    <row r="21" spans="1:23" ht="18" customHeight="1" x14ac:dyDescent="0.25">
      <c r="A21" s="94">
        <f t="shared" si="6"/>
        <v>0</v>
      </c>
      <c r="B21" s="94">
        <f>DATA!B22</f>
        <v>0</v>
      </c>
      <c r="C21" s="95">
        <f>DATA!C22</f>
        <v>0</v>
      </c>
      <c r="D21" s="95">
        <f>DATA!D22</f>
        <v>0</v>
      </c>
      <c r="E21" s="98"/>
      <c r="F21" s="98"/>
      <c r="G21" s="98"/>
      <c r="H21" s="98"/>
      <c r="I21" s="99"/>
      <c r="J21" s="96" t="str">
        <f t="shared" si="0"/>
        <v/>
      </c>
      <c r="K21" s="97" t="str">
        <f t="shared" si="3"/>
        <v/>
      </c>
      <c r="L21" s="100"/>
      <c r="M21" s="100"/>
      <c r="N21" s="100"/>
      <c r="O21" s="100"/>
      <c r="P21" s="100"/>
      <c r="Q21" s="100"/>
      <c r="R21" s="6">
        <f>IFERROR(IF(A21&gt;=1,VLOOKUP(E21,HOME!$AG$2:$AH$13,2,0),0),0)</f>
        <v>0</v>
      </c>
      <c r="S21" s="6">
        <f>IFERROR(IF(A21&gt;=1,VLOOKUP(F21,HOME!$AE$2:$AF$4,2,0),0),0)</f>
        <v>0</v>
      </c>
      <c r="T21" s="6">
        <f t="shared" si="1"/>
        <v>0</v>
      </c>
      <c r="U21" s="6">
        <f t="shared" si="4"/>
        <v>0</v>
      </c>
      <c r="V21" s="6">
        <f t="shared" si="2"/>
        <v>0</v>
      </c>
      <c r="W21" s="6">
        <f t="shared" si="5"/>
        <v>0</v>
      </c>
    </row>
    <row r="22" spans="1:23" ht="18" customHeight="1" x14ac:dyDescent="0.25">
      <c r="A22" s="94">
        <f t="shared" si="6"/>
        <v>0</v>
      </c>
      <c r="B22" s="94">
        <f>DATA!B23</f>
        <v>0</v>
      </c>
      <c r="C22" s="95">
        <f>DATA!C23</f>
        <v>0</v>
      </c>
      <c r="D22" s="95">
        <f>DATA!D23</f>
        <v>0</v>
      </c>
      <c r="E22" s="98"/>
      <c r="F22" s="98"/>
      <c r="G22" s="98"/>
      <c r="H22" s="98"/>
      <c r="I22" s="99"/>
      <c r="J22" s="96" t="str">
        <f t="shared" si="0"/>
        <v/>
      </c>
      <c r="K22" s="97" t="str">
        <f t="shared" si="3"/>
        <v/>
      </c>
      <c r="L22" s="100"/>
      <c r="M22" s="100"/>
      <c r="N22" s="100"/>
      <c r="O22" s="100"/>
      <c r="P22" s="100"/>
      <c r="Q22" s="100"/>
      <c r="R22" s="6">
        <f>IFERROR(IF(A22&gt;=1,VLOOKUP(E22,HOME!$AG$2:$AH$13,2,0),0),0)</f>
        <v>0</v>
      </c>
      <c r="S22" s="6">
        <f>IFERROR(IF(A22&gt;=1,VLOOKUP(F22,HOME!$AE$2:$AF$4,2,0),0),0)</f>
        <v>0</v>
      </c>
      <c r="T22" s="6">
        <f t="shared" si="1"/>
        <v>0</v>
      </c>
      <c r="U22" s="6">
        <f t="shared" si="4"/>
        <v>0</v>
      </c>
      <c r="V22" s="6">
        <f t="shared" si="2"/>
        <v>0</v>
      </c>
      <c r="W22" s="6">
        <f t="shared" si="5"/>
        <v>0</v>
      </c>
    </row>
    <row r="23" spans="1:23" ht="18" customHeight="1" x14ac:dyDescent="0.25">
      <c r="A23" s="94">
        <f t="shared" si="6"/>
        <v>0</v>
      </c>
      <c r="B23" s="94">
        <f>DATA!B24</f>
        <v>0</v>
      </c>
      <c r="C23" s="95">
        <f>DATA!C24</f>
        <v>0</v>
      </c>
      <c r="D23" s="95">
        <f>DATA!D24</f>
        <v>0</v>
      </c>
      <c r="E23" s="98"/>
      <c r="F23" s="98"/>
      <c r="G23" s="98"/>
      <c r="H23" s="98"/>
      <c r="I23" s="99"/>
      <c r="J23" s="96" t="str">
        <f t="shared" si="0"/>
        <v/>
      </c>
      <c r="K23" s="97" t="str">
        <f t="shared" si="3"/>
        <v/>
      </c>
      <c r="L23" s="100"/>
      <c r="M23" s="100"/>
      <c r="N23" s="100"/>
      <c r="O23" s="100"/>
      <c r="P23" s="100"/>
      <c r="Q23" s="100"/>
      <c r="R23" s="6">
        <f>IFERROR(IF(A23&gt;=1,VLOOKUP(E23,HOME!$AG$2:$AH$13,2,0),0),0)</f>
        <v>0</v>
      </c>
      <c r="S23" s="6">
        <f>IFERROR(IF(A23&gt;=1,VLOOKUP(F23,HOME!$AE$2:$AF$4,2,0),0),0)</f>
        <v>0</v>
      </c>
      <c r="T23" s="6">
        <f t="shared" si="1"/>
        <v>0</v>
      </c>
      <c r="U23" s="6">
        <f t="shared" si="4"/>
        <v>0</v>
      </c>
      <c r="V23" s="6">
        <f t="shared" si="2"/>
        <v>0</v>
      </c>
      <c r="W23" s="6">
        <f t="shared" si="5"/>
        <v>0</v>
      </c>
    </row>
    <row r="24" spans="1:23" ht="18" customHeight="1" x14ac:dyDescent="0.25">
      <c r="A24" s="94">
        <f t="shared" si="6"/>
        <v>0</v>
      </c>
      <c r="B24" s="94">
        <f>DATA!B25</f>
        <v>0</v>
      </c>
      <c r="C24" s="95">
        <f>DATA!C25</f>
        <v>0</v>
      </c>
      <c r="D24" s="95">
        <f>DATA!D25</f>
        <v>0</v>
      </c>
      <c r="E24" s="98"/>
      <c r="F24" s="98"/>
      <c r="G24" s="98"/>
      <c r="H24" s="98"/>
      <c r="I24" s="99"/>
      <c r="J24" s="96" t="str">
        <f t="shared" si="0"/>
        <v/>
      </c>
      <c r="K24" s="97" t="str">
        <f t="shared" si="3"/>
        <v/>
      </c>
      <c r="L24" s="100"/>
      <c r="M24" s="100"/>
      <c r="N24" s="100"/>
      <c r="O24" s="100"/>
      <c r="P24" s="100"/>
      <c r="Q24" s="100"/>
      <c r="R24" s="6">
        <f>IFERROR(IF(A24&gt;=1,VLOOKUP(E24,HOME!$AG$2:$AH$13,2,0),0),0)</f>
        <v>0</v>
      </c>
      <c r="S24" s="6">
        <f>IFERROR(IF(A24&gt;=1,VLOOKUP(F24,HOME!$AE$2:$AF$4,2,0),0),0)</f>
        <v>0</v>
      </c>
      <c r="T24" s="6">
        <f t="shared" si="1"/>
        <v>0</v>
      </c>
      <c r="U24" s="6">
        <f t="shared" si="4"/>
        <v>0</v>
      </c>
      <c r="V24" s="6">
        <f t="shared" si="2"/>
        <v>0</v>
      </c>
      <c r="W24" s="6">
        <f t="shared" si="5"/>
        <v>0</v>
      </c>
    </row>
    <row r="25" spans="1:23" ht="18" customHeight="1" x14ac:dyDescent="0.25">
      <c r="A25" s="94">
        <f t="shared" si="6"/>
        <v>0</v>
      </c>
      <c r="B25" s="94">
        <f>DATA!B26</f>
        <v>0</v>
      </c>
      <c r="C25" s="95">
        <f>DATA!C26</f>
        <v>0</v>
      </c>
      <c r="D25" s="95">
        <f>DATA!D26</f>
        <v>0</v>
      </c>
      <c r="E25" s="98"/>
      <c r="F25" s="98"/>
      <c r="G25" s="98"/>
      <c r="H25" s="98"/>
      <c r="I25" s="99"/>
      <c r="J25" s="96" t="str">
        <f t="shared" si="0"/>
        <v/>
      </c>
      <c r="K25" s="97" t="str">
        <f t="shared" si="3"/>
        <v/>
      </c>
      <c r="L25" s="100"/>
      <c r="M25" s="100"/>
      <c r="N25" s="100"/>
      <c r="O25" s="100"/>
      <c r="P25" s="100"/>
      <c r="Q25" s="100"/>
      <c r="R25" s="6">
        <f>IFERROR(IF(A25&gt;=1,VLOOKUP(E25,HOME!$AG$2:$AH$13,2,0),0),0)</f>
        <v>0</v>
      </c>
      <c r="S25" s="6">
        <f>IFERROR(IF(A25&gt;=1,VLOOKUP(F25,HOME!$AE$2:$AF$4,2,0),0),0)</f>
        <v>0</v>
      </c>
      <c r="T25" s="6">
        <f t="shared" si="1"/>
        <v>0</v>
      </c>
      <c r="U25" s="6">
        <f t="shared" si="4"/>
        <v>0</v>
      </c>
      <c r="V25" s="6">
        <f t="shared" si="2"/>
        <v>0</v>
      </c>
      <c r="W25" s="6">
        <f t="shared" si="5"/>
        <v>0</v>
      </c>
    </row>
    <row r="26" spans="1:23" ht="18" customHeight="1" x14ac:dyDescent="0.25">
      <c r="A26" s="94">
        <f t="shared" si="6"/>
        <v>0</v>
      </c>
      <c r="B26" s="94">
        <f>DATA!B27</f>
        <v>0</v>
      </c>
      <c r="C26" s="95">
        <f>DATA!C27</f>
        <v>0</v>
      </c>
      <c r="D26" s="95">
        <f>DATA!D27</f>
        <v>0</v>
      </c>
      <c r="E26" s="98"/>
      <c r="F26" s="98"/>
      <c r="G26" s="98"/>
      <c r="H26" s="98"/>
      <c r="I26" s="99"/>
      <c r="J26" s="96" t="str">
        <f t="shared" si="0"/>
        <v/>
      </c>
      <c r="K26" s="97" t="str">
        <f t="shared" si="3"/>
        <v/>
      </c>
      <c r="L26" s="100"/>
      <c r="M26" s="100"/>
      <c r="N26" s="100"/>
      <c r="O26" s="100"/>
      <c r="P26" s="100"/>
      <c r="Q26" s="100"/>
      <c r="R26" s="6">
        <f>IFERROR(IF(A26&gt;=1,VLOOKUP(E26,HOME!$AG$2:$AH$13,2,0),0),0)</f>
        <v>0</v>
      </c>
      <c r="S26" s="6">
        <f>IFERROR(IF(A26&gt;=1,VLOOKUP(F26,HOME!$AE$2:$AF$4,2,0),0),0)</f>
        <v>0</v>
      </c>
      <c r="T26" s="6">
        <f t="shared" si="1"/>
        <v>0</v>
      </c>
      <c r="U26" s="6">
        <f t="shared" si="4"/>
        <v>0</v>
      </c>
      <c r="V26" s="6">
        <f t="shared" si="2"/>
        <v>0</v>
      </c>
      <c r="W26" s="6">
        <f t="shared" si="5"/>
        <v>0</v>
      </c>
    </row>
    <row r="27" spans="1:23" ht="18" customHeight="1" x14ac:dyDescent="0.25">
      <c r="A27" s="94">
        <f t="shared" si="6"/>
        <v>0</v>
      </c>
      <c r="B27" s="94">
        <f>DATA!B28</f>
        <v>0</v>
      </c>
      <c r="C27" s="95">
        <f>DATA!C28</f>
        <v>0</v>
      </c>
      <c r="D27" s="95">
        <f>DATA!D28</f>
        <v>0</v>
      </c>
      <c r="E27" s="98"/>
      <c r="F27" s="98"/>
      <c r="G27" s="98"/>
      <c r="H27" s="98"/>
      <c r="I27" s="99"/>
      <c r="J27" s="96" t="str">
        <f t="shared" si="0"/>
        <v/>
      </c>
      <c r="K27" s="97" t="str">
        <f t="shared" si="3"/>
        <v/>
      </c>
      <c r="L27" s="100"/>
      <c r="M27" s="100"/>
      <c r="N27" s="100"/>
      <c r="O27" s="100"/>
      <c r="P27" s="100"/>
      <c r="Q27" s="100"/>
      <c r="R27" s="6">
        <f>IFERROR(IF(A27&gt;=1,VLOOKUP(E27,HOME!$AG$2:$AH$13,2,0),0),0)</f>
        <v>0</v>
      </c>
      <c r="S27" s="6">
        <f>IFERROR(IF(A27&gt;=1,VLOOKUP(F27,HOME!$AE$2:$AF$4,2,0),0),0)</f>
        <v>0</v>
      </c>
      <c r="T27" s="6">
        <f t="shared" si="1"/>
        <v>0</v>
      </c>
      <c r="U27" s="6">
        <f t="shared" si="4"/>
        <v>0</v>
      </c>
      <c r="V27" s="6">
        <f t="shared" si="2"/>
        <v>0</v>
      </c>
      <c r="W27" s="6">
        <f t="shared" si="5"/>
        <v>0</v>
      </c>
    </row>
    <row r="28" spans="1:23" ht="18" customHeight="1" x14ac:dyDescent="0.25">
      <c r="A28" s="94">
        <f t="shared" si="6"/>
        <v>0</v>
      </c>
      <c r="B28" s="94">
        <f>DATA!B29</f>
        <v>0</v>
      </c>
      <c r="C28" s="95">
        <f>DATA!C29</f>
        <v>0</v>
      </c>
      <c r="D28" s="95">
        <f>DATA!D29</f>
        <v>0</v>
      </c>
      <c r="E28" s="98"/>
      <c r="F28" s="98"/>
      <c r="G28" s="98"/>
      <c r="H28" s="98"/>
      <c r="I28" s="99"/>
      <c r="J28" s="96" t="str">
        <f t="shared" si="0"/>
        <v/>
      </c>
      <c r="K28" s="97" t="str">
        <f t="shared" si="3"/>
        <v/>
      </c>
      <c r="L28" s="100"/>
      <c r="M28" s="100"/>
      <c r="N28" s="100"/>
      <c r="O28" s="100"/>
      <c r="P28" s="100"/>
      <c r="Q28" s="100"/>
      <c r="R28" s="6">
        <f>IFERROR(IF(A28&gt;=1,VLOOKUP(E28,HOME!$AG$2:$AH$13,2,0),0),0)</f>
        <v>0</v>
      </c>
      <c r="S28" s="6">
        <f>IFERROR(IF(A28&gt;=1,VLOOKUP(F28,HOME!$AE$2:$AF$4,2,0),0),0)</f>
        <v>0</v>
      </c>
      <c r="T28" s="6">
        <f t="shared" si="1"/>
        <v>0</v>
      </c>
      <c r="U28" s="6">
        <f t="shared" si="4"/>
        <v>0</v>
      </c>
      <c r="V28" s="6">
        <f t="shared" si="2"/>
        <v>0</v>
      </c>
      <c r="W28" s="6">
        <f t="shared" si="5"/>
        <v>0</v>
      </c>
    </row>
    <row r="29" spans="1:23" ht="18" customHeight="1" x14ac:dyDescent="0.25">
      <c r="A29" s="94">
        <f t="shared" si="6"/>
        <v>0</v>
      </c>
      <c r="B29" s="94">
        <f>DATA!B30</f>
        <v>0</v>
      </c>
      <c r="C29" s="95">
        <f>DATA!C30</f>
        <v>0</v>
      </c>
      <c r="D29" s="95">
        <f>DATA!D30</f>
        <v>0</v>
      </c>
      <c r="E29" s="98"/>
      <c r="F29" s="98"/>
      <c r="G29" s="98"/>
      <c r="H29" s="98"/>
      <c r="I29" s="99"/>
      <c r="J29" s="96" t="str">
        <f t="shared" si="0"/>
        <v/>
      </c>
      <c r="K29" s="97" t="str">
        <f t="shared" si="3"/>
        <v/>
      </c>
      <c r="L29" s="100"/>
      <c r="M29" s="100"/>
      <c r="N29" s="100"/>
      <c r="O29" s="100"/>
      <c r="P29" s="100"/>
      <c r="Q29" s="100"/>
      <c r="R29" s="6">
        <f>IFERROR(IF(A29&gt;=1,VLOOKUP(E29,HOME!$AG$2:$AH$13,2,0),0),0)</f>
        <v>0</v>
      </c>
      <c r="S29" s="6">
        <f>IFERROR(IF(A29&gt;=1,VLOOKUP(F29,HOME!$AE$2:$AF$4,2,0),0),0)</f>
        <v>0</v>
      </c>
      <c r="T29" s="6">
        <f t="shared" si="1"/>
        <v>0</v>
      </c>
      <c r="U29" s="6">
        <f t="shared" si="4"/>
        <v>0</v>
      </c>
      <c r="V29" s="6">
        <f t="shared" si="2"/>
        <v>0</v>
      </c>
      <c r="W29" s="6">
        <f t="shared" si="5"/>
        <v>0</v>
      </c>
    </row>
    <row r="30" spans="1:23" ht="18" customHeight="1" x14ac:dyDescent="0.25">
      <c r="A30" s="94">
        <f t="shared" si="6"/>
        <v>0</v>
      </c>
      <c r="B30" s="94">
        <f>DATA!B31</f>
        <v>0</v>
      </c>
      <c r="C30" s="95">
        <f>DATA!C31</f>
        <v>0</v>
      </c>
      <c r="D30" s="95">
        <f>DATA!D31</f>
        <v>0</v>
      </c>
      <c r="E30" s="98"/>
      <c r="F30" s="98"/>
      <c r="G30" s="98"/>
      <c r="H30" s="98"/>
      <c r="I30" s="99"/>
      <c r="J30" s="96" t="str">
        <f t="shared" si="0"/>
        <v/>
      </c>
      <c r="K30" s="97" t="str">
        <f t="shared" si="3"/>
        <v/>
      </c>
      <c r="L30" s="100"/>
      <c r="M30" s="100"/>
      <c r="N30" s="100"/>
      <c r="O30" s="100"/>
      <c r="P30" s="100"/>
      <c r="Q30" s="100"/>
      <c r="R30" s="6">
        <f>IFERROR(IF(A30&gt;=1,VLOOKUP(E30,HOME!$AG$2:$AH$13,2,0),0),0)</f>
        <v>0</v>
      </c>
      <c r="S30" s="6">
        <f>IFERROR(IF(A30&gt;=1,VLOOKUP(F30,HOME!$AE$2:$AF$4,2,0),0),0)</f>
        <v>0</v>
      </c>
      <c r="T30" s="6">
        <f t="shared" si="1"/>
        <v>0</v>
      </c>
      <c r="U30" s="6">
        <f t="shared" si="4"/>
        <v>0</v>
      </c>
      <c r="V30" s="6">
        <f t="shared" si="2"/>
        <v>0</v>
      </c>
      <c r="W30" s="6">
        <f t="shared" si="5"/>
        <v>0</v>
      </c>
    </row>
    <row r="31" spans="1:23" ht="18" customHeight="1" x14ac:dyDescent="0.25">
      <c r="A31" s="94">
        <f t="shared" si="6"/>
        <v>0</v>
      </c>
      <c r="B31" s="94">
        <f>DATA!B32</f>
        <v>0</v>
      </c>
      <c r="C31" s="95">
        <f>DATA!C32</f>
        <v>0</v>
      </c>
      <c r="D31" s="95">
        <f>DATA!D32</f>
        <v>0</v>
      </c>
      <c r="E31" s="98"/>
      <c r="F31" s="98"/>
      <c r="G31" s="98"/>
      <c r="H31" s="98"/>
      <c r="I31" s="99"/>
      <c r="J31" s="96" t="str">
        <f t="shared" si="0"/>
        <v/>
      </c>
      <c r="K31" s="97" t="str">
        <f t="shared" si="3"/>
        <v/>
      </c>
      <c r="L31" s="100"/>
      <c r="M31" s="100"/>
      <c r="N31" s="100"/>
      <c r="O31" s="100"/>
      <c r="P31" s="100"/>
      <c r="Q31" s="100"/>
      <c r="R31" s="6">
        <f>IFERROR(IF(A31&gt;=1,VLOOKUP(E31,HOME!$AG$2:$AH$13,2,0),0),0)</f>
        <v>0</v>
      </c>
      <c r="S31" s="6">
        <f>IFERROR(IF(A31&gt;=1,VLOOKUP(F31,HOME!$AE$2:$AF$4,2,0),0),0)</f>
        <v>0</v>
      </c>
      <c r="T31" s="6">
        <f t="shared" si="1"/>
        <v>0</v>
      </c>
      <c r="U31" s="6">
        <f t="shared" si="4"/>
        <v>0</v>
      </c>
      <c r="V31" s="6">
        <f t="shared" si="2"/>
        <v>0</v>
      </c>
      <c r="W31" s="6">
        <f t="shared" si="5"/>
        <v>0</v>
      </c>
    </row>
    <row r="32" spans="1:23" ht="18" customHeight="1" x14ac:dyDescent="0.25">
      <c r="A32" s="94">
        <f t="shared" si="6"/>
        <v>0</v>
      </c>
      <c r="B32" s="94">
        <f>DATA!B33</f>
        <v>0</v>
      </c>
      <c r="C32" s="95">
        <f>DATA!C33</f>
        <v>0</v>
      </c>
      <c r="D32" s="95">
        <f>DATA!D33</f>
        <v>0</v>
      </c>
      <c r="E32" s="98"/>
      <c r="F32" s="98"/>
      <c r="G32" s="98"/>
      <c r="H32" s="98"/>
      <c r="I32" s="99"/>
      <c r="J32" s="96" t="str">
        <f t="shared" si="0"/>
        <v/>
      </c>
      <c r="K32" s="97" t="str">
        <f t="shared" si="3"/>
        <v/>
      </c>
      <c r="L32" s="100"/>
      <c r="M32" s="100"/>
      <c r="N32" s="100"/>
      <c r="O32" s="100"/>
      <c r="P32" s="100"/>
      <c r="Q32" s="100"/>
      <c r="R32" s="6">
        <f>IFERROR(IF(A32&gt;=1,VLOOKUP(E32,HOME!$AG$2:$AH$13,2,0),0),0)</f>
        <v>0</v>
      </c>
      <c r="S32" s="6">
        <f>IFERROR(IF(A32&gt;=1,VLOOKUP(F32,HOME!$AE$2:$AF$4,2,0),0),0)</f>
        <v>0</v>
      </c>
      <c r="T32" s="6">
        <f t="shared" si="1"/>
        <v>0</v>
      </c>
      <c r="U32" s="6">
        <f t="shared" si="4"/>
        <v>0</v>
      </c>
      <c r="V32" s="6">
        <f t="shared" si="2"/>
        <v>0</v>
      </c>
      <c r="W32" s="6">
        <f t="shared" si="5"/>
        <v>0</v>
      </c>
    </row>
    <row r="33" spans="1:23" ht="18" customHeight="1" x14ac:dyDescent="0.25">
      <c r="A33" s="94">
        <f t="shared" si="6"/>
        <v>0</v>
      </c>
      <c r="B33" s="94">
        <f>DATA!B34</f>
        <v>0</v>
      </c>
      <c r="C33" s="95">
        <f>DATA!C34</f>
        <v>0</v>
      </c>
      <c r="D33" s="95">
        <f>DATA!D34</f>
        <v>0</v>
      </c>
      <c r="E33" s="98"/>
      <c r="F33" s="98"/>
      <c r="G33" s="98"/>
      <c r="H33" s="98"/>
      <c r="I33" s="99"/>
      <c r="J33" s="96" t="str">
        <f t="shared" si="0"/>
        <v/>
      </c>
      <c r="K33" s="97" t="str">
        <f t="shared" si="3"/>
        <v/>
      </c>
      <c r="L33" s="100"/>
      <c r="M33" s="100"/>
      <c r="N33" s="100"/>
      <c r="O33" s="100"/>
      <c r="P33" s="100"/>
      <c r="Q33" s="100"/>
      <c r="R33" s="6">
        <f>IFERROR(IF(A33&gt;=1,VLOOKUP(E33,HOME!$AG$2:$AH$13,2,0),0),0)</f>
        <v>0</v>
      </c>
      <c r="S33" s="6">
        <f>IFERROR(IF(A33&gt;=1,VLOOKUP(F33,HOME!$AE$2:$AF$4,2,0),0),0)</f>
        <v>0</v>
      </c>
      <c r="T33" s="6">
        <f t="shared" si="1"/>
        <v>0</v>
      </c>
      <c r="U33" s="6">
        <f t="shared" si="4"/>
        <v>0</v>
      </c>
      <c r="V33" s="6">
        <f t="shared" si="2"/>
        <v>0</v>
      </c>
      <c r="W33" s="6">
        <f t="shared" si="5"/>
        <v>0</v>
      </c>
    </row>
    <row r="34" spans="1:23" ht="18" customHeight="1" x14ac:dyDescent="0.25">
      <c r="A34" s="94">
        <f t="shared" si="6"/>
        <v>0</v>
      </c>
      <c r="B34" s="94">
        <f>DATA!B35</f>
        <v>0</v>
      </c>
      <c r="C34" s="95">
        <f>DATA!C35</f>
        <v>0</v>
      </c>
      <c r="D34" s="95">
        <f>DATA!D35</f>
        <v>0</v>
      </c>
      <c r="E34" s="98"/>
      <c r="F34" s="98"/>
      <c r="G34" s="98"/>
      <c r="H34" s="98"/>
      <c r="I34" s="99"/>
      <c r="J34" s="96" t="str">
        <f t="shared" si="0"/>
        <v/>
      </c>
      <c r="K34" s="97" t="str">
        <f t="shared" si="3"/>
        <v/>
      </c>
      <c r="L34" s="100"/>
      <c r="M34" s="100"/>
      <c r="N34" s="100"/>
      <c r="O34" s="100"/>
      <c r="P34" s="100"/>
      <c r="Q34" s="100"/>
      <c r="R34" s="6">
        <f>IFERROR(IF(A34&gt;=1,VLOOKUP(E34,HOME!$AG$2:$AH$13,2,0),0),0)</f>
        <v>0</v>
      </c>
      <c r="S34" s="6">
        <f>IFERROR(IF(A34&gt;=1,VLOOKUP(F34,HOME!$AE$2:$AF$4,2,0),0),0)</f>
        <v>0</v>
      </c>
      <c r="T34" s="6">
        <f t="shared" si="1"/>
        <v>0</v>
      </c>
      <c r="U34" s="6">
        <f t="shared" si="4"/>
        <v>0</v>
      </c>
      <c r="V34" s="6">
        <f t="shared" si="2"/>
        <v>0</v>
      </c>
      <c r="W34" s="6">
        <f t="shared" si="5"/>
        <v>0</v>
      </c>
    </row>
    <row r="35" spans="1:23" ht="18" customHeight="1" x14ac:dyDescent="0.25">
      <c r="A35" s="94">
        <f t="shared" si="6"/>
        <v>0</v>
      </c>
      <c r="B35" s="94">
        <f>DATA!B36</f>
        <v>0</v>
      </c>
      <c r="C35" s="95">
        <f>DATA!C36</f>
        <v>0</v>
      </c>
      <c r="D35" s="95">
        <f>DATA!D36</f>
        <v>0</v>
      </c>
      <c r="E35" s="98"/>
      <c r="F35" s="98"/>
      <c r="G35" s="98"/>
      <c r="H35" s="98"/>
      <c r="I35" s="99"/>
      <c r="J35" s="96" t="str">
        <f t="shared" si="0"/>
        <v/>
      </c>
      <c r="K35" s="97" t="str">
        <f t="shared" si="3"/>
        <v/>
      </c>
      <c r="L35" s="100"/>
      <c r="M35" s="100"/>
      <c r="N35" s="100"/>
      <c r="O35" s="100"/>
      <c r="P35" s="100"/>
      <c r="Q35" s="100"/>
      <c r="R35" s="6">
        <f>IFERROR(IF(A35&gt;=1,VLOOKUP(E35,HOME!$AG$2:$AH$13,2,0),0),0)</f>
        <v>0</v>
      </c>
      <c r="S35" s="6">
        <f>IFERROR(IF(A35&gt;=1,VLOOKUP(F35,HOME!$AE$2:$AF$4,2,0),0),0)</f>
        <v>0</v>
      </c>
      <c r="T35" s="6">
        <f t="shared" si="1"/>
        <v>0</v>
      </c>
      <c r="U35" s="6">
        <f t="shared" si="4"/>
        <v>0</v>
      </c>
      <c r="V35" s="6">
        <f t="shared" si="2"/>
        <v>0</v>
      </c>
      <c r="W35" s="6">
        <f t="shared" si="5"/>
        <v>0</v>
      </c>
    </row>
    <row r="36" spans="1:23" ht="18" customHeight="1" x14ac:dyDescent="0.25">
      <c r="A36" s="94">
        <f t="shared" si="6"/>
        <v>0</v>
      </c>
      <c r="B36" s="94">
        <f>DATA!B37</f>
        <v>0</v>
      </c>
      <c r="C36" s="95">
        <f>DATA!C37</f>
        <v>0</v>
      </c>
      <c r="D36" s="95">
        <f>DATA!D37</f>
        <v>0</v>
      </c>
      <c r="E36" s="98"/>
      <c r="F36" s="98"/>
      <c r="G36" s="98"/>
      <c r="H36" s="98"/>
      <c r="I36" s="99"/>
      <c r="J36" s="96" t="str">
        <f t="shared" si="0"/>
        <v/>
      </c>
      <c r="K36" s="97" t="str">
        <f t="shared" si="3"/>
        <v/>
      </c>
      <c r="L36" s="100"/>
      <c r="M36" s="100"/>
      <c r="N36" s="100"/>
      <c r="O36" s="100"/>
      <c r="P36" s="100"/>
      <c r="Q36" s="100"/>
      <c r="R36" s="6">
        <f>IFERROR(IF(A36&gt;=1,VLOOKUP(E36,HOME!$AG$2:$AH$13,2,0),0),0)</f>
        <v>0</v>
      </c>
      <c r="S36" s="6">
        <f>IFERROR(IF(A36&gt;=1,VLOOKUP(F36,HOME!$AE$2:$AF$4,2,0),0),0)</f>
        <v>0</v>
      </c>
      <c r="T36" s="6">
        <f t="shared" si="1"/>
        <v>0</v>
      </c>
      <c r="U36" s="6">
        <f t="shared" si="4"/>
        <v>0</v>
      </c>
      <c r="V36" s="6">
        <f t="shared" si="2"/>
        <v>0</v>
      </c>
      <c r="W36" s="6">
        <f t="shared" si="5"/>
        <v>0</v>
      </c>
    </row>
    <row r="37" spans="1:23" ht="18" customHeight="1" x14ac:dyDescent="0.25">
      <c r="A37" s="94">
        <f t="shared" si="6"/>
        <v>0</v>
      </c>
      <c r="B37" s="94">
        <f>DATA!B38</f>
        <v>0</v>
      </c>
      <c r="C37" s="95">
        <f>DATA!C38</f>
        <v>0</v>
      </c>
      <c r="D37" s="95">
        <f>DATA!D38</f>
        <v>0</v>
      </c>
      <c r="E37" s="98"/>
      <c r="F37" s="98"/>
      <c r="G37" s="98"/>
      <c r="H37" s="98"/>
      <c r="I37" s="99"/>
      <c r="J37" s="96" t="str">
        <f t="shared" si="0"/>
        <v/>
      </c>
      <c r="K37" s="97" t="str">
        <f t="shared" si="3"/>
        <v/>
      </c>
      <c r="L37" s="100"/>
      <c r="M37" s="100"/>
      <c r="N37" s="100"/>
      <c r="O37" s="100"/>
      <c r="P37" s="100"/>
      <c r="Q37" s="100"/>
      <c r="R37" s="6">
        <f>IFERROR(IF(A37&gt;=1,VLOOKUP(E37,HOME!$AG$2:$AH$13,2,0),0),0)</f>
        <v>0</v>
      </c>
      <c r="S37" s="6">
        <f>IFERROR(IF(A37&gt;=1,VLOOKUP(F37,HOME!$AE$2:$AF$4,2,0),0),0)</f>
        <v>0</v>
      </c>
      <c r="T37" s="6">
        <f t="shared" si="1"/>
        <v>0</v>
      </c>
      <c r="U37" s="6">
        <f t="shared" si="4"/>
        <v>0</v>
      </c>
      <c r="V37" s="6">
        <f t="shared" si="2"/>
        <v>0</v>
      </c>
      <c r="W37" s="6">
        <f t="shared" si="5"/>
        <v>0</v>
      </c>
    </row>
    <row r="38" spans="1:23" ht="18" customHeight="1" x14ac:dyDescent="0.25">
      <c r="A38" s="94">
        <f t="shared" si="6"/>
        <v>0</v>
      </c>
      <c r="B38" s="94">
        <f>DATA!B39</f>
        <v>0</v>
      </c>
      <c r="C38" s="95">
        <f>DATA!C39</f>
        <v>0</v>
      </c>
      <c r="D38" s="95">
        <f>DATA!D39</f>
        <v>0</v>
      </c>
      <c r="E38" s="98"/>
      <c r="F38" s="98"/>
      <c r="G38" s="98"/>
      <c r="H38" s="98"/>
      <c r="I38" s="99"/>
      <c r="J38" s="96" t="str">
        <f t="shared" si="0"/>
        <v/>
      </c>
      <c r="K38" s="97" t="str">
        <f t="shared" si="3"/>
        <v/>
      </c>
      <c r="L38" s="100"/>
      <c r="M38" s="100"/>
      <c r="N38" s="100"/>
      <c r="O38" s="100"/>
      <c r="P38" s="100"/>
      <c r="Q38" s="100"/>
      <c r="R38" s="6">
        <f>IFERROR(IF(A38&gt;=1,VLOOKUP(E38,HOME!$AG$2:$AH$13,2,0),0),0)</f>
        <v>0</v>
      </c>
      <c r="S38" s="6">
        <f>IFERROR(IF(A38&gt;=1,VLOOKUP(F38,HOME!$AE$2:$AF$4,2,0),0),0)</f>
        <v>0</v>
      </c>
      <c r="T38" s="6">
        <f t="shared" si="1"/>
        <v>0</v>
      </c>
      <c r="U38" s="6">
        <f t="shared" si="4"/>
        <v>0</v>
      </c>
      <c r="V38" s="6">
        <f t="shared" si="2"/>
        <v>0</v>
      </c>
      <c r="W38" s="6">
        <f t="shared" si="5"/>
        <v>0</v>
      </c>
    </row>
    <row r="39" spans="1:23" ht="18" customHeight="1" x14ac:dyDescent="0.25">
      <c r="A39" s="94">
        <f t="shared" si="6"/>
        <v>0</v>
      </c>
      <c r="B39" s="94">
        <f>DATA!B40</f>
        <v>0</v>
      </c>
      <c r="C39" s="95">
        <f>DATA!C40</f>
        <v>0</v>
      </c>
      <c r="D39" s="95">
        <f>DATA!D40</f>
        <v>0</v>
      </c>
      <c r="E39" s="98"/>
      <c r="F39" s="98"/>
      <c r="G39" s="98"/>
      <c r="H39" s="98"/>
      <c r="I39" s="99"/>
      <c r="J39" s="96" t="str">
        <f t="shared" si="0"/>
        <v/>
      </c>
      <c r="K39" s="97" t="str">
        <f t="shared" si="3"/>
        <v/>
      </c>
      <c r="L39" s="100"/>
      <c r="M39" s="100"/>
      <c r="N39" s="100"/>
      <c r="O39" s="100"/>
      <c r="P39" s="100"/>
      <c r="Q39" s="100"/>
      <c r="R39" s="6">
        <f>IFERROR(IF(A39&gt;=1,VLOOKUP(E39,HOME!$AG$2:$AH$13,2,0),0),0)</f>
        <v>0</v>
      </c>
      <c r="S39" s="6">
        <f>IFERROR(IF(A39&gt;=1,VLOOKUP(F39,HOME!$AE$2:$AF$4,2,0),0),0)</f>
        <v>0</v>
      </c>
      <c r="T39" s="6">
        <f t="shared" si="1"/>
        <v>0</v>
      </c>
      <c r="U39" s="6">
        <f t="shared" si="4"/>
        <v>0</v>
      </c>
      <c r="V39" s="6">
        <f t="shared" si="2"/>
        <v>0</v>
      </c>
      <c r="W39" s="6">
        <f t="shared" si="5"/>
        <v>0</v>
      </c>
    </row>
    <row r="40" spans="1:23" ht="18" customHeight="1" x14ac:dyDescent="0.25">
      <c r="A40" s="94">
        <f t="shared" si="6"/>
        <v>0</v>
      </c>
      <c r="B40" s="94">
        <f>DATA!B41</f>
        <v>0</v>
      </c>
      <c r="C40" s="95">
        <f>DATA!C41</f>
        <v>0</v>
      </c>
      <c r="D40" s="95">
        <f>DATA!D41</f>
        <v>0</v>
      </c>
      <c r="E40" s="98"/>
      <c r="F40" s="98"/>
      <c r="G40" s="98"/>
      <c r="H40" s="98"/>
      <c r="I40" s="99"/>
      <c r="J40" s="96" t="str">
        <f t="shared" si="0"/>
        <v/>
      </c>
      <c r="K40" s="97" t="str">
        <f t="shared" si="3"/>
        <v/>
      </c>
      <c r="L40" s="100"/>
      <c r="M40" s="100"/>
      <c r="N40" s="100"/>
      <c r="O40" s="100"/>
      <c r="P40" s="100"/>
      <c r="Q40" s="100"/>
      <c r="R40" s="6">
        <f>IFERROR(IF(A40&gt;=1,VLOOKUP(E40,HOME!$AG$2:$AH$13,2,0),0),0)</f>
        <v>0</v>
      </c>
      <c r="S40" s="6">
        <f>IFERROR(IF(A40&gt;=1,VLOOKUP(F40,HOME!$AE$2:$AF$4,2,0),0),0)</f>
        <v>0</v>
      </c>
      <c r="T40" s="6">
        <f t="shared" si="1"/>
        <v>0</v>
      </c>
      <c r="U40" s="6">
        <f t="shared" si="4"/>
        <v>0</v>
      </c>
      <c r="V40" s="6">
        <f t="shared" si="2"/>
        <v>0</v>
      </c>
      <c r="W40" s="6">
        <f t="shared" si="5"/>
        <v>0</v>
      </c>
    </row>
    <row r="41" spans="1:23" ht="18" customHeight="1" x14ac:dyDescent="0.25">
      <c r="A41" s="94">
        <f t="shared" si="6"/>
        <v>0</v>
      </c>
      <c r="B41" s="94">
        <f>DATA!B42</f>
        <v>0</v>
      </c>
      <c r="C41" s="95">
        <f>DATA!C42</f>
        <v>0</v>
      </c>
      <c r="D41" s="95">
        <f>DATA!D42</f>
        <v>0</v>
      </c>
      <c r="E41" s="98"/>
      <c r="F41" s="98"/>
      <c r="G41" s="98"/>
      <c r="H41" s="98"/>
      <c r="I41" s="99"/>
      <c r="J41" s="96" t="str">
        <f t="shared" si="0"/>
        <v/>
      </c>
      <c r="K41" s="97" t="str">
        <f t="shared" si="3"/>
        <v/>
      </c>
      <c r="L41" s="100"/>
      <c r="M41" s="100"/>
      <c r="N41" s="100"/>
      <c r="O41" s="100"/>
      <c r="P41" s="100"/>
      <c r="Q41" s="100"/>
      <c r="R41" s="6">
        <f>IFERROR(IF(A41&gt;=1,VLOOKUP(E41,HOME!$AG$2:$AH$13,2,0),0),0)</f>
        <v>0</v>
      </c>
      <c r="S41" s="6">
        <f>IFERROR(IF(A41&gt;=1,VLOOKUP(F41,HOME!$AE$2:$AF$4,2,0),0),0)</f>
        <v>0</v>
      </c>
      <c r="T41" s="6">
        <f t="shared" si="1"/>
        <v>0</v>
      </c>
      <c r="U41" s="6">
        <f t="shared" si="4"/>
        <v>0</v>
      </c>
      <c r="V41" s="6">
        <f t="shared" si="2"/>
        <v>0</v>
      </c>
      <c r="W41" s="6">
        <f t="shared" si="5"/>
        <v>0</v>
      </c>
    </row>
    <row r="42" spans="1:23" ht="18" customHeight="1" x14ac:dyDescent="0.25">
      <c r="A42" s="94">
        <f t="shared" si="6"/>
        <v>0</v>
      </c>
      <c r="B42" s="94">
        <f>DATA!B43</f>
        <v>0</v>
      </c>
      <c r="C42" s="95">
        <f>DATA!C43</f>
        <v>0</v>
      </c>
      <c r="D42" s="95">
        <f>DATA!D43</f>
        <v>0</v>
      </c>
      <c r="E42" s="98"/>
      <c r="F42" s="98"/>
      <c r="G42" s="98"/>
      <c r="H42" s="98"/>
      <c r="I42" s="99"/>
      <c r="J42" s="96" t="str">
        <f t="shared" si="0"/>
        <v/>
      </c>
      <c r="K42" s="97" t="str">
        <f t="shared" si="3"/>
        <v/>
      </c>
      <c r="L42" s="100"/>
      <c r="M42" s="100"/>
      <c r="N42" s="100"/>
      <c r="O42" s="100"/>
      <c r="P42" s="100"/>
      <c r="Q42" s="100"/>
      <c r="R42" s="6">
        <f>IFERROR(IF(A42&gt;=1,VLOOKUP(E42,HOME!$AG$2:$AH$13,2,0),0),0)</f>
        <v>0</v>
      </c>
      <c r="S42" s="6">
        <f>IFERROR(IF(A42&gt;=1,VLOOKUP(F42,HOME!$AE$2:$AF$4,2,0),0),0)</f>
        <v>0</v>
      </c>
      <c r="T42" s="6">
        <f t="shared" si="1"/>
        <v>0</v>
      </c>
      <c r="U42" s="6">
        <f t="shared" si="4"/>
        <v>0</v>
      </c>
      <c r="V42" s="6">
        <f t="shared" si="2"/>
        <v>0</v>
      </c>
      <c r="W42" s="6">
        <f t="shared" si="5"/>
        <v>0</v>
      </c>
    </row>
    <row r="43" spans="1:23" ht="18" customHeight="1" x14ac:dyDescent="0.25">
      <c r="A43" s="94">
        <f t="shared" si="6"/>
        <v>0</v>
      </c>
      <c r="B43" s="94">
        <f>DATA!B44</f>
        <v>0</v>
      </c>
      <c r="C43" s="95">
        <f>DATA!C44</f>
        <v>0</v>
      </c>
      <c r="D43" s="95">
        <f>DATA!D44</f>
        <v>0</v>
      </c>
      <c r="E43" s="98"/>
      <c r="F43" s="98"/>
      <c r="G43" s="98"/>
      <c r="H43" s="98"/>
      <c r="I43" s="99"/>
      <c r="J43" s="96" t="str">
        <f t="shared" si="0"/>
        <v/>
      </c>
      <c r="K43" s="97" t="str">
        <f t="shared" si="3"/>
        <v/>
      </c>
      <c r="L43" s="100"/>
      <c r="M43" s="100"/>
      <c r="N43" s="100"/>
      <c r="O43" s="100"/>
      <c r="P43" s="100"/>
      <c r="Q43" s="100"/>
      <c r="R43" s="6">
        <f>IFERROR(IF(A43&gt;=1,VLOOKUP(E43,HOME!$AG$2:$AH$13,2,0),0),0)</f>
        <v>0</v>
      </c>
      <c r="S43" s="6">
        <f>IFERROR(IF(A43&gt;=1,VLOOKUP(F43,HOME!$AE$2:$AF$4,2,0),0),0)</f>
        <v>0</v>
      </c>
      <c r="T43" s="6">
        <f t="shared" si="1"/>
        <v>0</v>
      </c>
      <c r="U43" s="6">
        <f t="shared" si="4"/>
        <v>0</v>
      </c>
      <c r="V43" s="6">
        <f t="shared" si="2"/>
        <v>0</v>
      </c>
      <c r="W43" s="6">
        <f t="shared" si="5"/>
        <v>0</v>
      </c>
    </row>
    <row r="44" spans="1:23" ht="18" customHeight="1" x14ac:dyDescent="0.25">
      <c r="A44" s="94">
        <f t="shared" si="6"/>
        <v>0</v>
      </c>
      <c r="B44" s="94">
        <f>DATA!B45</f>
        <v>0</v>
      </c>
      <c r="C44" s="95">
        <f>DATA!C45</f>
        <v>0</v>
      </c>
      <c r="D44" s="95">
        <f>DATA!D45</f>
        <v>0</v>
      </c>
      <c r="E44" s="98"/>
      <c r="F44" s="98"/>
      <c r="G44" s="98"/>
      <c r="H44" s="98"/>
      <c r="I44" s="99"/>
      <c r="J44" s="96" t="str">
        <f t="shared" si="0"/>
        <v/>
      </c>
      <c r="K44" s="97" t="str">
        <f t="shared" si="3"/>
        <v/>
      </c>
      <c r="L44" s="100"/>
      <c r="M44" s="100"/>
      <c r="N44" s="100"/>
      <c r="O44" s="100"/>
      <c r="P44" s="100"/>
      <c r="Q44" s="100"/>
      <c r="R44" s="6">
        <f>IFERROR(IF(A44&gt;=1,VLOOKUP(E44,HOME!$AG$2:$AH$13,2,0),0),0)</f>
        <v>0</v>
      </c>
      <c r="S44" s="6">
        <f>IFERROR(IF(A44&gt;=1,VLOOKUP(F44,HOME!$AE$2:$AF$4,2,0),0),0)</f>
        <v>0</v>
      </c>
      <c r="T44" s="6">
        <f t="shared" si="1"/>
        <v>0</v>
      </c>
      <c r="U44" s="6">
        <f t="shared" si="4"/>
        <v>0</v>
      </c>
      <c r="V44" s="6">
        <f t="shared" si="2"/>
        <v>0</v>
      </c>
      <c r="W44" s="6">
        <f t="shared" si="5"/>
        <v>0</v>
      </c>
    </row>
    <row r="45" spans="1:23" ht="18" customHeight="1" x14ac:dyDescent="0.25">
      <c r="A45" s="94">
        <f t="shared" si="6"/>
        <v>0</v>
      </c>
      <c r="B45" s="94">
        <f>DATA!B46</f>
        <v>0</v>
      </c>
      <c r="C45" s="95">
        <f>DATA!C46</f>
        <v>0</v>
      </c>
      <c r="D45" s="95">
        <f>DATA!D46</f>
        <v>0</v>
      </c>
      <c r="E45" s="98"/>
      <c r="F45" s="98"/>
      <c r="G45" s="98"/>
      <c r="H45" s="98"/>
      <c r="I45" s="99"/>
      <c r="J45" s="96" t="str">
        <f t="shared" si="0"/>
        <v/>
      </c>
      <c r="K45" s="97" t="str">
        <f t="shared" si="3"/>
        <v/>
      </c>
      <c r="L45" s="100"/>
      <c r="M45" s="100"/>
      <c r="N45" s="100"/>
      <c r="O45" s="100"/>
      <c r="P45" s="100"/>
      <c r="Q45" s="100"/>
      <c r="R45" s="6">
        <f>IFERROR(IF(A45&gt;=1,VLOOKUP(E45,HOME!$AG$2:$AH$13,2,0),0),0)</f>
        <v>0</v>
      </c>
      <c r="S45" s="6">
        <f>IFERROR(IF(A45&gt;=1,VLOOKUP(F45,HOME!$AE$2:$AF$4,2,0),0),0)</f>
        <v>0</v>
      </c>
      <c r="T45" s="6">
        <f t="shared" si="1"/>
        <v>0</v>
      </c>
      <c r="U45" s="6">
        <f t="shared" si="4"/>
        <v>0</v>
      </c>
      <c r="V45" s="6">
        <f t="shared" si="2"/>
        <v>0</v>
      </c>
      <c r="W45" s="6">
        <f t="shared" si="5"/>
        <v>0</v>
      </c>
    </row>
    <row r="46" spans="1:23" ht="18" customHeight="1" x14ac:dyDescent="0.25">
      <c r="A46" s="94">
        <f t="shared" si="6"/>
        <v>0</v>
      </c>
      <c r="B46" s="94">
        <f>DATA!B47</f>
        <v>0</v>
      </c>
      <c r="C46" s="95">
        <f>DATA!C47</f>
        <v>0</v>
      </c>
      <c r="D46" s="95">
        <f>DATA!D47</f>
        <v>0</v>
      </c>
      <c r="E46" s="98"/>
      <c r="F46" s="98"/>
      <c r="G46" s="98"/>
      <c r="H46" s="98"/>
      <c r="I46" s="99"/>
      <c r="J46" s="96" t="str">
        <f t="shared" si="0"/>
        <v/>
      </c>
      <c r="K46" s="97" t="str">
        <f t="shared" si="3"/>
        <v/>
      </c>
      <c r="L46" s="100"/>
      <c r="M46" s="100"/>
      <c r="N46" s="100"/>
      <c r="O46" s="100"/>
      <c r="P46" s="100"/>
      <c r="Q46" s="100"/>
      <c r="R46" s="6">
        <f>IFERROR(IF(A46&gt;=1,VLOOKUP(E46,HOME!$AG$2:$AH$13,2,0),0),0)</f>
        <v>0</v>
      </c>
      <c r="S46" s="6">
        <f>IFERROR(IF(A46&gt;=1,VLOOKUP(F46,HOME!$AE$2:$AF$4,2,0),0),0)</f>
        <v>0</v>
      </c>
      <c r="T46" s="6">
        <f t="shared" si="1"/>
        <v>0</v>
      </c>
      <c r="U46" s="6">
        <f t="shared" si="4"/>
        <v>0</v>
      </c>
      <c r="V46" s="6">
        <f t="shared" si="2"/>
        <v>0</v>
      </c>
      <c r="W46" s="6">
        <f t="shared" si="5"/>
        <v>0</v>
      </c>
    </row>
    <row r="47" spans="1:23" ht="18" customHeight="1" x14ac:dyDescent="0.25">
      <c r="A47" s="94">
        <f t="shared" si="6"/>
        <v>0</v>
      </c>
      <c r="B47" s="94">
        <f>DATA!B48</f>
        <v>0</v>
      </c>
      <c r="C47" s="95">
        <f>DATA!C48</f>
        <v>0</v>
      </c>
      <c r="D47" s="95">
        <f>DATA!D48</f>
        <v>0</v>
      </c>
      <c r="E47" s="98"/>
      <c r="F47" s="98"/>
      <c r="G47" s="98"/>
      <c r="H47" s="98"/>
      <c r="I47" s="99"/>
      <c r="J47" s="96" t="str">
        <f t="shared" si="0"/>
        <v/>
      </c>
      <c r="K47" s="97" t="str">
        <f t="shared" si="3"/>
        <v/>
      </c>
      <c r="L47" s="100"/>
      <c r="M47" s="100"/>
      <c r="N47" s="100"/>
      <c r="O47" s="100"/>
      <c r="P47" s="100"/>
      <c r="Q47" s="100"/>
      <c r="R47" s="6">
        <f>IFERROR(IF(A47&gt;=1,VLOOKUP(E47,HOME!$AG$2:$AH$13,2,0),0),0)</f>
        <v>0</v>
      </c>
      <c r="S47" s="6">
        <f>IFERROR(IF(A47&gt;=1,VLOOKUP(F47,HOME!$AE$2:$AF$4,2,0),0),0)</f>
        <v>0</v>
      </c>
      <c r="T47" s="6">
        <f t="shared" si="1"/>
        <v>0</v>
      </c>
      <c r="U47" s="6">
        <f t="shared" si="4"/>
        <v>0</v>
      </c>
      <c r="V47" s="6">
        <f t="shared" si="2"/>
        <v>0</v>
      </c>
      <c r="W47" s="6">
        <f t="shared" si="5"/>
        <v>0</v>
      </c>
    </row>
    <row r="48" spans="1:23" ht="18" customHeight="1" x14ac:dyDescent="0.25">
      <c r="A48" s="94">
        <f t="shared" si="6"/>
        <v>0</v>
      </c>
      <c r="B48" s="94">
        <f>DATA!B49</f>
        <v>0</v>
      </c>
      <c r="C48" s="95">
        <f>DATA!C49</f>
        <v>0</v>
      </c>
      <c r="D48" s="95">
        <f>DATA!D49</f>
        <v>0</v>
      </c>
      <c r="E48" s="98"/>
      <c r="F48" s="98"/>
      <c r="G48" s="98"/>
      <c r="H48" s="98"/>
      <c r="I48" s="99"/>
      <c r="J48" s="96" t="str">
        <f t="shared" si="0"/>
        <v/>
      </c>
      <c r="K48" s="97" t="str">
        <f t="shared" si="3"/>
        <v/>
      </c>
      <c r="L48" s="100"/>
      <c r="M48" s="100"/>
      <c r="N48" s="100"/>
      <c r="O48" s="100"/>
      <c r="P48" s="100"/>
      <c r="Q48" s="100"/>
      <c r="R48" s="6">
        <f>IFERROR(IF(A48&gt;=1,VLOOKUP(E48,HOME!$AG$2:$AH$13,2,0),0),0)</f>
        <v>0</v>
      </c>
      <c r="S48" s="6">
        <f>IFERROR(IF(A48&gt;=1,VLOOKUP(F48,HOME!$AE$2:$AF$4,2,0),0),0)</f>
        <v>0</v>
      </c>
      <c r="T48" s="6">
        <f t="shared" si="1"/>
        <v>0</v>
      </c>
      <c r="U48" s="6">
        <f t="shared" si="4"/>
        <v>0</v>
      </c>
      <c r="V48" s="6">
        <f t="shared" si="2"/>
        <v>0</v>
      </c>
      <c r="W48" s="6">
        <f t="shared" si="5"/>
        <v>0</v>
      </c>
    </row>
    <row r="49" spans="1:23" ht="18" customHeight="1" x14ac:dyDescent="0.25">
      <c r="A49" s="94">
        <f t="shared" si="6"/>
        <v>0</v>
      </c>
      <c r="B49" s="94">
        <f>DATA!B50</f>
        <v>0</v>
      </c>
      <c r="C49" s="95">
        <f>DATA!C50</f>
        <v>0</v>
      </c>
      <c r="D49" s="95">
        <f>DATA!D50</f>
        <v>0</v>
      </c>
      <c r="E49" s="98"/>
      <c r="F49" s="98"/>
      <c r="G49" s="98"/>
      <c r="H49" s="98"/>
      <c r="I49" s="99"/>
      <c r="J49" s="96" t="str">
        <f t="shared" si="0"/>
        <v/>
      </c>
      <c r="K49" s="97" t="str">
        <f t="shared" si="3"/>
        <v/>
      </c>
      <c r="L49" s="100"/>
      <c r="M49" s="100"/>
      <c r="N49" s="100"/>
      <c r="O49" s="100"/>
      <c r="P49" s="100"/>
      <c r="Q49" s="100"/>
      <c r="R49" s="6">
        <f>IFERROR(IF(A49&gt;=1,VLOOKUP(E49,HOME!$AG$2:$AH$13,2,0),0),0)</f>
        <v>0</v>
      </c>
      <c r="S49" s="6">
        <f>IFERROR(IF(A49&gt;=1,VLOOKUP(F49,HOME!$AE$2:$AF$4,2,0),0),0)</f>
        <v>0</v>
      </c>
      <c r="T49" s="6">
        <f t="shared" si="1"/>
        <v>0</v>
      </c>
      <c r="U49" s="6">
        <f t="shared" si="4"/>
        <v>0</v>
      </c>
      <c r="V49" s="6">
        <f t="shared" si="2"/>
        <v>0</v>
      </c>
      <c r="W49" s="6">
        <f t="shared" si="5"/>
        <v>0</v>
      </c>
    </row>
    <row r="50" spans="1:23" ht="18" customHeight="1" x14ac:dyDescent="0.25">
      <c r="A50" s="94">
        <f t="shared" si="6"/>
        <v>0</v>
      </c>
      <c r="B50" s="94">
        <f>DATA!B51</f>
        <v>0</v>
      </c>
      <c r="C50" s="95">
        <f>DATA!C51</f>
        <v>0</v>
      </c>
      <c r="D50" s="95">
        <f>DATA!D51</f>
        <v>0</v>
      </c>
      <c r="E50" s="98"/>
      <c r="F50" s="98"/>
      <c r="G50" s="98"/>
      <c r="H50" s="98"/>
      <c r="I50" s="99"/>
      <c r="J50" s="96" t="str">
        <f t="shared" si="0"/>
        <v/>
      </c>
      <c r="K50" s="97" t="str">
        <f t="shared" si="3"/>
        <v/>
      </c>
      <c r="L50" s="100"/>
      <c r="M50" s="100"/>
      <c r="N50" s="100"/>
      <c r="O50" s="100"/>
      <c r="P50" s="100"/>
      <c r="Q50" s="100"/>
      <c r="R50" s="6">
        <f>IFERROR(IF(A50&gt;=1,VLOOKUP(E50,HOME!$AG$2:$AH$13,2,0),0),0)</f>
        <v>0</v>
      </c>
      <c r="S50" s="6">
        <f>IFERROR(IF(A50&gt;=1,VLOOKUP(F50,HOME!$AE$2:$AF$4,2,0),0),0)</f>
        <v>0</v>
      </c>
      <c r="T50" s="6">
        <f t="shared" si="1"/>
        <v>0</v>
      </c>
      <c r="U50" s="6">
        <f t="shared" si="4"/>
        <v>0</v>
      </c>
      <c r="V50" s="6">
        <f t="shared" si="2"/>
        <v>0</v>
      </c>
      <c r="W50" s="6">
        <f t="shared" si="5"/>
        <v>0</v>
      </c>
    </row>
    <row r="51" spans="1:23" ht="18" customHeight="1" x14ac:dyDescent="0.25">
      <c r="A51" s="94">
        <f t="shared" si="6"/>
        <v>0</v>
      </c>
      <c r="B51" s="94">
        <f>DATA!B52</f>
        <v>0</v>
      </c>
      <c r="C51" s="95">
        <f>DATA!C52</f>
        <v>0</v>
      </c>
      <c r="D51" s="95">
        <f>DATA!D52</f>
        <v>0</v>
      </c>
      <c r="E51" s="98"/>
      <c r="F51" s="98"/>
      <c r="G51" s="98"/>
      <c r="H51" s="98"/>
      <c r="I51" s="99"/>
      <c r="J51" s="96" t="str">
        <f t="shared" si="0"/>
        <v/>
      </c>
      <c r="K51" s="97" t="str">
        <f t="shared" si="3"/>
        <v/>
      </c>
      <c r="L51" s="100"/>
      <c r="M51" s="100"/>
      <c r="N51" s="100"/>
      <c r="O51" s="100"/>
      <c r="P51" s="100"/>
      <c r="Q51" s="100"/>
      <c r="R51" s="6">
        <f>IFERROR(IF(A51&gt;=1,VLOOKUP(E51,HOME!$AG$2:$AH$13,2,0),0),0)</f>
        <v>0</v>
      </c>
      <c r="S51" s="6">
        <f>IFERROR(IF(A51&gt;=1,VLOOKUP(F51,HOME!$AE$2:$AF$4,2,0),0),0)</f>
        <v>0</v>
      </c>
      <c r="T51" s="6">
        <f t="shared" si="1"/>
        <v>0</v>
      </c>
      <c r="U51" s="6">
        <f t="shared" si="4"/>
        <v>0</v>
      </c>
      <c r="V51" s="6">
        <f t="shared" si="2"/>
        <v>0</v>
      </c>
      <c r="W51" s="6">
        <f t="shared" si="5"/>
        <v>0</v>
      </c>
    </row>
    <row r="52" spans="1:23" ht="18" customHeight="1" x14ac:dyDescent="0.25">
      <c r="A52" s="94">
        <f t="shared" si="6"/>
        <v>0</v>
      </c>
      <c r="B52" s="94">
        <f>DATA!B53</f>
        <v>0</v>
      </c>
      <c r="C52" s="95">
        <f>DATA!C53</f>
        <v>0</v>
      </c>
      <c r="D52" s="95">
        <f>DATA!D53</f>
        <v>0</v>
      </c>
      <c r="E52" s="98"/>
      <c r="F52" s="98"/>
      <c r="G52" s="98"/>
      <c r="H52" s="98"/>
      <c r="I52" s="99"/>
      <c r="J52" s="96" t="str">
        <f t="shared" si="0"/>
        <v/>
      </c>
      <c r="K52" s="97" t="str">
        <f t="shared" si="3"/>
        <v/>
      </c>
      <c r="L52" s="100"/>
      <c r="M52" s="100"/>
      <c r="N52" s="100"/>
      <c r="O52" s="100"/>
      <c r="P52" s="100"/>
      <c r="Q52" s="100"/>
      <c r="R52" s="6">
        <f>IFERROR(IF(A52&gt;=1,VLOOKUP(E52,HOME!$AG$2:$AH$13,2,0),0),0)</f>
        <v>0</v>
      </c>
      <c r="S52" s="6">
        <f>IFERROR(IF(A52&gt;=1,VLOOKUP(F52,HOME!$AE$2:$AF$4,2,0),0),0)</f>
        <v>0</v>
      </c>
      <c r="T52" s="6">
        <f t="shared" si="1"/>
        <v>0</v>
      </c>
      <c r="U52" s="6">
        <f t="shared" si="4"/>
        <v>0</v>
      </c>
      <c r="V52" s="6">
        <f t="shared" si="2"/>
        <v>0</v>
      </c>
      <c r="W52" s="6">
        <f t="shared" si="5"/>
        <v>0</v>
      </c>
    </row>
    <row r="53" spans="1:23" ht="18" customHeight="1" x14ac:dyDescent="0.25">
      <c r="A53" s="94">
        <f t="shared" si="6"/>
        <v>0</v>
      </c>
      <c r="B53" s="94">
        <f>DATA!B54</f>
        <v>0</v>
      </c>
      <c r="C53" s="95">
        <f>DATA!C54</f>
        <v>0</v>
      </c>
      <c r="D53" s="95">
        <f>DATA!D54</f>
        <v>0</v>
      </c>
      <c r="E53" s="98"/>
      <c r="F53" s="98"/>
      <c r="G53" s="98"/>
      <c r="H53" s="98"/>
      <c r="I53" s="99"/>
      <c r="J53" s="96" t="str">
        <f t="shared" si="0"/>
        <v/>
      </c>
      <c r="K53" s="97" t="str">
        <f t="shared" si="3"/>
        <v/>
      </c>
      <c r="L53" s="100"/>
      <c r="M53" s="100"/>
      <c r="N53" s="100"/>
      <c r="O53" s="100"/>
      <c r="P53" s="100"/>
      <c r="Q53" s="100"/>
      <c r="R53" s="6">
        <f>IFERROR(IF(A53&gt;=1,VLOOKUP(E53,HOME!$AG$2:$AH$13,2,0),0),0)</f>
        <v>0</v>
      </c>
      <c r="S53" s="6">
        <f>IFERROR(IF(A53&gt;=1,VLOOKUP(F53,HOME!$AE$2:$AF$4,2,0),0),0)</f>
        <v>0</v>
      </c>
      <c r="T53" s="6">
        <f t="shared" si="1"/>
        <v>0</v>
      </c>
      <c r="U53" s="6">
        <f t="shared" si="4"/>
        <v>0</v>
      </c>
      <c r="V53" s="6">
        <f t="shared" si="2"/>
        <v>0</v>
      </c>
      <c r="W53" s="6">
        <f t="shared" si="5"/>
        <v>0</v>
      </c>
    </row>
    <row r="54" spans="1:23" ht="18" customHeight="1" x14ac:dyDescent="0.25">
      <c r="A54" s="94">
        <f t="shared" si="6"/>
        <v>0</v>
      </c>
      <c r="B54" s="94">
        <f>DATA!B55</f>
        <v>0</v>
      </c>
      <c r="C54" s="95">
        <f>DATA!C55</f>
        <v>0</v>
      </c>
      <c r="D54" s="95">
        <f>DATA!D55</f>
        <v>0</v>
      </c>
      <c r="E54" s="98"/>
      <c r="F54" s="98"/>
      <c r="G54" s="98"/>
      <c r="H54" s="98"/>
      <c r="I54" s="99"/>
      <c r="J54" s="96" t="str">
        <f t="shared" si="0"/>
        <v/>
      </c>
      <c r="K54" s="97" t="str">
        <f t="shared" si="3"/>
        <v/>
      </c>
      <c r="L54" s="100"/>
      <c r="M54" s="100"/>
      <c r="N54" s="100"/>
      <c r="O54" s="100"/>
      <c r="P54" s="100"/>
      <c r="Q54" s="100"/>
      <c r="R54" s="6">
        <f>IFERROR(IF(A54&gt;=1,VLOOKUP(E54,HOME!$AG$2:$AH$13,2,0),0),0)</f>
        <v>0</v>
      </c>
      <c r="S54" s="6">
        <f>IFERROR(IF(A54&gt;=1,VLOOKUP(F54,HOME!$AE$2:$AF$4,2,0),0),0)</f>
        <v>0</v>
      </c>
      <c r="T54" s="6">
        <f t="shared" si="1"/>
        <v>0</v>
      </c>
      <c r="U54" s="6">
        <f t="shared" si="4"/>
        <v>0</v>
      </c>
      <c r="V54" s="6">
        <f t="shared" si="2"/>
        <v>0</v>
      </c>
      <c r="W54" s="6">
        <f t="shared" si="5"/>
        <v>0</v>
      </c>
    </row>
    <row r="55" spans="1:23" ht="18" customHeight="1" x14ac:dyDescent="0.25">
      <c r="A55" s="94">
        <f t="shared" si="6"/>
        <v>0</v>
      </c>
      <c r="B55" s="94">
        <f>DATA!B56</f>
        <v>0</v>
      </c>
      <c r="C55" s="95">
        <f>DATA!C56</f>
        <v>0</v>
      </c>
      <c r="D55" s="95">
        <f>DATA!D56</f>
        <v>0</v>
      </c>
      <c r="E55" s="98"/>
      <c r="F55" s="98"/>
      <c r="G55" s="98"/>
      <c r="H55" s="98"/>
      <c r="I55" s="99"/>
      <c r="J55" s="96" t="str">
        <f t="shared" si="0"/>
        <v/>
      </c>
      <c r="K55" s="97" t="str">
        <f t="shared" si="3"/>
        <v/>
      </c>
      <c r="L55" s="100"/>
      <c r="M55" s="100"/>
      <c r="N55" s="100"/>
      <c r="O55" s="100"/>
      <c r="P55" s="100"/>
      <c r="Q55" s="100"/>
      <c r="R55" s="6">
        <f>IFERROR(IF(A55&gt;=1,VLOOKUP(E55,HOME!$AG$2:$AH$13,2,0),0),0)</f>
        <v>0</v>
      </c>
      <c r="S55" s="6">
        <f>IFERROR(IF(A55&gt;=1,VLOOKUP(F55,HOME!$AE$2:$AF$4,2,0),0),0)</f>
        <v>0</v>
      </c>
      <c r="T55" s="6">
        <f t="shared" si="1"/>
        <v>0</v>
      </c>
      <c r="U55" s="6">
        <f t="shared" si="4"/>
        <v>0</v>
      </c>
      <c r="V55" s="6">
        <f t="shared" si="2"/>
        <v>0</v>
      </c>
      <c r="W55" s="6">
        <f t="shared" si="5"/>
        <v>0</v>
      </c>
    </row>
    <row r="56" spans="1:23" ht="18" customHeight="1" x14ac:dyDescent="0.25">
      <c r="A56" s="94">
        <f t="shared" si="6"/>
        <v>0</v>
      </c>
      <c r="B56" s="94">
        <f>DATA!B57</f>
        <v>0</v>
      </c>
      <c r="C56" s="95">
        <f>DATA!C57</f>
        <v>0</v>
      </c>
      <c r="D56" s="95">
        <f>DATA!D57</f>
        <v>0</v>
      </c>
      <c r="E56" s="98"/>
      <c r="F56" s="98"/>
      <c r="G56" s="98"/>
      <c r="H56" s="98"/>
      <c r="I56" s="99"/>
      <c r="J56" s="96" t="str">
        <f t="shared" si="0"/>
        <v/>
      </c>
      <c r="K56" s="97" t="str">
        <f t="shared" si="3"/>
        <v/>
      </c>
      <c r="L56" s="100"/>
      <c r="M56" s="100"/>
      <c r="N56" s="100"/>
      <c r="O56" s="100"/>
      <c r="P56" s="100"/>
      <c r="Q56" s="100"/>
      <c r="R56" s="6">
        <f>IFERROR(IF(A56&gt;=1,VLOOKUP(E56,HOME!$AG$2:$AH$13,2,0),0),0)</f>
        <v>0</v>
      </c>
      <c r="S56" s="6">
        <f>IFERROR(IF(A56&gt;=1,VLOOKUP(F56,HOME!$AE$2:$AF$4,2,0),0),0)</f>
        <v>0</v>
      </c>
      <c r="T56" s="6">
        <f t="shared" si="1"/>
        <v>0</v>
      </c>
      <c r="U56" s="6">
        <f t="shared" si="4"/>
        <v>0</v>
      </c>
      <c r="V56" s="6">
        <f t="shared" si="2"/>
        <v>0</v>
      </c>
      <c r="W56" s="6">
        <f t="shared" si="5"/>
        <v>0</v>
      </c>
    </row>
    <row r="57" spans="1:23" ht="18" customHeight="1" x14ac:dyDescent="0.25">
      <c r="A57" s="94">
        <f t="shared" si="6"/>
        <v>0</v>
      </c>
      <c r="B57" s="94">
        <f>DATA!B58</f>
        <v>0</v>
      </c>
      <c r="C57" s="95">
        <f>DATA!C58</f>
        <v>0</v>
      </c>
      <c r="D57" s="95">
        <f>DATA!D58</f>
        <v>0</v>
      </c>
      <c r="E57" s="98"/>
      <c r="F57" s="98"/>
      <c r="G57" s="98"/>
      <c r="H57" s="98"/>
      <c r="I57" s="99"/>
      <c r="J57" s="96" t="str">
        <f t="shared" si="0"/>
        <v/>
      </c>
      <c r="K57" s="97" t="str">
        <f t="shared" si="3"/>
        <v/>
      </c>
      <c r="L57" s="100"/>
      <c r="M57" s="100"/>
      <c r="N57" s="100"/>
      <c r="O57" s="100"/>
      <c r="P57" s="100"/>
      <c r="Q57" s="100"/>
      <c r="R57" s="6">
        <f>IFERROR(IF(A57&gt;=1,VLOOKUP(E57,HOME!$AG$2:$AH$13,2,0),0),0)</f>
        <v>0</v>
      </c>
      <c r="S57" s="6">
        <f>IFERROR(IF(A57&gt;=1,VLOOKUP(F57,HOME!$AE$2:$AF$4,2,0),0),0)</f>
        <v>0</v>
      </c>
      <c r="T57" s="6">
        <f t="shared" si="1"/>
        <v>0</v>
      </c>
      <c r="U57" s="6">
        <f t="shared" si="4"/>
        <v>0</v>
      </c>
      <c r="V57" s="6">
        <f t="shared" si="2"/>
        <v>0</v>
      </c>
      <c r="W57" s="6">
        <f t="shared" si="5"/>
        <v>0</v>
      </c>
    </row>
    <row r="58" spans="1:23" ht="18" customHeight="1" x14ac:dyDescent="0.25">
      <c r="A58" s="94">
        <f t="shared" si="6"/>
        <v>0</v>
      </c>
      <c r="B58" s="94">
        <f>DATA!B59</f>
        <v>0</v>
      </c>
      <c r="C58" s="95">
        <f>DATA!C59</f>
        <v>0</v>
      </c>
      <c r="D58" s="95">
        <f>DATA!D59</f>
        <v>0</v>
      </c>
      <c r="E58" s="98"/>
      <c r="F58" s="98"/>
      <c r="G58" s="98"/>
      <c r="H58" s="98"/>
      <c r="I58" s="99"/>
      <c r="J58" s="96" t="str">
        <f t="shared" si="0"/>
        <v/>
      </c>
      <c r="K58" s="97" t="str">
        <f t="shared" si="3"/>
        <v/>
      </c>
      <c r="L58" s="100"/>
      <c r="M58" s="100"/>
      <c r="N58" s="100"/>
      <c r="O58" s="100"/>
      <c r="P58" s="100"/>
      <c r="Q58" s="100"/>
      <c r="R58" s="6">
        <f>IFERROR(IF(A58&gt;=1,VLOOKUP(E58,HOME!$AG$2:$AH$13,2,0),0),0)</f>
        <v>0</v>
      </c>
      <c r="S58" s="6">
        <f>IFERROR(IF(A58&gt;=1,VLOOKUP(F58,HOME!$AE$2:$AF$4,2,0),0),0)</f>
        <v>0</v>
      </c>
      <c r="T58" s="6">
        <f t="shared" si="1"/>
        <v>0</v>
      </c>
      <c r="U58" s="6">
        <f t="shared" si="4"/>
        <v>0</v>
      </c>
      <c r="V58" s="6">
        <f t="shared" si="2"/>
        <v>0</v>
      </c>
      <c r="W58" s="6">
        <f t="shared" si="5"/>
        <v>0</v>
      </c>
    </row>
    <row r="59" spans="1:23" ht="18" customHeight="1" x14ac:dyDescent="0.25">
      <c r="A59" s="94">
        <f t="shared" si="6"/>
        <v>0</v>
      </c>
      <c r="B59" s="94">
        <f>DATA!B60</f>
        <v>0</v>
      </c>
      <c r="C59" s="95">
        <f>DATA!C60</f>
        <v>0</v>
      </c>
      <c r="D59" s="95">
        <f>DATA!D60</f>
        <v>0</v>
      </c>
      <c r="E59" s="98"/>
      <c r="F59" s="98"/>
      <c r="G59" s="98"/>
      <c r="H59" s="98"/>
      <c r="I59" s="99"/>
      <c r="J59" s="96" t="str">
        <f t="shared" si="0"/>
        <v/>
      </c>
      <c r="K59" s="97" t="str">
        <f t="shared" si="3"/>
        <v/>
      </c>
      <c r="L59" s="100"/>
      <c r="M59" s="100"/>
      <c r="N59" s="100"/>
      <c r="O59" s="100"/>
      <c r="P59" s="100"/>
      <c r="Q59" s="100"/>
      <c r="R59" s="6">
        <f>IFERROR(IF(A59&gt;=1,VLOOKUP(E59,HOME!$AG$2:$AH$13,2,0),0),0)</f>
        <v>0</v>
      </c>
      <c r="S59" s="6">
        <f>IFERROR(IF(A59&gt;=1,VLOOKUP(F59,HOME!$AE$2:$AF$4,2,0),0),0)</f>
        <v>0</v>
      </c>
      <c r="T59" s="6">
        <f t="shared" si="1"/>
        <v>0</v>
      </c>
      <c r="U59" s="6">
        <f t="shared" si="4"/>
        <v>0</v>
      </c>
      <c r="V59" s="6">
        <f t="shared" si="2"/>
        <v>0</v>
      </c>
      <c r="W59" s="6">
        <f t="shared" si="5"/>
        <v>0</v>
      </c>
    </row>
    <row r="60" spans="1:23" ht="18" customHeight="1" x14ac:dyDescent="0.25">
      <c r="A60" s="94">
        <f t="shared" si="6"/>
        <v>0</v>
      </c>
      <c r="B60" s="94">
        <f>DATA!B61</f>
        <v>0</v>
      </c>
      <c r="C60" s="95">
        <f>DATA!C61</f>
        <v>0</v>
      </c>
      <c r="D60" s="95">
        <f>DATA!D61</f>
        <v>0</v>
      </c>
      <c r="E60" s="98"/>
      <c r="F60" s="98"/>
      <c r="G60" s="98"/>
      <c r="H60" s="98"/>
      <c r="I60" s="99"/>
      <c r="J60" s="96" t="str">
        <f t="shared" si="0"/>
        <v/>
      </c>
      <c r="K60" s="97" t="str">
        <f t="shared" si="3"/>
        <v/>
      </c>
      <c r="L60" s="100"/>
      <c r="M60" s="100"/>
      <c r="N60" s="100"/>
      <c r="O60" s="100"/>
      <c r="P60" s="100"/>
      <c r="Q60" s="100"/>
      <c r="R60" s="6">
        <f>IFERROR(IF(A60&gt;=1,VLOOKUP(E60,HOME!$AG$2:$AH$13,2,0),0),0)</f>
        <v>0</v>
      </c>
      <c r="S60" s="6">
        <f>IFERROR(IF(A60&gt;=1,VLOOKUP(F60,HOME!$AE$2:$AF$4,2,0),0),0)</f>
        <v>0</v>
      </c>
      <c r="T60" s="6">
        <f t="shared" si="1"/>
        <v>0</v>
      </c>
      <c r="U60" s="6">
        <f t="shared" si="4"/>
        <v>0</v>
      </c>
      <c r="V60" s="6">
        <f t="shared" si="2"/>
        <v>0</v>
      </c>
      <c r="W60" s="6">
        <f t="shared" si="5"/>
        <v>0</v>
      </c>
    </row>
    <row r="61" spans="1:23" ht="18" customHeight="1" x14ac:dyDescent="0.25">
      <c r="A61" s="94">
        <f t="shared" si="6"/>
        <v>0</v>
      </c>
      <c r="B61" s="94">
        <f>DATA!B62</f>
        <v>0</v>
      </c>
      <c r="C61" s="95">
        <f>DATA!C62</f>
        <v>0</v>
      </c>
      <c r="D61" s="95">
        <f>DATA!D62</f>
        <v>0</v>
      </c>
      <c r="E61" s="98"/>
      <c r="F61" s="98"/>
      <c r="G61" s="98"/>
      <c r="H61" s="98"/>
      <c r="I61" s="99"/>
      <c r="J61" s="96" t="str">
        <f t="shared" si="0"/>
        <v/>
      </c>
      <c r="K61" s="97" t="str">
        <f t="shared" si="3"/>
        <v/>
      </c>
      <c r="L61" s="100"/>
      <c r="M61" s="100"/>
      <c r="N61" s="100"/>
      <c r="O61" s="100"/>
      <c r="P61" s="100"/>
      <c r="Q61" s="100"/>
      <c r="R61" s="6">
        <f>IFERROR(IF(A61&gt;=1,VLOOKUP(E61,HOME!$AG$2:$AH$13,2,0),0),0)</f>
        <v>0</v>
      </c>
      <c r="S61" s="6">
        <f>IFERROR(IF(A61&gt;=1,VLOOKUP(F61,HOME!$AE$2:$AF$4,2,0),0),0)</f>
        <v>0</v>
      </c>
      <c r="T61" s="6">
        <f t="shared" si="1"/>
        <v>0</v>
      </c>
      <c r="U61" s="6">
        <f t="shared" si="4"/>
        <v>0</v>
      </c>
      <c r="V61" s="6">
        <f t="shared" si="2"/>
        <v>0</v>
      </c>
      <c r="W61" s="6">
        <f t="shared" si="5"/>
        <v>0</v>
      </c>
    </row>
    <row r="62" spans="1:23" ht="18" customHeight="1" x14ac:dyDescent="0.25">
      <c r="A62" s="94">
        <f t="shared" si="6"/>
        <v>0</v>
      </c>
      <c r="B62" s="94">
        <f>DATA!B63</f>
        <v>0</v>
      </c>
      <c r="C62" s="95">
        <f>DATA!C63</f>
        <v>0</v>
      </c>
      <c r="D62" s="95">
        <f>DATA!D63</f>
        <v>0</v>
      </c>
      <c r="E62" s="98"/>
      <c r="F62" s="98"/>
      <c r="G62" s="98"/>
      <c r="H62" s="98"/>
      <c r="I62" s="99"/>
      <c r="J62" s="96" t="str">
        <f t="shared" si="0"/>
        <v/>
      </c>
      <c r="K62" s="97" t="str">
        <f t="shared" si="3"/>
        <v/>
      </c>
      <c r="L62" s="100"/>
      <c r="M62" s="100"/>
      <c r="N62" s="100"/>
      <c r="O62" s="100"/>
      <c r="P62" s="100"/>
      <c r="Q62" s="100"/>
      <c r="R62" s="6">
        <f>IFERROR(IF(A62&gt;=1,VLOOKUP(E62,HOME!$AG$2:$AH$13,2,0),0),0)</f>
        <v>0</v>
      </c>
      <c r="S62" s="6">
        <f>IFERROR(IF(A62&gt;=1,VLOOKUP(F62,HOME!$AE$2:$AF$4,2,0),0),0)</f>
        <v>0</v>
      </c>
      <c r="T62" s="6">
        <f t="shared" si="1"/>
        <v>0</v>
      </c>
      <c r="U62" s="6">
        <f t="shared" si="4"/>
        <v>0</v>
      </c>
      <c r="V62" s="6">
        <f t="shared" si="2"/>
        <v>0</v>
      </c>
      <c r="W62" s="6">
        <f t="shared" si="5"/>
        <v>0</v>
      </c>
    </row>
    <row r="63" spans="1:23" ht="18" customHeight="1" x14ac:dyDescent="0.25">
      <c r="A63" s="94">
        <f t="shared" si="6"/>
        <v>0</v>
      </c>
      <c r="B63" s="94">
        <f>DATA!B64</f>
        <v>0</v>
      </c>
      <c r="C63" s="95">
        <f>DATA!C64</f>
        <v>0</v>
      </c>
      <c r="D63" s="95">
        <f>DATA!D64</f>
        <v>0</v>
      </c>
      <c r="E63" s="98"/>
      <c r="F63" s="98"/>
      <c r="G63" s="98"/>
      <c r="H63" s="98"/>
      <c r="I63" s="99"/>
      <c r="J63" s="96" t="str">
        <f t="shared" si="0"/>
        <v/>
      </c>
      <c r="K63" s="97" t="str">
        <f t="shared" si="3"/>
        <v/>
      </c>
      <c r="L63" s="100"/>
      <c r="M63" s="100"/>
      <c r="N63" s="100"/>
      <c r="O63" s="100"/>
      <c r="P63" s="100"/>
      <c r="Q63" s="100"/>
      <c r="R63" s="6">
        <f>IFERROR(IF(A63&gt;=1,VLOOKUP(E63,HOME!$AG$2:$AH$13,2,0),0),0)</f>
        <v>0</v>
      </c>
      <c r="S63" s="6">
        <f>IFERROR(IF(A63&gt;=1,VLOOKUP(F63,HOME!$AE$2:$AF$4,2,0),0),0)</f>
        <v>0</v>
      </c>
      <c r="T63" s="6">
        <f t="shared" si="1"/>
        <v>0</v>
      </c>
      <c r="U63" s="6">
        <f t="shared" si="4"/>
        <v>0</v>
      </c>
      <c r="V63" s="6">
        <f t="shared" si="2"/>
        <v>0</v>
      </c>
      <c r="W63" s="6">
        <f t="shared" si="5"/>
        <v>0</v>
      </c>
    </row>
    <row r="64" spans="1:23" ht="18" customHeight="1" x14ac:dyDescent="0.25">
      <c r="A64" s="94">
        <f t="shared" si="6"/>
        <v>0</v>
      </c>
      <c r="B64" s="94">
        <f>DATA!B65</f>
        <v>0</v>
      </c>
      <c r="C64" s="95">
        <f>DATA!C65</f>
        <v>0</v>
      </c>
      <c r="D64" s="95">
        <f>DATA!D65</f>
        <v>0</v>
      </c>
      <c r="E64" s="98"/>
      <c r="F64" s="98"/>
      <c r="G64" s="98"/>
      <c r="H64" s="98"/>
      <c r="I64" s="99"/>
      <c r="J64" s="96" t="str">
        <f t="shared" si="0"/>
        <v/>
      </c>
      <c r="K64" s="97" t="str">
        <f t="shared" si="3"/>
        <v/>
      </c>
      <c r="L64" s="100"/>
      <c r="M64" s="100"/>
      <c r="N64" s="100"/>
      <c r="O64" s="100"/>
      <c r="P64" s="100"/>
      <c r="Q64" s="100"/>
      <c r="R64" s="6">
        <f>IFERROR(IF(A64&gt;=1,VLOOKUP(E64,HOME!$AG$2:$AH$13,2,0),0),0)</f>
        <v>0</v>
      </c>
      <c r="S64" s="6">
        <f>IFERROR(IF(A64&gt;=1,VLOOKUP(F64,HOME!$AE$2:$AF$4,2,0),0),0)</f>
        <v>0</v>
      </c>
      <c r="T64" s="6">
        <f t="shared" si="1"/>
        <v>0</v>
      </c>
      <c r="U64" s="6">
        <f t="shared" si="4"/>
        <v>0</v>
      </c>
      <c r="V64" s="6">
        <f t="shared" si="2"/>
        <v>0</v>
      </c>
      <c r="W64" s="6">
        <f t="shared" si="5"/>
        <v>0</v>
      </c>
    </row>
    <row r="65" spans="1:23" ht="18" customHeight="1" x14ac:dyDescent="0.25">
      <c r="A65" s="94">
        <f t="shared" si="6"/>
        <v>0</v>
      </c>
      <c r="B65" s="94">
        <f>DATA!B66</f>
        <v>0</v>
      </c>
      <c r="C65" s="95">
        <f>DATA!C66</f>
        <v>0</v>
      </c>
      <c r="D65" s="95">
        <f>DATA!D66</f>
        <v>0</v>
      </c>
      <c r="E65" s="98"/>
      <c r="F65" s="98"/>
      <c r="G65" s="98"/>
      <c r="H65" s="98"/>
      <c r="I65" s="99"/>
      <c r="J65" s="96" t="str">
        <f t="shared" si="0"/>
        <v/>
      </c>
      <c r="K65" s="97" t="str">
        <f t="shared" si="3"/>
        <v/>
      </c>
      <c r="L65" s="100"/>
      <c r="M65" s="100"/>
      <c r="N65" s="100"/>
      <c r="O65" s="100"/>
      <c r="P65" s="100"/>
      <c r="Q65" s="100"/>
      <c r="R65" s="6">
        <f>IFERROR(IF(A65&gt;=1,VLOOKUP(E65,HOME!$AG$2:$AH$13,2,0),0),0)</f>
        <v>0</v>
      </c>
      <c r="S65" s="6">
        <f>IFERROR(IF(A65&gt;=1,VLOOKUP(F65,HOME!$AE$2:$AF$4,2,0),0),0)</f>
        <v>0</v>
      </c>
      <c r="T65" s="6">
        <f t="shared" si="1"/>
        <v>0</v>
      </c>
      <c r="U65" s="6">
        <f t="shared" si="4"/>
        <v>0</v>
      </c>
      <c r="V65" s="6">
        <f t="shared" si="2"/>
        <v>0</v>
      </c>
      <c r="W65" s="6">
        <f t="shared" si="5"/>
        <v>0</v>
      </c>
    </row>
    <row r="66" spans="1:23" ht="18" customHeight="1" x14ac:dyDescent="0.25">
      <c r="A66" s="94">
        <f t="shared" si="6"/>
        <v>0</v>
      </c>
      <c r="B66" s="94">
        <f>DATA!B67</f>
        <v>0</v>
      </c>
      <c r="C66" s="95">
        <f>DATA!C67</f>
        <v>0</v>
      </c>
      <c r="D66" s="95">
        <f>DATA!D67</f>
        <v>0</v>
      </c>
      <c r="E66" s="98"/>
      <c r="F66" s="98"/>
      <c r="G66" s="98"/>
      <c r="H66" s="98"/>
      <c r="I66" s="99"/>
      <c r="J66" s="96" t="str">
        <f t="shared" si="0"/>
        <v/>
      </c>
      <c r="K66" s="97" t="str">
        <f t="shared" si="3"/>
        <v/>
      </c>
      <c r="L66" s="100"/>
      <c r="M66" s="100"/>
      <c r="N66" s="100"/>
      <c r="O66" s="100"/>
      <c r="P66" s="100"/>
      <c r="Q66" s="100"/>
      <c r="R66" s="6">
        <f>IFERROR(IF(A66&gt;=1,VLOOKUP(E66,HOME!$AG$2:$AH$13,2,0),0),0)</f>
        <v>0</v>
      </c>
      <c r="S66" s="6">
        <f>IFERROR(IF(A66&gt;=1,VLOOKUP(F66,HOME!$AE$2:$AF$4,2,0),0),0)</f>
        <v>0</v>
      </c>
      <c r="T66" s="6">
        <f t="shared" si="1"/>
        <v>0</v>
      </c>
      <c r="U66" s="6">
        <f t="shared" si="4"/>
        <v>0</v>
      </c>
      <c r="V66" s="6">
        <f t="shared" si="2"/>
        <v>0</v>
      </c>
      <c r="W66" s="6">
        <f t="shared" si="5"/>
        <v>0</v>
      </c>
    </row>
    <row r="67" spans="1:23" ht="18" customHeight="1" x14ac:dyDescent="0.25">
      <c r="A67" s="94">
        <f t="shared" si="6"/>
        <v>0</v>
      </c>
      <c r="B67" s="94">
        <f>DATA!B68</f>
        <v>0</v>
      </c>
      <c r="C67" s="95">
        <f>DATA!C68</f>
        <v>0</v>
      </c>
      <c r="D67" s="95">
        <f>DATA!D68</f>
        <v>0</v>
      </c>
      <c r="E67" s="98"/>
      <c r="F67" s="98"/>
      <c r="G67" s="98"/>
      <c r="H67" s="98"/>
      <c r="I67" s="99"/>
      <c r="J67" s="96" t="str">
        <f t="shared" si="0"/>
        <v/>
      </c>
      <c r="K67" s="97" t="str">
        <f t="shared" si="3"/>
        <v/>
      </c>
      <c r="L67" s="100"/>
      <c r="M67" s="100"/>
      <c r="N67" s="100"/>
      <c r="O67" s="100"/>
      <c r="P67" s="100"/>
      <c r="Q67" s="100"/>
      <c r="R67" s="6">
        <f>IFERROR(IF(A67&gt;=1,VLOOKUP(E67,HOME!$AG$2:$AH$13,2,0),0),0)</f>
        <v>0</v>
      </c>
      <c r="S67" s="6">
        <f>IFERROR(IF(A67&gt;=1,VLOOKUP(F67,HOME!$AE$2:$AF$4,2,0),0),0)</f>
        <v>0</v>
      </c>
      <c r="T67" s="6">
        <f t="shared" si="1"/>
        <v>0</v>
      </c>
      <c r="U67" s="6">
        <f t="shared" si="4"/>
        <v>0</v>
      </c>
      <c r="V67" s="6">
        <f t="shared" si="2"/>
        <v>0</v>
      </c>
      <c r="W67" s="6">
        <f t="shared" si="5"/>
        <v>0</v>
      </c>
    </row>
    <row r="68" spans="1:23" ht="18" customHeight="1" x14ac:dyDescent="0.25">
      <c r="A68" s="94">
        <f t="shared" si="6"/>
        <v>0</v>
      </c>
      <c r="B68" s="94">
        <f>DATA!B69</f>
        <v>0</v>
      </c>
      <c r="C68" s="95">
        <f>DATA!C69</f>
        <v>0</v>
      </c>
      <c r="D68" s="95">
        <f>DATA!D69</f>
        <v>0</v>
      </c>
      <c r="E68" s="98"/>
      <c r="F68" s="98"/>
      <c r="G68" s="98"/>
      <c r="H68" s="98"/>
      <c r="I68" s="99"/>
      <c r="J68" s="96" t="str">
        <f t="shared" ref="J68:J131" si="7">IFERROR(IF(A68&gt;=1,(IF(I68&gt;0,$R$1,"")),""),"")</f>
        <v/>
      </c>
      <c r="K68" s="97" t="str">
        <f t="shared" si="3"/>
        <v/>
      </c>
      <c r="L68" s="100"/>
      <c r="M68" s="100"/>
      <c r="N68" s="100"/>
      <c r="O68" s="100"/>
      <c r="P68" s="100"/>
      <c r="Q68" s="100"/>
      <c r="R68" s="6">
        <f>IFERROR(IF(A68&gt;=1,VLOOKUP(E68,HOME!$AG$2:$AH$13,2,0),0),0)</f>
        <v>0</v>
      </c>
      <c r="S68" s="6">
        <f>IFERROR(IF(A68&gt;=1,VLOOKUP(F68,HOME!$AE$2:$AF$4,2,0),0),0)</f>
        <v>0</v>
      </c>
      <c r="T68" s="6">
        <f t="shared" ref="T68:T131" si="8">IFERROR(IF(A68&gt;=1,(IF($S$1=1,(IF(R68&gt;=9,(IF(S68=2,(IF(I68&gt;5,1,0)),0)),IF(R68&gt;=6,(IF(I68&gt;2,1,0)),IF(R68&gt;=1,(IF(I68&gt;1,1,0)),0)))),IF($S$1=2,(IF(R68&gt;=9,(IF(S68=2,(IF(I68&gt;5,1,0)),0)),0)),IF($S$1=3,(IF(S68=2,(IF(R68&gt;=9,(IF(I68&gt;5,1,0)),IF(R68&gt;=6,(IF(I68&gt;2,1,0)),0))),0)),0)))),0),0)</f>
        <v>0</v>
      </c>
      <c r="U68" s="6">
        <f t="shared" si="4"/>
        <v>0</v>
      </c>
      <c r="V68" s="6">
        <f t="shared" ref="V68:V131" si="9">IFERROR(IF(T68=1,(IF(L68=$S$2,(IF($S$1=1,(IF(N68=$S$2,0,A68)),IF($S$1=2,(IF(M68=$S$2,A68,0)),IF($S$1=3,A68,0)))),0)),0),0)</f>
        <v>0</v>
      </c>
      <c r="W68" s="6">
        <f t="shared" si="5"/>
        <v>0</v>
      </c>
    </row>
    <row r="69" spans="1:23" ht="18" customHeight="1" x14ac:dyDescent="0.25">
      <c r="A69" s="94">
        <f t="shared" si="6"/>
        <v>0</v>
      </c>
      <c r="B69" s="94">
        <f>DATA!B70</f>
        <v>0</v>
      </c>
      <c r="C69" s="95">
        <f>DATA!C70</f>
        <v>0</v>
      </c>
      <c r="D69" s="95">
        <f>DATA!D70</f>
        <v>0</v>
      </c>
      <c r="E69" s="98"/>
      <c r="F69" s="98"/>
      <c r="G69" s="98"/>
      <c r="H69" s="98"/>
      <c r="I69" s="99"/>
      <c r="J69" s="96" t="str">
        <f t="shared" si="7"/>
        <v/>
      </c>
      <c r="K69" s="97" t="str">
        <f t="shared" ref="K69:K132" si="10">IFERROR(IF(T69=1,(IF($S$1=1,CONCATENATE($U$1,U69,$V$1,V69,$W$1),IF($S$1=2,CONCATENATE($U$1,U69,$V$1,$U$2),IF($S$1=3,$U$3,"")))),""),"")</f>
        <v/>
      </c>
      <c r="L69" s="100"/>
      <c r="M69" s="100"/>
      <c r="N69" s="100"/>
      <c r="O69" s="100"/>
      <c r="P69" s="100"/>
      <c r="Q69" s="100"/>
      <c r="R69" s="6">
        <f>IFERROR(IF(A69&gt;=1,VLOOKUP(E69,HOME!$AG$2:$AH$13,2,0),0),0)</f>
        <v>0</v>
      </c>
      <c r="S69" s="6">
        <f>IFERROR(IF(A69&gt;=1,VLOOKUP(F69,HOME!$AE$2:$AF$4,2,0),0),0)</f>
        <v>0</v>
      </c>
      <c r="T69" s="6">
        <f t="shared" si="8"/>
        <v>0</v>
      </c>
      <c r="U69" s="6">
        <f t="shared" ref="U69:U132" si="11">IFERROR(IF(T69=1,(IF(R69&gt;=9,5,IF(R69&gt;=6,2,IF(R69&gt;=1,1,0)))),0),0)</f>
        <v>0</v>
      </c>
      <c r="V69" s="6">
        <f t="shared" si="9"/>
        <v>0</v>
      </c>
      <c r="W69" s="6">
        <f t="shared" ref="W69:W132" si="12">IFERROR(IF(V69&gt;=1,(IF(R69&gt;=9,(IF($S$1&gt;=3,25,IF($S$1&gt;=1,20,0))),IF(R69&gt;=6,(IF($S$1&gt;=3,20,IF($S$1&gt;=1,15,0))),IF(R69&gt;=1,(IF($S$1&gt;=3,0,IF($S$1&gt;=1,10,0))),0)))),0),0)</f>
        <v>0</v>
      </c>
    </row>
    <row r="70" spans="1:23" ht="18" customHeight="1" x14ac:dyDescent="0.25">
      <c r="A70" s="94">
        <f t="shared" ref="A70:A133" si="13">IFERROR(IF(B70=0,0,A69+1),0)</f>
        <v>0</v>
      </c>
      <c r="B70" s="94">
        <f>DATA!B71</f>
        <v>0</v>
      </c>
      <c r="C70" s="95">
        <f>DATA!C71</f>
        <v>0</v>
      </c>
      <c r="D70" s="95">
        <f>DATA!D71</f>
        <v>0</v>
      </c>
      <c r="E70" s="98"/>
      <c r="F70" s="98"/>
      <c r="G70" s="98"/>
      <c r="H70" s="98"/>
      <c r="I70" s="99"/>
      <c r="J70" s="96" t="str">
        <f t="shared" si="7"/>
        <v/>
      </c>
      <c r="K70" s="97" t="str">
        <f t="shared" si="10"/>
        <v/>
      </c>
      <c r="L70" s="100"/>
      <c r="M70" s="100"/>
      <c r="N70" s="100"/>
      <c r="O70" s="100"/>
      <c r="P70" s="100"/>
      <c r="Q70" s="100"/>
      <c r="R70" s="6">
        <f>IFERROR(IF(A70&gt;=1,VLOOKUP(E70,HOME!$AG$2:$AH$13,2,0),0),0)</f>
        <v>0</v>
      </c>
      <c r="S70" s="6">
        <f>IFERROR(IF(A70&gt;=1,VLOOKUP(F70,HOME!$AE$2:$AF$4,2,0),0),0)</f>
        <v>0</v>
      </c>
      <c r="T70" s="6">
        <f t="shared" si="8"/>
        <v>0</v>
      </c>
      <c r="U70" s="6">
        <f t="shared" si="11"/>
        <v>0</v>
      </c>
      <c r="V70" s="6">
        <f t="shared" si="9"/>
        <v>0</v>
      </c>
      <c r="W70" s="6">
        <f t="shared" si="12"/>
        <v>0</v>
      </c>
    </row>
    <row r="71" spans="1:23" ht="18" customHeight="1" x14ac:dyDescent="0.25">
      <c r="A71" s="94">
        <f t="shared" si="13"/>
        <v>0</v>
      </c>
      <c r="B71" s="94">
        <f>DATA!B72</f>
        <v>0</v>
      </c>
      <c r="C71" s="95">
        <f>DATA!C72</f>
        <v>0</v>
      </c>
      <c r="D71" s="95">
        <f>DATA!D72</f>
        <v>0</v>
      </c>
      <c r="E71" s="98"/>
      <c r="F71" s="98"/>
      <c r="G71" s="98"/>
      <c r="H71" s="98"/>
      <c r="I71" s="99"/>
      <c r="J71" s="96" t="str">
        <f t="shared" si="7"/>
        <v/>
      </c>
      <c r="K71" s="97" t="str">
        <f t="shared" si="10"/>
        <v/>
      </c>
      <c r="L71" s="100"/>
      <c r="M71" s="100"/>
      <c r="N71" s="100"/>
      <c r="O71" s="100"/>
      <c r="P71" s="100"/>
      <c r="Q71" s="100"/>
      <c r="R71" s="6">
        <f>IFERROR(IF(A71&gt;=1,VLOOKUP(E71,HOME!$AG$2:$AH$13,2,0),0),0)</f>
        <v>0</v>
      </c>
      <c r="S71" s="6">
        <f>IFERROR(IF(A71&gt;=1,VLOOKUP(F71,HOME!$AE$2:$AF$4,2,0),0),0)</f>
        <v>0</v>
      </c>
      <c r="T71" s="6">
        <f t="shared" si="8"/>
        <v>0</v>
      </c>
      <c r="U71" s="6">
        <f t="shared" si="11"/>
        <v>0</v>
      </c>
      <c r="V71" s="6">
        <f t="shared" si="9"/>
        <v>0</v>
      </c>
      <c r="W71" s="6">
        <f t="shared" si="12"/>
        <v>0</v>
      </c>
    </row>
    <row r="72" spans="1:23" ht="18" customHeight="1" x14ac:dyDescent="0.25">
      <c r="A72" s="94">
        <f t="shared" si="13"/>
        <v>0</v>
      </c>
      <c r="B72" s="94">
        <f>DATA!B73</f>
        <v>0</v>
      </c>
      <c r="C72" s="95">
        <f>DATA!C73</f>
        <v>0</v>
      </c>
      <c r="D72" s="95">
        <f>DATA!D73</f>
        <v>0</v>
      </c>
      <c r="E72" s="98"/>
      <c r="F72" s="98"/>
      <c r="G72" s="98"/>
      <c r="H72" s="98"/>
      <c r="I72" s="99"/>
      <c r="J72" s="96" t="str">
        <f t="shared" si="7"/>
        <v/>
      </c>
      <c r="K72" s="97" t="str">
        <f t="shared" si="10"/>
        <v/>
      </c>
      <c r="L72" s="100"/>
      <c r="M72" s="100"/>
      <c r="N72" s="100"/>
      <c r="O72" s="100"/>
      <c r="P72" s="100"/>
      <c r="Q72" s="100"/>
      <c r="R72" s="6">
        <f>IFERROR(IF(A72&gt;=1,VLOOKUP(E72,HOME!$AG$2:$AH$13,2,0),0),0)</f>
        <v>0</v>
      </c>
      <c r="S72" s="6">
        <f>IFERROR(IF(A72&gt;=1,VLOOKUP(F72,HOME!$AE$2:$AF$4,2,0),0),0)</f>
        <v>0</v>
      </c>
      <c r="T72" s="6">
        <f t="shared" si="8"/>
        <v>0</v>
      </c>
      <c r="U72" s="6">
        <f t="shared" si="11"/>
        <v>0</v>
      </c>
      <c r="V72" s="6">
        <f t="shared" si="9"/>
        <v>0</v>
      </c>
      <c r="W72" s="6">
        <f t="shared" si="12"/>
        <v>0</v>
      </c>
    </row>
    <row r="73" spans="1:23" ht="18" customHeight="1" x14ac:dyDescent="0.25">
      <c r="A73" s="94">
        <f t="shared" si="13"/>
        <v>0</v>
      </c>
      <c r="B73" s="94">
        <f>DATA!B74</f>
        <v>0</v>
      </c>
      <c r="C73" s="95">
        <f>DATA!C74</f>
        <v>0</v>
      </c>
      <c r="D73" s="95">
        <f>DATA!D74</f>
        <v>0</v>
      </c>
      <c r="E73" s="98"/>
      <c r="F73" s="98"/>
      <c r="G73" s="98"/>
      <c r="H73" s="98"/>
      <c r="I73" s="99"/>
      <c r="J73" s="96" t="str">
        <f t="shared" si="7"/>
        <v/>
      </c>
      <c r="K73" s="97" t="str">
        <f t="shared" si="10"/>
        <v/>
      </c>
      <c r="L73" s="100"/>
      <c r="M73" s="100"/>
      <c r="N73" s="100"/>
      <c r="O73" s="100"/>
      <c r="P73" s="100"/>
      <c r="Q73" s="100"/>
      <c r="R73" s="6">
        <f>IFERROR(IF(A73&gt;=1,VLOOKUP(E73,HOME!$AG$2:$AH$13,2,0),0),0)</f>
        <v>0</v>
      </c>
      <c r="S73" s="6">
        <f>IFERROR(IF(A73&gt;=1,VLOOKUP(F73,HOME!$AE$2:$AF$4,2,0),0),0)</f>
        <v>0</v>
      </c>
      <c r="T73" s="6">
        <f t="shared" si="8"/>
        <v>0</v>
      </c>
      <c r="U73" s="6">
        <f t="shared" si="11"/>
        <v>0</v>
      </c>
      <c r="V73" s="6">
        <f t="shared" si="9"/>
        <v>0</v>
      </c>
      <c r="W73" s="6">
        <f t="shared" si="12"/>
        <v>0</v>
      </c>
    </row>
    <row r="74" spans="1:23" ht="18" customHeight="1" x14ac:dyDescent="0.25">
      <c r="A74" s="94">
        <f t="shared" si="13"/>
        <v>0</v>
      </c>
      <c r="B74" s="94">
        <f>DATA!B75</f>
        <v>0</v>
      </c>
      <c r="C74" s="95">
        <f>DATA!C75</f>
        <v>0</v>
      </c>
      <c r="D74" s="95">
        <f>DATA!D75</f>
        <v>0</v>
      </c>
      <c r="E74" s="98"/>
      <c r="F74" s="98"/>
      <c r="G74" s="98"/>
      <c r="H74" s="98"/>
      <c r="I74" s="99"/>
      <c r="J74" s="96" t="str">
        <f t="shared" si="7"/>
        <v/>
      </c>
      <c r="K74" s="97" t="str">
        <f t="shared" si="10"/>
        <v/>
      </c>
      <c r="L74" s="100"/>
      <c r="M74" s="100"/>
      <c r="N74" s="100"/>
      <c r="O74" s="100"/>
      <c r="P74" s="100"/>
      <c r="Q74" s="100"/>
      <c r="R74" s="6">
        <f>IFERROR(IF(A74&gt;=1,VLOOKUP(E74,HOME!$AG$2:$AH$13,2,0),0),0)</f>
        <v>0</v>
      </c>
      <c r="S74" s="6">
        <f>IFERROR(IF(A74&gt;=1,VLOOKUP(F74,HOME!$AE$2:$AF$4,2,0),0),0)</f>
        <v>0</v>
      </c>
      <c r="T74" s="6">
        <f t="shared" si="8"/>
        <v>0</v>
      </c>
      <c r="U74" s="6">
        <f t="shared" si="11"/>
        <v>0</v>
      </c>
      <c r="V74" s="6">
        <f t="shared" si="9"/>
        <v>0</v>
      </c>
      <c r="W74" s="6">
        <f t="shared" si="12"/>
        <v>0</v>
      </c>
    </row>
    <row r="75" spans="1:23" ht="18" customHeight="1" x14ac:dyDescent="0.25">
      <c r="A75" s="94">
        <f t="shared" si="13"/>
        <v>0</v>
      </c>
      <c r="B75" s="94">
        <f>DATA!B76</f>
        <v>0</v>
      </c>
      <c r="C75" s="95">
        <f>DATA!C76</f>
        <v>0</v>
      </c>
      <c r="D75" s="95">
        <f>DATA!D76</f>
        <v>0</v>
      </c>
      <c r="E75" s="98"/>
      <c r="F75" s="98"/>
      <c r="G75" s="98"/>
      <c r="H75" s="98"/>
      <c r="I75" s="99"/>
      <c r="J75" s="96" t="str">
        <f t="shared" si="7"/>
        <v/>
      </c>
      <c r="K75" s="97" t="str">
        <f t="shared" si="10"/>
        <v/>
      </c>
      <c r="L75" s="100"/>
      <c r="M75" s="100"/>
      <c r="N75" s="100"/>
      <c r="O75" s="100"/>
      <c r="P75" s="100"/>
      <c r="Q75" s="100"/>
      <c r="R75" s="6">
        <f>IFERROR(IF(A75&gt;=1,VLOOKUP(E75,HOME!$AG$2:$AH$13,2,0),0),0)</f>
        <v>0</v>
      </c>
      <c r="S75" s="6">
        <f>IFERROR(IF(A75&gt;=1,VLOOKUP(F75,HOME!$AE$2:$AF$4,2,0),0),0)</f>
        <v>0</v>
      </c>
      <c r="T75" s="6">
        <f t="shared" si="8"/>
        <v>0</v>
      </c>
      <c r="U75" s="6">
        <f t="shared" si="11"/>
        <v>0</v>
      </c>
      <c r="V75" s="6">
        <f t="shared" si="9"/>
        <v>0</v>
      </c>
      <c r="W75" s="6">
        <f t="shared" si="12"/>
        <v>0</v>
      </c>
    </row>
    <row r="76" spans="1:23" ht="18" customHeight="1" x14ac:dyDescent="0.25">
      <c r="A76" s="94">
        <f t="shared" si="13"/>
        <v>0</v>
      </c>
      <c r="B76" s="94">
        <f>DATA!B77</f>
        <v>0</v>
      </c>
      <c r="C76" s="95">
        <f>DATA!C77</f>
        <v>0</v>
      </c>
      <c r="D76" s="95">
        <f>DATA!D77</f>
        <v>0</v>
      </c>
      <c r="E76" s="98"/>
      <c r="F76" s="98"/>
      <c r="G76" s="98"/>
      <c r="H76" s="98"/>
      <c r="I76" s="99"/>
      <c r="J76" s="96" t="str">
        <f t="shared" si="7"/>
        <v/>
      </c>
      <c r="K76" s="97" t="str">
        <f t="shared" si="10"/>
        <v/>
      </c>
      <c r="L76" s="100"/>
      <c r="M76" s="100"/>
      <c r="N76" s="100"/>
      <c r="O76" s="100"/>
      <c r="P76" s="100"/>
      <c r="Q76" s="100"/>
      <c r="R76" s="6">
        <f>IFERROR(IF(A76&gt;=1,VLOOKUP(E76,HOME!$AG$2:$AH$13,2,0),0),0)</f>
        <v>0</v>
      </c>
      <c r="S76" s="6">
        <f>IFERROR(IF(A76&gt;=1,VLOOKUP(F76,HOME!$AE$2:$AF$4,2,0),0),0)</f>
        <v>0</v>
      </c>
      <c r="T76" s="6">
        <f t="shared" si="8"/>
        <v>0</v>
      </c>
      <c r="U76" s="6">
        <f t="shared" si="11"/>
        <v>0</v>
      </c>
      <c r="V76" s="6">
        <f t="shared" si="9"/>
        <v>0</v>
      </c>
      <c r="W76" s="6">
        <f t="shared" si="12"/>
        <v>0</v>
      </c>
    </row>
    <row r="77" spans="1:23" ht="18" customHeight="1" x14ac:dyDescent="0.25">
      <c r="A77" s="94">
        <f t="shared" si="13"/>
        <v>0</v>
      </c>
      <c r="B77" s="94">
        <f>DATA!B78</f>
        <v>0</v>
      </c>
      <c r="C77" s="95">
        <f>DATA!C78</f>
        <v>0</v>
      </c>
      <c r="D77" s="95">
        <f>DATA!D78</f>
        <v>0</v>
      </c>
      <c r="E77" s="98"/>
      <c r="F77" s="98"/>
      <c r="G77" s="98"/>
      <c r="H77" s="98"/>
      <c r="I77" s="99"/>
      <c r="J77" s="96" t="str">
        <f t="shared" si="7"/>
        <v/>
      </c>
      <c r="K77" s="97" t="str">
        <f t="shared" si="10"/>
        <v/>
      </c>
      <c r="L77" s="100"/>
      <c r="M77" s="100"/>
      <c r="N77" s="100"/>
      <c r="O77" s="100"/>
      <c r="P77" s="100"/>
      <c r="Q77" s="100"/>
      <c r="R77" s="6">
        <f>IFERROR(IF(A77&gt;=1,VLOOKUP(E77,HOME!$AG$2:$AH$13,2,0),0),0)</f>
        <v>0</v>
      </c>
      <c r="S77" s="6">
        <f>IFERROR(IF(A77&gt;=1,VLOOKUP(F77,HOME!$AE$2:$AF$4,2,0),0),0)</f>
        <v>0</v>
      </c>
      <c r="T77" s="6">
        <f t="shared" si="8"/>
        <v>0</v>
      </c>
      <c r="U77" s="6">
        <f t="shared" si="11"/>
        <v>0</v>
      </c>
      <c r="V77" s="6">
        <f t="shared" si="9"/>
        <v>0</v>
      </c>
      <c r="W77" s="6">
        <f t="shared" si="12"/>
        <v>0</v>
      </c>
    </row>
    <row r="78" spans="1:23" ht="18" customHeight="1" x14ac:dyDescent="0.25">
      <c r="A78" s="94">
        <f t="shared" si="13"/>
        <v>0</v>
      </c>
      <c r="B78" s="94">
        <f>DATA!B79</f>
        <v>0</v>
      </c>
      <c r="C78" s="95">
        <f>DATA!C79</f>
        <v>0</v>
      </c>
      <c r="D78" s="95">
        <f>DATA!D79</f>
        <v>0</v>
      </c>
      <c r="E78" s="98"/>
      <c r="F78" s="98"/>
      <c r="G78" s="98"/>
      <c r="H78" s="98"/>
      <c r="I78" s="99"/>
      <c r="J78" s="96" t="str">
        <f t="shared" si="7"/>
        <v/>
      </c>
      <c r="K78" s="97" t="str">
        <f t="shared" si="10"/>
        <v/>
      </c>
      <c r="L78" s="100"/>
      <c r="M78" s="100"/>
      <c r="N78" s="100"/>
      <c r="O78" s="100"/>
      <c r="P78" s="100"/>
      <c r="Q78" s="100"/>
      <c r="R78" s="6">
        <f>IFERROR(IF(A78&gt;=1,VLOOKUP(E78,HOME!$AG$2:$AH$13,2,0),0),0)</f>
        <v>0</v>
      </c>
      <c r="S78" s="6">
        <f>IFERROR(IF(A78&gt;=1,VLOOKUP(F78,HOME!$AE$2:$AF$4,2,0),0),0)</f>
        <v>0</v>
      </c>
      <c r="T78" s="6">
        <f t="shared" si="8"/>
        <v>0</v>
      </c>
      <c r="U78" s="6">
        <f t="shared" si="11"/>
        <v>0</v>
      </c>
      <c r="V78" s="6">
        <f t="shared" si="9"/>
        <v>0</v>
      </c>
      <c r="W78" s="6">
        <f t="shared" si="12"/>
        <v>0</v>
      </c>
    </row>
    <row r="79" spans="1:23" ht="18" customHeight="1" x14ac:dyDescent="0.25">
      <c r="A79" s="94">
        <f t="shared" si="13"/>
        <v>0</v>
      </c>
      <c r="B79" s="94">
        <f>DATA!B80</f>
        <v>0</v>
      </c>
      <c r="C79" s="95">
        <f>DATA!C80</f>
        <v>0</v>
      </c>
      <c r="D79" s="95">
        <f>DATA!D80</f>
        <v>0</v>
      </c>
      <c r="E79" s="98"/>
      <c r="F79" s="98"/>
      <c r="G79" s="98"/>
      <c r="H79" s="98"/>
      <c r="I79" s="99"/>
      <c r="J79" s="96" t="str">
        <f t="shared" si="7"/>
        <v/>
      </c>
      <c r="K79" s="97" t="str">
        <f t="shared" si="10"/>
        <v/>
      </c>
      <c r="L79" s="100"/>
      <c r="M79" s="100"/>
      <c r="N79" s="100"/>
      <c r="O79" s="100"/>
      <c r="P79" s="100"/>
      <c r="Q79" s="100"/>
      <c r="R79" s="6">
        <f>IFERROR(IF(A79&gt;=1,VLOOKUP(E79,HOME!$AG$2:$AH$13,2,0),0),0)</f>
        <v>0</v>
      </c>
      <c r="S79" s="6">
        <f>IFERROR(IF(A79&gt;=1,VLOOKUP(F79,HOME!$AE$2:$AF$4,2,0),0),0)</f>
        <v>0</v>
      </c>
      <c r="T79" s="6">
        <f t="shared" si="8"/>
        <v>0</v>
      </c>
      <c r="U79" s="6">
        <f t="shared" si="11"/>
        <v>0</v>
      </c>
      <c r="V79" s="6">
        <f t="shared" si="9"/>
        <v>0</v>
      </c>
      <c r="W79" s="6">
        <f t="shared" si="12"/>
        <v>0</v>
      </c>
    </row>
    <row r="80" spans="1:23" ht="18" customHeight="1" x14ac:dyDescent="0.25">
      <c r="A80" s="94">
        <f t="shared" si="13"/>
        <v>0</v>
      </c>
      <c r="B80" s="94">
        <f>DATA!B81</f>
        <v>0</v>
      </c>
      <c r="C80" s="95">
        <f>DATA!C81</f>
        <v>0</v>
      </c>
      <c r="D80" s="95">
        <f>DATA!D81</f>
        <v>0</v>
      </c>
      <c r="E80" s="98"/>
      <c r="F80" s="98"/>
      <c r="G80" s="98"/>
      <c r="H80" s="98"/>
      <c r="I80" s="99"/>
      <c r="J80" s="96" t="str">
        <f t="shared" si="7"/>
        <v/>
      </c>
      <c r="K80" s="97" t="str">
        <f t="shared" si="10"/>
        <v/>
      </c>
      <c r="L80" s="100"/>
      <c r="M80" s="100"/>
      <c r="N80" s="100"/>
      <c r="O80" s="100"/>
      <c r="P80" s="100"/>
      <c r="Q80" s="100"/>
      <c r="R80" s="6">
        <f>IFERROR(IF(A80&gt;=1,VLOOKUP(E80,HOME!$AG$2:$AH$13,2,0),0),0)</f>
        <v>0</v>
      </c>
      <c r="S80" s="6">
        <f>IFERROR(IF(A80&gt;=1,VLOOKUP(F80,HOME!$AE$2:$AF$4,2,0),0),0)</f>
        <v>0</v>
      </c>
      <c r="T80" s="6">
        <f t="shared" si="8"/>
        <v>0</v>
      </c>
      <c r="U80" s="6">
        <f t="shared" si="11"/>
        <v>0</v>
      </c>
      <c r="V80" s="6">
        <f t="shared" si="9"/>
        <v>0</v>
      </c>
      <c r="W80" s="6">
        <f t="shared" si="12"/>
        <v>0</v>
      </c>
    </row>
    <row r="81" spans="1:23" ht="18" customHeight="1" x14ac:dyDescent="0.25">
      <c r="A81" s="94">
        <f t="shared" si="13"/>
        <v>0</v>
      </c>
      <c r="B81" s="94">
        <f>DATA!B82</f>
        <v>0</v>
      </c>
      <c r="C81" s="95">
        <f>DATA!C82</f>
        <v>0</v>
      </c>
      <c r="D81" s="95">
        <f>DATA!D82</f>
        <v>0</v>
      </c>
      <c r="E81" s="98"/>
      <c r="F81" s="98"/>
      <c r="G81" s="98"/>
      <c r="H81" s="98"/>
      <c r="I81" s="99"/>
      <c r="J81" s="96" t="str">
        <f t="shared" si="7"/>
        <v/>
      </c>
      <c r="K81" s="97" t="str">
        <f t="shared" si="10"/>
        <v/>
      </c>
      <c r="L81" s="100"/>
      <c r="M81" s="100"/>
      <c r="N81" s="100"/>
      <c r="O81" s="100"/>
      <c r="P81" s="100"/>
      <c r="Q81" s="100"/>
      <c r="R81" s="6">
        <f>IFERROR(IF(A81&gt;=1,VLOOKUP(E81,HOME!$AG$2:$AH$13,2,0),0),0)</f>
        <v>0</v>
      </c>
      <c r="S81" s="6">
        <f>IFERROR(IF(A81&gt;=1,VLOOKUP(F81,HOME!$AE$2:$AF$4,2,0),0),0)</f>
        <v>0</v>
      </c>
      <c r="T81" s="6">
        <f t="shared" si="8"/>
        <v>0</v>
      </c>
      <c r="U81" s="6">
        <f t="shared" si="11"/>
        <v>0</v>
      </c>
      <c r="V81" s="6">
        <f t="shared" si="9"/>
        <v>0</v>
      </c>
      <c r="W81" s="6">
        <f t="shared" si="12"/>
        <v>0</v>
      </c>
    </row>
    <row r="82" spans="1:23" ht="18" customHeight="1" x14ac:dyDescent="0.25">
      <c r="A82" s="94">
        <f t="shared" si="13"/>
        <v>0</v>
      </c>
      <c r="B82" s="94">
        <f>DATA!B83</f>
        <v>0</v>
      </c>
      <c r="C82" s="95">
        <f>DATA!C83</f>
        <v>0</v>
      </c>
      <c r="D82" s="95">
        <f>DATA!D83</f>
        <v>0</v>
      </c>
      <c r="E82" s="98"/>
      <c r="F82" s="98"/>
      <c r="G82" s="98"/>
      <c r="H82" s="98"/>
      <c r="I82" s="99"/>
      <c r="J82" s="96" t="str">
        <f t="shared" si="7"/>
        <v/>
      </c>
      <c r="K82" s="97" t="str">
        <f t="shared" si="10"/>
        <v/>
      </c>
      <c r="L82" s="100"/>
      <c r="M82" s="100"/>
      <c r="N82" s="100"/>
      <c r="O82" s="100"/>
      <c r="P82" s="100"/>
      <c r="Q82" s="100"/>
      <c r="R82" s="6">
        <f>IFERROR(IF(A82&gt;=1,VLOOKUP(E82,HOME!$AG$2:$AH$13,2,0),0),0)</f>
        <v>0</v>
      </c>
      <c r="S82" s="6">
        <f>IFERROR(IF(A82&gt;=1,VLOOKUP(F82,HOME!$AE$2:$AF$4,2,0),0),0)</f>
        <v>0</v>
      </c>
      <c r="T82" s="6">
        <f t="shared" si="8"/>
        <v>0</v>
      </c>
      <c r="U82" s="6">
        <f t="shared" si="11"/>
        <v>0</v>
      </c>
      <c r="V82" s="6">
        <f t="shared" si="9"/>
        <v>0</v>
      </c>
      <c r="W82" s="6">
        <f t="shared" si="12"/>
        <v>0</v>
      </c>
    </row>
    <row r="83" spans="1:23" ht="18" customHeight="1" x14ac:dyDescent="0.25">
      <c r="A83" s="94">
        <f t="shared" si="13"/>
        <v>0</v>
      </c>
      <c r="B83" s="94">
        <f>DATA!B84</f>
        <v>0</v>
      </c>
      <c r="C83" s="95">
        <f>DATA!C84</f>
        <v>0</v>
      </c>
      <c r="D83" s="95">
        <f>DATA!D84</f>
        <v>0</v>
      </c>
      <c r="E83" s="98"/>
      <c r="F83" s="98"/>
      <c r="G83" s="98"/>
      <c r="H83" s="98"/>
      <c r="I83" s="99"/>
      <c r="J83" s="96" t="str">
        <f t="shared" si="7"/>
        <v/>
      </c>
      <c r="K83" s="97" t="str">
        <f t="shared" si="10"/>
        <v/>
      </c>
      <c r="L83" s="100"/>
      <c r="M83" s="100"/>
      <c r="N83" s="100"/>
      <c r="O83" s="100"/>
      <c r="P83" s="100"/>
      <c r="Q83" s="100"/>
      <c r="R83" s="6">
        <f>IFERROR(IF(A83&gt;=1,VLOOKUP(E83,HOME!$AG$2:$AH$13,2,0),0),0)</f>
        <v>0</v>
      </c>
      <c r="S83" s="6">
        <f>IFERROR(IF(A83&gt;=1,VLOOKUP(F83,HOME!$AE$2:$AF$4,2,0),0),0)</f>
        <v>0</v>
      </c>
      <c r="T83" s="6">
        <f t="shared" si="8"/>
        <v>0</v>
      </c>
      <c r="U83" s="6">
        <f t="shared" si="11"/>
        <v>0</v>
      </c>
      <c r="V83" s="6">
        <f t="shared" si="9"/>
        <v>0</v>
      </c>
      <c r="W83" s="6">
        <f t="shared" si="12"/>
        <v>0</v>
      </c>
    </row>
    <row r="84" spans="1:23" ht="18" customHeight="1" x14ac:dyDescent="0.25">
      <c r="A84" s="94">
        <f t="shared" si="13"/>
        <v>0</v>
      </c>
      <c r="B84" s="94">
        <f>DATA!B85</f>
        <v>0</v>
      </c>
      <c r="C84" s="95">
        <f>DATA!C85</f>
        <v>0</v>
      </c>
      <c r="D84" s="95">
        <f>DATA!D85</f>
        <v>0</v>
      </c>
      <c r="E84" s="98"/>
      <c r="F84" s="98"/>
      <c r="G84" s="98"/>
      <c r="H84" s="98"/>
      <c r="I84" s="99"/>
      <c r="J84" s="96" t="str">
        <f t="shared" si="7"/>
        <v/>
      </c>
      <c r="K84" s="97" t="str">
        <f t="shared" si="10"/>
        <v/>
      </c>
      <c r="L84" s="100"/>
      <c r="M84" s="100"/>
      <c r="N84" s="100"/>
      <c r="O84" s="100"/>
      <c r="P84" s="100"/>
      <c r="Q84" s="100"/>
      <c r="R84" s="6">
        <f>IFERROR(IF(A84&gt;=1,VLOOKUP(E84,HOME!$AG$2:$AH$13,2,0),0),0)</f>
        <v>0</v>
      </c>
      <c r="S84" s="6">
        <f>IFERROR(IF(A84&gt;=1,VLOOKUP(F84,HOME!$AE$2:$AF$4,2,0),0),0)</f>
        <v>0</v>
      </c>
      <c r="T84" s="6">
        <f t="shared" si="8"/>
        <v>0</v>
      </c>
      <c r="U84" s="6">
        <f t="shared" si="11"/>
        <v>0</v>
      </c>
      <c r="V84" s="6">
        <f t="shared" si="9"/>
        <v>0</v>
      </c>
      <c r="W84" s="6">
        <f t="shared" si="12"/>
        <v>0</v>
      </c>
    </row>
    <row r="85" spans="1:23" ht="18" customHeight="1" x14ac:dyDescent="0.25">
      <c r="A85" s="94">
        <f t="shared" si="13"/>
        <v>0</v>
      </c>
      <c r="B85" s="94">
        <f>DATA!B86</f>
        <v>0</v>
      </c>
      <c r="C85" s="95">
        <f>DATA!C86</f>
        <v>0</v>
      </c>
      <c r="D85" s="95">
        <f>DATA!D86</f>
        <v>0</v>
      </c>
      <c r="E85" s="98"/>
      <c r="F85" s="98"/>
      <c r="G85" s="98"/>
      <c r="H85" s="98"/>
      <c r="I85" s="99"/>
      <c r="J85" s="96" t="str">
        <f t="shared" si="7"/>
        <v/>
      </c>
      <c r="K85" s="97" t="str">
        <f t="shared" si="10"/>
        <v/>
      </c>
      <c r="L85" s="100"/>
      <c r="M85" s="100"/>
      <c r="N85" s="100"/>
      <c r="O85" s="100"/>
      <c r="P85" s="100"/>
      <c r="Q85" s="100"/>
      <c r="R85" s="6">
        <f>IFERROR(IF(A85&gt;=1,VLOOKUP(E85,HOME!$AG$2:$AH$13,2,0),0),0)</f>
        <v>0</v>
      </c>
      <c r="S85" s="6">
        <f>IFERROR(IF(A85&gt;=1,VLOOKUP(F85,HOME!$AE$2:$AF$4,2,0),0),0)</f>
        <v>0</v>
      </c>
      <c r="T85" s="6">
        <f t="shared" si="8"/>
        <v>0</v>
      </c>
      <c r="U85" s="6">
        <f t="shared" si="11"/>
        <v>0</v>
      </c>
      <c r="V85" s="6">
        <f t="shared" si="9"/>
        <v>0</v>
      </c>
      <c r="W85" s="6">
        <f t="shared" si="12"/>
        <v>0</v>
      </c>
    </row>
    <row r="86" spans="1:23" ht="18" customHeight="1" x14ac:dyDescent="0.25">
      <c r="A86" s="94">
        <f t="shared" si="13"/>
        <v>0</v>
      </c>
      <c r="B86" s="94">
        <f>DATA!B87</f>
        <v>0</v>
      </c>
      <c r="C86" s="95">
        <f>DATA!C87</f>
        <v>0</v>
      </c>
      <c r="D86" s="95">
        <f>DATA!D87</f>
        <v>0</v>
      </c>
      <c r="E86" s="98"/>
      <c r="F86" s="98"/>
      <c r="G86" s="98"/>
      <c r="H86" s="98"/>
      <c r="I86" s="99"/>
      <c r="J86" s="96" t="str">
        <f t="shared" si="7"/>
        <v/>
      </c>
      <c r="K86" s="97" t="str">
        <f t="shared" si="10"/>
        <v/>
      </c>
      <c r="L86" s="100"/>
      <c r="M86" s="100"/>
      <c r="N86" s="100"/>
      <c r="O86" s="100"/>
      <c r="P86" s="100"/>
      <c r="Q86" s="100"/>
      <c r="R86" s="6">
        <f>IFERROR(IF(A86&gt;=1,VLOOKUP(E86,HOME!$AG$2:$AH$13,2,0),0),0)</f>
        <v>0</v>
      </c>
      <c r="S86" s="6">
        <f>IFERROR(IF(A86&gt;=1,VLOOKUP(F86,HOME!$AE$2:$AF$4,2,0),0),0)</f>
        <v>0</v>
      </c>
      <c r="T86" s="6">
        <f t="shared" si="8"/>
        <v>0</v>
      </c>
      <c r="U86" s="6">
        <f t="shared" si="11"/>
        <v>0</v>
      </c>
      <c r="V86" s="6">
        <f t="shared" si="9"/>
        <v>0</v>
      </c>
      <c r="W86" s="6">
        <f t="shared" si="12"/>
        <v>0</v>
      </c>
    </row>
    <row r="87" spans="1:23" ht="18" customHeight="1" x14ac:dyDescent="0.25">
      <c r="A87" s="94">
        <f t="shared" si="13"/>
        <v>0</v>
      </c>
      <c r="B87" s="94">
        <f>DATA!B88</f>
        <v>0</v>
      </c>
      <c r="C87" s="95">
        <f>DATA!C88</f>
        <v>0</v>
      </c>
      <c r="D87" s="95">
        <f>DATA!D88</f>
        <v>0</v>
      </c>
      <c r="E87" s="98"/>
      <c r="F87" s="98"/>
      <c r="G87" s="98"/>
      <c r="H87" s="98"/>
      <c r="I87" s="99"/>
      <c r="J87" s="96" t="str">
        <f t="shared" si="7"/>
        <v/>
      </c>
      <c r="K87" s="97" t="str">
        <f t="shared" si="10"/>
        <v/>
      </c>
      <c r="L87" s="100"/>
      <c r="M87" s="100"/>
      <c r="N87" s="100"/>
      <c r="O87" s="100"/>
      <c r="P87" s="100"/>
      <c r="Q87" s="100"/>
      <c r="R87" s="6">
        <f>IFERROR(IF(A87&gt;=1,VLOOKUP(E87,HOME!$AG$2:$AH$13,2,0),0),0)</f>
        <v>0</v>
      </c>
      <c r="S87" s="6">
        <f>IFERROR(IF(A87&gt;=1,VLOOKUP(F87,HOME!$AE$2:$AF$4,2,0),0),0)</f>
        <v>0</v>
      </c>
      <c r="T87" s="6">
        <f t="shared" si="8"/>
        <v>0</v>
      </c>
      <c r="U87" s="6">
        <f t="shared" si="11"/>
        <v>0</v>
      </c>
      <c r="V87" s="6">
        <f t="shared" si="9"/>
        <v>0</v>
      </c>
      <c r="W87" s="6">
        <f t="shared" si="12"/>
        <v>0</v>
      </c>
    </row>
    <row r="88" spans="1:23" ht="18" customHeight="1" x14ac:dyDescent="0.25">
      <c r="A88" s="94">
        <f t="shared" si="13"/>
        <v>0</v>
      </c>
      <c r="B88" s="94">
        <f>DATA!B89</f>
        <v>0</v>
      </c>
      <c r="C88" s="95">
        <f>DATA!C89</f>
        <v>0</v>
      </c>
      <c r="D88" s="95">
        <f>DATA!D89</f>
        <v>0</v>
      </c>
      <c r="E88" s="98"/>
      <c r="F88" s="98"/>
      <c r="G88" s="98"/>
      <c r="H88" s="98"/>
      <c r="I88" s="99"/>
      <c r="J88" s="96" t="str">
        <f t="shared" si="7"/>
        <v/>
      </c>
      <c r="K88" s="97" t="str">
        <f t="shared" si="10"/>
        <v/>
      </c>
      <c r="L88" s="100"/>
      <c r="M88" s="100"/>
      <c r="N88" s="100"/>
      <c r="O88" s="100"/>
      <c r="P88" s="100"/>
      <c r="Q88" s="100"/>
      <c r="R88" s="6">
        <f>IFERROR(IF(A88&gt;=1,VLOOKUP(E88,HOME!$AG$2:$AH$13,2,0),0),0)</f>
        <v>0</v>
      </c>
      <c r="S88" s="6">
        <f>IFERROR(IF(A88&gt;=1,VLOOKUP(F88,HOME!$AE$2:$AF$4,2,0),0),0)</f>
        <v>0</v>
      </c>
      <c r="T88" s="6">
        <f t="shared" si="8"/>
        <v>0</v>
      </c>
      <c r="U88" s="6">
        <f t="shared" si="11"/>
        <v>0</v>
      </c>
      <c r="V88" s="6">
        <f t="shared" si="9"/>
        <v>0</v>
      </c>
      <c r="W88" s="6">
        <f t="shared" si="12"/>
        <v>0</v>
      </c>
    </row>
    <row r="89" spans="1:23" ht="18" customHeight="1" x14ac:dyDescent="0.25">
      <c r="A89" s="94">
        <f t="shared" si="13"/>
        <v>0</v>
      </c>
      <c r="B89" s="94">
        <f>DATA!B90</f>
        <v>0</v>
      </c>
      <c r="C89" s="95">
        <f>DATA!C90</f>
        <v>0</v>
      </c>
      <c r="D89" s="95">
        <f>DATA!D90</f>
        <v>0</v>
      </c>
      <c r="E89" s="98"/>
      <c r="F89" s="98"/>
      <c r="G89" s="98"/>
      <c r="H89" s="98"/>
      <c r="I89" s="99"/>
      <c r="J89" s="96" t="str">
        <f t="shared" si="7"/>
        <v/>
      </c>
      <c r="K89" s="97" t="str">
        <f t="shared" si="10"/>
        <v/>
      </c>
      <c r="L89" s="100"/>
      <c r="M89" s="100"/>
      <c r="N89" s="100"/>
      <c r="O89" s="100"/>
      <c r="P89" s="100"/>
      <c r="Q89" s="100"/>
      <c r="R89" s="6">
        <f>IFERROR(IF(A89&gt;=1,VLOOKUP(E89,HOME!$AG$2:$AH$13,2,0),0),0)</f>
        <v>0</v>
      </c>
      <c r="S89" s="6">
        <f>IFERROR(IF(A89&gt;=1,VLOOKUP(F89,HOME!$AE$2:$AF$4,2,0),0),0)</f>
        <v>0</v>
      </c>
      <c r="T89" s="6">
        <f t="shared" si="8"/>
        <v>0</v>
      </c>
      <c r="U89" s="6">
        <f t="shared" si="11"/>
        <v>0</v>
      </c>
      <c r="V89" s="6">
        <f t="shared" si="9"/>
        <v>0</v>
      </c>
      <c r="W89" s="6">
        <f t="shared" si="12"/>
        <v>0</v>
      </c>
    </row>
    <row r="90" spans="1:23" ht="18" customHeight="1" x14ac:dyDescent="0.25">
      <c r="A90" s="94">
        <f t="shared" si="13"/>
        <v>0</v>
      </c>
      <c r="B90" s="94">
        <f>DATA!B91</f>
        <v>0</v>
      </c>
      <c r="C90" s="95">
        <f>DATA!C91</f>
        <v>0</v>
      </c>
      <c r="D90" s="95">
        <f>DATA!D91</f>
        <v>0</v>
      </c>
      <c r="E90" s="98"/>
      <c r="F90" s="98"/>
      <c r="G90" s="98"/>
      <c r="H90" s="98"/>
      <c r="I90" s="99"/>
      <c r="J90" s="96" t="str">
        <f t="shared" si="7"/>
        <v/>
      </c>
      <c r="K90" s="97" t="str">
        <f t="shared" si="10"/>
        <v/>
      </c>
      <c r="L90" s="100"/>
      <c r="M90" s="100"/>
      <c r="N90" s="100"/>
      <c r="O90" s="100"/>
      <c r="P90" s="100"/>
      <c r="Q90" s="100"/>
      <c r="R90" s="6">
        <f>IFERROR(IF(A90&gt;=1,VLOOKUP(E90,HOME!$AG$2:$AH$13,2,0),0),0)</f>
        <v>0</v>
      </c>
      <c r="S90" s="6">
        <f>IFERROR(IF(A90&gt;=1,VLOOKUP(F90,HOME!$AE$2:$AF$4,2,0),0),0)</f>
        <v>0</v>
      </c>
      <c r="T90" s="6">
        <f t="shared" si="8"/>
        <v>0</v>
      </c>
      <c r="U90" s="6">
        <f t="shared" si="11"/>
        <v>0</v>
      </c>
      <c r="V90" s="6">
        <f t="shared" si="9"/>
        <v>0</v>
      </c>
      <c r="W90" s="6">
        <f t="shared" si="12"/>
        <v>0</v>
      </c>
    </row>
    <row r="91" spans="1:23" ht="18" customHeight="1" x14ac:dyDescent="0.25">
      <c r="A91" s="94">
        <f t="shared" si="13"/>
        <v>0</v>
      </c>
      <c r="B91" s="94">
        <f>DATA!B92</f>
        <v>0</v>
      </c>
      <c r="C91" s="95">
        <f>DATA!C92</f>
        <v>0</v>
      </c>
      <c r="D91" s="95">
        <f>DATA!D92</f>
        <v>0</v>
      </c>
      <c r="E91" s="98"/>
      <c r="F91" s="98"/>
      <c r="G91" s="98"/>
      <c r="H91" s="98"/>
      <c r="I91" s="99"/>
      <c r="J91" s="96" t="str">
        <f t="shared" si="7"/>
        <v/>
      </c>
      <c r="K91" s="97" t="str">
        <f t="shared" si="10"/>
        <v/>
      </c>
      <c r="L91" s="100"/>
      <c r="M91" s="100"/>
      <c r="N91" s="100"/>
      <c r="O91" s="100"/>
      <c r="P91" s="100"/>
      <c r="Q91" s="100"/>
      <c r="R91" s="6">
        <f>IFERROR(IF(A91&gt;=1,VLOOKUP(E91,HOME!$AG$2:$AH$13,2,0),0),0)</f>
        <v>0</v>
      </c>
      <c r="S91" s="6">
        <f>IFERROR(IF(A91&gt;=1,VLOOKUP(F91,HOME!$AE$2:$AF$4,2,0),0),0)</f>
        <v>0</v>
      </c>
      <c r="T91" s="6">
        <f t="shared" si="8"/>
        <v>0</v>
      </c>
      <c r="U91" s="6">
        <f t="shared" si="11"/>
        <v>0</v>
      </c>
      <c r="V91" s="6">
        <f t="shared" si="9"/>
        <v>0</v>
      </c>
      <c r="W91" s="6">
        <f t="shared" si="12"/>
        <v>0</v>
      </c>
    </row>
    <row r="92" spans="1:23" ht="18" customHeight="1" x14ac:dyDescent="0.25">
      <c r="A92" s="94">
        <f t="shared" si="13"/>
        <v>0</v>
      </c>
      <c r="B92" s="94">
        <f>DATA!B93</f>
        <v>0</v>
      </c>
      <c r="C92" s="95">
        <f>DATA!C93</f>
        <v>0</v>
      </c>
      <c r="D92" s="95">
        <f>DATA!D93</f>
        <v>0</v>
      </c>
      <c r="E92" s="98"/>
      <c r="F92" s="98"/>
      <c r="G92" s="98"/>
      <c r="H92" s="98"/>
      <c r="I92" s="99"/>
      <c r="J92" s="96" t="str">
        <f t="shared" si="7"/>
        <v/>
      </c>
      <c r="K92" s="97" t="str">
        <f t="shared" si="10"/>
        <v/>
      </c>
      <c r="L92" s="100"/>
      <c r="M92" s="100"/>
      <c r="N92" s="100"/>
      <c r="O92" s="100"/>
      <c r="P92" s="100"/>
      <c r="Q92" s="100"/>
      <c r="R92" s="6">
        <f>IFERROR(IF(A92&gt;=1,VLOOKUP(E92,HOME!$AG$2:$AH$13,2,0),0),0)</f>
        <v>0</v>
      </c>
      <c r="S92" s="6">
        <f>IFERROR(IF(A92&gt;=1,VLOOKUP(F92,HOME!$AE$2:$AF$4,2,0),0),0)</f>
        <v>0</v>
      </c>
      <c r="T92" s="6">
        <f t="shared" si="8"/>
        <v>0</v>
      </c>
      <c r="U92" s="6">
        <f t="shared" si="11"/>
        <v>0</v>
      </c>
      <c r="V92" s="6">
        <f t="shared" si="9"/>
        <v>0</v>
      </c>
      <c r="W92" s="6">
        <f t="shared" si="12"/>
        <v>0</v>
      </c>
    </row>
    <row r="93" spans="1:23" ht="18" customHeight="1" x14ac:dyDescent="0.25">
      <c r="A93" s="94">
        <f t="shared" si="13"/>
        <v>0</v>
      </c>
      <c r="B93" s="94">
        <f>DATA!B94</f>
        <v>0</v>
      </c>
      <c r="C93" s="95">
        <f>DATA!C94</f>
        <v>0</v>
      </c>
      <c r="D93" s="95">
        <f>DATA!D94</f>
        <v>0</v>
      </c>
      <c r="E93" s="98"/>
      <c r="F93" s="98"/>
      <c r="G93" s="98"/>
      <c r="H93" s="98"/>
      <c r="I93" s="99"/>
      <c r="J93" s="96" t="str">
        <f t="shared" si="7"/>
        <v/>
      </c>
      <c r="K93" s="97" t="str">
        <f t="shared" si="10"/>
        <v/>
      </c>
      <c r="L93" s="100"/>
      <c r="M93" s="100"/>
      <c r="N93" s="100"/>
      <c r="O93" s="100"/>
      <c r="P93" s="100"/>
      <c r="Q93" s="100"/>
      <c r="R93" s="6">
        <f>IFERROR(IF(A93&gt;=1,VLOOKUP(E93,HOME!$AG$2:$AH$13,2,0),0),0)</f>
        <v>0</v>
      </c>
      <c r="S93" s="6">
        <f>IFERROR(IF(A93&gt;=1,VLOOKUP(F93,HOME!$AE$2:$AF$4,2,0),0),0)</f>
        <v>0</v>
      </c>
      <c r="T93" s="6">
        <f t="shared" si="8"/>
        <v>0</v>
      </c>
      <c r="U93" s="6">
        <f t="shared" si="11"/>
        <v>0</v>
      </c>
      <c r="V93" s="6">
        <f t="shared" si="9"/>
        <v>0</v>
      </c>
      <c r="W93" s="6">
        <f t="shared" si="12"/>
        <v>0</v>
      </c>
    </row>
    <row r="94" spans="1:23" ht="18" customHeight="1" x14ac:dyDescent="0.25">
      <c r="A94" s="94">
        <f t="shared" si="13"/>
        <v>0</v>
      </c>
      <c r="B94" s="94">
        <f>DATA!B95</f>
        <v>0</v>
      </c>
      <c r="C94" s="95">
        <f>DATA!C95</f>
        <v>0</v>
      </c>
      <c r="D94" s="95">
        <f>DATA!D95</f>
        <v>0</v>
      </c>
      <c r="E94" s="98"/>
      <c r="F94" s="98"/>
      <c r="G94" s="98"/>
      <c r="H94" s="98"/>
      <c r="I94" s="99"/>
      <c r="J94" s="96" t="str">
        <f t="shared" si="7"/>
        <v/>
      </c>
      <c r="K94" s="97" t="str">
        <f t="shared" si="10"/>
        <v/>
      </c>
      <c r="L94" s="100"/>
      <c r="M94" s="100"/>
      <c r="N94" s="100"/>
      <c r="O94" s="100"/>
      <c r="P94" s="100"/>
      <c r="Q94" s="100"/>
      <c r="R94" s="6">
        <f>IFERROR(IF(A94&gt;=1,VLOOKUP(E94,HOME!$AG$2:$AH$13,2,0),0),0)</f>
        <v>0</v>
      </c>
      <c r="S94" s="6">
        <f>IFERROR(IF(A94&gt;=1,VLOOKUP(F94,HOME!$AE$2:$AF$4,2,0),0),0)</f>
        <v>0</v>
      </c>
      <c r="T94" s="6">
        <f t="shared" si="8"/>
        <v>0</v>
      </c>
      <c r="U94" s="6">
        <f t="shared" si="11"/>
        <v>0</v>
      </c>
      <c r="V94" s="6">
        <f t="shared" si="9"/>
        <v>0</v>
      </c>
      <c r="W94" s="6">
        <f t="shared" si="12"/>
        <v>0</v>
      </c>
    </row>
    <row r="95" spans="1:23" ht="18" customHeight="1" x14ac:dyDescent="0.25">
      <c r="A95" s="94">
        <f t="shared" si="13"/>
        <v>0</v>
      </c>
      <c r="B95" s="94">
        <f>DATA!B96</f>
        <v>0</v>
      </c>
      <c r="C95" s="95">
        <f>DATA!C96</f>
        <v>0</v>
      </c>
      <c r="D95" s="95">
        <f>DATA!D96</f>
        <v>0</v>
      </c>
      <c r="E95" s="98"/>
      <c r="F95" s="98"/>
      <c r="G95" s="98"/>
      <c r="H95" s="98"/>
      <c r="I95" s="99"/>
      <c r="J95" s="96" t="str">
        <f t="shared" si="7"/>
        <v/>
      </c>
      <c r="K95" s="97" t="str">
        <f t="shared" si="10"/>
        <v/>
      </c>
      <c r="L95" s="100"/>
      <c r="M95" s="100"/>
      <c r="N95" s="100"/>
      <c r="O95" s="100"/>
      <c r="P95" s="100"/>
      <c r="Q95" s="100"/>
      <c r="R95" s="6">
        <f>IFERROR(IF(A95&gt;=1,VLOOKUP(E95,HOME!$AG$2:$AH$13,2,0),0),0)</f>
        <v>0</v>
      </c>
      <c r="S95" s="6">
        <f>IFERROR(IF(A95&gt;=1,VLOOKUP(F95,HOME!$AE$2:$AF$4,2,0),0),0)</f>
        <v>0</v>
      </c>
      <c r="T95" s="6">
        <f t="shared" si="8"/>
        <v>0</v>
      </c>
      <c r="U95" s="6">
        <f t="shared" si="11"/>
        <v>0</v>
      </c>
      <c r="V95" s="6">
        <f t="shared" si="9"/>
        <v>0</v>
      </c>
      <c r="W95" s="6">
        <f t="shared" si="12"/>
        <v>0</v>
      </c>
    </row>
    <row r="96" spans="1:23" ht="18" customHeight="1" x14ac:dyDescent="0.25">
      <c r="A96" s="94">
        <f t="shared" si="13"/>
        <v>0</v>
      </c>
      <c r="B96" s="94">
        <f>DATA!B97</f>
        <v>0</v>
      </c>
      <c r="C96" s="95">
        <f>DATA!C97</f>
        <v>0</v>
      </c>
      <c r="D96" s="95">
        <f>DATA!D97</f>
        <v>0</v>
      </c>
      <c r="E96" s="98"/>
      <c r="F96" s="98"/>
      <c r="G96" s="98"/>
      <c r="H96" s="98"/>
      <c r="I96" s="99"/>
      <c r="J96" s="96" t="str">
        <f t="shared" si="7"/>
        <v/>
      </c>
      <c r="K96" s="97" t="str">
        <f t="shared" si="10"/>
        <v/>
      </c>
      <c r="L96" s="100"/>
      <c r="M96" s="100"/>
      <c r="N96" s="100"/>
      <c r="O96" s="100"/>
      <c r="P96" s="100"/>
      <c r="Q96" s="100"/>
      <c r="R96" s="6">
        <f>IFERROR(IF(A96&gt;=1,VLOOKUP(E96,HOME!$AG$2:$AH$13,2,0),0),0)</f>
        <v>0</v>
      </c>
      <c r="S96" s="6">
        <f>IFERROR(IF(A96&gt;=1,VLOOKUP(F96,HOME!$AE$2:$AF$4,2,0),0),0)</f>
        <v>0</v>
      </c>
      <c r="T96" s="6">
        <f t="shared" si="8"/>
        <v>0</v>
      </c>
      <c r="U96" s="6">
        <f t="shared" si="11"/>
        <v>0</v>
      </c>
      <c r="V96" s="6">
        <f t="shared" si="9"/>
        <v>0</v>
      </c>
      <c r="W96" s="6">
        <f t="shared" si="12"/>
        <v>0</v>
      </c>
    </row>
    <row r="97" spans="1:23" ht="18" customHeight="1" x14ac:dyDescent="0.25">
      <c r="A97" s="94">
        <f t="shared" si="13"/>
        <v>0</v>
      </c>
      <c r="B97" s="94">
        <f>DATA!B98</f>
        <v>0</v>
      </c>
      <c r="C97" s="95">
        <f>DATA!C98</f>
        <v>0</v>
      </c>
      <c r="D97" s="95">
        <f>DATA!D98</f>
        <v>0</v>
      </c>
      <c r="E97" s="98"/>
      <c r="F97" s="98"/>
      <c r="G97" s="98"/>
      <c r="H97" s="98"/>
      <c r="I97" s="99"/>
      <c r="J97" s="96" t="str">
        <f t="shared" si="7"/>
        <v/>
      </c>
      <c r="K97" s="97" t="str">
        <f t="shared" si="10"/>
        <v/>
      </c>
      <c r="L97" s="100"/>
      <c r="M97" s="100"/>
      <c r="N97" s="100"/>
      <c r="O97" s="100"/>
      <c r="P97" s="100"/>
      <c r="Q97" s="100"/>
      <c r="R97" s="6">
        <f>IFERROR(IF(A97&gt;=1,VLOOKUP(E97,HOME!$AG$2:$AH$13,2,0),0),0)</f>
        <v>0</v>
      </c>
      <c r="S97" s="6">
        <f>IFERROR(IF(A97&gt;=1,VLOOKUP(F97,HOME!$AE$2:$AF$4,2,0),0),0)</f>
        <v>0</v>
      </c>
      <c r="T97" s="6">
        <f t="shared" si="8"/>
        <v>0</v>
      </c>
      <c r="U97" s="6">
        <f t="shared" si="11"/>
        <v>0</v>
      </c>
      <c r="V97" s="6">
        <f t="shared" si="9"/>
        <v>0</v>
      </c>
      <c r="W97" s="6">
        <f t="shared" si="12"/>
        <v>0</v>
      </c>
    </row>
    <row r="98" spans="1:23" ht="18" customHeight="1" x14ac:dyDescent="0.25">
      <c r="A98" s="94">
        <f t="shared" si="13"/>
        <v>0</v>
      </c>
      <c r="B98" s="94">
        <f>DATA!B99</f>
        <v>0</v>
      </c>
      <c r="C98" s="95">
        <f>DATA!C99</f>
        <v>0</v>
      </c>
      <c r="D98" s="95">
        <f>DATA!D99</f>
        <v>0</v>
      </c>
      <c r="E98" s="98"/>
      <c r="F98" s="98"/>
      <c r="G98" s="98"/>
      <c r="H98" s="98"/>
      <c r="I98" s="99"/>
      <c r="J98" s="96" t="str">
        <f t="shared" si="7"/>
        <v/>
      </c>
      <c r="K98" s="97" t="str">
        <f t="shared" si="10"/>
        <v/>
      </c>
      <c r="L98" s="100"/>
      <c r="M98" s="100"/>
      <c r="N98" s="100"/>
      <c r="O98" s="100"/>
      <c r="P98" s="100"/>
      <c r="Q98" s="100"/>
      <c r="R98" s="6">
        <f>IFERROR(IF(A98&gt;=1,VLOOKUP(E98,HOME!$AG$2:$AH$13,2,0),0),0)</f>
        <v>0</v>
      </c>
      <c r="S98" s="6">
        <f>IFERROR(IF(A98&gt;=1,VLOOKUP(F98,HOME!$AE$2:$AF$4,2,0),0),0)</f>
        <v>0</v>
      </c>
      <c r="T98" s="6">
        <f t="shared" si="8"/>
        <v>0</v>
      </c>
      <c r="U98" s="6">
        <f t="shared" si="11"/>
        <v>0</v>
      </c>
      <c r="V98" s="6">
        <f t="shared" si="9"/>
        <v>0</v>
      </c>
      <c r="W98" s="6">
        <f t="shared" si="12"/>
        <v>0</v>
      </c>
    </row>
    <row r="99" spans="1:23" ht="18" customHeight="1" x14ac:dyDescent="0.25">
      <c r="A99" s="94">
        <f t="shared" si="13"/>
        <v>0</v>
      </c>
      <c r="B99" s="94">
        <f>DATA!B100</f>
        <v>0</v>
      </c>
      <c r="C99" s="95">
        <f>DATA!C100</f>
        <v>0</v>
      </c>
      <c r="D99" s="95">
        <f>DATA!D100</f>
        <v>0</v>
      </c>
      <c r="E99" s="98"/>
      <c r="F99" s="98"/>
      <c r="G99" s="98"/>
      <c r="H99" s="98"/>
      <c r="I99" s="99"/>
      <c r="J99" s="96" t="str">
        <f t="shared" si="7"/>
        <v/>
      </c>
      <c r="K99" s="97" t="str">
        <f t="shared" si="10"/>
        <v/>
      </c>
      <c r="L99" s="100"/>
      <c r="M99" s="100"/>
      <c r="N99" s="100"/>
      <c r="O99" s="100"/>
      <c r="P99" s="100"/>
      <c r="Q99" s="100"/>
      <c r="R99" s="6">
        <f>IFERROR(IF(A99&gt;=1,VLOOKUP(E99,HOME!$AG$2:$AH$13,2,0),0),0)</f>
        <v>0</v>
      </c>
      <c r="S99" s="6">
        <f>IFERROR(IF(A99&gt;=1,VLOOKUP(F99,HOME!$AE$2:$AF$4,2,0),0),0)</f>
        <v>0</v>
      </c>
      <c r="T99" s="6">
        <f t="shared" si="8"/>
        <v>0</v>
      </c>
      <c r="U99" s="6">
        <f t="shared" si="11"/>
        <v>0</v>
      </c>
      <c r="V99" s="6">
        <f t="shared" si="9"/>
        <v>0</v>
      </c>
      <c r="W99" s="6">
        <f t="shared" si="12"/>
        <v>0</v>
      </c>
    </row>
    <row r="100" spans="1:23" ht="18" customHeight="1" x14ac:dyDescent="0.25">
      <c r="A100" s="94">
        <f t="shared" si="13"/>
        <v>0</v>
      </c>
      <c r="B100" s="94">
        <f>DATA!B101</f>
        <v>0</v>
      </c>
      <c r="C100" s="95">
        <f>DATA!C101</f>
        <v>0</v>
      </c>
      <c r="D100" s="95">
        <f>DATA!D101</f>
        <v>0</v>
      </c>
      <c r="E100" s="98"/>
      <c r="F100" s="98"/>
      <c r="G100" s="98"/>
      <c r="H100" s="98"/>
      <c r="I100" s="99"/>
      <c r="J100" s="96" t="str">
        <f t="shared" si="7"/>
        <v/>
      </c>
      <c r="K100" s="97" t="str">
        <f t="shared" si="10"/>
        <v/>
      </c>
      <c r="L100" s="100"/>
      <c r="M100" s="100"/>
      <c r="N100" s="100"/>
      <c r="O100" s="100"/>
      <c r="P100" s="100"/>
      <c r="Q100" s="100"/>
      <c r="R100" s="6">
        <f>IFERROR(IF(A100&gt;=1,VLOOKUP(E100,HOME!$AG$2:$AH$13,2,0),0),0)</f>
        <v>0</v>
      </c>
      <c r="S100" s="6">
        <f>IFERROR(IF(A100&gt;=1,VLOOKUP(F100,HOME!$AE$2:$AF$4,2,0),0),0)</f>
        <v>0</v>
      </c>
      <c r="T100" s="6">
        <f t="shared" si="8"/>
        <v>0</v>
      </c>
      <c r="U100" s="6">
        <f t="shared" si="11"/>
        <v>0</v>
      </c>
      <c r="V100" s="6">
        <f t="shared" si="9"/>
        <v>0</v>
      </c>
      <c r="W100" s="6">
        <f t="shared" si="12"/>
        <v>0</v>
      </c>
    </row>
    <row r="101" spans="1:23" ht="18" customHeight="1" x14ac:dyDescent="0.25">
      <c r="A101" s="94">
        <f t="shared" si="13"/>
        <v>0</v>
      </c>
      <c r="B101" s="94">
        <f>DATA!B102</f>
        <v>0</v>
      </c>
      <c r="C101" s="95">
        <f>DATA!C102</f>
        <v>0</v>
      </c>
      <c r="D101" s="95">
        <f>DATA!D102</f>
        <v>0</v>
      </c>
      <c r="E101" s="98"/>
      <c r="F101" s="98"/>
      <c r="G101" s="98"/>
      <c r="H101" s="98"/>
      <c r="I101" s="99"/>
      <c r="J101" s="96" t="str">
        <f t="shared" si="7"/>
        <v/>
      </c>
      <c r="K101" s="97" t="str">
        <f t="shared" si="10"/>
        <v/>
      </c>
      <c r="L101" s="100"/>
      <c r="M101" s="100"/>
      <c r="N101" s="100"/>
      <c r="O101" s="100"/>
      <c r="P101" s="100"/>
      <c r="Q101" s="100"/>
      <c r="R101" s="6">
        <f>IFERROR(IF(A101&gt;=1,VLOOKUP(E101,HOME!$AG$2:$AH$13,2,0),0),0)</f>
        <v>0</v>
      </c>
      <c r="S101" s="6">
        <f>IFERROR(IF(A101&gt;=1,VLOOKUP(F101,HOME!$AE$2:$AF$4,2,0),0),0)</f>
        <v>0</v>
      </c>
      <c r="T101" s="6">
        <f t="shared" si="8"/>
        <v>0</v>
      </c>
      <c r="U101" s="6">
        <f t="shared" si="11"/>
        <v>0</v>
      </c>
      <c r="V101" s="6">
        <f t="shared" si="9"/>
        <v>0</v>
      </c>
      <c r="W101" s="6">
        <f t="shared" si="12"/>
        <v>0</v>
      </c>
    </row>
    <row r="102" spans="1:23" ht="18" customHeight="1" x14ac:dyDescent="0.25">
      <c r="A102" s="94">
        <f t="shared" si="13"/>
        <v>0</v>
      </c>
      <c r="B102" s="94">
        <f>DATA!B103</f>
        <v>0</v>
      </c>
      <c r="C102" s="95">
        <f>DATA!C103</f>
        <v>0</v>
      </c>
      <c r="D102" s="95">
        <f>DATA!D103</f>
        <v>0</v>
      </c>
      <c r="E102" s="98"/>
      <c r="F102" s="98"/>
      <c r="G102" s="98"/>
      <c r="H102" s="98"/>
      <c r="I102" s="99"/>
      <c r="J102" s="96" t="str">
        <f t="shared" si="7"/>
        <v/>
      </c>
      <c r="K102" s="97" t="str">
        <f t="shared" si="10"/>
        <v/>
      </c>
      <c r="L102" s="100"/>
      <c r="M102" s="100"/>
      <c r="N102" s="100"/>
      <c r="O102" s="100"/>
      <c r="P102" s="100"/>
      <c r="Q102" s="100"/>
      <c r="R102" s="6">
        <f>IFERROR(IF(A102&gt;=1,VLOOKUP(E102,HOME!$AG$2:$AH$13,2,0),0),0)</f>
        <v>0</v>
      </c>
      <c r="S102" s="6">
        <f>IFERROR(IF(A102&gt;=1,VLOOKUP(F102,HOME!$AE$2:$AF$4,2,0),0),0)</f>
        <v>0</v>
      </c>
      <c r="T102" s="6">
        <f t="shared" si="8"/>
        <v>0</v>
      </c>
      <c r="U102" s="6">
        <f t="shared" si="11"/>
        <v>0</v>
      </c>
      <c r="V102" s="6">
        <f t="shared" si="9"/>
        <v>0</v>
      </c>
      <c r="W102" s="6">
        <f t="shared" si="12"/>
        <v>0</v>
      </c>
    </row>
    <row r="103" spans="1:23" ht="18" customHeight="1" x14ac:dyDescent="0.25">
      <c r="A103" s="94">
        <f t="shared" si="13"/>
        <v>0</v>
      </c>
      <c r="B103" s="94">
        <f>DATA!B104</f>
        <v>0</v>
      </c>
      <c r="C103" s="95">
        <f>DATA!C104</f>
        <v>0</v>
      </c>
      <c r="D103" s="95">
        <f>DATA!D104</f>
        <v>0</v>
      </c>
      <c r="E103" s="98"/>
      <c r="F103" s="98"/>
      <c r="G103" s="98"/>
      <c r="H103" s="98"/>
      <c r="I103" s="99"/>
      <c r="J103" s="96" t="str">
        <f t="shared" si="7"/>
        <v/>
      </c>
      <c r="K103" s="97" t="str">
        <f t="shared" si="10"/>
        <v/>
      </c>
      <c r="L103" s="100"/>
      <c r="M103" s="100"/>
      <c r="N103" s="100"/>
      <c r="O103" s="100"/>
      <c r="P103" s="100"/>
      <c r="Q103" s="100"/>
      <c r="R103" s="6">
        <f>IFERROR(IF(A103&gt;=1,VLOOKUP(E103,HOME!$AG$2:$AH$13,2,0),0),0)</f>
        <v>0</v>
      </c>
      <c r="S103" s="6">
        <f>IFERROR(IF(A103&gt;=1,VLOOKUP(F103,HOME!$AE$2:$AF$4,2,0),0),0)</f>
        <v>0</v>
      </c>
      <c r="T103" s="6">
        <f t="shared" si="8"/>
        <v>0</v>
      </c>
      <c r="U103" s="6">
        <f t="shared" si="11"/>
        <v>0</v>
      </c>
      <c r="V103" s="6">
        <f t="shared" si="9"/>
        <v>0</v>
      </c>
      <c r="W103" s="6">
        <f t="shared" si="12"/>
        <v>0</v>
      </c>
    </row>
    <row r="104" spans="1:23" ht="18" customHeight="1" x14ac:dyDescent="0.25">
      <c r="A104" s="94">
        <f t="shared" si="13"/>
        <v>0</v>
      </c>
      <c r="B104" s="94">
        <f>DATA!B105</f>
        <v>0</v>
      </c>
      <c r="C104" s="95">
        <f>DATA!C105</f>
        <v>0</v>
      </c>
      <c r="D104" s="95">
        <f>DATA!D105</f>
        <v>0</v>
      </c>
      <c r="E104" s="98"/>
      <c r="F104" s="98"/>
      <c r="G104" s="98"/>
      <c r="H104" s="98"/>
      <c r="I104" s="99"/>
      <c r="J104" s="96" t="str">
        <f t="shared" si="7"/>
        <v/>
      </c>
      <c r="K104" s="97" t="str">
        <f t="shared" si="10"/>
        <v/>
      </c>
      <c r="L104" s="100"/>
      <c r="M104" s="100"/>
      <c r="N104" s="100"/>
      <c r="O104" s="100"/>
      <c r="P104" s="100"/>
      <c r="Q104" s="100"/>
      <c r="R104" s="6">
        <f>IFERROR(IF(A104&gt;=1,VLOOKUP(E104,HOME!$AG$2:$AH$13,2,0),0),0)</f>
        <v>0</v>
      </c>
      <c r="S104" s="6">
        <f>IFERROR(IF(A104&gt;=1,VLOOKUP(F104,HOME!$AE$2:$AF$4,2,0),0),0)</f>
        <v>0</v>
      </c>
      <c r="T104" s="6">
        <f t="shared" si="8"/>
        <v>0</v>
      </c>
      <c r="U104" s="6">
        <f t="shared" si="11"/>
        <v>0</v>
      </c>
      <c r="V104" s="6">
        <f t="shared" si="9"/>
        <v>0</v>
      </c>
      <c r="W104" s="6">
        <f t="shared" si="12"/>
        <v>0</v>
      </c>
    </row>
    <row r="105" spans="1:23" ht="18" customHeight="1" x14ac:dyDescent="0.25">
      <c r="A105" s="94">
        <f t="shared" si="13"/>
        <v>0</v>
      </c>
      <c r="B105" s="94">
        <f>DATA!B106</f>
        <v>0</v>
      </c>
      <c r="C105" s="95">
        <f>DATA!C106</f>
        <v>0</v>
      </c>
      <c r="D105" s="95">
        <f>DATA!D106</f>
        <v>0</v>
      </c>
      <c r="E105" s="98"/>
      <c r="F105" s="98"/>
      <c r="G105" s="98"/>
      <c r="H105" s="98"/>
      <c r="I105" s="99"/>
      <c r="J105" s="96" t="str">
        <f t="shared" si="7"/>
        <v/>
      </c>
      <c r="K105" s="97" t="str">
        <f t="shared" si="10"/>
        <v/>
      </c>
      <c r="L105" s="100"/>
      <c r="M105" s="100"/>
      <c r="N105" s="100"/>
      <c r="O105" s="100"/>
      <c r="P105" s="100"/>
      <c r="Q105" s="100"/>
      <c r="R105" s="6">
        <f>IFERROR(IF(A105&gt;=1,VLOOKUP(E105,HOME!$AG$2:$AH$13,2,0),0),0)</f>
        <v>0</v>
      </c>
      <c r="S105" s="6">
        <f>IFERROR(IF(A105&gt;=1,VLOOKUP(F105,HOME!$AE$2:$AF$4,2,0),0),0)</f>
        <v>0</v>
      </c>
      <c r="T105" s="6">
        <f t="shared" si="8"/>
        <v>0</v>
      </c>
      <c r="U105" s="6">
        <f t="shared" si="11"/>
        <v>0</v>
      </c>
      <c r="V105" s="6">
        <f t="shared" si="9"/>
        <v>0</v>
      </c>
      <c r="W105" s="6">
        <f t="shared" si="12"/>
        <v>0</v>
      </c>
    </row>
    <row r="106" spans="1:23" ht="18" customHeight="1" x14ac:dyDescent="0.25">
      <c r="A106" s="94">
        <f t="shared" si="13"/>
        <v>0</v>
      </c>
      <c r="B106" s="94">
        <f>DATA!B107</f>
        <v>0</v>
      </c>
      <c r="C106" s="95">
        <f>DATA!C107</f>
        <v>0</v>
      </c>
      <c r="D106" s="95">
        <f>DATA!D107</f>
        <v>0</v>
      </c>
      <c r="E106" s="98"/>
      <c r="F106" s="98"/>
      <c r="G106" s="98"/>
      <c r="H106" s="98"/>
      <c r="I106" s="99"/>
      <c r="J106" s="96" t="str">
        <f t="shared" si="7"/>
        <v/>
      </c>
      <c r="K106" s="97" t="str">
        <f t="shared" si="10"/>
        <v/>
      </c>
      <c r="L106" s="100"/>
      <c r="M106" s="100"/>
      <c r="N106" s="100"/>
      <c r="O106" s="100"/>
      <c r="P106" s="100"/>
      <c r="Q106" s="100"/>
      <c r="R106" s="6">
        <f>IFERROR(IF(A106&gt;=1,VLOOKUP(E106,HOME!$AG$2:$AH$13,2,0),0),0)</f>
        <v>0</v>
      </c>
      <c r="S106" s="6">
        <f>IFERROR(IF(A106&gt;=1,VLOOKUP(F106,HOME!$AE$2:$AF$4,2,0),0),0)</f>
        <v>0</v>
      </c>
      <c r="T106" s="6">
        <f t="shared" si="8"/>
        <v>0</v>
      </c>
      <c r="U106" s="6">
        <f t="shared" si="11"/>
        <v>0</v>
      </c>
      <c r="V106" s="6">
        <f t="shared" si="9"/>
        <v>0</v>
      </c>
      <c r="W106" s="6">
        <f t="shared" si="12"/>
        <v>0</v>
      </c>
    </row>
    <row r="107" spans="1:23" ht="18" customHeight="1" x14ac:dyDescent="0.25">
      <c r="A107" s="94">
        <f t="shared" si="13"/>
        <v>0</v>
      </c>
      <c r="B107" s="94">
        <f>DATA!B108</f>
        <v>0</v>
      </c>
      <c r="C107" s="95">
        <f>DATA!C108</f>
        <v>0</v>
      </c>
      <c r="D107" s="95">
        <f>DATA!D108</f>
        <v>0</v>
      </c>
      <c r="E107" s="98"/>
      <c r="F107" s="98"/>
      <c r="G107" s="98"/>
      <c r="H107" s="98"/>
      <c r="I107" s="99"/>
      <c r="J107" s="96" t="str">
        <f t="shared" si="7"/>
        <v/>
      </c>
      <c r="K107" s="97" t="str">
        <f t="shared" si="10"/>
        <v/>
      </c>
      <c r="L107" s="100"/>
      <c r="M107" s="100"/>
      <c r="N107" s="100"/>
      <c r="O107" s="100"/>
      <c r="P107" s="100"/>
      <c r="Q107" s="100"/>
      <c r="R107" s="6">
        <f>IFERROR(IF(A107&gt;=1,VLOOKUP(E107,HOME!$AG$2:$AH$13,2,0),0),0)</f>
        <v>0</v>
      </c>
      <c r="S107" s="6">
        <f>IFERROR(IF(A107&gt;=1,VLOOKUP(F107,HOME!$AE$2:$AF$4,2,0),0),0)</f>
        <v>0</v>
      </c>
      <c r="T107" s="6">
        <f t="shared" si="8"/>
        <v>0</v>
      </c>
      <c r="U107" s="6">
        <f t="shared" si="11"/>
        <v>0</v>
      </c>
      <c r="V107" s="6">
        <f t="shared" si="9"/>
        <v>0</v>
      </c>
      <c r="W107" s="6">
        <f t="shared" si="12"/>
        <v>0</v>
      </c>
    </row>
    <row r="108" spans="1:23" ht="18" customHeight="1" x14ac:dyDescent="0.25">
      <c r="A108" s="94">
        <f t="shared" si="13"/>
        <v>0</v>
      </c>
      <c r="B108" s="94">
        <f>DATA!B109</f>
        <v>0</v>
      </c>
      <c r="C108" s="95">
        <f>DATA!C109</f>
        <v>0</v>
      </c>
      <c r="D108" s="95">
        <f>DATA!D109</f>
        <v>0</v>
      </c>
      <c r="E108" s="98"/>
      <c r="F108" s="98"/>
      <c r="G108" s="98"/>
      <c r="H108" s="98"/>
      <c r="I108" s="99"/>
      <c r="J108" s="96" t="str">
        <f t="shared" si="7"/>
        <v/>
      </c>
      <c r="K108" s="97" t="str">
        <f t="shared" si="10"/>
        <v/>
      </c>
      <c r="L108" s="100"/>
      <c r="M108" s="100"/>
      <c r="N108" s="100"/>
      <c r="O108" s="100"/>
      <c r="P108" s="100"/>
      <c r="Q108" s="100"/>
      <c r="R108" s="6">
        <f>IFERROR(IF(A108&gt;=1,VLOOKUP(E108,HOME!$AG$2:$AH$13,2,0),0),0)</f>
        <v>0</v>
      </c>
      <c r="S108" s="6">
        <f>IFERROR(IF(A108&gt;=1,VLOOKUP(F108,HOME!$AE$2:$AF$4,2,0),0),0)</f>
        <v>0</v>
      </c>
      <c r="T108" s="6">
        <f t="shared" si="8"/>
        <v>0</v>
      </c>
      <c r="U108" s="6">
        <f t="shared" si="11"/>
        <v>0</v>
      </c>
      <c r="V108" s="6">
        <f t="shared" si="9"/>
        <v>0</v>
      </c>
      <c r="W108" s="6">
        <f t="shared" si="12"/>
        <v>0</v>
      </c>
    </row>
    <row r="109" spans="1:23" ht="18" customHeight="1" x14ac:dyDescent="0.25">
      <c r="A109" s="94">
        <f t="shared" si="13"/>
        <v>0</v>
      </c>
      <c r="B109" s="94">
        <f>DATA!B110</f>
        <v>0</v>
      </c>
      <c r="C109" s="95">
        <f>DATA!C110</f>
        <v>0</v>
      </c>
      <c r="D109" s="95">
        <f>DATA!D110</f>
        <v>0</v>
      </c>
      <c r="E109" s="98"/>
      <c r="F109" s="98"/>
      <c r="G109" s="98"/>
      <c r="H109" s="98"/>
      <c r="I109" s="99"/>
      <c r="J109" s="96" t="str">
        <f t="shared" si="7"/>
        <v/>
      </c>
      <c r="K109" s="97" t="str">
        <f t="shared" si="10"/>
        <v/>
      </c>
      <c r="L109" s="100"/>
      <c r="M109" s="100"/>
      <c r="N109" s="100"/>
      <c r="O109" s="100"/>
      <c r="P109" s="100"/>
      <c r="Q109" s="100"/>
      <c r="R109" s="6">
        <f>IFERROR(IF(A109&gt;=1,VLOOKUP(E109,HOME!$AG$2:$AH$13,2,0),0),0)</f>
        <v>0</v>
      </c>
      <c r="S109" s="6">
        <f>IFERROR(IF(A109&gt;=1,VLOOKUP(F109,HOME!$AE$2:$AF$4,2,0),0),0)</f>
        <v>0</v>
      </c>
      <c r="T109" s="6">
        <f t="shared" si="8"/>
        <v>0</v>
      </c>
      <c r="U109" s="6">
        <f t="shared" si="11"/>
        <v>0</v>
      </c>
      <c r="V109" s="6">
        <f t="shared" si="9"/>
        <v>0</v>
      </c>
      <c r="W109" s="6">
        <f t="shared" si="12"/>
        <v>0</v>
      </c>
    </row>
    <row r="110" spans="1:23" ht="18" customHeight="1" x14ac:dyDescent="0.25">
      <c r="A110" s="94">
        <f t="shared" si="13"/>
        <v>0</v>
      </c>
      <c r="B110" s="94">
        <f>DATA!B111</f>
        <v>0</v>
      </c>
      <c r="C110" s="95">
        <f>DATA!C111</f>
        <v>0</v>
      </c>
      <c r="D110" s="95">
        <f>DATA!D111</f>
        <v>0</v>
      </c>
      <c r="E110" s="98"/>
      <c r="F110" s="98"/>
      <c r="G110" s="98"/>
      <c r="H110" s="98"/>
      <c r="I110" s="99"/>
      <c r="J110" s="96" t="str">
        <f t="shared" si="7"/>
        <v/>
      </c>
      <c r="K110" s="97" t="str">
        <f t="shared" si="10"/>
        <v/>
      </c>
      <c r="L110" s="100"/>
      <c r="M110" s="100"/>
      <c r="N110" s="100"/>
      <c r="O110" s="100"/>
      <c r="P110" s="100"/>
      <c r="Q110" s="100"/>
      <c r="R110" s="6">
        <f>IFERROR(IF(A110&gt;=1,VLOOKUP(E110,HOME!$AG$2:$AH$13,2,0),0),0)</f>
        <v>0</v>
      </c>
      <c r="S110" s="6">
        <f>IFERROR(IF(A110&gt;=1,VLOOKUP(F110,HOME!$AE$2:$AF$4,2,0),0),0)</f>
        <v>0</v>
      </c>
      <c r="T110" s="6">
        <f t="shared" si="8"/>
        <v>0</v>
      </c>
      <c r="U110" s="6">
        <f t="shared" si="11"/>
        <v>0</v>
      </c>
      <c r="V110" s="6">
        <f t="shared" si="9"/>
        <v>0</v>
      </c>
      <c r="W110" s="6">
        <f t="shared" si="12"/>
        <v>0</v>
      </c>
    </row>
    <row r="111" spans="1:23" ht="18" customHeight="1" x14ac:dyDescent="0.25">
      <c r="A111" s="94">
        <f t="shared" si="13"/>
        <v>0</v>
      </c>
      <c r="B111" s="94">
        <f>DATA!B112</f>
        <v>0</v>
      </c>
      <c r="C111" s="95">
        <f>DATA!C112</f>
        <v>0</v>
      </c>
      <c r="D111" s="95">
        <f>DATA!D112</f>
        <v>0</v>
      </c>
      <c r="E111" s="98"/>
      <c r="F111" s="98"/>
      <c r="G111" s="98"/>
      <c r="H111" s="98"/>
      <c r="I111" s="99"/>
      <c r="J111" s="96" t="str">
        <f t="shared" si="7"/>
        <v/>
      </c>
      <c r="K111" s="97" t="str">
        <f t="shared" si="10"/>
        <v/>
      </c>
      <c r="L111" s="100"/>
      <c r="M111" s="100"/>
      <c r="N111" s="100"/>
      <c r="O111" s="100"/>
      <c r="P111" s="100"/>
      <c r="Q111" s="100"/>
      <c r="R111" s="6">
        <f>IFERROR(IF(A111&gt;=1,VLOOKUP(E111,HOME!$AG$2:$AH$13,2,0),0),0)</f>
        <v>0</v>
      </c>
      <c r="S111" s="6">
        <f>IFERROR(IF(A111&gt;=1,VLOOKUP(F111,HOME!$AE$2:$AF$4,2,0),0),0)</f>
        <v>0</v>
      </c>
      <c r="T111" s="6">
        <f t="shared" si="8"/>
        <v>0</v>
      </c>
      <c r="U111" s="6">
        <f t="shared" si="11"/>
        <v>0</v>
      </c>
      <c r="V111" s="6">
        <f t="shared" si="9"/>
        <v>0</v>
      </c>
      <c r="W111" s="6">
        <f t="shared" si="12"/>
        <v>0</v>
      </c>
    </row>
    <row r="112" spans="1:23" ht="18" customHeight="1" x14ac:dyDescent="0.25">
      <c r="A112" s="94">
        <f t="shared" si="13"/>
        <v>0</v>
      </c>
      <c r="B112" s="94">
        <f>DATA!B113</f>
        <v>0</v>
      </c>
      <c r="C112" s="95">
        <f>DATA!C113</f>
        <v>0</v>
      </c>
      <c r="D112" s="95">
        <f>DATA!D113</f>
        <v>0</v>
      </c>
      <c r="E112" s="98"/>
      <c r="F112" s="98"/>
      <c r="G112" s="98"/>
      <c r="H112" s="98"/>
      <c r="I112" s="99"/>
      <c r="J112" s="96" t="str">
        <f t="shared" si="7"/>
        <v/>
      </c>
      <c r="K112" s="97" t="str">
        <f t="shared" si="10"/>
        <v/>
      </c>
      <c r="L112" s="100"/>
      <c r="M112" s="100"/>
      <c r="N112" s="100"/>
      <c r="O112" s="100"/>
      <c r="P112" s="100"/>
      <c r="Q112" s="100"/>
      <c r="R112" s="6">
        <f>IFERROR(IF(A112&gt;=1,VLOOKUP(E112,HOME!$AG$2:$AH$13,2,0),0),0)</f>
        <v>0</v>
      </c>
      <c r="S112" s="6">
        <f>IFERROR(IF(A112&gt;=1,VLOOKUP(F112,HOME!$AE$2:$AF$4,2,0),0),0)</f>
        <v>0</v>
      </c>
      <c r="T112" s="6">
        <f t="shared" si="8"/>
        <v>0</v>
      </c>
      <c r="U112" s="6">
        <f t="shared" si="11"/>
        <v>0</v>
      </c>
      <c r="V112" s="6">
        <f t="shared" si="9"/>
        <v>0</v>
      </c>
      <c r="W112" s="6">
        <f t="shared" si="12"/>
        <v>0</v>
      </c>
    </row>
    <row r="113" spans="1:23" ht="18" customHeight="1" x14ac:dyDescent="0.25">
      <c r="A113" s="94">
        <f t="shared" si="13"/>
        <v>0</v>
      </c>
      <c r="B113" s="94">
        <f>DATA!B114</f>
        <v>0</v>
      </c>
      <c r="C113" s="95">
        <f>DATA!C114</f>
        <v>0</v>
      </c>
      <c r="D113" s="95">
        <f>DATA!D114</f>
        <v>0</v>
      </c>
      <c r="E113" s="98"/>
      <c r="F113" s="98"/>
      <c r="G113" s="98"/>
      <c r="H113" s="98"/>
      <c r="I113" s="99"/>
      <c r="J113" s="96" t="str">
        <f t="shared" si="7"/>
        <v/>
      </c>
      <c r="K113" s="97" t="str">
        <f t="shared" si="10"/>
        <v/>
      </c>
      <c r="L113" s="100"/>
      <c r="M113" s="100"/>
      <c r="N113" s="100"/>
      <c r="O113" s="100"/>
      <c r="P113" s="100"/>
      <c r="Q113" s="100"/>
      <c r="R113" s="6">
        <f>IFERROR(IF(A113&gt;=1,VLOOKUP(E113,HOME!$AG$2:$AH$13,2,0),0),0)</f>
        <v>0</v>
      </c>
      <c r="S113" s="6">
        <f>IFERROR(IF(A113&gt;=1,VLOOKUP(F113,HOME!$AE$2:$AF$4,2,0),0),0)</f>
        <v>0</v>
      </c>
      <c r="T113" s="6">
        <f t="shared" si="8"/>
        <v>0</v>
      </c>
      <c r="U113" s="6">
        <f t="shared" si="11"/>
        <v>0</v>
      </c>
      <c r="V113" s="6">
        <f t="shared" si="9"/>
        <v>0</v>
      </c>
      <c r="W113" s="6">
        <f t="shared" si="12"/>
        <v>0</v>
      </c>
    </row>
    <row r="114" spans="1:23" ht="18" customHeight="1" x14ac:dyDescent="0.25">
      <c r="A114" s="94">
        <f t="shared" si="13"/>
        <v>0</v>
      </c>
      <c r="B114" s="94">
        <f>DATA!B115</f>
        <v>0</v>
      </c>
      <c r="C114" s="95">
        <f>DATA!C115</f>
        <v>0</v>
      </c>
      <c r="D114" s="95">
        <f>DATA!D115</f>
        <v>0</v>
      </c>
      <c r="E114" s="98"/>
      <c r="F114" s="98"/>
      <c r="G114" s="98"/>
      <c r="H114" s="98"/>
      <c r="I114" s="99"/>
      <c r="J114" s="96" t="str">
        <f t="shared" si="7"/>
        <v/>
      </c>
      <c r="K114" s="97" t="str">
        <f t="shared" si="10"/>
        <v/>
      </c>
      <c r="L114" s="100"/>
      <c r="M114" s="100"/>
      <c r="N114" s="100"/>
      <c r="O114" s="100"/>
      <c r="P114" s="100"/>
      <c r="Q114" s="100"/>
      <c r="R114" s="6">
        <f>IFERROR(IF(A114&gt;=1,VLOOKUP(E114,HOME!$AG$2:$AH$13,2,0),0),0)</f>
        <v>0</v>
      </c>
      <c r="S114" s="6">
        <f>IFERROR(IF(A114&gt;=1,VLOOKUP(F114,HOME!$AE$2:$AF$4,2,0),0),0)</f>
        <v>0</v>
      </c>
      <c r="T114" s="6">
        <f t="shared" si="8"/>
        <v>0</v>
      </c>
      <c r="U114" s="6">
        <f t="shared" si="11"/>
        <v>0</v>
      </c>
      <c r="V114" s="6">
        <f t="shared" si="9"/>
        <v>0</v>
      </c>
      <c r="W114" s="6">
        <f t="shared" si="12"/>
        <v>0</v>
      </c>
    </row>
    <row r="115" spans="1:23" ht="18" customHeight="1" x14ac:dyDescent="0.25">
      <c r="A115" s="94">
        <f t="shared" si="13"/>
        <v>0</v>
      </c>
      <c r="B115" s="94">
        <f>DATA!B116</f>
        <v>0</v>
      </c>
      <c r="C115" s="95">
        <f>DATA!C116</f>
        <v>0</v>
      </c>
      <c r="D115" s="95">
        <f>DATA!D116</f>
        <v>0</v>
      </c>
      <c r="E115" s="98"/>
      <c r="F115" s="98"/>
      <c r="G115" s="98"/>
      <c r="H115" s="98"/>
      <c r="I115" s="99"/>
      <c r="J115" s="96" t="str">
        <f t="shared" si="7"/>
        <v/>
      </c>
      <c r="K115" s="97" t="str">
        <f t="shared" si="10"/>
        <v/>
      </c>
      <c r="L115" s="100"/>
      <c r="M115" s="100"/>
      <c r="N115" s="100"/>
      <c r="O115" s="100"/>
      <c r="P115" s="100"/>
      <c r="Q115" s="100"/>
      <c r="R115" s="6">
        <f>IFERROR(IF(A115&gt;=1,VLOOKUP(E115,HOME!$AG$2:$AH$13,2,0),0),0)</f>
        <v>0</v>
      </c>
      <c r="S115" s="6">
        <f>IFERROR(IF(A115&gt;=1,VLOOKUP(F115,HOME!$AE$2:$AF$4,2,0),0),0)</f>
        <v>0</v>
      </c>
      <c r="T115" s="6">
        <f t="shared" si="8"/>
        <v>0</v>
      </c>
      <c r="U115" s="6">
        <f t="shared" si="11"/>
        <v>0</v>
      </c>
      <c r="V115" s="6">
        <f t="shared" si="9"/>
        <v>0</v>
      </c>
      <c r="W115" s="6">
        <f t="shared" si="12"/>
        <v>0</v>
      </c>
    </row>
    <row r="116" spans="1:23" ht="18" customHeight="1" x14ac:dyDescent="0.25">
      <c r="A116" s="94">
        <f t="shared" si="13"/>
        <v>0</v>
      </c>
      <c r="B116" s="94">
        <f>DATA!B117</f>
        <v>0</v>
      </c>
      <c r="C116" s="95">
        <f>DATA!C117</f>
        <v>0</v>
      </c>
      <c r="D116" s="95">
        <f>DATA!D117</f>
        <v>0</v>
      </c>
      <c r="E116" s="98"/>
      <c r="F116" s="98"/>
      <c r="G116" s="98"/>
      <c r="H116" s="98"/>
      <c r="I116" s="99"/>
      <c r="J116" s="96" t="str">
        <f t="shared" si="7"/>
        <v/>
      </c>
      <c r="K116" s="97" t="str">
        <f t="shared" si="10"/>
        <v/>
      </c>
      <c r="L116" s="100"/>
      <c r="M116" s="100"/>
      <c r="N116" s="100"/>
      <c r="O116" s="100"/>
      <c r="P116" s="100"/>
      <c r="Q116" s="100"/>
      <c r="R116" s="6">
        <f>IFERROR(IF(A116&gt;=1,VLOOKUP(E116,HOME!$AG$2:$AH$13,2,0),0),0)</f>
        <v>0</v>
      </c>
      <c r="S116" s="6">
        <f>IFERROR(IF(A116&gt;=1,VLOOKUP(F116,HOME!$AE$2:$AF$4,2,0),0),0)</f>
        <v>0</v>
      </c>
      <c r="T116" s="6">
        <f t="shared" si="8"/>
        <v>0</v>
      </c>
      <c r="U116" s="6">
        <f t="shared" si="11"/>
        <v>0</v>
      </c>
      <c r="V116" s="6">
        <f t="shared" si="9"/>
        <v>0</v>
      </c>
      <c r="W116" s="6">
        <f t="shared" si="12"/>
        <v>0</v>
      </c>
    </row>
    <row r="117" spans="1:23" ht="18" customHeight="1" x14ac:dyDescent="0.25">
      <c r="A117" s="94">
        <f t="shared" si="13"/>
        <v>0</v>
      </c>
      <c r="B117" s="94">
        <f>DATA!B118</f>
        <v>0</v>
      </c>
      <c r="C117" s="95">
        <f>DATA!C118</f>
        <v>0</v>
      </c>
      <c r="D117" s="95">
        <f>DATA!D118</f>
        <v>0</v>
      </c>
      <c r="E117" s="98"/>
      <c r="F117" s="98"/>
      <c r="G117" s="98"/>
      <c r="H117" s="98"/>
      <c r="I117" s="99"/>
      <c r="J117" s="96" t="str">
        <f t="shared" si="7"/>
        <v/>
      </c>
      <c r="K117" s="97" t="str">
        <f t="shared" si="10"/>
        <v/>
      </c>
      <c r="L117" s="100"/>
      <c r="M117" s="100"/>
      <c r="N117" s="100"/>
      <c r="O117" s="100"/>
      <c r="P117" s="100"/>
      <c r="Q117" s="100"/>
      <c r="R117" s="6">
        <f>IFERROR(IF(A117&gt;=1,VLOOKUP(E117,HOME!$AG$2:$AH$13,2,0),0),0)</f>
        <v>0</v>
      </c>
      <c r="S117" s="6">
        <f>IFERROR(IF(A117&gt;=1,VLOOKUP(F117,HOME!$AE$2:$AF$4,2,0),0),0)</f>
        <v>0</v>
      </c>
      <c r="T117" s="6">
        <f t="shared" si="8"/>
        <v>0</v>
      </c>
      <c r="U117" s="6">
        <f t="shared" si="11"/>
        <v>0</v>
      </c>
      <c r="V117" s="6">
        <f t="shared" si="9"/>
        <v>0</v>
      </c>
      <c r="W117" s="6">
        <f t="shared" si="12"/>
        <v>0</v>
      </c>
    </row>
    <row r="118" spans="1:23" ht="18" customHeight="1" x14ac:dyDescent="0.25">
      <c r="A118" s="94">
        <f t="shared" si="13"/>
        <v>0</v>
      </c>
      <c r="B118" s="94">
        <f>DATA!B119</f>
        <v>0</v>
      </c>
      <c r="C118" s="95">
        <f>DATA!C119</f>
        <v>0</v>
      </c>
      <c r="D118" s="95">
        <f>DATA!D119</f>
        <v>0</v>
      </c>
      <c r="E118" s="98"/>
      <c r="F118" s="98"/>
      <c r="G118" s="98"/>
      <c r="H118" s="98"/>
      <c r="I118" s="99"/>
      <c r="J118" s="96" t="str">
        <f t="shared" si="7"/>
        <v/>
      </c>
      <c r="K118" s="97" t="str">
        <f t="shared" si="10"/>
        <v/>
      </c>
      <c r="L118" s="100"/>
      <c r="M118" s="100"/>
      <c r="N118" s="100"/>
      <c r="O118" s="100"/>
      <c r="P118" s="100"/>
      <c r="Q118" s="100"/>
      <c r="R118" s="6">
        <f>IFERROR(IF(A118&gt;=1,VLOOKUP(E118,HOME!$AG$2:$AH$13,2,0),0),0)</f>
        <v>0</v>
      </c>
      <c r="S118" s="6">
        <f>IFERROR(IF(A118&gt;=1,VLOOKUP(F118,HOME!$AE$2:$AF$4,2,0),0),0)</f>
        <v>0</v>
      </c>
      <c r="T118" s="6">
        <f t="shared" si="8"/>
        <v>0</v>
      </c>
      <c r="U118" s="6">
        <f t="shared" si="11"/>
        <v>0</v>
      </c>
      <c r="V118" s="6">
        <f t="shared" si="9"/>
        <v>0</v>
      </c>
      <c r="W118" s="6">
        <f t="shared" si="12"/>
        <v>0</v>
      </c>
    </row>
    <row r="119" spans="1:23" ht="18" customHeight="1" x14ac:dyDescent="0.25">
      <c r="A119" s="94">
        <f t="shared" si="13"/>
        <v>0</v>
      </c>
      <c r="B119" s="94">
        <f>DATA!B120</f>
        <v>0</v>
      </c>
      <c r="C119" s="95">
        <f>DATA!C120</f>
        <v>0</v>
      </c>
      <c r="D119" s="95">
        <f>DATA!D120</f>
        <v>0</v>
      </c>
      <c r="E119" s="98"/>
      <c r="F119" s="98"/>
      <c r="G119" s="98"/>
      <c r="H119" s="98"/>
      <c r="I119" s="99"/>
      <c r="J119" s="96" t="str">
        <f t="shared" si="7"/>
        <v/>
      </c>
      <c r="K119" s="97" t="str">
        <f t="shared" si="10"/>
        <v/>
      </c>
      <c r="L119" s="100"/>
      <c r="M119" s="100"/>
      <c r="N119" s="100"/>
      <c r="O119" s="100"/>
      <c r="P119" s="100"/>
      <c r="Q119" s="100"/>
      <c r="R119" s="6">
        <f>IFERROR(IF(A119&gt;=1,VLOOKUP(E119,HOME!$AG$2:$AH$13,2,0),0),0)</f>
        <v>0</v>
      </c>
      <c r="S119" s="6">
        <f>IFERROR(IF(A119&gt;=1,VLOOKUP(F119,HOME!$AE$2:$AF$4,2,0),0),0)</f>
        <v>0</v>
      </c>
      <c r="T119" s="6">
        <f t="shared" si="8"/>
        <v>0</v>
      </c>
      <c r="U119" s="6">
        <f t="shared" si="11"/>
        <v>0</v>
      </c>
      <c r="V119" s="6">
        <f t="shared" si="9"/>
        <v>0</v>
      </c>
      <c r="W119" s="6">
        <f t="shared" si="12"/>
        <v>0</v>
      </c>
    </row>
    <row r="120" spans="1:23" ht="18" customHeight="1" x14ac:dyDescent="0.25">
      <c r="A120" s="94">
        <f t="shared" si="13"/>
        <v>0</v>
      </c>
      <c r="B120" s="94">
        <f>DATA!B121</f>
        <v>0</v>
      </c>
      <c r="C120" s="95">
        <f>DATA!C121</f>
        <v>0</v>
      </c>
      <c r="D120" s="95">
        <f>DATA!D121</f>
        <v>0</v>
      </c>
      <c r="E120" s="98"/>
      <c r="F120" s="98"/>
      <c r="G120" s="98"/>
      <c r="H120" s="98"/>
      <c r="I120" s="99"/>
      <c r="J120" s="96" t="str">
        <f t="shared" si="7"/>
        <v/>
      </c>
      <c r="K120" s="97" t="str">
        <f t="shared" si="10"/>
        <v/>
      </c>
      <c r="L120" s="100"/>
      <c r="M120" s="100"/>
      <c r="N120" s="100"/>
      <c r="O120" s="100"/>
      <c r="P120" s="100"/>
      <c r="Q120" s="100"/>
      <c r="R120" s="6">
        <f>IFERROR(IF(A120&gt;=1,VLOOKUP(E120,HOME!$AG$2:$AH$13,2,0),0),0)</f>
        <v>0</v>
      </c>
      <c r="S120" s="6">
        <f>IFERROR(IF(A120&gt;=1,VLOOKUP(F120,HOME!$AE$2:$AF$4,2,0),0),0)</f>
        <v>0</v>
      </c>
      <c r="T120" s="6">
        <f t="shared" si="8"/>
        <v>0</v>
      </c>
      <c r="U120" s="6">
        <f t="shared" si="11"/>
        <v>0</v>
      </c>
      <c r="V120" s="6">
        <f t="shared" si="9"/>
        <v>0</v>
      </c>
      <c r="W120" s="6">
        <f t="shared" si="12"/>
        <v>0</v>
      </c>
    </row>
    <row r="121" spans="1:23" ht="18" customHeight="1" x14ac:dyDescent="0.25">
      <c r="A121" s="94">
        <f t="shared" si="13"/>
        <v>0</v>
      </c>
      <c r="B121" s="94">
        <f>DATA!B122</f>
        <v>0</v>
      </c>
      <c r="C121" s="95">
        <f>DATA!C122</f>
        <v>0</v>
      </c>
      <c r="D121" s="95">
        <f>DATA!D122</f>
        <v>0</v>
      </c>
      <c r="E121" s="98"/>
      <c r="F121" s="98"/>
      <c r="G121" s="98"/>
      <c r="H121" s="98"/>
      <c r="I121" s="99"/>
      <c r="J121" s="96" t="str">
        <f t="shared" si="7"/>
        <v/>
      </c>
      <c r="K121" s="97" t="str">
        <f t="shared" si="10"/>
        <v/>
      </c>
      <c r="L121" s="100"/>
      <c r="M121" s="100"/>
      <c r="N121" s="100"/>
      <c r="O121" s="100"/>
      <c r="P121" s="100"/>
      <c r="Q121" s="100"/>
      <c r="R121" s="6">
        <f>IFERROR(IF(A121&gt;=1,VLOOKUP(E121,HOME!$AG$2:$AH$13,2,0),0),0)</f>
        <v>0</v>
      </c>
      <c r="S121" s="6">
        <f>IFERROR(IF(A121&gt;=1,VLOOKUP(F121,HOME!$AE$2:$AF$4,2,0),0),0)</f>
        <v>0</v>
      </c>
      <c r="T121" s="6">
        <f t="shared" si="8"/>
        <v>0</v>
      </c>
      <c r="U121" s="6">
        <f t="shared" si="11"/>
        <v>0</v>
      </c>
      <c r="V121" s="6">
        <f t="shared" si="9"/>
        <v>0</v>
      </c>
      <c r="W121" s="6">
        <f t="shared" si="12"/>
        <v>0</v>
      </c>
    </row>
    <row r="122" spans="1:23" ht="18" customHeight="1" x14ac:dyDescent="0.25">
      <c r="A122" s="94">
        <f t="shared" si="13"/>
        <v>0</v>
      </c>
      <c r="B122" s="94">
        <f>DATA!B123</f>
        <v>0</v>
      </c>
      <c r="C122" s="95">
        <f>DATA!C123</f>
        <v>0</v>
      </c>
      <c r="D122" s="95">
        <f>DATA!D123</f>
        <v>0</v>
      </c>
      <c r="E122" s="98"/>
      <c r="F122" s="98"/>
      <c r="G122" s="98"/>
      <c r="H122" s="98"/>
      <c r="I122" s="99"/>
      <c r="J122" s="96" t="str">
        <f t="shared" si="7"/>
        <v/>
      </c>
      <c r="K122" s="97" t="str">
        <f t="shared" si="10"/>
        <v/>
      </c>
      <c r="L122" s="100"/>
      <c r="M122" s="100"/>
      <c r="N122" s="100"/>
      <c r="O122" s="100"/>
      <c r="P122" s="100"/>
      <c r="Q122" s="100"/>
      <c r="R122" s="6">
        <f>IFERROR(IF(A122&gt;=1,VLOOKUP(E122,HOME!$AG$2:$AH$13,2,0),0),0)</f>
        <v>0</v>
      </c>
      <c r="S122" s="6">
        <f>IFERROR(IF(A122&gt;=1,VLOOKUP(F122,HOME!$AE$2:$AF$4,2,0),0),0)</f>
        <v>0</v>
      </c>
      <c r="T122" s="6">
        <f t="shared" si="8"/>
        <v>0</v>
      </c>
      <c r="U122" s="6">
        <f t="shared" si="11"/>
        <v>0</v>
      </c>
      <c r="V122" s="6">
        <f t="shared" si="9"/>
        <v>0</v>
      </c>
      <c r="W122" s="6">
        <f t="shared" si="12"/>
        <v>0</v>
      </c>
    </row>
    <row r="123" spans="1:23" ht="18" customHeight="1" x14ac:dyDescent="0.25">
      <c r="A123" s="94">
        <f t="shared" si="13"/>
        <v>0</v>
      </c>
      <c r="B123" s="94">
        <f>DATA!B124</f>
        <v>0</v>
      </c>
      <c r="C123" s="95">
        <f>DATA!C124</f>
        <v>0</v>
      </c>
      <c r="D123" s="95">
        <f>DATA!D124</f>
        <v>0</v>
      </c>
      <c r="E123" s="98"/>
      <c r="F123" s="98"/>
      <c r="G123" s="98"/>
      <c r="H123" s="98"/>
      <c r="I123" s="99"/>
      <c r="J123" s="96" t="str">
        <f t="shared" si="7"/>
        <v/>
      </c>
      <c r="K123" s="97" t="str">
        <f t="shared" si="10"/>
        <v/>
      </c>
      <c r="L123" s="100"/>
      <c r="M123" s="100"/>
      <c r="N123" s="100"/>
      <c r="O123" s="100"/>
      <c r="P123" s="100"/>
      <c r="Q123" s="100"/>
      <c r="R123" s="6">
        <f>IFERROR(IF(A123&gt;=1,VLOOKUP(E123,HOME!$AG$2:$AH$13,2,0),0),0)</f>
        <v>0</v>
      </c>
      <c r="S123" s="6">
        <f>IFERROR(IF(A123&gt;=1,VLOOKUP(F123,HOME!$AE$2:$AF$4,2,0),0),0)</f>
        <v>0</v>
      </c>
      <c r="T123" s="6">
        <f t="shared" si="8"/>
        <v>0</v>
      </c>
      <c r="U123" s="6">
        <f t="shared" si="11"/>
        <v>0</v>
      </c>
      <c r="V123" s="6">
        <f t="shared" si="9"/>
        <v>0</v>
      </c>
      <c r="W123" s="6">
        <f t="shared" si="12"/>
        <v>0</v>
      </c>
    </row>
    <row r="124" spans="1:23" ht="18" customHeight="1" x14ac:dyDescent="0.25">
      <c r="A124" s="94">
        <f t="shared" si="13"/>
        <v>0</v>
      </c>
      <c r="B124" s="94">
        <f>DATA!B125</f>
        <v>0</v>
      </c>
      <c r="C124" s="95">
        <f>DATA!C125</f>
        <v>0</v>
      </c>
      <c r="D124" s="95">
        <f>DATA!D125</f>
        <v>0</v>
      </c>
      <c r="E124" s="98"/>
      <c r="F124" s="98"/>
      <c r="G124" s="98"/>
      <c r="H124" s="98"/>
      <c r="I124" s="99"/>
      <c r="J124" s="96" t="str">
        <f t="shared" si="7"/>
        <v/>
      </c>
      <c r="K124" s="97" t="str">
        <f t="shared" si="10"/>
        <v/>
      </c>
      <c r="L124" s="100"/>
      <c r="M124" s="100"/>
      <c r="N124" s="100"/>
      <c r="O124" s="100"/>
      <c r="P124" s="100"/>
      <c r="Q124" s="100"/>
      <c r="R124" s="6">
        <f>IFERROR(IF(A124&gt;=1,VLOOKUP(E124,HOME!$AG$2:$AH$13,2,0),0),0)</f>
        <v>0</v>
      </c>
      <c r="S124" s="6">
        <f>IFERROR(IF(A124&gt;=1,VLOOKUP(F124,HOME!$AE$2:$AF$4,2,0),0),0)</f>
        <v>0</v>
      </c>
      <c r="T124" s="6">
        <f t="shared" si="8"/>
        <v>0</v>
      </c>
      <c r="U124" s="6">
        <f t="shared" si="11"/>
        <v>0</v>
      </c>
      <c r="V124" s="6">
        <f t="shared" si="9"/>
        <v>0</v>
      </c>
      <c r="W124" s="6">
        <f t="shared" si="12"/>
        <v>0</v>
      </c>
    </row>
    <row r="125" spans="1:23" ht="18" customHeight="1" x14ac:dyDescent="0.25">
      <c r="A125" s="94">
        <f t="shared" si="13"/>
        <v>0</v>
      </c>
      <c r="B125" s="94">
        <f>DATA!B126</f>
        <v>0</v>
      </c>
      <c r="C125" s="95">
        <f>DATA!C126</f>
        <v>0</v>
      </c>
      <c r="D125" s="95">
        <f>DATA!D126</f>
        <v>0</v>
      </c>
      <c r="E125" s="98"/>
      <c r="F125" s="98"/>
      <c r="G125" s="98"/>
      <c r="H125" s="98"/>
      <c r="I125" s="99"/>
      <c r="J125" s="96" t="str">
        <f t="shared" si="7"/>
        <v/>
      </c>
      <c r="K125" s="97" t="str">
        <f t="shared" si="10"/>
        <v/>
      </c>
      <c r="L125" s="100"/>
      <c r="M125" s="100"/>
      <c r="N125" s="100"/>
      <c r="O125" s="100"/>
      <c r="P125" s="100"/>
      <c r="Q125" s="100"/>
      <c r="R125" s="6">
        <f>IFERROR(IF(A125&gt;=1,VLOOKUP(E125,HOME!$AG$2:$AH$13,2,0),0),0)</f>
        <v>0</v>
      </c>
      <c r="S125" s="6">
        <f>IFERROR(IF(A125&gt;=1,VLOOKUP(F125,HOME!$AE$2:$AF$4,2,0),0),0)</f>
        <v>0</v>
      </c>
      <c r="T125" s="6">
        <f t="shared" si="8"/>
        <v>0</v>
      </c>
      <c r="U125" s="6">
        <f t="shared" si="11"/>
        <v>0</v>
      </c>
      <c r="V125" s="6">
        <f t="shared" si="9"/>
        <v>0</v>
      </c>
      <c r="W125" s="6">
        <f t="shared" si="12"/>
        <v>0</v>
      </c>
    </row>
    <row r="126" spans="1:23" ht="18" customHeight="1" x14ac:dyDescent="0.25">
      <c r="A126" s="94">
        <f t="shared" si="13"/>
        <v>0</v>
      </c>
      <c r="B126" s="94">
        <f>DATA!B127</f>
        <v>0</v>
      </c>
      <c r="C126" s="95">
        <f>DATA!C127</f>
        <v>0</v>
      </c>
      <c r="D126" s="95">
        <f>DATA!D127</f>
        <v>0</v>
      </c>
      <c r="E126" s="98"/>
      <c r="F126" s="98"/>
      <c r="G126" s="98"/>
      <c r="H126" s="98"/>
      <c r="I126" s="99"/>
      <c r="J126" s="96" t="str">
        <f t="shared" si="7"/>
        <v/>
      </c>
      <c r="K126" s="97" t="str">
        <f t="shared" si="10"/>
        <v/>
      </c>
      <c r="L126" s="100"/>
      <c r="M126" s="100"/>
      <c r="N126" s="100"/>
      <c r="O126" s="100"/>
      <c r="P126" s="100"/>
      <c r="Q126" s="100"/>
      <c r="R126" s="6">
        <f>IFERROR(IF(A126&gt;=1,VLOOKUP(E126,HOME!$AG$2:$AH$13,2,0),0),0)</f>
        <v>0</v>
      </c>
      <c r="S126" s="6">
        <f>IFERROR(IF(A126&gt;=1,VLOOKUP(F126,HOME!$AE$2:$AF$4,2,0),0),0)</f>
        <v>0</v>
      </c>
      <c r="T126" s="6">
        <f t="shared" si="8"/>
        <v>0</v>
      </c>
      <c r="U126" s="6">
        <f t="shared" si="11"/>
        <v>0</v>
      </c>
      <c r="V126" s="6">
        <f t="shared" si="9"/>
        <v>0</v>
      </c>
      <c r="W126" s="6">
        <f t="shared" si="12"/>
        <v>0</v>
      </c>
    </row>
    <row r="127" spans="1:23" ht="18" customHeight="1" x14ac:dyDescent="0.25">
      <c r="A127" s="94">
        <f t="shared" si="13"/>
        <v>0</v>
      </c>
      <c r="B127" s="94">
        <f>DATA!B128</f>
        <v>0</v>
      </c>
      <c r="C127" s="95">
        <f>DATA!C128</f>
        <v>0</v>
      </c>
      <c r="D127" s="95">
        <f>DATA!D128</f>
        <v>0</v>
      </c>
      <c r="E127" s="98"/>
      <c r="F127" s="98"/>
      <c r="G127" s="98"/>
      <c r="H127" s="98"/>
      <c r="I127" s="99"/>
      <c r="J127" s="96" t="str">
        <f t="shared" si="7"/>
        <v/>
      </c>
      <c r="K127" s="97" t="str">
        <f t="shared" si="10"/>
        <v/>
      </c>
      <c r="L127" s="100"/>
      <c r="M127" s="100"/>
      <c r="N127" s="100"/>
      <c r="O127" s="100"/>
      <c r="P127" s="100"/>
      <c r="Q127" s="100"/>
      <c r="R127" s="6">
        <f>IFERROR(IF(A127&gt;=1,VLOOKUP(E127,HOME!$AG$2:$AH$13,2,0),0),0)</f>
        <v>0</v>
      </c>
      <c r="S127" s="6">
        <f>IFERROR(IF(A127&gt;=1,VLOOKUP(F127,HOME!$AE$2:$AF$4,2,0),0),0)</f>
        <v>0</v>
      </c>
      <c r="T127" s="6">
        <f t="shared" si="8"/>
        <v>0</v>
      </c>
      <c r="U127" s="6">
        <f t="shared" si="11"/>
        <v>0</v>
      </c>
      <c r="V127" s="6">
        <f t="shared" si="9"/>
        <v>0</v>
      </c>
      <c r="W127" s="6">
        <f t="shared" si="12"/>
        <v>0</v>
      </c>
    </row>
    <row r="128" spans="1:23" ht="18" customHeight="1" x14ac:dyDescent="0.25">
      <c r="A128" s="94">
        <f t="shared" si="13"/>
        <v>0</v>
      </c>
      <c r="B128" s="94">
        <f>DATA!B129</f>
        <v>0</v>
      </c>
      <c r="C128" s="95">
        <f>DATA!C129</f>
        <v>0</v>
      </c>
      <c r="D128" s="95">
        <f>DATA!D129</f>
        <v>0</v>
      </c>
      <c r="E128" s="98"/>
      <c r="F128" s="98"/>
      <c r="G128" s="98"/>
      <c r="H128" s="98"/>
      <c r="I128" s="99"/>
      <c r="J128" s="96" t="str">
        <f t="shared" si="7"/>
        <v/>
      </c>
      <c r="K128" s="97" t="str">
        <f t="shared" si="10"/>
        <v/>
      </c>
      <c r="L128" s="100"/>
      <c r="M128" s="100"/>
      <c r="N128" s="100"/>
      <c r="O128" s="100"/>
      <c r="P128" s="100"/>
      <c r="Q128" s="100"/>
      <c r="R128" s="6">
        <f>IFERROR(IF(A128&gt;=1,VLOOKUP(E128,HOME!$AG$2:$AH$13,2,0),0),0)</f>
        <v>0</v>
      </c>
      <c r="S128" s="6">
        <f>IFERROR(IF(A128&gt;=1,VLOOKUP(F128,HOME!$AE$2:$AF$4,2,0),0),0)</f>
        <v>0</v>
      </c>
      <c r="T128" s="6">
        <f t="shared" si="8"/>
        <v>0</v>
      </c>
      <c r="U128" s="6">
        <f t="shared" si="11"/>
        <v>0</v>
      </c>
      <c r="V128" s="6">
        <f t="shared" si="9"/>
        <v>0</v>
      </c>
      <c r="W128" s="6">
        <f t="shared" si="12"/>
        <v>0</v>
      </c>
    </row>
    <row r="129" spans="1:23" ht="18" customHeight="1" x14ac:dyDescent="0.25">
      <c r="A129" s="94">
        <f t="shared" si="13"/>
        <v>0</v>
      </c>
      <c r="B129" s="94">
        <f>DATA!B130</f>
        <v>0</v>
      </c>
      <c r="C129" s="95">
        <f>DATA!C130</f>
        <v>0</v>
      </c>
      <c r="D129" s="95">
        <f>DATA!D130</f>
        <v>0</v>
      </c>
      <c r="E129" s="98"/>
      <c r="F129" s="98"/>
      <c r="G129" s="98"/>
      <c r="H129" s="98"/>
      <c r="I129" s="99"/>
      <c r="J129" s="96" t="str">
        <f t="shared" si="7"/>
        <v/>
      </c>
      <c r="K129" s="97" t="str">
        <f t="shared" si="10"/>
        <v/>
      </c>
      <c r="L129" s="100"/>
      <c r="M129" s="100"/>
      <c r="N129" s="100"/>
      <c r="O129" s="100"/>
      <c r="P129" s="100"/>
      <c r="Q129" s="100"/>
      <c r="R129" s="6">
        <f>IFERROR(IF(A129&gt;=1,VLOOKUP(E129,HOME!$AG$2:$AH$13,2,0),0),0)</f>
        <v>0</v>
      </c>
      <c r="S129" s="6">
        <f>IFERROR(IF(A129&gt;=1,VLOOKUP(F129,HOME!$AE$2:$AF$4,2,0),0),0)</f>
        <v>0</v>
      </c>
      <c r="T129" s="6">
        <f t="shared" si="8"/>
        <v>0</v>
      </c>
      <c r="U129" s="6">
        <f t="shared" si="11"/>
        <v>0</v>
      </c>
      <c r="V129" s="6">
        <f t="shared" si="9"/>
        <v>0</v>
      </c>
      <c r="W129" s="6">
        <f t="shared" si="12"/>
        <v>0</v>
      </c>
    </row>
    <row r="130" spans="1:23" ht="18" customHeight="1" x14ac:dyDescent="0.25">
      <c r="A130" s="94">
        <f t="shared" si="13"/>
        <v>0</v>
      </c>
      <c r="B130" s="94">
        <f>DATA!B131</f>
        <v>0</v>
      </c>
      <c r="C130" s="95">
        <f>DATA!C131</f>
        <v>0</v>
      </c>
      <c r="D130" s="95">
        <f>DATA!D131</f>
        <v>0</v>
      </c>
      <c r="E130" s="98"/>
      <c r="F130" s="98"/>
      <c r="G130" s="98"/>
      <c r="H130" s="98"/>
      <c r="I130" s="99"/>
      <c r="J130" s="96" t="str">
        <f t="shared" si="7"/>
        <v/>
      </c>
      <c r="K130" s="97" t="str">
        <f t="shared" si="10"/>
        <v/>
      </c>
      <c r="L130" s="100"/>
      <c r="M130" s="100"/>
      <c r="N130" s="100"/>
      <c r="O130" s="100"/>
      <c r="P130" s="100"/>
      <c r="Q130" s="100"/>
      <c r="R130" s="6">
        <f>IFERROR(IF(A130&gt;=1,VLOOKUP(E130,HOME!$AG$2:$AH$13,2,0),0),0)</f>
        <v>0</v>
      </c>
      <c r="S130" s="6">
        <f>IFERROR(IF(A130&gt;=1,VLOOKUP(F130,HOME!$AE$2:$AF$4,2,0),0),0)</f>
        <v>0</v>
      </c>
      <c r="T130" s="6">
        <f t="shared" si="8"/>
        <v>0</v>
      </c>
      <c r="U130" s="6">
        <f t="shared" si="11"/>
        <v>0</v>
      </c>
      <c r="V130" s="6">
        <f t="shared" si="9"/>
        <v>0</v>
      </c>
      <c r="W130" s="6">
        <f t="shared" si="12"/>
        <v>0</v>
      </c>
    </row>
    <row r="131" spans="1:23" ht="18" customHeight="1" x14ac:dyDescent="0.25">
      <c r="A131" s="94">
        <f t="shared" si="13"/>
        <v>0</v>
      </c>
      <c r="B131" s="94">
        <f>DATA!B132</f>
        <v>0</v>
      </c>
      <c r="C131" s="95">
        <f>DATA!C132</f>
        <v>0</v>
      </c>
      <c r="D131" s="95">
        <f>DATA!D132</f>
        <v>0</v>
      </c>
      <c r="E131" s="98"/>
      <c r="F131" s="98"/>
      <c r="G131" s="98"/>
      <c r="H131" s="98"/>
      <c r="I131" s="99"/>
      <c r="J131" s="96" t="str">
        <f t="shared" si="7"/>
        <v/>
      </c>
      <c r="K131" s="97" t="str">
        <f t="shared" si="10"/>
        <v/>
      </c>
      <c r="L131" s="100"/>
      <c r="M131" s="100"/>
      <c r="N131" s="100"/>
      <c r="O131" s="100"/>
      <c r="P131" s="100"/>
      <c r="Q131" s="100"/>
      <c r="R131" s="6">
        <f>IFERROR(IF(A131&gt;=1,VLOOKUP(E131,HOME!$AG$2:$AH$13,2,0),0),0)</f>
        <v>0</v>
      </c>
      <c r="S131" s="6">
        <f>IFERROR(IF(A131&gt;=1,VLOOKUP(F131,HOME!$AE$2:$AF$4,2,0),0),0)</f>
        <v>0</v>
      </c>
      <c r="T131" s="6">
        <f t="shared" si="8"/>
        <v>0</v>
      </c>
      <c r="U131" s="6">
        <f t="shared" si="11"/>
        <v>0</v>
      </c>
      <c r="V131" s="6">
        <f t="shared" si="9"/>
        <v>0</v>
      </c>
      <c r="W131" s="6">
        <f t="shared" si="12"/>
        <v>0</v>
      </c>
    </row>
    <row r="132" spans="1:23" ht="18" customHeight="1" x14ac:dyDescent="0.25">
      <c r="A132" s="94">
        <f t="shared" si="13"/>
        <v>0</v>
      </c>
      <c r="B132" s="94">
        <f>DATA!B133</f>
        <v>0</v>
      </c>
      <c r="C132" s="95">
        <f>DATA!C133</f>
        <v>0</v>
      </c>
      <c r="D132" s="95">
        <f>DATA!D133</f>
        <v>0</v>
      </c>
      <c r="E132" s="98"/>
      <c r="F132" s="98"/>
      <c r="G132" s="98"/>
      <c r="H132" s="98"/>
      <c r="I132" s="99"/>
      <c r="J132" s="96" t="str">
        <f t="shared" ref="J132:J195" si="14">IFERROR(IF(A132&gt;=1,(IF(I132&gt;0,$R$1,"")),""),"")</f>
        <v/>
      </c>
      <c r="K132" s="97" t="str">
        <f t="shared" si="10"/>
        <v/>
      </c>
      <c r="L132" s="100"/>
      <c r="M132" s="100"/>
      <c r="N132" s="100"/>
      <c r="O132" s="100"/>
      <c r="P132" s="100"/>
      <c r="Q132" s="100"/>
      <c r="R132" s="6">
        <f>IFERROR(IF(A132&gt;=1,VLOOKUP(E132,HOME!$AG$2:$AH$13,2,0),0),0)</f>
        <v>0</v>
      </c>
      <c r="S132" s="6">
        <f>IFERROR(IF(A132&gt;=1,VLOOKUP(F132,HOME!$AE$2:$AF$4,2,0),0),0)</f>
        <v>0</v>
      </c>
      <c r="T132" s="6">
        <f t="shared" ref="T132:T195" si="15">IFERROR(IF(A132&gt;=1,(IF($S$1=1,(IF(R132&gt;=9,(IF(S132=2,(IF(I132&gt;5,1,0)),0)),IF(R132&gt;=6,(IF(I132&gt;2,1,0)),IF(R132&gt;=1,(IF(I132&gt;1,1,0)),0)))),IF($S$1=2,(IF(R132&gt;=9,(IF(S132=2,(IF(I132&gt;5,1,0)),0)),0)),IF($S$1=3,(IF(S132=2,(IF(R132&gt;=9,(IF(I132&gt;5,1,0)),IF(R132&gt;=6,(IF(I132&gt;2,1,0)),0))),0)),0)))),0),0)</f>
        <v>0</v>
      </c>
      <c r="U132" s="6">
        <f t="shared" si="11"/>
        <v>0</v>
      </c>
      <c r="V132" s="6">
        <f t="shared" ref="V132:V195" si="16">IFERROR(IF(T132=1,(IF(L132=$S$2,(IF($S$1=1,(IF(N132=$S$2,0,A132)),IF($S$1=2,(IF(M132=$S$2,A132,0)),IF($S$1=3,A132,0)))),0)),0),0)</f>
        <v>0</v>
      </c>
      <c r="W132" s="6">
        <f t="shared" si="12"/>
        <v>0</v>
      </c>
    </row>
    <row r="133" spans="1:23" ht="18" customHeight="1" x14ac:dyDescent="0.25">
      <c r="A133" s="94">
        <f t="shared" si="13"/>
        <v>0</v>
      </c>
      <c r="B133" s="94">
        <f>DATA!B134</f>
        <v>0</v>
      </c>
      <c r="C133" s="95">
        <f>DATA!C134</f>
        <v>0</v>
      </c>
      <c r="D133" s="95">
        <f>DATA!D134</f>
        <v>0</v>
      </c>
      <c r="E133" s="98"/>
      <c r="F133" s="98"/>
      <c r="G133" s="98"/>
      <c r="H133" s="98"/>
      <c r="I133" s="99"/>
      <c r="J133" s="96" t="str">
        <f t="shared" si="14"/>
        <v/>
      </c>
      <c r="K133" s="97" t="str">
        <f t="shared" ref="K133:K196" si="17">IFERROR(IF(T133=1,(IF($S$1=1,CONCATENATE($U$1,U133,$V$1,V133,$W$1),IF($S$1=2,CONCATENATE($U$1,U133,$V$1,$U$2),IF($S$1=3,$U$3,"")))),""),"")</f>
        <v/>
      </c>
      <c r="L133" s="100"/>
      <c r="M133" s="100"/>
      <c r="N133" s="100"/>
      <c r="O133" s="100"/>
      <c r="P133" s="100"/>
      <c r="Q133" s="100"/>
      <c r="R133" s="6">
        <f>IFERROR(IF(A133&gt;=1,VLOOKUP(E133,HOME!$AG$2:$AH$13,2,0),0),0)</f>
        <v>0</v>
      </c>
      <c r="S133" s="6">
        <f>IFERROR(IF(A133&gt;=1,VLOOKUP(F133,HOME!$AE$2:$AF$4,2,0),0),0)</f>
        <v>0</v>
      </c>
      <c r="T133" s="6">
        <f t="shared" si="15"/>
        <v>0</v>
      </c>
      <c r="U133" s="6">
        <f t="shared" ref="U133:U196" si="18">IFERROR(IF(T133=1,(IF(R133&gt;=9,5,IF(R133&gt;=6,2,IF(R133&gt;=1,1,0)))),0),0)</f>
        <v>0</v>
      </c>
      <c r="V133" s="6">
        <f t="shared" si="16"/>
        <v>0</v>
      </c>
      <c r="W133" s="6">
        <f t="shared" ref="W133:W196" si="19">IFERROR(IF(V133&gt;=1,(IF(R133&gt;=9,(IF($S$1&gt;=3,25,IF($S$1&gt;=1,20,0))),IF(R133&gt;=6,(IF($S$1&gt;=3,20,IF($S$1&gt;=1,15,0))),IF(R133&gt;=1,(IF($S$1&gt;=3,0,IF($S$1&gt;=1,10,0))),0)))),0),0)</f>
        <v>0</v>
      </c>
    </row>
    <row r="134" spans="1:23" ht="18" customHeight="1" x14ac:dyDescent="0.25">
      <c r="A134" s="94">
        <f t="shared" ref="A134:A197" si="20">IFERROR(IF(B134=0,0,A133+1),0)</f>
        <v>0</v>
      </c>
      <c r="B134" s="94">
        <f>DATA!B135</f>
        <v>0</v>
      </c>
      <c r="C134" s="95">
        <f>DATA!C135</f>
        <v>0</v>
      </c>
      <c r="D134" s="95">
        <f>DATA!D135</f>
        <v>0</v>
      </c>
      <c r="E134" s="98"/>
      <c r="F134" s="98"/>
      <c r="G134" s="98"/>
      <c r="H134" s="98"/>
      <c r="I134" s="99"/>
      <c r="J134" s="96" t="str">
        <f t="shared" si="14"/>
        <v/>
      </c>
      <c r="K134" s="97" t="str">
        <f t="shared" si="17"/>
        <v/>
      </c>
      <c r="L134" s="100"/>
      <c r="M134" s="100"/>
      <c r="N134" s="100"/>
      <c r="O134" s="100"/>
      <c r="P134" s="100"/>
      <c r="Q134" s="100"/>
      <c r="R134" s="6">
        <f>IFERROR(IF(A134&gt;=1,VLOOKUP(E134,HOME!$AG$2:$AH$13,2,0),0),0)</f>
        <v>0</v>
      </c>
      <c r="S134" s="6">
        <f>IFERROR(IF(A134&gt;=1,VLOOKUP(F134,HOME!$AE$2:$AF$4,2,0),0),0)</f>
        <v>0</v>
      </c>
      <c r="T134" s="6">
        <f t="shared" si="15"/>
        <v>0</v>
      </c>
      <c r="U134" s="6">
        <f t="shared" si="18"/>
        <v>0</v>
      </c>
      <c r="V134" s="6">
        <f t="shared" si="16"/>
        <v>0</v>
      </c>
      <c r="W134" s="6">
        <f t="shared" si="19"/>
        <v>0</v>
      </c>
    </row>
    <row r="135" spans="1:23" ht="18" customHeight="1" x14ac:dyDescent="0.25">
      <c r="A135" s="94">
        <f t="shared" si="20"/>
        <v>0</v>
      </c>
      <c r="B135" s="94">
        <f>DATA!B136</f>
        <v>0</v>
      </c>
      <c r="C135" s="95">
        <f>DATA!C136</f>
        <v>0</v>
      </c>
      <c r="D135" s="95">
        <f>DATA!D136</f>
        <v>0</v>
      </c>
      <c r="E135" s="98"/>
      <c r="F135" s="98"/>
      <c r="G135" s="98"/>
      <c r="H135" s="98"/>
      <c r="I135" s="99"/>
      <c r="J135" s="96" t="str">
        <f t="shared" si="14"/>
        <v/>
      </c>
      <c r="K135" s="97" t="str">
        <f t="shared" si="17"/>
        <v/>
      </c>
      <c r="L135" s="100"/>
      <c r="M135" s="100"/>
      <c r="N135" s="100"/>
      <c r="O135" s="100"/>
      <c r="P135" s="100"/>
      <c r="Q135" s="100"/>
      <c r="R135" s="6">
        <f>IFERROR(IF(A135&gt;=1,VLOOKUP(E135,HOME!$AG$2:$AH$13,2,0),0),0)</f>
        <v>0</v>
      </c>
      <c r="S135" s="6">
        <f>IFERROR(IF(A135&gt;=1,VLOOKUP(F135,HOME!$AE$2:$AF$4,2,0),0),0)</f>
        <v>0</v>
      </c>
      <c r="T135" s="6">
        <f t="shared" si="15"/>
        <v>0</v>
      </c>
      <c r="U135" s="6">
        <f t="shared" si="18"/>
        <v>0</v>
      </c>
      <c r="V135" s="6">
        <f t="shared" si="16"/>
        <v>0</v>
      </c>
      <c r="W135" s="6">
        <f t="shared" si="19"/>
        <v>0</v>
      </c>
    </row>
    <row r="136" spans="1:23" ht="18" customHeight="1" x14ac:dyDescent="0.25">
      <c r="A136" s="94">
        <f t="shared" si="20"/>
        <v>0</v>
      </c>
      <c r="B136" s="94">
        <f>DATA!B137</f>
        <v>0</v>
      </c>
      <c r="C136" s="95">
        <f>DATA!C137</f>
        <v>0</v>
      </c>
      <c r="D136" s="95">
        <f>DATA!D137</f>
        <v>0</v>
      </c>
      <c r="E136" s="98"/>
      <c r="F136" s="98"/>
      <c r="G136" s="98"/>
      <c r="H136" s="98"/>
      <c r="I136" s="99"/>
      <c r="J136" s="96" t="str">
        <f t="shared" si="14"/>
        <v/>
      </c>
      <c r="K136" s="97" t="str">
        <f t="shared" si="17"/>
        <v/>
      </c>
      <c r="L136" s="100"/>
      <c r="M136" s="100"/>
      <c r="N136" s="100"/>
      <c r="O136" s="100"/>
      <c r="P136" s="100"/>
      <c r="Q136" s="100"/>
      <c r="R136" s="6">
        <f>IFERROR(IF(A136&gt;=1,VLOOKUP(E136,HOME!$AG$2:$AH$13,2,0),0),0)</f>
        <v>0</v>
      </c>
      <c r="S136" s="6">
        <f>IFERROR(IF(A136&gt;=1,VLOOKUP(F136,HOME!$AE$2:$AF$4,2,0),0),0)</f>
        <v>0</v>
      </c>
      <c r="T136" s="6">
        <f t="shared" si="15"/>
        <v>0</v>
      </c>
      <c r="U136" s="6">
        <f t="shared" si="18"/>
        <v>0</v>
      </c>
      <c r="V136" s="6">
        <f t="shared" si="16"/>
        <v>0</v>
      </c>
      <c r="W136" s="6">
        <f t="shared" si="19"/>
        <v>0</v>
      </c>
    </row>
    <row r="137" spans="1:23" ht="18" customHeight="1" x14ac:dyDescent="0.25">
      <c r="A137" s="94">
        <f t="shared" si="20"/>
        <v>0</v>
      </c>
      <c r="B137" s="94">
        <f>DATA!B138</f>
        <v>0</v>
      </c>
      <c r="C137" s="95">
        <f>DATA!C138</f>
        <v>0</v>
      </c>
      <c r="D137" s="95">
        <f>DATA!D138</f>
        <v>0</v>
      </c>
      <c r="E137" s="98"/>
      <c r="F137" s="98"/>
      <c r="G137" s="98"/>
      <c r="H137" s="98"/>
      <c r="I137" s="99"/>
      <c r="J137" s="96" t="str">
        <f t="shared" si="14"/>
        <v/>
      </c>
      <c r="K137" s="97" t="str">
        <f t="shared" si="17"/>
        <v/>
      </c>
      <c r="L137" s="100"/>
      <c r="M137" s="100"/>
      <c r="N137" s="100"/>
      <c r="O137" s="100"/>
      <c r="P137" s="100"/>
      <c r="Q137" s="100"/>
      <c r="R137" s="6">
        <f>IFERROR(IF(A137&gt;=1,VLOOKUP(E137,HOME!$AG$2:$AH$13,2,0),0),0)</f>
        <v>0</v>
      </c>
      <c r="S137" s="6">
        <f>IFERROR(IF(A137&gt;=1,VLOOKUP(F137,HOME!$AE$2:$AF$4,2,0),0),0)</f>
        <v>0</v>
      </c>
      <c r="T137" s="6">
        <f t="shared" si="15"/>
        <v>0</v>
      </c>
      <c r="U137" s="6">
        <f t="shared" si="18"/>
        <v>0</v>
      </c>
      <c r="V137" s="6">
        <f t="shared" si="16"/>
        <v>0</v>
      </c>
      <c r="W137" s="6">
        <f t="shared" si="19"/>
        <v>0</v>
      </c>
    </row>
    <row r="138" spans="1:23" ht="18" customHeight="1" x14ac:dyDescent="0.25">
      <c r="A138" s="94">
        <f t="shared" si="20"/>
        <v>0</v>
      </c>
      <c r="B138" s="94">
        <f>DATA!B139</f>
        <v>0</v>
      </c>
      <c r="C138" s="95">
        <f>DATA!C139</f>
        <v>0</v>
      </c>
      <c r="D138" s="95">
        <f>DATA!D139</f>
        <v>0</v>
      </c>
      <c r="E138" s="98"/>
      <c r="F138" s="98"/>
      <c r="G138" s="98"/>
      <c r="H138" s="98"/>
      <c r="I138" s="99"/>
      <c r="J138" s="96" t="str">
        <f t="shared" si="14"/>
        <v/>
      </c>
      <c r="K138" s="97" t="str">
        <f t="shared" si="17"/>
        <v/>
      </c>
      <c r="L138" s="100"/>
      <c r="M138" s="100"/>
      <c r="N138" s="100"/>
      <c r="O138" s="100"/>
      <c r="P138" s="100"/>
      <c r="Q138" s="100"/>
      <c r="R138" s="6">
        <f>IFERROR(IF(A138&gt;=1,VLOOKUP(E138,HOME!$AG$2:$AH$13,2,0),0),0)</f>
        <v>0</v>
      </c>
      <c r="S138" s="6">
        <f>IFERROR(IF(A138&gt;=1,VLOOKUP(F138,HOME!$AE$2:$AF$4,2,0),0),0)</f>
        <v>0</v>
      </c>
      <c r="T138" s="6">
        <f t="shared" si="15"/>
        <v>0</v>
      </c>
      <c r="U138" s="6">
        <f t="shared" si="18"/>
        <v>0</v>
      </c>
      <c r="V138" s="6">
        <f t="shared" si="16"/>
        <v>0</v>
      </c>
      <c r="W138" s="6">
        <f t="shared" si="19"/>
        <v>0</v>
      </c>
    </row>
    <row r="139" spans="1:23" ht="18" customHeight="1" x14ac:dyDescent="0.25">
      <c r="A139" s="94">
        <f t="shared" si="20"/>
        <v>0</v>
      </c>
      <c r="B139" s="94">
        <f>DATA!B140</f>
        <v>0</v>
      </c>
      <c r="C139" s="95">
        <f>DATA!C140</f>
        <v>0</v>
      </c>
      <c r="D139" s="95">
        <f>DATA!D140</f>
        <v>0</v>
      </c>
      <c r="E139" s="98"/>
      <c r="F139" s="98"/>
      <c r="G139" s="98"/>
      <c r="H139" s="98"/>
      <c r="I139" s="99"/>
      <c r="J139" s="96" t="str">
        <f t="shared" si="14"/>
        <v/>
      </c>
      <c r="K139" s="97" t="str">
        <f t="shared" si="17"/>
        <v/>
      </c>
      <c r="L139" s="100"/>
      <c r="M139" s="100"/>
      <c r="N139" s="100"/>
      <c r="O139" s="100"/>
      <c r="P139" s="100"/>
      <c r="Q139" s="100"/>
      <c r="R139" s="6">
        <f>IFERROR(IF(A139&gt;=1,VLOOKUP(E139,HOME!$AG$2:$AH$13,2,0),0),0)</f>
        <v>0</v>
      </c>
      <c r="S139" s="6">
        <f>IFERROR(IF(A139&gt;=1,VLOOKUP(F139,HOME!$AE$2:$AF$4,2,0),0),0)</f>
        <v>0</v>
      </c>
      <c r="T139" s="6">
        <f t="shared" si="15"/>
        <v>0</v>
      </c>
      <c r="U139" s="6">
        <f t="shared" si="18"/>
        <v>0</v>
      </c>
      <c r="V139" s="6">
        <f t="shared" si="16"/>
        <v>0</v>
      </c>
      <c r="W139" s="6">
        <f t="shared" si="19"/>
        <v>0</v>
      </c>
    </row>
    <row r="140" spans="1:23" ht="18" customHeight="1" x14ac:dyDescent="0.25">
      <c r="A140" s="94">
        <f t="shared" si="20"/>
        <v>0</v>
      </c>
      <c r="B140" s="94">
        <f>DATA!B141</f>
        <v>0</v>
      </c>
      <c r="C140" s="95">
        <f>DATA!C141</f>
        <v>0</v>
      </c>
      <c r="D140" s="95">
        <f>DATA!D141</f>
        <v>0</v>
      </c>
      <c r="E140" s="98"/>
      <c r="F140" s="98"/>
      <c r="G140" s="98"/>
      <c r="H140" s="98"/>
      <c r="I140" s="99"/>
      <c r="J140" s="96" t="str">
        <f t="shared" si="14"/>
        <v/>
      </c>
      <c r="K140" s="97" t="str">
        <f t="shared" si="17"/>
        <v/>
      </c>
      <c r="L140" s="100"/>
      <c r="M140" s="100"/>
      <c r="N140" s="100"/>
      <c r="O140" s="100"/>
      <c r="P140" s="100"/>
      <c r="Q140" s="100"/>
      <c r="R140" s="6">
        <f>IFERROR(IF(A140&gt;=1,VLOOKUP(E140,HOME!$AG$2:$AH$13,2,0),0),0)</f>
        <v>0</v>
      </c>
      <c r="S140" s="6">
        <f>IFERROR(IF(A140&gt;=1,VLOOKUP(F140,HOME!$AE$2:$AF$4,2,0),0),0)</f>
        <v>0</v>
      </c>
      <c r="T140" s="6">
        <f t="shared" si="15"/>
        <v>0</v>
      </c>
      <c r="U140" s="6">
        <f t="shared" si="18"/>
        <v>0</v>
      </c>
      <c r="V140" s="6">
        <f t="shared" si="16"/>
        <v>0</v>
      </c>
      <c r="W140" s="6">
        <f t="shared" si="19"/>
        <v>0</v>
      </c>
    </row>
    <row r="141" spans="1:23" ht="18" customHeight="1" x14ac:dyDescent="0.25">
      <c r="A141" s="94">
        <f t="shared" si="20"/>
        <v>0</v>
      </c>
      <c r="B141" s="94">
        <f>DATA!B142</f>
        <v>0</v>
      </c>
      <c r="C141" s="95">
        <f>DATA!C142</f>
        <v>0</v>
      </c>
      <c r="D141" s="95">
        <f>DATA!D142</f>
        <v>0</v>
      </c>
      <c r="E141" s="98"/>
      <c r="F141" s="98"/>
      <c r="G141" s="98"/>
      <c r="H141" s="98"/>
      <c r="I141" s="99"/>
      <c r="J141" s="96" t="str">
        <f t="shared" si="14"/>
        <v/>
      </c>
      <c r="K141" s="97" t="str">
        <f t="shared" si="17"/>
        <v/>
      </c>
      <c r="L141" s="100"/>
      <c r="M141" s="100"/>
      <c r="N141" s="100"/>
      <c r="O141" s="100"/>
      <c r="P141" s="100"/>
      <c r="Q141" s="100"/>
      <c r="R141" s="6">
        <f>IFERROR(IF(A141&gt;=1,VLOOKUP(E141,HOME!$AG$2:$AH$13,2,0),0),0)</f>
        <v>0</v>
      </c>
      <c r="S141" s="6">
        <f>IFERROR(IF(A141&gt;=1,VLOOKUP(F141,HOME!$AE$2:$AF$4,2,0),0),0)</f>
        <v>0</v>
      </c>
      <c r="T141" s="6">
        <f t="shared" si="15"/>
        <v>0</v>
      </c>
      <c r="U141" s="6">
        <f t="shared" si="18"/>
        <v>0</v>
      </c>
      <c r="V141" s="6">
        <f t="shared" si="16"/>
        <v>0</v>
      </c>
      <c r="W141" s="6">
        <f t="shared" si="19"/>
        <v>0</v>
      </c>
    </row>
    <row r="142" spans="1:23" ht="18" customHeight="1" x14ac:dyDescent="0.25">
      <c r="A142" s="94">
        <f t="shared" si="20"/>
        <v>0</v>
      </c>
      <c r="B142" s="94">
        <f>DATA!B143</f>
        <v>0</v>
      </c>
      <c r="C142" s="95">
        <f>DATA!C143</f>
        <v>0</v>
      </c>
      <c r="D142" s="95">
        <f>DATA!D143</f>
        <v>0</v>
      </c>
      <c r="E142" s="98"/>
      <c r="F142" s="98"/>
      <c r="G142" s="98"/>
      <c r="H142" s="98"/>
      <c r="I142" s="99"/>
      <c r="J142" s="96" t="str">
        <f t="shared" si="14"/>
        <v/>
      </c>
      <c r="K142" s="97" t="str">
        <f t="shared" si="17"/>
        <v/>
      </c>
      <c r="L142" s="100"/>
      <c r="M142" s="100"/>
      <c r="N142" s="100"/>
      <c r="O142" s="100"/>
      <c r="P142" s="100"/>
      <c r="Q142" s="100"/>
      <c r="R142" s="6">
        <f>IFERROR(IF(A142&gt;=1,VLOOKUP(E142,HOME!$AG$2:$AH$13,2,0),0),0)</f>
        <v>0</v>
      </c>
      <c r="S142" s="6">
        <f>IFERROR(IF(A142&gt;=1,VLOOKUP(F142,HOME!$AE$2:$AF$4,2,0),0),0)</f>
        <v>0</v>
      </c>
      <c r="T142" s="6">
        <f t="shared" si="15"/>
        <v>0</v>
      </c>
      <c r="U142" s="6">
        <f t="shared" si="18"/>
        <v>0</v>
      </c>
      <c r="V142" s="6">
        <f t="shared" si="16"/>
        <v>0</v>
      </c>
      <c r="W142" s="6">
        <f t="shared" si="19"/>
        <v>0</v>
      </c>
    </row>
    <row r="143" spans="1:23" ht="18" customHeight="1" x14ac:dyDescent="0.25">
      <c r="A143" s="94">
        <f t="shared" si="20"/>
        <v>0</v>
      </c>
      <c r="B143" s="94">
        <f>DATA!B144</f>
        <v>0</v>
      </c>
      <c r="C143" s="95">
        <f>DATA!C144</f>
        <v>0</v>
      </c>
      <c r="D143" s="95">
        <f>DATA!D144</f>
        <v>0</v>
      </c>
      <c r="E143" s="98"/>
      <c r="F143" s="98"/>
      <c r="G143" s="98"/>
      <c r="H143" s="98"/>
      <c r="I143" s="99"/>
      <c r="J143" s="96" t="str">
        <f t="shared" si="14"/>
        <v/>
      </c>
      <c r="K143" s="97" t="str">
        <f t="shared" si="17"/>
        <v/>
      </c>
      <c r="L143" s="100"/>
      <c r="M143" s="100"/>
      <c r="N143" s="100"/>
      <c r="O143" s="100"/>
      <c r="P143" s="100"/>
      <c r="Q143" s="100"/>
      <c r="R143" s="6">
        <f>IFERROR(IF(A143&gt;=1,VLOOKUP(E143,HOME!$AG$2:$AH$13,2,0),0),0)</f>
        <v>0</v>
      </c>
      <c r="S143" s="6">
        <f>IFERROR(IF(A143&gt;=1,VLOOKUP(F143,HOME!$AE$2:$AF$4,2,0),0),0)</f>
        <v>0</v>
      </c>
      <c r="T143" s="6">
        <f t="shared" si="15"/>
        <v>0</v>
      </c>
      <c r="U143" s="6">
        <f t="shared" si="18"/>
        <v>0</v>
      </c>
      <c r="V143" s="6">
        <f t="shared" si="16"/>
        <v>0</v>
      </c>
      <c r="W143" s="6">
        <f t="shared" si="19"/>
        <v>0</v>
      </c>
    </row>
    <row r="144" spans="1:23" ht="18" customHeight="1" x14ac:dyDescent="0.25">
      <c r="A144" s="94">
        <f t="shared" si="20"/>
        <v>0</v>
      </c>
      <c r="B144" s="94">
        <f>DATA!B145</f>
        <v>0</v>
      </c>
      <c r="C144" s="95">
        <f>DATA!C145</f>
        <v>0</v>
      </c>
      <c r="D144" s="95">
        <f>DATA!D145</f>
        <v>0</v>
      </c>
      <c r="E144" s="98"/>
      <c r="F144" s="98"/>
      <c r="G144" s="98"/>
      <c r="H144" s="98"/>
      <c r="I144" s="99"/>
      <c r="J144" s="96" t="str">
        <f t="shared" si="14"/>
        <v/>
      </c>
      <c r="K144" s="97" t="str">
        <f t="shared" si="17"/>
        <v/>
      </c>
      <c r="L144" s="100"/>
      <c r="M144" s="100"/>
      <c r="N144" s="100"/>
      <c r="O144" s="100"/>
      <c r="P144" s="100"/>
      <c r="Q144" s="100"/>
      <c r="R144" s="6">
        <f>IFERROR(IF(A144&gt;=1,VLOOKUP(E144,HOME!$AG$2:$AH$13,2,0),0),0)</f>
        <v>0</v>
      </c>
      <c r="S144" s="6">
        <f>IFERROR(IF(A144&gt;=1,VLOOKUP(F144,HOME!$AE$2:$AF$4,2,0),0),0)</f>
        <v>0</v>
      </c>
      <c r="T144" s="6">
        <f t="shared" si="15"/>
        <v>0</v>
      </c>
      <c r="U144" s="6">
        <f t="shared" si="18"/>
        <v>0</v>
      </c>
      <c r="V144" s="6">
        <f t="shared" si="16"/>
        <v>0</v>
      </c>
      <c r="W144" s="6">
        <f t="shared" si="19"/>
        <v>0</v>
      </c>
    </row>
    <row r="145" spans="1:23" ht="18" customHeight="1" x14ac:dyDescent="0.25">
      <c r="A145" s="94">
        <f t="shared" si="20"/>
        <v>0</v>
      </c>
      <c r="B145" s="94">
        <f>DATA!B146</f>
        <v>0</v>
      </c>
      <c r="C145" s="95">
        <f>DATA!C146</f>
        <v>0</v>
      </c>
      <c r="D145" s="95">
        <f>DATA!D146</f>
        <v>0</v>
      </c>
      <c r="E145" s="98"/>
      <c r="F145" s="98"/>
      <c r="G145" s="98"/>
      <c r="H145" s="98"/>
      <c r="I145" s="99"/>
      <c r="J145" s="96" t="str">
        <f t="shared" si="14"/>
        <v/>
      </c>
      <c r="K145" s="97" t="str">
        <f t="shared" si="17"/>
        <v/>
      </c>
      <c r="L145" s="100"/>
      <c r="M145" s="100"/>
      <c r="N145" s="100"/>
      <c r="O145" s="100"/>
      <c r="P145" s="100"/>
      <c r="Q145" s="100"/>
      <c r="R145" s="6">
        <f>IFERROR(IF(A145&gt;=1,VLOOKUP(E145,HOME!$AG$2:$AH$13,2,0),0),0)</f>
        <v>0</v>
      </c>
      <c r="S145" s="6">
        <f>IFERROR(IF(A145&gt;=1,VLOOKUP(F145,HOME!$AE$2:$AF$4,2,0),0),0)</f>
        <v>0</v>
      </c>
      <c r="T145" s="6">
        <f t="shared" si="15"/>
        <v>0</v>
      </c>
      <c r="U145" s="6">
        <f t="shared" si="18"/>
        <v>0</v>
      </c>
      <c r="V145" s="6">
        <f t="shared" si="16"/>
        <v>0</v>
      </c>
      <c r="W145" s="6">
        <f t="shared" si="19"/>
        <v>0</v>
      </c>
    </row>
    <row r="146" spans="1:23" ht="18" customHeight="1" x14ac:dyDescent="0.25">
      <c r="A146" s="94">
        <f t="shared" si="20"/>
        <v>0</v>
      </c>
      <c r="B146" s="94">
        <f>DATA!B147</f>
        <v>0</v>
      </c>
      <c r="C146" s="95">
        <f>DATA!C147</f>
        <v>0</v>
      </c>
      <c r="D146" s="95">
        <f>DATA!D147</f>
        <v>0</v>
      </c>
      <c r="E146" s="98"/>
      <c r="F146" s="98"/>
      <c r="G146" s="98"/>
      <c r="H146" s="98"/>
      <c r="I146" s="99"/>
      <c r="J146" s="96" t="str">
        <f t="shared" si="14"/>
        <v/>
      </c>
      <c r="K146" s="97" t="str">
        <f t="shared" si="17"/>
        <v/>
      </c>
      <c r="L146" s="100"/>
      <c r="M146" s="100"/>
      <c r="N146" s="100"/>
      <c r="O146" s="100"/>
      <c r="P146" s="100"/>
      <c r="Q146" s="100"/>
      <c r="R146" s="6">
        <f>IFERROR(IF(A146&gt;=1,VLOOKUP(E146,HOME!$AG$2:$AH$13,2,0),0),0)</f>
        <v>0</v>
      </c>
      <c r="S146" s="6">
        <f>IFERROR(IF(A146&gt;=1,VLOOKUP(F146,HOME!$AE$2:$AF$4,2,0),0),0)</f>
        <v>0</v>
      </c>
      <c r="T146" s="6">
        <f t="shared" si="15"/>
        <v>0</v>
      </c>
      <c r="U146" s="6">
        <f t="shared" si="18"/>
        <v>0</v>
      </c>
      <c r="V146" s="6">
        <f t="shared" si="16"/>
        <v>0</v>
      </c>
      <c r="W146" s="6">
        <f t="shared" si="19"/>
        <v>0</v>
      </c>
    </row>
    <row r="147" spans="1:23" ht="18" customHeight="1" x14ac:dyDescent="0.25">
      <c r="A147" s="94">
        <f t="shared" si="20"/>
        <v>0</v>
      </c>
      <c r="B147" s="94">
        <f>DATA!B148</f>
        <v>0</v>
      </c>
      <c r="C147" s="95">
        <f>DATA!C148</f>
        <v>0</v>
      </c>
      <c r="D147" s="95">
        <f>DATA!D148</f>
        <v>0</v>
      </c>
      <c r="E147" s="98"/>
      <c r="F147" s="98"/>
      <c r="G147" s="98"/>
      <c r="H147" s="98"/>
      <c r="I147" s="99"/>
      <c r="J147" s="96" t="str">
        <f t="shared" si="14"/>
        <v/>
      </c>
      <c r="K147" s="97" t="str">
        <f t="shared" si="17"/>
        <v/>
      </c>
      <c r="L147" s="100"/>
      <c r="M147" s="100"/>
      <c r="N147" s="100"/>
      <c r="O147" s="100"/>
      <c r="P147" s="100"/>
      <c r="Q147" s="100"/>
      <c r="R147" s="6">
        <f>IFERROR(IF(A147&gt;=1,VLOOKUP(E147,HOME!$AG$2:$AH$13,2,0),0),0)</f>
        <v>0</v>
      </c>
      <c r="S147" s="6">
        <f>IFERROR(IF(A147&gt;=1,VLOOKUP(F147,HOME!$AE$2:$AF$4,2,0),0),0)</f>
        <v>0</v>
      </c>
      <c r="T147" s="6">
        <f t="shared" si="15"/>
        <v>0</v>
      </c>
      <c r="U147" s="6">
        <f t="shared" si="18"/>
        <v>0</v>
      </c>
      <c r="V147" s="6">
        <f t="shared" si="16"/>
        <v>0</v>
      </c>
      <c r="W147" s="6">
        <f t="shared" si="19"/>
        <v>0</v>
      </c>
    </row>
    <row r="148" spans="1:23" ht="18" customHeight="1" x14ac:dyDescent="0.25">
      <c r="A148" s="94">
        <f t="shared" si="20"/>
        <v>0</v>
      </c>
      <c r="B148" s="94">
        <f>DATA!B149</f>
        <v>0</v>
      </c>
      <c r="C148" s="95">
        <f>DATA!C149</f>
        <v>0</v>
      </c>
      <c r="D148" s="95">
        <f>DATA!D149</f>
        <v>0</v>
      </c>
      <c r="E148" s="98"/>
      <c r="F148" s="98"/>
      <c r="G148" s="98"/>
      <c r="H148" s="98"/>
      <c r="I148" s="99"/>
      <c r="J148" s="96" t="str">
        <f t="shared" si="14"/>
        <v/>
      </c>
      <c r="K148" s="97" t="str">
        <f t="shared" si="17"/>
        <v/>
      </c>
      <c r="L148" s="100"/>
      <c r="M148" s="100"/>
      <c r="N148" s="100"/>
      <c r="O148" s="100"/>
      <c r="P148" s="100"/>
      <c r="Q148" s="100"/>
      <c r="R148" s="6">
        <f>IFERROR(IF(A148&gt;=1,VLOOKUP(E148,HOME!$AG$2:$AH$13,2,0),0),0)</f>
        <v>0</v>
      </c>
      <c r="S148" s="6">
        <f>IFERROR(IF(A148&gt;=1,VLOOKUP(F148,HOME!$AE$2:$AF$4,2,0),0),0)</f>
        <v>0</v>
      </c>
      <c r="T148" s="6">
        <f t="shared" si="15"/>
        <v>0</v>
      </c>
      <c r="U148" s="6">
        <f t="shared" si="18"/>
        <v>0</v>
      </c>
      <c r="V148" s="6">
        <f t="shared" si="16"/>
        <v>0</v>
      </c>
      <c r="W148" s="6">
        <f t="shared" si="19"/>
        <v>0</v>
      </c>
    </row>
    <row r="149" spans="1:23" ht="18" customHeight="1" x14ac:dyDescent="0.25">
      <c r="A149" s="94">
        <f t="shared" si="20"/>
        <v>0</v>
      </c>
      <c r="B149" s="94">
        <f>DATA!B150</f>
        <v>0</v>
      </c>
      <c r="C149" s="95">
        <f>DATA!C150</f>
        <v>0</v>
      </c>
      <c r="D149" s="95">
        <f>DATA!D150</f>
        <v>0</v>
      </c>
      <c r="E149" s="98"/>
      <c r="F149" s="98"/>
      <c r="G149" s="98"/>
      <c r="H149" s="98"/>
      <c r="I149" s="99"/>
      <c r="J149" s="96" t="str">
        <f t="shared" si="14"/>
        <v/>
      </c>
      <c r="K149" s="97" t="str">
        <f t="shared" si="17"/>
        <v/>
      </c>
      <c r="L149" s="100"/>
      <c r="M149" s="100"/>
      <c r="N149" s="100"/>
      <c r="O149" s="100"/>
      <c r="P149" s="100"/>
      <c r="Q149" s="100"/>
      <c r="R149" s="6">
        <f>IFERROR(IF(A149&gt;=1,VLOOKUP(E149,HOME!$AG$2:$AH$13,2,0),0),0)</f>
        <v>0</v>
      </c>
      <c r="S149" s="6">
        <f>IFERROR(IF(A149&gt;=1,VLOOKUP(F149,HOME!$AE$2:$AF$4,2,0),0),0)</f>
        <v>0</v>
      </c>
      <c r="T149" s="6">
        <f t="shared" si="15"/>
        <v>0</v>
      </c>
      <c r="U149" s="6">
        <f t="shared" si="18"/>
        <v>0</v>
      </c>
      <c r="V149" s="6">
        <f t="shared" si="16"/>
        <v>0</v>
      </c>
      <c r="W149" s="6">
        <f t="shared" si="19"/>
        <v>0</v>
      </c>
    </row>
    <row r="150" spans="1:23" ht="18" customHeight="1" x14ac:dyDescent="0.25">
      <c r="A150" s="94">
        <f t="shared" si="20"/>
        <v>0</v>
      </c>
      <c r="B150" s="94">
        <f>DATA!B151</f>
        <v>0</v>
      </c>
      <c r="C150" s="95">
        <f>DATA!C151</f>
        <v>0</v>
      </c>
      <c r="D150" s="95">
        <f>DATA!D151</f>
        <v>0</v>
      </c>
      <c r="E150" s="98"/>
      <c r="F150" s="98"/>
      <c r="G150" s="98"/>
      <c r="H150" s="98"/>
      <c r="I150" s="99"/>
      <c r="J150" s="96" t="str">
        <f t="shared" si="14"/>
        <v/>
      </c>
      <c r="K150" s="97" t="str">
        <f t="shared" si="17"/>
        <v/>
      </c>
      <c r="L150" s="100"/>
      <c r="M150" s="100"/>
      <c r="N150" s="100"/>
      <c r="O150" s="100"/>
      <c r="P150" s="100"/>
      <c r="Q150" s="100"/>
      <c r="R150" s="6">
        <f>IFERROR(IF(A150&gt;=1,VLOOKUP(E150,HOME!$AG$2:$AH$13,2,0),0),0)</f>
        <v>0</v>
      </c>
      <c r="S150" s="6">
        <f>IFERROR(IF(A150&gt;=1,VLOOKUP(F150,HOME!$AE$2:$AF$4,2,0),0),0)</f>
        <v>0</v>
      </c>
      <c r="T150" s="6">
        <f t="shared" si="15"/>
        <v>0</v>
      </c>
      <c r="U150" s="6">
        <f t="shared" si="18"/>
        <v>0</v>
      </c>
      <c r="V150" s="6">
        <f t="shared" si="16"/>
        <v>0</v>
      </c>
      <c r="W150" s="6">
        <f t="shared" si="19"/>
        <v>0</v>
      </c>
    </row>
    <row r="151" spans="1:23" ht="18" customHeight="1" x14ac:dyDescent="0.25">
      <c r="A151" s="94">
        <f t="shared" si="20"/>
        <v>0</v>
      </c>
      <c r="B151" s="94">
        <f>DATA!B152</f>
        <v>0</v>
      </c>
      <c r="C151" s="95">
        <f>DATA!C152</f>
        <v>0</v>
      </c>
      <c r="D151" s="95">
        <f>DATA!D152</f>
        <v>0</v>
      </c>
      <c r="E151" s="98"/>
      <c r="F151" s="98"/>
      <c r="G151" s="98"/>
      <c r="H151" s="98"/>
      <c r="I151" s="99"/>
      <c r="J151" s="96" t="str">
        <f t="shared" si="14"/>
        <v/>
      </c>
      <c r="K151" s="97" t="str">
        <f t="shared" si="17"/>
        <v/>
      </c>
      <c r="L151" s="100"/>
      <c r="M151" s="100"/>
      <c r="N151" s="100"/>
      <c r="O151" s="100"/>
      <c r="P151" s="100"/>
      <c r="Q151" s="100"/>
      <c r="R151" s="6">
        <f>IFERROR(IF(A151&gt;=1,VLOOKUP(E151,HOME!$AG$2:$AH$13,2,0),0),0)</f>
        <v>0</v>
      </c>
      <c r="S151" s="6">
        <f>IFERROR(IF(A151&gt;=1,VLOOKUP(F151,HOME!$AE$2:$AF$4,2,0),0),0)</f>
        <v>0</v>
      </c>
      <c r="T151" s="6">
        <f t="shared" si="15"/>
        <v>0</v>
      </c>
      <c r="U151" s="6">
        <f t="shared" si="18"/>
        <v>0</v>
      </c>
      <c r="V151" s="6">
        <f t="shared" si="16"/>
        <v>0</v>
      </c>
      <c r="W151" s="6">
        <f t="shared" si="19"/>
        <v>0</v>
      </c>
    </row>
    <row r="152" spans="1:23" ht="18" customHeight="1" x14ac:dyDescent="0.25">
      <c r="A152" s="94">
        <f t="shared" si="20"/>
        <v>0</v>
      </c>
      <c r="B152" s="94">
        <f>DATA!B153</f>
        <v>0</v>
      </c>
      <c r="C152" s="95">
        <f>DATA!C153</f>
        <v>0</v>
      </c>
      <c r="D152" s="95">
        <f>DATA!D153</f>
        <v>0</v>
      </c>
      <c r="E152" s="98"/>
      <c r="F152" s="98"/>
      <c r="G152" s="98"/>
      <c r="H152" s="98"/>
      <c r="I152" s="99"/>
      <c r="J152" s="96" t="str">
        <f t="shared" si="14"/>
        <v/>
      </c>
      <c r="K152" s="97" t="str">
        <f t="shared" si="17"/>
        <v/>
      </c>
      <c r="L152" s="100"/>
      <c r="M152" s="100"/>
      <c r="N152" s="100"/>
      <c r="O152" s="100"/>
      <c r="P152" s="100"/>
      <c r="Q152" s="100"/>
      <c r="R152" s="6">
        <f>IFERROR(IF(A152&gt;=1,VLOOKUP(E152,HOME!$AG$2:$AH$13,2,0),0),0)</f>
        <v>0</v>
      </c>
      <c r="S152" s="6">
        <f>IFERROR(IF(A152&gt;=1,VLOOKUP(F152,HOME!$AE$2:$AF$4,2,0),0),0)</f>
        <v>0</v>
      </c>
      <c r="T152" s="6">
        <f t="shared" si="15"/>
        <v>0</v>
      </c>
      <c r="U152" s="6">
        <f t="shared" si="18"/>
        <v>0</v>
      </c>
      <c r="V152" s="6">
        <f t="shared" si="16"/>
        <v>0</v>
      </c>
      <c r="W152" s="6">
        <f t="shared" si="19"/>
        <v>0</v>
      </c>
    </row>
    <row r="153" spans="1:23" ht="18" customHeight="1" x14ac:dyDescent="0.25">
      <c r="A153" s="94">
        <f t="shared" si="20"/>
        <v>0</v>
      </c>
      <c r="B153" s="94">
        <f>DATA!B154</f>
        <v>0</v>
      </c>
      <c r="C153" s="95">
        <f>DATA!C154</f>
        <v>0</v>
      </c>
      <c r="D153" s="95">
        <f>DATA!D154</f>
        <v>0</v>
      </c>
      <c r="E153" s="98"/>
      <c r="F153" s="98"/>
      <c r="G153" s="98"/>
      <c r="H153" s="98"/>
      <c r="I153" s="99"/>
      <c r="J153" s="96" t="str">
        <f t="shared" si="14"/>
        <v/>
      </c>
      <c r="K153" s="97" t="str">
        <f t="shared" si="17"/>
        <v/>
      </c>
      <c r="L153" s="100"/>
      <c r="M153" s="100"/>
      <c r="N153" s="100"/>
      <c r="O153" s="100"/>
      <c r="P153" s="100"/>
      <c r="Q153" s="100"/>
      <c r="R153" s="6">
        <f>IFERROR(IF(A153&gt;=1,VLOOKUP(E153,HOME!$AG$2:$AH$13,2,0),0),0)</f>
        <v>0</v>
      </c>
      <c r="S153" s="6">
        <f>IFERROR(IF(A153&gt;=1,VLOOKUP(F153,HOME!$AE$2:$AF$4,2,0),0),0)</f>
        <v>0</v>
      </c>
      <c r="T153" s="6">
        <f t="shared" si="15"/>
        <v>0</v>
      </c>
      <c r="U153" s="6">
        <f t="shared" si="18"/>
        <v>0</v>
      </c>
      <c r="V153" s="6">
        <f t="shared" si="16"/>
        <v>0</v>
      </c>
      <c r="W153" s="6">
        <f t="shared" si="19"/>
        <v>0</v>
      </c>
    </row>
    <row r="154" spans="1:23" ht="18" customHeight="1" x14ac:dyDescent="0.25">
      <c r="A154" s="94">
        <f t="shared" si="20"/>
        <v>0</v>
      </c>
      <c r="B154" s="94">
        <f>DATA!B155</f>
        <v>0</v>
      </c>
      <c r="C154" s="95">
        <f>DATA!C155</f>
        <v>0</v>
      </c>
      <c r="D154" s="95">
        <f>DATA!D155</f>
        <v>0</v>
      </c>
      <c r="E154" s="98"/>
      <c r="F154" s="98"/>
      <c r="G154" s="98"/>
      <c r="H154" s="98"/>
      <c r="I154" s="99"/>
      <c r="J154" s="96" t="str">
        <f t="shared" si="14"/>
        <v/>
      </c>
      <c r="K154" s="97" t="str">
        <f t="shared" si="17"/>
        <v/>
      </c>
      <c r="L154" s="100"/>
      <c r="M154" s="100"/>
      <c r="N154" s="100"/>
      <c r="O154" s="100"/>
      <c r="P154" s="100"/>
      <c r="Q154" s="100"/>
      <c r="R154" s="6">
        <f>IFERROR(IF(A154&gt;=1,VLOOKUP(E154,HOME!$AG$2:$AH$13,2,0),0),0)</f>
        <v>0</v>
      </c>
      <c r="S154" s="6">
        <f>IFERROR(IF(A154&gt;=1,VLOOKUP(F154,HOME!$AE$2:$AF$4,2,0),0),0)</f>
        <v>0</v>
      </c>
      <c r="T154" s="6">
        <f t="shared" si="15"/>
        <v>0</v>
      </c>
      <c r="U154" s="6">
        <f t="shared" si="18"/>
        <v>0</v>
      </c>
      <c r="V154" s="6">
        <f t="shared" si="16"/>
        <v>0</v>
      </c>
      <c r="W154" s="6">
        <f t="shared" si="19"/>
        <v>0</v>
      </c>
    </row>
    <row r="155" spans="1:23" ht="18" customHeight="1" x14ac:dyDescent="0.25">
      <c r="A155" s="94">
        <f t="shared" si="20"/>
        <v>0</v>
      </c>
      <c r="B155" s="94">
        <f>DATA!B156</f>
        <v>0</v>
      </c>
      <c r="C155" s="95">
        <f>DATA!C156</f>
        <v>0</v>
      </c>
      <c r="D155" s="95">
        <f>DATA!D156</f>
        <v>0</v>
      </c>
      <c r="E155" s="98"/>
      <c r="F155" s="98"/>
      <c r="G155" s="98"/>
      <c r="H155" s="98"/>
      <c r="I155" s="99"/>
      <c r="J155" s="96" t="str">
        <f t="shared" si="14"/>
        <v/>
      </c>
      <c r="K155" s="97" t="str">
        <f t="shared" si="17"/>
        <v/>
      </c>
      <c r="L155" s="100"/>
      <c r="M155" s="100"/>
      <c r="N155" s="100"/>
      <c r="O155" s="100"/>
      <c r="P155" s="100"/>
      <c r="Q155" s="100"/>
      <c r="R155" s="6">
        <f>IFERROR(IF(A155&gt;=1,VLOOKUP(E155,HOME!$AG$2:$AH$13,2,0),0),0)</f>
        <v>0</v>
      </c>
      <c r="S155" s="6">
        <f>IFERROR(IF(A155&gt;=1,VLOOKUP(F155,HOME!$AE$2:$AF$4,2,0),0),0)</f>
        <v>0</v>
      </c>
      <c r="T155" s="6">
        <f t="shared" si="15"/>
        <v>0</v>
      </c>
      <c r="U155" s="6">
        <f t="shared" si="18"/>
        <v>0</v>
      </c>
      <c r="V155" s="6">
        <f t="shared" si="16"/>
        <v>0</v>
      </c>
      <c r="W155" s="6">
        <f t="shared" si="19"/>
        <v>0</v>
      </c>
    </row>
    <row r="156" spans="1:23" ht="18" customHeight="1" x14ac:dyDescent="0.25">
      <c r="A156" s="94">
        <f t="shared" si="20"/>
        <v>0</v>
      </c>
      <c r="B156" s="94">
        <f>DATA!B157</f>
        <v>0</v>
      </c>
      <c r="C156" s="95">
        <f>DATA!C157</f>
        <v>0</v>
      </c>
      <c r="D156" s="95">
        <f>DATA!D157</f>
        <v>0</v>
      </c>
      <c r="E156" s="98"/>
      <c r="F156" s="98"/>
      <c r="G156" s="98"/>
      <c r="H156" s="98"/>
      <c r="I156" s="99"/>
      <c r="J156" s="96" t="str">
        <f t="shared" si="14"/>
        <v/>
      </c>
      <c r="K156" s="97" t="str">
        <f t="shared" si="17"/>
        <v/>
      </c>
      <c r="L156" s="100"/>
      <c r="M156" s="100"/>
      <c r="N156" s="100"/>
      <c r="O156" s="100"/>
      <c r="P156" s="100"/>
      <c r="Q156" s="100"/>
      <c r="R156" s="6">
        <f>IFERROR(IF(A156&gt;=1,VLOOKUP(E156,HOME!$AG$2:$AH$13,2,0),0),0)</f>
        <v>0</v>
      </c>
      <c r="S156" s="6">
        <f>IFERROR(IF(A156&gt;=1,VLOOKUP(F156,HOME!$AE$2:$AF$4,2,0),0),0)</f>
        <v>0</v>
      </c>
      <c r="T156" s="6">
        <f t="shared" si="15"/>
        <v>0</v>
      </c>
      <c r="U156" s="6">
        <f t="shared" si="18"/>
        <v>0</v>
      </c>
      <c r="V156" s="6">
        <f t="shared" si="16"/>
        <v>0</v>
      </c>
      <c r="W156" s="6">
        <f t="shared" si="19"/>
        <v>0</v>
      </c>
    </row>
    <row r="157" spans="1:23" ht="18" customHeight="1" x14ac:dyDescent="0.25">
      <c r="A157" s="94">
        <f t="shared" si="20"/>
        <v>0</v>
      </c>
      <c r="B157" s="94">
        <f>DATA!B158</f>
        <v>0</v>
      </c>
      <c r="C157" s="95">
        <f>DATA!C158</f>
        <v>0</v>
      </c>
      <c r="D157" s="95">
        <f>DATA!D158</f>
        <v>0</v>
      </c>
      <c r="E157" s="98"/>
      <c r="F157" s="98"/>
      <c r="G157" s="98"/>
      <c r="H157" s="98"/>
      <c r="I157" s="99"/>
      <c r="J157" s="96" t="str">
        <f t="shared" si="14"/>
        <v/>
      </c>
      <c r="K157" s="97" t="str">
        <f t="shared" si="17"/>
        <v/>
      </c>
      <c r="L157" s="100"/>
      <c r="M157" s="100"/>
      <c r="N157" s="100"/>
      <c r="O157" s="100"/>
      <c r="P157" s="100"/>
      <c r="Q157" s="100"/>
      <c r="R157" s="6">
        <f>IFERROR(IF(A157&gt;=1,VLOOKUP(E157,HOME!$AG$2:$AH$13,2,0),0),0)</f>
        <v>0</v>
      </c>
      <c r="S157" s="6">
        <f>IFERROR(IF(A157&gt;=1,VLOOKUP(F157,HOME!$AE$2:$AF$4,2,0),0),0)</f>
        <v>0</v>
      </c>
      <c r="T157" s="6">
        <f t="shared" si="15"/>
        <v>0</v>
      </c>
      <c r="U157" s="6">
        <f t="shared" si="18"/>
        <v>0</v>
      </c>
      <c r="V157" s="6">
        <f t="shared" si="16"/>
        <v>0</v>
      </c>
      <c r="W157" s="6">
        <f t="shared" si="19"/>
        <v>0</v>
      </c>
    </row>
    <row r="158" spans="1:23" ht="18" customHeight="1" x14ac:dyDescent="0.25">
      <c r="A158" s="94">
        <f t="shared" si="20"/>
        <v>0</v>
      </c>
      <c r="B158" s="94">
        <f>DATA!B159</f>
        <v>0</v>
      </c>
      <c r="C158" s="95">
        <f>DATA!C159</f>
        <v>0</v>
      </c>
      <c r="D158" s="95">
        <f>DATA!D159</f>
        <v>0</v>
      </c>
      <c r="E158" s="98"/>
      <c r="F158" s="98"/>
      <c r="G158" s="98"/>
      <c r="H158" s="98"/>
      <c r="I158" s="99"/>
      <c r="J158" s="96" t="str">
        <f t="shared" si="14"/>
        <v/>
      </c>
      <c r="K158" s="97" t="str">
        <f t="shared" si="17"/>
        <v/>
      </c>
      <c r="L158" s="100"/>
      <c r="M158" s="100"/>
      <c r="N158" s="100"/>
      <c r="O158" s="100"/>
      <c r="P158" s="100"/>
      <c r="Q158" s="100"/>
      <c r="R158" s="6">
        <f>IFERROR(IF(A158&gt;=1,VLOOKUP(E158,HOME!$AG$2:$AH$13,2,0),0),0)</f>
        <v>0</v>
      </c>
      <c r="S158" s="6">
        <f>IFERROR(IF(A158&gt;=1,VLOOKUP(F158,HOME!$AE$2:$AF$4,2,0),0),0)</f>
        <v>0</v>
      </c>
      <c r="T158" s="6">
        <f t="shared" si="15"/>
        <v>0</v>
      </c>
      <c r="U158" s="6">
        <f t="shared" si="18"/>
        <v>0</v>
      </c>
      <c r="V158" s="6">
        <f t="shared" si="16"/>
        <v>0</v>
      </c>
      <c r="W158" s="6">
        <f t="shared" si="19"/>
        <v>0</v>
      </c>
    </row>
    <row r="159" spans="1:23" ht="18" customHeight="1" x14ac:dyDescent="0.25">
      <c r="A159" s="94">
        <f t="shared" si="20"/>
        <v>0</v>
      </c>
      <c r="B159" s="94">
        <f>DATA!B160</f>
        <v>0</v>
      </c>
      <c r="C159" s="95">
        <f>DATA!C160</f>
        <v>0</v>
      </c>
      <c r="D159" s="95">
        <f>DATA!D160</f>
        <v>0</v>
      </c>
      <c r="E159" s="98"/>
      <c r="F159" s="98"/>
      <c r="G159" s="98"/>
      <c r="H159" s="98"/>
      <c r="I159" s="99"/>
      <c r="J159" s="96" t="str">
        <f t="shared" si="14"/>
        <v/>
      </c>
      <c r="K159" s="97" t="str">
        <f t="shared" si="17"/>
        <v/>
      </c>
      <c r="L159" s="100"/>
      <c r="M159" s="100"/>
      <c r="N159" s="100"/>
      <c r="O159" s="100"/>
      <c r="P159" s="100"/>
      <c r="Q159" s="100"/>
      <c r="R159" s="6">
        <f>IFERROR(IF(A159&gt;=1,VLOOKUP(E159,HOME!$AG$2:$AH$13,2,0),0),0)</f>
        <v>0</v>
      </c>
      <c r="S159" s="6">
        <f>IFERROR(IF(A159&gt;=1,VLOOKUP(F159,HOME!$AE$2:$AF$4,2,0),0),0)</f>
        <v>0</v>
      </c>
      <c r="T159" s="6">
        <f t="shared" si="15"/>
        <v>0</v>
      </c>
      <c r="U159" s="6">
        <f t="shared" si="18"/>
        <v>0</v>
      </c>
      <c r="V159" s="6">
        <f t="shared" si="16"/>
        <v>0</v>
      </c>
      <c r="W159" s="6">
        <f t="shared" si="19"/>
        <v>0</v>
      </c>
    </row>
    <row r="160" spans="1:23" ht="18" customHeight="1" x14ac:dyDescent="0.25">
      <c r="A160" s="94">
        <f t="shared" si="20"/>
        <v>0</v>
      </c>
      <c r="B160" s="94">
        <f>DATA!B161</f>
        <v>0</v>
      </c>
      <c r="C160" s="95">
        <f>DATA!C161</f>
        <v>0</v>
      </c>
      <c r="D160" s="95">
        <f>DATA!D161</f>
        <v>0</v>
      </c>
      <c r="E160" s="98"/>
      <c r="F160" s="98"/>
      <c r="G160" s="98"/>
      <c r="H160" s="98"/>
      <c r="I160" s="99"/>
      <c r="J160" s="96" t="str">
        <f t="shared" si="14"/>
        <v/>
      </c>
      <c r="K160" s="97" t="str">
        <f t="shared" si="17"/>
        <v/>
      </c>
      <c r="L160" s="100"/>
      <c r="M160" s="100"/>
      <c r="N160" s="100"/>
      <c r="O160" s="100"/>
      <c r="P160" s="100"/>
      <c r="Q160" s="100"/>
      <c r="R160" s="6">
        <f>IFERROR(IF(A160&gt;=1,VLOOKUP(E160,HOME!$AG$2:$AH$13,2,0),0),0)</f>
        <v>0</v>
      </c>
      <c r="S160" s="6">
        <f>IFERROR(IF(A160&gt;=1,VLOOKUP(F160,HOME!$AE$2:$AF$4,2,0),0),0)</f>
        <v>0</v>
      </c>
      <c r="T160" s="6">
        <f t="shared" si="15"/>
        <v>0</v>
      </c>
      <c r="U160" s="6">
        <f t="shared" si="18"/>
        <v>0</v>
      </c>
      <c r="V160" s="6">
        <f t="shared" si="16"/>
        <v>0</v>
      </c>
      <c r="W160" s="6">
        <f t="shared" si="19"/>
        <v>0</v>
      </c>
    </row>
    <row r="161" spans="1:23" ht="18" customHeight="1" x14ac:dyDescent="0.25">
      <c r="A161" s="94">
        <f t="shared" si="20"/>
        <v>0</v>
      </c>
      <c r="B161" s="94">
        <f>DATA!B162</f>
        <v>0</v>
      </c>
      <c r="C161" s="95">
        <f>DATA!C162</f>
        <v>0</v>
      </c>
      <c r="D161" s="95">
        <f>DATA!D162</f>
        <v>0</v>
      </c>
      <c r="E161" s="98"/>
      <c r="F161" s="98"/>
      <c r="G161" s="98"/>
      <c r="H161" s="98"/>
      <c r="I161" s="99"/>
      <c r="J161" s="96" t="str">
        <f t="shared" si="14"/>
        <v/>
      </c>
      <c r="K161" s="97" t="str">
        <f t="shared" si="17"/>
        <v/>
      </c>
      <c r="L161" s="100"/>
      <c r="M161" s="100"/>
      <c r="N161" s="100"/>
      <c r="O161" s="100"/>
      <c r="P161" s="100"/>
      <c r="Q161" s="100"/>
      <c r="R161" s="6">
        <f>IFERROR(IF(A161&gt;=1,VLOOKUP(E161,HOME!$AG$2:$AH$13,2,0),0),0)</f>
        <v>0</v>
      </c>
      <c r="S161" s="6">
        <f>IFERROR(IF(A161&gt;=1,VLOOKUP(F161,HOME!$AE$2:$AF$4,2,0),0),0)</f>
        <v>0</v>
      </c>
      <c r="T161" s="6">
        <f t="shared" si="15"/>
        <v>0</v>
      </c>
      <c r="U161" s="6">
        <f t="shared" si="18"/>
        <v>0</v>
      </c>
      <c r="V161" s="6">
        <f t="shared" si="16"/>
        <v>0</v>
      </c>
      <c r="W161" s="6">
        <f t="shared" si="19"/>
        <v>0</v>
      </c>
    </row>
    <row r="162" spans="1:23" ht="18" customHeight="1" x14ac:dyDescent="0.25">
      <c r="A162" s="94">
        <f t="shared" si="20"/>
        <v>0</v>
      </c>
      <c r="B162" s="94">
        <f>DATA!B163</f>
        <v>0</v>
      </c>
      <c r="C162" s="95">
        <f>DATA!C163</f>
        <v>0</v>
      </c>
      <c r="D162" s="95">
        <f>DATA!D163</f>
        <v>0</v>
      </c>
      <c r="E162" s="98"/>
      <c r="F162" s="98"/>
      <c r="G162" s="98"/>
      <c r="H162" s="98"/>
      <c r="I162" s="99"/>
      <c r="J162" s="96" t="str">
        <f t="shared" si="14"/>
        <v/>
      </c>
      <c r="K162" s="97" t="str">
        <f t="shared" si="17"/>
        <v/>
      </c>
      <c r="L162" s="100"/>
      <c r="M162" s="100"/>
      <c r="N162" s="100"/>
      <c r="O162" s="100"/>
      <c r="P162" s="100"/>
      <c r="Q162" s="100"/>
      <c r="R162" s="6">
        <f>IFERROR(IF(A162&gt;=1,VLOOKUP(E162,HOME!$AG$2:$AH$13,2,0),0),0)</f>
        <v>0</v>
      </c>
      <c r="S162" s="6">
        <f>IFERROR(IF(A162&gt;=1,VLOOKUP(F162,HOME!$AE$2:$AF$4,2,0),0),0)</f>
        <v>0</v>
      </c>
      <c r="T162" s="6">
        <f t="shared" si="15"/>
        <v>0</v>
      </c>
      <c r="U162" s="6">
        <f t="shared" si="18"/>
        <v>0</v>
      </c>
      <c r="V162" s="6">
        <f t="shared" si="16"/>
        <v>0</v>
      </c>
      <c r="W162" s="6">
        <f t="shared" si="19"/>
        <v>0</v>
      </c>
    </row>
    <row r="163" spans="1:23" ht="18" customHeight="1" x14ac:dyDescent="0.25">
      <c r="A163" s="94">
        <f t="shared" si="20"/>
        <v>0</v>
      </c>
      <c r="B163" s="94">
        <f>DATA!B164</f>
        <v>0</v>
      </c>
      <c r="C163" s="95">
        <f>DATA!C164</f>
        <v>0</v>
      </c>
      <c r="D163" s="95">
        <f>DATA!D164</f>
        <v>0</v>
      </c>
      <c r="E163" s="98"/>
      <c r="F163" s="98"/>
      <c r="G163" s="98"/>
      <c r="H163" s="98"/>
      <c r="I163" s="99"/>
      <c r="J163" s="96" t="str">
        <f t="shared" si="14"/>
        <v/>
      </c>
      <c r="K163" s="97" t="str">
        <f t="shared" si="17"/>
        <v/>
      </c>
      <c r="L163" s="100"/>
      <c r="M163" s="100"/>
      <c r="N163" s="100"/>
      <c r="O163" s="100"/>
      <c r="P163" s="100"/>
      <c r="Q163" s="100"/>
      <c r="R163" s="6">
        <f>IFERROR(IF(A163&gt;=1,VLOOKUP(E163,HOME!$AG$2:$AH$13,2,0),0),0)</f>
        <v>0</v>
      </c>
      <c r="S163" s="6">
        <f>IFERROR(IF(A163&gt;=1,VLOOKUP(F163,HOME!$AE$2:$AF$4,2,0),0),0)</f>
        <v>0</v>
      </c>
      <c r="T163" s="6">
        <f t="shared" si="15"/>
        <v>0</v>
      </c>
      <c r="U163" s="6">
        <f t="shared" si="18"/>
        <v>0</v>
      </c>
      <c r="V163" s="6">
        <f t="shared" si="16"/>
        <v>0</v>
      </c>
      <c r="W163" s="6">
        <f t="shared" si="19"/>
        <v>0</v>
      </c>
    </row>
    <row r="164" spans="1:23" ht="18" customHeight="1" x14ac:dyDescent="0.25">
      <c r="A164" s="94">
        <f t="shared" si="20"/>
        <v>0</v>
      </c>
      <c r="B164" s="94">
        <f>DATA!B165</f>
        <v>0</v>
      </c>
      <c r="C164" s="95">
        <f>DATA!C165</f>
        <v>0</v>
      </c>
      <c r="D164" s="95">
        <f>DATA!D165</f>
        <v>0</v>
      </c>
      <c r="E164" s="98"/>
      <c r="F164" s="98"/>
      <c r="G164" s="98"/>
      <c r="H164" s="98"/>
      <c r="I164" s="99"/>
      <c r="J164" s="96" t="str">
        <f t="shared" si="14"/>
        <v/>
      </c>
      <c r="K164" s="97" t="str">
        <f t="shared" si="17"/>
        <v/>
      </c>
      <c r="L164" s="100"/>
      <c r="M164" s="100"/>
      <c r="N164" s="100"/>
      <c r="O164" s="100"/>
      <c r="P164" s="100"/>
      <c r="Q164" s="100"/>
      <c r="R164" s="6">
        <f>IFERROR(IF(A164&gt;=1,VLOOKUP(E164,HOME!$AG$2:$AH$13,2,0),0),0)</f>
        <v>0</v>
      </c>
      <c r="S164" s="6">
        <f>IFERROR(IF(A164&gt;=1,VLOOKUP(F164,HOME!$AE$2:$AF$4,2,0),0),0)</f>
        <v>0</v>
      </c>
      <c r="T164" s="6">
        <f t="shared" si="15"/>
        <v>0</v>
      </c>
      <c r="U164" s="6">
        <f t="shared" si="18"/>
        <v>0</v>
      </c>
      <c r="V164" s="6">
        <f t="shared" si="16"/>
        <v>0</v>
      </c>
      <c r="W164" s="6">
        <f t="shared" si="19"/>
        <v>0</v>
      </c>
    </row>
    <row r="165" spans="1:23" ht="18" customHeight="1" x14ac:dyDescent="0.25">
      <c r="A165" s="94">
        <f t="shared" si="20"/>
        <v>0</v>
      </c>
      <c r="B165" s="94">
        <f>DATA!B166</f>
        <v>0</v>
      </c>
      <c r="C165" s="95">
        <f>DATA!C166</f>
        <v>0</v>
      </c>
      <c r="D165" s="95">
        <f>DATA!D166</f>
        <v>0</v>
      </c>
      <c r="E165" s="98"/>
      <c r="F165" s="98"/>
      <c r="G165" s="98"/>
      <c r="H165" s="98"/>
      <c r="I165" s="99"/>
      <c r="J165" s="96" t="str">
        <f t="shared" si="14"/>
        <v/>
      </c>
      <c r="K165" s="97" t="str">
        <f t="shared" si="17"/>
        <v/>
      </c>
      <c r="L165" s="100"/>
      <c r="M165" s="100"/>
      <c r="N165" s="100"/>
      <c r="O165" s="100"/>
      <c r="P165" s="100"/>
      <c r="Q165" s="100"/>
      <c r="R165" s="6">
        <f>IFERROR(IF(A165&gt;=1,VLOOKUP(E165,HOME!$AG$2:$AH$13,2,0),0),0)</f>
        <v>0</v>
      </c>
      <c r="S165" s="6">
        <f>IFERROR(IF(A165&gt;=1,VLOOKUP(F165,HOME!$AE$2:$AF$4,2,0),0),0)</f>
        <v>0</v>
      </c>
      <c r="T165" s="6">
        <f t="shared" si="15"/>
        <v>0</v>
      </c>
      <c r="U165" s="6">
        <f t="shared" si="18"/>
        <v>0</v>
      </c>
      <c r="V165" s="6">
        <f t="shared" si="16"/>
        <v>0</v>
      </c>
      <c r="W165" s="6">
        <f t="shared" si="19"/>
        <v>0</v>
      </c>
    </row>
    <row r="166" spans="1:23" ht="18" customHeight="1" x14ac:dyDescent="0.25">
      <c r="A166" s="94">
        <f t="shared" si="20"/>
        <v>0</v>
      </c>
      <c r="B166" s="94">
        <f>DATA!B167</f>
        <v>0</v>
      </c>
      <c r="C166" s="95">
        <f>DATA!C167</f>
        <v>0</v>
      </c>
      <c r="D166" s="95">
        <f>DATA!D167</f>
        <v>0</v>
      </c>
      <c r="E166" s="98"/>
      <c r="F166" s="98"/>
      <c r="G166" s="98"/>
      <c r="H166" s="98"/>
      <c r="I166" s="99"/>
      <c r="J166" s="96" t="str">
        <f t="shared" si="14"/>
        <v/>
      </c>
      <c r="K166" s="97" t="str">
        <f t="shared" si="17"/>
        <v/>
      </c>
      <c r="L166" s="100"/>
      <c r="M166" s="100"/>
      <c r="N166" s="100"/>
      <c r="O166" s="100"/>
      <c r="P166" s="100"/>
      <c r="Q166" s="100"/>
      <c r="R166" s="6">
        <f>IFERROR(IF(A166&gt;=1,VLOOKUP(E166,HOME!$AG$2:$AH$13,2,0),0),0)</f>
        <v>0</v>
      </c>
      <c r="S166" s="6">
        <f>IFERROR(IF(A166&gt;=1,VLOOKUP(F166,HOME!$AE$2:$AF$4,2,0),0),0)</f>
        <v>0</v>
      </c>
      <c r="T166" s="6">
        <f t="shared" si="15"/>
        <v>0</v>
      </c>
      <c r="U166" s="6">
        <f t="shared" si="18"/>
        <v>0</v>
      </c>
      <c r="V166" s="6">
        <f t="shared" si="16"/>
        <v>0</v>
      </c>
      <c r="W166" s="6">
        <f t="shared" si="19"/>
        <v>0</v>
      </c>
    </row>
    <row r="167" spans="1:23" ht="18" customHeight="1" x14ac:dyDescent="0.25">
      <c r="A167" s="94">
        <f t="shared" si="20"/>
        <v>0</v>
      </c>
      <c r="B167" s="94">
        <f>DATA!B168</f>
        <v>0</v>
      </c>
      <c r="C167" s="95">
        <f>DATA!C168</f>
        <v>0</v>
      </c>
      <c r="D167" s="95">
        <f>DATA!D168</f>
        <v>0</v>
      </c>
      <c r="E167" s="98"/>
      <c r="F167" s="98"/>
      <c r="G167" s="98"/>
      <c r="H167" s="98"/>
      <c r="I167" s="99"/>
      <c r="J167" s="96" t="str">
        <f t="shared" si="14"/>
        <v/>
      </c>
      <c r="K167" s="97" t="str">
        <f t="shared" si="17"/>
        <v/>
      </c>
      <c r="L167" s="100"/>
      <c r="M167" s="100"/>
      <c r="N167" s="100"/>
      <c r="O167" s="100"/>
      <c r="P167" s="100"/>
      <c r="Q167" s="100"/>
      <c r="R167" s="6">
        <f>IFERROR(IF(A167&gt;=1,VLOOKUP(E167,HOME!$AG$2:$AH$13,2,0),0),0)</f>
        <v>0</v>
      </c>
      <c r="S167" s="6">
        <f>IFERROR(IF(A167&gt;=1,VLOOKUP(F167,HOME!$AE$2:$AF$4,2,0),0),0)</f>
        <v>0</v>
      </c>
      <c r="T167" s="6">
        <f t="shared" si="15"/>
        <v>0</v>
      </c>
      <c r="U167" s="6">
        <f t="shared" si="18"/>
        <v>0</v>
      </c>
      <c r="V167" s="6">
        <f t="shared" si="16"/>
        <v>0</v>
      </c>
      <c r="W167" s="6">
        <f t="shared" si="19"/>
        <v>0</v>
      </c>
    </row>
    <row r="168" spans="1:23" ht="18" customHeight="1" x14ac:dyDescent="0.25">
      <c r="A168" s="94">
        <f t="shared" si="20"/>
        <v>0</v>
      </c>
      <c r="B168" s="94">
        <f>DATA!B169</f>
        <v>0</v>
      </c>
      <c r="C168" s="95">
        <f>DATA!C169</f>
        <v>0</v>
      </c>
      <c r="D168" s="95">
        <f>DATA!D169</f>
        <v>0</v>
      </c>
      <c r="E168" s="98"/>
      <c r="F168" s="98"/>
      <c r="G168" s="98"/>
      <c r="H168" s="98"/>
      <c r="I168" s="99"/>
      <c r="J168" s="96" t="str">
        <f t="shared" si="14"/>
        <v/>
      </c>
      <c r="K168" s="97" t="str">
        <f t="shared" si="17"/>
        <v/>
      </c>
      <c r="L168" s="100"/>
      <c r="M168" s="100"/>
      <c r="N168" s="100"/>
      <c r="O168" s="100"/>
      <c r="P168" s="100"/>
      <c r="Q168" s="100"/>
      <c r="R168" s="6">
        <f>IFERROR(IF(A168&gt;=1,VLOOKUP(E168,HOME!$AG$2:$AH$13,2,0),0),0)</f>
        <v>0</v>
      </c>
      <c r="S168" s="6">
        <f>IFERROR(IF(A168&gt;=1,VLOOKUP(F168,HOME!$AE$2:$AF$4,2,0),0),0)</f>
        <v>0</v>
      </c>
      <c r="T168" s="6">
        <f t="shared" si="15"/>
        <v>0</v>
      </c>
      <c r="U168" s="6">
        <f t="shared" si="18"/>
        <v>0</v>
      </c>
      <c r="V168" s="6">
        <f t="shared" si="16"/>
        <v>0</v>
      </c>
      <c r="W168" s="6">
        <f t="shared" si="19"/>
        <v>0</v>
      </c>
    </row>
    <row r="169" spans="1:23" ht="18" customHeight="1" x14ac:dyDescent="0.25">
      <c r="A169" s="94">
        <f t="shared" si="20"/>
        <v>0</v>
      </c>
      <c r="B169" s="94">
        <f>DATA!B170</f>
        <v>0</v>
      </c>
      <c r="C169" s="95">
        <f>DATA!C170</f>
        <v>0</v>
      </c>
      <c r="D169" s="95">
        <f>DATA!D170</f>
        <v>0</v>
      </c>
      <c r="E169" s="98"/>
      <c r="F169" s="98"/>
      <c r="G169" s="98"/>
      <c r="H169" s="98"/>
      <c r="I169" s="99"/>
      <c r="J169" s="96" t="str">
        <f t="shared" si="14"/>
        <v/>
      </c>
      <c r="K169" s="97" t="str">
        <f t="shared" si="17"/>
        <v/>
      </c>
      <c r="L169" s="100"/>
      <c r="M169" s="100"/>
      <c r="N169" s="100"/>
      <c r="O169" s="100"/>
      <c r="P169" s="100"/>
      <c r="Q169" s="100"/>
      <c r="R169" s="6">
        <f>IFERROR(IF(A169&gt;=1,VLOOKUP(E169,HOME!$AG$2:$AH$13,2,0),0),0)</f>
        <v>0</v>
      </c>
      <c r="S169" s="6">
        <f>IFERROR(IF(A169&gt;=1,VLOOKUP(F169,HOME!$AE$2:$AF$4,2,0),0),0)</f>
        <v>0</v>
      </c>
      <c r="T169" s="6">
        <f t="shared" si="15"/>
        <v>0</v>
      </c>
      <c r="U169" s="6">
        <f t="shared" si="18"/>
        <v>0</v>
      </c>
      <c r="V169" s="6">
        <f t="shared" si="16"/>
        <v>0</v>
      </c>
      <c r="W169" s="6">
        <f t="shared" si="19"/>
        <v>0</v>
      </c>
    </row>
    <row r="170" spans="1:23" ht="18" customHeight="1" x14ac:dyDescent="0.25">
      <c r="A170" s="94">
        <f t="shared" si="20"/>
        <v>0</v>
      </c>
      <c r="B170" s="94">
        <f>DATA!B171</f>
        <v>0</v>
      </c>
      <c r="C170" s="95">
        <f>DATA!C171</f>
        <v>0</v>
      </c>
      <c r="D170" s="95">
        <f>DATA!D171</f>
        <v>0</v>
      </c>
      <c r="E170" s="98"/>
      <c r="F170" s="98"/>
      <c r="G170" s="98"/>
      <c r="H170" s="98"/>
      <c r="I170" s="99"/>
      <c r="J170" s="96" t="str">
        <f t="shared" si="14"/>
        <v/>
      </c>
      <c r="K170" s="97" t="str">
        <f t="shared" si="17"/>
        <v/>
      </c>
      <c r="L170" s="100"/>
      <c r="M170" s="100"/>
      <c r="N170" s="100"/>
      <c r="O170" s="100"/>
      <c r="P170" s="100"/>
      <c r="Q170" s="100"/>
      <c r="R170" s="6">
        <f>IFERROR(IF(A170&gt;=1,VLOOKUP(E170,HOME!$AG$2:$AH$13,2,0),0),0)</f>
        <v>0</v>
      </c>
      <c r="S170" s="6">
        <f>IFERROR(IF(A170&gt;=1,VLOOKUP(F170,HOME!$AE$2:$AF$4,2,0),0),0)</f>
        <v>0</v>
      </c>
      <c r="T170" s="6">
        <f t="shared" si="15"/>
        <v>0</v>
      </c>
      <c r="U170" s="6">
        <f t="shared" si="18"/>
        <v>0</v>
      </c>
      <c r="V170" s="6">
        <f t="shared" si="16"/>
        <v>0</v>
      </c>
      <c r="W170" s="6">
        <f t="shared" si="19"/>
        <v>0</v>
      </c>
    </row>
    <row r="171" spans="1:23" ht="18" customHeight="1" x14ac:dyDescent="0.25">
      <c r="A171" s="94">
        <f t="shared" si="20"/>
        <v>0</v>
      </c>
      <c r="B171" s="94">
        <f>DATA!B172</f>
        <v>0</v>
      </c>
      <c r="C171" s="95">
        <f>DATA!C172</f>
        <v>0</v>
      </c>
      <c r="D171" s="95">
        <f>DATA!D172</f>
        <v>0</v>
      </c>
      <c r="E171" s="98"/>
      <c r="F171" s="98"/>
      <c r="G171" s="98"/>
      <c r="H171" s="98"/>
      <c r="I171" s="99"/>
      <c r="J171" s="96" t="str">
        <f t="shared" si="14"/>
        <v/>
      </c>
      <c r="K171" s="97" t="str">
        <f t="shared" si="17"/>
        <v/>
      </c>
      <c r="L171" s="100"/>
      <c r="M171" s="100"/>
      <c r="N171" s="100"/>
      <c r="O171" s="100"/>
      <c r="P171" s="100"/>
      <c r="Q171" s="100"/>
      <c r="R171" s="6">
        <f>IFERROR(IF(A171&gt;=1,VLOOKUP(E171,HOME!$AG$2:$AH$13,2,0),0),0)</f>
        <v>0</v>
      </c>
      <c r="S171" s="6">
        <f>IFERROR(IF(A171&gt;=1,VLOOKUP(F171,HOME!$AE$2:$AF$4,2,0),0),0)</f>
        <v>0</v>
      </c>
      <c r="T171" s="6">
        <f t="shared" si="15"/>
        <v>0</v>
      </c>
      <c r="U171" s="6">
        <f t="shared" si="18"/>
        <v>0</v>
      </c>
      <c r="V171" s="6">
        <f t="shared" si="16"/>
        <v>0</v>
      </c>
      <c r="W171" s="6">
        <f t="shared" si="19"/>
        <v>0</v>
      </c>
    </row>
    <row r="172" spans="1:23" ht="18" customHeight="1" x14ac:dyDescent="0.25">
      <c r="A172" s="94">
        <f t="shared" si="20"/>
        <v>0</v>
      </c>
      <c r="B172" s="94">
        <f>DATA!B173</f>
        <v>0</v>
      </c>
      <c r="C172" s="95">
        <f>DATA!C173</f>
        <v>0</v>
      </c>
      <c r="D172" s="95">
        <f>DATA!D173</f>
        <v>0</v>
      </c>
      <c r="E172" s="98"/>
      <c r="F172" s="98"/>
      <c r="G172" s="98"/>
      <c r="H172" s="98"/>
      <c r="I172" s="99"/>
      <c r="J172" s="96" t="str">
        <f t="shared" si="14"/>
        <v/>
      </c>
      <c r="K172" s="97" t="str">
        <f t="shared" si="17"/>
        <v/>
      </c>
      <c r="L172" s="100"/>
      <c r="M172" s="100"/>
      <c r="N172" s="100"/>
      <c r="O172" s="100"/>
      <c r="P172" s="100"/>
      <c r="Q172" s="100"/>
      <c r="R172" s="6">
        <f>IFERROR(IF(A172&gt;=1,VLOOKUP(E172,HOME!$AG$2:$AH$13,2,0),0),0)</f>
        <v>0</v>
      </c>
      <c r="S172" s="6">
        <f>IFERROR(IF(A172&gt;=1,VLOOKUP(F172,HOME!$AE$2:$AF$4,2,0),0),0)</f>
        <v>0</v>
      </c>
      <c r="T172" s="6">
        <f t="shared" si="15"/>
        <v>0</v>
      </c>
      <c r="U172" s="6">
        <f t="shared" si="18"/>
        <v>0</v>
      </c>
      <c r="V172" s="6">
        <f t="shared" si="16"/>
        <v>0</v>
      </c>
      <c r="W172" s="6">
        <f t="shared" si="19"/>
        <v>0</v>
      </c>
    </row>
    <row r="173" spans="1:23" ht="18" customHeight="1" x14ac:dyDescent="0.25">
      <c r="A173" s="94">
        <f t="shared" si="20"/>
        <v>0</v>
      </c>
      <c r="B173" s="94">
        <f>DATA!B174</f>
        <v>0</v>
      </c>
      <c r="C173" s="95">
        <f>DATA!C174</f>
        <v>0</v>
      </c>
      <c r="D173" s="95">
        <f>DATA!D174</f>
        <v>0</v>
      </c>
      <c r="E173" s="98"/>
      <c r="F173" s="98"/>
      <c r="G173" s="98"/>
      <c r="H173" s="98"/>
      <c r="I173" s="99"/>
      <c r="J173" s="96" t="str">
        <f t="shared" si="14"/>
        <v/>
      </c>
      <c r="K173" s="97" t="str">
        <f t="shared" si="17"/>
        <v/>
      </c>
      <c r="L173" s="100"/>
      <c r="M173" s="100"/>
      <c r="N173" s="100"/>
      <c r="O173" s="100"/>
      <c r="P173" s="100"/>
      <c r="Q173" s="100"/>
      <c r="R173" s="6">
        <f>IFERROR(IF(A173&gt;=1,VLOOKUP(E173,HOME!$AG$2:$AH$13,2,0),0),0)</f>
        <v>0</v>
      </c>
      <c r="S173" s="6">
        <f>IFERROR(IF(A173&gt;=1,VLOOKUP(F173,HOME!$AE$2:$AF$4,2,0),0),0)</f>
        <v>0</v>
      </c>
      <c r="T173" s="6">
        <f t="shared" si="15"/>
        <v>0</v>
      </c>
      <c r="U173" s="6">
        <f t="shared" si="18"/>
        <v>0</v>
      </c>
      <c r="V173" s="6">
        <f t="shared" si="16"/>
        <v>0</v>
      </c>
      <c r="W173" s="6">
        <f t="shared" si="19"/>
        <v>0</v>
      </c>
    </row>
    <row r="174" spans="1:23" ht="18" customHeight="1" x14ac:dyDescent="0.25">
      <c r="A174" s="94">
        <f t="shared" si="20"/>
        <v>0</v>
      </c>
      <c r="B174" s="94">
        <f>DATA!B175</f>
        <v>0</v>
      </c>
      <c r="C174" s="95">
        <f>DATA!C175</f>
        <v>0</v>
      </c>
      <c r="D174" s="95">
        <f>DATA!D175</f>
        <v>0</v>
      </c>
      <c r="E174" s="98"/>
      <c r="F174" s="98"/>
      <c r="G174" s="98"/>
      <c r="H174" s="98"/>
      <c r="I174" s="99"/>
      <c r="J174" s="96" t="str">
        <f t="shared" si="14"/>
        <v/>
      </c>
      <c r="K174" s="97" t="str">
        <f t="shared" si="17"/>
        <v/>
      </c>
      <c r="L174" s="100"/>
      <c r="M174" s="100"/>
      <c r="N174" s="100"/>
      <c r="O174" s="100"/>
      <c r="P174" s="100"/>
      <c r="Q174" s="100"/>
      <c r="R174" s="6">
        <f>IFERROR(IF(A174&gt;=1,VLOOKUP(E174,HOME!$AG$2:$AH$13,2,0),0),0)</f>
        <v>0</v>
      </c>
      <c r="S174" s="6">
        <f>IFERROR(IF(A174&gt;=1,VLOOKUP(F174,HOME!$AE$2:$AF$4,2,0),0),0)</f>
        <v>0</v>
      </c>
      <c r="T174" s="6">
        <f t="shared" si="15"/>
        <v>0</v>
      </c>
      <c r="U174" s="6">
        <f t="shared" si="18"/>
        <v>0</v>
      </c>
      <c r="V174" s="6">
        <f t="shared" si="16"/>
        <v>0</v>
      </c>
      <c r="W174" s="6">
        <f t="shared" si="19"/>
        <v>0</v>
      </c>
    </row>
    <row r="175" spans="1:23" ht="18" customHeight="1" x14ac:dyDescent="0.25">
      <c r="A175" s="94">
        <f t="shared" si="20"/>
        <v>0</v>
      </c>
      <c r="B175" s="94">
        <f>DATA!B176</f>
        <v>0</v>
      </c>
      <c r="C175" s="95">
        <f>DATA!C176</f>
        <v>0</v>
      </c>
      <c r="D175" s="95">
        <f>DATA!D176</f>
        <v>0</v>
      </c>
      <c r="E175" s="98"/>
      <c r="F175" s="98"/>
      <c r="G175" s="98"/>
      <c r="H175" s="98"/>
      <c r="I175" s="99"/>
      <c r="J175" s="96" t="str">
        <f t="shared" si="14"/>
        <v/>
      </c>
      <c r="K175" s="97" t="str">
        <f t="shared" si="17"/>
        <v/>
      </c>
      <c r="L175" s="100"/>
      <c r="M175" s="100"/>
      <c r="N175" s="100"/>
      <c r="O175" s="100"/>
      <c r="P175" s="100"/>
      <c r="Q175" s="100"/>
      <c r="R175" s="6">
        <f>IFERROR(IF(A175&gt;=1,VLOOKUP(E175,HOME!$AG$2:$AH$13,2,0),0),0)</f>
        <v>0</v>
      </c>
      <c r="S175" s="6">
        <f>IFERROR(IF(A175&gt;=1,VLOOKUP(F175,HOME!$AE$2:$AF$4,2,0),0),0)</f>
        <v>0</v>
      </c>
      <c r="T175" s="6">
        <f t="shared" si="15"/>
        <v>0</v>
      </c>
      <c r="U175" s="6">
        <f t="shared" si="18"/>
        <v>0</v>
      </c>
      <c r="V175" s="6">
        <f t="shared" si="16"/>
        <v>0</v>
      </c>
      <c r="W175" s="6">
        <f t="shared" si="19"/>
        <v>0</v>
      </c>
    </row>
    <row r="176" spans="1:23" ht="18" customHeight="1" x14ac:dyDescent="0.25">
      <c r="A176" s="94">
        <f t="shared" si="20"/>
        <v>0</v>
      </c>
      <c r="B176" s="94">
        <f>DATA!B177</f>
        <v>0</v>
      </c>
      <c r="C176" s="95">
        <f>DATA!C177</f>
        <v>0</v>
      </c>
      <c r="D176" s="95">
        <f>DATA!D177</f>
        <v>0</v>
      </c>
      <c r="E176" s="98"/>
      <c r="F176" s="98"/>
      <c r="G176" s="98"/>
      <c r="H176" s="98"/>
      <c r="I176" s="99"/>
      <c r="J176" s="96" t="str">
        <f t="shared" si="14"/>
        <v/>
      </c>
      <c r="K176" s="97" t="str">
        <f t="shared" si="17"/>
        <v/>
      </c>
      <c r="L176" s="100"/>
      <c r="M176" s="100"/>
      <c r="N176" s="100"/>
      <c r="O176" s="100"/>
      <c r="P176" s="100"/>
      <c r="Q176" s="100"/>
      <c r="R176" s="6">
        <f>IFERROR(IF(A176&gt;=1,VLOOKUP(E176,HOME!$AG$2:$AH$13,2,0),0),0)</f>
        <v>0</v>
      </c>
      <c r="S176" s="6">
        <f>IFERROR(IF(A176&gt;=1,VLOOKUP(F176,HOME!$AE$2:$AF$4,2,0),0),0)</f>
        <v>0</v>
      </c>
      <c r="T176" s="6">
        <f t="shared" si="15"/>
        <v>0</v>
      </c>
      <c r="U176" s="6">
        <f t="shared" si="18"/>
        <v>0</v>
      </c>
      <c r="V176" s="6">
        <f t="shared" si="16"/>
        <v>0</v>
      </c>
      <c r="W176" s="6">
        <f t="shared" si="19"/>
        <v>0</v>
      </c>
    </row>
    <row r="177" spans="1:23" ht="18" customHeight="1" x14ac:dyDescent="0.25">
      <c r="A177" s="94">
        <f t="shared" si="20"/>
        <v>0</v>
      </c>
      <c r="B177" s="94">
        <f>DATA!B178</f>
        <v>0</v>
      </c>
      <c r="C177" s="95">
        <f>DATA!C178</f>
        <v>0</v>
      </c>
      <c r="D177" s="95">
        <f>DATA!D178</f>
        <v>0</v>
      </c>
      <c r="E177" s="98"/>
      <c r="F177" s="98"/>
      <c r="G177" s="98"/>
      <c r="H177" s="98"/>
      <c r="I177" s="99"/>
      <c r="J177" s="96" t="str">
        <f t="shared" si="14"/>
        <v/>
      </c>
      <c r="K177" s="97" t="str">
        <f t="shared" si="17"/>
        <v/>
      </c>
      <c r="L177" s="100"/>
      <c r="M177" s="100"/>
      <c r="N177" s="100"/>
      <c r="O177" s="100"/>
      <c r="P177" s="100"/>
      <c r="Q177" s="100"/>
      <c r="R177" s="6">
        <f>IFERROR(IF(A177&gt;=1,VLOOKUP(E177,HOME!$AG$2:$AH$13,2,0),0),0)</f>
        <v>0</v>
      </c>
      <c r="S177" s="6">
        <f>IFERROR(IF(A177&gt;=1,VLOOKUP(F177,HOME!$AE$2:$AF$4,2,0),0),0)</f>
        <v>0</v>
      </c>
      <c r="T177" s="6">
        <f t="shared" si="15"/>
        <v>0</v>
      </c>
      <c r="U177" s="6">
        <f t="shared" si="18"/>
        <v>0</v>
      </c>
      <c r="V177" s="6">
        <f t="shared" si="16"/>
        <v>0</v>
      </c>
      <c r="W177" s="6">
        <f t="shared" si="19"/>
        <v>0</v>
      </c>
    </row>
    <row r="178" spans="1:23" ht="18" customHeight="1" x14ac:dyDescent="0.25">
      <c r="A178" s="94">
        <f t="shared" si="20"/>
        <v>0</v>
      </c>
      <c r="B178" s="94">
        <f>DATA!B179</f>
        <v>0</v>
      </c>
      <c r="C178" s="95">
        <f>DATA!C179</f>
        <v>0</v>
      </c>
      <c r="D178" s="95">
        <f>DATA!D179</f>
        <v>0</v>
      </c>
      <c r="E178" s="98"/>
      <c r="F178" s="98"/>
      <c r="G178" s="98"/>
      <c r="H178" s="98"/>
      <c r="I178" s="99"/>
      <c r="J178" s="96" t="str">
        <f t="shared" si="14"/>
        <v/>
      </c>
      <c r="K178" s="97" t="str">
        <f t="shared" si="17"/>
        <v/>
      </c>
      <c r="L178" s="100"/>
      <c r="M178" s="100"/>
      <c r="N178" s="100"/>
      <c r="O178" s="100"/>
      <c r="P178" s="100"/>
      <c r="Q178" s="100"/>
      <c r="R178" s="6">
        <f>IFERROR(IF(A178&gt;=1,VLOOKUP(E178,HOME!$AG$2:$AH$13,2,0),0),0)</f>
        <v>0</v>
      </c>
      <c r="S178" s="6">
        <f>IFERROR(IF(A178&gt;=1,VLOOKUP(F178,HOME!$AE$2:$AF$4,2,0),0),0)</f>
        <v>0</v>
      </c>
      <c r="T178" s="6">
        <f t="shared" si="15"/>
        <v>0</v>
      </c>
      <c r="U178" s="6">
        <f t="shared" si="18"/>
        <v>0</v>
      </c>
      <c r="V178" s="6">
        <f t="shared" si="16"/>
        <v>0</v>
      </c>
      <c r="W178" s="6">
        <f t="shared" si="19"/>
        <v>0</v>
      </c>
    </row>
    <row r="179" spans="1:23" ht="18" customHeight="1" x14ac:dyDescent="0.25">
      <c r="A179" s="94">
        <f t="shared" si="20"/>
        <v>0</v>
      </c>
      <c r="B179" s="94">
        <f>DATA!B180</f>
        <v>0</v>
      </c>
      <c r="C179" s="95">
        <f>DATA!C180</f>
        <v>0</v>
      </c>
      <c r="D179" s="95">
        <f>DATA!D180</f>
        <v>0</v>
      </c>
      <c r="E179" s="98"/>
      <c r="F179" s="98"/>
      <c r="G179" s="98"/>
      <c r="H179" s="98"/>
      <c r="I179" s="99"/>
      <c r="J179" s="96" t="str">
        <f t="shared" si="14"/>
        <v/>
      </c>
      <c r="K179" s="97" t="str">
        <f t="shared" si="17"/>
        <v/>
      </c>
      <c r="L179" s="100"/>
      <c r="M179" s="100"/>
      <c r="N179" s="100"/>
      <c r="O179" s="100"/>
      <c r="P179" s="100"/>
      <c r="Q179" s="100"/>
      <c r="R179" s="6">
        <f>IFERROR(IF(A179&gt;=1,VLOOKUP(E179,HOME!$AG$2:$AH$13,2,0),0),0)</f>
        <v>0</v>
      </c>
      <c r="S179" s="6">
        <f>IFERROR(IF(A179&gt;=1,VLOOKUP(F179,HOME!$AE$2:$AF$4,2,0),0),0)</f>
        <v>0</v>
      </c>
      <c r="T179" s="6">
        <f t="shared" si="15"/>
        <v>0</v>
      </c>
      <c r="U179" s="6">
        <f t="shared" si="18"/>
        <v>0</v>
      </c>
      <c r="V179" s="6">
        <f t="shared" si="16"/>
        <v>0</v>
      </c>
      <c r="W179" s="6">
        <f t="shared" si="19"/>
        <v>0</v>
      </c>
    </row>
    <row r="180" spans="1:23" ht="18" customHeight="1" x14ac:dyDescent="0.25">
      <c r="A180" s="94">
        <f t="shared" si="20"/>
        <v>0</v>
      </c>
      <c r="B180" s="94">
        <f>DATA!B181</f>
        <v>0</v>
      </c>
      <c r="C180" s="95">
        <f>DATA!C181</f>
        <v>0</v>
      </c>
      <c r="D180" s="95">
        <f>DATA!D181</f>
        <v>0</v>
      </c>
      <c r="E180" s="98"/>
      <c r="F180" s="98"/>
      <c r="G180" s="98"/>
      <c r="H180" s="98"/>
      <c r="I180" s="99"/>
      <c r="J180" s="96" t="str">
        <f t="shared" si="14"/>
        <v/>
      </c>
      <c r="K180" s="97" t="str">
        <f t="shared" si="17"/>
        <v/>
      </c>
      <c r="L180" s="100"/>
      <c r="M180" s="100"/>
      <c r="N180" s="100"/>
      <c r="O180" s="100"/>
      <c r="P180" s="100"/>
      <c r="Q180" s="100"/>
      <c r="R180" s="6">
        <f>IFERROR(IF(A180&gt;=1,VLOOKUP(E180,HOME!$AG$2:$AH$13,2,0),0),0)</f>
        <v>0</v>
      </c>
      <c r="S180" s="6">
        <f>IFERROR(IF(A180&gt;=1,VLOOKUP(F180,HOME!$AE$2:$AF$4,2,0),0),0)</f>
        <v>0</v>
      </c>
      <c r="T180" s="6">
        <f t="shared" si="15"/>
        <v>0</v>
      </c>
      <c r="U180" s="6">
        <f t="shared" si="18"/>
        <v>0</v>
      </c>
      <c r="V180" s="6">
        <f t="shared" si="16"/>
        <v>0</v>
      </c>
      <c r="W180" s="6">
        <f t="shared" si="19"/>
        <v>0</v>
      </c>
    </row>
    <row r="181" spans="1:23" ht="18" customHeight="1" x14ac:dyDescent="0.25">
      <c r="A181" s="94">
        <f t="shared" si="20"/>
        <v>0</v>
      </c>
      <c r="B181" s="94">
        <f>DATA!B182</f>
        <v>0</v>
      </c>
      <c r="C181" s="95">
        <f>DATA!C182</f>
        <v>0</v>
      </c>
      <c r="D181" s="95">
        <f>DATA!D182</f>
        <v>0</v>
      </c>
      <c r="E181" s="98"/>
      <c r="F181" s="98"/>
      <c r="G181" s="98"/>
      <c r="H181" s="98"/>
      <c r="I181" s="99"/>
      <c r="J181" s="96" t="str">
        <f t="shared" si="14"/>
        <v/>
      </c>
      <c r="K181" s="97" t="str">
        <f t="shared" si="17"/>
        <v/>
      </c>
      <c r="L181" s="100"/>
      <c r="M181" s="100"/>
      <c r="N181" s="100"/>
      <c r="O181" s="100"/>
      <c r="P181" s="100"/>
      <c r="Q181" s="100"/>
      <c r="R181" s="6">
        <f>IFERROR(IF(A181&gt;=1,VLOOKUP(E181,HOME!$AG$2:$AH$13,2,0),0),0)</f>
        <v>0</v>
      </c>
      <c r="S181" s="6">
        <f>IFERROR(IF(A181&gt;=1,VLOOKUP(F181,HOME!$AE$2:$AF$4,2,0),0),0)</f>
        <v>0</v>
      </c>
      <c r="T181" s="6">
        <f t="shared" si="15"/>
        <v>0</v>
      </c>
      <c r="U181" s="6">
        <f t="shared" si="18"/>
        <v>0</v>
      </c>
      <c r="V181" s="6">
        <f t="shared" si="16"/>
        <v>0</v>
      </c>
      <c r="W181" s="6">
        <f t="shared" si="19"/>
        <v>0</v>
      </c>
    </row>
    <row r="182" spans="1:23" ht="18" customHeight="1" x14ac:dyDescent="0.25">
      <c r="A182" s="94">
        <f t="shared" si="20"/>
        <v>0</v>
      </c>
      <c r="B182" s="94">
        <f>DATA!B183</f>
        <v>0</v>
      </c>
      <c r="C182" s="95">
        <f>DATA!C183</f>
        <v>0</v>
      </c>
      <c r="D182" s="95">
        <f>DATA!D183</f>
        <v>0</v>
      </c>
      <c r="E182" s="98"/>
      <c r="F182" s="98"/>
      <c r="G182" s="98"/>
      <c r="H182" s="98"/>
      <c r="I182" s="99"/>
      <c r="J182" s="96" t="str">
        <f t="shared" si="14"/>
        <v/>
      </c>
      <c r="K182" s="97" t="str">
        <f t="shared" si="17"/>
        <v/>
      </c>
      <c r="L182" s="100"/>
      <c r="M182" s="100"/>
      <c r="N182" s="100"/>
      <c r="O182" s="100"/>
      <c r="P182" s="100"/>
      <c r="Q182" s="100"/>
      <c r="R182" s="6">
        <f>IFERROR(IF(A182&gt;=1,VLOOKUP(E182,HOME!$AG$2:$AH$13,2,0),0),0)</f>
        <v>0</v>
      </c>
      <c r="S182" s="6">
        <f>IFERROR(IF(A182&gt;=1,VLOOKUP(F182,HOME!$AE$2:$AF$4,2,0),0),0)</f>
        <v>0</v>
      </c>
      <c r="T182" s="6">
        <f t="shared" si="15"/>
        <v>0</v>
      </c>
      <c r="U182" s="6">
        <f t="shared" si="18"/>
        <v>0</v>
      </c>
      <c r="V182" s="6">
        <f t="shared" si="16"/>
        <v>0</v>
      </c>
      <c r="W182" s="6">
        <f t="shared" si="19"/>
        <v>0</v>
      </c>
    </row>
    <row r="183" spans="1:23" ht="18" customHeight="1" x14ac:dyDescent="0.25">
      <c r="A183" s="94">
        <f t="shared" si="20"/>
        <v>0</v>
      </c>
      <c r="B183" s="94">
        <f>DATA!B184</f>
        <v>0</v>
      </c>
      <c r="C183" s="95">
        <f>DATA!C184</f>
        <v>0</v>
      </c>
      <c r="D183" s="95">
        <f>DATA!D184</f>
        <v>0</v>
      </c>
      <c r="E183" s="98"/>
      <c r="F183" s="98"/>
      <c r="G183" s="98"/>
      <c r="H183" s="98"/>
      <c r="I183" s="99"/>
      <c r="J183" s="96" t="str">
        <f t="shared" si="14"/>
        <v/>
      </c>
      <c r="K183" s="97" t="str">
        <f t="shared" si="17"/>
        <v/>
      </c>
      <c r="L183" s="100"/>
      <c r="M183" s="100"/>
      <c r="N183" s="100"/>
      <c r="O183" s="100"/>
      <c r="P183" s="100"/>
      <c r="Q183" s="100"/>
      <c r="R183" s="6">
        <f>IFERROR(IF(A183&gt;=1,VLOOKUP(E183,HOME!$AG$2:$AH$13,2,0),0),0)</f>
        <v>0</v>
      </c>
      <c r="S183" s="6">
        <f>IFERROR(IF(A183&gt;=1,VLOOKUP(F183,HOME!$AE$2:$AF$4,2,0),0),0)</f>
        <v>0</v>
      </c>
      <c r="T183" s="6">
        <f t="shared" si="15"/>
        <v>0</v>
      </c>
      <c r="U183" s="6">
        <f t="shared" si="18"/>
        <v>0</v>
      </c>
      <c r="V183" s="6">
        <f t="shared" si="16"/>
        <v>0</v>
      </c>
      <c r="W183" s="6">
        <f t="shared" si="19"/>
        <v>0</v>
      </c>
    </row>
    <row r="184" spans="1:23" ht="18" customHeight="1" x14ac:dyDescent="0.25">
      <c r="A184" s="94">
        <f t="shared" si="20"/>
        <v>0</v>
      </c>
      <c r="B184" s="94">
        <f>DATA!B185</f>
        <v>0</v>
      </c>
      <c r="C184" s="95">
        <f>DATA!C185</f>
        <v>0</v>
      </c>
      <c r="D184" s="95">
        <f>DATA!D185</f>
        <v>0</v>
      </c>
      <c r="E184" s="98"/>
      <c r="F184" s="98"/>
      <c r="G184" s="98"/>
      <c r="H184" s="98"/>
      <c r="I184" s="99"/>
      <c r="J184" s="96" t="str">
        <f t="shared" si="14"/>
        <v/>
      </c>
      <c r="K184" s="97" t="str">
        <f t="shared" si="17"/>
        <v/>
      </c>
      <c r="L184" s="100"/>
      <c r="M184" s="100"/>
      <c r="N184" s="100"/>
      <c r="O184" s="100"/>
      <c r="P184" s="100"/>
      <c r="Q184" s="100"/>
      <c r="R184" s="6">
        <f>IFERROR(IF(A184&gt;=1,VLOOKUP(E184,HOME!$AG$2:$AH$13,2,0),0),0)</f>
        <v>0</v>
      </c>
      <c r="S184" s="6">
        <f>IFERROR(IF(A184&gt;=1,VLOOKUP(F184,HOME!$AE$2:$AF$4,2,0),0),0)</f>
        <v>0</v>
      </c>
      <c r="T184" s="6">
        <f t="shared" si="15"/>
        <v>0</v>
      </c>
      <c r="U184" s="6">
        <f t="shared" si="18"/>
        <v>0</v>
      </c>
      <c r="V184" s="6">
        <f t="shared" si="16"/>
        <v>0</v>
      </c>
      <c r="W184" s="6">
        <f t="shared" si="19"/>
        <v>0</v>
      </c>
    </row>
    <row r="185" spans="1:23" ht="18" customHeight="1" x14ac:dyDescent="0.25">
      <c r="A185" s="94">
        <f t="shared" si="20"/>
        <v>0</v>
      </c>
      <c r="B185" s="94">
        <f>DATA!B186</f>
        <v>0</v>
      </c>
      <c r="C185" s="95">
        <f>DATA!C186</f>
        <v>0</v>
      </c>
      <c r="D185" s="95">
        <f>DATA!D186</f>
        <v>0</v>
      </c>
      <c r="E185" s="98"/>
      <c r="F185" s="98"/>
      <c r="G185" s="98"/>
      <c r="H185" s="98"/>
      <c r="I185" s="99"/>
      <c r="J185" s="96" t="str">
        <f t="shared" si="14"/>
        <v/>
      </c>
      <c r="K185" s="97" t="str">
        <f t="shared" si="17"/>
        <v/>
      </c>
      <c r="L185" s="100"/>
      <c r="M185" s="100"/>
      <c r="N185" s="100"/>
      <c r="O185" s="100"/>
      <c r="P185" s="100"/>
      <c r="Q185" s="100"/>
      <c r="R185" s="6">
        <f>IFERROR(IF(A185&gt;=1,VLOOKUP(E185,HOME!$AG$2:$AH$13,2,0),0),0)</f>
        <v>0</v>
      </c>
      <c r="S185" s="6">
        <f>IFERROR(IF(A185&gt;=1,VLOOKUP(F185,HOME!$AE$2:$AF$4,2,0),0),0)</f>
        <v>0</v>
      </c>
      <c r="T185" s="6">
        <f t="shared" si="15"/>
        <v>0</v>
      </c>
      <c r="U185" s="6">
        <f t="shared" si="18"/>
        <v>0</v>
      </c>
      <c r="V185" s="6">
        <f t="shared" si="16"/>
        <v>0</v>
      </c>
      <c r="W185" s="6">
        <f t="shared" si="19"/>
        <v>0</v>
      </c>
    </row>
    <row r="186" spans="1:23" ht="18" customHeight="1" x14ac:dyDescent="0.25">
      <c r="A186" s="94">
        <f t="shared" si="20"/>
        <v>0</v>
      </c>
      <c r="B186" s="94">
        <f>DATA!B187</f>
        <v>0</v>
      </c>
      <c r="C186" s="95">
        <f>DATA!C187</f>
        <v>0</v>
      </c>
      <c r="D186" s="95">
        <f>DATA!D187</f>
        <v>0</v>
      </c>
      <c r="E186" s="98"/>
      <c r="F186" s="98"/>
      <c r="G186" s="98"/>
      <c r="H186" s="98"/>
      <c r="I186" s="99"/>
      <c r="J186" s="96" t="str">
        <f t="shared" si="14"/>
        <v/>
      </c>
      <c r="K186" s="97" t="str">
        <f t="shared" si="17"/>
        <v/>
      </c>
      <c r="L186" s="100"/>
      <c r="M186" s="100"/>
      <c r="N186" s="100"/>
      <c r="O186" s="100"/>
      <c r="P186" s="100"/>
      <c r="Q186" s="100"/>
      <c r="R186" s="6">
        <f>IFERROR(IF(A186&gt;=1,VLOOKUP(E186,HOME!$AG$2:$AH$13,2,0),0),0)</f>
        <v>0</v>
      </c>
      <c r="S186" s="6">
        <f>IFERROR(IF(A186&gt;=1,VLOOKUP(F186,HOME!$AE$2:$AF$4,2,0),0),0)</f>
        <v>0</v>
      </c>
      <c r="T186" s="6">
        <f t="shared" si="15"/>
        <v>0</v>
      </c>
      <c r="U186" s="6">
        <f t="shared" si="18"/>
        <v>0</v>
      </c>
      <c r="V186" s="6">
        <f t="shared" si="16"/>
        <v>0</v>
      </c>
      <c r="W186" s="6">
        <f t="shared" si="19"/>
        <v>0</v>
      </c>
    </row>
    <row r="187" spans="1:23" ht="18" customHeight="1" x14ac:dyDescent="0.25">
      <c r="A187" s="94">
        <f t="shared" si="20"/>
        <v>0</v>
      </c>
      <c r="B187" s="94">
        <f>DATA!B188</f>
        <v>0</v>
      </c>
      <c r="C187" s="95">
        <f>DATA!C188</f>
        <v>0</v>
      </c>
      <c r="D187" s="95">
        <f>DATA!D188</f>
        <v>0</v>
      </c>
      <c r="E187" s="98"/>
      <c r="F187" s="98"/>
      <c r="G187" s="98"/>
      <c r="H187" s="98"/>
      <c r="I187" s="99"/>
      <c r="J187" s="96" t="str">
        <f t="shared" si="14"/>
        <v/>
      </c>
      <c r="K187" s="97" t="str">
        <f t="shared" si="17"/>
        <v/>
      </c>
      <c r="L187" s="100"/>
      <c r="M187" s="100"/>
      <c r="N187" s="100"/>
      <c r="O187" s="100"/>
      <c r="P187" s="100"/>
      <c r="Q187" s="100"/>
      <c r="R187" s="6">
        <f>IFERROR(IF(A187&gt;=1,VLOOKUP(E187,HOME!$AG$2:$AH$13,2,0),0),0)</f>
        <v>0</v>
      </c>
      <c r="S187" s="6">
        <f>IFERROR(IF(A187&gt;=1,VLOOKUP(F187,HOME!$AE$2:$AF$4,2,0),0),0)</f>
        <v>0</v>
      </c>
      <c r="T187" s="6">
        <f t="shared" si="15"/>
        <v>0</v>
      </c>
      <c r="U187" s="6">
        <f t="shared" si="18"/>
        <v>0</v>
      </c>
      <c r="V187" s="6">
        <f t="shared" si="16"/>
        <v>0</v>
      </c>
      <c r="W187" s="6">
        <f t="shared" si="19"/>
        <v>0</v>
      </c>
    </row>
    <row r="188" spans="1:23" ht="18" customHeight="1" x14ac:dyDescent="0.25">
      <c r="A188" s="94">
        <f t="shared" si="20"/>
        <v>0</v>
      </c>
      <c r="B188" s="94">
        <f>DATA!B189</f>
        <v>0</v>
      </c>
      <c r="C188" s="95">
        <f>DATA!C189</f>
        <v>0</v>
      </c>
      <c r="D188" s="95">
        <f>DATA!D189</f>
        <v>0</v>
      </c>
      <c r="E188" s="98"/>
      <c r="F188" s="98"/>
      <c r="G188" s="98"/>
      <c r="H188" s="98"/>
      <c r="I188" s="99"/>
      <c r="J188" s="96" t="str">
        <f t="shared" si="14"/>
        <v/>
      </c>
      <c r="K188" s="97" t="str">
        <f t="shared" si="17"/>
        <v/>
      </c>
      <c r="L188" s="100"/>
      <c r="M188" s="100"/>
      <c r="N188" s="100"/>
      <c r="O188" s="100"/>
      <c r="P188" s="100"/>
      <c r="Q188" s="100"/>
      <c r="R188" s="6">
        <f>IFERROR(IF(A188&gt;=1,VLOOKUP(E188,HOME!$AG$2:$AH$13,2,0),0),0)</f>
        <v>0</v>
      </c>
      <c r="S188" s="6">
        <f>IFERROR(IF(A188&gt;=1,VLOOKUP(F188,HOME!$AE$2:$AF$4,2,0),0),0)</f>
        <v>0</v>
      </c>
      <c r="T188" s="6">
        <f t="shared" si="15"/>
        <v>0</v>
      </c>
      <c r="U188" s="6">
        <f t="shared" si="18"/>
        <v>0</v>
      </c>
      <c r="V188" s="6">
        <f t="shared" si="16"/>
        <v>0</v>
      </c>
      <c r="W188" s="6">
        <f t="shared" si="19"/>
        <v>0</v>
      </c>
    </row>
    <row r="189" spans="1:23" ht="18" customHeight="1" x14ac:dyDescent="0.25">
      <c r="A189" s="94">
        <f t="shared" si="20"/>
        <v>0</v>
      </c>
      <c r="B189" s="94">
        <f>DATA!B190</f>
        <v>0</v>
      </c>
      <c r="C189" s="95">
        <f>DATA!C190</f>
        <v>0</v>
      </c>
      <c r="D189" s="95">
        <f>DATA!D190</f>
        <v>0</v>
      </c>
      <c r="E189" s="98"/>
      <c r="F189" s="98"/>
      <c r="G189" s="98"/>
      <c r="H189" s="98"/>
      <c r="I189" s="99"/>
      <c r="J189" s="96" t="str">
        <f t="shared" si="14"/>
        <v/>
      </c>
      <c r="K189" s="97" t="str">
        <f t="shared" si="17"/>
        <v/>
      </c>
      <c r="L189" s="100"/>
      <c r="M189" s="100"/>
      <c r="N189" s="100"/>
      <c r="O189" s="100"/>
      <c r="P189" s="100"/>
      <c r="Q189" s="100"/>
      <c r="R189" s="6">
        <f>IFERROR(IF(A189&gt;=1,VLOOKUP(E189,HOME!$AG$2:$AH$13,2,0),0),0)</f>
        <v>0</v>
      </c>
      <c r="S189" s="6">
        <f>IFERROR(IF(A189&gt;=1,VLOOKUP(F189,HOME!$AE$2:$AF$4,2,0),0),0)</f>
        <v>0</v>
      </c>
      <c r="T189" s="6">
        <f t="shared" si="15"/>
        <v>0</v>
      </c>
      <c r="U189" s="6">
        <f t="shared" si="18"/>
        <v>0</v>
      </c>
      <c r="V189" s="6">
        <f t="shared" si="16"/>
        <v>0</v>
      </c>
      <c r="W189" s="6">
        <f t="shared" si="19"/>
        <v>0</v>
      </c>
    </row>
    <row r="190" spans="1:23" ht="18" customHeight="1" x14ac:dyDescent="0.25">
      <c r="A190" s="94">
        <f t="shared" si="20"/>
        <v>0</v>
      </c>
      <c r="B190" s="94">
        <f>DATA!B191</f>
        <v>0</v>
      </c>
      <c r="C190" s="95">
        <f>DATA!C191</f>
        <v>0</v>
      </c>
      <c r="D190" s="95">
        <f>DATA!D191</f>
        <v>0</v>
      </c>
      <c r="E190" s="98"/>
      <c r="F190" s="98"/>
      <c r="G190" s="98"/>
      <c r="H190" s="98"/>
      <c r="I190" s="99"/>
      <c r="J190" s="96" t="str">
        <f t="shared" si="14"/>
        <v/>
      </c>
      <c r="K190" s="97" t="str">
        <f t="shared" si="17"/>
        <v/>
      </c>
      <c r="L190" s="100"/>
      <c r="M190" s="100"/>
      <c r="N190" s="100"/>
      <c r="O190" s="100"/>
      <c r="P190" s="100"/>
      <c r="Q190" s="100"/>
      <c r="R190" s="6">
        <f>IFERROR(IF(A190&gt;=1,VLOOKUP(E190,HOME!$AG$2:$AH$13,2,0),0),0)</f>
        <v>0</v>
      </c>
      <c r="S190" s="6">
        <f>IFERROR(IF(A190&gt;=1,VLOOKUP(F190,HOME!$AE$2:$AF$4,2,0),0),0)</f>
        <v>0</v>
      </c>
      <c r="T190" s="6">
        <f t="shared" si="15"/>
        <v>0</v>
      </c>
      <c r="U190" s="6">
        <f t="shared" si="18"/>
        <v>0</v>
      </c>
      <c r="V190" s="6">
        <f t="shared" si="16"/>
        <v>0</v>
      </c>
      <c r="W190" s="6">
        <f t="shared" si="19"/>
        <v>0</v>
      </c>
    </row>
    <row r="191" spans="1:23" ht="18" customHeight="1" x14ac:dyDescent="0.25">
      <c r="A191" s="94">
        <f t="shared" si="20"/>
        <v>0</v>
      </c>
      <c r="B191" s="94">
        <f>DATA!B192</f>
        <v>0</v>
      </c>
      <c r="C191" s="95">
        <f>DATA!C192</f>
        <v>0</v>
      </c>
      <c r="D191" s="95">
        <f>DATA!D192</f>
        <v>0</v>
      </c>
      <c r="E191" s="98"/>
      <c r="F191" s="98"/>
      <c r="G191" s="98"/>
      <c r="H191" s="98"/>
      <c r="I191" s="99"/>
      <c r="J191" s="96" t="str">
        <f t="shared" si="14"/>
        <v/>
      </c>
      <c r="K191" s="97" t="str">
        <f t="shared" si="17"/>
        <v/>
      </c>
      <c r="L191" s="100"/>
      <c r="M191" s="100"/>
      <c r="N191" s="100"/>
      <c r="O191" s="100"/>
      <c r="P191" s="100"/>
      <c r="Q191" s="100"/>
      <c r="R191" s="6">
        <f>IFERROR(IF(A191&gt;=1,VLOOKUP(E191,HOME!$AG$2:$AH$13,2,0),0),0)</f>
        <v>0</v>
      </c>
      <c r="S191" s="6">
        <f>IFERROR(IF(A191&gt;=1,VLOOKUP(F191,HOME!$AE$2:$AF$4,2,0),0),0)</f>
        <v>0</v>
      </c>
      <c r="T191" s="6">
        <f t="shared" si="15"/>
        <v>0</v>
      </c>
      <c r="U191" s="6">
        <f t="shared" si="18"/>
        <v>0</v>
      </c>
      <c r="V191" s="6">
        <f t="shared" si="16"/>
        <v>0</v>
      </c>
      <c r="W191" s="6">
        <f t="shared" si="19"/>
        <v>0</v>
      </c>
    </row>
    <row r="192" spans="1:23" ht="18" customHeight="1" x14ac:dyDescent="0.25">
      <c r="A192" s="94">
        <f t="shared" si="20"/>
        <v>0</v>
      </c>
      <c r="B192" s="94">
        <f>DATA!B193</f>
        <v>0</v>
      </c>
      <c r="C192" s="95">
        <f>DATA!C193</f>
        <v>0</v>
      </c>
      <c r="D192" s="95">
        <f>DATA!D193</f>
        <v>0</v>
      </c>
      <c r="E192" s="98"/>
      <c r="F192" s="98"/>
      <c r="G192" s="98"/>
      <c r="H192" s="98"/>
      <c r="I192" s="99"/>
      <c r="J192" s="96" t="str">
        <f t="shared" si="14"/>
        <v/>
      </c>
      <c r="K192" s="97" t="str">
        <f t="shared" si="17"/>
        <v/>
      </c>
      <c r="L192" s="100"/>
      <c r="M192" s="100"/>
      <c r="N192" s="100"/>
      <c r="O192" s="100"/>
      <c r="P192" s="100"/>
      <c r="Q192" s="100"/>
      <c r="R192" s="6">
        <f>IFERROR(IF(A192&gt;=1,VLOOKUP(E192,HOME!$AG$2:$AH$13,2,0),0),0)</f>
        <v>0</v>
      </c>
      <c r="S192" s="6">
        <f>IFERROR(IF(A192&gt;=1,VLOOKUP(F192,HOME!$AE$2:$AF$4,2,0),0),0)</f>
        <v>0</v>
      </c>
      <c r="T192" s="6">
        <f t="shared" si="15"/>
        <v>0</v>
      </c>
      <c r="U192" s="6">
        <f t="shared" si="18"/>
        <v>0</v>
      </c>
      <c r="V192" s="6">
        <f t="shared" si="16"/>
        <v>0</v>
      </c>
      <c r="W192" s="6">
        <f t="shared" si="19"/>
        <v>0</v>
      </c>
    </row>
    <row r="193" spans="1:23" ht="18" customHeight="1" x14ac:dyDescent="0.25">
      <c r="A193" s="94">
        <f t="shared" si="20"/>
        <v>0</v>
      </c>
      <c r="B193" s="94">
        <f>DATA!B194</f>
        <v>0</v>
      </c>
      <c r="C193" s="95">
        <f>DATA!C194</f>
        <v>0</v>
      </c>
      <c r="D193" s="95">
        <f>DATA!D194</f>
        <v>0</v>
      </c>
      <c r="E193" s="98"/>
      <c r="F193" s="98"/>
      <c r="G193" s="98"/>
      <c r="H193" s="98"/>
      <c r="I193" s="99"/>
      <c r="J193" s="96" t="str">
        <f t="shared" si="14"/>
        <v/>
      </c>
      <c r="K193" s="97" t="str">
        <f t="shared" si="17"/>
        <v/>
      </c>
      <c r="L193" s="100"/>
      <c r="M193" s="100"/>
      <c r="N193" s="100"/>
      <c r="O193" s="100"/>
      <c r="P193" s="100"/>
      <c r="Q193" s="100"/>
      <c r="R193" s="6">
        <f>IFERROR(IF(A193&gt;=1,VLOOKUP(E193,HOME!$AG$2:$AH$13,2,0),0),0)</f>
        <v>0</v>
      </c>
      <c r="S193" s="6">
        <f>IFERROR(IF(A193&gt;=1,VLOOKUP(F193,HOME!$AE$2:$AF$4,2,0),0),0)</f>
        <v>0</v>
      </c>
      <c r="T193" s="6">
        <f t="shared" si="15"/>
        <v>0</v>
      </c>
      <c r="U193" s="6">
        <f t="shared" si="18"/>
        <v>0</v>
      </c>
      <c r="V193" s="6">
        <f t="shared" si="16"/>
        <v>0</v>
      </c>
      <c r="W193" s="6">
        <f t="shared" si="19"/>
        <v>0</v>
      </c>
    </row>
    <row r="194" spans="1:23" ht="18" customHeight="1" x14ac:dyDescent="0.25">
      <c r="A194" s="94">
        <f t="shared" si="20"/>
        <v>0</v>
      </c>
      <c r="B194" s="94">
        <f>DATA!B195</f>
        <v>0</v>
      </c>
      <c r="C194" s="95">
        <f>DATA!C195</f>
        <v>0</v>
      </c>
      <c r="D194" s="95">
        <f>DATA!D195</f>
        <v>0</v>
      </c>
      <c r="E194" s="98"/>
      <c r="F194" s="98"/>
      <c r="G194" s="98"/>
      <c r="H194" s="98"/>
      <c r="I194" s="99"/>
      <c r="J194" s="96" t="str">
        <f t="shared" si="14"/>
        <v/>
      </c>
      <c r="K194" s="97" t="str">
        <f t="shared" si="17"/>
        <v/>
      </c>
      <c r="L194" s="100"/>
      <c r="M194" s="100"/>
      <c r="N194" s="100"/>
      <c r="O194" s="100"/>
      <c r="P194" s="100"/>
      <c r="Q194" s="100"/>
      <c r="R194" s="6">
        <f>IFERROR(IF(A194&gt;=1,VLOOKUP(E194,HOME!$AG$2:$AH$13,2,0),0),0)</f>
        <v>0</v>
      </c>
      <c r="S194" s="6">
        <f>IFERROR(IF(A194&gt;=1,VLOOKUP(F194,HOME!$AE$2:$AF$4,2,0),0),0)</f>
        <v>0</v>
      </c>
      <c r="T194" s="6">
        <f t="shared" si="15"/>
        <v>0</v>
      </c>
      <c r="U194" s="6">
        <f t="shared" si="18"/>
        <v>0</v>
      </c>
      <c r="V194" s="6">
        <f t="shared" si="16"/>
        <v>0</v>
      </c>
      <c r="W194" s="6">
        <f t="shared" si="19"/>
        <v>0</v>
      </c>
    </row>
    <row r="195" spans="1:23" ht="18" customHeight="1" x14ac:dyDescent="0.25">
      <c r="A195" s="94">
        <f t="shared" si="20"/>
        <v>0</v>
      </c>
      <c r="B195" s="94">
        <f>DATA!B196</f>
        <v>0</v>
      </c>
      <c r="C195" s="95">
        <f>DATA!C196</f>
        <v>0</v>
      </c>
      <c r="D195" s="95">
        <f>DATA!D196</f>
        <v>0</v>
      </c>
      <c r="E195" s="98"/>
      <c r="F195" s="98"/>
      <c r="G195" s="98"/>
      <c r="H195" s="98"/>
      <c r="I195" s="99"/>
      <c r="J195" s="96" t="str">
        <f t="shared" si="14"/>
        <v/>
      </c>
      <c r="K195" s="97" t="str">
        <f t="shared" si="17"/>
        <v/>
      </c>
      <c r="L195" s="100"/>
      <c r="M195" s="100"/>
      <c r="N195" s="100"/>
      <c r="O195" s="100"/>
      <c r="P195" s="100"/>
      <c r="Q195" s="100"/>
      <c r="R195" s="6">
        <f>IFERROR(IF(A195&gt;=1,VLOOKUP(E195,HOME!$AG$2:$AH$13,2,0),0),0)</f>
        <v>0</v>
      </c>
      <c r="S195" s="6">
        <f>IFERROR(IF(A195&gt;=1,VLOOKUP(F195,HOME!$AE$2:$AF$4,2,0),0),0)</f>
        <v>0</v>
      </c>
      <c r="T195" s="6">
        <f t="shared" si="15"/>
        <v>0</v>
      </c>
      <c r="U195" s="6">
        <f t="shared" si="18"/>
        <v>0</v>
      </c>
      <c r="V195" s="6">
        <f t="shared" si="16"/>
        <v>0</v>
      </c>
      <c r="W195" s="6">
        <f t="shared" si="19"/>
        <v>0</v>
      </c>
    </row>
    <row r="196" spans="1:23" ht="18" customHeight="1" x14ac:dyDescent="0.25">
      <c r="A196" s="94">
        <f t="shared" si="20"/>
        <v>0</v>
      </c>
      <c r="B196" s="94">
        <f>DATA!B197</f>
        <v>0</v>
      </c>
      <c r="C196" s="95">
        <f>DATA!C197</f>
        <v>0</v>
      </c>
      <c r="D196" s="95">
        <f>DATA!D197</f>
        <v>0</v>
      </c>
      <c r="E196" s="98"/>
      <c r="F196" s="98"/>
      <c r="G196" s="98"/>
      <c r="H196" s="98"/>
      <c r="I196" s="99"/>
      <c r="J196" s="96" t="str">
        <f t="shared" ref="J196:J259" si="21">IFERROR(IF(A196&gt;=1,(IF(I196&gt;0,$R$1,"")),""),"")</f>
        <v/>
      </c>
      <c r="K196" s="97" t="str">
        <f t="shared" si="17"/>
        <v/>
      </c>
      <c r="L196" s="100"/>
      <c r="M196" s="100"/>
      <c r="N196" s="100"/>
      <c r="O196" s="100"/>
      <c r="P196" s="100"/>
      <c r="Q196" s="100"/>
      <c r="R196" s="6">
        <f>IFERROR(IF(A196&gt;=1,VLOOKUP(E196,HOME!$AG$2:$AH$13,2,0),0),0)</f>
        <v>0</v>
      </c>
      <c r="S196" s="6">
        <f>IFERROR(IF(A196&gt;=1,VLOOKUP(F196,HOME!$AE$2:$AF$4,2,0),0),0)</f>
        <v>0</v>
      </c>
      <c r="T196" s="6">
        <f t="shared" ref="T196:T259" si="22">IFERROR(IF(A196&gt;=1,(IF($S$1=1,(IF(R196&gt;=9,(IF(S196=2,(IF(I196&gt;5,1,0)),0)),IF(R196&gt;=6,(IF(I196&gt;2,1,0)),IF(R196&gt;=1,(IF(I196&gt;1,1,0)),0)))),IF($S$1=2,(IF(R196&gt;=9,(IF(S196=2,(IF(I196&gt;5,1,0)),0)),0)),IF($S$1=3,(IF(S196=2,(IF(R196&gt;=9,(IF(I196&gt;5,1,0)),IF(R196&gt;=6,(IF(I196&gt;2,1,0)),0))),0)),0)))),0),0)</f>
        <v>0</v>
      </c>
      <c r="U196" s="6">
        <f t="shared" si="18"/>
        <v>0</v>
      </c>
      <c r="V196" s="6">
        <f t="shared" ref="V196:V259" si="23">IFERROR(IF(T196=1,(IF(L196=$S$2,(IF($S$1=1,(IF(N196=$S$2,0,A196)),IF($S$1=2,(IF(M196=$S$2,A196,0)),IF($S$1=3,A196,0)))),0)),0),0)</f>
        <v>0</v>
      </c>
      <c r="W196" s="6">
        <f t="shared" si="19"/>
        <v>0</v>
      </c>
    </row>
    <row r="197" spans="1:23" ht="18" customHeight="1" x14ac:dyDescent="0.25">
      <c r="A197" s="94">
        <f t="shared" si="20"/>
        <v>0</v>
      </c>
      <c r="B197" s="94">
        <f>DATA!B198</f>
        <v>0</v>
      </c>
      <c r="C197" s="95">
        <f>DATA!C198</f>
        <v>0</v>
      </c>
      <c r="D197" s="95">
        <f>DATA!D198</f>
        <v>0</v>
      </c>
      <c r="E197" s="98"/>
      <c r="F197" s="98"/>
      <c r="G197" s="98"/>
      <c r="H197" s="98"/>
      <c r="I197" s="99"/>
      <c r="J197" s="96" t="str">
        <f t="shared" si="21"/>
        <v/>
      </c>
      <c r="K197" s="97" t="str">
        <f t="shared" ref="K197:K260" si="24">IFERROR(IF(T197=1,(IF($S$1=1,CONCATENATE($U$1,U197,$V$1,V197,$W$1),IF($S$1=2,CONCATENATE($U$1,U197,$V$1,$U$2),IF($S$1=3,$U$3,"")))),""),"")</f>
        <v/>
      </c>
      <c r="L197" s="100"/>
      <c r="M197" s="100"/>
      <c r="N197" s="100"/>
      <c r="O197" s="100"/>
      <c r="P197" s="100"/>
      <c r="Q197" s="100"/>
      <c r="R197" s="6">
        <f>IFERROR(IF(A197&gt;=1,VLOOKUP(E197,HOME!$AG$2:$AH$13,2,0),0),0)</f>
        <v>0</v>
      </c>
      <c r="S197" s="6">
        <f>IFERROR(IF(A197&gt;=1,VLOOKUP(F197,HOME!$AE$2:$AF$4,2,0),0),0)</f>
        <v>0</v>
      </c>
      <c r="T197" s="6">
        <f t="shared" si="22"/>
        <v>0</v>
      </c>
      <c r="U197" s="6">
        <f t="shared" ref="U197:U260" si="25">IFERROR(IF(T197=1,(IF(R197&gt;=9,5,IF(R197&gt;=6,2,IF(R197&gt;=1,1,0)))),0),0)</f>
        <v>0</v>
      </c>
      <c r="V197" s="6">
        <f t="shared" si="23"/>
        <v>0</v>
      </c>
      <c r="W197" s="6">
        <f t="shared" ref="W197:W260" si="26">IFERROR(IF(V197&gt;=1,(IF(R197&gt;=9,(IF($S$1&gt;=3,25,IF($S$1&gt;=1,20,0))),IF(R197&gt;=6,(IF($S$1&gt;=3,20,IF($S$1&gt;=1,15,0))),IF(R197&gt;=1,(IF($S$1&gt;=3,0,IF($S$1&gt;=1,10,0))),0)))),0),0)</f>
        <v>0</v>
      </c>
    </row>
    <row r="198" spans="1:23" ht="18" customHeight="1" x14ac:dyDescent="0.25">
      <c r="A198" s="94">
        <f t="shared" ref="A198:A261" si="27">IFERROR(IF(B198=0,0,A197+1),0)</f>
        <v>0</v>
      </c>
      <c r="B198" s="94">
        <f>DATA!B199</f>
        <v>0</v>
      </c>
      <c r="C198" s="95">
        <f>DATA!C199</f>
        <v>0</v>
      </c>
      <c r="D198" s="95">
        <f>DATA!D199</f>
        <v>0</v>
      </c>
      <c r="E198" s="98"/>
      <c r="F198" s="98"/>
      <c r="G198" s="98"/>
      <c r="H198" s="98"/>
      <c r="I198" s="99"/>
      <c r="J198" s="96" t="str">
        <f t="shared" si="21"/>
        <v/>
      </c>
      <c r="K198" s="97" t="str">
        <f t="shared" si="24"/>
        <v/>
      </c>
      <c r="L198" s="100"/>
      <c r="M198" s="100"/>
      <c r="N198" s="100"/>
      <c r="O198" s="100"/>
      <c r="P198" s="100"/>
      <c r="Q198" s="100"/>
      <c r="R198" s="6">
        <f>IFERROR(IF(A198&gt;=1,VLOOKUP(E198,HOME!$AG$2:$AH$13,2,0),0),0)</f>
        <v>0</v>
      </c>
      <c r="S198" s="6">
        <f>IFERROR(IF(A198&gt;=1,VLOOKUP(F198,HOME!$AE$2:$AF$4,2,0),0),0)</f>
        <v>0</v>
      </c>
      <c r="T198" s="6">
        <f t="shared" si="22"/>
        <v>0</v>
      </c>
      <c r="U198" s="6">
        <f t="shared" si="25"/>
        <v>0</v>
      </c>
      <c r="V198" s="6">
        <f t="shared" si="23"/>
        <v>0</v>
      </c>
      <c r="W198" s="6">
        <f t="shared" si="26"/>
        <v>0</v>
      </c>
    </row>
    <row r="199" spans="1:23" ht="18" customHeight="1" x14ac:dyDescent="0.25">
      <c r="A199" s="94">
        <f t="shared" si="27"/>
        <v>0</v>
      </c>
      <c r="B199" s="94">
        <f>DATA!B200</f>
        <v>0</v>
      </c>
      <c r="C199" s="95">
        <f>DATA!C200</f>
        <v>0</v>
      </c>
      <c r="D199" s="95">
        <f>DATA!D200</f>
        <v>0</v>
      </c>
      <c r="E199" s="98"/>
      <c r="F199" s="98"/>
      <c r="G199" s="98"/>
      <c r="H199" s="98"/>
      <c r="I199" s="99"/>
      <c r="J199" s="96" t="str">
        <f t="shared" si="21"/>
        <v/>
      </c>
      <c r="K199" s="97" t="str">
        <f t="shared" si="24"/>
        <v/>
      </c>
      <c r="L199" s="100"/>
      <c r="M199" s="100"/>
      <c r="N199" s="100"/>
      <c r="O199" s="100"/>
      <c r="P199" s="100"/>
      <c r="Q199" s="100"/>
      <c r="R199" s="6">
        <f>IFERROR(IF(A199&gt;=1,VLOOKUP(E199,HOME!$AG$2:$AH$13,2,0),0),0)</f>
        <v>0</v>
      </c>
      <c r="S199" s="6">
        <f>IFERROR(IF(A199&gt;=1,VLOOKUP(F199,HOME!$AE$2:$AF$4,2,0),0),0)</f>
        <v>0</v>
      </c>
      <c r="T199" s="6">
        <f t="shared" si="22"/>
        <v>0</v>
      </c>
      <c r="U199" s="6">
        <f t="shared" si="25"/>
        <v>0</v>
      </c>
      <c r="V199" s="6">
        <f t="shared" si="23"/>
        <v>0</v>
      </c>
      <c r="W199" s="6">
        <f t="shared" si="26"/>
        <v>0</v>
      </c>
    </row>
    <row r="200" spans="1:23" ht="18" customHeight="1" x14ac:dyDescent="0.25">
      <c r="A200" s="94">
        <f t="shared" si="27"/>
        <v>0</v>
      </c>
      <c r="B200" s="94">
        <f>DATA!B201</f>
        <v>0</v>
      </c>
      <c r="C200" s="95">
        <f>DATA!C201</f>
        <v>0</v>
      </c>
      <c r="D200" s="95">
        <f>DATA!D201</f>
        <v>0</v>
      </c>
      <c r="E200" s="98"/>
      <c r="F200" s="98"/>
      <c r="G200" s="98"/>
      <c r="H200" s="98"/>
      <c r="I200" s="99"/>
      <c r="J200" s="96" t="str">
        <f t="shared" si="21"/>
        <v/>
      </c>
      <c r="K200" s="97" t="str">
        <f t="shared" si="24"/>
        <v/>
      </c>
      <c r="L200" s="100"/>
      <c r="M200" s="100"/>
      <c r="N200" s="100"/>
      <c r="O200" s="100"/>
      <c r="P200" s="100"/>
      <c r="Q200" s="100"/>
      <c r="R200" s="6">
        <f>IFERROR(IF(A200&gt;=1,VLOOKUP(E200,HOME!$AG$2:$AH$13,2,0),0),0)</f>
        <v>0</v>
      </c>
      <c r="S200" s="6">
        <f>IFERROR(IF(A200&gt;=1,VLOOKUP(F200,HOME!$AE$2:$AF$4,2,0),0),0)</f>
        <v>0</v>
      </c>
      <c r="T200" s="6">
        <f t="shared" si="22"/>
        <v>0</v>
      </c>
      <c r="U200" s="6">
        <f t="shared" si="25"/>
        <v>0</v>
      </c>
      <c r="V200" s="6">
        <f t="shared" si="23"/>
        <v>0</v>
      </c>
      <c r="W200" s="6">
        <f t="shared" si="26"/>
        <v>0</v>
      </c>
    </row>
    <row r="201" spans="1:23" ht="18" customHeight="1" x14ac:dyDescent="0.25">
      <c r="A201" s="94">
        <f t="shared" si="27"/>
        <v>0</v>
      </c>
      <c r="B201" s="94">
        <f>DATA!B202</f>
        <v>0</v>
      </c>
      <c r="C201" s="95">
        <f>DATA!C202</f>
        <v>0</v>
      </c>
      <c r="D201" s="95">
        <f>DATA!D202</f>
        <v>0</v>
      </c>
      <c r="E201" s="98"/>
      <c r="F201" s="98"/>
      <c r="G201" s="98"/>
      <c r="H201" s="98"/>
      <c r="I201" s="99"/>
      <c r="J201" s="96" t="str">
        <f t="shared" si="21"/>
        <v/>
      </c>
      <c r="K201" s="97" t="str">
        <f t="shared" si="24"/>
        <v/>
      </c>
      <c r="L201" s="100"/>
      <c r="M201" s="100"/>
      <c r="N201" s="100"/>
      <c r="O201" s="100"/>
      <c r="P201" s="100"/>
      <c r="Q201" s="100"/>
      <c r="R201" s="6">
        <f>IFERROR(IF(A201&gt;=1,VLOOKUP(E201,HOME!$AG$2:$AH$13,2,0),0),0)</f>
        <v>0</v>
      </c>
      <c r="S201" s="6">
        <f>IFERROR(IF(A201&gt;=1,VLOOKUP(F201,HOME!$AE$2:$AF$4,2,0),0),0)</f>
        <v>0</v>
      </c>
      <c r="T201" s="6">
        <f t="shared" si="22"/>
        <v>0</v>
      </c>
      <c r="U201" s="6">
        <f t="shared" si="25"/>
        <v>0</v>
      </c>
      <c r="V201" s="6">
        <f t="shared" si="23"/>
        <v>0</v>
      </c>
      <c r="W201" s="6">
        <f t="shared" si="26"/>
        <v>0</v>
      </c>
    </row>
    <row r="202" spans="1:23" ht="18" customHeight="1" x14ac:dyDescent="0.25">
      <c r="A202" s="94">
        <f t="shared" si="27"/>
        <v>0</v>
      </c>
      <c r="B202" s="94">
        <f>DATA!B203</f>
        <v>0</v>
      </c>
      <c r="C202" s="95">
        <f>DATA!C203</f>
        <v>0</v>
      </c>
      <c r="D202" s="95">
        <f>DATA!D203</f>
        <v>0</v>
      </c>
      <c r="E202" s="98"/>
      <c r="F202" s="98"/>
      <c r="G202" s="98"/>
      <c r="H202" s="98"/>
      <c r="I202" s="99"/>
      <c r="J202" s="96" t="str">
        <f t="shared" si="21"/>
        <v/>
      </c>
      <c r="K202" s="97" t="str">
        <f t="shared" si="24"/>
        <v/>
      </c>
      <c r="L202" s="100"/>
      <c r="M202" s="100"/>
      <c r="N202" s="100"/>
      <c r="O202" s="100"/>
      <c r="P202" s="100"/>
      <c r="Q202" s="100"/>
      <c r="R202" s="6">
        <f>IFERROR(IF(A202&gt;=1,VLOOKUP(E202,HOME!$AG$2:$AH$13,2,0),0),0)</f>
        <v>0</v>
      </c>
      <c r="S202" s="6">
        <f>IFERROR(IF(A202&gt;=1,VLOOKUP(F202,HOME!$AE$2:$AF$4,2,0),0),0)</f>
        <v>0</v>
      </c>
      <c r="T202" s="6">
        <f t="shared" si="22"/>
        <v>0</v>
      </c>
      <c r="U202" s="6">
        <f t="shared" si="25"/>
        <v>0</v>
      </c>
      <c r="V202" s="6">
        <f t="shared" si="23"/>
        <v>0</v>
      </c>
      <c r="W202" s="6">
        <f t="shared" si="26"/>
        <v>0</v>
      </c>
    </row>
    <row r="203" spans="1:23" ht="18" customHeight="1" x14ac:dyDescent="0.25">
      <c r="A203" s="94">
        <f t="shared" si="27"/>
        <v>0</v>
      </c>
      <c r="B203" s="94">
        <f>DATA!B204</f>
        <v>0</v>
      </c>
      <c r="C203" s="95">
        <f>DATA!C204</f>
        <v>0</v>
      </c>
      <c r="D203" s="95">
        <f>DATA!D204</f>
        <v>0</v>
      </c>
      <c r="E203" s="98"/>
      <c r="F203" s="98"/>
      <c r="G203" s="98"/>
      <c r="H203" s="98"/>
      <c r="I203" s="99"/>
      <c r="J203" s="96" t="str">
        <f t="shared" si="21"/>
        <v/>
      </c>
      <c r="K203" s="97" t="str">
        <f t="shared" si="24"/>
        <v/>
      </c>
      <c r="L203" s="100"/>
      <c r="M203" s="100"/>
      <c r="N203" s="100"/>
      <c r="O203" s="100"/>
      <c r="P203" s="100"/>
      <c r="Q203" s="100"/>
      <c r="R203" s="6">
        <f>IFERROR(IF(A203&gt;=1,VLOOKUP(E203,HOME!$AG$2:$AH$13,2,0),0),0)</f>
        <v>0</v>
      </c>
      <c r="S203" s="6">
        <f>IFERROR(IF(A203&gt;=1,VLOOKUP(F203,HOME!$AE$2:$AF$4,2,0),0),0)</f>
        <v>0</v>
      </c>
      <c r="T203" s="6">
        <f t="shared" si="22"/>
        <v>0</v>
      </c>
      <c r="U203" s="6">
        <f t="shared" si="25"/>
        <v>0</v>
      </c>
      <c r="V203" s="6">
        <f t="shared" si="23"/>
        <v>0</v>
      </c>
      <c r="W203" s="6">
        <f t="shared" si="26"/>
        <v>0</v>
      </c>
    </row>
    <row r="204" spans="1:23" ht="18" customHeight="1" x14ac:dyDescent="0.25">
      <c r="A204" s="94">
        <f t="shared" si="27"/>
        <v>0</v>
      </c>
      <c r="B204" s="94">
        <f>DATA!B205</f>
        <v>0</v>
      </c>
      <c r="C204" s="95">
        <f>DATA!C205</f>
        <v>0</v>
      </c>
      <c r="D204" s="95">
        <f>DATA!D205</f>
        <v>0</v>
      </c>
      <c r="E204" s="98"/>
      <c r="F204" s="98"/>
      <c r="G204" s="98"/>
      <c r="H204" s="98"/>
      <c r="I204" s="99"/>
      <c r="J204" s="96" t="str">
        <f t="shared" si="21"/>
        <v/>
      </c>
      <c r="K204" s="97" t="str">
        <f t="shared" si="24"/>
        <v/>
      </c>
      <c r="L204" s="100"/>
      <c r="M204" s="100"/>
      <c r="N204" s="100"/>
      <c r="O204" s="100"/>
      <c r="P204" s="100"/>
      <c r="Q204" s="100"/>
      <c r="R204" s="6">
        <f>IFERROR(IF(A204&gt;=1,VLOOKUP(E204,HOME!$AG$2:$AH$13,2,0),0),0)</f>
        <v>0</v>
      </c>
      <c r="S204" s="6">
        <f>IFERROR(IF(A204&gt;=1,VLOOKUP(F204,HOME!$AE$2:$AF$4,2,0),0),0)</f>
        <v>0</v>
      </c>
      <c r="T204" s="6">
        <f t="shared" si="22"/>
        <v>0</v>
      </c>
      <c r="U204" s="6">
        <f t="shared" si="25"/>
        <v>0</v>
      </c>
      <c r="V204" s="6">
        <f t="shared" si="23"/>
        <v>0</v>
      </c>
      <c r="W204" s="6">
        <f t="shared" si="26"/>
        <v>0</v>
      </c>
    </row>
    <row r="205" spans="1:23" ht="18" customHeight="1" x14ac:dyDescent="0.25">
      <c r="A205" s="94">
        <f t="shared" si="27"/>
        <v>0</v>
      </c>
      <c r="B205" s="94">
        <f>DATA!B206</f>
        <v>0</v>
      </c>
      <c r="C205" s="95">
        <f>DATA!C206</f>
        <v>0</v>
      </c>
      <c r="D205" s="95">
        <f>DATA!D206</f>
        <v>0</v>
      </c>
      <c r="E205" s="98"/>
      <c r="F205" s="98"/>
      <c r="G205" s="98"/>
      <c r="H205" s="98"/>
      <c r="I205" s="99"/>
      <c r="J205" s="96" t="str">
        <f t="shared" si="21"/>
        <v/>
      </c>
      <c r="K205" s="97" t="str">
        <f t="shared" si="24"/>
        <v/>
      </c>
      <c r="L205" s="100"/>
      <c r="M205" s="100"/>
      <c r="N205" s="100"/>
      <c r="O205" s="100"/>
      <c r="P205" s="100"/>
      <c r="Q205" s="100"/>
      <c r="R205" s="6">
        <f>IFERROR(IF(A205&gt;=1,VLOOKUP(E205,HOME!$AG$2:$AH$13,2,0),0),0)</f>
        <v>0</v>
      </c>
      <c r="S205" s="6">
        <f>IFERROR(IF(A205&gt;=1,VLOOKUP(F205,HOME!$AE$2:$AF$4,2,0),0),0)</f>
        <v>0</v>
      </c>
      <c r="T205" s="6">
        <f t="shared" si="22"/>
        <v>0</v>
      </c>
      <c r="U205" s="6">
        <f t="shared" si="25"/>
        <v>0</v>
      </c>
      <c r="V205" s="6">
        <f t="shared" si="23"/>
        <v>0</v>
      </c>
      <c r="W205" s="6">
        <f t="shared" si="26"/>
        <v>0</v>
      </c>
    </row>
    <row r="206" spans="1:23" ht="18" customHeight="1" x14ac:dyDescent="0.25">
      <c r="A206" s="94">
        <f t="shared" si="27"/>
        <v>0</v>
      </c>
      <c r="B206" s="94">
        <f>DATA!B207</f>
        <v>0</v>
      </c>
      <c r="C206" s="95">
        <f>DATA!C207</f>
        <v>0</v>
      </c>
      <c r="D206" s="95">
        <f>DATA!D207</f>
        <v>0</v>
      </c>
      <c r="E206" s="98"/>
      <c r="F206" s="98"/>
      <c r="G206" s="98"/>
      <c r="H206" s="98"/>
      <c r="I206" s="99"/>
      <c r="J206" s="96" t="str">
        <f t="shared" si="21"/>
        <v/>
      </c>
      <c r="K206" s="97" t="str">
        <f t="shared" si="24"/>
        <v/>
      </c>
      <c r="L206" s="100"/>
      <c r="M206" s="100"/>
      <c r="N206" s="100"/>
      <c r="O206" s="100"/>
      <c r="P206" s="100"/>
      <c r="Q206" s="100"/>
      <c r="R206" s="6">
        <f>IFERROR(IF(A206&gt;=1,VLOOKUP(E206,HOME!$AG$2:$AH$13,2,0),0),0)</f>
        <v>0</v>
      </c>
      <c r="S206" s="6">
        <f>IFERROR(IF(A206&gt;=1,VLOOKUP(F206,HOME!$AE$2:$AF$4,2,0),0),0)</f>
        <v>0</v>
      </c>
      <c r="T206" s="6">
        <f t="shared" si="22"/>
        <v>0</v>
      </c>
      <c r="U206" s="6">
        <f t="shared" si="25"/>
        <v>0</v>
      </c>
      <c r="V206" s="6">
        <f t="shared" si="23"/>
        <v>0</v>
      </c>
      <c r="W206" s="6">
        <f t="shared" si="26"/>
        <v>0</v>
      </c>
    </row>
    <row r="207" spans="1:23" ht="18" customHeight="1" x14ac:dyDescent="0.25">
      <c r="A207" s="94">
        <f t="shared" si="27"/>
        <v>0</v>
      </c>
      <c r="B207" s="94">
        <f>DATA!B208</f>
        <v>0</v>
      </c>
      <c r="C207" s="95">
        <f>DATA!C208</f>
        <v>0</v>
      </c>
      <c r="D207" s="95">
        <f>DATA!D208</f>
        <v>0</v>
      </c>
      <c r="E207" s="98"/>
      <c r="F207" s="98"/>
      <c r="G207" s="98"/>
      <c r="H207" s="98"/>
      <c r="I207" s="99"/>
      <c r="J207" s="96" t="str">
        <f t="shared" si="21"/>
        <v/>
      </c>
      <c r="K207" s="97" t="str">
        <f t="shared" si="24"/>
        <v/>
      </c>
      <c r="L207" s="100"/>
      <c r="M207" s="100"/>
      <c r="N207" s="100"/>
      <c r="O207" s="100"/>
      <c r="P207" s="100"/>
      <c r="Q207" s="100"/>
      <c r="R207" s="6">
        <f>IFERROR(IF(A207&gt;=1,VLOOKUP(E207,HOME!$AG$2:$AH$13,2,0),0),0)</f>
        <v>0</v>
      </c>
      <c r="S207" s="6">
        <f>IFERROR(IF(A207&gt;=1,VLOOKUP(F207,HOME!$AE$2:$AF$4,2,0),0),0)</f>
        <v>0</v>
      </c>
      <c r="T207" s="6">
        <f t="shared" si="22"/>
        <v>0</v>
      </c>
      <c r="U207" s="6">
        <f t="shared" si="25"/>
        <v>0</v>
      </c>
      <c r="V207" s="6">
        <f t="shared" si="23"/>
        <v>0</v>
      </c>
      <c r="W207" s="6">
        <f t="shared" si="26"/>
        <v>0</v>
      </c>
    </row>
    <row r="208" spans="1:23" ht="18" customHeight="1" x14ac:dyDescent="0.25">
      <c r="A208" s="94">
        <f t="shared" si="27"/>
        <v>0</v>
      </c>
      <c r="B208" s="94">
        <f>DATA!B209</f>
        <v>0</v>
      </c>
      <c r="C208" s="95">
        <f>DATA!C209</f>
        <v>0</v>
      </c>
      <c r="D208" s="95">
        <f>DATA!D209</f>
        <v>0</v>
      </c>
      <c r="E208" s="98"/>
      <c r="F208" s="98"/>
      <c r="G208" s="98"/>
      <c r="H208" s="98"/>
      <c r="I208" s="99"/>
      <c r="J208" s="96" t="str">
        <f t="shared" si="21"/>
        <v/>
      </c>
      <c r="K208" s="97" t="str">
        <f t="shared" si="24"/>
        <v/>
      </c>
      <c r="L208" s="100"/>
      <c r="M208" s="100"/>
      <c r="N208" s="100"/>
      <c r="O208" s="100"/>
      <c r="P208" s="100"/>
      <c r="Q208" s="100"/>
      <c r="R208" s="6">
        <f>IFERROR(IF(A208&gt;=1,VLOOKUP(E208,HOME!$AG$2:$AH$13,2,0),0),0)</f>
        <v>0</v>
      </c>
      <c r="S208" s="6">
        <f>IFERROR(IF(A208&gt;=1,VLOOKUP(F208,HOME!$AE$2:$AF$4,2,0),0),0)</f>
        <v>0</v>
      </c>
      <c r="T208" s="6">
        <f t="shared" si="22"/>
        <v>0</v>
      </c>
      <c r="U208" s="6">
        <f t="shared" si="25"/>
        <v>0</v>
      </c>
      <c r="V208" s="6">
        <f t="shared" si="23"/>
        <v>0</v>
      </c>
      <c r="W208" s="6">
        <f t="shared" si="26"/>
        <v>0</v>
      </c>
    </row>
    <row r="209" spans="1:23" ht="18" customHeight="1" x14ac:dyDescent="0.25">
      <c r="A209" s="94">
        <f t="shared" si="27"/>
        <v>0</v>
      </c>
      <c r="B209" s="94">
        <f>DATA!B210</f>
        <v>0</v>
      </c>
      <c r="C209" s="95">
        <f>DATA!C210</f>
        <v>0</v>
      </c>
      <c r="D209" s="95">
        <f>DATA!D210</f>
        <v>0</v>
      </c>
      <c r="E209" s="98"/>
      <c r="F209" s="98"/>
      <c r="G209" s="98"/>
      <c r="H209" s="98"/>
      <c r="I209" s="99"/>
      <c r="J209" s="96" t="str">
        <f t="shared" si="21"/>
        <v/>
      </c>
      <c r="K209" s="97" t="str">
        <f t="shared" si="24"/>
        <v/>
      </c>
      <c r="L209" s="100"/>
      <c r="M209" s="100"/>
      <c r="N209" s="100"/>
      <c r="O209" s="100"/>
      <c r="P209" s="100"/>
      <c r="Q209" s="100"/>
      <c r="R209" s="6">
        <f>IFERROR(IF(A209&gt;=1,VLOOKUP(E209,HOME!$AG$2:$AH$13,2,0),0),0)</f>
        <v>0</v>
      </c>
      <c r="S209" s="6">
        <f>IFERROR(IF(A209&gt;=1,VLOOKUP(F209,HOME!$AE$2:$AF$4,2,0),0),0)</f>
        <v>0</v>
      </c>
      <c r="T209" s="6">
        <f t="shared" si="22"/>
        <v>0</v>
      </c>
      <c r="U209" s="6">
        <f t="shared" si="25"/>
        <v>0</v>
      </c>
      <c r="V209" s="6">
        <f t="shared" si="23"/>
        <v>0</v>
      </c>
      <c r="W209" s="6">
        <f t="shared" si="26"/>
        <v>0</v>
      </c>
    </row>
    <row r="210" spans="1:23" ht="18" customHeight="1" x14ac:dyDescent="0.25">
      <c r="A210" s="94">
        <f t="shared" si="27"/>
        <v>0</v>
      </c>
      <c r="B210" s="94">
        <f>DATA!B211</f>
        <v>0</v>
      </c>
      <c r="C210" s="95">
        <f>DATA!C211</f>
        <v>0</v>
      </c>
      <c r="D210" s="95">
        <f>DATA!D211</f>
        <v>0</v>
      </c>
      <c r="E210" s="98"/>
      <c r="F210" s="98"/>
      <c r="G210" s="98"/>
      <c r="H210" s="98"/>
      <c r="I210" s="99"/>
      <c r="J210" s="96" t="str">
        <f t="shared" si="21"/>
        <v/>
      </c>
      <c r="K210" s="97" t="str">
        <f t="shared" si="24"/>
        <v/>
      </c>
      <c r="L210" s="100"/>
      <c r="M210" s="100"/>
      <c r="N210" s="100"/>
      <c r="O210" s="100"/>
      <c r="P210" s="100"/>
      <c r="Q210" s="100"/>
      <c r="R210" s="6">
        <f>IFERROR(IF(A210&gt;=1,VLOOKUP(E210,HOME!$AG$2:$AH$13,2,0),0),0)</f>
        <v>0</v>
      </c>
      <c r="S210" s="6">
        <f>IFERROR(IF(A210&gt;=1,VLOOKUP(F210,HOME!$AE$2:$AF$4,2,0),0),0)</f>
        <v>0</v>
      </c>
      <c r="T210" s="6">
        <f t="shared" si="22"/>
        <v>0</v>
      </c>
      <c r="U210" s="6">
        <f t="shared" si="25"/>
        <v>0</v>
      </c>
      <c r="V210" s="6">
        <f t="shared" si="23"/>
        <v>0</v>
      </c>
      <c r="W210" s="6">
        <f t="shared" si="26"/>
        <v>0</v>
      </c>
    </row>
    <row r="211" spans="1:23" ht="18" customHeight="1" x14ac:dyDescent="0.25">
      <c r="A211" s="94">
        <f t="shared" si="27"/>
        <v>0</v>
      </c>
      <c r="B211" s="94">
        <f>DATA!B212</f>
        <v>0</v>
      </c>
      <c r="C211" s="95">
        <f>DATA!C212</f>
        <v>0</v>
      </c>
      <c r="D211" s="95">
        <f>DATA!D212</f>
        <v>0</v>
      </c>
      <c r="E211" s="98"/>
      <c r="F211" s="98"/>
      <c r="G211" s="98"/>
      <c r="H211" s="98"/>
      <c r="I211" s="99"/>
      <c r="J211" s="96" t="str">
        <f t="shared" si="21"/>
        <v/>
      </c>
      <c r="K211" s="97" t="str">
        <f t="shared" si="24"/>
        <v/>
      </c>
      <c r="L211" s="100"/>
      <c r="M211" s="100"/>
      <c r="N211" s="100"/>
      <c r="O211" s="100"/>
      <c r="P211" s="100"/>
      <c r="Q211" s="100"/>
      <c r="R211" s="6">
        <f>IFERROR(IF(A211&gt;=1,VLOOKUP(E211,HOME!$AG$2:$AH$13,2,0),0),0)</f>
        <v>0</v>
      </c>
      <c r="S211" s="6">
        <f>IFERROR(IF(A211&gt;=1,VLOOKUP(F211,HOME!$AE$2:$AF$4,2,0),0),0)</f>
        <v>0</v>
      </c>
      <c r="T211" s="6">
        <f t="shared" si="22"/>
        <v>0</v>
      </c>
      <c r="U211" s="6">
        <f t="shared" si="25"/>
        <v>0</v>
      </c>
      <c r="V211" s="6">
        <f t="shared" si="23"/>
        <v>0</v>
      </c>
      <c r="W211" s="6">
        <f t="shared" si="26"/>
        <v>0</v>
      </c>
    </row>
    <row r="212" spans="1:23" ht="18" customHeight="1" x14ac:dyDescent="0.25">
      <c r="A212" s="94">
        <f t="shared" si="27"/>
        <v>0</v>
      </c>
      <c r="B212" s="94">
        <f>DATA!B213</f>
        <v>0</v>
      </c>
      <c r="C212" s="95">
        <f>DATA!C213</f>
        <v>0</v>
      </c>
      <c r="D212" s="95">
        <f>DATA!D213</f>
        <v>0</v>
      </c>
      <c r="E212" s="98"/>
      <c r="F212" s="98"/>
      <c r="G212" s="98"/>
      <c r="H212" s="98"/>
      <c r="I212" s="99"/>
      <c r="J212" s="96" t="str">
        <f t="shared" si="21"/>
        <v/>
      </c>
      <c r="K212" s="97" t="str">
        <f t="shared" si="24"/>
        <v/>
      </c>
      <c r="L212" s="100"/>
      <c r="M212" s="100"/>
      <c r="N212" s="100"/>
      <c r="O212" s="100"/>
      <c r="P212" s="100"/>
      <c r="Q212" s="100"/>
      <c r="R212" s="6">
        <f>IFERROR(IF(A212&gt;=1,VLOOKUP(E212,HOME!$AG$2:$AH$13,2,0),0),0)</f>
        <v>0</v>
      </c>
      <c r="S212" s="6">
        <f>IFERROR(IF(A212&gt;=1,VLOOKUP(F212,HOME!$AE$2:$AF$4,2,0),0),0)</f>
        <v>0</v>
      </c>
      <c r="T212" s="6">
        <f t="shared" si="22"/>
        <v>0</v>
      </c>
      <c r="U212" s="6">
        <f t="shared" si="25"/>
        <v>0</v>
      </c>
      <c r="V212" s="6">
        <f t="shared" si="23"/>
        <v>0</v>
      </c>
      <c r="W212" s="6">
        <f t="shared" si="26"/>
        <v>0</v>
      </c>
    </row>
    <row r="213" spans="1:23" ht="18" customHeight="1" x14ac:dyDescent="0.25">
      <c r="A213" s="94">
        <f t="shared" si="27"/>
        <v>0</v>
      </c>
      <c r="B213" s="94">
        <f>DATA!B214</f>
        <v>0</v>
      </c>
      <c r="C213" s="95">
        <f>DATA!C214</f>
        <v>0</v>
      </c>
      <c r="D213" s="95">
        <f>DATA!D214</f>
        <v>0</v>
      </c>
      <c r="E213" s="98"/>
      <c r="F213" s="98"/>
      <c r="G213" s="98"/>
      <c r="H213" s="98"/>
      <c r="I213" s="99"/>
      <c r="J213" s="96" t="str">
        <f t="shared" si="21"/>
        <v/>
      </c>
      <c r="K213" s="97" t="str">
        <f t="shared" si="24"/>
        <v/>
      </c>
      <c r="L213" s="100"/>
      <c r="M213" s="100"/>
      <c r="N213" s="100"/>
      <c r="O213" s="100"/>
      <c r="P213" s="100"/>
      <c r="Q213" s="100"/>
      <c r="R213" s="6">
        <f>IFERROR(IF(A213&gt;=1,VLOOKUP(E213,HOME!$AG$2:$AH$13,2,0),0),0)</f>
        <v>0</v>
      </c>
      <c r="S213" s="6">
        <f>IFERROR(IF(A213&gt;=1,VLOOKUP(F213,HOME!$AE$2:$AF$4,2,0),0),0)</f>
        <v>0</v>
      </c>
      <c r="T213" s="6">
        <f t="shared" si="22"/>
        <v>0</v>
      </c>
      <c r="U213" s="6">
        <f t="shared" si="25"/>
        <v>0</v>
      </c>
      <c r="V213" s="6">
        <f t="shared" si="23"/>
        <v>0</v>
      </c>
      <c r="W213" s="6">
        <f t="shared" si="26"/>
        <v>0</v>
      </c>
    </row>
    <row r="214" spans="1:23" ht="18" customHeight="1" x14ac:dyDescent="0.25">
      <c r="A214" s="94">
        <f t="shared" si="27"/>
        <v>0</v>
      </c>
      <c r="B214" s="94">
        <f>DATA!B215</f>
        <v>0</v>
      </c>
      <c r="C214" s="95">
        <f>DATA!C215</f>
        <v>0</v>
      </c>
      <c r="D214" s="95">
        <f>DATA!D215</f>
        <v>0</v>
      </c>
      <c r="E214" s="98"/>
      <c r="F214" s="98"/>
      <c r="G214" s="98"/>
      <c r="H214" s="98"/>
      <c r="I214" s="99"/>
      <c r="J214" s="96" t="str">
        <f t="shared" si="21"/>
        <v/>
      </c>
      <c r="K214" s="97" t="str">
        <f t="shared" si="24"/>
        <v/>
      </c>
      <c r="L214" s="100"/>
      <c r="M214" s="100"/>
      <c r="N214" s="100"/>
      <c r="O214" s="100"/>
      <c r="P214" s="100"/>
      <c r="Q214" s="100"/>
      <c r="R214" s="6">
        <f>IFERROR(IF(A214&gt;=1,VLOOKUP(E214,HOME!$AG$2:$AH$13,2,0),0),0)</f>
        <v>0</v>
      </c>
      <c r="S214" s="6">
        <f>IFERROR(IF(A214&gt;=1,VLOOKUP(F214,HOME!$AE$2:$AF$4,2,0),0),0)</f>
        <v>0</v>
      </c>
      <c r="T214" s="6">
        <f t="shared" si="22"/>
        <v>0</v>
      </c>
      <c r="U214" s="6">
        <f t="shared" si="25"/>
        <v>0</v>
      </c>
      <c r="V214" s="6">
        <f t="shared" si="23"/>
        <v>0</v>
      </c>
      <c r="W214" s="6">
        <f t="shared" si="26"/>
        <v>0</v>
      </c>
    </row>
    <row r="215" spans="1:23" ht="18" customHeight="1" x14ac:dyDescent="0.25">
      <c r="A215" s="94">
        <f t="shared" si="27"/>
        <v>0</v>
      </c>
      <c r="B215" s="94">
        <f>DATA!B216</f>
        <v>0</v>
      </c>
      <c r="C215" s="95">
        <f>DATA!C216</f>
        <v>0</v>
      </c>
      <c r="D215" s="95">
        <f>DATA!D216</f>
        <v>0</v>
      </c>
      <c r="E215" s="98"/>
      <c r="F215" s="98"/>
      <c r="G215" s="98"/>
      <c r="H215" s="98"/>
      <c r="I215" s="99"/>
      <c r="J215" s="96" t="str">
        <f t="shared" si="21"/>
        <v/>
      </c>
      <c r="K215" s="97" t="str">
        <f t="shared" si="24"/>
        <v/>
      </c>
      <c r="L215" s="100"/>
      <c r="M215" s="100"/>
      <c r="N215" s="100"/>
      <c r="O215" s="100"/>
      <c r="P215" s="100"/>
      <c r="Q215" s="100"/>
      <c r="R215" s="6">
        <f>IFERROR(IF(A215&gt;=1,VLOOKUP(E215,HOME!$AG$2:$AH$13,2,0),0),0)</f>
        <v>0</v>
      </c>
      <c r="S215" s="6">
        <f>IFERROR(IF(A215&gt;=1,VLOOKUP(F215,HOME!$AE$2:$AF$4,2,0),0),0)</f>
        <v>0</v>
      </c>
      <c r="T215" s="6">
        <f t="shared" si="22"/>
        <v>0</v>
      </c>
      <c r="U215" s="6">
        <f t="shared" si="25"/>
        <v>0</v>
      </c>
      <c r="V215" s="6">
        <f t="shared" si="23"/>
        <v>0</v>
      </c>
      <c r="W215" s="6">
        <f t="shared" si="26"/>
        <v>0</v>
      </c>
    </row>
    <row r="216" spans="1:23" ht="18" customHeight="1" x14ac:dyDescent="0.25">
      <c r="A216" s="94">
        <f t="shared" si="27"/>
        <v>0</v>
      </c>
      <c r="B216" s="94">
        <f>DATA!B217</f>
        <v>0</v>
      </c>
      <c r="C216" s="95">
        <f>DATA!C217</f>
        <v>0</v>
      </c>
      <c r="D216" s="95">
        <f>DATA!D217</f>
        <v>0</v>
      </c>
      <c r="E216" s="98"/>
      <c r="F216" s="98"/>
      <c r="G216" s="98"/>
      <c r="H216" s="98"/>
      <c r="I216" s="99"/>
      <c r="J216" s="96" t="str">
        <f t="shared" si="21"/>
        <v/>
      </c>
      <c r="K216" s="97" t="str">
        <f t="shared" si="24"/>
        <v/>
      </c>
      <c r="L216" s="100"/>
      <c r="M216" s="100"/>
      <c r="N216" s="100"/>
      <c r="O216" s="100"/>
      <c r="P216" s="100"/>
      <c r="Q216" s="100"/>
      <c r="R216" s="6">
        <f>IFERROR(IF(A216&gt;=1,VLOOKUP(E216,HOME!$AG$2:$AH$13,2,0),0),0)</f>
        <v>0</v>
      </c>
      <c r="S216" s="6">
        <f>IFERROR(IF(A216&gt;=1,VLOOKUP(F216,HOME!$AE$2:$AF$4,2,0),0),0)</f>
        <v>0</v>
      </c>
      <c r="T216" s="6">
        <f t="shared" si="22"/>
        <v>0</v>
      </c>
      <c r="U216" s="6">
        <f t="shared" si="25"/>
        <v>0</v>
      </c>
      <c r="V216" s="6">
        <f t="shared" si="23"/>
        <v>0</v>
      </c>
      <c r="W216" s="6">
        <f t="shared" si="26"/>
        <v>0</v>
      </c>
    </row>
    <row r="217" spans="1:23" ht="18" customHeight="1" x14ac:dyDescent="0.25">
      <c r="A217" s="94">
        <f t="shared" si="27"/>
        <v>0</v>
      </c>
      <c r="B217" s="94">
        <f>DATA!B218</f>
        <v>0</v>
      </c>
      <c r="C217" s="95">
        <f>DATA!C218</f>
        <v>0</v>
      </c>
      <c r="D217" s="95">
        <f>DATA!D218</f>
        <v>0</v>
      </c>
      <c r="E217" s="98"/>
      <c r="F217" s="98"/>
      <c r="G217" s="98"/>
      <c r="H217" s="98"/>
      <c r="I217" s="99"/>
      <c r="J217" s="96" t="str">
        <f t="shared" si="21"/>
        <v/>
      </c>
      <c r="K217" s="97" t="str">
        <f t="shared" si="24"/>
        <v/>
      </c>
      <c r="L217" s="100"/>
      <c r="M217" s="100"/>
      <c r="N217" s="100"/>
      <c r="O217" s="100"/>
      <c r="P217" s="100"/>
      <c r="Q217" s="100"/>
      <c r="R217" s="6">
        <f>IFERROR(IF(A217&gt;=1,VLOOKUP(E217,HOME!$AG$2:$AH$13,2,0),0),0)</f>
        <v>0</v>
      </c>
      <c r="S217" s="6">
        <f>IFERROR(IF(A217&gt;=1,VLOOKUP(F217,HOME!$AE$2:$AF$4,2,0),0),0)</f>
        <v>0</v>
      </c>
      <c r="T217" s="6">
        <f t="shared" si="22"/>
        <v>0</v>
      </c>
      <c r="U217" s="6">
        <f t="shared" si="25"/>
        <v>0</v>
      </c>
      <c r="V217" s="6">
        <f t="shared" si="23"/>
        <v>0</v>
      </c>
      <c r="W217" s="6">
        <f t="shared" si="26"/>
        <v>0</v>
      </c>
    </row>
    <row r="218" spans="1:23" ht="18" customHeight="1" x14ac:dyDescent="0.25">
      <c r="A218" s="94">
        <f t="shared" si="27"/>
        <v>0</v>
      </c>
      <c r="B218" s="94">
        <f>DATA!B219</f>
        <v>0</v>
      </c>
      <c r="C218" s="95">
        <f>DATA!C219</f>
        <v>0</v>
      </c>
      <c r="D218" s="95">
        <f>DATA!D219</f>
        <v>0</v>
      </c>
      <c r="E218" s="98"/>
      <c r="F218" s="98"/>
      <c r="G218" s="98"/>
      <c r="H218" s="98"/>
      <c r="I218" s="99"/>
      <c r="J218" s="96" t="str">
        <f t="shared" si="21"/>
        <v/>
      </c>
      <c r="K218" s="97" t="str">
        <f t="shared" si="24"/>
        <v/>
      </c>
      <c r="L218" s="100"/>
      <c r="M218" s="100"/>
      <c r="N218" s="100"/>
      <c r="O218" s="100"/>
      <c r="P218" s="100"/>
      <c r="Q218" s="100"/>
      <c r="R218" s="6">
        <f>IFERROR(IF(A218&gt;=1,VLOOKUP(E218,HOME!$AG$2:$AH$13,2,0),0),0)</f>
        <v>0</v>
      </c>
      <c r="S218" s="6">
        <f>IFERROR(IF(A218&gt;=1,VLOOKUP(F218,HOME!$AE$2:$AF$4,2,0),0),0)</f>
        <v>0</v>
      </c>
      <c r="T218" s="6">
        <f t="shared" si="22"/>
        <v>0</v>
      </c>
      <c r="U218" s="6">
        <f t="shared" si="25"/>
        <v>0</v>
      </c>
      <c r="V218" s="6">
        <f t="shared" si="23"/>
        <v>0</v>
      </c>
      <c r="W218" s="6">
        <f t="shared" si="26"/>
        <v>0</v>
      </c>
    </row>
    <row r="219" spans="1:23" ht="18" customHeight="1" x14ac:dyDescent="0.25">
      <c r="A219" s="94">
        <f t="shared" si="27"/>
        <v>0</v>
      </c>
      <c r="B219" s="94">
        <f>DATA!B220</f>
        <v>0</v>
      </c>
      <c r="C219" s="95">
        <f>DATA!C220</f>
        <v>0</v>
      </c>
      <c r="D219" s="95">
        <f>DATA!D220</f>
        <v>0</v>
      </c>
      <c r="E219" s="98"/>
      <c r="F219" s="98"/>
      <c r="G219" s="98"/>
      <c r="H219" s="98"/>
      <c r="I219" s="99"/>
      <c r="J219" s="96" t="str">
        <f t="shared" si="21"/>
        <v/>
      </c>
      <c r="K219" s="97" t="str">
        <f t="shared" si="24"/>
        <v/>
      </c>
      <c r="L219" s="100"/>
      <c r="M219" s="100"/>
      <c r="N219" s="100"/>
      <c r="O219" s="100"/>
      <c r="P219" s="100"/>
      <c r="Q219" s="100"/>
      <c r="R219" s="6">
        <f>IFERROR(IF(A219&gt;=1,VLOOKUP(E219,HOME!$AG$2:$AH$13,2,0),0),0)</f>
        <v>0</v>
      </c>
      <c r="S219" s="6">
        <f>IFERROR(IF(A219&gt;=1,VLOOKUP(F219,HOME!$AE$2:$AF$4,2,0),0),0)</f>
        <v>0</v>
      </c>
      <c r="T219" s="6">
        <f t="shared" si="22"/>
        <v>0</v>
      </c>
      <c r="U219" s="6">
        <f t="shared" si="25"/>
        <v>0</v>
      </c>
      <c r="V219" s="6">
        <f t="shared" si="23"/>
        <v>0</v>
      </c>
      <c r="W219" s="6">
        <f t="shared" si="26"/>
        <v>0</v>
      </c>
    </row>
    <row r="220" spans="1:23" ht="18" customHeight="1" x14ac:dyDescent="0.25">
      <c r="A220" s="94">
        <f t="shared" si="27"/>
        <v>0</v>
      </c>
      <c r="B220" s="94">
        <f>DATA!B221</f>
        <v>0</v>
      </c>
      <c r="C220" s="95">
        <f>DATA!C221</f>
        <v>0</v>
      </c>
      <c r="D220" s="95">
        <f>DATA!D221</f>
        <v>0</v>
      </c>
      <c r="E220" s="98"/>
      <c r="F220" s="98"/>
      <c r="G220" s="98"/>
      <c r="H220" s="98"/>
      <c r="I220" s="99"/>
      <c r="J220" s="96" t="str">
        <f t="shared" si="21"/>
        <v/>
      </c>
      <c r="K220" s="97" t="str">
        <f t="shared" si="24"/>
        <v/>
      </c>
      <c r="L220" s="100"/>
      <c r="M220" s="100"/>
      <c r="N220" s="100"/>
      <c r="O220" s="100"/>
      <c r="P220" s="100"/>
      <c r="Q220" s="100"/>
      <c r="R220" s="6">
        <f>IFERROR(IF(A220&gt;=1,VLOOKUP(E220,HOME!$AG$2:$AH$13,2,0),0),0)</f>
        <v>0</v>
      </c>
      <c r="S220" s="6">
        <f>IFERROR(IF(A220&gt;=1,VLOOKUP(F220,HOME!$AE$2:$AF$4,2,0),0),0)</f>
        <v>0</v>
      </c>
      <c r="T220" s="6">
        <f t="shared" si="22"/>
        <v>0</v>
      </c>
      <c r="U220" s="6">
        <f t="shared" si="25"/>
        <v>0</v>
      </c>
      <c r="V220" s="6">
        <f t="shared" si="23"/>
        <v>0</v>
      </c>
      <c r="W220" s="6">
        <f t="shared" si="26"/>
        <v>0</v>
      </c>
    </row>
    <row r="221" spans="1:23" ht="18" customHeight="1" x14ac:dyDescent="0.25">
      <c r="A221" s="94">
        <f t="shared" si="27"/>
        <v>0</v>
      </c>
      <c r="B221" s="94">
        <f>DATA!B222</f>
        <v>0</v>
      </c>
      <c r="C221" s="95">
        <f>DATA!C222</f>
        <v>0</v>
      </c>
      <c r="D221" s="95">
        <f>DATA!D222</f>
        <v>0</v>
      </c>
      <c r="E221" s="98"/>
      <c r="F221" s="98"/>
      <c r="G221" s="98"/>
      <c r="H221" s="98"/>
      <c r="I221" s="99"/>
      <c r="J221" s="96" t="str">
        <f t="shared" si="21"/>
        <v/>
      </c>
      <c r="K221" s="97" t="str">
        <f t="shared" si="24"/>
        <v/>
      </c>
      <c r="L221" s="100"/>
      <c r="M221" s="100"/>
      <c r="N221" s="100"/>
      <c r="O221" s="100"/>
      <c r="P221" s="100"/>
      <c r="Q221" s="100"/>
      <c r="R221" s="6">
        <f>IFERROR(IF(A221&gt;=1,VLOOKUP(E221,HOME!$AG$2:$AH$13,2,0),0),0)</f>
        <v>0</v>
      </c>
      <c r="S221" s="6">
        <f>IFERROR(IF(A221&gt;=1,VLOOKUP(F221,HOME!$AE$2:$AF$4,2,0),0),0)</f>
        <v>0</v>
      </c>
      <c r="T221" s="6">
        <f t="shared" si="22"/>
        <v>0</v>
      </c>
      <c r="U221" s="6">
        <f t="shared" si="25"/>
        <v>0</v>
      </c>
      <c r="V221" s="6">
        <f t="shared" si="23"/>
        <v>0</v>
      </c>
      <c r="W221" s="6">
        <f t="shared" si="26"/>
        <v>0</v>
      </c>
    </row>
    <row r="222" spans="1:23" ht="18" customHeight="1" x14ac:dyDescent="0.25">
      <c r="A222" s="94">
        <f t="shared" si="27"/>
        <v>0</v>
      </c>
      <c r="B222" s="94">
        <f>DATA!B223</f>
        <v>0</v>
      </c>
      <c r="C222" s="95">
        <f>DATA!C223</f>
        <v>0</v>
      </c>
      <c r="D222" s="95">
        <f>DATA!D223</f>
        <v>0</v>
      </c>
      <c r="E222" s="98"/>
      <c r="F222" s="98"/>
      <c r="G222" s="98"/>
      <c r="H222" s="98"/>
      <c r="I222" s="99"/>
      <c r="J222" s="96" t="str">
        <f t="shared" si="21"/>
        <v/>
      </c>
      <c r="K222" s="97" t="str">
        <f t="shared" si="24"/>
        <v/>
      </c>
      <c r="L222" s="100"/>
      <c r="M222" s="100"/>
      <c r="N222" s="100"/>
      <c r="O222" s="100"/>
      <c r="P222" s="100"/>
      <c r="Q222" s="100"/>
      <c r="R222" s="6">
        <f>IFERROR(IF(A222&gt;=1,VLOOKUP(E222,HOME!$AG$2:$AH$13,2,0),0),0)</f>
        <v>0</v>
      </c>
      <c r="S222" s="6">
        <f>IFERROR(IF(A222&gt;=1,VLOOKUP(F222,HOME!$AE$2:$AF$4,2,0),0),0)</f>
        <v>0</v>
      </c>
      <c r="T222" s="6">
        <f t="shared" si="22"/>
        <v>0</v>
      </c>
      <c r="U222" s="6">
        <f t="shared" si="25"/>
        <v>0</v>
      </c>
      <c r="V222" s="6">
        <f t="shared" si="23"/>
        <v>0</v>
      </c>
      <c r="W222" s="6">
        <f t="shared" si="26"/>
        <v>0</v>
      </c>
    </row>
    <row r="223" spans="1:23" ht="18" customHeight="1" x14ac:dyDescent="0.25">
      <c r="A223" s="94">
        <f t="shared" si="27"/>
        <v>0</v>
      </c>
      <c r="B223" s="94">
        <f>DATA!B224</f>
        <v>0</v>
      </c>
      <c r="C223" s="95">
        <f>DATA!C224</f>
        <v>0</v>
      </c>
      <c r="D223" s="95">
        <f>DATA!D224</f>
        <v>0</v>
      </c>
      <c r="E223" s="98"/>
      <c r="F223" s="98"/>
      <c r="G223" s="98"/>
      <c r="H223" s="98"/>
      <c r="I223" s="99"/>
      <c r="J223" s="96" t="str">
        <f t="shared" si="21"/>
        <v/>
      </c>
      <c r="K223" s="97" t="str">
        <f t="shared" si="24"/>
        <v/>
      </c>
      <c r="L223" s="100"/>
      <c r="M223" s="100"/>
      <c r="N223" s="100"/>
      <c r="O223" s="100"/>
      <c r="P223" s="100"/>
      <c r="Q223" s="100"/>
      <c r="R223" s="6">
        <f>IFERROR(IF(A223&gt;=1,VLOOKUP(E223,HOME!$AG$2:$AH$13,2,0),0),0)</f>
        <v>0</v>
      </c>
      <c r="S223" s="6">
        <f>IFERROR(IF(A223&gt;=1,VLOOKUP(F223,HOME!$AE$2:$AF$4,2,0),0),0)</f>
        <v>0</v>
      </c>
      <c r="T223" s="6">
        <f t="shared" si="22"/>
        <v>0</v>
      </c>
      <c r="U223" s="6">
        <f t="shared" si="25"/>
        <v>0</v>
      </c>
      <c r="V223" s="6">
        <f t="shared" si="23"/>
        <v>0</v>
      </c>
      <c r="W223" s="6">
        <f t="shared" si="26"/>
        <v>0</v>
      </c>
    </row>
    <row r="224" spans="1:23" ht="18" customHeight="1" x14ac:dyDescent="0.25">
      <c r="A224" s="94">
        <f t="shared" si="27"/>
        <v>0</v>
      </c>
      <c r="B224" s="94">
        <f>DATA!B225</f>
        <v>0</v>
      </c>
      <c r="C224" s="95">
        <f>DATA!C225</f>
        <v>0</v>
      </c>
      <c r="D224" s="95">
        <f>DATA!D225</f>
        <v>0</v>
      </c>
      <c r="E224" s="98"/>
      <c r="F224" s="98"/>
      <c r="G224" s="98"/>
      <c r="H224" s="98"/>
      <c r="I224" s="99"/>
      <c r="J224" s="96" t="str">
        <f t="shared" si="21"/>
        <v/>
      </c>
      <c r="K224" s="97" t="str">
        <f t="shared" si="24"/>
        <v/>
      </c>
      <c r="L224" s="100"/>
      <c r="M224" s="100"/>
      <c r="N224" s="100"/>
      <c r="O224" s="100"/>
      <c r="P224" s="100"/>
      <c r="Q224" s="100"/>
      <c r="R224" s="6">
        <f>IFERROR(IF(A224&gt;=1,VLOOKUP(E224,HOME!$AG$2:$AH$13,2,0),0),0)</f>
        <v>0</v>
      </c>
      <c r="S224" s="6">
        <f>IFERROR(IF(A224&gt;=1,VLOOKUP(F224,HOME!$AE$2:$AF$4,2,0),0),0)</f>
        <v>0</v>
      </c>
      <c r="T224" s="6">
        <f t="shared" si="22"/>
        <v>0</v>
      </c>
      <c r="U224" s="6">
        <f t="shared" si="25"/>
        <v>0</v>
      </c>
      <c r="V224" s="6">
        <f t="shared" si="23"/>
        <v>0</v>
      </c>
      <c r="W224" s="6">
        <f t="shared" si="26"/>
        <v>0</v>
      </c>
    </row>
    <row r="225" spans="1:23" ht="18" customHeight="1" x14ac:dyDescent="0.25">
      <c r="A225" s="94">
        <f t="shared" si="27"/>
        <v>0</v>
      </c>
      <c r="B225" s="94">
        <f>DATA!B226</f>
        <v>0</v>
      </c>
      <c r="C225" s="95">
        <f>DATA!C226</f>
        <v>0</v>
      </c>
      <c r="D225" s="95">
        <f>DATA!D226</f>
        <v>0</v>
      </c>
      <c r="E225" s="98"/>
      <c r="F225" s="98"/>
      <c r="G225" s="98"/>
      <c r="H225" s="98"/>
      <c r="I225" s="99"/>
      <c r="J225" s="96" t="str">
        <f t="shared" si="21"/>
        <v/>
      </c>
      <c r="K225" s="97" t="str">
        <f t="shared" si="24"/>
        <v/>
      </c>
      <c r="L225" s="100"/>
      <c r="M225" s="100"/>
      <c r="N225" s="100"/>
      <c r="O225" s="100"/>
      <c r="P225" s="100"/>
      <c r="Q225" s="100"/>
      <c r="R225" s="6">
        <f>IFERROR(IF(A225&gt;=1,VLOOKUP(E225,HOME!$AG$2:$AH$13,2,0),0),0)</f>
        <v>0</v>
      </c>
      <c r="S225" s="6">
        <f>IFERROR(IF(A225&gt;=1,VLOOKUP(F225,HOME!$AE$2:$AF$4,2,0),0),0)</f>
        <v>0</v>
      </c>
      <c r="T225" s="6">
        <f t="shared" si="22"/>
        <v>0</v>
      </c>
      <c r="U225" s="6">
        <f t="shared" si="25"/>
        <v>0</v>
      </c>
      <c r="V225" s="6">
        <f t="shared" si="23"/>
        <v>0</v>
      </c>
      <c r="W225" s="6">
        <f t="shared" si="26"/>
        <v>0</v>
      </c>
    </row>
    <row r="226" spans="1:23" ht="18" customHeight="1" x14ac:dyDescent="0.25">
      <c r="A226" s="94">
        <f t="shared" si="27"/>
        <v>0</v>
      </c>
      <c r="B226" s="94">
        <f>DATA!B227</f>
        <v>0</v>
      </c>
      <c r="C226" s="95">
        <f>DATA!C227</f>
        <v>0</v>
      </c>
      <c r="D226" s="95">
        <f>DATA!D227</f>
        <v>0</v>
      </c>
      <c r="E226" s="98"/>
      <c r="F226" s="98"/>
      <c r="G226" s="98"/>
      <c r="H226" s="98"/>
      <c r="I226" s="99"/>
      <c r="J226" s="96" t="str">
        <f t="shared" si="21"/>
        <v/>
      </c>
      <c r="K226" s="97" t="str">
        <f t="shared" si="24"/>
        <v/>
      </c>
      <c r="L226" s="100"/>
      <c r="M226" s="100"/>
      <c r="N226" s="100"/>
      <c r="O226" s="100"/>
      <c r="P226" s="100"/>
      <c r="Q226" s="100"/>
      <c r="R226" s="6">
        <f>IFERROR(IF(A226&gt;=1,VLOOKUP(E226,HOME!$AG$2:$AH$13,2,0),0),0)</f>
        <v>0</v>
      </c>
      <c r="S226" s="6">
        <f>IFERROR(IF(A226&gt;=1,VLOOKUP(F226,HOME!$AE$2:$AF$4,2,0),0),0)</f>
        <v>0</v>
      </c>
      <c r="T226" s="6">
        <f t="shared" si="22"/>
        <v>0</v>
      </c>
      <c r="U226" s="6">
        <f t="shared" si="25"/>
        <v>0</v>
      </c>
      <c r="V226" s="6">
        <f t="shared" si="23"/>
        <v>0</v>
      </c>
      <c r="W226" s="6">
        <f t="shared" si="26"/>
        <v>0</v>
      </c>
    </row>
    <row r="227" spans="1:23" ht="18" customHeight="1" x14ac:dyDescent="0.25">
      <c r="A227" s="94">
        <f t="shared" si="27"/>
        <v>0</v>
      </c>
      <c r="B227" s="94">
        <f>DATA!B228</f>
        <v>0</v>
      </c>
      <c r="C227" s="95">
        <f>DATA!C228</f>
        <v>0</v>
      </c>
      <c r="D227" s="95">
        <f>DATA!D228</f>
        <v>0</v>
      </c>
      <c r="E227" s="98"/>
      <c r="F227" s="98"/>
      <c r="G227" s="98"/>
      <c r="H227" s="98"/>
      <c r="I227" s="99"/>
      <c r="J227" s="96" t="str">
        <f t="shared" si="21"/>
        <v/>
      </c>
      <c r="K227" s="97" t="str">
        <f t="shared" si="24"/>
        <v/>
      </c>
      <c r="L227" s="100"/>
      <c r="M227" s="100"/>
      <c r="N227" s="100"/>
      <c r="O227" s="100"/>
      <c r="P227" s="100"/>
      <c r="Q227" s="100"/>
      <c r="R227" s="6">
        <f>IFERROR(IF(A227&gt;=1,VLOOKUP(E227,HOME!$AG$2:$AH$13,2,0),0),0)</f>
        <v>0</v>
      </c>
      <c r="S227" s="6">
        <f>IFERROR(IF(A227&gt;=1,VLOOKUP(F227,HOME!$AE$2:$AF$4,2,0),0),0)</f>
        <v>0</v>
      </c>
      <c r="T227" s="6">
        <f t="shared" si="22"/>
        <v>0</v>
      </c>
      <c r="U227" s="6">
        <f t="shared" si="25"/>
        <v>0</v>
      </c>
      <c r="V227" s="6">
        <f t="shared" si="23"/>
        <v>0</v>
      </c>
      <c r="W227" s="6">
        <f t="shared" si="26"/>
        <v>0</v>
      </c>
    </row>
    <row r="228" spans="1:23" ht="18" customHeight="1" x14ac:dyDescent="0.25">
      <c r="A228" s="94">
        <f t="shared" si="27"/>
        <v>0</v>
      </c>
      <c r="B228" s="94">
        <f>DATA!B229</f>
        <v>0</v>
      </c>
      <c r="C228" s="95">
        <f>DATA!C229</f>
        <v>0</v>
      </c>
      <c r="D228" s="95">
        <f>DATA!D229</f>
        <v>0</v>
      </c>
      <c r="E228" s="98"/>
      <c r="F228" s="98"/>
      <c r="G228" s="98"/>
      <c r="H228" s="98"/>
      <c r="I228" s="99"/>
      <c r="J228" s="96" t="str">
        <f t="shared" si="21"/>
        <v/>
      </c>
      <c r="K228" s="97" t="str">
        <f t="shared" si="24"/>
        <v/>
      </c>
      <c r="L228" s="100"/>
      <c r="M228" s="100"/>
      <c r="N228" s="100"/>
      <c r="O228" s="100"/>
      <c r="P228" s="100"/>
      <c r="Q228" s="100"/>
      <c r="R228" s="6">
        <f>IFERROR(IF(A228&gt;=1,VLOOKUP(E228,HOME!$AG$2:$AH$13,2,0),0),0)</f>
        <v>0</v>
      </c>
      <c r="S228" s="6">
        <f>IFERROR(IF(A228&gt;=1,VLOOKUP(F228,HOME!$AE$2:$AF$4,2,0),0),0)</f>
        <v>0</v>
      </c>
      <c r="T228" s="6">
        <f t="shared" si="22"/>
        <v>0</v>
      </c>
      <c r="U228" s="6">
        <f t="shared" si="25"/>
        <v>0</v>
      </c>
      <c r="V228" s="6">
        <f t="shared" si="23"/>
        <v>0</v>
      </c>
      <c r="W228" s="6">
        <f t="shared" si="26"/>
        <v>0</v>
      </c>
    </row>
    <row r="229" spans="1:23" ht="18" customHeight="1" x14ac:dyDescent="0.25">
      <c r="A229" s="94">
        <f t="shared" si="27"/>
        <v>0</v>
      </c>
      <c r="B229" s="94">
        <f>DATA!B230</f>
        <v>0</v>
      </c>
      <c r="C229" s="95">
        <f>DATA!C230</f>
        <v>0</v>
      </c>
      <c r="D229" s="95">
        <f>DATA!D230</f>
        <v>0</v>
      </c>
      <c r="E229" s="98"/>
      <c r="F229" s="98"/>
      <c r="G229" s="98"/>
      <c r="H229" s="98"/>
      <c r="I229" s="99"/>
      <c r="J229" s="96" t="str">
        <f t="shared" si="21"/>
        <v/>
      </c>
      <c r="K229" s="97" t="str">
        <f t="shared" si="24"/>
        <v/>
      </c>
      <c r="L229" s="100"/>
      <c r="M229" s="100"/>
      <c r="N229" s="100"/>
      <c r="O229" s="100"/>
      <c r="P229" s="100"/>
      <c r="Q229" s="100"/>
      <c r="R229" s="6">
        <f>IFERROR(IF(A229&gt;=1,VLOOKUP(E229,HOME!$AG$2:$AH$13,2,0),0),0)</f>
        <v>0</v>
      </c>
      <c r="S229" s="6">
        <f>IFERROR(IF(A229&gt;=1,VLOOKUP(F229,HOME!$AE$2:$AF$4,2,0),0),0)</f>
        <v>0</v>
      </c>
      <c r="T229" s="6">
        <f t="shared" si="22"/>
        <v>0</v>
      </c>
      <c r="U229" s="6">
        <f t="shared" si="25"/>
        <v>0</v>
      </c>
      <c r="V229" s="6">
        <f t="shared" si="23"/>
        <v>0</v>
      </c>
      <c r="W229" s="6">
        <f t="shared" si="26"/>
        <v>0</v>
      </c>
    </row>
    <row r="230" spans="1:23" ht="18" customHeight="1" x14ac:dyDescent="0.25">
      <c r="A230" s="94">
        <f t="shared" si="27"/>
        <v>0</v>
      </c>
      <c r="B230" s="94">
        <f>DATA!B231</f>
        <v>0</v>
      </c>
      <c r="C230" s="95">
        <f>DATA!C231</f>
        <v>0</v>
      </c>
      <c r="D230" s="95">
        <f>DATA!D231</f>
        <v>0</v>
      </c>
      <c r="E230" s="98"/>
      <c r="F230" s="98"/>
      <c r="G230" s="98"/>
      <c r="H230" s="98"/>
      <c r="I230" s="99"/>
      <c r="J230" s="96" t="str">
        <f t="shared" si="21"/>
        <v/>
      </c>
      <c r="K230" s="97" t="str">
        <f t="shared" si="24"/>
        <v/>
      </c>
      <c r="L230" s="100"/>
      <c r="M230" s="100"/>
      <c r="N230" s="100"/>
      <c r="O230" s="100"/>
      <c r="P230" s="100"/>
      <c r="Q230" s="100"/>
      <c r="R230" s="6">
        <f>IFERROR(IF(A230&gt;=1,VLOOKUP(E230,HOME!$AG$2:$AH$13,2,0),0),0)</f>
        <v>0</v>
      </c>
      <c r="S230" s="6">
        <f>IFERROR(IF(A230&gt;=1,VLOOKUP(F230,HOME!$AE$2:$AF$4,2,0),0),0)</f>
        <v>0</v>
      </c>
      <c r="T230" s="6">
        <f t="shared" si="22"/>
        <v>0</v>
      </c>
      <c r="U230" s="6">
        <f t="shared" si="25"/>
        <v>0</v>
      </c>
      <c r="V230" s="6">
        <f t="shared" si="23"/>
        <v>0</v>
      </c>
      <c r="W230" s="6">
        <f t="shared" si="26"/>
        <v>0</v>
      </c>
    </row>
    <row r="231" spans="1:23" ht="18" customHeight="1" x14ac:dyDescent="0.25">
      <c r="A231" s="94">
        <f t="shared" si="27"/>
        <v>0</v>
      </c>
      <c r="B231" s="94">
        <f>DATA!B232</f>
        <v>0</v>
      </c>
      <c r="C231" s="95">
        <f>DATA!C232</f>
        <v>0</v>
      </c>
      <c r="D231" s="95">
        <f>DATA!D232</f>
        <v>0</v>
      </c>
      <c r="E231" s="98"/>
      <c r="F231" s="98"/>
      <c r="G231" s="98"/>
      <c r="H231" s="98"/>
      <c r="I231" s="99"/>
      <c r="J231" s="96" t="str">
        <f t="shared" si="21"/>
        <v/>
      </c>
      <c r="K231" s="97" t="str">
        <f t="shared" si="24"/>
        <v/>
      </c>
      <c r="L231" s="100"/>
      <c r="M231" s="100"/>
      <c r="N231" s="100"/>
      <c r="O231" s="100"/>
      <c r="P231" s="100"/>
      <c r="Q231" s="100"/>
      <c r="R231" s="6">
        <f>IFERROR(IF(A231&gt;=1,VLOOKUP(E231,HOME!$AG$2:$AH$13,2,0),0),0)</f>
        <v>0</v>
      </c>
      <c r="S231" s="6">
        <f>IFERROR(IF(A231&gt;=1,VLOOKUP(F231,HOME!$AE$2:$AF$4,2,0),0),0)</f>
        <v>0</v>
      </c>
      <c r="T231" s="6">
        <f t="shared" si="22"/>
        <v>0</v>
      </c>
      <c r="U231" s="6">
        <f t="shared" si="25"/>
        <v>0</v>
      </c>
      <c r="V231" s="6">
        <f t="shared" si="23"/>
        <v>0</v>
      </c>
      <c r="W231" s="6">
        <f t="shared" si="26"/>
        <v>0</v>
      </c>
    </row>
    <row r="232" spans="1:23" ht="18" customHeight="1" x14ac:dyDescent="0.25">
      <c r="A232" s="94">
        <f t="shared" si="27"/>
        <v>0</v>
      </c>
      <c r="B232" s="94">
        <f>DATA!B233</f>
        <v>0</v>
      </c>
      <c r="C232" s="95">
        <f>DATA!C233</f>
        <v>0</v>
      </c>
      <c r="D232" s="95">
        <f>DATA!D233</f>
        <v>0</v>
      </c>
      <c r="E232" s="98"/>
      <c r="F232" s="98"/>
      <c r="G232" s="98"/>
      <c r="H232" s="98"/>
      <c r="I232" s="99"/>
      <c r="J232" s="96" t="str">
        <f t="shared" si="21"/>
        <v/>
      </c>
      <c r="K232" s="97" t="str">
        <f t="shared" si="24"/>
        <v/>
      </c>
      <c r="L232" s="100"/>
      <c r="M232" s="100"/>
      <c r="N232" s="100"/>
      <c r="O232" s="100"/>
      <c r="P232" s="100"/>
      <c r="Q232" s="100"/>
      <c r="R232" s="6">
        <f>IFERROR(IF(A232&gt;=1,VLOOKUP(E232,HOME!$AG$2:$AH$13,2,0),0),0)</f>
        <v>0</v>
      </c>
      <c r="S232" s="6">
        <f>IFERROR(IF(A232&gt;=1,VLOOKUP(F232,HOME!$AE$2:$AF$4,2,0),0),0)</f>
        <v>0</v>
      </c>
      <c r="T232" s="6">
        <f t="shared" si="22"/>
        <v>0</v>
      </c>
      <c r="U232" s="6">
        <f t="shared" si="25"/>
        <v>0</v>
      </c>
      <c r="V232" s="6">
        <f t="shared" si="23"/>
        <v>0</v>
      </c>
      <c r="W232" s="6">
        <f t="shared" si="26"/>
        <v>0</v>
      </c>
    </row>
    <row r="233" spans="1:23" ht="18" customHeight="1" x14ac:dyDescent="0.25">
      <c r="A233" s="94">
        <f t="shared" si="27"/>
        <v>0</v>
      </c>
      <c r="B233" s="94">
        <f>DATA!B234</f>
        <v>0</v>
      </c>
      <c r="C233" s="95">
        <f>DATA!C234</f>
        <v>0</v>
      </c>
      <c r="D233" s="95">
        <f>DATA!D234</f>
        <v>0</v>
      </c>
      <c r="E233" s="98"/>
      <c r="F233" s="98"/>
      <c r="G233" s="98"/>
      <c r="H233" s="98"/>
      <c r="I233" s="99"/>
      <c r="J233" s="96" t="str">
        <f t="shared" si="21"/>
        <v/>
      </c>
      <c r="K233" s="97" t="str">
        <f t="shared" si="24"/>
        <v/>
      </c>
      <c r="L233" s="100"/>
      <c r="M233" s="100"/>
      <c r="N233" s="100"/>
      <c r="O233" s="100"/>
      <c r="P233" s="100"/>
      <c r="Q233" s="100"/>
      <c r="R233" s="6">
        <f>IFERROR(IF(A233&gt;=1,VLOOKUP(E233,HOME!$AG$2:$AH$13,2,0),0),0)</f>
        <v>0</v>
      </c>
      <c r="S233" s="6">
        <f>IFERROR(IF(A233&gt;=1,VLOOKUP(F233,HOME!$AE$2:$AF$4,2,0),0),0)</f>
        <v>0</v>
      </c>
      <c r="T233" s="6">
        <f t="shared" si="22"/>
        <v>0</v>
      </c>
      <c r="U233" s="6">
        <f t="shared" si="25"/>
        <v>0</v>
      </c>
      <c r="V233" s="6">
        <f t="shared" si="23"/>
        <v>0</v>
      </c>
      <c r="W233" s="6">
        <f t="shared" si="26"/>
        <v>0</v>
      </c>
    </row>
    <row r="234" spans="1:23" ht="18" customHeight="1" x14ac:dyDescent="0.25">
      <c r="A234" s="94">
        <f t="shared" si="27"/>
        <v>0</v>
      </c>
      <c r="B234" s="94">
        <f>DATA!B235</f>
        <v>0</v>
      </c>
      <c r="C234" s="95">
        <f>DATA!C235</f>
        <v>0</v>
      </c>
      <c r="D234" s="95">
        <f>DATA!D235</f>
        <v>0</v>
      </c>
      <c r="E234" s="98"/>
      <c r="F234" s="98"/>
      <c r="G234" s="98"/>
      <c r="H234" s="98"/>
      <c r="I234" s="99"/>
      <c r="J234" s="96" t="str">
        <f t="shared" si="21"/>
        <v/>
      </c>
      <c r="K234" s="97" t="str">
        <f t="shared" si="24"/>
        <v/>
      </c>
      <c r="L234" s="100"/>
      <c r="M234" s="100"/>
      <c r="N234" s="100"/>
      <c r="O234" s="100"/>
      <c r="P234" s="100"/>
      <c r="Q234" s="100"/>
      <c r="R234" s="6">
        <f>IFERROR(IF(A234&gt;=1,VLOOKUP(E234,HOME!$AG$2:$AH$13,2,0),0),0)</f>
        <v>0</v>
      </c>
      <c r="S234" s="6">
        <f>IFERROR(IF(A234&gt;=1,VLOOKUP(F234,HOME!$AE$2:$AF$4,2,0),0),0)</f>
        <v>0</v>
      </c>
      <c r="T234" s="6">
        <f t="shared" si="22"/>
        <v>0</v>
      </c>
      <c r="U234" s="6">
        <f t="shared" si="25"/>
        <v>0</v>
      </c>
      <c r="V234" s="6">
        <f t="shared" si="23"/>
        <v>0</v>
      </c>
      <c r="W234" s="6">
        <f t="shared" si="26"/>
        <v>0</v>
      </c>
    </row>
    <row r="235" spans="1:23" ht="18" customHeight="1" x14ac:dyDescent="0.25">
      <c r="A235" s="94">
        <f t="shared" si="27"/>
        <v>0</v>
      </c>
      <c r="B235" s="94">
        <f>DATA!B236</f>
        <v>0</v>
      </c>
      <c r="C235" s="95">
        <f>DATA!C236</f>
        <v>0</v>
      </c>
      <c r="D235" s="95">
        <f>DATA!D236</f>
        <v>0</v>
      </c>
      <c r="E235" s="98"/>
      <c r="F235" s="98"/>
      <c r="G235" s="98"/>
      <c r="H235" s="98"/>
      <c r="I235" s="99"/>
      <c r="J235" s="96" t="str">
        <f t="shared" si="21"/>
        <v/>
      </c>
      <c r="K235" s="97" t="str">
        <f t="shared" si="24"/>
        <v/>
      </c>
      <c r="L235" s="100"/>
      <c r="M235" s="100"/>
      <c r="N235" s="100"/>
      <c r="O235" s="100"/>
      <c r="P235" s="100"/>
      <c r="Q235" s="100"/>
      <c r="R235" s="6">
        <f>IFERROR(IF(A235&gt;=1,VLOOKUP(E235,HOME!$AG$2:$AH$13,2,0),0),0)</f>
        <v>0</v>
      </c>
      <c r="S235" s="6">
        <f>IFERROR(IF(A235&gt;=1,VLOOKUP(F235,HOME!$AE$2:$AF$4,2,0),0),0)</f>
        <v>0</v>
      </c>
      <c r="T235" s="6">
        <f t="shared" si="22"/>
        <v>0</v>
      </c>
      <c r="U235" s="6">
        <f t="shared" si="25"/>
        <v>0</v>
      </c>
      <c r="V235" s="6">
        <f t="shared" si="23"/>
        <v>0</v>
      </c>
      <c r="W235" s="6">
        <f t="shared" si="26"/>
        <v>0</v>
      </c>
    </row>
    <row r="236" spans="1:23" ht="18" customHeight="1" x14ac:dyDescent="0.25">
      <c r="A236" s="94">
        <f t="shared" si="27"/>
        <v>0</v>
      </c>
      <c r="B236" s="94">
        <f>DATA!B237</f>
        <v>0</v>
      </c>
      <c r="C236" s="95">
        <f>DATA!C237</f>
        <v>0</v>
      </c>
      <c r="D236" s="95">
        <f>DATA!D237</f>
        <v>0</v>
      </c>
      <c r="E236" s="98"/>
      <c r="F236" s="98"/>
      <c r="G236" s="98"/>
      <c r="H236" s="98"/>
      <c r="I236" s="99"/>
      <c r="J236" s="96" t="str">
        <f t="shared" si="21"/>
        <v/>
      </c>
      <c r="K236" s="97" t="str">
        <f t="shared" si="24"/>
        <v/>
      </c>
      <c r="L236" s="100"/>
      <c r="M236" s="100"/>
      <c r="N236" s="100"/>
      <c r="O236" s="100"/>
      <c r="P236" s="100"/>
      <c r="Q236" s="100"/>
      <c r="R236" s="6">
        <f>IFERROR(IF(A236&gt;=1,VLOOKUP(E236,HOME!$AG$2:$AH$13,2,0),0),0)</f>
        <v>0</v>
      </c>
      <c r="S236" s="6">
        <f>IFERROR(IF(A236&gt;=1,VLOOKUP(F236,HOME!$AE$2:$AF$4,2,0),0),0)</f>
        <v>0</v>
      </c>
      <c r="T236" s="6">
        <f t="shared" si="22"/>
        <v>0</v>
      </c>
      <c r="U236" s="6">
        <f t="shared" si="25"/>
        <v>0</v>
      </c>
      <c r="V236" s="6">
        <f t="shared" si="23"/>
        <v>0</v>
      </c>
      <c r="W236" s="6">
        <f t="shared" si="26"/>
        <v>0</v>
      </c>
    </row>
    <row r="237" spans="1:23" ht="18" customHeight="1" x14ac:dyDescent="0.25">
      <c r="A237" s="94">
        <f t="shared" si="27"/>
        <v>0</v>
      </c>
      <c r="B237" s="94">
        <f>DATA!B238</f>
        <v>0</v>
      </c>
      <c r="C237" s="95">
        <f>DATA!C238</f>
        <v>0</v>
      </c>
      <c r="D237" s="95">
        <f>DATA!D238</f>
        <v>0</v>
      </c>
      <c r="E237" s="98"/>
      <c r="F237" s="98"/>
      <c r="G237" s="98"/>
      <c r="H237" s="98"/>
      <c r="I237" s="99"/>
      <c r="J237" s="96" t="str">
        <f t="shared" si="21"/>
        <v/>
      </c>
      <c r="K237" s="97" t="str">
        <f t="shared" si="24"/>
        <v/>
      </c>
      <c r="L237" s="100"/>
      <c r="M237" s="100"/>
      <c r="N237" s="100"/>
      <c r="O237" s="100"/>
      <c r="P237" s="100"/>
      <c r="Q237" s="100"/>
      <c r="R237" s="6">
        <f>IFERROR(IF(A237&gt;=1,VLOOKUP(E237,HOME!$AG$2:$AH$13,2,0),0),0)</f>
        <v>0</v>
      </c>
      <c r="S237" s="6">
        <f>IFERROR(IF(A237&gt;=1,VLOOKUP(F237,HOME!$AE$2:$AF$4,2,0),0),0)</f>
        <v>0</v>
      </c>
      <c r="T237" s="6">
        <f t="shared" si="22"/>
        <v>0</v>
      </c>
      <c r="U237" s="6">
        <f t="shared" si="25"/>
        <v>0</v>
      </c>
      <c r="V237" s="6">
        <f t="shared" si="23"/>
        <v>0</v>
      </c>
      <c r="W237" s="6">
        <f t="shared" si="26"/>
        <v>0</v>
      </c>
    </row>
    <row r="238" spans="1:23" ht="18" customHeight="1" x14ac:dyDescent="0.25">
      <c r="A238" s="94">
        <f t="shared" si="27"/>
        <v>0</v>
      </c>
      <c r="B238" s="94">
        <f>DATA!B239</f>
        <v>0</v>
      </c>
      <c r="C238" s="95">
        <f>DATA!C239</f>
        <v>0</v>
      </c>
      <c r="D238" s="95">
        <f>DATA!D239</f>
        <v>0</v>
      </c>
      <c r="E238" s="98"/>
      <c r="F238" s="98"/>
      <c r="G238" s="98"/>
      <c r="H238" s="98"/>
      <c r="I238" s="99"/>
      <c r="J238" s="96" t="str">
        <f t="shared" si="21"/>
        <v/>
      </c>
      <c r="K238" s="97" t="str">
        <f t="shared" si="24"/>
        <v/>
      </c>
      <c r="L238" s="100"/>
      <c r="M238" s="100"/>
      <c r="N238" s="100"/>
      <c r="O238" s="100"/>
      <c r="P238" s="100"/>
      <c r="Q238" s="100"/>
      <c r="R238" s="6">
        <f>IFERROR(IF(A238&gt;=1,VLOOKUP(E238,HOME!$AG$2:$AH$13,2,0),0),0)</f>
        <v>0</v>
      </c>
      <c r="S238" s="6">
        <f>IFERROR(IF(A238&gt;=1,VLOOKUP(F238,HOME!$AE$2:$AF$4,2,0),0),0)</f>
        <v>0</v>
      </c>
      <c r="T238" s="6">
        <f t="shared" si="22"/>
        <v>0</v>
      </c>
      <c r="U238" s="6">
        <f t="shared" si="25"/>
        <v>0</v>
      </c>
      <c r="V238" s="6">
        <f t="shared" si="23"/>
        <v>0</v>
      </c>
      <c r="W238" s="6">
        <f t="shared" si="26"/>
        <v>0</v>
      </c>
    </row>
    <row r="239" spans="1:23" ht="18" customHeight="1" x14ac:dyDescent="0.25">
      <c r="A239" s="94">
        <f t="shared" si="27"/>
        <v>0</v>
      </c>
      <c r="B239" s="94">
        <f>DATA!B240</f>
        <v>0</v>
      </c>
      <c r="C239" s="95">
        <f>DATA!C240</f>
        <v>0</v>
      </c>
      <c r="D239" s="95">
        <f>DATA!D240</f>
        <v>0</v>
      </c>
      <c r="E239" s="98"/>
      <c r="F239" s="98"/>
      <c r="G239" s="98"/>
      <c r="H239" s="98"/>
      <c r="I239" s="99"/>
      <c r="J239" s="96" t="str">
        <f t="shared" si="21"/>
        <v/>
      </c>
      <c r="K239" s="97" t="str">
        <f t="shared" si="24"/>
        <v/>
      </c>
      <c r="L239" s="100"/>
      <c r="M239" s="100"/>
      <c r="N239" s="100"/>
      <c r="O239" s="100"/>
      <c r="P239" s="100"/>
      <c r="Q239" s="100"/>
      <c r="R239" s="6">
        <f>IFERROR(IF(A239&gt;=1,VLOOKUP(E239,HOME!$AG$2:$AH$13,2,0),0),0)</f>
        <v>0</v>
      </c>
      <c r="S239" s="6">
        <f>IFERROR(IF(A239&gt;=1,VLOOKUP(F239,HOME!$AE$2:$AF$4,2,0),0),0)</f>
        <v>0</v>
      </c>
      <c r="T239" s="6">
        <f t="shared" si="22"/>
        <v>0</v>
      </c>
      <c r="U239" s="6">
        <f t="shared" si="25"/>
        <v>0</v>
      </c>
      <c r="V239" s="6">
        <f t="shared" si="23"/>
        <v>0</v>
      </c>
      <c r="W239" s="6">
        <f t="shared" si="26"/>
        <v>0</v>
      </c>
    </row>
    <row r="240" spans="1:23" ht="18" customHeight="1" x14ac:dyDescent="0.25">
      <c r="A240" s="94">
        <f t="shared" si="27"/>
        <v>0</v>
      </c>
      <c r="B240" s="94">
        <f>DATA!B241</f>
        <v>0</v>
      </c>
      <c r="C240" s="95">
        <f>DATA!C241</f>
        <v>0</v>
      </c>
      <c r="D240" s="95">
        <f>DATA!D241</f>
        <v>0</v>
      </c>
      <c r="E240" s="98"/>
      <c r="F240" s="98"/>
      <c r="G240" s="98"/>
      <c r="H240" s="98"/>
      <c r="I240" s="99"/>
      <c r="J240" s="96" t="str">
        <f t="shared" si="21"/>
        <v/>
      </c>
      <c r="K240" s="97" t="str">
        <f t="shared" si="24"/>
        <v/>
      </c>
      <c r="L240" s="100"/>
      <c r="M240" s="100"/>
      <c r="N240" s="100"/>
      <c r="O240" s="100"/>
      <c r="P240" s="100"/>
      <c r="Q240" s="100"/>
      <c r="R240" s="6">
        <f>IFERROR(IF(A240&gt;=1,VLOOKUP(E240,HOME!$AG$2:$AH$13,2,0),0),0)</f>
        <v>0</v>
      </c>
      <c r="S240" s="6">
        <f>IFERROR(IF(A240&gt;=1,VLOOKUP(F240,HOME!$AE$2:$AF$4,2,0),0),0)</f>
        <v>0</v>
      </c>
      <c r="T240" s="6">
        <f t="shared" si="22"/>
        <v>0</v>
      </c>
      <c r="U240" s="6">
        <f t="shared" si="25"/>
        <v>0</v>
      </c>
      <c r="V240" s="6">
        <f t="shared" si="23"/>
        <v>0</v>
      </c>
      <c r="W240" s="6">
        <f t="shared" si="26"/>
        <v>0</v>
      </c>
    </row>
    <row r="241" spans="1:23" ht="18" customHeight="1" x14ac:dyDescent="0.25">
      <c r="A241" s="94">
        <f t="shared" si="27"/>
        <v>0</v>
      </c>
      <c r="B241" s="94">
        <f>DATA!B242</f>
        <v>0</v>
      </c>
      <c r="C241" s="95">
        <f>DATA!C242</f>
        <v>0</v>
      </c>
      <c r="D241" s="95">
        <f>DATA!D242</f>
        <v>0</v>
      </c>
      <c r="E241" s="98"/>
      <c r="F241" s="98"/>
      <c r="G241" s="98"/>
      <c r="H241" s="98"/>
      <c r="I241" s="99"/>
      <c r="J241" s="96" t="str">
        <f t="shared" si="21"/>
        <v/>
      </c>
      <c r="K241" s="97" t="str">
        <f t="shared" si="24"/>
        <v/>
      </c>
      <c r="L241" s="100"/>
      <c r="M241" s="100"/>
      <c r="N241" s="100"/>
      <c r="O241" s="100"/>
      <c r="P241" s="100"/>
      <c r="Q241" s="100"/>
      <c r="R241" s="6">
        <f>IFERROR(IF(A241&gt;=1,VLOOKUP(E241,HOME!$AG$2:$AH$13,2,0),0),0)</f>
        <v>0</v>
      </c>
      <c r="S241" s="6">
        <f>IFERROR(IF(A241&gt;=1,VLOOKUP(F241,HOME!$AE$2:$AF$4,2,0),0),0)</f>
        <v>0</v>
      </c>
      <c r="T241" s="6">
        <f t="shared" si="22"/>
        <v>0</v>
      </c>
      <c r="U241" s="6">
        <f t="shared" si="25"/>
        <v>0</v>
      </c>
      <c r="V241" s="6">
        <f t="shared" si="23"/>
        <v>0</v>
      </c>
      <c r="W241" s="6">
        <f t="shared" si="26"/>
        <v>0</v>
      </c>
    </row>
    <row r="242" spans="1:23" ht="18" customHeight="1" x14ac:dyDescent="0.25">
      <c r="A242" s="94">
        <f t="shared" si="27"/>
        <v>0</v>
      </c>
      <c r="B242" s="94">
        <f>DATA!B243</f>
        <v>0</v>
      </c>
      <c r="C242" s="95">
        <f>DATA!C243</f>
        <v>0</v>
      </c>
      <c r="D242" s="95">
        <f>DATA!D243</f>
        <v>0</v>
      </c>
      <c r="E242" s="98"/>
      <c r="F242" s="98"/>
      <c r="G242" s="98"/>
      <c r="H242" s="98"/>
      <c r="I242" s="99"/>
      <c r="J242" s="96" t="str">
        <f t="shared" si="21"/>
        <v/>
      </c>
      <c r="K242" s="97" t="str">
        <f t="shared" si="24"/>
        <v/>
      </c>
      <c r="L242" s="100"/>
      <c r="M242" s="100"/>
      <c r="N242" s="100"/>
      <c r="O242" s="100"/>
      <c r="P242" s="100"/>
      <c r="Q242" s="100"/>
      <c r="R242" s="6">
        <f>IFERROR(IF(A242&gt;=1,VLOOKUP(E242,HOME!$AG$2:$AH$13,2,0),0),0)</f>
        <v>0</v>
      </c>
      <c r="S242" s="6">
        <f>IFERROR(IF(A242&gt;=1,VLOOKUP(F242,HOME!$AE$2:$AF$4,2,0),0),0)</f>
        <v>0</v>
      </c>
      <c r="T242" s="6">
        <f t="shared" si="22"/>
        <v>0</v>
      </c>
      <c r="U242" s="6">
        <f t="shared" si="25"/>
        <v>0</v>
      </c>
      <c r="V242" s="6">
        <f t="shared" si="23"/>
        <v>0</v>
      </c>
      <c r="W242" s="6">
        <f t="shared" si="26"/>
        <v>0</v>
      </c>
    </row>
    <row r="243" spans="1:23" ht="18" customHeight="1" x14ac:dyDescent="0.25">
      <c r="A243" s="94">
        <f t="shared" si="27"/>
        <v>0</v>
      </c>
      <c r="B243" s="94">
        <f>DATA!B244</f>
        <v>0</v>
      </c>
      <c r="C243" s="95">
        <f>DATA!C244</f>
        <v>0</v>
      </c>
      <c r="D243" s="95">
        <f>DATA!D244</f>
        <v>0</v>
      </c>
      <c r="E243" s="98"/>
      <c r="F243" s="98"/>
      <c r="G243" s="98"/>
      <c r="H243" s="98"/>
      <c r="I243" s="99"/>
      <c r="J243" s="96" t="str">
        <f t="shared" si="21"/>
        <v/>
      </c>
      <c r="K243" s="97" t="str">
        <f t="shared" si="24"/>
        <v/>
      </c>
      <c r="L243" s="100"/>
      <c r="M243" s="100"/>
      <c r="N243" s="100"/>
      <c r="O243" s="100"/>
      <c r="P243" s="100"/>
      <c r="Q243" s="100"/>
      <c r="R243" s="6">
        <f>IFERROR(IF(A243&gt;=1,VLOOKUP(E243,HOME!$AG$2:$AH$13,2,0),0),0)</f>
        <v>0</v>
      </c>
      <c r="S243" s="6">
        <f>IFERROR(IF(A243&gt;=1,VLOOKUP(F243,HOME!$AE$2:$AF$4,2,0),0),0)</f>
        <v>0</v>
      </c>
      <c r="T243" s="6">
        <f t="shared" si="22"/>
        <v>0</v>
      </c>
      <c r="U243" s="6">
        <f t="shared" si="25"/>
        <v>0</v>
      </c>
      <c r="V243" s="6">
        <f t="shared" si="23"/>
        <v>0</v>
      </c>
      <c r="W243" s="6">
        <f t="shared" si="26"/>
        <v>0</v>
      </c>
    </row>
    <row r="244" spans="1:23" ht="18" customHeight="1" x14ac:dyDescent="0.25">
      <c r="A244" s="94">
        <f t="shared" si="27"/>
        <v>0</v>
      </c>
      <c r="B244" s="94">
        <f>DATA!B245</f>
        <v>0</v>
      </c>
      <c r="C244" s="95">
        <f>DATA!C245</f>
        <v>0</v>
      </c>
      <c r="D244" s="95">
        <f>DATA!D245</f>
        <v>0</v>
      </c>
      <c r="E244" s="98"/>
      <c r="F244" s="98"/>
      <c r="G244" s="98"/>
      <c r="H244" s="98"/>
      <c r="I244" s="99"/>
      <c r="J244" s="96" t="str">
        <f t="shared" si="21"/>
        <v/>
      </c>
      <c r="K244" s="97" t="str">
        <f t="shared" si="24"/>
        <v/>
      </c>
      <c r="L244" s="100"/>
      <c r="M244" s="100"/>
      <c r="N244" s="100"/>
      <c r="O244" s="100"/>
      <c r="P244" s="100"/>
      <c r="Q244" s="100"/>
      <c r="R244" s="6">
        <f>IFERROR(IF(A244&gt;=1,VLOOKUP(E244,HOME!$AG$2:$AH$13,2,0),0),0)</f>
        <v>0</v>
      </c>
      <c r="S244" s="6">
        <f>IFERROR(IF(A244&gt;=1,VLOOKUP(F244,HOME!$AE$2:$AF$4,2,0),0),0)</f>
        <v>0</v>
      </c>
      <c r="T244" s="6">
        <f t="shared" si="22"/>
        <v>0</v>
      </c>
      <c r="U244" s="6">
        <f t="shared" si="25"/>
        <v>0</v>
      </c>
      <c r="V244" s="6">
        <f t="shared" si="23"/>
        <v>0</v>
      </c>
      <c r="W244" s="6">
        <f t="shared" si="26"/>
        <v>0</v>
      </c>
    </row>
    <row r="245" spans="1:23" ht="18" customHeight="1" x14ac:dyDescent="0.25">
      <c r="A245" s="94">
        <f t="shared" si="27"/>
        <v>0</v>
      </c>
      <c r="B245" s="94">
        <f>DATA!B246</f>
        <v>0</v>
      </c>
      <c r="C245" s="95">
        <f>DATA!C246</f>
        <v>0</v>
      </c>
      <c r="D245" s="95">
        <f>DATA!D246</f>
        <v>0</v>
      </c>
      <c r="E245" s="98"/>
      <c r="F245" s="98"/>
      <c r="G245" s="98"/>
      <c r="H245" s="98"/>
      <c r="I245" s="99"/>
      <c r="J245" s="96" t="str">
        <f t="shared" si="21"/>
        <v/>
      </c>
      <c r="K245" s="97" t="str">
        <f t="shared" si="24"/>
        <v/>
      </c>
      <c r="L245" s="100"/>
      <c r="M245" s="100"/>
      <c r="N245" s="100"/>
      <c r="O245" s="100"/>
      <c r="P245" s="100"/>
      <c r="Q245" s="100"/>
      <c r="R245" s="6">
        <f>IFERROR(IF(A245&gt;=1,VLOOKUP(E245,HOME!$AG$2:$AH$13,2,0),0),0)</f>
        <v>0</v>
      </c>
      <c r="S245" s="6">
        <f>IFERROR(IF(A245&gt;=1,VLOOKUP(F245,HOME!$AE$2:$AF$4,2,0),0),0)</f>
        <v>0</v>
      </c>
      <c r="T245" s="6">
        <f t="shared" si="22"/>
        <v>0</v>
      </c>
      <c r="U245" s="6">
        <f t="shared" si="25"/>
        <v>0</v>
      </c>
      <c r="V245" s="6">
        <f t="shared" si="23"/>
        <v>0</v>
      </c>
      <c r="W245" s="6">
        <f t="shared" si="26"/>
        <v>0</v>
      </c>
    </row>
    <row r="246" spans="1:23" ht="18" customHeight="1" x14ac:dyDescent="0.25">
      <c r="A246" s="94">
        <f t="shared" si="27"/>
        <v>0</v>
      </c>
      <c r="B246" s="94">
        <f>DATA!B247</f>
        <v>0</v>
      </c>
      <c r="C246" s="95">
        <f>DATA!C247</f>
        <v>0</v>
      </c>
      <c r="D246" s="95">
        <f>DATA!D247</f>
        <v>0</v>
      </c>
      <c r="E246" s="98"/>
      <c r="F246" s="98"/>
      <c r="G246" s="98"/>
      <c r="H246" s="98"/>
      <c r="I246" s="99"/>
      <c r="J246" s="96" t="str">
        <f t="shared" si="21"/>
        <v/>
      </c>
      <c r="K246" s="97" t="str">
        <f t="shared" si="24"/>
        <v/>
      </c>
      <c r="L246" s="100"/>
      <c r="M246" s="100"/>
      <c r="N246" s="100"/>
      <c r="O246" s="100"/>
      <c r="P246" s="100"/>
      <c r="Q246" s="100"/>
      <c r="R246" s="6">
        <f>IFERROR(IF(A246&gt;=1,VLOOKUP(E246,HOME!$AG$2:$AH$13,2,0),0),0)</f>
        <v>0</v>
      </c>
      <c r="S246" s="6">
        <f>IFERROR(IF(A246&gt;=1,VLOOKUP(F246,HOME!$AE$2:$AF$4,2,0),0),0)</f>
        <v>0</v>
      </c>
      <c r="T246" s="6">
        <f t="shared" si="22"/>
        <v>0</v>
      </c>
      <c r="U246" s="6">
        <f t="shared" si="25"/>
        <v>0</v>
      </c>
      <c r="V246" s="6">
        <f t="shared" si="23"/>
        <v>0</v>
      </c>
      <c r="W246" s="6">
        <f t="shared" si="26"/>
        <v>0</v>
      </c>
    </row>
    <row r="247" spans="1:23" ht="18" customHeight="1" x14ac:dyDescent="0.25">
      <c r="A247" s="94">
        <f t="shared" si="27"/>
        <v>0</v>
      </c>
      <c r="B247" s="94">
        <f>DATA!B248</f>
        <v>0</v>
      </c>
      <c r="C247" s="95">
        <f>DATA!C248</f>
        <v>0</v>
      </c>
      <c r="D247" s="95">
        <f>DATA!D248</f>
        <v>0</v>
      </c>
      <c r="E247" s="98"/>
      <c r="F247" s="98"/>
      <c r="G247" s="98"/>
      <c r="H247" s="98"/>
      <c r="I247" s="99"/>
      <c r="J247" s="96" t="str">
        <f t="shared" si="21"/>
        <v/>
      </c>
      <c r="K247" s="97" t="str">
        <f t="shared" si="24"/>
        <v/>
      </c>
      <c r="L247" s="100"/>
      <c r="M247" s="100"/>
      <c r="N247" s="100"/>
      <c r="O247" s="100"/>
      <c r="P247" s="100"/>
      <c r="Q247" s="100"/>
      <c r="R247" s="6">
        <f>IFERROR(IF(A247&gt;=1,VLOOKUP(E247,HOME!$AG$2:$AH$13,2,0),0),0)</f>
        <v>0</v>
      </c>
      <c r="S247" s="6">
        <f>IFERROR(IF(A247&gt;=1,VLOOKUP(F247,HOME!$AE$2:$AF$4,2,0),0),0)</f>
        <v>0</v>
      </c>
      <c r="T247" s="6">
        <f t="shared" si="22"/>
        <v>0</v>
      </c>
      <c r="U247" s="6">
        <f t="shared" si="25"/>
        <v>0</v>
      </c>
      <c r="V247" s="6">
        <f t="shared" si="23"/>
        <v>0</v>
      </c>
      <c r="W247" s="6">
        <f t="shared" si="26"/>
        <v>0</v>
      </c>
    </row>
    <row r="248" spans="1:23" ht="18" customHeight="1" x14ac:dyDescent="0.25">
      <c r="A248" s="94">
        <f t="shared" si="27"/>
        <v>0</v>
      </c>
      <c r="B248" s="94">
        <f>DATA!B249</f>
        <v>0</v>
      </c>
      <c r="C248" s="95">
        <f>DATA!C249</f>
        <v>0</v>
      </c>
      <c r="D248" s="95">
        <f>DATA!D249</f>
        <v>0</v>
      </c>
      <c r="E248" s="98"/>
      <c r="F248" s="98"/>
      <c r="G248" s="98"/>
      <c r="H248" s="98"/>
      <c r="I248" s="99"/>
      <c r="J248" s="96" t="str">
        <f t="shared" si="21"/>
        <v/>
      </c>
      <c r="K248" s="97" t="str">
        <f t="shared" si="24"/>
        <v/>
      </c>
      <c r="L248" s="100"/>
      <c r="M248" s="100"/>
      <c r="N248" s="100"/>
      <c r="O248" s="100"/>
      <c r="P248" s="100"/>
      <c r="Q248" s="100"/>
      <c r="R248" s="6">
        <f>IFERROR(IF(A248&gt;=1,VLOOKUP(E248,HOME!$AG$2:$AH$13,2,0),0),0)</f>
        <v>0</v>
      </c>
      <c r="S248" s="6">
        <f>IFERROR(IF(A248&gt;=1,VLOOKUP(F248,HOME!$AE$2:$AF$4,2,0),0),0)</f>
        <v>0</v>
      </c>
      <c r="T248" s="6">
        <f t="shared" si="22"/>
        <v>0</v>
      </c>
      <c r="U248" s="6">
        <f t="shared" si="25"/>
        <v>0</v>
      </c>
      <c r="V248" s="6">
        <f t="shared" si="23"/>
        <v>0</v>
      </c>
      <c r="W248" s="6">
        <f t="shared" si="26"/>
        <v>0</v>
      </c>
    </row>
    <row r="249" spans="1:23" ht="18" customHeight="1" x14ac:dyDescent="0.25">
      <c r="A249" s="94">
        <f t="shared" si="27"/>
        <v>0</v>
      </c>
      <c r="B249" s="94">
        <f>DATA!B250</f>
        <v>0</v>
      </c>
      <c r="C249" s="95">
        <f>DATA!C250</f>
        <v>0</v>
      </c>
      <c r="D249" s="95">
        <f>DATA!D250</f>
        <v>0</v>
      </c>
      <c r="E249" s="98"/>
      <c r="F249" s="98"/>
      <c r="G249" s="98"/>
      <c r="H249" s="98"/>
      <c r="I249" s="99"/>
      <c r="J249" s="96" t="str">
        <f t="shared" si="21"/>
        <v/>
      </c>
      <c r="K249" s="97" t="str">
        <f t="shared" si="24"/>
        <v/>
      </c>
      <c r="L249" s="100"/>
      <c r="M249" s="100"/>
      <c r="N249" s="100"/>
      <c r="O249" s="100"/>
      <c r="P249" s="100"/>
      <c r="Q249" s="100"/>
      <c r="R249" s="6">
        <f>IFERROR(IF(A249&gt;=1,VLOOKUP(E249,HOME!$AG$2:$AH$13,2,0),0),0)</f>
        <v>0</v>
      </c>
      <c r="S249" s="6">
        <f>IFERROR(IF(A249&gt;=1,VLOOKUP(F249,HOME!$AE$2:$AF$4,2,0),0),0)</f>
        <v>0</v>
      </c>
      <c r="T249" s="6">
        <f t="shared" si="22"/>
        <v>0</v>
      </c>
      <c r="U249" s="6">
        <f t="shared" si="25"/>
        <v>0</v>
      </c>
      <c r="V249" s="6">
        <f t="shared" si="23"/>
        <v>0</v>
      </c>
      <c r="W249" s="6">
        <f t="shared" si="26"/>
        <v>0</v>
      </c>
    </row>
    <row r="250" spans="1:23" ht="18" customHeight="1" x14ac:dyDescent="0.25">
      <c r="A250" s="94">
        <f t="shared" si="27"/>
        <v>0</v>
      </c>
      <c r="B250" s="94">
        <f>DATA!B251</f>
        <v>0</v>
      </c>
      <c r="C250" s="95">
        <f>DATA!C251</f>
        <v>0</v>
      </c>
      <c r="D250" s="95">
        <f>DATA!D251</f>
        <v>0</v>
      </c>
      <c r="E250" s="98"/>
      <c r="F250" s="98"/>
      <c r="G250" s="98"/>
      <c r="H250" s="98"/>
      <c r="I250" s="99"/>
      <c r="J250" s="96" t="str">
        <f t="shared" si="21"/>
        <v/>
      </c>
      <c r="K250" s="97" t="str">
        <f t="shared" si="24"/>
        <v/>
      </c>
      <c r="L250" s="100"/>
      <c r="M250" s="100"/>
      <c r="N250" s="100"/>
      <c r="O250" s="100"/>
      <c r="P250" s="100"/>
      <c r="Q250" s="100"/>
      <c r="R250" s="6">
        <f>IFERROR(IF(A250&gt;=1,VLOOKUP(E250,HOME!$AG$2:$AH$13,2,0),0),0)</f>
        <v>0</v>
      </c>
      <c r="S250" s="6">
        <f>IFERROR(IF(A250&gt;=1,VLOOKUP(F250,HOME!$AE$2:$AF$4,2,0),0),0)</f>
        <v>0</v>
      </c>
      <c r="T250" s="6">
        <f t="shared" si="22"/>
        <v>0</v>
      </c>
      <c r="U250" s="6">
        <f t="shared" si="25"/>
        <v>0</v>
      </c>
      <c r="V250" s="6">
        <f t="shared" si="23"/>
        <v>0</v>
      </c>
      <c r="W250" s="6">
        <f t="shared" si="26"/>
        <v>0</v>
      </c>
    </row>
    <row r="251" spans="1:23" ht="18" customHeight="1" x14ac:dyDescent="0.25">
      <c r="A251" s="94">
        <f t="shared" si="27"/>
        <v>0</v>
      </c>
      <c r="B251" s="94">
        <f>DATA!B252</f>
        <v>0</v>
      </c>
      <c r="C251" s="95">
        <f>DATA!C252</f>
        <v>0</v>
      </c>
      <c r="D251" s="95">
        <f>DATA!D252</f>
        <v>0</v>
      </c>
      <c r="E251" s="98"/>
      <c r="F251" s="98"/>
      <c r="G251" s="98"/>
      <c r="H251" s="98"/>
      <c r="I251" s="99"/>
      <c r="J251" s="96" t="str">
        <f t="shared" si="21"/>
        <v/>
      </c>
      <c r="K251" s="97" t="str">
        <f t="shared" si="24"/>
        <v/>
      </c>
      <c r="L251" s="100"/>
      <c r="M251" s="100"/>
      <c r="N251" s="100"/>
      <c r="O251" s="100"/>
      <c r="P251" s="100"/>
      <c r="Q251" s="100"/>
      <c r="R251" s="6">
        <f>IFERROR(IF(A251&gt;=1,VLOOKUP(E251,HOME!$AG$2:$AH$13,2,0),0),0)</f>
        <v>0</v>
      </c>
      <c r="S251" s="6">
        <f>IFERROR(IF(A251&gt;=1,VLOOKUP(F251,HOME!$AE$2:$AF$4,2,0),0),0)</f>
        <v>0</v>
      </c>
      <c r="T251" s="6">
        <f t="shared" si="22"/>
        <v>0</v>
      </c>
      <c r="U251" s="6">
        <f t="shared" si="25"/>
        <v>0</v>
      </c>
      <c r="V251" s="6">
        <f t="shared" si="23"/>
        <v>0</v>
      </c>
      <c r="W251" s="6">
        <f t="shared" si="26"/>
        <v>0</v>
      </c>
    </row>
    <row r="252" spans="1:23" ht="18" customHeight="1" x14ac:dyDescent="0.25">
      <c r="A252" s="94">
        <f t="shared" si="27"/>
        <v>0</v>
      </c>
      <c r="B252" s="94">
        <f>DATA!B253</f>
        <v>0</v>
      </c>
      <c r="C252" s="95">
        <f>DATA!C253</f>
        <v>0</v>
      </c>
      <c r="D252" s="95">
        <f>DATA!D253</f>
        <v>0</v>
      </c>
      <c r="E252" s="98"/>
      <c r="F252" s="98"/>
      <c r="G252" s="98"/>
      <c r="H252" s="98"/>
      <c r="I252" s="99"/>
      <c r="J252" s="96" t="str">
        <f t="shared" si="21"/>
        <v/>
      </c>
      <c r="K252" s="97" t="str">
        <f t="shared" si="24"/>
        <v/>
      </c>
      <c r="L252" s="100"/>
      <c r="M252" s="100"/>
      <c r="N252" s="100"/>
      <c r="O252" s="100"/>
      <c r="P252" s="100"/>
      <c r="Q252" s="100"/>
      <c r="R252" s="6">
        <f>IFERROR(IF(A252&gt;=1,VLOOKUP(E252,HOME!$AG$2:$AH$13,2,0),0),0)</f>
        <v>0</v>
      </c>
      <c r="S252" s="6">
        <f>IFERROR(IF(A252&gt;=1,VLOOKUP(F252,HOME!$AE$2:$AF$4,2,0),0),0)</f>
        <v>0</v>
      </c>
      <c r="T252" s="6">
        <f t="shared" si="22"/>
        <v>0</v>
      </c>
      <c r="U252" s="6">
        <f t="shared" si="25"/>
        <v>0</v>
      </c>
      <c r="V252" s="6">
        <f t="shared" si="23"/>
        <v>0</v>
      </c>
      <c r="W252" s="6">
        <f t="shared" si="26"/>
        <v>0</v>
      </c>
    </row>
    <row r="253" spans="1:23" ht="18" customHeight="1" x14ac:dyDescent="0.25">
      <c r="A253" s="94">
        <f t="shared" si="27"/>
        <v>0</v>
      </c>
      <c r="B253" s="94">
        <f>DATA!B254</f>
        <v>0</v>
      </c>
      <c r="C253" s="95">
        <f>DATA!C254</f>
        <v>0</v>
      </c>
      <c r="D253" s="95">
        <f>DATA!D254</f>
        <v>0</v>
      </c>
      <c r="E253" s="98"/>
      <c r="F253" s="98"/>
      <c r="G253" s="98"/>
      <c r="H253" s="98"/>
      <c r="I253" s="99"/>
      <c r="J253" s="96" t="str">
        <f t="shared" si="21"/>
        <v/>
      </c>
      <c r="K253" s="97" t="str">
        <f t="shared" si="24"/>
        <v/>
      </c>
      <c r="L253" s="100"/>
      <c r="M253" s="100"/>
      <c r="N253" s="100"/>
      <c r="O253" s="100"/>
      <c r="P253" s="100"/>
      <c r="Q253" s="100"/>
      <c r="R253" s="6">
        <f>IFERROR(IF(A253&gt;=1,VLOOKUP(E253,HOME!$AG$2:$AH$13,2,0),0),0)</f>
        <v>0</v>
      </c>
      <c r="S253" s="6">
        <f>IFERROR(IF(A253&gt;=1,VLOOKUP(F253,HOME!$AE$2:$AF$4,2,0),0),0)</f>
        <v>0</v>
      </c>
      <c r="T253" s="6">
        <f t="shared" si="22"/>
        <v>0</v>
      </c>
      <c r="U253" s="6">
        <f t="shared" si="25"/>
        <v>0</v>
      </c>
      <c r="V253" s="6">
        <f t="shared" si="23"/>
        <v>0</v>
      </c>
      <c r="W253" s="6">
        <f t="shared" si="26"/>
        <v>0</v>
      </c>
    </row>
    <row r="254" spans="1:23" ht="18" customHeight="1" x14ac:dyDescent="0.25">
      <c r="A254" s="94">
        <f t="shared" si="27"/>
        <v>0</v>
      </c>
      <c r="B254" s="94">
        <f>DATA!B255</f>
        <v>0</v>
      </c>
      <c r="C254" s="95">
        <f>DATA!C255</f>
        <v>0</v>
      </c>
      <c r="D254" s="95">
        <f>DATA!D255</f>
        <v>0</v>
      </c>
      <c r="E254" s="98"/>
      <c r="F254" s="98"/>
      <c r="G254" s="98"/>
      <c r="H254" s="98"/>
      <c r="I254" s="99"/>
      <c r="J254" s="96" t="str">
        <f t="shared" si="21"/>
        <v/>
      </c>
      <c r="K254" s="97" t="str">
        <f t="shared" si="24"/>
        <v/>
      </c>
      <c r="L254" s="100"/>
      <c r="M254" s="100"/>
      <c r="N254" s="100"/>
      <c r="O254" s="100"/>
      <c r="P254" s="100"/>
      <c r="Q254" s="100"/>
      <c r="R254" s="6">
        <f>IFERROR(IF(A254&gt;=1,VLOOKUP(E254,HOME!$AG$2:$AH$13,2,0),0),0)</f>
        <v>0</v>
      </c>
      <c r="S254" s="6">
        <f>IFERROR(IF(A254&gt;=1,VLOOKUP(F254,HOME!$AE$2:$AF$4,2,0),0),0)</f>
        <v>0</v>
      </c>
      <c r="T254" s="6">
        <f t="shared" si="22"/>
        <v>0</v>
      </c>
      <c r="U254" s="6">
        <f t="shared" si="25"/>
        <v>0</v>
      </c>
      <c r="V254" s="6">
        <f t="shared" si="23"/>
        <v>0</v>
      </c>
      <c r="W254" s="6">
        <f t="shared" si="26"/>
        <v>0</v>
      </c>
    </row>
    <row r="255" spans="1:23" ht="18" customHeight="1" x14ac:dyDescent="0.25">
      <c r="A255" s="94">
        <f t="shared" si="27"/>
        <v>0</v>
      </c>
      <c r="B255" s="94">
        <f>DATA!B256</f>
        <v>0</v>
      </c>
      <c r="C255" s="95">
        <f>DATA!C256</f>
        <v>0</v>
      </c>
      <c r="D255" s="95">
        <f>DATA!D256</f>
        <v>0</v>
      </c>
      <c r="E255" s="98"/>
      <c r="F255" s="98"/>
      <c r="G255" s="98"/>
      <c r="H255" s="98"/>
      <c r="I255" s="99"/>
      <c r="J255" s="96" t="str">
        <f t="shared" si="21"/>
        <v/>
      </c>
      <c r="K255" s="97" t="str">
        <f t="shared" si="24"/>
        <v/>
      </c>
      <c r="L255" s="100"/>
      <c r="M255" s="100"/>
      <c r="N255" s="100"/>
      <c r="O255" s="100"/>
      <c r="P255" s="100"/>
      <c r="Q255" s="100"/>
      <c r="R255" s="6">
        <f>IFERROR(IF(A255&gt;=1,VLOOKUP(E255,HOME!$AG$2:$AH$13,2,0),0),0)</f>
        <v>0</v>
      </c>
      <c r="S255" s="6">
        <f>IFERROR(IF(A255&gt;=1,VLOOKUP(F255,HOME!$AE$2:$AF$4,2,0),0),0)</f>
        <v>0</v>
      </c>
      <c r="T255" s="6">
        <f t="shared" si="22"/>
        <v>0</v>
      </c>
      <c r="U255" s="6">
        <f t="shared" si="25"/>
        <v>0</v>
      </c>
      <c r="V255" s="6">
        <f t="shared" si="23"/>
        <v>0</v>
      </c>
      <c r="W255" s="6">
        <f t="shared" si="26"/>
        <v>0</v>
      </c>
    </row>
    <row r="256" spans="1:23" ht="18" customHeight="1" x14ac:dyDescent="0.25">
      <c r="A256" s="94">
        <f t="shared" si="27"/>
        <v>0</v>
      </c>
      <c r="B256" s="94">
        <f>DATA!B257</f>
        <v>0</v>
      </c>
      <c r="C256" s="95">
        <f>DATA!C257</f>
        <v>0</v>
      </c>
      <c r="D256" s="95">
        <f>DATA!D257</f>
        <v>0</v>
      </c>
      <c r="E256" s="98"/>
      <c r="F256" s="98"/>
      <c r="G256" s="98"/>
      <c r="H256" s="98"/>
      <c r="I256" s="99"/>
      <c r="J256" s="96" t="str">
        <f t="shared" si="21"/>
        <v/>
      </c>
      <c r="K256" s="97" t="str">
        <f t="shared" si="24"/>
        <v/>
      </c>
      <c r="L256" s="100"/>
      <c r="M256" s="100"/>
      <c r="N256" s="100"/>
      <c r="O256" s="100"/>
      <c r="P256" s="100"/>
      <c r="Q256" s="100"/>
      <c r="R256" s="6">
        <f>IFERROR(IF(A256&gt;=1,VLOOKUP(E256,HOME!$AG$2:$AH$13,2,0),0),0)</f>
        <v>0</v>
      </c>
      <c r="S256" s="6">
        <f>IFERROR(IF(A256&gt;=1,VLOOKUP(F256,HOME!$AE$2:$AF$4,2,0),0),0)</f>
        <v>0</v>
      </c>
      <c r="T256" s="6">
        <f t="shared" si="22"/>
        <v>0</v>
      </c>
      <c r="U256" s="6">
        <f t="shared" si="25"/>
        <v>0</v>
      </c>
      <c r="V256" s="6">
        <f t="shared" si="23"/>
        <v>0</v>
      </c>
      <c r="W256" s="6">
        <f t="shared" si="26"/>
        <v>0</v>
      </c>
    </row>
    <row r="257" spans="1:23" ht="18" customHeight="1" x14ac:dyDescent="0.25">
      <c r="A257" s="94">
        <f t="shared" si="27"/>
        <v>0</v>
      </c>
      <c r="B257" s="94">
        <f>DATA!B258</f>
        <v>0</v>
      </c>
      <c r="C257" s="95">
        <f>DATA!C258</f>
        <v>0</v>
      </c>
      <c r="D257" s="95">
        <f>DATA!D258</f>
        <v>0</v>
      </c>
      <c r="E257" s="98"/>
      <c r="F257" s="98"/>
      <c r="G257" s="98"/>
      <c r="H257" s="98"/>
      <c r="I257" s="99"/>
      <c r="J257" s="96" t="str">
        <f t="shared" si="21"/>
        <v/>
      </c>
      <c r="K257" s="97" t="str">
        <f t="shared" si="24"/>
        <v/>
      </c>
      <c r="L257" s="100"/>
      <c r="M257" s="100"/>
      <c r="N257" s="100"/>
      <c r="O257" s="100"/>
      <c r="P257" s="100"/>
      <c r="Q257" s="100"/>
      <c r="R257" s="6">
        <f>IFERROR(IF(A257&gt;=1,VLOOKUP(E257,HOME!$AG$2:$AH$13,2,0),0),0)</f>
        <v>0</v>
      </c>
      <c r="S257" s="6">
        <f>IFERROR(IF(A257&gt;=1,VLOOKUP(F257,HOME!$AE$2:$AF$4,2,0),0),0)</f>
        <v>0</v>
      </c>
      <c r="T257" s="6">
        <f t="shared" si="22"/>
        <v>0</v>
      </c>
      <c r="U257" s="6">
        <f t="shared" si="25"/>
        <v>0</v>
      </c>
      <c r="V257" s="6">
        <f t="shared" si="23"/>
        <v>0</v>
      </c>
      <c r="W257" s="6">
        <f t="shared" si="26"/>
        <v>0</v>
      </c>
    </row>
    <row r="258" spans="1:23" ht="18" customHeight="1" x14ac:dyDescent="0.25">
      <c r="A258" s="94">
        <f t="shared" si="27"/>
        <v>0</v>
      </c>
      <c r="B258" s="94">
        <f>DATA!B259</f>
        <v>0</v>
      </c>
      <c r="C258" s="95">
        <f>DATA!C259</f>
        <v>0</v>
      </c>
      <c r="D258" s="95">
        <f>DATA!D259</f>
        <v>0</v>
      </c>
      <c r="E258" s="98"/>
      <c r="F258" s="98"/>
      <c r="G258" s="98"/>
      <c r="H258" s="98"/>
      <c r="I258" s="99"/>
      <c r="J258" s="96" t="str">
        <f t="shared" si="21"/>
        <v/>
      </c>
      <c r="K258" s="97" t="str">
        <f t="shared" si="24"/>
        <v/>
      </c>
      <c r="L258" s="100"/>
      <c r="M258" s="100"/>
      <c r="N258" s="100"/>
      <c r="O258" s="100"/>
      <c r="P258" s="100"/>
      <c r="Q258" s="100"/>
      <c r="R258" s="6">
        <f>IFERROR(IF(A258&gt;=1,VLOOKUP(E258,HOME!$AG$2:$AH$13,2,0),0),0)</f>
        <v>0</v>
      </c>
      <c r="S258" s="6">
        <f>IFERROR(IF(A258&gt;=1,VLOOKUP(F258,HOME!$AE$2:$AF$4,2,0),0),0)</f>
        <v>0</v>
      </c>
      <c r="T258" s="6">
        <f t="shared" si="22"/>
        <v>0</v>
      </c>
      <c r="U258" s="6">
        <f t="shared" si="25"/>
        <v>0</v>
      </c>
      <c r="V258" s="6">
        <f t="shared" si="23"/>
        <v>0</v>
      </c>
      <c r="W258" s="6">
        <f t="shared" si="26"/>
        <v>0</v>
      </c>
    </row>
    <row r="259" spans="1:23" ht="18" customHeight="1" x14ac:dyDescent="0.25">
      <c r="A259" s="94">
        <f t="shared" si="27"/>
        <v>0</v>
      </c>
      <c r="B259" s="94">
        <f>DATA!B260</f>
        <v>0</v>
      </c>
      <c r="C259" s="95">
        <f>DATA!C260</f>
        <v>0</v>
      </c>
      <c r="D259" s="95">
        <f>DATA!D260</f>
        <v>0</v>
      </c>
      <c r="E259" s="98"/>
      <c r="F259" s="98"/>
      <c r="G259" s="98"/>
      <c r="H259" s="98"/>
      <c r="I259" s="99"/>
      <c r="J259" s="96" t="str">
        <f t="shared" si="21"/>
        <v/>
      </c>
      <c r="K259" s="97" t="str">
        <f t="shared" si="24"/>
        <v/>
      </c>
      <c r="L259" s="100"/>
      <c r="M259" s="100"/>
      <c r="N259" s="100"/>
      <c r="O259" s="100"/>
      <c r="P259" s="100"/>
      <c r="Q259" s="100"/>
      <c r="R259" s="6">
        <f>IFERROR(IF(A259&gt;=1,VLOOKUP(E259,HOME!$AG$2:$AH$13,2,0),0),0)</f>
        <v>0</v>
      </c>
      <c r="S259" s="6">
        <f>IFERROR(IF(A259&gt;=1,VLOOKUP(F259,HOME!$AE$2:$AF$4,2,0),0),0)</f>
        <v>0</v>
      </c>
      <c r="T259" s="6">
        <f t="shared" si="22"/>
        <v>0</v>
      </c>
      <c r="U259" s="6">
        <f t="shared" si="25"/>
        <v>0</v>
      </c>
      <c r="V259" s="6">
        <f t="shared" si="23"/>
        <v>0</v>
      </c>
      <c r="W259" s="6">
        <f t="shared" si="26"/>
        <v>0</v>
      </c>
    </row>
    <row r="260" spans="1:23" ht="18" customHeight="1" x14ac:dyDescent="0.25">
      <c r="A260" s="94">
        <f t="shared" si="27"/>
        <v>0</v>
      </c>
      <c r="B260" s="94">
        <f>DATA!B261</f>
        <v>0</v>
      </c>
      <c r="C260" s="95">
        <f>DATA!C261</f>
        <v>0</v>
      </c>
      <c r="D260" s="95">
        <f>DATA!D261</f>
        <v>0</v>
      </c>
      <c r="E260" s="98"/>
      <c r="F260" s="98"/>
      <c r="G260" s="98"/>
      <c r="H260" s="98"/>
      <c r="I260" s="99"/>
      <c r="J260" s="96" t="str">
        <f t="shared" ref="J260:J323" si="28">IFERROR(IF(A260&gt;=1,(IF(I260&gt;0,$R$1,"")),""),"")</f>
        <v/>
      </c>
      <c r="K260" s="97" t="str">
        <f t="shared" si="24"/>
        <v/>
      </c>
      <c r="L260" s="100"/>
      <c r="M260" s="100"/>
      <c r="N260" s="100"/>
      <c r="O260" s="100"/>
      <c r="P260" s="100"/>
      <c r="Q260" s="100"/>
      <c r="R260" s="6">
        <f>IFERROR(IF(A260&gt;=1,VLOOKUP(E260,HOME!$AG$2:$AH$13,2,0),0),0)</f>
        <v>0</v>
      </c>
      <c r="S260" s="6">
        <f>IFERROR(IF(A260&gt;=1,VLOOKUP(F260,HOME!$AE$2:$AF$4,2,0),0),0)</f>
        <v>0</v>
      </c>
      <c r="T260" s="6">
        <f t="shared" ref="T260:T323" si="29">IFERROR(IF(A260&gt;=1,(IF($S$1=1,(IF(R260&gt;=9,(IF(S260=2,(IF(I260&gt;5,1,0)),0)),IF(R260&gt;=6,(IF(I260&gt;2,1,0)),IF(R260&gt;=1,(IF(I260&gt;1,1,0)),0)))),IF($S$1=2,(IF(R260&gt;=9,(IF(S260=2,(IF(I260&gt;5,1,0)),0)),0)),IF($S$1=3,(IF(S260=2,(IF(R260&gt;=9,(IF(I260&gt;5,1,0)),IF(R260&gt;=6,(IF(I260&gt;2,1,0)),0))),0)),0)))),0),0)</f>
        <v>0</v>
      </c>
      <c r="U260" s="6">
        <f t="shared" si="25"/>
        <v>0</v>
      </c>
      <c r="V260" s="6">
        <f t="shared" ref="V260:V323" si="30">IFERROR(IF(T260=1,(IF(L260=$S$2,(IF($S$1=1,(IF(N260=$S$2,0,A260)),IF($S$1=2,(IF(M260=$S$2,A260,0)),IF($S$1=3,A260,0)))),0)),0),0)</f>
        <v>0</v>
      </c>
      <c r="W260" s="6">
        <f t="shared" si="26"/>
        <v>0</v>
      </c>
    </row>
    <row r="261" spans="1:23" ht="18" customHeight="1" x14ac:dyDescent="0.25">
      <c r="A261" s="94">
        <f t="shared" si="27"/>
        <v>0</v>
      </c>
      <c r="B261" s="94">
        <f>DATA!B262</f>
        <v>0</v>
      </c>
      <c r="C261" s="95">
        <f>DATA!C262</f>
        <v>0</v>
      </c>
      <c r="D261" s="95">
        <f>DATA!D262</f>
        <v>0</v>
      </c>
      <c r="E261" s="98"/>
      <c r="F261" s="98"/>
      <c r="G261" s="98"/>
      <c r="H261" s="98"/>
      <c r="I261" s="99"/>
      <c r="J261" s="96" t="str">
        <f t="shared" si="28"/>
        <v/>
      </c>
      <c r="K261" s="97" t="str">
        <f t="shared" ref="K261:K324" si="31">IFERROR(IF(T261=1,(IF($S$1=1,CONCATENATE($U$1,U261,$V$1,V261,$W$1),IF($S$1=2,CONCATENATE($U$1,U261,$V$1,$U$2),IF($S$1=3,$U$3,"")))),""),"")</f>
        <v/>
      </c>
      <c r="L261" s="100"/>
      <c r="M261" s="100"/>
      <c r="N261" s="100"/>
      <c r="O261" s="100"/>
      <c r="P261" s="100"/>
      <c r="Q261" s="100"/>
      <c r="R261" s="6">
        <f>IFERROR(IF(A261&gt;=1,VLOOKUP(E261,HOME!$AG$2:$AH$13,2,0),0),0)</f>
        <v>0</v>
      </c>
      <c r="S261" s="6">
        <f>IFERROR(IF(A261&gt;=1,VLOOKUP(F261,HOME!$AE$2:$AF$4,2,0),0),0)</f>
        <v>0</v>
      </c>
      <c r="T261" s="6">
        <f t="shared" si="29"/>
        <v>0</v>
      </c>
      <c r="U261" s="6">
        <f t="shared" ref="U261:U324" si="32">IFERROR(IF(T261=1,(IF(R261&gt;=9,5,IF(R261&gt;=6,2,IF(R261&gt;=1,1,0)))),0),0)</f>
        <v>0</v>
      </c>
      <c r="V261" s="6">
        <f t="shared" si="30"/>
        <v>0</v>
      </c>
      <c r="W261" s="6">
        <f t="shared" ref="W261:W324" si="33">IFERROR(IF(V261&gt;=1,(IF(R261&gt;=9,(IF($S$1&gt;=3,25,IF($S$1&gt;=1,20,0))),IF(R261&gt;=6,(IF($S$1&gt;=3,20,IF($S$1&gt;=1,15,0))),IF(R261&gt;=1,(IF($S$1&gt;=3,0,IF($S$1&gt;=1,10,0))),0)))),0),0)</f>
        <v>0</v>
      </c>
    </row>
    <row r="262" spans="1:23" ht="18" customHeight="1" x14ac:dyDescent="0.25">
      <c r="A262" s="94">
        <f t="shared" ref="A262:A325" si="34">IFERROR(IF(B262=0,0,A261+1),0)</f>
        <v>0</v>
      </c>
      <c r="B262" s="94">
        <f>DATA!B263</f>
        <v>0</v>
      </c>
      <c r="C262" s="95">
        <f>DATA!C263</f>
        <v>0</v>
      </c>
      <c r="D262" s="95">
        <f>DATA!D263</f>
        <v>0</v>
      </c>
      <c r="E262" s="98"/>
      <c r="F262" s="98"/>
      <c r="G262" s="98"/>
      <c r="H262" s="98"/>
      <c r="I262" s="99"/>
      <c r="J262" s="96" t="str">
        <f t="shared" si="28"/>
        <v/>
      </c>
      <c r="K262" s="97" t="str">
        <f t="shared" si="31"/>
        <v/>
      </c>
      <c r="L262" s="100"/>
      <c r="M262" s="100"/>
      <c r="N262" s="100"/>
      <c r="O262" s="100"/>
      <c r="P262" s="100"/>
      <c r="Q262" s="100"/>
      <c r="R262" s="6">
        <f>IFERROR(IF(A262&gt;=1,VLOOKUP(E262,HOME!$AG$2:$AH$13,2,0),0),0)</f>
        <v>0</v>
      </c>
      <c r="S262" s="6">
        <f>IFERROR(IF(A262&gt;=1,VLOOKUP(F262,HOME!$AE$2:$AF$4,2,0),0),0)</f>
        <v>0</v>
      </c>
      <c r="T262" s="6">
        <f t="shared" si="29"/>
        <v>0</v>
      </c>
      <c r="U262" s="6">
        <f t="shared" si="32"/>
        <v>0</v>
      </c>
      <c r="V262" s="6">
        <f t="shared" si="30"/>
        <v>0</v>
      </c>
      <c r="W262" s="6">
        <f t="shared" si="33"/>
        <v>0</v>
      </c>
    </row>
    <row r="263" spans="1:23" ht="18" customHeight="1" x14ac:dyDescent="0.25">
      <c r="A263" s="94">
        <f t="shared" si="34"/>
        <v>0</v>
      </c>
      <c r="B263" s="94">
        <f>DATA!B264</f>
        <v>0</v>
      </c>
      <c r="C263" s="95">
        <f>DATA!C264</f>
        <v>0</v>
      </c>
      <c r="D263" s="95">
        <f>DATA!D264</f>
        <v>0</v>
      </c>
      <c r="E263" s="98"/>
      <c r="F263" s="98"/>
      <c r="G263" s="98"/>
      <c r="H263" s="98"/>
      <c r="I263" s="99"/>
      <c r="J263" s="96" t="str">
        <f t="shared" si="28"/>
        <v/>
      </c>
      <c r="K263" s="97" t="str">
        <f t="shared" si="31"/>
        <v/>
      </c>
      <c r="L263" s="100"/>
      <c r="M263" s="100"/>
      <c r="N263" s="100"/>
      <c r="O263" s="100"/>
      <c r="P263" s="100"/>
      <c r="Q263" s="100"/>
      <c r="R263" s="6">
        <f>IFERROR(IF(A263&gt;=1,VLOOKUP(E263,HOME!$AG$2:$AH$13,2,0),0),0)</f>
        <v>0</v>
      </c>
      <c r="S263" s="6">
        <f>IFERROR(IF(A263&gt;=1,VLOOKUP(F263,HOME!$AE$2:$AF$4,2,0),0),0)</f>
        <v>0</v>
      </c>
      <c r="T263" s="6">
        <f t="shared" si="29"/>
        <v>0</v>
      </c>
      <c r="U263" s="6">
        <f t="shared" si="32"/>
        <v>0</v>
      </c>
      <c r="V263" s="6">
        <f t="shared" si="30"/>
        <v>0</v>
      </c>
      <c r="W263" s="6">
        <f t="shared" si="33"/>
        <v>0</v>
      </c>
    </row>
    <row r="264" spans="1:23" ht="18" customHeight="1" x14ac:dyDescent="0.25">
      <c r="A264" s="94">
        <f t="shared" si="34"/>
        <v>0</v>
      </c>
      <c r="B264" s="94">
        <f>DATA!B265</f>
        <v>0</v>
      </c>
      <c r="C264" s="95">
        <f>DATA!C265</f>
        <v>0</v>
      </c>
      <c r="D264" s="95">
        <f>DATA!D265</f>
        <v>0</v>
      </c>
      <c r="E264" s="98"/>
      <c r="F264" s="98"/>
      <c r="G264" s="98"/>
      <c r="H264" s="98"/>
      <c r="I264" s="99"/>
      <c r="J264" s="96" t="str">
        <f t="shared" si="28"/>
        <v/>
      </c>
      <c r="K264" s="97" t="str">
        <f t="shared" si="31"/>
        <v/>
      </c>
      <c r="L264" s="100"/>
      <c r="M264" s="100"/>
      <c r="N264" s="100"/>
      <c r="O264" s="100"/>
      <c r="P264" s="100"/>
      <c r="Q264" s="100"/>
      <c r="R264" s="6">
        <f>IFERROR(IF(A264&gt;=1,VLOOKUP(E264,HOME!$AG$2:$AH$13,2,0),0),0)</f>
        <v>0</v>
      </c>
      <c r="S264" s="6">
        <f>IFERROR(IF(A264&gt;=1,VLOOKUP(F264,HOME!$AE$2:$AF$4,2,0),0),0)</f>
        <v>0</v>
      </c>
      <c r="T264" s="6">
        <f t="shared" si="29"/>
        <v>0</v>
      </c>
      <c r="U264" s="6">
        <f t="shared" si="32"/>
        <v>0</v>
      </c>
      <c r="V264" s="6">
        <f t="shared" si="30"/>
        <v>0</v>
      </c>
      <c r="W264" s="6">
        <f t="shared" si="33"/>
        <v>0</v>
      </c>
    </row>
    <row r="265" spans="1:23" ht="18" customHeight="1" x14ac:dyDescent="0.25">
      <c r="A265" s="94">
        <f t="shared" si="34"/>
        <v>0</v>
      </c>
      <c r="B265" s="94">
        <f>DATA!B266</f>
        <v>0</v>
      </c>
      <c r="C265" s="95">
        <f>DATA!C266</f>
        <v>0</v>
      </c>
      <c r="D265" s="95">
        <f>DATA!D266</f>
        <v>0</v>
      </c>
      <c r="E265" s="98"/>
      <c r="F265" s="98"/>
      <c r="G265" s="98"/>
      <c r="H265" s="98"/>
      <c r="I265" s="99"/>
      <c r="J265" s="96" t="str">
        <f t="shared" si="28"/>
        <v/>
      </c>
      <c r="K265" s="97" t="str">
        <f t="shared" si="31"/>
        <v/>
      </c>
      <c r="L265" s="100"/>
      <c r="M265" s="100"/>
      <c r="N265" s="100"/>
      <c r="O265" s="100"/>
      <c r="P265" s="100"/>
      <c r="Q265" s="100"/>
      <c r="R265" s="6">
        <f>IFERROR(IF(A265&gt;=1,VLOOKUP(E265,HOME!$AG$2:$AH$13,2,0),0),0)</f>
        <v>0</v>
      </c>
      <c r="S265" s="6">
        <f>IFERROR(IF(A265&gt;=1,VLOOKUP(F265,HOME!$AE$2:$AF$4,2,0),0),0)</f>
        <v>0</v>
      </c>
      <c r="T265" s="6">
        <f t="shared" si="29"/>
        <v>0</v>
      </c>
      <c r="U265" s="6">
        <f t="shared" si="32"/>
        <v>0</v>
      </c>
      <c r="V265" s="6">
        <f t="shared" si="30"/>
        <v>0</v>
      </c>
      <c r="W265" s="6">
        <f t="shared" si="33"/>
        <v>0</v>
      </c>
    </row>
    <row r="266" spans="1:23" ht="18" customHeight="1" x14ac:dyDescent="0.25">
      <c r="A266" s="94">
        <f t="shared" si="34"/>
        <v>0</v>
      </c>
      <c r="B266" s="94">
        <f>DATA!B267</f>
        <v>0</v>
      </c>
      <c r="C266" s="95">
        <f>DATA!C267</f>
        <v>0</v>
      </c>
      <c r="D266" s="95">
        <f>DATA!D267</f>
        <v>0</v>
      </c>
      <c r="E266" s="98"/>
      <c r="F266" s="98"/>
      <c r="G266" s="98"/>
      <c r="H266" s="98"/>
      <c r="I266" s="99"/>
      <c r="J266" s="96" t="str">
        <f t="shared" si="28"/>
        <v/>
      </c>
      <c r="K266" s="97" t="str">
        <f t="shared" si="31"/>
        <v/>
      </c>
      <c r="L266" s="100"/>
      <c r="M266" s="100"/>
      <c r="N266" s="100"/>
      <c r="O266" s="100"/>
      <c r="P266" s="100"/>
      <c r="Q266" s="100"/>
      <c r="R266" s="6">
        <f>IFERROR(IF(A266&gt;=1,VLOOKUP(E266,HOME!$AG$2:$AH$13,2,0),0),0)</f>
        <v>0</v>
      </c>
      <c r="S266" s="6">
        <f>IFERROR(IF(A266&gt;=1,VLOOKUP(F266,HOME!$AE$2:$AF$4,2,0),0),0)</f>
        <v>0</v>
      </c>
      <c r="T266" s="6">
        <f t="shared" si="29"/>
        <v>0</v>
      </c>
      <c r="U266" s="6">
        <f t="shared" si="32"/>
        <v>0</v>
      </c>
      <c r="V266" s="6">
        <f t="shared" si="30"/>
        <v>0</v>
      </c>
      <c r="W266" s="6">
        <f t="shared" si="33"/>
        <v>0</v>
      </c>
    </row>
    <row r="267" spans="1:23" ht="18" customHeight="1" x14ac:dyDescent="0.25">
      <c r="A267" s="94">
        <f t="shared" si="34"/>
        <v>0</v>
      </c>
      <c r="B267" s="94">
        <f>DATA!B268</f>
        <v>0</v>
      </c>
      <c r="C267" s="95">
        <f>DATA!C268</f>
        <v>0</v>
      </c>
      <c r="D267" s="95">
        <f>DATA!D268</f>
        <v>0</v>
      </c>
      <c r="E267" s="98"/>
      <c r="F267" s="98"/>
      <c r="G267" s="98"/>
      <c r="H267" s="98"/>
      <c r="I267" s="99"/>
      <c r="J267" s="96" t="str">
        <f t="shared" si="28"/>
        <v/>
      </c>
      <c r="K267" s="97" t="str">
        <f t="shared" si="31"/>
        <v/>
      </c>
      <c r="L267" s="100"/>
      <c r="M267" s="100"/>
      <c r="N267" s="100"/>
      <c r="O267" s="100"/>
      <c r="P267" s="100"/>
      <c r="Q267" s="100"/>
      <c r="R267" s="6">
        <f>IFERROR(IF(A267&gt;=1,VLOOKUP(E267,HOME!$AG$2:$AH$13,2,0),0),0)</f>
        <v>0</v>
      </c>
      <c r="S267" s="6">
        <f>IFERROR(IF(A267&gt;=1,VLOOKUP(F267,HOME!$AE$2:$AF$4,2,0),0),0)</f>
        <v>0</v>
      </c>
      <c r="T267" s="6">
        <f t="shared" si="29"/>
        <v>0</v>
      </c>
      <c r="U267" s="6">
        <f t="shared" si="32"/>
        <v>0</v>
      </c>
      <c r="V267" s="6">
        <f t="shared" si="30"/>
        <v>0</v>
      </c>
      <c r="W267" s="6">
        <f t="shared" si="33"/>
        <v>0</v>
      </c>
    </row>
    <row r="268" spans="1:23" ht="18" customHeight="1" x14ac:dyDescent="0.25">
      <c r="A268" s="94">
        <f t="shared" si="34"/>
        <v>0</v>
      </c>
      <c r="B268" s="94">
        <f>DATA!B269</f>
        <v>0</v>
      </c>
      <c r="C268" s="95">
        <f>DATA!C269</f>
        <v>0</v>
      </c>
      <c r="D268" s="95">
        <f>DATA!D269</f>
        <v>0</v>
      </c>
      <c r="E268" s="98"/>
      <c r="F268" s="98"/>
      <c r="G268" s="98"/>
      <c r="H268" s="98"/>
      <c r="I268" s="99"/>
      <c r="J268" s="96" t="str">
        <f t="shared" si="28"/>
        <v/>
      </c>
      <c r="K268" s="97" t="str">
        <f t="shared" si="31"/>
        <v/>
      </c>
      <c r="L268" s="100"/>
      <c r="M268" s="100"/>
      <c r="N268" s="100"/>
      <c r="O268" s="100"/>
      <c r="P268" s="100"/>
      <c r="Q268" s="100"/>
      <c r="R268" s="6">
        <f>IFERROR(IF(A268&gt;=1,VLOOKUP(E268,HOME!$AG$2:$AH$13,2,0),0),0)</f>
        <v>0</v>
      </c>
      <c r="S268" s="6">
        <f>IFERROR(IF(A268&gt;=1,VLOOKUP(F268,HOME!$AE$2:$AF$4,2,0),0),0)</f>
        <v>0</v>
      </c>
      <c r="T268" s="6">
        <f t="shared" si="29"/>
        <v>0</v>
      </c>
      <c r="U268" s="6">
        <f t="shared" si="32"/>
        <v>0</v>
      </c>
      <c r="V268" s="6">
        <f t="shared" si="30"/>
        <v>0</v>
      </c>
      <c r="W268" s="6">
        <f t="shared" si="33"/>
        <v>0</v>
      </c>
    </row>
    <row r="269" spans="1:23" ht="18" customHeight="1" x14ac:dyDescent="0.25">
      <c r="A269" s="94">
        <f t="shared" si="34"/>
        <v>0</v>
      </c>
      <c r="B269" s="94">
        <f>DATA!B270</f>
        <v>0</v>
      </c>
      <c r="C269" s="95">
        <f>DATA!C270</f>
        <v>0</v>
      </c>
      <c r="D269" s="95">
        <f>DATA!D270</f>
        <v>0</v>
      </c>
      <c r="E269" s="98"/>
      <c r="F269" s="98"/>
      <c r="G269" s="98"/>
      <c r="H269" s="98"/>
      <c r="I269" s="99"/>
      <c r="J269" s="96" t="str">
        <f t="shared" si="28"/>
        <v/>
      </c>
      <c r="K269" s="97" t="str">
        <f t="shared" si="31"/>
        <v/>
      </c>
      <c r="L269" s="100"/>
      <c r="M269" s="100"/>
      <c r="N269" s="100"/>
      <c r="O269" s="100"/>
      <c r="P269" s="100"/>
      <c r="Q269" s="100"/>
      <c r="R269" s="6">
        <f>IFERROR(IF(A269&gt;=1,VLOOKUP(E269,HOME!$AG$2:$AH$13,2,0),0),0)</f>
        <v>0</v>
      </c>
      <c r="S269" s="6">
        <f>IFERROR(IF(A269&gt;=1,VLOOKUP(F269,HOME!$AE$2:$AF$4,2,0),0),0)</f>
        <v>0</v>
      </c>
      <c r="T269" s="6">
        <f t="shared" si="29"/>
        <v>0</v>
      </c>
      <c r="U269" s="6">
        <f t="shared" si="32"/>
        <v>0</v>
      </c>
      <c r="V269" s="6">
        <f t="shared" si="30"/>
        <v>0</v>
      </c>
      <c r="W269" s="6">
        <f t="shared" si="33"/>
        <v>0</v>
      </c>
    </row>
    <row r="270" spans="1:23" ht="18" customHeight="1" x14ac:dyDescent="0.25">
      <c r="A270" s="94">
        <f t="shared" si="34"/>
        <v>0</v>
      </c>
      <c r="B270" s="94">
        <f>DATA!B271</f>
        <v>0</v>
      </c>
      <c r="C270" s="95">
        <f>DATA!C271</f>
        <v>0</v>
      </c>
      <c r="D270" s="95">
        <f>DATA!D271</f>
        <v>0</v>
      </c>
      <c r="E270" s="98"/>
      <c r="F270" s="98"/>
      <c r="G270" s="98"/>
      <c r="H270" s="98"/>
      <c r="I270" s="99"/>
      <c r="J270" s="96" t="str">
        <f t="shared" si="28"/>
        <v/>
      </c>
      <c r="K270" s="97" t="str">
        <f t="shared" si="31"/>
        <v/>
      </c>
      <c r="L270" s="100"/>
      <c r="M270" s="100"/>
      <c r="N270" s="100"/>
      <c r="O270" s="100"/>
      <c r="P270" s="100"/>
      <c r="Q270" s="100"/>
      <c r="R270" s="6">
        <f>IFERROR(IF(A270&gt;=1,VLOOKUP(E270,HOME!$AG$2:$AH$13,2,0),0),0)</f>
        <v>0</v>
      </c>
      <c r="S270" s="6">
        <f>IFERROR(IF(A270&gt;=1,VLOOKUP(F270,HOME!$AE$2:$AF$4,2,0),0),0)</f>
        <v>0</v>
      </c>
      <c r="T270" s="6">
        <f t="shared" si="29"/>
        <v>0</v>
      </c>
      <c r="U270" s="6">
        <f t="shared" si="32"/>
        <v>0</v>
      </c>
      <c r="V270" s="6">
        <f t="shared" si="30"/>
        <v>0</v>
      </c>
      <c r="W270" s="6">
        <f t="shared" si="33"/>
        <v>0</v>
      </c>
    </row>
    <row r="271" spans="1:23" ht="18" customHeight="1" x14ac:dyDescent="0.25">
      <c r="A271" s="94">
        <f t="shared" si="34"/>
        <v>0</v>
      </c>
      <c r="B271" s="94">
        <f>DATA!B272</f>
        <v>0</v>
      </c>
      <c r="C271" s="95">
        <f>DATA!C272</f>
        <v>0</v>
      </c>
      <c r="D271" s="95">
        <f>DATA!D272</f>
        <v>0</v>
      </c>
      <c r="E271" s="98"/>
      <c r="F271" s="98"/>
      <c r="G271" s="98"/>
      <c r="H271" s="98"/>
      <c r="I271" s="99"/>
      <c r="J271" s="96" t="str">
        <f t="shared" si="28"/>
        <v/>
      </c>
      <c r="K271" s="97" t="str">
        <f t="shared" si="31"/>
        <v/>
      </c>
      <c r="L271" s="100"/>
      <c r="M271" s="100"/>
      <c r="N271" s="100"/>
      <c r="O271" s="100"/>
      <c r="P271" s="100"/>
      <c r="Q271" s="100"/>
      <c r="R271" s="6">
        <f>IFERROR(IF(A271&gt;=1,VLOOKUP(E271,HOME!$AG$2:$AH$13,2,0),0),0)</f>
        <v>0</v>
      </c>
      <c r="S271" s="6">
        <f>IFERROR(IF(A271&gt;=1,VLOOKUP(F271,HOME!$AE$2:$AF$4,2,0),0),0)</f>
        <v>0</v>
      </c>
      <c r="T271" s="6">
        <f t="shared" si="29"/>
        <v>0</v>
      </c>
      <c r="U271" s="6">
        <f t="shared" si="32"/>
        <v>0</v>
      </c>
      <c r="V271" s="6">
        <f t="shared" si="30"/>
        <v>0</v>
      </c>
      <c r="W271" s="6">
        <f t="shared" si="33"/>
        <v>0</v>
      </c>
    </row>
    <row r="272" spans="1:23" ht="18" customHeight="1" x14ac:dyDescent="0.25">
      <c r="A272" s="94">
        <f t="shared" si="34"/>
        <v>0</v>
      </c>
      <c r="B272" s="94">
        <f>DATA!B273</f>
        <v>0</v>
      </c>
      <c r="C272" s="95">
        <f>DATA!C273</f>
        <v>0</v>
      </c>
      <c r="D272" s="95">
        <f>DATA!D273</f>
        <v>0</v>
      </c>
      <c r="E272" s="98"/>
      <c r="F272" s="98"/>
      <c r="G272" s="98"/>
      <c r="H272" s="98"/>
      <c r="I272" s="99"/>
      <c r="J272" s="96" t="str">
        <f t="shared" si="28"/>
        <v/>
      </c>
      <c r="K272" s="97" t="str">
        <f t="shared" si="31"/>
        <v/>
      </c>
      <c r="L272" s="100"/>
      <c r="M272" s="100"/>
      <c r="N272" s="100"/>
      <c r="O272" s="100"/>
      <c r="P272" s="100"/>
      <c r="Q272" s="100"/>
      <c r="R272" s="6">
        <f>IFERROR(IF(A272&gt;=1,VLOOKUP(E272,HOME!$AG$2:$AH$13,2,0),0),0)</f>
        <v>0</v>
      </c>
      <c r="S272" s="6">
        <f>IFERROR(IF(A272&gt;=1,VLOOKUP(F272,HOME!$AE$2:$AF$4,2,0),0),0)</f>
        <v>0</v>
      </c>
      <c r="T272" s="6">
        <f t="shared" si="29"/>
        <v>0</v>
      </c>
      <c r="U272" s="6">
        <f t="shared" si="32"/>
        <v>0</v>
      </c>
      <c r="V272" s="6">
        <f t="shared" si="30"/>
        <v>0</v>
      </c>
      <c r="W272" s="6">
        <f t="shared" si="33"/>
        <v>0</v>
      </c>
    </row>
    <row r="273" spans="1:23" ht="18" customHeight="1" x14ac:dyDescent="0.25">
      <c r="A273" s="94">
        <f t="shared" si="34"/>
        <v>0</v>
      </c>
      <c r="B273" s="94">
        <f>DATA!B274</f>
        <v>0</v>
      </c>
      <c r="C273" s="95">
        <f>DATA!C274</f>
        <v>0</v>
      </c>
      <c r="D273" s="95">
        <f>DATA!D274</f>
        <v>0</v>
      </c>
      <c r="E273" s="98"/>
      <c r="F273" s="98"/>
      <c r="G273" s="98"/>
      <c r="H273" s="98"/>
      <c r="I273" s="99"/>
      <c r="J273" s="96" t="str">
        <f t="shared" si="28"/>
        <v/>
      </c>
      <c r="K273" s="97" t="str">
        <f t="shared" si="31"/>
        <v/>
      </c>
      <c r="L273" s="100"/>
      <c r="M273" s="100"/>
      <c r="N273" s="100"/>
      <c r="O273" s="100"/>
      <c r="P273" s="100"/>
      <c r="Q273" s="100"/>
      <c r="R273" s="6">
        <f>IFERROR(IF(A273&gt;=1,VLOOKUP(E273,HOME!$AG$2:$AH$13,2,0),0),0)</f>
        <v>0</v>
      </c>
      <c r="S273" s="6">
        <f>IFERROR(IF(A273&gt;=1,VLOOKUP(F273,HOME!$AE$2:$AF$4,2,0),0),0)</f>
        <v>0</v>
      </c>
      <c r="T273" s="6">
        <f t="shared" si="29"/>
        <v>0</v>
      </c>
      <c r="U273" s="6">
        <f t="shared" si="32"/>
        <v>0</v>
      </c>
      <c r="V273" s="6">
        <f t="shared" si="30"/>
        <v>0</v>
      </c>
      <c r="W273" s="6">
        <f t="shared" si="33"/>
        <v>0</v>
      </c>
    </row>
    <row r="274" spans="1:23" ht="18" customHeight="1" x14ac:dyDescent="0.25">
      <c r="A274" s="94">
        <f t="shared" si="34"/>
        <v>0</v>
      </c>
      <c r="B274" s="94">
        <f>DATA!B275</f>
        <v>0</v>
      </c>
      <c r="C274" s="95">
        <f>DATA!C275</f>
        <v>0</v>
      </c>
      <c r="D274" s="95">
        <f>DATA!D275</f>
        <v>0</v>
      </c>
      <c r="E274" s="98"/>
      <c r="F274" s="98"/>
      <c r="G274" s="98"/>
      <c r="H274" s="98"/>
      <c r="I274" s="99"/>
      <c r="J274" s="96" t="str">
        <f t="shared" si="28"/>
        <v/>
      </c>
      <c r="K274" s="97" t="str">
        <f t="shared" si="31"/>
        <v/>
      </c>
      <c r="L274" s="100"/>
      <c r="M274" s="100"/>
      <c r="N274" s="100"/>
      <c r="O274" s="100"/>
      <c r="P274" s="100"/>
      <c r="Q274" s="100"/>
      <c r="R274" s="6">
        <f>IFERROR(IF(A274&gt;=1,VLOOKUP(E274,HOME!$AG$2:$AH$13,2,0),0),0)</f>
        <v>0</v>
      </c>
      <c r="S274" s="6">
        <f>IFERROR(IF(A274&gt;=1,VLOOKUP(F274,HOME!$AE$2:$AF$4,2,0),0),0)</f>
        <v>0</v>
      </c>
      <c r="T274" s="6">
        <f t="shared" si="29"/>
        <v>0</v>
      </c>
      <c r="U274" s="6">
        <f t="shared" si="32"/>
        <v>0</v>
      </c>
      <c r="V274" s="6">
        <f t="shared" si="30"/>
        <v>0</v>
      </c>
      <c r="W274" s="6">
        <f t="shared" si="33"/>
        <v>0</v>
      </c>
    </row>
    <row r="275" spans="1:23" ht="18" customHeight="1" x14ac:dyDescent="0.25">
      <c r="A275" s="94">
        <f t="shared" si="34"/>
        <v>0</v>
      </c>
      <c r="B275" s="94">
        <f>DATA!B276</f>
        <v>0</v>
      </c>
      <c r="C275" s="95">
        <f>DATA!C276</f>
        <v>0</v>
      </c>
      <c r="D275" s="95">
        <f>DATA!D276</f>
        <v>0</v>
      </c>
      <c r="E275" s="98"/>
      <c r="F275" s="98"/>
      <c r="G275" s="98"/>
      <c r="H275" s="98"/>
      <c r="I275" s="99"/>
      <c r="J275" s="96" t="str">
        <f t="shared" si="28"/>
        <v/>
      </c>
      <c r="K275" s="97" t="str">
        <f t="shared" si="31"/>
        <v/>
      </c>
      <c r="L275" s="100"/>
      <c r="M275" s="100"/>
      <c r="N275" s="100"/>
      <c r="O275" s="100"/>
      <c r="P275" s="100"/>
      <c r="Q275" s="100"/>
      <c r="R275" s="6">
        <f>IFERROR(IF(A275&gt;=1,VLOOKUP(E275,HOME!$AG$2:$AH$13,2,0),0),0)</f>
        <v>0</v>
      </c>
      <c r="S275" s="6">
        <f>IFERROR(IF(A275&gt;=1,VLOOKUP(F275,HOME!$AE$2:$AF$4,2,0),0),0)</f>
        <v>0</v>
      </c>
      <c r="T275" s="6">
        <f t="shared" si="29"/>
        <v>0</v>
      </c>
      <c r="U275" s="6">
        <f t="shared" si="32"/>
        <v>0</v>
      </c>
      <c r="V275" s="6">
        <f t="shared" si="30"/>
        <v>0</v>
      </c>
      <c r="W275" s="6">
        <f t="shared" si="33"/>
        <v>0</v>
      </c>
    </row>
    <row r="276" spans="1:23" ht="18" customHeight="1" x14ac:dyDescent="0.25">
      <c r="A276" s="94">
        <f t="shared" si="34"/>
        <v>0</v>
      </c>
      <c r="B276" s="94">
        <f>DATA!B277</f>
        <v>0</v>
      </c>
      <c r="C276" s="95">
        <f>DATA!C277</f>
        <v>0</v>
      </c>
      <c r="D276" s="95">
        <f>DATA!D277</f>
        <v>0</v>
      </c>
      <c r="E276" s="98"/>
      <c r="F276" s="98"/>
      <c r="G276" s="98"/>
      <c r="H276" s="98"/>
      <c r="I276" s="99"/>
      <c r="J276" s="96" t="str">
        <f t="shared" si="28"/>
        <v/>
      </c>
      <c r="K276" s="97" t="str">
        <f t="shared" si="31"/>
        <v/>
      </c>
      <c r="L276" s="100"/>
      <c r="M276" s="100"/>
      <c r="N276" s="100"/>
      <c r="O276" s="100"/>
      <c r="P276" s="100"/>
      <c r="Q276" s="100"/>
      <c r="R276" s="6">
        <f>IFERROR(IF(A276&gt;=1,VLOOKUP(E276,HOME!$AG$2:$AH$13,2,0),0),0)</f>
        <v>0</v>
      </c>
      <c r="S276" s="6">
        <f>IFERROR(IF(A276&gt;=1,VLOOKUP(F276,HOME!$AE$2:$AF$4,2,0),0),0)</f>
        <v>0</v>
      </c>
      <c r="T276" s="6">
        <f t="shared" si="29"/>
        <v>0</v>
      </c>
      <c r="U276" s="6">
        <f t="shared" si="32"/>
        <v>0</v>
      </c>
      <c r="V276" s="6">
        <f t="shared" si="30"/>
        <v>0</v>
      </c>
      <c r="W276" s="6">
        <f t="shared" si="33"/>
        <v>0</v>
      </c>
    </row>
    <row r="277" spans="1:23" ht="18" customHeight="1" x14ac:dyDescent="0.25">
      <c r="A277" s="94">
        <f t="shared" si="34"/>
        <v>0</v>
      </c>
      <c r="B277" s="94">
        <f>DATA!B278</f>
        <v>0</v>
      </c>
      <c r="C277" s="95">
        <f>DATA!C278</f>
        <v>0</v>
      </c>
      <c r="D277" s="95">
        <f>DATA!D278</f>
        <v>0</v>
      </c>
      <c r="E277" s="98"/>
      <c r="F277" s="98"/>
      <c r="G277" s="98"/>
      <c r="H277" s="98"/>
      <c r="I277" s="99"/>
      <c r="J277" s="96" t="str">
        <f t="shared" si="28"/>
        <v/>
      </c>
      <c r="K277" s="97" t="str">
        <f t="shared" si="31"/>
        <v/>
      </c>
      <c r="L277" s="100"/>
      <c r="M277" s="100"/>
      <c r="N277" s="100"/>
      <c r="O277" s="100"/>
      <c r="P277" s="100"/>
      <c r="Q277" s="100"/>
      <c r="R277" s="6">
        <f>IFERROR(IF(A277&gt;=1,VLOOKUP(E277,HOME!$AG$2:$AH$13,2,0),0),0)</f>
        <v>0</v>
      </c>
      <c r="S277" s="6">
        <f>IFERROR(IF(A277&gt;=1,VLOOKUP(F277,HOME!$AE$2:$AF$4,2,0),0),0)</f>
        <v>0</v>
      </c>
      <c r="T277" s="6">
        <f t="shared" si="29"/>
        <v>0</v>
      </c>
      <c r="U277" s="6">
        <f t="shared" si="32"/>
        <v>0</v>
      </c>
      <c r="V277" s="6">
        <f t="shared" si="30"/>
        <v>0</v>
      </c>
      <c r="W277" s="6">
        <f t="shared" si="33"/>
        <v>0</v>
      </c>
    </row>
    <row r="278" spans="1:23" ht="18" customHeight="1" x14ac:dyDescent="0.25">
      <c r="A278" s="94">
        <f t="shared" si="34"/>
        <v>0</v>
      </c>
      <c r="B278" s="94">
        <f>DATA!B279</f>
        <v>0</v>
      </c>
      <c r="C278" s="95">
        <f>DATA!C279</f>
        <v>0</v>
      </c>
      <c r="D278" s="95">
        <f>DATA!D279</f>
        <v>0</v>
      </c>
      <c r="E278" s="98"/>
      <c r="F278" s="98"/>
      <c r="G278" s="98"/>
      <c r="H278" s="98"/>
      <c r="I278" s="99"/>
      <c r="J278" s="96" t="str">
        <f t="shared" si="28"/>
        <v/>
      </c>
      <c r="K278" s="97" t="str">
        <f t="shared" si="31"/>
        <v/>
      </c>
      <c r="L278" s="100"/>
      <c r="M278" s="100"/>
      <c r="N278" s="100"/>
      <c r="O278" s="100"/>
      <c r="P278" s="100"/>
      <c r="Q278" s="100"/>
      <c r="R278" s="6">
        <f>IFERROR(IF(A278&gt;=1,VLOOKUP(E278,HOME!$AG$2:$AH$13,2,0),0),0)</f>
        <v>0</v>
      </c>
      <c r="S278" s="6">
        <f>IFERROR(IF(A278&gt;=1,VLOOKUP(F278,HOME!$AE$2:$AF$4,2,0),0),0)</f>
        <v>0</v>
      </c>
      <c r="T278" s="6">
        <f t="shared" si="29"/>
        <v>0</v>
      </c>
      <c r="U278" s="6">
        <f t="shared" si="32"/>
        <v>0</v>
      </c>
      <c r="V278" s="6">
        <f t="shared" si="30"/>
        <v>0</v>
      </c>
      <c r="W278" s="6">
        <f t="shared" si="33"/>
        <v>0</v>
      </c>
    </row>
    <row r="279" spans="1:23" ht="18" customHeight="1" x14ac:dyDescent="0.25">
      <c r="A279" s="94">
        <f t="shared" si="34"/>
        <v>0</v>
      </c>
      <c r="B279" s="94">
        <f>DATA!B280</f>
        <v>0</v>
      </c>
      <c r="C279" s="95">
        <f>DATA!C280</f>
        <v>0</v>
      </c>
      <c r="D279" s="95">
        <f>DATA!D280</f>
        <v>0</v>
      </c>
      <c r="E279" s="98"/>
      <c r="F279" s="98"/>
      <c r="G279" s="98"/>
      <c r="H279" s="98"/>
      <c r="I279" s="99"/>
      <c r="J279" s="96" t="str">
        <f t="shared" si="28"/>
        <v/>
      </c>
      <c r="K279" s="97" t="str">
        <f t="shared" si="31"/>
        <v/>
      </c>
      <c r="L279" s="100"/>
      <c r="M279" s="100"/>
      <c r="N279" s="100"/>
      <c r="O279" s="100"/>
      <c r="P279" s="100"/>
      <c r="Q279" s="100"/>
      <c r="R279" s="6">
        <f>IFERROR(IF(A279&gt;=1,VLOOKUP(E279,HOME!$AG$2:$AH$13,2,0),0),0)</f>
        <v>0</v>
      </c>
      <c r="S279" s="6">
        <f>IFERROR(IF(A279&gt;=1,VLOOKUP(F279,HOME!$AE$2:$AF$4,2,0),0),0)</f>
        <v>0</v>
      </c>
      <c r="T279" s="6">
        <f t="shared" si="29"/>
        <v>0</v>
      </c>
      <c r="U279" s="6">
        <f t="shared" si="32"/>
        <v>0</v>
      </c>
      <c r="V279" s="6">
        <f t="shared" si="30"/>
        <v>0</v>
      </c>
      <c r="W279" s="6">
        <f t="shared" si="33"/>
        <v>0</v>
      </c>
    </row>
    <row r="280" spans="1:23" ht="18" customHeight="1" x14ac:dyDescent="0.25">
      <c r="A280" s="94">
        <f t="shared" si="34"/>
        <v>0</v>
      </c>
      <c r="B280" s="94">
        <f>DATA!B281</f>
        <v>0</v>
      </c>
      <c r="C280" s="95">
        <f>DATA!C281</f>
        <v>0</v>
      </c>
      <c r="D280" s="95">
        <f>DATA!D281</f>
        <v>0</v>
      </c>
      <c r="E280" s="98"/>
      <c r="F280" s="98"/>
      <c r="G280" s="98"/>
      <c r="H280" s="98"/>
      <c r="I280" s="99"/>
      <c r="J280" s="96" t="str">
        <f t="shared" si="28"/>
        <v/>
      </c>
      <c r="K280" s="97" t="str">
        <f t="shared" si="31"/>
        <v/>
      </c>
      <c r="L280" s="100"/>
      <c r="M280" s="100"/>
      <c r="N280" s="100"/>
      <c r="O280" s="100"/>
      <c r="P280" s="100"/>
      <c r="Q280" s="100"/>
      <c r="R280" s="6">
        <f>IFERROR(IF(A280&gt;=1,VLOOKUP(E280,HOME!$AG$2:$AH$13,2,0),0),0)</f>
        <v>0</v>
      </c>
      <c r="S280" s="6">
        <f>IFERROR(IF(A280&gt;=1,VLOOKUP(F280,HOME!$AE$2:$AF$4,2,0),0),0)</f>
        <v>0</v>
      </c>
      <c r="T280" s="6">
        <f t="shared" si="29"/>
        <v>0</v>
      </c>
      <c r="U280" s="6">
        <f t="shared" si="32"/>
        <v>0</v>
      </c>
      <c r="V280" s="6">
        <f t="shared" si="30"/>
        <v>0</v>
      </c>
      <c r="W280" s="6">
        <f t="shared" si="33"/>
        <v>0</v>
      </c>
    </row>
    <row r="281" spans="1:23" ht="18" customHeight="1" x14ac:dyDescent="0.25">
      <c r="A281" s="94">
        <f t="shared" si="34"/>
        <v>0</v>
      </c>
      <c r="B281" s="94">
        <f>DATA!B282</f>
        <v>0</v>
      </c>
      <c r="C281" s="95">
        <f>DATA!C282</f>
        <v>0</v>
      </c>
      <c r="D281" s="95">
        <f>DATA!D282</f>
        <v>0</v>
      </c>
      <c r="E281" s="98"/>
      <c r="F281" s="98"/>
      <c r="G281" s="98"/>
      <c r="H281" s="98"/>
      <c r="I281" s="99"/>
      <c r="J281" s="96" t="str">
        <f t="shared" si="28"/>
        <v/>
      </c>
      <c r="K281" s="97" t="str">
        <f t="shared" si="31"/>
        <v/>
      </c>
      <c r="L281" s="100"/>
      <c r="M281" s="100"/>
      <c r="N281" s="100"/>
      <c r="O281" s="100"/>
      <c r="P281" s="100"/>
      <c r="Q281" s="100"/>
      <c r="R281" s="6">
        <f>IFERROR(IF(A281&gt;=1,VLOOKUP(E281,HOME!$AG$2:$AH$13,2,0),0),0)</f>
        <v>0</v>
      </c>
      <c r="S281" s="6">
        <f>IFERROR(IF(A281&gt;=1,VLOOKUP(F281,HOME!$AE$2:$AF$4,2,0),0),0)</f>
        <v>0</v>
      </c>
      <c r="T281" s="6">
        <f t="shared" si="29"/>
        <v>0</v>
      </c>
      <c r="U281" s="6">
        <f t="shared" si="32"/>
        <v>0</v>
      </c>
      <c r="V281" s="6">
        <f t="shared" si="30"/>
        <v>0</v>
      </c>
      <c r="W281" s="6">
        <f t="shared" si="33"/>
        <v>0</v>
      </c>
    </row>
    <row r="282" spans="1:23" ht="18" customHeight="1" x14ac:dyDescent="0.25">
      <c r="A282" s="94">
        <f t="shared" si="34"/>
        <v>0</v>
      </c>
      <c r="B282" s="94">
        <f>DATA!B283</f>
        <v>0</v>
      </c>
      <c r="C282" s="95">
        <f>DATA!C283</f>
        <v>0</v>
      </c>
      <c r="D282" s="95">
        <f>DATA!D283</f>
        <v>0</v>
      </c>
      <c r="E282" s="98"/>
      <c r="F282" s="98"/>
      <c r="G282" s="98"/>
      <c r="H282" s="98"/>
      <c r="I282" s="99"/>
      <c r="J282" s="96" t="str">
        <f t="shared" si="28"/>
        <v/>
      </c>
      <c r="K282" s="97" t="str">
        <f t="shared" si="31"/>
        <v/>
      </c>
      <c r="L282" s="100"/>
      <c r="M282" s="100"/>
      <c r="N282" s="100"/>
      <c r="O282" s="100"/>
      <c r="P282" s="100"/>
      <c r="Q282" s="100"/>
      <c r="R282" s="6">
        <f>IFERROR(IF(A282&gt;=1,VLOOKUP(E282,HOME!$AG$2:$AH$13,2,0),0),0)</f>
        <v>0</v>
      </c>
      <c r="S282" s="6">
        <f>IFERROR(IF(A282&gt;=1,VLOOKUP(F282,HOME!$AE$2:$AF$4,2,0),0),0)</f>
        <v>0</v>
      </c>
      <c r="T282" s="6">
        <f t="shared" si="29"/>
        <v>0</v>
      </c>
      <c r="U282" s="6">
        <f t="shared" si="32"/>
        <v>0</v>
      </c>
      <c r="V282" s="6">
        <f t="shared" si="30"/>
        <v>0</v>
      </c>
      <c r="W282" s="6">
        <f t="shared" si="33"/>
        <v>0</v>
      </c>
    </row>
    <row r="283" spans="1:23" ht="18" customHeight="1" x14ac:dyDescent="0.25">
      <c r="A283" s="94">
        <f t="shared" si="34"/>
        <v>0</v>
      </c>
      <c r="B283" s="94">
        <f>DATA!B284</f>
        <v>0</v>
      </c>
      <c r="C283" s="95">
        <f>DATA!C284</f>
        <v>0</v>
      </c>
      <c r="D283" s="95">
        <f>DATA!D284</f>
        <v>0</v>
      </c>
      <c r="E283" s="98"/>
      <c r="F283" s="98"/>
      <c r="G283" s="98"/>
      <c r="H283" s="98"/>
      <c r="I283" s="99"/>
      <c r="J283" s="96" t="str">
        <f t="shared" si="28"/>
        <v/>
      </c>
      <c r="K283" s="97" t="str">
        <f t="shared" si="31"/>
        <v/>
      </c>
      <c r="L283" s="100"/>
      <c r="M283" s="100"/>
      <c r="N283" s="100"/>
      <c r="O283" s="100"/>
      <c r="P283" s="100"/>
      <c r="Q283" s="100"/>
      <c r="R283" s="6">
        <f>IFERROR(IF(A283&gt;=1,VLOOKUP(E283,HOME!$AG$2:$AH$13,2,0),0),0)</f>
        <v>0</v>
      </c>
      <c r="S283" s="6">
        <f>IFERROR(IF(A283&gt;=1,VLOOKUP(F283,HOME!$AE$2:$AF$4,2,0),0),0)</f>
        <v>0</v>
      </c>
      <c r="T283" s="6">
        <f t="shared" si="29"/>
        <v>0</v>
      </c>
      <c r="U283" s="6">
        <f t="shared" si="32"/>
        <v>0</v>
      </c>
      <c r="V283" s="6">
        <f t="shared" si="30"/>
        <v>0</v>
      </c>
      <c r="W283" s="6">
        <f t="shared" si="33"/>
        <v>0</v>
      </c>
    </row>
    <row r="284" spans="1:23" ht="18" customHeight="1" x14ac:dyDescent="0.25">
      <c r="A284" s="94">
        <f t="shared" si="34"/>
        <v>0</v>
      </c>
      <c r="B284" s="94">
        <f>DATA!B285</f>
        <v>0</v>
      </c>
      <c r="C284" s="95">
        <f>DATA!C285</f>
        <v>0</v>
      </c>
      <c r="D284" s="95">
        <f>DATA!D285</f>
        <v>0</v>
      </c>
      <c r="E284" s="98"/>
      <c r="F284" s="98"/>
      <c r="G284" s="98"/>
      <c r="H284" s="98"/>
      <c r="I284" s="99"/>
      <c r="J284" s="96" t="str">
        <f t="shared" si="28"/>
        <v/>
      </c>
      <c r="K284" s="97" t="str">
        <f t="shared" si="31"/>
        <v/>
      </c>
      <c r="L284" s="100"/>
      <c r="M284" s="100"/>
      <c r="N284" s="100"/>
      <c r="O284" s="100"/>
      <c r="P284" s="100"/>
      <c r="Q284" s="100"/>
      <c r="R284" s="6">
        <f>IFERROR(IF(A284&gt;=1,VLOOKUP(E284,HOME!$AG$2:$AH$13,2,0),0),0)</f>
        <v>0</v>
      </c>
      <c r="S284" s="6">
        <f>IFERROR(IF(A284&gt;=1,VLOOKUP(F284,HOME!$AE$2:$AF$4,2,0),0),0)</f>
        <v>0</v>
      </c>
      <c r="T284" s="6">
        <f t="shared" si="29"/>
        <v>0</v>
      </c>
      <c r="U284" s="6">
        <f t="shared" si="32"/>
        <v>0</v>
      </c>
      <c r="V284" s="6">
        <f t="shared" si="30"/>
        <v>0</v>
      </c>
      <c r="W284" s="6">
        <f t="shared" si="33"/>
        <v>0</v>
      </c>
    </row>
    <row r="285" spans="1:23" ht="18" customHeight="1" x14ac:dyDescent="0.25">
      <c r="A285" s="94">
        <f t="shared" si="34"/>
        <v>0</v>
      </c>
      <c r="B285" s="94">
        <f>DATA!B286</f>
        <v>0</v>
      </c>
      <c r="C285" s="95">
        <f>DATA!C286</f>
        <v>0</v>
      </c>
      <c r="D285" s="95">
        <f>DATA!D286</f>
        <v>0</v>
      </c>
      <c r="E285" s="98"/>
      <c r="F285" s="98"/>
      <c r="G285" s="98"/>
      <c r="H285" s="98"/>
      <c r="I285" s="99"/>
      <c r="J285" s="96" t="str">
        <f t="shared" si="28"/>
        <v/>
      </c>
      <c r="K285" s="97" t="str">
        <f t="shared" si="31"/>
        <v/>
      </c>
      <c r="L285" s="100"/>
      <c r="M285" s="100"/>
      <c r="N285" s="100"/>
      <c r="O285" s="100"/>
      <c r="P285" s="100"/>
      <c r="Q285" s="100"/>
      <c r="R285" s="6">
        <f>IFERROR(IF(A285&gt;=1,VLOOKUP(E285,HOME!$AG$2:$AH$13,2,0),0),0)</f>
        <v>0</v>
      </c>
      <c r="S285" s="6">
        <f>IFERROR(IF(A285&gt;=1,VLOOKUP(F285,HOME!$AE$2:$AF$4,2,0),0),0)</f>
        <v>0</v>
      </c>
      <c r="T285" s="6">
        <f t="shared" si="29"/>
        <v>0</v>
      </c>
      <c r="U285" s="6">
        <f t="shared" si="32"/>
        <v>0</v>
      </c>
      <c r="V285" s="6">
        <f t="shared" si="30"/>
        <v>0</v>
      </c>
      <c r="W285" s="6">
        <f t="shared" si="33"/>
        <v>0</v>
      </c>
    </row>
    <row r="286" spans="1:23" ht="18" customHeight="1" x14ac:dyDescent="0.25">
      <c r="A286" s="94">
        <f t="shared" si="34"/>
        <v>0</v>
      </c>
      <c r="B286" s="94">
        <f>DATA!B287</f>
        <v>0</v>
      </c>
      <c r="C286" s="95">
        <f>DATA!C287</f>
        <v>0</v>
      </c>
      <c r="D286" s="95">
        <f>DATA!D287</f>
        <v>0</v>
      </c>
      <c r="E286" s="98"/>
      <c r="F286" s="98"/>
      <c r="G286" s="98"/>
      <c r="H286" s="98"/>
      <c r="I286" s="99"/>
      <c r="J286" s="96" t="str">
        <f t="shared" si="28"/>
        <v/>
      </c>
      <c r="K286" s="97" t="str">
        <f t="shared" si="31"/>
        <v/>
      </c>
      <c r="L286" s="100"/>
      <c r="M286" s="100"/>
      <c r="N286" s="100"/>
      <c r="O286" s="100"/>
      <c r="P286" s="100"/>
      <c r="Q286" s="100"/>
      <c r="R286" s="6">
        <f>IFERROR(IF(A286&gt;=1,VLOOKUP(E286,HOME!$AG$2:$AH$13,2,0),0),0)</f>
        <v>0</v>
      </c>
      <c r="S286" s="6">
        <f>IFERROR(IF(A286&gt;=1,VLOOKUP(F286,HOME!$AE$2:$AF$4,2,0),0),0)</f>
        <v>0</v>
      </c>
      <c r="T286" s="6">
        <f t="shared" si="29"/>
        <v>0</v>
      </c>
      <c r="U286" s="6">
        <f t="shared" si="32"/>
        <v>0</v>
      </c>
      <c r="V286" s="6">
        <f t="shared" si="30"/>
        <v>0</v>
      </c>
      <c r="W286" s="6">
        <f t="shared" si="33"/>
        <v>0</v>
      </c>
    </row>
    <row r="287" spans="1:23" ht="18" customHeight="1" x14ac:dyDescent="0.25">
      <c r="A287" s="94">
        <f t="shared" si="34"/>
        <v>0</v>
      </c>
      <c r="B287" s="94">
        <f>DATA!B288</f>
        <v>0</v>
      </c>
      <c r="C287" s="95">
        <f>DATA!C288</f>
        <v>0</v>
      </c>
      <c r="D287" s="95">
        <f>DATA!D288</f>
        <v>0</v>
      </c>
      <c r="E287" s="98"/>
      <c r="F287" s="98"/>
      <c r="G287" s="98"/>
      <c r="H287" s="98"/>
      <c r="I287" s="99"/>
      <c r="J287" s="96" t="str">
        <f t="shared" si="28"/>
        <v/>
      </c>
      <c r="K287" s="97" t="str">
        <f t="shared" si="31"/>
        <v/>
      </c>
      <c r="L287" s="100"/>
      <c r="M287" s="100"/>
      <c r="N287" s="100"/>
      <c r="O287" s="100"/>
      <c r="P287" s="100"/>
      <c r="Q287" s="100"/>
      <c r="R287" s="6">
        <f>IFERROR(IF(A287&gt;=1,VLOOKUP(E287,HOME!$AG$2:$AH$13,2,0),0),0)</f>
        <v>0</v>
      </c>
      <c r="S287" s="6">
        <f>IFERROR(IF(A287&gt;=1,VLOOKUP(F287,HOME!$AE$2:$AF$4,2,0),0),0)</f>
        <v>0</v>
      </c>
      <c r="T287" s="6">
        <f t="shared" si="29"/>
        <v>0</v>
      </c>
      <c r="U287" s="6">
        <f t="shared" si="32"/>
        <v>0</v>
      </c>
      <c r="V287" s="6">
        <f t="shared" si="30"/>
        <v>0</v>
      </c>
      <c r="W287" s="6">
        <f t="shared" si="33"/>
        <v>0</v>
      </c>
    </row>
    <row r="288" spans="1:23" ht="18" customHeight="1" x14ac:dyDescent="0.25">
      <c r="A288" s="94">
        <f t="shared" si="34"/>
        <v>0</v>
      </c>
      <c r="B288" s="94">
        <f>DATA!B289</f>
        <v>0</v>
      </c>
      <c r="C288" s="95">
        <f>DATA!C289</f>
        <v>0</v>
      </c>
      <c r="D288" s="95">
        <f>DATA!D289</f>
        <v>0</v>
      </c>
      <c r="E288" s="98"/>
      <c r="F288" s="98"/>
      <c r="G288" s="98"/>
      <c r="H288" s="98"/>
      <c r="I288" s="99"/>
      <c r="J288" s="96" t="str">
        <f t="shared" si="28"/>
        <v/>
      </c>
      <c r="K288" s="97" t="str">
        <f t="shared" si="31"/>
        <v/>
      </c>
      <c r="L288" s="100"/>
      <c r="M288" s="100"/>
      <c r="N288" s="100"/>
      <c r="O288" s="100"/>
      <c r="P288" s="100"/>
      <c r="Q288" s="100"/>
      <c r="R288" s="6">
        <f>IFERROR(IF(A288&gt;=1,VLOOKUP(E288,HOME!$AG$2:$AH$13,2,0),0),0)</f>
        <v>0</v>
      </c>
      <c r="S288" s="6">
        <f>IFERROR(IF(A288&gt;=1,VLOOKUP(F288,HOME!$AE$2:$AF$4,2,0),0),0)</f>
        <v>0</v>
      </c>
      <c r="T288" s="6">
        <f t="shared" si="29"/>
        <v>0</v>
      </c>
      <c r="U288" s="6">
        <f t="shared" si="32"/>
        <v>0</v>
      </c>
      <c r="V288" s="6">
        <f t="shared" si="30"/>
        <v>0</v>
      </c>
      <c r="W288" s="6">
        <f t="shared" si="33"/>
        <v>0</v>
      </c>
    </row>
    <row r="289" spans="1:23" ht="18" customHeight="1" x14ac:dyDescent="0.25">
      <c r="A289" s="94">
        <f t="shared" si="34"/>
        <v>0</v>
      </c>
      <c r="B289" s="94">
        <f>DATA!B290</f>
        <v>0</v>
      </c>
      <c r="C289" s="95">
        <f>DATA!C290</f>
        <v>0</v>
      </c>
      <c r="D289" s="95">
        <f>DATA!D290</f>
        <v>0</v>
      </c>
      <c r="E289" s="98"/>
      <c r="F289" s="98"/>
      <c r="G289" s="98"/>
      <c r="H289" s="98"/>
      <c r="I289" s="99"/>
      <c r="J289" s="96" t="str">
        <f t="shared" si="28"/>
        <v/>
      </c>
      <c r="K289" s="97" t="str">
        <f t="shared" si="31"/>
        <v/>
      </c>
      <c r="L289" s="100"/>
      <c r="M289" s="100"/>
      <c r="N289" s="100"/>
      <c r="O289" s="100"/>
      <c r="P289" s="100"/>
      <c r="Q289" s="100"/>
      <c r="R289" s="6">
        <f>IFERROR(IF(A289&gt;=1,VLOOKUP(E289,HOME!$AG$2:$AH$13,2,0),0),0)</f>
        <v>0</v>
      </c>
      <c r="S289" s="6">
        <f>IFERROR(IF(A289&gt;=1,VLOOKUP(F289,HOME!$AE$2:$AF$4,2,0),0),0)</f>
        <v>0</v>
      </c>
      <c r="T289" s="6">
        <f t="shared" si="29"/>
        <v>0</v>
      </c>
      <c r="U289" s="6">
        <f t="shared" si="32"/>
        <v>0</v>
      </c>
      <c r="V289" s="6">
        <f t="shared" si="30"/>
        <v>0</v>
      </c>
      <c r="W289" s="6">
        <f t="shared" si="33"/>
        <v>0</v>
      </c>
    </row>
    <row r="290" spans="1:23" ht="18" customHeight="1" x14ac:dyDescent="0.25">
      <c r="A290" s="94">
        <f t="shared" si="34"/>
        <v>0</v>
      </c>
      <c r="B290" s="94">
        <f>DATA!B291</f>
        <v>0</v>
      </c>
      <c r="C290" s="95">
        <f>DATA!C291</f>
        <v>0</v>
      </c>
      <c r="D290" s="95">
        <f>DATA!D291</f>
        <v>0</v>
      </c>
      <c r="E290" s="98"/>
      <c r="F290" s="98"/>
      <c r="G290" s="98"/>
      <c r="H290" s="98"/>
      <c r="I290" s="99"/>
      <c r="J290" s="96" t="str">
        <f t="shared" si="28"/>
        <v/>
      </c>
      <c r="K290" s="97" t="str">
        <f t="shared" si="31"/>
        <v/>
      </c>
      <c r="L290" s="100"/>
      <c r="M290" s="100"/>
      <c r="N290" s="100"/>
      <c r="O290" s="100"/>
      <c r="P290" s="100"/>
      <c r="Q290" s="100"/>
      <c r="R290" s="6">
        <f>IFERROR(IF(A290&gt;=1,VLOOKUP(E290,HOME!$AG$2:$AH$13,2,0),0),0)</f>
        <v>0</v>
      </c>
      <c r="S290" s="6">
        <f>IFERROR(IF(A290&gt;=1,VLOOKUP(F290,HOME!$AE$2:$AF$4,2,0),0),0)</f>
        <v>0</v>
      </c>
      <c r="T290" s="6">
        <f t="shared" si="29"/>
        <v>0</v>
      </c>
      <c r="U290" s="6">
        <f t="shared" si="32"/>
        <v>0</v>
      </c>
      <c r="V290" s="6">
        <f t="shared" si="30"/>
        <v>0</v>
      </c>
      <c r="W290" s="6">
        <f t="shared" si="33"/>
        <v>0</v>
      </c>
    </row>
    <row r="291" spans="1:23" ht="18" customHeight="1" x14ac:dyDescent="0.25">
      <c r="A291" s="94">
        <f t="shared" si="34"/>
        <v>0</v>
      </c>
      <c r="B291" s="94">
        <f>DATA!B292</f>
        <v>0</v>
      </c>
      <c r="C291" s="95">
        <f>DATA!C292</f>
        <v>0</v>
      </c>
      <c r="D291" s="95">
        <f>DATA!D292</f>
        <v>0</v>
      </c>
      <c r="E291" s="98"/>
      <c r="F291" s="98"/>
      <c r="G291" s="98"/>
      <c r="H291" s="98"/>
      <c r="I291" s="99"/>
      <c r="J291" s="96" t="str">
        <f t="shared" si="28"/>
        <v/>
      </c>
      <c r="K291" s="97" t="str">
        <f t="shared" si="31"/>
        <v/>
      </c>
      <c r="L291" s="100"/>
      <c r="M291" s="100"/>
      <c r="N291" s="100"/>
      <c r="O291" s="100"/>
      <c r="P291" s="100"/>
      <c r="Q291" s="100"/>
      <c r="R291" s="6">
        <f>IFERROR(IF(A291&gt;=1,VLOOKUP(E291,HOME!$AG$2:$AH$13,2,0),0),0)</f>
        <v>0</v>
      </c>
      <c r="S291" s="6">
        <f>IFERROR(IF(A291&gt;=1,VLOOKUP(F291,HOME!$AE$2:$AF$4,2,0),0),0)</f>
        <v>0</v>
      </c>
      <c r="T291" s="6">
        <f t="shared" si="29"/>
        <v>0</v>
      </c>
      <c r="U291" s="6">
        <f t="shared" si="32"/>
        <v>0</v>
      </c>
      <c r="V291" s="6">
        <f t="shared" si="30"/>
        <v>0</v>
      </c>
      <c r="W291" s="6">
        <f t="shared" si="33"/>
        <v>0</v>
      </c>
    </row>
    <row r="292" spans="1:23" ht="18" customHeight="1" x14ac:dyDescent="0.25">
      <c r="A292" s="94">
        <f t="shared" si="34"/>
        <v>0</v>
      </c>
      <c r="B292" s="94">
        <f>DATA!B293</f>
        <v>0</v>
      </c>
      <c r="C292" s="95">
        <f>DATA!C293</f>
        <v>0</v>
      </c>
      <c r="D292" s="95">
        <f>DATA!D293</f>
        <v>0</v>
      </c>
      <c r="E292" s="98"/>
      <c r="F292" s="98"/>
      <c r="G292" s="98"/>
      <c r="H292" s="98"/>
      <c r="I292" s="99"/>
      <c r="J292" s="96" t="str">
        <f t="shared" si="28"/>
        <v/>
      </c>
      <c r="K292" s="97" t="str">
        <f t="shared" si="31"/>
        <v/>
      </c>
      <c r="L292" s="100"/>
      <c r="M292" s="100"/>
      <c r="N292" s="100"/>
      <c r="O292" s="100"/>
      <c r="P292" s="100"/>
      <c r="Q292" s="100"/>
      <c r="R292" s="6">
        <f>IFERROR(IF(A292&gt;=1,VLOOKUP(E292,HOME!$AG$2:$AH$13,2,0),0),0)</f>
        <v>0</v>
      </c>
      <c r="S292" s="6">
        <f>IFERROR(IF(A292&gt;=1,VLOOKUP(F292,HOME!$AE$2:$AF$4,2,0),0),0)</f>
        <v>0</v>
      </c>
      <c r="T292" s="6">
        <f t="shared" si="29"/>
        <v>0</v>
      </c>
      <c r="U292" s="6">
        <f t="shared" si="32"/>
        <v>0</v>
      </c>
      <c r="V292" s="6">
        <f t="shared" si="30"/>
        <v>0</v>
      </c>
      <c r="W292" s="6">
        <f t="shared" si="33"/>
        <v>0</v>
      </c>
    </row>
    <row r="293" spans="1:23" ht="18" customHeight="1" x14ac:dyDescent="0.25">
      <c r="A293" s="94">
        <f t="shared" si="34"/>
        <v>0</v>
      </c>
      <c r="B293" s="94">
        <f>DATA!B294</f>
        <v>0</v>
      </c>
      <c r="C293" s="95">
        <f>DATA!C294</f>
        <v>0</v>
      </c>
      <c r="D293" s="95">
        <f>DATA!D294</f>
        <v>0</v>
      </c>
      <c r="E293" s="98"/>
      <c r="F293" s="98"/>
      <c r="G293" s="98"/>
      <c r="H293" s="98"/>
      <c r="I293" s="99"/>
      <c r="J293" s="96" t="str">
        <f t="shared" si="28"/>
        <v/>
      </c>
      <c r="K293" s="97" t="str">
        <f t="shared" si="31"/>
        <v/>
      </c>
      <c r="L293" s="100"/>
      <c r="M293" s="100"/>
      <c r="N293" s="100"/>
      <c r="O293" s="100"/>
      <c r="P293" s="100"/>
      <c r="Q293" s="100"/>
      <c r="R293" s="6">
        <f>IFERROR(IF(A293&gt;=1,VLOOKUP(E293,HOME!$AG$2:$AH$13,2,0),0),0)</f>
        <v>0</v>
      </c>
      <c r="S293" s="6">
        <f>IFERROR(IF(A293&gt;=1,VLOOKUP(F293,HOME!$AE$2:$AF$4,2,0),0),0)</f>
        <v>0</v>
      </c>
      <c r="T293" s="6">
        <f t="shared" si="29"/>
        <v>0</v>
      </c>
      <c r="U293" s="6">
        <f t="shared" si="32"/>
        <v>0</v>
      </c>
      <c r="V293" s="6">
        <f t="shared" si="30"/>
        <v>0</v>
      </c>
      <c r="W293" s="6">
        <f t="shared" si="33"/>
        <v>0</v>
      </c>
    </row>
    <row r="294" spans="1:23" ht="18" customHeight="1" x14ac:dyDescent="0.25">
      <c r="A294" s="94">
        <f t="shared" si="34"/>
        <v>0</v>
      </c>
      <c r="B294" s="94">
        <f>DATA!B295</f>
        <v>0</v>
      </c>
      <c r="C294" s="95">
        <f>DATA!C295</f>
        <v>0</v>
      </c>
      <c r="D294" s="95">
        <f>DATA!D295</f>
        <v>0</v>
      </c>
      <c r="E294" s="98"/>
      <c r="F294" s="98"/>
      <c r="G294" s="98"/>
      <c r="H294" s="98"/>
      <c r="I294" s="99"/>
      <c r="J294" s="96" t="str">
        <f t="shared" si="28"/>
        <v/>
      </c>
      <c r="K294" s="97" t="str">
        <f t="shared" si="31"/>
        <v/>
      </c>
      <c r="L294" s="100"/>
      <c r="M294" s="100"/>
      <c r="N294" s="100"/>
      <c r="O294" s="100"/>
      <c r="P294" s="100"/>
      <c r="Q294" s="100"/>
      <c r="R294" s="6">
        <f>IFERROR(IF(A294&gt;=1,VLOOKUP(E294,HOME!$AG$2:$AH$13,2,0),0),0)</f>
        <v>0</v>
      </c>
      <c r="S294" s="6">
        <f>IFERROR(IF(A294&gt;=1,VLOOKUP(F294,HOME!$AE$2:$AF$4,2,0),0),0)</f>
        <v>0</v>
      </c>
      <c r="T294" s="6">
        <f t="shared" si="29"/>
        <v>0</v>
      </c>
      <c r="U294" s="6">
        <f t="shared" si="32"/>
        <v>0</v>
      </c>
      <c r="V294" s="6">
        <f t="shared" si="30"/>
        <v>0</v>
      </c>
      <c r="W294" s="6">
        <f t="shared" si="33"/>
        <v>0</v>
      </c>
    </row>
    <row r="295" spans="1:23" ht="18" customHeight="1" x14ac:dyDescent="0.25">
      <c r="A295" s="94">
        <f t="shared" si="34"/>
        <v>0</v>
      </c>
      <c r="B295" s="94">
        <f>DATA!B296</f>
        <v>0</v>
      </c>
      <c r="C295" s="95">
        <f>DATA!C296</f>
        <v>0</v>
      </c>
      <c r="D295" s="95">
        <f>DATA!D296</f>
        <v>0</v>
      </c>
      <c r="E295" s="98"/>
      <c r="F295" s="98"/>
      <c r="G295" s="98"/>
      <c r="H295" s="98"/>
      <c r="I295" s="99"/>
      <c r="J295" s="96" t="str">
        <f t="shared" si="28"/>
        <v/>
      </c>
      <c r="K295" s="97" t="str">
        <f t="shared" si="31"/>
        <v/>
      </c>
      <c r="L295" s="100"/>
      <c r="M295" s="100"/>
      <c r="N295" s="100"/>
      <c r="O295" s="100"/>
      <c r="P295" s="100"/>
      <c r="Q295" s="100"/>
      <c r="R295" s="6">
        <f>IFERROR(IF(A295&gt;=1,VLOOKUP(E295,HOME!$AG$2:$AH$13,2,0),0),0)</f>
        <v>0</v>
      </c>
      <c r="S295" s="6">
        <f>IFERROR(IF(A295&gt;=1,VLOOKUP(F295,HOME!$AE$2:$AF$4,2,0),0),0)</f>
        <v>0</v>
      </c>
      <c r="T295" s="6">
        <f t="shared" si="29"/>
        <v>0</v>
      </c>
      <c r="U295" s="6">
        <f t="shared" si="32"/>
        <v>0</v>
      </c>
      <c r="V295" s="6">
        <f t="shared" si="30"/>
        <v>0</v>
      </c>
      <c r="W295" s="6">
        <f t="shared" si="33"/>
        <v>0</v>
      </c>
    </row>
    <row r="296" spans="1:23" ht="18" customHeight="1" x14ac:dyDescent="0.25">
      <c r="A296" s="94">
        <f t="shared" si="34"/>
        <v>0</v>
      </c>
      <c r="B296" s="94">
        <f>DATA!B297</f>
        <v>0</v>
      </c>
      <c r="C296" s="95">
        <f>DATA!C297</f>
        <v>0</v>
      </c>
      <c r="D296" s="95">
        <f>DATA!D297</f>
        <v>0</v>
      </c>
      <c r="E296" s="98"/>
      <c r="F296" s="98"/>
      <c r="G296" s="98"/>
      <c r="H296" s="98"/>
      <c r="I296" s="99"/>
      <c r="J296" s="96" t="str">
        <f t="shared" si="28"/>
        <v/>
      </c>
      <c r="K296" s="97" t="str">
        <f t="shared" si="31"/>
        <v/>
      </c>
      <c r="L296" s="100"/>
      <c r="M296" s="100"/>
      <c r="N296" s="100"/>
      <c r="O296" s="100"/>
      <c r="P296" s="100"/>
      <c r="Q296" s="100"/>
      <c r="R296" s="6">
        <f>IFERROR(IF(A296&gt;=1,VLOOKUP(E296,HOME!$AG$2:$AH$13,2,0),0),0)</f>
        <v>0</v>
      </c>
      <c r="S296" s="6">
        <f>IFERROR(IF(A296&gt;=1,VLOOKUP(F296,HOME!$AE$2:$AF$4,2,0),0),0)</f>
        <v>0</v>
      </c>
      <c r="T296" s="6">
        <f t="shared" si="29"/>
        <v>0</v>
      </c>
      <c r="U296" s="6">
        <f t="shared" si="32"/>
        <v>0</v>
      </c>
      <c r="V296" s="6">
        <f t="shared" si="30"/>
        <v>0</v>
      </c>
      <c r="W296" s="6">
        <f t="shared" si="33"/>
        <v>0</v>
      </c>
    </row>
    <row r="297" spans="1:23" ht="18" customHeight="1" x14ac:dyDescent="0.25">
      <c r="A297" s="94">
        <f t="shared" si="34"/>
        <v>0</v>
      </c>
      <c r="B297" s="94">
        <f>DATA!B298</f>
        <v>0</v>
      </c>
      <c r="C297" s="95">
        <f>DATA!C298</f>
        <v>0</v>
      </c>
      <c r="D297" s="95">
        <f>DATA!D298</f>
        <v>0</v>
      </c>
      <c r="E297" s="98"/>
      <c r="F297" s="98"/>
      <c r="G297" s="98"/>
      <c r="H297" s="98"/>
      <c r="I297" s="99"/>
      <c r="J297" s="96" t="str">
        <f t="shared" si="28"/>
        <v/>
      </c>
      <c r="K297" s="97" t="str">
        <f t="shared" si="31"/>
        <v/>
      </c>
      <c r="L297" s="100"/>
      <c r="M297" s="100"/>
      <c r="N297" s="100"/>
      <c r="O297" s="100"/>
      <c r="P297" s="100"/>
      <c r="Q297" s="100"/>
      <c r="R297" s="6">
        <f>IFERROR(IF(A297&gt;=1,VLOOKUP(E297,HOME!$AG$2:$AH$13,2,0),0),0)</f>
        <v>0</v>
      </c>
      <c r="S297" s="6">
        <f>IFERROR(IF(A297&gt;=1,VLOOKUP(F297,HOME!$AE$2:$AF$4,2,0),0),0)</f>
        <v>0</v>
      </c>
      <c r="T297" s="6">
        <f t="shared" si="29"/>
        <v>0</v>
      </c>
      <c r="U297" s="6">
        <f t="shared" si="32"/>
        <v>0</v>
      </c>
      <c r="V297" s="6">
        <f t="shared" si="30"/>
        <v>0</v>
      </c>
      <c r="W297" s="6">
        <f t="shared" si="33"/>
        <v>0</v>
      </c>
    </row>
    <row r="298" spans="1:23" ht="18" customHeight="1" x14ac:dyDescent="0.25">
      <c r="A298" s="94">
        <f t="shared" si="34"/>
        <v>0</v>
      </c>
      <c r="B298" s="94">
        <f>DATA!B299</f>
        <v>0</v>
      </c>
      <c r="C298" s="95">
        <f>DATA!C299</f>
        <v>0</v>
      </c>
      <c r="D298" s="95">
        <f>DATA!D299</f>
        <v>0</v>
      </c>
      <c r="E298" s="98"/>
      <c r="F298" s="98"/>
      <c r="G298" s="98"/>
      <c r="H298" s="98"/>
      <c r="I298" s="99"/>
      <c r="J298" s="96" t="str">
        <f t="shared" si="28"/>
        <v/>
      </c>
      <c r="K298" s="97" t="str">
        <f t="shared" si="31"/>
        <v/>
      </c>
      <c r="L298" s="100"/>
      <c r="M298" s="100"/>
      <c r="N298" s="100"/>
      <c r="O298" s="100"/>
      <c r="P298" s="100"/>
      <c r="Q298" s="100"/>
      <c r="R298" s="6">
        <f>IFERROR(IF(A298&gt;=1,VLOOKUP(E298,HOME!$AG$2:$AH$13,2,0),0),0)</f>
        <v>0</v>
      </c>
      <c r="S298" s="6">
        <f>IFERROR(IF(A298&gt;=1,VLOOKUP(F298,HOME!$AE$2:$AF$4,2,0),0),0)</f>
        <v>0</v>
      </c>
      <c r="T298" s="6">
        <f t="shared" si="29"/>
        <v>0</v>
      </c>
      <c r="U298" s="6">
        <f t="shared" si="32"/>
        <v>0</v>
      </c>
      <c r="V298" s="6">
        <f t="shared" si="30"/>
        <v>0</v>
      </c>
      <c r="W298" s="6">
        <f t="shared" si="33"/>
        <v>0</v>
      </c>
    </row>
    <row r="299" spans="1:23" ht="18" customHeight="1" x14ac:dyDescent="0.25">
      <c r="A299" s="94">
        <f t="shared" si="34"/>
        <v>0</v>
      </c>
      <c r="B299" s="94">
        <f>DATA!B300</f>
        <v>0</v>
      </c>
      <c r="C299" s="95">
        <f>DATA!C300</f>
        <v>0</v>
      </c>
      <c r="D299" s="95">
        <f>DATA!D300</f>
        <v>0</v>
      </c>
      <c r="E299" s="98"/>
      <c r="F299" s="98"/>
      <c r="G299" s="98"/>
      <c r="H299" s="98"/>
      <c r="I299" s="99"/>
      <c r="J299" s="96" t="str">
        <f t="shared" si="28"/>
        <v/>
      </c>
      <c r="K299" s="97" t="str">
        <f t="shared" si="31"/>
        <v/>
      </c>
      <c r="L299" s="100"/>
      <c r="M299" s="100"/>
      <c r="N299" s="100"/>
      <c r="O299" s="100"/>
      <c r="P299" s="100"/>
      <c r="Q299" s="100"/>
      <c r="R299" s="6">
        <f>IFERROR(IF(A299&gt;=1,VLOOKUP(E299,HOME!$AG$2:$AH$13,2,0),0),0)</f>
        <v>0</v>
      </c>
      <c r="S299" s="6">
        <f>IFERROR(IF(A299&gt;=1,VLOOKUP(F299,HOME!$AE$2:$AF$4,2,0),0),0)</f>
        <v>0</v>
      </c>
      <c r="T299" s="6">
        <f t="shared" si="29"/>
        <v>0</v>
      </c>
      <c r="U299" s="6">
        <f t="shared" si="32"/>
        <v>0</v>
      </c>
      <c r="V299" s="6">
        <f t="shared" si="30"/>
        <v>0</v>
      </c>
      <c r="W299" s="6">
        <f t="shared" si="33"/>
        <v>0</v>
      </c>
    </row>
    <row r="300" spans="1:23" ht="18" customHeight="1" x14ac:dyDescent="0.25">
      <c r="A300" s="94">
        <f t="shared" si="34"/>
        <v>0</v>
      </c>
      <c r="B300" s="94">
        <f>DATA!B301</f>
        <v>0</v>
      </c>
      <c r="C300" s="95">
        <f>DATA!C301</f>
        <v>0</v>
      </c>
      <c r="D300" s="95">
        <f>DATA!D301</f>
        <v>0</v>
      </c>
      <c r="E300" s="98"/>
      <c r="F300" s="98"/>
      <c r="G300" s="98"/>
      <c r="H300" s="98"/>
      <c r="I300" s="99"/>
      <c r="J300" s="96" t="str">
        <f t="shared" si="28"/>
        <v/>
      </c>
      <c r="K300" s="97" t="str">
        <f t="shared" si="31"/>
        <v/>
      </c>
      <c r="L300" s="100"/>
      <c r="M300" s="100"/>
      <c r="N300" s="100"/>
      <c r="O300" s="100"/>
      <c r="P300" s="100"/>
      <c r="Q300" s="100"/>
      <c r="R300" s="6">
        <f>IFERROR(IF(A300&gt;=1,VLOOKUP(E300,HOME!$AG$2:$AH$13,2,0),0),0)</f>
        <v>0</v>
      </c>
      <c r="S300" s="6">
        <f>IFERROR(IF(A300&gt;=1,VLOOKUP(F300,HOME!$AE$2:$AF$4,2,0),0),0)</f>
        <v>0</v>
      </c>
      <c r="T300" s="6">
        <f t="shared" si="29"/>
        <v>0</v>
      </c>
      <c r="U300" s="6">
        <f t="shared" si="32"/>
        <v>0</v>
      </c>
      <c r="V300" s="6">
        <f t="shared" si="30"/>
        <v>0</v>
      </c>
      <c r="W300" s="6">
        <f t="shared" si="33"/>
        <v>0</v>
      </c>
    </row>
    <row r="301" spans="1:23" ht="18" customHeight="1" x14ac:dyDescent="0.25">
      <c r="A301" s="94">
        <f t="shared" si="34"/>
        <v>0</v>
      </c>
      <c r="B301" s="94">
        <f>DATA!B302</f>
        <v>0</v>
      </c>
      <c r="C301" s="95">
        <f>DATA!C302</f>
        <v>0</v>
      </c>
      <c r="D301" s="95">
        <f>DATA!D302</f>
        <v>0</v>
      </c>
      <c r="E301" s="98"/>
      <c r="F301" s="98"/>
      <c r="G301" s="98"/>
      <c r="H301" s="98"/>
      <c r="I301" s="99"/>
      <c r="J301" s="96" t="str">
        <f t="shared" si="28"/>
        <v/>
      </c>
      <c r="K301" s="97" t="str">
        <f t="shared" si="31"/>
        <v/>
      </c>
      <c r="L301" s="100"/>
      <c r="M301" s="100"/>
      <c r="N301" s="100"/>
      <c r="O301" s="100"/>
      <c r="P301" s="100"/>
      <c r="Q301" s="100"/>
      <c r="R301" s="6">
        <f>IFERROR(IF(A301&gt;=1,VLOOKUP(E301,HOME!$AG$2:$AH$13,2,0),0),0)</f>
        <v>0</v>
      </c>
      <c r="S301" s="6">
        <f>IFERROR(IF(A301&gt;=1,VLOOKUP(F301,HOME!$AE$2:$AF$4,2,0),0),0)</f>
        <v>0</v>
      </c>
      <c r="T301" s="6">
        <f t="shared" si="29"/>
        <v>0</v>
      </c>
      <c r="U301" s="6">
        <f t="shared" si="32"/>
        <v>0</v>
      </c>
      <c r="V301" s="6">
        <f t="shared" si="30"/>
        <v>0</v>
      </c>
      <c r="W301" s="6">
        <f t="shared" si="33"/>
        <v>0</v>
      </c>
    </row>
    <row r="302" spans="1:23" ht="18" customHeight="1" x14ac:dyDescent="0.25">
      <c r="A302" s="94">
        <f t="shared" si="34"/>
        <v>0</v>
      </c>
      <c r="B302" s="94">
        <f>DATA!B303</f>
        <v>0</v>
      </c>
      <c r="C302" s="95">
        <f>DATA!C303</f>
        <v>0</v>
      </c>
      <c r="D302" s="95">
        <f>DATA!D303</f>
        <v>0</v>
      </c>
      <c r="E302" s="98"/>
      <c r="F302" s="98"/>
      <c r="G302" s="98"/>
      <c r="H302" s="98"/>
      <c r="I302" s="99"/>
      <c r="J302" s="96" t="str">
        <f t="shared" si="28"/>
        <v/>
      </c>
      <c r="K302" s="97" t="str">
        <f t="shared" si="31"/>
        <v/>
      </c>
      <c r="L302" s="100"/>
      <c r="M302" s="100"/>
      <c r="N302" s="100"/>
      <c r="O302" s="100"/>
      <c r="P302" s="100"/>
      <c r="Q302" s="100"/>
      <c r="R302" s="6">
        <f>IFERROR(IF(A302&gt;=1,VLOOKUP(E302,HOME!$AG$2:$AH$13,2,0),0),0)</f>
        <v>0</v>
      </c>
      <c r="S302" s="6">
        <f>IFERROR(IF(A302&gt;=1,VLOOKUP(F302,HOME!$AE$2:$AF$4,2,0),0),0)</f>
        <v>0</v>
      </c>
      <c r="T302" s="6">
        <f t="shared" si="29"/>
        <v>0</v>
      </c>
      <c r="U302" s="6">
        <f t="shared" si="32"/>
        <v>0</v>
      </c>
      <c r="V302" s="6">
        <f t="shared" si="30"/>
        <v>0</v>
      </c>
      <c r="W302" s="6">
        <f t="shared" si="33"/>
        <v>0</v>
      </c>
    </row>
    <row r="303" spans="1:23" ht="18" customHeight="1" x14ac:dyDescent="0.25">
      <c r="A303" s="94">
        <f t="shared" si="34"/>
        <v>0</v>
      </c>
      <c r="B303" s="94">
        <f>DATA!B304</f>
        <v>0</v>
      </c>
      <c r="C303" s="95">
        <f>DATA!C304</f>
        <v>0</v>
      </c>
      <c r="D303" s="95">
        <f>DATA!D304</f>
        <v>0</v>
      </c>
      <c r="E303" s="98"/>
      <c r="F303" s="98"/>
      <c r="G303" s="98"/>
      <c r="H303" s="98"/>
      <c r="I303" s="99"/>
      <c r="J303" s="96" t="str">
        <f t="shared" si="28"/>
        <v/>
      </c>
      <c r="K303" s="97" t="str">
        <f t="shared" si="31"/>
        <v/>
      </c>
      <c r="L303" s="100"/>
      <c r="M303" s="100"/>
      <c r="N303" s="100"/>
      <c r="O303" s="100"/>
      <c r="P303" s="100"/>
      <c r="Q303" s="100"/>
      <c r="R303" s="6">
        <f>IFERROR(IF(A303&gt;=1,VLOOKUP(E303,HOME!$AG$2:$AH$13,2,0),0),0)</f>
        <v>0</v>
      </c>
      <c r="S303" s="6">
        <f>IFERROR(IF(A303&gt;=1,VLOOKUP(F303,HOME!$AE$2:$AF$4,2,0),0),0)</f>
        <v>0</v>
      </c>
      <c r="T303" s="6">
        <f t="shared" si="29"/>
        <v>0</v>
      </c>
      <c r="U303" s="6">
        <f t="shared" si="32"/>
        <v>0</v>
      </c>
      <c r="V303" s="6">
        <f t="shared" si="30"/>
        <v>0</v>
      </c>
      <c r="W303" s="6">
        <f t="shared" si="33"/>
        <v>0</v>
      </c>
    </row>
    <row r="304" spans="1:23" ht="18" customHeight="1" x14ac:dyDescent="0.25">
      <c r="A304" s="94">
        <f t="shared" si="34"/>
        <v>0</v>
      </c>
      <c r="B304" s="94">
        <f>DATA!B305</f>
        <v>0</v>
      </c>
      <c r="C304" s="95">
        <f>DATA!C305</f>
        <v>0</v>
      </c>
      <c r="D304" s="95">
        <f>DATA!D305</f>
        <v>0</v>
      </c>
      <c r="E304" s="98"/>
      <c r="F304" s="98"/>
      <c r="G304" s="98"/>
      <c r="H304" s="98"/>
      <c r="I304" s="99"/>
      <c r="J304" s="96" t="str">
        <f t="shared" si="28"/>
        <v/>
      </c>
      <c r="K304" s="97" t="str">
        <f t="shared" si="31"/>
        <v/>
      </c>
      <c r="L304" s="100"/>
      <c r="M304" s="100"/>
      <c r="N304" s="100"/>
      <c r="O304" s="100"/>
      <c r="P304" s="100"/>
      <c r="Q304" s="100"/>
      <c r="R304" s="6">
        <f>IFERROR(IF(A304&gt;=1,VLOOKUP(E304,HOME!$AG$2:$AH$13,2,0),0),0)</f>
        <v>0</v>
      </c>
      <c r="S304" s="6">
        <f>IFERROR(IF(A304&gt;=1,VLOOKUP(F304,HOME!$AE$2:$AF$4,2,0),0),0)</f>
        <v>0</v>
      </c>
      <c r="T304" s="6">
        <f t="shared" si="29"/>
        <v>0</v>
      </c>
      <c r="U304" s="6">
        <f t="shared" si="32"/>
        <v>0</v>
      </c>
      <c r="V304" s="6">
        <f t="shared" si="30"/>
        <v>0</v>
      </c>
      <c r="W304" s="6">
        <f t="shared" si="33"/>
        <v>0</v>
      </c>
    </row>
    <row r="305" spans="1:23" ht="18" customHeight="1" x14ac:dyDescent="0.25">
      <c r="A305" s="94">
        <f t="shared" si="34"/>
        <v>0</v>
      </c>
      <c r="B305" s="94">
        <f>DATA!B306</f>
        <v>0</v>
      </c>
      <c r="C305" s="95">
        <f>DATA!C306</f>
        <v>0</v>
      </c>
      <c r="D305" s="95">
        <f>DATA!D306</f>
        <v>0</v>
      </c>
      <c r="E305" s="98"/>
      <c r="F305" s="98"/>
      <c r="G305" s="98"/>
      <c r="H305" s="98"/>
      <c r="I305" s="99"/>
      <c r="J305" s="96" t="str">
        <f t="shared" si="28"/>
        <v/>
      </c>
      <c r="K305" s="97" t="str">
        <f t="shared" si="31"/>
        <v/>
      </c>
      <c r="L305" s="100"/>
      <c r="M305" s="100"/>
      <c r="N305" s="100"/>
      <c r="O305" s="100"/>
      <c r="P305" s="100"/>
      <c r="Q305" s="100"/>
      <c r="R305" s="6">
        <f>IFERROR(IF(A305&gt;=1,VLOOKUP(E305,HOME!$AG$2:$AH$13,2,0),0),0)</f>
        <v>0</v>
      </c>
      <c r="S305" s="6">
        <f>IFERROR(IF(A305&gt;=1,VLOOKUP(F305,HOME!$AE$2:$AF$4,2,0),0),0)</f>
        <v>0</v>
      </c>
      <c r="T305" s="6">
        <f t="shared" si="29"/>
        <v>0</v>
      </c>
      <c r="U305" s="6">
        <f t="shared" si="32"/>
        <v>0</v>
      </c>
      <c r="V305" s="6">
        <f t="shared" si="30"/>
        <v>0</v>
      </c>
      <c r="W305" s="6">
        <f t="shared" si="33"/>
        <v>0</v>
      </c>
    </row>
    <row r="306" spans="1:23" ht="18" customHeight="1" x14ac:dyDescent="0.25">
      <c r="A306" s="94">
        <f t="shared" si="34"/>
        <v>0</v>
      </c>
      <c r="B306" s="94">
        <f>DATA!B307</f>
        <v>0</v>
      </c>
      <c r="C306" s="95">
        <f>DATA!C307</f>
        <v>0</v>
      </c>
      <c r="D306" s="95">
        <f>DATA!D307</f>
        <v>0</v>
      </c>
      <c r="E306" s="98"/>
      <c r="F306" s="98"/>
      <c r="G306" s="98"/>
      <c r="H306" s="98"/>
      <c r="I306" s="99"/>
      <c r="J306" s="96" t="str">
        <f t="shared" si="28"/>
        <v/>
      </c>
      <c r="K306" s="97" t="str">
        <f t="shared" si="31"/>
        <v/>
      </c>
      <c r="L306" s="100"/>
      <c r="M306" s="100"/>
      <c r="N306" s="100"/>
      <c r="O306" s="100"/>
      <c r="P306" s="100"/>
      <c r="Q306" s="100"/>
      <c r="R306" s="6">
        <f>IFERROR(IF(A306&gt;=1,VLOOKUP(E306,HOME!$AG$2:$AH$13,2,0),0),0)</f>
        <v>0</v>
      </c>
      <c r="S306" s="6">
        <f>IFERROR(IF(A306&gt;=1,VLOOKUP(F306,HOME!$AE$2:$AF$4,2,0),0),0)</f>
        <v>0</v>
      </c>
      <c r="T306" s="6">
        <f t="shared" si="29"/>
        <v>0</v>
      </c>
      <c r="U306" s="6">
        <f t="shared" si="32"/>
        <v>0</v>
      </c>
      <c r="V306" s="6">
        <f t="shared" si="30"/>
        <v>0</v>
      </c>
      <c r="W306" s="6">
        <f t="shared" si="33"/>
        <v>0</v>
      </c>
    </row>
    <row r="307" spans="1:23" ht="18" customHeight="1" x14ac:dyDescent="0.25">
      <c r="A307" s="94">
        <f t="shared" si="34"/>
        <v>0</v>
      </c>
      <c r="B307" s="94">
        <f>DATA!B308</f>
        <v>0</v>
      </c>
      <c r="C307" s="95">
        <f>DATA!C308</f>
        <v>0</v>
      </c>
      <c r="D307" s="95">
        <f>DATA!D308</f>
        <v>0</v>
      </c>
      <c r="E307" s="98"/>
      <c r="F307" s="98"/>
      <c r="G307" s="98"/>
      <c r="H307" s="98"/>
      <c r="I307" s="99"/>
      <c r="J307" s="96" t="str">
        <f t="shared" si="28"/>
        <v/>
      </c>
      <c r="K307" s="97" t="str">
        <f t="shared" si="31"/>
        <v/>
      </c>
      <c r="L307" s="100"/>
      <c r="M307" s="100"/>
      <c r="N307" s="100"/>
      <c r="O307" s="100"/>
      <c r="P307" s="100"/>
      <c r="Q307" s="100"/>
      <c r="R307" s="6">
        <f>IFERROR(IF(A307&gt;=1,VLOOKUP(E307,HOME!$AG$2:$AH$13,2,0),0),0)</f>
        <v>0</v>
      </c>
      <c r="S307" s="6">
        <f>IFERROR(IF(A307&gt;=1,VLOOKUP(F307,HOME!$AE$2:$AF$4,2,0),0),0)</f>
        <v>0</v>
      </c>
      <c r="T307" s="6">
        <f t="shared" si="29"/>
        <v>0</v>
      </c>
      <c r="U307" s="6">
        <f t="shared" si="32"/>
        <v>0</v>
      </c>
      <c r="V307" s="6">
        <f t="shared" si="30"/>
        <v>0</v>
      </c>
      <c r="W307" s="6">
        <f t="shared" si="33"/>
        <v>0</v>
      </c>
    </row>
    <row r="308" spans="1:23" ht="18" customHeight="1" x14ac:dyDescent="0.25">
      <c r="A308" s="94">
        <f t="shared" si="34"/>
        <v>0</v>
      </c>
      <c r="B308" s="94">
        <f>DATA!B309</f>
        <v>0</v>
      </c>
      <c r="C308" s="95">
        <f>DATA!C309</f>
        <v>0</v>
      </c>
      <c r="D308" s="95">
        <f>DATA!D309</f>
        <v>0</v>
      </c>
      <c r="E308" s="98"/>
      <c r="F308" s="98"/>
      <c r="G308" s="98"/>
      <c r="H308" s="98"/>
      <c r="I308" s="99"/>
      <c r="J308" s="96" t="str">
        <f t="shared" si="28"/>
        <v/>
      </c>
      <c r="K308" s="97" t="str">
        <f t="shared" si="31"/>
        <v/>
      </c>
      <c r="L308" s="100"/>
      <c r="M308" s="100"/>
      <c r="N308" s="100"/>
      <c r="O308" s="100"/>
      <c r="P308" s="100"/>
      <c r="Q308" s="100"/>
      <c r="R308" s="6">
        <f>IFERROR(IF(A308&gt;=1,VLOOKUP(E308,HOME!$AG$2:$AH$13,2,0),0),0)</f>
        <v>0</v>
      </c>
      <c r="S308" s="6">
        <f>IFERROR(IF(A308&gt;=1,VLOOKUP(F308,HOME!$AE$2:$AF$4,2,0),0),0)</f>
        <v>0</v>
      </c>
      <c r="T308" s="6">
        <f t="shared" si="29"/>
        <v>0</v>
      </c>
      <c r="U308" s="6">
        <f t="shared" si="32"/>
        <v>0</v>
      </c>
      <c r="V308" s="6">
        <f t="shared" si="30"/>
        <v>0</v>
      </c>
      <c r="W308" s="6">
        <f t="shared" si="33"/>
        <v>0</v>
      </c>
    </row>
    <row r="309" spans="1:23" ht="18" customHeight="1" x14ac:dyDescent="0.25">
      <c r="A309" s="94">
        <f t="shared" si="34"/>
        <v>0</v>
      </c>
      <c r="B309" s="94">
        <f>DATA!B310</f>
        <v>0</v>
      </c>
      <c r="C309" s="95">
        <f>DATA!C310</f>
        <v>0</v>
      </c>
      <c r="D309" s="95">
        <f>DATA!D310</f>
        <v>0</v>
      </c>
      <c r="E309" s="98"/>
      <c r="F309" s="98"/>
      <c r="G309" s="98"/>
      <c r="H309" s="98"/>
      <c r="I309" s="99"/>
      <c r="J309" s="96" t="str">
        <f t="shared" si="28"/>
        <v/>
      </c>
      <c r="K309" s="97" t="str">
        <f t="shared" si="31"/>
        <v/>
      </c>
      <c r="L309" s="100"/>
      <c r="M309" s="100"/>
      <c r="N309" s="100"/>
      <c r="O309" s="100"/>
      <c r="P309" s="100"/>
      <c r="Q309" s="100"/>
      <c r="R309" s="6">
        <f>IFERROR(IF(A309&gt;=1,VLOOKUP(E309,HOME!$AG$2:$AH$13,2,0),0),0)</f>
        <v>0</v>
      </c>
      <c r="S309" s="6">
        <f>IFERROR(IF(A309&gt;=1,VLOOKUP(F309,HOME!$AE$2:$AF$4,2,0),0),0)</f>
        <v>0</v>
      </c>
      <c r="T309" s="6">
        <f t="shared" si="29"/>
        <v>0</v>
      </c>
      <c r="U309" s="6">
        <f t="shared" si="32"/>
        <v>0</v>
      </c>
      <c r="V309" s="6">
        <f t="shared" si="30"/>
        <v>0</v>
      </c>
      <c r="W309" s="6">
        <f t="shared" si="33"/>
        <v>0</v>
      </c>
    </row>
    <row r="310" spans="1:23" ht="18" customHeight="1" x14ac:dyDescent="0.25">
      <c r="A310" s="94">
        <f t="shared" si="34"/>
        <v>0</v>
      </c>
      <c r="B310" s="94">
        <f>DATA!B311</f>
        <v>0</v>
      </c>
      <c r="C310" s="95">
        <f>DATA!C311</f>
        <v>0</v>
      </c>
      <c r="D310" s="95">
        <f>DATA!D311</f>
        <v>0</v>
      </c>
      <c r="E310" s="98"/>
      <c r="F310" s="98"/>
      <c r="G310" s="98"/>
      <c r="H310" s="98"/>
      <c r="I310" s="99"/>
      <c r="J310" s="96" t="str">
        <f t="shared" si="28"/>
        <v/>
      </c>
      <c r="K310" s="97" t="str">
        <f t="shared" si="31"/>
        <v/>
      </c>
      <c r="L310" s="100"/>
      <c r="M310" s="100"/>
      <c r="N310" s="100"/>
      <c r="O310" s="100"/>
      <c r="P310" s="100"/>
      <c r="Q310" s="100"/>
      <c r="R310" s="6">
        <f>IFERROR(IF(A310&gt;=1,VLOOKUP(E310,HOME!$AG$2:$AH$13,2,0),0),0)</f>
        <v>0</v>
      </c>
      <c r="S310" s="6">
        <f>IFERROR(IF(A310&gt;=1,VLOOKUP(F310,HOME!$AE$2:$AF$4,2,0),0),0)</f>
        <v>0</v>
      </c>
      <c r="T310" s="6">
        <f t="shared" si="29"/>
        <v>0</v>
      </c>
      <c r="U310" s="6">
        <f t="shared" si="32"/>
        <v>0</v>
      </c>
      <c r="V310" s="6">
        <f t="shared" si="30"/>
        <v>0</v>
      </c>
      <c r="W310" s="6">
        <f t="shared" si="33"/>
        <v>0</v>
      </c>
    </row>
    <row r="311" spans="1:23" ht="18" customHeight="1" x14ac:dyDescent="0.25">
      <c r="A311" s="94">
        <f t="shared" si="34"/>
        <v>0</v>
      </c>
      <c r="B311" s="94">
        <f>DATA!B312</f>
        <v>0</v>
      </c>
      <c r="C311" s="95">
        <f>DATA!C312</f>
        <v>0</v>
      </c>
      <c r="D311" s="95">
        <f>DATA!D312</f>
        <v>0</v>
      </c>
      <c r="E311" s="98"/>
      <c r="F311" s="98"/>
      <c r="G311" s="98"/>
      <c r="H311" s="98"/>
      <c r="I311" s="99"/>
      <c r="J311" s="96" t="str">
        <f t="shared" si="28"/>
        <v/>
      </c>
      <c r="K311" s="97" t="str">
        <f t="shared" si="31"/>
        <v/>
      </c>
      <c r="L311" s="100"/>
      <c r="M311" s="100"/>
      <c r="N311" s="100"/>
      <c r="O311" s="100"/>
      <c r="P311" s="100"/>
      <c r="Q311" s="100"/>
      <c r="R311" s="6">
        <f>IFERROR(IF(A311&gt;=1,VLOOKUP(E311,HOME!$AG$2:$AH$13,2,0),0),0)</f>
        <v>0</v>
      </c>
      <c r="S311" s="6">
        <f>IFERROR(IF(A311&gt;=1,VLOOKUP(F311,HOME!$AE$2:$AF$4,2,0),0),0)</f>
        <v>0</v>
      </c>
      <c r="T311" s="6">
        <f t="shared" si="29"/>
        <v>0</v>
      </c>
      <c r="U311" s="6">
        <f t="shared" si="32"/>
        <v>0</v>
      </c>
      <c r="V311" s="6">
        <f t="shared" si="30"/>
        <v>0</v>
      </c>
      <c r="W311" s="6">
        <f t="shared" si="33"/>
        <v>0</v>
      </c>
    </row>
    <row r="312" spans="1:23" ht="18" customHeight="1" x14ac:dyDescent="0.25">
      <c r="A312" s="94">
        <f t="shared" si="34"/>
        <v>0</v>
      </c>
      <c r="B312" s="94">
        <f>DATA!B313</f>
        <v>0</v>
      </c>
      <c r="C312" s="95">
        <f>DATA!C313</f>
        <v>0</v>
      </c>
      <c r="D312" s="95">
        <f>DATA!D313</f>
        <v>0</v>
      </c>
      <c r="E312" s="98"/>
      <c r="F312" s="98"/>
      <c r="G312" s="98"/>
      <c r="H312" s="98"/>
      <c r="I312" s="99"/>
      <c r="J312" s="96" t="str">
        <f t="shared" si="28"/>
        <v/>
      </c>
      <c r="K312" s="97" t="str">
        <f t="shared" si="31"/>
        <v/>
      </c>
      <c r="L312" s="100"/>
      <c r="M312" s="100"/>
      <c r="N312" s="100"/>
      <c r="O312" s="100"/>
      <c r="P312" s="100"/>
      <c r="Q312" s="100"/>
      <c r="R312" s="6">
        <f>IFERROR(IF(A312&gt;=1,VLOOKUP(E312,HOME!$AG$2:$AH$13,2,0),0),0)</f>
        <v>0</v>
      </c>
      <c r="S312" s="6">
        <f>IFERROR(IF(A312&gt;=1,VLOOKUP(F312,HOME!$AE$2:$AF$4,2,0),0),0)</f>
        <v>0</v>
      </c>
      <c r="T312" s="6">
        <f t="shared" si="29"/>
        <v>0</v>
      </c>
      <c r="U312" s="6">
        <f t="shared" si="32"/>
        <v>0</v>
      </c>
      <c r="V312" s="6">
        <f t="shared" si="30"/>
        <v>0</v>
      </c>
      <c r="W312" s="6">
        <f t="shared" si="33"/>
        <v>0</v>
      </c>
    </row>
    <row r="313" spans="1:23" ht="18" customHeight="1" x14ac:dyDescent="0.25">
      <c r="A313" s="94">
        <f t="shared" si="34"/>
        <v>0</v>
      </c>
      <c r="B313" s="94">
        <f>DATA!B314</f>
        <v>0</v>
      </c>
      <c r="C313" s="95">
        <f>DATA!C314</f>
        <v>0</v>
      </c>
      <c r="D313" s="95">
        <f>DATA!D314</f>
        <v>0</v>
      </c>
      <c r="E313" s="98"/>
      <c r="F313" s="98"/>
      <c r="G313" s="98"/>
      <c r="H313" s="98"/>
      <c r="I313" s="99"/>
      <c r="J313" s="96" t="str">
        <f t="shared" si="28"/>
        <v/>
      </c>
      <c r="K313" s="97" t="str">
        <f t="shared" si="31"/>
        <v/>
      </c>
      <c r="L313" s="100"/>
      <c r="M313" s="100"/>
      <c r="N313" s="100"/>
      <c r="O313" s="100"/>
      <c r="P313" s="100"/>
      <c r="Q313" s="100"/>
      <c r="R313" s="6">
        <f>IFERROR(IF(A313&gt;=1,VLOOKUP(E313,HOME!$AG$2:$AH$13,2,0),0),0)</f>
        <v>0</v>
      </c>
      <c r="S313" s="6">
        <f>IFERROR(IF(A313&gt;=1,VLOOKUP(F313,HOME!$AE$2:$AF$4,2,0),0),0)</f>
        <v>0</v>
      </c>
      <c r="T313" s="6">
        <f t="shared" si="29"/>
        <v>0</v>
      </c>
      <c r="U313" s="6">
        <f t="shared" si="32"/>
        <v>0</v>
      </c>
      <c r="V313" s="6">
        <f t="shared" si="30"/>
        <v>0</v>
      </c>
      <c r="W313" s="6">
        <f t="shared" si="33"/>
        <v>0</v>
      </c>
    </row>
    <row r="314" spans="1:23" ht="18" customHeight="1" x14ac:dyDescent="0.25">
      <c r="A314" s="94">
        <f t="shared" si="34"/>
        <v>0</v>
      </c>
      <c r="B314" s="94">
        <f>DATA!B315</f>
        <v>0</v>
      </c>
      <c r="C314" s="95">
        <f>DATA!C315</f>
        <v>0</v>
      </c>
      <c r="D314" s="95">
        <f>DATA!D315</f>
        <v>0</v>
      </c>
      <c r="E314" s="98"/>
      <c r="F314" s="98"/>
      <c r="G314" s="98"/>
      <c r="H314" s="98"/>
      <c r="I314" s="99"/>
      <c r="J314" s="96" t="str">
        <f t="shared" si="28"/>
        <v/>
      </c>
      <c r="K314" s="97" t="str">
        <f t="shared" si="31"/>
        <v/>
      </c>
      <c r="L314" s="100"/>
      <c r="M314" s="100"/>
      <c r="N314" s="100"/>
      <c r="O314" s="100"/>
      <c r="P314" s="100"/>
      <c r="Q314" s="100"/>
      <c r="R314" s="6">
        <f>IFERROR(IF(A314&gt;=1,VLOOKUP(E314,HOME!$AG$2:$AH$13,2,0),0),0)</f>
        <v>0</v>
      </c>
      <c r="S314" s="6">
        <f>IFERROR(IF(A314&gt;=1,VLOOKUP(F314,HOME!$AE$2:$AF$4,2,0),0),0)</f>
        <v>0</v>
      </c>
      <c r="T314" s="6">
        <f t="shared" si="29"/>
        <v>0</v>
      </c>
      <c r="U314" s="6">
        <f t="shared" si="32"/>
        <v>0</v>
      </c>
      <c r="V314" s="6">
        <f t="shared" si="30"/>
        <v>0</v>
      </c>
      <c r="W314" s="6">
        <f t="shared" si="33"/>
        <v>0</v>
      </c>
    </row>
    <row r="315" spans="1:23" ht="18" customHeight="1" x14ac:dyDescent="0.25">
      <c r="A315" s="94">
        <f t="shared" si="34"/>
        <v>0</v>
      </c>
      <c r="B315" s="94">
        <f>DATA!B316</f>
        <v>0</v>
      </c>
      <c r="C315" s="95">
        <f>DATA!C316</f>
        <v>0</v>
      </c>
      <c r="D315" s="95">
        <f>DATA!D316</f>
        <v>0</v>
      </c>
      <c r="E315" s="98"/>
      <c r="F315" s="98"/>
      <c r="G315" s="98"/>
      <c r="H315" s="98"/>
      <c r="I315" s="99"/>
      <c r="J315" s="96" t="str">
        <f t="shared" si="28"/>
        <v/>
      </c>
      <c r="K315" s="97" t="str">
        <f t="shared" si="31"/>
        <v/>
      </c>
      <c r="L315" s="100"/>
      <c r="M315" s="100"/>
      <c r="N315" s="100"/>
      <c r="O315" s="100"/>
      <c r="P315" s="100"/>
      <c r="Q315" s="100"/>
      <c r="R315" s="6">
        <f>IFERROR(IF(A315&gt;=1,VLOOKUP(E315,HOME!$AG$2:$AH$13,2,0),0),0)</f>
        <v>0</v>
      </c>
      <c r="S315" s="6">
        <f>IFERROR(IF(A315&gt;=1,VLOOKUP(F315,HOME!$AE$2:$AF$4,2,0),0),0)</f>
        <v>0</v>
      </c>
      <c r="T315" s="6">
        <f t="shared" si="29"/>
        <v>0</v>
      </c>
      <c r="U315" s="6">
        <f t="shared" si="32"/>
        <v>0</v>
      </c>
      <c r="V315" s="6">
        <f t="shared" si="30"/>
        <v>0</v>
      </c>
      <c r="W315" s="6">
        <f t="shared" si="33"/>
        <v>0</v>
      </c>
    </row>
    <row r="316" spans="1:23" ht="18" customHeight="1" x14ac:dyDescent="0.25">
      <c r="A316" s="94">
        <f t="shared" si="34"/>
        <v>0</v>
      </c>
      <c r="B316" s="94">
        <f>DATA!B317</f>
        <v>0</v>
      </c>
      <c r="C316" s="95">
        <f>DATA!C317</f>
        <v>0</v>
      </c>
      <c r="D316" s="95">
        <f>DATA!D317</f>
        <v>0</v>
      </c>
      <c r="E316" s="98"/>
      <c r="F316" s="98"/>
      <c r="G316" s="98"/>
      <c r="H316" s="98"/>
      <c r="I316" s="99"/>
      <c r="J316" s="96" t="str">
        <f t="shared" si="28"/>
        <v/>
      </c>
      <c r="K316" s="97" t="str">
        <f t="shared" si="31"/>
        <v/>
      </c>
      <c r="L316" s="100"/>
      <c r="M316" s="100"/>
      <c r="N316" s="100"/>
      <c r="O316" s="100"/>
      <c r="P316" s="100"/>
      <c r="Q316" s="100"/>
      <c r="R316" s="6">
        <f>IFERROR(IF(A316&gt;=1,VLOOKUP(E316,HOME!$AG$2:$AH$13,2,0),0),0)</f>
        <v>0</v>
      </c>
      <c r="S316" s="6">
        <f>IFERROR(IF(A316&gt;=1,VLOOKUP(F316,HOME!$AE$2:$AF$4,2,0),0),0)</f>
        <v>0</v>
      </c>
      <c r="T316" s="6">
        <f t="shared" si="29"/>
        <v>0</v>
      </c>
      <c r="U316" s="6">
        <f t="shared" si="32"/>
        <v>0</v>
      </c>
      <c r="V316" s="6">
        <f t="shared" si="30"/>
        <v>0</v>
      </c>
      <c r="W316" s="6">
        <f t="shared" si="33"/>
        <v>0</v>
      </c>
    </row>
    <row r="317" spans="1:23" ht="18" customHeight="1" x14ac:dyDescent="0.25">
      <c r="A317" s="94">
        <f t="shared" si="34"/>
        <v>0</v>
      </c>
      <c r="B317" s="94">
        <f>DATA!B318</f>
        <v>0</v>
      </c>
      <c r="C317" s="95">
        <f>DATA!C318</f>
        <v>0</v>
      </c>
      <c r="D317" s="95">
        <f>DATA!D318</f>
        <v>0</v>
      </c>
      <c r="E317" s="98"/>
      <c r="F317" s="98"/>
      <c r="G317" s="98"/>
      <c r="H317" s="98"/>
      <c r="I317" s="99"/>
      <c r="J317" s="96" t="str">
        <f t="shared" si="28"/>
        <v/>
      </c>
      <c r="K317" s="97" t="str">
        <f t="shared" si="31"/>
        <v/>
      </c>
      <c r="L317" s="100"/>
      <c r="M317" s="100"/>
      <c r="N317" s="100"/>
      <c r="O317" s="100"/>
      <c r="P317" s="100"/>
      <c r="Q317" s="100"/>
      <c r="R317" s="6">
        <f>IFERROR(IF(A317&gt;=1,VLOOKUP(E317,HOME!$AG$2:$AH$13,2,0),0),0)</f>
        <v>0</v>
      </c>
      <c r="S317" s="6">
        <f>IFERROR(IF(A317&gt;=1,VLOOKUP(F317,HOME!$AE$2:$AF$4,2,0),0),0)</f>
        <v>0</v>
      </c>
      <c r="T317" s="6">
        <f t="shared" si="29"/>
        <v>0</v>
      </c>
      <c r="U317" s="6">
        <f t="shared" si="32"/>
        <v>0</v>
      </c>
      <c r="V317" s="6">
        <f t="shared" si="30"/>
        <v>0</v>
      </c>
      <c r="W317" s="6">
        <f t="shared" si="33"/>
        <v>0</v>
      </c>
    </row>
    <row r="318" spans="1:23" ht="18" customHeight="1" x14ac:dyDescent="0.25">
      <c r="A318" s="94">
        <f t="shared" si="34"/>
        <v>0</v>
      </c>
      <c r="B318" s="94">
        <f>DATA!B319</f>
        <v>0</v>
      </c>
      <c r="C318" s="95">
        <f>DATA!C319</f>
        <v>0</v>
      </c>
      <c r="D318" s="95">
        <f>DATA!D319</f>
        <v>0</v>
      </c>
      <c r="E318" s="98"/>
      <c r="F318" s="98"/>
      <c r="G318" s="98"/>
      <c r="H318" s="98"/>
      <c r="I318" s="99"/>
      <c r="J318" s="96" t="str">
        <f t="shared" si="28"/>
        <v/>
      </c>
      <c r="K318" s="97" t="str">
        <f t="shared" si="31"/>
        <v/>
      </c>
      <c r="L318" s="100"/>
      <c r="M318" s="100"/>
      <c r="N318" s="100"/>
      <c r="O318" s="100"/>
      <c r="P318" s="100"/>
      <c r="Q318" s="100"/>
      <c r="R318" s="6">
        <f>IFERROR(IF(A318&gt;=1,VLOOKUP(E318,HOME!$AG$2:$AH$13,2,0),0),0)</f>
        <v>0</v>
      </c>
      <c r="S318" s="6">
        <f>IFERROR(IF(A318&gt;=1,VLOOKUP(F318,HOME!$AE$2:$AF$4,2,0),0),0)</f>
        <v>0</v>
      </c>
      <c r="T318" s="6">
        <f t="shared" si="29"/>
        <v>0</v>
      </c>
      <c r="U318" s="6">
        <f t="shared" si="32"/>
        <v>0</v>
      </c>
      <c r="V318" s="6">
        <f t="shared" si="30"/>
        <v>0</v>
      </c>
      <c r="W318" s="6">
        <f t="shared" si="33"/>
        <v>0</v>
      </c>
    </row>
    <row r="319" spans="1:23" ht="18" customHeight="1" x14ac:dyDescent="0.25">
      <c r="A319" s="94">
        <f t="shared" si="34"/>
        <v>0</v>
      </c>
      <c r="B319" s="94">
        <f>DATA!B320</f>
        <v>0</v>
      </c>
      <c r="C319" s="95">
        <f>DATA!C320</f>
        <v>0</v>
      </c>
      <c r="D319" s="95">
        <f>DATA!D320</f>
        <v>0</v>
      </c>
      <c r="E319" s="98"/>
      <c r="F319" s="98"/>
      <c r="G319" s="98"/>
      <c r="H319" s="98"/>
      <c r="I319" s="99"/>
      <c r="J319" s="96" t="str">
        <f t="shared" si="28"/>
        <v/>
      </c>
      <c r="K319" s="97" t="str">
        <f t="shared" si="31"/>
        <v/>
      </c>
      <c r="L319" s="100"/>
      <c r="M319" s="100"/>
      <c r="N319" s="100"/>
      <c r="O319" s="100"/>
      <c r="P319" s="100"/>
      <c r="Q319" s="100"/>
      <c r="R319" s="6">
        <f>IFERROR(IF(A319&gt;=1,VLOOKUP(E319,HOME!$AG$2:$AH$13,2,0),0),0)</f>
        <v>0</v>
      </c>
      <c r="S319" s="6">
        <f>IFERROR(IF(A319&gt;=1,VLOOKUP(F319,HOME!$AE$2:$AF$4,2,0),0),0)</f>
        <v>0</v>
      </c>
      <c r="T319" s="6">
        <f t="shared" si="29"/>
        <v>0</v>
      </c>
      <c r="U319" s="6">
        <f t="shared" si="32"/>
        <v>0</v>
      </c>
      <c r="V319" s="6">
        <f t="shared" si="30"/>
        <v>0</v>
      </c>
      <c r="W319" s="6">
        <f t="shared" si="33"/>
        <v>0</v>
      </c>
    </row>
    <row r="320" spans="1:23" ht="18" customHeight="1" x14ac:dyDescent="0.25">
      <c r="A320" s="94">
        <f t="shared" si="34"/>
        <v>0</v>
      </c>
      <c r="B320" s="94">
        <f>DATA!B321</f>
        <v>0</v>
      </c>
      <c r="C320" s="95">
        <f>DATA!C321</f>
        <v>0</v>
      </c>
      <c r="D320" s="95">
        <f>DATA!D321</f>
        <v>0</v>
      </c>
      <c r="E320" s="98"/>
      <c r="F320" s="98"/>
      <c r="G320" s="98"/>
      <c r="H320" s="98"/>
      <c r="I320" s="99"/>
      <c r="J320" s="96" t="str">
        <f t="shared" si="28"/>
        <v/>
      </c>
      <c r="K320" s="97" t="str">
        <f t="shared" si="31"/>
        <v/>
      </c>
      <c r="L320" s="100"/>
      <c r="M320" s="100"/>
      <c r="N320" s="100"/>
      <c r="O320" s="100"/>
      <c r="P320" s="100"/>
      <c r="Q320" s="100"/>
      <c r="R320" s="6">
        <f>IFERROR(IF(A320&gt;=1,VLOOKUP(E320,HOME!$AG$2:$AH$13,2,0),0),0)</f>
        <v>0</v>
      </c>
      <c r="S320" s="6">
        <f>IFERROR(IF(A320&gt;=1,VLOOKUP(F320,HOME!$AE$2:$AF$4,2,0),0),0)</f>
        <v>0</v>
      </c>
      <c r="T320" s="6">
        <f t="shared" si="29"/>
        <v>0</v>
      </c>
      <c r="U320" s="6">
        <f t="shared" si="32"/>
        <v>0</v>
      </c>
      <c r="V320" s="6">
        <f t="shared" si="30"/>
        <v>0</v>
      </c>
      <c r="W320" s="6">
        <f t="shared" si="33"/>
        <v>0</v>
      </c>
    </row>
    <row r="321" spans="1:23" ht="18" customHeight="1" x14ac:dyDescent="0.25">
      <c r="A321" s="94">
        <f t="shared" si="34"/>
        <v>0</v>
      </c>
      <c r="B321" s="94">
        <f>DATA!B322</f>
        <v>0</v>
      </c>
      <c r="C321" s="95">
        <f>DATA!C322</f>
        <v>0</v>
      </c>
      <c r="D321" s="95">
        <f>DATA!D322</f>
        <v>0</v>
      </c>
      <c r="E321" s="98"/>
      <c r="F321" s="98"/>
      <c r="G321" s="98"/>
      <c r="H321" s="98"/>
      <c r="I321" s="99"/>
      <c r="J321" s="96" t="str">
        <f t="shared" si="28"/>
        <v/>
      </c>
      <c r="K321" s="97" t="str">
        <f t="shared" si="31"/>
        <v/>
      </c>
      <c r="L321" s="100"/>
      <c r="M321" s="100"/>
      <c r="N321" s="100"/>
      <c r="O321" s="100"/>
      <c r="P321" s="100"/>
      <c r="Q321" s="100"/>
      <c r="R321" s="6">
        <f>IFERROR(IF(A321&gt;=1,VLOOKUP(E321,HOME!$AG$2:$AH$13,2,0),0),0)</f>
        <v>0</v>
      </c>
      <c r="S321" s="6">
        <f>IFERROR(IF(A321&gt;=1,VLOOKUP(F321,HOME!$AE$2:$AF$4,2,0),0),0)</f>
        <v>0</v>
      </c>
      <c r="T321" s="6">
        <f t="shared" si="29"/>
        <v>0</v>
      </c>
      <c r="U321" s="6">
        <f t="shared" si="32"/>
        <v>0</v>
      </c>
      <c r="V321" s="6">
        <f t="shared" si="30"/>
        <v>0</v>
      </c>
      <c r="W321" s="6">
        <f t="shared" si="33"/>
        <v>0</v>
      </c>
    </row>
    <row r="322" spans="1:23" ht="18" customHeight="1" x14ac:dyDescent="0.25">
      <c r="A322" s="94">
        <f t="shared" si="34"/>
        <v>0</v>
      </c>
      <c r="B322" s="94">
        <f>DATA!B323</f>
        <v>0</v>
      </c>
      <c r="C322" s="95">
        <f>DATA!C323</f>
        <v>0</v>
      </c>
      <c r="D322" s="95">
        <f>DATA!D323</f>
        <v>0</v>
      </c>
      <c r="E322" s="98"/>
      <c r="F322" s="98"/>
      <c r="G322" s="98"/>
      <c r="H322" s="98"/>
      <c r="I322" s="99"/>
      <c r="J322" s="96" t="str">
        <f t="shared" si="28"/>
        <v/>
      </c>
      <c r="K322" s="97" t="str">
        <f t="shared" si="31"/>
        <v/>
      </c>
      <c r="L322" s="100"/>
      <c r="M322" s="100"/>
      <c r="N322" s="100"/>
      <c r="O322" s="100"/>
      <c r="P322" s="100"/>
      <c r="Q322" s="100"/>
      <c r="R322" s="6">
        <f>IFERROR(IF(A322&gt;=1,VLOOKUP(E322,HOME!$AG$2:$AH$13,2,0),0),0)</f>
        <v>0</v>
      </c>
      <c r="S322" s="6">
        <f>IFERROR(IF(A322&gt;=1,VLOOKUP(F322,HOME!$AE$2:$AF$4,2,0),0),0)</f>
        <v>0</v>
      </c>
      <c r="T322" s="6">
        <f t="shared" si="29"/>
        <v>0</v>
      </c>
      <c r="U322" s="6">
        <f t="shared" si="32"/>
        <v>0</v>
      </c>
      <c r="V322" s="6">
        <f t="shared" si="30"/>
        <v>0</v>
      </c>
      <c r="W322" s="6">
        <f t="shared" si="33"/>
        <v>0</v>
      </c>
    </row>
    <row r="323" spans="1:23" ht="18" customHeight="1" x14ac:dyDescent="0.25">
      <c r="A323" s="94">
        <f t="shared" si="34"/>
        <v>0</v>
      </c>
      <c r="B323" s="94">
        <f>DATA!B324</f>
        <v>0</v>
      </c>
      <c r="C323" s="95">
        <f>DATA!C324</f>
        <v>0</v>
      </c>
      <c r="D323" s="95">
        <f>DATA!D324</f>
        <v>0</v>
      </c>
      <c r="E323" s="98"/>
      <c r="F323" s="98"/>
      <c r="G323" s="98"/>
      <c r="H323" s="98"/>
      <c r="I323" s="99"/>
      <c r="J323" s="96" t="str">
        <f t="shared" si="28"/>
        <v/>
      </c>
      <c r="K323" s="97" t="str">
        <f t="shared" si="31"/>
        <v/>
      </c>
      <c r="L323" s="100"/>
      <c r="M323" s="100"/>
      <c r="N323" s="100"/>
      <c r="O323" s="100"/>
      <c r="P323" s="100"/>
      <c r="Q323" s="100"/>
      <c r="R323" s="6">
        <f>IFERROR(IF(A323&gt;=1,VLOOKUP(E323,HOME!$AG$2:$AH$13,2,0),0),0)</f>
        <v>0</v>
      </c>
      <c r="S323" s="6">
        <f>IFERROR(IF(A323&gt;=1,VLOOKUP(F323,HOME!$AE$2:$AF$4,2,0),0),0)</f>
        <v>0</v>
      </c>
      <c r="T323" s="6">
        <f t="shared" si="29"/>
        <v>0</v>
      </c>
      <c r="U323" s="6">
        <f t="shared" si="32"/>
        <v>0</v>
      </c>
      <c r="V323" s="6">
        <f t="shared" si="30"/>
        <v>0</v>
      </c>
      <c r="W323" s="6">
        <f t="shared" si="33"/>
        <v>0</v>
      </c>
    </row>
    <row r="324" spans="1:23" ht="18" customHeight="1" x14ac:dyDescent="0.25">
      <c r="A324" s="94">
        <f t="shared" si="34"/>
        <v>0</v>
      </c>
      <c r="B324" s="94">
        <f>DATA!B325</f>
        <v>0</v>
      </c>
      <c r="C324" s="95">
        <f>DATA!C325</f>
        <v>0</v>
      </c>
      <c r="D324" s="95">
        <f>DATA!D325</f>
        <v>0</v>
      </c>
      <c r="E324" s="98"/>
      <c r="F324" s="98"/>
      <c r="G324" s="98"/>
      <c r="H324" s="98"/>
      <c r="I324" s="99"/>
      <c r="J324" s="96" t="str">
        <f t="shared" ref="J324:J387" si="35">IFERROR(IF(A324&gt;=1,(IF(I324&gt;0,$R$1,"")),""),"")</f>
        <v/>
      </c>
      <c r="K324" s="97" t="str">
        <f t="shared" si="31"/>
        <v/>
      </c>
      <c r="L324" s="100"/>
      <c r="M324" s="100"/>
      <c r="N324" s="100"/>
      <c r="O324" s="100"/>
      <c r="P324" s="100"/>
      <c r="Q324" s="100"/>
      <c r="R324" s="6">
        <f>IFERROR(IF(A324&gt;=1,VLOOKUP(E324,HOME!$AG$2:$AH$13,2,0),0),0)</f>
        <v>0</v>
      </c>
      <c r="S324" s="6">
        <f>IFERROR(IF(A324&gt;=1,VLOOKUP(F324,HOME!$AE$2:$AF$4,2,0),0),0)</f>
        <v>0</v>
      </c>
      <c r="T324" s="6">
        <f t="shared" ref="T324:T387" si="36">IFERROR(IF(A324&gt;=1,(IF($S$1=1,(IF(R324&gt;=9,(IF(S324=2,(IF(I324&gt;5,1,0)),0)),IF(R324&gt;=6,(IF(I324&gt;2,1,0)),IF(R324&gt;=1,(IF(I324&gt;1,1,0)),0)))),IF($S$1=2,(IF(R324&gt;=9,(IF(S324=2,(IF(I324&gt;5,1,0)),0)),0)),IF($S$1=3,(IF(S324=2,(IF(R324&gt;=9,(IF(I324&gt;5,1,0)),IF(R324&gt;=6,(IF(I324&gt;2,1,0)),0))),0)),0)))),0),0)</f>
        <v>0</v>
      </c>
      <c r="U324" s="6">
        <f t="shared" si="32"/>
        <v>0</v>
      </c>
      <c r="V324" s="6">
        <f t="shared" ref="V324:V387" si="37">IFERROR(IF(T324=1,(IF(L324=$S$2,(IF($S$1=1,(IF(N324=$S$2,0,A324)),IF($S$1=2,(IF(M324=$S$2,A324,0)),IF($S$1=3,A324,0)))),0)),0),0)</f>
        <v>0</v>
      </c>
      <c r="W324" s="6">
        <f t="shared" si="33"/>
        <v>0</v>
      </c>
    </row>
    <row r="325" spans="1:23" ht="18" customHeight="1" x14ac:dyDescent="0.25">
      <c r="A325" s="94">
        <f t="shared" si="34"/>
        <v>0</v>
      </c>
      <c r="B325" s="94">
        <f>DATA!B326</f>
        <v>0</v>
      </c>
      <c r="C325" s="95">
        <f>DATA!C326</f>
        <v>0</v>
      </c>
      <c r="D325" s="95">
        <f>DATA!D326</f>
        <v>0</v>
      </c>
      <c r="E325" s="98"/>
      <c r="F325" s="98"/>
      <c r="G325" s="98"/>
      <c r="H325" s="98"/>
      <c r="I325" s="99"/>
      <c r="J325" s="96" t="str">
        <f t="shared" si="35"/>
        <v/>
      </c>
      <c r="K325" s="97" t="str">
        <f t="shared" ref="K325:K388" si="38">IFERROR(IF(T325=1,(IF($S$1=1,CONCATENATE($U$1,U325,$V$1,V325,$W$1),IF($S$1=2,CONCATENATE($U$1,U325,$V$1,$U$2),IF($S$1=3,$U$3,"")))),""),"")</f>
        <v/>
      </c>
      <c r="L325" s="100"/>
      <c r="M325" s="100"/>
      <c r="N325" s="100"/>
      <c r="O325" s="100"/>
      <c r="P325" s="100"/>
      <c r="Q325" s="100"/>
      <c r="R325" s="6">
        <f>IFERROR(IF(A325&gt;=1,VLOOKUP(E325,HOME!$AG$2:$AH$13,2,0),0),0)</f>
        <v>0</v>
      </c>
      <c r="S325" s="6">
        <f>IFERROR(IF(A325&gt;=1,VLOOKUP(F325,HOME!$AE$2:$AF$4,2,0),0),0)</f>
        <v>0</v>
      </c>
      <c r="T325" s="6">
        <f t="shared" si="36"/>
        <v>0</v>
      </c>
      <c r="U325" s="6">
        <f t="shared" ref="U325:U388" si="39">IFERROR(IF(T325=1,(IF(R325&gt;=9,5,IF(R325&gt;=6,2,IF(R325&gt;=1,1,0)))),0),0)</f>
        <v>0</v>
      </c>
      <c r="V325" s="6">
        <f t="shared" si="37"/>
        <v>0</v>
      </c>
      <c r="W325" s="6">
        <f t="shared" ref="W325:W388" si="40">IFERROR(IF(V325&gt;=1,(IF(R325&gt;=9,(IF($S$1&gt;=3,25,IF($S$1&gt;=1,20,0))),IF(R325&gt;=6,(IF($S$1&gt;=3,20,IF($S$1&gt;=1,15,0))),IF(R325&gt;=1,(IF($S$1&gt;=3,0,IF($S$1&gt;=1,10,0))),0)))),0),0)</f>
        <v>0</v>
      </c>
    </row>
    <row r="326" spans="1:23" ht="18" customHeight="1" x14ac:dyDescent="0.25">
      <c r="A326" s="94">
        <f t="shared" ref="A326:A389" si="41">IFERROR(IF(B326=0,0,A325+1),0)</f>
        <v>0</v>
      </c>
      <c r="B326" s="94">
        <f>DATA!B327</f>
        <v>0</v>
      </c>
      <c r="C326" s="95">
        <f>DATA!C327</f>
        <v>0</v>
      </c>
      <c r="D326" s="95">
        <f>DATA!D327</f>
        <v>0</v>
      </c>
      <c r="E326" s="98"/>
      <c r="F326" s="98"/>
      <c r="G326" s="98"/>
      <c r="H326" s="98"/>
      <c r="I326" s="99"/>
      <c r="J326" s="96" t="str">
        <f t="shared" si="35"/>
        <v/>
      </c>
      <c r="K326" s="97" t="str">
        <f t="shared" si="38"/>
        <v/>
      </c>
      <c r="L326" s="100"/>
      <c r="M326" s="100"/>
      <c r="N326" s="100"/>
      <c r="O326" s="100"/>
      <c r="P326" s="100"/>
      <c r="Q326" s="100"/>
      <c r="R326" s="6">
        <f>IFERROR(IF(A326&gt;=1,VLOOKUP(E326,HOME!$AG$2:$AH$13,2,0),0),0)</f>
        <v>0</v>
      </c>
      <c r="S326" s="6">
        <f>IFERROR(IF(A326&gt;=1,VLOOKUP(F326,HOME!$AE$2:$AF$4,2,0),0),0)</f>
        <v>0</v>
      </c>
      <c r="T326" s="6">
        <f t="shared" si="36"/>
        <v>0</v>
      </c>
      <c r="U326" s="6">
        <f t="shared" si="39"/>
        <v>0</v>
      </c>
      <c r="V326" s="6">
        <f t="shared" si="37"/>
        <v>0</v>
      </c>
      <c r="W326" s="6">
        <f t="shared" si="40"/>
        <v>0</v>
      </c>
    </row>
    <row r="327" spans="1:23" ht="18" customHeight="1" x14ac:dyDescent="0.25">
      <c r="A327" s="94">
        <f t="shared" si="41"/>
        <v>0</v>
      </c>
      <c r="B327" s="94">
        <f>DATA!B328</f>
        <v>0</v>
      </c>
      <c r="C327" s="95">
        <f>DATA!C328</f>
        <v>0</v>
      </c>
      <c r="D327" s="95">
        <f>DATA!D328</f>
        <v>0</v>
      </c>
      <c r="E327" s="98"/>
      <c r="F327" s="98"/>
      <c r="G327" s="98"/>
      <c r="H327" s="98"/>
      <c r="I327" s="99"/>
      <c r="J327" s="96" t="str">
        <f t="shared" si="35"/>
        <v/>
      </c>
      <c r="K327" s="97" t="str">
        <f t="shared" si="38"/>
        <v/>
      </c>
      <c r="L327" s="100"/>
      <c r="M327" s="100"/>
      <c r="N327" s="100"/>
      <c r="O327" s="100"/>
      <c r="P327" s="100"/>
      <c r="Q327" s="100"/>
      <c r="R327" s="6">
        <f>IFERROR(IF(A327&gt;=1,VLOOKUP(E327,HOME!$AG$2:$AH$13,2,0),0),0)</f>
        <v>0</v>
      </c>
      <c r="S327" s="6">
        <f>IFERROR(IF(A327&gt;=1,VLOOKUP(F327,HOME!$AE$2:$AF$4,2,0),0),0)</f>
        <v>0</v>
      </c>
      <c r="T327" s="6">
        <f t="shared" si="36"/>
        <v>0</v>
      </c>
      <c r="U327" s="6">
        <f t="shared" si="39"/>
        <v>0</v>
      </c>
      <c r="V327" s="6">
        <f t="shared" si="37"/>
        <v>0</v>
      </c>
      <c r="W327" s="6">
        <f t="shared" si="40"/>
        <v>0</v>
      </c>
    </row>
    <row r="328" spans="1:23" ht="18" customHeight="1" x14ac:dyDescent="0.25">
      <c r="A328" s="94">
        <f t="shared" si="41"/>
        <v>0</v>
      </c>
      <c r="B328" s="94">
        <f>DATA!B329</f>
        <v>0</v>
      </c>
      <c r="C328" s="95">
        <f>DATA!C329</f>
        <v>0</v>
      </c>
      <c r="D328" s="95">
        <f>DATA!D329</f>
        <v>0</v>
      </c>
      <c r="E328" s="98"/>
      <c r="F328" s="98"/>
      <c r="G328" s="98"/>
      <c r="H328" s="98"/>
      <c r="I328" s="99"/>
      <c r="J328" s="96" t="str">
        <f t="shared" si="35"/>
        <v/>
      </c>
      <c r="K328" s="97" t="str">
        <f t="shared" si="38"/>
        <v/>
      </c>
      <c r="L328" s="100"/>
      <c r="M328" s="100"/>
      <c r="N328" s="100"/>
      <c r="O328" s="100"/>
      <c r="P328" s="100"/>
      <c r="Q328" s="100"/>
      <c r="R328" s="6">
        <f>IFERROR(IF(A328&gt;=1,VLOOKUP(E328,HOME!$AG$2:$AH$13,2,0),0),0)</f>
        <v>0</v>
      </c>
      <c r="S328" s="6">
        <f>IFERROR(IF(A328&gt;=1,VLOOKUP(F328,HOME!$AE$2:$AF$4,2,0),0),0)</f>
        <v>0</v>
      </c>
      <c r="T328" s="6">
        <f t="shared" si="36"/>
        <v>0</v>
      </c>
      <c r="U328" s="6">
        <f t="shared" si="39"/>
        <v>0</v>
      </c>
      <c r="V328" s="6">
        <f t="shared" si="37"/>
        <v>0</v>
      </c>
      <c r="W328" s="6">
        <f t="shared" si="40"/>
        <v>0</v>
      </c>
    </row>
    <row r="329" spans="1:23" ht="18" customHeight="1" x14ac:dyDescent="0.25">
      <c r="A329" s="94">
        <f t="shared" si="41"/>
        <v>0</v>
      </c>
      <c r="B329" s="94">
        <f>DATA!B330</f>
        <v>0</v>
      </c>
      <c r="C329" s="95">
        <f>DATA!C330</f>
        <v>0</v>
      </c>
      <c r="D329" s="95">
        <f>DATA!D330</f>
        <v>0</v>
      </c>
      <c r="E329" s="98"/>
      <c r="F329" s="98"/>
      <c r="G329" s="98"/>
      <c r="H329" s="98"/>
      <c r="I329" s="99"/>
      <c r="J329" s="96" t="str">
        <f t="shared" si="35"/>
        <v/>
      </c>
      <c r="K329" s="97" t="str">
        <f t="shared" si="38"/>
        <v/>
      </c>
      <c r="L329" s="100"/>
      <c r="M329" s="100"/>
      <c r="N329" s="100"/>
      <c r="O329" s="100"/>
      <c r="P329" s="100"/>
      <c r="Q329" s="100"/>
      <c r="R329" s="6">
        <f>IFERROR(IF(A329&gt;=1,VLOOKUP(E329,HOME!$AG$2:$AH$13,2,0),0),0)</f>
        <v>0</v>
      </c>
      <c r="S329" s="6">
        <f>IFERROR(IF(A329&gt;=1,VLOOKUP(F329,HOME!$AE$2:$AF$4,2,0),0),0)</f>
        <v>0</v>
      </c>
      <c r="T329" s="6">
        <f t="shared" si="36"/>
        <v>0</v>
      </c>
      <c r="U329" s="6">
        <f t="shared" si="39"/>
        <v>0</v>
      </c>
      <c r="V329" s="6">
        <f t="shared" si="37"/>
        <v>0</v>
      </c>
      <c r="W329" s="6">
        <f t="shared" si="40"/>
        <v>0</v>
      </c>
    </row>
    <row r="330" spans="1:23" ht="18" customHeight="1" x14ac:dyDescent="0.25">
      <c r="A330" s="94">
        <f t="shared" si="41"/>
        <v>0</v>
      </c>
      <c r="B330" s="94">
        <f>DATA!B331</f>
        <v>0</v>
      </c>
      <c r="C330" s="95">
        <f>DATA!C331</f>
        <v>0</v>
      </c>
      <c r="D330" s="95">
        <f>DATA!D331</f>
        <v>0</v>
      </c>
      <c r="E330" s="98"/>
      <c r="F330" s="98"/>
      <c r="G330" s="98"/>
      <c r="H330" s="98"/>
      <c r="I330" s="99"/>
      <c r="J330" s="96" t="str">
        <f t="shared" si="35"/>
        <v/>
      </c>
      <c r="K330" s="97" t="str">
        <f t="shared" si="38"/>
        <v/>
      </c>
      <c r="L330" s="100"/>
      <c r="M330" s="100"/>
      <c r="N330" s="100"/>
      <c r="O330" s="100"/>
      <c r="P330" s="100"/>
      <c r="Q330" s="100"/>
      <c r="R330" s="6">
        <f>IFERROR(IF(A330&gt;=1,VLOOKUP(E330,HOME!$AG$2:$AH$13,2,0),0),0)</f>
        <v>0</v>
      </c>
      <c r="S330" s="6">
        <f>IFERROR(IF(A330&gt;=1,VLOOKUP(F330,HOME!$AE$2:$AF$4,2,0),0),0)</f>
        <v>0</v>
      </c>
      <c r="T330" s="6">
        <f t="shared" si="36"/>
        <v>0</v>
      </c>
      <c r="U330" s="6">
        <f t="shared" si="39"/>
        <v>0</v>
      </c>
      <c r="V330" s="6">
        <f t="shared" si="37"/>
        <v>0</v>
      </c>
      <c r="W330" s="6">
        <f t="shared" si="40"/>
        <v>0</v>
      </c>
    </row>
    <row r="331" spans="1:23" ht="18" customHeight="1" x14ac:dyDescent="0.25">
      <c r="A331" s="94">
        <f t="shared" si="41"/>
        <v>0</v>
      </c>
      <c r="B331" s="94">
        <f>DATA!B332</f>
        <v>0</v>
      </c>
      <c r="C331" s="95">
        <f>DATA!C332</f>
        <v>0</v>
      </c>
      <c r="D331" s="95">
        <f>DATA!D332</f>
        <v>0</v>
      </c>
      <c r="E331" s="98"/>
      <c r="F331" s="98"/>
      <c r="G331" s="98"/>
      <c r="H331" s="98"/>
      <c r="I331" s="99"/>
      <c r="J331" s="96" t="str">
        <f t="shared" si="35"/>
        <v/>
      </c>
      <c r="K331" s="97" t="str">
        <f t="shared" si="38"/>
        <v/>
      </c>
      <c r="L331" s="100"/>
      <c r="M331" s="100"/>
      <c r="N331" s="100"/>
      <c r="O331" s="100"/>
      <c r="P331" s="100"/>
      <c r="Q331" s="100"/>
      <c r="R331" s="6">
        <f>IFERROR(IF(A331&gt;=1,VLOOKUP(E331,HOME!$AG$2:$AH$13,2,0),0),0)</f>
        <v>0</v>
      </c>
      <c r="S331" s="6">
        <f>IFERROR(IF(A331&gt;=1,VLOOKUP(F331,HOME!$AE$2:$AF$4,2,0),0),0)</f>
        <v>0</v>
      </c>
      <c r="T331" s="6">
        <f t="shared" si="36"/>
        <v>0</v>
      </c>
      <c r="U331" s="6">
        <f t="shared" si="39"/>
        <v>0</v>
      </c>
      <c r="V331" s="6">
        <f t="shared" si="37"/>
        <v>0</v>
      </c>
      <c r="W331" s="6">
        <f t="shared" si="40"/>
        <v>0</v>
      </c>
    </row>
    <row r="332" spans="1:23" ht="18" customHeight="1" x14ac:dyDescent="0.25">
      <c r="A332" s="94">
        <f t="shared" si="41"/>
        <v>0</v>
      </c>
      <c r="B332" s="94">
        <f>DATA!B333</f>
        <v>0</v>
      </c>
      <c r="C332" s="95">
        <f>DATA!C333</f>
        <v>0</v>
      </c>
      <c r="D332" s="95">
        <f>DATA!D333</f>
        <v>0</v>
      </c>
      <c r="E332" s="98"/>
      <c r="F332" s="98"/>
      <c r="G332" s="98"/>
      <c r="H332" s="98"/>
      <c r="I332" s="99"/>
      <c r="J332" s="96" t="str">
        <f t="shared" si="35"/>
        <v/>
      </c>
      <c r="K332" s="97" t="str">
        <f t="shared" si="38"/>
        <v/>
      </c>
      <c r="L332" s="100"/>
      <c r="M332" s="100"/>
      <c r="N332" s="100"/>
      <c r="O332" s="100"/>
      <c r="P332" s="100"/>
      <c r="Q332" s="100"/>
      <c r="R332" s="6">
        <f>IFERROR(IF(A332&gt;=1,VLOOKUP(E332,HOME!$AG$2:$AH$13,2,0),0),0)</f>
        <v>0</v>
      </c>
      <c r="S332" s="6">
        <f>IFERROR(IF(A332&gt;=1,VLOOKUP(F332,HOME!$AE$2:$AF$4,2,0),0),0)</f>
        <v>0</v>
      </c>
      <c r="T332" s="6">
        <f t="shared" si="36"/>
        <v>0</v>
      </c>
      <c r="U332" s="6">
        <f t="shared" si="39"/>
        <v>0</v>
      </c>
      <c r="V332" s="6">
        <f t="shared" si="37"/>
        <v>0</v>
      </c>
      <c r="W332" s="6">
        <f t="shared" si="40"/>
        <v>0</v>
      </c>
    </row>
    <row r="333" spans="1:23" ht="18" customHeight="1" x14ac:dyDescent="0.25">
      <c r="A333" s="94">
        <f t="shared" si="41"/>
        <v>0</v>
      </c>
      <c r="B333" s="94">
        <f>DATA!B334</f>
        <v>0</v>
      </c>
      <c r="C333" s="95">
        <f>DATA!C334</f>
        <v>0</v>
      </c>
      <c r="D333" s="95">
        <f>DATA!D334</f>
        <v>0</v>
      </c>
      <c r="E333" s="98"/>
      <c r="F333" s="98"/>
      <c r="G333" s="98"/>
      <c r="H333" s="98"/>
      <c r="I333" s="99"/>
      <c r="J333" s="96" t="str">
        <f t="shared" si="35"/>
        <v/>
      </c>
      <c r="K333" s="97" t="str">
        <f t="shared" si="38"/>
        <v/>
      </c>
      <c r="L333" s="100"/>
      <c r="M333" s="100"/>
      <c r="N333" s="100"/>
      <c r="O333" s="100"/>
      <c r="P333" s="100"/>
      <c r="Q333" s="100"/>
      <c r="R333" s="6">
        <f>IFERROR(IF(A333&gt;=1,VLOOKUP(E333,HOME!$AG$2:$AH$13,2,0),0),0)</f>
        <v>0</v>
      </c>
      <c r="S333" s="6">
        <f>IFERROR(IF(A333&gt;=1,VLOOKUP(F333,HOME!$AE$2:$AF$4,2,0),0),0)</f>
        <v>0</v>
      </c>
      <c r="T333" s="6">
        <f t="shared" si="36"/>
        <v>0</v>
      </c>
      <c r="U333" s="6">
        <f t="shared" si="39"/>
        <v>0</v>
      </c>
      <c r="V333" s="6">
        <f t="shared" si="37"/>
        <v>0</v>
      </c>
      <c r="W333" s="6">
        <f t="shared" si="40"/>
        <v>0</v>
      </c>
    </row>
    <row r="334" spans="1:23" ht="18" customHeight="1" x14ac:dyDescent="0.25">
      <c r="A334" s="94">
        <f t="shared" si="41"/>
        <v>0</v>
      </c>
      <c r="B334" s="94">
        <f>DATA!B335</f>
        <v>0</v>
      </c>
      <c r="C334" s="95">
        <f>DATA!C335</f>
        <v>0</v>
      </c>
      <c r="D334" s="95">
        <f>DATA!D335</f>
        <v>0</v>
      </c>
      <c r="E334" s="98"/>
      <c r="F334" s="98"/>
      <c r="G334" s="98"/>
      <c r="H334" s="98"/>
      <c r="I334" s="99"/>
      <c r="J334" s="96" t="str">
        <f t="shared" si="35"/>
        <v/>
      </c>
      <c r="K334" s="97" t="str">
        <f t="shared" si="38"/>
        <v/>
      </c>
      <c r="L334" s="100"/>
      <c r="M334" s="100"/>
      <c r="N334" s="100"/>
      <c r="O334" s="100"/>
      <c r="P334" s="100"/>
      <c r="Q334" s="100"/>
      <c r="R334" s="6">
        <f>IFERROR(IF(A334&gt;=1,VLOOKUP(E334,HOME!$AG$2:$AH$13,2,0),0),0)</f>
        <v>0</v>
      </c>
      <c r="S334" s="6">
        <f>IFERROR(IF(A334&gt;=1,VLOOKUP(F334,HOME!$AE$2:$AF$4,2,0),0),0)</f>
        <v>0</v>
      </c>
      <c r="T334" s="6">
        <f t="shared" si="36"/>
        <v>0</v>
      </c>
      <c r="U334" s="6">
        <f t="shared" si="39"/>
        <v>0</v>
      </c>
      <c r="V334" s="6">
        <f t="shared" si="37"/>
        <v>0</v>
      </c>
      <c r="W334" s="6">
        <f t="shared" si="40"/>
        <v>0</v>
      </c>
    </row>
    <row r="335" spans="1:23" ht="18" customHeight="1" x14ac:dyDescent="0.25">
      <c r="A335" s="94">
        <f t="shared" si="41"/>
        <v>0</v>
      </c>
      <c r="B335" s="94">
        <f>DATA!B336</f>
        <v>0</v>
      </c>
      <c r="C335" s="95">
        <f>DATA!C336</f>
        <v>0</v>
      </c>
      <c r="D335" s="95">
        <f>DATA!D336</f>
        <v>0</v>
      </c>
      <c r="E335" s="98"/>
      <c r="F335" s="98"/>
      <c r="G335" s="98"/>
      <c r="H335" s="98"/>
      <c r="I335" s="99"/>
      <c r="J335" s="96" t="str">
        <f t="shared" si="35"/>
        <v/>
      </c>
      <c r="K335" s="97" t="str">
        <f t="shared" si="38"/>
        <v/>
      </c>
      <c r="L335" s="100"/>
      <c r="M335" s="100"/>
      <c r="N335" s="100"/>
      <c r="O335" s="100"/>
      <c r="P335" s="100"/>
      <c r="Q335" s="100"/>
      <c r="R335" s="6">
        <f>IFERROR(IF(A335&gt;=1,VLOOKUP(E335,HOME!$AG$2:$AH$13,2,0),0),0)</f>
        <v>0</v>
      </c>
      <c r="S335" s="6">
        <f>IFERROR(IF(A335&gt;=1,VLOOKUP(F335,HOME!$AE$2:$AF$4,2,0),0),0)</f>
        <v>0</v>
      </c>
      <c r="T335" s="6">
        <f t="shared" si="36"/>
        <v>0</v>
      </c>
      <c r="U335" s="6">
        <f t="shared" si="39"/>
        <v>0</v>
      </c>
      <c r="V335" s="6">
        <f t="shared" si="37"/>
        <v>0</v>
      </c>
      <c r="W335" s="6">
        <f t="shared" si="40"/>
        <v>0</v>
      </c>
    </row>
    <row r="336" spans="1:23" ht="18" customHeight="1" x14ac:dyDescent="0.25">
      <c r="A336" s="94">
        <f t="shared" si="41"/>
        <v>0</v>
      </c>
      <c r="B336" s="94">
        <f>DATA!B337</f>
        <v>0</v>
      </c>
      <c r="C336" s="95">
        <f>DATA!C337</f>
        <v>0</v>
      </c>
      <c r="D336" s="95">
        <f>DATA!D337</f>
        <v>0</v>
      </c>
      <c r="E336" s="98"/>
      <c r="F336" s="98"/>
      <c r="G336" s="98"/>
      <c r="H336" s="98"/>
      <c r="I336" s="99"/>
      <c r="J336" s="96" t="str">
        <f t="shared" si="35"/>
        <v/>
      </c>
      <c r="K336" s="97" t="str">
        <f t="shared" si="38"/>
        <v/>
      </c>
      <c r="L336" s="100"/>
      <c r="M336" s="100"/>
      <c r="N336" s="100"/>
      <c r="O336" s="100"/>
      <c r="P336" s="100"/>
      <c r="Q336" s="100"/>
      <c r="R336" s="6">
        <f>IFERROR(IF(A336&gt;=1,VLOOKUP(E336,HOME!$AG$2:$AH$13,2,0),0),0)</f>
        <v>0</v>
      </c>
      <c r="S336" s="6">
        <f>IFERROR(IF(A336&gt;=1,VLOOKUP(F336,HOME!$AE$2:$AF$4,2,0),0),0)</f>
        <v>0</v>
      </c>
      <c r="T336" s="6">
        <f t="shared" si="36"/>
        <v>0</v>
      </c>
      <c r="U336" s="6">
        <f t="shared" si="39"/>
        <v>0</v>
      </c>
      <c r="V336" s="6">
        <f t="shared" si="37"/>
        <v>0</v>
      </c>
      <c r="W336" s="6">
        <f t="shared" si="40"/>
        <v>0</v>
      </c>
    </row>
    <row r="337" spans="1:23" ht="18" customHeight="1" x14ac:dyDescent="0.25">
      <c r="A337" s="94">
        <f t="shared" si="41"/>
        <v>0</v>
      </c>
      <c r="B337" s="94">
        <f>DATA!B338</f>
        <v>0</v>
      </c>
      <c r="C337" s="95">
        <f>DATA!C338</f>
        <v>0</v>
      </c>
      <c r="D337" s="95">
        <f>DATA!D338</f>
        <v>0</v>
      </c>
      <c r="E337" s="98"/>
      <c r="F337" s="98"/>
      <c r="G337" s="98"/>
      <c r="H337" s="98"/>
      <c r="I337" s="99"/>
      <c r="J337" s="96" t="str">
        <f t="shared" si="35"/>
        <v/>
      </c>
      <c r="K337" s="97" t="str">
        <f t="shared" si="38"/>
        <v/>
      </c>
      <c r="L337" s="100"/>
      <c r="M337" s="100"/>
      <c r="N337" s="100"/>
      <c r="O337" s="100"/>
      <c r="P337" s="100"/>
      <c r="Q337" s="100"/>
      <c r="R337" s="6">
        <f>IFERROR(IF(A337&gt;=1,VLOOKUP(E337,HOME!$AG$2:$AH$13,2,0),0),0)</f>
        <v>0</v>
      </c>
      <c r="S337" s="6">
        <f>IFERROR(IF(A337&gt;=1,VLOOKUP(F337,HOME!$AE$2:$AF$4,2,0),0),0)</f>
        <v>0</v>
      </c>
      <c r="T337" s="6">
        <f t="shared" si="36"/>
        <v>0</v>
      </c>
      <c r="U337" s="6">
        <f t="shared" si="39"/>
        <v>0</v>
      </c>
      <c r="V337" s="6">
        <f t="shared" si="37"/>
        <v>0</v>
      </c>
      <c r="W337" s="6">
        <f t="shared" si="40"/>
        <v>0</v>
      </c>
    </row>
    <row r="338" spans="1:23" ht="18" customHeight="1" x14ac:dyDescent="0.25">
      <c r="A338" s="94">
        <f t="shared" si="41"/>
        <v>0</v>
      </c>
      <c r="B338" s="94">
        <f>DATA!B339</f>
        <v>0</v>
      </c>
      <c r="C338" s="95">
        <f>DATA!C339</f>
        <v>0</v>
      </c>
      <c r="D338" s="95">
        <f>DATA!D339</f>
        <v>0</v>
      </c>
      <c r="E338" s="98"/>
      <c r="F338" s="98"/>
      <c r="G338" s="98"/>
      <c r="H338" s="98"/>
      <c r="I338" s="99"/>
      <c r="J338" s="96" t="str">
        <f t="shared" si="35"/>
        <v/>
      </c>
      <c r="K338" s="97" t="str">
        <f t="shared" si="38"/>
        <v/>
      </c>
      <c r="L338" s="100"/>
      <c r="M338" s="100"/>
      <c r="N338" s="100"/>
      <c r="O338" s="100"/>
      <c r="P338" s="100"/>
      <c r="Q338" s="100"/>
      <c r="R338" s="6">
        <f>IFERROR(IF(A338&gt;=1,VLOOKUP(E338,HOME!$AG$2:$AH$13,2,0),0),0)</f>
        <v>0</v>
      </c>
      <c r="S338" s="6">
        <f>IFERROR(IF(A338&gt;=1,VLOOKUP(F338,HOME!$AE$2:$AF$4,2,0),0),0)</f>
        <v>0</v>
      </c>
      <c r="T338" s="6">
        <f t="shared" si="36"/>
        <v>0</v>
      </c>
      <c r="U338" s="6">
        <f t="shared" si="39"/>
        <v>0</v>
      </c>
      <c r="V338" s="6">
        <f t="shared" si="37"/>
        <v>0</v>
      </c>
      <c r="W338" s="6">
        <f t="shared" si="40"/>
        <v>0</v>
      </c>
    </row>
    <row r="339" spans="1:23" ht="18" customHeight="1" x14ac:dyDescent="0.25">
      <c r="A339" s="94">
        <f t="shared" si="41"/>
        <v>0</v>
      </c>
      <c r="B339" s="94">
        <f>DATA!B340</f>
        <v>0</v>
      </c>
      <c r="C339" s="95">
        <f>DATA!C340</f>
        <v>0</v>
      </c>
      <c r="D339" s="95">
        <f>DATA!D340</f>
        <v>0</v>
      </c>
      <c r="E339" s="98"/>
      <c r="F339" s="98"/>
      <c r="G339" s="98"/>
      <c r="H339" s="98"/>
      <c r="I339" s="99"/>
      <c r="J339" s="96" t="str">
        <f t="shared" si="35"/>
        <v/>
      </c>
      <c r="K339" s="97" t="str">
        <f t="shared" si="38"/>
        <v/>
      </c>
      <c r="L339" s="100"/>
      <c r="M339" s="100"/>
      <c r="N339" s="100"/>
      <c r="O339" s="100"/>
      <c r="P339" s="100"/>
      <c r="Q339" s="100"/>
      <c r="R339" s="6">
        <f>IFERROR(IF(A339&gt;=1,VLOOKUP(E339,HOME!$AG$2:$AH$13,2,0),0),0)</f>
        <v>0</v>
      </c>
      <c r="S339" s="6">
        <f>IFERROR(IF(A339&gt;=1,VLOOKUP(F339,HOME!$AE$2:$AF$4,2,0),0),0)</f>
        <v>0</v>
      </c>
      <c r="T339" s="6">
        <f t="shared" si="36"/>
        <v>0</v>
      </c>
      <c r="U339" s="6">
        <f t="shared" si="39"/>
        <v>0</v>
      </c>
      <c r="V339" s="6">
        <f t="shared" si="37"/>
        <v>0</v>
      </c>
      <c r="W339" s="6">
        <f t="shared" si="40"/>
        <v>0</v>
      </c>
    </row>
    <row r="340" spans="1:23" ht="18" customHeight="1" x14ac:dyDescent="0.25">
      <c r="A340" s="94">
        <f t="shared" si="41"/>
        <v>0</v>
      </c>
      <c r="B340" s="94">
        <f>DATA!B341</f>
        <v>0</v>
      </c>
      <c r="C340" s="95">
        <f>DATA!C341</f>
        <v>0</v>
      </c>
      <c r="D340" s="95">
        <f>DATA!D341</f>
        <v>0</v>
      </c>
      <c r="E340" s="98"/>
      <c r="F340" s="98"/>
      <c r="G340" s="98"/>
      <c r="H340" s="98"/>
      <c r="I340" s="99"/>
      <c r="J340" s="96" t="str">
        <f t="shared" si="35"/>
        <v/>
      </c>
      <c r="K340" s="97" t="str">
        <f t="shared" si="38"/>
        <v/>
      </c>
      <c r="L340" s="100"/>
      <c r="M340" s="100"/>
      <c r="N340" s="100"/>
      <c r="O340" s="100"/>
      <c r="P340" s="100"/>
      <c r="Q340" s="100"/>
      <c r="R340" s="6">
        <f>IFERROR(IF(A340&gt;=1,VLOOKUP(E340,HOME!$AG$2:$AH$13,2,0),0),0)</f>
        <v>0</v>
      </c>
      <c r="S340" s="6">
        <f>IFERROR(IF(A340&gt;=1,VLOOKUP(F340,HOME!$AE$2:$AF$4,2,0),0),0)</f>
        <v>0</v>
      </c>
      <c r="T340" s="6">
        <f t="shared" si="36"/>
        <v>0</v>
      </c>
      <c r="U340" s="6">
        <f t="shared" si="39"/>
        <v>0</v>
      </c>
      <c r="V340" s="6">
        <f t="shared" si="37"/>
        <v>0</v>
      </c>
      <c r="W340" s="6">
        <f t="shared" si="40"/>
        <v>0</v>
      </c>
    </row>
    <row r="341" spans="1:23" ht="18" customHeight="1" x14ac:dyDescent="0.25">
      <c r="A341" s="94">
        <f t="shared" si="41"/>
        <v>0</v>
      </c>
      <c r="B341" s="94">
        <f>DATA!B342</f>
        <v>0</v>
      </c>
      <c r="C341" s="95">
        <f>DATA!C342</f>
        <v>0</v>
      </c>
      <c r="D341" s="95">
        <f>DATA!D342</f>
        <v>0</v>
      </c>
      <c r="E341" s="98"/>
      <c r="F341" s="98"/>
      <c r="G341" s="98"/>
      <c r="H341" s="98"/>
      <c r="I341" s="99"/>
      <c r="J341" s="96" t="str">
        <f t="shared" si="35"/>
        <v/>
      </c>
      <c r="K341" s="97" t="str">
        <f t="shared" si="38"/>
        <v/>
      </c>
      <c r="L341" s="100"/>
      <c r="M341" s="100"/>
      <c r="N341" s="100"/>
      <c r="O341" s="100"/>
      <c r="P341" s="100"/>
      <c r="Q341" s="100"/>
      <c r="R341" s="6">
        <f>IFERROR(IF(A341&gt;=1,VLOOKUP(E341,HOME!$AG$2:$AH$13,2,0),0),0)</f>
        <v>0</v>
      </c>
      <c r="S341" s="6">
        <f>IFERROR(IF(A341&gt;=1,VLOOKUP(F341,HOME!$AE$2:$AF$4,2,0),0),0)</f>
        <v>0</v>
      </c>
      <c r="T341" s="6">
        <f t="shared" si="36"/>
        <v>0</v>
      </c>
      <c r="U341" s="6">
        <f t="shared" si="39"/>
        <v>0</v>
      </c>
      <c r="V341" s="6">
        <f t="shared" si="37"/>
        <v>0</v>
      </c>
      <c r="W341" s="6">
        <f t="shared" si="40"/>
        <v>0</v>
      </c>
    </row>
    <row r="342" spans="1:23" ht="18" customHeight="1" x14ac:dyDescent="0.25">
      <c r="A342" s="94">
        <f t="shared" si="41"/>
        <v>0</v>
      </c>
      <c r="B342" s="94">
        <f>DATA!B343</f>
        <v>0</v>
      </c>
      <c r="C342" s="95">
        <f>DATA!C343</f>
        <v>0</v>
      </c>
      <c r="D342" s="95">
        <f>DATA!D343</f>
        <v>0</v>
      </c>
      <c r="E342" s="98"/>
      <c r="F342" s="98"/>
      <c r="G342" s="98"/>
      <c r="H342" s="98"/>
      <c r="I342" s="99"/>
      <c r="J342" s="96" t="str">
        <f t="shared" si="35"/>
        <v/>
      </c>
      <c r="K342" s="97" t="str">
        <f t="shared" si="38"/>
        <v/>
      </c>
      <c r="L342" s="100"/>
      <c r="M342" s="100"/>
      <c r="N342" s="100"/>
      <c r="O342" s="100"/>
      <c r="P342" s="100"/>
      <c r="Q342" s="100"/>
      <c r="R342" s="6">
        <f>IFERROR(IF(A342&gt;=1,VLOOKUP(E342,HOME!$AG$2:$AH$13,2,0),0),0)</f>
        <v>0</v>
      </c>
      <c r="S342" s="6">
        <f>IFERROR(IF(A342&gt;=1,VLOOKUP(F342,HOME!$AE$2:$AF$4,2,0),0),0)</f>
        <v>0</v>
      </c>
      <c r="T342" s="6">
        <f t="shared" si="36"/>
        <v>0</v>
      </c>
      <c r="U342" s="6">
        <f t="shared" si="39"/>
        <v>0</v>
      </c>
      <c r="V342" s="6">
        <f t="shared" si="37"/>
        <v>0</v>
      </c>
      <c r="W342" s="6">
        <f t="shared" si="40"/>
        <v>0</v>
      </c>
    </row>
    <row r="343" spans="1:23" ht="18" customHeight="1" x14ac:dyDescent="0.25">
      <c r="A343" s="94">
        <f t="shared" si="41"/>
        <v>0</v>
      </c>
      <c r="B343" s="94">
        <f>DATA!B344</f>
        <v>0</v>
      </c>
      <c r="C343" s="95">
        <f>DATA!C344</f>
        <v>0</v>
      </c>
      <c r="D343" s="95">
        <f>DATA!D344</f>
        <v>0</v>
      </c>
      <c r="E343" s="98"/>
      <c r="F343" s="98"/>
      <c r="G343" s="98"/>
      <c r="H343" s="98"/>
      <c r="I343" s="99"/>
      <c r="J343" s="96" t="str">
        <f t="shared" si="35"/>
        <v/>
      </c>
      <c r="K343" s="97" t="str">
        <f t="shared" si="38"/>
        <v/>
      </c>
      <c r="L343" s="100"/>
      <c r="M343" s="100"/>
      <c r="N343" s="100"/>
      <c r="O343" s="100"/>
      <c r="P343" s="100"/>
      <c r="Q343" s="100"/>
      <c r="R343" s="6">
        <f>IFERROR(IF(A343&gt;=1,VLOOKUP(E343,HOME!$AG$2:$AH$13,2,0),0),0)</f>
        <v>0</v>
      </c>
      <c r="S343" s="6">
        <f>IFERROR(IF(A343&gt;=1,VLOOKUP(F343,HOME!$AE$2:$AF$4,2,0),0),0)</f>
        <v>0</v>
      </c>
      <c r="T343" s="6">
        <f t="shared" si="36"/>
        <v>0</v>
      </c>
      <c r="U343" s="6">
        <f t="shared" si="39"/>
        <v>0</v>
      </c>
      <c r="V343" s="6">
        <f t="shared" si="37"/>
        <v>0</v>
      </c>
      <c r="W343" s="6">
        <f t="shared" si="40"/>
        <v>0</v>
      </c>
    </row>
    <row r="344" spans="1:23" ht="18" customHeight="1" x14ac:dyDescent="0.25">
      <c r="A344" s="94">
        <f t="shared" si="41"/>
        <v>0</v>
      </c>
      <c r="B344" s="94">
        <f>DATA!B345</f>
        <v>0</v>
      </c>
      <c r="C344" s="95">
        <f>DATA!C345</f>
        <v>0</v>
      </c>
      <c r="D344" s="95">
        <f>DATA!D345</f>
        <v>0</v>
      </c>
      <c r="E344" s="98"/>
      <c r="F344" s="98"/>
      <c r="G344" s="98"/>
      <c r="H344" s="98"/>
      <c r="I344" s="99"/>
      <c r="J344" s="96" t="str">
        <f t="shared" si="35"/>
        <v/>
      </c>
      <c r="K344" s="97" t="str">
        <f t="shared" si="38"/>
        <v/>
      </c>
      <c r="L344" s="100"/>
      <c r="M344" s="100"/>
      <c r="N344" s="100"/>
      <c r="O344" s="100"/>
      <c r="P344" s="100"/>
      <c r="Q344" s="100"/>
      <c r="R344" s="6">
        <f>IFERROR(IF(A344&gt;=1,VLOOKUP(E344,HOME!$AG$2:$AH$13,2,0),0),0)</f>
        <v>0</v>
      </c>
      <c r="S344" s="6">
        <f>IFERROR(IF(A344&gt;=1,VLOOKUP(F344,HOME!$AE$2:$AF$4,2,0),0),0)</f>
        <v>0</v>
      </c>
      <c r="T344" s="6">
        <f t="shared" si="36"/>
        <v>0</v>
      </c>
      <c r="U344" s="6">
        <f t="shared" si="39"/>
        <v>0</v>
      </c>
      <c r="V344" s="6">
        <f t="shared" si="37"/>
        <v>0</v>
      </c>
      <c r="W344" s="6">
        <f t="shared" si="40"/>
        <v>0</v>
      </c>
    </row>
    <row r="345" spans="1:23" ht="18" customHeight="1" x14ac:dyDescent="0.25">
      <c r="A345" s="94">
        <f t="shared" si="41"/>
        <v>0</v>
      </c>
      <c r="B345" s="94">
        <f>DATA!B346</f>
        <v>0</v>
      </c>
      <c r="C345" s="95">
        <f>DATA!C346</f>
        <v>0</v>
      </c>
      <c r="D345" s="95">
        <f>DATA!D346</f>
        <v>0</v>
      </c>
      <c r="E345" s="98"/>
      <c r="F345" s="98"/>
      <c r="G345" s="98"/>
      <c r="H345" s="98"/>
      <c r="I345" s="99"/>
      <c r="J345" s="96" t="str">
        <f t="shared" si="35"/>
        <v/>
      </c>
      <c r="K345" s="97" t="str">
        <f t="shared" si="38"/>
        <v/>
      </c>
      <c r="L345" s="100"/>
      <c r="M345" s="100"/>
      <c r="N345" s="100"/>
      <c r="O345" s="100"/>
      <c r="P345" s="100"/>
      <c r="Q345" s="100"/>
      <c r="R345" s="6">
        <f>IFERROR(IF(A345&gt;=1,VLOOKUP(E345,HOME!$AG$2:$AH$13,2,0),0),0)</f>
        <v>0</v>
      </c>
      <c r="S345" s="6">
        <f>IFERROR(IF(A345&gt;=1,VLOOKUP(F345,HOME!$AE$2:$AF$4,2,0),0),0)</f>
        <v>0</v>
      </c>
      <c r="T345" s="6">
        <f t="shared" si="36"/>
        <v>0</v>
      </c>
      <c r="U345" s="6">
        <f t="shared" si="39"/>
        <v>0</v>
      </c>
      <c r="V345" s="6">
        <f t="shared" si="37"/>
        <v>0</v>
      </c>
      <c r="W345" s="6">
        <f t="shared" si="40"/>
        <v>0</v>
      </c>
    </row>
    <row r="346" spans="1:23" ht="18" customHeight="1" x14ac:dyDescent="0.25">
      <c r="A346" s="94">
        <f t="shared" si="41"/>
        <v>0</v>
      </c>
      <c r="B346" s="94">
        <f>DATA!B347</f>
        <v>0</v>
      </c>
      <c r="C346" s="95">
        <f>DATA!C347</f>
        <v>0</v>
      </c>
      <c r="D346" s="95">
        <f>DATA!D347</f>
        <v>0</v>
      </c>
      <c r="E346" s="98"/>
      <c r="F346" s="98"/>
      <c r="G346" s="98"/>
      <c r="H346" s="98"/>
      <c r="I346" s="99"/>
      <c r="J346" s="96" t="str">
        <f t="shared" si="35"/>
        <v/>
      </c>
      <c r="K346" s="97" t="str">
        <f t="shared" si="38"/>
        <v/>
      </c>
      <c r="L346" s="100"/>
      <c r="M346" s="100"/>
      <c r="N346" s="100"/>
      <c r="O346" s="100"/>
      <c r="P346" s="100"/>
      <c r="Q346" s="100"/>
      <c r="R346" s="6">
        <f>IFERROR(IF(A346&gt;=1,VLOOKUP(E346,HOME!$AG$2:$AH$13,2,0),0),0)</f>
        <v>0</v>
      </c>
      <c r="S346" s="6">
        <f>IFERROR(IF(A346&gt;=1,VLOOKUP(F346,HOME!$AE$2:$AF$4,2,0),0),0)</f>
        <v>0</v>
      </c>
      <c r="T346" s="6">
        <f t="shared" si="36"/>
        <v>0</v>
      </c>
      <c r="U346" s="6">
        <f t="shared" si="39"/>
        <v>0</v>
      </c>
      <c r="V346" s="6">
        <f t="shared" si="37"/>
        <v>0</v>
      </c>
      <c r="W346" s="6">
        <f t="shared" si="40"/>
        <v>0</v>
      </c>
    </row>
    <row r="347" spans="1:23" ht="18" customHeight="1" x14ac:dyDescent="0.25">
      <c r="A347" s="94">
        <f t="shared" si="41"/>
        <v>0</v>
      </c>
      <c r="B347" s="94">
        <f>DATA!B348</f>
        <v>0</v>
      </c>
      <c r="C347" s="95">
        <f>DATA!C348</f>
        <v>0</v>
      </c>
      <c r="D347" s="95">
        <f>DATA!D348</f>
        <v>0</v>
      </c>
      <c r="E347" s="98"/>
      <c r="F347" s="98"/>
      <c r="G347" s="98"/>
      <c r="H347" s="98"/>
      <c r="I347" s="99"/>
      <c r="J347" s="96" t="str">
        <f t="shared" si="35"/>
        <v/>
      </c>
      <c r="K347" s="97" t="str">
        <f t="shared" si="38"/>
        <v/>
      </c>
      <c r="L347" s="100"/>
      <c r="M347" s="100"/>
      <c r="N347" s="100"/>
      <c r="O347" s="100"/>
      <c r="P347" s="100"/>
      <c r="Q347" s="100"/>
      <c r="R347" s="6">
        <f>IFERROR(IF(A347&gt;=1,VLOOKUP(E347,HOME!$AG$2:$AH$13,2,0),0),0)</f>
        <v>0</v>
      </c>
      <c r="S347" s="6">
        <f>IFERROR(IF(A347&gt;=1,VLOOKUP(F347,HOME!$AE$2:$AF$4,2,0),0),0)</f>
        <v>0</v>
      </c>
      <c r="T347" s="6">
        <f t="shared" si="36"/>
        <v>0</v>
      </c>
      <c r="U347" s="6">
        <f t="shared" si="39"/>
        <v>0</v>
      </c>
      <c r="V347" s="6">
        <f t="shared" si="37"/>
        <v>0</v>
      </c>
      <c r="W347" s="6">
        <f t="shared" si="40"/>
        <v>0</v>
      </c>
    </row>
    <row r="348" spans="1:23" ht="18" customHeight="1" x14ac:dyDescent="0.25">
      <c r="A348" s="94">
        <f t="shared" si="41"/>
        <v>0</v>
      </c>
      <c r="B348" s="94">
        <f>DATA!B349</f>
        <v>0</v>
      </c>
      <c r="C348" s="95">
        <f>DATA!C349</f>
        <v>0</v>
      </c>
      <c r="D348" s="95">
        <f>DATA!D349</f>
        <v>0</v>
      </c>
      <c r="E348" s="98"/>
      <c r="F348" s="98"/>
      <c r="G348" s="98"/>
      <c r="H348" s="98"/>
      <c r="I348" s="99"/>
      <c r="J348" s="96" t="str">
        <f t="shared" si="35"/>
        <v/>
      </c>
      <c r="K348" s="97" t="str">
        <f t="shared" si="38"/>
        <v/>
      </c>
      <c r="L348" s="100"/>
      <c r="M348" s="100"/>
      <c r="N348" s="100"/>
      <c r="O348" s="100"/>
      <c r="P348" s="100"/>
      <c r="Q348" s="100"/>
      <c r="R348" s="6">
        <f>IFERROR(IF(A348&gt;=1,VLOOKUP(E348,HOME!$AG$2:$AH$13,2,0),0),0)</f>
        <v>0</v>
      </c>
      <c r="S348" s="6">
        <f>IFERROR(IF(A348&gt;=1,VLOOKUP(F348,HOME!$AE$2:$AF$4,2,0),0),0)</f>
        <v>0</v>
      </c>
      <c r="T348" s="6">
        <f t="shared" si="36"/>
        <v>0</v>
      </c>
      <c r="U348" s="6">
        <f t="shared" si="39"/>
        <v>0</v>
      </c>
      <c r="V348" s="6">
        <f t="shared" si="37"/>
        <v>0</v>
      </c>
      <c r="W348" s="6">
        <f t="shared" si="40"/>
        <v>0</v>
      </c>
    </row>
    <row r="349" spans="1:23" ht="18" customHeight="1" x14ac:dyDescent="0.25">
      <c r="A349" s="94">
        <f t="shared" si="41"/>
        <v>0</v>
      </c>
      <c r="B349" s="94">
        <f>DATA!B350</f>
        <v>0</v>
      </c>
      <c r="C349" s="95">
        <f>DATA!C350</f>
        <v>0</v>
      </c>
      <c r="D349" s="95">
        <f>DATA!D350</f>
        <v>0</v>
      </c>
      <c r="E349" s="98"/>
      <c r="F349" s="98"/>
      <c r="G349" s="98"/>
      <c r="H349" s="98"/>
      <c r="I349" s="99"/>
      <c r="J349" s="96" t="str">
        <f t="shared" si="35"/>
        <v/>
      </c>
      <c r="K349" s="97" t="str">
        <f t="shared" si="38"/>
        <v/>
      </c>
      <c r="L349" s="100"/>
      <c r="M349" s="100"/>
      <c r="N349" s="100"/>
      <c r="O349" s="100"/>
      <c r="P349" s="100"/>
      <c r="Q349" s="100"/>
      <c r="R349" s="6">
        <f>IFERROR(IF(A349&gt;=1,VLOOKUP(E349,HOME!$AG$2:$AH$13,2,0),0),0)</f>
        <v>0</v>
      </c>
      <c r="S349" s="6">
        <f>IFERROR(IF(A349&gt;=1,VLOOKUP(F349,HOME!$AE$2:$AF$4,2,0),0),0)</f>
        <v>0</v>
      </c>
      <c r="T349" s="6">
        <f t="shared" si="36"/>
        <v>0</v>
      </c>
      <c r="U349" s="6">
        <f t="shared" si="39"/>
        <v>0</v>
      </c>
      <c r="V349" s="6">
        <f t="shared" si="37"/>
        <v>0</v>
      </c>
      <c r="W349" s="6">
        <f t="shared" si="40"/>
        <v>0</v>
      </c>
    </row>
    <row r="350" spans="1:23" ht="18" customHeight="1" x14ac:dyDescent="0.25">
      <c r="A350" s="94">
        <f t="shared" si="41"/>
        <v>0</v>
      </c>
      <c r="B350" s="94">
        <f>DATA!B351</f>
        <v>0</v>
      </c>
      <c r="C350" s="95">
        <f>DATA!C351</f>
        <v>0</v>
      </c>
      <c r="D350" s="95">
        <f>DATA!D351</f>
        <v>0</v>
      </c>
      <c r="E350" s="98"/>
      <c r="F350" s="98"/>
      <c r="G350" s="98"/>
      <c r="H350" s="98"/>
      <c r="I350" s="99"/>
      <c r="J350" s="96" t="str">
        <f t="shared" si="35"/>
        <v/>
      </c>
      <c r="K350" s="97" t="str">
        <f t="shared" si="38"/>
        <v/>
      </c>
      <c r="L350" s="100"/>
      <c r="M350" s="100"/>
      <c r="N350" s="100"/>
      <c r="O350" s="100"/>
      <c r="P350" s="100"/>
      <c r="Q350" s="100"/>
      <c r="R350" s="6">
        <f>IFERROR(IF(A350&gt;=1,VLOOKUP(E350,HOME!$AG$2:$AH$13,2,0),0),0)</f>
        <v>0</v>
      </c>
      <c r="S350" s="6">
        <f>IFERROR(IF(A350&gt;=1,VLOOKUP(F350,HOME!$AE$2:$AF$4,2,0),0),0)</f>
        <v>0</v>
      </c>
      <c r="T350" s="6">
        <f t="shared" si="36"/>
        <v>0</v>
      </c>
      <c r="U350" s="6">
        <f t="shared" si="39"/>
        <v>0</v>
      </c>
      <c r="V350" s="6">
        <f t="shared" si="37"/>
        <v>0</v>
      </c>
      <c r="W350" s="6">
        <f t="shared" si="40"/>
        <v>0</v>
      </c>
    </row>
    <row r="351" spans="1:23" ht="18" customHeight="1" x14ac:dyDescent="0.25">
      <c r="A351" s="94">
        <f t="shared" si="41"/>
        <v>0</v>
      </c>
      <c r="B351" s="94">
        <f>DATA!B352</f>
        <v>0</v>
      </c>
      <c r="C351" s="95">
        <f>DATA!C352</f>
        <v>0</v>
      </c>
      <c r="D351" s="95">
        <f>DATA!D352</f>
        <v>0</v>
      </c>
      <c r="E351" s="98"/>
      <c r="F351" s="98"/>
      <c r="G351" s="98"/>
      <c r="H351" s="98"/>
      <c r="I351" s="99"/>
      <c r="J351" s="96" t="str">
        <f t="shared" si="35"/>
        <v/>
      </c>
      <c r="K351" s="97" t="str">
        <f t="shared" si="38"/>
        <v/>
      </c>
      <c r="L351" s="100"/>
      <c r="M351" s="100"/>
      <c r="N351" s="100"/>
      <c r="O351" s="100"/>
      <c r="P351" s="100"/>
      <c r="Q351" s="100"/>
      <c r="R351" s="6">
        <f>IFERROR(IF(A351&gt;=1,VLOOKUP(E351,HOME!$AG$2:$AH$13,2,0),0),0)</f>
        <v>0</v>
      </c>
      <c r="S351" s="6">
        <f>IFERROR(IF(A351&gt;=1,VLOOKUP(F351,HOME!$AE$2:$AF$4,2,0),0),0)</f>
        <v>0</v>
      </c>
      <c r="T351" s="6">
        <f t="shared" si="36"/>
        <v>0</v>
      </c>
      <c r="U351" s="6">
        <f t="shared" si="39"/>
        <v>0</v>
      </c>
      <c r="V351" s="6">
        <f t="shared" si="37"/>
        <v>0</v>
      </c>
      <c r="W351" s="6">
        <f t="shared" si="40"/>
        <v>0</v>
      </c>
    </row>
    <row r="352" spans="1:23" ht="18" customHeight="1" x14ac:dyDescent="0.25">
      <c r="A352" s="94">
        <f t="shared" si="41"/>
        <v>0</v>
      </c>
      <c r="B352" s="94">
        <f>DATA!B353</f>
        <v>0</v>
      </c>
      <c r="C352" s="95">
        <f>DATA!C353</f>
        <v>0</v>
      </c>
      <c r="D352" s="95">
        <f>DATA!D353</f>
        <v>0</v>
      </c>
      <c r="E352" s="98"/>
      <c r="F352" s="98"/>
      <c r="G352" s="98"/>
      <c r="H352" s="98"/>
      <c r="I352" s="99"/>
      <c r="J352" s="96" t="str">
        <f t="shared" si="35"/>
        <v/>
      </c>
      <c r="K352" s="97" t="str">
        <f t="shared" si="38"/>
        <v/>
      </c>
      <c r="L352" s="100"/>
      <c r="M352" s="100"/>
      <c r="N352" s="100"/>
      <c r="O352" s="100"/>
      <c r="P352" s="100"/>
      <c r="Q352" s="100"/>
      <c r="R352" s="6">
        <f>IFERROR(IF(A352&gt;=1,VLOOKUP(E352,HOME!$AG$2:$AH$13,2,0),0),0)</f>
        <v>0</v>
      </c>
      <c r="S352" s="6">
        <f>IFERROR(IF(A352&gt;=1,VLOOKUP(F352,HOME!$AE$2:$AF$4,2,0),0),0)</f>
        <v>0</v>
      </c>
      <c r="T352" s="6">
        <f t="shared" si="36"/>
        <v>0</v>
      </c>
      <c r="U352" s="6">
        <f t="shared" si="39"/>
        <v>0</v>
      </c>
      <c r="V352" s="6">
        <f t="shared" si="37"/>
        <v>0</v>
      </c>
      <c r="W352" s="6">
        <f t="shared" si="40"/>
        <v>0</v>
      </c>
    </row>
    <row r="353" spans="1:23" ht="18" customHeight="1" x14ac:dyDescent="0.25">
      <c r="A353" s="94">
        <f t="shared" si="41"/>
        <v>0</v>
      </c>
      <c r="B353" s="94">
        <f>DATA!B354</f>
        <v>0</v>
      </c>
      <c r="C353" s="95">
        <f>DATA!C354</f>
        <v>0</v>
      </c>
      <c r="D353" s="95">
        <f>DATA!D354</f>
        <v>0</v>
      </c>
      <c r="E353" s="98"/>
      <c r="F353" s="98"/>
      <c r="G353" s="98"/>
      <c r="H353" s="98"/>
      <c r="I353" s="99"/>
      <c r="J353" s="96" t="str">
        <f t="shared" si="35"/>
        <v/>
      </c>
      <c r="K353" s="97" t="str">
        <f t="shared" si="38"/>
        <v/>
      </c>
      <c r="L353" s="100"/>
      <c r="M353" s="100"/>
      <c r="N353" s="100"/>
      <c r="O353" s="100"/>
      <c r="P353" s="100"/>
      <c r="Q353" s="100"/>
      <c r="R353" s="6">
        <f>IFERROR(IF(A353&gt;=1,VLOOKUP(E353,HOME!$AG$2:$AH$13,2,0),0),0)</f>
        <v>0</v>
      </c>
      <c r="S353" s="6">
        <f>IFERROR(IF(A353&gt;=1,VLOOKUP(F353,HOME!$AE$2:$AF$4,2,0),0),0)</f>
        <v>0</v>
      </c>
      <c r="T353" s="6">
        <f t="shared" si="36"/>
        <v>0</v>
      </c>
      <c r="U353" s="6">
        <f t="shared" si="39"/>
        <v>0</v>
      </c>
      <c r="V353" s="6">
        <f t="shared" si="37"/>
        <v>0</v>
      </c>
      <c r="W353" s="6">
        <f t="shared" si="40"/>
        <v>0</v>
      </c>
    </row>
    <row r="354" spans="1:23" ht="18" customHeight="1" x14ac:dyDescent="0.25">
      <c r="A354" s="94">
        <f t="shared" si="41"/>
        <v>0</v>
      </c>
      <c r="B354" s="94">
        <f>DATA!B355</f>
        <v>0</v>
      </c>
      <c r="C354" s="95">
        <f>DATA!C355</f>
        <v>0</v>
      </c>
      <c r="D354" s="95">
        <f>DATA!D355</f>
        <v>0</v>
      </c>
      <c r="E354" s="98"/>
      <c r="F354" s="98"/>
      <c r="G354" s="98"/>
      <c r="H354" s="98"/>
      <c r="I354" s="99"/>
      <c r="J354" s="96" t="str">
        <f t="shared" si="35"/>
        <v/>
      </c>
      <c r="K354" s="97" t="str">
        <f t="shared" si="38"/>
        <v/>
      </c>
      <c r="L354" s="100"/>
      <c r="M354" s="100"/>
      <c r="N354" s="100"/>
      <c r="O354" s="100"/>
      <c r="P354" s="100"/>
      <c r="Q354" s="100"/>
      <c r="R354" s="6">
        <f>IFERROR(IF(A354&gt;=1,VLOOKUP(E354,HOME!$AG$2:$AH$13,2,0),0),0)</f>
        <v>0</v>
      </c>
      <c r="S354" s="6">
        <f>IFERROR(IF(A354&gt;=1,VLOOKUP(F354,HOME!$AE$2:$AF$4,2,0),0),0)</f>
        <v>0</v>
      </c>
      <c r="T354" s="6">
        <f t="shared" si="36"/>
        <v>0</v>
      </c>
      <c r="U354" s="6">
        <f t="shared" si="39"/>
        <v>0</v>
      </c>
      <c r="V354" s="6">
        <f t="shared" si="37"/>
        <v>0</v>
      </c>
      <c r="W354" s="6">
        <f t="shared" si="40"/>
        <v>0</v>
      </c>
    </row>
    <row r="355" spans="1:23" ht="18" customHeight="1" x14ac:dyDescent="0.25">
      <c r="A355" s="94">
        <f t="shared" si="41"/>
        <v>0</v>
      </c>
      <c r="B355" s="94">
        <f>DATA!B356</f>
        <v>0</v>
      </c>
      <c r="C355" s="95">
        <f>DATA!C356</f>
        <v>0</v>
      </c>
      <c r="D355" s="95">
        <f>DATA!D356</f>
        <v>0</v>
      </c>
      <c r="E355" s="98"/>
      <c r="F355" s="98"/>
      <c r="G355" s="98"/>
      <c r="H355" s="98"/>
      <c r="I355" s="99"/>
      <c r="J355" s="96" t="str">
        <f t="shared" si="35"/>
        <v/>
      </c>
      <c r="K355" s="97" t="str">
        <f t="shared" si="38"/>
        <v/>
      </c>
      <c r="L355" s="100"/>
      <c r="M355" s="100"/>
      <c r="N355" s="100"/>
      <c r="O355" s="100"/>
      <c r="P355" s="100"/>
      <c r="Q355" s="100"/>
      <c r="R355" s="6">
        <f>IFERROR(IF(A355&gt;=1,VLOOKUP(E355,HOME!$AG$2:$AH$13,2,0),0),0)</f>
        <v>0</v>
      </c>
      <c r="S355" s="6">
        <f>IFERROR(IF(A355&gt;=1,VLOOKUP(F355,HOME!$AE$2:$AF$4,2,0),0),0)</f>
        <v>0</v>
      </c>
      <c r="T355" s="6">
        <f t="shared" si="36"/>
        <v>0</v>
      </c>
      <c r="U355" s="6">
        <f t="shared" si="39"/>
        <v>0</v>
      </c>
      <c r="V355" s="6">
        <f t="shared" si="37"/>
        <v>0</v>
      </c>
      <c r="W355" s="6">
        <f t="shared" si="40"/>
        <v>0</v>
      </c>
    </row>
    <row r="356" spans="1:23" ht="18" customHeight="1" x14ac:dyDescent="0.25">
      <c r="A356" s="94">
        <f t="shared" si="41"/>
        <v>0</v>
      </c>
      <c r="B356" s="94">
        <f>DATA!B357</f>
        <v>0</v>
      </c>
      <c r="C356" s="95">
        <f>DATA!C357</f>
        <v>0</v>
      </c>
      <c r="D356" s="95">
        <f>DATA!D357</f>
        <v>0</v>
      </c>
      <c r="E356" s="98"/>
      <c r="F356" s="98"/>
      <c r="G356" s="98"/>
      <c r="H356" s="98"/>
      <c r="I356" s="99"/>
      <c r="J356" s="96" t="str">
        <f t="shared" si="35"/>
        <v/>
      </c>
      <c r="K356" s="97" t="str">
        <f t="shared" si="38"/>
        <v/>
      </c>
      <c r="L356" s="100"/>
      <c r="M356" s="100"/>
      <c r="N356" s="100"/>
      <c r="O356" s="100"/>
      <c r="P356" s="100"/>
      <c r="Q356" s="100"/>
      <c r="R356" s="6">
        <f>IFERROR(IF(A356&gt;=1,VLOOKUP(E356,HOME!$AG$2:$AH$13,2,0),0),0)</f>
        <v>0</v>
      </c>
      <c r="S356" s="6">
        <f>IFERROR(IF(A356&gt;=1,VLOOKUP(F356,HOME!$AE$2:$AF$4,2,0),0),0)</f>
        <v>0</v>
      </c>
      <c r="T356" s="6">
        <f t="shared" si="36"/>
        <v>0</v>
      </c>
      <c r="U356" s="6">
        <f t="shared" si="39"/>
        <v>0</v>
      </c>
      <c r="V356" s="6">
        <f t="shared" si="37"/>
        <v>0</v>
      </c>
      <c r="W356" s="6">
        <f t="shared" si="40"/>
        <v>0</v>
      </c>
    </row>
    <row r="357" spans="1:23" ht="18" customHeight="1" x14ac:dyDescent="0.25">
      <c r="A357" s="94">
        <f t="shared" si="41"/>
        <v>0</v>
      </c>
      <c r="B357" s="94">
        <f>DATA!B358</f>
        <v>0</v>
      </c>
      <c r="C357" s="95">
        <f>DATA!C358</f>
        <v>0</v>
      </c>
      <c r="D357" s="95">
        <f>DATA!D358</f>
        <v>0</v>
      </c>
      <c r="E357" s="98"/>
      <c r="F357" s="98"/>
      <c r="G357" s="98"/>
      <c r="H357" s="98"/>
      <c r="I357" s="99"/>
      <c r="J357" s="96" t="str">
        <f t="shared" si="35"/>
        <v/>
      </c>
      <c r="K357" s="97" t="str">
        <f t="shared" si="38"/>
        <v/>
      </c>
      <c r="L357" s="100"/>
      <c r="M357" s="100"/>
      <c r="N357" s="100"/>
      <c r="O357" s="100"/>
      <c r="P357" s="100"/>
      <c r="Q357" s="100"/>
      <c r="R357" s="6">
        <f>IFERROR(IF(A357&gt;=1,VLOOKUP(E357,HOME!$AG$2:$AH$13,2,0),0),0)</f>
        <v>0</v>
      </c>
      <c r="S357" s="6">
        <f>IFERROR(IF(A357&gt;=1,VLOOKUP(F357,HOME!$AE$2:$AF$4,2,0),0),0)</f>
        <v>0</v>
      </c>
      <c r="T357" s="6">
        <f t="shared" si="36"/>
        <v>0</v>
      </c>
      <c r="U357" s="6">
        <f t="shared" si="39"/>
        <v>0</v>
      </c>
      <c r="V357" s="6">
        <f t="shared" si="37"/>
        <v>0</v>
      </c>
      <c r="W357" s="6">
        <f t="shared" si="40"/>
        <v>0</v>
      </c>
    </row>
    <row r="358" spans="1:23" ht="18" customHeight="1" x14ac:dyDescent="0.25">
      <c r="A358" s="94">
        <f t="shared" si="41"/>
        <v>0</v>
      </c>
      <c r="B358" s="94">
        <f>DATA!B359</f>
        <v>0</v>
      </c>
      <c r="C358" s="95">
        <f>DATA!C359</f>
        <v>0</v>
      </c>
      <c r="D358" s="95">
        <f>DATA!D359</f>
        <v>0</v>
      </c>
      <c r="E358" s="98"/>
      <c r="F358" s="98"/>
      <c r="G358" s="98"/>
      <c r="H358" s="98"/>
      <c r="I358" s="99"/>
      <c r="J358" s="96" t="str">
        <f t="shared" si="35"/>
        <v/>
      </c>
      <c r="K358" s="97" t="str">
        <f t="shared" si="38"/>
        <v/>
      </c>
      <c r="L358" s="100"/>
      <c r="M358" s="100"/>
      <c r="N358" s="100"/>
      <c r="O358" s="100"/>
      <c r="P358" s="100"/>
      <c r="Q358" s="100"/>
      <c r="R358" s="6">
        <f>IFERROR(IF(A358&gt;=1,VLOOKUP(E358,HOME!$AG$2:$AH$13,2,0),0),0)</f>
        <v>0</v>
      </c>
      <c r="S358" s="6">
        <f>IFERROR(IF(A358&gt;=1,VLOOKUP(F358,HOME!$AE$2:$AF$4,2,0),0),0)</f>
        <v>0</v>
      </c>
      <c r="T358" s="6">
        <f t="shared" si="36"/>
        <v>0</v>
      </c>
      <c r="U358" s="6">
        <f t="shared" si="39"/>
        <v>0</v>
      </c>
      <c r="V358" s="6">
        <f t="shared" si="37"/>
        <v>0</v>
      </c>
      <c r="W358" s="6">
        <f t="shared" si="40"/>
        <v>0</v>
      </c>
    </row>
    <row r="359" spans="1:23" ht="18" customHeight="1" x14ac:dyDescent="0.25">
      <c r="A359" s="94">
        <f t="shared" si="41"/>
        <v>0</v>
      </c>
      <c r="B359" s="94">
        <f>DATA!B360</f>
        <v>0</v>
      </c>
      <c r="C359" s="95">
        <f>DATA!C360</f>
        <v>0</v>
      </c>
      <c r="D359" s="95">
        <f>DATA!D360</f>
        <v>0</v>
      </c>
      <c r="E359" s="98"/>
      <c r="F359" s="98"/>
      <c r="G359" s="98"/>
      <c r="H359" s="98"/>
      <c r="I359" s="99"/>
      <c r="J359" s="96" t="str">
        <f t="shared" si="35"/>
        <v/>
      </c>
      <c r="K359" s="97" t="str">
        <f t="shared" si="38"/>
        <v/>
      </c>
      <c r="L359" s="100"/>
      <c r="M359" s="100"/>
      <c r="N359" s="100"/>
      <c r="O359" s="100"/>
      <c r="P359" s="100"/>
      <c r="Q359" s="100"/>
      <c r="R359" s="6">
        <f>IFERROR(IF(A359&gt;=1,VLOOKUP(E359,HOME!$AG$2:$AH$13,2,0),0),0)</f>
        <v>0</v>
      </c>
      <c r="S359" s="6">
        <f>IFERROR(IF(A359&gt;=1,VLOOKUP(F359,HOME!$AE$2:$AF$4,2,0),0),0)</f>
        <v>0</v>
      </c>
      <c r="T359" s="6">
        <f t="shared" si="36"/>
        <v>0</v>
      </c>
      <c r="U359" s="6">
        <f t="shared" si="39"/>
        <v>0</v>
      </c>
      <c r="V359" s="6">
        <f t="shared" si="37"/>
        <v>0</v>
      </c>
      <c r="W359" s="6">
        <f t="shared" si="40"/>
        <v>0</v>
      </c>
    </row>
    <row r="360" spans="1:23" ht="18" customHeight="1" x14ac:dyDescent="0.25">
      <c r="A360" s="94">
        <f t="shared" si="41"/>
        <v>0</v>
      </c>
      <c r="B360" s="94">
        <f>DATA!B361</f>
        <v>0</v>
      </c>
      <c r="C360" s="95">
        <f>DATA!C361</f>
        <v>0</v>
      </c>
      <c r="D360" s="95">
        <f>DATA!D361</f>
        <v>0</v>
      </c>
      <c r="E360" s="98"/>
      <c r="F360" s="98"/>
      <c r="G360" s="98"/>
      <c r="H360" s="98"/>
      <c r="I360" s="99"/>
      <c r="J360" s="96" t="str">
        <f t="shared" si="35"/>
        <v/>
      </c>
      <c r="K360" s="97" t="str">
        <f t="shared" si="38"/>
        <v/>
      </c>
      <c r="L360" s="100"/>
      <c r="M360" s="100"/>
      <c r="N360" s="100"/>
      <c r="O360" s="100"/>
      <c r="P360" s="100"/>
      <c r="Q360" s="100"/>
      <c r="R360" s="6">
        <f>IFERROR(IF(A360&gt;=1,VLOOKUP(E360,HOME!$AG$2:$AH$13,2,0),0),0)</f>
        <v>0</v>
      </c>
      <c r="S360" s="6">
        <f>IFERROR(IF(A360&gt;=1,VLOOKUP(F360,HOME!$AE$2:$AF$4,2,0),0),0)</f>
        <v>0</v>
      </c>
      <c r="T360" s="6">
        <f t="shared" si="36"/>
        <v>0</v>
      </c>
      <c r="U360" s="6">
        <f t="shared" si="39"/>
        <v>0</v>
      </c>
      <c r="V360" s="6">
        <f t="shared" si="37"/>
        <v>0</v>
      </c>
      <c r="W360" s="6">
        <f t="shared" si="40"/>
        <v>0</v>
      </c>
    </row>
    <row r="361" spans="1:23" ht="18" customHeight="1" x14ac:dyDescent="0.25">
      <c r="A361" s="94">
        <f t="shared" si="41"/>
        <v>0</v>
      </c>
      <c r="B361" s="94">
        <f>DATA!B362</f>
        <v>0</v>
      </c>
      <c r="C361" s="95">
        <f>DATA!C362</f>
        <v>0</v>
      </c>
      <c r="D361" s="95">
        <f>DATA!D362</f>
        <v>0</v>
      </c>
      <c r="E361" s="98"/>
      <c r="F361" s="98"/>
      <c r="G361" s="98"/>
      <c r="H361" s="98"/>
      <c r="I361" s="99"/>
      <c r="J361" s="96" t="str">
        <f t="shared" si="35"/>
        <v/>
      </c>
      <c r="K361" s="97" t="str">
        <f t="shared" si="38"/>
        <v/>
      </c>
      <c r="L361" s="100"/>
      <c r="M361" s="100"/>
      <c r="N361" s="100"/>
      <c r="O361" s="100"/>
      <c r="P361" s="100"/>
      <c r="Q361" s="100"/>
      <c r="R361" s="6">
        <f>IFERROR(IF(A361&gt;=1,VLOOKUP(E361,HOME!$AG$2:$AH$13,2,0),0),0)</f>
        <v>0</v>
      </c>
      <c r="S361" s="6">
        <f>IFERROR(IF(A361&gt;=1,VLOOKUP(F361,HOME!$AE$2:$AF$4,2,0),0),0)</f>
        <v>0</v>
      </c>
      <c r="T361" s="6">
        <f t="shared" si="36"/>
        <v>0</v>
      </c>
      <c r="U361" s="6">
        <f t="shared" si="39"/>
        <v>0</v>
      </c>
      <c r="V361" s="6">
        <f t="shared" si="37"/>
        <v>0</v>
      </c>
      <c r="W361" s="6">
        <f t="shared" si="40"/>
        <v>0</v>
      </c>
    </row>
    <row r="362" spans="1:23" ht="18" customHeight="1" x14ac:dyDescent="0.25">
      <c r="A362" s="94">
        <f t="shared" si="41"/>
        <v>0</v>
      </c>
      <c r="B362" s="94">
        <f>DATA!B363</f>
        <v>0</v>
      </c>
      <c r="C362" s="95">
        <f>DATA!C363</f>
        <v>0</v>
      </c>
      <c r="D362" s="95">
        <f>DATA!D363</f>
        <v>0</v>
      </c>
      <c r="E362" s="98"/>
      <c r="F362" s="98"/>
      <c r="G362" s="98"/>
      <c r="H362" s="98"/>
      <c r="I362" s="99"/>
      <c r="J362" s="96" t="str">
        <f t="shared" si="35"/>
        <v/>
      </c>
      <c r="K362" s="97" t="str">
        <f t="shared" si="38"/>
        <v/>
      </c>
      <c r="L362" s="100"/>
      <c r="M362" s="100"/>
      <c r="N362" s="100"/>
      <c r="O362" s="100"/>
      <c r="P362" s="100"/>
      <c r="Q362" s="100"/>
      <c r="R362" s="6">
        <f>IFERROR(IF(A362&gt;=1,VLOOKUP(E362,HOME!$AG$2:$AH$13,2,0),0),0)</f>
        <v>0</v>
      </c>
      <c r="S362" s="6">
        <f>IFERROR(IF(A362&gt;=1,VLOOKUP(F362,HOME!$AE$2:$AF$4,2,0),0),0)</f>
        <v>0</v>
      </c>
      <c r="T362" s="6">
        <f t="shared" si="36"/>
        <v>0</v>
      </c>
      <c r="U362" s="6">
        <f t="shared" si="39"/>
        <v>0</v>
      </c>
      <c r="V362" s="6">
        <f t="shared" si="37"/>
        <v>0</v>
      </c>
      <c r="W362" s="6">
        <f t="shared" si="40"/>
        <v>0</v>
      </c>
    </row>
    <row r="363" spans="1:23" ht="18" customHeight="1" x14ac:dyDescent="0.25">
      <c r="A363" s="94">
        <f t="shared" si="41"/>
        <v>0</v>
      </c>
      <c r="B363" s="94">
        <f>DATA!B364</f>
        <v>0</v>
      </c>
      <c r="C363" s="95">
        <f>DATA!C364</f>
        <v>0</v>
      </c>
      <c r="D363" s="95">
        <f>DATA!D364</f>
        <v>0</v>
      </c>
      <c r="E363" s="98"/>
      <c r="F363" s="98"/>
      <c r="G363" s="98"/>
      <c r="H363" s="98"/>
      <c r="I363" s="99"/>
      <c r="J363" s="96" t="str">
        <f t="shared" si="35"/>
        <v/>
      </c>
      <c r="K363" s="97" t="str">
        <f t="shared" si="38"/>
        <v/>
      </c>
      <c r="L363" s="100"/>
      <c r="M363" s="100"/>
      <c r="N363" s="100"/>
      <c r="O363" s="100"/>
      <c r="P363" s="100"/>
      <c r="Q363" s="100"/>
      <c r="R363" s="6">
        <f>IFERROR(IF(A363&gt;=1,VLOOKUP(E363,HOME!$AG$2:$AH$13,2,0),0),0)</f>
        <v>0</v>
      </c>
      <c r="S363" s="6">
        <f>IFERROR(IF(A363&gt;=1,VLOOKUP(F363,HOME!$AE$2:$AF$4,2,0),0),0)</f>
        <v>0</v>
      </c>
      <c r="T363" s="6">
        <f t="shared" si="36"/>
        <v>0</v>
      </c>
      <c r="U363" s="6">
        <f t="shared" si="39"/>
        <v>0</v>
      </c>
      <c r="V363" s="6">
        <f t="shared" si="37"/>
        <v>0</v>
      </c>
      <c r="W363" s="6">
        <f t="shared" si="40"/>
        <v>0</v>
      </c>
    </row>
    <row r="364" spans="1:23" ht="18" customHeight="1" x14ac:dyDescent="0.25">
      <c r="A364" s="94">
        <f t="shared" si="41"/>
        <v>0</v>
      </c>
      <c r="B364" s="94">
        <f>DATA!B365</f>
        <v>0</v>
      </c>
      <c r="C364" s="95">
        <f>DATA!C365</f>
        <v>0</v>
      </c>
      <c r="D364" s="95">
        <f>DATA!D365</f>
        <v>0</v>
      </c>
      <c r="E364" s="98"/>
      <c r="F364" s="98"/>
      <c r="G364" s="98"/>
      <c r="H364" s="98"/>
      <c r="I364" s="99"/>
      <c r="J364" s="96" t="str">
        <f t="shared" si="35"/>
        <v/>
      </c>
      <c r="K364" s="97" t="str">
        <f t="shared" si="38"/>
        <v/>
      </c>
      <c r="L364" s="100"/>
      <c r="M364" s="100"/>
      <c r="N364" s="100"/>
      <c r="O364" s="100"/>
      <c r="P364" s="100"/>
      <c r="Q364" s="100"/>
      <c r="R364" s="6">
        <f>IFERROR(IF(A364&gt;=1,VLOOKUP(E364,HOME!$AG$2:$AH$13,2,0),0),0)</f>
        <v>0</v>
      </c>
      <c r="S364" s="6">
        <f>IFERROR(IF(A364&gt;=1,VLOOKUP(F364,HOME!$AE$2:$AF$4,2,0),0),0)</f>
        <v>0</v>
      </c>
      <c r="T364" s="6">
        <f t="shared" si="36"/>
        <v>0</v>
      </c>
      <c r="U364" s="6">
        <f t="shared" si="39"/>
        <v>0</v>
      </c>
      <c r="V364" s="6">
        <f t="shared" si="37"/>
        <v>0</v>
      </c>
      <c r="W364" s="6">
        <f t="shared" si="40"/>
        <v>0</v>
      </c>
    </row>
    <row r="365" spans="1:23" ht="18" customHeight="1" x14ac:dyDescent="0.25">
      <c r="A365" s="94">
        <f t="shared" si="41"/>
        <v>0</v>
      </c>
      <c r="B365" s="94">
        <f>DATA!B366</f>
        <v>0</v>
      </c>
      <c r="C365" s="95">
        <f>DATA!C366</f>
        <v>0</v>
      </c>
      <c r="D365" s="95">
        <f>DATA!D366</f>
        <v>0</v>
      </c>
      <c r="E365" s="98"/>
      <c r="F365" s="98"/>
      <c r="G365" s="98"/>
      <c r="H365" s="98"/>
      <c r="I365" s="99"/>
      <c r="J365" s="96" t="str">
        <f t="shared" si="35"/>
        <v/>
      </c>
      <c r="K365" s="97" t="str">
        <f t="shared" si="38"/>
        <v/>
      </c>
      <c r="L365" s="100"/>
      <c r="M365" s="100"/>
      <c r="N365" s="100"/>
      <c r="O365" s="100"/>
      <c r="P365" s="100"/>
      <c r="Q365" s="100"/>
      <c r="R365" s="6">
        <f>IFERROR(IF(A365&gt;=1,VLOOKUP(E365,HOME!$AG$2:$AH$13,2,0),0),0)</f>
        <v>0</v>
      </c>
      <c r="S365" s="6">
        <f>IFERROR(IF(A365&gt;=1,VLOOKUP(F365,HOME!$AE$2:$AF$4,2,0),0),0)</f>
        <v>0</v>
      </c>
      <c r="T365" s="6">
        <f t="shared" si="36"/>
        <v>0</v>
      </c>
      <c r="U365" s="6">
        <f t="shared" si="39"/>
        <v>0</v>
      </c>
      <c r="V365" s="6">
        <f t="shared" si="37"/>
        <v>0</v>
      </c>
      <c r="W365" s="6">
        <f t="shared" si="40"/>
        <v>0</v>
      </c>
    </row>
    <row r="366" spans="1:23" ht="18" customHeight="1" x14ac:dyDescent="0.25">
      <c r="A366" s="94">
        <f t="shared" si="41"/>
        <v>0</v>
      </c>
      <c r="B366" s="94">
        <f>DATA!B367</f>
        <v>0</v>
      </c>
      <c r="C366" s="95">
        <f>DATA!C367</f>
        <v>0</v>
      </c>
      <c r="D366" s="95">
        <f>DATA!D367</f>
        <v>0</v>
      </c>
      <c r="E366" s="98"/>
      <c r="F366" s="98"/>
      <c r="G366" s="98"/>
      <c r="H366" s="98"/>
      <c r="I366" s="99"/>
      <c r="J366" s="96" t="str">
        <f t="shared" si="35"/>
        <v/>
      </c>
      <c r="K366" s="97" t="str">
        <f t="shared" si="38"/>
        <v/>
      </c>
      <c r="L366" s="100"/>
      <c r="M366" s="100"/>
      <c r="N366" s="100"/>
      <c r="O366" s="100"/>
      <c r="P366" s="100"/>
      <c r="Q366" s="100"/>
      <c r="R366" s="6">
        <f>IFERROR(IF(A366&gt;=1,VLOOKUP(E366,HOME!$AG$2:$AH$13,2,0),0),0)</f>
        <v>0</v>
      </c>
      <c r="S366" s="6">
        <f>IFERROR(IF(A366&gt;=1,VLOOKUP(F366,HOME!$AE$2:$AF$4,2,0),0),0)</f>
        <v>0</v>
      </c>
      <c r="T366" s="6">
        <f t="shared" si="36"/>
        <v>0</v>
      </c>
      <c r="U366" s="6">
        <f t="shared" si="39"/>
        <v>0</v>
      </c>
      <c r="V366" s="6">
        <f t="shared" si="37"/>
        <v>0</v>
      </c>
      <c r="W366" s="6">
        <f t="shared" si="40"/>
        <v>0</v>
      </c>
    </row>
    <row r="367" spans="1:23" ht="18" customHeight="1" x14ac:dyDescent="0.25">
      <c r="A367" s="94">
        <f t="shared" si="41"/>
        <v>0</v>
      </c>
      <c r="B367" s="94">
        <f>DATA!B368</f>
        <v>0</v>
      </c>
      <c r="C367" s="95">
        <f>DATA!C368</f>
        <v>0</v>
      </c>
      <c r="D367" s="95">
        <f>DATA!D368</f>
        <v>0</v>
      </c>
      <c r="E367" s="98"/>
      <c r="F367" s="98"/>
      <c r="G367" s="98"/>
      <c r="H367" s="98"/>
      <c r="I367" s="99"/>
      <c r="J367" s="96" t="str">
        <f t="shared" si="35"/>
        <v/>
      </c>
      <c r="K367" s="97" t="str">
        <f t="shared" si="38"/>
        <v/>
      </c>
      <c r="L367" s="100"/>
      <c r="M367" s="100"/>
      <c r="N367" s="100"/>
      <c r="O367" s="100"/>
      <c r="P367" s="100"/>
      <c r="Q367" s="100"/>
      <c r="R367" s="6">
        <f>IFERROR(IF(A367&gt;=1,VLOOKUP(E367,HOME!$AG$2:$AH$13,2,0),0),0)</f>
        <v>0</v>
      </c>
      <c r="S367" s="6">
        <f>IFERROR(IF(A367&gt;=1,VLOOKUP(F367,HOME!$AE$2:$AF$4,2,0),0),0)</f>
        <v>0</v>
      </c>
      <c r="T367" s="6">
        <f t="shared" si="36"/>
        <v>0</v>
      </c>
      <c r="U367" s="6">
        <f t="shared" si="39"/>
        <v>0</v>
      </c>
      <c r="V367" s="6">
        <f t="shared" si="37"/>
        <v>0</v>
      </c>
      <c r="W367" s="6">
        <f t="shared" si="40"/>
        <v>0</v>
      </c>
    </row>
    <row r="368" spans="1:23" ht="18" customHeight="1" x14ac:dyDescent="0.25">
      <c r="A368" s="94">
        <f t="shared" si="41"/>
        <v>0</v>
      </c>
      <c r="B368" s="94">
        <f>DATA!B369</f>
        <v>0</v>
      </c>
      <c r="C368" s="95">
        <f>DATA!C369</f>
        <v>0</v>
      </c>
      <c r="D368" s="95">
        <f>DATA!D369</f>
        <v>0</v>
      </c>
      <c r="E368" s="98"/>
      <c r="F368" s="98"/>
      <c r="G368" s="98"/>
      <c r="H368" s="98"/>
      <c r="I368" s="99"/>
      <c r="J368" s="96" t="str">
        <f t="shared" si="35"/>
        <v/>
      </c>
      <c r="K368" s="97" t="str">
        <f t="shared" si="38"/>
        <v/>
      </c>
      <c r="L368" s="100"/>
      <c r="M368" s="100"/>
      <c r="N368" s="100"/>
      <c r="O368" s="100"/>
      <c r="P368" s="100"/>
      <c r="Q368" s="100"/>
      <c r="R368" s="6">
        <f>IFERROR(IF(A368&gt;=1,VLOOKUP(E368,HOME!$AG$2:$AH$13,2,0),0),0)</f>
        <v>0</v>
      </c>
      <c r="S368" s="6">
        <f>IFERROR(IF(A368&gt;=1,VLOOKUP(F368,HOME!$AE$2:$AF$4,2,0),0),0)</f>
        <v>0</v>
      </c>
      <c r="T368" s="6">
        <f t="shared" si="36"/>
        <v>0</v>
      </c>
      <c r="U368" s="6">
        <f t="shared" si="39"/>
        <v>0</v>
      </c>
      <c r="V368" s="6">
        <f t="shared" si="37"/>
        <v>0</v>
      </c>
      <c r="W368" s="6">
        <f t="shared" si="40"/>
        <v>0</v>
      </c>
    </row>
    <row r="369" spans="1:23" ht="18" customHeight="1" x14ac:dyDescent="0.25">
      <c r="A369" s="94">
        <f t="shared" si="41"/>
        <v>0</v>
      </c>
      <c r="B369" s="94">
        <f>DATA!B370</f>
        <v>0</v>
      </c>
      <c r="C369" s="95">
        <f>DATA!C370</f>
        <v>0</v>
      </c>
      <c r="D369" s="95">
        <f>DATA!D370</f>
        <v>0</v>
      </c>
      <c r="E369" s="98"/>
      <c r="F369" s="98"/>
      <c r="G369" s="98"/>
      <c r="H369" s="98"/>
      <c r="I369" s="99"/>
      <c r="J369" s="96" t="str">
        <f t="shared" si="35"/>
        <v/>
      </c>
      <c r="K369" s="97" t="str">
        <f t="shared" si="38"/>
        <v/>
      </c>
      <c r="L369" s="100"/>
      <c r="M369" s="100"/>
      <c r="N369" s="100"/>
      <c r="O369" s="100"/>
      <c r="P369" s="100"/>
      <c r="Q369" s="100"/>
      <c r="R369" s="6">
        <f>IFERROR(IF(A369&gt;=1,VLOOKUP(E369,HOME!$AG$2:$AH$13,2,0),0),0)</f>
        <v>0</v>
      </c>
      <c r="S369" s="6">
        <f>IFERROR(IF(A369&gt;=1,VLOOKUP(F369,HOME!$AE$2:$AF$4,2,0),0),0)</f>
        <v>0</v>
      </c>
      <c r="T369" s="6">
        <f t="shared" si="36"/>
        <v>0</v>
      </c>
      <c r="U369" s="6">
        <f t="shared" si="39"/>
        <v>0</v>
      </c>
      <c r="V369" s="6">
        <f t="shared" si="37"/>
        <v>0</v>
      </c>
      <c r="W369" s="6">
        <f t="shared" si="40"/>
        <v>0</v>
      </c>
    </row>
    <row r="370" spans="1:23" ht="18" customHeight="1" x14ac:dyDescent="0.25">
      <c r="A370" s="94">
        <f t="shared" si="41"/>
        <v>0</v>
      </c>
      <c r="B370" s="94">
        <f>DATA!B371</f>
        <v>0</v>
      </c>
      <c r="C370" s="95">
        <f>DATA!C371</f>
        <v>0</v>
      </c>
      <c r="D370" s="95">
        <f>DATA!D371</f>
        <v>0</v>
      </c>
      <c r="E370" s="98"/>
      <c r="F370" s="98"/>
      <c r="G370" s="98"/>
      <c r="H370" s="98"/>
      <c r="I370" s="99"/>
      <c r="J370" s="96" t="str">
        <f t="shared" si="35"/>
        <v/>
      </c>
      <c r="K370" s="97" t="str">
        <f t="shared" si="38"/>
        <v/>
      </c>
      <c r="L370" s="100"/>
      <c r="M370" s="100"/>
      <c r="N370" s="100"/>
      <c r="O370" s="100"/>
      <c r="P370" s="100"/>
      <c r="Q370" s="100"/>
      <c r="R370" s="6">
        <f>IFERROR(IF(A370&gt;=1,VLOOKUP(E370,HOME!$AG$2:$AH$13,2,0),0),0)</f>
        <v>0</v>
      </c>
      <c r="S370" s="6">
        <f>IFERROR(IF(A370&gt;=1,VLOOKUP(F370,HOME!$AE$2:$AF$4,2,0),0),0)</f>
        <v>0</v>
      </c>
      <c r="T370" s="6">
        <f t="shared" si="36"/>
        <v>0</v>
      </c>
      <c r="U370" s="6">
        <f t="shared" si="39"/>
        <v>0</v>
      </c>
      <c r="V370" s="6">
        <f t="shared" si="37"/>
        <v>0</v>
      </c>
      <c r="W370" s="6">
        <f t="shared" si="40"/>
        <v>0</v>
      </c>
    </row>
    <row r="371" spans="1:23" ht="18" customHeight="1" x14ac:dyDescent="0.25">
      <c r="A371" s="94">
        <f t="shared" si="41"/>
        <v>0</v>
      </c>
      <c r="B371" s="94">
        <f>DATA!B372</f>
        <v>0</v>
      </c>
      <c r="C371" s="95">
        <f>DATA!C372</f>
        <v>0</v>
      </c>
      <c r="D371" s="95">
        <f>DATA!D372</f>
        <v>0</v>
      </c>
      <c r="E371" s="98"/>
      <c r="F371" s="98"/>
      <c r="G371" s="98"/>
      <c r="H371" s="98"/>
      <c r="I371" s="99"/>
      <c r="J371" s="96" t="str">
        <f t="shared" si="35"/>
        <v/>
      </c>
      <c r="K371" s="97" t="str">
        <f t="shared" si="38"/>
        <v/>
      </c>
      <c r="L371" s="100"/>
      <c r="M371" s="100"/>
      <c r="N371" s="100"/>
      <c r="O371" s="100"/>
      <c r="P371" s="100"/>
      <c r="Q371" s="100"/>
      <c r="R371" s="6">
        <f>IFERROR(IF(A371&gt;=1,VLOOKUP(E371,HOME!$AG$2:$AH$13,2,0),0),0)</f>
        <v>0</v>
      </c>
      <c r="S371" s="6">
        <f>IFERROR(IF(A371&gt;=1,VLOOKUP(F371,HOME!$AE$2:$AF$4,2,0),0),0)</f>
        <v>0</v>
      </c>
      <c r="T371" s="6">
        <f t="shared" si="36"/>
        <v>0</v>
      </c>
      <c r="U371" s="6">
        <f t="shared" si="39"/>
        <v>0</v>
      </c>
      <c r="V371" s="6">
        <f t="shared" si="37"/>
        <v>0</v>
      </c>
      <c r="W371" s="6">
        <f t="shared" si="40"/>
        <v>0</v>
      </c>
    </row>
    <row r="372" spans="1:23" ht="18" customHeight="1" x14ac:dyDescent="0.25">
      <c r="A372" s="94">
        <f t="shared" si="41"/>
        <v>0</v>
      </c>
      <c r="B372" s="94">
        <f>DATA!B373</f>
        <v>0</v>
      </c>
      <c r="C372" s="95">
        <f>DATA!C373</f>
        <v>0</v>
      </c>
      <c r="D372" s="95">
        <f>DATA!D373</f>
        <v>0</v>
      </c>
      <c r="E372" s="98"/>
      <c r="F372" s="98"/>
      <c r="G372" s="98"/>
      <c r="H372" s="98"/>
      <c r="I372" s="99"/>
      <c r="J372" s="96" t="str">
        <f t="shared" si="35"/>
        <v/>
      </c>
      <c r="K372" s="97" t="str">
        <f t="shared" si="38"/>
        <v/>
      </c>
      <c r="L372" s="100"/>
      <c r="M372" s="100"/>
      <c r="N372" s="100"/>
      <c r="O372" s="100"/>
      <c r="P372" s="100"/>
      <c r="Q372" s="100"/>
      <c r="R372" s="6">
        <f>IFERROR(IF(A372&gt;=1,VLOOKUP(E372,HOME!$AG$2:$AH$13,2,0),0),0)</f>
        <v>0</v>
      </c>
      <c r="S372" s="6">
        <f>IFERROR(IF(A372&gt;=1,VLOOKUP(F372,HOME!$AE$2:$AF$4,2,0),0),0)</f>
        <v>0</v>
      </c>
      <c r="T372" s="6">
        <f t="shared" si="36"/>
        <v>0</v>
      </c>
      <c r="U372" s="6">
        <f t="shared" si="39"/>
        <v>0</v>
      </c>
      <c r="V372" s="6">
        <f t="shared" si="37"/>
        <v>0</v>
      </c>
      <c r="W372" s="6">
        <f t="shared" si="40"/>
        <v>0</v>
      </c>
    </row>
    <row r="373" spans="1:23" ht="18" customHeight="1" x14ac:dyDescent="0.25">
      <c r="A373" s="94">
        <f t="shared" si="41"/>
        <v>0</v>
      </c>
      <c r="B373" s="94">
        <f>DATA!B374</f>
        <v>0</v>
      </c>
      <c r="C373" s="95">
        <f>DATA!C374</f>
        <v>0</v>
      </c>
      <c r="D373" s="95">
        <f>DATA!D374</f>
        <v>0</v>
      </c>
      <c r="E373" s="98"/>
      <c r="F373" s="98"/>
      <c r="G373" s="98"/>
      <c r="H373" s="98"/>
      <c r="I373" s="99"/>
      <c r="J373" s="96" t="str">
        <f t="shared" si="35"/>
        <v/>
      </c>
      <c r="K373" s="97" t="str">
        <f t="shared" si="38"/>
        <v/>
      </c>
      <c r="L373" s="100"/>
      <c r="M373" s="100"/>
      <c r="N373" s="100"/>
      <c r="O373" s="100"/>
      <c r="P373" s="100"/>
      <c r="Q373" s="100"/>
      <c r="R373" s="6">
        <f>IFERROR(IF(A373&gt;=1,VLOOKUP(E373,HOME!$AG$2:$AH$13,2,0),0),0)</f>
        <v>0</v>
      </c>
      <c r="S373" s="6">
        <f>IFERROR(IF(A373&gt;=1,VLOOKUP(F373,HOME!$AE$2:$AF$4,2,0),0),0)</f>
        <v>0</v>
      </c>
      <c r="T373" s="6">
        <f t="shared" si="36"/>
        <v>0</v>
      </c>
      <c r="U373" s="6">
        <f t="shared" si="39"/>
        <v>0</v>
      </c>
      <c r="V373" s="6">
        <f t="shared" si="37"/>
        <v>0</v>
      </c>
      <c r="W373" s="6">
        <f t="shared" si="40"/>
        <v>0</v>
      </c>
    </row>
    <row r="374" spans="1:23" ht="18" customHeight="1" x14ac:dyDescent="0.25">
      <c r="A374" s="94">
        <f t="shared" si="41"/>
        <v>0</v>
      </c>
      <c r="B374" s="94">
        <f>DATA!B375</f>
        <v>0</v>
      </c>
      <c r="C374" s="95">
        <f>DATA!C375</f>
        <v>0</v>
      </c>
      <c r="D374" s="95">
        <f>DATA!D375</f>
        <v>0</v>
      </c>
      <c r="E374" s="98"/>
      <c r="F374" s="98"/>
      <c r="G374" s="98"/>
      <c r="H374" s="98"/>
      <c r="I374" s="99"/>
      <c r="J374" s="96" t="str">
        <f t="shared" si="35"/>
        <v/>
      </c>
      <c r="K374" s="97" t="str">
        <f t="shared" si="38"/>
        <v/>
      </c>
      <c r="L374" s="100"/>
      <c r="M374" s="100"/>
      <c r="N374" s="100"/>
      <c r="O374" s="100"/>
      <c r="P374" s="100"/>
      <c r="Q374" s="100"/>
      <c r="R374" s="6">
        <f>IFERROR(IF(A374&gt;=1,VLOOKUP(E374,HOME!$AG$2:$AH$13,2,0),0),0)</f>
        <v>0</v>
      </c>
      <c r="S374" s="6">
        <f>IFERROR(IF(A374&gt;=1,VLOOKUP(F374,HOME!$AE$2:$AF$4,2,0),0),0)</f>
        <v>0</v>
      </c>
      <c r="T374" s="6">
        <f t="shared" si="36"/>
        <v>0</v>
      </c>
      <c r="U374" s="6">
        <f t="shared" si="39"/>
        <v>0</v>
      </c>
      <c r="V374" s="6">
        <f t="shared" si="37"/>
        <v>0</v>
      </c>
      <c r="W374" s="6">
        <f t="shared" si="40"/>
        <v>0</v>
      </c>
    </row>
    <row r="375" spans="1:23" ht="18" customHeight="1" x14ac:dyDescent="0.25">
      <c r="A375" s="94">
        <f t="shared" si="41"/>
        <v>0</v>
      </c>
      <c r="B375" s="94">
        <f>DATA!B376</f>
        <v>0</v>
      </c>
      <c r="C375" s="95">
        <f>DATA!C376</f>
        <v>0</v>
      </c>
      <c r="D375" s="95">
        <f>DATA!D376</f>
        <v>0</v>
      </c>
      <c r="E375" s="98"/>
      <c r="F375" s="98"/>
      <c r="G375" s="98"/>
      <c r="H375" s="98"/>
      <c r="I375" s="99"/>
      <c r="J375" s="96" t="str">
        <f t="shared" si="35"/>
        <v/>
      </c>
      <c r="K375" s="97" t="str">
        <f t="shared" si="38"/>
        <v/>
      </c>
      <c r="L375" s="100"/>
      <c r="M375" s="100"/>
      <c r="N375" s="100"/>
      <c r="O375" s="100"/>
      <c r="P375" s="100"/>
      <c r="Q375" s="100"/>
      <c r="R375" s="6">
        <f>IFERROR(IF(A375&gt;=1,VLOOKUP(E375,HOME!$AG$2:$AH$13,2,0),0),0)</f>
        <v>0</v>
      </c>
      <c r="S375" s="6">
        <f>IFERROR(IF(A375&gt;=1,VLOOKUP(F375,HOME!$AE$2:$AF$4,2,0),0),0)</f>
        <v>0</v>
      </c>
      <c r="T375" s="6">
        <f t="shared" si="36"/>
        <v>0</v>
      </c>
      <c r="U375" s="6">
        <f t="shared" si="39"/>
        <v>0</v>
      </c>
      <c r="V375" s="6">
        <f t="shared" si="37"/>
        <v>0</v>
      </c>
      <c r="W375" s="6">
        <f t="shared" si="40"/>
        <v>0</v>
      </c>
    </row>
    <row r="376" spans="1:23" ht="18" customHeight="1" x14ac:dyDescent="0.25">
      <c r="A376" s="94">
        <f t="shared" si="41"/>
        <v>0</v>
      </c>
      <c r="B376" s="94">
        <f>DATA!B377</f>
        <v>0</v>
      </c>
      <c r="C376" s="95">
        <f>DATA!C377</f>
        <v>0</v>
      </c>
      <c r="D376" s="95">
        <f>DATA!D377</f>
        <v>0</v>
      </c>
      <c r="E376" s="98"/>
      <c r="F376" s="98"/>
      <c r="G376" s="98"/>
      <c r="H376" s="98"/>
      <c r="I376" s="99"/>
      <c r="J376" s="96" t="str">
        <f t="shared" si="35"/>
        <v/>
      </c>
      <c r="K376" s="97" t="str">
        <f t="shared" si="38"/>
        <v/>
      </c>
      <c r="L376" s="100"/>
      <c r="M376" s="100"/>
      <c r="N376" s="100"/>
      <c r="O376" s="100"/>
      <c r="P376" s="100"/>
      <c r="Q376" s="100"/>
      <c r="R376" s="6">
        <f>IFERROR(IF(A376&gt;=1,VLOOKUP(E376,HOME!$AG$2:$AH$13,2,0),0),0)</f>
        <v>0</v>
      </c>
      <c r="S376" s="6">
        <f>IFERROR(IF(A376&gt;=1,VLOOKUP(F376,HOME!$AE$2:$AF$4,2,0),0),0)</f>
        <v>0</v>
      </c>
      <c r="T376" s="6">
        <f t="shared" si="36"/>
        <v>0</v>
      </c>
      <c r="U376" s="6">
        <f t="shared" si="39"/>
        <v>0</v>
      </c>
      <c r="V376" s="6">
        <f t="shared" si="37"/>
        <v>0</v>
      </c>
      <c r="W376" s="6">
        <f t="shared" si="40"/>
        <v>0</v>
      </c>
    </row>
    <row r="377" spans="1:23" ht="18" customHeight="1" x14ac:dyDescent="0.25">
      <c r="A377" s="94">
        <f t="shared" si="41"/>
        <v>0</v>
      </c>
      <c r="B377" s="94">
        <f>DATA!B378</f>
        <v>0</v>
      </c>
      <c r="C377" s="95">
        <f>DATA!C378</f>
        <v>0</v>
      </c>
      <c r="D377" s="95">
        <f>DATA!D378</f>
        <v>0</v>
      </c>
      <c r="E377" s="98"/>
      <c r="F377" s="98"/>
      <c r="G377" s="98"/>
      <c r="H377" s="98"/>
      <c r="I377" s="99"/>
      <c r="J377" s="96" t="str">
        <f t="shared" si="35"/>
        <v/>
      </c>
      <c r="K377" s="97" t="str">
        <f t="shared" si="38"/>
        <v/>
      </c>
      <c r="L377" s="100"/>
      <c r="M377" s="100"/>
      <c r="N377" s="100"/>
      <c r="O377" s="100"/>
      <c r="P377" s="100"/>
      <c r="Q377" s="100"/>
      <c r="R377" s="6">
        <f>IFERROR(IF(A377&gt;=1,VLOOKUP(E377,HOME!$AG$2:$AH$13,2,0),0),0)</f>
        <v>0</v>
      </c>
      <c r="S377" s="6">
        <f>IFERROR(IF(A377&gt;=1,VLOOKUP(F377,HOME!$AE$2:$AF$4,2,0),0),0)</f>
        <v>0</v>
      </c>
      <c r="T377" s="6">
        <f t="shared" si="36"/>
        <v>0</v>
      </c>
      <c r="U377" s="6">
        <f t="shared" si="39"/>
        <v>0</v>
      </c>
      <c r="V377" s="6">
        <f t="shared" si="37"/>
        <v>0</v>
      </c>
      <c r="W377" s="6">
        <f t="shared" si="40"/>
        <v>0</v>
      </c>
    </row>
    <row r="378" spans="1:23" ht="18" customHeight="1" x14ac:dyDescent="0.25">
      <c r="A378" s="94">
        <f t="shared" si="41"/>
        <v>0</v>
      </c>
      <c r="B378" s="94">
        <f>DATA!B379</f>
        <v>0</v>
      </c>
      <c r="C378" s="95">
        <f>DATA!C379</f>
        <v>0</v>
      </c>
      <c r="D378" s="95">
        <f>DATA!D379</f>
        <v>0</v>
      </c>
      <c r="E378" s="98"/>
      <c r="F378" s="98"/>
      <c r="G378" s="98"/>
      <c r="H378" s="98"/>
      <c r="I378" s="99"/>
      <c r="J378" s="96" t="str">
        <f t="shared" si="35"/>
        <v/>
      </c>
      <c r="K378" s="97" t="str">
        <f t="shared" si="38"/>
        <v/>
      </c>
      <c r="L378" s="100"/>
      <c r="M378" s="100"/>
      <c r="N378" s="100"/>
      <c r="O378" s="100"/>
      <c r="P378" s="100"/>
      <c r="Q378" s="100"/>
      <c r="R378" s="6">
        <f>IFERROR(IF(A378&gt;=1,VLOOKUP(E378,HOME!$AG$2:$AH$13,2,0),0),0)</f>
        <v>0</v>
      </c>
      <c r="S378" s="6">
        <f>IFERROR(IF(A378&gt;=1,VLOOKUP(F378,HOME!$AE$2:$AF$4,2,0),0),0)</f>
        <v>0</v>
      </c>
      <c r="T378" s="6">
        <f t="shared" si="36"/>
        <v>0</v>
      </c>
      <c r="U378" s="6">
        <f t="shared" si="39"/>
        <v>0</v>
      </c>
      <c r="V378" s="6">
        <f t="shared" si="37"/>
        <v>0</v>
      </c>
      <c r="W378" s="6">
        <f t="shared" si="40"/>
        <v>0</v>
      </c>
    </row>
    <row r="379" spans="1:23" ht="18" customHeight="1" x14ac:dyDescent="0.25">
      <c r="A379" s="94">
        <f t="shared" si="41"/>
        <v>0</v>
      </c>
      <c r="B379" s="94">
        <f>DATA!B380</f>
        <v>0</v>
      </c>
      <c r="C379" s="95">
        <f>DATA!C380</f>
        <v>0</v>
      </c>
      <c r="D379" s="95">
        <f>DATA!D380</f>
        <v>0</v>
      </c>
      <c r="E379" s="98"/>
      <c r="F379" s="98"/>
      <c r="G379" s="98"/>
      <c r="H379" s="98"/>
      <c r="I379" s="99"/>
      <c r="J379" s="96" t="str">
        <f t="shared" si="35"/>
        <v/>
      </c>
      <c r="K379" s="97" t="str">
        <f t="shared" si="38"/>
        <v/>
      </c>
      <c r="L379" s="100"/>
      <c r="M379" s="100"/>
      <c r="N379" s="100"/>
      <c r="O379" s="100"/>
      <c r="P379" s="100"/>
      <c r="Q379" s="100"/>
      <c r="R379" s="6">
        <f>IFERROR(IF(A379&gt;=1,VLOOKUP(E379,HOME!$AG$2:$AH$13,2,0),0),0)</f>
        <v>0</v>
      </c>
      <c r="S379" s="6">
        <f>IFERROR(IF(A379&gt;=1,VLOOKUP(F379,HOME!$AE$2:$AF$4,2,0),0),0)</f>
        <v>0</v>
      </c>
      <c r="T379" s="6">
        <f t="shared" si="36"/>
        <v>0</v>
      </c>
      <c r="U379" s="6">
        <f t="shared" si="39"/>
        <v>0</v>
      </c>
      <c r="V379" s="6">
        <f t="shared" si="37"/>
        <v>0</v>
      </c>
      <c r="W379" s="6">
        <f t="shared" si="40"/>
        <v>0</v>
      </c>
    </row>
    <row r="380" spans="1:23" ht="18" customHeight="1" x14ac:dyDescent="0.25">
      <c r="A380" s="94">
        <f t="shared" si="41"/>
        <v>0</v>
      </c>
      <c r="B380" s="94">
        <f>DATA!B381</f>
        <v>0</v>
      </c>
      <c r="C380" s="95">
        <f>DATA!C381</f>
        <v>0</v>
      </c>
      <c r="D380" s="95">
        <f>DATA!D381</f>
        <v>0</v>
      </c>
      <c r="E380" s="98"/>
      <c r="F380" s="98"/>
      <c r="G380" s="98"/>
      <c r="H380" s="98"/>
      <c r="I380" s="99"/>
      <c r="J380" s="96" t="str">
        <f t="shared" si="35"/>
        <v/>
      </c>
      <c r="K380" s="97" t="str">
        <f t="shared" si="38"/>
        <v/>
      </c>
      <c r="L380" s="100"/>
      <c r="M380" s="100"/>
      <c r="N380" s="100"/>
      <c r="O380" s="100"/>
      <c r="P380" s="100"/>
      <c r="Q380" s="100"/>
      <c r="R380" s="6">
        <f>IFERROR(IF(A380&gt;=1,VLOOKUP(E380,HOME!$AG$2:$AH$13,2,0),0),0)</f>
        <v>0</v>
      </c>
      <c r="S380" s="6">
        <f>IFERROR(IF(A380&gt;=1,VLOOKUP(F380,HOME!$AE$2:$AF$4,2,0),0),0)</f>
        <v>0</v>
      </c>
      <c r="T380" s="6">
        <f t="shared" si="36"/>
        <v>0</v>
      </c>
      <c r="U380" s="6">
        <f t="shared" si="39"/>
        <v>0</v>
      </c>
      <c r="V380" s="6">
        <f t="shared" si="37"/>
        <v>0</v>
      </c>
      <c r="W380" s="6">
        <f t="shared" si="40"/>
        <v>0</v>
      </c>
    </row>
    <row r="381" spans="1:23" ht="18" customHeight="1" x14ac:dyDescent="0.25">
      <c r="A381" s="94">
        <f t="shared" si="41"/>
        <v>0</v>
      </c>
      <c r="B381" s="94">
        <f>DATA!B382</f>
        <v>0</v>
      </c>
      <c r="C381" s="95">
        <f>DATA!C382</f>
        <v>0</v>
      </c>
      <c r="D381" s="95">
        <f>DATA!D382</f>
        <v>0</v>
      </c>
      <c r="E381" s="98"/>
      <c r="F381" s="98"/>
      <c r="G381" s="98"/>
      <c r="H381" s="98"/>
      <c r="I381" s="99"/>
      <c r="J381" s="96" t="str">
        <f t="shared" si="35"/>
        <v/>
      </c>
      <c r="K381" s="97" t="str">
        <f t="shared" si="38"/>
        <v/>
      </c>
      <c r="L381" s="100"/>
      <c r="M381" s="100"/>
      <c r="N381" s="100"/>
      <c r="O381" s="100"/>
      <c r="P381" s="100"/>
      <c r="Q381" s="100"/>
      <c r="R381" s="6">
        <f>IFERROR(IF(A381&gt;=1,VLOOKUP(E381,HOME!$AG$2:$AH$13,2,0),0),0)</f>
        <v>0</v>
      </c>
      <c r="S381" s="6">
        <f>IFERROR(IF(A381&gt;=1,VLOOKUP(F381,HOME!$AE$2:$AF$4,2,0),0),0)</f>
        <v>0</v>
      </c>
      <c r="T381" s="6">
        <f t="shared" si="36"/>
        <v>0</v>
      </c>
      <c r="U381" s="6">
        <f t="shared" si="39"/>
        <v>0</v>
      </c>
      <c r="V381" s="6">
        <f t="shared" si="37"/>
        <v>0</v>
      </c>
      <c r="W381" s="6">
        <f t="shared" si="40"/>
        <v>0</v>
      </c>
    </row>
    <row r="382" spans="1:23" ht="18" customHeight="1" x14ac:dyDescent="0.25">
      <c r="A382" s="94">
        <f t="shared" si="41"/>
        <v>0</v>
      </c>
      <c r="B382" s="94">
        <f>DATA!B383</f>
        <v>0</v>
      </c>
      <c r="C382" s="95">
        <f>DATA!C383</f>
        <v>0</v>
      </c>
      <c r="D382" s="95">
        <f>DATA!D383</f>
        <v>0</v>
      </c>
      <c r="E382" s="98"/>
      <c r="F382" s="98"/>
      <c r="G382" s="98"/>
      <c r="H382" s="98"/>
      <c r="I382" s="99"/>
      <c r="J382" s="96" t="str">
        <f t="shared" si="35"/>
        <v/>
      </c>
      <c r="K382" s="97" t="str">
        <f t="shared" si="38"/>
        <v/>
      </c>
      <c r="L382" s="100"/>
      <c r="M382" s="100"/>
      <c r="N382" s="100"/>
      <c r="O382" s="100"/>
      <c r="P382" s="100"/>
      <c r="Q382" s="100"/>
      <c r="R382" s="6">
        <f>IFERROR(IF(A382&gt;=1,VLOOKUP(E382,HOME!$AG$2:$AH$13,2,0),0),0)</f>
        <v>0</v>
      </c>
      <c r="S382" s="6">
        <f>IFERROR(IF(A382&gt;=1,VLOOKUP(F382,HOME!$AE$2:$AF$4,2,0),0),0)</f>
        <v>0</v>
      </c>
      <c r="T382" s="6">
        <f t="shared" si="36"/>
        <v>0</v>
      </c>
      <c r="U382" s="6">
        <f t="shared" si="39"/>
        <v>0</v>
      </c>
      <c r="V382" s="6">
        <f t="shared" si="37"/>
        <v>0</v>
      </c>
      <c r="W382" s="6">
        <f t="shared" si="40"/>
        <v>0</v>
      </c>
    </row>
    <row r="383" spans="1:23" ht="18" customHeight="1" x14ac:dyDescent="0.25">
      <c r="A383" s="94">
        <f t="shared" si="41"/>
        <v>0</v>
      </c>
      <c r="B383" s="94">
        <f>DATA!B384</f>
        <v>0</v>
      </c>
      <c r="C383" s="95">
        <f>DATA!C384</f>
        <v>0</v>
      </c>
      <c r="D383" s="95">
        <f>DATA!D384</f>
        <v>0</v>
      </c>
      <c r="E383" s="98"/>
      <c r="F383" s="98"/>
      <c r="G383" s="98"/>
      <c r="H383" s="98"/>
      <c r="I383" s="99"/>
      <c r="J383" s="96" t="str">
        <f t="shared" si="35"/>
        <v/>
      </c>
      <c r="K383" s="97" t="str">
        <f t="shared" si="38"/>
        <v/>
      </c>
      <c r="L383" s="100"/>
      <c r="M383" s="100"/>
      <c r="N383" s="100"/>
      <c r="O383" s="100"/>
      <c r="P383" s="100"/>
      <c r="Q383" s="100"/>
      <c r="R383" s="6">
        <f>IFERROR(IF(A383&gt;=1,VLOOKUP(E383,HOME!$AG$2:$AH$13,2,0),0),0)</f>
        <v>0</v>
      </c>
      <c r="S383" s="6">
        <f>IFERROR(IF(A383&gt;=1,VLOOKUP(F383,HOME!$AE$2:$AF$4,2,0),0),0)</f>
        <v>0</v>
      </c>
      <c r="T383" s="6">
        <f t="shared" si="36"/>
        <v>0</v>
      </c>
      <c r="U383" s="6">
        <f t="shared" si="39"/>
        <v>0</v>
      </c>
      <c r="V383" s="6">
        <f t="shared" si="37"/>
        <v>0</v>
      </c>
      <c r="W383" s="6">
        <f t="shared" si="40"/>
        <v>0</v>
      </c>
    </row>
    <row r="384" spans="1:23" ht="18" customHeight="1" x14ac:dyDescent="0.25">
      <c r="A384" s="94">
        <f t="shared" si="41"/>
        <v>0</v>
      </c>
      <c r="B384" s="94">
        <f>DATA!B385</f>
        <v>0</v>
      </c>
      <c r="C384" s="95">
        <f>DATA!C385</f>
        <v>0</v>
      </c>
      <c r="D384" s="95">
        <f>DATA!D385</f>
        <v>0</v>
      </c>
      <c r="E384" s="98"/>
      <c r="F384" s="98"/>
      <c r="G384" s="98"/>
      <c r="H384" s="98"/>
      <c r="I384" s="99"/>
      <c r="J384" s="96" t="str">
        <f t="shared" si="35"/>
        <v/>
      </c>
      <c r="K384" s="97" t="str">
        <f t="shared" si="38"/>
        <v/>
      </c>
      <c r="L384" s="100"/>
      <c r="M384" s="100"/>
      <c r="N384" s="100"/>
      <c r="O384" s="100"/>
      <c r="P384" s="100"/>
      <c r="Q384" s="100"/>
      <c r="R384" s="6">
        <f>IFERROR(IF(A384&gt;=1,VLOOKUP(E384,HOME!$AG$2:$AH$13,2,0),0),0)</f>
        <v>0</v>
      </c>
      <c r="S384" s="6">
        <f>IFERROR(IF(A384&gt;=1,VLOOKUP(F384,HOME!$AE$2:$AF$4,2,0),0),0)</f>
        <v>0</v>
      </c>
      <c r="T384" s="6">
        <f t="shared" si="36"/>
        <v>0</v>
      </c>
      <c r="U384" s="6">
        <f t="shared" si="39"/>
        <v>0</v>
      </c>
      <c r="V384" s="6">
        <f t="shared" si="37"/>
        <v>0</v>
      </c>
      <c r="W384" s="6">
        <f t="shared" si="40"/>
        <v>0</v>
      </c>
    </row>
    <row r="385" spans="1:23" ht="18" customHeight="1" x14ac:dyDescent="0.25">
      <c r="A385" s="94">
        <f t="shared" si="41"/>
        <v>0</v>
      </c>
      <c r="B385" s="94">
        <f>DATA!B386</f>
        <v>0</v>
      </c>
      <c r="C385" s="95">
        <f>DATA!C386</f>
        <v>0</v>
      </c>
      <c r="D385" s="95">
        <f>DATA!D386</f>
        <v>0</v>
      </c>
      <c r="E385" s="98"/>
      <c r="F385" s="98"/>
      <c r="G385" s="98"/>
      <c r="H385" s="98"/>
      <c r="I385" s="99"/>
      <c r="J385" s="96" t="str">
        <f t="shared" si="35"/>
        <v/>
      </c>
      <c r="K385" s="97" t="str">
        <f t="shared" si="38"/>
        <v/>
      </c>
      <c r="L385" s="100"/>
      <c r="M385" s="100"/>
      <c r="N385" s="100"/>
      <c r="O385" s="100"/>
      <c r="P385" s="100"/>
      <c r="Q385" s="100"/>
      <c r="R385" s="6">
        <f>IFERROR(IF(A385&gt;=1,VLOOKUP(E385,HOME!$AG$2:$AH$13,2,0),0),0)</f>
        <v>0</v>
      </c>
      <c r="S385" s="6">
        <f>IFERROR(IF(A385&gt;=1,VLOOKUP(F385,HOME!$AE$2:$AF$4,2,0),0),0)</f>
        <v>0</v>
      </c>
      <c r="T385" s="6">
        <f t="shared" si="36"/>
        <v>0</v>
      </c>
      <c r="U385" s="6">
        <f t="shared" si="39"/>
        <v>0</v>
      </c>
      <c r="V385" s="6">
        <f t="shared" si="37"/>
        <v>0</v>
      </c>
      <c r="W385" s="6">
        <f t="shared" si="40"/>
        <v>0</v>
      </c>
    </row>
    <row r="386" spans="1:23" ht="18" customHeight="1" x14ac:dyDescent="0.25">
      <c r="A386" s="94">
        <f t="shared" si="41"/>
        <v>0</v>
      </c>
      <c r="B386" s="94">
        <f>DATA!B387</f>
        <v>0</v>
      </c>
      <c r="C386" s="95">
        <f>DATA!C387</f>
        <v>0</v>
      </c>
      <c r="D386" s="95">
        <f>DATA!D387</f>
        <v>0</v>
      </c>
      <c r="E386" s="98"/>
      <c r="F386" s="98"/>
      <c r="G386" s="98"/>
      <c r="H386" s="98"/>
      <c r="I386" s="99"/>
      <c r="J386" s="96" t="str">
        <f t="shared" si="35"/>
        <v/>
      </c>
      <c r="K386" s="97" t="str">
        <f t="shared" si="38"/>
        <v/>
      </c>
      <c r="L386" s="100"/>
      <c r="M386" s="100"/>
      <c r="N386" s="100"/>
      <c r="O386" s="100"/>
      <c r="P386" s="100"/>
      <c r="Q386" s="100"/>
      <c r="R386" s="6">
        <f>IFERROR(IF(A386&gt;=1,VLOOKUP(E386,HOME!$AG$2:$AH$13,2,0),0),0)</f>
        <v>0</v>
      </c>
      <c r="S386" s="6">
        <f>IFERROR(IF(A386&gt;=1,VLOOKUP(F386,HOME!$AE$2:$AF$4,2,0),0),0)</f>
        <v>0</v>
      </c>
      <c r="T386" s="6">
        <f t="shared" si="36"/>
        <v>0</v>
      </c>
      <c r="U386" s="6">
        <f t="shared" si="39"/>
        <v>0</v>
      </c>
      <c r="V386" s="6">
        <f t="shared" si="37"/>
        <v>0</v>
      </c>
      <c r="W386" s="6">
        <f t="shared" si="40"/>
        <v>0</v>
      </c>
    </row>
    <row r="387" spans="1:23" ht="18" customHeight="1" x14ac:dyDescent="0.25">
      <c r="A387" s="94">
        <f t="shared" si="41"/>
        <v>0</v>
      </c>
      <c r="B387" s="94">
        <f>DATA!B388</f>
        <v>0</v>
      </c>
      <c r="C387" s="95">
        <f>DATA!C388</f>
        <v>0</v>
      </c>
      <c r="D387" s="95">
        <f>DATA!D388</f>
        <v>0</v>
      </c>
      <c r="E387" s="98"/>
      <c r="F387" s="98"/>
      <c r="G387" s="98"/>
      <c r="H387" s="98"/>
      <c r="I387" s="99"/>
      <c r="J387" s="96" t="str">
        <f t="shared" si="35"/>
        <v/>
      </c>
      <c r="K387" s="97" t="str">
        <f t="shared" si="38"/>
        <v/>
      </c>
      <c r="L387" s="100"/>
      <c r="M387" s="100"/>
      <c r="N387" s="100"/>
      <c r="O387" s="100"/>
      <c r="P387" s="100"/>
      <c r="Q387" s="100"/>
      <c r="R387" s="6">
        <f>IFERROR(IF(A387&gt;=1,VLOOKUP(E387,HOME!$AG$2:$AH$13,2,0),0),0)</f>
        <v>0</v>
      </c>
      <c r="S387" s="6">
        <f>IFERROR(IF(A387&gt;=1,VLOOKUP(F387,HOME!$AE$2:$AF$4,2,0),0),0)</f>
        <v>0</v>
      </c>
      <c r="T387" s="6">
        <f t="shared" si="36"/>
        <v>0</v>
      </c>
      <c r="U387" s="6">
        <f t="shared" si="39"/>
        <v>0</v>
      </c>
      <c r="V387" s="6">
        <f t="shared" si="37"/>
        <v>0</v>
      </c>
      <c r="W387" s="6">
        <f t="shared" si="40"/>
        <v>0</v>
      </c>
    </row>
    <row r="388" spans="1:23" ht="18" customHeight="1" x14ac:dyDescent="0.25">
      <c r="A388" s="94">
        <f t="shared" si="41"/>
        <v>0</v>
      </c>
      <c r="B388" s="94">
        <f>DATA!B389</f>
        <v>0</v>
      </c>
      <c r="C388" s="95">
        <f>DATA!C389</f>
        <v>0</v>
      </c>
      <c r="D388" s="95">
        <f>DATA!D389</f>
        <v>0</v>
      </c>
      <c r="E388" s="98"/>
      <c r="F388" s="98"/>
      <c r="G388" s="98"/>
      <c r="H388" s="98"/>
      <c r="I388" s="99"/>
      <c r="J388" s="96" t="str">
        <f t="shared" ref="J388:J451" si="42">IFERROR(IF(A388&gt;=1,(IF(I388&gt;0,$R$1,"")),""),"")</f>
        <v/>
      </c>
      <c r="K388" s="97" t="str">
        <f t="shared" si="38"/>
        <v/>
      </c>
      <c r="L388" s="100"/>
      <c r="M388" s="100"/>
      <c r="N388" s="100"/>
      <c r="O388" s="100"/>
      <c r="P388" s="100"/>
      <c r="Q388" s="100"/>
      <c r="R388" s="6">
        <f>IFERROR(IF(A388&gt;=1,VLOOKUP(E388,HOME!$AG$2:$AH$13,2,0),0),0)</f>
        <v>0</v>
      </c>
      <c r="S388" s="6">
        <f>IFERROR(IF(A388&gt;=1,VLOOKUP(F388,HOME!$AE$2:$AF$4,2,0),0),0)</f>
        <v>0</v>
      </c>
      <c r="T388" s="6">
        <f t="shared" ref="T388:T451" si="43">IFERROR(IF(A388&gt;=1,(IF($S$1=1,(IF(R388&gt;=9,(IF(S388=2,(IF(I388&gt;5,1,0)),0)),IF(R388&gt;=6,(IF(I388&gt;2,1,0)),IF(R388&gt;=1,(IF(I388&gt;1,1,0)),0)))),IF($S$1=2,(IF(R388&gt;=9,(IF(S388=2,(IF(I388&gt;5,1,0)),0)),0)),IF($S$1=3,(IF(S388=2,(IF(R388&gt;=9,(IF(I388&gt;5,1,0)),IF(R388&gt;=6,(IF(I388&gt;2,1,0)),0))),0)),0)))),0),0)</f>
        <v>0</v>
      </c>
      <c r="U388" s="6">
        <f t="shared" si="39"/>
        <v>0</v>
      </c>
      <c r="V388" s="6">
        <f t="shared" ref="V388:V451" si="44">IFERROR(IF(T388=1,(IF(L388=$S$2,(IF($S$1=1,(IF(N388=$S$2,0,A388)),IF($S$1=2,(IF(M388=$S$2,A388,0)),IF($S$1=3,A388,0)))),0)),0),0)</f>
        <v>0</v>
      </c>
      <c r="W388" s="6">
        <f t="shared" si="40"/>
        <v>0</v>
      </c>
    </row>
    <row r="389" spans="1:23" ht="18" customHeight="1" x14ac:dyDescent="0.25">
      <c r="A389" s="94">
        <f t="shared" si="41"/>
        <v>0</v>
      </c>
      <c r="B389" s="94">
        <f>DATA!B390</f>
        <v>0</v>
      </c>
      <c r="C389" s="95">
        <f>DATA!C390</f>
        <v>0</v>
      </c>
      <c r="D389" s="95">
        <f>DATA!D390</f>
        <v>0</v>
      </c>
      <c r="E389" s="98"/>
      <c r="F389" s="98"/>
      <c r="G389" s="98"/>
      <c r="H389" s="98"/>
      <c r="I389" s="99"/>
      <c r="J389" s="96" t="str">
        <f t="shared" si="42"/>
        <v/>
      </c>
      <c r="K389" s="97" t="str">
        <f t="shared" ref="K389:K452" si="45">IFERROR(IF(T389=1,(IF($S$1=1,CONCATENATE($U$1,U389,$V$1,V389,$W$1),IF($S$1=2,CONCATENATE($U$1,U389,$V$1,$U$2),IF($S$1=3,$U$3,"")))),""),"")</f>
        <v/>
      </c>
      <c r="L389" s="100"/>
      <c r="M389" s="100"/>
      <c r="N389" s="100"/>
      <c r="O389" s="100"/>
      <c r="P389" s="100"/>
      <c r="Q389" s="100"/>
      <c r="R389" s="6">
        <f>IFERROR(IF(A389&gt;=1,VLOOKUP(E389,HOME!$AG$2:$AH$13,2,0),0),0)</f>
        <v>0</v>
      </c>
      <c r="S389" s="6">
        <f>IFERROR(IF(A389&gt;=1,VLOOKUP(F389,HOME!$AE$2:$AF$4,2,0),0),0)</f>
        <v>0</v>
      </c>
      <c r="T389" s="6">
        <f t="shared" si="43"/>
        <v>0</v>
      </c>
      <c r="U389" s="6">
        <f t="shared" ref="U389:U452" si="46">IFERROR(IF(T389=1,(IF(R389&gt;=9,5,IF(R389&gt;=6,2,IF(R389&gt;=1,1,0)))),0),0)</f>
        <v>0</v>
      </c>
      <c r="V389" s="6">
        <f t="shared" si="44"/>
        <v>0</v>
      </c>
      <c r="W389" s="6">
        <f t="shared" ref="W389:W452" si="47">IFERROR(IF(V389&gt;=1,(IF(R389&gt;=9,(IF($S$1&gt;=3,25,IF($S$1&gt;=1,20,0))),IF(R389&gt;=6,(IF($S$1&gt;=3,20,IF($S$1&gt;=1,15,0))),IF(R389&gt;=1,(IF($S$1&gt;=3,0,IF($S$1&gt;=1,10,0))),0)))),0),0)</f>
        <v>0</v>
      </c>
    </row>
    <row r="390" spans="1:23" ht="18" customHeight="1" x14ac:dyDescent="0.25">
      <c r="A390" s="94">
        <f t="shared" ref="A390:A453" si="48">IFERROR(IF(B390=0,0,A389+1),0)</f>
        <v>0</v>
      </c>
      <c r="B390" s="94">
        <f>DATA!B391</f>
        <v>0</v>
      </c>
      <c r="C390" s="95">
        <f>DATA!C391</f>
        <v>0</v>
      </c>
      <c r="D390" s="95">
        <f>DATA!D391</f>
        <v>0</v>
      </c>
      <c r="E390" s="98"/>
      <c r="F390" s="98"/>
      <c r="G390" s="98"/>
      <c r="H390" s="98"/>
      <c r="I390" s="99"/>
      <c r="J390" s="96" t="str">
        <f t="shared" si="42"/>
        <v/>
      </c>
      <c r="K390" s="97" t="str">
        <f t="shared" si="45"/>
        <v/>
      </c>
      <c r="L390" s="100"/>
      <c r="M390" s="100"/>
      <c r="N390" s="100"/>
      <c r="O390" s="100"/>
      <c r="P390" s="100"/>
      <c r="Q390" s="100"/>
      <c r="R390" s="6">
        <f>IFERROR(IF(A390&gt;=1,VLOOKUP(E390,HOME!$AG$2:$AH$13,2,0),0),0)</f>
        <v>0</v>
      </c>
      <c r="S390" s="6">
        <f>IFERROR(IF(A390&gt;=1,VLOOKUP(F390,HOME!$AE$2:$AF$4,2,0),0),0)</f>
        <v>0</v>
      </c>
      <c r="T390" s="6">
        <f t="shared" si="43"/>
        <v>0</v>
      </c>
      <c r="U390" s="6">
        <f t="shared" si="46"/>
        <v>0</v>
      </c>
      <c r="V390" s="6">
        <f t="shared" si="44"/>
        <v>0</v>
      </c>
      <c r="W390" s="6">
        <f t="shared" si="47"/>
        <v>0</v>
      </c>
    </row>
    <row r="391" spans="1:23" ht="18" customHeight="1" x14ac:dyDescent="0.25">
      <c r="A391" s="94">
        <f t="shared" si="48"/>
        <v>0</v>
      </c>
      <c r="B391" s="94">
        <f>DATA!B392</f>
        <v>0</v>
      </c>
      <c r="C391" s="95">
        <f>DATA!C392</f>
        <v>0</v>
      </c>
      <c r="D391" s="95">
        <f>DATA!D392</f>
        <v>0</v>
      </c>
      <c r="E391" s="98"/>
      <c r="F391" s="98"/>
      <c r="G391" s="98"/>
      <c r="H391" s="98"/>
      <c r="I391" s="99"/>
      <c r="J391" s="96" t="str">
        <f t="shared" si="42"/>
        <v/>
      </c>
      <c r="K391" s="97" t="str">
        <f t="shared" si="45"/>
        <v/>
      </c>
      <c r="L391" s="100"/>
      <c r="M391" s="100"/>
      <c r="N391" s="100"/>
      <c r="O391" s="100"/>
      <c r="P391" s="100"/>
      <c r="Q391" s="100"/>
      <c r="R391" s="6">
        <f>IFERROR(IF(A391&gt;=1,VLOOKUP(E391,HOME!$AG$2:$AH$13,2,0),0),0)</f>
        <v>0</v>
      </c>
      <c r="S391" s="6">
        <f>IFERROR(IF(A391&gt;=1,VLOOKUP(F391,HOME!$AE$2:$AF$4,2,0),0),0)</f>
        <v>0</v>
      </c>
      <c r="T391" s="6">
        <f t="shared" si="43"/>
        <v>0</v>
      </c>
      <c r="U391" s="6">
        <f t="shared" si="46"/>
        <v>0</v>
      </c>
      <c r="V391" s="6">
        <f t="shared" si="44"/>
        <v>0</v>
      </c>
      <c r="W391" s="6">
        <f t="shared" si="47"/>
        <v>0</v>
      </c>
    </row>
    <row r="392" spans="1:23" ht="18" customHeight="1" x14ac:dyDescent="0.25">
      <c r="A392" s="94">
        <f t="shared" si="48"/>
        <v>0</v>
      </c>
      <c r="B392" s="94">
        <f>DATA!B393</f>
        <v>0</v>
      </c>
      <c r="C392" s="95">
        <f>DATA!C393</f>
        <v>0</v>
      </c>
      <c r="D392" s="95">
        <f>DATA!D393</f>
        <v>0</v>
      </c>
      <c r="E392" s="98"/>
      <c r="F392" s="98"/>
      <c r="G392" s="98"/>
      <c r="H392" s="98"/>
      <c r="I392" s="99"/>
      <c r="J392" s="96" t="str">
        <f t="shared" si="42"/>
        <v/>
      </c>
      <c r="K392" s="97" t="str">
        <f t="shared" si="45"/>
        <v/>
      </c>
      <c r="L392" s="100"/>
      <c r="M392" s="100"/>
      <c r="N392" s="100"/>
      <c r="O392" s="100"/>
      <c r="P392" s="100"/>
      <c r="Q392" s="100"/>
      <c r="R392" s="6">
        <f>IFERROR(IF(A392&gt;=1,VLOOKUP(E392,HOME!$AG$2:$AH$13,2,0),0),0)</f>
        <v>0</v>
      </c>
      <c r="S392" s="6">
        <f>IFERROR(IF(A392&gt;=1,VLOOKUP(F392,HOME!$AE$2:$AF$4,2,0),0),0)</f>
        <v>0</v>
      </c>
      <c r="T392" s="6">
        <f t="shared" si="43"/>
        <v>0</v>
      </c>
      <c r="U392" s="6">
        <f t="shared" si="46"/>
        <v>0</v>
      </c>
      <c r="V392" s="6">
        <f t="shared" si="44"/>
        <v>0</v>
      </c>
      <c r="W392" s="6">
        <f t="shared" si="47"/>
        <v>0</v>
      </c>
    </row>
    <row r="393" spans="1:23" ht="18" customHeight="1" x14ac:dyDescent="0.25">
      <c r="A393" s="94">
        <f t="shared" si="48"/>
        <v>0</v>
      </c>
      <c r="B393" s="94">
        <f>DATA!B394</f>
        <v>0</v>
      </c>
      <c r="C393" s="95">
        <f>DATA!C394</f>
        <v>0</v>
      </c>
      <c r="D393" s="95">
        <f>DATA!D394</f>
        <v>0</v>
      </c>
      <c r="E393" s="98"/>
      <c r="F393" s="98"/>
      <c r="G393" s="98"/>
      <c r="H393" s="98"/>
      <c r="I393" s="99"/>
      <c r="J393" s="96" t="str">
        <f t="shared" si="42"/>
        <v/>
      </c>
      <c r="K393" s="97" t="str">
        <f t="shared" si="45"/>
        <v/>
      </c>
      <c r="L393" s="100"/>
      <c r="M393" s="100"/>
      <c r="N393" s="100"/>
      <c r="O393" s="100"/>
      <c r="P393" s="100"/>
      <c r="Q393" s="100"/>
      <c r="R393" s="6">
        <f>IFERROR(IF(A393&gt;=1,VLOOKUP(E393,HOME!$AG$2:$AH$13,2,0),0),0)</f>
        <v>0</v>
      </c>
      <c r="S393" s="6">
        <f>IFERROR(IF(A393&gt;=1,VLOOKUP(F393,HOME!$AE$2:$AF$4,2,0),0),0)</f>
        <v>0</v>
      </c>
      <c r="T393" s="6">
        <f t="shared" si="43"/>
        <v>0</v>
      </c>
      <c r="U393" s="6">
        <f t="shared" si="46"/>
        <v>0</v>
      </c>
      <c r="V393" s="6">
        <f t="shared" si="44"/>
        <v>0</v>
      </c>
      <c r="W393" s="6">
        <f t="shared" si="47"/>
        <v>0</v>
      </c>
    </row>
    <row r="394" spans="1:23" ht="18" customHeight="1" x14ac:dyDescent="0.25">
      <c r="A394" s="94">
        <f t="shared" si="48"/>
        <v>0</v>
      </c>
      <c r="B394" s="94">
        <f>DATA!B395</f>
        <v>0</v>
      </c>
      <c r="C394" s="95">
        <f>DATA!C395</f>
        <v>0</v>
      </c>
      <c r="D394" s="95">
        <f>DATA!D395</f>
        <v>0</v>
      </c>
      <c r="E394" s="98"/>
      <c r="F394" s="98"/>
      <c r="G394" s="98"/>
      <c r="H394" s="98"/>
      <c r="I394" s="99"/>
      <c r="J394" s="96" t="str">
        <f t="shared" si="42"/>
        <v/>
      </c>
      <c r="K394" s="97" t="str">
        <f t="shared" si="45"/>
        <v/>
      </c>
      <c r="L394" s="100"/>
      <c r="M394" s="100"/>
      <c r="N394" s="100"/>
      <c r="O394" s="100"/>
      <c r="P394" s="100"/>
      <c r="Q394" s="100"/>
      <c r="R394" s="6">
        <f>IFERROR(IF(A394&gt;=1,VLOOKUP(E394,HOME!$AG$2:$AH$13,2,0),0),0)</f>
        <v>0</v>
      </c>
      <c r="S394" s="6">
        <f>IFERROR(IF(A394&gt;=1,VLOOKUP(F394,HOME!$AE$2:$AF$4,2,0),0),0)</f>
        <v>0</v>
      </c>
      <c r="T394" s="6">
        <f t="shared" si="43"/>
        <v>0</v>
      </c>
      <c r="U394" s="6">
        <f t="shared" si="46"/>
        <v>0</v>
      </c>
      <c r="V394" s="6">
        <f t="shared" si="44"/>
        <v>0</v>
      </c>
      <c r="W394" s="6">
        <f t="shared" si="47"/>
        <v>0</v>
      </c>
    </row>
    <row r="395" spans="1:23" ht="18" customHeight="1" x14ac:dyDescent="0.25">
      <c r="A395" s="94">
        <f t="shared" si="48"/>
        <v>0</v>
      </c>
      <c r="B395" s="94">
        <f>DATA!B396</f>
        <v>0</v>
      </c>
      <c r="C395" s="95">
        <f>DATA!C396</f>
        <v>0</v>
      </c>
      <c r="D395" s="95">
        <f>DATA!D396</f>
        <v>0</v>
      </c>
      <c r="E395" s="98"/>
      <c r="F395" s="98"/>
      <c r="G395" s="98"/>
      <c r="H395" s="98"/>
      <c r="I395" s="99"/>
      <c r="J395" s="96" t="str">
        <f t="shared" si="42"/>
        <v/>
      </c>
      <c r="K395" s="97" t="str">
        <f t="shared" si="45"/>
        <v/>
      </c>
      <c r="L395" s="100"/>
      <c r="M395" s="100"/>
      <c r="N395" s="100"/>
      <c r="O395" s="100"/>
      <c r="P395" s="100"/>
      <c r="Q395" s="100"/>
      <c r="R395" s="6">
        <f>IFERROR(IF(A395&gt;=1,VLOOKUP(E395,HOME!$AG$2:$AH$13,2,0),0),0)</f>
        <v>0</v>
      </c>
      <c r="S395" s="6">
        <f>IFERROR(IF(A395&gt;=1,VLOOKUP(F395,HOME!$AE$2:$AF$4,2,0),0),0)</f>
        <v>0</v>
      </c>
      <c r="T395" s="6">
        <f t="shared" si="43"/>
        <v>0</v>
      </c>
      <c r="U395" s="6">
        <f t="shared" si="46"/>
        <v>0</v>
      </c>
      <c r="V395" s="6">
        <f t="shared" si="44"/>
        <v>0</v>
      </c>
      <c r="W395" s="6">
        <f t="shared" si="47"/>
        <v>0</v>
      </c>
    </row>
    <row r="396" spans="1:23" ht="18" customHeight="1" x14ac:dyDescent="0.25">
      <c r="A396" s="94">
        <f t="shared" si="48"/>
        <v>0</v>
      </c>
      <c r="B396" s="94">
        <f>DATA!B397</f>
        <v>0</v>
      </c>
      <c r="C396" s="95">
        <f>DATA!C397</f>
        <v>0</v>
      </c>
      <c r="D396" s="95">
        <f>DATA!D397</f>
        <v>0</v>
      </c>
      <c r="E396" s="98"/>
      <c r="F396" s="98"/>
      <c r="G396" s="98"/>
      <c r="H396" s="98"/>
      <c r="I396" s="99"/>
      <c r="J396" s="96" t="str">
        <f t="shared" si="42"/>
        <v/>
      </c>
      <c r="K396" s="97" t="str">
        <f t="shared" si="45"/>
        <v/>
      </c>
      <c r="L396" s="100"/>
      <c r="M396" s="100"/>
      <c r="N396" s="100"/>
      <c r="O396" s="100"/>
      <c r="P396" s="100"/>
      <c r="Q396" s="100"/>
      <c r="R396" s="6">
        <f>IFERROR(IF(A396&gt;=1,VLOOKUP(E396,HOME!$AG$2:$AH$13,2,0),0),0)</f>
        <v>0</v>
      </c>
      <c r="S396" s="6">
        <f>IFERROR(IF(A396&gt;=1,VLOOKUP(F396,HOME!$AE$2:$AF$4,2,0),0),0)</f>
        <v>0</v>
      </c>
      <c r="T396" s="6">
        <f t="shared" si="43"/>
        <v>0</v>
      </c>
      <c r="U396" s="6">
        <f t="shared" si="46"/>
        <v>0</v>
      </c>
      <c r="V396" s="6">
        <f t="shared" si="44"/>
        <v>0</v>
      </c>
      <c r="W396" s="6">
        <f t="shared" si="47"/>
        <v>0</v>
      </c>
    </row>
    <row r="397" spans="1:23" ht="18" customHeight="1" x14ac:dyDescent="0.25">
      <c r="A397" s="94">
        <f t="shared" si="48"/>
        <v>0</v>
      </c>
      <c r="B397" s="94">
        <f>DATA!B398</f>
        <v>0</v>
      </c>
      <c r="C397" s="95">
        <f>DATA!C398</f>
        <v>0</v>
      </c>
      <c r="D397" s="95">
        <f>DATA!D398</f>
        <v>0</v>
      </c>
      <c r="E397" s="98"/>
      <c r="F397" s="98"/>
      <c r="G397" s="98"/>
      <c r="H397" s="98"/>
      <c r="I397" s="99"/>
      <c r="J397" s="96" t="str">
        <f t="shared" si="42"/>
        <v/>
      </c>
      <c r="K397" s="97" t="str">
        <f t="shared" si="45"/>
        <v/>
      </c>
      <c r="L397" s="100"/>
      <c r="M397" s="100"/>
      <c r="N397" s="100"/>
      <c r="O397" s="100"/>
      <c r="P397" s="100"/>
      <c r="Q397" s="100"/>
      <c r="R397" s="6">
        <f>IFERROR(IF(A397&gt;=1,VLOOKUP(E397,HOME!$AG$2:$AH$13,2,0),0),0)</f>
        <v>0</v>
      </c>
      <c r="S397" s="6">
        <f>IFERROR(IF(A397&gt;=1,VLOOKUP(F397,HOME!$AE$2:$AF$4,2,0),0),0)</f>
        <v>0</v>
      </c>
      <c r="T397" s="6">
        <f t="shared" si="43"/>
        <v>0</v>
      </c>
      <c r="U397" s="6">
        <f t="shared" si="46"/>
        <v>0</v>
      </c>
      <c r="V397" s="6">
        <f t="shared" si="44"/>
        <v>0</v>
      </c>
      <c r="W397" s="6">
        <f t="shared" si="47"/>
        <v>0</v>
      </c>
    </row>
    <row r="398" spans="1:23" ht="18" customHeight="1" x14ac:dyDescent="0.25">
      <c r="A398" s="94">
        <f t="shared" si="48"/>
        <v>0</v>
      </c>
      <c r="B398" s="94">
        <f>DATA!B399</f>
        <v>0</v>
      </c>
      <c r="C398" s="95">
        <f>DATA!C399</f>
        <v>0</v>
      </c>
      <c r="D398" s="95">
        <f>DATA!D399</f>
        <v>0</v>
      </c>
      <c r="E398" s="98"/>
      <c r="F398" s="98"/>
      <c r="G398" s="98"/>
      <c r="H398" s="98"/>
      <c r="I398" s="99"/>
      <c r="J398" s="96" t="str">
        <f t="shared" si="42"/>
        <v/>
      </c>
      <c r="K398" s="97" t="str">
        <f t="shared" si="45"/>
        <v/>
      </c>
      <c r="L398" s="100"/>
      <c r="M398" s="100"/>
      <c r="N398" s="100"/>
      <c r="O398" s="100"/>
      <c r="P398" s="100"/>
      <c r="Q398" s="100"/>
      <c r="R398" s="6">
        <f>IFERROR(IF(A398&gt;=1,VLOOKUP(E398,HOME!$AG$2:$AH$13,2,0),0),0)</f>
        <v>0</v>
      </c>
      <c r="S398" s="6">
        <f>IFERROR(IF(A398&gt;=1,VLOOKUP(F398,HOME!$AE$2:$AF$4,2,0),0),0)</f>
        <v>0</v>
      </c>
      <c r="T398" s="6">
        <f t="shared" si="43"/>
        <v>0</v>
      </c>
      <c r="U398" s="6">
        <f t="shared" si="46"/>
        <v>0</v>
      </c>
      <c r="V398" s="6">
        <f t="shared" si="44"/>
        <v>0</v>
      </c>
      <c r="W398" s="6">
        <f t="shared" si="47"/>
        <v>0</v>
      </c>
    </row>
    <row r="399" spans="1:23" ht="18" customHeight="1" x14ac:dyDescent="0.25">
      <c r="A399" s="94">
        <f t="shared" si="48"/>
        <v>0</v>
      </c>
      <c r="B399" s="94">
        <f>DATA!B400</f>
        <v>0</v>
      </c>
      <c r="C399" s="95">
        <f>DATA!C400</f>
        <v>0</v>
      </c>
      <c r="D399" s="95">
        <f>DATA!D400</f>
        <v>0</v>
      </c>
      <c r="E399" s="98"/>
      <c r="F399" s="98"/>
      <c r="G399" s="98"/>
      <c r="H399" s="98"/>
      <c r="I399" s="99"/>
      <c r="J399" s="96" t="str">
        <f t="shared" si="42"/>
        <v/>
      </c>
      <c r="K399" s="97" t="str">
        <f t="shared" si="45"/>
        <v/>
      </c>
      <c r="L399" s="100"/>
      <c r="M399" s="100"/>
      <c r="N399" s="100"/>
      <c r="O399" s="100"/>
      <c r="P399" s="100"/>
      <c r="Q399" s="100"/>
      <c r="R399" s="6">
        <f>IFERROR(IF(A399&gt;=1,VLOOKUP(E399,HOME!$AG$2:$AH$13,2,0),0),0)</f>
        <v>0</v>
      </c>
      <c r="S399" s="6">
        <f>IFERROR(IF(A399&gt;=1,VLOOKUP(F399,HOME!$AE$2:$AF$4,2,0),0),0)</f>
        <v>0</v>
      </c>
      <c r="T399" s="6">
        <f t="shared" si="43"/>
        <v>0</v>
      </c>
      <c r="U399" s="6">
        <f t="shared" si="46"/>
        <v>0</v>
      </c>
      <c r="V399" s="6">
        <f t="shared" si="44"/>
        <v>0</v>
      </c>
      <c r="W399" s="6">
        <f t="shared" si="47"/>
        <v>0</v>
      </c>
    </row>
    <row r="400" spans="1:23" ht="18" customHeight="1" x14ac:dyDescent="0.25">
      <c r="A400" s="94">
        <f t="shared" si="48"/>
        <v>0</v>
      </c>
      <c r="B400" s="94">
        <f>DATA!B401</f>
        <v>0</v>
      </c>
      <c r="C400" s="95">
        <f>DATA!C401</f>
        <v>0</v>
      </c>
      <c r="D400" s="95">
        <f>DATA!D401</f>
        <v>0</v>
      </c>
      <c r="E400" s="98"/>
      <c r="F400" s="98"/>
      <c r="G400" s="98"/>
      <c r="H400" s="98"/>
      <c r="I400" s="99"/>
      <c r="J400" s="96" t="str">
        <f t="shared" si="42"/>
        <v/>
      </c>
      <c r="K400" s="97" t="str">
        <f t="shared" si="45"/>
        <v/>
      </c>
      <c r="L400" s="100"/>
      <c r="M400" s="100"/>
      <c r="N400" s="100"/>
      <c r="O400" s="100"/>
      <c r="P400" s="100"/>
      <c r="Q400" s="100"/>
      <c r="R400" s="6">
        <f>IFERROR(IF(A400&gt;=1,VLOOKUP(E400,HOME!$AG$2:$AH$13,2,0),0),0)</f>
        <v>0</v>
      </c>
      <c r="S400" s="6">
        <f>IFERROR(IF(A400&gt;=1,VLOOKUP(F400,HOME!$AE$2:$AF$4,2,0),0),0)</f>
        <v>0</v>
      </c>
      <c r="T400" s="6">
        <f t="shared" si="43"/>
        <v>0</v>
      </c>
      <c r="U400" s="6">
        <f t="shared" si="46"/>
        <v>0</v>
      </c>
      <c r="V400" s="6">
        <f t="shared" si="44"/>
        <v>0</v>
      </c>
      <c r="W400" s="6">
        <f t="shared" si="47"/>
        <v>0</v>
      </c>
    </row>
    <row r="401" spans="1:23" ht="18" customHeight="1" x14ac:dyDescent="0.25">
      <c r="A401" s="94">
        <f t="shared" si="48"/>
        <v>0</v>
      </c>
      <c r="B401" s="94">
        <f>DATA!B402</f>
        <v>0</v>
      </c>
      <c r="C401" s="95">
        <f>DATA!C402</f>
        <v>0</v>
      </c>
      <c r="D401" s="95">
        <f>DATA!D402</f>
        <v>0</v>
      </c>
      <c r="E401" s="98"/>
      <c r="F401" s="98"/>
      <c r="G401" s="98"/>
      <c r="H401" s="98"/>
      <c r="I401" s="99"/>
      <c r="J401" s="96" t="str">
        <f t="shared" si="42"/>
        <v/>
      </c>
      <c r="K401" s="97" t="str">
        <f t="shared" si="45"/>
        <v/>
      </c>
      <c r="L401" s="100"/>
      <c r="M401" s="100"/>
      <c r="N401" s="100"/>
      <c r="O401" s="100"/>
      <c r="P401" s="100"/>
      <c r="Q401" s="100"/>
      <c r="R401" s="6">
        <f>IFERROR(IF(A401&gt;=1,VLOOKUP(E401,HOME!$AG$2:$AH$13,2,0),0),0)</f>
        <v>0</v>
      </c>
      <c r="S401" s="6">
        <f>IFERROR(IF(A401&gt;=1,VLOOKUP(F401,HOME!$AE$2:$AF$4,2,0),0),0)</f>
        <v>0</v>
      </c>
      <c r="T401" s="6">
        <f t="shared" si="43"/>
        <v>0</v>
      </c>
      <c r="U401" s="6">
        <f t="shared" si="46"/>
        <v>0</v>
      </c>
      <c r="V401" s="6">
        <f t="shared" si="44"/>
        <v>0</v>
      </c>
      <c r="W401" s="6">
        <f t="shared" si="47"/>
        <v>0</v>
      </c>
    </row>
    <row r="402" spans="1:23" ht="18" customHeight="1" x14ac:dyDescent="0.25">
      <c r="A402" s="94">
        <f t="shared" si="48"/>
        <v>0</v>
      </c>
      <c r="B402" s="94">
        <f>DATA!B403</f>
        <v>0</v>
      </c>
      <c r="C402" s="95">
        <f>DATA!C403</f>
        <v>0</v>
      </c>
      <c r="D402" s="95">
        <f>DATA!D403</f>
        <v>0</v>
      </c>
      <c r="E402" s="98"/>
      <c r="F402" s="98"/>
      <c r="G402" s="98"/>
      <c r="H402" s="98"/>
      <c r="I402" s="99"/>
      <c r="J402" s="96" t="str">
        <f t="shared" si="42"/>
        <v/>
      </c>
      <c r="K402" s="97" t="str">
        <f t="shared" si="45"/>
        <v/>
      </c>
      <c r="L402" s="100"/>
      <c r="M402" s="100"/>
      <c r="N402" s="100"/>
      <c r="O402" s="100"/>
      <c r="P402" s="100"/>
      <c r="Q402" s="100"/>
      <c r="R402" s="6">
        <f>IFERROR(IF(A402&gt;=1,VLOOKUP(E402,HOME!$AG$2:$AH$13,2,0),0),0)</f>
        <v>0</v>
      </c>
      <c r="S402" s="6">
        <f>IFERROR(IF(A402&gt;=1,VLOOKUP(F402,HOME!$AE$2:$AF$4,2,0),0),0)</f>
        <v>0</v>
      </c>
      <c r="T402" s="6">
        <f t="shared" si="43"/>
        <v>0</v>
      </c>
      <c r="U402" s="6">
        <f t="shared" si="46"/>
        <v>0</v>
      </c>
      <c r="V402" s="6">
        <f t="shared" si="44"/>
        <v>0</v>
      </c>
      <c r="W402" s="6">
        <f t="shared" si="47"/>
        <v>0</v>
      </c>
    </row>
    <row r="403" spans="1:23" ht="18" customHeight="1" x14ac:dyDescent="0.25">
      <c r="A403" s="94">
        <f t="shared" si="48"/>
        <v>0</v>
      </c>
      <c r="B403" s="94">
        <f>DATA!B404</f>
        <v>0</v>
      </c>
      <c r="C403" s="95">
        <f>DATA!C404</f>
        <v>0</v>
      </c>
      <c r="D403" s="95">
        <f>DATA!D404</f>
        <v>0</v>
      </c>
      <c r="E403" s="98"/>
      <c r="F403" s="98"/>
      <c r="G403" s="98"/>
      <c r="H403" s="98"/>
      <c r="I403" s="99"/>
      <c r="J403" s="96" t="str">
        <f t="shared" si="42"/>
        <v/>
      </c>
      <c r="K403" s="97" t="str">
        <f t="shared" si="45"/>
        <v/>
      </c>
      <c r="L403" s="100"/>
      <c r="M403" s="100"/>
      <c r="N403" s="100"/>
      <c r="O403" s="100"/>
      <c r="P403" s="100"/>
      <c r="Q403" s="100"/>
      <c r="R403" s="6">
        <f>IFERROR(IF(A403&gt;=1,VLOOKUP(E403,HOME!$AG$2:$AH$13,2,0),0),0)</f>
        <v>0</v>
      </c>
      <c r="S403" s="6">
        <f>IFERROR(IF(A403&gt;=1,VLOOKUP(F403,HOME!$AE$2:$AF$4,2,0),0),0)</f>
        <v>0</v>
      </c>
      <c r="T403" s="6">
        <f t="shared" si="43"/>
        <v>0</v>
      </c>
      <c r="U403" s="6">
        <f t="shared" si="46"/>
        <v>0</v>
      </c>
      <c r="V403" s="6">
        <f t="shared" si="44"/>
        <v>0</v>
      </c>
      <c r="W403" s="6">
        <f t="shared" si="47"/>
        <v>0</v>
      </c>
    </row>
    <row r="404" spans="1:23" ht="18" customHeight="1" x14ac:dyDescent="0.25">
      <c r="A404" s="94">
        <f t="shared" si="48"/>
        <v>0</v>
      </c>
      <c r="B404" s="94">
        <f>DATA!B405</f>
        <v>0</v>
      </c>
      <c r="C404" s="95">
        <f>DATA!C405</f>
        <v>0</v>
      </c>
      <c r="D404" s="95">
        <f>DATA!D405</f>
        <v>0</v>
      </c>
      <c r="E404" s="98"/>
      <c r="F404" s="98"/>
      <c r="G404" s="98"/>
      <c r="H404" s="98"/>
      <c r="I404" s="99"/>
      <c r="J404" s="96" t="str">
        <f t="shared" si="42"/>
        <v/>
      </c>
      <c r="K404" s="97" t="str">
        <f t="shared" si="45"/>
        <v/>
      </c>
      <c r="L404" s="100"/>
      <c r="M404" s="100"/>
      <c r="N404" s="100"/>
      <c r="O404" s="100"/>
      <c r="P404" s="100"/>
      <c r="Q404" s="100"/>
      <c r="R404" s="6">
        <f>IFERROR(IF(A404&gt;=1,VLOOKUP(E404,HOME!$AG$2:$AH$13,2,0),0),0)</f>
        <v>0</v>
      </c>
      <c r="S404" s="6">
        <f>IFERROR(IF(A404&gt;=1,VLOOKUP(F404,HOME!$AE$2:$AF$4,2,0),0),0)</f>
        <v>0</v>
      </c>
      <c r="T404" s="6">
        <f t="shared" si="43"/>
        <v>0</v>
      </c>
      <c r="U404" s="6">
        <f t="shared" si="46"/>
        <v>0</v>
      </c>
      <c r="V404" s="6">
        <f t="shared" si="44"/>
        <v>0</v>
      </c>
      <c r="W404" s="6">
        <f t="shared" si="47"/>
        <v>0</v>
      </c>
    </row>
    <row r="405" spans="1:23" ht="18" customHeight="1" x14ac:dyDescent="0.25">
      <c r="A405" s="94">
        <f t="shared" si="48"/>
        <v>0</v>
      </c>
      <c r="B405" s="94">
        <f>DATA!B406</f>
        <v>0</v>
      </c>
      <c r="C405" s="95">
        <f>DATA!C406</f>
        <v>0</v>
      </c>
      <c r="D405" s="95">
        <f>DATA!D406</f>
        <v>0</v>
      </c>
      <c r="E405" s="98"/>
      <c r="F405" s="98"/>
      <c r="G405" s="98"/>
      <c r="H405" s="98"/>
      <c r="I405" s="99"/>
      <c r="J405" s="96" t="str">
        <f t="shared" si="42"/>
        <v/>
      </c>
      <c r="K405" s="97" t="str">
        <f t="shared" si="45"/>
        <v/>
      </c>
      <c r="L405" s="100"/>
      <c r="M405" s="100"/>
      <c r="N405" s="100"/>
      <c r="O405" s="100"/>
      <c r="P405" s="100"/>
      <c r="Q405" s="100"/>
      <c r="R405" s="6">
        <f>IFERROR(IF(A405&gt;=1,VLOOKUP(E405,HOME!$AG$2:$AH$13,2,0),0),0)</f>
        <v>0</v>
      </c>
      <c r="S405" s="6">
        <f>IFERROR(IF(A405&gt;=1,VLOOKUP(F405,HOME!$AE$2:$AF$4,2,0),0),0)</f>
        <v>0</v>
      </c>
      <c r="T405" s="6">
        <f t="shared" si="43"/>
        <v>0</v>
      </c>
      <c r="U405" s="6">
        <f t="shared" si="46"/>
        <v>0</v>
      </c>
      <c r="V405" s="6">
        <f t="shared" si="44"/>
        <v>0</v>
      </c>
      <c r="W405" s="6">
        <f t="shared" si="47"/>
        <v>0</v>
      </c>
    </row>
    <row r="406" spans="1:23" ht="18" customHeight="1" x14ac:dyDescent="0.25">
      <c r="A406" s="94">
        <f t="shared" si="48"/>
        <v>0</v>
      </c>
      <c r="B406" s="94">
        <f>DATA!B407</f>
        <v>0</v>
      </c>
      <c r="C406" s="95">
        <f>DATA!C407</f>
        <v>0</v>
      </c>
      <c r="D406" s="95">
        <f>DATA!D407</f>
        <v>0</v>
      </c>
      <c r="E406" s="98"/>
      <c r="F406" s="98"/>
      <c r="G406" s="98"/>
      <c r="H406" s="98"/>
      <c r="I406" s="99"/>
      <c r="J406" s="96" t="str">
        <f t="shared" si="42"/>
        <v/>
      </c>
      <c r="K406" s="97" t="str">
        <f t="shared" si="45"/>
        <v/>
      </c>
      <c r="L406" s="100"/>
      <c r="M406" s="100"/>
      <c r="N406" s="100"/>
      <c r="O406" s="100"/>
      <c r="P406" s="100"/>
      <c r="Q406" s="100"/>
      <c r="R406" s="6">
        <f>IFERROR(IF(A406&gt;=1,VLOOKUP(E406,HOME!$AG$2:$AH$13,2,0),0),0)</f>
        <v>0</v>
      </c>
      <c r="S406" s="6">
        <f>IFERROR(IF(A406&gt;=1,VLOOKUP(F406,HOME!$AE$2:$AF$4,2,0),0),0)</f>
        <v>0</v>
      </c>
      <c r="T406" s="6">
        <f t="shared" si="43"/>
        <v>0</v>
      </c>
      <c r="U406" s="6">
        <f t="shared" si="46"/>
        <v>0</v>
      </c>
      <c r="V406" s="6">
        <f t="shared" si="44"/>
        <v>0</v>
      </c>
      <c r="W406" s="6">
        <f t="shared" si="47"/>
        <v>0</v>
      </c>
    </row>
    <row r="407" spans="1:23" ht="18" customHeight="1" x14ac:dyDescent="0.25">
      <c r="A407" s="94">
        <f t="shared" si="48"/>
        <v>0</v>
      </c>
      <c r="B407" s="94">
        <f>DATA!B408</f>
        <v>0</v>
      </c>
      <c r="C407" s="95">
        <f>DATA!C408</f>
        <v>0</v>
      </c>
      <c r="D407" s="95">
        <f>DATA!D408</f>
        <v>0</v>
      </c>
      <c r="E407" s="98"/>
      <c r="F407" s="98"/>
      <c r="G407" s="98"/>
      <c r="H407" s="98"/>
      <c r="I407" s="99"/>
      <c r="J407" s="96" t="str">
        <f t="shared" si="42"/>
        <v/>
      </c>
      <c r="K407" s="97" t="str">
        <f t="shared" si="45"/>
        <v/>
      </c>
      <c r="L407" s="100"/>
      <c r="M407" s="100"/>
      <c r="N407" s="100"/>
      <c r="O407" s="100"/>
      <c r="P407" s="100"/>
      <c r="Q407" s="100"/>
      <c r="R407" s="6">
        <f>IFERROR(IF(A407&gt;=1,VLOOKUP(E407,HOME!$AG$2:$AH$13,2,0),0),0)</f>
        <v>0</v>
      </c>
      <c r="S407" s="6">
        <f>IFERROR(IF(A407&gt;=1,VLOOKUP(F407,HOME!$AE$2:$AF$4,2,0),0),0)</f>
        <v>0</v>
      </c>
      <c r="T407" s="6">
        <f t="shared" si="43"/>
        <v>0</v>
      </c>
      <c r="U407" s="6">
        <f t="shared" si="46"/>
        <v>0</v>
      </c>
      <c r="V407" s="6">
        <f t="shared" si="44"/>
        <v>0</v>
      </c>
      <c r="W407" s="6">
        <f t="shared" si="47"/>
        <v>0</v>
      </c>
    </row>
    <row r="408" spans="1:23" ht="18" customHeight="1" x14ac:dyDescent="0.25">
      <c r="A408" s="94">
        <f t="shared" si="48"/>
        <v>0</v>
      </c>
      <c r="B408" s="94">
        <f>DATA!B409</f>
        <v>0</v>
      </c>
      <c r="C408" s="95">
        <f>DATA!C409</f>
        <v>0</v>
      </c>
      <c r="D408" s="95">
        <f>DATA!D409</f>
        <v>0</v>
      </c>
      <c r="E408" s="98"/>
      <c r="F408" s="98"/>
      <c r="G408" s="98"/>
      <c r="H408" s="98"/>
      <c r="I408" s="99"/>
      <c r="J408" s="96" t="str">
        <f t="shared" si="42"/>
        <v/>
      </c>
      <c r="K408" s="97" t="str">
        <f t="shared" si="45"/>
        <v/>
      </c>
      <c r="L408" s="100"/>
      <c r="M408" s="100"/>
      <c r="N408" s="100"/>
      <c r="O408" s="100"/>
      <c r="P408" s="100"/>
      <c r="Q408" s="100"/>
      <c r="R408" s="6">
        <f>IFERROR(IF(A408&gt;=1,VLOOKUP(E408,HOME!$AG$2:$AH$13,2,0),0),0)</f>
        <v>0</v>
      </c>
      <c r="S408" s="6">
        <f>IFERROR(IF(A408&gt;=1,VLOOKUP(F408,HOME!$AE$2:$AF$4,2,0),0),0)</f>
        <v>0</v>
      </c>
      <c r="T408" s="6">
        <f t="shared" si="43"/>
        <v>0</v>
      </c>
      <c r="U408" s="6">
        <f t="shared" si="46"/>
        <v>0</v>
      </c>
      <c r="V408" s="6">
        <f t="shared" si="44"/>
        <v>0</v>
      </c>
      <c r="W408" s="6">
        <f t="shared" si="47"/>
        <v>0</v>
      </c>
    </row>
    <row r="409" spans="1:23" ht="18" customHeight="1" x14ac:dyDescent="0.25">
      <c r="A409" s="94">
        <f t="shared" si="48"/>
        <v>0</v>
      </c>
      <c r="B409" s="94">
        <f>DATA!B410</f>
        <v>0</v>
      </c>
      <c r="C409" s="95">
        <f>DATA!C410</f>
        <v>0</v>
      </c>
      <c r="D409" s="95">
        <f>DATA!D410</f>
        <v>0</v>
      </c>
      <c r="E409" s="98"/>
      <c r="F409" s="98"/>
      <c r="G409" s="98"/>
      <c r="H409" s="98"/>
      <c r="I409" s="99"/>
      <c r="J409" s="96" t="str">
        <f t="shared" si="42"/>
        <v/>
      </c>
      <c r="K409" s="97" t="str">
        <f t="shared" si="45"/>
        <v/>
      </c>
      <c r="L409" s="100"/>
      <c r="M409" s="100"/>
      <c r="N409" s="100"/>
      <c r="O409" s="100"/>
      <c r="P409" s="100"/>
      <c r="Q409" s="100"/>
      <c r="R409" s="6">
        <f>IFERROR(IF(A409&gt;=1,VLOOKUP(E409,HOME!$AG$2:$AH$13,2,0),0),0)</f>
        <v>0</v>
      </c>
      <c r="S409" s="6">
        <f>IFERROR(IF(A409&gt;=1,VLOOKUP(F409,HOME!$AE$2:$AF$4,2,0),0),0)</f>
        <v>0</v>
      </c>
      <c r="T409" s="6">
        <f t="shared" si="43"/>
        <v>0</v>
      </c>
      <c r="U409" s="6">
        <f t="shared" si="46"/>
        <v>0</v>
      </c>
      <c r="V409" s="6">
        <f t="shared" si="44"/>
        <v>0</v>
      </c>
      <c r="W409" s="6">
        <f t="shared" si="47"/>
        <v>0</v>
      </c>
    </row>
    <row r="410" spans="1:23" ht="18" customHeight="1" x14ac:dyDescent="0.25">
      <c r="A410" s="94">
        <f t="shared" si="48"/>
        <v>0</v>
      </c>
      <c r="B410" s="94">
        <f>DATA!B411</f>
        <v>0</v>
      </c>
      <c r="C410" s="95">
        <f>DATA!C411</f>
        <v>0</v>
      </c>
      <c r="D410" s="95">
        <f>DATA!D411</f>
        <v>0</v>
      </c>
      <c r="E410" s="98"/>
      <c r="F410" s="98"/>
      <c r="G410" s="98"/>
      <c r="H410" s="98"/>
      <c r="I410" s="99"/>
      <c r="J410" s="96" t="str">
        <f t="shared" si="42"/>
        <v/>
      </c>
      <c r="K410" s="97" t="str">
        <f t="shared" si="45"/>
        <v/>
      </c>
      <c r="L410" s="100"/>
      <c r="M410" s="100"/>
      <c r="N410" s="100"/>
      <c r="O410" s="100"/>
      <c r="P410" s="100"/>
      <c r="Q410" s="100"/>
      <c r="R410" s="6">
        <f>IFERROR(IF(A410&gt;=1,VLOOKUP(E410,HOME!$AG$2:$AH$13,2,0),0),0)</f>
        <v>0</v>
      </c>
      <c r="S410" s="6">
        <f>IFERROR(IF(A410&gt;=1,VLOOKUP(F410,HOME!$AE$2:$AF$4,2,0),0),0)</f>
        <v>0</v>
      </c>
      <c r="T410" s="6">
        <f t="shared" si="43"/>
        <v>0</v>
      </c>
      <c r="U410" s="6">
        <f t="shared" si="46"/>
        <v>0</v>
      </c>
      <c r="V410" s="6">
        <f t="shared" si="44"/>
        <v>0</v>
      </c>
      <c r="W410" s="6">
        <f t="shared" si="47"/>
        <v>0</v>
      </c>
    </row>
    <row r="411" spans="1:23" ht="18" customHeight="1" x14ac:dyDescent="0.25">
      <c r="A411" s="94">
        <f t="shared" si="48"/>
        <v>0</v>
      </c>
      <c r="B411" s="94">
        <f>DATA!B412</f>
        <v>0</v>
      </c>
      <c r="C411" s="95">
        <f>DATA!C412</f>
        <v>0</v>
      </c>
      <c r="D411" s="95">
        <f>DATA!D412</f>
        <v>0</v>
      </c>
      <c r="E411" s="98"/>
      <c r="F411" s="98"/>
      <c r="G411" s="98"/>
      <c r="H411" s="98"/>
      <c r="I411" s="99"/>
      <c r="J411" s="96" t="str">
        <f t="shared" si="42"/>
        <v/>
      </c>
      <c r="K411" s="97" t="str">
        <f t="shared" si="45"/>
        <v/>
      </c>
      <c r="L411" s="100"/>
      <c r="M411" s="100"/>
      <c r="N411" s="100"/>
      <c r="O411" s="100"/>
      <c r="P411" s="100"/>
      <c r="Q411" s="100"/>
      <c r="R411" s="6">
        <f>IFERROR(IF(A411&gt;=1,VLOOKUP(E411,HOME!$AG$2:$AH$13,2,0),0),0)</f>
        <v>0</v>
      </c>
      <c r="S411" s="6">
        <f>IFERROR(IF(A411&gt;=1,VLOOKUP(F411,HOME!$AE$2:$AF$4,2,0),0),0)</f>
        <v>0</v>
      </c>
      <c r="T411" s="6">
        <f t="shared" si="43"/>
        <v>0</v>
      </c>
      <c r="U411" s="6">
        <f t="shared" si="46"/>
        <v>0</v>
      </c>
      <c r="V411" s="6">
        <f t="shared" si="44"/>
        <v>0</v>
      </c>
      <c r="W411" s="6">
        <f t="shared" si="47"/>
        <v>0</v>
      </c>
    </row>
    <row r="412" spans="1:23" ht="18" customHeight="1" x14ac:dyDescent="0.25">
      <c r="A412" s="94">
        <f t="shared" si="48"/>
        <v>0</v>
      </c>
      <c r="B412" s="94">
        <f>DATA!B413</f>
        <v>0</v>
      </c>
      <c r="C412" s="95">
        <f>DATA!C413</f>
        <v>0</v>
      </c>
      <c r="D412" s="95">
        <f>DATA!D413</f>
        <v>0</v>
      </c>
      <c r="E412" s="98"/>
      <c r="F412" s="98"/>
      <c r="G412" s="98"/>
      <c r="H412" s="98"/>
      <c r="I412" s="99"/>
      <c r="J412" s="96" t="str">
        <f t="shared" si="42"/>
        <v/>
      </c>
      <c r="K412" s="97" t="str">
        <f t="shared" si="45"/>
        <v/>
      </c>
      <c r="L412" s="100"/>
      <c r="M412" s="100"/>
      <c r="N412" s="100"/>
      <c r="O412" s="100"/>
      <c r="P412" s="100"/>
      <c r="Q412" s="100"/>
      <c r="R412" s="6">
        <f>IFERROR(IF(A412&gt;=1,VLOOKUP(E412,HOME!$AG$2:$AH$13,2,0),0),0)</f>
        <v>0</v>
      </c>
      <c r="S412" s="6">
        <f>IFERROR(IF(A412&gt;=1,VLOOKUP(F412,HOME!$AE$2:$AF$4,2,0),0),0)</f>
        <v>0</v>
      </c>
      <c r="T412" s="6">
        <f t="shared" si="43"/>
        <v>0</v>
      </c>
      <c r="U412" s="6">
        <f t="shared" si="46"/>
        <v>0</v>
      </c>
      <c r="V412" s="6">
        <f t="shared" si="44"/>
        <v>0</v>
      </c>
      <c r="W412" s="6">
        <f t="shared" si="47"/>
        <v>0</v>
      </c>
    </row>
    <row r="413" spans="1:23" ht="18" customHeight="1" x14ac:dyDescent="0.25">
      <c r="A413" s="94">
        <f t="shared" si="48"/>
        <v>0</v>
      </c>
      <c r="B413" s="94">
        <f>DATA!B414</f>
        <v>0</v>
      </c>
      <c r="C413" s="95">
        <f>DATA!C414</f>
        <v>0</v>
      </c>
      <c r="D413" s="95">
        <f>DATA!D414</f>
        <v>0</v>
      </c>
      <c r="E413" s="98"/>
      <c r="F413" s="98"/>
      <c r="G413" s="98"/>
      <c r="H413" s="98"/>
      <c r="I413" s="99"/>
      <c r="J413" s="96" t="str">
        <f t="shared" si="42"/>
        <v/>
      </c>
      <c r="K413" s="97" t="str">
        <f t="shared" si="45"/>
        <v/>
      </c>
      <c r="L413" s="100"/>
      <c r="M413" s="100"/>
      <c r="N413" s="100"/>
      <c r="O413" s="100"/>
      <c r="P413" s="100"/>
      <c r="Q413" s="100"/>
      <c r="R413" s="6">
        <f>IFERROR(IF(A413&gt;=1,VLOOKUP(E413,HOME!$AG$2:$AH$13,2,0),0),0)</f>
        <v>0</v>
      </c>
      <c r="S413" s="6">
        <f>IFERROR(IF(A413&gt;=1,VLOOKUP(F413,HOME!$AE$2:$AF$4,2,0),0),0)</f>
        <v>0</v>
      </c>
      <c r="T413" s="6">
        <f t="shared" si="43"/>
        <v>0</v>
      </c>
      <c r="U413" s="6">
        <f t="shared" si="46"/>
        <v>0</v>
      </c>
      <c r="V413" s="6">
        <f t="shared" si="44"/>
        <v>0</v>
      </c>
      <c r="W413" s="6">
        <f t="shared" si="47"/>
        <v>0</v>
      </c>
    </row>
    <row r="414" spans="1:23" ht="18" customHeight="1" x14ac:dyDescent="0.25">
      <c r="A414" s="94">
        <f t="shared" si="48"/>
        <v>0</v>
      </c>
      <c r="B414" s="94">
        <f>DATA!B415</f>
        <v>0</v>
      </c>
      <c r="C414" s="95">
        <f>DATA!C415</f>
        <v>0</v>
      </c>
      <c r="D414" s="95">
        <f>DATA!D415</f>
        <v>0</v>
      </c>
      <c r="E414" s="98"/>
      <c r="F414" s="98"/>
      <c r="G414" s="98"/>
      <c r="H414" s="98"/>
      <c r="I414" s="99"/>
      <c r="J414" s="96" t="str">
        <f t="shared" si="42"/>
        <v/>
      </c>
      <c r="K414" s="97" t="str">
        <f t="shared" si="45"/>
        <v/>
      </c>
      <c r="L414" s="100"/>
      <c r="M414" s="100"/>
      <c r="N414" s="100"/>
      <c r="O414" s="100"/>
      <c r="P414" s="100"/>
      <c r="Q414" s="100"/>
      <c r="R414" s="6">
        <f>IFERROR(IF(A414&gt;=1,VLOOKUP(E414,HOME!$AG$2:$AH$13,2,0),0),0)</f>
        <v>0</v>
      </c>
      <c r="S414" s="6">
        <f>IFERROR(IF(A414&gt;=1,VLOOKUP(F414,HOME!$AE$2:$AF$4,2,0),0),0)</f>
        <v>0</v>
      </c>
      <c r="T414" s="6">
        <f t="shared" si="43"/>
        <v>0</v>
      </c>
      <c r="U414" s="6">
        <f t="shared" si="46"/>
        <v>0</v>
      </c>
      <c r="V414" s="6">
        <f t="shared" si="44"/>
        <v>0</v>
      </c>
      <c r="W414" s="6">
        <f t="shared" si="47"/>
        <v>0</v>
      </c>
    </row>
    <row r="415" spans="1:23" ht="18" customHeight="1" x14ac:dyDescent="0.25">
      <c r="A415" s="94">
        <f t="shared" si="48"/>
        <v>0</v>
      </c>
      <c r="B415" s="94">
        <f>DATA!B416</f>
        <v>0</v>
      </c>
      <c r="C415" s="95">
        <f>DATA!C416</f>
        <v>0</v>
      </c>
      <c r="D415" s="95">
        <f>DATA!D416</f>
        <v>0</v>
      </c>
      <c r="E415" s="98"/>
      <c r="F415" s="98"/>
      <c r="G415" s="98"/>
      <c r="H415" s="98"/>
      <c r="I415" s="99"/>
      <c r="J415" s="96" t="str">
        <f t="shared" si="42"/>
        <v/>
      </c>
      <c r="K415" s="97" t="str">
        <f t="shared" si="45"/>
        <v/>
      </c>
      <c r="L415" s="100"/>
      <c r="M415" s="100"/>
      <c r="N415" s="100"/>
      <c r="O415" s="100"/>
      <c r="P415" s="100"/>
      <c r="Q415" s="100"/>
      <c r="R415" s="6">
        <f>IFERROR(IF(A415&gt;=1,VLOOKUP(E415,HOME!$AG$2:$AH$13,2,0),0),0)</f>
        <v>0</v>
      </c>
      <c r="S415" s="6">
        <f>IFERROR(IF(A415&gt;=1,VLOOKUP(F415,HOME!$AE$2:$AF$4,2,0),0),0)</f>
        <v>0</v>
      </c>
      <c r="T415" s="6">
        <f t="shared" si="43"/>
        <v>0</v>
      </c>
      <c r="U415" s="6">
        <f t="shared" si="46"/>
        <v>0</v>
      </c>
      <c r="V415" s="6">
        <f t="shared" si="44"/>
        <v>0</v>
      </c>
      <c r="W415" s="6">
        <f t="shared" si="47"/>
        <v>0</v>
      </c>
    </row>
    <row r="416" spans="1:23" ht="18" customHeight="1" x14ac:dyDescent="0.25">
      <c r="A416" s="94">
        <f t="shared" si="48"/>
        <v>0</v>
      </c>
      <c r="B416" s="94">
        <f>DATA!B417</f>
        <v>0</v>
      </c>
      <c r="C416" s="95">
        <f>DATA!C417</f>
        <v>0</v>
      </c>
      <c r="D416" s="95">
        <f>DATA!D417</f>
        <v>0</v>
      </c>
      <c r="E416" s="98"/>
      <c r="F416" s="98"/>
      <c r="G416" s="98"/>
      <c r="H416" s="98"/>
      <c r="I416" s="99"/>
      <c r="J416" s="96" t="str">
        <f t="shared" si="42"/>
        <v/>
      </c>
      <c r="K416" s="97" t="str">
        <f t="shared" si="45"/>
        <v/>
      </c>
      <c r="L416" s="100"/>
      <c r="M416" s="100"/>
      <c r="N416" s="100"/>
      <c r="O416" s="100"/>
      <c r="P416" s="100"/>
      <c r="Q416" s="100"/>
      <c r="R416" s="6">
        <f>IFERROR(IF(A416&gt;=1,VLOOKUP(E416,HOME!$AG$2:$AH$13,2,0),0),0)</f>
        <v>0</v>
      </c>
      <c r="S416" s="6">
        <f>IFERROR(IF(A416&gt;=1,VLOOKUP(F416,HOME!$AE$2:$AF$4,2,0),0),0)</f>
        <v>0</v>
      </c>
      <c r="T416" s="6">
        <f t="shared" si="43"/>
        <v>0</v>
      </c>
      <c r="U416" s="6">
        <f t="shared" si="46"/>
        <v>0</v>
      </c>
      <c r="V416" s="6">
        <f t="shared" si="44"/>
        <v>0</v>
      </c>
      <c r="W416" s="6">
        <f t="shared" si="47"/>
        <v>0</v>
      </c>
    </row>
    <row r="417" spans="1:23" ht="18" customHeight="1" x14ac:dyDescent="0.25">
      <c r="A417" s="94">
        <f t="shared" si="48"/>
        <v>0</v>
      </c>
      <c r="B417" s="94">
        <f>DATA!B418</f>
        <v>0</v>
      </c>
      <c r="C417" s="95">
        <f>DATA!C418</f>
        <v>0</v>
      </c>
      <c r="D417" s="95">
        <f>DATA!D418</f>
        <v>0</v>
      </c>
      <c r="E417" s="98"/>
      <c r="F417" s="98"/>
      <c r="G417" s="98"/>
      <c r="H417" s="98"/>
      <c r="I417" s="99"/>
      <c r="J417" s="96" t="str">
        <f t="shared" si="42"/>
        <v/>
      </c>
      <c r="K417" s="97" t="str">
        <f t="shared" si="45"/>
        <v/>
      </c>
      <c r="L417" s="100"/>
      <c r="M417" s="100"/>
      <c r="N417" s="100"/>
      <c r="O417" s="100"/>
      <c r="P417" s="100"/>
      <c r="Q417" s="100"/>
      <c r="R417" s="6">
        <f>IFERROR(IF(A417&gt;=1,VLOOKUP(E417,HOME!$AG$2:$AH$13,2,0),0),0)</f>
        <v>0</v>
      </c>
      <c r="S417" s="6">
        <f>IFERROR(IF(A417&gt;=1,VLOOKUP(F417,HOME!$AE$2:$AF$4,2,0),0),0)</f>
        <v>0</v>
      </c>
      <c r="T417" s="6">
        <f t="shared" si="43"/>
        <v>0</v>
      </c>
      <c r="U417" s="6">
        <f t="shared" si="46"/>
        <v>0</v>
      </c>
      <c r="V417" s="6">
        <f t="shared" si="44"/>
        <v>0</v>
      </c>
      <c r="W417" s="6">
        <f t="shared" si="47"/>
        <v>0</v>
      </c>
    </row>
    <row r="418" spans="1:23" ht="18" customHeight="1" x14ac:dyDescent="0.25">
      <c r="A418" s="94">
        <f t="shared" si="48"/>
        <v>0</v>
      </c>
      <c r="B418" s="94">
        <f>DATA!B419</f>
        <v>0</v>
      </c>
      <c r="C418" s="95">
        <f>DATA!C419</f>
        <v>0</v>
      </c>
      <c r="D418" s="95">
        <f>DATA!D419</f>
        <v>0</v>
      </c>
      <c r="E418" s="98"/>
      <c r="F418" s="98"/>
      <c r="G418" s="98"/>
      <c r="H418" s="98"/>
      <c r="I418" s="99"/>
      <c r="J418" s="96" t="str">
        <f t="shared" si="42"/>
        <v/>
      </c>
      <c r="K418" s="97" t="str">
        <f t="shared" si="45"/>
        <v/>
      </c>
      <c r="L418" s="100"/>
      <c r="M418" s="100"/>
      <c r="N418" s="100"/>
      <c r="O418" s="100"/>
      <c r="P418" s="100"/>
      <c r="Q418" s="100"/>
      <c r="R418" s="6">
        <f>IFERROR(IF(A418&gt;=1,VLOOKUP(E418,HOME!$AG$2:$AH$13,2,0),0),0)</f>
        <v>0</v>
      </c>
      <c r="S418" s="6">
        <f>IFERROR(IF(A418&gt;=1,VLOOKUP(F418,HOME!$AE$2:$AF$4,2,0),0),0)</f>
        <v>0</v>
      </c>
      <c r="T418" s="6">
        <f t="shared" si="43"/>
        <v>0</v>
      </c>
      <c r="U418" s="6">
        <f t="shared" si="46"/>
        <v>0</v>
      </c>
      <c r="V418" s="6">
        <f t="shared" si="44"/>
        <v>0</v>
      </c>
      <c r="W418" s="6">
        <f t="shared" si="47"/>
        <v>0</v>
      </c>
    </row>
    <row r="419" spans="1:23" ht="18" customHeight="1" x14ac:dyDescent="0.25">
      <c r="A419" s="94">
        <f t="shared" si="48"/>
        <v>0</v>
      </c>
      <c r="B419" s="94">
        <f>DATA!B420</f>
        <v>0</v>
      </c>
      <c r="C419" s="95">
        <f>DATA!C420</f>
        <v>0</v>
      </c>
      <c r="D419" s="95">
        <f>DATA!D420</f>
        <v>0</v>
      </c>
      <c r="E419" s="98"/>
      <c r="F419" s="98"/>
      <c r="G419" s="98"/>
      <c r="H419" s="98"/>
      <c r="I419" s="99"/>
      <c r="J419" s="96" t="str">
        <f t="shared" si="42"/>
        <v/>
      </c>
      <c r="K419" s="97" t="str">
        <f t="shared" si="45"/>
        <v/>
      </c>
      <c r="L419" s="100"/>
      <c r="M419" s="100"/>
      <c r="N419" s="100"/>
      <c r="O419" s="100"/>
      <c r="P419" s="100"/>
      <c r="Q419" s="100"/>
      <c r="R419" s="6">
        <f>IFERROR(IF(A419&gt;=1,VLOOKUP(E419,HOME!$AG$2:$AH$13,2,0),0),0)</f>
        <v>0</v>
      </c>
      <c r="S419" s="6">
        <f>IFERROR(IF(A419&gt;=1,VLOOKUP(F419,HOME!$AE$2:$AF$4,2,0),0),0)</f>
        <v>0</v>
      </c>
      <c r="T419" s="6">
        <f t="shared" si="43"/>
        <v>0</v>
      </c>
      <c r="U419" s="6">
        <f t="shared" si="46"/>
        <v>0</v>
      </c>
      <c r="V419" s="6">
        <f t="shared" si="44"/>
        <v>0</v>
      </c>
      <c r="W419" s="6">
        <f t="shared" si="47"/>
        <v>0</v>
      </c>
    </row>
    <row r="420" spans="1:23" ht="18" customHeight="1" x14ac:dyDescent="0.25">
      <c r="A420" s="94">
        <f t="shared" si="48"/>
        <v>0</v>
      </c>
      <c r="B420" s="94">
        <f>DATA!B421</f>
        <v>0</v>
      </c>
      <c r="C420" s="95">
        <f>DATA!C421</f>
        <v>0</v>
      </c>
      <c r="D420" s="95">
        <f>DATA!D421</f>
        <v>0</v>
      </c>
      <c r="E420" s="98"/>
      <c r="F420" s="98"/>
      <c r="G420" s="98"/>
      <c r="H420" s="98"/>
      <c r="I420" s="99"/>
      <c r="J420" s="96" t="str">
        <f t="shared" si="42"/>
        <v/>
      </c>
      <c r="K420" s="97" t="str">
        <f t="shared" si="45"/>
        <v/>
      </c>
      <c r="L420" s="100"/>
      <c r="M420" s="100"/>
      <c r="N420" s="100"/>
      <c r="O420" s="100"/>
      <c r="P420" s="100"/>
      <c r="Q420" s="100"/>
      <c r="R420" s="6">
        <f>IFERROR(IF(A420&gt;=1,VLOOKUP(E420,HOME!$AG$2:$AH$13,2,0),0),0)</f>
        <v>0</v>
      </c>
      <c r="S420" s="6">
        <f>IFERROR(IF(A420&gt;=1,VLOOKUP(F420,HOME!$AE$2:$AF$4,2,0),0),0)</f>
        <v>0</v>
      </c>
      <c r="T420" s="6">
        <f t="shared" si="43"/>
        <v>0</v>
      </c>
      <c r="U420" s="6">
        <f t="shared" si="46"/>
        <v>0</v>
      </c>
      <c r="V420" s="6">
        <f t="shared" si="44"/>
        <v>0</v>
      </c>
      <c r="W420" s="6">
        <f t="shared" si="47"/>
        <v>0</v>
      </c>
    </row>
    <row r="421" spans="1:23" ht="18" customHeight="1" x14ac:dyDescent="0.25">
      <c r="A421" s="94">
        <f t="shared" si="48"/>
        <v>0</v>
      </c>
      <c r="B421" s="94">
        <f>DATA!B422</f>
        <v>0</v>
      </c>
      <c r="C421" s="95">
        <f>DATA!C422</f>
        <v>0</v>
      </c>
      <c r="D421" s="95">
        <f>DATA!D422</f>
        <v>0</v>
      </c>
      <c r="E421" s="98"/>
      <c r="F421" s="98"/>
      <c r="G421" s="98"/>
      <c r="H421" s="98"/>
      <c r="I421" s="99"/>
      <c r="J421" s="96" t="str">
        <f t="shared" si="42"/>
        <v/>
      </c>
      <c r="K421" s="97" t="str">
        <f t="shared" si="45"/>
        <v/>
      </c>
      <c r="L421" s="100"/>
      <c r="M421" s="100"/>
      <c r="N421" s="100"/>
      <c r="O421" s="100"/>
      <c r="P421" s="100"/>
      <c r="Q421" s="100"/>
      <c r="R421" s="6">
        <f>IFERROR(IF(A421&gt;=1,VLOOKUP(E421,HOME!$AG$2:$AH$13,2,0),0),0)</f>
        <v>0</v>
      </c>
      <c r="S421" s="6">
        <f>IFERROR(IF(A421&gt;=1,VLOOKUP(F421,HOME!$AE$2:$AF$4,2,0),0),0)</f>
        <v>0</v>
      </c>
      <c r="T421" s="6">
        <f t="shared" si="43"/>
        <v>0</v>
      </c>
      <c r="U421" s="6">
        <f t="shared" si="46"/>
        <v>0</v>
      </c>
      <c r="V421" s="6">
        <f t="shared" si="44"/>
        <v>0</v>
      </c>
      <c r="W421" s="6">
        <f t="shared" si="47"/>
        <v>0</v>
      </c>
    </row>
    <row r="422" spans="1:23" ht="18" customHeight="1" x14ac:dyDescent="0.25">
      <c r="A422" s="94">
        <f t="shared" si="48"/>
        <v>0</v>
      </c>
      <c r="B422" s="94">
        <f>DATA!B423</f>
        <v>0</v>
      </c>
      <c r="C422" s="95">
        <f>DATA!C423</f>
        <v>0</v>
      </c>
      <c r="D422" s="95">
        <f>DATA!D423</f>
        <v>0</v>
      </c>
      <c r="E422" s="98"/>
      <c r="F422" s="98"/>
      <c r="G422" s="98"/>
      <c r="H422" s="98"/>
      <c r="I422" s="99"/>
      <c r="J422" s="96" t="str">
        <f t="shared" si="42"/>
        <v/>
      </c>
      <c r="K422" s="97" t="str">
        <f t="shared" si="45"/>
        <v/>
      </c>
      <c r="L422" s="100"/>
      <c r="M422" s="100"/>
      <c r="N422" s="100"/>
      <c r="O422" s="100"/>
      <c r="P422" s="100"/>
      <c r="Q422" s="100"/>
      <c r="R422" s="6">
        <f>IFERROR(IF(A422&gt;=1,VLOOKUP(E422,HOME!$AG$2:$AH$13,2,0),0),0)</f>
        <v>0</v>
      </c>
      <c r="S422" s="6">
        <f>IFERROR(IF(A422&gt;=1,VLOOKUP(F422,HOME!$AE$2:$AF$4,2,0),0),0)</f>
        <v>0</v>
      </c>
      <c r="T422" s="6">
        <f t="shared" si="43"/>
        <v>0</v>
      </c>
      <c r="U422" s="6">
        <f t="shared" si="46"/>
        <v>0</v>
      </c>
      <c r="V422" s="6">
        <f t="shared" si="44"/>
        <v>0</v>
      </c>
      <c r="W422" s="6">
        <f t="shared" si="47"/>
        <v>0</v>
      </c>
    </row>
    <row r="423" spans="1:23" ht="18" customHeight="1" x14ac:dyDescent="0.25">
      <c r="A423" s="94">
        <f t="shared" si="48"/>
        <v>0</v>
      </c>
      <c r="B423" s="94">
        <f>DATA!B424</f>
        <v>0</v>
      </c>
      <c r="C423" s="95">
        <f>DATA!C424</f>
        <v>0</v>
      </c>
      <c r="D423" s="95">
        <f>DATA!D424</f>
        <v>0</v>
      </c>
      <c r="E423" s="98"/>
      <c r="F423" s="98"/>
      <c r="G423" s="98"/>
      <c r="H423" s="98"/>
      <c r="I423" s="99"/>
      <c r="J423" s="96" t="str">
        <f t="shared" si="42"/>
        <v/>
      </c>
      <c r="K423" s="97" t="str">
        <f t="shared" si="45"/>
        <v/>
      </c>
      <c r="L423" s="100"/>
      <c r="M423" s="100"/>
      <c r="N423" s="100"/>
      <c r="O423" s="100"/>
      <c r="P423" s="100"/>
      <c r="Q423" s="100"/>
      <c r="R423" s="6">
        <f>IFERROR(IF(A423&gt;=1,VLOOKUP(E423,HOME!$AG$2:$AH$13,2,0),0),0)</f>
        <v>0</v>
      </c>
      <c r="S423" s="6">
        <f>IFERROR(IF(A423&gt;=1,VLOOKUP(F423,HOME!$AE$2:$AF$4,2,0),0),0)</f>
        <v>0</v>
      </c>
      <c r="T423" s="6">
        <f t="shared" si="43"/>
        <v>0</v>
      </c>
      <c r="U423" s="6">
        <f t="shared" si="46"/>
        <v>0</v>
      </c>
      <c r="V423" s="6">
        <f t="shared" si="44"/>
        <v>0</v>
      </c>
      <c r="W423" s="6">
        <f t="shared" si="47"/>
        <v>0</v>
      </c>
    </row>
    <row r="424" spans="1:23" ht="18" customHeight="1" x14ac:dyDescent="0.25">
      <c r="A424" s="94">
        <f t="shared" si="48"/>
        <v>0</v>
      </c>
      <c r="B424" s="94">
        <f>DATA!B425</f>
        <v>0</v>
      </c>
      <c r="C424" s="95">
        <f>DATA!C425</f>
        <v>0</v>
      </c>
      <c r="D424" s="95">
        <f>DATA!D425</f>
        <v>0</v>
      </c>
      <c r="E424" s="98"/>
      <c r="F424" s="98"/>
      <c r="G424" s="98"/>
      <c r="H424" s="98"/>
      <c r="I424" s="99"/>
      <c r="J424" s="96" t="str">
        <f t="shared" si="42"/>
        <v/>
      </c>
      <c r="K424" s="97" t="str">
        <f t="shared" si="45"/>
        <v/>
      </c>
      <c r="L424" s="100"/>
      <c r="M424" s="100"/>
      <c r="N424" s="100"/>
      <c r="O424" s="100"/>
      <c r="P424" s="100"/>
      <c r="Q424" s="100"/>
      <c r="R424" s="6">
        <f>IFERROR(IF(A424&gt;=1,VLOOKUP(E424,HOME!$AG$2:$AH$13,2,0),0),0)</f>
        <v>0</v>
      </c>
      <c r="S424" s="6">
        <f>IFERROR(IF(A424&gt;=1,VLOOKUP(F424,HOME!$AE$2:$AF$4,2,0),0),0)</f>
        <v>0</v>
      </c>
      <c r="T424" s="6">
        <f t="shared" si="43"/>
        <v>0</v>
      </c>
      <c r="U424" s="6">
        <f t="shared" si="46"/>
        <v>0</v>
      </c>
      <c r="V424" s="6">
        <f t="shared" si="44"/>
        <v>0</v>
      </c>
      <c r="W424" s="6">
        <f t="shared" si="47"/>
        <v>0</v>
      </c>
    </row>
    <row r="425" spans="1:23" ht="18" customHeight="1" x14ac:dyDescent="0.25">
      <c r="A425" s="94">
        <f t="shared" si="48"/>
        <v>0</v>
      </c>
      <c r="B425" s="94">
        <f>DATA!B426</f>
        <v>0</v>
      </c>
      <c r="C425" s="95">
        <f>DATA!C426</f>
        <v>0</v>
      </c>
      <c r="D425" s="95">
        <f>DATA!D426</f>
        <v>0</v>
      </c>
      <c r="E425" s="98"/>
      <c r="F425" s="98"/>
      <c r="G425" s="98"/>
      <c r="H425" s="98"/>
      <c r="I425" s="99"/>
      <c r="J425" s="96" t="str">
        <f t="shared" si="42"/>
        <v/>
      </c>
      <c r="K425" s="97" t="str">
        <f t="shared" si="45"/>
        <v/>
      </c>
      <c r="L425" s="100"/>
      <c r="M425" s="100"/>
      <c r="N425" s="100"/>
      <c r="O425" s="100"/>
      <c r="P425" s="100"/>
      <c r="Q425" s="100"/>
      <c r="R425" s="6">
        <f>IFERROR(IF(A425&gt;=1,VLOOKUP(E425,HOME!$AG$2:$AH$13,2,0),0),0)</f>
        <v>0</v>
      </c>
      <c r="S425" s="6">
        <f>IFERROR(IF(A425&gt;=1,VLOOKUP(F425,HOME!$AE$2:$AF$4,2,0),0),0)</f>
        <v>0</v>
      </c>
      <c r="T425" s="6">
        <f t="shared" si="43"/>
        <v>0</v>
      </c>
      <c r="U425" s="6">
        <f t="shared" si="46"/>
        <v>0</v>
      </c>
      <c r="V425" s="6">
        <f t="shared" si="44"/>
        <v>0</v>
      </c>
      <c r="W425" s="6">
        <f t="shared" si="47"/>
        <v>0</v>
      </c>
    </row>
    <row r="426" spans="1:23" ht="18" customHeight="1" x14ac:dyDescent="0.25">
      <c r="A426" s="94">
        <f t="shared" si="48"/>
        <v>0</v>
      </c>
      <c r="B426" s="94">
        <f>DATA!B427</f>
        <v>0</v>
      </c>
      <c r="C426" s="95">
        <f>DATA!C427</f>
        <v>0</v>
      </c>
      <c r="D426" s="95">
        <f>DATA!D427</f>
        <v>0</v>
      </c>
      <c r="E426" s="98"/>
      <c r="F426" s="98"/>
      <c r="G426" s="98"/>
      <c r="H426" s="98"/>
      <c r="I426" s="99"/>
      <c r="J426" s="96" t="str">
        <f t="shared" si="42"/>
        <v/>
      </c>
      <c r="K426" s="97" t="str">
        <f t="shared" si="45"/>
        <v/>
      </c>
      <c r="L426" s="100"/>
      <c r="M426" s="100"/>
      <c r="N426" s="100"/>
      <c r="O426" s="100"/>
      <c r="P426" s="100"/>
      <c r="Q426" s="100"/>
      <c r="R426" s="6">
        <f>IFERROR(IF(A426&gt;=1,VLOOKUP(E426,HOME!$AG$2:$AH$13,2,0),0),0)</f>
        <v>0</v>
      </c>
      <c r="S426" s="6">
        <f>IFERROR(IF(A426&gt;=1,VLOOKUP(F426,HOME!$AE$2:$AF$4,2,0),0),0)</f>
        <v>0</v>
      </c>
      <c r="T426" s="6">
        <f t="shared" si="43"/>
        <v>0</v>
      </c>
      <c r="U426" s="6">
        <f t="shared" si="46"/>
        <v>0</v>
      </c>
      <c r="V426" s="6">
        <f t="shared" si="44"/>
        <v>0</v>
      </c>
      <c r="W426" s="6">
        <f t="shared" si="47"/>
        <v>0</v>
      </c>
    </row>
    <row r="427" spans="1:23" ht="18" customHeight="1" x14ac:dyDescent="0.25">
      <c r="A427" s="94">
        <f t="shared" si="48"/>
        <v>0</v>
      </c>
      <c r="B427" s="94">
        <f>DATA!B428</f>
        <v>0</v>
      </c>
      <c r="C427" s="95">
        <f>DATA!C428</f>
        <v>0</v>
      </c>
      <c r="D427" s="95">
        <f>DATA!D428</f>
        <v>0</v>
      </c>
      <c r="E427" s="98"/>
      <c r="F427" s="98"/>
      <c r="G427" s="98"/>
      <c r="H427" s="98"/>
      <c r="I427" s="99"/>
      <c r="J427" s="96" t="str">
        <f t="shared" si="42"/>
        <v/>
      </c>
      <c r="K427" s="97" t="str">
        <f t="shared" si="45"/>
        <v/>
      </c>
      <c r="L427" s="100"/>
      <c r="M427" s="100"/>
      <c r="N427" s="100"/>
      <c r="O427" s="100"/>
      <c r="P427" s="100"/>
      <c r="Q427" s="100"/>
      <c r="R427" s="6">
        <f>IFERROR(IF(A427&gt;=1,VLOOKUP(E427,HOME!$AG$2:$AH$13,2,0),0),0)</f>
        <v>0</v>
      </c>
      <c r="S427" s="6">
        <f>IFERROR(IF(A427&gt;=1,VLOOKUP(F427,HOME!$AE$2:$AF$4,2,0),0),0)</f>
        <v>0</v>
      </c>
      <c r="T427" s="6">
        <f t="shared" si="43"/>
        <v>0</v>
      </c>
      <c r="U427" s="6">
        <f t="shared" si="46"/>
        <v>0</v>
      </c>
      <c r="V427" s="6">
        <f t="shared" si="44"/>
        <v>0</v>
      </c>
      <c r="W427" s="6">
        <f t="shared" si="47"/>
        <v>0</v>
      </c>
    </row>
    <row r="428" spans="1:23" ht="18" customHeight="1" x14ac:dyDescent="0.25">
      <c r="A428" s="94">
        <f t="shared" si="48"/>
        <v>0</v>
      </c>
      <c r="B428" s="94">
        <f>DATA!B429</f>
        <v>0</v>
      </c>
      <c r="C428" s="95">
        <f>DATA!C429</f>
        <v>0</v>
      </c>
      <c r="D428" s="95">
        <f>DATA!D429</f>
        <v>0</v>
      </c>
      <c r="E428" s="98"/>
      <c r="F428" s="98"/>
      <c r="G428" s="98"/>
      <c r="H428" s="98"/>
      <c r="I428" s="99"/>
      <c r="J428" s="96" t="str">
        <f t="shared" si="42"/>
        <v/>
      </c>
      <c r="K428" s="97" t="str">
        <f t="shared" si="45"/>
        <v/>
      </c>
      <c r="L428" s="100"/>
      <c r="M428" s="100"/>
      <c r="N428" s="100"/>
      <c r="O428" s="100"/>
      <c r="P428" s="100"/>
      <c r="Q428" s="100"/>
      <c r="R428" s="6">
        <f>IFERROR(IF(A428&gt;=1,VLOOKUP(E428,HOME!$AG$2:$AH$13,2,0),0),0)</f>
        <v>0</v>
      </c>
      <c r="S428" s="6">
        <f>IFERROR(IF(A428&gt;=1,VLOOKUP(F428,HOME!$AE$2:$AF$4,2,0),0),0)</f>
        <v>0</v>
      </c>
      <c r="T428" s="6">
        <f t="shared" si="43"/>
        <v>0</v>
      </c>
      <c r="U428" s="6">
        <f t="shared" si="46"/>
        <v>0</v>
      </c>
      <c r="V428" s="6">
        <f t="shared" si="44"/>
        <v>0</v>
      </c>
      <c r="W428" s="6">
        <f t="shared" si="47"/>
        <v>0</v>
      </c>
    </row>
    <row r="429" spans="1:23" ht="18" customHeight="1" x14ac:dyDescent="0.25">
      <c r="A429" s="94">
        <f t="shared" si="48"/>
        <v>0</v>
      </c>
      <c r="B429" s="94">
        <f>DATA!B430</f>
        <v>0</v>
      </c>
      <c r="C429" s="95">
        <f>DATA!C430</f>
        <v>0</v>
      </c>
      <c r="D429" s="95">
        <f>DATA!D430</f>
        <v>0</v>
      </c>
      <c r="E429" s="98"/>
      <c r="F429" s="98"/>
      <c r="G429" s="98"/>
      <c r="H429" s="98"/>
      <c r="I429" s="99"/>
      <c r="J429" s="96" t="str">
        <f t="shared" si="42"/>
        <v/>
      </c>
      <c r="K429" s="97" t="str">
        <f t="shared" si="45"/>
        <v/>
      </c>
      <c r="L429" s="100"/>
      <c r="M429" s="100"/>
      <c r="N429" s="100"/>
      <c r="O429" s="100"/>
      <c r="P429" s="100"/>
      <c r="Q429" s="100"/>
      <c r="R429" s="6">
        <f>IFERROR(IF(A429&gt;=1,VLOOKUP(E429,HOME!$AG$2:$AH$13,2,0),0),0)</f>
        <v>0</v>
      </c>
      <c r="S429" s="6">
        <f>IFERROR(IF(A429&gt;=1,VLOOKUP(F429,HOME!$AE$2:$AF$4,2,0),0),0)</f>
        <v>0</v>
      </c>
      <c r="T429" s="6">
        <f t="shared" si="43"/>
        <v>0</v>
      </c>
      <c r="U429" s="6">
        <f t="shared" si="46"/>
        <v>0</v>
      </c>
      <c r="V429" s="6">
        <f t="shared" si="44"/>
        <v>0</v>
      </c>
      <c r="W429" s="6">
        <f t="shared" si="47"/>
        <v>0</v>
      </c>
    </row>
    <row r="430" spans="1:23" ht="18" customHeight="1" x14ac:dyDescent="0.25">
      <c r="A430" s="94">
        <f t="shared" si="48"/>
        <v>0</v>
      </c>
      <c r="B430" s="94">
        <f>DATA!B431</f>
        <v>0</v>
      </c>
      <c r="C430" s="95">
        <f>DATA!C431</f>
        <v>0</v>
      </c>
      <c r="D430" s="95">
        <f>DATA!D431</f>
        <v>0</v>
      </c>
      <c r="E430" s="98"/>
      <c r="F430" s="98"/>
      <c r="G430" s="98"/>
      <c r="H430" s="98"/>
      <c r="I430" s="99"/>
      <c r="J430" s="96" t="str">
        <f t="shared" si="42"/>
        <v/>
      </c>
      <c r="K430" s="97" t="str">
        <f t="shared" si="45"/>
        <v/>
      </c>
      <c r="L430" s="100"/>
      <c r="M430" s="100"/>
      <c r="N430" s="100"/>
      <c r="O430" s="100"/>
      <c r="P430" s="100"/>
      <c r="Q430" s="100"/>
      <c r="R430" s="6">
        <f>IFERROR(IF(A430&gt;=1,VLOOKUP(E430,HOME!$AG$2:$AH$13,2,0),0),0)</f>
        <v>0</v>
      </c>
      <c r="S430" s="6">
        <f>IFERROR(IF(A430&gt;=1,VLOOKUP(F430,HOME!$AE$2:$AF$4,2,0),0),0)</f>
        <v>0</v>
      </c>
      <c r="T430" s="6">
        <f t="shared" si="43"/>
        <v>0</v>
      </c>
      <c r="U430" s="6">
        <f t="shared" si="46"/>
        <v>0</v>
      </c>
      <c r="V430" s="6">
        <f t="shared" si="44"/>
        <v>0</v>
      </c>
      <c r="W430" s="6">
        <f t="shared" si="47"/>
        <v>0</v>
      </c>
    </row>
    <row r="431" spans="1:23" ht="18" customHeight="1" x14ac:dyDescent="0.25">
      <c r="A431" s="94">
        <f t="shared" si="48"/>
        <v>0</v>
      </c>
      <c r="B431" s="94">
        <f>DATA!B432</f>
        <v>0</v>
      </c>
      <c r="C431" s="95">
        <f>DATA!C432</f>
        <v>0</v>
      </c>
      <c r="D431" s="95">
        <f>DATA!D432</f>
        <v>0</v>
      </c>
      <c r="E431" s="98"/>
      <c r="F431" s="98"/>
      <c r="G431" s="98"/>
      <c r="H431" s="98"/>
      <c r="I431" s="99"/>
      <c r="J431" s="96" t="str">
        <f t="shared" si="42"/>
        <v/>
      </c>
      <c r="K431" s="97" t="str">
        <f t="shared" si="45"/>
        <v/>
      </c>
      <c r="L431" s="100"/>
      <c r="M431" s="100"/>
      <c r="N431" s="100"/>
      <c r="O431" s="100"/>
      <c r="P431" s="100"/>
      <c r="Q431" s="100"/>
      <c r="R431" s="6">
        <f>IFERROR(IF(A431&gt;=1,VLOOKUP(E431,HOME!$AG$2:$AH$13,2,0),0),0)</f>
        <v>0</v>
      </c>
      <c r="S431" s="6">
        <f>IFERROR(IF(A431&gt;=1,VLOOKUP(F431,HOME!$AE$2:$AF$4,2,0),0),0)</f>
        <v>0</v>
      </c>
      <c r="T431" s="6">
        <f t="shared" si="43"/>
        <v>0</v>
      </c>
      <c r="U431" s="6">
        <f t="shared" si="46"/>
        <v>0</v>
      </c>
      <c r="V431" s="6">
        <f t="shared" si="44"/>
        <v>0</v>
      </c>
      <c r="W431" s="6">
        <f t="shared" si="47"/>
        <v>0</v>
      </c>
    </row>
    <row r="432" spans="1:23" ht="18" customHeight="1" x14ac:dyDescent="0.25">
      <c r="A432" s="94">
        <f t="shared" si="48"/>
        <v>0</v>
      </c>
      <c r="B432" s="94">
        <f>DATA!B433</f>
        <v>0</v>
      </c>
      <c r="C432" s="95">
        <f>DATA!C433</f>
        <v>0</v>
      </c>
      <c r="D432" s="95">
        <f>DATA!D433</f>
        <v>0</v>
      </c>
      <c r="E432" s="98"/>
      <c r="F432" s="98"/>
      <c r="G432" s="98"/>
      <c r="H432" s="98"/>
      <c r="I432" s="99"/>
      <c r="J432" s="96" t="str">
        <f t="shared" si="42"/>
        <v/>
      </c>
      <c r="K432" s="97" t="str">
        <f t="shared" si="45"/>
        <v/>
      </c>
      <c r="L432" s="100"/>
      <c r="M432" s="100"/>
      <c r="N432" s="100"/>
      <c r="O432" s="100"/>
      <c r="P432" s="100"/>
      <c r="Q432" s="100"/>
      <c r="R432" s="6">
        <f>IFERROR(IF(A432&gt;=1,VLOOKUP(E432,HOME!$AG$2:$AH$13,2,0),0),0)</f>
        <v>0</v>
      </c>
      <c r="S432" s="6">
        <f>IFERROR(IF(A432&gt;=1,VLOOKUP(F432,HOME!$AE$2:$AF$4,2,0),0),0)</f>
        <v>0</v>
      </c>
      <c r="T432" s="6">
        <f t="shared" si="43"/>
        <v>0</v>
      </c>
      <c r="U432" s="6">
        <f t="shared" si="46"/>
        <v>0</v>
      </c>
      <c r="V432" s="6">
        <f t="shared" si="44"/>
        <v>0</v>
      </c>
      <c r="W432" s="6">
        <f t="shared" si="47"/>
        <v>0</v>
      </c>
    </row>
    <row r="433" spans="1:23" ht="18" customHeight="1" x14ac:dyDescent="0.25">
      <c r="A433" s="94">
        <f t="shared" si="48"/>
        <v>0</v>
      </c>
      <c r="B433" s="94">
        <f>DATA!B434</f>
        <v>0</v>
      </c>
      <c r="C433" s="95">
        <f>DATA!C434</f>
        <v>0</v>
      </c>
      <c r="D433" s="95">
        <f>DATA!D434</f>
        <v>0</v>
      </c>
      <c r="E433" s="98"/>
      <c r="F433" s="98"/>
      <c r="G433" s="98"/>
      <c r="H433" s="98"/>
      <c r="I433" s="99"/>
      <c r="J433" s="96" t="str">
        <f t="shared" si="42"/>
        <v/>
      </c>
      <c r="K433" s="97" t="str">
        <f t="shared" si="45"/>
        <v/>
      </c>
      <c r="L433" s="100"/>
      <c r="M433" s="100"/>
      <c r="N433" s="100"/>
      <c r="O433" s="100"/>
      <c r="P433" s="100"/>
      <c r="Q433" s="100"/>
      <c r="R433" s="6">
        <f>IFERROR(IF(A433&gt;=1,VLOOKUP(E433,HOME!$AG$2:$AH$13,2,0),0),0)</f>
        <v>0</v>
      </c>
      <c r="S433" s="6">
        <f>IFERROR(IF(A433&gt;=1,VLOOKUP(F433,HOME!$AE$2:$AF$4,2,0),0),0)</f>
        <v>0</v>
      </c>
      <c r="T433" s="6">
        <f t="shared" si="43"/>
        <v>0</v>
      </c>
      <c r="U433" s="6">
        <f t="shared" si="46"/>
        <v>0</v>
      </c>
      <c r="V433" s="6">
        <f t="shared" si="44"/>
        <v>0</v>
      </c>
      <c r="W433" s="6">
        <f t="shared" si="47"/>
        <v>0</v>
      </c>
    </row>
    <row r="434" spans="1:23" ht="18" customHeight="1" x14ac:dyDescent="0.25">
      <c r="A434" s="94">
        <f t="shared" si="48"/>
        <v>0</v>
      </c>
      <c r="B434" s="94">
        <f>DATA!B435</f>
        <v>0</v>
      </c>
      <c r="C434" s="95">
        <f>DATA!C435</f>
        <v>0</v>
      </c>
      <c r="D434" s="95">
        <f>DATA!D435</f>
        <v>0</v>
      </c>
      <c r="E434" s="98"/>
      <c r="F434" s="98"/>
      <c r="G434" s="98"/>
      <c r="H434" s="98"/>
      <c r="I434" s="99"/>
      <c r="J434" s="96" t="str">
        <f t="shared" si="42"/>
        <v/>
      </c>
      <c r="K434" s="97" t="str">
        <f t="shared" si="45"/>
        <v/>
      </c>
      <c r="L434" s="100"/>
      <c r="M434" s="100"/>
      <c r="N434" s="100"/>
      <c r="O434" s="100"/>
      <c r="P434" s="100"/>
      <c r="Q434" s="100"/>
      <c r="R434" s="6">
        <f>IFERROR(IF(A434&gt;=1,VLOOKUP(E434,HOME!$AG$2:$AH$13,2,0),0),0)</f>
        <v>0</v>
      </c>
      <c r="S434" s="6">
        <f>IFERROR(IF(A434&gt;=1,VLOOKUP(F434,HOME!$AE$2:$AF$4,2,0),0),0)</f>
        <v>0</v>
      </c>
      <c r="T434" s="6">
        <f t="shared" si="43"/>
        <v>0</v>
      </c>
      <c r="U434" s="6">
        <f t="shared" si="46"/>
        <v>0</v>
      </c>
      <c r="V434" s="6">
        <f t="shared" si="44"/>
        <v>0</v>
      </c>
      <c r="W434" s="6">
        <f t="shared" si="47"/>
        <v>0</v>
      </c>
    </row>
    <row r="435" spans="1:23" ht="18" customHeight="1" x14ac:dyDescent="0.25">
      <c r="A435" s="94">
        <f t="shared" si="48"/>
        <v>0</v>
      </c>
      <c r="B435" s="94">
        <f>DATA!B436</f>
        <v>0</v>
      </c>
      <c r="C435" s="95">
        <f>DATA!C436</f>
        <v>0</v>
      </c>
      <c r="D435" s="95">
        <f>DATA!D436</f>
        <v>0</v>
      </c>
      <c r="E435" s="98"/>
      <c r="F435" s="98"/>
      <c r="G435" s="98"/>
      <c r="H435" s="98"/>
      <c r="I435" s="99"/>
      <c r="J435" s="96" t="str">
        <f t="shared" si="42"/>
        <v/>
      </c>
      <c r="K435" s="97" t="str">
        <f t="shared" si="45"/>
        <v/>
      </c>
      <c r="L435" s="100"/>
      <c r="M435" s="100"/>
      <c r="N435" s="100"/>
      <c r="O435" s="100"/>
      <c r="P435" s="100"/>
      <c r="Q435" s="100"/>
      <c r="R435" s="6">
        <f>IFERROR(IF(A435&gt;=1,VLOOKUP(E435,HOME!$AG$2:$AH$13,2,0),0),0)</f>
        <v>0</v>
      </c>
      <c r="S435" s="6">
        <f>IFERROR(IF(A435&gt;=1,VLOOKUP(F435,HOME!$AE$2:$AF$4,2,0),0),0)</f>
        <v>0</v>
      </c>
      <c r="T435" s="6">
        <f t="shared" si="43"/>
        <v>0</v>
      </c>
      <c r="U435" s="6">
        <f t="shared" si="46"/>
        <v>0</v>
      </c>
      <c r="V435" s="6">
        <f t="shared" si="44"/>
        <v>0</v>
      </c>
      <c r="W435" s="6">
        <f t="shared" si="47"/>
        <v>0</v>
      </c>
    </row>
    <row r="436" spans="1:23" ht="18" customHeight="1" x14ac:dyDescent="0.25">
      <c r="A436" s="94">
        <f t="shared" si="48"/>
        <v>0</v>
      </c>
      <c r="B436" s="94">
        <f>DATA!B437</f>
        <v>0</v>
      </c>
      <c r="C436" s="95">
        <f>DATA!C437</f>
        <v>0</v>
      </c>
      <c r="D436" s="95">
        <f>DATA!D437</f>
        <v>0</v>
      </c>
      <c r="E436" s="98"/>
      <c r="F436" s="98"/>
      <c r="G436" s="98"/>
      <c r="H436" s="98"/>
      <c r="I436" s="99"/>
      <c r="J436" s="96" t="str">
        <f t="shared" si="42"/>
        <v/>
      </c>
      <c r="K436" s="97" t="str">
        <f t="shared" si="45"/>
        <v/>
      </c>
      <c r="L436" s="100"/>
      <c r="M436" s="100"/>
      <c r="N436" s="100"/>
      <c r="O436" s="100"/>
      <c r="P436" s="100"/>
      <c r="Q436" s="100"/>
      <c r="R436" s="6">
        <f>IFERROR(IF(A436&gt;=1,VLOOKUP(E436,HOME!$AG$2:$AH$13,2,0),0),0)</f>
        <v>0</v>
      </c>
      <c r="S436" s="6">
        <f>IFERROR(IF(A436&gt;=1,VLOOKUP(F436,HOME!$AE$2:$AF$4,2,0),0),0)</f>
        <v>0</v>
      </c>
      <c r="T436" s="6">
        <f t="shared" si="43"/>
        <v>0</v>
      </c>
      <c r="U436" s="6">
        <f t="shared" si="46"/>
        <v>0</v>
      </c>
      <c r="V436" s="6">
        <f t="shared" si="44"/>
        <v>0</v>
      </c>
      <c r="W436" s="6">
        <f t="shared" si="47"/>
        <v>0</v>
      </c>
    </row>
    <row r="437" spans="1:23" ht="18" customHeight="1" x14ac:dyDescent="0.25">
      <c r="A437" s="94">
        <f t="shared" si="48"/>
        <v>0</v>
      </c>
      <c r="B437" s="94">
        <f>DATA!B438</f>
        <v>0</v>
      </c>
      <c r="C437" s="95">
        <f>DATA!C438</f>
        <v>0</v>
      </c>
      <c r="D437" s="95">
        <f>DATA!D438</f>
        <v>0</v>
      </c>
      <c r="E437" s="98"/>
      <c r="F437" s="98"/>
      <c r="G437" s="98"/>
      <c r="H437" s="98"/>
      <c r="I437" s="99"/>
      <c r="J437" s="96" t="str">
        <f t="shared" si="42"/>
        <v/>
      </c>
      <c r="K437" s="97" t="str">
        <f t="shared" si="45"/>
        <v/>
      </c>
      <c r="L437" s="100"/>
      <c r="M437" s="100"/>
      <c r="N437" s="100"/>
      <c r="O437" s="100"/>
      <c r="P437" s="100"/>
      <c r="Q437" s="100"/>
      <c r="R437" s="6">
        <f>IFERROR(IF(A437&gt;=1,VLOOKUP(E437,HOME!$AG$2:$AH$13,2,0),0),0)</f>
        <v>0</v>
      </c>
      <c r="S437" s="6">
        <f>IFERROR(IF(A437&gt;=1,VLOOKUP(F437,HOME!$AE$2:$AF$4,2,0),0),0)</f>
        <v>0</v>
      </c>
      <c r="T437" s="6">
        <f t="shared" si="43"/>
        <v>0</v>
      </c>
      <c r="U437" s="6">
        <f t="shared" si="46"/>
        <v>0</v>
      </c>
      <c r="V437" s="6">
        <f t="shared" si="44"/>
        <v>0</v>
      </c>
      <c r="W437" s="6">
        <f t="shared" si="47"/>
        <v>0</v>
      </c>
    </row>
    <row r="438" spans="1:23" ht="18" customHeight="1" x14ac:dyDescent="0.25">
      <c r="A438" s="94">
        <f t="shared" si="48"/>
        <v>0</v>
      </c>
      <c r="B438" s="94">
        <f>DATA!B439</f>
        <v>0</v>
      </c>
      <c r="C438" s="95">
        <f>DATA!C439</f>
        <v>0</v>
      </c>
      <c r="D438" s="95">
        <f>DATA!D439</f>
        <v>0</v>
      </c>
      <c r="E438" s="98"/>
      <c r="F438" s="98"/>
      <c r="G438" s="98"/>
      <c r="H438" s="98"/>
      <c r="I438" s="99"/>
      <c r="J438" s="96" t="str">
        <f t="shared" si="42"/>
        <v/>
      </c>
      <c r="K438" s="97" t="str">
        <f t="shared" si="45"/>
        <v/>
      </c>
      <c r="L438" s="100"/>
      <c r="M438" s="100"/>
      <c r="N438" s="100"/>
      <c r="O438" s="100"/>
      <c r="P438" s="100"/>
      <c r="Q438" s="100"/>
      <c r="R438" s="6">
        <f>IFERROR(IF(A438&gt;=1,VLOOKUP(E438,HOME!$AG$2:$AH$13,2,0),0),0)</f>
        <v>0</v>
      </c>
      <c r="S438" s="6">
        <f>IFERROR(IF(A438&gt;=1,VLOOKUP(F438,HOME!$AE$2:$AF$4,2,0),0),0)</f>
        <v>0</v>
      </c>
      <c r="T438" s="6">
        <f t="shared" si="43"/>
        <v>0</v>
      </c>
      <c r="U438" s="6">
        <f t="shared" si="46"/>
        <v>0</v>
      </c>
      <c r="V438" s="6">
        <f t="shared" si="44"/>
        <v>0</v>
      </c>
      <c r="W438" s="6">
        <f t="shared" si="47"/>
        <v>0</v>
      </c>
    </row>
    <row r="439" spans="1:23" ht="18" customHeight="1" x14ac:dyDescent="0.25">
      <c r="A439" s="94">
        <f t="shared" si="48"/>
        <v>0</v>
      </c>
      <c r="B439" s="94">
        <f>DATA!B440</f>
        <v>0</v>
      </c>
      <c r="C439" s="95">
        <f>DATA!C440</f>
        <v>0</v>
      </c>
      <c r="D439" s="95">
        <f>DATA!D440</f>
        <v>0</v>
      </c>
      <c r="E439" s="98"/>
      <c r="F439" s="98"/>
      <c r="G439" s="98"/>
      <c r="H439" s="98"/>
      <c r="I439" s="99"/>
      <c r="J439" s="96" t="str">
        <f t="shared" si="42"/>
        <v/>
      </c>
      <c r="K439" s="97" t="str">
        <f t="shared" si="45"/>
        <v/>
      </c>
      <c r="L439" s="100"/>
      <c r="M439" s="100"/>
      <c r="N439" s="100"/>
      <c r="O439" s="100"/>
      <c r="P439" s="100"/>
      <c r="Q439" s="100"/>
      <c r="R439" s="6">
        <f>IFERROR(IF(A439&gt;=1,VLOOKUP(E439,HOME!$AG$2:$AH$13,2,0),0),0)</f>
        <v>0</v>
      </c>
      <c r="S439" s="6">
        <f>IFERROR(IF(A439&gt;=1,VLOOKUP(F439,HOME!$AE$2:$AF$4,2,0),0),0)</f>
        <v>0</v>
      </c>
      <c r="T439" s="6">
        <f t="shared" si="43"/>
        <v>0</v>
      </c>
      <c r="U439" s="6">
        <f t="shared" si="46"/>
        <v>0</v>
      </c>
      <c r="V439" s="6">
        <f t="shared" si="44"/>
        <v>0</v>
      </c>
      <c r="W439" s="6">
        <f t="shared" si="47"/>
        <v>0</v>
      </c>
    </row>
    <row r="440" spans="1:23" ht="18" customHeight="1" x14ac:dyDescent="0.25">
      <c r="A440" s="94">
        <f t="shared" si="48"/>
        <v>0</v>
      </c>
      <c r="B440" s="94">
        <f>DATA!B441</f>
        <v>0</v>
      </c>
      <c r="C440" s="95">
        <f>DATA!C441</f>
        <v>0</v>
      </c>
      <c r="D440" s="95">
        <f>DATA!D441</f>
        <v>0</v>
      </c>
      <c r="E440" s="98"/>
      <c r="F440" s="98"/>
      <c r="G440" s="98"/>
      <c r="H440" s="98"/>
      <c r="I440" s="99"/>
      <c r="J440" s="96" t="str">
        <f t="shared" si="42"/>
        <v/>
      </c>
      <c r="K440" s="97" t="str">
        <f t="shared" si="45"/>
        <v/>
      </c>
      <c r="L440" s="100"/>
      <c r="M440" s="100"/>
      <c r="N440" s="100"/>
      <c r="O440" s="100"/>
      <c r="P440" s="100"/>
      <c r="Q440" s="100"/>
      <c r="R440" s="6">
        <f>IFERROR(IF(A440&gt;=1,VLOOKUP(E440,HOME!$AG$2:$AH$13,2,0),0),0)</f>
        <v>0</v>
      </c>
      <c r="S440" s="6">
        <f>IFERROR(IF(A440&gt;=1,VLOOKUP(F440,HOME!$AE$2:$AF$4,2,0),0),0)</f>
        <v>0</v>
      </c>
      <c r="T440" s="6">
        <f t="shared" si="43"/>
        <v>0</v>
      </c>
      <c r="U440" s="6">
        <f t="shared" si="46"/>
        <v>0</v>
      </c>
      <c r="V440" s="6">
        <f t="shared" si="44"/>
        <v>0</v>
      </c>
      <c r="W440" s="6">
        <f t="shared" si="47"/>
        <v>0</v>
      </c>
    </row>
    <row r="441" spans="1:23" ht="18" customHeight="1" x14ac:dyDescent="0.25">
      <c r="A441" s="94">
        <f t="shared" si="48"/>
        <v>0</v>
      </c>
      <c r="B441" s="94">
        <f>DATA!B442</f>
        <v>0</v>
      </c>
      <c r="C441" s="95">
        <f>DATA!C442</f>
        <v>0</v>
      </c>
      <c r="D441" s="95">
        <f>DATA!D442</f>
        <v>0</v>
      </c>
      <c r="E441" s="98"/>
      <c r="F441" s="98"/>
      <c r="G441" s="98"/>
      <c r="H441" s="98"/>
      <c r="I441" s="99"/>
      <c r="J441" s="96" t="str">
        <f t="shared" si="42"/>
        <v/>
      </c>
      <c r="K441" s="97" t="str">
        <f t="shared" si="45"/>
        <v/>
      </c>
      <c r="L441" s="100"/>
      <c r="M441" s="100"/>
      <c r="N441" s="100"/>
      <c r="O441" s="100"/>
      <c r="P441" s="100"/>
      <c r="Q441" s="100"/>
      <c r="R441" s="6">
        <f>IFERROR(IF(A441&gt;=1,VLOOKUP(E441,HOME!$AG$2:$AH$13,2,0),0),0)</f>
        <v>0</v>
      </c>
      <c r="S441" s="6">
        <f>IFERROR(IF(A441&gt;=1,VLOOKUP(F441,HOME!$AE$2:$AF$4,2,0),0),0)</f>
        <v>0</v>
      </c>
      <c r="T441" s="6">
        <f t="shared" si="43"/>
        <v>0</v>
      </c>
      <c r="U441" s="6">
        <f t="shared" si="46"/>
        <v>0</v>
      </c>
      <c r="V441" s="6">
        <f t="shared" si="44"/>
        <v>0</v>
      </c>
      <c r="W441" s="6">
        <f t="shared" si="47"/>
        <v>0</v>
      </c>
    </row>
    <row r="442" spans="1:23" ht="18" customHeight="1" x14ac:dyDescent="0.25">
      <c r="A442" s="94">
        <f t="shared" si="48"/>
        <v>0</v>
      </c>
      <c r="B442" s="94">
        <f>DATA!B443</f>
        <v>0</v>
      </c>
      <c r="C442" s="95">
        <f>DATA!C443</f>
        <v>0</v>
      </c>
      <c r="D442" s="95">
        <f>DATA!D443</f>
        <v>0</v>
      </c>
      <c r="E442" s="98"/>
      <c r="F442" s="98"/>
      <c r="G442" s="98"/>
      <c r="H442" s="98"/>
      <c r="I442" s="99"/>
      <c r="J442" s="96" t="str">
        <f t="shared" si="42"/>
        <v/>
      </c>
      <c r="K442" s="97" t="str">
        <f t="shared" si="45"/>
        <v/>
      </c>
      <c r="L442" s="100"/>
      <c r="M442" s="100"/>
      <c r="N442" s="100"/>
      <c r="O442" s="100"/>
      <c r="P442" s="100"/>
      <c r="Q442" s="100"/>
      <c r="R442" s="6">
        <f>IFERROR(IF(A442&gt;=1,VLOOKUP(E442,HOME!$AG$2:$AH$13,2,0),0),0)</f>
        <v>0</v>
      </c>
      <c r="S442" s="6">
        <f>IFERROR(IF(A442&gt;=1,VLOOKUP(F442,HOME!$AE$2:$AF$4,2,0),0),0)</f>
        <v>0</v>
      </c>
      <c r="T442" s="6">
        <f t="shared" si="43"/>
        <v>0</v>
      </c>
      <c r="U442" s="6">
        <f t="shared" si="46"/>
        <v>0</v>
      </c>
      <c r="V442" s="6">
        <f t="shared" si="44"/>
        <v>0</v>
      </c>
      <c r="W442" s="6">
        <f t="shared" si="47"/>
        <v>0</v>
      </c>
    </row>
    <row r="443" spans="1:23" ht="18" customHeight="1" x14ac:dyDescent="0.25">
      <c r="A443" s="94">
        <f t="shared" si="48"/>
        <v>0</v>
      </c>
      <c r="B443" s="94">
        <f>DATA!B444</f>
        <v>0</v>
      </c>
      <c r="C443" s="95">
        <f>DATA!C444</f>
        <v>0</v>
      </c>
      <c r="D443" s="95">
        <f>DATA!D444</f>
        <v>0</v>
      </c>
      <c r="E443" s="98"/>
      <c r="F443" s="98"/>
      <c r="G443" s="98"/>
      <c r="H443" s="98"/>
      <c r="I443" s="99"/>
      <c r="J443" s="96" t="str">
        <f t="shared" si="42"/>
        <v/>
      </c>
      <c r="K443" s="97" t="str">
        <f t="shared" si="45"/>
        <v/>
      </c>
      <c r="L443" s="100"/>
      <c r="M443" s="100"/>
      <c r="N443" s="100"/>
      <c r="O443" s="100"/>
      <c r="P443" s="100"/>
      <c r="Q443" s="100"/>
      <c r="R443" s="6">
        <f>IFERROR(IF(A443&gt;=1,VLOOKUP(E443,HOME!$AG$2:$AH$13,2,0),0),0)</f>
        <v>0</v>
      </c>
      <c r="S443" s="6">
        <f>IFERROR(IF(A443&gt;=1,VLOOKUP(F443,HOME!$AE$2:$AF$4,2,0),0),0)</f>
        <v>0</v>
      </c>
      <c r="T443" s="6">
        <f t="shared" si="43"/>
        <v>0</v>
      </c>
      <c r="U443" s="6">
        <f t="shared" si="46"/>
        <v>0</v>
      </c>
      <c r="V443" s="6">
        <f t="shared" si="44"/>
        <v>0</v>
      </c>
      <c r="W443" s="6">
        <f t="shared" si="47"/>
        <v>0</v>
      </c>
    </row>
    <row r="444" spans="1:23" ht="18" customHeight="1" x14ac:dyDescent="0.25">
      <c r="A444" s="94">
        <f t="shared" si="48"/>
        <v>0</v>
      </c>
      <c r="B444" s="94">
        <f>DATA!B445</f>
        <v>0</v>
      </c>
      <c r="C444" s="95">
        <f>DATA!C445</f>
        <v>0</v>
      </c>
      <c r="D444" s="95">
        <f>DATA!D445</f>
        <v>0</v>
      </c>
      <c r="E444" s="98"/>
      <c r="F444" s="98"/>
      <c r="G444" s="98"/>
      <c r="H444" s="98"/>
      <c r="I444" s="99"/>
      <c r="J444" s="96" t="str">
        <f t="shared" si="42"/>
        <v/>
      </c>
      <c r="K444" s="97" t="str">
        <f t="shared" si="45"/>
        <v/>
      </c>
      <c r="L444" s="100"/>
      <c r="M444" s="100"/>
      <c r="N444" s="100"/>
      <c r="O444" s="100"/>
      <c r="P444" s="100"/>
      <c r="Q444" s="100"/>
      <c r="R444" s="6">
        <f>IFERROR(IF(A444&gt;=1,VLOOKUP(E444,HOME!$AG$2:$AH$13,2,0),0),0)</f>
        <v>0</v>
      </c>
      <c r="S444" s="6">
        <f>IFERROR(IF(A444&gt;=1,VLOOKUP(F444,HOME!$AE$2:$AF$4,2,0),0),0)</f>
        <v>0</v>
      </c>
      <c r="T444" s="6">
        <f t="shared" si="43"/>
        <v>0</v>
      </c>
      <c r="U444" s="6">
        <f t="shared" si="46"/>
        <v>0</v>
      </c>
      <c r="V444" s="6">
        <f t="shared" si="44"/>
        <v>0</v>
      </c>
      <c r="W444" s="6">
        <f t="shared" si="47"/>
        <v>0</v>
      </c>
    </row>
    <row r="445" spans="1:23" ht="18" customHeight="1" x14ac:dyDescent="0.25">
      <c r="A445" s="94">
        <f t="shared" si="48"/>
        <v>0</v>
      </c>
      <c r="B445" s="94">
        <f>DATA!B446</f>
        <v>0</v>
      </c>
      <c r="C445" s="95">
        <f>DATA!C446</f>
        <v>0</v>
      </c>
      <c r="D445" s="95">
        <f>DATA!D446</f>
        <v>0</v>
      </c>
      <c r="E445" s="98"/>
      <c r="F445" s="98"/>
      <c r="G445" s="98"/>
      <c r="H445" s="98"/>
      <c r="I445" s="99"/>
      <c r="J445" s="96" t="str">
        <f t="shared" si="42"/>
        <v/>
      </c>
      <c r="K445" s="97" t="str">
        <f t="shared" si="45"/>
        <v/>
      </c>
      <c r="L445" s="100"/>
      <c r="M445" s="100"/>
      <c r="N445" s="100"/>
      <c r="O445" s="100"/>
      <c r="P445" s="100"/>
      <c r="Q445" s="100"/>
      <c r="R445" s="6">
        <f>IFERROR(IF(A445&gt;=1,VLOOKUP(E445,HOME!$AG$2:$AH$13,2,0),0),0)</f>
        <v>0</v>
      </c>
      <c r="S445" s="6">
        <f>IFERROR(IF(A445&gt;=1,VLOOKUP(F445,HOME!$AE$2:$AF$4,2,0),0),0)</f>
        <v>0</v>
      </c>
      <c r="T445" s="6">
        <f t="shared" si="43"/>
        <v>0</v>
      </c>
      <c r="U445" s="6">
        <f t="shared" si="46"/>
        <v>0</v>
      </c>
      <c r="V445" s="6">
        <f t="shared" si="44"/>
        <v>0</v>
      </c>
      <c r="W445" s="6">
        <f t="shared" si="47"/>
        <v>0</v>
      </c>
    </row>
    <row r="446" spans="1:23" ht="18" customHeight="1" x14ac:dyDescent="0.25">
      <c r="A446" s="94">
        <f t="shared" si="48"/>
        <v>0</v>
      </c>
      <c r="B446" s="94">
        <f>DATA!B447</f>
        <v>0</v>
      </c>
      <c r="C446" s="95">
        <f>DATA!C447</f>
        <v>0</v>
      </c>
      <c r="D446" s="95">
        <f>DATA!D447</f>
        <v>0</v>
      </c>
      <c r="E446" s="98"/>
      <c r="F446" s="98"/>
      <c r="G446" s="98"/>
      <c r="H446" s="98"/>
      <c r="I446" s="99"/>
      <c r="J446" s="96" t="str">
        <f t="shared" si="42"/>
        <v/>
      </c>
      <c r="K446" s="97" t="str">
        <f t="shared" si="45"/>
        <v/>
      </c>
      <c r="L446" s="100"/>
      <c r="M446" s="100"/>
      <c r="N446" s="100"/>
      <c r="O446" s="100"/>
      <c r="P446" s="100"/>
      <c r="Q446" s="100"/>
      <c r="R446" s="6">
        <f>IFERROR(IF(A446&gt;=1,VLOOKUP(E446,HOME!$AG$2:$AH$13,2,0),0),0)</f>
        <v>0</v>
      </c>
      <c r="S446" s="6">
        <f>IFERROR(IF(A446&gt;=1,VLOOKUP(F446,HOME!$AE$2:$AF$4,2,0),0),0)</f>
        <v>0</v>
      </c>
      <c r="T446" s="6">
        <f t="shared" si="43"/>
        <v>0</v>
      </c>
      <c r="U446" s="6">
        <f t="shared" si="46"/>
        <v>0</v>
      </c>
      <c r="V446" s="6">
        <f t="shared" si="44"/>
        <v>0</v>
      </c>
      <c r="W446" s="6">
        <f t="shared" si="47"/>
        <v>0</v>
      </c>
    </row>
    <row r="447" spans="1:23" ht="18" customHeight="1" x14ac:dyDescent="0.25">
      <c r="A447" s="94">
        <f t="shared" si="48"/>
        <v>0</v>
      </c>
      <c r="B447" s="94">
        <f>DATA!B448</f>
        <v>0</v>
      </c>
      <c r="C447" s="95">
        <f>DATA!C448</f>
        <v>0</v>
      </c>
      <c r="D447" s="95">
        <f>DATA!D448</f>
        <v>0</v>
      </c>
      <c r="E447" s="98"/>
      <c r="F447" s="98"/>
      <c r="G447" s="98"/>
      <c r="H447" s="98"/>
      <c r="I447" s="99"/>
      <c r="J447" s="96" t="str">
        <f t="shared" si="42"/>
        <v/>
      </c>
      <c r="K447" s="97" t="str">
        <f t="shared" si="45"/>
        <v/>
      </c>
      <c r="L447" s="100"/>
      <c r="M447" s="100"/>
      <c r="N447" s="100"/>
      <c r="O447" s="100"/>
      <c r="P447" s="100"/>
      <c r="Q447" s="100"/>
      <c r="R447" s="6">
        <f>IFERROR(IF(A447&gt;=1,VLOOKUP(E447,HOME!$AG$2:$AH$13,2,0),0),0)</f>
        <v>0</v>
      </c>
      <c r="S447" s="6">
        <f>IFERROR(IF(A447&gt;=1,VLOOKUP(F447,HOME!$AE$2:$AF$4,2,0),0),0)</f>
        <v>0</v>
      </c>
      <c r="T447" s="6">
        <f t="shared" si="43"/>
        <v>0</v>
      </c>
      <c r="U447" s="6">
        <f t="shared" si="46"/>
        <v>0</v>
      </c>
      <c r="V447" s="6">
        <f t="shared" si="44"/>
        <v>0</v>
      </c>
      <c r="W447" s="6">
        <f t="shared" si="47"/>
        <v>0</v>
      </c>
    </row>
    <row r="448" spans="1:23" ht="18" customHeight="1" x14ac:dyDescent="0.25">
      <c r="A448" s="94">
        <f t="shared" si="48"/>
        <v>0</v>
      </c>
      <c r="B448" s="94">
        <f>DATA!B449</f>
        <v>0</v>
      </c>
      <c r="C448" s="95">
        <f>DATA!C449</f>
        <v>0</v>
      </c>
      <c r="D448" s="95">
        <f>DATA!D449</f>
        <v>0</v>
      </c>
      <c r="E448" s="98"/>
      <c r="F448" s="98"/>
      <c r="G448" s="98"/>
      <c r="H448" s="98"/>
      <c r="I448" s="99"/>
      <c r="J448" s="96" t="str">
        <f t="shared" si="42"/>
        <v/>
      </c>
      <c r="K448" s="97" t="str">
        <f t="shared" si="45"/>
        <v/>
      </c>
      <c r="L448" s="100"/>
      <c r="M448" s="100"/>
      <c r="N448" s="100"/>
      <c r="O448" s="100"/>
      <c r="P448" s="100"/>
      <c r="Q448" s="100"/>
      <c r="R448" s="6">
        <f>IFERROR(IF(A448&gt;=1,VLOOKUP(E448,HOME!$AG$2:$AH$13,2,0),0),0)</f>
        <v>0</v>
      </c>
      <c r="S448" s="6">
        <f>IFERROR(IF(A448&gt;=1,VLOOKUP(F448,HOME!$AE$2:$AF$4,2,0),0),0)</f>
        <v>0</v>
      </c>
      <c r="T448" s="6">
        <f t="shared" si="43"/>
        <v>0</v>
      </c>
      <c r="U448" s="6">
        <f t="shared" si="46"/>
        <v>0</v>
      </c>
      <c r="V448" s="6">
        <f t="shared" si="44"/>
        <v>0</v>
      </c>
      <c r="W448" s="6">
        <f t="shared" si="47"/>
        <v>0</v>
      </c>
    </row>
    <row r="449" spans="1:23" ht="18" customHeight="1" x14ac:dyDescent="0.25">
      <c r="A449" s="94">
        <f t="shared" si="48"/>
        <v>0</v>
      </c>
      <c r="B449" s="94">
        <f>DATA!B450</f>
        <v>0</v>
      </c>
      <c r="C449" s="95">
        <f>DATA!C450</f>
        <v>0</v>
      </c>
      <c r="D449" s="95">
        <f>DATA!D450</f>
        <v>0</v>
      </c>
      <c r="E449" s="98"/>
      <c r="F449" s="98"/>
      <c r="G449" s="98"/>
      <c r="H449" s="98"/>
      <c r="I449" s="99"/>
      <c r="J449" s="96" t="str">
        <f t="shared" si="42"/>
        <v/>
      </c>
      <c r="K449" s="97" t="str">
        <f t="shared" si="45"/>
        <v/>
      </c>
      <c r="L449" s="100"/>
      <c r="M449" s="100"/>
      <c r="N449" s="100"/>
      <c r="O449" s="100"/>
      <c r="P449" s="100"/>
      <c r="Q449" s="100"/>
      <c r="R449" s="6">
        <f>IFERROR(IF(A449&gt;=1,VLOOKUP(E449,HOME!$AG$2:$AH$13,2,0),0),0)</f>
        <v>0</v>
      </c>
      <c r="S449" s="6">
        <f>IFERROR(IF(A449&gt;=1,VLOOKUP(F449,HOME!$AE$2:$AF$4,2,0),0),0)</f>
        <v>0</v>
      </c>
      <c r="T449" s="6">
        <f t="shared" si="43"/>
        <v>0</v>
      </c>
      <c r="U449" s="6">
        <f t="shared" si="46"/>
        <v>0</v>
      </c>
      <c r="V449" s="6">
        <f t="shared" si="44"/>
        <v>0</v>
      </c>
      <c r="W449" s="6">
        <f t="shared" si="47"/>
        <v>0</v>
      </c>
    </row>
    <row r="450" spans="1:23" ht="18" customHeight="1" x14ac:dyDescent="0.25">
      <c r="A450" s="94">
        <f t="shared" si="48"/>
        <v>0</v>
      </c>
      <c r="B450" s="94">
        <f>DATA!B451</f>
        <v>0</v>
      </c>
      <c r="C450" s="95">
        <f>DATA!C451</f>
        <v>0</v>
      </c>
      <c r="D450" s="95">
        <f>DATA!D451</f>
        <v>0</v>
      </c>
      <c r="E450" s="98"/>
      <c r="F450" s="98"/>
      <c r="G450" s="98"/>
      <c r="H450" s="98"/>
      <c r="I450" s="99"/>
      <c r="J450" s="96" t="str">
        <f t="shared" si="42"/>
        <v/>
      </c>
      <c r="K450" s="97" t="str">
        <f t="shared" si="45"/>
        <v/>
      </c>
      <c r="L450" s="100"/>
      <c r="M450" s="100"/>
      <c r="N450" s="100"/>
      <c r="O450" s="100"/>
      <c r="P450" s="100"/>
      <c r="Q450" s="100"/>
      <c r="R450" s="6">
        <f>IFERROR(IF(A450&gt;=1,VLOOKUP(E450,HOME!$AG$2:$AH$13,2,0),0),0)</f>
        <v>0</v>
      </c>
      <c r="S450" s="6">
        <f>IFERROR(IF(A450&gt;=1,VLOOKUP(F450,HOME!$AE$2:$AF$4,2,0),0),0)</f>
        <v>0</v>
      </c>
      <c r="T450" s="6">
        <f t="shared" si="43"/>
        <v>0</v>
      </c>
      <c r="U450" s="6">
        <f t="shared" si="46"/>
        <v>0</v>
      </c>
      <c r="V450" s="6">
        <f t="shared" si="44"/>
        <v>0</v>
      </c>
      <c r="W450" s="6">
        <f t="shared" si="47"/>
        <v>0</v>
      </c>
    </row>
    <row r="451" spans="1:23" ht="18" customHeight="1" x14ac:dyDescent="0.25">
      <c r="A451" s="94">
        <f t="shared" si="48"/>
        <v>0</v>
      </c>
      <c r="B451" s="94">
        <f>DATA!B452</f>
        <v>0</v>
      </c>
      <c r="C451" s="95">
        <f>DATA!C452</f>
        <v>0</v>
      </c>
      <c r="D451" s="95">
        <f>DATA!D452</f>
        <v>0</v>
      </c>
      <c r="E451" s="98"/>
      <c r="F451" s="98"/>
      <c r="G451" s="98"/>
      <c r="H451" s="98"/>
      <c r="I451" s="99"/>
      <c r="J451" s="96" t="str">
        <f t="shared" si="42"/>
        <v/>
      </c>
      <c r="K451" s="97" t="str">
        <f t="shared" si="45"/>
        <v/>
      </c>
      <c r="L451" s="100"/>
      <c r="M451" s="100"/>
      <c r="N451" s="100"/>
      <c r="O451" s="100"/>
      <c r="P451" s="100"/>
      <c r="Q451" s="100"/>
      <c r="R451" s="6">
        <f>IFERROR(IF(A451&gt;=1,VLOOKUP(E451,HOME!$AG$2:$AH$13,2,0),0),0)</f>
        <v>0</v>
      </c>
      <c r="S451" s="6">
        <f>IFERROR(IF(A451&gt;=1,VLOOKUP(F451,HOME!$AE$2:$AF$4,2,0),0),0)</f>
        <v>0</v>
      </c>
      <c r="T451" s="6">
        <f t="shared" si="43"/>
        <v>0</v>
      </c>
      <c r="U451" s="6">
        <f t="shared" si="46"/>
        <v>0</v>
      </c>
      <c r="V451" s="6">
        <f t="shared" si="44"/>
        <v>0</v>
      </c>
      <c r="W451" s="6">
        <f t="shared" si="47"/>
        <v>0</v>
      </c>
    </row>
    <row r="452" spans="1:23" ht="18" customHeight="1" x14ac:dyDescent="0.25">
      <c r="A452" s="94">
        <f t="shared" si="48"/>
        <v>0</v>
      </c>
      <c r="B452" s="94">
        <f>DATA!B453</f>
        <v>0</v>
      </c>
      <c r="C452" s="95">
        <f>DATA!C453</f>
        <v>0</v>
      </c>
      <c r="D452" s="95">
        <f>DATA!D453</f>
        <v>0</v>
      </c>
      <c r="E452" s="98"/>
      <c r="F452" s="98"/>
      <c r="G452" s="98"/>
      <c r="H452" s="98"/>
      <c r="I452" s="99"/>
      <c r="J452" s="96" t="str">
        <f t="shared" ref="J452:J515" si="49">IFERROR(IF(A452&gt;=1,(IF(I452&gt;0,$R$1,"")),""),"")</f>
        <v/>
      </c>
      <c r="K452" s="97" t="str">
        <f t="shared" si="45"/>
        <v/>
      </c>
      <c r="L452" s="100"/>
      <c r="M452" s="100"/>
      <c r="N452" s="100"/>
      <c r="O452" s="100"/>
      <c r="P452" s="100"/>
      <c r="Q452" s="100"/>
      <c r="R452" s="6">
        <f>IFERROR(IF(A452&gt;=1,VLOOKUP(E452,HOME!$AG$2:$AH$13,2,0),0),0)</f>
        <v>0</v>
      </c>
      <c r="S452" s="6">
        <f>IFERROR(IF(A452&gt;=1,VLOOKUP(F452,HOME!$AE$2:$AF$4,2,0),0),0)</f>
        <v>0</v>
      </c>
      <c r="T452" s="6">
        <f t="shared" ref="T452:T515" si="50">IFERROR(IF(A452&gt;=1,(IF($S$1=1,(IF(R452&gt;=9,(IF(S452=2,(IF(I452&gt;5,1,0)),0)),IF(R452&gt;=6,(IF(I452&gt;2,1,0)),IF(R452&gt;=1,(IF(I452&gt;1,1,0)),0)))),IF($S$1=2,(IF(R452&gt;=9,(IF(S452=2,(IF(I452&gt;5,1,0)),0)),0)),IF($S$1=3,(IF(S452=2,(IF(R452&gt;=9,(IF(I452&gt;5,1,0)),IF(R452&gt;=6,(IF(I452&gt;2,1,0)),0))),0)),0)))),0),0)</f>
        <v>0</v>
      </c>
      <c r="U452" s="6">
        <f t="shared" si="46"/>
        <v>0</v>
      </c>
      <c r="V452" s="6">
        <f t="shared" ref="V452:V515" si="51">IFERROR(IF(T452=1,(IF(L452=$S$2,(IF($S$1=1,(IF(N452=$S$2,0,A452)),IF($S$1=2,(IF(M452=$S$2,A452,0)),IF($S$1=3,A452,0)))),0)),0),0)</f>
        <v>0</v>
      </c>
      <c r="W452" s="6">
        <f t="shared" si="47"/>
        <v>0</v>
      </c>
    </row>
    <row r="453" spans="1:23" ht="18" customHeight="1" x14ac:dyDescent="0.25">
      <c r="A453" s="94">
        <f t="shared" si="48"/>
        <v>0</v>
      </c>
      <c r="B453" s="94">
        <f>DATA!B454</f>
        <v>0</v>
      </c>
      <c r="C453" s="95">
        <f>DATA!C454</f>
        <v>0</v>
      </c>
      <c r="D453" s="95">
        <f>DATA!D454</f>
        <v>0</v>
      </c>
      <c r="E453" s="98"/>
      <c r="F453" s="98"/>
      <c r="G453" s="98"/>
      <c r="H453" s="98"/>
      <c r="I453" s="99"/>
      <c r="J453" s="96" t="str">
        <f t="shared" si="49"/>
        <v/>
      </c>
      <c r="K453" s="97" t="str">
        <f t="shared" ref="K453:K516" si="52">IFERROR(IF(T453=1,(IF($S$1=1,CONCATENATE($U$1,U453,$V$1,V453,$W$1),IF($S$1=2,CONCATENATE($U$1,U453,$V$1,$U$2),IF($S$1=3,$U$3,"")))),""),"")</f>
        <v/>
      </c>
      <c r="L453" s="100"/>
      <c r="M453" s="100"/>
      <c r="N453" s="100"/>
      <c r="O453" s="100"/>
      <c r="P453" s="100"/>
      <c r="Q453" s="100"/>
      <c r="R453" s="6">
        <f>IFERROR(IF(A453&gt;=1,VLOOKUP(E453,HOME!$AG$2:$AH$13,2,0),0),0)</f>
        <v>0</v>
      </c>
      <c r="S453" s="6">
        <f>IFERROR(IF(A453&gt;=1,VLOOKUP(F453,HOME!$AE$2:$AF$4,2,0),0),0)</f>
        <v>0</v>
      </c>
      <c r="T453" s="6">
        <f t="shared" si="50"/>
        <v>0</v>
      </c>
      <c r="U453" s="6">
        <f t="shared" ref="U453:U516" si="53">IFERROR(IF(T453=1,(IF(R453&gt;=9,5,IF(R453&gt;=6,2,IF(R453&gt;=1,1,0)))),0),0)</f>
        <v>0</v>
      </c>
      <c r="V453" s="6">
        <f t="shared" si="51"/>
        <v>0</v>
      </c>
      <c r="W453" s="6">
        <f t="shared" ref="W453:W516" si="54">IFERROR(IF(V453&gt;=1,(IF(R453&gt;=9,(IF($S$1&gt;=3,25,IF($S$1&gt;=1,20,0))),IF(R453&gt;=6,(IF($S$1&gt;=3,20,IF($S$1&gt;=1,15,0))),IF(R453&gt;=1,(IF($S$1&gt;=3,0,IF($S$1&gt;=1,10,0))),0)))),0),0)</f>
        <v>0</v>
      </c>
    </row>
    <row r="454" spans="1:23" ht="18" customHeight="1" x14ac:dyDescent="0.25">
      <c r="A454" s="94">
        <f t="shared" ref="A454:A517" si="55">IFERROR(IF(B454=0,0,A453+1),0)</f>
        <v>0</v>
      </c>
      <c r="B454" s="94">
        <f>DATA!B455</f>
        <v>0</v>
      </c>
      <c r="C454" s="95">
        <f>DATA!C455</f>
        <v>0</v>
      </c>
      <c r="D454" s="95">
        <f>DATA!D455</f>
        <v>0</v>
      </c>
      <c r="E454" s="98"/>
      <c r="F454" s="98"/>
      <c r="G454" s="98"/>
      <c r="H454" s="98"/>
      <c r="I454" s="99"/>
      <c r="J454" s="96" t="str">
        <f t="shared" si="49"/>
        <v/>
      </c>
      <c r="K454" s="97" t="str">
        <f t="shared" si="52"/>
        <v/>
      </c>
      <c r="L454" s="100"/>
      <c r="M454" s="100"/>
      <c r="N454" s="100"/>
      <c r="O454" s="100"/>
      <c r="P454" s="100"/>
      <c r="Q454" s="100"/>
      <c r="R454" s="6">
        <f>IFERROR(IF(A454&gt;=1,VLOOKUP(E454,HOME!$AG$2:$AH$13,2,0),0),0)</f>
        <v>0</v>
      </c>
      <c r="S454" s="6">
        <f>IFERROR(IF(A454&gt;=1,VLOOKUP(F454,HOME!$AE$2:$AF$4,2,0),0),0)</f>
        <v>0</v>
      </c>
      <c r="T454" s="6">
        <f t="shared" si="50"/>
        <v>0</v>
      </c>
      <c r="U454" s="6">
        <f t="shared" si="53"/>
        <v>0</v>
      </c>
      <c r="V454" s="6">
        <f t="shared" si="51"/>
        <v>0</v>
      </c>
      <c r="W454" s="6">
        <f t="shared" si="54"/>
        <v>0</v>
      </c>
    </row>
    <row r="455" spans="1:23" ht="18" customHeight="1" x14ac:dyDescent="0.25">
      <c r="A455" s="94">
        <f t="shared" si="55"/>
        <v>0</v>
      </c>
      <c r="B455" s="94">
        <f>DATA!B456</f>
        <v>0</v>
      </c>
      <c r="C455" s="95">
        <f>DATA!C456</f>
        <v>0</v>
      </c>
      <c r="D455" s="95">
        <f>DATA!D456</f>
        <v>0</v>
      </c>
      <c r="E455" s="98"/>
      <c r="F455" s="98"/>
      <c r="G455" s="98"/>
      <c r="H455" s="98"/>
      <c r="I455" s="99"/>
      <c r="J455" s="96" t="str">
        <f t="shared" si="49"/>
        <v/>
      </c>
      <c r="K455" s="97" t="str">
        <f t="shared" si="52"/>
        <v/>
      </c>
      <c r="L455" s="100"/>
      <c r="M455" s="100"/>
      <c r="N455" s="100"/>
      <c r="O455" s="100"/>
      <c r="P455" s="100"/>
      <c r="Q455" s="100"/>
      <c r="R455" s="6">
        <f>IFERROR(IF(A455&gt;=1,VLOOKUP(E455,HOME!$AG$2:$AH$13,2,0),0),0)</f>
        <v>0</v>
      </c>
      <c r="S455" s="6">
        <f>IFERROR(IF(A455&gt;=1,VLOOKUP(F455,HOME!$AE$2:$AF$4,2,0),0),0)</f>
        <v>0</v>
      </c>
      <c r="T455" s="6">
        <f t="shared" si="50"/>
        <v>0</v>
      </c>
      <c r="U455" s="6">
        <f t="shared" si="53"/>
        <v>0</v>
      </c>
      <c r="V455" s="6">
        <f t="shared" si="51"/>
        <v>0</v>
      </c>
      <c r="W455" s="6">
        <f t="shared" si="54"/>
        <v>0</v>
      </c>
    </row>
    <row r="456" spans="1:23" ht="18" customHeight="1" x14ac:dyDescent="0.25">
      <c r="A456" s="94">
        <f t="shared" si="55"/>
        <v>0</v>
      </c>
      <c r="B456" s="94">
        <f>DATA!B457</f>
        <v>0</v>
      </c>
      <c r="C456" s="95">
        <f>DATA!C457</f>
        <v>0</v>
      </c>
      <c r="D456" s="95">
        <f>DATA!D457</f>
        <v>0</v>
      </c>
      <c r="E456" s="98"/>
      <c r="F456" s="98"/>
      <c r="G456" s="98"/>
      <c r="H456" s="98"/>
      <c r="I456" s="99"/>
      <c r="J456" s="96" t="str">
        <f t="shared" si="49"/>
        <v/>
      </c>
      <c r="K456" s="97" t="str">
        <f t="shared" si="52"/>
        <v/>
      </c>
      <c r="L456" s="100"/>
      <c r="M456" s="100"/>
      <c r="N456" s="100"/>
      <c r="O456" s="100"/>
      <c r="P456" s="100"/>
      <c r="Q456" s="100"/>
      <c r="R456" s="6">
        <f>IFERROR(IF(A456&gt;=1,VLOOKUP(E456,HOME!$AG$2:$AH$13,2,0),0),0)</f>
        <v>0</v>
      </c>
      <c r="S456" s="6">
        <f>IFERROR(IF(A456&gt;=1,VLOOKUP(F456,HOME!$AE$2:$AF$4,2,0),0),0)</f>
        <v>0</v>
      </c>
      <c r="T456" s="6">
        <f t="shared" si="50"/>
        <v>0</v>
      </c>
      <c r="U456" s="6">
        <f t="shared" si="53"/>
        <v>0</v>
      </c>
      <c r="V456" s="6">
        <f t="shared" si="51"/>
        <v>0</v>
      </c>
      <c r="W456" s="6">
        <f t="shared" si="54"/>
        <v>0</v>
      </c>
    </row>
    <row r="457" spans="1:23" ht="18" customHeight="1" x14ac:dyDescent="0.25">
      <c r="A457" s="94">
        <f t="shared" si="55"/>
        <v>0</v>
      </c>
      <c r="B457" s="94">
        <f>DATA!B458</f>
        <v>0</v>
      </c>
      <c r="C457" s="95">
        <f>DATA!C458</f>
        <v>0</v>
      </c>
      <c r="D457" s="95">
        <f>DATA!D458</f>
        <v>0</v>
      </c>
      <c r="E457" s="98"/>
      <c r="F457" s="98"/>
      <c r="G457" s="98"/>
      <c r="H457" s="98"/>
      <c r="I457" s="99"/>
      <c r="J457" s="96" t="str">
        <f t="shared" si="49"/>
        <v/>
      </c>
      <c r="K457" s="97" t="str">
        <f t="shared" si="52"/>
        <v/>
      </c>
      <c r="L457" s="100"/>
      <c r="M457" s="100"/>
      <c r="N457" s="100"/>
      <c r="O457" s="100"/>
      <c r="P457" s="100"/>
      <c r="Q457" s="100"/>
      <c r="R457" s="6">
        <f>IFERROR(IF(A457&gt;=1,VLOOKUP(E457,HOME!$AG$2:$AH$13,2,0),0),0)</f>
        <v>0</v>
      </c>
      <c r="S457" s="6">
        <f>IFERROR(IF(A457&gt;=1,VLOOKUP(F457,HOME!$AE$2:$AF$4,2,0),0),0)</f>
        <v>0</v>
      </c>
      <c r="T457" s="6">
        <f t="shared" si="50"/>
        <v>0</v>
      </c>
      <c r="U457" s="6">
        <f t="shared" si="53"/>
        <v>0</v>
      </c>
      <c r="V457" s="6">
        <f t="shared" si="51"/>
        <v>0</v>
      </c>
      <c r="W457" s="6">
        <f t="shared" si="54"/>
        <v>0</v>
      </c>
    </row>
    <row r="458" spans="1:23" ht="18" customHeight="1" x14ac:dyDescent="0.25">
      <c r="A458" s="94">
        <f t="shared" si="55"/>
        <v>0</v>
      </c>
      <c r="B458" s="94">
        <f>DATA!B459</f>
        <v>0</v>
      </c>
      <c r="C458" s="95">
        <f>DATA!C459</f>
        <v>0</v>
      </c>
      <c r="D458" s="95">
        <f>DATA!D459</f>
        <v>0</v>
      </c>
      <c r="E458" s="98"/>
      <c r="F458" s="98"/>
      <c r="G458" s="98"/>
      <c r="H458" s="98"/>
      <c r="I458" s="99"/>
      <c r="J458" s="96" t="str">
        <f t="shared" si="49"/>
        <v/>
      </c>
      <c r="K458" s="97" t="str">
        <f t="shared" si="52"/>
        <v/>
      </c>
      <c r="L458" s="100"/>
      <c r="M458" s="100"/>
      <c r="N458" s="100"/>
      <c r="O458" s="100"/>
      <c r="P458" s="100"/>
      <c r="Q458" s="100"/>
      <c r="R458" s="6">
        <f>IFERROR(IF(A458&gt;=1,VLOOKUP(E458,HOME!$AG$2:$AH$13,2,0),0),0)</f>
        <v>0</v>
      </c>
      <c r="S458" s="6">
        <f>IFERROR(IF(A458&gt;=1,VLOOKUP(F458,HOME!$AE$2:$AF$4,2,0),0),0)</f>
        <v>0</v>
      </c>
      <c r="T458" s="6">
        <f t="shared" si="50"/>
        <v>0</v>
      </c>
      <c r="U458" s="6">
        <f t="shared" si="53"/>
        <v>0</v>
      </c>
      <c r="V458" s="6">
        <f t="shared" si="51"/>
        <v>0</v>
      </c>
      <c r="W458" s="6">
        <f t="shared" si="54"/>
        <v>0</v>
      </c>
    </row>
    <row r="459" spans="1:23" ht="18" customHeight="1" x14ac:dyDescent="0.25">
      <c r="A459" s="94">
        <f t="shared" si="55"/>
        <v>0</v>
      </c>
      <c r="B459" s="94">
        <f>DATA!B460</f>
        <v>0</v>
      </c>
      <c r="C459" s="95">
        <f>DATA!C460</f>
        <v>0</v>
      </c>
      <c r="D459" s="95">
        <f>DATA!D460</f>
        <v>0</v>
      </c>
      <c r="E459" s="98"/>
      <c r="F459" s="98"/>
      <c r="G459" s="98"/>
      <c r="H459" s="98"/>
      <c r="I459" s="99"/>
      <c r="J459" s="96" t="str">
        <f t="shared" si="49"/>
        <v/>
      </c>
      <c r="K459" s="97" t="str">
        <f t="shared" si="52"/>
        <v/>
      </c>
      <c r="L459" s="100"/>
      <c r="M459" s="100"/>
      <c r="N459" s="100"/>
      <c r="O459" s="100"/>
      <c r="P459" s="100"/>
      <c r="Q459" s="100"/>
      <c r="R459" s="6">
        <f>IFERROR(IF(A459&gt;=1,VLOOKUP(E459,HOME!$AG$2:$AH$13,2,0),0),0)</f>
        <v>0</v>
      </c>
      <c r="S459" s="6">
        <f>IFERROR(IF(A459&gt;=1,VLOOKUP(F459,HOME!$AE$2:$AF$4,2,0),0),0)</f>
        <v>0</v>
      </c>
      <c r="T459" s="6">
        <f t="shared" si="50"/>
        <v>0</v>
      </c>
      <c r="U459" s="6">
        <f t="shared" si="53"/>
        <v>0</v>
      </c>
      <c r="V459" s="6">
        <f t="shared" si="51"/>
        <v>0</v>
      </c>
      <c r="W459" s="6">
        <f t="shared" si="54"/>
        <v>0</v>
      </c>
    </row>
    <row r="460" spans="1:23" ht="18" customHeight="1" x14ac:dyDescent="0.25">
      <c r="A460" s="94">
        <f t="shared" si="55"/>
        <v>0</v>
      </c>
      <c r="B460" s="94">
        <f>DATA!B461</f>
        <v>0</v>
      </c>
      <c r="C460" s="95">
        <f>DATA!C461</f>
        <v>0</v>
      </c>
      <c r="D460" s="95">
        <f>DATA!D461</f>
        <v>0</v>
      </c>
      <c r="E460" s="98"/>
      <c r="F460" s="98"/>
      <c r="G460" s="98"/>
      <c r="H460" s="98"/>
      <c r="I460" s="99"/>
      <c r="J460" s="96" t="str">
        <f t="shared" si="49"/>
        <v/>
      </c>
      <c r="K460" s="97" t="str">
        <f t="shared" si="52"/>
        <v/>
      </c>
      <c r="L460" s="100"/>
      <c r="M460" s="100"/>
      <c r="N460" s="100"/>
      <c r="O460" s="100"/>
      <c r="P460" s="100"/>
      <c r="Q460" s="100"/>
      <c r="R460" s="6">
        <f>IFERROR(IF(A460&gt;=1,VLOOKUP(E460,HOME!$AG$2:$AH$13,2,0),0),0)</f>
        <v>0</v>
      </c>
      <c r="S460" s="6">
        <f>IFERROR(IF(A460&gt;=1,VLOOKUP(F460,HOME!$AE$2:$AF$4,2,0),0),0)</f>
        <v>0</v>
      </c>
      <c r="T460" s="6">
        <f t="shared" si="50"/>
        <v>0</v>
      </c>
      <c r="U460" s="6">
        <f t="shared" si="53"/>
        <v>0</v>
      </c>
      <c r="V460" s="6">
        <f t="shared" si="51"/>
        <v>0</v>
      </c>
      <c r="W460" s="6">
        <f t="shared" si="54"/>
        <v>0</v>
      </c>
    </row>
    <row r="461" spans="1:23" ht="18" customHeight="1" x14ac:dyDescent="0.25">
      <c r="A461" s="94">
        <f t="shared" si="55"/>
        <v>0</v>
      </c>
      <c r="B461" s="94">
        <f>DATA!B462</f>
        <v>0</v>
      </c>
      <c r="C461" s="95">
        <f>DATA!C462</f>
        <v>0</v>
      </c>
      <c r="D461" s="95">
        <f>DATA!D462</f>
        <v>0</v>
      </c>
      <c r="E461" s="98"/>
      <c r="F461" s="98"/>
      <c r="G461" s="98"/>
      <c r="H461" s="98"/>
      <c r="I461" s="99"/>
      <c r="J461" s="96" t="str">
        <f t="shared" si="49"/>
        <v/>
      </c>
      <c r="K461" s="97" t="str">
        <f t="shared" si="52"/>
        <v/>
      </c>
      <c r="L461" s="100"/>
      <c r="M461" s="100"/>
      <c r="N461" s="100"/>
      <c r="O461" s="100"/>
      <c r="P461" s="100"/>
      <c r="Q461" s="100"/>
      <c r="R461" s="6">
        <f>IFERROR(IF(A461&gt;=1,VLOOKUP(E461,HOME!$AG$2:$AH$13,2,0),0),0)</f>
        <v>0</v>
      </c>
      <c r="S461" s="6">
        <f>IFERROR(IF(A461&gt;=1,VLOOKUP(F461,HOME!$AE$2:$AF$4,2,0),0),0)</f>
        <v>0</v>
      </c>
      <c r="T461" s="6">
        <f t="shared" si="50"/>
        <v>0</v>
      </c>
      <c r="U461" s="6">
        <f t="shared" si="53"/>
        <v>0</v>
      </c>
      <c r="V461" s="6">
        <f t="shared" si="51"/>
        <v>0</v>
      </c>
      <c r="W461" s="6">
        <f t="shared" si="54"/>
        <v>0</v>
      </c>
    </row>
    <row r="462" spans="1:23" ht="18" customHeight="1" x14ac:dyDescent="0.25">
      <c r="A462" s="94">
        <f t="shared" si="55"/>
        <v>0</v>
      </c>
      <c r="B462" s="94">
        <f>DATA!B463</f>
        <v>0</v>
      </c>
      <c r="C462" s="95">
        <f>DATA!C463</f>
        <v>0</v>
      </c>
      <c r="D462" s="95">
        <f>DATA!D463</f>
        <v>0</v>
      </c>
      <c r="E462" s="98"/>
      <c r="F462" s="98"/>
      <c r="G462" s="98"/>
      <c r="H462" s="98"/>
      <c r="I462" s="99"/>
      <c r="J462" s="96" t="str">
        <f t="shared" si="49"/>
        <v/>
      </c>
      <c r="K462" s="97" t="str">
        <f t="shared" si="52"/>
        <v/>
      </c>
      <c r="L462" s="100"/>
      <c r="M462" s="100"/>
      <c r="N462" s="100"/>
      <c r="O462" s="100"/>
      <c r="P462" s="100"/>
      <c r="Q462" s="100"/>
      <c r="R462" s="6">
        <f>IFERROR(IF(A462&gt;=1,VLOOKUP(E462,HOME!$AG$2:$AH$13,2,0),0),0)</f>
        <v>0</v>
      </c>
      <c r="S462" s="6">
        <f>IFERROR(IF(A462&gt;=1,VLOOKUP(F462,HOME!$AE$2:$AF$4,2,0),0),0)</f>
        <v>0</v>
      </c>
      <c r="T462" s="6">
        <f t="shared" si="50"/>
        <v>0</v>
      </c>
      <c r="U462" s="6">
        <f t="shared" si="53"/>
        <v>0</v>
      </c>
      <c r="V462" s="6">
        <f t="shared" si="51"/>
        <v>0</v>
      </c>
      <c r="W462" s="6">
        <f t="shared" si="54"/>
        <v>0</v>
      </c>
    </row>
    <row r="463" spans="1:23" ht="18" customHeight="1" x14ac:dyDescent="0.25">
      <c r="A463" s="94">
        <f t="shared" si="55"/>
        <v>0</v>
      </c>
      <c r="B463" s="94">
        <f>DATA!B464</f>
        <v>0</v>
      </c>
      <c r="C463" s="95">
        <f>DATA!C464</f>
        <v>0</v>
      </c>
      <c r="D463" s="95">
        <f>DATA!D464</f>
        <v>0</v>
      </c>
      <c r="E463" s="98"/>
      <c r="F463" s="98"/>
      <c r="G463" s="98"/>
      <c r="H463" s="98"/>
      <c r="I463" s="99"/>
      <c r="J463" s="96" t="str">
        <f t="shared" si="49"/>
        <v/>
      </c>
      <c r="K463" s="97" t="str">
        <f t="shared" si="52"/>
        <v/>
      </c>
      <c r="L463" s="100"/>
      <c r="M463" s="100"/>
      <c r="N463" s="100"/>
      <c r="O463" s="100"/>
      <c r="P463" s="100"/>
      <c r="Q463" s="100"/>
      <c r="R463" s="6">
        <f>IFERROR(IF(A463&gt;=1,VLOOKUP(E463,HOME!$AG$2:$AH$13,2,0),0),0)</f>
        <v>0</v>
      </c>
      <c r="S463" s="6">
        <f>IFERROR(IF(A463&gt;=1,VLOOKUP(F463,HOME!$AE$2:$AF$4,2,0),0),0)</f>
        <v>0</v>
      </c>
      <c r="T463" s="6">
        <f t="shared" si="50"/>
        <v>0</v>
      </c>
      <c r="U463" s="6">
        <f t="shared" si="53"/>
        <v>0</v>
      </c>
      <c r="V463" s="6">
        <f t="shared" si="51"/>
        <v>0</v>
      </c>
      <c r="W463" s="6">
        <f t="shared" si="54"/>
        <v>0</v>
      </c>
    </row>
    <row r="464" spans="1:23" ht="18" customHeight="1" x14ac:dyDescent="0.25">
      <c r="A464" s="94">
        <f t="shared" si="55"/>
        <v>0</v>
      </c>
      <c r="B464" s="94">
        <f>DATA!B465</f>
        <v>0</v>
      </c>
      <c r="C464" s="95">
        <f>DATA!C465</f>
        <v>0</v>
      </c>
      <c r="D464" s="95">
        <f>DATA!D465</f>
        <v>0</v>
      </c>
      <c r="E464" s="98"/>
      <c r="F464" s="98"/>
      <c r="G464" s="98"/>
      <c r="H464" s="98"/>
      <c r="I464" s="99"/>
      <c r="J464" s="96" t="str">
        <f t="shared" si="49"/>
        <v/>
      </c>
      <c r="K464" s="97" t="str">
        <f t="shared" si="52"/>
        <v/>
      </c>
      <c r="L464" s="100"/>
      <c r="M464" s="100"/>
      <c r="N464" s="100"/>
      <c r="O464" s="100"/>
      <c r="P464" s="100"/>
      <c r="Q464" s="100"/>
      <c r="R464" s="6">
        <f>IFERROR(IF(A464&gt;=1,VLOOKUP(E464,HOME!$AG$2:$AH$13,2,0),0),0)</f>
        <v>0</v>
      </c>
      <c r="S464" s="6">
        <f>IFERROR(IF(A464&gt;=1,VLOOKUP(F464,HOME!$AE$2:$AF$4,2,0),0),0)</f>
        <v>0</v>
      </c>
      <c r="T464" s="6">
        <f t="shared" si="50"/>
        <v>0</v>
      </c>
      <c r="U464" s="6">
        <f t="shared" si="53"/>
        <v>0</v>
      </c>
      <c r="V464" s="6">
        <f t="shared" si="51"/>
        <v>0</v>
      </c>
      <c r="W464" s="6">
        <f t="shared" si="54"/>
        <v>0</v>
      </c>
    </row>
    <row r="465" spans="1:23" ht="18" customHeight="1" x14ac:dyDescent="0.25">
      <c r="A465" s="94">
        <f t="shared" si="55"/>
        <v>0</v>
      </c>
      <c r="B465" s="94">
        <f>DATA!B466</f>
        <v>0</v>
      </c>
      <c r="C465" s="95">
        <f>DATA!C466</f>
        <v>0</v>
      </c>
      <c r="D465" s="95">
        <f>DATA!D466</f>
        <v>0</v>
      </c>
      <c r="E465" s="98"/>
      <c r="F465" s="98"/>
      <c r="G465" s="98"/>
      <c r="H465" s="98"/>
      <c r="I465" s="99"/>
      <c r="J465" s="96" t="str">
        <f t="shared" si="49"/>
        <v/>
      </c>
      <c r="K465" s="97" t="str">
        <f t="shared" si="52"/>
        <v/>
      </c>
      <c r="L465" s="100"/>
      <c r="M465" s="100"/>
      <c r="N465" s="100"/>
      <c r="O465" s="100"/>
      <c r="P465" s="100"/>
      <c r="Q465" s="100"/>
      <c r="R465" s="6">
        <f>IFERROR(IF(A465&gt;=1,VLOOKUP(E465,HOME!$AG$2:$AH$13,2,0),0),0)</f>
        <v>0</v>
      </c>
      <c r="S465" s="6">
        <f>IFERROR(IF(A465&gt;=1,VLOOKUP(F465,HOME!$AE$2:$AF$4,2,0),0),0)</f>
        <v>0</v>
      </c>
      <c r="T465" s="6">
        <f t="shared" si="50"/>
        <v>0</v>
      </c>
      <c r="U465" s="6">
        <f t="shared" si="53"/>
        <v>0</v>
      </c>
      <c r="V465" s="6">
        <f t="shared" si="51"/>
        <v>0</v>
      </c>
      <c r="W465" s="6">
        <f t="shared" si="54"/>
        <v>0</v>
      </c>
    </row>
    <row r="466" spans="1:23" ht="18" customHeight="1" x14ac:dyDescent="0.25">
      <c r="A466" s="94">
        <f t="shared" si="55"/>
        <v>0</v>
      </c>
      <c r="B466" s="94">
        <f>DATA!B467</f>
        <v>0</v>
      </c>
      <c r="C466" s="95">
        <f>DATA!C467</f>
        <v>0</v>
      </c>
      <c r="D466" s="95">
        <f>DATA!D467</f>
        <v>0</v>
      </c>
      <c r="E466" s="98"/>
      <c r="F466" s="98"/>
      <c r="G466" s="98"/>
      <c r="H466" s="98"/>
      <c r="I466" s="99"/>
      <c r="J466" s="96" t="str">
        <f t="shared" si="49"/>
        <v/>
      </c>
      <c r="K466" s="97" t="str">
        <f t="shared" si="52"/>
        <v/>
      </c>
      <c r="L466" s="100"/>
      <c r="M466" s="100"/>
      <c r="N466" s="100"/>
      <c r="O466" s="100"/>
      <c r="P466" s="100"/>
      <c r="Q466" s="100"/>
      <c r="R466" s="6">
        <f>IFERROR(IF(A466&gt;=1,VLOOKUP(E466,HOME!$AG$2:$AH$13,2,0),0),0)</f>
        <v>0</v>
      </c>
      <c r="S466" s="6">
        <f>IFERROR(IF(A466&gt;=1,VLOOKUP(F466,HOME!$AE$2:$AF$4,2,0),0),0)</f>
        <v>0</v>
      </c>
      <c r="T466" s="6">
        <f t="shared" si="50"/>
        <v>0</v>
      </c>
      <c r="U466" s="6">
        <f t="shared" si="53"/>
        <v>0</v>
      </c>
      <c r="V466" s="6">
        <f t="shared" si="51"/>
        <v>0</v>
      </c>
      <c r="W466" s="6">
        <f t="shared" si="54"/>
        <v>0</v>
      </c>
    </row>
    <row r="467" spans="1:23" ht="18" customHeight="1" x14ac:dyDescent="0.25">
      <c r="A467" s="94">
        <f t="shared" si="55"/>
        <v>0</v>
      </c>
      <c r="B467" s="94">
        <f>DATA!B468</f>
        <v>0</v>
      </c>
      <c r="C467" s="95">
        <f>DATA!C468</f>
        <v>0</v>
      </c>
      <c r="D467" s="95">
        <f>DATA!D468</f>
        <v>0</v>
      </c>
      <c r="E467" s="98"/>
      <c r="F467" s="98"/>
      <c r="G467" s="98"/>
      <c r="H467" s="98"/>
      <c r="I467" s="99"/>
      <c r="J467" s="96" t="str">
        <f t="shared" si="49"/>
        <v/>
      </c>
      <c r="K467" s="97" t="str">
        <f t="shared" si="52"/>
        <v/>
      </c>
      <c r="L467" s="100"/>
      <c r="M467" s="100"/>
      <c r="N467" s="100"/>
      <c r="O467" s="100"/>
      <c r="P467" s="100"/>
      <c r="Q467" s="100"/>
      <c r="R467" s="6">
        <f>IFERROR(IF(A467&gt;=1,VLOOKUP(E467,HOME!$AG$2:$AH$13,2,0),0),0)</f>
        <v>0</v>
      </c>
      <c r="S467" s="6">
        <f>IFERROR(IF(A467&gt;=1,VLOOKUP(F467,HOME!$AE$2:$AF$4,2,0),0),0)</f>
        <v>0</v>
      </c>
      <c r="T467" s="6">
        <f t="shared" si="50"/>
        <v>0</v>
      </c>
      <c r="U467" s="6">
        <f t="shared" si="53"/>
        <v>0</v>
      </c>
      <c r="V467" s="6">
        <f t="shared" si="51"/>
        <v>0</v>
      </c>
      <c r="W467" s="6">
        <f t="shared" si="54"/>
        <v>0</v>
      </c>
    </row>
    <row r="468" spans="1:23" ht="18" customHeight="1" x14ac:dyDescent="0.25">
      <c r="A468" s="94">
        <f t="shared" si="55"/>
        <v>0</v>
      </c>
      <c r="B468" s="94">
        <f>DATA!B469</f>
        <v>0</v>
      </c>
      <c r="C468" s="95">
        <f>DATA!C469</f>
        <v>0</v>
      </c>
      <c r="D468" s="95">
        <f>DATA!D469</f>
        <v>0</v>
      </c>
      <c r="E468" s="98"/>
      <c r="F468" s="98"/>
      <c r="G468" s="98"/>
      <c r="H468" s="98"/>
      <c r="I468" s="99"/>
      <c r="J468" s="96" t="str">
        <f t="shared" si="49"/>
        <v/>
      </c>
      <c r="K468" s="97" t="str">
        <f t="shared" si="52"/>
        <v/>
      </c>
      <c r="L468" s="100"/>
      <c r="M468" s="100"/>
      <c r="N468" s="100"/>
      <c r="O468" s="100"/>
      <c r="P468" s="100"/>
      <c r="Q468" s="100"/>
      <c r="R468" s="6">
        <f>IFERROR(IF(A468&gt;=1,VLOOKUP(E468,HOME!$AG$2:$AH$13,2,0),0),0)</f>
        <v>0</v>
      </c>
      <c r="S468" s="6">
        <f>IFERROR(IF(A468&gt;=1,VLOOKUP(F468,HOME!$AE$2:$AF$4,2,0),0),0)</f>
        <v>0</v>
      </c>
      <c r="T468" s="6">
        <f t="shared" si="50"/>
        <v>0</v>
      </c>
      <c r="U468" s="6">
        <f t="shared" si="53"/>
        <v>0</v>
      </c>
      <c r="V468" s="6">
        <f t="shared" si="51"/>
        <v>0</v>
      </c>
      <c r="W468" s="6">
        <f t="shared" si="54"/>
        <v>0</v>
      </c>
    </row>
    <row r="469" spans="1:23" ht="18" customHeight="1" x14ac:dyDescent="0.25">
      <c r="A469" s="94">
        <f t="shared" si="55"/>
        <v>0</v>
      </c>
      <c r="B469" s="94">
        <f>DATA!B470</f>
        <v>0</v>
      </c>
      <c r="C469" s="95">
        <f>DATA!C470</f>
        <v>0</v>
      </c>
      <c r="D469" s="95">
        <f>DATA!D470</f>
        <v>0</v>
      </c>
      <c r="E469" s="98"/>
      <c r="F469" s="98"/>
      <c r="G469" s="98"/>
      <c r="H469" s="98"/>
      <c r="I469" s="99"/>
      <c r="J469" s="96" t="str">
        <f t="shared" si="49"/>
        <v/>
      </c>
      <c r="K469" s="97" t="str">
        <f t="shared" si="52"/>
        <v/>
      </c>
      <c r="L469" s="100"/>
      <c r="M469" s="100"/>
      <c r="N469" s="100"/>
      <c r="O469" s="100"/>
      <c r="P469" s="100"/>
      <c r="Q469" s="100"/>
      <c r="R469" s="6">
        <f>IFERROR(IF(A469&gt;=1,VLOOKUP(E469,HOME!$AG$2:$AH$13,2,0),0),0)</f>
        <v>0</v>
      </c>
      <c r="S469" s="6">
        <f>IFERROR(IF(A469&gt;=1,VLOOKUP(F469,HOME!$AE$2:$AF$4,2,0),0),0)</f>
        <v>0</v>
      </c>
      <c r="T469" s="6">
        <f t="shared" si="50"/>
        <v>0</v>
      </c>
      <c r="U469" s="6">
        <f t="shared" si="53"/>
        <v>0</v>
      </c>
      <c r="V469" s="6">
        <f t="shared" si="51"/>
        <v>0</v>
      </c>
      <c r="W469" s="6">
        <f t="shared" si="54"/>
        <v>0</v>
      </c>
    </row>
    <row r="470" spans="1:23" ht="18" customHeight="1" x14ac:dyDescent="0.25">
      <c r="A470" s="94">
        <f t="shared" si="55"/>
        <v>0</v>
      </c>
      <c r="B470" s="94">
        <f>DATA!B471</f>
        <v>0</v>
      </c>
      <c r="C470" s="95">
        <f>DATA!C471</f>
        <v>0</v>
      </c>
      <c r="D470" s="95">
        <f>DATA!D471</f>
        <v>0</v>
      </c>
      <c r="E470" s="98"/>
      <c r="F470" s="98"/>
      <c r="G470" s="98"/>
      <c r="H470" s="98"/>
      <c r="I470" s="99"/>
      <c r="J470" s="96" t="str">
        <f t="shared" si="49"/>
        <v/>
      </c>
      <c r="K470" s="97" t="str">
        <f t="shared" si="52"/>
        <v/>
      </c>
      <c r="L470" s="100"/>
      <c r="M470" s="100"/>
      <c r="N470" s="100"/>
      <c r="O470" s="100"/>
      <c r="P470" s="100"/>
      <c r="Q470" s="100"/>
      <c r="R470" s="6">
        <f>IFERROR(IF(A470&gt;=1,VLOOKUP(E470,HOME!$AG$2:$AH$13,2,0),0),0)</f>
        <v>0</v>
      </c>
      <c r="S470" s="6">
        <f>IFERROR(IF(A470&gt;=1,VLOOKUP(F470,HOME!$AE$2:$AF$4,2,0),0),0)</f>
        <v>0</v>
      </c>
      <c r="T470" s="6">
        <f t="shared" si="50"/>
        <v>0</v>
      </c>
      <c r="U470" s="6">
        <f t="shared" si="53"/>
        <v>0</v>
      </c>
      <c r="V470" s="6">
        <f t="shared" si="51"/>
        <v>0</v>
      </c>
      <c r="W470" s="6">
        <f t="shared" si="54"/>
        <v>0</v>
      </c>
    </row>
    <row r="471" spans="1:23" ht="18" customHeight="1" x14ac:dyDescent="0.25">
      <c r="A471" s="94">
        <f t="shared" si="55"/>
        <v>0</v>
      </c>
      <c r="B471" s="94">
        <f>DATA!B472</f>
        <v>0</v>
      </c>
      <c r="C471" s="95">
        <f>DATA!C472</f>
        <v>0</v>
      </c>
      <c r="D471" s="95">
        <f>DATA!D472</f>
        <v>0</v>
      </c>
      <c r="E471" s="98"/>
      <c r="F471" s="98"/>
      <c r="G471" s="98"/>
      <c r="H471" s="98"/>
      <c r="I471" s="99"/>
      <c r="J471" s="96" t="str">
        <f t="shared" si="49"/>
        <v/>
      </c>
      <c r="K471" s="97" t="str">
        <f t="shared" si="52"/>
        <v/>
      </c>
      <c r="L471" s="100"/>
      <c r="M471" s="100"/>
      <c r="N471" s="100"/>
      <c r="O471" s="100"/>
      <c r="P471" s="100"/>
      <c r="Q471" s="100"/>
      <c r="R471" s="6">
        <f>IFERROR(IF(A471&gt;=1,VLOOKUP(E471,HOME!$AG$2:$AH$13,2,0),0),0)</f>
        <v>0</v>
      </c>
      <c r="S471" s="6">
        <f>IFERROR(IF(A471&gt;=1,VLOOKUP(F471,HOME!$AE$2:$AF$4,2,0),0),0)</f>
        <v>0</v>
      </c>
      <c r="T471" s="6">
        <f t="shared" si="50"/>
        <v>0</v>
      </c>
      <c r="U471" s="6">
        <f t="shared" si="53"/>
        <v>0</v>
      </c>
      <c r="V471" s="6">
        <f t="shared" si="51"/>
        <v>0</v>
      </c>
      <c r="W471" s="6">
        <f t="shared" si="54"/>
        <v>0</v>
      </c>
    </row>
    <row r="472" spans="1:23" ht="18" customHeight="1" x14ac:dyDescent="0.25">
      <c r="A472" s="94">
        <f t="shared" si="55"/>
        <v>0</v>
      </c>
      <c r="B472" s="94">
        <f>DATA!B473</f>
        <v>0</v>
      </c>
      <c r="C472" s="95">
        <f>DATA!C473</f>
        <v>0</v>
      </c>
      <c r="D472" s="95">
        <f>DATA!D473</f>
        <v>0</v>
      </c>
      <c r="E472" s="98"/>
      <c r="F472" s="98"/>
      <c r="G472" s="98"/>
      <c r="H472" s="98"/>
      <c r="I472" s="99"/>
      <c r="J472" s="96" t="str">
        <f t="shared" si="49"/>
        <v/>
      </c>
      <c r="K472" s="97" t="str">
        <f t="shared" si="52"/>
        <v/>
      </c>
      <c r="L472" s="100"/>
      <c r="M472" s="100"/>
      <c r="N472" s="100"/>
      <c r="O472" s="100"/>
      <c r="P472" s="100"/>
      <c r="Q472" s="100"/>
      <c r="R472" s="6">
        <f>IFERROR(IF(A472&gt;=1,VLOOKUP(E472,HOME!$AG$2:$AH$13,2,0),0),0)</f>
        <v>0</v>
      </c>
      <c r="S472" s="6">
        <f>IFERROR(IF(A472&gt;=1,VLOOKUP(F472,HOME!$AE$2:$AF$4,2,0),0),0)</f>
        <v>0</v>
      </c>
      <c r="T472" s="6">
        <f t="shared" si="50"/>
        <v>0</v>
      </c>
      <c r="U472" s="6">
        <f t="shared" si="53"/>
        <v>0</v>
      </c>
      <c r="V472" s="6">
        <f t="shared" si="51"/>
        <v>0</v>
      </c>
      <c r="W472" s="6">
        <f t="shared" si="54"/>
        <v>0</v>
      </c>
    </row>
    <row r="473" spans="1:23" ht="18" customHeight="1" x14ac:dyDescent="0.25">
      <c r="A473" s="94">
        <f t="shared" si="55"/>
        <v>0</v>
      </c>
      <c r="B473" s="94">
        <f>DATA!B474</f>
        <v>0</v>
      </c>
      <c r="C473" s="95">
        <f>DATA!C474</f>
        <v>0</v>
      </c>
      <c r="D473" s="95">
        <f>DATA!D474</f>
        <v>0</v>
      </c>
      <c r="E473" s="98"/>
      <c r="F473" s="98"/>
      <c r="G473" s="98"/>
      <c r="H473" s="98"/>
      <c r="I473" s="99"/>
      <c r="J473" s="96" t="str">
        <f t="shared" si="49"/>
        <v/>
      </c>
      <c r="K473" s="97" t="str">
        <f t="shared" si="52"/>
        <v/>
      </c>
      <c r="L473" s="100"/>
      <c r="M473" s="100"/>
      <c r="N473" s="100"/>
      <c r="O473" s="100"/>
      <c r="P473" s="100"/>
      <c r="Q473" s="100"/>
      <c r="R473" s="6">
        <f>IFERROR(IF(A473&gt;=1,VLOOKUP(E473,HOME!$AG$2:$AH$13,2,0),0),0)</f>
        <v>0</v>
      </c>
      <c r="S473" s="6">
        <f>IFERROR(IF(A473&gt;=1,VLOOKUP(F473,HOME!$AE$2:$AF$4,2,0),0),0)</f>
        <v>0</v>
      </c>
      <c r="T473" s="6">
        <f t="shared" si="50"/>
        <v>0</v>
      </c>
      <c r="U473" s="6">
        <f t="shared" si="53"/>
        <v>0</v>
      </c>
      <c r="V473" s="6">
        <f t="shared" si="51"/>
        <v>0</v>
      </c>
      <c r="W473" s="6">
        <f t="shared" si="54"/>
        <v>0</v>
      </c>
    </row>
    <row r="474" spans="1:23" ht="18" customHeight="1" x14ac:dyDescent="0.25">
      <c r="A474" s="94">
        <f t="shared" si="55"/>
        <v>0</v>
      </c>
      <c r="B474" s="94">
        <f>DATA!B475</f>
        <v>0</v>
      </c>
      <c r="C474" s="95">
        <f>DATA!C475</f>
        <v>0</v>
      </c>
      <c r="D474" s="95">
        <f>DATA!D475</f>
        <v>0</v>
      </c>
      <c r="E474" s="98"/>
      <c r="F474" s="98"/>
      <c r="G474" s="98"/>
      <c r="H474" s="98"/>
      <c r="I474" s="99"/>
      <c r="J474" s="96" t="str">
        <f t="shared" si="49"/>
        <v/>
      </c>
      <c r="K474" s="97" t="str">
        <f t="shared" si="52"/>
        <v/>
      </c>
      <c r="L474" s="100"/>
      <c r="M474" s="100"/>
      <c r="N474" s="100"/>
      <c r="O474" s="100"/>
      <c r="P474" s="100"/>
      <c r="Q474" s="100"/>
      <c r="R474" s="6">
        <f>IFERROR(IF(A474&gt;=1,VLOOKUP(E474,HOME!$AG$2:$AH$13,2,0),0),0)</f>
        <v>0</v>
      </c>
      <c r="S474" s="6">
        <f>IFERROR(IF(A474&gt;=1,VLOOKUP(F474,HOME!$AE$2:$AF$4,2,0),0),0)</f>
        <v>0</v>
      </c>
      <c r="T474" s="6">
        <f t="shared" si="50"/>
        <v>0</v>
      </c>
      <c r="U474" s="6">
        <f t="shared" si="53"/>
        <v>0</v>
      </c>
      <c r="V474" s="6">
        <f t="shared" si="51"/>
        <v>0</v>
      </c>
      <c r="W474" s="6">
        <f t="shared" si="54"/>
        <v>0</v>
      </c>
    </row>
    <row r="475" spans="1:23" ht="18" customHeight="1" x14ac:dyDescent="0.25">
      <c r="A475" s="94">
        <f t="shared" si="55"/>
        <v>0</v>
      </c>
      <c r="B475" s="94">
        <f>DATA!B476</f>
        <v>0</v>
      </c>
      <c r="C475" s="95">
        <f>DATA!C476</f>
        <v>0</v>
      </c>
      <c r="D475" s="95">
        <f>DATA!D476</f>
        <v>0</v>
      </c>
      <c r="E475" s="98"/>
      <c r="F475" s="98"/>
      <c r="G475" s="98"/>
      <c r="H475" s="98"/>
      <c r="I475" s="99"/>
      <c r="J475" s="96" t="str">
        <f t="shared" si="49"/>
        <v/>
      </c>
      <c r="K475" s="97" t="str">
        <f t="shared" si="52"/>
        <v/>
      </c>
      <c r="L475" s="100"/>
      <c r="M475" s="100"/>
      <c r="N475" s="100"/>
      <c r="O475" s="100"/>
      <c r="P475" s="100"/>
      <c r="Q475" s="100"/>
      <c r="R475" s="6">
        <f>IFERROR(IF(A475&gt;=1,VLOOKUP(E475,HOME!$AG$2:$AH$13,2,0),0),0)</f>
        <v>0</v>
      </c>
      <c r="S475" s="6">
        <f>IFERROR(IF(A475&gt;=1,VLOOKUP(F475,HOME!$AE$2:$AF$4,2,0),0),0)</f>
        <v>0</v>
      </c>
      <c r="T475" s="6">
        <f t="shared" si="50"/>
        <v>0</v>
      </c>
      <c r="U475" s="6">
        <f t="shared" si="53"/>
        <v>0</v>
      </c>
      <c r="V475" s="6">
        <f t="shared" si="51"/>
        <v>0</v>
      </c>
      <c r="W475" s="6">
        <f t="shared" si="54"/>
        <v>0</v>
      </c>
    </row>
    <row r="476" spans="1:23" ht="18" customHeight="1" x14ac:dyDescent="0.25">
      <c r="A476" s="94">
        <f t="shared" si="55"/>
        <v>0</v>
      </c>
      <c r="B476" s="94">
        <f>DATA!B477</f>
        <v>0</v>
      </c>
      <c r="C476" s="95">
        <f>DATA!C477</f>
        <v>0</v>
      </c>
      <c r="D476" s="95">
        <f>DATA!D477</f>
        <v>0</v>
      </c>
      <c r="E476" s="98"/>
      <c r="F476" s="98"/>
      <c r="G476" s="98"/>
      <c r="H476" s="98"/>
      <c r="I476" s="99"/>
      <c r="J476" s="96" t="str">
        <f t="shared" si="49"/>
        <v/>
      </c>
      <c r="K476" s="97" t="str">
        <f t="shared" si="52"/>
        <v/>
      </c>
      <c r="L476" s="100"/>
      <c r="M476" s="100"/>
      <c r="N476" s="100"/>
      <c r="O476" s="100"/>
      <c r="P476" s="100"/>
      <c r="Q476" s="100"/>
      <c r="R476" s="6">
        <f>IFERROR(IF(A476&gt;=1,VLOOKUP(E476,HOME!$AG$2:$AH$13,2,0),0),0)</f>
        <v>0</v>
      </c>
      <c r="S476" s="6">
        <f>IFERROR(IF(A476&gt;=1,VLOOKUP(F476,HOME!$AE$2:$AF$4,2,0),0),0)</f>
        <v>0</v>
      </c>
      <c r="T476" s="6">
        <f t="shared" si="50"/>
        <v>0</v>
      </c>
      <c r="U476" s="6">
        <f t="shared" si="53"/>
        <v>0</v>
      </c>
      <c r="V476" s="6">
        <f t="shared" si="51"/>
        <v>0</v>
      </c>
      <c r="W476" s="6">
        <f t="shared" si="54"/>
        <v>0</v>
      </c>
    </row>
    <row r="477" spans="1:23" ht="18" customHeight="1" x14ac:dyDescent="0.25">
      <c r="A477" s="94">
        <f t="shared" si="55"/>
        <v>0</v>
      </c>
      <c r="B477" s="94">
        <f>DATA!B478</f>
        <v>0</v>
      </c>
      <c r="C477" s="95">
        <f>DATA!C478</f>
        <v>0</v>
      </c>
      <c r="D477" s="95">
        <f>DATA!D478</f>
        <v>0</v>
      </c>
      <c r="E477" s="98"/>
      <c r="F477" s="98"/>
      <c r="G477" s="98"/>
      <c r="H477" s="98"/>
      <c r="I477" s="99"/>
      <c r="J477" s="96" t="str">
        <f t="shared" si="49"/>
        <v/>
      </c>
      <c r="K477" s="97" t="str">
        <f t="shared" si="52"/>
        <v/>
      </c>
      <c r="L477" s="100"/>
      <c r="M477" s="100"/>
      <c r="N477" s="100"/>
      <c r="O477" s="100"/>
      <c r="P477" s="100"/>
      <c r="Q477" s="100"/>
      <c r="R477" s="6">
        <f>IFERROR(IF(A477&gt;=1,VLOOKUP(E477,HOME!$AG$2:$AH$13,2,0),0),0)</f>
        <v>0</v>
      </c>
      <c r="S477" s="6">
        <f>IFERROR(IF(A477&gt;=1,VLOOKUP(F477,HOME!$AE$2:$AF$4,2,0),0),0)</f>
        <v>0</v>
      </c>
      <c r="T477" s="6">
        <f t="shared" si="50"/>
        <v>0</v>
      </c>
      <c r="U477" s="6">
        <f t="shared" si="53"/>
        <v>0</v>
      </c>
      <c r="V477" s="6">
        <f t="shared" si="51"/>
        <v>0</v>
      </c>
      <c r="W477" s="6">
        <f t="shared" si="54"/>
        <v>0</v>
      </c>
    </row>
    <row r="478" spans="1:23" ht="18" customHeight="1" x14ac:dyDescent="0.25">
      <c r="A478" s="94">
        <f t="shared" si="55"/>
        <v>0</v>
      </c>
      <c r="B478" s="94">
        <f>DATA!B479</f>
        <v>0</v>
      </c>
      <c r="C478" s="95">
        <f>DATA!C479</f>
        <v>0</v>
      </c>
      <c r="D478" s="95">
        <f>DATA!D479</f>
        <v>0</v>
      </c>
      <c r="E478" s="98"/>
      <c r="F478" s="98"/>
      <c r="G478" s="98"/>
      <c r="H478" s="98"/>
      <c r="I478" s="99"/>
      <c r="J478" s="96" t="str">
        <f t="shared" si="49"/>
        <v/>
      </c>
      <c r="K478" s="97" t="str">
        <f t="shared" si="52"/>
        <v/>
      </c>
      <c r="L478" s="100"/>
      <c r="M478" s="100"/>
      <c r="N478" s="100"/>
      <c r="O478" s="100"/>
      <c r="P478" s="100"/>
      <c r="Q478" s="100"/>
      <c r="R478" s="6">
        <f>IFERROR(IF(A478&gt;=1,VLOOKUP(E478,HOME!$AG$2:$AH$13,2,0),0),0)</f>
        <v>0</v>
      </c>
      <c r="S478" s="6">
        <f>IFERROR(IF(A478&gt;=1,VLOOKUP(F478,HOME!$AE$2:$AF$4,2,0),0),0)</f>
        <v>0</v>
      </c>
      <c r="T478" s="6">
        <f t="shared" si="50"/>
        <v>0</v>
      </c>
      <c r="U478" s="6">
        <f t="shared" si="53"/>
        <v>0</v>
      </c>
      <c r="V478" s="6">
        <f t="shared" si="51"/>
        <v>0</v>
      </c>
      <c r="W478" s="6">
        <f t="shared" si="54"/>
        <v>0</v>
      </c>
    </row>
    <row r="479" spans="1:23" ht="18" customHeight="1" x14ac:dyDescent="0.25">
      <c r="A479" s="94">
        <f t="shared" si="55"/>
        <v>0</v>
      </c>
      <c r="B479" s="94">
        <f>DATA!B480</f>
        <v>0</v>
      </c>
      <c r="C479" s="95">
        <f>DATA!C480</f>
        <v>0</v>
      </c>
      <c r="D479" s="95">
        <f>DATA!D480</f>
        <v>0</v>
      </c>
      <c r="E479" s="98"/>
      <c r="F479" s="98"/>
      <c r="G479" s="98"/>
      <c r="H479" s="98"/>
      <c r="I479" s="99"/>
      <c r="J479" s="96" t="str">
        <f t="shared" si="49"/>
        <v/>
      </c>
      <c r="K479" s="97" t="str">
        <f t="shared" si="52"/>
        <v/>
      </c>
      <c r="L479" s="100"/>
      <c r="M479" s="100"/>
      <c r="N479" s="100"/>
      <c r="O479" s="100"/>
      <c r="P479" s="100"/>
      <c r="Q479" s="100"/>
      <c r="R479" s="6">
        <f>IFERROR(IF(A479&gt;=1,VLOOKUP(E479,HOME!$AG$2:$AH$13,2,0),0),0)</f>
        <v>0</v>
      </c>
      <c r="S479" s="6">
        <f>IFERROR(IF(A479&gt;=1,VLOOKUP(F479,HOME!$AE$2:$AF$4,2,0),0),0)</f>
        <v>0</v>
      </c>
      <c r="T479" s="6">
        <f t="shared" si="50"/>
        <v>0</v>
      </c>
      <c r="U479" s="6">
        <f t="shared" si="53"/>
        <v>0</v>
      </c>
      <c r="V479" s="6">
        <f t="shared" si="51"/>
        <v>0</v>
      </c>
      <c r="W479" s="6">
        <f t="shared" si="54"/>
        <v>0</v>
      </c>
    </row>
    <row r="480" spans="1:23" ht="18" customHeight="1" x14ac:dyDescent="0.25">
      <c r="A480" s="94">
        <f t="shared" si="55"/>
        <v>0</v>
      </c>
      <c r="B480" s="94">
        <f>DATA!B481</f>
        <v>0</v>
      </c>
      <c r="C480" s="95">
        <f>DATA!C481</f>
        <v>0</v>
      </c>
      <c r="D480" s="95">
        <f>DATA!D481</f>
        <v>0</v>
      </c>
      <c r="E480" s="98"/>
      <c r="F480" s="98"/>
      <c r="G480" s="98"/>
      <c r="H480" s="98"/>
      <c r="I480" s="99"/>
      <c r="J480" s="96" t="str">
        <f t="shared" si="49"/>
        <v/>
      </c>
      <c r="K480" s="97" t="str">
        <f t="shared" si="52"/>
        <v/>
      </c>
      <c r="L480" s="100"/>
      <c r="M480" s="100"/>
      <c r="N480" s="100"/>
      <c r="O480" s="100"/>
      <c r="P480" s="100"/>
      <c r="Q480" s="100"/>
      <c r="R480" s="6">
        <f>IFERROR(IF(A480&gt;=1,VLOOKUP(E480,HOME!$AG$2:$AH$13,2,0),0),0)</f>
        <v>0</v>
      </c>
      <c r="S480" s="6">
        <f>IFERROR(IF(A480&gt;=1,VLOOKUP(F480,HOME!$AE$2:$AF$4,2,0),0),0)</f>
        <v>0</v>
      </c>
      <c r="T480" s="6">
        <f t="shared" si="50"/>
        <v>0</v>
      </c>
      <c r="U480" s="6">
        <f t="shared" si="53"/>
        <v>0</v>
      </c>
      <c r="V480" s="6">
        <f t="shared" si="51"/>
        <v>0</v>
      </c>
      <c r="W480" s="6">
        <f t="shared" si="54"/>
        <v>0</v>
      </c>
    </row>
    <row r="481" spans="1:23" ht="18" customHeight="1" x14ac:dyDescent="0.25">
      <c r="A481" s="94">
        <f t="shared" si="55"/>
        <v>0</v>
      </c>
      <c r="B481" s="94">
        <f>DATA!B482</f>
        <v>0</v>
      </c>
      <c r="C481" s="95">
        <f>DATA!C482</f>
        <v>0</v>
      </c>
      <c r="D481" s="95">
        <f>DATA!D482</f>
        <v>0</v>
      </c>
      <c r="E481" s="98"/>
      <c r="F481" s="98"/>
      <c r="G481" s="98"/>
      <c r="H481" s="98"/>
      <c r="I481" s="99"/>
      <c r="J481" s="96" t="str">
        <f t="shared" si="49"/>
        <v/>
      </c>
      <c r="K481" s="97" t="str">
        <f t="shared" si="52"/>
        <v/>
      </c>
      <c r="L481" s="100"/>
      <c r="M481" s="100"/>
      <c r="N481" s="100"/>
      <c r="O481" s="100"/>
      <c r="P481" s="100"/>
      <c r="Q481" s="100"/>
      <c r="R481" s="6">
        <f>IFERROR(IF(A481&gt;=1,VLOOKUP(E481,HOME!$AG$2:$AH$13,2,0),0),0)</f>
        <v>0</v>
      </c>
      <c r="S481" s="6">
        <f>IFERROR(IF(A481&gt;=1,VLOOKUP(F481,HOME!$AE$2:$AF$4,2,0),0),0)</f>
        <v>0</v>
      </c>
      <c r="T481" s="6">
        <f t="shared" si="50"/>
        <v>0</v>
      </c>
      <c r="U481" s="6">
        <f t="shared" si="53"/>
        <v>0</v>
      </c>
      <c r="V481" s="6">
        <f t="shared" si="51"/>
        <v>0</v>
      </c>
      <c r="W481" s="6">
        <f t="shared" si="54"/>
        <v>0</v>
      </c>
    </row>
    <row r="482" spans="1:23" ht="18" customHeight="1" x14ac:dyDescent="0.25">
      <c r="A482" s="94">
        <f t="shared" si="55"/>
        <v>0</v>
      </c>
      <c r="B482" s="94">
        <f>DATA!B483</f>
        <v>0</v>
      </c>
      <c r="C482" s="95">
        <f>DATA!C483</f>
        <v>0</v>
      </c>
      <c r="D482" s="95">
        <f>DATA!D483</f>
        <v>0</v>
      </c>
      <c r="E482" s="98"/>
      <c r="F482" s="98"/>
      <c r="G482" s="98"/>
      <c r="H482" s="98"/>
      <c r="I482" s="99"/>
      <c r="J482" s="96" t="str">
        <f t="shared" si="49"/>
        <v/>
      </c>
      <c r="K482" s="97" t="str">
        <f t="shared" si="52"/>
        <v/>
      </c>
      <c r="L482" s="100"/>
      <c r="M482" s="100"/>
      <c r="N482" s="100"/>
      <c r="O482" s="100"/>
      <c r="P482" s="100"/>
      <c r="Q482" s="100"/>
      <c r="R482" s="6">
        <f>IFERROR(IF(A482&gt;=1,VLOOKUP(E482,HOME!$AG$2:$AH$13,2,0),0),0)</f>
        <v>0</v>
      </c>
      <c r="S482" s="6">
        <f>IFERROR(IF(A482&gt;=1,VLOOKUP(F482,HOME!$AE$2:$AF$4,2,0),0),0)</f>
        <v>0</v>
      </c>
      <c r="T482" s="6">
        <f t="shared" si="50"/>
        <v>0</v>
      </c>
      <c r="U482" s="6">
        <f t="shared" si="53"/>
        <v>0</v>
      </c>
      <c r="V482" s="6">
        <f t="shared" si="51"/>
        <v>0</v>
      </c>
      <c r="W482" s="6">
        <f t="shared" si="54"/>
        <v>0</v>
      </c>
    </row>
    <row r="483" spans="1:23" ht="18" customHeight="1" x14ac:dyDescent="0.25">
      <c r="A483" s="94">
        <f t="shared" si="55"/>
        <v>0</v>
      </c>
      <c r="B483" s="94">
        <f>DATA!B484</f>
        <v>0</v>
      </c>
      <c r="C483" s="95">
        <f>DATA!C484</f>
        <v>0</v>
      </c>
      <c r="D483" s="95">
        <f>DATA!D484</f>
        <v>0</v>
      </c>
      <c r="E483" s="98"/>
      <c r="F483" s="98"/>
      <c r="G483" s="98"/>
      <c r="H483" s="98"/>
      <c r="I483" s="99"/>
      <c r="J483" s="96" t="str">
        <f t="shared" si="49"/>
        <v/>
      </c>
      <c r="K483" s="97" t="str">
        <f t="shared" si="52"/>
        <v/>
      </c>
      <c r="L483" s="100"/>
      <c r="M483" s="100"/>
      <c r="N483" s="100"/>
      <c r="O483" s="100"/>
      <c r="P483" s="100"/>
      <c r="Q483" s="100"/>
      <c r="R483" s="6">
        <f>IFERROR(IF(A483&gt;=1,VLOOKUP(E483,HOME!$AG$2:$AH$13,2,0),0),0)</f>
        <v>0</v>
      </c>
      <c r="S483" s="6">
        <f>IFERROR(IF(A483&gt;=1,VLOOKUP(F483,HOME!$AE$2:$AF$4,2,0),0),0)</f>
        <v>0</v>
      </c>
      <c r="T483" s="6">
        <f t="shared" si="50"/>
        <v>0</v>
      </c>
      <c r="U483" s="6">
        <f t="shared" si="53"/>
        <v>0</v>
      </c>
      <c r="V483" s="6">
        <f t="shared" si="51"/>
        <v>0</v>
      </c>
      <c r="W483" s="6">
        <f t="shared" si="54"/>
        <v>0</v>
      </c>
    </row>
    <row r="484" spans="1:23" ht="18" customHeight="1" x14ac:dyDescent="0.25">
      <c r="A484" s="94">
        <f t="shared" si="55"/>
        <v>0</v>
      </c>
      <c r="B484" s="94">
        <f>DATA!B485</f>
        <v>0</v>
      </c>
      <c r="C484" s="95">
        <f>DATA!C485</f>
        <v>0</v>
      </c>
      <c r="D484" s="95">
        <f>DATA!D485</f>
        <v>0</v>
      </c>
      <c r="E484" s="98"/>
      <c r="F484" s="98"/>
      <c r="G484" s="98"/>
      <c r="H484" s="98"/>
      <c r="I484" s="99"/>
      <c r="J484" s="96" t="str">
        <f t="shared" si="49"/>
        <v/>
      </c>
      <c r="K484" s="97" t="str">
        <f t="shared" si="52"/>
        <v/>
      </c>
      <c r="L484" s="100"/>
      <c r="M484" s="100"/>
      <c r="N484" s="100"/>
      <c r="O484" s="100"/>
      <c r="P484" s="100"/>
      <c r="Q484" s="100"/>
      <c r="R484" s="6">
        <f>IFERROR(IF(A484&gt;=1,VLOOKUP(E484,HOME!$AG$2:$AH$13,2,0),0),0)</f>
        <v>0</v>
      </c>
      <c r="S484" s="6">
        <f>IFERROR(IF(A484&gt;=1,VLOOKUP(F484,HOME!$AE$2:$AF$4,2,0),0),0)</f>
        <v>0</v>
      </c>
      <c r="T484" s="6">
        <f t="shared" si="50"/>
        <v>0</v>
      </c>
      <c r="U484" s="6">
        <f t="shared" si="53"/>
        <v>0</v>
      </c>
      <c r="V484" s="6">
        <f t="shared" si="51"/>
        <v>0</v>
      </c>
      <c r="W484" s="6">
        <f t="shared" si="54"/>
        <v>0</v>
      </c>
    </row>
    <row r="485" spans="1:23" ht="18" customHeight="1" x14ac:dyDescent="0.25">
      <c r="A485" s="94">
        <f t="shared" si="55"/>
        <v>0</v>
      </c>
      <c r="B485" s="94">
        <f>DATA!B486</f>
        <v>0</v>
      </c>
      <c r="C485" s="95">
        <f>DATA!C486</f>
        <v>0</v>
      </c>
      <c r="D485" s="95">
        <f>DATA!D486</f>
        <v>0</v>
      </c>
      <c r="E485" s="98"/>
      <c r="F485" s="98"/>
      <c r="G485" s="98"/>
      <c r="H485" s="98"/>
      <c r="I485" s="99"/>
      <c r="J485" s="96" t="str">
        <f t="shared" si="49"/>
        <v/>
      </c>
      <c r="K485" s="97" t="str">
        <f t="shared" si="52"/>
        <v/>
      </c>
      <c r="L485" s="100"/>
      <c r="M485" s="100"/>
      <c r="N485" s="100"/>
      <c r="O485" s="100"/>
      <c r="P485" s="100"/>
      <c r="Q485" s="100"/>
      <c r="R485" s="6">
        <f>IFERROR(IF(A485&gt;=1,VLOOKUP(E485,HOME!$AG$2:$AH$13,2,0),0),0)</f>
        <v>0</v>
      </c>
      <c r="S485" s="6">
        <f>IFERROR(IF(A485&gt;=1,VLOOKUP(F485,HOME!$AE$2:$AF$4,2,0),0),0)</f>
        <v>0</v>
      </c>
      <c r="T485" s="6">
        <f t="shared" si="50"/>
        <v>0</v>
      </c>
      <c r="U485" s="6">
        <f t="shared" si="53"/>
        <v>0</v>
      </c>
      <c r="V485" s="6">
        <f t="shared" si="51"/>
        <v>0</v>
      </c>
      <c r="W485" s="6">
        <f t="shared" si="54"/>
        <v>0</v>
      </c>
    </row>
    <row r="486" spans="1:23" ht="18" customHeight="1" x14ac:dyDescent="0.25">
      <c r="A486" s="94">
        <f t="shared" si="55"/>
        <v>0</v>
      </c>
      <c r="B486" s="94">
        <f>DATA!B487</f>
        <v>0</v>
      </c>
      <c r="C486" s="95">
        <f>DATA!C487</f>
        <v>0</v>
      </c>
      <c r="D486" s="95">
        <f>DATA!D487</f>
        <v>0</v>
      </c>
      <c r="E486" s="98"/>
      <c r="F486" s="98"/>
      <c r="G486" s="98"/>
      <c r="H486" s="98"/>
      <c r="I486" s="99"/>
      <c r="J486" s="96" t="str">
        <f t="shared" si="49"/>
        <v/>
      </c>
      <c r="K486" s="97" t="str">
        <f t="shared" si="52"/>
        <v/>
      </c>
      <c r="L486" s="100"/>
      <c r="M486" s="100"/>
      <c r="N486" s="100"/>
      <c r="O486" s="100"/>
      <c r="P486" s="100"/>
      <c r="Q486" s="100"/>
      <c r="R486" s="6">
        <f>IFERROR(IF(A486&gt;=1,VLOOKUP(E486,HOME!$AG$2:$AH$13,2,0),0),0)</f>
        <v>0</v>
      </c>
      <c r="S486" s="6">
        <f>IFERROR(IF(A486&gt;=1,VLOOKUP(F486,HOME!$AE$2:$AF$4,2,0),0),0)</f>
        <v>0</v>
      </c>
      <c r="T486" s="6">
        <f t="shared" si="50"/>
        <v>0</v>
      </c>
      <c r="U486" s="6">
        <f t="shared" si="53"/>
        <v>0</v>
      </c>
      <c r="V486" s="6">
        <f t="shared" si="51"/>
        <v>0</v>
      </c>
      <c r="W486" s="6">
        <f t="shared" si="54"/>
        <v>0</v>
      </c>
    </row>
    <row r="487" spans="1:23" ht="18" customHeight="1" x14ac:dyDescent="0.25">
      <c r="A487" s="94">
        <f t="shared" si="55"/>
        <v>0</v>
      </c>
      <c r="B487" s="94">
        <f>DATA!B488</f>
        <v>0</v>
      </c>
      <c r="C487" s="95">
        <f>DATA!C488</f>
        <v>0</v>
      </c>
      <c r="D487" s="95">
        <f>DATA!D488</f>
        <v>0</v>
      </c>
      <c r="E487" s="98"/>
      <c r="F487" s="98"/>
      <c r="G487" s="98"/>
      <c r="H487" s="98"/>
      <c r="I487" s="99"/>
      <c r="J487" s="96" t="str">
        <f t="shared" si="49"/>
        <v/>
      </c>
      <c r="K487" s="97" t="str">
        <f t="shared" si="52"/>
        <v/>
      </c>
      <c r="L487" s="100"/>
      <c r="M487" s="100"/>
      <c r="N487" s="100"/>
      <c r="O487" s="100"/>
      <c r="P487" s="100"/>
      <c r="Q487" s="100"/>
      <c r="R487" s="6">
        <f>IFERROR(IF(A487&gt;=1,VLOOKUP(E487,HOME!$AG$2:$AH$13,2,0),0),0)</f>
        <v>0</v>
      </c>
      <c r="S487" s="6">
        <f>IFERROR(IF(A487&gt;=1,VLOOKUP(F487,HOME!$AE$2:$AF$4,2,0),0),0)</f>
        <v>0</v>
      </c>
      <c r="T487" s="6">
        <f t="shared" si="50"/>
        <v>0</v>
      </c>
      <c r="U487" s="6">
        <f t="shared" si="53"/>
        <v>0</v>
      </c>
      <c r="V487" s="6">
        <f t="shared" si="51"/>
        <v>0</v>
      </c>
      <c r="W487" s="6">
        <f t="shared" si="54"/>
        <v>0</v>
      </c>
    </row>
    <row r="488" spans="1:23" ht="18" customHeight="1" x14ac:dyDescent="0.25">
      <c r="A488" s="94">
        <f t="shared" si="55"/>
        <v>0</v>
      </c>
      <c r="B488" s="94">
        <f>DATA!B489</f>
        <v>0</v>
      </c>
      <c r="C488" s="95">
        <f>DATA!C489</f>
        <v>0</v>
      </c>
      <c r="D488" s="95">
        <f>DATA!D489</f>
        <v>0</v>
      </c>
      <c r="E488" s="98"/>
      <c r="F488" s="98"/>
      <c r="G488" s="98"/>
      <c r="H488" s="98"/>
      <c r="I488" s="99"/>
      <c r="J488" s="96" t="str">
        <f t="shared" si="49"/>
        <v/>
      </c>
      <c r="K488" s="97" t="str">
        <f t="shared" si="52"/>
        <v/>
      </c>
      <c r="L488" s="100"/>
      <c r="M488" s="100"/>
      <c r="N488" s="100"/>
      <c r="O488" s="100"/>
      <c r="P488" s="100"/>
      <c r="Q488" s="100"/>
      <c r="R488" s="6">
        <f>IFERROR(IF(A488&gt;=1,VLOOKUP(E488,HOME!$AG$2:$AH$13,2,0),0),0)</f>
        <v>0</v>
      </c>
      <c r="S488" s="6">
        <f>IFERROR(IF(A488&gt;=1,VLOOKUP(F488,HOME!$AE$2:$AF$4,2,0),0),0)</f>
        <v>0</v>
      </c>
      <c r="T488" s="6">
        <f t="shared" si="50"/>
        <v>0</v>
      </c>
      <c r="U488" s="6">
        <f t="shared" si="53"/>
        <v>0</v>
      </c>
      <c r="V488" s="6">
        <f t="shared" si="51"/>
        <v>0</v>
      </c>
      <c r="W488" s="6">
        <f t="shared" si="54"/>
        <v>0</v>
      </c>
    </row>
    <row r="489" spans="1:23" ht="18" customHeight="1" x14ac:dyDescent="0.25">
      <c r="A489" s="94">
        <f t="shared" si="55"/>
        <v>0</v>
      </c>
      <c r="B489" s="94">
        <f>DATA!B490</f>
        <v>0</v>
      </c>
      <c r="C489" s="95">
        <f>DATA!C490</f>
        <v>0</v>
      </c>
      <c r="D489" s="95">
        <f>DATA!D490</f>
        <v>0</v>
      </c>
      <c r="E489" s="98"/>
      <c r="F489" s="98"/>
      <c r="G489" s="98"/>
      <c r="H489" s="98"/>
      <c r="I489" s="99"/>
      <c r="J489" s="96" t="str">
        <f t="shared" si="49"/>
        <v/>
      </c>
      <c r="K489" s="97" t="str">
        <f t="shared" si="52"/>
        <v/>
      </c>
      <c r="L489" s="100"/>
      <c r="M489" s="100"/>
      <c r="N489" s="100"/>
      <c r="O489" s="100"/>
      <c r="P489" s="100"/>
      <c r="Q489" s="100"/>
      <c r="R489" s="6">
        <f>IFERROR(IF(A489&gt;=1,VLOOKUP(E489,HOME!$AG$2:$AH$13,2,0),0),0)</f>
        <v>0</v>
      </c>
      <c r="S489" s="6">
        <f>IFERROR(IF(A489&gt;=1,VLOOKUP(F489,HOME!$AE$2:$AF$4,2,0),0),0)</f>
        <v>0</v>
      </c>
      <c r="T489" s="6">
        <f t="shared" si="50"/>
        <v>0</v>
      </c>
      <c r="U489" s="6">
        <f t="shared" si="53"/>
        <v>0</v>
      </c>
      <c r="V489" s="6">
        <f t="shared" si="51"/>
        <v>0</v>
      </c>
      <c r="W489" s="6">
        <f t="shared" si="54"/>
        <v>0</v>
      </c>
    </row>
    <row r="490" spans="1:23" ht="18" customHeight="1" x14ac:dyDescent="0.25">
      <c r="A490" s="94">
        <f t="shared" si="55"/>
        <v>0</v>
      </c>
      <c r="B490" s="94">
        <f>DATA!B491</f>
        <v>0</v>
      </c>
      <c r="C490" s="95">
        <f>DATA!C491</f>
        <v>0</v>
      </c>
      <c r="D490" s="95">
        <f>DATA!D491</f>
        <v>0</v>
      </c>
      <c r="E490" s="98"/>
      <c r="F490" s="98"/>
      <c r="G490" s="98"/>
      <c r="H490" s="98"/>
      <c r="I490" s="99"/>
      <c r="J490" s="96" t="str">
        <f t="shared" si="49"/>
        <v/>
      </c>
      <c r="K490" s="97" t="str">
        <f t="shared" si="52"/>
        <v/>
      </c>
      <c r="L490" s="100"/>
      <c r="M490" s="100"/>
      <c r="N490" s="100"/>
      <c r="O490" s="100"/>
      <c r="P490" s="100"/>
      <c r="Q490" s="100"/>
      <c r="R490" s="6">
        <f>IFERROR(IF(A490&gt;=1,VLOOKUP(E490,HOME!$AG$2:$AH$13,2,0),0),0)</f>
        <v>0</v>
      </c>
      <c r="S490" s="6">
        <f>IFERROR(IF(A490&gt;=1,VLOOKUP(F490,HOME!$AE$2:$AF$4,2,0),0),0)</f>
        <v>0</v>
      </c>
      <c r="T490" s="6">
        <f t="shared" si="50"/>
        <v>0</v>
      </c>
      <c r="U490" s="6">
        <f t="shared" si="53"/>
        <v>0</v>
      </c>
      <c r="V490" s="6">
        <f t="shared" si="51"/>
        <v>0</v>
      </c>
      <c r="W490" s="6">
        <f t="shared" si="54"/>
        <v>0</v>
      </c>
    </row>
    <row r="491" spans="1:23" ht="18" customHeight="1" x14ac:dyDescent="0.25">
      <c r="A491" s="94">
        <f t="shared" si="55"/>
        <v>0</v>
      </c>
      <c r="B491" s="94">
        <f>DATA!B492</f>
        <v>0</v>
      </c>
      <c r="C491" s="95">
        <f>DATA!C492</f>
        <v>0</v>
      </c>
      <c r="D491" s="95">
        <f>DATA!D492</f>
        <v>0</v>
      </c>
      <c r="E491" s="98"/>
      <c r="F491" s="98"/>
      <c r="G491" s="98"/>
      <c r="H491" s="98"/>
      <c r="I491" s="99"/>
      <c r="J491" s="96" t="str">
        <f t="shared" si="49"/>
        <v/>
      </c>
      <c r="K491" s="97" t="str">
        <f t="shared" si="52"/>
        <v/>
      </c>
      <c r="L491" s="100"/>
      <c r="M491" s="100"/>
      <c r="N491" s="100"/>
      <c r="O491" s="100"/>
      <c r="P491" s="100"/>
      <c r="Q491" s="100"/>
      <c r="R491" s="6">
        <f>IFERROR(IF(A491&gt;=1,VLOOKUP(E491,HOME!$AG$2:$AH$13,2,0),0),0)</f>
        <v>0</v>
      </c>
      <c r="S491" s="6">
        <f>IFERROR(IF(A491&gt;=1,VLOOKUP(F491,HOME!$AE$2:$AF$4,2,0),0),0)</f>
        <v>0</v>
      </c>
      <c r="T491" s="6">
        <f t="shared" si="50"/>
        <v>0</v>
      </c>
      <c r="U491" s="6">
        <f t="shared" si="53"/>
        <v>0</v>
      </c>
      <c r="V491" s="6">
        <f t="shared" si="51"/>
        <v>0</v>
      </c>
      <c r="W491" s="6">
        <f t="shared" si="54"/>
        <v>0</v>
      </c>
    </row>
    <row r="492" spans="1:23" ht="18" customHeight="1" x14ac:dyDescent="0.25">
      <c r="A492" s="94">
        <f t="shared" si="55"/>
        <v>0</v>
      </c>
      <c r="B492" s="94">
        <f>DATA!B493</f>
        <v>0</v>
      </c>
      <c r="C492" s="95">
        <f>DATA!C493</f>
        <v>0</v>
      </c>
      <c r="D492" s="95">
        <f>DATA!D493</f>
        <v>0</v>
      </c>
      <c r="E492" s="98"/>
      <c r="F492" s="98"/>
      <c r="G492" s="98"/>
      <c r="H492" s="98"/>
      <c r="I492" s="99"/>
      <c r="J492" s="96" t="str">
        <f t="shared" si="49"/>
        <v/>
      </c>
      <c r="K492" s="97" t="str">
        <f t="shared" si="52"/>
        <v/>
      </c>
      <c r="L492" s="100"/>
      <c r="M492" s="100"/>
      <c r="N492" s="100"/>
      <c r="O492" s="100"/>
      <c r="P492" s="100"/>
      <c r="Q492" s="100"/>
      <c r="R492" s="6">
        <f>IFERROR(IF(A492&gt;=1,VLOOKUP(E492,HOME!$AG$2:$AH$13,2,0),0),0)</f>
        <v>0</v>
      </c>
      <c r="S492" s="6">
        <f>IFERROR(IF(A492&gt;=1,VLOOKUP(F492,HOME!$AE$2:$AF$4,2,0),0),0)</f>
        <v>0</v>
      </c>
      <c r="T492" s="6">
        <f t="shared" si="50"/>
        <v>0</v>
      </c>
      <c r="U492" s="6">
        <f t="shared" si="53"/>
        <v>0</v>
      </c>
      <c r="V492" s="6">
        <f t="shared" si="51"/>
        <v>0</v>
      </c>
      <c r="W492" s="6">
        <f t="shared" si="54"/>
        <v>0</v>
      </c>
    </row>
    <row r="493" spans="1:23" ht="18" customHeight="1" x14ac:dyDescent="0.25">
      <c r="A493" s="94">
        <f t="shared" si="55"/>
        <v>0</v>
      </c>
      <c r="B493" s="94">
        <f>DATA!B494</f>
        <v>0</v>
      </c>
      <c r="C493" s="95">
        <f>DATA!C494</f>
        <v>0</v>
      </c>
      <c r="D493" s="95">
        <f>DATA!D494</f>
        <v>0</v>
      </c>
      <c r="E493" s="98"/>
      <c r="F493" s="98"/>
      <c r="G493" s="98"/>
      <c r="H493" s="98"/>
      <c r="I493" s="99"/>
      <c r="J493" s="96" t="str">
        <f t="shared" si="49"/>
        <v/>
      </c>
      <c r="K493" s="97" t="str">
        <f t="shared" si="52"/>
        <v/>
      </c>
      <c r="L493" s="100"/>
      <c r="M493" s="100"/>
      <c r="N493" s="100"/>
      <c r="O493" s="100"/>
      <c r="P493" s="100"/>
      <c r="Q493" s="100"/>
      <c r="R493" s="6">
        <f>IFERROR(IF(A493&gt;=1,VLOOKUP(E493,HOME!$AG$2:$AH$13,2,0),0),0)</f>
        <v>0</v>
      </c>
      <c r="S493" s="6">
        <f>IFERROR(IF(A493&gt;=1,VLOOKUP(F493,HOME!$AE$2:$AF$4,2,0),0),0)</f>
        <v>0</v>
      </c>
      <c r="T493" s="6">
        <f t="shared" si="50"/>
        <v>0</v>
      </c>
      <c r="U493" s="6">
        <f t="shared" si="53"/>
        <v>0</v>
      </c>
      <c r="V493" s="6">
        <f t="shared" si="51"/>
        <v>0</v>
      </c>
      <c r="W493" s="6">
        <f t="shared" si="54"/>
        <v>0</v>
      </c>
    </row>
    <row r="494" spans="1:23" ht="18" customHeight="1" x14ac:dyDescent="0.25">
      <c r="A494" s="94">
        <f t="shared" si="55"/>
        <v>0</v>
      </c>
      <c r="B494" s="94">
        <f>DATA!B495</f>
        <v>0</v>
      </c>
      <c r="C494" s="95">
        <f>DATA!C495</f>
        <v>0</v>
      </c>
      <c r="D494" s="95">
        <f>DATA!D495</f>
        <v>0</v>
      </c>
      <c r="E494" s="98"/>
      <c r="F494" s="98"/>
      <c r="G494" s="98"/>
      <c r="H494" s="98"/>
      <c r="I494" s="99"/>
      <c r="J494" s="96" t="str">
        <f t="shared" si="49"/>
        <v/>
      </c>
      <c r="K494" s="97" t="str">
        <f t="shared" si="52"/>
        <v/>
      </c>
      <c r="L494" s="100"/>
      <c r="M494" s="100"/>
      <c r="N494" s="100"/>
      <c r="O494" s="100"/>
      <c r="P494" s="100"/>
      <c r="Q494" s="100"/>
      <c r="R494" s="6">
        <f>IFERROR(IF(A494&gt;=1,VLOOKUP(E494,HOME!$AG$2:$AH$13,2,0),0),0)</f>
        <v>0</v>
      </c>
      <c r="S494" s="6">
        <f>IFERROR(IF(A494&gt;=1,VLOOKUP(F494,HOME!$AE$2:$AF$4,2,0),0),0)</f>
        <v>0</v>
      </c>
      <c r="T494" s="6">
        <f t="shared" si="50"/>
        <v>0</v>
      </c>
      <c r="U494" s="6">
        <f t="shared" si="53"/>
        <v>0</v>
      </c>
      <c r="V494" s="6">
        <f t="shared" si="51"/>
        <v>0</v>
      </c>
      <c r="W494" s="6">
        <f t="shared" si="54"/>
        <v>0</v>
      </c>
    </row>
    <row r="495" spans="1:23" ht="18" customHeight="1" x14ac:dyDescent="0.25">
      <c r="A495" s="94">
        <f t="shared" si="55"/>
        <v>0</v>
      </c>
      <c r="B495" s="94">
        <f>DATA!B496</f>
        <v>0</v>
      </c>
      <c r="C495" s="95">
        <f>DATA!C496</f>
        <v>0</v>
      </c>
      <c r="D495" s="95">
        <f>DATA!D496</f>
        <v>0</v>
      </c>
      <c r="E495" s="98"/>
      <c r="F495" s="98"/>
      <c r="G495" s="98"/>
      <c r="H495" s="98"/>
      <c r="I495" s="99"/>
      <c r="J495" s="96" t="str">
        <f t="shared" si="49"/>
        <v/>
      </c>
      <c r="K495" s="97" t="str">
        <f t="shared" si="52"/>
        <v/>
      </c>
      <c r="L495" s="100"/>
      <c r="M495" s="100"/>
      <c r="N495" s="100"/>
      <c r="O495" s="100"/>
      <c r="P495" s="100"/>
      <c r="Q495" s="100"/>
      <c r="R495" s="6">
        <f>IFERROR(IF(A495&gt;=1,VLOOKUP(E495,HOME!$AG$2:$AH$13,2,0),0),0)</f>
        <v>0</v>
      </c>
      <c r="S495" s="6">
        <f>IFERROR(IF(A495&gt;=1,VLOOKUP(F495,HOME!$AE$2:$AF$4,2,0),0),0)</f>
        <v>0</v>
      </c>
      <c r="T495" s="6">
        <f t="shared" si="50"/>
        <v>0</v>
      </c>
      <c r="U495" s="6">
        <f t="shared" si="53"/>
        <v>0</v>
      </c>
      <c r="V495" s="6">
        <f t="shared" si="51"/>
        <v>0</v>
      </c>
      <c r="W495" s="6">
        <f t="shared" si="54"/>
        <v>0</v>
      </c>
    </row>
    <row r="496" spans="1:23" ht="18" customHeight="1" x14ac:dyDescent="0.25">
      <c r="A496" s="94">
        <f t="shared" si="55"/>
        <v>0</v>
      </c>
      <c r="B496" s="94">
        <f>DATA!B497</f>
        <v>0</v>
      </c>
      <c r="C496" s="95">
        <f>DATA!C497</f>
        <v>0</v>
      </c>
      <c r="D496" s="95">
        <f>DATA!D497</f>
        <v>0</v>
      </c>
      <c r="E496" s="98"/>
      <c r="F496" s="98"/>
      <c r="G496" s="98"/>
      <c r="H496" s="98"/>
      <c r="I496" s="99"/>
      <c r="J496" s="96" t="str">
        <f t="shared" si="49"/>
        <v/>
      </c>
      <c r="K496" s="97" t="str">
        <f t="shared" si="52"/>
        <v/>
      </c>
      <c r="L496" s="100"/>
      <c r="M496" s="100"/>
      <c r="N496" s="100"/>
      <c r="O496" s="100"/>
      <c r="P496" s="100"/>
      <c r="Q496" s="100"/>
      <c r="R496" s="6">
        <f>IFERROR(IF(A496&gt;=1,VLOOKUP(E496,HOME!$AG$2:$AH$13,2,0),0),0)</f>
        <v>0</v>
      </c>
      <c r="S496" s="6">
        <f>IFERROR(IF(A496&gt;=1,VLOOKUP(F496,HOME!$AE$2:$AF$4,2,0),0),0)</f>
        <v>0</v>
      </c>
      <c r="T496" s="6">
        <f t="shared" si="50"/>
        <v>0</v>
      </c>
      <c r="U496" s="6">
        <f t="shared" si="53"/>
        <v>0</v>
      </c>
      <c r="V496" s="6">
        <f t="shared" si="51"/>
        <v>0</v>
      </c>
      <c r="W496" s="6">
        <f t="shared" si="54"/>
        <v>0</v>
      </c>
    </row>
    <row r="497" spans="1:23" ht="18" customHeight="1" x14ac:dyDescent="0.25">
      <c r="A497" s="94">
        <f t="shared" si="55"/>
        <v>0</v>
      </c>
      <c r="B497" s="94">
        <f>DATA!B498</f>
        <v>0</v>
      </c>
      <c r="C497" s="95">
        <f>DATA!C498</f>
        <v>0</v>
      </c>
      <c r="D497" s="95">
        <f>DATA!D498</f>
        <v>0</v>
      </c>
      <c r="E497" s="98"/>
      <c r="F497" s="98"/>
      <c r="G497" s="98"/>
      <c r="H497" s="98"/>
      <c r="I497" s="99"/>
      <c r="J497" s="96" t="str">
        <f t="shared" si="49"/>
        <v/>
      </c>
      <c r="K497" s="97" t="str">
        <f t="shared" si="52"/>
        <v/>
      </c>
      <c r="L497" s="100"/>
      <c r="M497" s="100"/>
      <c r="N497" s="100"/>
      <c r="O497" s="100"/>
      <c r="P497" s="100"/>
      <c r="Q497" s="100"/>
      <c r="R497" s="6">
        <f>IFERROR(IF(A497&gt;=1,VLOOKUP(E497,HOME!$AG$2:$AH$13,2,0),0),0)</f>
        <v>0</v>
      </c>
      <c r="S497" s="6">
        <f>IFERROR(IF(A497&gt;=1,VLOOKUP(F497,HOME!$AE$2:$AF$4,2,0),0),0)</f>
        <v>0</v>
      </c>
      <c r="T497" s="6">
        <f t="shared" si="50"/>
        <v>0</v>
      </c>
      <c r="U497" s="6">
        <f t="shared" si="53"/>
        <v>0</v>
      </c>
      <c r="V497" s="6">
        <f t="shared" si="51"/>
        <v>0</v>
      </c>
      <c r="W497" s="6">
        <f t="shared" si="54"/>
        <v>0</v>
      </c>
    </row>
    <row r="498" spans="1:23" ht="18" customHeight="1" x14ac:dyDescent="0.25">
      <c r="A498" s="94">
        <f t="shared" si="55"/>
        <v>0</v>
      </c>
      <c r="B498" s="94">
        <f>DATA!B499</f>
        <v>0</v>
      </c>
      <c r="C498" s="95">
        <f>DATA!C499</f>
        <v>0</v>
      </c>
      <c r="D498" s="95">
        <f>DATA!D499</f>
        <v>0</v>
      </c>
      <c r="E498" s="98"/>
      <c r="F498" s="98"/>
      <c r="G498" s="98"/>
      <c r="H498" s="98"/>
      <c r="I498" s="99"/>
      <c r="J498" s="96" t="str">
        <f t="shared" si="49"/>
        <v/>
      </c>
      <c r="K498" s="97" t="str">
        <f t="shared" si="52"/>
        <v/>
      </c>
      <c r="L498" s="100"/>
      <c r="M498" s="100"/>
      <c r="N498" s="100"/>
      <c r="O498" s="100"/>
      <c r="P498" s="100"/>
      <c r="Q498" s="100"/>
      <c r="R498" s="6">
        <f>IFERROR(IF(A498&gt;=1,VLOOKUP(E498,HOME!$AG$2:$AH$13,2,0),0),0)</f>
        <v>0</v>
      </c>
      <c r="S498" s="6">
        <f>IFERROR(IF(A498&gt;=1,VLOOKUP(F498,HOME!$AE$2:$AF$4,2,0),0),0)</f>
        <v>0</v>
      </c>
      <c r="T498" s="6">
        <f t="shared" si="50"/>
        <v>0</v>
      </c>
      <c r="U498" s="6">
        <f t="shared" si="53"/>
        <v>0</v>
      </c>
      <c r="V498" s="6">
        <f t="shared" si="51"/>
        <v>0</v>
      </c>
      <c r="W498" s="6">
        <f t="shared" si="54"/>
        <v>0</v>
      </c>
    </row>
    <row r="499" spans="1:23" ht="18" customHeight="1" x14ac:dyDescent="0.25">
      <c r="A499" s="94">
        <f t="shared" si="55"/>
        <v>0</v>
      </c>
      <c r="B499" s="94">
        <f>DATA!B500</f>
        <v>0</v>
      </c>
      <c r="C499" s="95">
        <f>DATA!C500</f>
        <v>0</v>
      </c>
      <c r="D499" s="95">
        <f>DATA!D500</f>
        <v>0</v>
      </c>
      <c r="E499" s="98"/>
      <c r="F499" s="98"/>
      <c r="G499" s="98"/>
      <c r="H499" s="98"/>
      <c r="I499" s="99"/>
      <c r="J499" s="96" t="str">
        <f t="shared" si="49"/>
        <v/>
      </c>
      <c r="K499" s="97" t="str">
        <f t="shared" si="52"/>
        <v/>
      </c>
      <c r="L499" s="100"/>
      <c r="M499" s="100"/>
      <c r="N499" s="100"/>
      <c r="O499" s="100"/>
      <c r="P499" s="100"/>
      <c r="Q499" s="100"/>
      <c r="R499" s="6">
        <f>IFERROR(IF(A499&gt;=1,VLOOKUP(E499,HOME!$AG$2:$AH$13,2,0),0),0)</f>
        <v>0</v>
      </c>
      <c r="S499" s="6">
        <f>IFERROR(IF(A499&gt;=1,VLOOKUP(F499,HOME!$AE$2:$AF$4,2,0),0),0)</f>
        <v>0</v>
      </c>
      <c r="T499" s="6">
        <f t="shared" si="50"/>
        <v>0</v>
      </c>
      <c r="U499" s="6">
        <f t="shared" si="53"/>
        <v>0</v>
      </c>
      <c r="V499" s="6">
        <f t="shared" si="51"/>
        <v>0</v>
      </c>
      <c r="W499" s="6">
        <f t="shared" si="54"/>
        <v>0</v>
      </c>
    </row>
    <row r="500" spans="1:23" ht="18" customHeight="1" x14ac:dyDescent="0.25">
      <c r="A500" s="94">
        <f t="shared" si="55"/>
        <v>0</v>
      </c>
      <c r="B500" s="94">
        <f>DATA!B501</f>
        <v>0</v>
      </c>
      <c r="C500" s="95">
        <f>DATA!C501</f>
        <v>0</v>
      </c>
      <c r="D500" s="95">
        <f>DATA!D501</f>
        <v>0</v>
      </c>
      <c r="E500" s="98"/>
      <c r="F500" s="98"/>
      <c r="G500" s="98"/>
      <c r="H500" s="98"/>
      <c r="I500" s="99"/>
      <c r="J500" s="96" t="str">
        <f t="shared" si="49"/>
        <v/>
      </c>
      <c r="K500" s="97" t="str">
        <f t="shared" si="52"/>
        <v/>
      </c>
      <c r="L500" s="100"/>
      <c r="M500" s="100"/>
      <c r="N500" s="100"/>
      <c r="O500" s="100"/>
      <c r="P500" s="100"/>
      <c r="Q500" s="100"/>
      <c r="R500" s="6">
        <f>IFERROR(IF(A500&gt;=1,VLOOKUP(E500,HOME!$AG$2:$AH$13,2,0),0),0)</f>
        <v>0</v>
      </c>
      <c r="S500" s="6">
        <f>IFERROR(IF(A500&gt;=1,VLOOKUP(F500,HOME!$AE$2:$AF$4,2,0),0),0)</f>
        <v>0</v>
      </c>
      <c r="T500" s="6">
        <f t="shared" si="50"/>
        <v>0</v>
      </c>
      <c r="U500" s="6">
        <f t="shared" si="53"/>
        <v>0</v>
      </c>
      <c r="V500" s="6">
        <f t="shared" si="51"/>
        <v>0</v>
      </c>
      <c r="W500" s="6">
        <f t="shared" si="54"/>
        <v>0</v>
      </c>
    </row>
    <row r="501" spans="1:23" ht="18" customHeight="1" x14ac:dyDescent="0.25">
      <c r="A501" s="94">
        <f t="shared" si="55"/>
        <v>0</v>
      </c>
      <c r="B501" s="94">
        <f>DATA!B502</f>
        <v>0</v>
      </c>
      <c r="C501" s="95">
        <f>DATA!C502</f>
        <v>0</v>
      </c>
      <c r="D501" s="95">
        <f>DATA!D502</f>
        <v>0</v>
      </c>
      <c r="E501" s="98"/>
      <c r="F501" s="98"/>
      <c r="G501" s="98"/>
      <c r="H501" s="98"/>
      <c r="I501" s="99"/>
      <c r="J501" s="96" t="str">
        <f t="shared" si="49"/>
        <v/>
      </c>
      <c r="K501" s="97" t="str">
        <f t="shared" si="52"/>
        <v/>
      </c>
      <c r="L501" s="100"/>
      <c r="M501" s="100"/>
      <c r="N501" s="100"/>
      <c r="O501" s="100"/>
      <c r="P501" s="100"/>
      <c r="Q501" s="100"/>
      <c r="R501" s="6">
        <f>IFERROR(IF(A501&gt;=1,VLOOKUP(E501,HOME!$AG$2:$AH$13,2,0),0),0)</f>
        <v>0</v>
      </c>
      <c r="S501" s="6">
        <f>IFERROR(IF(A501&gt;=1,VLOOKUP(F501,HOME!$AE$2:$AF$4,2,0),0),0)</f>
        <v>0</v>
      </c>
      <c r="T501" s="6">
        <f t="shared" si="50"/>
        <v>0</v>
      </c>
      <c r="U501" s="6">
        <f t="shared" si="53"/>
        <v>0</v>
      </c>
      <c r="V501" s="6">
        <f t="shared" si="51"/>
        <v>0</v>
      </c>
      <c r="W501" s="6">
        <f t="shared" si="54"/>
        <v>0</v>
      </c>
    </row>
    <row r="502" spans="1:23" ht="18" customHeight="1" x14ac:dyDescent="0.25">
      <c r="A502" s="94">
        <f t="shared" si="55"/>
        <v>0</v>
      </c>
      <c r="B502" s="94">
        <f>DATA!B503</f>
        <v>0</v>
      </c>
      <c r="C502" s="95">
        <f>DATA!C503</f>
        <v>0</v>
      </c>
      <c r="D502" s="95">
        <f>DATA!D503</f>
        <v>0</v>
      </c>
      <c r="E502" s="98"/>
      <c r="F502" s="98"/>
      <c r="G502" s="98"/>
      <c r="H502" s="98"/>
      <c r="I502" s="99"/>
      <c r="J502" s="96" t="str">
        <f t="shared" si="49"/>
        <v/>
      </c>
      <c r="K502" s="97" t="str">
        <f t="shared" si="52"/>
        <v/>
      </c>
      <c r="L502" s="100"/>
      <c r="M502" s="100"/>
      <c r="N502" s="100"/>
      <c r="O502" s="100"/>
      <c r="P502" s="100"/>
      <c r="Q502" s="100"/>
      <c r="R502" s="6">
        <f>IFERROR(IF(A502&gt;=1,VLOOKUP(E502,HOME!$AG$2:$AH$13,2,0),0),0)</f>
        <v>0</v>
      </c>
      <c r="S502" s="6">
        <f>IFERROR(IF(A502&gt;=1,VLOOKUP(F502,HOME!$AE$2:$AF$4,2,0),0),0)</f>
        <v>0</v>
      </c>
      <c r="T502" s="6">
        <f t="shared" si="50"/>
        <v>0</v>
      </c>
      <c r="U502" s="6">
        <f t="shared" si="53"/>
        <v>0</v>
      </c>
      <c r="V502" s="6">
        <f t="shared" si="51"/>
        <v>0</v>
      </c>
      <c r="W502" s="6">
        <f t="shared" si="54"/>
        <v>0</v>
      </c>
    </row>
    <row r="503" spans="1:23" ht="18" customHeight="1" x14ac:dyDescent="0.25">
      <c r="A503" s="94">
        <f t="shared" si="55"/>
        <v>0</v>
      </c>
      <c r="B503" s="94">
        <f>DATA!B504</f>
        <v>0</v>
      </c>
      <c r="C503" s="95">
        <f>DATA!C504</f>
        <v>0</v>
      </c>
      <c r="D503" s="95">
        <f>DATA!D504</f>
        <v>0</v>
      </c>
      <c r="E503" s="98"/>
      <c r="F503" s="98"/>
      <c r="G503" s="98"/>
      <c r="H503" s="98"/>
      <c r="I503" s="99"/>
      <c r="J503" s="96" t="str">
        <f t="shared" si="49"/>
        <v/>
      </c>
      <c r="K503" s="97" t="str">
        <f t="shared" si="52"/>
        <v/>
      </c>
      <c r="L503" s="100"/>
      <c r="M503" s="100"/>
      <c r="N503" s="100"/>
      <c r="O503" s="100"/>
      <c r="P503" s="100"/>
      <c r="Q503" s="100"/>
      <c r="R503" s="6">
        <f>IFERROR(IF(A503&gt;=1,VLOOKUP(E503,HOME!$AG$2:$AH$13,2,0),0),0)</f>
        <v>0</v>
      </c>
      <c r="S503" s="6">
        <f>IFERROR(IF(A503&gt;=1,VLOOKUP(F503,HOME!$AE$2:$AF$4,2,0),0),0)</f>
        <v>0</v>
      </c>
      <c r="T503" s="6">
        <f t="shared" si="50"/>
        <v>0</v>
      </c>
      <c r="U503" s="6">
        <f t="shared" si="53"/>
        <v>0</v>
      </c>
      <c r="V503" s="6">
        <f t="shared" si="51"/>
        <v>0</v>
      </c>
      <c r="W503" s="6">
        <f t="shared" si="54"/>
        <v>0</v>
      </c>
    </row>
    <row r="504" spans="1:23" ht="18" customHeight="1" x14ac:dyDescent="0.25">
      <c r="A504" s="94">
        <f t="shared" si="55"/>
        <v>0</v>
      </c>
      <c r="B504" s="94">
        <f>DATA!B505</f>
        <v>0</v>
      </c>
      <c r="C504" s="95">
        <f>DATA!C505</f>
        <v>0</v>
      </c>
      <c r="D504" s="95">
        <f>DATA!D505</f>
        <v>0</v>
      </c>
      <c r="E504" s="98"/>
      <c r="F504" s="98"/>
      <c r="G504" s="98"/>
      <c r="H504" s="98"/>
      <c r="I504" s="99"/>
      <c r="J504" s="96" t="str">
        <f t="shared" si="49"/>
        <v/>
      </c>
      <c r="K504" s="97" t="str">
        <f t="shared" si="52"/>
        <v/>
      </c>
      <c r="L504" s="100"/>
      <c r="M504" s="100"/>
      <c r="N504" s="100"/>
      <c r="O504" s="100"/>
      <c r="P504" s="100"/>
      <c r="Q504" s="100"/>
      <c r="R504" s="6">
        <f>IFERROR(IF(A504&gt;=1,VLOOKUP(E504,HOME!$AG$2:$AH$13,2,0),0),0)</f>
        <v>0</v>
      </c>
      <c r="S504" s="6">
        <f>IFERROR(IF(A504&gt;=1,VLOOKUP(F504,HOME!$AE$2:$AF$4,2,0),0),0)</f>
        <v>0</v>
      </c>
      <c r="T504" s="6">
        <f t="shared" si="50"/>
        <v>0</v>
      </c>
      <c r="U504" s="6">
        <f t="shared" si="53"/>
        <v>0</v>
      </c>
      <c r="V504" s="6">
        <f t="shared" si="51"/>
        <v>0</v>
      </c>
      <c r="W504" s="6">
        <f t="shared" si="54"/>
        <v>0</v>
      </c>
    </row>
    <row r="505" spans="1:23" ht="18" customHeight="1" x14ac:dyDescent="0.25">
      <c r="A505" s="94">
        <f t="shared" si="55"/>
        <v>0</v>
      </c>
      <c r="B505" s="94">
        <f>DATA!B506</f>
        <v>0</v>
      </c>
      <c r="C505" s="95">
        <f>DATA!C506</f>
        <v>0</v>
      </c>
      <c r="D505" s="95">
        <f>DATA!D506</f>
        <v>0</v>
      </c>
      <c r="E505" s="98"/>
      <c r="F505" s="98"/>
      <c r="G505" s="98"/>
      <c r="H505" s="98"/>
      <c r="I505" s="99"/>
      <c r="J505" s="96" t="str">
        <f t="shared" si="49"/>
        <v/>
      </c>
      <c r="K505" s="97" t="str">
        <f t="shared" si="52"/>
        <v/>
      </c>
      <c r="L505" s="100"/>
      <c r="M505" s="100"/>
      <c r="N505" s="100"/>
      <c r="O505" s="100"/>
      <c r="P505" s="100"/>
      <c r="Q505" s="100"/>
      <c r="R505" s="6">
        <f>IFERROR(IF(A505&gt;=1,VLOOKUP(E505,HOME!$AG$2:$AH$13,2,0),0),0)</f>
        <v>0</v>
      </c>
      <c r="S505" s="6">
        <f>IFERROR(IF(A505&gt;=1,VLOOKUP(F505,HOME!$AE$2:$AF$4,2,0),0),0)</f>
        <v>0</v>
      </c>
      <c r="T505" s="6">
        <f t="shared" si="50"/>
        <v>0</v>
      </c>
      <c r="U505" s="6">
        <f t="shared" si="53"/>
        <v>0</v>
      </c>
      <c r="V505" s="6">
        <f t="shared" si="51"/>
        <v>0</v>
      </c>
      <c r="W505" s="6">
        <f t="shared" si="54"/>
        <v>0</v>
      </c>
    </row>
    <row r="506" spans="1:23" ht="18" customHeight="1" x14ac:dyDescent="0.25">
      <c r="A506" s="94">
        <f t="shared" si="55"/>
        <v>0</v>
      </c>
      <c r="B506" s="94">
        <f>DATA!B507</f>
        <v>0</v>
      </c>
      <c r="C506" s="95">
        <f>DATA!C507</f>
        <v>0</v>
      </c>
      <c r="D506" s="95">
        <f>DATA!D507</f>
        <v>0</v>
      </c>
      <c r="E506" s="98"/>
      <c r="F506" s="98"/>
      <c r="G506" s="98"/>
      <c r="H506" s="98"/>
      <c r="I506" s="99"/>
      <c r="J506" s="96" t="str">
        <f t="shared" si="49"/>
        <v/>
      </c>
      <c r="K506" s="97" t="str">
        <f t="shared" si="52"/>
        <v/>
      </c>
      <c r="L506" s="100"/>
      <c r="M506" s="100"/>
      <c r="N506" s="100"/>
      <c r="O506" s="100"/>
      <c r="P506" s="100"/>
      <c r="Q506" s="100"/>
      <c r="R506" s="6">
        <f>IFERROR(IF(A506&gt;=1,VLOOKUP(E506,HOME!$AG$2:$AH$13,2,0),0),0)</f>
        <v>0</v>
      </c>
      <c r="S506" s="6">
        <f>IFERROR(IF(A506&gt;=1,VLOOKUP(F506,HOME!$AE$2:$AF$4,2,0),0),0)</f>
        <v>0</v>
      </c>
      <c r="T506" s="6">
        <f t="shared" si="50"/>
        <v>0</v>
      </c>
      <c r="U506" s="6">
        <f t="shared" si="53"/>
        <v>0</v>
      </c>
      <c r="V506" s="6">
        <f t="shared" si="51"/>
        <v>0</v>
      </c>
      <c r="W506" s="6">
        <f t="shared" si="54"/>
        <v>0</v>
      </c>
    </row>
    <row r="507" spans="1:23" ht="18" customHeight="1" x14ac:dyDescent="0.25">
      <c r="A507" s="94">
        <f t="shared" si="55"/>
        <v>0</v>
      </c>
      <c r="B507" s="94">
        <f>DATA!B508</f>
        <v>0</v>
      </c>
      <c r="C507" s="95">
        <f>DATA!C508</f>
        <v>0</v>
      </c>
      <c r="D507" s="95">
        <f>DATA!D508</f>
        <v>0</v>
      </c>
      <c r="E507" s="98"/>
      <c r="F507" s="98"/>
      <c r="G507" s="98"/>
      <c r="H507" s="98"/>
      <c r="I507" s="99"/>
      <c r="J507" s="96" t="str">
        <f t="shared" si="49"/>
        <v/>
      </c>
      <c r="K507" s="97" t="str">
        <f t="shared" si="52"/>
        <v/>
      </c>
      <c r="L507" s="100"/>
      <c r="M507" s="100"/>
      <c r="N507" s="100"/>
      <c r="O507" s="100"/>
      <c r="P507" s="100"/>
      <c r="Q507" s="100"/>
      <c r="R507" s="6">
        <f>IFERROR(IF(A507&gt;=1,VLOOKUP(E507,HOME!$AG$2:$AH$13,2,0),0),0)</f>
        <v>0</v>
      </c>
      <c r="S507" s="6">
        <f>IFERROR(IF(A507&gt;=1,VLOOKUP(F507,HOME!$AE$2:$AF$4,2,0),0),0)</f>
        <v>0</v>
      </c>
      <c r="T507" s="6">
        <f t="shared" si="50"/>
        <v>0</v>
      </c>
      <c r="U507" s="6">
        <f t="shared" si="53"/>
        <v>0</v>
      </c>
      <c r="V507" s="6">
        <f t="shared" si="51"/>
        <v>0</v>
      </c>
      <c r="W507" s="6">
        <f t="shared" si="54"/>
        <v>0</v>
      </c>
    </row>
    <row r="508" spans="1:23" ht="18" customHeight="1" x14ac:dyDescent="0.25">
      <c r="A508" s="94">
        <f t="shared" si="55"/>
        <v>0</v>
      </c>
      <c r="B508" s="94">
        <f>DATA!B509</f>
        <v>0</v>
      </c>
      <c r="C508" s="95">
        <f>DATA!C509</f>
        <v>0</v>
      </c>
      <c r="D508" s="95">
        <f>DATA!D509</f>
        <v>0</v>
      </c>
      <c r="E508" s="98"/>
      <c r="F508" s="98"/>
      <c r="G508" s="98"/>
      <c r="H508" s="98"/>
      <c r="I508" s="99"/>
      <c r="J508" s="96" t="str">
        <f t="shared" si="49"/>
        <v/>
      </c>
      <c r="K508" s="97" t="str">
        <f t="shared" si="52"/>
        <v/>
      </c>
      <c r="L508" s="100"/>
      <c r="M508" s="100"/>
      <c r="N508" s="100"/>
      <c r="O508" s="100"/>
      <c r="P508" s="100"/>
      <c r="Q508" s="100"/>
      <c r="R508" s="6">
        <f>IFERROR(IF(A508&gt;=1,VLOOKUP(E508,HOME!$AG$2:$AH$13,2,0),0),0)</f>
        <v>0</v>
      </c>
      <c r="S508" s="6">
        <f>IFERROR(IF(A508&gt;=1,VLOOKUP(F508,HOME!$AE$2:$AF$4,2,0),0),0)</f>
        <v>0</v>
      </c>
      <c r="T508" s="6">
        <f t="shared" si="50"/>
        <v>0</v>
      </c>
      <c r="U508" s="6">
        <f t="shared" si="53"/>
        <v>0</v>
      </c>
      <c r="V508" s="6">
        <f t="shared" si="51"/>
        <v>0</v>
      </c>
      <c r="W508" s="6">
        <f t="shared" si="54"/>
        <v>0</v>
      </c>
    </row>
    <row r="509" spans="1:23" ht="18" customHeight="1" x14ac:dyDescent="0.25">
      <c r="A509" s="94">
        <f t="shared" si="55"/>
        <v>0</v>
      </c>
      <c r="B509" s="94">
        <f>DATA!B510</f>
        <v>0</v>
      </c>
      <c r="C509" s="95">
        <f>DATA!C510</f>
        <v>0</v>
      </c>
      <c r="D509" s="95">
        <f>DATA!D510</f>
        <v>0</v>
      </c>
      <c r="E509" s="98"/>
      <c r="F509" s="98"/>
      <c r="G509" s="98"/>
      <c r="H509" s="98"/>
      <c r="I509" s="99"/>
      <c r="J509" s="96" t="str">
        <f t="shared" si="49"/>
        <v/>
      </c>
      <c r="K509" s="97" t="str">
        <f t="shared" si="52"/>
        <v/>
      </c>
      <c r="L509" s="100"/>
      <c r="M509" s="100"/>
      <c r="N509" s="100"/>
      <c r="O509" s="100"/>
      <c r="P509" s="100"/>
      <c r="Q509" s="100"/>
      <c r="R509" s="6">
        <f>IFERROR(IF(A509&gt;=1,VLOOKUP(E509,HOME!$AG$2:$AH$13,2,0),0),0)</f>
        <v>0</v>
      </c>
      <c r="S509" s="6">
        <f>IFERROR(IF(A509&gt;=1,VLOOKUP(F509,HOME!$AE$2:$AF$4,2,0),0),0)</f>
        <v>0</v>
      </c>
      <c r="T509" s="6">
        <f t="shared" si="50"/>
        <v>0</v>
      </c>
      <c r="U509" s="6">
        <f t="shared" si="53"/>
        <v>0</v>
      </c>
      <c r="V509" s="6">
        <f t="shared" si="51"/>
        <v>0</v>
      </c>
      <c r="W509" s="6">
        <f t="shared" si="54"/>
        <v>0</v>
      </c>
    </row>
    <row r="510" spans="1:23" ht="18" customHeight="1" x14ac:dyDescent="0.25">
      <c r="A510" s="94">
        <f t="shared" si="55"/>
        <v>0</v>
      </c>
      <c r="B510" s="94">
        <f>DATA!B511</f>
        <v>0</v>
      </c>
      <c r="C510" s="95">
        <f>DATA!C511</f>
        <v>0</v>
      </c>
      <c r="D510" s="95">
        <f>DATA!D511</f>
        <v>0</v>
      </c>
      <c r="E510" s="98"/>
      <c r="F510" s="98"/>
      <c r="G510" s="98"/>
      <c r="H510" s="98"/>
      <c r="I510" s="99"/>
      <c r="J510" s="96" t="str">
        <f t="shared" si="49"/>
        <v/>
      </c>
      <c r="K510" s="97" t="str">
        <f t="shared" si="52"/>
        <v/>
      </c>
      <c r="L510" s="100"/>
      <c r="M510" s="100"/>
      <c r="N510" s="100"/>
      <c r="O510" s="100"/>
      <c r="P510" s="100"/>
      <c r="Q510" s="100"/>
      <c r="R510" s="6">
        <f>IFERROR(IF(A510&gt;=1,VLOOKUP(E510,HOME!$AG$2:$AH$13,2,0),0),0)</f>
        <v>0</v>
      </c>
      <c r="S510" s="6">
        <f>IFERROR(IF(A510&gt;=1,VLOOKUP(F510,HOME!$AE$2:$AF$4,2,0),0),0)</f>
        <v>0</v>
      </c>
      <c r="T510" s="6">
        <f t="shared" si="50"/>
        <v>0</v>
      </c>
      <c r="U510" s="6">
        <f t="shared" si="53"/>
        <v>0</v>
      </c>
      <c r="V510" s="6">
        <f t="shared" si="51"/>
        <v>0</v>
      </c>
      <c r="W510" s="6">
        <f t="shared" si="54"/>
        <v>0</v>
      </c>
    </row>
    <row r="511" spans="1:23" ht="18" customHeight="1" x14ac:dyDescent="0.25">
      <c r="A511" s="94">
        <f t="shared" si="55"/>
        <v>0</v>
      </c>
      <c r="B511" s="94">
        <f>DATA!B512</f>
        <v>0</v>
      </c>
      <c r="C511" s="95">
        <f>DATA!C512</f>
        <v>0</v>
      </c>
      <c r="D511" s="95">
        <f>DATA!D512</f>
        <v>0</v>
      </c>
      <c r="E511" s="98"/>
      <c r="F511" s="98"/>
      <c r="G511" s="98"/>
      <c r="H511" s="98"/>
      <c r="I511" s="99"/>
      <c r="J511" s="96" t="str">
        <f t="shared" si="49"/>
        <v/>
      </c>
      <c r="K511" s="97" t="str">
        <f t="shared" si="52"/>
        <v/>
      </c>
      <c r="L511" s="100"/>
      <c r="M511" s="100"/>
      <c r="N511" s="100"/>
      <c r="O511" s="100"/>
      <c r="P511" s="100"/>
      <c r="Q511" s="100"/>
      <c r="R511" s="6">
        <f>IFERROR(IF(A511&gt;=1,VLOOKUP(E511,HOME!$AG$2:$AH$13,2,0),0),0)</f>
        <v>0</v>
      </c>
      <c r="S511" s="6">
        <f>IFERROR(IF(A511&gt;=1,VLOOKUP(F511,HOME!$AE$2:$AF$4,2,0),0),0)</f>
        <v>0</v>
      </c>
      <c r="T511" s="6">
        <f t="shared" si="50"/>
        <v>0</v>
      </c>
      <c r="U511" s="6">
        <f t="shared" si="53"/>
        <v>0</v>
      </c>
      <c r="V511" s="6">
        <f t="shared" si="51"/>
        <v>0</v>
      </c>
      <c r="W511" s="6">
        <f t="shared" si="54"/>
        <v>0</v>
      </c>
    </row>
    <row r="512" spans="1:23" ht="18" customHeight="1" x14ac:dyDescent="0.25">
      <c r="A512" s="94">
        <f t="shared" si="55"/>
        <v>0</v>
      </c>
      <c r="B512" s="94">
        <f>DATA!B513</f>
        <v>0</v>
      </c>
      <c r="C512" s="95">
        <f>DATA!C513</f>
        <v>0</v>
      </c>
      <c r="D512" s="95">
        <f>DATA!D513</f>
        <v>0</v>
      </c>
      <c r="E512" s="98"/>
      <c r="F512" s="98"/>
      <c r="G512" s="98"/>
      <c r="H512" s="98"/>
      <c r="I512" s="99"/>
      <c r="J512" s="96" t="str">
        <f t="shared" si="49"/>
        <v/>
      </c>
      <c r="K512" s="97" t="str">
        <f t="shared" si="52"/>
        <v/>
      </c>
      <c r="L512" s="100"/>
      <c r="M512" s="100"/>
      <c r="N512" s="100"/>
      <c r="O512" s="100"/>
      <c r="P512" s="100"/>
      <c r="Q512" s="100"/>
      <c r="R512" s="6">
        <f>IFERROR(IF(A512&gt;=1,VLOOKUP(E512,HOME!$AG$2:$AH$13,2,0),0),0)</f>
        <v>0</v>
      </c>
      <c r="S512" s="6">
        <f>IFERROR(IF(A512&gt;=1,VLOOKUP(F512,HOME!$AE$2:$AF$4,2,0),0),0)</f>
        <v>0</v>
      </c>
      <c r="T512" s="6">
        <f t="shared" si="50"/>
        <v>0</v>
      </c>
      <c r="U512" s="6">
        <f t="shared" si="53"/>
        <v>0</v>
      </c>
      <c r="V512" s="6">
        <f t="shared" si="51"/>
        <v>0</v>
      </c>
      <c r="W512" s="6">
        <f t="shared" si="54"/>
        <v>0</v>
      </c>
    </row>
    <row r="513" spans="1:23" ht="18" customHeight="1" x14ac:dyDescent="0.25">
      <c r="A513" s="94">
        <f t="shared" si="55"/>
        <v>0</v>
      </c>
      <c r="B513" s="94">
        <f>DATA!B514</f>
        <v>0</v>
      </c>
      <c r="C513" s="95">
        <f>DATA!C514</f>
        <v>0</v>
      </c>
      <c r="D513" s="95">
        <f>DATA!D514</f>
        <v>0</v>
      </c>
      <c r="E513" s="98"/>
      <c r="F513" s="98"/>
      <c r="G513" s="98"/>
      <c r="H513" s="98"/>
      <c r="I513" s="99"/>
      <c r="J513" s="96" t="str">
        <f t="shared" si="49"/>
        <v/>
      </c>
      <c r="K513" s="97" t="str">
        <f t="shared" si="52"/>
        <v/>
      </c>
      <c r="L513" s="100"/>
      <c r="M513" s="100"/>
      <c r="N513" s="100"/>
      <c r="O513" s="100"/>
      <c r="P513" s="100"/>
      <c r="Q513" s="100"/>
      <c r="R513" s="6">
        <f>IFERROR(IF(A513&gt;=1,VLOOKUP(E513,HOME!$AG$2:$AH$13,2,0),0),0)</f>
        <v>0</v>
      </c>
      <c r="S513" s="6">
        <f>IFERROR(IF(A513&gt;=1,VLOOKUP(F513,HOME!$AE$2:$AF$4,2,0),0),0)</f>
        <v>0</v>
      </c>
      <c r="T513" s="6">
        <f t="shared" si="50"/>
        <v>0</v>
      </c>
      <c r="U513" s="6">
        <f t="shared" si="53"/>
        <v>0</v>
      </c>
      <c r="V513" s="6">
        <f t="shared" si="51"/>
        <v>0</v>
      </c>
      <c r="W513" s="6">
        <f t="shared" si="54"/>
        <v>0</v>
      </c>
    </row>
    <row r="514" spans="1:23" ht="18" customHeight="1" x14ac:dyDescent="0.25">
      <c r="A514" s="94">
        <f t="shared" si="55"/>
        <v>0</v>
      </c>
      <c r="B514" s="94">
        <f>DATA!B515</f>
        <v>0</v>
      </c>
      <c r="C514" s="95">
        <f>DATA!C515</f>
        <v>0</v>
      </c>
      <c r="D514" s="95">
        <f>DATA!D515</f>
        <v>0</v>
      </c>
      <c r="E514" s="98"/>
      <c r="F514" s="98"/>
      <c r="G514" s="98"/>
      <c r="H514" s="98"/>
      <c r="I514" s="99"/>
      <c r="J514" s="96" t="str">
        <f t="shared" si="49"/>
        <v/>
      </c>
      <c r="K514" s="97" t="str">
        <f t="shared" si="52"/>
        <v/>
      </c>
      <c r="L514" s="100"/>
      <c r="M514" s="100"/>
      <c r="N514" s="100"/>
      <c r="O514" s="100"/>
      <c r="P514" s="100"/>
      <c r="Q514" s="100"/>
      <c r="R514" s="6">
        <f>IFERROR(IF(A514&gt;=1,VLOOKUP(E514,HOME!$AG$2:$AH$13,2,0),0),0)</f>
        <v>0</v>
      </c>
      <c r="S514" s="6">
        <f>IFERROR(IF(A514&gt;=1,VLOOKUP(F514,HOME!$AE$2:$AF$4,2,0),0),0)</f>
        <v>0</v>
      </c>
      <c r="T514" s="6">
        <f t="shared" si="50"/>
        <v>0</v>
      </c>
      <c r="U514" s="6">
        <f t="shared" si="53"/>
        <v>0</v>
      </c>
      <c r="V514" s="6">
        <f t="shared" si="51"/>
        <v>0</v>
      </c>
      <c r="W514" s="6">
        <f t="shared" si="54"/>
        <v>0</v>
      </c>
    </row>
    <row r="515" spans="1:23" ht="18" customHeight="1" x14ac:dyDescent="0.25">
      <c r="A515" s="94">
        <f t="shared" si="55"/>
        <v>0</v>
      </c>
      <c r="B515" s="94">
        <f>DATA!B516</f>
        <v>0</v>
      </c>
      <c r="C515" s="95">
        <f>DATA!C516</f>
        <v>0</v>
      </c>
      <c r="D515" s="95">
        <f>DATA!D516</f>
        <v>0</v>
      </c>
      <c r="E515" s="98"/>
      <c r="F515" s="98"/>
      <c r="G515" s="98"/>
      <c r="H515" s="98"/>
      <c r="I515" s="99"/>
      <c r="J515" s="96" t="str">
        <f t="shared" si="49"/>
        <v/>
      </c>
      <c r="K515" s="97" t="str">
        <f t="shared" si="52"/>
        <v/>
      </c>
      <c r="L515" s="100"/>
      <c r="M515" s="100"/>
      <c r="N515" s="100"/>
      <c r="O515" s="100"/>
      <c r="P515" s="100"/>
      <c r="Q515" s="100"/>
      <c r="R515" s="6">
        <f>IFERROR(IF(A515&gt;=1,VLOOKUP(E515,HOME!$AG$2:$AH$13,2,0),0),0)</f>
        <v>0</v>
      </c>
      <c r="S515" s="6">
        <f>IFERROR(IF(A515&gt;=1,VLOOKUP(F515,HOME!$AE$2:$AF$4,2,0),0),0)</f>
        <v>0</v>
      </c>
      <c r="T515" s="6">
        <f t="shared" si="50"/>
        <v>0</v>
      </c>
      <c r="U515" s="6">
        <f t="shared" si="53"/>
        <v>0</v>
      </c>
      <c r="V515" s="6">
        <f t="shared" si="51"/>
        <v>0</v>
      </c>
      <c r="W515" s="6">
        <f t="shared" si="54"/>
        <v>0</v>
      </c>
    </row>
    <row r="516" spans="1:23" ht="18" customHeight="1" x14ac:dyDescent="0.25">
      <c r="A516" s="94">
        <f t="shared" si="55"/>
        <v>0</v>
      </c>
      <c r="B516" s="94">
        <f>DATA!B517</f>
        <v>0</v>
      </c>
      <c r="C516" s="95">
        <f>DATA!C517</f>
        <v>0</v>
      </c>
      <c r="D516" s="95">
        <f>DATA!D517</f>
        <v>0</v>
      </c>
      <c r="E516" s="98"/>
      <c r="F516" s="98"/>
      <c r="G516" s="98"/>
      <c r="H516" s="98"/>
      <c r="I516" s="99"/>
      <c r="J516" s="96" t="str">
        <f t="shared" ref="J516:J579" si="56">IFERROR(IF(A516&gt;=1,(IF(I516&gt;0,$R$1,"")),""),"")</f>
        <v/>
      </c>
      <c r="K516" s="97" t="str">
        <f t="shared" si="52"/>
        <v/>
      </c>
      <c r="L516" s="100"/>
      <c r="M516" s="100"/>
      <c r="N516" s="100"/>
      <c r="O516" s="100"/>
      <c r="P516" s="100"/>
      <c r="Q516" s="100"/>
      <c r="R516" s="6">
        <f>IFERROR(IF(A516&gt;=1,VLOOKUP(E516,HOME!$AG$2:$AH$13,2,0),0),0)</f>
        <v>0</v>
      </c>
      <c r="S516" s="6">
        <f>IFERROR(IF(A516&gt;=1,VLOOKUP(F516,HOME!$AE$2:$AF$4,2,0),0),0)</f>
        <v>0</v>
      </c>
      <c r="T516" s="6">
        <f t="shared" ref="T516:T579" si="57">IFERROR(IF(A516&gt;=1,(IF($S$1=1,(IF(R516&gt;=9,(IF(S516=2,(IF(I516&gt;5,1,0)),0)),IF(R516&gt;=6,(IF(I516&gt;2,1,0)),IF(R516&gt;=1,(IF(I516&gt;1,1,0)),0)))),IF($S$1=2,(IF(R516&gt;=9,(IF(S516=2,(IF(I516&gt;5,1,0)),0)),0)),IF($S$1=3,(IF(S516=2,(IF(R516&gt;=9,(IF(I516&gt;5,1,0)),IF(R516&gt;=6,(IF(I516&gt;2,1,0)),0))),0)),0)))),0),0)</f>
        <v>0</v>
      </c>
      <c r="U516" s="6">
        <f t="shared" si="53"/>
        <v>0</v>
      </c>
      <c r="V516" s="6">
        <f t="shared" ref="V516:V579" si="58">IFERROR(IF(T516=1,(IF(L516=$S$2,(IF($S$1=1,(IF(N516=$S$2,0,A516)),IF($S$1=2,(IF(M516=$S$2,A516,0)),IF($S$1=3,A516,0)))),0)),0),0)</f>
        <v>0</v>
      </c>
      <c r="W516" s="6">
        <f t="shared" si="54"/>
        <v>0</v>
      </c>
    </row>
    <row r="517" spans="1:23" ht="18" customHeight="1" x14ac:dyDescent="0.25">
      <c r="A517" s="94">
        <f t="shared" si="55"/>
        <v>0</v>
      </c>
      <c r="B517" s="94">
        <f>DATA!B518</f>
        <v>0</v>
      </c>
      <c r="C517" s="95">
        <f>DATA!C518</f>
        <v>0</v>
      </c>
      <c r="D517" s="95">
        <f>DATA!D518</f>
        <v>0</v>
      </c>
      <c r="E517" s="98"/>
      <c r="F517" s="98"/>
      <c r="G517" s="98"/>
      <c r="H517" s="98"/>
      <c r="I517" s="99"/>
      <c r="J517" s="96" t="str">
        <f t="shared" si="56"/>
        <v/>
      </c>
      <c r="K517" s="97" t="str">
        <f t="shared" ref="K517:K580" si="59">IFERROR(IF(T517=1,(IF($S$1=1,CONCATENATE($U$1,U517,$V$1,V517,$W$1),IF($S$1=2,CONCATENATE($U$1,U517,$V$1,$U$2),IF($S$1=3,$U$3,"")))),""),"")</f>
        <v/>
      </c>
      <c r="L517" s="100"/>
      <c r="M517" s="100"/>
      <c r="N517" s="100"/>
      <c r="O517" s="100"/>
      <c r="P517" s="100"/>
      <c r="Q517" s="100"/>
      <c r="R517" s="6">
        <f>IFERROR(IF(A517&gt;=1,VLOOKUP(E517,HOME!$AG$2:$AH$13,2,0),0),0)</f>
        <v>0</v>
      </c>
      <c r="S517" s="6">
        <f>IFERROR(IF(A517&gt;=1,VLOOKUP(F517,HOME!$AE$2:$AF$4,2,0),0),0)</f>
        <v>0</v>
      </c>
      <c r="T517" s="6">
        <f t="shared" si="57"/>
        <v>0</v>
      </c>
      <c r="U517" s="6">
        <f t="shared" ref="U517:U580" si="60">IFERROR(IF(T517=1,(IF(R517&gt;=9,5,IF(R517&gt;=6,2,IF(R517&gt;=1,1,0)))),0),0)</f>
        <v>0</v>
      </c>
      <c r="V517" s="6">
        <f t="shared" si="58"/>
        <v>0</v>
      </c>
      <c r="W517" s="6">
        <f t="shared" ref="W517:W580" si="61">IFERROR(IF(V517&gt;=1,(IF(R517&gt;=9,(IF($S$1&gt;=3,25,IF($S$1&gt;=1,20,0))),IF(R517&gt;=6,(IF($S$1&gt;=3,20,IF($S$1&gt;=1,15,0))),IF(R517&gt;=1,(IF($S$1&gt;=3,0,IF($S$1&gt;=1,10,0))),0)))),0),0)</f>
        <v>0</v>
      </c>
    </row>
    <row r="518" spans="1:23" ht="18" customHeight="1" x14ac:dyDescent="0.25">
      <c r="A518" s="94">
        <f t="shared" ref="A518:A581" si="62">IFERROR(IF(B518=0,0,A517+1),0)</f>
        <v>0</v>
      </c>
      <c r="B518" s="94">
        <f>DATA!B519</f>
        <v>0</v>
      </c>
      <c r="C518" s="95">
        <f>DATA!C519</f>
        <v>0</v>
      </c>
      <c r="D518" s="95">
        <f>DATA!D519</f>
        <v>0</v>
      </c>
      <c r="E518" s="98"/>
      <c r="F518" s="98"/>
      <c r="G518" s="98"/>
      <c r="H518" s="98"/>
      <c r="I518" s="99"/>
      <c r="J518" s="96" t="str">
        <f t="shared" si="56"/>
        <v/>
      </c>
      <c r="K518" s="97" t="str">
        <f t="shared" si="59"/>
        <v/>
      </c>
      <c r="L518" s="100"/>
      <c r="M518" s="100"/>
      <c r="N518" s="100"/>
      <c r="O518" s="100"/>
      <c r="P518" s="100"/>
      <c r="Q518" s="100"/>
      <c r="R518" s="6">
        <f>IFERROR(IF(A518&gt;=1,VLOOKUP(E518,HOME!$AG$2:$AH$13,2,0),0),0)</f>
        <v>0</v>
      </c>
      <c r="S518" s="6">
        <f>IFERROR(IF(A518&gt;=1,VLOOKUP(F518,HOME!$AE$2:$AF$4,2,0),0),0)</f>
        <v>0</v>
      </c>
      <c r="T518" s="6">
        <f t="shared" si="57"/>
        <v>0</v>
      </c>
      <c r="U518" s="6">
        <f t="shared" si="60"/>
        <v>0</v>
      </c>
      <c r="V518" s="6">
        <f t="shared" si="58"/>
        <v>0</v>
      </c>
      <c r="W518" s="6">
        <f t="shared" si="61"/>
        <v>0</v>
      </c>
    </row>
    <row r="519" spans="1:23" ht="18" customHeight="1" x14ac:dyDescent="0.25">
      <c r="A519" s="94">
        <f t="shared" si="62"/>
        <v>0</v>
      </c>
      <c r="B519" s="94">
        <f>DATA!B520</f>
        <v>0</v>
      </c>
      <c r="C519" s="95">
        <f>DATA!C520</f>
        <v>0</v>
      </c>
      <c r="D519" s="95">
        <f>DATA!D520</f>
        <v>0</v>
      </c>
      <c r="E519" s="98"/>
      <c r="F519" s="98"/>
      <c r="G519" s="98"/>
      <c r="H519" s="98"/>
      <c r="I519" s="99"/>
      <c r="J519" s="96" t="str">
        <f t="shared" si="56"/>
        <v/>
      </c>
      <c r="K519" s="97" t="str">
        <f t="shared" si="59"/>
        <v/>
      </c>
      <c r="L519" s="100"/>
      <c r="M519" s="100"/>
      <c r="N519" s="100"/>
      <c r="O519" s="100"/>
      <c r="P519" s="100"/>
      <c r="Q519" s="100"/>
      <c r="R519" s="6">
        <f>IFERROR(IF(A519&gt;=1,VLOOKUP(E519,HOME!$AG$2:$AH$13,2,0),0),0)</f>
        <v>0</v>
      </c>
      <c r="S519" s="6">
        <f>IFERROR(IF(A519&gt;=1,VLOOKUP(F519,HOME!$AE$2:$AF$4,2,0),0),0)</f>
        <v>0</v>
      </c>
      <c r="T519" s="6">
        <f t="shared" si="57"/>
        <v>0</v>
      </c>
      <c r="U519" s="6">
        <f t="shared" si="60"/>
        <v>0</v>
      </c>
      <c r="V519" s="6">
        <f t="shared" si="58"/>
        <v>0</v>
      </c>
      <c r="W519" s="6">
        <f t="shared" si="61"/>
        <v>0</v>
      </c>
    </row>
    <row r="520" spans="1:23" ht="18" customHeight="1" x14ac:dyDescent="0.25">
      <c r="A520" s="94">
        <f t="shared" si="62"/>
        <v>0</v>
      </c>
      <c r="B520" s="94">
        <f>DATA!B521</f>
        <v>0</v>
      </c>
      <c r="C520" s="95">
        <f>DATA!C521</f>
        <v>0</v>
      </c>
      <c r="D520" s="95">
        <f>DATA!D521</f>
        <v>0</v>
      </c>
      <c r="E520" s="98"/>
      <c r="F520" s="98"/>
      <c r="G520" s="98"/>
      <c r="H520" s="98"/>
      <c r="I520" s="99"/>
      <c r="J520" s="96" t="str">
        <f t="shared" si="56"/>
        <v/>
      </c>
      <c r="K520" s="97" t="str">
        <f t="shared" si="59"/>
        <v/>
      </c>
      <c r="L520" s="100"/>
      <c r="M520" s="100"/>
      <c r="N520" s="100"/>
      <c r="O520" s="100"/>
      <c r="P520" s="100"/>
      <c r="Q520" s="100"/>
      <c r="R520" s="6">
        <f>IFERROR(IF(A520&gt;=1,VLOOKUP(E520,HOME!$AG$2:$AH$13,2,0),0),0)</f>
        <v>0</v>
      </c>
      <c r="S520" s="6">
        <f>IFERROR(IF(A520&gt;=1,VLOOKUP(F520,HOME!$AE$2:$AF$4,2,0),0),0)</f>
        <v>0</v>
      </c>
      <c r="T520" s="6">
        <f t="shared" si="57"/>
        <v>0</v>
      </c>
      <c r="U520" s="6">
        <f t="shared" si="60"/>
        <v>0</v>
      </c>
      <c r="V520" s="6">
        <f t="shared" si="58"/>
        <v>0</v>
      </c>
      <c r="W520" s="6">
        <f t="shared" si="61"/>
        <v>0</v>
      </c>
    </row>
    <row r="521" spans="1:23" ht="18" customHeight="1" x14ac:dyDescent="0.25">
      <c r="A521" s="94">
        <f t="shared" si="62"/>
        <v>0</v>
      </c>
      <c r="B521" s="94">
        <f>DATA!B522</f>
        <v>0</v>
      </c>
      <c r="C521" s="95">
        <f>DATA!C522</f>
        <v>0</v>
      </c>
      <c r="D521" s="95">
        <f>DATA!D522</f>
        <v>0</v>
      </c>
      <c r="E521" s="98"/>
      <c r="F521" s="98"/>
      <c r="G521" s="98"/>
      <c r="H521" s="98"/>
      <c r="I521" s="99"/>
      <c r="J521" s="96" t="str">
        <f t="shared" si="56"/>
        <v/>
      </c>
      <c r="K521" s="97" t="str">
        <f t="shared" si="59"/>
        <v/>
      </c>
      <c r="L521" s="100"/>
      <c r="M521" s="100"/>
      <c r="N521" s="100"/>
      <c r="O521" s="100"/>
      <c r="P521" s="100"/>
      <c r="Q521" s="100"/>
      <c r="R521" s="6">
        <f>IFERROR(IF(A521&gt;=1,VLOOKUP(E521,HOME!$AG$2:$AH$13,2,0),0),0)</f>
        <v>0</v>
      </c>
      <c r="S521" s="6">
        <f>IFERROR(IF(A521&gt;=1,VLOOKUP(F521,HOME!$AE$2:$AF$4,2,0),0),0)</f>
        <v>0</v>
      </c>
      <c r="T521" s="6">
        <f t="shared" si="57"/>
        <v>0</v>
      </c>
      <c r="U521" s="6">
        <f t="shared" si="60"/>
        <v>0</v>
      </c>
      <c r="V521" s="6">
        <f t="shared" si="58"/>
        <v>0</v>
      </c>
      <c r="W521" s="6">
        <f t="shared" si="61"/>
        <v>0</v>
      </c>
    </row>
    <row r="522" spans="1:23" ht="18" customHeight="1" x14ac:dyDescent="0.25">
      <c r="A522" s="94">
        <f t="shared" si="62"/>
        <v>0</v>
      </c>
      <c r="B522" s="94">
        <f>DATA!B523</f>
        <v>0</v>
      </c>
      <c r="C522" s="95">
        <f>DATA!C523</f>
        <v>0</v>
      </c>
      <c r="D522" s="95">
        <f>DATA!D523</f>
        <v>0</v>
      </c>
      <c r="E522" s="98"/>
      <c r="F522" s="98"/>
      <c r="G522" s="98"/>
      <c r="H522" s="98"/>
      <c r="I522" s="99"/>
      <c r="J522" s="96" t="str">
        <f t="shared" si="56"/>
        <v/>
      </c>
      <c r="K522" s="97" t="str">
        <f t="shared" si="59"/>
        <v/>
      </c>
      <c r="L522" s="100"/>
      <c r="M522" s="100"/>
      <c r="N522" s="100"/>
      <c r="O522" s="100"/>
      <c r="P522" s="100"/>
      <c r="Q522" s="100"/>
      <c r="R522" s="6">
        <f>IFERROR(IF(A522&gt;=1,VLOOKUP(E522,HOME!$AG$2:$AH$13,2,0),0),0)</f>
        <v>0</v>
      </c>
      <c r="S522" s="6">
        <f>IFERROR(IF(A522&gt;=1,VLOOKUP(F522,HOME!$AE$2:$AF$4,2,0),0),0)</f>
        <v>0</v>
      </c>
      <c r="T522" s="6">
        <f t="shared" si="57"/>
        <v>0</v>
      </c>
      <c r="U522" s="6">
        <f t="shared" si="60"/>
        <v>0</v>
      </c>
      <c r="V522" s="6">
        <f t="shared" si="58"/>
        <v>0</v>
      </c>
      <c r="W522" s="6">
        <f t="shared" si="61"/>
        <v>0</v>
      </c>
    </row>
    <row r="523" spans="1:23" ht="18" customHeight="1" x14ac:dyDescent="0.25">
      <c r="A523" s="94">
        <f t="shared" si="62"/>
        <v>0</v>
      </c>
      <c r="B523" s="94">
        <f>DATA!B524</f>
        <v>0</v>
      </c>
      <c r="C523" s="95">
        <f>DATA!C524</f>
        <v>0</v>
      </c>
      <c r="D523" s="95">
        <f>DATA!D524</f>
        <v>0</v>
      </c>
      <c r="E523" s="98"/>
      <c r="F523" s="98"/>
      <c r="G523" s="98"/>
      <c r="H523" s="98"/>
      <c r="I523" s="99"/>
      <c r="J523" s="96" t="str">
        <f t="shared" si="56"/>
        <v/>
      </c>
      <c r="K523" s="97" t="str">
        <f t="shared" si="59"/>
        <v/>
      </c>
      <c r="L523" s="100"/>
      <c r="M523" s="100"/>
      <c r="N523" s="100"/>
      <c r="O523" s="100"/>
      <c r="P523" s="100"/>
      <c r="Q523" s="100"/>
      <c r="R523" s="6">
        <f>IFERROR(IF(A523&gt;=1,VLOOKUP(E523,HOME!$AG$2:$AH$13,2,0),0),0)</f>
        <v>0</v>
      </c>
      <c r="S523" s="6">
        <f>IFERROR(IF(A523&gt;=1,VLOOKUP(F523,HOME!$AE$2:$AF$4,2,0),0),0)</f>
        <v>0</v>
      </c>
      <c r="T523" s="6">
        <f t="shared" si="57"/>
        <v>0</v>
      </c>
      <c r="U523" s="6">
        <f t="shared" si="60"/>
        <v>0</v>
      </c>
      <c r="V523" s="6">
        <f t="shared" si="58"/>
        <v>0</v>
      </c>
      <c r="W523" s="6">
        <f t="shared" si="61"/>
        <v>0</v>
      </c>
    </row>
    <row r="524" spans="1:23" ht="18" customHeight="1" x14ac:dyDescent="0.25">
      <c r="A524" s="94">
        <f t="shared" si="62"/>
        <v>0</v>
      </c>
      <c r="B524" s="94">
        <f>DATA!B525</f>
        <v>0</v>
      </c>
      <c r="C524" s="95">
        <f>DATA!C525</f>
        <v>0</v>
      </c>
      <c r="D524" s="95">
        <f>DATA!D525</f>
        <v>0</v>
      </c>
      <c r="E524" s="98"/>
      <c r="F524" s="98"/>
      <c r="G524" s="98"/>
      <c r="H524" s="98"/>
      <c r="I524" s="99"/>
      <c r="J524" s="96" t="str">
        <f t="shared" si="56"/>
        <v/>
      </c>
      <c r="K524" s="97" t="str">
        <f t="shared" si="59"/>
        <v/>
      </c>
      <c r="L524" s="100"/>
      <c r="M524" s="100"/>
      <c r="N524" s="100"/>
      <c r="O524" s="100"/>
      <c r="P524" s="100"/>
      <c r="Q524" s="100"/>
      <c r="R524" s="6">
        <f>IFERROR(IF(A524&gt;=1,VLOOKUP(E524,HOME!$AG$2:$AH$13,2,0),0),0)</f>
        <v>0</v>
      </c>
      <c r="S524" s="6">
        <f>IFERROR(IF(A524&gt;=1,VLOOKUP(F524,HOME!$AE$2:$AF$4,2,0),0),0)</f>
        <v>0</v>
      </c>
      <c r="T524" s="6">
        <f t="shared" si="57"/>
        <v>0</v>
      </c>
      <c r="U524" s="6">
        <f t="shared" si="60"/>
        <v>0</v>
      </c>
      <c r="V524" s="6">
        <f t="shared" si="58"/>
        <v>0</v>
      </c>
      <c r="W524" s="6">
        <f t="shared" si="61"/>
        <v>0</v>
      </c>
    </row>
    <row r="525" spans="1:23" ht="18" customHeight="1" x14ac:dyDescent="0.25">
      <c r="A525" s="94">
        <f t="shared" si="62"/>
        <v>0</v>
      </c>
      <c r="B525" s="94">
        <f>DATA!B526</f>
        <v>0</v>
      </c>
      <c r="C525" s="95">
        <f>DATA!C526</f>
        <v>0</v>
      </c>
      <c r="D525" s="95">
        <f>DATA!D526</f>
        <v>0</v>
      </c>
      <c r="E525" s="98"/>
      <c r="F525" s="98"/>
      <c r="G525" s="98"/>
      <c r="H525" s="98"/>
      <c r="I525" s="99"/>
      <c r="J525" s="96" t="str">
        <f t="shared" si="56"/>
        <v/>
      </c>
      <c r="K525" s="97" t="str">
        <f t="shared" si="59"/>
        <v/>
      </c>
      <c r="L525" s="100"/>
      <c r="M525" s="100"/>
      <c r="N525" s="100"/>
      <c r="O525" s="100"/>
      <c r="P525" s="100"/>
      <c r="Q525" s="100"/>
      <c r="R525" s="6">
        <f>IFERROR(IF(A525&gt;=1,VLOOKUP(E525,HOME!$AG$2:$AH$13,2,0),0),0)</f>
        <v>0</v>
      </c>
      <c r="S525" s="6">
        <f>IFERROR(IF(A525&gt;=1,VLOOKUP(F525,HOME!$AE$2:$AF$4,2,0),0),0)</f>
        <v>0</v>
      </c>
      <c r="T525" s="6">
        <f t="shared" si="57"/>
        <v>0</v>
      </c>
      <c r="U525" s="6">
        <f t="shared" si="60"/>
        <v>0</v>
      </c>
      <c r="V525" s="6">
        <f t="shared" si="58"/>
        <v>0</v>
      </c>
      <c r="W525" s="6">
        <f t="shared" si="61"/>
        <v>0</v>
      </c>
    </row>
    <row r="526" spans="1:23" ht="18" customHeight="1" x14ac:dyDescent="0.25">
      <c r="A526" s="94">
        <f t="shared" si="62"/>
        <v>0</v>
      </c>
      <c r="B526" s="94">
        <f>DATA!B527</f>
        <v>0</v>
      </c>
      <c r="C526" s="95">
        <f>DATA!C527</f>
        <v>0</v>
      </c>
      <c r="D526" s="95">
        <f>DATA!D527</f>
        <v>0</v>
      </c>
      <c r="E526" s="98"/>
      <c r="F526" s="98"/>
      <c r="G526" s="98"/>
      <c r="H526" s="98"/>
      <c r="I526" s="99"/>
      <c r="J526" s="96" t="str">
        <f t="shared" si="56"/>
        <v/>
      </c>
      <c r="K526" s="97" t="str">
        <f t="shared" si="59"/>
        <v/>
      </c>
      <c r="L526" s="100"/>
      <c r="M526" s="100"/>
      <c r="N526" s="100"/>
      <c r="O526" s="100"/>
      <c r="P526" s="100"/>
      <c r="Q526" s="100"/>
      <c r="R526" s="6">
        <f>IFERROR(IF(A526&gt;=1,VLOOKUP(E526,HOME!$AG$2:$AH$13,2,0),0),0)</f>
        <v>0</v>
      </c>
      <c r="S526" s="6">
        <f>IFERROR(IF(A526&gt;=1,VLOOKUP(F526,HOME!$AE$2:$AF$4,2,0),0),0)</f>
        <v>0</v>
      </c>
      <c r="T526" s="6">
        <f t="shared" si="57"/>
        <v>0</v>
      </c>
      <c r="U526" s="6">
        <f t="shared" si="60"/>
        <v>0</v>
      </c>
      <c r="V526" s="6">
        <f t="shared" si="58"/>
        <v>0</v>
      </c>
      <c r="W526" s="6">
        <f t="shared" si="61"/>
        <v>0</v>
      </c>
    </row>
    <row r="527" spans="1:23" ht="18" customHeight="1" x14ac:dyDescent="0.25">
      <c r="A527" s="94">
        <f t="shared" si="62"/>
        <v>0</v>
      </c>
      <c r="B527" s="94">
        <f>DATA!B528</f>
        <v>0</v>
      </c>
      <c r="C527" s="95">
        <f>DATA!C528</f>
        <v>0</v>
      </c>
      <c r="D527" s="95">
        <f>DATA!D528</f>
        <v>0</v>
      </c>
      <c r="E527" s="98"/>
      <c r="F527" s="98"/>
      <c r="G527" s="98"/>
      <c r="H527" s="98"/>
      <c r="I527" s="99"/>
      <c r="J527" s="96" t="str">
        <f t="shared" si="56"/>
        <v/>
      </c>
      <c r="K527" s="97" t="str">
        <f t="shared" si="59"/>
        <v/>
      </c>
      <c r="L527" s="100"/>
      <c r="M527" s="100"/>
      <c r="N527" s="100"/>
      <c r="O527" s="100"/>
      <c r="P527" s="100"/>
      <c r="Q527" s="100"/>
      <c r="R527" s="6">
        <f>IFERROR(IF(A527&gt;=1,VLOOKUP(E527,HOME!$AG$2:$AH$13,2,0),0),0)</f>
        <v>0</v>
      </c>
      <c r="S527" s="6">
        <f>IFERROR(IF(A527&gt;=1,VLOOKUP(F527,HOME!$AE$2:$AF$4,2,0),0),0)</f>
        <v>0</v>
      </c>
      <c r="T527" s="6">
        <f t="shared" si="57"/>
        <v>0</v>
      </c>
      <c r="U527" s="6">
        <f t="shared" si="60"/>
        <v>0</v>
      </c>
      <c r="V527" s="6">
        <f t="shared" si="58"/>
        <v>0</v>
      </c>
      <c r="W527" s="6">
        <f t="shared" si="61"/>
        <v>0</v>
      </c>
    </row>
    <row r="528" spans="1:23" ht="18" customHeight="1" x14ac:dyDescent="0.25">
      <c r="A528" s="94">
        <f t="shared" si="62"/>
        <v>0</v>
      </c>
      <c r="B528" s="94">
        <f>DATA!B529</f>
        <v>0</v>
      </c>
      <c r="C528" s="95">
        <f>DATA!C529</f>
        <v>0</v>
      </c>
      <c r="D528" s="95">
        <f>DATA!D529</f>
        <v>0</v>
      </c>
      <c r="E528" s="98"/>
      <c r="F528" s="98"/>
      <c r="G528" s="98"/>
      <c r="H528" s="98"/>
      <c r="I528" s="99"/>
      <c r="J528" s="96" t="str">
        <f t="shared" si="56"/>
        <v/>
      </c>
      <c r="K528" s="97" t="str">
        <f t="shared" si="59"/>
        <v/>
      </c>
      <c r="L528" s="100"/>
      <c r="M528" s="100"/>
      <c r="N528" s="100"/>
      <c r="O528" s="100"/>
      <c r="P528" s="100"/>
      <c r="Q528" s="100"/>
      <c r="R528" s="6">
        <f>IFERROR(IF(A528&gt;=1,VLOOKUP(E528,HOME!$AG$2:$AH$13,2,0),0),0)</f>
        <v>0</v>
      </c>
      <c r="S528" s="6">
        <f>IFERROR(IF(A528&gt;=1,VLOOKUP(F528,HOME!$AE$2:$AF$4,2,0),0),0)</f>
        <v>0</v>
      </c>
      <c r="T528" s="6">
        <f t="shared" si="57"/>
        <v>0</v>
      </c>
      <c r="U528" s="6">
        <f t="shared" si="60"/>
        <v>0</v>
      </c>
      <c r="V528" s="6">
        <f t="shared" si="58"/>
        <v>0</v>
      </c>
      <c r="W528" s="6">
        <f t="shared" si="61"/>
        <v>0</v>
      </c>
    </row>
    <row r="529" spans="1:23" ht="18" customHeight="1" x14ac:dyDescent="0.25">
      <c r="A529" s="94">
        <f t="shared" si="62"/>
        <v>0</v>
      </c>
      <c r="B529" s="94">
        <f>DATA!B530</f>
        <v>0</v>
      </c>
      <c r="C529" s="95">
        <f>DATA!C530</f>
        <v>0</v>
      </c>
      <c r="D529" s="95">
        <f>DATA!D530</f>
        <v>0</v>
      </c>
      <c r="E529" s="98"/>
      <c r="F529" s="98"/>
      <c r="G529" s="98"/>
      <c r="H529" s="98"/>
      <c r="I529" s="99"/>
      <c r="J529" s="96" t="str">
        <f t="shared" si="56"/>
        <v/>
      </c>
      <c r="K529" s="97" t="str">
        <f t="shared" si="59"/>
        <v/>
      </c>
      <c r="L529" s="100"/>
      <c r="M529" s="100"/>
      <c r="N529" s="100"/>
      <c r="O529" s="100"/>
      <c r="P529" s="100"/>
      <c r="Q529" s="100"/>
      <c r="R529" s="6">
        <f>IFERROR(IF(A529&gt;=1,VLOOKUP(E529,HOME!$AG$2:$AH$13,2,0),0),0)</f>
        <v>0</v>
      </c>
      <c r="S529" s="6">
        <f>IFERROR(IF(A529&gt;=1,VLOOKUP(F529,HOME!$AE$2:$AF$4,2,0),0),0)</f>
        <v>0</v>
      </c>
      <c r="T529" s="6">
        <f t="shared" si="57"/>
        <v>0</v>
      </c>
      <c r="U529" s="6">
        <f t="shared" si="60"/>
        <v>0</v>
      </c>
      <c r="V529" s="6">
        <f t="shared" si="58"/>
        <v>0</v>
      </c>
      <c r="W529" s="6">
        <f t="shared" si="61"/>
        <v>0</v>
      </c>
    </row>
    <row r="530" spans="1:23" ht="18" customHeight="1" x14ac:dyDescent="0.25">
      <c r="A530" s="94">
        <f t="shared" si="62"/>
        <v>0</v>
      </c>
      <c r="B530" s="94">
        <f>DATA!B531</f>
        <v>0</v>
      </c>
      <c r="C530" s="95">
        <f>DATA!C531</f>
        <v>0</v>
      </c>
      <c r="D530" s="95">
        <f>DATA!D531</f>
        <v>0</v>
      </c>
      <c r="E530" s="98"/>
      <c r="F530" s="98"/>
      <c r="G530" s="98"/>
      <c r="H530" s="98"/>
      <c r="I530" s="99"/>
      <c r="J530" s="96" t="str">
        <f t="shared" si="56"/>
        <v/>
      </c>
      <c r="K530" s="97" t="str">
        <f t="shared" si="59"/>
        <v/>
      </c>
      <c r="L530" s="100"/>
      <c r="M530" s="100"/>
      <c r="N530" s="100"/>
      <c r="O530" s="100"/>
      <c r="P530" s="100"/>
      <c r="Q530" s="100"/>
      <c r="R530" s="6">
        <f>IFERROR(IF(A530&gt;=1,VLOOKUP(E530,HOME!$AG$2:$AH$13,2,0),0),0)</f>
        <v>0</v>
      </c>
      <c r="S530" s="6">
        <f>IFERROR(IF(A530&gt;=1,VLOOKUP(F530,HOME!$AE$2:$AF$4,2,0),0),0)</f>
        <v>0</v>
      </c>
      <c r="T530" s="6">
        <f t="shared" si="57"/>
        <v>0</v>
      </c>
      <c r="U530" s="6">
        <f t="shared" si="60"/>
        <v>0</v>
      </c>
      <c r="V530" s="6">
        <f t="shared" si="58"/>
        <v>0</v>
      </c>
      <c r="W530" s="6">
        <f t="shared" si="61"/>
        <v>0</v>
      </c>
    </row>
    <row r="531" spans="1:23" ht="18" customHeight="1" x14ac:dyDescent="0.25">
      <c r="A531" s="94">
        <f t="shared" si="62"/>
        <v>0</v>
      </c>
      <c r="B531" s="94">
        <f>DATA!B532</f>
        <v>0</v>
      </c>
      <c r="C531" s="95">
        <f>DATA!C532</f>
        <v>0</v>
      </c>
      <c r="D531" s="95">
        <f>DATA!D532</f>
        <v>0</v>
      </c>
      <c r="E531" s="98"/>
      <c r="F531" s="98"/>
      <c r="G531" s="98"/>
      <c r="H531" s="98"/>
      <c r="I531" s="99"/>
      <c r="J531" s="96" t="str">
        <f t="shared" si="56"/>
        <v/>
      </c>
      <c r="K531" s="97" t="str">
        <f t="shared" si="59"/>
        <v/>
      </c>
      <c r="L531" s="100"/>
      <c r="M531" s="100"/>
      <c r="N531" s="100"/>
      <c r="O531" s="100"/>
      <c r="P531" s="100"/>
      <c r="Q531" s="100"/>
      <c r="R531" s="6">
        <f>IFERROR(IF(A531&gt;=1,VLOOKUP(E531,HOME!$AG$2:$AH$13,2,0),0),0)</f>
        <v>0</v>
      </c>
      <c r="S531" s="6">
        <f>IFERROR(IF(A531&gt;=1,VLOOKUP(F531,HOME!$AE$2:$AF$4,2,0),0),0)</f>
        <v>0</v>
      </c>
      <c r="T531" s="6">
        <f t="shared" si="57"/>
        <v>0</v>
      </c>
      <c r="U531" s="6">
        <f t="shared" si="60"/>
        <v>0</v>
      </c>
      <c r="V531" s="6">
        <f t="shared" si="58"/>
        <v>0</v>
      </c>
      <c r="W531" s="6">
        <f t="shared" si="61"/>
        <v>0</v>
      </c>
    </row>
    <row r="532" spans="1:23" ht="18" customHeight="1" x14ac:dyDescent="0.25">
      <c r="A532" s="94">
        <f t="shared" si="62"/>
        <v>0</v>
      </c>
      <c r="B532" s="94">
        <f>DATA!B533</f>
        <v>0</v>
      </c>
      <c r="C532" s="95">
        <f>DATA!C533</f>
        <v>0</v>
      </c>
      <c r="D532" s="95">
        <f>DATA!D533</f>
        <v>0</v>
      </c>
      <c r="E532" s="98"/>
      <c r="F532" s="98"/>
      <c r="G532" s="98"/>
      <c r="H532" s="98"/>
      <c r="I532" s="99"/>
      <c r="J532" s="96" t="str">
        <f t="shared" si="56"/>
        <v/>
      </c>
      <c r="K532" s="97" t="str">
        <f t="shared" si="59"/>
        <v/>
      </c>
      <c r="L532" s="100"/>
      <c r="M532" s="100"/>
      <c r="N532" s="100"/>
      <c r="O532" s="100"/>
      <c r="P532" s="100"/>
      <c r="Q532" s="100"/>
      <c r="R532" s="6">
        <f>IFERROR(IF(A532&gt;=1,VLOOKUP(E532,HOME!$AG$2:$AH$13,2,0),0),0)</f>
        <v>0</v>
      </c>
      <c r="S532" s="6">
        <f>IFERROR(IF(A532&gt;=1,VLOOKUP(F532,HOME!$AE$2:$AF$4,2,0),0),0)</f>
        <v>0</v>
      </c>
      <c r="T532" s="6">
        <f t="shared" si="57"/>
        <v>0</v>
      </c>
      <c r="U532" s="6">
        <f t="shared" si="60"/>
        <v>0</v>
      </c>
      <c r="V532" s="6">
        <f t="shared" si="58"/>
        <v>0</v>
      </c>
      <c r="W532" s="6">
        <f t="shared" si="61"/>
        <v>0</v>
      </c>
    </row>
    <row r="533" spans="1:23" ht="18" customHeight="1" x14ac:dyDescent="0.25">
      <c r="A533" s="94">
        <f t="shared" si="62"/>
        <v>0</v>
      </c>
      <c r="B533" s="94">
        <f>DATA!B534</f>
        <v>0</v>
      </c>
      <c r="C533" s="95">
        <f>DATA!C534</f>
        <v>0</v>
      </c>
      <c r="D533" s="95">
        <f>DATA!D534</f>
        <v>0</v>
      </c>
      <c r="E533" s="98"/>
      <c r="F533" s="98"/>
      <c r="G533" s="98"/>
      <c r="H533" s="98"/>
      <c r="I533" s="99"/>
      <c r="J533" s="96" t="str">
        <f t="shared" si="56"/>
        <v/>
      </c>
      <c r="K533" s="97" t="str">
        <f t="shared" si="59"/>
        <v/>
      </c>
      <c r="L533" s="100"/>
      <c r="M533" s="100"/>
      <c r="N533" s="100"/>
      <c r="O533" s="100"/>
      <c r="P533" s="100"/>
      <c r="Q533" s="100"/>
      <c r="R533" s="6">
        <f>IFERROR(IF(A533&gt;=1,VLOOKUP(E533,HOME!$AG$2:$AH$13,2,0),0),0)</f>
        <v>0</v>
      </c>
      <c r="S533" s="6">
        <f>IFERROR(IF(A533&gt;=1,VLOOKUP(F533,HOME!$AE$2:$AF$4,2,0),0),0)</f>
        <v>0</v>
      </c>
      <c r="T533" s="6">
        <f t="shared" si="57"/>
        <v>0</v>
      </c>
      <c r="U533" s="6">
        <f t="shared" si="60"/>
        <v>0</v>
      </c>
      <c r="V533" s="6">
        <f t="shared" si="58"/>
        <v>0</v>
      </c>
      <c r="W533" s="6">
        <f t="shared" si="61"/>
        <v>0</v>
      </c>
    </row>
    <row r="534" spans="1:23" ht="18" customHeight="1" x14ac:dyDescent="0.25">
      <c r="A534" s="94">
        <f t="shared" si="62"/>
        <v>0</v>
      </c>
      <c r="B534" s="94">
        <f>DATA!B535</f>
        <v>0</v>
      </c>
      <c r="C534" s="95">
        <f>DATA!C535</f>
        <v>0</v>
      </c>
      <c r="D534" s="95">
        <f>DATA!D535</f>
        <v>0</v>
      </c>
      <c r="E534" s="98"/>
      <c r="F534" s="98"/>
      <c r="G534" s="98"/>
      <c r="H534" s="98"/>
      <c r="I534" s="99"/>
      <c r="J534" s="96" t="str">
        <f t="shared" si="56"/>
        <v/>
      </c>
      <c r="K534" s="97" t="str">
        <f t="shared" si="59"/>
        <v/>
      </c>
      <c r="L534" s="100"/>
      <c r="M534" s="100"/>
      <c r="N534" s="100"/>
      <c r="O534" s="100"/>
      <c r="P534" s="100"/>
      <c r="Q534" s="100"/>
      <c r="R534" s="6">
        <f>IFERROR(IF(A534&gt;=1,VLOOKUP(E534,HOME!$AG$2:$AH$13,2,0),0),0)</f>
        <v>0</v>
      </c>
      <c r="S534" s="6">
        <f>IFERROR(IF(A534&gt;=1,VLOOKUP(F534,HOME!$AE$2:$AF$4,2,0),0),0)</f>
        <v>0</v>
      </c>
      <c r="T534" s="6">
        <f t="shared" si="57"/>
        <v>0</v>
      </c>
      <c r="U534" s="6">
        <f t="shared" si="60"/>
        <v>0</v>
      </c>
      <c r="V534" s="6">
        <f t="shared" si="58"/>
        <v>0</v>
      </c>
      <c r="W534" s="6">
        <f t="shared" si="61"/>
        <v>0</v>
      </c>
    </row>
    <row r="535" spans="1:23" ht="18" customHeight="1" x14ac:dyDescent="0.25">
      <c r="A535" s="94">
        <f t="shared" si="62"/>
        <v>0</v>
      </c>
      <c r="B535" s="94">
        <f>DATA!B536</f>
        <v>0</v>
      </c>
      <c r="C535" s="95">
        <f>DATA!C536</f>
        <v>0</v>
      </c>
      <c r="D535" s="95">
        <f>DATA!D536</f>
        <v>0</v>
      </c>
      <c r="E535" s="98"/>
      <c r="F535" s="98"/>
      <c r="G535" s="98"/>
      <c r="H535" s="98"/>
      <c r="I535" s="99"/>
      <c r="J535" s="96" t="str">
        <f t="shared" si="56"/>
        <v/>
      </c>
      <c r="K535" s="97" t="str">
        <f t="shared" si="59"/>
        <v/>
      </c>
      <c r="L535" s="100"/>
      <c r="M535" s="100"/>
      <c r="N535" s="100"/>
      <c r="O535" s="100"/>
      <c r="P535" s="100"/>
      <c r="Q535" s="100"/>
      <c r="R535" s="6">
        <f>IFERROR(IF(A535&gt;=1,VLOOKUP(E535,HOME!$AG$2:$AH$13,2,0),0),0)</f>
        <v>0</v>
      </c>
      <c r="S535" s="6">
        <f>IFERROR(IF(A535&gt;=1,VLOOKUP(F535,HOME!$AE$2:$AF$4,2,0),0),0)</f>
        <v>0</v>
      </c>
      <c r="T535" s="6">
        <f t="shared" si="57"/>
        <v>0</v>
      </c>
      <c r="U535" s="6">
        <f t="shared" si="60"/>
        <v>0</v>
      </c>
      <c r="V535" s="6">
        <f t="shared" si="58"/>
        <v>0</v>
      </c>
      <c r="W535" s="6">
        <f t="shared" si="61"/>
        <v>0</v>
      </c>
    </row>
    <row r="536" spans="1:23" ht="18" customHeight="1" x14ac:dyDescent="0.25">
      <c r="A536" s="94">
        <f t="shared" si="62"/>
        <v>0</v>
      </c>
      <c r="B536" s="94">
        <f>DATA!B537</f>
        <v>0</v>
      </c>
      <c r="C536" s="95">
        <f>DATA!C537</f>
        <v>0</v>
      </c>
      <c r="D536" s="95">
        <f>DATA!D537</f>
        <v>0</v>
      </c>
      <c r="E536" s="98"/>
      <c r="F536" s="98"/>
      <c r="G536" s="98"/>
      <c r="H536" s="98"/>
      <c r="I536" s="99"/>
      <c r="J536" s="96" t="str">
        <f t="shared" si="56"/>
        <v/>
      </c>
      <c r="K536" s="97" t="str">
        <f t="shared" si="59"/>
        <v/>
      </c>
      <c r="L536" s="100"/>
      <c r="M536" s="100"/>
      <c r="N536" s="100"/>
      <c r="O536" s="100"/>
      <c r="P536" s="100"/>
      <c r="Q536" s="100"/>
      <c r="R536" s="6">
        <f>IFERROR(IF(A536&gt;=1,VLOOKUP(E536,HOME!$AG$2:$AH$13,2,0),0),0)</f>
        <v>0</v>
      </c>
      <c r="S536" s="6">
        <f>IFERROR(IF(A536&gt;=1,VLOOKUP(F536,HOME!$AE$2:$AF$4,2,0),0),0)</f>
        <v>0</v>
      </c>
      <c r="T536" s="6">
        <f t="shared" si="57"/>
        <v>0</v>
      </c>
      <c r="U536" s="6">
        <f t="shared" si="60"/>
        <v>0</v>
      </c>
      <c r="V536" s="6">
        <f t="shared" si="58"/>
        <v>0</v>
      </c>
      <c r="W536" s="6">
        <f t="shared" si="61"/>
        <v>0</v>
      </c>
    </row>
    <row r="537" spans="1:23" ht="18" customHeight="1" x14ac:dyDescent="0.25">
      <c r="A537" s="94">
        <f t="shared" si="62"/>
        <v>0</v>
      </c>
      <c r="B537" s="94">
        <f>DATA!B538</f>
        <v>0</v>
      </c>
      <c r="C537" s="95">
        <f>DATA!C538</f>
        <v>0</v>
      </c>
      <c r="D537" s="95">
        <f>DATA!D538</f>
        <v>0</v>
      </c>
      <c r="E537" s="98"/>
      <c r="F537" s="98"/>
      <c r="G537" s="98"/>
      <c r="H537" s="98"/>
      <c r="I537" s="99"/>
      <c r="J537" s="96" t="str">
        <f t="shared" si="56"/>
        <v/>
      </c>
      <c r="K537" s="97" t="str">
        <f t="shared" si="59"/>
        <v/>
      </c>
      <c r="L537" s="100"/>
      <c r="M537" s="100"/>
      <c r="N537" s="100"/>
      <c r="O537" s="100"/>
      <c r="P537" s="100"/>
      <c r="Q537" s="100"/>
      <c r="R537" s="6">
        <f>IFERROR(IF(A537&gt;=1,VLOOKUP(E537,HOME!$AG$2:$AH$13,2,0),0),0)</f>
        <v>0</v>
      </c>
      <c r="S537" s="6">
        <f>IFERROR(IF(A537&gt;=1,VLOOKUP(F537,HOME!$AE$2:$AF$4,2,0),0),0)</f>
        <v>0</v>
      </c>
      <c r="T537" s="6">
        <f t="shared" si="57"/>
        <v>0</v>
      </c>
      <c r="U537" s="6">
        <f t="shared" si="60"/>
        <v>0</v>
      </c>
      <c r="V537" s="6">
        <f t="shared" si="58"/>
        <v>0</v>
      </c>
      <c r="W537" s="6">
        <f t="shared" si="61"/>
        <v>0</v>
      </c>
    </row>
    <row r="538" spans="1:23" ht="18" customHeight="1" x14ac:dyDescent="0.25">
      <c r="A538" s="94">
        <f t="shared" si="62"/>
        <v>0</v>
      </c>
      <c r="B538" s="94">
        <f>DATA!B539</f>
        <v>0</v>
      </c>
      <c r="C538" s="95">
        <f>DATA!C539</f>
        <v>0</v>
      </c>
      <c r="D538" s="95">
        <f>DATA!D539</f>
        <v>0</v>
      </c>
      <c r="E538" s="98"/>
      <c r="F538" s="98"/>
      <c r="G538" s="98"/>
      <c r="H538" s="98"/>
      <c r="I538" s="99"/>
      <c r="J538" s="96" t="str">
        <f t="shared" si="56"/>
        <v/>
      </c>
      <c r="K538" s="97" t="str">
        <f t="shared" si="59"/>
        <v/>
      </c>
      <c r="L538" s="100"/>
      <c r="M538" s="100"/>
      <c r="N538" s="100"/>
      <c r="O538" s="100"/>
      <c r="P538" s="100"/>
      <c r="Q538" s="100"/>
      <c r="R538" s="6">
        <f>IFERROR(IF(A538&gt;=1,VLOOKUP(E538,HOME!$AG$2:$AH$13,2,0),0),0)</f>
        <v>0</v>
      </c>
      <c r="S538" s="6">
        <f>IFERROR(IF(A538&gt;=1,VLOOKUP(F538,HOME!$AE$2:$AF$4,2,0),0),0)</f>
        <v>0</v>
      </c>
      <c r="T538" s="6">
        <f t="shared" si="57"/>
        <v>0</v>
      </c>
      <c r="U538" s="6">
        <f t="shared" si="60"/>
        <v>0</v>
      </c>
      <c r="V538" s="6">
        <f t="shared" si="58"/>
        <v>0</v>
      </c>
      <c r="W538" s="6">
        <f t="shared" si="61"/>
        <v>0</v>
      </c>
    </row>
    <row r="539" spans="1:23" ht="18" customHeight="1" x14ac:dyDescent="0.25">
      <c r="A539" s="94">
        <f t="shared" si="62"/>
        <v>0</v>
      </c>
      <c r="B539" s="94">
        <f>DATA!B540</f>
        <v>0</v>
      </c>
      <c r="C539" s="95">
        <f>DATA!C540</f>
        <v>0</v>
      </c>
      <c r="D539" s="95">
        <f>DATA!D540</f>
        <v>0</v>
      </c>
      <c r="E539" s="98"/>
      <c r="F539" s="98"/>
      <c r="G539" s="98"/>
      <c r="H539" s="98"/>
      <c r="I539" s="99"/>
      <c r="J539" s="96" t="str">
        <f t="shared" si="56"/>
        <v/>
      </c>
      <c r="K539" s="97" t="str">
        <f t="shared" si="59"/>
        <v/>
      </c>
      <c r="L539" s="100"/>
      <c r="M539" s="100"/>
      <c r="N539" s="100"/>
      <c r="O539" s="100"/>
      <c r="P539" s="100"/>
      <c r="Q539" s="100"/>
      <c r="R539" s="6">
        <f>IFERROR(IF(A539&gt;=1,VLOOKUP(E539,HOME!$AG$2:$AH$13,2,0),0),0)</f>
        <v>0</v>
      </c>
      <c r="S539" s="6">
        <f>IFERROR(IF(A539&gt;=1,VLOOKUP(F539,HOME!$AE$2:$AF$4,2,0),0),0)</f>
        <v>0</v>
      </c>
      <c r="T539" s="6">
        <f t="shared" si="57"/>
        <v>0</v>
      </c>
      <c r="U539" s="6">
        <f t="shared" si="60"/>
        <v>0</v>
      </c>
      <c r="V539" s="6">
        <f t="shared" si="58"/>
        <v>0</v>
      </c>
      <c r="W539" s="6">
        <f t="shared" si="61"/>
        <v>0</v>
      </c>
    </row>
    <row r="540" spans="1:23" ht="18" customHeight="1" x14ac:dyDescent="0.25">
      <c r="A540" s="94">
        <f t="shared" si="62"/>
        <v>0</v>
      </c>
      <c r="B540" s="94">
        <f>DATA!B541</f>
        <v>0</v>
      </c>
      <c r="C540" s="95">
        <f>DATA!C541</f>
        <v>0</v>
      </c>
      <c r="D540" s="95">
        <f>DATA!D541</f>
        <v>0</v>
      </c>
      <c r="E540" s="98"/>
      <c r="F540" s="98"/>
      <c r="G540" s="98"/>
      <c r="H540" s="98"/>
      <c r="I540" s="99"/>
      <c r="J540" s="96" t="str">
        <f t="shared" si="56"/>
        <v/>
      </c>
      <c r="K540" s="97" t="str">
        <f t="shared" si="59"/>
        <v/>
      </c>
      <c r="L540" s="100"/>
      <c r="M540" s="100"/>
      <c r="N540" s="100"/>
      <c r="O540" s="100"/>
      <c r="P540" s="100"/>
      <c r="Q540" s="100"/>
      <c r="R540" s="6">
        <f>IFERROR(IF(A540&gt;=1,VLOOKUP(E540,HOME!$AG$2:$AH$13,2,0),0),0)</f>
        <v>0</v>
      </c>
      <c r="S540" s="6">
        <f>IFERROR(IF(A540&gt;=1,VLOOKUP(F540,HOME!$AE$2:$AF$4,2,0),0),0)</f>
        <v>0</v>
      </c>
      <c r="T540" s="6">
        <f t="shared" si="57"/>
        <v>0</v>
      </c>
      <c r="U540" s="6">
        <f t="shared" si="60"/>
        <v>0</v>
      </c>
      <c r="V540" s="6">
        <f t="shared" si="58"/>
        <v>0</v>
      </c>
      <c r="W540" s="6">
        <f t="shared" si="61"/>
        <v>0</v>
      </c>
    </row>
    <row r="541" spans="1:23" ht="18" customHeight="1" x14ac:dyDescent="0.25">
      <c r="A541" s="94">
        <f t="shared" si="62"/>
        <v>0</v>
      </c>
      <c r="B541" s="94">
        <f>DATA!B542</f>
        <v>0</v>
      </c>
      <c r="C541" s="95">
        <f>DATA!C542</f>
        <v>0</v>
      </c>
      <c r="D541" s="95">
        <f>DATA!D542</f>
        <v>0</v>
      </c>
      <c r="E541" s="98"/>
      <c r="F541" s="98"/>
      <c r="G541" s="98"/>
      <c r="H541" s="98"/>
      <c r="I541" s="99"/>
      <c r="J541" s="96" t="str">
        <f t="shared" si="56"/>
        <v/>
      </c>
      <c r="K541" s="97" t="str">
        <f t="shared" si="59"/>
        <v/>
      </c>
      <c r="L541" s="100"/>
      <c r="M541" s="100"/>
      <c r="N541" s="100"/>
      <c r="O541" s="100"/>
      <c r="P541" s="100"/>
      <c r="Q541" s="100"/>
      <c r="R541" s="6">
        <f>IFERROR(IF(A541&gt;=1,VLOOKUP(E541,HOME!$AG$2:$AH$13,2,0),0),0)</f>
        <v>0</v>
      </c>
      <c r="S541" s="6">
        <f>IFERROR(IF(A541&gt;=1,VLOOKUP(F541,HOME!$AE$2:$AF$4,2,0),0),0)</f>
        <v>0</v>
      </c>
      <c r="T541" s="6">
        <f t="shared" si="57"/>
        <v>0</v>
      </c>
      <c r="U541" s="6">
        <f t="shared" si="60"/>
        <v>0</v>
      </c>
      <c r="V541" s="6">
        <f t="shared" si="58"/>
        <v>0</v>
      </c>
      <c r="W541" s="6">
        <f t="shared" si="61"/>
        <v>0</v>
      </c>
    </row>
    <row r="542" spans="1:23" ht="18" customHeight="1" x14ac:dyDescent="0.25">
      <c r="A542" s="94">
        <f t="shared" si="62"/>
        <v>0</v>
      </c>
      <c r="B542" s="94">
        <f>DATA!B543</f>
        <v>0</v>
      </c>
      <c r="C542" s="95">
        <f>DATA!C543</f>
        <v>0</v>
      </c>
      <c r="D542" s="95">
        <f>DATA!D543</f>
        <v>0</v>
      </c>
      <c r="E542" s="98"/>
      <c r="F542" s="98"/>
      <c r="G542" s="98"/>
      <c r="H542" s="98"/>
      <c r="I542" s="99"/>
      <c r="J542" s="96" t="str">
        <f t="shared" si="56"/>
        <v/>
      </c>
      <c r="K542" s="97" t="str">
        <f t="shared" si="59"/>
        <v/>
      </c>
      <c r="L542" s="100"/>
      <c r="M542" s="100"/>
      <c r="N542" s="100"/>
      <c r="O542" s="100"/>
      <c r="P542" s="100"/>
      <c r="Q542" s="100"/>
      <c r="R542" s="6">
        <f>IFERROR(IF(A542&gt;=1,VLOOKUP(E542,HOME!$AG$2:$AH$13,2,0),0),0)</f>
        <v>0</v>
      </c>
      <c r="S542" s="6">
        <f>IFERROR(IF(A542&gt;=1,VLOOKUP(F542,HOME!$AE$2:$AF$4,2,0),0),0)</f>
        <v>0</v>
      </c>
      <c r="T542" s="6">
        <f t="shared" si="57"/>
        <v>0</v>
      </c>
      <c r="U542" s="6">
        <f t="shared" si="60"/>
        <v>0</v>
      </c>
      <c r="V542" s="6">
        <f t="shared" si="58"/>
        <v>0</v>
      </c>
      <c r="W542" s="6">
        <f t="shared" si="61"/>
        <v>0</v>
      </c>
    </row>
    <row r="543" spans="1:23" ht="18" customHeight="1" x14ac:dyDescent="0.25">
      <c r="A543" s="94">
        <f t="shared" si="62"/>
        <v>0</v>
      </c>
      <c r="B543" s="94">
        <f>DATA!B544</f>
        <v>0</v>
      </c>
      <c r="C543" s="95">
        <f>DATA!C544</f>
        <v>0</v>
      </c>
      <c r="D543" s="95">
        <f>DATA!D544</f>
        <v>0</v>
      </c>
      <c r="E543" s="98"/>
      <c r="F543" s="98"/>
      <c r="G543" s="98"/>
      <c r="H543" s="98"/>
      <c r="I543" s="99"/>
      <c r="J543" s="96" t="str">
        <f t="shared" si="56"/>
        <v/>
      </c>
      <c r="K543" s="97" t="str">
        <f t="shared" si="59"/>
        <v/>
      </c>
      <c r="L543" s="100"/>
      <c r="M543" s="100"/>
      <c r="N543" s="100"/>
      <c r="O543" s="100"/>
      <c r="P543" s="100"/>
      <c r="Q543" s="100"/>
      <c r="R543" s="6">
        <f>IFERROR(IF(A543&gt;=1,VLOOKUP(E543,HOME!$AG$2:$AH$13,2,0),0),0)</f>
        <v>0</v>
      </c>
      <c r="S543" s="6">
        <f>IFERROR(IF(A543&gt;=1,VLOOKUP(F543,HOME!$AE$2:$AF$4,2,0),0),0)</f>
        <v>0</v>
      </c>
      <c r="T543" s="6">
        <f t="shared" si="57"/>
        <v>0</v>
      </c>
      <c r="U543" s="6">
        <f t="shared" si="60"/>
        <v>0</v>
      </c>
      <c r="V543" s="6">
        <f t="shared" si="58"/>
        <v>0</v>
      </c>
      <c r="W543" s="6">
        <f t="shared" si="61"/>
        <v>0</v>
      </c>
    </row>
    <row r="544" spans="1:23" ht="18" customHeight="1" x14ac:dyDescent="0.25">
      <c r="A544" s="94">
        <f t="shared" si="62"/>
        <v>0</v>
      </c>
      <c r="B544" s="94">
        <f>DATA!B545</f>
        <v>0</v>
      </c>
      <c r="C544" s="95">
        <f>DATA!C545</f>
        <v>0</v>
      </c>
      <c r="D544" s="95">
        <f>DATA!D545</f>
        <v>0</v>
      </c>
      <c r="E544" s="98"/>
      <c r="F544" s="98"/>
      <c r="G544" s="98"/>
      <c r="H544" s="98"/>
      <c r="I544" s="99"/>
      <c r="J544" s="96" t="str">
        <f t="shared" si="56"/>
        <v/>
      </c>
      <c r="K544" s="97" t="str">
        <f t="shared" si="59"/>
        <v/>
      </c>
      <c r="L544" s="100"/>
      <c r="M544" s="100"/>
      <c r="N544" s="100"/>
      <c r="O544" s="100"/>
      <c r="P544" s="100"/>
      <c r="Q544" s="100"/>
      <c r="R544" s="6">
        <f>IFERROR(IF(A544&gt;=1,VLOOKUP(E544,HOME!$AG$2:$AH$13,2,0),0),0)</f>
        <v>0</v>
      </c>
      <c r="S544" s="6">
        <f>IFERROR(IF(A544&gt;=1,VLOOKUP(F544,HOME!$AE$2:$AF$4,2,0),0),0)</f>
        <v>0</v>
      </c>
      <c r="T544" s="6">
        <f t="shared" si="57"/>
        <v>0</v>
      </c>
      <c r="U544" s="6">
        <f t="shared" si="60"/>
        <v>0</v>
      </c>
      <c r="V544" s="6">
        <f t="shared" si="58"/>
        <v>0</v>
      </c>
      <c r="W544" s="6">
        <f t="shared" si="61"/>
        <v>0</v>
      </c>
    </row>
    <row r="545" spans="1:23" ht="18" customHeight="1" x14ac:dyDescent="0.25">
      <c r="A545" s="94">
        <f t="shared" si="62"/>
        <v>0</v>
      </c>
      <c r="B545" s="94">
        <f>DATA!B546</f>
        <v>0</v>
      </c>
      <c r="C545" s="95">
        <f>DATA!C546</f>
        <v>0</v>
      </c>
      <c r="D545" s="95">
        <f>DATA!D546</f>
        <v>0</v>
      </c>
      <c r="E545" s="98"/>
      <c r="F545" s="98"/>
      <c r="G545" s="98"/>
      <c r="H545" s="98"/>
      <c r="I545" s="99"/>
      <c r="J545" s="96" t="str">
        <f t="shared" si="56"/>
        <v/>
      </c>
      <c r="K545" s="97" t="str">
        <f t="shared" si="59"/>
        <v/>
      </c>
      <c r="L545" s="100"/>
      <c r="M545" s="100"/>
      <c r="N545" s="100"/>
      <c r="O545" s="100"/>
      <c r="P545" s="100"/>
      <c r="Q545" s="100"/>
      <c r="R545" s="6">
        <f>IFERROR(IF(A545&gt;=1,VLOOKUP(E545,HOME!$AG$2:$AH$13,2,0),0),0)</f>
        <v>0</v>
      </c>
      <c r="S545" s="6">
        <f>IFERROR(IF(A545&gt;=1,VLOOKUP(F545,HOME!$AE$2:$AF$4,2,0),0),0)</f>
        <v>0</v>
      </c>
      <c r="T545" s="6">
        <f t="shared" si="57"/>
        <v>0</v>
      </c>
      <c r="U545" s="6">
        <f t="shared" si="60"/>
        <v>0</v>
      </c>
      <c r="V545" s="6">
        <f t="shared" si="58"/>
        <v>0</v>
      </c>
      <c r="W545" s="6">
        <f t="shared" si="61"/>
        <v>0</v>
      </c>
    </row>
    <row r="546" spans="1:23" ht="18" customHeight="1" x14ac:dyDescent="0.25">
      <c r="A546" s="94">
        <f t="shared" si="62"/>
        <v>0</v>
      </c>
      <c r="B546" s="94">
        <f>DATA!B547</f>
        <v>0</v>
      </c>
      <c r="C546" s="95">
        <f>DATA!C547</f>
        <v>0</v>
      </c>
      <c r="D546" s="95">
        <f>DATA!D547</f>
        <v>0</v>
      </c>
      <c r="E546" s="98"/>
      <c r="F546" s="98"/>
      <c r="G546" s="98"/>
      <c r="H546" s="98"/>
      <c r="I546" s="99"/>
      <c r="J546" s="96" t="str">
        <f t="shared" si="56"/>
        <v/>
      </c>
      <c r="K546" s="97" t="str">
        <f t="shared" si="59"/>
        <v/>
      </c>
      <c r="L546" s="100"/>
      <c r="M546" s="100"/>
      <c r="N546" s="100"/>
      <c r="O546" s="100"/>
      <c r="P546" s="100"/>
      <c r="Q546" s="100"/>
      <c r="R546" s="6">
        <f>IFERROR(IF(A546&gt;=1,VLOOKUP(E546,HOME!$AG$2:$AH$13,2,0),0),0)</f>
        <v>0</v>
      </c>
      <c r="S546" s="6">
        <f>IFERROR(IF(A546&gt;=1,VLOOKUP(F546,HOME!$AE$2:$AF$4,2,0),0),0)</f>
        <v>0</v>
      </c>
      <c r="T546" s="6">
        <f t="shared" si="57"/>
        <v>0</v>
      </c>
      <c r="U546" s="6">
        <f t="shared" si="60"/>
        <v>0</v>
      </c>
      <c r="V546" s="6">
        <f t="shared" si="58"/>
        <v>0</v>
      </c>
      <c r="W546" s="6">
        <f t="shared" si="61"/>
        <v>0</v>
      </c>
    </row>
    <row r="547" spans="1:23" ht="18" customHeight="1" x14ac:dyDescent="0.25">
      <c r="A547" s="94">
        <f t="shared" si="62"/>
        <v>0</v>
      </c>
      <c r="B547" s="94">
        <f>DATA!B548</f>
        <v>0</v>
      </c>
      <c r="C547" s="95">
        <f>DATA!C548</f>
        <v>0</v>
      </c>
      <c r="D547" s="95">
        <f>DATA!D548</f>
        <v>0</v>
      </c>
      <c r="E547" s="98"/>
      <c r="F547" s="98"/>
      <c r="G547" s="98"/>
      <c r="H547" s="98"/>
      <c r="I547" s="99"/>
      <c r="J547" s="96" t="str">
        <f t="shared" si="56"/>
        <v/>
      </c>
      <c r="K547" s="97" t="str">
        <f t="shared" si="59"/>
        <v/>
      </c>
      <c r="L547" s="100"/>
      <c r="M547" s="100"/>
      <c r="N547" s="100"/>
      <c r="O547" s="100"/>
      <c r="P547" s="100"/>
      <c r="Q547" s="100"/>
      <c r="R547" s="6">
        <f>IFERROR(IF(A547&gt;=1,VLOOKUP(E547,HOME!$AG$2:$AH$13,2,0),0),0)</f>
        <v>0</v>
      </c>
      <c r="S547" s="6">
        <f>IFERROR(IF(A547&gt;=1,VLOOKUP(F547,HOME!$AE$2:$AF$4,2,0),0),0)</f>
        <v>0</v>
      </c>
      <c r="T547" s="6">
        <f t="shared" si="57"/>
        <v>0</v>
      </c>
      <c r="U547" s="6">
        <f t="shared" si="60"/>
        <v>0</v>
      </c>
      <c r="V547" s="6">
        <f t="shared" si="58"/>
        <v>0</v>
      </c>
      <c r="W547" s="6">
        <f t="shared" si="61"/>
        <v>0</v>
      </c>
    </row>
    <row r="548" spans="1:23" ht="18" customHeight="1" x14ac:dyDescent="0.25">
      <c r="A548" s="94">
        <f t="shared" si="62"/>
        <v>0</v>
      </c>
      <c r="B548" s="94">
        <f>DATA!B549</f>
        <v>0</v>
      </c>
      <c r="C548" s="95">
        <f>DATA!C549</f>
        <v>0</v>
      </c>
      <c r="D548" s="95">
        <f>DATA!D549</f>
        <v>0</v>
      </c>
      <c r="E548" s="98"/>
      <c r="F548" s="98"/>
      <c r="G548" s="98"/>
      <c r="H548" s="98"/>
      <c r="I548" s="99"/>
      <c r="J548" s="96" t="str">
        <f t="shared" si="56"/>
        <v/>
      </c>
      <c r="K548" s="97" t="str">
        <f t="shared" si="59"/>
        <v/>
      </c>
      <c r="L548" s="100"/>
      <c r="M548" s="100"/>
      <c r="N548" s="100"/>
      <c r="O548" s="100"/>
      <c r="P548" s="100"/>
      <c r="Q548" s="100"/>
      <c r="R548" s="6">
        <f>IFERROR(IF(A548&gt;=1,VLOOKUP(E548,HOME!$AG$2:$AH$13,2,0),0),0)</f>
        <v>0</v>
      </c>
      <c r="S548" s="6">
        <f>IFERROR(IF(A548&gt;=1,VLOOKUP(F548,HOME!$AE$2:$AF$4,2,0),0),0)</f>
        <v>0</v>
      </c>
      <c r="T548" s="6">
        <f t="shared" si="57"/>
        <v>0</v>
      </c>
      <c r="U548" s="6">
        <f t="shared" si="60"/>
        <v>0</v>
      </c>
      <c r="V548" s="6">
        <f t="shared" si="58"/>
        <v>0</v>
      </c>
      <c r="W548" s="6">
        <f t="shared" si="61"/>
        <v>0</v>
      </c>
    </row>
    <row r="549" spans="1:23" ht="18" customHeight="1" x14ac:dyDescent="0.25">
      <c r="A549" s="94">
        <f t="shared" si="62"/>
        <v>0</v>
      </c>
      <c r="B549" s="94">
        <f>DATA!B550</f>
        <v>0</v>
      </c>
      <c r="C549" s="95">
        <f>DATA!C550</f>
        <v>0</v>
      </c>
      <c r="D549" s="95">
        <f>DATA!D550</f>
        <v>0</v>
      </c>
      <c r="E549" s="98"/>
      <c r="F549" s="98"/>
      <c r="G549" s="98"/>
      <c r="H549" s="98"/>
      <c r="I549" s="99"/>
      <c r="J549" s="96" t="str">
        <f t="shared" si="56"/>
        <v/>
      </c>
      <c r="K549" s="97" t="str">
        <f t="shared" si="59"/>
        <v/>
      </c>
      <c r="L549" s="100"/>
      <c r="M549" s="100"/>
      <c r="N549" s="100"/>
      <c r="O549" s="100"/>
      <c r="P549" s="100"/>
      <c r="Q549" s="100"/>
      <c r="R549" s="6">
        <f>IFERROR(IF(A549&gt;=1,VLOOKUP(E549,HOME!$AG$2:$AH$13,2,0),0),0)</f>
        <v>0</v>
      </c>
      <c r="S549" s="6">
        <f>IFERROR(IF(A549&gt;=1,VLOOKUP(F549,HOME!$AE$2:$AF$4,2,0),0),0)</f>
        <v>0</v>
      </c>
      <c r="T549" s="6">
        <f t="shared" si="57"/>
        <v>0</v>
      </c>
      <c r="U549" s="6">
        <f t="shared" si="60"/>
        <v>0</v>
      </c>
      <c r="V549" s="6">
        <f t="shared" si="58"/>
        <v>0</v>
      </c>
      <c r="W549" s="6">
        <f t="shared" si="61"/>
        <v>0</v>
      </c>
    </row>
    <row r="550" spans="1:23" ht="18" customHeight="1" x14ac:dyDescent="0.25">
      <c r="A550" s="94">
        <f t="shared" si="62"/>
        <v>0</v>
      </c>
      <c r="B550" s="94">
        <f>DATA!B551</f>
        <v>0</v>
      </c>
      <c r="C550" s="95">
        <f>DATA!C551</f>
        <v>0</v>
      </c>
      <c r="D550" s="95">
        <f>DATA!D551</f>
        <v>0</v>
      </c>
      <c r="E550" s="98"/>
      <c r="F550" s="98"/>
      <c r="G550" s="98"/>
      <c r="H550" s="98"/>
      <c r="I550" s="99"/>
      <c r="J550" s="96" t="str">
        <f t="shared" si="56"/>
        <v/>
      </c>
      <c r="K550" s="97" t="str">
        <f t="shared" si="59"/>
        <v/>
      </c>
      <c r="L550" s="100"/>
      <c r="M550" s="100"/>
      <c r="N550" s="100"/>
      <c r="O550" s="100"/>
      <c r="P550" s="100"/>
      <c r="Q550" s="100"/>
      <c r="R550" s="6">
        <f>IFERROR(IF(A550&gt;=1,VLOOKUP(E550,HOME!$AG$2:$AH$13,2,0),0),0)</f>
        <v>0</v>
      </c>
      <c r="S550" s="6">
        <f>IFERROR(IF(A550&gt;=1,VLOOKUP(F550,HOME!$AE$2:$AF$4,2,0),0),0)</f>
        <v>0</v>
      </c>
      <c r="T550" s="6">
        <f t="shared" si="57"/>
        <v>0</v>
      </c>
      <c r="U550" s="6">
        <f t="shared" si="60"/>
        <v>0</v>
      </c>
      <c r="V550" s="6">
        <f t="shared" si="58"/>
        <v>0</v>
      </c>
      <c r="W550" s="6">
        <f t="shared" si="61"/>
        <v>0</v>
      </c>
    </row>
    <row r="551" spans="1:23" ht="18" customHeight="1" x14ac:dyDescent="0.25">
      <c r="A551" s="94">
        <f t="shared" si="62"/>
        <v>0</v>
      </c>
      <c r="B551" s="94">
        <f>DATA!B552</f>
        <v>0</v>
      </c>
      <c r="C551" s="95">
        <f>DATA!C552</f>
        <v>0</v>
      </c>
      <c r="D551" s="95">
        <f>DATA!D552</f>
        <v>0</v>
      </c>
      <c r="E551" s="98"/>
      <c r="F551" s="98"/>
      <c r="G551" s="98"/>
      <c r="H551" s="98"/>
      <c r="I551" s="99"/>
      <c r="J551" s="96" t="str">
        <f t="shared" si="56"/>
        <v/>
      </c>
      <c r="K551" s="97" t="str">
        <f t="shared" si="59"/>
        <v/>
      </c>
      <c r="L551" s="100"/>
      <c r="M551" s="100"/>
      <c r="N551" s="100"/>
      <c r="O551" s="100"/>
      <c r="P551" s="100"/>
      <c r="Q551" s="100"/>
      <c r="R551" s="6">
        <f>IFERROR(IF(A551&gt;=1,VLOOKUP(E551,HOME!$AG$2:$AH$13,2,0),0),0)</f>
        <v>0</v>
      </c>
      <c r="S551" s="6">
        <f>IFERROR(IF(A551&gt;=1,VLOOKUP(F551,HOME!$AE$2:$AF$4,2,0),0),0)</f>
        <v>0</v>
      </c>
      <c r="T551" s="6">
        <f t="shared" si="57"/>
        <v>0</v>
      </c>
      <c r="U551" s="6">
        <f t="shared" si="60"/>
        <v>0</v>
      </c>
      <c r="V551" s="6">
        <f t="shared" si="58"/>
        <v>0</v>
      </c>
      <c r="W551" s="6">
        <f t="shared" si="61"/>
        <v>0</v>
      </c>
    </row>
    <row r="552" spans="1:23" ht="18" customHeight="1" x14ac:dyDescent="0.25">
      <c r="A552" s="94">
        <f t="shared" si="62"/>
        <v>0</v>
      </c>
      <c r="B552" s="94">
        <f>DATA!B553</f>
        <v>0</v>
      </c>
      <c r="C552" s="95">
        <f>DATA!C553</f>
        <v>0</v>
      </c>
      <c r="D552" s="95">
        <f>DATA!D553</f>
        <v>0</v>
      </c>
      <c r="E552" s="98"/>
      <c r="F552" s="98"/>
      <c r="G552" s="98"/>
      <c r="H552" s="98"/>
      <c r="I552" s="99"/>
      <c r="J552" s="96" t="str">
        <f t="shared" si="56"/>
        <v/>
      </c>
      <c r="K552" s="97" t="str">
        <f t="shared" si="59"/>
        <v/>
      </c>
      <c r="L552" s="100"/>
      <c r="M552" s="100"/>
      <c r="N552" s="100"/>
      <c r="O552" s="100"/>
      <c r="P552" s="100"/>
      <c r="Q552" s="100"/>
      <c r="R552" s="6">
        <f>IFERROR(IF(A552&gt;=1,VLOOKUP(E552,HOME!$AG$2:$AH$13,2,0),0),0)</f>
        <v>0</v>
      </c>
      <c r="S552" s="6">
        <f>IFERROR(IF(A552&gt;=1,VLOOKUP(F552,HOME!$AE$2:$AF$4,2,0),0),0)</f>
        <v>0</v>
      </c>
      <c r="T552" s="6">
        <f t="shared" si="57"/>
        <v>0</v>
      </c>
      <c r="U552" s="6">
        <f t="shared" si="60"/>
        <v>0</v>
      </c>
      <c r="V552" s="6">
        <f t="shared" si="58"/>
        <v>0</v>
      </c>
      <c r="W552" s="6">
        <f t="shared" si="61"/>
        <v>0</v>
      </c>
    </row>
    <row r="553" spans="1:23" ht="18" customHeight="1" x14ac:dyDescent="0.25">
      <c r="A553" s="94">
        <f t="shared" si="62"/>
        <v>0</v>
      </c>
      <c r="B553" s="94">
        <f>DATA!B554</f>
        <v>0</v>
      </c>
      <c r="C553" s="95">
        <f>DATA!C554</f>
        <v>0</v>
      </c>
      <c r="D553" s="95">
        <f>DATA!D554</f>
        <v>0</v>
      </c>
      <c r="E553" s="98"/>
      <c r="F553" s="98"/>
      <c r="G553" s="98"/>
      <c r="H553" s="98"/>
      <c r="I553" s="99"/>
      <c r="J553" s="96" t="str">
        <f t="shared" si="56"/>
        <v/>
      </c>
      <c r="K553" s="97" t="str">
        <f t="shared" si="59"/>
        <v/>
      </c>
      <c r="L553" s="100"/>
      <c r="M553" s="100"/>
      <c r="N553" s="100"/>
      <c r="O553" s="100"/>
      <c r="P553" s="100"/>
      <c r="Q553" s="100"/>
      <c r="R553" s="6">
        <f>IFERROR(IF(A553&gt;=1,VLOOKUP(E553,HOME!$AG$2:$AH$13,2,0),0),0)</f>
        <v>0</v>
      </c>
      <c r="S553" s="6">
        <f>IFERROR(IF(A553&gt;=1,VLOOKUP(F553,HOME!$AE$2:$AF$4,2,0),0),0)</f>
        <v>0</v>
      </c>
      <c r="T553" s="6">
        <f t="shared" si="57"/>
        <v>0</v>
      </c>
      <c r="U553" s="6">
        <f t="shared" si="60"/>
        <v>0</v>
      </c>
      <c r="V553" s="6">
        <f t="shared" si="58"/>
        <v>0</v>
      </c>
      <c r="W553" s="6">
        <f t="shared" si="61"/>
        <v>0</v>
      </c>
    </row>
    <row r="554" spans="1:23" ht="18" customHeight="1" x14ac:dyDescent="0.25">
      <c r="A554" s="94">
        <f t="shared" si="62"/>
        <v>0</v>
      </c>
      <c r="B554" s="94">
        <f>DATA!B555</f>
        <v>0</v>
      </c>
      <c r="C554" s="95">
        <f>DATA!C555</f>
        <v>0</v>
      </c>
      <c r="D554" s="95">
        <f>DATA!D555</f>
        <v>0</v>
      </c>
      <c r="E554" s="98"/>
      <c r="F554" s="98"/>
      <c r="G554" s="98"/>
      <c r="H554" s="98"/>
      <c r="I554" s="99"/>
      <c r="J554" s="96" t="str">
        <f t="shared" si="56"/>
        <v/>
      </c>
      <c r="K554" s="97" t="str">
        <f t="shared" si="59"/>
        <v/>
      </c>
      <c r="L554" s="100"/>
      <c r="M554" s="100"/>
      <c r="N554" s="100"/>
      <c r="O554" s="100"/>
      <c r="P554" s="100"/>
      <c r="Q554" s="100"/>
      <c r="R554" s="6">
        <f>IFERROR(IF(A554&gt;=1,VLOOKUP(E554,HOME!$AG$2:$AH$13,2,0),0),0)</f>
        <v>0</v>
      </c>
      <c r="S554" s="6">
        <f>IFERROR(IF(A554&gt;=1,VLOOKUP(F554,HOME!$AE$2:$AF$4,2,0),0),0)</f>
        <v>0</v>
      </c>
      <c r="T554" s="6">
        <f t="shared" si="57"/>
        <v>0</v>
      </c>
      <c r="U554" s="6">
        <f t="shared" si="60"/>
        <v>0</v>
      </c>
      <c r="V554" s="6">
        <f t="shared" si="58"/>
        <v>0</v>
      </c>
      <c r="W554" s="6">
        <f t="shared" si="61"/>
        <v>0</v>
      </c>
    </row>
    <row r="555" spans="1:23" ht="18" customHeight="1" x14ac:dyDescent="0.25">
      <c r="A555" s="94">
        <f t="shared" si="62"/>
        <v>0</v>
      </c>
      <c r="B555" s="94">
        <f>DATA!B556</f>
        <v>0</v>
      </c>
      <c r="C555" s="95">
        <f>DATA!C556</f>
        <v>0</v>
      </c>
      <c r="D555" s="95">
        <f>DATA!D556</f>
        <v>0</v>
      </c>
      <c r="E555" s="98"/>
      <c r="F555" s="98"/>
      <c r="G555" s="98"/>
      <c r="H555" s="98"/>
      <c r="I555" s="99"/>
      <c r="J555" s="96" t="str">
        <f t="shared" si="56"/>
        <v/>
      </c>
      <c r="K555" s="97" t="str">
        <f t="shared" si="59"/>
        <v/>
      </c>
      <c r="L555" s="100"/>
      <c r="M555" s="100"/>
      <c r="N555" s="100"/>
      <c r="O555" s="100"/>
      <c r="P555" s="100"/>
      <c r="Q555" s="100"/>
      <c r="R555" s="6">
        <f>IFERROR(IF(A555&gt;=1,VLOOKUP(E555,HOME!$AG$2:$AH$13,2,0),0),0)</f>
        <v>0</v>
      </c>
      <c r="S555" s="6">
        <f>IFERROR(IF(A555&gt;=1,VLOOKUP(F555,HOME!$AE$2:$AF$4,2,0),0),0)</f>
        <v>0</v>
      </c>
      <c r="T555" s="6">
        <f t="shared" si="57"/>
        <v>0</v>
      </c>
      <c r="U555" s="6">
        <f t="shared" si="60"/>
        <v>0</v>
      </c>
      <c r="V555" s="6">
        <f t="shared" si="58"/>
        <v>0</v>
      </c>
      <c r="W555" s="6">
        <f t="shared" si="61"/>
        <v>0</v>
      </c>
    </row>
    <row r="556" spans="1:23" ht="18" customHeight="1" x14ac:dyDescent="0.25">
      <c r="A556" s="94">
        <f t="shared" si="62"/>
        <v>0</v>
      </c>
      <c r="B556" s="94">
        <f>DATA!B557</f>
        <v>0</v>
      </c>
      <c r="C556" s="95">
        <f>DATA!C557</f>
        <v>0</v>
      </c>
      <c r="D556" s="95">
        <f>DATA!D557</f>
        <v>0</v>
      </c>
      <c r="E556" s="98"/>
      <c r="F556" s="98"/>
      <c r="G556" s="98"/>
      <c r="H556" s="98"/>
      <c r="I556" s="99"/>
      <c r="J556" s="96" t="str">
        <f t="shared" si="56"/>
        <v/>
      </c>
      <c r="K556" s="97" t="str">
        <f t="shared" si="59"/>
        <v/>
      </c>
      <c r="L556" s="100"/>
      <c r="M556" s="100"/>
      <c r="N556" s="100"/>
      <c r="O556" s="100"/>
      <c r="P556" s="100"/>
      <c r="Q556" s="100"/>
      <c r="R556" s="6">
        <f>IFERROR(IF(A556&gt;=1,VLOOKUP(E556,HOME!$AG$2:$AH$13,2,0),0),0)</f>
        <v>0</v>
      </c>
      <c r="S556" s="6">
        <f>IFERROR(IF(A556&gt;=1,VLOOKUP(F556,HOME!$AE$2:$AF$4,2,0),0),0)</f>
        <v>0</v>
      </c>
      <c r="T556" s="6">
        <f t="shared" si="57"/>
        <v>0</v>
      </c>
      <c r="U556" s="6">
        <f t="shared" si="60"/>
        <v>0</v>
      </c>
      <c r="V556" s="6">
        <f t="shared" si="58"/>
        <v>0</v>
      </c>
      <c r="W556" s="6">
        <f t="shared" si="61"/>
        <v>0</v>
      </c>
    </row>
    <row r="557" spans="1:23" ht="18" customHeight="1" x14ac:dyDescent="0.25">
      <c r="A557" s="94">
        <f t="shared" si="62"/>
        <v>0</v>
      </c>
      <c r="B557" s="94">
        <f>DATA!B558</f>
        <v>0</v>
      </c>
      <c r="C557" s="95">
        <f>DATA!C558</f>
        <v>0</v>
      </c>
      <c r="D557" s="95">
        <f>DATA!D558</f>
        <v>0</v>
      </c>
      <c r="E557" s="98"/>
      <c r="F557" s="98"/>
      <c r="G557" s="98"/>
      <c r="H557" s="98"/>
      <c r="I557" s="99"/>
      <c r="J557" s="96" t="str">
        <f t="shared" si="56"/>
        <v/>
      </c>
      <c r="K557" s="97" t="str">
        <f t="shared" si="59"/>
        <v/>
      </c>
      <c r="L557" s="100"/>
      <c r="M557" s="100"/>
      <c r="N557" s="100"/>
      <c r="O557" s="100"/>
      <c r="P557" s="100"/>
      <c r="Q557" s="100"/>
      <c r="R557" s="6">
        <f>IFERROR(IF(A557&gt;=1,VLOOKUP(E557,HOME!$AG$2:$AH$13,2,0),0),0)</f>
        <v>0</v>
      </c>
      <c r="S557" s="6">
        <f>IFERROR(IF(A557&gt;=1,VLOOKUP(F557,HOME!$AE$2:$AF$4,2,0),0),0)</f>
        <v>0</v>
      </c>
      <c r="T557" s="6">
        <f t="shared" si="57"/>
        <v>0</v>
      </c>
      <c r="U557" s="6">
        <f t="shared" si="60"/>
        <v>0</v>
      </c>
      <c r="V557" s="6">
        <f t="shared" si="58"/>
        <v>0</v>
      </c>
      <c r="W557" s="6">
        <f t="shared" si="61"/>
        <v>0</v>
      </c>
    </row>
    <row r="558" spans="1:23" ht="18" customHeight="1" x14ac:dyDescent="0.25">
      <c r="A558" s="94">
        <f t="shared" si="62"/>
        <v>0</v>
      </c>
      <c r="B558" s="94">
        <f>DATA!B559</f>
        <v>0</v>
      </c>
      <c r="C558" s="95">
        <f>DATA!C559</f>
        <v>0</v>
      </c>
      <c r="D558" s="95">
        <f>DATA!D559</f>
        <v>0</v>
      </c>
      <c r="E558" s="98"/>
      <c r="F558" s="98"/>
      <c r="G558" s="98"/>
      <c r="H558" s="98"/>
      <c r="I558" s="99"/>
      <c r="J558" s="96" t="str">
        <f t="shared" si="56"/>
        <v/>
      </c>
      <c r="K558" s="97" t="str">
        <f t="shared" si="59"/>
        <v/>
      </c>
      <c r="L558" s="100"/>
      <c r="M558" s="100"/>
      <c r="N558" s="100"/>
      <c r="O558" s="100"/>
      <c r="P558" s="100"/>
      <c r="Q558" s="100"/>
      <c r="R558" s="6">
        <f>IFERROR(IF(A558&gt;=1,VLOOKUP(E558,HOME!$AG$2:$AH$13,2,0),0),0)</f>
        <v>0</v>
      </c>
      <c r="S558" s="6">
        <f>IFERROR(IF(A558&gt;=1,VLOOKUP(F558,HOME!$AE$2:$AF$4,2,0),0),0)</f>
        <v>0</v>
      </c>
      <c r="T558" s="6">
        <f t="shared" si="57"/>
        <v>0</v>
      </c>
      <c r="U558" s="6">
        <f t="shared" si="60"/>
        <v>0</v>
      </c>
      <c r="V558" s="6">
        <f t="shared" si="58"/>
        <v>0</v>
      </c>
      <c r="W558" s="6">
        <f t="shared" si="61"/>
        <v>0</v>
      </c>
    </row>
    <row r="559" spans="1:23" ht="18" customHeight="1" x14ac:dyDescent="0.25">
      <c r="A559" s="94">
        <f t="shared" si="62"/>
        <v>0</v>
      </c>
      <c r="B559" s="94">
        <f>DATA!B560</f>
        <v>0</v>
      </c>
      <c r="C559" s="95">
        <f>DATA!C560</f>
        <v>0</v>
      </c>
      <c r="D559" s="95">
        <f>DATA!D560</f>
        <v>0</v>
      </c>
      <c r="E559" s="98"/>
      <c r="F559" s="98"/>
      <c r="G559" s="98"/>
      <c r="H559" s="98"/>
      <c r="I559" s="99"/>
      <c r="J559" s="96" t="str">
        <f t="shared" si="56"/>
        <v/>
      </c>
      <c r="K559" s="97" t="str">
        <f t="shared" si="59"/>
        <v/>
      </c>
      <c r="L559" s="100"/>
      <c r="M559" s="100"/>
      <c r="N559" s="100"/>
      <c r="O559" s="100"/>
      <c r="P559" s="100"/>
      <c r="Q559" s="100"/>
      <c r="R559" s="6">
        <f>IFERROR(IF(A559&gt;=1,VLOOKUP(E559,HOME!$AG$2:$AH$13,2,0),0),0)</f>
        <v>0</v>
      </c>
      <c r="S559" s="6">
        <f>IFERROR(IF(A559&gt;=1,VLOOKUP(F559,HOME!$AE$2:$AF$4,2,0),0),0)</f>
        <v>0</v>
      </c>
      <c r="T559" s="6">
        <f t="shared" si="57"/>
        <v>0</v>
      </c>
      <c r="U559" s="6">
        <f t="shared" si="60"/>
        <v>0</v>
      </c>
      <c r="V559" s="6">
        <f t="shared" si="58"/>
        <v>0</v>
      </c>
      <c r="W559" s="6">
        <f t="shared" si="61"/>
        <v>0</v>
      </c>
    </row>
    <row r="560" spans="1:23" ht="18" customHeight="1" x14ac:dyDescent="0.25">
      <c r="A560" s="94">
        <f t="shared" si="62"/>
        <v>0</v>
      </c>
      <c r="B560" s="94">
        <f>DATA!B561</f>
        <v>0</v>
      </c>
      <c r="C560" s="95">
        <f>DATA!C561</f>
        <v>0</v>
      </c>
      <c r="D560" s="95">
        <f>DATA!D561</f>
        <v>0</v>
      </c>
      <c r="E560" s="98"/>
      <c r="F560" s="98"/>
      <c r="G560" s="98"/>
      <c r="H560" s="98"/>
      <c r="I560" s="99"/>
      <c r="J560" s="96" t="str">
        <f t="shared" si="56"/>
        <v/>
      </c>
      <c r="K560" s="97" t="str">
        <f t="shared" si="59"/>
        <v/>
      </c>
      <c r="L560" s="100"/>
      <c r="M560" s="100"/>
      <c r="N560" s="100"/>
      <c r="O560" s="100"/>
      <c r="P560" s="100"/>
      <c r="Q560" s="100"/>
      <c r="R560" s="6">
        <f>IFERROR(IF(A560&gt;=1,VLOOKUP(E560,HOME!$AG$2:$AH$13,2,0),0),0)</f>
        <v>0</v>
      </c>
      <c r="S560" s="6">
        <f>IFERROR(IF(A560&gt;=1,VLOOKUP(F560,HOME!$AE$2:$AF$4,2,0),0),0)</f>
        <v>0</v>
      </c>
      <c r="T560" s="6">
        <f t="shared" si="57"/>
        <v>0</v>
      </c>
      <c r="U560" s="6">
        <f t="shared" si="60"/>
        <v>0</v>
      </c>
      <c r="V560" s="6">
        <f t="shared" si="58"/>
        <v>0</v>
      </c>
      <c r="W560" s="6">
        <f t="shared" si="61"/>
        <v>0</v>
      </c>
    </row>
    <row r="561" spans="1:23" ht="18" customHeight="1" x14ac:dyDescent="0.25">
      <c r="A561" s="94">
        <f t="shared" si="62"/>
        <v>0</v>
      </c>
      <c r="B561" s="94">
        <f>DATA!B562</f>
        <v>0</v>
      </c>
      <c r="C561" s="95">
        <f>DATA!C562</f>
        <v>0</v>
      </c>
      <c r="D561" s="95">
        <f>DATA!D562</f>
        <v>0</v>
      </c>
      <c r="E561" s="98"/>
      <c r="F561" s="98"/>
      <c r="G561" s="98"/>
      <c r="H561" s="98"/>
      <c r="I561" s="99"/>
      <c r="J561" s="96" t="str">
        <f t="shared" si="56"/>
        <v/>
      </c>
      <c r="K561" s="97" t="str">
        <f t="shared" si="59"/>
        <v/>
      </c>
      <c r="L561" s="100"/>
      <c r="M561" s="100"/>
      <c r="N561" s="100"/>
      <c r="O561" s="100"/>
      <c r="P561" s="100"/>
      <c r="Q561" s="100"/>
      <c r="R561" s="6">
        <f>IFERROR(IF(A561&gt;=1,VLOOKUP(E561,HOME!$AG$2:$AH$13,2,0),0),0)</f>
        <v>0</v>
      </c>
      <c r="S561" s="6">
        <f>IFERROR(IF(A561&gt;=1,VLOOKUP(F561,HOME!$AE$2:$AF$4,2,0),0),0)</f>
        <v>0</v>
      </c>
      <c r="T561" s="6">
        <f t="shared" si="57"/>
        <v>0</v>
      </c>
      <c r="U561" s="6">
        <f t="shared" si="60"/>
        <v>0</v>
      </c>
      <c r="V561" s="6">
        <f t="shared" si="58"/>
        <v>0</v>
      </c>
      <c r="W561" s="6">
        <f t="shared" si="61"/>
        <v>0</v>
      </c>
    </row>
    <row r="562" spans="1:23" ht="18" customHeight="1" x14ac:dyDescent="0.25">
      <c r="A562" s="94">
        <f t="shared" si="62"/>
        <v>0</v>
      </c>
      <c r="B562" s="94">
        <f>DATA!B563</f>
        <v>0</v>
      </c>
      <c r="C562" s="95">
        <f>DATA!C563</f>
        <v>0</v>
      </c>
      <c r="D562" s="95">
        <f>DATA!D563</f>
        <v>0</v>
      </c>
      <c r="E562" s="98"/>
      <c r="F562" s="98"/>
      <c r="G562" s="98"/>
      <c r="H562" s="98"/>
      <c r="I562" s="99"/>
      <c r="J562" s="96" t="str">
        <f t="shared" si="56"/>
        <v/>
      </c>
      <c r="K562" s="97" t="str">
        <f t="shared" si="59"/>
        <v/>
      </c>
      <c r="L562" s="100"/>
      <c r="M562" s="100"/>
      <c r="N562" s="100"/>
      <c r="O562" s="100"/>
      <c r="P562" s="100"/>
      <c r="Q562" s="100"/>
      <c r="R562" s="6">
        <f>IFERROR(IF(A562&gt;=1,VLOOKUP(E562,HOME!$AG$2:$AH$13,2,0),0),0)</f>
        <v>0</v>
      </c>
      <c r="S562" s="6">
        <f>IFERROR(IF(A562&gt;=1,VLOOKUP(F562,HOME!$AE$2:$AF$4,2,0),0),0)</f>
        <v>0</v>
      </c>
      <c r="T562" s="6">
        <f t="shared" si="57"/>
        <v>0</v>
      </c>
      <c r="U562" s="6">
        <f t="shared" si="60"/>
        <v>0</v>
      </c>
      <c r="V562" s="6">
        <f t="shared" si="58"/>
        <v>0</v>
      </c>
      <c r="W562" s="6">
        <f t="shared" si="61"/>
        <v>0</v>
      </c>
    </row>
    <row r="563" spans="1:23" ht="18" customHeight="1" x14ac:dyDescent="0.25">
      <c r="A563" s="94">
        <f t="shared" si="62"/>
        <v>0</v>
      </c>
      <c r="B563" s="94">
        <f>DATA!B564</f>
        <v>0</v>
      </c>
      <c r="C563" s="95">
        <f>DATA!C564</f>
        <v>0</v>
      </c>
      <c r="D563" s="95">
        <f>DATA!D564</f>
        <v>0</v>
      </c>
      <c r="E563" s="98"/>
      <c r="F563" s="98"/>
      <c r="G563" s="98"/>
      <c r="H563" s="98"/>
      <c r="I563" s="99"/>
      <c r="J563" s="96" t="str">
        <f t="shared" si="56"/>
        <v/>
      </c>
      <c r="K563" s="97" t="str">
        <f t="shared" si="59"/>
        <v/>
      </c>
      <c r="L563" s="100"/>
      <c r="M563" s="100"/>
      <c r="N563" s="100"/>
      <c r="O563" s="100"/>
      <c r="P563" s="100"/>
      <c r="Q563" s="100"/>
      <c r="R563" s="6">
        <f>IFERROR(IF(A563&gt;=1,VLOOKUP(E563,HOME!$AG$2:$AH$13,2,0),0),0)</f>
        <v>0</v>
      </c>
      <c r="S563" s="6">
        <f>IFERROR(IF(A563&gt;=1,VLOOKUP(F563,HOME!$AE$2:$AF$4,2,0),0),0)</f>
        <v>0</v>
      </c>
      <c r="T563" s="6">
        <f t="shared" si="57"/>
        <v>0</v>
      </c>
      <c r="U563" s="6">
        <f t="shared" si="60"/>
        <v>0</v>
      </c>
      <c r="V563" s="6">
        <f t="shared" si="58"/>
        <v>0</v>
      </c>
      <c r="W563" s="6">
        <f t="shared" si="61"/>
        <v>0</v>
      </c>
    </row>
    <row r="564" spans="1:23" ht="18" customHeight="1" x14ac:dyDescent="0.25">
      <c r="A564" s="94">
        <f t="shared" si="62"/>
        <v>0</v>
      </c>
      <c r="B564" s="94">
        <f>DATA!B565</f>
        <v>0</v>
      </c>
      <c r="C564" s="95">
        <f>DATA!C565</f>
        <v>0</v>
      </c>
      <c r="D564" s="95">
        <f>DATA!D565</f>
        <v>0</v>
      </c>
      <c r="E564" s="98"/>
      <c r="F564" s="98"/>
      <c r="G564" s="98"/>
      <c r="H564" s="98"/>
      <c r="I564" s="99"/>
      <c r="J564" s="96" t="str">
        <f t="shared" si="56"/>
        <v/>
      </c>
      <c r="K564" s="97" t="str">
        <f t="shared" si="59"/>
        <v/>
      </c>
      <c r="L564" s="100"/>
      <c r="M564" s="100"/>
      <c r="N564" s="100"/>
      <c r="O564" s="100"/>
      <c r="P564" s="100"/>
      <c r="Q564" s="100"/>
      <c r="R564" s="6">
        <f>IFERROR(IF(A564&gt;=1,VLOOKUP(E564,HOME!$AG$2:$AH$13,2,0),0),0)</f>
        <v>0</v>
      </c>
      <c r="S564" s="6">
        <f>IFERROR(IF(A564&gt;=1,VLOOKUP(F564,HOME!$AE$2:$AF$4,2,0),0),0)</f>
        <v>0</v>
      </c>
      <c r="T564" s="6">
        <f t="shared" si="57"/>
        <v>0</v>
      </c>
      <c r="U564" s="6">
        <f t="shared" si="60"/>
        <v>0</v>
      </c>
      <c r="V564" s="6">
        <f t="shared" si="58"/>
        <v>0</v>
      </c>
      <c r="W564" s="6">
        <f t="shared" si="61"/>
        <v>0</v>
      </c>
    </row>
    <row r="565" spans="1:23" ht="18" customHeight="1" x14ac:dyDescent="0.25">
      <c r="A565" s="94">
        <f t="shared" si="62"/>
        <v>0</v>
      </c>
      <c r="B565" s="94">
        <f>DATA!B566</f>
        <v>0</v>
      </c>
      <c r="C565" s="95">
        <f>DATA!C566</f>
        <v>0</v>
      </c>
      <c r="D565" s="95">
        <f>DATA!D566</f>
        <v>0</v>
      </c>
      <c r="E565" s="98"/>
      <c r="F565" s="98"/>
      <c r="G565" s="98"/>
      <c r="H565" s="98"/>
      <c r="I565" s="99"/>
      <c r="J565" s="96" t="str">
        <f t="shared" si="56"/>
        <v/>
      </c>
      <c r="K565" s="97" t="str">
        <f t="shared" si="59"/>
        <v/>
      </c>
      <c r="L565" s="100"/>
      <c r="M565" s="100"/>
      <c r="N565" s="100"/>
      <c r="O565" s="100"/>
      <c r="P565" s="100"/>
      <c r="Q565" s="100"/>
      <c r="R565" s="6">
        <f>IFERROR(IF(A565&gt;=1,VLOOKUP(E565,HOME!$AG$2:$AH$13,2,0),0),0)</f>
        <v>0</v>
      </c>
      <c r="S565" s="6">
        <f>IFERROR(IF(A565&gt;=1,VLOOKUP(F565,HOME!$AE$2:$AF$4,2,0),0),0)</f>
        <v>0</v>
      </c>
      <c r="T565" s="6">
        <f t="shared" si="57"/>
        <v>0</v>
      </c>
      <c r="U565" s="6">
        <f t="shared" si="60"/>
        <v>0</v>
      </c>
      <c r="V565" s="6">
        <f t="shared" si="58"/>
        <v>0</v>
      </c>
      <c r="W565" s="6">
        <f t="shared" si="61"/>
        <v>0</v>
      </c>
    </row>
    <row r="566" spans="1:23" ht="18" customHeight="1" x14ac:dyDescent="0.25">
      <c r="A566" s="94">
        <f t="shared" si="62"/>
        <v>0</v>
      </c>
      <c r="B566" s="94">
        <f>DATA!B567</f>
        <v>0</v>
      </c>
      <c r="C566" s="95">
        <f>DATA!C567</f>
        <v>0</v>
      </c>
      <c r="D566" s="95">
        <f>DATA!D567</f>
        <v>0</v>
      </c>
      <c r="E566" s="98"/>
      <c r="F566" s="98"/>
      <c r="G566" s="98"/>
      <c r="H566" s="98"/>
      <c r="I566" s="99"/>
      <c r="J566" s="96" t="str">
        <f t="shared" si="56"/>
        <v/>
      </c>
      <c r="K566" s="97" t="str">
        <f t="shared" si="59"/>
        <v/>
      </c>
      <c r="L566" s="100"/>
      <c r="M566" s="100"/>
      <c r="N566" s="100"/>
      <c r="O566" s="100"/>
      <c r="P566" s="100"/>
      <c r="Q566" s="100"/>
      <c r="R566" s="6">
        <f>IFERROR(IF(A566&gt;=1,VLOOKUP(E566,HOME!$AG$2:$AH$13,2,0),0),0)</f>
        <v>0</v>
      </c>
      <c r="S566" s="6">
        <f>IFERROR(IF(A566&gt;=1,VLOOKUP(F566,HOME!$AE$2:$AF$4,2,0),0),0)</f>
        <v>0</v>
      </c>
      <c r="T566" s="6">
        <f t="shared" si="57"/>
        <v>0</v>
      </c>
      <c r="U566" s="6">
        <f t="shared" si="60"/>
        <v>0</v>
      </c>
      <c r="V566" s="6">
        <f t="shared" si="58"/>
        <v>0</v>
      </c>
      <c r="W566" s="6">
        <f t="shared" si="61"/>
        <v>0</v>
      </c>
    </row>
    <row r="567" spans="1:23" ht="18" customHeight="1" x14ac:dyDescent="0.25">
      <c r="A567" s="94">
        <f t="shared" si="62"/>
        <v>0</v>
      </c>
      <c r="B567" s="94">
        <f>DATA!B568</f>
        <v>0</v>
      </c>
      <c r="C567" s="95">
        <f>DATA!C568</f>
        <v>0</v>
      </c>
      <c r="D567" s="95">
        <f>DATA!D568</f>
        <v>0</v>
      </c>
      <c r="E567" s="98"/>
      <c r="F567" s="98"/>
      <c r="G567" s="98"/>
      <c r="H567" s="98"/>
      <c r="I567" s="99"/>
      <c r="J567" s="96" t="str">
        <f t="shared" si="56"/>
        <v/>
      </c>
      <c r="K567" s="97" t="str">
        <f t="shared" si="59"/>
        <v/>
      </c>
      <c r="L567" s="100"/>
      <c r="M567" s="100"/>
      <c r="N567" s="100"/>
      <c r="O567" s="100"/>
      <c r="P567" s="100"/>
      <c r="Q567" s="100"/>
      <c r="R567" s="6">
        <f>IFERROR(IF(A567&gt;=1,VLOOKUP(E567,HOME!$AG$2:$AH$13,2,0),0),0)</f>
        <v>0</v>
      </c>
      <c r="S567" s="6">
        <f>IFERROR(IF(A567&gt;=1,VLOOKUP(F567,HOME!$AE$2:$AF$4,2,0),0),0)</f>
        <v>0</v>
      </c>
      <c r="T567" s="6">
        <f t="shared" si="57"/>
        <v>0</v>
      </c>
      <c r="U567" s="6">
        <f t="shared" si="60"/>
        <v>0</v>
      </c>
      <c r="V567" s="6">
        <f t="shared" si="58"/>
        <v>0</v>
      </c>
      <c r="W567" s="6">
        <f t="shared" si="61"/>
        <v>0</v>
      </c>
    </row>
    <row r="568" spans="1:23" ht="18" customHeight="1" x14ac:dyDescent="0.25">
      <c r="A568" s="94">
        <f t="shared" si="62"/>
        <v>0</v>
      </c>
      <c r="B568" s="94">
        <f>DATA!B569</f>
        <v>0</v>
      </c>
      <c r="C568" s="95">
        <f>DATA!C569</f>
        <v>0</v>
      </c>
      <c r="D568" s="95">
        <f>DATA!D569</f>
        <v>0</v>
      </c>
      <c r="E568" s="98"/>
      <c r="F568" s="98"/>
      <c r="G568" s="98"/>
      <c r="H568" s="98"/>
      <c r="I568" s="99"/>
      <c r="J568" s="96" t="str">
        <f t="shared" si="56"/>
        <v/>
      </c>
      <c r="K568" s="97" t="str">
        <f t="shared" si="59"/>
        <v/>
      </c>
      <c r="L568" s="100"/>
      <c r="M568" s="100"/>
      <c r="N568" s="100"/>
      <c r="O568" s="100"/>
      <c r="P568" s="100"/>
      <c r="Q568" s="100"/>
      <c r="R568" s="6">
        <f>IFERROR(IF(A568&gt;=1,VLOOKUP(E568,HOME!$AG$2:$AH$13,2,0),0),0)</f>
        <v>0</v>
      </c>
      <c r="S568" s="6">
        <f>IFERROR(IF(A568&gt;=1,VLOOKUP(F568,HOME!$AE$2:$AF$4,2,0),0),0)</f>
        <v>0</v>
      </c>
      <c r="T568" s="6">
        <f t="shared" si="57"/>
        <v>0</v>
      </c>
      <c r="U568" s="6">
        <f t="shared" si="60"/>
        <v>0</v>
      </c>
      <c r="V568" s="6">
        <f t="shared" si="58"/>
        <v>0</v>
      </c>
      <c r="W568" s="6">
        <f t="shared" si="61"/>
        <v>0</v>
      </c>
    </row>
    <row r="569" spans="1:23" ht="18" customHeight="1" x14ac:dyDescent="0.25">
      <c r="A569" s="94">
        <f t="shared" si="62"/>
        <v>0</v>
      </c>
      <c r="B569" s="94">
        <f>DATA!B570</f>
        <v>0</v>
      </c>
      <c r="C569" s="95">
        <f>DATA!C570</f>
        <v>0</v>
      </c>
      <c r="D569" s="95">
        <f>DATA!D570</f>
        <v>0</v>
      </c>
      <c r="E569" s="98"/>
      <c r="F569" s="98"/>
      <c r="G569" s="98"/>
      <c r="H569" s="98"/>
      <c r="I569" s="99"/>
      <c r="J569" s="96" t="str">
        <f t="shared" si="56"/>
        <v/>
      </c>
      <c r="K569" s="97" t="str">
        <f t="shared" si="59"/>
        <v/>
      </c>
      <c r="L569" s="100"/>
      <c r="M569" s="100"/>
      <c r="N569" s="100"/>
      <c r="O569" s="100"/>
      <c r="P569" s="100"/>
      <c r="Q569" s="100"/>
      <c r="R569" s="6">
        <f>IFERROR(IF(A569&gt;=1,VLOOKUP(E569,HOME!$AG$2:$AH$13,2,0),0),0)</f>
        <v>0</v>
      </c>
      <c r="S569" s="6">
        <f>IFERROR(IF(A569&gt;=1,VLOOKUP(F569,HOME!$AE$2:$AF$4,2,0),0),0)</f>
        <v>0</v>
      </c>
      <c r="T569" s="6">
        <f t="shared" si="57"/>
        <v>0</v>
      </c>
      <c r="U569" s="6">
        <f t="shared" si="60"/>
        <v>0</v>
      </c>
      <c r="V569" s="6">
        <f t="shared" si="58"/>
        <v>0</v>
      </c>
      <c r="W569" s="6">
        <f t="shared" si="61"/>
        <v>0</v>
      </c>
    </row>
    <row r="570" spans="1:23" ht="18" customHeight="1" x14ac:dyDescent="0.25">
      <c r="A570" s="94">
        <f t="shared" si="62"/>
        <v>0</v>
      </c>
      <c r="B570" s="94">
        <f>DATA!B571</f>
        <v>0</v>
      </c>
      <c r="C570" s="95">
        <f>DATA!C571</f>
        <v>0</v>
      </c>
      <c r="D570" s="95">
        <f>DATA!D571</f>
        <v>0</v>
      </c>
      <c r="E570" s="98"/>
      <c r="F570" s="98"/>
      <c r="G570" s="98"/>
      <c r="H570" s="98"/>
      <c r="I570" s="99"/>
      <c r="J570" s="96" t="str">
        <f t="shared" si="56"/>
        <v/>
      </c>
      <c r="K570" s="97" t="str">
        <f t="shared" si="59"/>
        <v/>
      </c>
      <c r="L570" s="100"/>
      <c r="M570" s="100"/>
      <c r="N570" s="100"/>
      <c r="O570" s="100"/>
      <c r="P570" s="100"/>
      <c r="Q570" s="100"/>
      <c r="R570" s="6">
        <f>IFERROR(IF(A570&gt;=1,VLOOKUP(E570,HOME!$AG$2:$AH$13,2,0),0),0)</f>
        <v>0</v>
      </c>
      <c r="S570" s="6">
        <f>IFERROR(IF(A570&gt;=1,VLOOKUP(F570,HOME!$AE$2:$AF$4,2,0),0),0)</f>
        <v>0</v>
      </c>
      <c r="T570" s="6">
        <f t="shared" si="57"/>
        <v>0</v>
      </c>
      <c r="U570" s="6">
        <f t="shared" si="60"/>
        <v>0</v>
      </c>
      <c r="V570" s="6">
        <f t="shared" si="58"/>
        <v>0</v>
      </c>
      <c r="W570" s="6">
        <f t="shared" si="61"/>
        <v>0</v>
      </c>
    </row>
    <row r="571" spans="1:23" ht="18" customHeight="1" x14ac:dyDescent="0.25">
      <c r="A571" s="94">
        <f t="shared" si="62"/>
        <v>0</v>
      </c>
      <c r="B571" s="94">
        <f>DATA!B572</f>
        <v>0</v>
      </c>
      <c r="C571" s="95">
        <f>DATA!C572</f>
        <v>0</v>
      </c>
      <c r="D571" s="95">
        <f>DATA!D572</f>
        <v>0</v>
      </c>
      <c r="E571" s="98"/>
      <c r="F571" s="98"/>
      <c r="G571" s="98"/>
      <c r="H571" s="98"/>
      <c r="I571" s="99"/>
      <c r="J571" s="96" t="str">
        <f t="shared" si="56"/>
        <v/>
      </c>
      <c r="K571" s="97" t="str">
        <f t="shared" si="59"/>
        <v/>
      </c>
      <c r="L571" s="100"/>
      <c r="M571" s="100"/>
      <c r="N571" s="100"/>
      <c r="O571" s="100"/>
      <c r="P571" s="100"/>
      <c r="Q571" s="100"/>
      <c r="R571" s="6">
        <f>IFERROR(IF(A571&gt;=1,VLOOKUP(E571,HOME!$AG$2:$AH$13,2,0),0),0)</f>
        <v>0</v>
      </c>
      <c r="S571" s="6">
        <f>IFERROR(IF(A571&gt;=1,VLOOKUP(F571,HOME!$AE$2:$AF$4,2,0),0),0)</f>
        <v>0</v>
      </c>
      <c r="T571" s="6">
        <f t="shared" si="57"/>
        <v>0</v>
      </c>
      <c r="U571" s="6">
        <f t="shared" si="60"/>
        <v>0</v>
      </c>
      <c r="V571" s="6">
        <f t="shared" si="58"/>
        <v>0</v>
      </c>
      <c r="W571" s="6">
        <f t="shared" si="61"/>
        <v>0</v>
      </c>
    </row>
    <row r="572" spans="1:23" ht="18" customHeight="1" x14ac:dyDescent="0.25">
      <c r="A572" s="94">
        <f t="shared" si="62"/>
        <v>0</v>
      </c>
      <c r="B572" s="94">
        <f>DATA!B573</f>
        <v>0</v>
      </c>
      <c r="C572" s="95">
        <f>DATA!C573</f>
        <v>0</v>
      </c>
      <c r="D572" s="95">
        <f>DATA!D573</f>
        <v>0</v>
      </c>
      <c r="E572" s="98"/>
      <c r="F572" s="98"/>
      <c r="G572" s="98"/>
      <c r="H572" s="98"/>
      <c r="I572" s="99"/>
      <c r="J572" s="96" t="str">
        <f t="shared" si="56"/>
        <v/>
      </c>
      <c r="K572" s="97" t="str">
        <f t="shared" si="59"/>
        <v/>
      </c>
      <c r="L572" s="100"/>
      <c r="M572" s="100"/>
      <c r="N572" s="100"/>
      <c r="O572" s="100"/>
      <c r="P572" s="100"/>
      <c r="Q572" s="100"/>
      <c r="R572" s="6">
        <f>IFERROR(IF(A572&gt;=1,VLOOKUP(E572,HOME!$AG$2:$AH$13,2,0),0),0)</f>
        <v>0</v>
      </c>
      <c r="S572" s="6">
        <f>IFERROR(IF(A572&gt;=1,VLOOKUP(F572,HOME!$AE$2:$AF$4,2,0),0),0)</f>
        <v>0</v>
      </c>
      <c r="T572" s="6">
        <f t="shared" si="57"/>
        <v>0</v>
      </c>
      <c r="U572" s="6">
        <f t="shared" si="60"/>
        <v>0</v>
      </c>
      <c r="V572" s="6">
        <f t="shared" si="58"/>
        <v>0</v>
      </c>
      <c r="W572" s="6">
        <f t="shared" si="61"/>
        <v>0</v>
      </c>
    </row>
    <row r="573" spans="1:23" ht="18" customHeight="1" x14ac:dyDescent="0.25">
      <c r="A573" s="94">
        <f t="shared" si="62"/>
        <v>0</v>
      </c>
      <c r="B573" s="94">
        <f>DATA!B574</f>
        <v>0</v>
      </c>
      <c r="C573" s="95">
        <f>DATA!C574</f>
        <v>0</v>
      </c>
      <c r="D573" s="95">
        <f>DATA!D574</f>
        <v>0</v>
      </c>
      <c r="E573" s="98"/>
      <c r="F573" s="98"/>
      <c r="G573" s="98"/>
      <c r="H573" s="98"/>
      <c r="I573" s="99"/>
      <c r="J573" s="96" t="str">
        <f t="shared" si="56"/>
        <v/>
      </c>
      <c r="K573" s="97" t="str">
        <f t="shared" si="59"/>
        <v/>
      </c>
      <c r="L573" s="100"/>
      <c r="M573" s="100"/>
      <c r="N573" s="100"/>
      <c r="O573" s="100"/>
      <c r="P573" s="100"/>
      <c r="Q573" s="100"/>
      <c r="R573" s="6">
        <f>IFERROR(IF(A573&gt;=1,VLOOKUP(E573,HOME!$AG$2:$AH$13,2,0),0),0)</f>
        <v>0</v>
      </c>
      <c r="S573" s="6">
        <f>IFERROR(IF(A573&gt;=1,VLOOKUP(F573,HOME!$AE$2:$AF$4,2,0),0),0)</f>
        <v>0</v>
      </c>
      <c r="T573" s="6">
        <f t="shared" si="57"/>
        <v>0</v>
      </c>
      <c r="U573" s="6">
        <f t="shared" si="60"/>
        <v>0</v>
      </c>
      <c r="V573" s="6">
        <f t="shared" si="58"/>
        <v>0</v>
      </c>
      <c r="W573" s="6">
        <f t="shared" si="61"/>
        <v>0</v>
      </c>
    </row>
    <row r="574" spans="1:23" ht="18" customHeight="1" x14ac:dyDescent="0.25">
      <c r="A574" s="94">
        <f t="shared" si="62"/>
        <v>0</v>
      </c>
      <c r="B574" s="94">
        <f>DATA!B575</f>
        <v>0</v>
      </c>
      <c r="C574" s="95">
        <f>DATA!C575</f>
        <v>0</v>
      </c>
      <c r="D574" s="95">
        <f>DATA!D575</f>
        <v>0</v>
      </c>
      <c r="E574" s="98"/>
      <c r="F574" s="98"/>
      <c r="G574" s="98"/>
      <c r="H574" s="98"/>
      <c r="I574" s="99"/>
      <c r="J574" s="96" t="str">
        <f t="shared" si="56"/>
        <v/>
      </c>
      <c r="K574" s="97" t="str">
        <f t="shared" si="59"/>
        <v/>
      </c>
      <c r="L574" s="100"/>
      <c r="M574" s="100"/>
      <c r="N574" s="100"/>
      <c r="O574" s="100"/>
      <c r="P574" s="100"/>
      <c r="Q574" s="100"/>
      <c r="R574" s="6">
        <f>IFERROR(IF(A574&gt;=1,VLOOKUP(E574,HOME!$AG$2:$AH$13,2,0),0),0)</f>
        <v>0</v>
      </c>
      <c r="S574" s="6">
        <f>IFERROR(IF(A574&gt;=1,VLOOKUP(F574,HOME!$AE$2:$AF$4,2,0),0),0)</f>
        <v>0</v>
      </c>
      <c r="T574" s="6">
        <f t="shared" si="57"/>
        <v>0</v>
      </c>
      <c r="U574" s="6">
        <f t="shared" si="60"/>
        <v>0</v>
      </c>
      <c r="V574" s="6">
        <f t="shared" si="58"/>
        <v>0</v>
      </c>
      <c r="W574" s="6">
        <f t="shared" si="61"/>
        <v>0</v>
      </c>
    </row>
    <row r="575" spans="1:23" ht="18" customHeight="1" x14ac:dyDescent="0.25">
      <c r="A575" s="94">
        <f t="shared" si="62"/>
        <v>0</v>
      </c>
      <c r="B575" s="94">
        <f>DATA!B576</f>
        <v>0</v>
      </c>
      <c r="C575" s="95">
        <f>DATA!C576</f>
        <v>0</v>
      </c>
      <c r="D575" s="95">
        <f>DATA!D576</f>
        <v>0</v>
      </c>
      <c r="E575" s="98"/>
      <c r="F575" s="98"/>
      <c r="G575" s="98"/>
      <c r="H575" s="98"/>
      <c r="I575" s="99"/>
      <c r="J575" s="96" t="str">
        <f t="shared" si="56"/>
        <v/>
      </c>
      <c r="K575" s="97" t="str">
        <f t="shared" si="59"/>
        <v/>
      </c>
      <c r="L575" s="100"/>
      <c r="M575" s="100"/>
      <c r="N575" s="100"/>
      <c r="O575" s="100"/>
      <c r="P575" s="100"/>
      <c r="Q575" s="100"/>
      <c r="R575" s="6">
        <f>IFERROR(IF(A575&gt;=1,VLOOKUP(E575,HOME!$AG$2:$AH$13,2,0),0),0)</f>
        <v>0</v>
      </c>
      <c r="S575" s="6">
        <f>IFERROR(IF(A575&gt;=1,VLOOKUP(F575,HOME!$AE$2:$AF$4,2,0),0),0)</f>
        <v>0</v>
      </c>
      <c r="T575" s="6">
        <f t="shared" si="57"/>
        <v>0</v>
      </c>
      <c r="U575" s="6">
        <f t="shared" si="60"/>
        <v>0</v>
      </c>
      <c r="V575" s="6">
        <f t="shared" si="58"/>
        <v>0</v>
      </c>
      <c r="W575" s="6">
        <f t="shared" si="61"/>
        <v>0</v>
      </c>
    </row>
    <row r="576" spans="1:23" ht="18" customHeight="1" x14ac:dyDescent="0.25">
      <c r="A576" s="94">
        <f t="shared" si="62"/>
        <v>0</v>
      </c>
      <c r="B576" s="94">
        <f>DATA!B577</f>
        <v>0</v>
      </c>
      <c r="C576" s="95">
        <f>DATA!C577</f>
        <v>0</v>
      </c>
      <c r="D576" s="95">
        <f>DATA!D577</f>
        <v>0</v>
      </c>
      <c r="E576" s="98"/>
      <c r="F576" s="98"/>
      <c r="G576" s="98"/>
      <c r="H576" s="98"/>
      <c r="I576" s="99"/>
      <c r="J576" s="96" t="str">
        <f t="shared" si="56"/>
        <v/>
      </c>
      <c r="K576" s="97" t="str">
        <f t="shared" si="59"/>
        <v/>
      </c>
      <c r="L576" s="100"/>
      <c r="M576" s="100"/>
      <c r="N576" s="100"/>
      <c r="O576" s="100"/>
      <c r="P576" s="100"/>
      <c r="Q576" s="100"/>
      <c r="R576" s="6">
        <f>IFERROR(IF(A576&gt;=1,VLOOKUP(E576,HOME!$AG$2:$AH$13,2,0),0),0)</f>
        <v>0</v>
      </c>
      <c r="S576" s="6">
        <f>IFERROR(IF(A576&gt;=1,VLOOKUP(F576,HOME!$AE$2:$AF$4,2,0),0),0)</f>
        <v>0</v>
      </c>
      <c r="T576" s="6">
        <f t="shared" si="57"/>
        <v>0</v>
      </c>
      <c r="U576" s="6">
        <f t="shared" si="60"/>
        <v>0</v>
      </c>
      <c r="V576" s="6">
        <f t="shared" si="58"/>
        <v>0</v>
      </c>
      <c r="W576" s="6">
        <f t="shared" si="61"/>
        <v>0</v>
      </c>
    </row>
    <row r="577" spans="1:23" ht="18" customHeight="1" x14ac:dyDescent="0.25">
      <c r="A577" s="94">
        <f t="shared" si="62"/>
        <v>0</v>
      </c>
      <c r="B577" s="94">
        <f>DATA!B578</f>
        <v>0</v>
      </c>
      <c r="C577" s="95">
        <f>DATA!C578</f>
        <v>0</v>
      </c>
      <c r="D577" s="95">
        <f>DATA!D578</f>
        <v>0</v>
      </c>
      <c r="E577" s="98"/>
      <c r="F577" s="98"/>
      <c r="G577" s="98"/>
      <c r="H577" s="98"/>
      <c r="I577" s="99"/>
      <c r="J577" s="96" t="str">
        <f t="shared" si="56"/>
        <v/>
      </c>
      <c r="K577" s="97" t="str">
        <f t="shared" si="59"/>
        <v/>
      </c>
      <c r="L577" s="100"/>
      <c r="M577" s="100"/>
      <c r="N577" s="100"/>
      <c r="O577" s="100"/>
      <c r="P577" s="100"/>
      <c r="Q577" s="100"/>
      <c r="R577" s="6">
        <f>IFERROR(IF(A577&gt;=1,VLOOKUP(E577,HOME!$AG$2:$AH$13,2,0),0),0)</f>
        <v>0</v>
      </c>
      <c r="S577" s="6">
        <f>IFERROR(IF(A577&gt;=1,VLOOKUP(F577,HOME!$AE$2:$AF$4,2,0),0),0)</f>
        <v>0</v>
      </c>
      <c r="T577" s="6">
        <f t="shared" si="57"/>
        <v>0</v>
      </c>
      <c r="U577" s="6">
        <f t="shared" si="60"/>
        <v>0</v>
      </c>
      <c r="V577" s="6">
        <f t="shared" si="58"/>
        <v>0</v>
      </c>
      <c r="W577" s="6">
        <f t="shared" si="61"/>
        <v>0</v>
      </c>
    </row>
    <row r="578" spans="1:23" ht="18" customHeight="1" x14ac:dyDescent="0.25">
      <c r="A578" s="94">
        <f t="shared" si="62"/>
        <v>0</v>
      </c>
      <c r="B578" s="94">
        <f>DATA!B579</f>
        <v>0</v>
      </c>
      <c r="C578" s="95">
        <f>DATA!C579</f>
        <v>0</v>
      </c>
      <c r="D578" s="95">
        <f>DATA!D579</f>
        <v>0</v>
      </c>
      <c r="E578" s="98"/>
      <c r="F578" s="98"/>
      <c r="G578" s="98"/>
      <c r="H578" s="98"/>
      <c r="I578" s="99"/>
      <c r="J578" s="96" t="str">
        <f t="shared" si="56"/>
        <v/>
      </c>
      <c r="K578" s="97" t="str">
        <f t="shared" si="59"/>
        <v/>
      </c>
      <c r="L578" s="100"/>
      <c r="M578" s="100"/>
      <c r="N578" s="100"/>
      <c r="O578" s="100"/>
      <c r="P578" s="100"/>
      <c r="Q578" s="100"/>
      <c r="R578" s="6">
        <f>IFERROR(IF(A578&gt;=1,VLOOKUP(E578,HOME!$AG$2:$AH$13,2,0),0),0)</f>
        <v>0</v>
      </c>
      <c r="S578" s="6">
        <f>IFERROR(IF(A578&gt;=1,VLOOKUP(F578,HOME!$AE$2:$AF$4,2,0),0),0)</f>
        <v>0</v>
      </c>
      <c r="T578" s="6">
        <f t="shared" si="57"/>
        <v>0</v>
      </c>
      <c r="U578" s="6">
        <f t="shared" si="60"/>
        <v>0</v>
      </c>
      <c r="V578" s="6">
        <f t="shared" si="58"/>
        <v>0</v>
      </c>
      <c r="W578" s="6">
        <f t="shared" si="61"/>
        <v>0</v>
      </c>
    </row>
    <row r="579" spans="1:23" ht="18" customHeight="1" x14ac:dyDescent="0.25">
      <c r="A579" s="94">
        <f t="shared" si="62"/>
        <v>0</v>
      </c>
      <c r="B579" s="94">
        <f>DATA!B580</f>
        <v>0</v>
      </c>
      <c r="C579" s="95">
        <f>DATA!C580</f>
        <v>0</v>
      </c>
      <c r="D579" s="95">
        <f>DATA!D580</f>
        <v>0</v>
      </c>
      <c r="E579" s="98"/>
      <c r="F579" s="98"/>
      <c r="G579" s="98"/>
      <c r="H579" s="98"/>
      <c r="I579" s="99"/>
      <c r="J579" s="96" t="str">
        <f t="shared" si="56"/>
        <v/>
      </c>
      <c r="K579" s="97" t="str">
        <f t="shared" si="59"/>
        <v/>
      </c>
      <c r="L579" s="100"/>
      <c r="M579" s="100"/>
      <c r="N579" s="100"/>
      <c r="O579" s="100"/>
      <c r="P579" s="100"/>
      <c r="Q579" s="100"/>
      <c r="R579" s="6">
        <f>IFERROR(IF(A579&gt;=1,VLOOKUP(E579,HOME!$AG$2:$AH$13,2,0),0),0)</f>
        <v>0</v>
      </c>
      <c r="S579" s="6">
        <f>IFERROR(IF(A579&gt;=1,VLOOKUP(F579,HOME!$AE$2:$AF$4,2,0),0),0)</f>
        <v>0</v>
      </c>
      <c r="T579" s="6">
        <f t="shared" si="57"/>
        <v>0</v>
      </c>
      <c r="U579" s="6">
        <f t="shared" si="60"/>
        <v>0</v>
      </c>
      <c r="V579" s="6">
        <f t="shared" si="58"/>
        <v>0</v>
      </c>
      <c r="W579" s="6">
        <f t="shared" si="61"/>
        <v>0</v>
      </c>
    </row>
    <row r="580" spans="1:23" ht="18" customHeight="1" x14ac:dyDescent="0.25">
      <c r="A580" s="94">
        <f t="shared" si="62"/>
        <v>0</v>
      </c>
      <c r="B580" s="94">
        <f>DATA!B581</f>
        <v>0</v>
      </c>
      <c r="C580" s="95">
        <f>DATA!C581</f>
        <v>0</v>
      </c>
      <c r="D580" s="95">
        <f>DATA!D581</f>
        <v>0</v>
      </c>
      <c r="E580" s="98"/>
      <c r="F580" s="98"/>
      <c r="G580" s="98"/>
      <c r="H580" s="98"/>
      <c r="I580" s="99"/>
      <c r="J580" s="96" t="str">
        <f t="shared" ref="J580:J643" si="63">IFERROR(IF(A580&gt;=1,(IF(I580&gt;0,$R$1,"")),""),"")</f>
        <v/>
      </c>
      <c r="K580" s="97" t="str">
        <f t="shared" si="59"/>
        <v/>
      </c>
      <c r="L580" s="100"/>
      <c r="M580" s="100"/>
      <c r="N580" s="100"/>
      <c r="O580" s="100"/>
      <c r="P580" s="100"/>
      <c r="Q580" s="100"/>
      <c r="R580" s="6">
        <f>IFERROR(IF(A580&gt;=1,VLOOKUP(E580,HOME!$AG$2:$AH$13,2,0),0),0)</f>
        <v>0</v>
      </c>
      <c r="S580" s="6">
        <f>IFERROR(IF(A580&gt;=1,VLOOKUP(F580,HOME!$AE$2:$AF$4,2,0),0),0)</f>
        <v>0</v>
      </c>
      <c r="T580" s="6">
        <f t="shared" ref="T580:T643" si="64">IFERROR(IF(A580&gt;=1,(IF($S$1=1,(IF(R580&gt;=9,(IF(S580=2,(IF(I580&gt;5,1,0)),0)),IF(R580&gt;=6,(IF(I580&gt;2,1,0)),IF(R580&gt;=1,(IF(I580&gt;1,1,0)),0)))),IF($S$1=2,(IF(R580&gt;=9,(IF(S580=2,(IF(I580&gt;5,1,0)),0)),0)),IF($S$1=3,(IF(S580=2,(IF(R580&gt;=9,(IF(I580&gt;5,1,0)),IF(R580&gt;=6,(IF(I580&gt;2,1,0)),0))),0)),0)))),0),0)</f>
        <v>0</v>
      </c>
      <c r="U580" s="6">
        <f t="shared" si="60"/>
        <v>0</v>
      </c>
      <c r="V580" s="6">
        <f t="shared" ref="V580:V643" si="65">IFERROR(IF(T580=1,(IF(L580=$S$2,(IF($S$1=1,(IF(N580=$S$2,0,A580)),IF($S$1=2,(IF(M580=$S$2,A580,0)),IF($S$1=3,A580,0)))),0)),0),0)</f>
        <v>0</v>
      </c>
      <c r="W580" s="6">
        <f t="shared" si="61"/>
        <v>0</v>
      </c>
    </row>
    <row r="581" spans="1:23" ht="18" customHeight="1" x14ac:dyDescent="0.25">
      <c r="A581" s="94">
        <f t="shared" si="62"/>
        <v>0</v>
      </c>
      <c r="B581" s="94">
        <f>DATA!B582</f>
        <v>0</v>
      </c>
      <c r="C581" s="95">
        <f>DATA!C582</f>
        <v>0</v>
      </c>
      <c r="D581" s="95">
        <f>DATA!D582</f>
        <v>0</v>
      </c>
      <c r="E581" s="98"/>
      <c r="F581" s="98"/>
      <c r="G581" s="98"/>
      <c r="H581" s="98"/>
      <c r="I581" s="99"/>
      <c r="J581" s="96" t="str">
        <f t="shared" si="63"/>
        <v/>
      </c>
      <c r="K581" s="97" t="str">
        <f t="shared" ref="K581:K644" si="66">IFERROR(IF(T581=1,(IF($S$1=1,CONCATENATE($U$1,U581,$V$1,V581,$W$1),IF($S$1=2,CONCATENATE($U$1,U581,$V$1,$U$2),IF($S$1=3,$U$3,"")))),""),"")</f>
        <v/>
      </c>
      <c r="L581" s="100"/>
      <c r="M581" s="100"/>
      <c r="N581" s="100"/>
      <c r="O581" s="100"/>
      <c r="P581" s="100"/>
      <c r="Q581" s="100"/>
      <c r="R581" s="6">
        <f>IFERROR(IF(A581&gt;=1,VLOOKUP(E581,HOME!$AG$2:$AH$13,2,0),0),0)</f>
        <v>0</v>
      </c>
      <c r="S581" s="6">
        <f>IFERROR(IF(A581&gt;=1,VLOOKUP(F581,HOME!$AE$2:$AF$4,2,0),0),0)</f>
        <v>0</v>
      </c>
      <c r="T581" s="6">
        <f t="shared" si="64"/>
        <v>0</v>
      </c>
      <c r="U581" s="6">
        <f t="shared" ref="U581:U644" si="67">IFERROR(IF(T581=1,(IF(R581&gt;=9,5,IF(R581&gt;=6,2,IF(R581&gt;=1,1,0)))),0),0)</f>
        <v>0</v>
      </c>
      <c r="V581" s="6">
        <f t="shared" si="65"/>
        <v>0</v>
      </c>
      <c r="W581" s="6">
        <f t="shared" ref="W581:W644" si="68">IFERROR(IF(V581&gt;=1,(IF(R581&gt;=9,(IF($S$1&gt;=3,25,IF($S$1&gt;=1,20,0))),IF(R581&gt;=6,(IF($S$1&gt;=3,20,IF($S$1&gt;=1,15,0))),IF(R581&gt;=1,(IF($S$1&gt;=3,0,IF($S$1&gt;=1,10,0))),0)))),0),0)</f>
        <v>0</v>
      </c>
    </row>
    <row r="582" spans="1:23" ht="18" customHeight="1" x14ac:dyDescent="0.25">
      <c r="A582" s="94">
        <f t="shared" ref="A582:A645" si="69">IFERROR(IF(B582=0,0,A581+1),0)</f>
        <v>0</v>
      </c>
      <c r="B582" s="94">
        <f>DATA!B583</f>
        <v>0</v>
      </c>
      <c r="C582" s="95">
        <f>DATA!C583</f>
        <v>0</v>
      </c>
      <c r="D582" s="95">
        <f>DATA!D583</f>
        <v>0</v>
      </c>
      <c r="E582" s="98"/>
      <c r="F582" s="98"/>
      <c r="G582" s="98"/>
      <c r="H582" s="98"/>
      <c r="I582" s="99"/>
      <c r="J582" s="96" t="str">
        <f t="shared" si="63"/>
        <v/>
      </c>
      <c r="K582" s="97" t="str">
        <f t="shared" si="66"/>
        <v/>
      </c>
      <c r="L582" s="100"/>
      <c r="M582" s="100"/>
      <c r="N582" s="100"/>
      <c r="O582" s="100"/>
      <c r="P582" s="100"/>
      <c r="Q582" s="100"/>
      <c r="R582" s="6">
        <f>IFERROR(IF(A582&gt;=1,VLOOKUP(E582,HOME!$AG$2:$AH$13,2,0),0),0)</f>
        <v>0</v>
      </c>
      <c r="S582" s="6">
        <f>IFERROR(IF(A582&gt;=1,VLOOKUP(F582,HOME!$AE$2:$AF$4,2,0),0),0)</f>
        <v>0</v>
      </c>
      <c r="T582" s="6">
        <f t="shared" si="64"/>
        <v>0</v>
      </c>
      <c r="U582" s="6">
        <f t="shared" si="67"/>
        <v>0</v>
      </c>
      <c r="V582" s="6">
        <f t="shared" si="65"/>
        <v>0</v>
      </c>
      <c r="W582" s="6">
        <f t="shared" si="68"/>
        <v>0</v>
      </c>
    </row>
    <row r="583" spans="1:23" ht="18" customHeight="1" x14ac:dyDescent="0.25">
      <c r="A583" s="94">
        <f t="shared" si="69"/>
        <v>0</v>
      </c>
      <c r="B583" s="94">
        <f>DATA!B584</f>
        <v>0</v>
      </c>
      <c r="C583" s="95">
        <f>DATA!C584</f>
        <v>0</v>
      </c>
      <c r="D583" s="95">
        <f>DATA!D584</f>
        <v>0</v>
      </c>
      <c r="E583" s="98"/>
      <c r="F583" s="98"/>
      <c r="G583" s="98"/>
      <c r="H583" s="98"/>
      <c r="I583" s="99"/>
      <c r="J583" s="96" t="str">
        <f t="shared" si="63"/>
        <v/>
      </c>
      <c r="K583" s="97" t="str">
        <f t="shared" si="66"/>
        <v/>
      </c>
      <c r="L583" s="100"/>
      <c r="M583" s="100"/>
      <c r="N583" s="100"/>
      <c r="O583" s="100"/>
      <c r="P583" s="100"/>
      <c r="Q583" s="100"/>
      <c r="R583" s="6">
        <f>IFERROR(IF(A583&gt;=1,VLOOKUP(E583,HOME!$AG$2:$AH$13,2,0),0),0)</f>
        <v>0</v>
      </c>
      <c r="S583" s="6">
        <f>IFERROR(IF(A583&gt;=1,VLOOKUP(F583,HOME!$AE$2:$AF$4,2,0),0),0)</f>
        <v>0</v>
      </c>
      <c r="T583" s="6">
        <f t="shared" si="64"/>
        <v>0</v>
      </c>
      <c r="U583" s="6">
        <f t="shared" si="67"/>
        <v>0</v>
      </c>
      <c r="V583" s="6">
        <f t="shared" si="65"/>
        <v>0</v>
      </c>
      <c r="W583" s="6">
        <f t="shared" si="68"/>
        <v>0</v>
      </c>
    </row>
    <row r="584" spans="1:23" ht="18" customHeight="1" x14ac:dyDescent="0.25">
      <c r="A584" s="94">
        <f t="shared" si="69"/>
        <v>0</v>
      </c>
      <c r="B584" s="94">
        <f>DATA!B585</f>
        <v>0</v>
      </c>
      <c r="C584" s="95">
        <f>DATA!C585</f>
        <v>0</v>
      </c>
      <c r="D584" s="95">
        <f>DATA!D585</f>
        <v>0</v>
      </c>
      <c r="E584" s="98"/>
      <c r="F584" s="98"/>
      <c r="G584" s="98"/>
      <c r="H584" s="98"/>
      <c r="I584" s="99"/>
      <c r="J584" s="96" t="str">
        <f t="shared" si="63"/>
        <v/>
      </c>
      <c r="K584" s="97" t="str">
        <f t="shared" si="66"/>
        <v/>
      </c>
      <c r="L584" s="100"/>
      <c r="M584" s="100"/>
      <c r="N584" s="100"/>
      <c r="O584" s="100"/>
      <c r="P584" s="100"/>
      <c r="Q584" s="100"/>
      <c r="R584" s="6">
        <f>IFERROR(IF(A584&gt;=1,VLOOKUP(E584,HOME!$AG$2:$AH$13,2,0),0),0)</f>
        <v>0</v>
      </c>
      <c r="S584" s="6">
        <f>IFERROR(IF(A584&gt;=1,VLOOKUP(F584,HOME!$AE$2:$AF$4,2,0),0),0)</f>
        <v>0</v>
      </c>
      <c r="T584" s="6">
        <f t="shared" si="64"/>
        <v>0</v>
      </c>
      <c r="U584" s="6">
        <f t="shared" si="67"/>
        <v>0</v>
      </c>
      <c r="V584" s="6">
        <f t="shared" si="65"/>
        <v>0</v>
      </c>
      <c r="W584" s="6">
        <f t="shared" si="68"/>
        <v>0</v>
      </c>
    </row>
    <row r="585" spans="1:23" ht="18" customHeight="1" x14ac:dyDescent="0.25">
      <c r="A585" s="94">
        <f t="shared" si="69"/>
        <v>0</v>
      </c>
      <c r="B585" s="94">
        <f>DATA!B586</f>
        <v>0</v>
      </c>
      <c r="C585" s="95">
        <f>DATA!C586</f>
        <v>0</v>
      </c>
      <c r="D585" s="95">
        <f>DATA!D586</f>
        <v>0</v>
      </c>
      <c r="E585" s="98"/>
      <c r="F585" s="98"/>
      <c r="G585" s="98"/>
      <c r="H585" s="98"/>
      <c r="I585" s="99"/>
      <c r="J585" s="96" t="str">
        <f t="shared" si="63"/>
        <v/>
      </c>
      <c r="K585" s="97" t="str">
        <f t="shared" si="66"/>
        <v/>
      </c>
      <c r="L585" s="100"/>
      <c r="M585" s="100"/>
      <c r="N585" s="100"/>
      <c r="O585" s="100"/>
      <c r="P585" s="100"/>
      <c r="Q585" s="100"/>
      <c r="R585" s="6">
        <f>IFERROR(IF(A585&gt;=1,VLOOKUP(E585,HOME!$AG$2:$AH$13,2,0),0),0)</f>
        <v>0</v>
      </c>
      <c r="S585" s="6">
        <f>IFERROR(IF(A585&gt;=1,VLOOKUP(F585,HOME!$AE$2:$AF$4,2,0),0),0)</f>
        <v>0</v>
      </c>
      <c r="T585" s="6">
        <f t="shared" si="64"/>
        <v>0</v>
      </c>
      <c r="U585" s="6">
        <f t="shared" si="67"/>
        <v>0</v>
      </c>
      <c r="V585" s="6">
        <f t="shared" si="65"/>
        <v>0</v>
      </c>
      <c r="W585" s="6">
        <f t="shared" si="68"/>
        <v>0</v>
      </c>
    </row>
    <row r="586" spans="1:23" ht="18" customHeight="1" x14ac:dyDescent="0.25">
      <c r="A586" s="94">
        <f t="shared" si="69"/>
        <v>0</v>
      </c>
      <c r="B586" s="94">
        <f>DATA!B587</f>
        <v>0</v>
      </c>
      <c r="C586" s="95">
        <f>DATA!C587</f>
        <v>0</v>
      </c>
      <c r="D586" s="95">
        <f>DATA!D587</f>
        <v>0</v>
      </c>
      <c r="E586" s="98"/>
      <c r="F586" s="98"/>
      <c r="G586" s="98"/>
      <c r="H586" s="98"/>
      <c r="I586" s="99"/>
      <c r="J586" s="96" t="str">
        <f t="shared" si="63"/>
        <v/>
      </c>
      <c r="K586" s="97" t="str">
        <f t="shared" si="66"/>
        <v/>
      </c>
      <c r="L586" s="100"/>
      <c r="M586" s="100"/>
      <c r="N586" s="100"/>
      <c r="O586" s="100"/>
      <c r="P586" s="100"/>
      <c r="Q586" s="100"/>
      <c r="R586" s="6">
        <f>IFERROR(IF(A586&gt;=1,VLOOKUP(E586,HOME!$AG$2:$AH$13,2,0),0),0)</f>
        <v>0</v>
      </c>
      <c r="S586" s="6">
        <f>IFERROR(IF(A586&gt;=1,VLOOKUP(F586,HOME!$AE$2:$AF$4,2,0),0),0)</f>
        <v>0</v>
      </c>
      <c r="T586" s="6">
        <f t="shared" si="64"/>
        <v>0</v>
      </c>
      <c r="U586" s="6">
        <f t="shared" si="67"/>
        <v>0</v>
      </c>
      <c r="V586" s="6">
        <f t="shared" si="65"/>
        <v>0</v>
      </c>
      <c r="W586" s="6">
        <f t="shared" si="68"/>
        <v>0</v>
      </c>
    </row>
    <row r="587" spans="1:23" ht="18" customHeight="1" x14ac:dyDescent="0.25">
      <c r="A587" s="94">
        <f t="shared" si="69"/>
        <v>0</v>
      </c>
      <c r="B587" s="94">
        <f>DATA!B588</f>
        <v>0</v>
      </c>
      <c r="C587" s="95">
        <f>DATA!C588</f>
        <v>0</v>
      </c>
      <c r="D587" s="95">
        <f>DATA!D588</f>
        <v>0</v>
      </c>
      <c r="E587" s="98"/>
      <c r="F587" s="98"/>
      <c r="G587" s="98"/>
      <c r="H587" s="98"/>
      <c r="I587" s="99"/>
      <c r="J587" s="96" t="str">
        <f t="shared" si="63"/>
        <v/>
      </c>
      <c r="K587" s="97" t="str">
        <f t="shared" si="66"/>
        <v/>
      </c>
      <c r="L587" s="100"/>
      <c r="M587" s="100"/>
      <c r="N587" s="100"/>
      <c r="O587" s="100"/>
      <c r="P587" s="100"/>
      <c r="Q587" s="100"/>
      <c r="R587" s="6">
        <f>IFERROR(IF(A587&gt;=1,VLOOKUP(E587,HOME!$AG$2:$AH$13,2,0),0),0)</f>
        <v>0</v>
      </c>
      <c r="S587" s="6">
        <f>IFERROR(IF(A587&gt;=1,VLOOKUP(F587,HOME!$AE$2:$AF$4,2,0),0),0)</f>
        <v>0</v>
      </c>
      <c r="T587" s="6">
        <f t="shared" si="64"/>
        <v>0</v>
      </c>
      <c r="U587" s="6">
        <f t="shared" si="67"/>
        <v>0</v>
      </c>
      <c r="V587" s="6">
        <f t="shared" si="65"/>
        <v>0</v>
      </c>
      <c r="W587" s="6">
        <f t="shared" si="68"/>
        <v>0</v>
      </c>
    </row>
    <row r="588" spans="1:23" ht="18" customHeight="1" x14ac:dyDescent="0.25">
      <c r="A588" s="94">
        <f t="shared" si="69"/>
        <v>0</v>
      </c>
      <c r="B588" s="94">
        <f>DATA!B589</f>
        <v>0</v>
      </c>
      <c r="C588" s="95">
        <f>DATA!C589</f>
        <v>0</v>
      </c>
      <c r="D588" s="95">
        <f>DATA!D589</f>
        <v>0</v>
      </c>
      <c r="E588" s="98"/>
      <c r="F588" s="98"/>
      <c r="G588" s="98"/>
      <c r="H588" s="98"/>
      <c r="I588" s="99"/>
      <c r="J588" s="96" t="str">
        <f t="shared" si="63"/>
        <v/>
      </c>
      <c r="K588" s="97" t="str">
        <f t="shared" si="66"/>
        <v/>
      </c>
      <c r="L588" s="100"/>
      <c r="M588" s="100"/>
      <c r="N588" s="100"/>
      <c r="O588" s="100"/>
      <c r="P588" s="100"/>
      <c r="Q588" s="100"/>
      <c r="R588" s="6">
        <f>IFERROR(IF(A588&gt;=1,VLOOKUP(E588,HOME!$AG$2:$AH$13,2,0),0),0)</f>
        <v>0</v>
      </c>
      <c r="S588" s="6">
        <f>IFERROR(IF(A588&gt;=1,VLOOKUP(F588,HOME!$AE$2:$AF$4,2,0),0),0)</f>
        <v>0</v>
      </c>
      <c r="T588" s="6">
        <f t="shared" si="64"/>
        <v>0</v>
      </c>
      <c r="U588" s="6">
        <f t="shared" si="67"/>
        <v>0</v>
      </c>
      <c r="V588" s="6">
        <f t="shared" si="65"/>
        <v>0</v>
      </c>
      <c r="W588" s="6">
        <f t="shared" si="68"/>
        <v>0</v>
      </c>
    </row>
    <row r="589" spans="1:23" ht="18" customHeight="1" x14ac:dyDescent="0.25">
      <c r="A589" s="94">
        <f t="shared" si="69"/>
        <v>0</v>
      </c>
      <c r="B589" s="94">
        <f>DATA!B590</f>
        <v>0</v>
      </c>
      <c r="C589" s="95">
        <f>DATA!C590</f>
        <v>0</v>
      </c>
      <c r="D589" s="95">
        <f>DATA!D590</f>
        <v>0</v>
      </c>
      <c r="E589" s="98"/>
      <c r="F589" s="98"/>
      <c r="G589" s="98"/>
      <c r="H589" s="98"/>
      <c r="I589" s="99"/>
      <c r="J589" s="96" t="str">
        <f t="shared" si="63"/>
        <v/>
      </c>
      <c r="K589" s="97" t="str">
        <f t="shared" si="66"/>
        <v/>
      </c>
      <c r="L589" s="100"/>
      <c r="M589" s="100"/>
      <c r="N589" s="100"/>
      <c r="O589" s="100"/>
      <c r="P589" s="100"/>
      <c r="Q589" s="100"/>
      <c r="R589" s="6">
        <f>IFERROR(IF(A589&gt;=1,VLOOKUP(E589,HOME!$AG$2:$AH$13,2,0),0),0)</f>
        <v>0</v>
      </c>
      <c r="S589" s="6">
        <f>IFERROR(IF(A589&gt;=1,VLOOKUP(F589,HOME!$AE$2:$AF$4,2,0),0),0)</f>
        <v>0</v>
      </c>
      <c r="T589" s="6">
        <f t="shared" si="64"/>
        <v>0</v>
      </c>
      <c r="U589" s="6">
        <f t="shared" si="67"/>
        <v>0</v>
      </c>
      <c r="V589" s="6">
        <f t="shared" si="65"/>
        <v>0</v>
      </c>
      <c r="W589" s="6">
        <f t="shared" si="68"/>
        <v>0</v>
      </c>
    </row>
    <row r="590" spans="1:23" ht="18" customHeight="1" x14ac:dyDescent="0.25">
      <c r="A590" s="94">
        <f t="shared" si="69"/>
        <v>0</v>
      </c>
      <c r="B590" s="94">
        <f>DATA!B591</f>
        <v>0</v>
      </c>
      <c r="C590" s="95">
        <f>DATA!C591</f>
        <v>0</v>
      </c>
      <c r="D590" s="95">
        <f>DATA!D591</f>
        <v>0</v>
      </c>
      <c r="E590" s="98"/>
      <c r="F590" s="98"/>
      <c r="G590" s="98"/>
      <c r="H590" s="98"/>
      <c r="I590" s="99"/>
      <c r="J590" s="96" t="str">
        <f t="shared" si="63"/>
        <v/>
      </c>
      <c r="K590" s="97" t="str">
        <f t="shared" si="66"/>
        <v/>
      </c>
      <c r="L590" s="100"/>
      <c r="M590" s="100"/>
      <c r="N590" s="100"/>
      <c r="O590" s="100"/>
      <c r="P590" s="100"/>
      <c r="Q590" s="100"/>
      <c r="R590" s="6">
        <f>IFERROR(IF(A590&gt;=1,VLOOKUP(E590,HOME!$AG$2:$AH$13,2,0),0),0)</f>
        <v>0</v>
      </c>
      <c r="S590" s="6">
        <f>IFERROR(IF(A590&gt;=1,VLOOKUP(F590,HOME!$AE$2:$AF$4,2,0),0),0)</f>
        <v>0</v>
      </c>
      <c r="T590" s="6">
        <f t="shared" si="64"/>
        <v>0</v>
      </c>
      <c r="U590" s="6">
        <f t="shared" si="67"/>
        <v>0</v>
      </c>
      <c r="V590" s="6">
        <f t="shared" si="65"/>
        <v>0</v>
      </c>
      <c r="W590" s="6">
        <f t="shared" si="68"/>
        <v>0</v>
      </c>
    </row>
    <row r="591" spans="1:23" ht="18" customHeight="1" x14ac:dyDescent="0.25">
      <c r="A591" s="94">
        <f t="shared" si="69"/>
        <v>0</v>
      </c>
      <c r="B591" s="94">
        <f>DATA!B592</f>
        <v>0</v>
      </c>
      <c r="C591" s="95">
        <f>DATA!C592</f>
        <v>0</v>
      </c>
      <c r="D591" s="95">
        <f>DATA!D592</f>
        <v>0</v>
      </c>
      <c r="E591" s="98"/>
      <c r="F591" s="98"/>
      <c r="G591" s="98"/>
      <c r="H591" s="98"/>
      <c r="I591" s="99"/>
      <c r="J591" s="96" t="str">
        <f t="shared" si="63"/>
        <v/>
      </c>
      <c r="K591" s="97" t="str">
        <f t="shared" si="66"/>
        <v/>
      </c>
      <c r="L591" s="100"/>
      <c r="M591" s="100"/>
      <c r="N591" s="100"/>
      <c r="O591" s="100"/>
      <c r="P591" s="100"/>
      <c r="Q591" s="100"/>
      <c r="R591" s="6">
        <f>IFERROR(IF(A591&gt;=1,VLOOKUP(E591,HOME!$AG$2:$AH$13,2,0),0),0)</f>
        <v>0</v>
      </c>
      <c r="S591" s="6">
        <f>IFERROR(IF(A591&gt;=1,VLOOKUP(F591,HOME!$AE$2:$AF$4,2,0),0),0)</f>
        <v>0</v>
      </c>
      <c r="T591" s="6">
        <f t="shared" si="64"/>
        <v>0</v>
      </c>
      <c r="U591" s="6">
        <f t="shared" si="67"/>
        <v>0</v>
      </c>
      <c r="V591" s="6">
        <f t="shared" si="65"/>
        <v>0</v>
      </c>
      <c r="W591" s="6">
        <f t="shared" si="68"/>
        <v>0</v>
      </c>
    </row>
    <row r="592" spans="1:23" ht="18" customHeight="1" x14ac:dyDescent="0.25">
      <c r="A592" s="94">
        <f t="shared" si="69"/>
        <v>0</v>
      </c>
      <c r="B592" s="94">
        <f>DATA!B593</f>
        <v>0</v>
      </c>
      <c r="C592" s="95">
        <f>DATA!C593</f>
        <v>0</v>
      </c>
      <c r="D592" s="95">
        <f>DATA!D593</f>
        <v>0</v>
      </c>
      <c r="E592" s="98"/>
      <c r="F592" s="98"/>
      <c r="G592" s="98"/>
      <c r="H592" s="98"/>
      <c r="I592" s="99"/>
      <c r="J592" s="96" t="str">
        <f t="shared" si="63"/>
        <v/>
      </c>
      <c r="K592" s="97" t="str">
        <f t="shared" si="66"/>
        <v/>
      </c>
      <c r="L592" s="100"/>
      <c r="M592" s="100"/>
      <c r="N592" s="100"/>
      <c r="O592" s="100"/>
      <c r="P592" s="100"/>
      <c r="Q592" s="100"/>
      <c r="R592" s="6">
        <f>IFERROR(IF(A592&gt;=1,VLOOKUP(E592,HOME!$AG$2:$AH$13,2,0),0),0)</f>
        <v>0</v>
      </c>
      <c r="S592" s="6">
        <f>IFERROR(IF(A592&gt;=1,VLOOKUP(F592,HOME!$AE$2:$AF$4,2,0),0),0)</f>
        <v>0</v>
      </c>
      <c r="T592" s="6">
        <f t="shared" si="64"/>
        <v>0</v>
      </c>
      <c r="U592" s="6">
        <f t="shared" si="67"/>
        <v>0</v>
      </c>
      <c r="V592" s="6">
        <f t="shared" si="65"/>
        <v>0</v>
      </c>
      <c r="W592" s="6">
        <f t="shared" si="68"/>
        <v>0</v>
      </c>
    </row>
    <row r="593" spans="1:23" ht="18" customHeight="1" x14ac:dyDescent="0.25">
      <c r="A593" s="94">
        <f t="shared" si="69"/>
        <v>0</v>
      </c>
      <c r="B593" s="94">
        <f>DATA!B594</f>
        <v>0</v>
      </c>
      <c r="C593" s="95">
        <f>DATA!C594</f>
        <v>0</v>
      </c>
      <c r="D593" s="95">
        <f>DATA!D594</f>
        <v>0</v>
      </c>
      <c r="E593" s="98"/>
      <c r="F593" s="98"/>
      <c r="G593" s="98"/>
      <c r="H593" s="98"/>
      <c r="I593" s="99"/>
      <c r="J593" s="96" t="str">
        <f t="shared" si="63"/>
        <v/>
      </c>
      <c r="K593" s="97" t="str">
        <f t="shared" si="66"/>
        <v/>
      </c>
      <c r="L593" s="100"/>
      <c r="M593" s="100"/>
      <c r="N593" s="100"/>
      <c r="O593" s="100"/>
      <c r="P593" s="100"/>
      <c r="Q593" s="100"/>
      <c r="R593" s="6">
        <f>IFERROR(IF(A593&gt;=1,VLOOKUP(E593,HOME!$AG$2:$AH$13,2,0),0),0)</f>
        <v>0</v>
      </c>
      <c r="S593" s="6">
        <f>IFERROR(IF(A593&gt;=1,VLOOKUP(F593,HOME!$AE$2:$AF$4,2,0),0),0)</f>
        <v>0</v>
      </c>
      <c r="T593" s="6">
        <f t="shared" si="64"/>
        <v>0</v>
      </c>
      <c r="U593" s="6">
        <f t="shared" si="67"/>
        <v>0</v>
      </c>
      <c r="V593" s="6">
        <f t="shared" si="65"/>
        <v>0</v>
      </c>
      <c r="W593" s="6">
        <f t="shared" si="68"/>
        <v>0</v>
      </c>
    </row>
    <row r="594" spans="1:23" ht="18" customHeight="1" x14ac:dyDescent="0.25">
      <c r="A594" s="94">
        <f t="shared" si="69"/>
        <v>0</v>
      </c>
      <c r="B594" s="94">
        <f>DATA!B595</f>
        <v>0</v>
      </c>
      <c r="C594" s="95">
        <f>DATA!C595</f>
        <v>0</v>
      </c>
      <c r="D594" s="95">
        <f>DATA!D595</f>
        <v>0</v>
      </c>
      <c r="E594" s="98"/>
      <c r="F594" s="98"/>
      <c r="G594" s="98"/>
      <c r="H594" s="98"/>
      <c r="I594" s="99"/>
      <c r="J594" s="96" t="str">
        <f t="shared" si="63"/>
        <v/>
      </c>
      <c r="K594" s="97" t="str">
        <f t="shared" si="66"/>
        <v/>
      </c>
      <c r="L594" s="100"/>
      <c r="M594" s="100"/>
      <c r="N594" s="100"/>
      <c r="O594" s="100"/>
      <c r="P594" s="100"/>
      <c r="Q594" s="100"/>
      <c r="R594" s="6">
        <f>IFERROR(IF(A594&gt;=1,VLOOKUP(E594,HOME!$AG$2:$AH$13,2,0),0),0)</f>
        <v>0</v>
      </c>
      <c r="S594" s="6">
        <f>IFERROR(IF(A594&gt;=1,VLOOKUP(F594,HOME!$AE$2:$AF$4,2,0),0),0)</f>
        <v>0</v>
      </c>
      <c r="T594" s="6">
        <f t="shared" si="64"/>
        <v>0</v>
      </c>
      <c r="U594" s="6">
        <f t="shared" si="67"/>
        <v>0</v>
      </c>
      <c r="V594" s="6">
        <f t="shared" si="65"/>
        <v>0</v>
      </c>
      <c r="W594" s="6">
        <f t="shared" si="68"/>
        <v>0</v>
      </c>
    </row>
    <row r="595" spans="1:23" ht="18" customHeight="1" x14ac:dyDescent="0.25">
      <c r="A595" s="94">
        <f t="shared" si="69"/>
        <v>0</v>
      </c>
      <c r="B595" s="94">
        <f>DATA!B596</f>
        <v>0</v>
      </c>
      <c r="C595" s="95">
        <f>DATA!C596</f>
        <v>0</v>
      </c>
      <c r="D595" s="95">
        <f>DATA!D596</f>
        <v>0</v>
      </c>
      <c r="E595" s="98"/>
      <c r="F595" s="98"/>
      <c r="G595" s="98"/>
      <c r="H595" s="98"/>
      <c r="I595" s="99"/>
      <c r="J595" s="96" t="str">
        <f t="shared" si="63"/>
        <v/>
      </c>
      <c r="K595" s="97" t="str">
        <f t="shared" si="66"/>
        <v/>
      </c>
      <c r="L595" s="100"/>
      <c r="M595" s="100"/>
      <c r="N595" s="100"/>
      <c r="O595" s="100"/>
      <c r="P595" s="100"/>
      <c r="Q595" s="100"/>
      <c r="R595" s="6">
        <f>IFERROR(IF(A595&gt;=1,VLOOKUP(E595,HOME!$AG$2:$AH$13,2,0),0),0)</f>
        <v>0</v>
      </c>
      <c r="S595" s="6">
        <f>IFERROR(IF(A595&gt;=1,VLOOKUP(F595,HOME!$AE$2:$AF$4,2,0),0),0)</f>
        <v>0</v>
      </c>
      <c r="T595" s="6">
        <f t="shared" si="64"/>
        <v>0</v>
      </c>
      <c r="U595" s="6">
        <f t="shared" si="67"/>
        <v>0</v>
      </c>
      <c r="V595" s="6">
        <f t="shared" si="65"/>
        <v>0</v>
      </c>
      <c r="W595" s="6">
        <f t="shared" si="68"/>
        <v>0</v>
      </c>
    </row>
    <row r="596" spans="1:23" ht="18" customHeight="1" x14ac:dyDescent="0.25">
      <c r="A596" s="94">
        <f t="shared" si="69"/>
        <v>0</v>
      </c>
      <c r="B596" s="94">
        <f>DATA!B597</f>
        <v>0</v>
      </c>
      <c r="C596" s="95">
        <f>DATA!C597</f>
        <v>0</v>
      </c>
      <c r="D596" s="95">
        <f>DATA!D597</f>
        <v>0</v>
      </c>
      <c r="E596" s="98"/>
      <c r="F596" s="98"/>
      <c r="G596" s="98"/>
      <c r="H596" s="98"/>
      <c r="I596" s="99"/>
      <c r="J596" s="96" t="str">
        <f t="shared" si="63"/>
        <v/>
      </c>
      <c r="K596" s="97" t="str">
        <f t="shared" si="66"/>
        <v/>
      </c>
      <c r="L596" s="100"/>
      <c r="M596" s="100"/>
      <c r="N596" s="100"/>
      <c r="O596" s="100"/>
      <c r="P596" s="100"/>
      <c r="Q596" s="100"/>
      <c r="R596" s="6">
        <f>IFERROR(IF(A596&gt;=1,VLOOKUP(E596,HOME!$AG$2:$AH$13,2,0),0),0)</f>
        <v>0</v>
      </c>
      <c r="S596" s="6">
        <f>IFERROR(IF(A596&gt;=1,VLOOKUP(F596,HOME!$AE$2:$AF$4,2,0),0),0)</f>
        <v>0</v>
      </c>
      <c r="T596" s="6">
        <f t="shared" si="64"/>
        <v>0</v>
      </c>
      <c r="U596" s="6">
        <f t="shared" si="67"/>
        <v>0</v>
      </c>
      <c r="V596" s="6">
        <f t="shared" si="65"/>
        <v>0</v>
      </c>
      <c r="W596" s="6">
        <f t="shared" si="68"/>
        <v>0</v>
      </c>
    </row>
    <row r="597" spans="1:23" ht="18" customHeight="1" x14ac:dyDescent="0.25">
      <c r="A597" s="94">
        <f t="shared" si="69"/>
        <v>0</v>
      </c>
      <c r="B597" s="94">
        <f>DATA!B598</f>
        <v>0</v>
      </c>
      <c r="C597" s="95">
        <f>DATA!C598</f>
        <v>0</v>
      </c>
      <c r="D597" s="95">
        <f>DATA!D598</f>
        <v>0</v>
      </c>
      <c r="E597" s="98"/>
      <c r="F597" s="98"/>
      <c r="G597" s="98"/>
      <c r="H597" s="98"/>
      <c r="I597" s="99"/>
      <c r="J597" s="96" t="str">
        <f t="shared" si="63"/>
        <v/>
      </c>
      <c r="K597" s="97" t="str">
        <f t="shared" si="66"/>
        <v/>
      </c>
      <c r="L597" s="100"/>
      <c r="M597" s="100"/>
      <c r="N597" s="100"/>
      <c r="O597" s="100"/>
      <c r="P597" s="100"/>
      <c r="Q597" s="100"/>
      <c r="R597" s="6">
        <f>IFERROR(IF(A597&gt;=1,VLOOKUP(E597,HOME!$AG$2:$AH$13,2,0),0),0)</f>
        <v>0</v>
      </c>
      <c r="S597" s="6">
        <f>IFERROR(IF(A597&gt;=1,VLOOKUP(F597,HOME!$AE$2:$AF$4,2,0),0),0)</f>
        <v>0</v>
      </c>
      <c r="T597" s="6">
        <f t="shared" si="64"/>
        <v>0</v>
      </c>
      <c r="U597" s="6">
        <f t="shared" si="67"/>
        <v>0</v>
      </c>
      <c r="V597" s="6">
        <f t="shared" si="65"/>
        <v>0</v>
      </c>
      <c r="W597" s="6">
        <f t="shared" si="68"/>
        <v>0</v>
      </c>
    </row>
    <row r="598" spans="1:23" ht="18" customHeight="1" x14ac:dyDescent="0.25">
      <c r="A598" s="94">
        <f t="shared" si="69"/>
        <v>0</v>
      </c>
      <c r="B598" s="94">
        <f>DATA!B599</f>
        <v>0</v>
      </c>
      <c r="C598" s="95">
        <f>DATA!C599</f>
        <v>0</v>
      </c>
      <c r="D598" s="95">
        <f>DATA!D599</f>
        <v>0</v>
      </c>
      <c r="E598" s="98"/>
      <c r="F598" s="98"/>
      <c r="G598" s="98"/>
      <c r="H598" s="98"/>
      <c r="I598" s="99"/>
      <c r="J598" s="96" t="str">
        <f t="shared" si="63"/>
        <v/>
      </c>
      <c r="K598" s="97" t="str">
        <f t="shared" si="66"/>
        <v/>
      </c>
      <c r="L598" s="100"/>
      <c r="M598" s="100"/>
      <c r="N598" s="100"/>
      <c r="O598" s="100"/>
      <c r="P598" s="100"/>
      <c r="Q598" s="100"/>
      <c r="R598" s="6">
        <f>IFERROR(IF(A598&gt;=1,VLOOKUP(E598,HOME!$AG$2:$AH$13,2,0),0),0)</f>
        <v>0</v>
      </c>
      <c r="S598" s="6">
        <f>IFERROR(IF(A598&gt;=1,VLOOKUP(F598,HOME!$AE$2:$AF$4,2,0),0),0)</f>
        <v>0</v>
      </c>
      <c r="T598" s="6">
        <f t="shared" si="64"/>
        <v>0</v>
      </c>
      <c r="U598" s="6">
        <f t="shared" si="67"/>
        <v>0</v>
      </c>
      <c r="V598" s="6">
        <f t="shared" si="65"/>
        <v>0</v>
      </c>
      <c r="W598" s="6">
        <f t="shared" si="68"/>
        <v>0</v>
      </c>
    </row>
    <row r="599" spans="1:23" ht="18" customHeight="1" x14ac:dyDescent="0.25">
      <c r="A599" s="94">
        <f t="shared" si="69"/>
        <v>0</v>
      </c>
      <c r="B599" s="94">
        <f>DATA!B600</f>
        <v>0</v>
      </c>
      <c r="C599" s="95">
        <f>DATA!C600</f>
        <v>0</v>
      </c>
      <c r="D599" s="95">
        <f>DATA!D600</f>
        <v>0</v>
      </c>
      <c r="E599" s="98"/>
      <c r="F599" s="98"/>
      <c r="G599" s="98"/>
      <c r="H599" s="98"/>
      <c r="I599" s="99"/>
      <c r="J599" s="96" t="str">
        <f t="shared" si="63"/>
        <v/>
      </c>
      <c r="K599" s="97" t="str">
        <f t="shared" si="66"/>
        <v/>
      </c>
      <c r="L599" s="100"/>
      <c r="M599" s="100"/>
      <c r="N599" s="100"/>
      <c r="O599" s="100"/>
      <c r="P599" s="100"/>
      <c r="Q599" s="100"/>
      <c r="R599" s="6">
        <f>IFERROR(IF(A599&gt;=1,VLOOKUP(E599,HOME!$AG$2:$AH$13,2,0),0),0)</f>
        <v>0</v>
      </c>
      <c r="S599" s="6">
        <f>IFERROR(IF(A599&gt;=1,VLOOKUP(F599,HOME!$AE$2:$AF$4,2,0),0),0)</f>
        <v>0</v>
      </c>
      <c r="T599" s="6">
        <f t="shared" si="64"/>
        <v>0</v>
      </c>
      <c r="U599" s="6">
        <f t="shared" si="67"/>
        <v>0</v>
      </c>
      <c r="V599" s="6">
        <f t="shared" si="65"/>
        <v>0</v>
      </c>
      <c r="W599" s="6">
        <f t="shared" si="68"/>
        <v>0</v>
      </c>
    </row>
    <row r="600" spans="1:23" ht="18" customHeight="1" x14ac:dyDescent="0.25">
      <c r="A600" s="94">
        <f t="shared" si="69"/>
        <v>0</v>
      </c>
      <c r="B600" s="94">
        <f>DATA!B601</f>
        <v>0</v>
      </c>
      <c r="C600" s="95">
        <f>DATA!C601</f>
        <v>0</v>
      </c>
      <c r="D600" s="95">
        <f>DATA!D601</f>
        <v>0</v>
      </c>
      <c r="E600" s="98"/>
      <c r="F600" s="98"/>
      <c r="G600" s="98"/>
      <c r="H600" s="98"/>
      <c r="I600" s="99"/>
      <c r="J600" s="96" t="str">
        <f t="shared" si="63"/>
        <v/>
      </c>
      <c r="K600" s="97" t="str">
        <f t="shared" si="66"/>
        <v/>
      </c>
      <c r="L600" s="100"/>
      <c r="M600" s="100"/>
      <c r="N600" s="100"/>
      <c r="O600" s="100"/>
      <c r="P600" s="100"/>
      <c r="Q600" s="100"/>
      <c r="R600" s="6">
        <f>IFERROR(IF(A600&gt;=1,VLOOKUP(E600,HOME!$AG$2:$AH$13,2,0),0),0)</f>
        <v>0</v>
      </c>
      <c r="S600" s="6">
        <f>IFERROR(IF(A600&gt;=1,VLOOKUP(F600,HOME!$AE$2:$AF$4,2,0),0),0)</f>
        <v>0</v>
      </c>
      <c r="T600" s="6">
        <f t="shared" si="64"/>
        <v>0</v>
      </c>
      <c r="U600" s="6">
        <f t="shared" si="67"/>
        <v>0</v>
      </c>
      <c r="V600" s="6">
        <f t="shared" si="65"/>
        <v>0</v>
      </c>
      <c r="W600" s="6">
        <f t="shared" si="68"/>
        <v>0</v>
      </c>
    </row>
    <row r="601" spans="1:23" ht="18" customHeight="1" x14ac:dyDescent="0.25">
      <c r="A601" s="94">
        <f t="shared" si="69"/>
        <v>0</v>
      </c>
      <c r="B601" s="94">
        <f>DATA!B602</f>
        <v>0</v>
      </c>
      <c r="C601" s="95">
        <f>DATA!C602</f>
        <v>0</v>
      </c>
      <c r="D601" s="95">
        <f>DATA!D602</f>
        <v>0</v>
      </c>
      <c r="E601" s="98"/>
      <c r="F601" s="98"/>
      <c r="G601" s="98"/>
      <c r="H601" s="98"/>
      <c r="I601" s="99"/>
      <c r="J601" s="96" t="str">
        <f t="shared" si="63"/>
        <v/>
      </c>
      <c r="K601" s="97" t="str">
        <f t="shared" si="66"/>
        <v/>
      </c>
      <c r="L601" s="100"/>
      <c r="M601" s="100"/>
      <c r="N601" s="100"/>
      <c r="O601" s="100"/>
      <c r="P601" s="100"/>
      <c r="Q601" s="100"/>
      <c r="R601" s="6">
        <f>IFERROR(IF(A601&gt;=1,VLOOKUP(E601,HOME!$AG$2:$AH$13,2,0),0),0)</f>
        <v>0</v>
      </c>
      <c r="S601" s="6">
        <f>IFERROR(IF(A601&gt;=1,VLOOKUP(F601,HOME!$AE$2:$AF$4,2,0),0),0)</f>
        <v>0</v>
      </c>
      <c r="T601" s="6">
        <f t="shared" si="64"/>
        <v>0</v>
      </c>
      <c r="U601" s="6">
        <f t="shared" si="67"/>
        <v>0</v>
      </c>
      <c r="V601" s="6">
        <f t="shared" si="65"/>
        <v>0</v>
      </c>
      <c r="W601" s="6">
        <f t="shared" si="68"/>
        <v>0</v>
      </c>
    </row>
    <row r="602" spans="1:23" ht="18" customHeight="1" x14ac:dyDescent="0.25">
      <c r="A602" s="94">
        <f t="shared" si="69"/>
        <v>0</v>
      </c>
      <c r="B602" s="94">
        <f>DATA!B603</f>
        <v>0</v>
      </c>
      <c r="C602" s="95">
        <f>DATA!C603</f>
        <v>0</v>
      </c>
      <c r="D602" s="95">
        <f>DATA!D603</f>
        <v>0</v>
      </c>
      <c r="E602" s="98"/>
      <c r="F602" s="98"/>
      <c r="G602" s="98"/>
      <c r="H602" s="98"/>
      <c r="I602" s="99"/>
      <c r="J602" s="96" t="str">
        <f t="shared" si="63"/>
        <v/>
      </c>
      <c r="K602" s="97" t="str">
        <f t="shared" si="66"/>
        <v/>
      </c>
      <c r="L602" s="100"/>
      <c r="M602" s="100"/>
      <c r="N602" s="100"/>
      <c r="O602" s="100"/>
      <c r="P602" s="100"/>
      <c r="Q602" s="100"/>
      <c r="R602" s="6">
        <f>IFERROR(IF(A602&gt;=1,VLOOKUP(E602,HOME!$AG$2:$AH$13,2,0),0),0)</f>
        <v>0</v>
      </c>
      <c r="S602" s="6">
        <f>IFERROR(IF(A602&gt;=1,VLOOKUP(F602,HOME!$AE$2:$AF$4,2,0),0),0)</f>
        <v>0</v>
      </c>
      <c r="T602" s="6">
        <f t="shared" si="64"/>
        <v>0</v>
      </c>
      <c r="U602" s="6">
        <f t="shared" si="67"/>
        <v>0</v>
      </c>
      <c r="V602" s="6">
        <f t="shared" si="65"/>
        <v>0</v>
      </c>
      <c r="W602" s="6">
        <f t="shared" si="68"/>
        <v>0</v>
      </c>
    </row>
    <row r="603" spans="1:23" ht="18" customHeight="1" x14ac:dyDescent="0.25">
      <c r="A603" s="94">
        <f t="shared" si="69"/>
        <v>0</v>
      </c>
      <c r="B603" s="94">
        <f>DATA!B604</f>
        <v>0</v>
      </c>
      <c r="C603" s="95">
        <f>DATA!C604</f>
        <v>0</v>
      </c>
      <c r="D603" s="95">
        <f>DATA!D604</f>
        <v>0</v>
      </c>
      <c r="E603" s="98"/>
      <c r="F603" s="98"/>
      <c r="G603" s="98"/>
      <c r="H603" s="98"/>
      <c r="I603" s="99"/>
      <c r="J603" s="96" t="str">
        <f t="shared" si="63"/>
        <v/>
      </c>
      <c r="K603" s="97" t="str">
        <f t="shared" si="66"/>
        <v/>
      </c>
      <c r="L603" s="100"/>
      <c r="M603" s="100"/>
      <c r="N603" s="100"/>
      <c r="O603" s="100"/>
      <c r="P603" s="100"/>
      <c r="Q603" s="100"/>
      <c r="R603" s="6">
        <f>IFERROR(IF(A603&gt;=1,VLOOKUP(E603,HOME!$AG$2:$AH$13,2,0),0),0)</f>
        <v>0</v>
      </c>
      <c r="S603" s="6">
        <f>IFERROR(IF(A603&gt;=1,VLOOKUP(F603,HOME!$AE$2:$AF$4,2,0),0),0)</f>
        <v>0</v>
      </c>
      <c r="T603" s="6">
        <f t="shared" si="64"/>
        <v>0</v>
      </c>
      <c r="U603" s="6">
        <f t="shared" si="67"/>
        <v>0</v>
      </c>
      <c r="V603" s="6">
        <f t="shared" si="65"/>
        <v>0</v>
      </c>
      <c r="W603" s="6">
        <f t="shared" si="68"/>
        <v>0</v>
      </c>
    </row>
    <row r="604" spans="1:23" ht="18" customHeight="1" x14ac:dyDescent="0.25">
      <c r="A604" s="94">
        <f t="shared" si="69"/>
        <v>0</v>
      </c>
      <c r="B604" s="94">
        <f>DATA!B605</f>
        <v>0</v>
      </c>
      <c r="C604" s="95">
        <f>DATA!C605</f>
        <v>0</v>
      </c>
      <c r="D604" s="95">
        <f>DATA!D605</f>
        <v>0</v>
      </c>
      <c r="E604" s="98"/>
      <c r="F604" s="98"/>
      <c r="G604" s="98"/>
      <c r="H604" s="98"/>
      <c r="I604" s="99"/>
      <c r="J604" s="96" t="str">
        <f t="shared" si="63"/>
        <v/>
      </c>
      <c r="K604" s="97" t="str">
        <f t="shared" si="66"/>
        <v/>
      </c>
      <c r="L604" s="100"/>
      <c r="M604" s="100"/>
      <c r="N604" s="100"/>
      <c r="O604" s="100"/>
      <c r="P604" s="100"/>
      <c r="Q604" s="100"/>
      <c r="R604" s="6">
        <f>IFERROR(IF(A604&gt;=1,VLOOKUP(E604,HOME!$AG$2:$AH$13,2,0),0),0)</f>
        <v>0</v>
      </c>
      <c r="S604" s="6">
        <f>IFERROR(IF(A604&gt;=1,VLOOKUP(F604,HOME!$AE$2:$AF$4,2,0),0),0)</f>
        <v>0</v>
      </c>
      <c r="T604" s="6">
        <f t="shared" si="64"/>
        <v>0</v>
      </c>
      <c r="U604" s="6">
        <f t="shared" si="67"/>
        <v>0</v>
      </c>
      <c r="V604" s="6">
        <f t="shared" si="65"/>
        <v>0</v>
      </c>
      <c r="W604" s="6">
        <f t="shared" si="68"/>
        <v>0</v>
      </c>
    </row>
    <row r="605" spans="1:23" ht="18" customHeight="1" x14ac:dyDescent="0.25">
      <c r="A605" s="94">
        <f t="shared" si="69"/>
        <v>0</v>
      </c>
      <c r="B605" s="94">
        <f>DATA!B606</f>
        <v>0</v>
      </c>
      <c r="C605" s="95">
        <f>DATA!C606</f>
        <v>0</v>
      </c>
      <c r="D605" s="95">
        <f>DATA!D606</f>
        <v>0</v>
      </c>
      <c r="E605" s="98"/>
      <c r="F605" s="98"/>
      <c r="G605" s="98"/>
      <c r="H605" s="98"/>
      <c r="I605" s="99"/>
      <c r="J605" s="96" t="str">
        <f t="shared" si="63"/>
        <v/>
      </c>
      <c r="K605" s="97" t="str">
        <f t="shared" si="66"/>
        <v/>
      </c>
      <c r="L605" s="100"/>
      <c r="M605" s="100"/>
      <c r="N605" s="100"/>
      <c r="O605" s="100"/>
      <c r="P605" s="100"/>
      <c r="Q605" s="100"/>
      <c r="R605" s="6">
        <f>IFERROR(IF(A605&gt;=1,VLOOKUP(E605,HOME!$AG$2:$AH$13,2,0),0),0)</f>
        <v>0</v>
      </c>
      <c r="S605" s="6">
        <f>IFERROR(IF(A605&gt;=1,VLOOKUP(F605,HOME!$AE$2:$AF$4,2,0),0),0)</f>
        <v>0</v>
      </c>
      <c r="T605" s="6">
        <f t="shared" si="64"/>
        <v>0</v>
      </c>
      <c r="U605" s="6">
        <f t="shared" si="67"/>
        <v>0</v>
      </c>
      <c r="V605" s="6">
        <f t="shared" si="65"/>
        <v>0</v>
      </c>
      <c r="W605" s="6">
        <f t="shared" si="68"/>
        <v>0</v>
      </c>
    </row>
    <row r="606" spans="1:23" ht="18" customHeight="1" x14ac:dyDescent="0.25">
      <c r="A606" s="94">
        <f t="shared" si="69"/>
        <v>0</v>
      </c>
      <c r="B606" s="94">
        <f>DATA!B607</f>
        <v>0</v>
      </c>
      <c r="C606" s="95">
        <f>DATA!C607</f>
        <v>0</v>
      </c>
      <c r="D606" s="95">
        <f>DATA!D607</f>
        <v>0</v>
      </c>
      <c r="E606" s="98"/>
      <c r="F606" s="98"/>
      <c r="G606" s="98"/>
      <c r="H606" s="98"/>
      <c r="I606" s="99"/>
      <c r="J606" s="96" t="str">
        <f t="shared" si="63"/>
        <v/>
      </c>
      <c r="K606" s="97" t="str">
        <f t="shared" si="66"/>
        <v/>
      </c>
      <c r="L606" s="100"/>
      <c r="M606" s="100"/>
      <c r="N606" s="100"/>
      <c r="O606" s="100"/>
      <c r="P606" s="100"/>
      <c r="Q606" s="100"/>
      <c r="R606" s="6">
        <f>IFERROR(IF(A606&gt;=1,VLOOKUP(E606,HOME!$AG$2:$AH$13,2,0),0),0)</f>
        <v>0</v>
      </c>
      <c r="S606" s="6">
        <f>IFERROR(IF(A606&gt;=1,VLOOKUP(F606,HOME!$AE$2:$AF$4,2,0),0),0)</f>
        <v>0</v>
      </c>
      <c r="T606" s="6">
        <f t="shared" si="64"/>
        <v>0</v>
      </c>
      <c r="U606" s="6">
        <f t="shared" si="67"/>
        <v>0</v>
      </c>
      <c r="V606" s="6">
        <f t="shared" si="65"/>
        <v>0</v>
      </c>
      <c r="W606" s="6">
        <f t="shared" si="68"/>
        <v>0</v>
      </c>
    </row>
    <row r="607" spans="1:23" ht="18" customHeight="1" x14ac:dyDescent="0.25">
      <c r="A607" s="94">
        <f t="shared" si="69"/>
        <v>0</v>
      </c>
      <c r="B607" s="94">
        <f>DATA!B608</f>
        <v>0</v>
      </c>
      <c r="C607" s="95">
        <f>DATA!C608</f>
        <v>0</v>
      </c>
      <c r="D607" s="95">
        <f>DATA!D608</f>
        <v>0</v>
      </c>
      <c r="E607" s="98"/>
      <c r="F607" s="98"/>
      <c r="G607" s="98"/>
      <c r="H607" s="98"/>
      <c r="I607" s="99"/>
      <c r="J607" s="96" t="str">
        <f t="shared" si="63"/>
        <v/>
      </c>
      <c r="K607" s="97" t="str">
        <f t="shared" si="66"/>
        <v/>
      </c>
      <c r="L607" s="100"/>
      <c r="M607" s="100"/>
      <c r="N607" s="100"/>
      <c r="O607" s="100"/>
      <c r="P607" s="100"/>
      <c r="Q607" s="100"/>
      <c r="R607" s="6">
        <f>IFERROR(IF(A607&gt;=1,VLOOKUP(E607,HOME!$AG$2:$AH$13,2,0),0),0)</f>
        <v>0</v>
      </c>
      <c r="S607" s="6">
        <f>IFERROR(IF(A607&gt;=1,VLOOKUP(F607,HOME!$AE$2:$AF$4,2,0),0),0)</f>
        <v>0</v>
      </c>
      <c r="T607" s="6">
        <f t="shared" si="64"/>
        <v>0</v>
      </c>
      <c r="U607" s="6">
        <f t="shared" si="67"/>
        <v>0</v>
      </c>
      <c r="V607" s="6">
        <f t="shared" si="65"/>
        <v>0</v>
      </c>
      <c r="W607" s="6">
        <f t="shared" si="68"/>
        <v>0</v>
      </c>
    </row>
    <row r="608" spans="1:23" ht="18" customHeight="1" x14ac:dyDescent="0.25">
      <c r="A608" s="94">
        <f t="shared" si="69"/>
        <v>0</v>
      </c>
      <c r="B608" s="94">
        <f>DATA!B609</f>
        <v>0</v>
      </c>
      <c r="C608" s="95">
        <f>DATA!C609</f>
        <v>0</v>
      </c>
      <c r="D608" s="95">
        <f>DATA!D609</f>
        <v>0</v>
      </c>
      <c r="E608" s="98"/>
      <c r="F608" s="98"/>
      <c r="G608" s="98"/>
      <c r="H608" s="98"/>
      <c r="I608" s="99"/>
      <c r="J608" s="96" t="str">
        <f t="shared" si="63"/>
        <v/>
      </c>
      <c r="K608" s="97" t="str">
        <f t="shared" si="66"/>
        <v/>
      </c>
      <c r="L608" s="100"/>
      <c r="M608" s="100"/>
      <c r="N608" s="100"/>
      <c r="O608" s="100"/>
      <c r="P608" s="100"/>
      <c r="Q608" s="100"/>
      <c r="R608" s="6">
        <f>IFERROR(IF(A608&gt;=1,VLOOKUP(E608,HOME!$AG$2:$AH$13,2,0),0),0)</f>
        <v>0</v>
      </c>
      <c r="S608" s="6">
        <f>IFERROR(IF(A608&gt;=1,VLOOKUP(F608,HOME!$AE$2:$AF$4,2,0),0),0)</f>
        <v>0</v>
      </c>
      <c r="T608" s="6">
        <f t="shared" si="64"/>
        <v>0</v>
      </c>
      <c r="U608" s="6">
        <f t="shared" si="67"/>
        <v>0</v>
      </c>
      <c r="V608" s="6">
        <f t="shared" si="65"/>
        <v>0</v>
      </c>
      <c r="W608" s="6">
        <f t="shared" si="68"/>
        <v>0</v>
      </c>
    </row>
    <row r="609" spans="1:23" ht="18" customHeight="1" x14ac:dyDescent="0.25">
      <c r="A609" s="94">
        <f t="shared" si="69"/>
        <v>0</v>
      </c>
      <c r="B609" s="94">
        <f>DATA!B610</f>
        <v>0</v>
      </c>
      <c r="C609" s="95">
        <f>DATA!C610</f>
        <v>0</v>
      </c>
      <c r="D609" s="95">
        <f>DATA!D610</f>
        <v>0</v>
      </c>
      <c r="E609" s="98"/>
      <c r="F609" s="98"/>
      <c r="G609" s="98"/>
      <c r="H609" s="98"/>
      <c r="I609" s="99"/>
      <c r="J609" s="96" t="str">
        <f t="shared" si="63"/>
        <v/>
      </c>
      <c r="K609" s="97" t="str">
        <f t="shared" si="66"/>
        <v/>
      </c>
      <c r="L609" s="100"/>
      <c r="M609" s="100"/>
      <c r="N609" s="100"/>
      <c r="O609" s="100"/>
      <c r="P609" s="100"/>
      <c r="Q609" s="100"/>
      <c r="R609" s="6">
        <f>IFERROR(IF(A609&gt;=1,VLOOKUP(E609,HOME!$AG$2:$AH$13,2,0),0),0)</f>
        <v>0</v>
      </c>
      <c r="S609" s="6">
        <f>IFERROR(IF(A609&gt;=1,VLOOKUP(F609,HOME!$AE$2:$AF$4,2,0),0),0)</f>
        <v>0</v>
      </c>
      <c r="T609" s="6">
        <f t="shared" si="64"/>
        <v>0</v>
      </c>
      <c r="U609" s="6">
        <f t="shared" si="67"/>
        <v>0</v>
      </c>
      <c r="V609" s="6">
        <f t="shared" si="65"/>
        <v>0</v>
      </c>
      <c r="W609" s="6">
        <f t="shared" si="68"/>
        <v>0</v>
      </c>
    </row>
    <row r="610" spans="1:23" ht="18" customHeight="1" x14ac:dyDescent="0.25">
      <c r="A610" s="94">
        <f t="shared" si="69"/>
        <v>0</v>
      </c>
      <c r="B610" s="94">
        <f>DATA!B611</f>
        <v>0</v>
      </c>
      <c r="C610" s="95">
        <f>DATA!C611</f>
        <v>0</v>
      </c>
      <c r="D610" s="95">
        <f>DATA!D611</f>
        <v>0</v>
      </c>
      <c r="E610" s="98"/>
      <c r="F610" s="98"/>
      <c r="G610" s="98"/>
      <c r="H610" s="98"/>
      <c r="I610" s="99"/>
      <c r="J610" s="96" t="str">
        <f t="shared" si="63"/>
        <v/>
      </c>
      <c r="K610" s="97" t="str">
        <f t="shared" si="66"/>
        <v/>
      </c>
      <c r="L610" s="100"/>
      <c r="M610" s="100"/>
      <c r="N610" s="100"/>
      <c r="O610" s="100"/>
      <c r="P610" s="100"/>
      <c r="Q610" s="100"/>
      <c r="R610" s="6">
        <f>IFERROR(IF(A610&gt;=1,VLOOKUP(E610,HOME!$AG$2:$AH$13,2,0),0),0)</f>
        <v>0</v>
      </c>
      <c r="S610" s="6">
        <f>IFERROR(IF(A610&gt;=1,VLOOKUP(F610,HOME!$AE$2:$AF$4,2,0),0),0)</f>
        <v>0</v>
      </c>
      <c r="T610" s="6">
        <f t="shared" si="64"/>
        <v>0</v>
      </c>
      <c r="U610" s="6">
        <f t="shared" si="67"/>
        <v>0</v>
      </c>
      <c r="V610" s="6">
        <f t="shared" si="65"/>
        <v>0</v>
      </c>
      <c r="W610" s="6">
        <f t="shared" si="68"/>
        <v>0</v>
      </c>
    </row>
    <row r="611" spans="1:23" ht="18" customHeight="1" x14ac:dyDescent="0.25">
      <c r="A611" s="94">
        <f t="shared" si="69"/>
        <v>0</v>
      </c>
      <c r="B611" s="94">
        <f>DATA!B612</f>
        <v>0</v>
      </c>
      <c r="C611" s="95">
        <f>DATA!C612</f>
        <v>0</v>
      </c>
      <c r="D611" s="95">
        <f>DATA!D612</f>
        <v>0</v>
      </c>
      <c r="E611" s="98"/>
      <c r="F611" s="98"/>
      <c r="G611" s="98"/>
      <c r="H611" s="98"/>
      <c r="I611" s="99"/>
      <c r="J611" s="96" t="str">
        <f t="shared" si="63"/>
        <v/>
      </c>
      <c r="K611" s="97" t="str">
        <f t="shared" si="66"/>
        <v/>
      </c>
      <c r="L611" s="100"/>
      <c r="M611" s="100"/>
      <c r="N611" s="100"/>
      <c r="O611" s="100"/>
      <c r="P611" s="100"/>
      <c r="Q611" s="100"/>
      <c r="R611" s="6">
        <f>IFERROR(IF(A611&gt;=1,VLOOKUP(E611,HOME!$AG$2:$AH$13,2,0),0),0)</f>
        <v>0</v>
      </c>
      <c r="S611" s="6">
        <f>IFERROR(IF(A611&gt;=1,VLOOKUP(F611,HOME!$AE$2:$AF$4,2,0),0),0)</f>
        <v>0</v>
      </c>
      <c r="T611" s="6">
        <f t="shared" si="64"/>
        <v>0</v>
      </c>
      <c r="U611" s="6">
        <f t="shared" si="67"/>
        <v>0</v>
      </c>
      <c r="V611" s="6">
        <f t="shared" si="65"/>
        <v>0</v>
      </c>
      <c r="W611" s="6">
        <f t="shared" si="68"/>
        <v>0</v>
      </c>
    </row>
    <row r="612" spans="1:23" ht="18" customHeight="1" x14ac:dyDescent="0.25">
      <c r="A612" s="94">
        <f t="shared" si="69"/>
        <v>0</v>
      </c>
      <c r="B612" s="94">
        <f>DATA!B613</f>
        <v>0</v>
      </c>
      <c r="C612" s="95">
        <f>DATA!C613</f>
        <v>0</v>
      </c>
      <c r="D612" s="95">
        <f>DATA!D613</f>
        <v>0</v>
      </c>
      <c r="E612" s="98"/>
      <c r="F612" s="98"/>
      <c r="G612" s="98"/>
      <c r="H612" s="98"/>
      <c r="I612" s="99"/>
      <c r="J612" s="96" t="str">
        <f t="shared" si="63"/>
        <v/>
      </c>
      <c r="K612" s="97" t="str">
        <f t="shared" si="66"/>
        <v/>
      </c>
      <c r="L612" s="100"/>
      <c r="M612" s="100"/>
      <c r="N612" s="100"/>
      <c r="O612" s="100"/>
      <c r="P612" s="100"/>
      <c r="Q612" s="100"/>
      <c r="R612" s="6">
        <f>IFERROR(IF(A612&gt;=1,VLOOKUP(E612,HOME!$AG$2:$AH$13,2,0),0),0)</f>
        <v>0</v>
      </c>
      <c r="S612" s="6">
        <f>IFERROR(IF(A612&gt;=1,VLOOKUP(F612,HOME!$AE$2:$AF$4,2,0),0),0)</f>
        <v>0</v>
      </c>
      <c r="T612" s="6">
        <f t="shared" si="64"/>
        <v>0</v>
      </c>
      <c r="U612" s="6">
        <f t="shared" si="67"/>
        <v>0</v>
      </c>
      <c r="V612" s="6">
        <f t="shared" si="65"/>
        <v>0</v>
      </c>
      <c r="W612" s="6">
        <f t="shared" si="68"/>
        <v>0</v>
      </c>
    </row>
    <row r="613" spans="1:23" ht="18" customHeight="1" x14ac:dyDescent="0.25">
      <c r="A613" s="94">
        <f t="shared" si="69"/>
        <v>0</v>
      </c>
      <c r="B613" s="94">
        <f>DATA!B614</f>
        <v>0</v>
      </c>
      <c r="C613" s="95">
        <f>DATA!C614</f>
        <v>0</v>
      </c>
      <c r="D613" s="95">
        <f>DATA!D614</f>
        <v>0</v>
      </c>
      <c r="E613" s="98"/>
      <c r="F613" s="98"/>
      <c r="G613" s="98"/>
      <c r="H613" s="98"/>
      <c r="I613" s="99"/>
      <c r="J613" s="96" t="str">
        <f t="shared" si="63"/>
        <v/>
      </c>
      <c r="K613" s="97" t="str">
        <f t="shared" si="66"/>
        <v/>
      </c>
      <c r="L613" s="100"/>
      <c r="M613" s="100"/>
      <c r="N613" s="100"/>
      <c r="O613" s="100"/>
      <c r="P613" s="100"/>
      <c r="Q613" s="100"/>
      <c r="R613" s="6">
        <f>IFERROR(IF(A613&gt;=1,VLOOKUP(E613,HOME!$AG$2:$AH$13,2,0),0),0)</f>
        <v>0</v>
      </c>
      <c r="S613" s="6">
        <f>IFERROR(IF(A613&gt;=1,VLOOKUP(F613,HOME!$AE$2:$AF$4,2,0),0),0)</f>
        <v>0</v>
      </c>
      <c r="T613" s="6">
        <f t="shared" si="64"/>
        <v>0</v>
      </c>
      <c r="U613" s="6">
        <f t="shared" si="67"/>
        <v>0</v>
      </c>
      <c r="V613" s="6">
        <f t="shared" si="65"/>
        <v>0</v>
      </c>
      <c r="W613" s="6">
        <f t="shared" si="68"/>
        <v>0</v>
      </c>
    </row>
    <row r="614" spans="1:23" ht="18" customHeight="1" x14ac:dyDescent="0.25">
      <c r="A614" s="94">
        <f t="shared" si="69"/>
        <v>0</v>
      </c>
      <c r="B614" s="94">
        <f>DATA!B615</f>
        <v>0</v>
      </c>
      <c r="C614" s="95">
        <f>DATA!C615</f>
        <v>0</v>
      </c>
      <c r="D614" s="95">
        <f>DATA!D615</f>
        <v>0</v>
      </c>
      <c r="E614" s="98"/>
      <c r="F614" s="98"/>
      <c r="G614" s="98"/>
      <c r="H614" s="98"/>
      <c r="I614" s="99"/>
      <c r="J614" s="96" t="str">
        <f t="shared" si="63"/>
        <v/>
      </c>
      <c r="K614" s="97" t="str">
        <f t="shared" si="66"/>
        <v/>
      </c>
      <c r="L614" s="100"/>
      <c r="M614" s="100"/>
      <c r="N614" s="100"/>
      <c r="O614" s="100"/>
      <c r="P614" s="100"/>
      <c r="Q614" s="100"/>
      <c r="R614" s="6">
        <f>IFERROR(IF(A614&gt;=1,VLOOKUP(E614,HOME!$AG$2:$AH$13,2,0),0),0)</f>
        <v>0</v>
      </c>
      <c r="S614" s="6">
        <f>IFERROR(IF(A614&gt;=1,VLOOKUP(F614,HOME!$AE$2:$AF$4,2,0),0),0)</f>
        <v>0</v>
      </c>
      <c r="T614" s="6">
        <f t="shared" si="64"/>
        <v>0</v>
      </c>
      <c r="U614" s="6">
        <f t="shared" si="67"/>
        <v>0</v>
      </c>
      <c r="V614" s="6">
        <f t="shared" si="65"/>
        <v>0</v>
      </c>
      <c r="W614" s="6">
        <f t="shared" si="68"/>
        <v>0</v>
      </c>
    </row>
    <row r="615" spans="1:23" ht="18" customHeight="1" x14ac:dyDescent="0.25">
      <c r="A615" s="94">
        <f t="shared" si="69"/>
        <v>0</v>
      </c>
      <c r="B615" s="94">
        <f>DATA!B616</f>
        <v>0</v>
      </c>
      <c r="C615" s="95">
        <f>DATA!C616</f>
        <v>0</v>
      </c>
      <c r="D615" s="95">
        <f>DATA!D616</f>
        <v>0</v>
      </c>
      <c r="E615" s="98"/>
      <c r="F615" s="98"/>
      <c r="G615" s="98"/>
      <c r="H615" s="98"/>
      <c r="I615" s="99"/>
      <c r="J615" s="96" t="str">
        <f t="shared" si="63"/>
        <v/>
      </c>
      <c r="K615" s="97" t="str">
        <f t="shared" si="66"/>
        <v/>
      </c>
      <c r="L615" s="100"/>
      <c r="M615" s="100"/>
      <c r="N615" s="100"/>
      <c r="O615" s="100"/>
      <c r="P615" s="100"/>
      <c r="Q615" s="100"/>
      <c r="R615" s="6">
        <f>IFERROR(IF(A615&gt;=1,VLOOKUP(E615,HOME!$AG$2:$AH$13,2,0),0),0)</f>
        <v>0</v>
      </c>
      <c r="S615" s="6">
        <f>IFERROR(IF(A615&gt;=1,VLOOKUP(F615,HOME!$AE$2:$AF$4,2,0),0),0)</f>
        <v>0</v>
      </c>
      <c r="T615" s="6">
        <f t="shared" si="64"/>
        <v>0</v>
      </c>
      <c r="U615" s="6">
        <f t="shared" si="67"/>
        <v>0</v>
      </c>
      <c r="V615" s="6">
        <f t="shared" si="65"/>
        <v>0</v>
      </c>
      <c r="W615" s="6">
        <f t="shared" si="68"/>
        <v>0</v>
      </c>
    </row>
    <row r="616" spans="1:23" ht="18" customHeight="1" x14ac:dyDescent="0.25">
      <c r="A616" s="94">
        <f t="shared" si="69"/>
        <v>0</v>
      </c>
      <c r="B616" s="94">
        <f>DATA!B617</f>
        <v>0</v>
      </c>
      <c r="C616" s="95">
        <f>DATA!C617</f>
        <v>0</v>
      </c>
      <c r="D616" s="95">
        <f>DATA!D617</f>
        <v>0</v>
      </c>
      <c r="E616" s="98"/>
      <c r="F616" s="98"/>
      <c r="G616" s="98"/>
      <c r="H616" s="98"/>
      <c r="I616" s="99"/>
      <c r="J616" s="96" t="str">
        <f t="shared" si="63"/>
        <v/>
      </c>
      <c r="K616" s="97" t="str">
        <f t="shared" si="66"/>
        <v/>
      </c>
      <c r="L616" s="100"/>
      <c r="M616" s="100"/>
      <c r="N616" s="100"/>
      <c r="O616" s="100"/>
      <c r="P616" s="100"/>
      <c r="Q616" s="100"/>
      <c r="R616" s="6">
        <f>IFERROR(IF(A616&gt;=1,VLOOKUP(E616,HOME!$AG$2:$AH$13,2,0),0),0)</f>
        <v>0</v>
      </c>
      <c r="S616" s="6">
        <f>IFERROR(IF(A616&gt;=1,VLOOKUP(F616,HOME!$AE$2:$AF$4,2,0),0),0)</f>
        <v>0</v>
      </c>
      <c r="T616" s="6">
        <f t="shared" si="64"/>
        <v>0</v>
      </c>
      <c r="U616" s="6">
        <f t="shared" si="67"/>
        <v>0</v>
      </c>
      <c r="V616" s="6">
        <f t="shared" si="65"/>
        <v>0</v>
      </c>
      <c r="W616" s="6">
        <f t="shared" si="68"/>
        <v>0</v>
      </c>
    </row>
    <row r="617" spans="1:23" ht="18" customHeight="1" x14ac:dyDescent="0.25">
      <c r="A617" s="94">
        <f t="shared" si="69"/>
        <v>0</v>
      </c>
      <c r="B617" s="94">
        <f>DATA!B618</f>
        <v>0</v>
      </c>
      <c r="C617" s="95">
        <f>DATA!C618</f>
        <v>0</v>
      </c>
      <c r="D617" s="95">
        <f>DATA!D618</f>
        <v>0</v>
      </c>
      <c r="E617" s="98"/>
      <c r="F617" s="98"/>
      <c r="G617" s="98"/>
      <c r="H617" s="98"/>
      <c r="I617" s="99"/>
      <c r="J617" s="96" t="str">
        <f t="shared" si="63"/>
        <v/>
      </c>
      <c r="K617" s="97" t="str">
        <f t="shared" si="66"/>
        <v/>
      </c>
      <c r="L617" s="100"/>
      <c r="M617" s="100"/>
      <c r="N617" s="100"/>
      <c r="O617" s="100"/>
      <c r="P617" s="100"/>
      <c r="Q617" s="100"/>
      <c r="R617" s="6">
        <f>IFERROR(IF(A617&gt;=1,VLOOKUP(E617,HOME!$AG$2:$AH$13,2,0),0),0)</f>
        <v>0</v>
      </c>
      <c r="S617" s="6">
        <f>IFERROR(IF(A617&gt;=1,VLOOKUP(F617,HOME!$AE$2:$AF$4,2,0),0),0)</f>
        <v>0</v>
      </c>
      <c r="T617" s="6">
        <f t="shared" si="64"/>
        <v>0</v>
      </c>
      <c r="U617" s="6">
        <f t="shared" si="67"/>
        <v>0</v>
      </c>
      <c r="V617" s="6">
        <f t="shared" si="65"/>
        <v>0</v>
      </c>
      <c r="W617" s="6">
        <f t="shared" si="68"/>
        <v>0</v>
      </c>
    </row>
    <row r="618" spans="1:23" ht="18" customHeight="1" x14ac:dyDescent="0.25">
      <c r="A618" s="94">
        <f t="shared" si="69"/>
        <v>0</v>
      </c>
      <c r="B618" s="94">
        <f>DATA!B619</f>
        <v>0</v>
      </c>
      <c r="C618" s="95">
        <f>DATA!C619</f>
        <v>0</v>
      </c>
      <c r="D618" s="95">
        <f>DATA!D619</f>
        <v>0</v>
      </c>
      <c r="E618" s="98"/>
      <c r="F618" s="98"/>
      <c r="G618" s="98"/>
      <c r="H618" s="98"/>
      <c r="I618" s="99"/>
      <c r="J618" s="96" t="str">
        <f t="shared" si="63"/>
        <v/>
      </c>
      <c r="K618" s="97" t="str">
        <f t="shared" si="66"/>
        <v/>
      </c>
      <c r="L618" s="100"/>
      <c r="M618" s="100"/>
      <c r="N618" s="100"/>
      <c r="O618" s="100"/>
      <c r="P618" s="100"/>
      <c r="Q618" s="100"/>
      <c r="R618" s="6">
        <f>IFERROR(IF(A618&gt;=1,VLOOKUP(E618,HOME!$AG$2:$AH$13,2,0),0),0)</f>
        <v>0</v>
      </c>
      <c r="S618" s="6">
        <f>IFERROR(IF(A618&gt;=1,VLOOKUP(F618,HOME!$AE$2:$AF$4,2,0),0),0)</f>
        <v>0</v>
      </c>
      <c r="T618" s="6">
        <f t="shared" si="64"/>
        <v>0</v>
      </c>
      <c r="U618" s="6">
        <f t="shared" si="67"/>
        <v>0</v>
      </c>
      <c r="V618" s="6">
        <f t="shared" si="65"/>
        <v>0</v>
      </c>
      <c r="W618" s="6">
        <f t="shared" si="68"/>
        <v>0</v>
      </c>
    </row>
    <row r="619" spans="1:23" ht="18" customHeight="1" x14ac:dyDescent="0.25">
      <c r="A619" s="94">
        <f t="shared" si="69"/>
        <v>0</v>
      </c>
      <c r="B619" s="94">
        <f>DATA!B620</f>
        <v>0</v>
      </c>
      <c r="C619" s="95">
        <f>DATA!C620</f>
        <v>0</v>
      </c>
      <c r="D619" s="95">
        <f>DATA!D620</f>
        <v>0</v>
      </c>
      <c r="E619" s="98"/>
      <c r="F619" s="98"/>
      <c r="G619" s="98"/>
      <c r="H619" s="98"/>
      <c r="I619" s="99"/>
      <c r="J619" s="96" t="str">
        <f t="shared" si="63"/>
        <v/>
      </c>
      <c r="K619" s="97" t="str">
        <f t="shared" si="66"/>
        <v/>
      </c>
      <c r="L619" s="100"/>
      <c r="M619" s="100"/>
      <c r="N619" s="100"/>
      <c r="O619" s="100"/>
      <c r="P619" s="100"/>
      <c r="Q619" s="100"/>
      <c r="R619" s="6">
        <f>IFERROR(IF(A619&gt;=1,VLOOKUP(E619,HOME!$AG$2:$AH$13,2,0),0),0)</f>
        <v>0</v>
      </c>
      <c r="S619" s="6">
        <f>IFERROR(IF(A619&gt;=1,VLOOKUP(F619,HOME!$AE$2:$AF$4,2,0),0),0)</f>
        <v>0</v>
      </c>
      <c r="T619" s="6">
        <f t="shared" si="64"/>
        <v>0</v>
      </c>
      <c r="U619" s="6">
        <f t="shared" si="67"/>
        <v>0</v>
      </c>
      <c r="V619" s="6">
        <f t="shared" si="65"/>
        <v>0</v>
      </c>
      <c r="W619" s="6">
        <f t="shared" si="68"/>
        <v>0</v>
      </c>
    </row>
    <row r="620" spans="1:23" ht="18" customHeight="1" x14ac:dyDescent="0.25">
      <c r="A620" s="94">
        <f t="shared" si="69"/>
        <v>0</v>
      </c>
      <c r="B620" s="94">
        <f>DATA!B621</f>
        <v>0</v>
      </c>
      <c r="C620" s="95">
        <f>DATA!C621</f>
        <v>0</v>
      </c>
      <c r="D620" s="95">
        <f>DATA!D621</f>
        <v>0</v>
      </c>
      <c r="E620" s="98"/>
      <c r="F620" s="98"/>
      <c r="G620" s="98"/>
      <c r="H620" s="98"/>
      <c r="I620" s="99"/>
      <c r="J620" s="96" t="str">
        <f t="shared" si="63"/>
        <v/>
      </c>
      <c r="K620" s="97" t="str">
        <f t="shared" si="66"/>
        <v/>
      </c>
      <c r="L620" s="100"/>
      <c r="M620" s="100"/>
      <c r="N620" s="100"/>
      <c r="O620" s="100"/>
      <c r="P620" s="100"/>
      <c r="Q620" s="100"/>
      <c r="R620" s="6">
        <f>IFERROR(IF(A620&gt;=1,VLOOKUP(E620,HOME!$AG$2:$AH$13,2,0),0),0)</f>
        <v>0</v>
      </c>
      <c r="S620" s="6">
        <f>IFERROR(IF(A620&gt;=1,VLOOKUP(F620,HOME!$AE$2:$AF$4,2,0),0),0)</f>
        <v>0</v>
      </c>
      <c r="T620" s="6">
        <f t="shared" si="64"/>
        <v>0</v>
      </c>
      <c r="U620" s="6">
        <f t="shared" si="67"/>
        <v>0</v>
      </c>
      <c r="V620" s="6">
        <f t="shared" si="65"/>
        <v>0</v>
      </c>
      <c r="W620" s="6">
        <f t="shared" si="68"/>
        <v>0</v>
      </c>
    </row>
    <row r="621" spans="1:23" ht="18" customHeight="1" x14ac:dyDescent="0.25">
      <c r="A621" s="94">
        <f t="shared" si="69"/>
        <v>0</v>
      </c>
      <c r="B621" s="94">
        <f>DATA!B622</f>
        <v>0</v>
      </c>
      <c r="C621" s="95">
        <f>DATA!C622</f>
        <v>0</v>
      </c>
      <c r="D621" s="95">
        <f>DATA!D622</f>
        <v>0</v>
      </c>
      <c r="E621" s="98"/>
      <c r="F621" s="98"/>
      <c r="G621" s="98"/>
      <c r="H621" s="98"/>
      <c r="I621" s="99"/>
      <c r="J621" s="96" t="str">
        <f t="shared" si="63"/>
        <v/>
      </c>
      <c r="K621" s="97" t="str">
        <f t="shared" si="66"/>
        <v/>
      </c>
      <c r="L621" s="100"/>
      <c r="M621" s="100"/>
      <c r="N621" s="100"/>
      <c r="O621" s="100"/>
      <c r="P621" s="100"/>
      <c r="Q621" s="100"/>
      <c r="R621" s="6">
        <f>IFERROR(IF(A621&gt;=1,VLOOKUP(E621,HOME!$AG$2:$AH$13,2,0),0),0)</f>
        <v>0</v>
      </c>
      <c r="S621" s="6">
        <f>IFERROR(IF(A621&gt;=1,VLOOKUP(F621,HOME!$AE$2:$AF$4,2,0),0),0)</f>
        <v>0</v>
      </c>
      <c r="T621" s="6">
        <f t="shared" si="64"/>
        <v>0</v>
      </c>
      <c r="U621" s="6">
        <f t="shared" si="67"/>
        <v>0</v>
      </c>
      <c r="V621" s="6">
        <f t="shared" si="65"/>
        <v>0</v>
      </c>
      <c r="W621" s="6">
        <f t="shared" si="68"/>
        <v>0</v>
      </c>
    </row>
    <row r="622" spans="1:23" ht="18" customHeight="1" x14ac:dyDescent="0.25">
      <c r="A622" s="94">
        <f t="shared" si="69"/>
        <v>0</v>
      </c>
      <c r="B622" s="94">
        <f>DATA!B623</f>
        <v>0</v>
      </c>
      <c r="C622" s="95">
        <f>DATA!C623</f>
        <v>0</v>
      </c>
      <c r="D622" s="95">
        <f>DATA!D623</f>
        <v>0</v>
      </c>
      <c r="E622" s="98"/>
      <c r="F622" s="98"/>
      <c r="G622" s="98"/>
      <c r="H622" s="98"/>
      <c r="I622" s="99"/>
      <c r="J622" s="96" t="str">
        <f t="shared" si="63"/>
        <v/>
      </c>
      <c r="K622" s="97" t="str">
        <f t="shared" si="66"/>
        <v/>
      </c>
      <c r="L622" s="100"/>
      <c r="M622" s="100"/>
      <c r="N622" s="100"/>
      <c r="O622" s="100"/>
      <c r="P622" s="100"/>
      <c r="Q622" s="100"/>
      <c r="R622" s="6">
        <f>IFERROR(IF(A622&gt;=1,VLOOKUP(E622,HOME!$AG$2:$AH$13,2,0),0),0)</f>
        <v>0</v>
      </c>
      <c r="S622" s="6">
        <f>IFERROR(IF(A622&gt;=1,VLOOKUP(F622,HOME!$AE$2:$AF$4,2,0),0),0)</f>
        <v>0</v>
      </c>
      <c r="T622" s="6">
        <f t="shared" si="64"/>
        <v>0</v>
      </c>
      <c r="U622" s="6">
        <f t="shared" si="67"/>
        <v>0</v>
      </c>
      <c r="V622" s="6">
        <f t="shared" si="65"/>
        <v>0</v>
      </c>
      <c r="W622" s="6">
        <f t="shared" si="68"/>
        <v>0</v>
      </c>
    </row>
    <row r="623" spans="1:23" ht="18" customHeight="1" x14ac:dyDescent="0.25">
      <c r="A623" s="94">
        <f t="shared" si="69"/>
        <v>0</v>
      </c>
      <c r="B623" s="94">
        <f>DATA!B624</f>
        <v>0</v>
      </c>
      <c r="C623" s="95">
        <f>DATA!C624</f>
        <v>0</v>
      </c>
      <c r="D623" s="95">
        <f>DATA!D624</f>
        <v>0</v>
      </c>
      <c r="E623" s="98"/>
      <c r="F623" s="98"/>
      <c r="G623" s="98"/>
      <c r="H623" s="98"/>
      <c r="I623" s="99"/>
      <c r="J623" s="96" t="str">
        <f t="shared" si="63"/>
        <v/>
      </c>
      <c r="K623" s="97" t="str">
        <f t="shared" si="66"/>
        <v/>
      </c>
      <c r="L623" s="100"/>
      <c r="M623" s="100"/>
      <c r="N623" s="100"/>
      <c r="O623" s="100"/>
      <c r="P623" s="100"/>
      <c r="Q623" s="100"/>
      <c r="R623" s="6">
        <f>IFERROR(IF(A623&gt;=1,VLOOKUP(E623,HOME!$AG$2:$AH$13,2,0),0),0)</f>
        <v>0</v>
      </c>
      <c r="S623" s="6">
        <f>IFERROR(IF(A623&gt;=1,VLOOKUP(F623,HOME!$AE$2:$AF$4,2,0),0),0)</f>
        <v>0</v>
      </c>
      <c r="T623" s="6">
        <f t="shared" si="64"/>
        <v>0</v>
      </c>
      <c r="U623" s="6">
        <f t="shared" si="67"/>
        <v>0</v>
      </c>
      <c r="V623" s="6">
        <f t="shared" si="65"/>
        <v>0</v>
      </c>
      <c r="W623" s="6">
        <f t="shared" si="68"/>
        <v>0</v>
      </c>
    </row>
    <row r="624" spans="1:23" ht="18" customHeight="1" x14ac:dyDescent="0.25">
      <c r="A624" s="94">
        <f t="shared" si="69"/>
        <v>0</v>
      </c>
      <c r="B624" s="94">
        <f>DATA!B625</f>
        <v>0</v>
      </c>
      <c r="C624" s="95">
        <f>DATA!C625</f>
        <v>0</v>
      </c>
      <c r="D624" s="95">
        <f>DATA!D625</f>
        <v>0</v>
      </c>
      <c r="E624" s="98"/>
      <c r="F624" s="98"/>
      <c r="G624" s="98"/>
      <c r="H624" s="98"/>
      <c r="I624" s="99"/>
      <c r="J624" s="96" t="str">
        <f t="shared" si="63"/>
        <v/>
      </c>
      <c r="K624" s="97" t="str">
        <f t="shared" si="66"/>
        <v/>
      </c>
      <c r="L624" s="100"/>
      <c r="M624" s="100"/>
      <c r="N624" s="100"/>
      <c r="O624" s="100"/>
      <c r="P624" s="100"/>
      <c r="Q624" s="100"/>
      <c r="R624" s="6">
        <f>IFERROR(IF(A624&gt;=1,VLOOKUP(E624,HOME!$AG$2:$AH$13,2,0),0),0)</f>
        <v>0</v>
      </c>
      <c r="S624" s="6">
        <f>IFERROR(IF(A624&gt;=1,VLOOKUP(F624,HOME!$AE$2:$AF$4,2,0),0),0)</f>
        <v>0</v>
      </c>
      <c r="T624" s="6">
        <f t="shared" si="64"/>
        <v>0</v>
      </c>
      <c r="U624" s="6">
        <f t="shared" si="67"/>
        <v>0</v>
      </c>
      <c r="V624" s="6">
        <f t="shared" si="65"/>
        <v>0</v>
      </c>
      <c r="W624" s="6">
        <f t="shared" si="68"/>
        <v>0</v>
      </c>
    </row>
    <row r="625" spans="1:23" ht="18" customHeight="1" x14ac:dyDescent="0.25">
      <c r="A625" s="94">
        <f t="shared" si="69"/>
        <v>0</v>
      </c>
      <c r="B625" s="94">
        <f>DATA!B626</f>
        <v>0</v>
      </c>
      <c r="C625" s="95">
        <f>DATA!C626</f>
        <v>0</v>
      </c>
      <c r="D625" s="95">
        <f>DATA!D626</f>
        <v>0</v>
      </c>
      <c r="E625" s="98"/>
      <c r="F625" s="98"/>
      <c r="G625" s="98"/>
      <c r="H625" s="98"/>
      <c r="I625" s="99"/>
      <c r="J625" s="96" t="str">
        <f t="shared" si="63"/>
        <v/>
      </c>
      <c r="K625" s="97" t="str">
        <f t="shared" si="66"/>
        <v/>
      </c>
      <c r="L625" s="100"/>
      <c r="M625" s="100"/>
      <c r="N625" s="100"/>
      <c r="O625" s="100"/>
      <c r="P625" s="100"/>
      <c r="Q625" s="100"/>
      <c r="R625" s="6">
        <f>IFERROR(IF(A625&gt;=1,VLOOKUP(E625,HOME!$AG$2:$AH$13,2,0),0),0)</f>
        <v>0</v>
      </c>
      <c r="S625" s="6">
        <f>IFERROR(IF(A625&gt;=1,VLOOKUP(F625,HOME!$AE$2:$AF$4,2,0),0),0)</f>
        <v>0</v>
      </c>
      <c r="T625" s="6">
        <f t="shared" si="64"/>
        <v>0</v>
      </c>
      <c r="U625" s="6">
        <f t="shared" si="67"/>
        <v>0</v>
      </c>
      <c r="V625" s="6">
        <f t="shared" si="65"/>
        <v>0</v>
      </c>
      <c r="W625" s="6">
        <f t="shared" si="68"/>
        <v>0</v>
      </c>
    </row>
    <row r="626" spans="1:23" ht="18" customHeight="1" x14ac:dyDescent="0.25">
      <c r="A626" s="94">
        <f t="shared" si="69"/>
        <v>0</v>
      </c>
      <c r="B626" s="94">
        <f>DATA!B627</f>
        <v>0</v>
      </c>
      <c r="C626" s="95">
        <f>DATA!C627</f>
        <v>0</v>
      </c>
      <c r="D626" s="95">
        <f>DATA!D627</f>
        <v>0</v>
      </c>
      <c r="E626" s="98"/>
      <c r="F626" s="98"/>
      <c r="G626" s="98"/>
      <c r="H626" s="98"/>
      <c r="I626" s="99"/>
      <c r="J626" s="96" t="str">
        <f t="shared" si="63"/>
        <v/>
      </c>
      <c r="K626" s="97" t="str">
        <f t="shared" si="66"/>
        <v/>
      </c>
      <c r="L626" s="100"/>
      <c r="M626" s="100"/>
      <c r="N626" s="100"/>
      <c r="O626" s="100"/>
      <c r="P626" s="100"/>
      <c r="Q626" s="100"/>
      <c r="R626" s="6">
        <f>IFERROR(IF(A626&gt;=1,VLOOKUP(E626,HOME!$AG$2:$AH$13,2,0),0),0)</f>
        <v>0</v>
      </c>
      <c r="S626" s="6">
        <f>IFERROR(IF(A626&gt;=1,VLOOKUP(F626,HOME!$AE$2:$AF$4,2,0),0),0)</f>
        <v>0</v>
      </c>
      <c r="T626" s="6">
        <f t="shared" si="64"/>
        <v>0</v>
      </c>
      <c r="U626" s="6">
        <f t="shared" si="67"/>
        <v>0</v>
      </c>
      <c r="V626" s="6">
        <f t="shared" si="65"/>
        <v>0</v>
      </c>
      <c r="W626" s="6">
        <f t="shared" si="68"/>
        <v>0</v>
      </c>
    </row>
    <row r="627" spans="1:23" ht="18" customHeight="1" x14ac:dyDescent="0.25">
      <c r="A627" s="94">
        <f t="shared" si="69"/>
        <v>0</v>
      </c>
      <c r="B627" s="94">
        <f>DATA!B628</f>
        <v>0</v>
      </c>
      <c r="C627" s="95">
        <f>DATA!C628</f>
        <v>0</v>
      </c>
      <c r="D627" s="95">
        <f>DATA!D628</f>
        <v>0</v>
      </c>
      <c r="E627" s="98"/>
      <c r="F627" s="98"/>
      <c r="G627" s="98"/>
      <c r="H627" s="98"/>
      <c r="I627" s="99"/>
      <c r="J627" s="96" t="str">
        <f t="shared" si="63"/>
        <v/>
      </c>
      <c r="K627" s="97" t="str">
        <f t="shared" si="66"/>
        <v/>
      </c>
      <c r="L627" s="100"/>
      <c r="M627" s="100"/>
      <c r="N627" s="100"/>
      <c r="O627" s="100"/>
      <c r="P627" s="100"/>
      <c r="Q627" s="100"/>
      <c r="R627" s="6">
        <f>IFERROR(IF(A627&gt;=1,VLOOKUP(E627,HOME!$AG$2:$AH$13,2,0),0),0)</f>
        <v>0</v>
      </c>
      <c r="S627" s="6">
        <f>IFERROR(IF(A627&gt;=1,VLOOKUP(F627,HOME!$AE$2:$AF$4,2,0),0),0)</f>
        <v>0</v>
      </c>
      <c r="T627" s="6">
        <f t="shared" si="64"/>
        <v>0</v>
      </c>
      <c r="U627" s="6">
        <f t="shared" si="67"/>
        <v>0</v>
      </c>
      <c r="V627" s="6">
        <f t="shared" si="65"/>
        <v>0</v>
      </c>
      <c r="W627" s="6">
        <f t="shared" si="68"/>
        <v>0</v>
      </c>
    </row>
    <row r="628" spans="1:23" ht="18" customHeight="1" x14ac:dyDescent="0.25">
      <c r="A628" s="94">
        <f t="shared" si="69"/>
        <v>0</v>
      </c>
      <c r="B628" s="94">
        <f>DATA!B629</f>
        <v>0</v>
      </c>
      <c r="C628" s="95">
        <f>DATA!C629</f>
        <v>0</v>
      </c>
      <c r="D628" s="95">
        <f>DATA!D629</f>
        <v>0</v>
      </c>
      <c r="E628" s="98"/>
      <c r="F628" s="98"/>
      <c r="G628" s="98"/>
      <c r="H628" s="98"/>
      <c r="I628" s="99"/>
      <c r="J628" s="96" t="str">
        <f t="shared" si="63"/>
        <v/>
      </c>
      <c r="K628" s="97" t="str">
        <f t="shared" si="66"/>
        <v/>
      </c>
      <c r="L628" s="100"/>
      <c r="M628" s="100"/>
      <c r="N628" s="100"/>
      <c r="O628" s="100"/>
      <c r="P628" s="100"/>
      <c r="Q628" s="100"/>
      <c r="R628" s="6">
        <f>IFERROR(IF(A628&gt;=1,VLOOKUP(E628,HOME!$AG$2:$AH$13,2,0),0),0)</f>
        <v>0</v>
      </c>
      <c r="S628" s="6">
        <f>IFERROR(IF(A628&gt;=1,VLOOKUP(F628,HOME!$AE$2:$AF$4,2,0),0),0)</f>
        <v>0</v>
      </c>
      <c r="T628" s="6">
        <f t="shared" si="64"/>
        <v>0</v>
      </c>
      <c r="U628" s="6">
        <f t="shared" si="67"/>
        <v>0</v>
      </c>
      <c r="V628" s="6">
        <f t="shared" si="65"/>
        <v>0</v>
      </c>
      <c r="W628" s="6">
        <f t="shared" si="68"/>
        <v>0</v>
      </c>
    </row>
    <row r="629" spans="1:23" ht="18" customHeight="1" x14ac:dyDescent="0.25">
      <c r="A629" s="94">
        <f t="shared" si="69"/>
        <v>0</v>
      </c>
      <c r="B629" s="94">
        <f>DATA!B630</f>
        <v>0</v>
      </c>
      <c r="C629" s="95">
        <f>DATA!C630</f>
        <v>0</v>
      </c>
      <c r="D629" s="95">
        <f>DATA!D630</f>
        <v>0</v>
      </c>
      <c r="E629" s="98"/>
      <c r="F629" s="98"/>
      <c r="G629" s="98"/>
      <c r="H629" s="98"/>
      <c r="I629" s="99"/>
      <c r="J629" s="96" t="str">
        <f t="shared" si="63"/>
        <v/>
      </c>
      <c r="K629" s="97" t="str">
        <f t="shared" si="66"/>
        <v/>
      </c>
      <c r="L629" s="100"/>
      <c r="M629" s="100"/>
      <c r="N629" s="100"/>
      <c r="O629" s="100"/>
      <c r="P629" s="100"/>
      <c r="Q629" s="100"/>
      <c r="R629" s="6">
        <f>IFERROR(IF(A629&gt;=1,VLOOKUP(E629,HOME!$AG$2:$AH$13,2,0),0),0)</f>
        <v>0</v>
      </c>
      <c r="S629" s="6">
        <f>IFERROR(IF(A629&gt;=1,VLOOKUP(F629,HOME!$AE$2:$AF$4,2,0),0),0)</f>
        <v>0</v>
      </c>
      <c r="T629" s="6">
        <f t="shared" si="64"/>
        <v>0</v>
      </c>
      <c r="U629" s="6">
        <f t="shared" si="67"/>
        <v>0</v>
      </c>
      <c r="V629" s="6">
        <f t="shared" si="65"/>
        <v>0</v>
      </c>
      <c r="W629" s="6">
        <f t="shared" si="68"/>
        <v>0</v>
      </c>
    </row>
    <row r="630" spans="1:23" ht="18" customHeight="1" x14ac:dyDescent="0.25">
      <c r="A630" s="94">
        <f t="shared" si="69"/>
        <v>0</v>
      </c>
      <c r="B630" s="94">
        <f>DATA!B631</f>
        <v>0</v>
      </c>
      <c r="C630" s="95">
        <f>DATA!C631</f>
        <v>0</v>
      </c>
      <c r="D630" s="95">
        <f>DATA!D631</f>
        <v>0</v>
      </c>
      <c r="E630" s="98"/>
      <c r="F630" s="98"/>
      <c r="G630" s="98"/>
      <c r="H630" s="98"/>
      <c r="I630" s="99"/>
      <c r="J630" s="96" t="str">
        <f t="shared" si="63"/>
        <v/>
      </c>
      <c r="K630" s="97" t="str">
        <f t="shared" si="66"/>
        <v/>
      </c>
      <c r="L630" s="100"/>
      <c r="M630" s="100"/>
      <c r="N630" s="100"/>
      <c r="O630" s="100"/>
      <c r="P630" s="100"/>
      <c r="Q630" s="100"/>
      <c r="R630" s="6">
        <f>IFERROR(IF(A630&gt;=1,VLOOKUP(E630,HOME!$AG$2:$AH$13,2,0),0),0)</f>
        <v>0</v>
      </c>
      <c r="S630" s="6">
        <f>IFERROR(IF(A630&gt;=1,VLOOKUP(F630,HOME!$AE$2:$AF$4,2,0),0),0)</f>
        <v>0</v>
      </c>
      <c r="T630" s="6">
        <f t="shared" si="64"/>
        <v>0</v>
      </c>
      <c r="U630" s="6">
        <f t="shared" si="67"/>
        <v>0</v>
      </c>
      <c r="V630" s="6">
        <f t="shared" si="65"/>
        <v>0</v>
      </c>
      <c r="W630" s="6">
        <f t="shared" si="68"/>
        <v>0</v>
      </c>
    </row>
    <row r="631" spans="1:23" ht="18" customHeight="1" x14ac:dyDescent="0.25">
      <c r="A631" s="94">
        <f t="shared" si="69"/>
        <v>0</v>
      </c>
      <c r="B631" s="94">
        <f>DATA!B632</f>
        <v>0</v>
      </c>
      <c r="C631" s="95">
        <f>DATA!C632</f>
        <v>0</v>
      </c>
      <c r="D631" s="95">
        <f>DATA!D632</f>
        <v>0</v>
      </c>
      <c r="E631" s="98"/>
      <c r="F631" s="98"/>
      <c r="G631" s="98"/>
      <c r="H631" s="98"/>
      <c r="I631" s="99"/>
      <c r="J631" s="96" t="str">
        <f t="shared" si="63"/>
        <v/>
      </c>
      <c r="K631" s="97" t="str">
        <f t="shared" si="66"/>
        <v/>
      </c>
      <c r="L631" s="100"/>
      <c r="M631" s="100"/>
      <c r="N631" s="100"/>
      <c r="O631" s="100"/>
      <c r="P631" s="100"/>
      <c r="Q631" s="100"/>
      <c r="R631" s="6">
        <f>IFERROR(IF(A631&gt;=1,VLOOKUP(E631,HOME!$AG$2:$AH$13,2,0),0),0)</f>
        <v>0</v>
      </c>
      <c r="S631" s="6">
        <f>IFERROR(IF(A631&gt;=1,VLOOKUP(F631,HOME!$AE$2:$AF$4,2,0),0),0)</f>
        <v>0</v>
      </c>
      <c r="T631" s="6">
        <f t="shared" si="64"/>
        <v>0</v>
      </c>
      <c r="U631" s="6">
        <f t="shared" si="67"/>
        <v>0</v>
      </c>
      <c r="V631" s="6">
        <f t="shared" si="65"/>
        <v>0</v>
      </c>
      <c r="W631" s="6">
        <f t="shared" si="68"/>
        <v>0</v>
      </c>
    </row>
    <row r="632" spans="1:23" ht="18" customHeight="1" x14ac:dyDescent="0.25">
      <c r="A632" s="94">
        <f t="shared" si="69"/>
        <v>0</v>
      </c>
      <c r="B632" s="94">
        <f>DATA!B633</f>
        <v>0</v>
      </c>
      <c r="C632" s="95">
        <f>DATA!C633</f>
        <v>0</v>
      </c>
      <c r="D632" s="95">
        <f>DATA!D633</f>
        <v>0</v>
      </c>
      <c r="E632" s="98"/>
      <c r="F632" s="98"/>
      <c r="G632" s="98"/>
      <c r="H632" s="98"/>
      <c r="I632" s="99"/>
      <c r="J632" s="96" t="str">
        <f t="shared" si="63"/>
        <v/>
      </c>
      <c r="K632" s="97" t="str">
        <f t="shared" si="66"/>
        <v/>
      </c>
      <c r="L632" s="100"/>
      <c r="M632" s="100"/>
      <c r="N632" s="100"/>
      <c r="O632" s="100"/>
      <c r="P632" s="100"/>
      <c r="Q632" s="100"/>
      <c r="R632" s="6">
        <f>IFERROR(IF(A632&gt;=1,VLOOKUP(E632,HOME!$AG$2:$AH$13,2,0),0),0)</f>
        <v>0</v>
      </c>
      <c r="S632" s="6">
        <f>IFERROR(IF(A632&gt;=1,VLOOKUP(F632,HOME!$AE$2:$AF$4,2,0),0),0)</f>
        <v>0</v>
      </c>
      <c r="T632" s="6">
        <f t="shared" si="64"/>
        <v>0</v>
      </c>
      <c r="U632" s="6">
        <f t="shared" si="67"/>
        <v>0</v>
      </c>
      <c r="V632" s="6">
        <f t="shared" si="65"/>
        <v>0</v>
      </c>
      <c r="W632" s="6">
        <f t="shared" si="68"/>
        <v>0</v>
      </c>
    </row>
    <row r="633" spans="1:23" ht="18" customHeight="1" x14ac:dyDescent="0.25">
      <c r="A633" s="94">
        <f t="shared" si="69"/>
        <v>0</v>
      </c>
      <c r="B633" s="94">
        <f>DATA!B634</f>
        <v>0</v>
      </c>
      <c r="C633" s="95">
        <f>DATA!C634</f>
        <v>0</v>
      </c>
      <c r="D633" s="95">
        <f>DATA!D634</f>
        <v>0</v>
      </c>
      <c r="E633" s="98"/>
      <c r="F633" s="98"/>
      <c r="G633" s="98"/>
      <c r="H633" s="98"/>
      <c r="I633" s="99"/>
      <c r="J633" s="96" t="str">
        <f t="shared" si="63"/>
        <v/>
      </c>
      <c r="K633" s="97" t="str">
        <f t="shared" si="66"/>
        <v/>
      </c>
      <c r="L633" s="100"/>
      <c r="M633" s="100"/>
      <c r="N633" s="100"/>
      <c r="O633" s="100"/>
      <c r="P633" s="100"/>
      <c r="Q633" s="100"/>
      <c r="R633" s="6">
        <f>IFERROR(IF(A633&gt;=1,VLOOKUP(E633,HOME!$AG$2:$AH$13,2,0),0),0)</f>
        <v>0</v>
      </c>
      <c r="S633" s="6">
        <f>IFERROR(IF(A633&gt;=1,VLOOKUP(F633,HOME!$AE$2:$AF$4,2,0),0),0)</f>
        <v>0</v>
      </c>
      <c r="T633" s="6">
        <f t="shared" si="64"/>
        <v>0</v>
      </c>
      <c r="U633" s="6">
        <f t="shared" si="67"/>
        <v>0</v>
      </c>
      <c r="V633" s="6">
        <f t="shared" si="65"/>
        <v>0</v>
      </c>
      <c r="W633" s="6">
        <f t="shared" si="68"/>
        <v>0</v>
      </c>
    </row>
    <row r="634" spans="1:23" ht="18" customHeight="1" x14ac:dyDescent="0.25">
      <c r="A634" s="94">
        <f t="shared" si="69"/>
        <v>0</v>
      </c>
      <c r="B634" s="94">
        <f>DATA!B635</f>
        <v>0</v>
      </c>
      <c r="C634" s="95">
        <f>DATA!C635</f>
        <v>0</v>
      </c>
      <c r="D634" s="95">
        <f>DATA!D635</f>
        <v>0</v>
      </c>
      <c r="E634" s="98"/>
      <c r="F634" s="98"/>
      <c r="G634" s="98"/>
      <c r="H634" s="98"/>
      <c r="I634" s="99"/>
      <c r="J634" s="96" t="str">
        <f t="shared" si="63"/>
        <v/>
      </c>
      <c r="K634" s="97" t="str">
        <f t="shared" si="66"/>
        <v/>
      </c>
      <c r="L634" s="100"/>
      <c r="M634" s="100"/>
      <c r="N634" s="100"/>
      <c r="O634" s="100"/>
      <c r="P634" s="100"/>
      <c r="Q634" s="100"/>
      <c r="R634" s="6">
        <f>IFERROR(IF(A634&gt;=1,VLOOKUP(E634,HOME!$AG$2:$AH$13,2,0),0),0)</f>
        <v>0</v>
      </c>
      <c r="S634" s="6">
        <f>IFERROR(IF(A634&gt;=1,VLOOKUP(F634,HOME!$AE$2:$AF$4,2,0),0),0)</f>
        <v>0</v>
      </c>
      <c r="T634" s="6">
        <f t="shared" si="64"/>
        <v>0</v>
      </c>
      <c r="U634" s="6">
        <f t="shared" si="67"/>
        <v>0</v>
      </c>
      <c r="V634" s="6">
        <f t="shared" si="65"/>
        <v>0</v>
      </c>
      <c r="W634" s="6">
        <f t="shared" si="68"/>
        <v>0</v>
      </c>
    </row>
    <row r="635" spans="1:23" ht="18" customHeight="1" x14ac:dyDescent="0.25">
      <c r="A635" s="94">
        <f t="shared" si="69"/>
        <v>0</v>
      </c>
      <c r="B635" s="94">
        <f>DATA!B636</f>
        <v>0</v>
      </c>
      <c r="C635" s="95">
        <f>DATA!C636</f>
        <v>0</v>
      </c>
      <c r="D635" s="95">
        <f>DATA!D636</f>
        <v>0</v>
      </c>
      <c r="E635" s="98"/>
      <c r="F635" s="98"/>
      <c r="G635" s="98"/>
      <c r="H635" s="98"/>
      <c r="I635" s="99"/>
      <c r="J635" s="96" t="str">
        <f t="shared" si="63"/>
        <v/>
      </c>
      <c r="K635" s="97" t="str">
        <f t="shared" si="66"/>
        <v/>
      </c>
      <c r="L635" s="100"/>
      <c r="M635" s="100"/>
      <c r="N635" s="100"/>
      <c r="O635" s="100"/>
      <c r="P635" s="100"/>
      <c r="Q635" s="100"/>
      <c r="R635" s="6">
        <f>IFERROR(IF(A635&gt;=1,VLOOKUP(E635,HOME!$AG$2:$AH$13,2,0),0),0)</f>
        <v>0</v>
      </c>
      <c r="S635" s="6">
        <f>IFERROR(IF(A635&gt;=1,VLOOKUP(F635,HOME!$AE$2:$AF$4,2,0),0),0)</f>
        <v>0</v>
      </c>
      <c r="T635" s="6">
        <f t="shared" si="64"/>
        <v>0</v>
      </c>
      <c r="U635" s="6">
        <f t="shared" si="67"/>
        <v>0</v>
      </c>
      <c r="V635" s="6">
        <f t="shared" si="65"/>
        <v>0</v>
      </c>
      <c r="W635" s="6">
        <f t="shared" si="68"/>
        <v>0</v>
      </c>
    </row>
    <row r="636" spans="1:23" ht="18" customHeight="1" x14ac:dyDescent="0.25">
      <c r="A636" s="94">
        <f t="shared" si="69"/>
        <v>0</v>
      </c>
      <c r="B636" s="94">
        <f>DATA!B637</f>
        <v>0</v>
      </c>
      <c r="C636" s="95">
        <f>DATA!C637</f>
        <v>0</v>
      </c>
      <c r="D636" s="95">
        <f>DATA!D637</f>
        <v>0</v>
      </c>
      <c r="E636" s="98"/>
      <c r="F636" s="98"/>
      <c r="G636" s="98"/>
      <c r="H636" s="98"/>
      <c r="I636" s="99"/>
      <c r="J636" s="96" t="str">
        <f t="shared" si="63"/>
        <v/>
      </c>
      <c r="K636" s="97" t="str">
        <f t="shared" si="66"/>
        <v/>
      </c>
      <c r="L636" s="100"/>
      <c r="M636" s="100"/>
      <c r="N636" s="100"/>
      <c r="O636" s="100"/>
      <c r="P636" s="100"/>
      <c r="Q636" s="100"/>
      <c r="R636" s="6">
        <f>IFERROR(IF(A636&gt;=1,VLOOKUP(E636,HOME!$AG$2:$AH$13,2,0),0),0)</f>
        <v>0</v>
      </c>
      <c r="S636" s="6">
        <f>IFERROR(IF(A636&gt;=1,VLOOKUP(F636,HOME!$AE$2:$AF$4,2,0),0),0)</f>
        <v>0</v>
      </c>
      <c r="T636" s="6">
        <f t="shared" si="64"/>
        <v>0</v>
      </c>
      <c r="U636" s="6">
        <f t="shared" si="67"/>
        <v>0</v>
      </c>
      <c r="V636" s="6">
        <f t="shared" si="65"/>
        <v>0</v>
      </c>
      <c r="W636" s="6">
        <f t="shared" si="68"/>
        <v>0</v>
      </c>
    </row>
    <row r="637" spans="1:23" ht="18" customHeight="1" x14ac:dyDescent="0.25">
      <c r="A637" s="94">
        <f t="shared" si="69"/>
        <v>0</v>
      </c>
      <c r="B637" s="94">
        <f>DATA!B638</f>
        <v>0</v>
      </c>
      <c r="C637" s="95">
        <f>DATA!C638</f>
        <v>0</v>
      </c>
      <c r="D637" s="95">
        <f>DATA!D638</f>
        <v>0</v>
      </c>
      <c r="E637" s="98"/>
      <c r="F637" s="98"/>
      <c r="G637" s="98"/>
      <c r="H637" s="98"/>
      <c r="I637" s="99"/>
      <c r="J637" s="96" t="str">
        <f t="shared" si="63"/>
        <v/>
      </c>
      <c r="K637" s="97" t="str">
        <f t="shared" si="66"/>
        <v/>
      </c>
      <c r="L637" s="100"/>
      <c r="M637" s="100"/>
      <c r="N637" s="100"/>
      <c r="O637" s="100"/>
      <c r="P637" s="100"/>
      <c r="Q637" s="100"/>
      <c r="R637" s="6">
        <f>IFERROR(IF(A637&gt;=1,VLOOKUP(E637,HOME!$AG$2:$AH$13,2,0),0),0)</f>
        <v>0</v>
      </c>
      <c r="S637" s="6">
        <f>IFERROR(IF(A637&gt;=1,VLOOKUP(F637,HOME!$AE$2:$AF$4,2,0),0),0)</f>
        <v>0</v>
      </c>
      <c r="T637" s="6">
        <f t="shared" si="64"/>
        <v>0</v>
      </c>
      <c r="U637" s="6">
        <f t="shared" si="67"/>
        <v>0</v>
      </c>
      <c r="V637" s="6">
        <f t="shared" si="65"/>
        <v>0</v>
      </c>
      <c r="W637" s="6">
        <f t="shared" si="68"/>
        <v>0</v>
      </c>
    </row>
    <row r="638" spans="1:23" ht="18" customHeight="1" x14ac:dyDescent="0.25">
      <c r="A638" s="94">
        <f t="shared" si="69"/>
        <v>0</v>
      </c>
      <c r="B638" s="94">
        <f>DATA!B639</f>
        <v>0</v>
      </c>
      <c r="C638" s="95">
        <f>DATA!C639</f>
        <v>0</v>
      </c>
      <c r="D638" s="95">
        <f>DATA!D639</f>
        <v>0</v>
      </c>
      <c r="E638" s="98"/>
      <c r="F638" s="98"/>
      <c r="G638" s="98"/>
      <c r="H638" s="98"/>
      <c r="I638" s="99"/>
      <c r="J638" s="96" t="str">
        <f t="shared" si="63"/>
        <v/>
      </c>
      <c r="K638" s="97" t="str">
        <f t="shared" si="66"/>
        <v/>
      </c>
      <c r="L638" s="100"/>
      <c r="M638" s="100"/>
      <c r="N638" s="100"/>
      <c r="O638" s="100"/>
      <c r="P638" s="100"/>
      <c r="Q638" s="100"/>
      <c r="R638" s="6">
        <f>IFERROR(IF(A638&gt;=1,VLOOKUP(E638,HOME!$AG$2:$AH$13,2,0),0),0)</f>
        <v>0</v>
      </c>
      <c r="S638" s="6">
        <f>IFERROR(IF(A638&gt;=1,VLOOKUP(F638,HOME!$AE$2:$AF$4,2,0),0),0)</f>
        <v>0</v>
      </c>
      <c r="T638" s="6">
        <f t="shared" si="64"/>
        <v>0</v>
      </c>
      <c r="U638" s="6">
        <f t="shared" si="67"/>
        <v>0</v>
      </c>
      <c r="V638" s="6">
        <f t="shared" si="65"/>
        <v>0</v>
      </c>
      <c r="W638" s="6">
        <f t="shared" si="68"/>
        <v>0</v>
      </c>
    </row>
    <row r="639" spans="1:23" ht="18" customHeight="1" x14ac:dyDescent="0.25">
      <c r="A639" s="94">
        <f t="shared" si="69"/>
        <v>0</v>
      </c>
      <c r="B639" s="94">
        <f>DATA!B640</f>
        <v>0</v>
      </c>
      <c r="C639" s="95">
        <f>DATA!C640</f>
        <v>0</v>
      </c>
      <c r="D639" s="95">
        <f>DATA!D640</f>
        <v>0</v>
      </c>
      <c r="E639" s="98"/>
      <c r="F639" s="98"/>
      <c r="G639" s="98"/>
      <c r="H639" s="98"/>
      <c r="I639" s="99"/>
      <c r="J639" s="96" t="str">
        <f t="shared" si="63"/>
        <v/>
      </c>
      <c r="K639" s="97" t="str">
        <f t="shared" si="66"/>
        <v/>
      </c>
      <c r="L639" s="100"/>
      <c r="M639" s="100"/>
      <c r="N639" s="100"/>
      <c r="O639" s="100"/>
      <c r="P639" s="100"/>
      <c r="Q639" s="100"/>
      <c r="R639" s="6">
        <f>IFERROR(IF(A639&gt;=1,VLOOKUP(E639,HOME!$AG$2:$AH$13,2,0),0),0)</f>
        <v>0</v>
      </c>
      <c r="S639" s="6">
        <f>IFERROR(IF(A639&gt;=1,VLOOKUP(F639,HOME!$AE$2:$AF$4,2,0),0),0)</f>
        <v>0</v>
      </c>
      <c r="T639" s="6">
        <f t="shared" si="64"/>
        <v>0</v>
      </c>
      <c r="U639" s="6">
        <f t="shared" si="67"/>
        <v>0</v>
      </c>
      <c r="V639" s="6">
        <f t="shared" si="65"/>
        <v>0</v>
      </c>
      <c r="W639" s="6">
        <f t="shared" si="68"/>
        <v>0</v>
      </c>
    </row>
    <row r="640" spans="1:23" ht="18" customHeight="1" x14ac:dyDescent="0.25">
      <c r="A640" s="94">
        <f t="shared" si="69"/>
        <v>0</v>
      </c>
      <c r="B640" s="94">
        <f>DATA!B641</f>
        <v>0</v>
      </c>
      <c r="C640" s="95">
        <f>DATA!C641</f>
        <v>0</v>
      </c>
      <c r="D640" s="95">
        <f>DATA!D641</f>
        <v>0</v>
      </c>
      <c r="E640" s="98"/>
      <c r="F640" s="98"/>
      <c r="G640" s="98"/>
      <c r="H640" s="98"/>
      <c r="I640" s="99"/>
      <c r="J640" s="96" t="str">
        <f t="shared" si="63"/>
        <v/>
      </c>
      <c r="K640" s="97" t="str">
        <f t="shared" si="66"/>
        <v/>
      </c>
      <c r="L640" s="100"/>
      <c r="M640" s="100"/>
      <c r="N640" s="100"/>
      <c r="O640" s="100"/>
      <c r="P640" s="100"/>
      <c r="Q640" s="100"/>
      <c r="R640" s="6">
        <f>IFERROR(IF(A640&gt;=1,VLOOKUP(E640,HOME!$AG$2:$AH$13,2,0),0),0)</f>
        <v>0</v>
      </c>
      <c r="S640" s="6">
        <f>IFERROR(IF(A640&gt;=1,VLOOKUP(F640,HOME!$AE$2:$AF$4,2,0),0),0)</f>
        <v>0</v>
      </c>
      <c r="T640" s="6">
        <f t="shared" si="64"/>
        <v>0</v>
      </c>
      <c r="U640" s="6">
        <f t="shared" si="67"/>
        <v>0</v>
      </c>
      <c r="V640" s="6">
        <f t="shared" si="65"/>
        <v>0</v>
      </c>
      <c r="W640" s="6">
        <f t="shared" si="68"/>
        <v>0</v>
      </c>
    </row>
    <row r="641" spans="1:23" ht="18" customHeight="1" x14ac:dyDescent="0.25">
      <c r="A641" s="94">
        <f t="shared" si="69"/>
        <v>0</v>
      </c>
      <c r="B641" s="94">
        <f>DATA!B642</f>
        <v>0</v>
      </c>
      <c r="C641" s="95">
        <f>DATA!C642</f>
        <v>0</v>
      </c>
      <c r="D641" s="95">
        <f>DATA!D642</f>
        <v>0</v>
      </c>
      <c r="E641" s="98"/>
      <c r="F641" s="98"/>
      <c r="G641" s="98"/>
      <c r="H641" s="98"/>
      <c r="I641" s="99"/>
      <c r="J641" s="96" t="str">
        <f t="shared" si="63"/>
        <v/>
      </c>
      <c r="K641" s="97" t="str">
        <f t="shared" si="66"/>
        <v/>
      </c>
      <c r="L641" s="100"/>
      <c r="M641" s="100"/>
      <c r="N641" s="100"/>
      <c r="O641" s="100"/>
      <c r="P641" s="100"/>
      <c r="Q641" s="100"/>
      <c r="R641" s="6">
        <f>IFERROR(IF(A641&gt;=1,VLOOKUP(E641,HOME!$AG$2:$AH$13,2,0),0),0)</f>
        <v>0</v>
      </c>
      <c r="S641" s="6">
        <f>IFERROR(IF(A641&gt;=1,VLOOKUP(F641,HOME!$AE$2:$AF$4,2,0),0),0)</f>
        <v>0</v>
      </c>
      <c r="T641" s="6">
        <f t="shared" si="64"/>
        <v>0</v>
      </c>
      <c r="U641" s="6">
        <f t="shared" si="67"/>
        <v>0</v>
      </c>
      <c r="V641" s="6">
        <f t="shared" si="65"/>
        <v>0</v>
      </c>
      <c r="W641" s="6">
        <f t="shared" si="68"/>
        <v>0</v>
      </c>
    </row>
    <row r="642" spans="1:23" ht="18" customHeight="1" x14ac:dyDescent="0.25">
      <c r="A642" s="94">
        <f t="shared" si="69"/>
        <v>0</v>
      </c>
      <c r="B642" s="94">
        <f>DATA!B643</f>
        <v>0</v>
      </c>
      <c r="C642" s="95">
        <f>DATA!C643</f>
        <v>0</v>
      </c>
      <c r="D642" s="95">
        <f>DATA!D643</f>
        <v>0</v>
      </c>
      <c r="E642" s="98"/>
      <c r="F642" s="98"/>
      <c r="G642" s="98"/>
      <c r="H642" s="98"/>
      <c r="I642" s="99"/>
      <c r="J642" s="96" t="str">
        <f t="shared" si="63"/>
        <v/>
      </c>
      <c r="K642" s="97" t="str">
        <f t="shared" si="66"/>
        <v/>
      </c>
      <c r="L642" s="100"/>
      <c r="M642" s="100"/>
      <c r="N642" s="100"/>
      <c r="O642" s="100"/>
      <c r="P642" s="100"/>
      <c r="Q642" s="100"/>
      <c r="R642" s="6">
        <f>IFERROR(IF(A642&gt;=1,VLOOKUP(E642,HOME!$AG$2:$AH$13,2,0),0),0)</f>
        <v>0</v>
      </c>
      <c r="S642" s="6">
        <f>IFERROR(IF(A642&gt;=1,VLOOKUP(F642,HOME!$AE$2:$AF$4,2,0),0),0)</f>
        <v>0</v>
      </c>
      <c r="T642" s="6">
        <f t="shared" si="64"/>
        <v>0</v>
      </c>
      <c r="U642" s="6">
        <f t="shared" si="67"/>
        <v>0</v>
      </c>
      <c r="V642" s="6">
        <f t="shared" si="65"/>
        <v>0</v>
      </c>
      <c r="W642" s="6">
        <f t="shared" si="68"/>
        <v>0</v>
      </c>
    </row>
    <row r="643" spans="1:23" ht="18" customHeight="1" x14ac:dyDescent="0.25">
      <c r="A643" s="94">
        <f t="shared" si="69"/>
        <v>0</v>
      </c>
      <c r="B643" s="94">
        <f>DATA!B644</f>
        <v>0</v>
      </c>
      <c r="C643" s="95">
        <f>DATA!C644</f>
        <v>0</v>
      </c>
      <c r="D643" s="95">
        <f>DATA!D644</f>
        <v>0</v>
      </c>
      <c r="E643" s="98"/>
      <c r="F643" s="98"/>
      <c r="G643" s="98"/>
      <c r="H643" s="98"/>
      <c r="I643" s="99"/>
      <c r="J643" s="96" t="str">
        <f t="shared" si="63"/>
        <v/>
      </c>
      <c r="K643" s="97" t="str">
        <f t="shared" si="66"/>
        <v/>
      </c>
      <c r="L643" s="100"/>
      <c r="M643" s="100"/>
      <c r="N643" s="100"/>
      <c r="O643" s="100"/>
      <c r="P643" s="100"/>
      <c r="Q643" s="100"/>
      <c r="R643" s="6">
        <f>IFERROR(IF(A643&gt;=1,VLOOKUP(E643,HOME!$AG$2:$AH$13,2,0),0),0)</f>
        <v>0</v>
      </c>
      <c r="S643" s="6">
        <f>IFERROR(IF(A643&gt;=1,VLOOKUP(F643,HOME!$AE$2:$AF$4,2,0),0),0)</f>
        <v>0</v>
      </c>
      <c r="T643" s="6">
        <f t="shared" si="64"/>
        <v>0</v>
      </c>
      <c r="U643" s="6">
        <f t="shared" si="67"/>
        <v>0</v>
      </c>
      <c r="V643" s="6">
        <f t="shared" si="65"/>
        <v>0</v>
      </c>
      <c r="W643" s="6">
        <f t="shared" si="68"/>
        <v>0</v>
      </c>
    </row>
    <row r="644" spans="1:23" ht="18" customHeight="1" x14ac:dyDescent="0.25">
      <c r="A644" s="94">
        <f t="shared" si="69"/>
        <v>0</v>
      </c>
      <c r="B644" s="94">
        <f>DATA!B645</f>
        <v>0</v>
      </c>
      <c r="C644" s="95">
        <f>DATA!C645</f>
        <v>0</v>
      </c>
      <c r="D644" s="95">
        <f>DATA!D645</f>
        <v>0</v>
      </c>
      <c r="E644" s="98"/>
      <c r="F644" s="98"/>
      <c r="G644" s="98"/>
      <c r="H644" s="98"/>
      <c r="I644" s="99"/>
      <c r="J644" s="96" t="str">
        <f t="shared" ref="J644:J707" si="70">IFERROR(IF(A644&gt;=1,(IF(I644&gt;0,$R$1,"")),""),"")</f>
        <v/>
      </c>
      <c r="K644" s="97" t="str">
        <f t="shared" si="66"/>
        <v/>
      </c>
      <c r="L644" s="100"/>
      <c r="M644" s="100"/>
      <c r="N644" s="100"/>
      <c r="O644" s="100"/>
      <c r="P644" s="100"/>
      <c r="Q644" s="100"/>
      <c r="R644" s="6">
        <f>IFERROR(IF(A644&gt;=1,VLOOKUP(E644,HOME!$AG$2:$AH$13,2,0),0),0)</f>
        <v>0</v>
      </c>
      <c r="S644" s="6">
        <f>IFERROR(IF(A644&gt;=1,VLOOKUP(F644,HOME!$AE$2:$AF$4,2,0),0),0)</f>
        <v>0</v>
      </c>
      <c r="T644" s="6">
        <f t="shared" ref="T644:T707" si="71">IFERROR(IF(A644&gt;=1,(IF($S$1=1,(IF(R644&gt;=9,(IF(S644=2,(IF(I644&gt;5,1,0)),0)),IF(R644&gt;=6,(IF(I644&gt;2,1,0)),IF(R644&gt;=1,(IF(I644&gt;1,1,0)),0)))),IF($S$1=2,(IF(R644&gt;=9,(IF(S644=2,(IF(I644&gt;5,1,0)),0)),0)),IF($S$1=3,(IF(S644=2,(IF(R644&gt;=9,(IF(I644&gt;5,1,0)),IF(R644&gt;=6,(IF(I644&gt;2,1,0)),0))),0)),0)))),0),0)</f>
        <v>0</v>
      </c>
      <c r="U644" s="6">
        <f t="shared" si="67"/>
        <v>0</v>
      </c>
      <c r="V644" s="6">
        <f t="shared" ref="V644:V707" si="72">IFERROR(IF(T644=1,(IF(L644=$S$2,(IF($S$1=1,(IF(N644=$S$2,0,A644)),IF($S$1=2,(IF(M644=$S$2,A644,0)),IF($S$1=3,A644,0)))),0)),0),0)</f>
        <v>0</v>
      </c>
      <c r="W644" s="6">
        <f t="shared" si="68"/>
        <v>0</v>
      </c>
    </row>
    <row r="645" spans="1:23" ht="18" customHeight="1" x14ac:dyDescent="0.25">
      <c r="A645" s="94">
        <f t="shared" si="69"/>
        <v>0</v>
      </c>
      <c r="B645" s="94">
        <f>DATA!B646</f>
        <v>0</v>
      </c>
      <c r="C645" s="95">
        <f>DATA!C646</f>
        <v>0</v>
      </c>
      <c r="D645" s="95">
        <f>DATA!D646</f>
        <v>0</v>
      </c>
      <c r="E645" s="98"/>
      <c r="F645" s="98"/>
      <c r="G645" s="98"/>
      <c r="H645" s="98"/>
      <c r="I645" s="99"/>
      <c r="J645" s="96" t="str">
        <f t="shared" si="70"/>
        <v/>
      </c>
      <c r="K645" s="97" t="str">
        <f t="shared" ref="K645:K708" si="73">IFERROR(IF(T645=1,(IF($S$1=1,CONCATENATE($U$1,U645,$V$1,V645,$W$1),IF($S$1=2,CONCATENATE($U$1,U645,$V$1,$U$2),IF($S$1=3,$U$3,"")))),""),"")</f>
        <v/>
      </c>
      <c r="L645" s="100"/>
      <c r="M645" s="100"/>
      <c r="N645" s="100"/>
      <c r="O645" s="100"/>
      <c r="P645" s="100"/>
      <c r="Q645" s="100"/>
      <c r="R645" s="6">
        <f>IFERROR(IF(A645&gt;=1,VLOOKUP(E645,HOME!$AG$2:$AH$13,2,0),0),0)</f>
        <v>0</v>
      </c>
      <c r="S645" s="6">
        <f>IFERROR(IF(A645&gt;=1,VLOOKUP(F645,HOME!$AE$2:$AF$4,2,0),0),0)</f>
        <v>0</v>
      </c>
      <c r="T645" s="6">
        <f t="shared" si="71"/>
        <v>0</v>
      </c>
      <c r="U645" s="6">
        <f t="shared" ref="U645:U708" si="74">IFERROR(IF(T645=1,(IF(R645&gt;=9,5,IF(R645&gt;=6,2,IF(R645&gt;=1,1,0)))),0),0)</f>
        <v>0</v>
      </c>
      <c r="V645" s="6">
        <f t="shared" si="72"/>
        <v>0</v>
      </c>
      <c r="W645" s="6">
        <f t="shared" ref="W645:W708" si="75">IFERROR(IF(V645&gt;=1,(IF(R645&gt;=9,(IF($S$1&gt;=3,25,IF($S$1&gt;=1,20,0))),IF(R645&gt;=6,(IF($S$1&gt;=3,20,IF($S$1&gt;=1,15,0))),IF(R645&gt;=1,(IF($S$1&gt;=3,0,IF($S$1&gt;=1,10,0))),0)))),0),0)</f>
        <v>0</v>
      </c>
    </row>
    <row r="646" spans="1:23" ht="18" customHeight="1" x14ac:dyDescent="0.25">
      <c r="A646" s="94">
        <f t="shared" ref="A646:A709" si="76">IFERROR(IF(B646=0,0,A645+1),0)</f>
        <v>0</v>
      </c>
      <c r="B646" s="94">
        <f>DATA!B647</f>
        <v>0</v>
      </c>
      <c r="C646" s="95">
        <f>DATA!C647</f>
        <v>0</v>
      </c>
      <c r="D646" s="95">
        <f>DATA!D647</f>
        <v>0</v>
      </c>
      <c r="E646" s="98"/>
      <c r="F646" s="98"/>
      <c r="G646" s="98"/>
      <c r="H646" s="98"/>
      <c r="I646" s="99"/>
      <c r="J646" s="96" t="str">
        <f t="shared" si="70"/>
        <v/>
      </c>
      <c r="K646" s="97" t="str">
        <f t="shared" si="73"/>
        <v/>
      </c>
      <c r="L646" s="100"/>
      <c r="M646" s="100"/>
      <c r="N646" s="100"/>
      <c r="O646" s="100"/>
      <c r="P646" s="100"/>
      <c r="Q646" s="100"/>
      <c r="R646" s="6">
        <f>IFERROR(IF(A646&gt;=1,VLOOKUP(E646,HOME!$AG$2:$AH$13,2,0),0),0)</f>
        <v>0</v>
      </c>
      <c r="S646" s="6">
        <f>IFERROR(IF(A646&gt;=1,VLOOKUP(F646,HOME!$AE$2:$AF$4,2,0),0),0)</f>
        <v>0</v>
      </c>
      <c r="T646" s="6">
        <f t="shared" si="71"/>
        <v>0</v>
      </c>
      <c r="U646" s="6">
        <f t="shared" si="74"/>
        <v>0</v>
      </c>
      <c r="V646" s="6">
        <f t="shared" si="72"/>
        <v>0</v>
      </c>
      <c r="W646" s="6">
        <f t="shared" si="75"/>
        <v>0</v>
      </c>
    </row>
    <row r="647" spans="1:23" ht="18" customHeight="1" x14ac:dyDescent="0.25">
      <c r="A647" s="94">
        <f t="shared" si="76"/>
        <v>0</v>
      </c>
      <c r="B647" s="94">
        <f>DATA!B648</f>
        <v>0</v>
      </c>
      <c r="C647" s="95">
        <f>DATA!C648</f>
        <v>0</v>
      </c>
      <c r="D647" s="95">
        <f>DATA!D648</f>
        <v>0</v>
      </c>
      <c r="E647" s="98"/>
      <c r="F647" s="98"/>
      <c r="G647" s="98"/>
      <c r="H647" s="98"/>
      <c r="I647" s="99"/>
      <c r="J647" s="96" t="str">
        <f t="shared" si="70"/>
        <v/>
      </c>
      <c r="K647" s="97" t="str">
        <f t="shared" si="73"/>
        <v/>
      </c>
      <c r="L647" s="100"/>
      <c r="M647" s="100"/>
      <c r="N647" s="100"/>
      <c r="O647" s="100"/>
      <c r="P647" s="100"/>
      <c r="Q647" s="100"/>
      <c r="R647" s="6">
        <f>IFERROR(IF(A647&gt;=1,VLOOKUP(E647,HOME!$AG$2:$AH$13,2,0),0),0)</f>
        <v>0</v>
      </c>
      <c r="S647" s="6">
        <f>IFERROR(IF(A647&gt;=1,VLOOKUP(F647,HOME!$AE$2:$AF$4,2,0),0),0)</f>
        <v>0</v>
      </c>
      <c r="T647" s="6">
        <f t="shared" si="71"/>
        <v>0</v>
      </c>
      <c r="U647" s="6">
        <f t="shared" si="74"/>
        <v>0</v>
      </c>
      <c r="V647" s="6">
        <f t="shared" si="72"/>
        <v>0</v>
      </c>
      <c r="W647" s="6">
        <f t="shared" si="75"/>
        <v>0</v>
      </c>
    </row>
    <row r="648" spans="1:23" ht="18" customHeight="1" x14ac:dyDescent="0.25">
      <c r="A648" s="94">
        <f t="shared" si="76"/>
        <v>0</v>
      </c>
      <c r="B648" s="94">
        <f>DATA!B649</f>
        <v>0</v>
      </c>
      <c r="C648" s="95">
        <f>DATA!C649</f>
        <v>0</v>
      </c>
      <c r="D648" s="95">
        <f>DATA!D649</f>
        <v>0</v>
      </c>
      <c r="E648" s="98"/>
      <c r="F648" s="98"/>
      <c r="G648" s="98"/>
      <c r="H648" s="98"/>
      <c r="I648" s="99"/>
      <c r="J648" s="96" t="str">
        <f t="shared" si="70"/>
        <v/>
      </c>
      <c r="K648" s="97" t="str">
        <f t="shared" si="73"/>
        <v/>
      </c>
      <c r="L648" s="100"/>
      <c r="M648" s="100"/>
      <c r="N648" s="100"/>
      <c r="O648" s="100"/>
      <c r="P648" s="100"/>
      <c r="Q648" s="100"/>
      <c r="R648" s="6">
        <f>IFERROR(IF(A648&gt;=1,VLOOKUP(E648,HOME!$AG$2:$AH$13,2,0),0),0)</f>
        <v>0</v>
      </c>
      <c r="S648" s="6">
        <f>IFERROR(IF(A648&gt;=1,VLOOKUP(F648,HOME!$AE$2:$AF$4,2,0),0),0)</f>
        <v>0</v>
      </c>
      <c r="T648" s="6">
        <f t="shared" si="71"/>
        <v>0</v>
      </c>
      <c r="U648" s="6">
        <f t="shared" si="74"/>
        <v>0</v>
      </c>
      <c r="V648" s="6">
        <f t="shared" si="72"/>
        <v>0</v>
      </c>
      <c r="W648" s="6">
        <f t="shared" si="75"/>
        <v>0</v>
      </c>
    </row>
    <row r="649" spans="1:23" ht="18" customHeight="1" x14ac:dyDescent="0.25">
      <c r="A649" s="94">
        <f t="shared" si="76"/>
        <v>0</v>
      </c>
      <c r="B649" s="94">
        <f>DATA!B650</f>
        <v>0</v>
      </c>
      <c r="C649" s="95">
        <f>DATA!C650</f>
        <v>0</v>
      </c>
      <c r="D649" s="95">
        <f>DATA!D650</f>
        <v>0</v>
      </c>
      <c r="E649" s="98"/>
      <c r="F649" s="98"/>
      <c r="G649" s="98"/>
      <c r="H649" s="98"/>
      <c r="I649" s="99"/>
      <c r="J649" s="96" t="str">
        <f t="shared" si="70"/>
        <v/>
      </c>
      <c r="K649" s="97" t="str">
        <f t="shared" si="73"/>
        <v/>
      </c>
      <c r="L649" s="100"/>
      <c r="M649" s="100"/>
      <c r="N649" s="100"/>
      <c r="O649" s="100"/>
      <c r="P649" s="100"/>
      <c r="Q649" s="100"/>
      <c r="R649" s="6">
        <f>IFERROR(IF(A649&gt;=1,VLOOKUP(E649,HOME!$AG$2:$AH$13,2,0),0),0)</f>
        <v>0</v>
      </c>
      <c r="S649" s="6">
        <f>IFERROR(IF(A649&gt;=1,VLOOKUP(F649,HOME!$AE$2:$AF$4,2,0),0),0)</f>
        <v>0</v>
      </c>
      <c r="T649" s="6">
        <f t="shared" si="71"/>
        <v>0</v>
      </c>
      <c r="U649" s="6">
        <f t="shared" si="74"/>
        <v>0</v>
      </c>
      <c r="V649" s="6">
        <f t="shared" si="72"/>
        <v>0</v>
      </c>
      <c r="W649" s="6">
        <f t="shared" si="75"/>
        <v>0</v>
      </c>
    </row>
    <row r="650" spans="1:23" ht="18" customHeight="1" x14ac:dyDescent="0.25">
      <c r="A650" s="94">
        <f t="shared" si="76"/>
        <v>0</v>
      </c>
      <c r="B650" s="94">
        <f>DATA!B651</f>
        <v>0</v>
      </c>
      <c r="C650" s="95">
        <f>DATA!C651</f>
        <v>0</v>
      </c>
      <c r="D650" s="95">
        <f>DATA!D651</f>
        <v>0</v>
      </c>
      <c r="E650" s="98"/>
      <c r="F650" s="98"/>
      <c r="G650" s="98"/>
      <c r="H650" s="98"/>
      <c r="I650" s="99"/>
      <c r="J650" s="96" t="str">
        <f t="shared" si="70"/>
        <v/>
      </c>
      <c r="K650" s="97" t="str">
        <f t="shared" si="73"/>
        <v/>
      </c>
      <c r="L650" s="100"/>
      <c r="M650" s="100"/>
      <c r="N650" s="100"/>
      <c r="O650" s="100"/>
      <c r="P650" s="100"/>
      <c r="Q650" s="100"/>
      <c r="R650" s="6">
        <f>IFERROR(IF(A650&gt;=1,VLOOKUP(E650,HOME!$AG$2:$AH$13,2,0),0),0)</f>
        <v>0</v>
      </c>
      <c r="S650" s="6">
        <f>IFERROR(IF(A650&gt;=1,VLOOKUP(F650,HOME!$AE$2:$AF$4,2,0),0),0)</f>
        <v>0</v>
      </c>
      <c r="T650" s="6">
        <f t="shared" si="71"/>
        <v>0</v>
      </c>
      <c r="U650" s="6">
        <f t="shared" si="74"/>
        <v>0</v>
      </c>
      <c r="V650" s="6">
        <f t="shared" si="72"/>
        <v>0</v>
      </c>
      <c r="W650" s="6">
        <f t="shared" si="75"/>
        <v>0</v>
      </c>
    </row>
    <row r="651" spans="1:23" ht="18" customHeight="1" x14ac:dyDescent="0.25">
      <c r="A651" s="94">
        <f t="shared" si="76"/>
        <v>0</v>
      </c>
      <c r="B651" s="94">
        <f>DATA!B652</f>
        <v>0</v>
      </c>
      <c r="C651" s="95">
        <f>DATA!C652</f>
        <v>0</v>
      </c>
      <c r="D651" s="95">
        <f>DATA!D652</f>
        <v>0</v>
      </c>
      <c r="E651" s="98"/>
      <c r="F651" s="98"/>
      <c r="G651" s="98"/>
      <c r="H651" s="98"/>
      <c r="I651" s="99"/>
      <c r="J651" s="96" t="str">
        <f t="shared" si="70"/>
        <v/>
      </c>
      <c r="K651" s="97" t="str">
        <f t="shared" si="73"/>
        <v/>
      </c>
      <c r="L651" s="100"/>
      <c r="M651" s="100"/>
      <c r="N651" s="100"/>
      <c r="O651" s="100"/>
      <c r="P651" s="100"/>
      <c r="Q651" s="100"/>
      <c r="R651" s="6">
        <f>IFERROR(IF(A651&gt;=1,VLOOKUP(E651,HOME!$AG$2:$AH$13,2,0),0),0)</f>
        <v>0</v>
      </c>
      <c r="S651" s="6">
        <f>IFERROR(IF(A651&gt;=1,VLOOKUP(F651,HOME!$AE$2:$AF$4,2,0),0),0)</f>
        <v>0</v>
      </c>
      <c r="T651" s="6">
        <f t="shared" si="71"/>
        <v>0</v>
      </c>
      <c r="U651" s="6">
        <f t="shared" si="74"/>
        <v>0</v>
      </c>
      <c r="V651" s="6">
        <f t="shared" si="72"/>
        <v>0</v>
      </c>
      <c r="W651" s="6">
        <f t="shared" si="75"/>
        <v>0</v>
      </c>
    </row>
    <row r="652" spans="1:23" ht="18" customHeight="1" x14ac:dyDescent="0.25">
      <c r="A652" s="94">
        <f t="shared" si="76"/>
        <v>0</v>
      </c>
      <c r="B652" s="94">
        <f>DATA!B653</f>
        <v>0</v>
      </c>
      <c r="C652" s="95">
        <f>DATA!C653</f>
        <v>0</v>
      </c>
      <c r="D652" s="95">
        <f>DATA!D653</f>
        <v>0</v>
      </c>
      <c r="E652" s="98"/>
      <c r="F652" s="98"/>
      <c r="G652" s="98"/>
      <c r="H652" s="98"/>
      <c r="I652" s="99"/>
      <c r="J652" s="96" t="str">
        <f t="shared" si="70"/>
        <v/>
      </c>
      <c r="K652" s="97" t="str">
        <f t="shared" si="73"/>
        <v/>
      </c>
      <c r="L652" s="100"/>
      <c r="M652" s="100"/>
      <c r="N652" s="100"/>
      <c r="O652" s="100"/>
      <c r="P652" s="100"/>
      <c r="Q652" s="100"/>
      <c r="R652" s="6">
        <f>IFERROR(IF(A652&gt;=1,VLOOKUP(E652,HOME!$AG$2:$AH$13,2,0),0),0)</f>
        <v>0</v>
      </c>
      <c r="S652" s="6">
        <f>IFERROR(IF(A652&gt;=1,VLOOKUP(F652,HOME!$AE$2:$AF$4,2,0),0),0)</f>
        <v>0</v>
      </c>
      <c r="T652" s="6">
        <f t="shared" si="71"/>
        <v>0</v>
      </c>
      <c r="U652" s="6">
        <f t="shared" si="74"/>
        <v>0</v>
      </c>
      <c r="V652" s="6">
        <f t="shared" si="72"/>
        <v>0</v>
      </c>
      <c r="W652" s="6">
        <f t="shared" si="75"/>
        <v>0</v>
      </c>
    </row>
    <row r="653" spans="1:23" ht="18" customHeight="1" x14ac:dyDescent="0.25">
      <c r="A653" s="94">
        <f t="shared" si="76"/>
        <v>0</v>
      </c>
      <c r="B653" s="94">
        <f>DATA!B654</f>
        <v>0</v>
      </c>
      <c r="C653" s="95">
        <f>DATA!C654</f>
        <v>0</v>
      </c>
      <c r="D653" s="95">
        <f>DATA!D654</f>
        <v>0</v>
      </c>
      <c r="E653" s="98"/>
      <c r="F653" s="98"/>
      <c r="G653" s="98"/>
      <c r="H653" s="98"/>
      <c r="I653" s="99"/>
      <c r="J653" s="96" t="str">
        <f t="shared" si="70"/>
        <v/>
      </c>
      <c r="K653" s="97" t="str">
        <f t="shared" si="73"/>
        <v/>
      </c>
      <c r="L653" s="100"/>
      <c r="M653" s="100"/>
      <c r="N653" s="100"/>
      <c r="O653" s="100"/>
      <c r="P653" s="100"/>
      <c r="Q653" s="100"/>
      <c r="R653" s="6">
        <f>IFERROR(IF(A653&gt;=1,VLOOKUP(E653,HOME!$AG$2:$AH$13,2,0),0),0)</f>
        <v>0</v>
      </c>
      <c r="S653" s="6">
        <f>IFERROR(IF(A653&gt;=1,VLOOKUP(F653,HOME!$AE$2:$AF$4,2,0),0),0)</f>
        <v>0</v>
      </c>
      <c r="T653" s="6">
        <f t="shared" si="71"/>
        <v>0</v>
      </c>
      <c r="U653" s="6">
        <f t="shared" si="74"/>
        <v>0</v>
      </c>
      <c r="V653" s="6">
        <f t="shared" si="72"/>
        <v>0</v>
      </c>
      <c r="W653" s="6">
        <f t="shared" si="75"/>
        <v>0</v>
      </c>
    </row>
    <row r="654" spans="1:23" ht="18" customHeight="1" x14ac:dyDescent="0.25">
      <c r="A654" s="94">
        <f t="shared" si="76"/>
        <v>0</v>
      </c>
      <c r="B654" s="94">
        <f>DATA!B655</f>
        <v>0</v>
      </c>
      <c r="C654" s="95">
        <f>DATA!C655</f>
        <v>0</v>
      </c>
      <c r="D654" s="95">
        <f>DATA!D655</f>
        <v>0</v>
      </c>
      <c r="E654" s="98"/>
      <c r="F654" s="98"/>
      <c r="G654" s="98"/>
      <c r="H654" s="98"/>
      <c r="I654" s="99"/>
      <c r="J654" s="96" t="str">
        <f t="shared" si="70"/>
        <v/>
      </c>
      <c r="K654" s="97" t="str">
        <f t="shared" si="73"/>
        <v/>
      </c>
      <c r="L654" s="100"/>
      <c r="M654" s="100"/>
      <c r="N654" s="100"/>
      <c r="O654" s="100"/>
      <c r="P654" s="100"/>
      <c r="Q654" s="100"/>
      <c r="R654" s="6">
        <f>IFERROR(IF(A654&gt;=1,VLOOKUP(E654,HOME!$AG$2:$AH$13,2,0),0),0)</f>
        <v>0</v>
      </c>
      <c r="S654" s="6">
        <f>IFERROR(IF(A654&gt;=1,VLOOKUP(F654,HOME!$AE$2:$AF$4,2,0),0),0)</f>
        <v>0</v>
      </c>
      <c r="T654" s="6">
        <f t="shared" si="71"/>
        <v>0</v>
      </c>
      <c r="U654" s="6">
        <f t="shared" si="74"/>
        <v>0</v>
      </c>
      <c r="V654" s="6">
        <f t="shared" si="72"/>
        <v>0</v>
      </c>
      <c r="W654" s="6">
        <f t="shared" si="75"/>
        <v>0</v>
      </c>
    </row>
    <row r="655" spans="1:23" ht="18" customHeight="1" x14ac:dyDescent="0.25">
      <c r="A655" s="94">
        <f t="shared" si="76"/>
        <v>0</v>
      </c>
      <c r="B655" s="94">
        <f>DATA!B656</f>
        <v>0</v>
      </c>
      <c r="C655" s="95">
        <f>DATA!C656</f>
        <v>0</v>
      </c>
      <c r="D655" s="95">
        <f>DATA!D656</f>
        <v>0</v>
      </c>
      <c r="E655" s="98"/>
      <c r="F655" s="98"/>
      <c r="G655" s="98"/>
      <c r="H655" s="98"/>
      <c r="I655" s="99"/>
      <c r="J655" s="96" t="str">
        <f t="shared" si="70"/>
        <v/>
      </c>
      <c r="K655" s="97" t="str">
        <f t="shared" si="73"/>
        <v/>
      </c>
      <c r="L655" s="100"/>
      <c r="M655" s="100"/>
      <c r="N655" s="100"/>
      <c r="O655" s="100"/>
      <c r="P655" s="100"/>
      <c r="Q655" s="100"/>
      <c r="R655" s="6">
        <f>IFERROR(IF(A655&gt;=1,VLOOKUP(E655,HOME!$AG$2:$AH$13,2,0),0),0)</f>
        <v>0</v>
      </c>
      <c r="S655" s="6">
        <f>IFERROR(IF(A655&gt;=1,VLOOKUP(F655,HOME!$AE$2:$AF$4,2,0),0),0)</f>
        <v>0</v>
      </c>
      <c r="T655" s="6">
        <f t="shared" si="71"/>
        <v>0</v>
      </c>
      <c r="U655" s="6">
        <f t="shared" si="74"/>
        <v>0</v>
      </c>
      <c r="V655" s="6">
        <f t="shared" si="72"/>
        <v>0</v>
      </c>
      <c r="W655" s="6">
        <f t="shared" si="75"/>
        <v>0</v>
      </c>
    </row>
    <row r="656" spans="1:23" ht="18" customHeight="1" x14ac:dyDescent="0.25">
      <c r="A656" s="94">
        <f t="shared" si="76"/>
        <v>0</v>
      </c>
      <c r="B656" s="94">
        <f>DATA!B657</f>
        <v>0</v>
      </c>
      <c r="C656" s="95">
        <f>DATA!C657</f>
        <v>0</v>
      </c>
      <c r="D656" s="95">
        <f>DATA!D657</f>
        <v>0</v>
      </c>
      <c r="E656" s="98"/>
      <c r="F656" s="98"/>
      <c r="G656" s="98"/>
      <c r="H656" s="98"/>
      <c r="I656" s="99"/>
      <c r="J656" s="96" t="str">
        <f t="shared" si="70"/>
        <v/>
      </c>
      <c r="K656" s="97" t="str">
        <f t="shared" si="73"/>
        <v/>
      </c>
      <c r="L656" s="100"/>
      <c r="M656" s="100"/>
      <c r="N656" s="100"/>
      <c r="O656" s="100"/>
      <c r="P656" s="100"/>
      <c r="Q656" s="100"/>
      <c r="R656" s="6">
        <f>IFERROR(IF(A656&gt;=1,VLOOKUP(E656,HOME!$AG$2:$AH$13,2,0),0),0)</f>
        <v>0</v>
      </c>
      <c r="S656" s="6">
        <f>IFERROR(IF(A656&gt;=1,VLOOKUP(F656,HOME!$AE$2:$AF$4,2,0),0),0)</f>
        <v>0</v>
      </c>
      <c r="T656" s="6">
        <f t="shared" si="71"/>
        <v>0</v>
      </c>
      <c r="U656" s="6">
        <f t="shared" si="74"/>
        <v>0</v>
      </c>
      <c r="V656" s="6">
        <f t="shared" si="72"/>
        <v>0</v>
      </c>
      <c r="W656" s="6">
        <f t="shared" si="75"/>
        <v>0</v>
      </c>
    </row>
    <row r="657" spans="1:23" ht="18" customHeight="1" x14ac:dyDescent="0.25">
      <c r="A657" s="94">
        <f t="shared" si="76"/>
        <v>0</v>
      </c>
      <c r="B657" s="94">
        <f>DATA!B658</f>
        <v>0</v>
      </c>
      <c r="C657" s="95">
        <f>DATA!C658</f>
        <v>0</v>
      </c>
      <c r="D657" s="95">
        <f>DATA!D658</f>
        <v>0</v>
      </c>
      <c r="E657" s="98"/>
      <c r="F657" s="98"/>
      <c r="G657" s="98"/>
      <c r="H657" s="98"/>
      <c r="I657" s="99"/>
      <c r="J657" s="96" t="str">
        <f t="shared" si="70"/>
        <v/>
      </c>
      <c r="K657" s="97" t="str">
        <f t="shared" si="73"/>
        <v/>
      </c>
      <c r="L657" s="100"/>
      <c r="M657" s="100"/>
      <c r="N657" s="100"/>
      <c r="O657" s="100"/>
      <c r="P657" s="100"/>
      <c r="Q657" s="100"/>
      <c r="R657" s="6">
        <f>IFERROR(IF(A657&gt;=1,VLOOKUP(E657,HOME!$AG$2:$AH$13,2,0),0),0)</f>
        <v>0</v>
      </c>
      <c r="S657" s="6">
        <f>IFERROR(IF(A657&gt;=1,VLOOKUP(F657,HOME!$AE$2:$AF$4,2,0),0),0)</f>
        <v>0</v>
      </c>
      <c r="T657" s="6">
        <f t="shared" si="71"/>
        <v>0</v>
      </c>
      <c r="U657" s="6">
        <f t="shared" si="74"/>
        <v>0</v>
      </c>
      <c r="V657" s="6">
        <f t="shared" si="72"/>
        <v>0</v>
      </c>
      <c r="W657" s="6">
        <f t="shared" si="75"/>
        <v>0</v>
      </c>
    </row>
    <row r="658" spans="1:23" ht="18" customHeight="1" x14ac:dyDescent="0.25">
      <c r="A658" s="94">
        <f t="shared" si="76"/>
        <v>0</v>
      </c>
      <c r="B658" s="94">
        <f>DATA!B659</f>
        <v>0</v>
      </c>
      <c r="C658" s="95">
        <f>DATA!C659</f>
        <v>0</v>
      </c>
      <c r="D658" s="95">
        <f>DATA!D659</f>
        <v>0</v>
      </c>
      <c r="E658" s="98"/>
      <c r="F658" s="98"/>
      <c r="G658" s="98"/>
      <c r="H658" s="98"/>
      <c r="I658" s="99"/>
      <c r="J658" s="96" t="str">
        <f t="shared" si="70"/>
        <v/>
      </c>
      <c r="K658" s="97" t="str">
        <f t="shared" si="73"/>
        <v/>
      </c>
      <c r="L658" s="100"/>
      <c r="M658" s="100"/>
      <c r="N658" s="100"/>
      <c r="O658" s="100"/>
      <c r="P658" s="100"/>
      <c r="Q658" s="100"/>
      <c r="R658" s="6">
        <f>IFERROR(IF(A658&gt;=1,VLOOKUP(E658,HOME!$AG$2:$AH$13,2,0),0),0)</f>
        <v>0</v>
      </c>
      <c r="S658" s="6">
        <f>IFERROR(IF(A658&gt;=1,VLOOKUP(F658,HOME!$AE$2:$AF$4,2,0),0),0)</f>
        <v>0</v>
      </c>
      <c r="T658" s="6">
        <f t="shared" si="71"/>
        <v>0</v>
      </c>
      <c r="U658" s="6">
        <f t="shared" si="74"/>
        <v>0</v>
      </c>
      <c r="V658" s="6">
        <f t="shared" si="72"/>
        <v>0</v>
      </c>
      <c r="W658" s="6">
        <f t="shared" si="75"/>
        <v>0</v>
      </c>
    </row>
    <row r="659" spans="1:23" ht="18" customHeight="1" x14ac:dyDescent="0.25">
      <c r="A659" s="94">
        <f t="shared" si="76"/>
        <v>0</v>
      </c>
      <c r="B659" s="94">
        <f>DATA!B660</f>
        <v>0</v>
      </c>
      <c r="C659" s="95">
        <f>DATA!C660</f>
        <v>0</v>
      </c>
      <c r="D659" s="95">
        <f>DATA!D660</f>
        <v>0</v>
      </c>
      <c r="E659" s="98"/>
      <c r="F659" s="98"/>
      <c r="G659" s="98"/>
      <c r="H659" s="98"/>
      <c r="I659" s="99"/>
      <c r="J659" s="96" t="str">
        <f t="shared" si="70"/>
        <v/>
      </c>
      <c r="K659" s="97" t="str">
        <f t="shared" si="73"/>
        <v/>
      </c>
      <c r="L659" s="100"/>
      <c r="M659" s="100"/>
      <c r="N659" s="100"/>
      <c r="O659" s="100"/>
      <c r="P659" s="100"/>
      <c r="Q659" s="100"/>
      <c r="R659" s="6">
        <f>IFERROR(IF(A659&gt;=1,VLOOKUP(E659,HOME!$AG$2:$AH$13,2,0),0),0)</f>
        <v>0</v>
      </c>
      <c r="S659" s="6">
        <f>IFERROR(IF(A659&gt;=1,VLOOKUP(F659,HOME!$AE$2:$AF$4,2,0),0),0)</f>
        <v>0</v>
      </c>
      <c r="T659" s="6">
        <f t="shared" si="71"/>
        <v>0</v>
      </c>
      <c r="U659" s="6">
        <f t="shared" si="74"/>
        <v>0</v>
      </c>
      <c r="V659" s="6">
        <f t="shared" si="72"/>
        <v>0</v>
      </c>
      <c r="W659" s="6">
        <f t="shared" si="75"/>
        <v>0</v>
      </c>
    </row>
    <row r="660" spans="1:23" ht="18" customHeight="1" x14ac:dyDescent="0.25">
      <c r="A660" s="94">
        <f t="shared" si="76"/>
        <v>0</v>
      </c>
      <c r="B660" s="94">
        <f>DATA!B661</f>
        <v>0</v>
      </c>
      <c r="C660" s="95">
        <f>DATA!C661</f>
        <v>0</v>
      </c>
      <c r="D660" s="95">
        <f>DATA!D661</f>
        <v>0</v>
      </c>
      <c r="E660" s="98"/>
      <c r="F660" s="98"/>
      <c r="G660" s="98"/>
      <c r="H660" s="98"/>
      <c r="I660" s="99"/>
      <c r="J660" s="96" t="str">
        <f t="shared" si="70"/>
        <v/>
      </c>
      <c r="K660" s="97" t="str">
        <f t="shared" si="73"/>
        <v/>
      </c>
      <c r="L660" s="100"/>
      <c r="M660" s="100"/>
      <c r="N660" s="100"/>
      <c r="O660" s="100"/>
      <c r="P660" s="100"/>
      <c r="Q660" s="100"/>
      <c r="R660" s="6">
        <f>IFERROR(IF(A660&gt;=1,VLOOKUP(E660,HOME!$AG$2:$AH$13,2,0),0),0)</f>
        <v>0</v>
      </c>
      <c r="S660" s="6">
        <f>IFERROR(IF(A660&gt;=1,VLOOKUP(F660,HOME!$AE$2:$AF$4,2,0),0),0)</f>
        <v>0</v>
      </c>
      <c r="T660" s="6">
        <f t="shared" si="71"/>
        <v>0</v>
      </c>
      <c r="U660" s="6">
        <f t="shared" si="74"/>
        <v>0</v>
      </c>
      <c r="V660" s="6">
        <f t="shared" si="72"/>
        <v>0</v>
      </c>
      <c r="W660" s="6">
        <f t="shared" si="75"/>
        <v>0</v>
      </c>
    </row>
    <row r="661" spans="1:23" ht="18" customHeight="1" x14ac:dyDescent="0.25">
      <c r="A661" s="94">
        <f t="shared" si="76"/>
        <v>0</v>
      </c>
      <c r="B661" s="94">
        <f>DATA!B662</f>
        <v>0</v>
      </c>
      <c r="C661" s="95">
        <f>DATA!C662</f>
        <v>0</v>
      </c>
      <c r="D661" s="95">
        <f>DATA!D662</f>
        <v>0</v>
      </c>
      <c r="E661" s="98"/>
      <c r="F661" s="98"/>
      <c r="G661" s="98"/>
      <c r="H661" s="98"/>
      <c r="I661" s="99"/>
      <c r="J661" s="96" t="str">
        <f t="shared" si="70"/>
        <v/>
      </c>
      <c r="K661" s="97" t="str">
        <f t="shared" si="73"/>
        <v/>
      </c>
      <c r="L661" s="100"/>
      <c r="M661" s="100"/>
      <c r="N661" s="100"/>
      <c r="O661" s="100"/>
      <c r="P661" s="100"/>
      <c r="Q661" s="100"/>
      <c r="R661" s="6">
        <f>IFERROR(IF(A661&gt;=1,VLOOKUP(E661,HOME!$AG$2:$AH$13,2,0),0),0)</f>
        <v>0</v>
      </c>
      <c r="S661" s="6">
        <f>IFERROR(IF(A661&gt;=1,VLOOKUP(F661,HOME!$AE$2:$AF$4,2,0),0),0)</f>
        <v>0</v>
      </c>
      <c r="T661" s="6">
        <f t="shared" si="71"/>
        <v>0</v>
      </c>
      <c r="U661" s="6">
        <f t="shared" si="74"/>
        <v>0</v>
      </c>
      <c r="V661" s="6">
        <f t="shared" si="72"/>
        <v>0</v>
      </c>
      <c r="W661" s="6">
        <f t="shared" si="75"/>
        <v>0</v>
      </c>
    </row>
    <row r="662" spans="1:23" ht="18" customHeight="1" x14ac:dyDescent="0.25">
      <c r="A662" s="94">
        <f t="shared" si="76"/>
        <v>0</v>
      </c>
      <c r="B662" s="94">
        <f>DATA!B663</f>
        <v>0</v>
      </c>
      <c r="C662" s="95">
        <f>DATA!C663</f>
        <v>0</v>
      </c>
      <c r="D662" s="95">
        <f>DATA!D663</f>
        <v>0</v>
      </c>
      <c r="E662" s="98"/>
      <c r="F662" s="98"/>
      <c r="G662" s="98"/>
      <c r="H662" s="98"/>
      <c r="I662" s="99"/>
      <c r="J662" s="96" t="str">
        <f t="shared" si="70"/>
        <v/>
      </c>
      <c r="K662" s="97" t="str">
        <f t="shared" si="73"/>
        <v/>
      </c>
      <c r="L662" s="100"/>
      <c r="M662" s="100"/>
      <c r="N662" s="100"/>
      <c r="O662" s="100"/>
      <c r="P662" s="100"/>
      <c r="Q662" s="100"/>
      <c r="R662" s="6">
        <f>IFERROR(IF(A662&gt;=1,VLOOKUP(E662,HOME!$AG$2:$AH$13,2,0),0),0)</f>
        <v>0</v>
      </c>
      <c r="S662" s="6">
        <f>IFERROR(IF(A662&gt;=1,VLOOKUP(F662,HOME!$AE$2:$AF$4,2,0),0),0)</f>
        <v>0</v>
      </c>
      <c r="T662" s="6">
        <f t="shared" si="71"/>
        <v>0</v>
      </c>
      <c r="U662" s="6">
        <f t="shared" si="74"/>
        <v>0</v>
      </c>
      <c r="V662" s="6">
        <f t="shared" si="72"/>
        <v>0</v>
      </c>
      <c r="W662" s="6">
        <f t="shared" si="75"/>
        <v>0</v>
      </c>
    </row>
    <row r="663" spans="1:23" ht="18" customHeight="1" x14ac:dyDescent="0.25">
      <c r="A663" s="94">
        <f t="shared" si="76"/>
        <v>0</v>
      </c>
      <c r="B663" s="94">
        <f>DATA!B664</f>
        <v>0</v>
      </c>
      <c r="C663" s="95">
        <f>DATA!C664</f>
        <v>0</v>
      </c>
      <c r="D663" s="95">
        <f>DATA!D664</f>
        <v>0</v>
      </c>
      <c r="E663" s="98"/>
      <c r="F663" s="98"/>
      <c r="G663" s="98"/>
      <c r="H663" s="98"/>
      <c r="I663" s="99"/>
      <c r="J663" s="96" t="str">
        <f t="shared" si="70"/>
        <v/>
      </c>
      <c r="K663" s="97" t="str">
        <f t="shared" si="73"/>
        <v/>
      </c>
      <c r="L663" s="100"/>
      <c r="M663" s="100"/>
      <c r="N663" s="100"/>
      <c r="O663" s="100"/>
      <c r="P663" s="100"/>
      <c r="Q663" s="100"/>
      <c r="R663" s="6">
        <f>IFERROR(IF(A663&gt;=1,VLOOKUP(E663,HOME!$AG$2:$AH$13,2,0),0),0)</f>
        <v>0</v>
      </c>
      <c r="S663" s="6">
        <f>IFERROR(IF(A663&gt;=1,VLOOKUP(F663,HOME!$AE$2:$AF$4,2,0),0),0)</f>
        <v>0</v>
      </c>
      <c r="T663" s="6">
        <f t="shared" si="71"/>
        <v>0</v>
      </c>
      <c r="U663" s="6">
        <f t="shared" si="74"/>
        <v>0</v>
      </c>
      <c r="V663" s="6">
        <f t="shared" si="72"/>
        <v>0</v>
      </c>
      <c r="W663" s="6">
        <f t="shared" si="75"/>
        <v>0</v>
      </c>
    </row>
    <row r="664" spans="1:23" ht="18" customHeight="1" x14ac:dyDescent="0.25">
      <c r="A664" s="94">
        <f t="shared" si="76"/>
        <v>0</v>
      </c>
      <c r="B664" s="94">
        <f>DATA!B665</f>
        <v>0</v>
      </c>
      <c r="C664" s="95">
        <f>DATA!C665</f>
        <v>0</v>
      </c>
      <c r="D664" s="95">
        <f>DATA!D665</f>
        <v>0</v>
      </c>
      <c r="E664" s="98"/>
      <c r="F664" s="98"/>
      <c r="G664" s="98"/>
      <c r="H664" s="98"/>
      <c r="I664" s="99"/>
      <c r="J664" s="96" t="str">
        <f t="shared" si="70"/>
        <v/>
      </c>
      <c r="K664" s="97" t="str">
        <f t="shared" si="73"/>
        <v/>
      </c>
      <c r="L664" s="100"/>
      <c r="M664" s="100"/>
      <c r="N664" s="100"/>
      <c r="O664" s="100"/>
      <c r="P664" s="100"/>
      <c r="Q664" s="100"/>
      <c r="R664" s="6">
        <f>IFERROR(IF(A664&gt;=1,VLOOKUP(E664,HOME!$AG$2:$AH$13,2,0),0),0)</f>
        <v>0</v>
      </c>
      <c r="S664" s="6">
        <f>IFERROR(IF(A664&gt;=1,VLOOKUP(F664,HOME!$AE$2:$AF$4,2,0),0),0)</f>
        <v>0</v>
      </c>
      <c r="T664" s="6">
        <f t="shared" si="71"/>
        <v>0</v>
      </c>
      <c r="U664" s="6">
        <f t="shared" si="74"/>
        <v>0</v>
      </c>
      <c r="V664" s="6">
        <f t="shared" si="72"/>
        <v>0</v>
      </c>
      <c r="W664" s="6">
        <f t="shared" si="75"/>
        <v>0</v>
      </c>
    </row>
    <row r="665" spans="1:23" ht="18" customHeight="1" x14ac:dyDescent="0.25">
      <c r="A665" s="94">
        <f t="shared" si="76"/>
        <v>0</v>
      </c>
      <c r="B665" s="94">
        <f>DATA!B666</f>
        <v>0</v>
      </c>
      <c r="C665" s="95">
        <f>DATA!C666</f>
        <v>0</v>
      </c>
      <c r="D665" s="95">
        <f>DATA!D666</f>
        <v>0</v>
      </c>
      <c r="E665" s="98"/>
      <c r="F665" s="98"/>
      <c r="G665" s="98"/>
      <c r="H665" s="98"/>
      <c r="I665" s="99"/>
      <c r="J665" s="96" t="str">
        <f t="shared" si="70"/>
        <v/>
      </c>
      <c r="K665" s="97" t="str">
        <f t="shared" si="73"/>
        <v/>
      </c>
      <c r="L665" s="100"/>
      <c r="M665" s="100"/>
      <c r="N665" s="100"/>
      <c r="O665" s="100"/>
      <c r="P665" s="100"/>
      <c r="Q665" s="100"/>
      <c r="R665" s="6">
        <f>IFERROR(IF(A665&gt;=1,VLOOKUP(E665,HOME!$AG$2:$AH$13,2,0),0),0)</f>
        <v>0</v>
      </c>
      <c r="S665" s="6">
        <f>IFERROR(IF(A665&gt;=1,VLOOKUP(F665,HOME!$AE$2:$AF$4,2,0),0),0)</f>
        <v>0</v>
      </c>
      <c r="T665" s="6">
        <f t="shared" si="71"/>
        <v>0</v>
      </c>
      <c r="U665" s="6">
        <f t="shared" si="74"/>
        <v>0</v>
      </c>
      <c r="V665" s="6">
        <f t="shared" si="72"/>
        <v>0</v>
      </c>
      <c r="W665" s="6">
        <f t="shared" si="75"/>
        <v>0</v>
      </c>
    </row>
    <row r="666" spans="1:23" ht="18" customHeight="1" x14ac:dyDescent="0.25">
      <c r="A666" s="94">
        <f t="shared" si="76"/>
        <v>0</v>
      </c>
      <c r="B666" s="94">
        <f>DATA!B667</f>
        <v>0</v>
      </c>
      <c r="C666" s="95">
        <f>DATA!C667</f>
        <v>0</v>
      </c>
      <c r="D666" s="95">
        <f>DATA!D667</f>
        <v>0</v>
      </c>
      <c r="E666" s="98"/>
      <c r="F666" s="98"/>
      <c r="G666" s="98"/>
      <c r="H666" s="98"/>
      <c r="I666" s="99"/>
      <c r="J666" s="96" t="str">
        <f t="shared" si="70"/>
        <v/>
      </c>
      <c r="K666" s="97" t="str">
        <f t="shared" si="73"/>
        <v/>
      </c>
      <c r="L666" s="100"/>
      <c r="M666" s="100"/>
      <c r="N666" s="100"/>
      <c r="O666" s="100"/>
      <c r="P666" s="100"/>
      <c r="Q666" s="100"/>
      <c r="R666" s="6">
        <f>IFERROR(IF(A666&gt;=1,VLOOKUP(E666,HOME!$AG$2:$AH$13,2,0),0),0)</f>
        <v>0</v>
      </c>
      <c r="S666" s="6">
        <f>IFERROR(IF(A666&gt;=1,VLOOKUP(F666,HOME!$AE$2:$AF$4,2,0),0),0)</f>
        <v>0</v>
      </c>
      <c r="T666" s="6">
        <f t="shared" si="71"/>
        <v>0</v>
      </c>
      <c r="U666" s="6">
        <f t="shared" si="74"/>
        <v>0</v>
      </c>
      <c r="V666" s="6">
        <f t="shared" si="72"/>
        <v>0</v>
      </c>
      <c r="W666" s="6">
        <f t="shared" si="75"/>
        <v>0</v>
      </c>
    </row>
    <row r="667" spans="1:23" ht="18" customHeight="1" x14ac:dyDescent="0.25">
      <c r="A667" s="94">
        <f t="shared" si="76"/>
        <v>0</v>
      </c>
      <c r="B667" s="94">
        <f>DATA!B668</f>
        <v>0</v>
      </c>
      <c r="C667" s="95">
        <f>DATA!C668</f>
        <v>0</v>
      </c>
      <c r="D667" s="95">
        <f>DATA!D668</f>
        <v>0</v>
      </c>
      <c r="E667" s="98"/>
      <c r="F667" s="98"/>
      <c r="G667" s="98"/>
      <c r="H667" s="98"/>
      <c r="I667" s="99"/>
      <c r="J667" s="96" t="str">
        <f t="shared" si="70"/>
        <v/>
      </c>
      <c r="K667" s="97" t="str">
        <f t="shared" si="73"/>
        <v/>
      </c>
      <c r="L667" s="100"/>
      <c r="M667" s="100"/>
      <c r="N667" s="100"/>
      <c r="O667" s="100"/>
      <c r="P667" s="100"/>
      <c r="Q667" s="100"/>
      <c r="R667" s="6">
        <f>IFERROR(IF(A667&gt;=1,VLOOKUP(E667,HOME!$AG$2:$AH$13,2,0),0),0)</f>
        <v>0</v>
      </c>
      <c r="S667" s="6">
        <f>IFERROR(IF(A667&gt;=1,VLOOKUP(F667,HOME!$AE$2:$AF$4,2,0),0),0)</f>
        <v>0</v>
      </c>
      <c r="T667" s="6">
        <f t="shared" si="71"/>
        <v>0</v>
      </c>
      <c r="U667" s="6">
        <f t="shared" si="74"/>
        <v>0</v>
      </c>
      <c r="V667" s="6">
        <f t="shared" si="72"/>
        <v>0</v>
      </c>
      <c r="W667" s="6">
        <f t="shared" si="75"/>
        <v>0</v>
      </c>
    </row>
    <row r="668" spans="1:23" ht="18" customHeight="1" x14ac:dyDescent="0.25">
      <c r="A668" s="94">
        <f t="shared" si="76"/>
        <v>0</v>
      </c>
      <c r="B668" s="94">
        <f>DATA!B669</f>
        <v>0</v>
      </c>
      <c r="C668" s="95">
        <f>DATA!C669</f>
        <v>0</v>
      </c>
      <c r="D668" s="95">
        <f>DATA!D669</f>
        <v>0</v>
      </c>
      <c r="E668" s="98"/>
      <c r="F668" s="98"/>
      <c r="G668" s="98"/>
      <c r="H668" s="98"/>
      <c r="I668" s="99"/>
      <c r="J668" s="96" t="str">
        <f t="shared" si="70"/>
        <v/>
      </c>
      <c r="K668" s="97" t="str">
        <f t="shared" si="73"/>
        <v/>
      </c>
      <c r="L668" s="100"/>
      <c r="M668" s="100"/>
      <c r="N668" s="100"/>
      <c r="O668" s="100"/>
      <c r="P668" s="100"/>
      <c r="Q668" s="100"/>
      <c r="R668" s="6">
        <f>IFERROR(IF(A668&gt;=1,VLOOKUP(E668,HOME!$AG$2:$AH$13,2,0),0),0)</f>
        <v>0</v>
      </c>
      <c r="S668" s="6">
        <f>IFERROR(IF(A668&gt;=1,VLOOKUP(F668,HOME!$AE$2:$AF$4,2,0),0),0)</f>
        <v>0</v>
      </c>
      <c r="T668" s="6">
        <f t="shared" si="71"/>
        <v>0</v>
      </c>
      <c r="U668" s="6">
        <f t="shared" si="74"/>
        <v>0</v>
      </c>
      <c r="V668" s="6">
        <f t="shared" si="72"/>
        <v>0</v>
      </c>
      <c r="W668" s="6">
        <f t="shared" si="75"/>
        <v>0</v>
      </c>
    </row>
    <row r="669" spans="1:23" ht="18" customHeight="1" x14ac:dyDescent="0.25">
      <c r="A669" s="94">
        <f t="shared" si="76"/>
        <v>0</v>
      </c>
      <c r="B669" s="94">
        <f>DATA!B670</f>
        <v>0</v>
      </c>
      <c r="C669" s="95">
        <f>DATA!C670</f>
        <v>0</v>
      </c>
      <c r="D669" s="95">
        <f>DATA!D670</f>
        <v>0</v>
      </c>
      <c r="E669" s="98"/>
      <c r="F669" s="98"/>
      <c r="G669" s="98"/>
      <c r="H669" s="98"/>
      <c r="I669" s="99"/>
      <c r="J669" s="96" t="str">
        <f t="shared" si="70"/>
        <v/>
      </c>
      <c r="K669" s="97" t="str">
        <f t="shared" si="73"/>
        <v/>
      </c>
      <c r="L669" s="100"/>
      <c r="M669" s="100"/>
      <c r="N669" s="100"/>
      <c r="O669" s="100"/>
      <c r="P669" s="100"/>
      <c r="Q669" s="100"/>
      <c r="R669" s="6">
        <f>IFERROR(IF(A669&gt;=1,VLOOKUP(E669,HOME!$AG$2:$AH$13,2,0),0),0)</f>
        <v>0</v>
      </c>
      <c r="S669" s="6">
        <f>IFERROR(IF(A669&gt;=1,VLOOKUP(F669,HOME!$AE$2:$AF$4,2,0),0),0)</f>
        <v>0</v>
      </c>
      <c r="T669" s="6">
        <f t="shared" si="71"/>
        <v>0</v>
      </c>
      <c r="U669" s="6">
        <f t="shared" si="74"/>
        <v>0</v>
      </c>
      <c r="V669" s="6">
        <f t="shared" si="72"/>
        <v>0</v>
      </c>
      <c r="W669" s="6">
        <f t="shared" si="75"/>
        <v>0</v>
      </c>
    </row>
    <row r="670" spans="1:23" ht="18" customHeight="1" x14ac:dyDescent="0.25">
      <c r="A670" s="94">
        <f t="shared" si="76"/>
        <v>0</v>
      </c>
      <c r="B670" s="94">
        <f>DATA!B671</f>
        <v>0</v>
      </c>
      <c r="C670" s="95">
        <f>DATA!C671</f>
        <v>0</v>
      </c>
      <c r="D670" s="95">
        <f>DATA!D671</f>
        <v>0</v>
      </c>
      <c r="E670" s="98"/>
      <c r="F670" s="98"/>
      <c r="G670" s="98"/>
      <c r="H670" s="98"/>
      <c r="I670" s="99"/>
      <c r="J670" s="96" t="str">
        <f t="shared" si="70"/>
        <v/>
      </c>
      <c r="K670" s="97" t="str">
        <f t="shared" si="73"/>
        <v/>
      </c>
      <c r="L670" s="100"/>
      <c r="M670" s="100"/>
      <c r="N670" s="100"/>
      <c r="O670" s="100"/>
      <c r="P670" s="100"/>
      <c r="Q670" s="100"/>
      <c r="R670" s="6">
        <f>IFERROR(IF(A670&gt;=1,VLOOKUP(E670,HOME!$AG$2:$AH$13,2,0),0),0)</f>
        <v>0</v>
      </c>
      <c r="S670" s="6">
        <f>IFERROR(IF(A670&gt;=1,VLOOKUP(F670,HOME!$AE$2:$AF$4,2,0),0),0)</f>
        <v>0</v>
      </c>
      <c r="T670" s="6">
        <f t="shared" si="71"/>
        <v>0</v>
      </c>
      <c r="U670" s="6">
        <f t="shared" si="74"/>
        <v>0</v>
      </c>
      <c r="V670" s="6">
        <f t="shared" si="72"/>
        <v>0</v>
      </c>
      <c r="W670" s="6">
        <f t="shared" si="75"/>
        <v>0</v>
      </c>
    </row>
    <row r="671" spans="1:23" ht="18" customHeight="1" x14ac:dyDescent="0.25">
      <c r="A671" s="94">
        <f t="shared" si="76"/>
        <v>0</v>
      </c>
      <c r="B671" s="94">
        <f>DATA!B672</f>
        <v>0</v>
      </c>
      <c r="C671" s="95">
        <f>DATA!C672</f>
        <v>0</v>
      </c>
      <c r="D671" s="95">
        <f>DATA!D672</f>
        <v>0</v>
      </c>
      <c r="E671" s="98"/>
      <c r="F671" s="98"/>
      <c r="G671" s="98"/>
      <c r="H671" s="98"/>
      <c r="I671" s="99"/>
      <c r="J671" s="96" t="str">
        <f t="shared" si="70"/>
        <v/>
      </c>
      <c r="K671" s="97" t="str">
        <f t="shared" si="73"/>
        <v/>
      </c>
      <c r="L671" s="100"/>
      <c r="M671" s="100"/>
      <c r="N671" s="100"/>
      <c r="O671" s="100"/>
      <c r="P671" s="100"/>
      <c r="Q671" s="100"/>
      <c r="R671" s="6">
        <f>IFERROR(IF(A671&gt;=1,VLOOKUP(E671,HOME!$AG$2:$AH$13,2,0),0),0)</f>
        <v>0</v>
      </c>
      <c r="S671" s="6">
        <f>IFERROR(IF(A671&gt;=1,VLOOKUP(F671,HOME!$AE$2:$AF$4,2,0),0),0)</f>
        <v>0</v>
      </c>
      <c r="T671" s="6">
        <f t="shared" si="71"/>
        <v>0</v>
      </c>
      <c r="U671" s="6">
        <f t="shared" si="74"/>
        <v>0</v>
      </c>
      <c r="V671" s="6">
        <f t="shared" si="72"/>
        <v>0</v>
      </c>
      <c r="W671" s="6">
        <f t="shared" si="75"/>
        <v>0</v>
      </c>
    </row>
    <row r="672" spans="1:23" ht="18" customHeight="1" x14ac:dyDescent="0.25">
      <c r="A672" s="94">
        <f t="shared" si="76"/>
        <v>0</v>
      </c>
      <c r="B672" s="94">
        <f>DATA!B673</f>
        <v>0</v>
      </c>
      <c r="C672" s="95">
        <f>DATA!C673</f>
        <v>0</v>
      </c>
      <c r="D672" s="95">
        <f>DATA!D673</f>
        <v>0</v>
      </c>
      <c r="E672" s="98"/>
      <c r="F672" s="98"/>
      <c r="G672" s="98"/>
      <c r="H672" s="98"/>
      <c r="I672" s="99"/>
      <c r="J672" s="96" t="str">
        <f t="shared" si="70"/>
        <v/>
      </c>
      <c r="K672" s="97" t="str">
        <f t="shared" si="73"/>
        <v/>
      </c>
      <c r="L672" s="100"/>
      <c r="M672" s="100"/>
      <c r="N672" s="100"/>
      <c r="O672" s="100"/>
      <c r="P672" s="100"/>
      <c r="Q672" s="100"/>
      <c r="R672" s="6">
        <f>IFERROR(IF(A672&gt;=1,VLOOKUP(E672,HOME!$AG$2:$AH$13,2,0),0),0)</f>
        <v>0</v>
      </c>
      <c r="S672" s="6">
        <f>IFERROR(IF(A672&gt;=1,VLOOKUP(F672,HOME!$AE$2:$AF$4,2,0),0),0)</f>
        <v>0</v>
      </c>
      <c r="T672" s="6">
        <f t="shared" si="71"/>
        <v>0</v>
      </c>
      <c r="U672" s="6">
        <f t="shared" si="74"/>
        <v>0</v>
      </c>
      <c r="V672" s="6">
        <f t="shared" si="72"/>
        <v>0</v>
      </c>
      <c r="W672" s="6">
        <f t="shared" si="75"/>
        <v>0</v>
      </c>
    </row>
    <row r="673" spans="1:23" ht="18" customHeight="1" x14ac:dyDescent="0.25">
      <c r="A673" s="94">
        <f t="shared" si="76"/>
        <v>0</v>
      </c>
      <c r="B673" s="94">
        <f>DATA!B674</f>
        <v>0</v>
      </c>
      <c r="C673" s="95">
        <f>DATA!C674</f>
        <v>0</v>
      </c>
      <c r="D673" s="95">
        <f>DATA!D674</f>
        <v>0</v>
      </c>
      <c r="E673" s="98"/>
      <c r="F673" s="98"/>
      <c r="G673" s="98"/>
      <c r="H673" s="98"/>
      <c r="I673" s="99"/>
      <c r="J673" s="96" t="str">
        <f t="shared" si="70"/>
        <v/>
      </c>
      <c r="K673" s="97" t="str">
        <f t="shared" si="73"/>
        <v/>
      </c>
      <c r="L673" s="100"/>
      <c r="M673" s="100"/>
      <c r="N673" s="100"/>
      <c r="O673" s="100"/>
      <c r="P673" s="100"/>
      <c r="Q673" s="100"/>
      <c r="R673" s="6">
        <f>IFERROR(IF(A673&gt;=1,VLOOKUP(E673,HOME!$AG$2:$AH$13,2,0),0),0)</f>
        <v>0</v>
      </c>
      <c r="S673" s="6">
        <f>IFERROR(IF(A673&gt;=1,VLOOKUP(F673,HOME!$AE$2:$AF$4,2,0),0),0)</f>
        <v>0</v>
      </c>
      <c r="T673" s="6">
        <f t="shared" si="71"/>
        <v>0</v>
      </c>
      <c r="U673" s="6">
        <f t="shared" si="74"/>
        <v>0</v>
      </c>
      <c r="V673" s="6">
        <f t="shared" si="72"/>
        <v>0</v>
      </c>
      <c r="W673" s="6">
        <f t="shared" si="75"/>
        <v>0</v>
      </c>
    </row>
    <row r="674" spans="1:23" ht="18" customHeight="1" x14ac:dyDescent="0.25">
      <c r="A674" s="94">
        <f t="shared" si="76"/>
        <v>0</v>
      </c>
      <c r="B674" s="94">
        <f>DATA!B675</f>
        <v>0</v>
      </c>
      <c r="C674" s="95">
        <f>DATA!C675</f>
        <v>0</v>
      </c>
      <c r="D674" s="95">
        <f>DATA!D675</f>
        <v>0</v>
      </c>
      <c r="E674" s="98"/>
      <c r="F674" s="98"/>
      <c r="G674" s="98"/>
      <c r="H674" s="98"/>
      <c r="I674" s="99"/>
      <c r="J674" s="96" t="str">
        <f t="shared" si="70"/>
        <v/>
      </c>
      <c r="K674" s="97" t="str">
        <f t="shared" si="73"/>
        <v/>
      </c>
      <c r="L674" s="100"/>
      <c r="M674" s="100"/>
      <c r="N674" s="100"/>
      <c r="O674" s="100"/>
      <c r="P674" s="100"/>
      <c r="Q674" s="100"/>
      <c r="R674" s="6">
        <f>IFERROR(IF(A674&gt;=1,VLOOKUP(E674,HOME!$AG$2:$AH$13,2,0),0),0)</f>
        <v>0</v>
      </c>
      <c r="S674" s="6">
        <f>IFERROR(IF(A674&gt;=1,VLOOKUP(F674,HOME!$AE$2:$AF$4,2,0),0),0)</f>
        <v>0</v>
      </c>
      <c r="T674" s="6">
        <f t="shared" si="71"/>
        <v>0</v>
      </c>
      <c r="U674" s="6">
        <f t="shared" si="74"/>
        <v>0</v>
      </c>
      <c r="V674" s="6">
        <f t="shared" si="72"/>
        <v>0</v>
      </c>
      <c r="W674" s="6">
        <f t="shared" si="75"/>
        <v>0</v>
      </c>
    </row>
    <row r="675" spans="1:23" ht="18" customHeight="1" x14ac:dyDescent="0.25">
      <c r="A675" s="94">
        <f t="shared" si="76"/>
        <v>0</v>
      </c>
      <c r="B675" s="94">
        <f>DATA!B676</f>
        <v>0</v>
      </c>
      <c r="C675" s="95">
        <f>DATA!C676</f>
        <v>0</v>
      </c>
      <c r="D675" s="95">
        <f>DATA!D676</f>
        <v>0</v>
      </c>
      <c r="E675" s="98"/>
      <c r="F675" s="98"/>
      <c r="G675" s="98"/>
      <c r="H675" s="98"/>
      <c r="I675" s="99"/>
      <c r="J675" s="96" t="str">
        <f t="shared" si="70"/>
        <v/>
      </c>
      <c r="K675" s="97" t="str">
        <f t="shared" si="73"/>
        <v/>
      </c>
      <c r="L675" s="100"/>
      <c r="M675" s="100"/>
      <c r="N675" s="100"/>
      <c r="O675" s="100"/>
      <c r="P675" s="100"/>
      <c r="Q675" s="100"/>
      <c r="R675" s="6">
        <f>IFERROR(IF(A675&gt;=1,VLOOKUP(E675,HOME!$AG$2:$AH$13,2,0),0),0)</f>
        <v>0</v>
      </c>
      <c r="S675" s="6">
        <f>IFERROR(IF(A675&gt;=1,VLOOKUP(F675,HOME!$AE$2:$AF$4,2,0),0),0)</f>
        <v>0</v>
      </c>
      <c r="T675" s="6">
        <f t="shared" si="71"/>
        <v>0</v>
      </c>
      <c r="U675" s="6">
        <f t="shared" si="74"/>
        <v>0</v>
      </c>
      <c r="V675" s="6">
        <f t="shared" si="72"/>
        <v>0</v>
      </c>
      <c r="W675" s="6">
        <f t="shared" si="75"/>
        <v>0</v>
      </c>
    </row>
    <row r="676" spans="1:23" ht="18" customHeight="1" x14ac:dyDescent="0.25">
      <c r="A676" s="94">
        <f t="shared" si="76"/>
        <v>0</v>
      </c>
      <c r="B676" s="94">
        <f>DATA!B677</f>
        <v>0</v>
      </c>
      <c r="C676" s="95">
        <f>DATA!C677</f>
        <v>0</v>
      </c>
      <c r="D676" s="95">
        <f>DATA!D677</f>
        <v>0</v>
      </c>
      <c r="E676" s="98"/>
      <c r="F676" s="98"/>
      <c r="G676" s="98"/>
      <c r="H676" s="98"/>
      <c r="I676" s="99"/>
      <c r="J676" s="96" t="str">
        <f t="shared" si="70"/>
        <v/>
      </c>
      <c r="K676" s="97" t="str">
        <f t="shared" si="73"/>
        <v/>
      </c>
      <c r="L676" s="100"/>
      <c r="M676" s="100"/>
      <c r="N676" s="100"/>
      <c r="O676" s="100"/>
      <c r="P676" s="100"/>
      <c r="Q676" s="100"/>
      <c r="R676" s="6">
        <f>IFERROR(IF(A676&gt;=1,VLOOKUP(E676,HOME!$AG$2:$AH$13,2,0),0),0)</f>
        <v>0</v>
      </c>
      <c r="S676" s="6">
        <f>IFERROR(IF(A676&gt;=1,VLOOKUP(F676,HOME!$AE$2:$AF$4,2,0),0),0)</f>
        <v>0</v>
      </c>
      <c r="T676" s="6">
        <f t="shared" si="71"/>
        <v>0</v>
      </c>
      <c r="U676" s="6">
        <f t="shared" si="74"/>
        <v>0</v>
      </c>
      <c r="V676" s="6">
        <f t="shared" si="72"/>
        <v>0</v>
      </c>
      <c r="W676" s="6">
        <f t="shared" si="75"/>
        <v>0</v>
      </c>
    </row>
    <row r="677" spans="1:23" ht="18" customHeight="1" x14ac:dyDescent="0.25">
      <c r="A677" s="94">
        <f t="shared" si="76"/>
        <v>0</v>
      </c>
      <c r="B677" s="94">
        <f>DATA!B678</f>
        <v>0</v>
      </c>
      <c r="C677" s="95">
        <f>DATA!C678</f>
        <v>0</v>
      </c>
      <c r="D677" s="95">
        <f>DATA!D678</f>
        <v>0</v>
      </c>
      <c r="E677" s="98"/>
      <c r="F677" s="98"/>
      <c r="G677" s="98"/>
      <c r="H677" s="98"/>
      <c r="I677" s="99"/>
      <c r="J677" s="96" t="str">
        <f t="shared" si="70"/>
        <v/>
      </c>
      <c r="K677" s="97" t="str">
        <f t="shared" si="73"/>
        <v/>
      </c>
      <c r="L677" s="100"/>
      <c r="M677" s="100"/>
      <c r="N677" s="100"/>
      <c r="O677" s="100"/>
      <c r="P677" s="100"/>
      <c r="Q677" s="100"/>
      <c r="R677" s="6">
        <f>IFERROR(IF(A677&gt;=1,VLOOKUP(E677,HOME!$AG$2:$AH$13,2,0),0),0)</f>
        <v>0</v>
      </c>
      <c r="S677" s="6">
        <f>IFERROR(IF(A677&gt;=1,VLOOKUP(F677,HOME!$AE$2:$AF$4,2,0),0),0)</f>
        <v>0</v>
      </c>
      <c r="T677" s="6">
        <f t="shared" si="71"/>
        <v>0</v>
      </c>
      <c r="U677" s="6">
        <f t="shared" si="74"/>
        <v>0</v>
      </c>
      <c r="V677" s="6">
        <f t="shared" si="72"/>
        <v>0</v>
      </c>
      <c r="W677" s="6">
        <f t="shared" si="75"/>
        <v>0</v>
      </c>
    </row>
    <row r="678" spans="1:23" ht="18" customHeight="1" x14ac:dyDescent="0.25">
      <c r="A678" s="94">
        <f t="shared" si="76"/>
        <v>0</v>
      </c>
      <c r="B678" s="94">
        <f>DATA!B679</f>
        <v>0</v>
      </c>
      <c r="C678" s="95">
        <f>DATA!C679</f>
        <v>0</v>
      </c>
      <c r="D678" s="95">
        <f>DATA!D679</f>
        <v>0</v>
      </c>
      <c r="E678" s="98"/>
      <c r="F678" s="98"/>
      <c r="G678" s="98"/>
      <c r="H678" s="98"/>
      <c r="I678" s="99"/>
      <c r="J678" s="96" t="str">
        <f t="shared" si="70"/>
        <v/>
      </c>
      <c r="K678" s="97" t="str">
        <f t="shared" si="73"/>
        <v/>
      </c>
      <c r="L678" s="100"/>
      <c r="M678" s="100"/>
      <c r="N678" s="100"/>
      <c r="O678" s="100"/>
      <c r="P678" s="100"/>
      <c r="Q678" s="100"/>
      <c r="R678" s="6">
        <f>IFERROR(IF(A678&gt;=1,VLOOKUP(E678,HOME!$AG$2:$AH$13,2,0),0),0)</f>
        <v>0</v>
      </c>
      <c r="S678" s="6">
        <f>IFERROR(IF(A678&gt;=1,VLOOKUP(F678,HOME!$AE$2:$AF$4,2,0),0),0)</f>
        <v>0</v>
      </c>
      <c r="T678" s="6">
        <f t="shared" si="71"/>
        <v>0</v>
      </c>
      <c r="U678" s="6">
        <f t="shared" si="74"/>
        <v>0</v>
      </c>
      <c r="V678" s="6">
        <f t="shared" si="72"/>
        <v>0</v>
      </c>
      <c r="W678" s="6">
        <f t="shared" si="75"/>
        <v>0</v>
      </c>
    </row>
    <row r="679" spans="1:23" ht="18" customHeight="1" x14ac:dyDescent="0.25">
      <c r="A679" s="94">
        <f t="shared" si="76"/>
        <v>0</v>
      </c>
      <c r="B679" s="94">
        <f>DATA!B680</f>
        <v>0</v>
      </c>
      <c r="C679" s="95">
        <f>DATA!C680</f>
        <v>0</v>
      </c>
      <c r="D679" s="95">
        <f>DATA!D680</f>
        <v>0</v>
      </c>
      <c r="E679" s="98"/>
      <c r="F679" s="98"/>
      <c r="G679" s="98"/>
      <c r="H679" s="98"/>
      <c r="I679" s="99"/>
      <c r="J679" s="96" t="str">
        <f t="shared" si="70"/>
        <v/>
      </c>
      <c r="K679" s="97" t="str">
        <f t="shared" si="73"/>
        <v/>
      </c>
      <c r="L679" s="100"/>
      <c r="M679" s="100"/>
      <c r="N679" s="100"/>
      <c r="O679" s="100"/>
      <c r="P679" s="100"/>
      <c r="Q679" s="100"/>
      <c r="R679" s="6">
        <f>IFERROR(IF(A679&gt;=1,VLOOKUP(E679,HOME!$AG$2:$AH$13,2,0),0),0)</f>
        <v>0</v>
      </c>
      <c r="S679" s="6">
        <f>IFERROR(IF(A679&gt;=1,VLOOKUP(F679,HOME!$AE$2:$AF$4,2,0),0),0)</f>
        <v>0</v>
      </c>
      <c r="T679" s="6">
        <f t="shared" si="71"/>
        <v>0</v>
      </c>
      <c r="U679" s="6">
        <f t="shared" si="74"/>
        <v>0</v>
      </c>
      <c r="V679" s="6">
        <f t="shared" si="72"/>
        <v>0</v>
      </c>
      <c r="W679" s="6">
        <f t="shared" si="75"/>
        <v>0</v>
      </c>
    </row>
    <row r="680" spans="1:23" ht="18" customHeight="1" x14ac:dyDescent="0.25">
      <c r="A680" s="94">
        <f t="shared" si="76"/>
        <v>0</v>
      </c>
      <c r="B680" s="94">
        <f>DATA!B681</f>
        <v>0</v>
      </c>
      <c r="C680" s="95">
        <f>DATA!C681</f>
        <v>0</v>
      </c>
      <c r="D680" s="95">
        <f>DATA!D681</f>
        <v>0</v>
      </c>
      <c r="E680" s="98"/>
      <c r="F680" s="98"/>
      <c r="G680" s="98"/>
      <c r="H680" s="98"/>
      <c r="I680" s="99"/>
      <c r="J680" s="96" t="str">
        <f t="shared" si="70"/>
        <v/>
      </c>
      <c r="K680" s="97" t="str">
        <f t="shared" si="73"/>
        <v/>
      </c>
      <c r="L680" s="100"/>
      <c r="M680" s="100"/>
      <c r="N680" s="100"/>
      <c r="O680" s="100"/>
      <c r="P680" s="100"/>
      <c r="Q680" s="100"/>
      <c r="R680" s="6">
        <f>IFERROR(IF(A680&gt;=1,VLOOKUP(E680,HOME!$AG$2:$AH$13,2,0),0),0)</f>
        <v>0</v>
      </c>
      <c r="S680" s="6">
        <f>IFERROR(IF(A680&gt;=1,VLOOKUP(F680,HOME!$AE$2:$AF$4,2,0),0),0)</f>
        <v>0</v>
      </c>
      <c r="T680" s="6">
        <f t="shared" si="71"/>
        <v>0</v>
      </c>
      <c r="U680" s="6">
        <f t="shared" si="74"/>
        <v>0</v>
      </c>
      <c r="V680" s="6">
        <f t="shared" si="72"/>
        <v>0</v>
      </c>
      <c r="W680" s="6">
        <f t="shared" si="75"/>
        <v>0</v>
      </c>
    </row>
    <row r="681" spans="1:23" ht="18" customHeight="1" x14ac:dyDescent="0.25">
      <c r="A681" s="94">
        <f t="shared" si="76"/>
        <v>0</v>
      </c>
      <c r="B681" s="94">
        <f>DATA!B682</f>
        <v>0</v>
      </c>
      <c r="C681" s="95">
        <f>DATA!C682</f>
        <v>0</v>
      </c>
      <c r="D681" s="95">
        <f>DATA!D682</f>
        <v>0</v>
      </c>
      <c r="E681" s="98"/>
      <c r="F681" s="98"/>
      <c r="G681" s="98"/>
      <c r="H681" s="98"/>
      <c r="I681" s="99"/>
      <c r="J681" s="96" t="str">
        <f t="shared" si="70"/>
        <v/>
      </c>
      <c r="K681" s="97" t="str">
        <f t="shared" si="73"/>
        <v/>
      </c>
      <c r="L681" s="100"/>
      <c r="M681" s="100"/>
      <c r="N681" s="100"/>
      <c r="O681" s="100"/>
      <c r="P681" s="100"/>
      <c r="Q681" s="100"/>
      <c r="R681" s="6">
        <f>IFERROR(IF(A681&gt;=1,VLOOKUP(E681,HOME!$AG$2:$AH$13,2,0),0),0)</f>
        <v>0</v>
      </c>
      <c r="S681" s="6">
        <f>IFERROR(IF(A681&gt;=1,VLOOKUP(F681,HOME!$AE$2:$AF$4,2,0),0),0)</f>
        <v>0</v>
      </c>
      <c r="T681" s="6">
        <f t="shared" si="71"/>
        <v>0</v>
      </c>
      <c r="U681" s="6">
        <f t="shared" si="74"/>
        <v>0</v>
      </c>
      <c r="V681" s="6">
        <f t="shared" si="72"/>
        <v>0</v>
      </c>
      <c r="W681" s="6">
        <f t="shared" si="75"/>
        <v>0</v>
      </c>
    </row>
    <row r="682" spans="1:23" ht="18" customHeight="1" x14ac:dyDescent="0.25">
      <c r="A682" s="94">
        <f t="shared" si="76"/>
        <v>0</v>
      </c>
      <c r="B682" s="94">
        <f>DATA!B683</f>
        <v>0</v>
      </c>
      <c r="C682" s="95">
        <f>DATA!C683</f>
        <v>0</v>
      </c>
      <c r="D682" s="95">
        <f>DATA!D683</f>
        <v>0</v>
      </c>
      <c r="E682" s="98"/>
      <c r="F682" s="98"/>
      <c r="G682" s="98"/>
      <c r="H682" s="98"/>
      <c r="I682" s="99"/>
      <c r="J682" s="96" t="str">
        <f t="shared" si="70"/>
        <v/>
      </c>
      <c r="K682" s="97" t="str">
        <f t="shared" si="73"/>
        <v/>
      </c>
      <c r="L682" s="100"/>
      <c r="M682" s="100"/>
      <c r="N682" s="100"/>
      <c r="O682" s="100"/>
      <c r="P682" s="100"/>
      <c r="Q682" s="100"/>
      <c r="R682" s="6">
        <f>IFERROR(IF(A682&gt;=1,VLOOKUP(E682,HOME!$AG$2:$AH$13,2,0),0),0)</f>
        <v>0</v>
      </c>
      <c r="S682" s="6">
        <f>IFERROR(IF(A682&gt;=1,VLOOKUP(F682,HOME!$AE$2:$AF$4,2,0),0),0)</f>
        <v>0</v>
      </c>
      <c r="T682" s="6">
        <f t="shared" si="71"/>
        <v>0</v>
      </c>
      <c r="U682" s="6">
        <f t="shared" si="74"/>
        <v>0</v>
      </c>
      <c r="V682" s="6">
        <f t="shared" si="72"/>
        <v>0</v>
      </c>
      <c r="W682" s="6">
        <f t="shared" si="75"/>
        <v>0</v>
      </c>
    </row>
    <row r="683" spans="1:23" ht="18" customHeight="1" x14ac:dyDescent="0.25">
      <c r="A683" s="94">
        <f t="shared" si="76"/>
        <v>0</v>
      </c>
      <c r="B683" s="94">
        <f>DATA!B684</f>
        <v>0</v>
      </c>
      <c r="C683" s="95">
        <f>DATA!C684</f>
        <v>0</v>
      </c>
      <c r="D683" s="95">
        <f>DATA!D684</f>
        <v>0</v>
      </c>
      <c r="E683" s="98"/>
      <c r="F683" s="98"/>
      <c r="G683" s="98"/>
      <c r="H683" s="98"/>
      <c r="I683" s="99"/>
      <c r="J683" s="96" t="str">
        <f t="shared" si="70"/>
        <v/>
      </c>
      <c r="K683" s="97" t="str">
        <f t="shared" si="73"/>
        <v/>
      </c>
      <c r="L683" s="100"/>
      <c r="M683" s="100"/>
      <c r="N683" s="100"/>
      <c r="O683" s="100"/>
      <c r="P683" s="100"/>
      <c r="Q683" s="100"/>
      <c r="R683" s="6">
        <f>IFERROR(IF(A683&gt;=1,VLOOKUP(E683,HOME!$AG$2:$AH$13,2,0),0),0)</f>
        <v>0</v>
      </c>
      <c r="S683" s="6">
        <f>IFERROR(IF(A683&gt;=1,VLOOKUP(F683,HOME!$AE$2:$AF$4,2,0),0),0)</f>
        <v>0</v>
      </c>
      <c r="T683" s="6">
        <f t="shared" si="71"/>
        <v>0</v>
      </c>
      <c r="U683" s="6">
        <f t="shared" si="74"/>
        <v>0</v>
      </c>
      <c r="V683" s="6">
        <f t="shared" si="72"/>
        <v>0</v>
      </c>
      <c r="W683" s="6">
        <f t="shared" si="75"/>
        <v>0</v>
      </c>
    </row>
    <row r="684" spans="1:23" ht="18" customHeight="1" x14ac:dyDescent="0.25">
      <c r="A684" s="94">
        <f t="shared" si="76"/>
        <v>0</v>
      </c>
      <c r="B684" s="94">
        <f>DATA!B685</f>
        <v>0</v>
      </c>
      <c r="C684" s="95">
        <f>DATA!C685</f>
        <v>0</v>
      </c>
      <c r="D684" s="95">
        <f>DATA!D685</f>
        <v>0</v>
      </c>
      <c r="E684" s="98"/>
      <c r="F684" s="98"/>
      <c r="G684" s="98"/>
      <c r="H684" s="98"/>
      <c r="I684" s="99"/>
      <c r="J684" s="96" t="str">
        <f t="shared" si="70"/>
        <v/>
      </c>
      <c r="K684" s="97" t="str">
        <f t="shared" si="73"/>
        <v/>
      </c>
      <c r="L684" s="100"/>
      <c r="M684" s="100"/>
      <c r="N684" s="100"/>
      <c r="O684" s="100"/>
      <c r="P684" s="100"/>
      <c r="Q684" s="100"/>
      <c r="R684" s="6">
        <f>IFERROR(IF(A684&gt;=1,VLOOKUP(E684,HOME!$AG$2:$AH$13,2,0),0),0)</f>
        <v>0</v>
      </c>
      <c r="S684" s="6">
        <f>IFERROR(IF(A684&gt;=1,VLOOKUP(F684,HOME!$AE$2:$AF$4,2,0),0),0)</f>
        <v>0</v>
      </c>
      <c r="T684" s="6">
        <f t="shared" si="71"/>
        <v>0</v>
      </c>
      <c r="U684" s="6">
        <f t="shared" si="74"/>
        <v>0</v>
      </c>
      <c r="V684" s="6">
        <f t="shared" si="72"/>
        <v>0</v>
      </c>
      <c r="W684" s="6">
        <f t="shared" si="75"/>
        <v>0</v>
      </c>
    </row>
    <row r="685" spans="1:23" ht="18" customHeight="1" x14ac:dyDescent="0.25">
      <c r="A685" s="94">
        <f t="shared" si="76"/>
        <v>0</v>
      </c>
      <c r="B685" s="94">
        <f>DATA!B686</f>
        <v>0</v>
      </c>
      <c r="C685" s="95">
        <f>DATA!C686</f>
        <v>0</v>
      </c>
      <c r="D685" s="95">
        <f>DATA!D686</f>
        <v>0</v>
      </c>
      <c r="E685" s="98"/>
      <c r="F685" s="98"/>
      <c r="G685" s="98"/>
      <c r="H685" s="98"/>
      <c r="I685" s="99"/>
      <c r="J685" s="96" t="str">
        <f t="shared" si="70"/>
        <v/>
      </c>
      <c r="K685" s="97" t="str">
        <f t="shared" si="73"/>
        <v/>
      </c>
      <c r="L685" s="100"/>
      <c r="M685" s="100"/>
      <c r="N685" s="100"/>
      <c r="O685" s="100"/>
      <c r="P685" s="100"/>
      <c r="Q685" s="100"/>
      <c r="R685" s="6">
        <f>IFERROR(IF(A685&gt;=1,VLOOKUP(E685,HOME!$AG$2:$AH$13,2,0),0),0)</f>
        <v>0</v>
      </c>
      <c r="S685" s="6">
        <f>IFERROR(IF(A685&gt;=1,VLOOKUP(F685,HOME!$AE$2:$AF$4,2,0),0),0)</f>
        <v>0</v>
      </c>
      <c r="T685" s="6">
        <f t="shared" si="71"/>
        <v>0</v>
      </c>
      <c r="U685" s="6">
        <f t="shared" si="74"/>
        <v>0</v>
      </c>
      <c r="V685" s="6">
        <f t="shared" si="72"/>
        <v>0</v>
      </c>
      <c r="W685" s="6">
        <f t="shared" si="75"/>
        <v>0</v>
      </c>
    </row>
    <row r="686" spans="1:23" ht="18" customHeight="1" x14ac:dyDescent="0.25">
      <c r="A686" s="94">
        <f t="shared" si="76"/>
        <v>0</v>
      </c>
      <c r="B686" s="94">
        <f>DATA!B687</f>
        <v>0</v>
      </c>
      <c r="C686" s="95">
        <f>DATA!C687</f>
        <v>0</v>
      </c>
      <c r="D686" s="95">
        <f>DATA!D687</f>
        <v>0</v>
      </c>
      <c r="E686" s="98"/>
      <c r="F686" s="98"/>
      <c r="G686" s="98"/>
      <c r="H686" s="98"/>
      <c r="I686" s="99"/>
      <c r="J686" s="96" t="str">
        <f t="shared" si="70"/>
        <v/>
      </c>
      <c r="K686" s="97" t="str">
        <f t="shared" si="73"/>
        <v/>
      </c>
      <c r="L686" s="100"/>
      <c r="M686" s="100"/>
      <c r="N686" s="100"/>
      <c r="O686" s="100"/>
      <c r="P686" s="100"/>
      <c r="Q686" s="100"/>
      <c r="R686" s="6">
        <f>IFERROR(IF(A686&gt;=1,VLOOKUP(E686,HOME!$AG$2:$AH$13,2,0),0),0)</f>
        <v>0</v>
      </c>
      <c r="S686" s="6">
        <f>IFERROR(IF(A686&gt;=1,VLOOKUP(F686,HOME!$AE$2:$AF$4,2,0),0),0)</f>
        <v>0</v>
      </c>
      <c r="T686" s="6">
        <f t="shared" si="71"/>
        <v>0</v>
      </c>
      <c r="U686" s="6">
        <f t="shared" si="74"/>
        <v>0</v>
      </c>
      <c r="V686" s="6">
        <f t="shared" si="72"/>
        <v>0</v>
      </c>
      <c r="W686" s="6">
        <f t="shared" si="75"/>
        <v>0</v>
      </c>
    </row>
    <row r="687" spans="1:23" ht="18" customHeight="1" x14ac:dyDescent="0.25">
      <c r="A687" s="94">
        <f t="shared" si="76"/>
        <v>0</v>
      </c>
      <c r="B687" s="94">
        <f>DATA!B688</f>
        <v>0</v>
      </c>
      <c r="C687" s="95">
        <f>DATA!C688</f>
        <v>0</v>
      </c>
      <c r="D687" s="95">
        <f>DATA!D688</f>
        <v>0</v>
      </c>
      <c r="E687" s="98"/>
      <c r="F687" s="98"/>
      <c r="G687" s="98"/>
      <c r="H687" s="98"/>
      <c r="I687" s="99"/>
      <c r="J687" s="96" t="str">
        <f t="shared" si="70"/>
        <v/>
      </c>
      <c r="K687" s="97" t="str">
        <f t="shared" si="73"/>
        <v/>
      </c>
      <c r="L687" s="100"/>
      <c r="M687" s="100"/>
      <c r="N687" s="100"/>
      <c r="O687" s="100"/>
      <c r="P687" s="100"/>
      <c r="Q687" s="100"/>
      <c r="R687" s="6">
        <f>IFERROR(IF(A687&gt;=1,VLOOKUP(E687,HOME!$AG$2:$AH$13,2,0),0),0)</f>
        <v>0</v>
      </c>
      <c r="S687" s="6">
        <f>IFERROR(IF(A687&gt;=1,VLOOKUP(F687,HOME!$AE$2:$AF$4,2,0),0),0)</f>
        <v>0</v>
      </c>
      <c r="T687" s="6">
        <f t="shared" si="71"/>
        <v>0</v>
      </c>
      <c r="U687" s="6">
        <f t="shared" si="74"/>
        <v>0</v>
      </c>
      <c r="V687" s="6">
        <f t="shared" si="72"/>
        <v>0</v>
      </c>
      <c r="W687" s="6">
        <f t="shared" si="75"/>
        <v>0</v>
      </c>
    </row>
    <row r="688" spans="1:23" ht="18" customHeight="1" x14ac:dyDescent="0.25">
      <c r="A688" s="94">
        <f t="shared" si="76"/>
        <v>0</v>
      </c>
      <c r="B688" s="94">
        <f>DATA!B689</f>
        <v>0</v>
      </c>
      <c r="C688" s="95">
        <f>DATA!C689</f>
        <v>0</v>
      </c>
      <c r="D688" s="95">
        <f>DATA!D689</f>
        <v>0</v>
      </c>
      <c r="E688" s="98"/>
      <c r="F688" s="98"/>
      <c r="G688" s="98"/>
      <c r="H688" s="98"/>
      <c r="I688" s="99"/>
      <c r="J688" s="96" t="str">
        <f t="shared" si="70"/>
        <v/>
      </c>
      <c r="K688" s="97" t="str">
        <f t="shared" si="73"/>
        <v/>
      </c>
      <c r="L688" s="100"/>
      <c r="M688" s="100"/>
      <c r="N688" s="100"/>
      <c r="O688" s="100"/>
      <c r="P688" s="100"/>
      <c r="Q688" s="100"/>
      <c r="R688" s="6">
        <f>IFERROR(IF(A688&gt;=1,VLOOKUP(E688,HOME!$AG$2:$AH$13,2,0),0),0)</f>
        <v>0</v>
      </c>
      <c r="S688" s="6">
        <f>IFERROR(IF(A688&gt;=1,VLOOKUP(F688,HOME!$AE$2:$AF$4,2,0),0),0)</f>
        <v>0</v>
      </c>
      <c r="T688" s="6">
        <f t="shared" si="71"/>
        <v>0</v>
      </c>
      <c r="U688" s="6">
        <f t="shared" si="74"/>
        <v>0</v>
      </c>
      <c r="V688" s="6">
        <f t="shared" si="72"/>
        <v>0</v>
      </c>
      <c r="W688" s="6">
        <f t="shared" si="75"/>
        <v>0</v>
      </c>
    </row>
    <row r="689" spans="1:23" ht="18" customHeight="1" x14ac:dyDescent="0.25">
      <c r="A689" s="94">
        <f t="shared" si="76"/>
        <v>0</v>
      </c>
      <c r="B689" s="94">
        <f>DATA!B690</f>
        <v>0</v>
      </c>
      <c r="C689" s="95">
        <f>DATA!C690</f>
        <v>0</v>
      </c>
      <c r="D689" s="95">
        <f>DATA!D690</f>
        <v>0</v>
      </c>
      <c r="E689" s="98"/>
      <c r="F689" s="98"/>
      <c r="G689" s="98"/>
      <c r="H689" s="98"/>
      <c r="I689" s="99"/>
      <c r="J689" s="96" t="str">
        <f t="shared" si="70"/>
        <v/>
      </c>
      <c r="K689" s="97" t="str">
        <f t="shared" si="73"/>
        <v/>
      </c>
      <c r="L689" s="100"/>
      <c r="M689" s="100"/>
      <c r="N689" s="100"/>
      <c r="O689" s="100"/>
      <c r="P689" s="100"/>
      <c r="Q689" s="100"/>
      <c r="R689" s="6">
        <f>IFERROR(IF(A689&gt;=1,VLOOKUP(E689,HOME!$AG$2:$AH$13,2,0),0),0)</f>
        <v>0</v>
      </c>
      <c r="S689" s="6">
        <f>IFERROR(IF(A689&gt;=1,VLOOKUP(F689,HOME!$AE$2:$AF$4,2,0),0),0)</f>
        <v>0</v>
      </c>
      <c r="T689" s="6">
        <f t="shared" si="71"/>
        <v>0</v>
      </c>
      <c r="U689" s="6">
        <f t="shared" si="74"/>
        <v>0</v>
      </c>
      <c r="V689" s="6">
        <f t="shared" si="72"/>
        <v>0</v>
      </c>
      <c r="W689" s="6">
        <f t="shared" si="75"/>
        <v>0</v>
      </c>
    </row>
    <row r="690" spans="1:23" ht="18" customHeight="1" x14ac:dyDescent="0.25">
      <c r="A690" s="94">
        <f t="shared" si="76"/>
        <v>0</v>
      </c>
      <c r="B690" s="94">
        <f>DATA!B691</f>
        <v>0</v>
      </c>
      <c r="C690" s="95">
        <f>DATA!C691</f>
        <v>0</v>
      </c>
      <c r="D690" s="95">
        <f>DATA!D691</f>
        <v>0</v>
      </c>
      <c r="E690" s="98"/>
      <c r="F690" s="98"/>
      <c r="G690" s="98"/>
      <c r="H690" s="98"/>
      <c r="I690" s="99"/>
      <c r="J690" s="96" t="str">
        <f t="shared" si="70"/>
        <v/>
      </c>
      <c r="K690" s="97" t="str">
        <f t="shared" si="73"/>
        <v/>
      </c>
      <c r="L690" s="100"/>
      <c r="M690" s="100"/>
      <c r="N690" s="100"/>
      <c r="O690" s="100"/>
      <c r="P690" s="100"/>
      <c r="Q690" s="100"/>
      <c r="R690" s="6">
        <f>IFERROR(IF(A690&gt;=1,VLOOKUP(E690,HOME!$AG$2:$AH$13,2,0),0),0)</f>
        <v>0</v>
      </c>
      <c r="S690" s="6">
        <f>IFERROR(IF(A690&gt;=1,VLOOKUP(F690,HOME!$AE$2:$AF$4,2,0),0),0)</f>
        <v>0</v>
      </c>
      <c r="T690" s="6">
        <f t="shared" si="71"/>
        <v>0</v>
      </c>
      <c r="U690" s="6">
        <f t="shared" si="74"/>
        <v>0</v>
      </c>
      <c r="V690" s="6">
        <f t="shared" si="72"/>
        <v>0</v>
      </c>
      <c r="W690" s="6">
        <f t="shared" si="75"/>
        <v>0</v>
      </c>
    </row>
    <row r="691" spans="1:23" ht="18" customHeight="1" x14ac:dyDescent="0.25">
      <c r="A691" s="94">
        <f t="shared" si="76"/>
        <v>0</v>
      </c>
      <c r="B691" s="94">
        <f>DATA!B692</f>
        <v>0</v>
      </c>
      <c r="C691" s="95">
        <f>DATA!C692</f>
        <v>0</v>
      </c>
      <c r="D691" s="95">
        <f>DATA!D692</f>
        <v>0</v>
      </c>
      <c r="E691" s="98"/>
      <c r="F691" s="98"/>
      <c r="G691" s="98"/>
      <c r="H691" s="98"/>
      <c r="I691" s="99"/>
      <c r="J691" s="96" t="str">
        <f t="shared" si="70"/>
        <v/>
      </c>
      <c r="K691" s="97" t="str">
        <f t="shared" si="73"/>
        <v/>
      </c>
      <c r="L691" s="100"/>
      <c r="M691" s="100"/>
      <c r="N691" s="100"/>
      <c r="O691" s="100"/>
      <c r="P691" s="100"/>
      <c r="Q691" s="100"/>
      <c r="R691" s="6">
        <f>IFERROR(IF(A691&gt;=1,VLOOKUP(E691,HOME!$AG$2:$AH$13,2,0),0),0)</f>
        <v>0</v>
      </c>
      <c r="S691" s="6">
        <f>IFERROR(IF(A691&gt;=1,VLOOKUP(F691,HOME!$AE$2:$AF$4,2,0),0),0)</f>
        <v>0</v>
      </c>
      <c r="T691" s="6">
        <f t="shared" si="71"/>
        <v>0</v>
      </c>
      <c r="U691" s="6">
        <f t="shared" si="74"/>
        <v>0</v>
      </c>
      <c r="V691" s="6">
        <f t="shared" si="72"/>
        <v>0</v>
      </c>
      <c r="W691" s="6">
        <f t="shared" si="75"/>
        <v>0</v>
      </c>
    </row>
    <row r="692" spans="1:23" ht="18" customHeight="1" x14ac:dyDescent="0.25">
      <c r="A692" s="94">
        <f t="shared" si="76"/>
        <v>0</v>
      </c>
      <c r="B692" s="94">
        <f>DATA!B693</f>
        <v>0</v>
      </c>
      <c r="C692" s="95">
        <f>DATA!C693</f>
        <v>0</v>
      </c>
      <c r="D692" s="95">
        <f>DATA!D693</f>
        <v>0</v>
      </c>
      <c r="E692" s="98"/>
      <c r="F692" s="98"/>
      <c r="G692" s="98"/>
      <c r="H692" s="98"/>
      <c r="I692" s="99"/>
      <c r="J692" s="96" t="str">
        <f t="shared" si="70"/>
        <v/>
      </c>
      <c r="K692" s="97" t="str">
        <f t="shared" si="73"/>
        <v/>
      </c>
      <c r="L692" s="100"/>
      <c r="M692" s="100"/>
      <c r="N692" s="100"/>
      <c r="O692" s="100"/>
      <c r="P692" s="100"/>
      <c r="Q692" s="100"/>
      <c r="R692" s="6">
        <f>IFERROR(IF(A692&gt;=1,VLOOKUP(E692,HOME!$AG$2:$AH$13,2,0),0),0)</f>
        <v>0</v>
      </c>
      <c r="S692" s="6">
        <f>IFERROR(IF(A692&gt;=1,VLOOKUP(F692,HOME!$AE$2:$AF$4,2,0),0),0)</f>
        <v>0</v>
      </c>
      <c r="T692" s="6">
        <f t="shared" si="71"/>
        <v>0</v>
      </c>
      <c r="U692" s="6">
        <f t="shared" si="74"/>
        <v>0</v>
      </c>
      <c r="V692" s="6">
        <f t="shared" si="72"/>
        <v>0</v>
      </c>
      <c r="W692" s="6">
        <f t="shared" si="75"/>
        <v>0</v>
      </c>
    </row>
    <row r="693" spans="1:23" ht="18" customHeight="1" x14ac:dyDescent="0.25">
      <c r="A693" s="94">
        <f t="shared" si="76"/>
        <v>0</v>
      </c>
      <c r="B693" s="94">
        <f>DATA!B694</f>
        <v>0</v>
      </c>
      <c r="C693" s="95">
        <f>DATA!C694</f>
        <v>0</v>
      </c>
      <c r="D693" s="95">
        <f>DATA!D694</f>
        <v>0</v>
      </c>
      <c r="E693" s="98"/>
      <c r="F693" s="98"/>
      <c r="G693" s="98"/>
      <c r="H693" s="98"/>
      <c r="I693" s="99"/>
      <c r="J693" s="96" t="str">
        <f t="shared" si="70"/>
        <v/>
      </c>
      <c r="K693" s="97" t="str">
        <f t="shared" si="73"/>
        <v/>
      </c>
      <c r="L693" s="100"/>
      <c r="M693" s="100"/>
      <c r="N693" s="100"/>
      <c r="O693" s="100"/>
      <c r="P693" s="100"/>
      <c r="Q693" s="100"/>
      <c r="R693" s="6">
        <f>IFERROR(IF(A693&gt;=1,VLOOKUP(E693,HOME!$AG$2:$AH$13,2,0),0),0)</f>
        <v>0</v>
      </c>
      <c r="S693" s="6">
        <f>IFERROR(IF(A693&gt;=1,VLOOKUP(F693,HOME!$AE$2:$AF$4,2,0),0),0)</f>
        <v>0</v>
      </c>
      <c r="T693" s="6">
        <f t="shared" si="71"/>
        <v>0</v>
      </c>
      <c r="U693" s="6">
        <f t="shared" si="74"/>
        <v>0</v>
      </c>
      <c r="V693" s="6">
        <f t="shared" si="72"/>
        <v>0</v>
      </c>
      <c r="W693" s="6">
        <f t="shared" si="75"/>
        <v>0</v>
      </c>
    </row>
    <row r="694" spans="1:23" ht="18" customHeight="1" x14ac:dyDescent="0.25">
      <c r="A694" s="94">
        <f t="shared" si="76"/>
        <v>0</v>
      </c>
      <c r="B694" s="94">
        <f>DATA!B695</f>
        <v>0</v>
      </c>
      <c r="C694" s="95">
        <f>DATA!C695</f>
        <v>0</v>
      </c>
      <c r="D694" s="95">
        <f>DATA!D695</f>
        <v>0</v>
      </c>
      <c r="E694" s="98"/>
      <c r="F694" s="98"/>
      <c r="G694" s="98"/>
      <c r="H694" s="98"/>
      <c r="I694" s="99"/>
      <c r="J694" s="96" t="str">
        <f t="shared" si="70"/>
        <v/>
      </c>
      <c r="K694" s="97" t="str">
        <f t="shared" si="73"/>
        <v/>
      </c>
      <c r="L694" s="100"/>
      <c r="M694" s="100"/>
      <c r="N694" s="100"/>
      <c r="O694" s="100"/>
      <c r="P694" s="100"/>
      <c r="Q694" s="100"/>
      <c r="R694" s="6">
        <f>IFERROR(IF(A694&gt;=1,VLOOKUP(E694,HOME!$AG$2:$AH$13,2,0),0),0)</f>
        <v>0</v>
      </c>
      <c r="S694" s="6">
        <f>IFERROR(IF(A694&gt;=1,VLOOKUP(F694,HOME!$AE$2:$AF$4,2,0),0),0)</f>
        <v>0</v>
      </c>
      <c r="T694" s="6">
        <f t="shared" si="71"/>
        <v>0</v>
      </c>
      <c r="U694" s="6">
        <f t="shared" si="74"/>
        <v>0</v>
      </c>
      <c r="V694" s="6">
        <f t="shared" si="72"/>
        <v>0</v>
      </c>
      <c r="W694" s="6">
        <f t="shared" si="75"/>
        <v>0</v>
      </c>
    </row>
    <row r="695" spans="1:23" ht="18" customHeight="1" x14ac:dyDescent="0.25">
      <c r="A695" s="94">
        <f t="shared" si="76"/>
        <v>0</v>
      </c>
      <c r="B695" s="94">
        <f>DATA!B696</f>
        <v>0</v>
      </c>
      <c r="C695" s="95">
        <f>DATA!C696</f>
        <v>0</v>
      </c>
      <c r="D695" s="95">
        <f>DATA!D696</f>
        <v>0</v>
      </c>
      <c r="E695" s="98"/>
      <c r="F695" s="98"/>
      <c r="G695" s="98"/>
      <c r="H695" s="98"/>
      <c r="I695" s="99"/>
      <c r="J695" s="96" t="str">
        <f t="shared" si="70"/>
        <v/>
      </c>
      <c r="K695" s="97" t="str">
        <f t="shared" si="73"/>
        <v/>
      </c>
      <c r="L695" s="100"/>
      <c r="M695" s="100"/>
      <c r="N695" s="100"/>
      <c r="O695" s="100"/>
      <c r="P695" s="100"/>
      <c r="Q695" s="100"/>
      <c r="R695" s="6">
        <f>IFERROR(IF(A695&gt;=1,VLOOKUP(E695,HOME!$AG$2:$AH$13,2,0),0),0)</f>
        <v>0</v>
      </c>
      <c r="S695" s="6">
        <f>IFERROR(IF(A695&gt;=1,VLOOKUP(F695,HOME!$AE$2:$AF$4,2,0),0),0)</f>
        <v>0</v>
      </c>
      <c r="T695" s="6">
        <f t="shared" si="71"/>
        <v>0</v>
      </c>
      <c r="U695" s="6">
        <f t="shared" si="74"/>
        <v>0</v>
      </c>
      <c r="V695" s="6">
        <f t="shared" si="72"/>
        <v>0</v>
      </c>
      <c r="W695" s="6">
        <f t="shared" si="75"/>
        <v>0</v>
      </c>
    </row>
    <row r="696" spans="1:23" ht="18" customHeight="1" x14ac:dyDescent="0.25">
      <c r="A696" s="94">
        <f t="shared" si="76"/>
        <v>0</v>
      </c>
      <c r="B696" s="94">
        <f>DATA!B697</f>
        <v>0</v>
      </c>
      <c r="C696" s="95">
        <f>DATA!C697</f>
        <v>0</v>
      </c>
      <c r="D696" s="95">
        <f>DATA!D697</f>
        <v>0</v>
      </c>
      <c r="E696" s="98"/>
      <c r="F696" s="98"/>
      <c r="G696" s="98"/>
      <c r="H696" s="98"/>
      <c r="I696" s="99"/>
      <c r="J696" s="96" t="str">
        <f t="shared" si="70"/>
        <v/>
      </c>
      <c r="K696" s="97" t="str">
        <f t="shared" si="73"/>
        <v/>
      </c>
      <c r="L696" s="100"/>
      <c r="M696" s="100"/>
      <c r="N696" s="100"/>
      <c r="O696" s="100"/>
      <c r="P696" s="100"/>
      <c r="Q696" s="100"/>
      <c r="R696" s="6">
        <f>IFERROR(IF(A696&gt;=1,VLOOKUP(E696,HOME!$AG$2:$AH$13,2,0),0),0)</f>
        <v>0</v>
      </c>
      <c r="S696" s="6">
        <f>IFERROR(IF(A696&gt;=1,VLOOKUP(F696,HOME!$AE$2:$AF$4,2,0),0),0)</f>
        <v>0</v>
      </c>
      <c r="T696" s="6">
        <f t="shared" si="71"/>
        <v>0</v>
      </c>
      <c r="U696" s="6">
        <f t="shared" si="74"/>
        <v>0</v>
      </c>
      <c r="V696" s="6">
        <f t="shared" si="72"/>
        <v>0</v>
      </c>
      <c r="W696" s="6">
        <f t="shared" si="75"/>
        <v>0</v>
      </c>
    </row>
    <row r="697" spans="1:23" ht="18" customHeight="1" x14ac:dyDescent="0.25">
      <c r="A697" s="94">
        <f t="shared" si="76"/>
        <v>0</v>
      </c>
      <c r="B697" s="94">
        <f>DATA!B698</f>
        <v>0</v>
      </c>
      <c r="C697" s="95">
        <f>DATA!C698</f>
        <v>0</v>
      </c>
      <c r="D697" s="95">
        <f>DATA!D698</f>
        <v>0</v>
      </c>
      <c r="E697" s="98"/>
      <c r="F697" s="98"/>
      <c r="G697" s="98"/>
      <c r="H697" s="98"/>
      <c r="I697" s="99"/>
      <c r="J697" s="96" t="str">
        <f t="shared" si="70"/>
        <v/>
      </c>
      <c r="K697" s="97" t="str">
        <f t="shared" si="73"/>
        <v/>
      </c>
      <c r="L697" s="100"/>
      <c r="M697" s="100"/>
      <c r="N697" s="100"/>
      <c r="O697" s="100"/>
      <c r="P697" s="100"/>
      <c r="Q697" s="100"/>
      <c r="R697" s="6">
        <f>IFERROR(IF(A697&gt;=1,VLOOKUP(E697,HOME!$AG$2:$AH$13,2,0),0),0)</f>
        <v>0</v>
      </c>
      <c r="S697" s="6">
        <f>IFERROR(IF(A697&gt;=1,VLOOKUP(F697,HOME!$AE$2:$AF$4,2,0),0),0)</f>
        <v>0</v>
      </c>
      <c r="T697" s="6">
        <f t="shared" si="71"/>
        <v>0</v>
      </c>
      <c r="U697" s="6">
        <f t="shared" si="74"/>
        <v>0</v>
      </c>
      <c r="V697" s="6">
        <f t="shared" si="72"/>
        <v>0</v>
      </c>
      <c r="W697" s="6">
        <f t="shared" si="75"/>
        <v>0</v>
      </c>
    </row>
    <row r="698" spans="1:23" ht="18" customHeight="1" x14ac:dyDescent="0.25">
      <c r="A698" s="94">
        <f t="shared" si="76"/>
        <v>0</v>
      </c>
      <c r="B698" s="94">
        <f>DATA!B699</f>
        <v>0</v>
      </c>
      <c r="C698" s="95">
        <f>DATA!C699</f>
        <v>0</v>
      </c>
      <c r="D698" s="95">
        <f>DATA!D699</f>
        <v>0</v>
      </c>
      <c r="E698" s="98"/>
      <c r="F698" s="98"/>
      <c r="G698" s="98"/>
      <c r="H698" s="98"/>
      <c r="I698" s="99"/>
      <c r="J698" s="96" t="str">
        <f t="shared" si="70"/>
        <v/>
      </c>
      <c r="K698" s="97" t="str">
        <f t="shared" si="73"/>
        <v/>
      </c>
      <c r="L698" s="100"/>
      <c r="M698" s="100"/>
      <c r="N698" s="100"/>
      <c r="O698" s="100"/>
      <c r="P698" s="100"/>
      <c r="Q698" s="100"/>
      <c r="R698" s="6">
        <f>IFERROR(IF(A698&gt;=1,VLOOKUP(E698,HOME!$AG$2:$AH$13,2,0),0),0)</f>
        <v>0</v>
      </c>
      <c r="S698" s="6">
        <f>IFERROR(IF(A698&gt;=1,VLOOKUP(F698,HOME!$AE$2:$AF$4,2,0),0),0)</f>
        <v>0</v>
      </c>
      <c r="T698" s="6">
        <f t="shared" si="71"/>
        <v>0</v>
      </c>
      <c r="U698" s="6">
        <f t="shared" si="74"/>
        <v>0</v>
      </c>
      <c r="V698" s="6">
        <f t="shared" si="72"/>
        <v>0</v>
      </c>
      <c r="W698" s="6">
        <f t="shared" si="75"/>
        <v>0</v>
      </c>
    </row>
    <row r="699" spans="1:23" ht="18" customHeight="1" x14ac:dyDescent="0.25">
      <c r="A699" s="94">
        <f t="shared" si="76"/>
        <v>0</v>
      </c>
      <c r="B699" s="94">
        <f>DATA!B700</f>
        <v>0</v>
      </c>
      <c r="C699" s="95">
        <f>DATA!C700</f>
        <v>0</v>
      </c>
      <c r="D699" s="95">
        <f>DATA!D700</f>
        <v>0</v>
      </c>
      <c r="E699" s="98"/>
      <c r="F699" s="98"/>
      <c r="G699" s="98"/>
      <c r="H699" s="98"/>
      <c r="I699" s="99"/>
      <c r="J699" s="96" t="str">
        <f t="shared" si="70"/>
        <v/>
      </c>
      <c r="K699" s="97" t="str">
        <f t="shared" si="73"/>
        <v/>
      </c>
      <c r="L699" s="100"/>
      <c r="M699" s="100"/>
      <c r="N699" s="100"/>
      <c r="O699" s="100"/>
      <c r="P699" s="100"/>
      <c r="Q699" s="100"/>
      <c r="R699" s="6">
        <f>IFERROR(IF(A699&gt;=1,VLOOKUP(E699,HOME!$AG$2:$AH$13,2,0),0),0)</f>
        <v>0</v>
      </c>
      <c r="S699" s="6">
        <f>IFERROR(IF(A699&gt;=1,VLOOKUP(F699,HOME!$AE$2:$AF$4,2,0),0),0)</f>
        <v>0</v>
      </c>
      <c r="T699" s="6">
        <f t="shared" si="71"/>
        <v>0</v>
      </c>
      <c r="U699" s="6">
        <f t="shared" si="74"/>
        <v>0</v>
      </c>
      <c r="V699" s="6">
        <f t="shared" si="72"/>
        <v>0</v>
      </c>
      <c r="W699" s="6">
        <f t="shared" si="75"/>
        <v>0</v>
      </c>
    </row>
    <row r="700" spans="1:23" ht="18" customHeight="1" x14ac:dyDescent="0.25">
      <c r="A700" s="94">
        <f t="shared" si="76"/>
        <v>0</v>
      </c>
      <c r="B700" s="94">
        <f>DATA!B701</f>
        <v>0</v>
      </c>
      <c r="C700" s="95">
        <f>DATA!C701</f>
        <v>0</v>
      </c>
      <c r="D700" s="95">
        <f>DATA!D701</f>
        <v>0</v>
      </c>
      <c r="E700" s="98"/>
      <c r="F700" s="98"/>
      <c r="G700" s="98"/>
      <c r="H700" s="98"/>
      <c r="I700" s="99"/>
      <c r="J700" s="96" t="str">
        <f t="shared" si="70"/>
        <v/>
      </c>
      <c r="K700" s="97" t="str">
        <f t="shared" si="73"/>
        <v/>
      </c>
      <c r="L700" s="100"/>
      <c r="M700" s="100"/>
      <c r="N700" s="100"/>
      <c r="O700" s="100"/>
      <c r="P700" s="100"/>
      <c r="Q700" s="100"/>
      <c r="R700" s="6">
        <f>IFERROR(IF(A700&gt;=1,VLOOKUP(E700,HOME!$AG$2:$AH$13,2,0),0),0)</f>
        <v>0</v>
      </c>
      <c r="S700" s="6">
        <f>IFERROR(IF(A700&gt;=1,VLOOKUP(F700,HOME!$AE$2:$AF$4,2,0),0),0)</f>
        <v>0</v>
      </c>
      <c r="T700" s="6">
        <f t="shared" si="71"/>
        <v>0</v>
      </c>
      <c r="U700" s="6">
        <f t="shared" si="74"/>
        <v>0</v>
      </c>
      <c r="V700" s="6">
        <f t="shared" si="72"/>
        <v>0</v>
      </c>
      <c r="W700" s="6">
        <f t="shared" si="75"/>
        <v>0</v>
      </c>
    </row>
    <row r="701" spans="1:23" ht="18" customHeight="1" x14ac:dyDescent="0.25">
      <c r="A701" s="94">
        <f t="shared" si="76"/>
        <v>0</v>
      </c>
      <c r="B701" s="94">
        <f>DATA!B702</f>
        <v>0</v>
      </c>
      <c r="C701" s="95">
        <f>DATA!C702</f>
        <v>0</v>
      </c>
      <c r="D701" s="95">
        <f>DATA!D702</f>
        <v>0</v>
      </c>
      <c r="E701" s="98"/>
      <c r="F701" s="98"/>
      <c r="G701" s="98"/>
      <c r="H701" s="98"/>
      <c r="I701" s="99"/>
      <c r="J701" s="96" t="str">
        <f t="shared" si="70"/>
        <v/>
      </c>
      <c r="K701" s="97" t="str">
        <f t="shared" si="73"/>
        <v/>
      </c>
      <c r="L701" s="100"/>
      <c r="M701" s="100"/>
      <c r="N701" s="100"/>
      <c r="O701" s="100"/>
      <c r="P701" s="100"/>
      <c r="Q701" s="100"/>
      <c r="R701" s="6">
        <f>IFERROR(IF(A701&gt;=1,VLOOKUP(E701,HOME!$AG$2:$AH$13,2,0),0),0)</f>
        <v>0</v>
      </c>
      <c r="S701" s="6">
        <f>IFERROR(IF(A701&gt;=1,VLOOKUP(F701,HOME!$AE$2:$AF$4,2,0),0),0)</f>
        <v>0</v>
      </c>
      <c r="T701" s="6">
        <f t="shared" si="71"/>
        <v>0</v>
      </c>
      <c r="U701" s="6">
        <f t="shared" si="74"/>
        <v>0</v>
      </c>
      <c r="V701" s="6">
        <f t="shared" si="72"/>
        <v>0</v>
      </c>
      <c r="W701" s="6">
        <f t="shared" si="75"/>
        <v>0</v>
      </c>
    </row>
    <row r="702" spans="1:23" ht="18" customHeight="1" x14ac:dyDescent="0.25">
      <c r="A702" s="94">
        <f t="shared" si="76"/>
        <v>0</v>
      </c>
      <c r="B702" s="94">
        <f>DATA!B703</f>
        <v>0</v>
      </c>
      <c r="C702" s="95">
        <f>DATA!C703</f>
        <v>0</v>
      </c>
      <c r="D702" s="95">
        <f>DATA!D703</f>
        <v>0</v>
      </c>
      <c r="E702" s="98"/>
      <c r="F702" s="98"/>
      <c r="G702" s="98"/>
      <c r="H702" s="98"/>
      <c r="I702" s="99"/>
      <c r="J702" s="96" t="str">
        <f t="shared" si="70"/>
        <v/>
      </c>
      <c r="K702" s="97" t="str">
        <f t="shared" si="73"/>
        <v/>
      </c>
      <c r="L702" s="100"/>
      <c r="M702" s="100"/>
      <c r="N702" s="100"/>
      <c r="O702" s="100"/>
      <c r="P702" s="100"/>
      <c r="Q702" s="100"/>
      <c r="R702" s="6">
        <f>IFERROR(IF(A702&gt;=1,VLOOKUP(E702,HOME!$AG$2:$AH$13,2,0),0),0)</f>
        <v>0</v>
      </c>
      <c r="S702" s="6">
        <f>IFERROR(IF(A702&gt;=1,VLOOKUP(F702,HOME!$AE$2:$AF$4,2,0),0),0)</f>
        <v>0</v>
      </c>
      <c r="T702" s="6">
        <f t="shared" si="71"/>
        <v>0</v>
      </c>
      <c r="U702" s="6">
        <f t="shared" si="74"/>
        <v>0</v>
      </c>
      <c r="V702" s="6">
        <f t="shared" si="72"/>
        <v>0</v>
      </c>
      <c r="W702" s="6">
        <f t="shared" si="75"/>
        <v>0</v>
      </c>
    </row>
    <row r="703" spans="1:23" ht="18" customHeight="1" x14ac:dyDescent="0.25">
      <c r="A703" s="94">
        <f t="shared" si="76"/>
        <v>0</v>
      </c>
      <c r="B703" s="94">
        <f>DATA!B704</f>
        <v>0</v>
      </c>
      <c r="C703" s="95">
        <f>DATA!C704</f>
        <v>0</v>
      </c>
      <c r="D703" s="95">
        <f>DATA!D704</f>
        <v>0</v>
      </c>
      <c r="E703" s="98"/>
      <c r="F703" s="98"/>
      <c r="G703" s="98"/>
      <c r="H703" s="98"/>
      <c r="I703" s="99"/>
      <c r="J703" s="96" t="str">
        <f t="shared" si="70"/>
        <v/>
      </c>
      <c r="K703" s="97" t="str">
        <f t="shared" si="73"/>
        <v/>
      </c>
      <c r="L703" s="100"/>
      <c r="M703" s="100"/>
      <c r="N703" s="100"/>
      <c r="O703" s="100"/>
      <c r="P703" s="100"/>
      <c r="Q703" s="100"/>
      <c r="R703" s="6">
        <f>IFERROR(IF(A703&gt;=1,VLOOKUP(E703,HOME!$AG$2:$AH$13,2,0),0),0)</f>
        <v>0</v>
      </c>
      <c r="S703" s="6">
        <f>IFERROR(IF(A703&gt;=1,VLOOKUP(F703,HOME!$AE$2:$AF$4,2,0),0),0)</f>
        <v>0</v>
      </c>
      <c r="T703" s="6">
        <f t="shared" si="71"/>
        <v>0</v>
      </c>
      <c r="U703" s="6">
        <f t="shared" si="74"/>
        <v>0</v>
      </c>
      <c r="V703" s="6">
        <f t="shared" si="72"/>
        <v>0</v>
      </c>
      <c r="W703" s="6">
        <f t="shared" si="75"/>
        <v>0</v>
      </c>
    </row>
    <row r="704" spans="1:23" ht="18" customHeight="1" x14ac:dyDescent="0.25">
      <c r="A704" s="94">
        <f t="shared" si="76"/>
        <v>0</v>
      </c>
      <c r="B704" s="94">
        <f>DATA!B705</f>
        <v>0</v>
      </c>
      <c r="C704" s="95">
        <f>DATA!C705</f>
        <v>0</v>
      </c>
      <c r="D704" s="95">
        <f>DATA!D705</f>
        <v>0</v>
      </c>
      <c r="E704" s="98"/>
      <c r="F704" s="98"/>
      <c r="G704" s="98"/>
      <c r="H704" s="98"/>
      <c r="I704" s="99"/>
      <c r="J704" s="96" t="str">
        <f t="shared" si="70"/>
        <v/>
      </c>
      <c r="K704" s="97" t="str">
        <f t="shared" si="73"/>
        <v/>
      </c>
      <c r="L704" s="100"/>
      <c r="M704" s="100"/>
      <c r="N704" s="100"/>
      <c r="O704" s="100"/>
      <c r="P704" s="100"/>
      <c r="Q704" s="100"/>
      <c r="R704" s="6">
        <f>IFERROR(IF(A704&gt;=1,VLOOKUP(E704,HOME!$AG$2:$AH$13,2,0),0),0)</f>
        <v>0</v>
      </c>
      <c r="S704" s="6">
        <f>IFERROR(IF(A704&gt;=1,VLOOKUP(F704,HOME!$AE$2:$AF$4,2,0),0),0)</f>
        <v>0</v>
      </c>
      <c r="T704" s="6">
        <f t="shared" si="71"/>
        <v>0</v>
      </c>
      <c r="U704" s="6">
        <f t="shared" si="74"/>
        <v>0</v>
      </c>
      <c r="V704" s="6">
        <f t="shared" si="72"/>
        <v>0</v>
      </c>
      <c r="W704" s="6">
        <f t="shared" si="75"/>
        <v>0</v>
      </c>
    </row>
    <row r="705" spans="1:23" ht="18" customHeight="1" x14ac:dyDescent="0.25">
      <c r="A705" s="94">
        <f t="shared" si="76"/>
        <v>0</v>
      </c>
      <c r="B705" s="94">
        <f>DATA!B706</f>
        <v>0</v>
      </c>
      <c r="C705" s="95">
        <f>DATA!C706</f>
        <v>0</v>
      </c>
      <c r="D705" s="95">
        <f>DATA!D706</f>
        <v>0</v>
      </c>
      <c r="E705" s="98"/>
      <c r="F705" s="98"/>
      <c r="G705" s="98"/>
      <c r="H705" s="98"/>
      <c r="I705" s="99"/>
      <c r="J705" s="96" t="str">
        <f t="shared" si="70"/>
        <v/>
      </c>
      <c r="K705" s="97" t="str">
        <f t="shared" si="73"/>
        <v/>
      </c>
      <c r="L705" s="100"/>
      <c r="M705" s="100"/>
      <c r="N705" s="100"/>
      <c r="O705" s="100"/>
      <c r="P705" s="100"/>
      <c r="Q705" s="100"/>
      <c r="R705" s="6">
        <f>IFERROR(IF(A705&gt;=1,VLOOKUP(E705,HOME!$AG$2:$AH$13,2,0),0),0)</f>
        <v>0</v>
      </c>
      <c r="S705" s="6">
        <f>IFERROR(IF(A705&gt;=1,VLOOKUP(F705,HOME!$AE$2:$AF$4,2,0),0),0)</f>
        <v>0</v>
      </c>
      <c r="T705" s="6">
        <f t="shared" si="71"/>
        <v>0</v>
      </c>
      <c r="U705" s="6">
        <f t="shared" si="74"/>
        <v>0</v>
      </c>
      <c r="V705" s="6">
        <f t="shared" si="72"/>
        <v>0</v>
      </c>
      <c r="W705" s="6">
        <f t="shared" si="75"/>
        <v>0</v>
      </c>
    </row>
    <row r="706" spans="1:23" ht="18" customHeight="1" x14ac:dyDescent="0.25">
      <c r="A706" s="94">
        <f t="shared" si="76"/>
        <v>0</v>
      </c>
      <c r="B706" s="94">
        <f>DATA!B707</f>
        <v>0</v>
      </c>
      <c r="C706" s="95">
        <f>DATA!C707</f>
        <v>0</v>
      </c>
      <c r="D706" s="95">
        <f>DATA!D707</f>
        <v>0</v>
      </c>
      <c r="E706" s="98"/>
      <c r="F706" s="98"/>
      <c r="G706" s="98"/>
      <c r="H706" s="98"/>
      <c r="I706" s="99"/>
      <c r="J706" s="96" t="str">
        <f t="shared" si="70"/>
        <v/>
      </c>
      <c r="K706" s="97" t="str">
        <f t="shared" si="73"/>
        <v/>
      </c>
      <c r="L706" s="100"/>
      <c r="M706" s="100"/>
      <c r="N706" s="100"/>
      <c r="O706" s="100"/>
      <c r="P706" s="100"/>
      <c r="Q706" s="100"/>
      <c r="R706" s="6">
        <f>IFERROR(IF(A706&gt;=1,VLOOKUP(E706,HOME!$AG$2:$AH$13,2,0),0),0)</f>
        <v>0</v>
      </c>
      <c r="S706" s="6">
        <f>IFERROR(IF(A706&gt;=1,VLOOKUP(F706,HOME!$AE$2:$AF$4,2,0),0),0)</f>
        <v>0</v>
      </c>
      <c r="T706" s="6">
        <f t="shared" si="71"/>
        <v>0</v>
      </c>
      <c r="U706" s="6">
        <f t="shared" si="74"/>
        <v>0</v>
      </c>
      <c r="V706" s="6">
        <f t="shared" si="72"/>
        <v>0</v>
      </c>
      <c r="W706" s="6">
        <f t="shared" si="75"/>
        <v>0</v>
      </c>
    </row>
    <row r="707" spans="1:23" ht="18" customHeight="1" x14ac:dyDescent="0.25">
      <c r="A707" s="94">
        <f t="shared" si="76"/>
        <v>0</v>
      </c>
      <c r="B707" s="94">
        <f>DATA!B708</f>
        <v>0</v>
      </c>
      <c r="C707" s="95">
        <f>DATA!C708</f>
        <v>0</v>
      </c>
      <c r="D707" s="95">
        <f>DATA!D708</f>
        <v>0</v>
      </c>
      <c r="E707" s="98"/>
      <c r="F707" s="98"/>
      <c r="G707" s="98"/>
      <c r="H707" s="98"/>
      <c r="I707" s="99"/>
      <c r="J707" s="96" t="str">
        <f t="shared" si="70"/>
        <v/>
      </c>
      <c r="K707" s="97" t="str">
        <f t="shared" si="73"/>
        <v/>
      </c>
      <c r="L707" s="100"/>
      <c r="M707" s="100"/>
      <c r="N707" s="100"/>
      <c r="O707" s="100"/>
      <c r="P707" s="100"/>
      <c r="Q707" s="100"/>
      <c r="R707" s="6">
        <f>IFERROR(IF(A707&gt;=1,VLOOKUP(E707,HOME!$AG$2:$AH$13,2,0),0),0)</f>
        <v>0</v>
      </c>
      <c r="S707" s="6">
        <f>IFERROR(IF(A707&gt;=1,VLOOKUP(F707,HOME!$AE$2:$AF$4,2,0),0),0)</f>
        <v>0</v>
      </c>
      <c r="T707" s="6">
        <f t="shared" si="71"/>
        <v>0</v>
      </c>
      <c r="U707" s="6">
        <f t="shared" si="74"/>
        <v>0</v>
      </c>
      <c r="V707" s="6">
        <f t="shared" si="72"/>
        <v>0</v>
      </c>
      <c r="W707" s="6">
        <f t="shared" si="75"/>
        <v>0</v>
      </c>
    </row>
    <row r="708" spans="1:23" ht="18" customHeight="1" x14ac:dyDescent="0.25">
      <c r="A708" s="94">
        <f t="shared" si="76"/>
        <v>0</v>
      </c>
      <c r="B708" s="94">
        <f>DATA!B709</f>
        <v>0</v>
      </c>
      <c r="C708" s="95">
        <f>DATA!C709</f>
        <v>0</v>
      </c>
      <c r="D708" s="95">
        <f>DATA!D709</f>
        <v>0</v>
      </c>
      <c r="E708" s="98"/>
      <c r="F708" s="98"/>
      <c r="G708" s="98"/>
      <c r="H708" s="98"/>
      <c r="I708" s="99"/>
      <c r="J708" s="96" t="str">
        <f t="shared" ref="J708:J771" si="77">IFERROR(IF(A708&gt;=1,(IF(I708&gt;0,$R$1,"")),""),"")</f>
        <v/>
      </c>
      <c r="K708" s="97" t="str">
        <f t="shared" si="73"/>
        <v/>
      </c>
      <c r="L708" s="100"/>
      <c r="M708" s="100"/>
      <c r="N708" s="100"/>
      <c r="O708" s="100"/>
      <c r="P708" s="100"/>
      <c r="Q708" s="100"/>
      <c r="R708" s="6">
        <f>IFERROR(IF(A708&gt;=1,VLOOKUP(E708,HOME!$AG$2:$AH$13,2,0),0),0)</f>
        <v>0</v>
      </c>
      <c r="S708" s="6">
        <f>IFERROR(IF(A708&gt;=1,VLOOKUP(F708,HOME!$AE$2:$AF$4,2,0),0),0)</f>
        <v>0</v>
      </c>
      <c r="T708" s="6">
        <f t="shared" ref="T708:T771" si="78">IFERROR(IF(A708&gt;=1,(IF($S$1=1,(IF(R708&gt;=9,(IF(S708=2,(IF(I708&gt;5,1,0)),0)),IF(R708&gt;=6,(IF(I708&gt;2,1,0)),IF(R708&gt;=1,(IF(I708&gt;1,1,0)),0)))),IF($S$1=2,(IF(R708&gt;=9,(IF(S708=2,(IF(I708&gt;5,1,0)),0)),0)),IF($S$1=3,(IF(S708=2,(IF(R708&gt;=9,(IF(I708&gt;5,1,0)),IF(R708&gt;=6,(IF(I708&gt;2,1,0)),0))),0)),0)))),0),0)</f>
        <v>0</v>
      </c>
      <c r="U708" s="6">
        <f t="shared" si="74"/>
        <v>0</v>
      </c>
      <c r="V708" s="6">
        <f t="shared" ref="V708:V771" si="79">IFERROR(IF(T708=1,(IF(L708=$S$2,(IF($S$1=1,(IF(N708=$S$2,0,A708)),IF($S$1=2,(IF(M708=$S$2,A708,0)),IF($S$1=3,A708,0)))),0)),0),0)</f>
        <v>0</v>
      </c>
      <c r="W708" s="6">
        <f t="shared" si="75"/>
        <v>0</v>
      </c>
    </row>
    <row r="709" spans="1:23" ht="18" customHeight="1" x14ac:dyDescent="0.25">
      <c r="A709" s="94">
        <f t="shared" si="76"/>
        <v>0</v>
      </c>
      <c r="B709" s="94">
        <f>DATA!B710</f>
        <v>0</v>
      </c>
      <c r="C709" s="95">
        <f>DATA!C710</f>
        <v>0</v>
      </c>
      <c r="D709" s="95">
        <f>DATA!D710</f>
        <v>0</v>
      </c>
      <c r="E709" s="98"/>
      <c r="F709" s="98"/>
      <c r="G709" s="98"/>
      <c r="H709" s="98"/>
      <c r="I709" s="99"/>
      <c r="J709" s="96" t="str">
        <f t="shared" si="77"/>
        <v/>
      </c>
      <c r="K709" s="97" t="str">
        <f t="shared" ref="K709:K772" si="80">IFERROR(IF(T709=1,(IF($S$1=1,CONCATENATE($U$1,U709,$V$1,V709,$W$1),IF($S$1=2,CONCATENATE($U$1,U709,$V$1,$U$2),IF($S$1=3,$U$3,"")))),""),"")</f>
        <v/>
      </c>
      <c r="L709" s="100"/>
      <c r="M709" s="100"/>
      <c r="N709" s="100"/>
      <c r="O709" s="100"/>
      <c r="P709" s="100"/>
      <c r="Q709" s="100"/>
      <c r="R709" s="6">
        <f>IFERROR(IF(A709&gt;=1,VLOOKUP(E709,HOME!$AG$2:$AH$13,2,0),0),0)</f>
        <v>0</v>
      </c>
      <c r="S709" s="6">
        <f>IFERROR(IF(A709&gt;=1,VLOOKUP(F709,HOME!$AE$2:$AF$4,2,0),0),0)</f>
        <v>0</v>
      </c>
      <c r="T709" s="6">
        <f t="shared" si="78"/>
        <v>0</v>
      </c>
      <c r="U709" s="6">
        <f t="shared" ref="U709:U772" si="81">IFERROR(IF(T709=1,(IF(R709&gt;=9,5,IF(R709&gt;=6,2,IF(R709&gt;=1,1,0)))),0),0)</f>
        <v>0</v>
      </c>
      <c r="V709" s="6">
        <f t="shared" si="79"/>
        <v>0</v>
      </c>
      <c r="W709" s="6">
        <f t="shared" ref="W709:W772" si="82">IFERROR(IF(V709&gt;=1,(IF(R709&gt;=9,(IF($S$1&gt;=3,25,IF($S$1&gt;=1,20,0))),IF(R709&gt;=6,(IF($S$1&gt;=3,20,IF($S$1&gt;=1,15,0))),IF(R709&gt;=1,(IF($S$1&gt;=3,0,IF($S$1&gt;=1,10,0))),0)))),0),0)</f>
        <v>0</v>
      </c>
    </row>
    <row r="710" spans="1:23" ht="18" customHeight="1" x14ac:dyDescent="0.25">
      <c r="A710" s="94">
        <f t="shared" ref="A710:A773" si="83">IFERROR(IF(B710=0,0,A709+1),0)</f>
        <v>0</v>
      </c>
      <c r="B710" s="94">
        <f>DATA!B711</f>
        <v>0</v>
      </c>
      <c r="C710" s="95">
        <f>DATA!C711</f>
        <v>0</v>
      </c>
      <c r="D710" s="95">
        <f>DATA!D711</f>
        <v>0</v>
      </c>
      <c r="E710" s="98"/>
      <c r="F710" s="98"/>
      <c r="G710" s="98"/>
      <c r="H710" s="98"/>
      <c r="I710" s="99"/>
      <c r="J710" s="96" t="str">
        <f t="shared" si="77"/>
        <v/>
      </c>
      <c r="K710" s="97" t="str">
        <f t="shared" si="80"/>
        <v/>
      </c>
      <c r="L710" s="100"/>
      <c r="M710" s="100"/>
      <c r="N710" s="100"/>
      <c r="O710" s="100"/>
      <c r="P710" s="100"/>
      <c r="Q710" s="100"/>
      <c r="R710" s="6">
        <f>IFERROR(IF(A710&gt;=1,VLOOKUP(E710,HOME!$AG$2:$AH$13,2,0),0),0)</f>
        <v>0</v>
      </c>
      <c r="S710" s="6">
        <f>IFERROR(IF(A710&gt;=1,VLOOKUP(F710,HOME!$AE$2:$AF$4,2,0),0),0)</f>
        <v>0</v>
      </c>
      <c r="T710" s="6">
        <f t="shared" si="78"/>
        <v>0</v>
      </c>
      <c r="U710" s="6">
        <f t="shared" si="81"/>
        <v>0</v>
      </c>
      <c r="V710" s="6">
        <f t="shared" si="79"/>
        <v>0</v>
      </c>
      <c r="W710" s="6">
        <f t="shared" si="82"/>
        <v>0</v>
      </c>
    </row>
    <row r="711" spans="1:23" ht="18" customHeight="1" x14ac:dyDescent="0.25">
      <c r="A711" s="94">
        <f t="shared" si="83"/>
        <v>0</v>
      </c>
      <c r="B711" s="94">
        <f>DATA!B712</f>
        <v>0</v>
      </c>
      <c r="C711" s="95">
        <f>DATA!C712</f>
        <v>0</v>
      </c>
      <c r="D711" s="95">
        <f>DATA!D712</f>
        <v>0</v>
      </c>
      <c r="E711" s="98"/>
      <c r="F711" s="98"/>
      <c r="G711" s="98"/>
      <c r="H711" s="98"/>
      <c r="I711" s="99"/>
      <c r="J711" s="96" t="str">
        <f t="shared" si="77"/>
        <v/>
      </c>
      <c r="K711" s="97" t="str">
        <f t="shared" si="80"/>
        <v/>
      </c>
      <c r="L711" s="100"/>
      <c r="M711" s="100"/>
      <c r="N711" s="100"/>
      <c r="O711" s="100"/>
      <c r="P711" s="100"/>
      <c r="Q711" s="100"/>
      <c r="R711" s="6">
        <f>IFERROR(IF(A711&gt;=1,VLOOKUP(E711,HOME!$AG$2:$AH$13,2,0),0),0)</f>
        <v>0</v>
      </c>
      <c r="S711" s="6">
        <f>IFERROR(IF(A711&gt;=1,VLOOKUP(F711,HOME!$AE$2:$AF$4,2,0),0),0)</f>
        <v>0</v>
      </c>
      <c r="T711" s="6">
        <f t="shared" si="78"/>
        <v>0</v>
      </c>
      <c r="U711" s="6">
        <f t="shared" si="81"/>
        <v>0</v>
      </c>
      <c r="V711" s="6">
        <f t="shared" si="79"/>
        <v>0</v>
      </c>
      <c r="W711" s="6">
        <f t="shared" si="82"/>
        <v>0</v>
      </c>
    </row>
    <row r="712" spans="1:23" ht="18" customHeight="1" x14ac:dyDescent="0.25">
      <c r="A712" s="94">
        <f t="shared" si="83"/>
        <v>0</v>
      </c>
      <c r="B712" s="94">
        <f>DATA!B713</f>
        <v>0</v>
      </c>
      <c r="C712" s="95">
        <f>DATA!C713</f>
        <v>0</v>
      </c>
      <c r="D712" s="95">
        <f>DATA!D713</f>
        <v>0</v>
      </c>
      <c r="E712" s="98"/>
      <c r="F712" s="98"/>
      <c r="G712" s="98"/>
      <c r="H712" s="98"/>
      <c r="I712" s="99"/>
      <c r="J712" s="96" t="str">
        <f t="shared" si="77"/>
        <v/>
      </c>
      <c r="K712" s="97" t="str">
        <f t="shared" si="80"/>
        <v/>
      </c>
      <c r="L712" s="100"/>
      <c r="M712" s="100"/>
      <c r="N712" s="100"/>
      <c r="O712" s="100"/>
      <c r="P712" s="100"/>
      <c r="Q712" s="100"/>
      <c r="R712" s="6">
        <f>IFERROR(IF(A712&gt;=1,VLOOKUP(E712,HOME!$AG$2:$AH$13,2,0),0),0)</f>
        <v>0</v>
      </c>
      <c r="S712" s="6">
        <f>IFERROR(IF(A712&gt;=1,VLOOKUP(F712,HOME!$AE$2:$AF$4,2,0),0),0)</f>
        <v>0</v>
      </c>
      <c r="T712" s="6">
        <f t="shared" si="78"/>
        <v>0</v>
      </c>
      <c r="U712" s="6">
        <f t="shared" si="81"/>
        <v>0</v>
      </c>
      <c r="V712" s="6">
        <f t="shared" si="79"/>
        <v>0</v>
      </c>
      <c r="W712" s="6">
        <f t="shared" si="82"/>
        <v>0</v>
      </c>
    </row>
    <row r="713" spans="1:23" ht="18" customHeight="1" x14ac:dyDescent="0.25">
      <c r="A713" s="94">
        <f t="shared" si="83"/>
        <v>0</v>
      </c>
      <c r="B713" s="94">
        <f>DATA!B714</f>
        <v>0</v>
      </c>
      <c r="C713" s="95">
        <f>DATA!C714</f>
        <v>0</v>
      </c>
      <c r="D713" s="95">
        <f>DATA!D714</f>
        <v>0</v>
      </c>
      <c r="E713" s="98"/>
      <c r="F713" s="98"/>
      <c r="G713" s="98"/>
      <c r="H713" s="98"/>
      <c r="I713" s="99"/>
      <c r="J713" s="96" t="str">
        <f t="shared" si="77"/>
        <v/>
      </c>
      <c r="K713" s="97" t="str">
        <f t="shared" si="80"/>
        <v/>
      </c>
      <c r="L713" s="100"/>
      <c r="M713" s="100"/>
      <c r="N713" s="100"/>
      <c r="O713" s="100"/>
      <c r="P713" s="100"/>
      <c r="Q713" s="100"/>
      <c r="R713" s="6">
        <f>IFERROR(IF(A713&gt;=1,VLOOKUP(E713,HOME!$AG$2:$AH$13,2,0),0),0)</f>
        <v>0</v>
      </c>
      <c r="S713" s="6">
        <f>IFERROR(IF(A713&gt;=1,VLOOKUP(F713,HOME!$AE$2:$AF$4,2,0),0),0)</f>
        <v>0</v>
      </c>
      <c r="T713" s="6">
        <f t="shared" si="78"/>
        <v>0</v>
      </c>
      <c r="U713" s="6">
        <f t="shared" si="81"/>
        <v>0</v>
      </c>
      <c r="V713" s="6">
        <f t="shared" si="79"/>
        <v>0</v>
      </c>
      <c r="W713" s="6">
        <f t="shared" si="82"/>
        <v>0</v>
      </c>
    </row>
    <row r="714" spans="1:23" ht="18" customHeight="1" x14ac:dyDescent="0.25">
      <c r="A714" s="94">
        <f t="shared" si="83"/>
        <v>0</v>
      </c>
      <c r="B714" s="94">
        <f>DATA!B715</f>
        <v>0</v>
      </c>
      <c r="C714" s="95">
        <f>DATA!C715</f>
        <v>0</v>
      </c>
      <c r="D714" s="95">
        <f>DATA!D715</f>
        <v>0</v>
      </c>
      <c r="E714" s="98"/>
      <c r="F714" s="98"/>
      <c r="G714" s="98"/>
      <c r="H714" s="98"/>
      <c r="I714" s="99"/>
      <c r="J714" s="96" t="str">
        <f t="shared" si="77"/>
        <v/>
      </c>
      <c r="K714" s="97" t="str">
        <f t="shared" si="80"/>
        <v/>
      </c>
      <c r="L714" s="100"/>
      <c r="M714" s="100"/>
      <c r="N714" s="100"/>
      <c r="O714" s="100"/>
      <c r="P714" s="100"/>
      <c r="Q714" s="100"/>
      <c r="R714" s="6">
        <f>IFERROR(IF(A714&gt;=1,VLOOKUP(E714,HOME!$AG$2:$AH$13,2,0),0),0)</f>
        <v>0</v>
      </c>
      <c r="S714" s="6">
        <f>IFERROR(IF(A714&gt;=1,VLOOKUP(F714,HOME!$AE$2:$AF$4,2,0),0),0)</f>
        <v>0</v>
      </c>
      <c r="T714" s="6">
        <f t="shared" si="78"/>
        <v>0</v>
      </c>
      <c r="U714" s="6">
        <f t="shared" si="81"/>
        <v>0</v>
      </c>
      <c r="V714" s="6">
        <f t="shared" si="79"/>
        <v>0</v>
      </c>
      <c r="W714" s="6">
        <f t="shared" si="82"/>
        <v>0</v>
      </c>
    </row>
    <row r="715" spans="1:23" ht="18" customHeight="1" x14ac:dyDescent="0.25">
      <c r="A715" s="94">
        <f t="shared" si="83"/>
        <v>0</v>
      </c>
      <c r="B715" s="94">
        <f>DATA!B716</f>
        <v>0</v>
      </c>
      <c r="C715" s="95">
        <f>DATA!C716</f>
        <v>0</v>
      </c>
      <c r="D715" s="95">
        <f>DATA!D716</f>
        <v>0</v>
      </c>
      <c r="E715" s="98"/>
      <c r="F715" s="98"/>
      <c r="G715" s="98"/>
      <c r="H715" s="98"/>
      <c r="I715" s="99"/>
      <c r="J715" s="96" t="str">
        <f t="shared" si="77"/>
        <v/>
      </c>
      <c r="K715" s="97" t="str">
        <f t="shared" si="80"/>
        <v/>
      </c>
      <c r="L715" s="100"/>
      <c r="M715" s="100"/>
      <c r="N715" s="100"/>
      <c r="O715" s="100"/>
      <c r="P715" s="100"/>
      <c r="Q715" s="100"/>
      <c r="R715" s="6">
        <f>IFERROR(IF(A715&gt;=1,VLOOKUP(E715,HOME!$AG$2:$AH$13,2,0),0),0)</f>
        <v>0</v>
      </c>
      <c r="S715" s="6">
        <f>IFERROR(IF(A715&gt;=1,VLOOKUP(F715,HOME!$AE$2:$AF$4,2,0),0),0)</f>
        <v>0</v>
      </c>
      <c r="T715" s="6">
        <f t="shared" si="78"/>
        <v>0</v>
      </c>
      <c r="U715" s="6">
        <f t="shared" si="81"/>
        <v>0</v>
      </c>
      <c r="V715" s="6">
        <f t="shared" si="79"/>
        <v>0</v>
      </c>
      <c r="W715" s="6">
        <f t="shared" si="82"/>
        <v>0</v>
      </c>
    </row>
    <row r="716" spans="1:23" ht="18" customHeight="1" x14ac:dyDescent="0.25">
      <c r="A716" s="94">
        <f t="shared" si="83"/>
        <v>0</v>
      </c>
      <c r="B716" s="94">
        <f>DATA!B717</f>
        <v>0</v>
      </c>
      <c r="C716" s="95">
        <f>DATA!C717</f>
        <v>0</v>
      </c>
      <c r="D716" s="95">
        <f>DATA!D717</f>
        <v>0</v>
      </c>
      <c r="E716" s="98"/>
      <c r="F716" s="98"/>
      <c r="G716" s="98"/>
      <c r="H716" s="98"/>
      <c r="I716" s="99"/>
      <c r="J716" s="96" t="str">
        <f t="shared" si="77"/>
        <v/>
      </c>
      <c r="K716" s="97" t="str">
        <f t="shared" si="80"/>
        <v/>
      </c>
      <c r="L716" s="100"/>
      <c r="M716" s="100"/>
      <c r="N716" s="100"/>
      <c r="O716" s="100"/>
      <c r="P716" s="100"/>
      <c r="Q716" s="100"/>
      <c r="R716" s="6">
        <f>IFERROR(IF(A716&gt;=1,VLOOKUP(E716,HOME!$AG$2:$AH$13,2,0),0),0)</f>
        <v>0</v>
      </c>
      <c r="S716" s="6">
        <f>IFERROR(IF(A716&gt;=1,VLOOKUP(F716,HOME!$AE$2:$AF$4,2,0),0),0)</f>
        <v>0</v>
      </c>
      <c r="T716" s="6">
        <f t="shared" si="78"/>
        <v>0</v>
      </c>
      <c r="U716" s="6">
        <f t="shared" si="81"/>
        <v>0</v>
      </c>
      <c r="V716" s="6">
        <f t="shared" si="79"/>
        <v>0</v>
      </c>
      <c r="W716" s="6">
        <f t="shared" si="82"/>
        <v>0</v>
      </c>
    </row>
    <row r="717" spans="1:23" ht="18" customHeight="1" x14ac:dyDescent="0.25">
      <c r="A717" s="94">
        <f t="shared" si="83"/>
        <v>0</v>
      </c>
      <c r="B717" s="94">
        <f>DATA!B718</f>
        <v>0</v>
      </c>
      <c r="C717" s="95">
        <f>DATA!C718</f>
        <v>0</v>
      </c>
      <c r="D717" s="95">
        <f>DATA!D718</f>
        <v>0</v>
      </c>
      <c r="E717" s="98"/>
      <c r="F717" s="98"/>
      <c r="G717" s="98"/>
      <c r="H717" s="98"/>
      <c r="I717" s="99"/>
      <c r="J717" s="96" t="str">
        <f t="shared" si="77"/>
        <v/>
      </c>
      <c r="K717" s="97" t="str">
        <f t="shared" si="80"/>
        <v/>
      </c>
      <c r="L717" s="100"/>
      <c r="M717" s="100"/>
      <c r="N717" s="100"/>
      <c r="O717" s="100"/>
      <c r="P717" s="100"/>
      <c r="Q717" s="100"/>
      <c r="R717" s="6">
        <f>IFERROR(IF(A717&gt;=1,VLOOKUP(E717,HOME!$AG$2:$AH$13,2,0),0),0)</f>
        <v>0</v>
      </c>
      <c r="S717" s="6">
        <f>IFERROR(IF(A717&gt;=1,VLOOKUP(F717,HOME!$AE$2:$AF$4,2,0),0),0)</f>
        <v>0</v>
      </c>
      <c r="T717" s="6">
        <f t="shared" si="78"/>
        <v>0</v>
      </c>
      <c r="U717" s="6">
        <f t="shared" si="81"/>
        <v>0</v>
      </c>
      <c r="V717" s="6">
        <f t="shared" si="79"/>
        <v>0</v>
      </c>
      <c r="W717" s="6">
        <f t="shared" si="82"/>
        <v>0</v>
      </c>
    </row>
    <row r="718" spans="1:23" ht="18" customHeight="1" x14ac:dyDescent="0.25">
      <c r="A718" s="94">
        <f t="shared" si="83"/>
        <v>0</v>
      </c>
      <c r="B718" s="94">
        <f>DATA!B719</f>
        <v>0</v>
      </c>
      <c r="C718" s="95">
        <f>DATA!C719</f>
        <v>0</v>
      </c>
      <c r="D718" s="95">
        <f>DATA!D719</f>
        <v>0</v>
      </c>
      <c r="E718" s="98"/>
      <c r="F718" s="98"/>
      <c r="G718" s="98"/>
      <c r="H718" s="98"/>
      <c r="I718" s="99"/>
      <c r="J718" s="96" t="str">
        <f t="shared" si="77"/>
        <v/>
      </c>
      <c r="K718" s="97" t="str">
        <f t="shared" si="80"/>
        <v/>
      </c>
      <c r="L718" s="100"/>
      <c r="M718" s="100"/>
      <c r="N718" s="100"/>
      <c r="O718" s="100"/>
      <c r="P718" s="100"/>
      <c r="Q718" s="100"/>
      <c r="R718" s="6">
        <f>IFERROR(IF(A718&gt;=1,VLOOKUP(E718,HOME!$AG$2:$AH$13,2,0),0),0)</f>
        <v>0</v>
      </c>
      <c r="S718" s="6">
        <f>IFERROR(IF(A718&gt;=1,VLOOKUP(F718,HOME!$AE$2:$AF$4,2,0),0),0)</f>
        <v>0</v>
      </c>
      <c r="T718" s="6">
        <f t="shared" si="78"/>
        <v>0</v>
      </c>
      <c r="U718" s="6">
        <f t="shared" si="81"/>
        <v>0</v>
      </c>
      <c r="V718" s="6">
        <f t="shared" si="79"/>
        <v>0</v>
      </c>
      <c r="W718" s="6">
        <f t="shared" si="82"/>
        <v>0</v>
      </c>
    </row>
    <row r="719" spans="1:23" ht="18" customHeight="1" x14ac:dyDescent="0.25">
      <c r="A719" s="94">
        <f t="shared" si="83"/>
        <v>0</v>
      </c>
      <c r="B719" s="94">
        <f>DATA!B720</f>
        <v>0</v>
      </c>
      <c r="C719" s="95">
        <f>DATA!C720</f>
        <v>0</v>
      </c>
      <c r="D719" s="95">
        <f>DATA!D720</f>
        <v>0</v>
      </c>
      <c r="E719" s="98"/>
      <c r="F719" s="98"/>
      <c r="G719" s="98"/>
      <c r="H719" s="98"/>
      <c r="I719" s="99"/>
      <c r="J719" s="96" t="str">
        <f t="shared" si="77"/>
        <v/>
      </c>
      <c r="K719" s="97" t="str">
        <f t="shared" si="80"/>
        <v/>
      </c>
      <c r="L719" s="100"/>
      <c r="M719" s="100"/>
      <c r="N719" s="100"/>
      <c r="O719" s="100"/>
      <c r="P719" s="100"/>
      <c r="Q719" s="100"/>
      <c r="R719" s="6">
        <f>IFERROR(IF(A719&gt;=1,VLOOKUP(E719,HOME!$AG$2:$AH$13,2,0),0),0)</f>
        <v>0</v>
      </c>
      <c r="S719" s="6">
        <f>IFERROR(IF(A719&gt;=1,VLOOKUP(F719,HOME!$AE$2:$AF$4,2,0),0),0)</f>
        <v>0</v>
      </c>
      <c r="T719" s="6">
        <f t="shared" si="78"/>
        <v>0</v>
      </c>
      <c r="U719" s="6">
        <f t="shared" si="81"/>
        <v>0</v>
      </c>
      <c r="V719" s="6">
        <f t="shared" si="79"/>
        <v>0</v>
      </c>
      <c r="W719" s="6">
        <f t="shared" si="82"/>
        <v>0</v>
      </c>
    </row>
    <row r="720" spans="1:23" ht="18" customHeight="1" x14ac:dyDescent="0.25">
      <c r="A720" s="94">
        <f t="shared" si="83"/>
        <v>0</v>
      </c>
      <c r="B720" s="94">
        <f>DATA!B721</f>
        <v>0</v>
      </c>
      <c r="C720" s="95">
        <f>DATA!C721</f>
        <v>0</v>
      </c>
      <c r="D720" s="95">
        <f>DATA!D721</f>
        <v>0</v>
      </c>
      <c r="E720" s="98"/>
      <c r="F720" s="98"/>
      <c r="G720" s="98"/>
      <c r="H720" s="98"/>
      <c r="I720" s="99"/>
      <c r="J720" s="96" t="str">
        <f t="shared" si="77"/>
        <v/>
      </c>
      <c r="K720" s="97" t="str">
        <f t="shared" si="80"/>
        <v/>
      </c>
      <c r="L720" s="100"/>
      <c r="M720" s="100"/>
      <c r="N720" s="100"/>
      <c r="O720" s="100"/>
      <c r="P720" s="100"/>
      <c r="Q720" s="100"/>
      <c r="R720" s="6">
        <f>IFERROR(IF(A720&gt;=1,VLOOKUP(E720,HOME!$AG$2:$AH$13,2,0),0),0)</f>
        <v>0</v>
      </c>
      <c r="S720" s="6">
        <f>IFERROR(IF(A720&gt;=1,VLOOKUP(F720,HOME!$AE$2:$AF$4,2,0),0),0)</f>
        <v>0</v>
      </c>
      <c r="T720" s="6">
        <f t="shared" si="78"/>
        <v>0</v>
      </c>
      <c r="U720" s="6">
        <f t="shared" si="81"/>
        <v>0</v>
      </c>
      <c r="V720" s="6">
        <f t="shared" si="79"/>
        <v>0</v>
      </c>
      <c r="W720" s="6">
        <f t="shared" si="82"/>
        <v>0</v>
      </c>
    </row>
    <row r="721" spans="1:23" ht="18" customHeight="1" x14ac:dyDescent="0.25">
      <c r="A721" s="94">
        <f t="shared" si="83"/>
        <v>0</v>
      </c>
      <c r="B721" s="94">
        <f>DATA!B722</f>
        <v>0</v>
      </c>
      <c r="C721" s="95">
        <f>DATA!C722</f>
        <v>0</v>
      </c>
      <c r="D721" s="95">
        <f>DATA!D722</f>
        <v>0</v>
      </c>
      <c r="E721" s="98"/>
      <c r="F721" s="98"/>
      <c r="G721" s="98"/>
      <c r="H721" s="98"/>
      <c r="I721" s="99"/>
      <c r="J721" s="96" t="str">
        <f t="shared" si="77"/>
        <v/>
      </c>
      <c r="K721" s="97" t="str">
        <f t="shared" si="80"/>
        <v/>
      </c>
      <c r="L721" s="100"/>
      <c r="M721" s="100"/>
      <c r="N721" s="100"/>
      <c r="O721" s="100"/>
      <c r="P721" s="100"/>
      <c r="Q721" s="100"/>
      <c r="R721" s="6">
        <f>IFERROR(IF(A721&gt;=1,VLOOKUP(E721,HOME!$AG$2:$AH$13,2,0),0),0)</f>
        <v>0</v>
      </c>
      <c r="S721" s="6">
        <f>IFERROR(IF(A721&gt;=1,VLOOKUP(F721,HOME!$AE$2:$AF$4,2,0),0),0)</f>
        <v>0</v>
      </c>
      <c r="T721" s="6">
        <f t="shared" si="78"/>
        <v>0</v>
      </c>
      <c r="U721" s="6">
        <f t="shared" si="81"/>
        <v>0</v>
      </c>
      <c r="V721" s="6">
        <f t="shared" si="79"/>
        <v>0</v>
      </c>
      <c r="W721" s="6">
        <f t="shared" si="82"/>
        <v>0</v>
      </c>
    </row>
    <row r="722" spans="1:23" ht="18" customHeight="1" x14ac:dyDescent="0.25">
      <c r="A722" s="94">
        <f t="shared" si="83"/>
        <v>0</v>
      </c>
      <c r="B722" s="94">
        <f>DATA!B723</f>
        <v>0</v>
      </c>
      <c r="C722" s="95">
        <f>DATA!C723</f>
        <v>0</v>
      </c>
      <c r="D722" s="95">
        <f>DATA!D723</f>
        <v>0</v>
      </c>
      <c r="E722" s="98"/>
      <c r="F722" s="98"/>
      <c r="G722" s="98"/>
      <c r="H722" s="98"/>
      <c r="I722" s="99"/>
      <c r="J722" s="96" t="str">
        <f t="shared" si="77"/>
        <v/>
      </c>
      <c r="K722" s="97" t="str">
        <f t="shared" si="80"/>
        <v/>
      </c>
      <c r="L722" s="100"/>
      <c r="M722" s="100"/>
      <c r="N722" s="100"/>
      <c r="O722" s="100"/>
      <c r="P722" s="100"/>
      <c r="Q722" s="100"/>
      <c r="R722" s="6">
        <f>IFERROR(IF(A722&gt;=1,VLOOKUP(E722,HOME!$AG$2:$AH$13,2,0),0),0)</f>
        <v>0</v>
      </c>
      <c r="S722" s="6">
        <f>IFERROR(IF(A722&gt;=1,VLOOKUP(F722,HOME!$AE$2:$AF$4,2,0),0),0)</f>
        <v>0</v>
      </c>
      <c r="T722" s="6">
        <f t="shared" si="78"/>
        <v>0</v>
      </c>
      <c r="U722" s="6">
        <f t="shared" si="81"/>
        <v>0</v>
      </c>
      <c r="V722" s="6">
        <f t="shared" si="79"/>
        <v>0</v>
      </c>
      <c r="W722" s="6">
        <f t="shared" si="82"/>
        <v>0</v>
      </c>
    </row>
    <row r="723" spans="1:23" ht="18" customHeight="1" x14ac:dyDescent="0.25">
      <c r="A723" s="94">
        <f t="shared" si="83"/>
        <v>0</v>
      </c>
      <c r="B723" s="94">
        <f>DATA!B724</f>
        <v>0</v>
      </c>
      <c r="C723" s="95">
        <f>DATA!C724</f>
        <v>0</v>
      </c>
      <c r="D723" s="95">
        <f>DATA!D724</f>
        <v>0</v>
      </c>
      <c r="E723" s="98"/>
      <c r="F723" s="98"/>
      <c r="G723" s="98"/>
      <c r="H723" s="98"/>
      <c r="I723" s="99"/>
      <c r="J723" s="96" t="str">
        <f t="shared" si="77"/>
        <v/>
      </c>
      <c r="K723" s="97" t="str">
        <f t="shared" si="80"/>
        <v/>
      </c>
      <c r="L723" s="100"/>
      <c r="M723" s="100"/>
      <c r="N723" s="100"/>
      <c r="O723" s="100"/>
      <c r="P723" s="100"/>
      <c r="Q723" s="100"/>
      <c r="R723" s="6">
        <f>IFERROR(IF(A723&gt;=1,VLOOKUP(E723,HOME!$AG$2:$AH$13,2,0),0),0)</f>
        <v>0</v>
      </c>
      <c r="S723" s="6">
        <f>IFERROR(IF(A723&gt;=1,VLOOKUP(F723,HOME!$AE$2:$AF$4,2,0),0),0)</f>
        <v>0</v>
      </c>
      <c r="T723" s="6">
        <f t="shared" si="78"/>
        <v>0</v>
      </c>
      <c r="U723" s="6">
        <f t="shared" si="81"/>
        <v>0</v>
      </c>
      <c r="V723" s="6">
        <f t="shared" si="79"/>
        <v>0</v>
      </c>
      <c r="W723" s="6">
        <f t="shared" si="82"/>
        <v>0</v>
      </c>
    </row>
    <row r="724" spans="1:23" ht="18" customHeight="1" x14ac:dyDescent="0.25">
      <c r="A724" s="94">
        <f t="shared" si="83"/>
        <v>0</v>
      </c>
      <c r="B724" s="94">
        <f>DATA!B725</f>
        <v>0</v>
      </c>
      <c r="C724" s="95">
        <f>DATA!C725</f>
        <v>0</v>
      </c>
      <c r="D724" s="95">
        <f>DATA!D725</f>
        <v>0</v>
      </c>
      <c r="E724" s="98"/>
      <c r="F724" s="98"/>
      <c r="G724" s="98"/>
      <c r="H724" s="98"/>
      <c r="I724" s="99"/>
      <c r="J724" s="96" t="str">
        <f t="shared" si="77"/>
        <v/>
      </c>
      <c r="K724" s="97" t="str">
        <f t="shared" si="80"/>
        <v/>
      </c>
      <c r="L724" s="100"/>
      <c r="M724" s="100"/>
      <c r="N724" s="100"/>
      <c r="O724" s="100"/>
      <c r="P724" s="100"/>
      <c r="Q724" s="100"/>
      <c r="R724" s="6">
        <f>IFERROR(IF(A724&gt;=1,VLOOKUP(E724,HOME!$AG$2:$AH$13,2,0),0),0)</f>
        <v>0</v>
      </c>
      <c r="S724" s="6">
        <f>IFERROR(IF(A724&gt;=1,VLOOKUP(F724,HOME!$AE$2:$AF$4,2,0),0),0)</f>
        <v>0</v>
      </c>
      <c r="T724" s="6">
        <f t="shared" si="78"/>
        <v>0</v>
      </c>
      <c r="U724" s="6">
        <f t="shared" si="81"/>
        <v>0</v>
      </c>
      <c r="V724" s="6">
        <f t="shared" si="79"/>
        <v>0</v>
      </c>
      <c r="W724" s="6">
        <f t="shared" si="82"/>
        <v>0</v>
      </c>
    </row>
    <row r="725" spans="1:23" ht="18" customHeight="1" x14ac:dyDescent="0.25">
      <c r="A725" s="94">
        <f t="shared" si="83"/>
        <v>0</v>
      </c>
      <c r="B725" s="94">
        <f>DATA!B726</f>
        <v>0</v>
      </c>
      <c r="C725" s="95">
        <f>DATA!C726</f>
        <v>0</v>
      </c>
      <c r="D725" s="95">
        <f>DATA!D726</f>
        <v>0</v>
      </c>
      <c r="E725" s="98"/>
      <c r="F725" s="98"/>
      <c r="G725" s="98"/>
      <c r="H725" s="98"/>
      <c r="I725" s="99"/>
      <c r="J725" s="96" t="str">
        <f t="shared" si="77"/>
        <v/>
      </c>
      <c r="K725" s="97" t="str">
        <f t="shared" si="80"/>
        <v/>
      </c>
      <c r="L725" s="100"/>
      <c r="M725" s="100"/>
      <c r="N725" s="100"/>
      <c r="O725" s="100"/>
      <c r="P725" s="100"/>
      <c r="Q725" s="100"/>
      <c r="R725" s="6">
        <f>IFERROR(IF(A725&gt;=1,VLOOKUP(E725,HOME!$AG$2:$AH$13,2,0),0),0)</f>
        <v>0</v>
      </c>
      <c r="S725" s="6">
        <f>IFERROR(IF(A725&gt;=1,VLOOKUP(F725,HOME!$AE$2:$AF$4,2,0),0),0)</f>
        <v>0</v>
      </c>
      <c r="T725" s="6">
        <f t="shared" si="78"/>
        <v>0</v>
      </c>
      <c r="U725" s="6">
        <f t="shared" si="81"/>
        <v>0</v>
      </c>
      <c r="V725" s="6">
        <f t="shared" si="79"/>
        <v>0</v>
      </c>
      <c r="W725" s="6">
        <f t="shared" si="82"/>
        <v>0</v>
      </c>
    </row>
    <row r="726" spans="1:23" ht="18" customHeight="1" x14ac:dyDescent="0.25">
      <c r="A726" s="94">
        <f t="shared" si="83"/>
        <v>0</v>
      </c>
      <c r="B726" s="94">
        <f>DATA!B727</f>
        <v>0</v>
      </c>
      <c r="C726" s="95">
        <f>DATA!C727</f>
        <v>0</v>
      </c>
      <c r="D726" s="95">
        <f>DATA!D727</f>
        <v>0</v>
      </c>
      <c r="E726" s="98"/>
      <c r="F726" s="98"/>
      <c r="G726" s="98"/>
      <c r="H726" s="98"/>
      <c r="I726" s="99"/>
      <c r="J726" s="96" t="str">
        <f t="shared" si="77"/>
        <v/>
      </c>
      <c r="K726" s="97" t="str">
        <f t="shared" si="80"/>
        <v/>
      </c>
      <c r="L726" s="100"/>
      <c r="M726" s="100"/>
      <c r="N726" s="100"/>
      <c r="O726" s="100"/>
      <c r="P726" s="100"/>
      <c r="Q726" s="100"/>
      <c r="R726" s="6">
        <f>IFERROR(IF(A726&gt;=1,VLOOKUP(E726,HOME!$AG$2:$AH$13,2,0),0),0)</f>
        <v>0</v>
      </c>
      <c r="S726" s="6">
        <f>IFERROR(IF(A726&gt;=1,VLOOKUP(F726,HOME!$AE$2:$AF$4,2,0),0),0)</f>
        <v>0</v>
      </c>
      <c r="T726" s="6">
        <f t="shared" si="78"/>
        <v>0</v>
      </c>
      <c r="U726" s="6">
        <f t="shared" si="81"/>
        <v>0</v>
      </c>
      <c r="V726" s="6">
        <f t="shared" si="79"/>
        <v>0</v>
      </c>
      <c r="W726" s="6">
        <f t="shared" si="82"/>
        <v>0</v>
      </c>
    </row>
    <row r="727" spans="1:23" ht="18" customHeight="1" x14ac:dyDescent="0.25">
      <c r="A727" s="94">
        <f t="shared" si="83"/>
        <v>0</v>
      </c>
      <c r="B727" s="94">
        <f>DATA!B728</f>
        <v>0</v>
      </c>
      <c r="C727" s="95">
        <f>DATA!C728</f>
        <v>0</v>
      </c>
      <c r="D727" s="95">
        <f>DATA!D728</f>
        <v>0</v>
      </c>
      <c r="E727" s="98"/>
      <c r="F727" s="98"/>
      <c r="G727" s="98"/>
      <c r="H727" s="98"/>
      <c r="I727" s="99"/>
      <c r="J727" s="96" t="str">
        <f t="shared" si="77"/>
        <v/>
      </c>
      <c r="K727" s="97" t="str">
        <f t="shared" si="80"/>
        <v/>
      </c>
      <c r="L727" s="100"/>
      <c r="M727" s="100"/>
      <c r="N727" s="100"/>
      <c r="O727" s="100"/>
      <c r="P727" s="100"/>
      <c r="Q727" s="100"/>
      <c r="R727" s="6">
        <f>IFERROR(IF(A727&gt;=1,VLOOKUP(E727,HOME!$AG$2:$AH$13,2,0),0),0)</f>
        <v>0</v>
      </c>
      <c r="S727" s="6">
        <f>IFERROR(IF(A727&gt;=1,VLOOKUP(F727,HOME!$AE$2:$AF$4,2,0),0),0)</f>
        <v>0</v>
      </c>
      <c r="T727" s="6">
        <f t="shared" si="78"/>
        <v>0</v>
      </c>
      <c r="U727" s="6">
        <f t="shared" si="81"/>
        <v>0</v>
      </c>
      <c r="V727" s="6">
        <f t="shared" si="79"/>
        <v>0</v>
      </c>
      <c r="W727" s="6">
        <f t="shared" si="82"/>
        <v>0</v>
      </c>
    </row>
    <row r="728" spans="1:23" ht="18" customHeight="1" x14ac:dyDescent="0.25">
      <c r="A728" s="94">
        <f t="shared" si="83"/>
        <v>0</v>
      </c>
      <c r="B728" s="94">
        <f>DATA!B729</f>
        <v>0</v>
      </c>
      <c r="C728" s="95">
        <f>DATA!C729</f>
        <v>0</v>
      </c>
      <c r="D728" s="95">
        <f>DATA!D729</f>
        <v>0</v>
      </c>
      <c r="E728" s="98"/>
      <c r="F728" s="98"/>
      <c r="G728" s="98"/>
      <c r="H728" s="98"/>
      <c r="I728" s="99"/>
      <c r="J728" s="96" t="str">
        <f t="shared" si="77"/>
        <v/>
      </c>
      <c r="K728" s="97" t="str">
        <f t="shared" si="80"/>
        <v/>
      </c>
      <c r="L728" s="100"/>
      <c r="M728" s="100"/>
      <c r="N728" s="100"/>
      <c r="O728" s="100"/>
      <c r="P728" s="100"/>
      <c r="Q728" s="100"/>
      <c r="R728" s="6">
        <f>IFERROR(IF(A728&gt;=1,VLOOKUP(E728,HOME!$AG$2:$AH$13,2,0),0),0)</f>
        <v>0</v>
      </c>
      <c r="S728" s="6">
        <f>IFERROR(IF(A728&gt;=1,VLOOKUP(F728,HOME!$AE$2:$AF$4,2,0),0),0)</f>
        <v>0</v>
      </c>
      <c r="T728" s="6">
        <f t="shared" si="78"/>
        <v>0</v>
      </c>
      <c r="U728" s="6">
        <f t="shared" si="81"/>
        <v>0</v>
      </c>
      <c r="V728" s="6">
        <f t="shared" si="79"/>
        <v>0</v>
      </c>
      <c r="W728" s="6">
        <f t="shared" si="82"/>
        <v>0</v>
      </c>
    </row>
    <row r="729" spans="1:23" ht="18" customHeight="1" x14ac:dyDescent="0.25">
      <c r="A729" s="94">
        <f t="shared" si="83"/>
        <v>0</v>
      </c>
      <c r="B729" s="94">
        <f>DATA!B730</f>
        <v>0</v>
      </c>
      <c r="C729" s="95">
        <f>DATA!C730</f>
        <v>0</v>
      </c>
      <c r="D729" s="95">
        <f>DATA!D730</f>
        <v>0</v>
      </c>
      <c r="E729" s="98"/>
      <c r="F729" s="98"/>
      <c r="G729" s="98"/>
      <c r="H729" s="98"/>
      <c r="I729" s="99"/>
      <c r="J729" s="96" t="str">
        <f t="shared" si="77"/>
        <v/>
      </c>
      <c r="K729" s="97" t="str">
        <f t="shared" si="80"/>
        <v/>
      </c>
      <c r="L729" s="100"/>
      <c r="M729" s="100"/>
      <c r="N729" s="100"/>
      <c r="O729" s="100"/>
      <c r="P729" s="100"/>
      <c r="Q729" s="100"/>
      <c r="R729" s="6">
        <f>IFERROR(IF(A729&gt;=1,VLOOKUP(E729,HOME!$AG$2:$AH$13,2,0),0),0)</f>
        <v>0</v>
      </c>
      <c r="S729" s="6">
        <f>IFERROR(IF(A729&gt;=1,VLOOKUP(F729,HOME!$AE$2:$AF$4,2,0),0),0)</f>
        <v>0</v>
      </c>
      <c r="T729" s="6">
        <f t="shared" si="78"/>
        <v>0</v>
      </c>
      <c r="U729" s="6">
        <f t="shared" si="81"/>
        <v>0</v>
      </c>
      <c r="V729" s="6">
        <f t="shared" si="79"/>
        <v>0</v>
      </c>
      <c r="W729" s="6">
        <f t="shared" si="82"/>
        <v>0</v>
      </c>
    </row>
    <row r="730" spans="1:23" ht="18" customHeight="1" x14ac:dyDescent="0.25">
      <c r="A730" s="94">
        <f t="shared" si="83"/>
        <v>0</v>
      </c>
      <c r="B730" s="94">
        <f>DATA!B731</f>
        <v>0</v>
      </c>
      <c r="C730" s="95">
        <f>DATA!C731</f>
        <v>0</v>
      </c>
      <c r="D730" s="95">
        <f>DATA!D731</f>
        <v>0</v>
      </c>
      <c r="E730" s="98"/>
      <c r="F730" s="98"/>
      <c r="G730" s="98"/>
      <c r="H730" s="98"/>
      <c r="I730" s="99"/>
      <c r="J730" s="96" t="str">
        <f t="shared" si="77"/>
        <v/>
      </c>
      <c r="K730" s="97" t="str">
        <f t="shared" si="80"/>
        <v/>
      </c>
      <c r="L730" s="100"/>
      <c r="M730" s="100"/>
      <c r="N730" s="100"/>
      <c r="O730" s="100"/>
      <c r="P730" s="100"/>
      <c r="Q730" s="100"/>
      <c r="R730" s="6">
        <f>IFERROR(IF(A730&gt;=1,VLOOKUP(E730,HOME!$AG$2:$AH$13,2,0),0),0)</f>
        <v>0</v>
      </c>
      <c r="S730" s="6">
        <f>IFERROR(IF(A730&gt;=1,VLOOKUP(F730,HOME!$AE$2:$AF$4,2,0),0),0)</f>
        <v>0</v>
      </c>
      <c r="T730" s="6">
        <f t="shared" si="78"/>
        <v>0</v>
      </c>
      <c r="U730" s="6">
        <f t="shared" si="81"/>
        <v>0</v>
      </c>
      <c r="V730" s="6">
        <f t="shared" si="79"/>
        <v>0</v>
      </c>
      <c r="W730" s="6">
        <f t="shared" si="82"/>
        <v>0</v>
      </c>
    </row>
    <row r="731" spans="1:23" ht="18" customHeight="1" x14ac:dyDescent="0.25">
      <c r="A731" s="94">
        <f t="shared" si="83"/>
        <v>0</v>
      </c>
      <c r="B731" s="94">
        <f>DATA!B732</f>
        <v>0</v>
      </c>
      <c r="C731" s="95">
        <f>DATA!C732</f>
        <v>0</v>
      </c>
      <c r="D731" s="95">
        <f>DATA!D732</f>
        <v>0</v>
      </c>
      <c r="E731" s="98"/>
      <c r="F731" s="98"/>
      <c r="G731" s="98"/>
      <c r="H731" s="98"/>
      <c r="I731" s="99"/>
      <c r="J731" s="96" t="str">
        <f t="shared" si="77"/>
        <v/>
      </c>
      <c r="K731" s="97" t="str">
        <f t="shared" si="80"/>
        <v/>
      </c>
      <c r="L731" s="100"/>
      <c r="M731" s="100"/>
      <c r="N731" s="100"/>
      <c r="O731" s="100"/>
      <c r="P731" s="100"/>
      <c r="Q731" s="100"/>
      <c r="R731" s="6">
        <f>IFERROR(IF(A731&gt;=1,VLOOKUP(E731,HOME!$AG$2:$AH$13,2,0),0),0)</f>
        <v>0</v>
      </c>
      <c r="S731" s="6">
        <f>IFERROR(IF(A731&gt;=1,VLOOKUP(F731,HOME!$AE$2:$AF$4,2,0),0),0)</f>
        <v>0</v>
      </c>
      <c r="T731" s="6">
        <f t="shared" si="78"/>
        <v>0</v>
      </c>
      <c r="U731" s="6">
        <f t="shared" si="81"/>
        <v>0</v>
      </c>
      <c r="V731" s="6">
        <f t="shared" si="79"/>
        <v>0</v>
      </c>
      <c r="W731" s="6">
        <f t="shared" si="82"/>
        <v>0</v>
      </c>
    </row>
    <row r="732" spans="1:23" ht="18" customHeight="1" x14ac:dyDescent="0.25">
      <c r="A732" s="94">
        <f t="shared" si="83"/>
        <v>0</v>
      </c>
      <c r="B732" s="94">
        <f>DATA!B733</f>
        <v>0</v>
      </c>
      <c r="C732" s="95">
        <f>DATA!C733</f>
        <v>0</v>
      </c>
      <c r="D732" s="95">
        <f>DATA!D733</f>
        <v>0</v>
      </c>
      <c r="E732" s="98"/>
      <c r="F732" s="98"/>
      <c r="G732" s="98"/>
      <c r="H732" s="98"/>
      <c r="I732" s="99"/>
      <c r="J732" s="96" t="str">
        <f t="shared" si="77"/>
        <v/>
      </c>
      <c r="K732" s="97" t="str">
        <f t="shared" si="80"/>
        <v/>
      </c>
      <c r="L732" s="100"/>
      <c r="M732" s="100"/>
      <c r="N732" s="100"/>
      <c r="O732" s="100"/>
      <c r="P732" s="100"/>
      <c r="Q732" s="100"/>
      <c r="R732" s="6">
        <f>IFERROR(IF(A732&gt;=1,VLOOKUP(E732,HOME!$AG$2:$AH$13,2,0),0),0)</f>
        <v>0</v>
      </c>
      <c r="S732" s="6">
        <f>IFERROR(IF(A732&gt;=1,VLOOKUP(F732,HOME!$AE$2:$AF$4,2,0),0),0)</f>
        <v>0</v>
      </c>
      <c r="T732" s="6">
        <f t="shared" si="78"/>
        <v>0</v>
      </c>
      <c r="U732" s="6">
        <f t="shared" si="81"/>
        <v>0</v>
      </c>
      <c r="V732" s="6">
        <f t="shared" si="79"/>
        <v>0</v>
      </c>
      <c r="W732" s="6">
        <f t="shared" si="82"/>
        <v>0</v>
      </c>
    </row>
    <row r="733" spans="1:23" ht="18" customHeight="1" x14ac:dyDescent="0.25">
      <c r="A733" s="94">
        <f t="shared" si="83"/>
        <v>0</v>
      </c>
      <c r="B733" s="94">
        <f>DATA!B734</f>
        <v>0</v>
      </c>
      <c r="C733" s="95">
        <f>DATA!C734</f>
        <v>0</v>
      </c>
      <c r="D733" s="95">
        <f>DATA!D734</f>
        <v>0</v>
      </c>
      <c r="E733" s="98"/>
      <c r="F733" s="98"/>
      <c r="G733" s="98"/>
      <c r="H733" s="98"/>
      <c r="I733" s="99"/>
      <c r="J733" s="96" t="str">
        <f t="shared" si="77"/>
        <v/>
      </c>
      <c r="K733" s="97" t="str">
        <f t="shared" si="80"/>
        <v/>
      </c>
      <c r="L733" s="100"/>
      <c r="M733" s="100"/>
      <c r="N733" s="100"/>
      <c r="O733" s="100"/>
      <c r="P733" s="100"/>
      <c r="Q733" s="100"/>
      <c r="R733" s="6">
        <f>IFERROR(IF(A733&gt;=1,VLOOKUP(E733,HOME!$AG$2:$AH$13,2,0),0),0)</f>
        <v>0</v>
      </c>
      <c r="S733" s="6">
        <f>IFERROR(IF(A733&gt;=1,VLOOKUP(F733,HOME!$AE$2:$AF$4,2,0),0),0)</f>
        <v>0</v>
      </c>
      <c r="T733" s="6">
        <f t="shared" si="78"/>
        <v>0</v>
      </c>
      <c r="U733" s="6">
        <f t="shared" si="81"/>
        <v>0</v>
      </c>
      <c r="V733" s="6">
        <f t="shared" si="79"/>
        <v>0</v>
      </c>
      <c r="W733" s="6">
        <f t="shared" si="82"/>
        <v>0</v>
      </c>
    </row>
    <row r="734" spans="1:23" ht="18" customHeight="1" x14ac:dyDescent="0.25">
      <c r="A734" s="94">
        <f t="shared" si="83"/>
        <v>0</v>
      </c>
      <c r="B734" s="94">
        <f>DATA!B735</f>
        <v>0</v>
      </c>
      <c r="C734" s="95">
        <f>DATA!C735</f>
        <v>0</v>
      </c>
      <c r="D734" s="95">
        <f>DATA!D735</f>
        <v>0</v>
      </c>
      <c r="E734" s="98"/>
      <c r="F734" s="98"/>
      <c r="G734" s="98"/>
      <c r="H734" s="98"/>
      <c r="I734" s="99"/>
      <c r="J734" s="96" t="str">
        <f t="shared" si="77"/>
        <v/>
      </c>
      <c r="K734" s="97" t="str">
        <f t="shared" si="80"/>
        <v/>
      </c>
      <c r="L734" s="100"/>
      <c r="M734" s="100"/>
      <c r="N734" s="100"/>
      <c r="O734" s="100"/>
      <c r="P734" s="100"/>
      <c r="Q734" s="100"/>
      <c r="R734" s="6">
        <f>IFERROR(IF(A734&gt;=1,VLOOKUP(E734,HOME!$AG$2:$AH$13,2,0),0),0)</f>
        <v>0</v>
      </c>
      <c r="S734" s="6">
        <f>IFERROR(IF(A734&gt;=1,VLOOKUP(F734,HOME!$AE$2:$AF$4,2,0),0),0)</f>
        <v>0</v>
      </c>
      <c r="T734" s="6">
        <f t="shared" si="78"/>
        <v>0</v>
      </c>
      <c r="U734" s="6">
        <f t="shared" si="81"/>
        <v>0</v>
      </c>
      <c r="V734" s="6">
        <f t="shared" si="79"/>
        <v>0</v>
      </c>
      <c r="W734" s="6">
        <f t="shared" si="82"/>
        <v>0</v>
      </c>
    </row>
    <row r="735" spans="1:23" ht="18" customHeight="1" x14ac:dyDescent="0.25">
      <c r="A735" s="94">
        <f t="shared" si="83"/>
        <v>0</v>
      </c>
      <c r="B735" s="94">
        <f>DATA!B736</f>
        <v>0</v>
      </c>
      <c r="C735" s="95">
        <f>DATA!C736</f>
        <v>0</v>
      </c>
      <c r="D735" s="95">
        <f>DATA!D736</f>
        <v>0</v>
      </c>
      <c r="E735" s="98"/>
      <c r="F735" s="98"/>
      <c r="G735" s="98"/>
      <c r="H735" s="98"/>
      <c r="I735" s="99"/>
      <c r="J735" s="96" t="str">
        <f t="shared" si="77"/>
        <v/>
      </c>
      <c r="K735" s="97" t="str">
        <f t="shared" si="80"/>
        <v/>
      </c>
      <c r="L735" s="100"/>
      <c r="M735" s="100"/>
      <c r="N735" s="100"/>
      <c r="O735" s="100"/>
      <c r="P735" s="100"/>
      <c r="Q735" s="100"/>
      <c r="R735" s="6">
        <f>IFERROR(IF(A735&gt;=1,VLOOKUP(E735,HOME!$AG$2:$AH$13,2,0),0),0)</f>
        <v>0</v>
      </c>
      <c r="S735" s="6">
        <f>IFERROR(IF(A735&gt;=1,VLOOKUP(F735,HOME!$AE$2:$AF$4,2,0),0),0)</f>
        <v>0</v>
      </c>
      <c r="T735" s="6">
        <f t="shared" si="78"/>
        <v>0</v>
      </c>
      <c r="U735" s="6">
        <f t="shared" si="81"/>
        <v>0</v>
      </c>
      <c r="V735" s="6">
        <f t="shared" si="79"/>
        <v>0</v>
      </c>
      <c r="W735" s="6">
        <f t="shared" si="82"/>
        <v>0</v>
      </c>
    </row>
    <row r="736" spans="1:23" ht="18" customHeight="1" x14ac:dyDescent="0.25">
      <c r="A736" s="94">
        <f t="shared" si="83"/>
        <v>0</v>
      </c>
      <c r="B736" s="94">
        <f>DATA!B737</f>
        <v>0</v>
      </c>
      <c r="C736" s="95">
        <f>DATA!C737</f>
        <v>0</v>
      </c>
      <c r="D736" s="95">
        <f>DATA!D737</f>
        <v>0</v>
      </c>
      <c r="E736" s="98"/>
      <c r="F736" s="98"/>
      <c r="G736" s="98"/>
      <c r="H736" s="98"/>
      <c r="I736" s="99"/>
      <c r="J736" s="96" t="str">
        <f t="shared" si="77"/>
        <v/>
      </c>
      <c r="K736" s="97" t="str">
        <f t="shared" si="80"/>
        <v/>
      </c>
      <c r="L736" s="100"/>
      <c r="M736" s="100"/>
      <c r="N736" s="100"/>
      <c r="O736" s="100"/>
      <c r="P736" s="100"/>
      <c r="Q736" s="100"/>
      <c r="R736" s="6">
        <f>IFERROR(IF(A736&gt;=1,VLOOKUP(E736,HOME!$AG$2:$AH$13,2,0),0),0)</f>
        <v>0</v>
      </c>
      <c r="S736" s="6">
        <f>IFERROR(IF(A736&gt;=1,VLOOKUP(F736,HOME!$AE$2:$AF$4,2,0),0),0)</f>
        <v>0</v>
      </c>
      <c r="T736" s="6">
        <f t="shared" si="78"/>
        <v>0</v>
      </c>
      <c r="U736" s="6">
        <f t="shared" si="81"/>
        <v>0</v>
      </c>
      <c r="V736" s="6">
        <f t="shared" si="79"/>
        <v>0</v>
      </c>
      <c r="W736" s="6">
        <f t="shared" si="82"/>
        <v>0</v>
      </c>
    </row>
    <row r="737" spans="1:23" ht="18" customHeight="1" x14ac:dyDescent="0.25">
      <c r="A737" s="94">
        <f t="shared" si="83"/>
        <v>0</v>
      </c>
      <c r="B737" s="94">
        <f>DATA!B738</f>
        <v>0</v>
      </c>
      <c r="C737" s="95">
        <f>DATA!C738</f>
        <v>0</v>
      </c>
      <c r="D737" s="95">
        <f>DATA!D738</f>
        <v>0</v>
      </c>
      <c r="E737" s="98"/>
      <c r="F737" s="98"/>
      <c r="G737" s="98"/>
      <c r="H737" s="98"/>
      <c r="I737" s="99"/>
      <c r="J737" s="96" t="str">
        <f t="shared" si="77"/>
        <v/>
      </c>
      <c r="K737" s="97" t="str">
        <f t="shared" si="80"/>
        <v/>
      </c>
      <c r="L737" s="100"/>
      <c r="M737" s="100"/>
      <c r="N737" s="100"/>
      <c r="O737" s="100"/>
      <c r="P737" s="100"/>
      <c r="Q737" s="100"/>
      <c r="R737" s="6">
        <f>IFERROR(IF(A737&gt;=1,VLOOKUP(E737,HOME!$AG$2:$AH$13,2,0),0),0)</f>
        <v>0</v>
      </c>
      <c r="S737" s="6">
        <f>IFERROR(IF(A737&gt;=1,VLOOKUP(F737,HOME!$AE$2:$AF$4,2,0),0),0)</f>
        <v>0</v>
      </c>
      <c r="T737" s="6">
        <f t="shared" si="78"/>
        <v>0</v>
      </c>
      <c r="U737" s="6">
        <f t="shared" si="81"/>
        <v>0</v>
      </c>
      <c r="V737" s="6">
        <f t="shared" si="79"/>
        <v>0</v>
      </c>
      <c r="W737" s="6">
        <f t="shared" si="82"/>
        <v>0</v>
      </c>
    </row>
    <row r="738" spans="1:23" ht="18" customHeight="1" x14ac:dyDescent="0.25">
      <c r="A738" s="94">
        <f t="shared" si="83"/>
        <v>0</v>
      </c>
      <c r="B738" s="94">
        <f>DATA!B739</f>
        <v>0</v>
      </c>
      <c r="C738" s="95">
        <f>DATA!C739</f>
        <v>0</v>
      </c>
      <c r="D738" s="95">
        <f>DATA!D739</f>
        <v>0</v>
      </c>
      <c r="E738" s="98"/>
      <c r="F738" s="98"/>
      <c r="G738" s="98"/>
      <c r="H738" s="98"/>
      <c r="I738" s="99"/>
      <c r="J738" s="96" t="str">
        <f t="shared" si="77"/>
        <v/>
      </c>
      <c r="K738" s="97" t="str">
        <f t="shared" si="80"/>
        <v/>
      </c>
      <c r="L738" s="100"/>
      <c r="M738" s="100"/>
      <c r="N738" s="100"/>
      <c r="O738" s="100"/>
      <c r="P738" s="100"/>
      <c r="Q738" s="100"/>
      <c r="R738" s="6">
        <f>IFERROR(IF(A738&gt;=1,VLOOKUP(E738,HOME!$AG$2:$AH$13,2,0),0),0)</f>
        <v>0</v>
      </c>
      <c r="S738" s="6">
        <f>IFERROR(IF(A738&gt;=1,VLOOKUP(F738,HOME!$AE$2:$AF$4,2,0),0),0)</f>
        <v>0</v>
      </c>
      <c r="T738" s="6">
        <f t="shared" si="78"/>
        <v>0</v>
      </c>
      <c r="U738" s="6">
        <f t="shared" si="81"/>
        <v>0</v>
      </c>
      <c r="V738" s="6">
        <f t="shared" si="79"/>
        <v>0</v>
      </c>
      <c r="W738" s="6">
        <f t="shared" si="82"/>
        <v>0</v>
      </c>
    </row>
    <row r="739" spans="1:23" ht="18" customHeight="1" x14ac:dyDescent="0.25">
      <c r="A739" s="94">
        <f t="shared" si="83"/>
        <v>0</v>
      </c>
      <c r="B739" s="94">
        <f>DATA!B740</f>
        <v>0</v>
      </c>
      <c r="C739" s="95">
        <f>DATA!C740</f>
        <v>0</v>
      </c>
      <c r="D739" s="95">
        <f>DATA!D740</f>
        <v>0</v>
      </c>
      <c r="E739" s="98"/>
      <c r="F739" s="98"/>
      <c r="G739" s="98"/>
      <c r="H739" s="98"/>
      <c r="I739" s="99"/>
      <c r="J739" s="96" t="str">
        <f t="shared" si="77"/>
        <v/>
      </c>
      <c r="K739" s="97" t="str">
        <f t="shared" si="80"/>
        <v/>
      </c>
      <c r="L739" s="100"/>
      <c r="M739" s="100"/>
      <c r="N739" s="100"/>
      <c r="O739" s="100"/>
      <c r="P739" s="100"/>
      <c r="Q739" s="100"/>
      <c r="R739" s="6">
        <f>IFERROR(IF(A739&gt;=1,VLOOKUP(E739,HOME!$AG$2:$AH$13,2,0),0),0)</f>
        <v>0</v>
      </c>
      <c r="S739" s="6">
        <f>IFERROR(IF(A739&gt;=1,VLOOKUP(F739,HOME!$AE$2:$AF$4,2,0),0),0)</f>
        <v>0</v>
      </c>
      <c r="T739" s="6">
        <f t="shared" si="78"/>
        <v>0</v>
      </c>
      <c r="U739" s="6">
        <f t="shared" si="81"/>
        <v>0</v>
      </c>
      <c r="V739" s="6">
        <f t="shared" si="79"/>
        <v>0</v>
      </c>
      <c r="W739" s="6">
        <f t="shared" si="82"/>
        <v>0</v>
      </c>
    </row>
    <row r="740" spans="1:23" ht="18" customHeight="1" x14ac:dyDescent="0.25">
      <c r="A740" s="94">
        <f t="shared" si="83"/>
        <v>0</v>
      </c>
      <c r="B740" s="94">
        <f>DATA!B741</f>
        <v>0</v>
      </c>
      <c r="C740" s="95">
        <f>DATA!C741</f>
        <v>0</v>
      </c>
      <c r="D740" s="95">
        <f>DATA!D741</f>
        <v>0</v>
      </c>
      <c r="E740" s="98"/>
      <c r="F740" s="98"/>
      <c r="G740" s="98"/>
      <c r="H740" s="98"/>
      <c r="I740" s="99"/>
      <c r="J740" s="96" t="str">
        <f t="shared" si="77"/>
        <v/>
      </c>
      <c r="K740" s="97" t="str">
        <f t="shared" si="80"/>
        <v/>
      </c>
      <c r="L740" s="100"/>
      <c r="M740" s="100"/>
      <c r="N740" s="100"/>
      <c r="O740" s="100"/>
      <c r="P740" s="100"/>
      <c r="Q740" s="100"/>
      <c r="R740" s="6">
        <f>IFERROR(IF(A740&gt;=1,VLOOKUP(E740,HOME!$AG$2:$AH$13,2,0),0),0)</f>
        <v>0</v>
      </c>
      <c r="S740" s="6">
        <f>IFERROR(IF(A740&gt;=1,VLOOKUP(F740,HOME!$AE$2:$AF$4,2,0),0),0)</f>
        <v>0</v>
      </c>
      <c r="T740" s="6">
        <f t="shared" si="78"/>
        <v>0</v>
      </c>
      <c r="U740" s="6">
        <f t="shared" si="81"/>
        <v>0</v>
      </c>
      <c r="V740" s="6">
        <f t="shared" si="79"/>
        <v>0</v>
      </c>
      <c r="W740" s="6">
        <f t="shared" si="82"/>
        <v>0</v>
      </c>
    </row>
    <row r="741" spans="1:23" ht="18" customHeight="1" x14ac:dyDescent="0.25">
      <c r="A741" s="94">
        <f t="shared" si="83"/>
        <v>0</v>
      </c>
      <c r="B741" s="94">
        <f>DATA!B742</f>
        <v>0</v>
      </c>
      <c r="C741" s="95">
        <f>DATA!C742</f>
        <v>0</v>
      </c>
      <c r="D741" s="95">
        <f>DATA!D742</f>
        <v>0</v>
      </c>
      <c r="E741" s="98"/>
      <c r="F741" s="98"/>
      <c r="G741" s="98"/>
      <c r="H741" s="98"/>
      <c r="I741" s="99"/>
      <c r="J741" s="96" t="str">
        <f t="shared" si="77"/>
        <v/>
      </c>
      <c r="K741" s="97" t="str">
        <f t="shared" si="80"/>
        <v/>
      </c>
      <c r="L741" s="100"/>
      <c r="M741" s="100"/>
      <c r="N741" s="100"/>
      <c r="O741" s="100"/>
      <c r="P741" s="100"/>
      <c r="Q741" s="100"/>
      <c r="R741" s="6">
        <f>IFERROR(IF(A741&gt;=1,VLOOKUP(E741,HOME!$AG$2:$AH$13,2,0),0),0)</f>
        <v>0</v>
      </c>
      <c r="S741" s="6">
        <f>IFERROR(IF(A741&gt;=1,VLOOKUP(F741,HOME!$AE$2:$AF$4,2,0),0),0)</f>
        <v>0</v>
      </c>
      <c r="T741" s="6">
        <f t="shared" si="78"/>
        <v>0</v>
      </c>
      <c r="U741" s="6">
        <f t="shared" si="81"/>
        <v>0</v>
      </c>
      <c r="V741" s="6">
        <f t="shared" si="79"/>
        <v>0</v>
      </c>
      <c r="W741" s="6">
        <f t="shared" si="82"/>
        <v>0</v>
      </c>
    </row>
    <row r="742" spans="1:23" ht="18" customHeight="1" x14ac:dyDescent="0.25">
      <c r="A742" s="94">
        <f t="shared" si="83"/>
        <v>0</v>
      </c>
      <c r="B742" s="94">
        <f>DATA!B743</f>
        <v>0</v>
      </c>
      <c r="C742" s="95">
        <f>DATA!C743</f>
        <v>0</v>
      </c>
      <c r="D742" s="95">
        <f>DATA!D743</f>
        <v>0</v>
      </c>
      <c r="E742" s="98"/>
      <c r="F742" s="98"/>
      <c r="G742" s="98"/>
      <c r="H742" s="98"/>
      <c r="I742" s="99"/>
      <c r="J742" s="96" t="str">
        <f t="shared" si="77"/>
        <v/>
      </c>
      <c r="K742" s="97" t="str">
        <f t="shared" si="80"/>
        <v/>
      </c>
      <c r="L742" s="100"/>
      <c r="M742" s="100"/>
      <c r="N742" s="100"/>
      <c r="O742" s="100"/>
      <c r="P742" s="100"/>
      <c r="Q742" s="100"/>
      <c r="R742" s="6">
        <f>IFERROR(IF(A742&gt;=1,VLOOKUP(E742,HOME!$AG$2:$AH$13,2,0),0),0)</f>
        <v>0</v>
      </c>
      <c r="S742" s="6">
        <f>IFERROR(IF(A742&gt;=1,VLOOKUP(F742,HOME!$AE$2:$AF$4,2,0),0),0)</f>
        <v>0</v>
      </c>
      <c r="T742" s="6">
        <f t="shared" si="78"/>
        <v>0</v>
      </c>
      <c r="U742" s="6">
        <f t="shared" si="81"/>
        <v>0</v>
      </c>
      <c r="V742" s="6">
        <f t="shared" si="79"/>
        <v>0</v>
      </c>
      <c r="W742" s="6">
        <f t="shared" si="82"/>
        <v>0</v>
      </c>
    </row>
    <row r="743" spans="1:23" ht="18" customHeight="1" x14ac:dyDescent="0.25">
      <c r="A743" s="94">
        <f t="shared" si="83"/>
        <v>0</v>
      </c>
      <c r="B743" s="94">
        <f>DATA!B744</f>
        <v>0</v>
      </c>
      <c r="C743" s="95">
        <f>DATA!C744</f>
        <v>0</v>
      </c>
      <c r="D743" s="95">
        <f>DATA!D744</f>
        <v>0</v>
      </c>
      <c r="E743" s="98"/>
      <c r="F743" s="98"/>
      <c r="G743" s="98"/>
      <c r="H743" s="98"/>
      <c r="I743" s="99"/>
      <c r="J743" s="96" t="str">
        <f t="shared" si="77"/>
        <v/>
      </c>
      <c r="K743" s="97" t="str">
        <f t="shared" si="80"/>
        <v/>
      </c>
      <c r="L743" s="100"/>
      <c r="M743" s="100"/>
      <c r="N743" s="100"/>
      <c r="O743" s="100"/>
      <c r="P743" s="100"/>
      <c r="Q743" s="100"/>
      <c r="R743" s="6">
        <f>IFERROR(IF(A743&gt;=1,VLOOKUP(E743,HOME!$AG$2:$AH$13,2,0),0),0)</f>
        <v>0</v>
      </c>
      <c r="S743" s="6">
        <f>IFERROR(IF(A743&gt;=1,VLOOKUP(F743,HOME!$AE$2:$AF$4,2,0),0),0)</f>
        <v>0</v>
      </c>
      <c r="T743" s="6">
        <f t="shared" si="78"/>
        <v>0</v>
      </c>
      <c r="U743" s="6">
        <f t="shared" si="81"/>
        <v>0</v>
      </c>
      <c r="V743" s="6">
        <f t="shared" si="79"/>
        <v>0</v>
      </c>
      <c r="W743" s="6">
        <f t="shared" si="82"/>
        <v>0</v>
      </c>
    </row>
    <row r="744" spans="1:23" ht="18" customHeight="1" x14ac:dyDescent="0.25">
      <c r="A744" s="94">
        <f t="shared" si="83"/>
        <v>0</v>
      </c>
      <c r="B744" s="94">
        <f>DATA!B745</f>
        <v>0</v>
      </c>
      <c r="C744" s="95">
        <f>DATA!C745</f>
        <v>0</v>
      </c>
      <c r="D744" s="95">
        <f>DATA!D745</f>
        <v>0</v>
      </c>
      <c r="E744" s="98"/>
      <c r="F744" s="98"/>
      <c r="G744" s="98"/>
      <c r="H744" s="98"/>
      <c r="I744" s="99"/>
      <c r="J744" s="96" t="str">
        <f t="shared" si="77"/>
        <v/>
      </c>
      <c r="K744" s="97" t="str">
        <f t="shared" si="80"/>
        <v/>
      </c>
      <c r="L744" s="100"/>
      <c r="M744" s="100"/>
      <c r="N744" s="100"/>
      <c r="O744" s="100"/>
      <c r="P744" s="100"/>
      <c r="Q744" s="100"/>
      <c r="R744" s="6">
        <f>IFERROR(IF(A744&gt;=1,VLOOKUP(E744,HOME!$AG$2:$AH$13,2,0),0),0)</f>
        <v>0</v>
      </c>
      <c r="S744" s="6">
        <f>IFERROR(IF(A744&gt;=1,VLOOKUP(F744,HOME!$AE$2:$AF$4,2,0),0),0)</f>
        <v>0</v>
      </c>
      <c r="T744" s="6">
        <f t="shared" si="78"/>
        <v>0</v>
      </c>
      <c r="U744" s="6">
        <f t="shared" si="81"/>
        <v>0</v>
      </c>
      <c r="V744" s="6">
        <f t="shared" si="79"/>
        <v>0</v>
      </c>
      <c r="W744" s="6">
        <f t="shared" si="82"/>
        <v>0</v>
      </c>
    </row>
    <row r="745" spans="1:23" ht="18" customHeight="1" x14ac:dyDescent="0.25">
      <c r="A745" s="94">
        <f t="shared" si="83"/>
        <v>0</v>
      </c>
      <c r="B745" s="94">
        <f>DATA!B746</f>
        <v>0</v>
      </c>
      <c r="C745" s="95">
        <f>DATA!C746</f>
        <v>0</v>
      </c>
      <c r="D745" s="95">
        <f>DATA!D746</f>
        <v>0</v>
      </c>
      <c r="E745" s="98"/>
      <c r="F745" s="98"/>
      <c r="G745" s="98"/>
      <c r="H745" s="98"/>
      <c r="I745" s="99"/>
      <c r="J745" s="96" t="str">
        <f t="shared" si="77"/>
        <v/>
      </c>
      <c r="K745" s="97" t="str">
        <f t="shared" si="80"/>
        <v/>
      </c>
      <c r="L745" s="100"/>
      <c r="M745" s="100"/>
      <c r="N745" s="100"/>
      <c r="O745" s="100"/>
      <c r="P745" s="100"/>
      <c r="Q745" s="100"/>
      <c r="R745" s="6">
        <f>IFERROR(IF(A745&gt;=1,VLOOKUP(E745,HOME!$AG$2:$AH$13,2,0),0),0)</f>
        <v>0</v>
      </c>
      <c r="S745" s="6">
        <f>IFERROR(IF(A745&gt;=1,VLOOKUP(F745,HOME!$AE$2:$AF$4,2,0),0),0)</f>
        <v>0</v>
      </c>
      <c r="T745" s="6">
        <f t="shared" si="78"/>
        <v>0</v>
      </c>
      <c r="U745" s="6">
        <f t="shared" si="81"/>
        <v>0</v>
      </c>
      <c r="V745" s="6">
        <f t="shared" si="79"/>
        <v>0</v>
      </c>
      <c r="W745" s="6">
        <f t="shared" si="82"/>
        <v>0</v>
      </c>
    </row>
    <row r="746" spans="1:23" ht="18" customHeight="1" x14ac:dyDescent="0.25">
      <c r="A746" s="94">
        <f t="shared" si="83"/>
        <v>0</v>
      </c>
      <c r="B746" s="94">
        <f>DATA!B747</f>
        <v>0</v>
      </c>
      <c r="C746" s="95">
        <f>DATA!C747</f>
        <v>0</v>
      </c>
      <c r="D746" s="95">
        <f>DATA!D747</f>
        <v>0</v>
      </c>
      <c r="E746" s="98"/>
      <c r="F746" s="98"/>
      <c r="G746" s="98"/>
      <c r="H746" s="98"/>
      <c r="I746" s="99"/>
      <c r="J746" s="96" t="str">
        <f t="shared" si="77"/>
        <v/>
      </c>
      <c r="K746" s="97" t="str">
        <f t="shared" si="80"/>
        <v/>
      </c>
      <c r="L746" s="100"/>
      <c r="M746" s="100"/>
      <c r="N746" s="100"/>
      <c r="O746" s="100"/>
      <c r="P746" s="100"/>
      <c r="Q746" s="100"/>
      <c r="R746" s="6">
        <f>IFERROR(IF(A746&gt;=1,VLOOKUP(E746,HOME!$AG$2:$AH$13,2,0),0),0)</f>
        <v>0</v>
      </c>
      <c r="S746" s="6">
        <f>IFERROR(IF(A746&gt;=1,VLOOKUP(F746,HOME!$AE$2:$AF$4,2,0),0),0)</f>
        <v>0</v>
      </c>
      <c r="T746" s="6">
        <f t="shared" si="78"/>
        <v>0</v>
      </c>
      <c r="U746" s="6">
        <f t="shared" si="81"/>
        <v>0</v>
      </c>
      <c r="V746" s="6">
        <f t="shared" si="79"/>
        <v>0</v>
      </c>
      <c r="W746" s="6">
        <f t="shared" si="82"/>
        <v>0</v>
      </c>
    </row>
    <row r="747" spans="1:23" ht="18" customHeight="1" x14ac:dyDescent="0.25">
      <c r="A747" s="94">
        <f t="shared" si="83"/>
        <v>0</v>
      </c>
      <c r="B747" s="94">
        <f>DATA!B748</f>
        <v>0</v>
      </c>
      <c r="C747" s="95">
        <f>DATA!C748</f>
        <v>0</v>
      </c>
      <c r="D747" s="95">
        <f>DATA!D748</f>
        <v>0</v>
      </c>
      <c r="E747" s="98"/>
      <c r="F747" s="98"/>
      <c r="G747" s="98"/>
      <c r="H747" s="98"/>
      <c r="I747" s="99"/>
      <c r="J747" s="96" t="str">
        <f t="shared" si="77"/>
        <v/>
      </c>
      <c r="K747" s="97" t="str">
        <f t="shared" si="80"/>
        <v/>
      </c>
      <c r="L747" s="100"/>
      <c r="M747" s="100"/>
      <c r="N747" s="100"/>
      <c r="O747" s="100"/>
      <c r="P747" s="100"/>
      <c r="Q747" s="100"/>
      <c r="R747" s="6">
        <f>IFERROR(IF(A747&gt;=1,VLOOKUP(E747,HOME!$AG$2:$AH$13,2,0),0),0)</f>
        <v>0</v>
      </c>
      <c r="S747" s="6">
        <f>IFERROR(IF(A747&gt;=1,VLOOKUP(F747,HOME!$AE$2:$AF$4,2,0),0),0)</f>
        <v>0</v>
      </c>
      <c r="T747" s="6">
        <f t="shared" si="78"/>
        <v>0</v>
      </c>
      <c r="U747" s="6">
        <f t="shared" si="81"/>
        <v>0</v>
      </c>
      <c r="V747" s="6">
        <f t="shared" si="79"/>
        <v>0</v>
      </c>
      <c r="W747" s="6">
        <f t="shared" si="82"/>
        <v>0</v>
      </c>
    </row>
    <row r="748" spans="1:23" ht="18" customHeight="1" x14ac:dyDescent="0.25">
      <c r="A748" s="94">
        <f t="shared" si="83"/>
        <v>0</v>
      </c>
      <c r="B748" s="94">
        <f>DATA!B749</f>
        <v>0</v>
      </c>
      <c r="C748" s="95">
        <f>DATA!C749</f>
        <v>0</v>
      </c>
      <c r="D748" s="95">
        <f>DATA!D749</f>
        <v>0</v>
      </c>
      <c r="E748" s="98"/>
      <c r="F748" s="98"/>
      <c r="G748" s="98"/>
      <c r="H748" s="98"/>
      <c r="I748" s="99"/>
      <c r="J748" s="96" t="str">
        <f t="shared" si="77"/>
        <v/>
      </c>
      <c r="K748" s="97" t="str">
        <f t="shared" si="80"/>
        <v/>
      </c>
      <c r="L748" s="100"/>
      <c r="M748" s="100"/>
      <c r="N748" s="100"/>
      <c r="O748" s="100"/>
      <c r="P748" s="100"/>
      <c r="Q748" s="100"/>
      <c r="R748" s="6">
        <f>IFERROR(IF(A748&gt;=1,VLOOKUP(E748,HOME!$AG$2:$AH$13,2,0),0),0)</f>
        <v>0</v>
      </c>
      <c r="S748" s="6">
        <f>IFERROR(IF(A748&gt;=1,VLOOKUP(F748,HOME!$AE$2:$AF$4,2,0),0),0)</f>
        <v>0</v>
      </c>
      <c r="T748" s="6">
        <f t="shared" si="78"/>
        <v>0</v>
      </c>
      <c r="U748" s="6">
        <f t="shared" si="81"/>
        <v>0</v>
      </c>
      <c r="V748" s="6">
        <f t="shared" si="79"/>
        <v>0</v>
      </c>
      <c r="W748" s="6">
        <f t="shared" si="82"/>
        <v>0</v>
      </c>
    </row>
    <row r="749" spans="1:23" ht="18" customHeight="1" x14ac:dyDescent="0.25">
      <c r="A749" s="94">
        <f t="shared" si="83"/>
        <v>0</v>
      </c>
      <c r="B749" s="94">
        <f>DATA!B750</f>
        <v>0</v>
      </c>
      <c r="C749" s="95">
        <f>DATA!C750</f>
        <v>0</v>
      </c>
      <c r="D749" s="95">
        <f>DATA!D750</f>
        <v>0</v>
      </c>
      <c r="E749" s="98"/>
      <c r="F749" s="98"/>
      <c r="G749" s="98"/>
      <c r="H749" s="98"/>
      <c r="I749" s="99"/>
      <c r="J749" s="96" t="str">
        <f t="shared" si="77"/>
        <v/>
      </c>
      <c r="K749" s="97" t="str">
        <f t="shared" si="80"/>
        <v/>
      </c>
      <c r="L749" s="100"/>
      <c r="M749" s="100"/>
      <c r="N749" s="100"/>
      <c r="O749" s="100"/>
      <c r="P749" s="100"/>
      <c r="Q749" s="100"/>
      <c r="R749" s="6">
        <f>IFERROR(IF(A749&gt;=1,VLOOKUP(E749,HOME!$AG$2:$AH$13,2,0),0),0)</f>
        <v>0</v>
      </c>
      <c r="S749" s="6">
        <f>IFERROR(IF(A749&gt;=1,VLOOKUP(F749,HOME!$AE$2:$AF$4,2,0),0),0)</f>
        <v>0</v>
      </c>
      <c r="T749" s="6">
        <f t="shared" si="78"/>
        <v>0</v>
      </c>
      <c r="U749" s="6">
        <f t="shared" si="81"/>
        <v>0</v>
      </c>
      <c r="V749" s="6">
        <f t="shared" si="79"/>
        <v>0</v>
      </c>
      <c r="W749" s="6">
        <f t="shared" si="82"/>
        <v>0</v>
      </c>
    </row>
    <row r="750" spans="1:23" ht="18" customHeight="1" x14ac:dyDescent="0.25">
      <c r="A750" s="94">
        <f t="shared" si="83"/>
        <v>0</v>
      </c>
      <c r="B750" s="94">
        <f>DATA!B751</f>
        <v>0</v>
      </c>
      <c r="C750" s="95">
        <f>DATA!C751</f>
        <v>0</v>
      </c>
      <c r="D750" s="95">
        <f>DATA!D751</f>
        <v>0</v>
      </c>
      <c r="E750" s="98"/>
      <c r="F750" s="98"/>
      <c r="G750" s="98"/>
      <c r="H750" s="98"/>
      <c r="I750" s="99"/>
      <c r="J750" s="96" t="str">
        <f t="shared" si="77"/>
        <v/>
      </c>
      <c r="K750" s="97" t="str">
        <f t="shared" si="80"/>
        <v/>
      </c>
      <c r="L750" s="100"/>
      <c r="M750" s="100"/>
      <c r="N750" s="100"/>
      <c r="O750" s="100"/>
      <c r="P750" s="100"/>
      <c r="Q750" s="100"/>
      <c r="R750" s="6">
        <f>IFERROR(IF(A750&gt;=1,VLOOKUP(E750,HOME!$AG$2:$AH$13,2,0),0),0)</f>
        <v>0</v>
      </c>
      <c r="S750" s="6">
        <f>IFERROR(IF(A750&gt;=1,VLOOKUP(F750,HOME!$AE$2:$AF$4,2,0),0),0)</f>
        <v>0</v>
      </c>
      <c r="T750" s="6">
        <f t="shared" si="78"/>
        <v>0</v>
      </c>
      <c r="U750" s="6">
        <f t="shared" si="81"/>
        <v>0</v>
      </c>
      <c r="V750" s="6">
        <f t="shared" si="79"/>
        <v>0</v>
      </c>
      <c r="W750" s="6">
        <f t="shared" si="82"/>
        <v>0</v>
      </c>
    </row>
    <row r="751" spans="1:23" ht="18" customHeight="1" x14ac:dyDescent="0.25">
      <c r="A751" s="94">
        <f t="shared" si="83"/>
        <v>0</v>
      </c>
      <c r="B751" s="94">
        <f>DATA!B752</f>
        <v>0</v>
      </c>
      <c r="C751" s="95">
        <f>DATA!C752</f>
        <v>0</v>
      </c>
      <c r="D751" s="95">
        <f>DATA!D752</f>
        <v>0</v>
      </c>
      <c r="E751" s="98"/>
      <c r="F751" s="98"/>
      <c r="G751" s="98"/>
      <c r="H751" s="98"/>
      <c r="I751" s="99"/>
      <c r="J751" s="96" t="str">
        <f t="shared" si="77"/>
        <v/>
      </c>
      <c r="K751" s="97" t="str">
        <f t="shared" si="80"/>
        <v/>
      </c>
      <c r="L751" s="100"/>
      <c r="M751" s="100"/>
      <c r="N751" s="100"/>
      <c r="O751" s="100"/>
      <c r="P751" s="100"/>
      <c r="Q751" s="100"/>
      <c r="R751" s="6">
        <f>IFERROR(IF(A751&gt;=1,VLOOKUP(E751,HOME!$AG$2:$AH$13,2,0),0),0)</f>
        <v>0</v>
      </c>
      <c r="S751" s="6">
        <f>IFERROR(IF(A751&gt;=1,VLOOKUP(F751,HOME!$AE$2:$AF$4,2,0),0),0)</f>
        <v>0</v>
      </c>
      <c r="T751" s="6">
        <f t="shared" si="78"/>
        <v>0</v>
      </c>
      <c r="U751" s="6">
        <f t="shared" si="81"/>
        <v>0</v>
      </c>
      <c r="V751" s="6">
        <f t="shared" si="79"/>
        <v>0</v>
      </c>
      <c r="W751" s="6">
        <f t="shared" si="82"/>
        <v>0</v>
      </c>
    </row>
    <row r="752" spans="1:23" ht="18" customHeight="1" x14ac:dyDescent="0.25">
      <c r="A752" s="94">
        <f t="shared" si="83"/>
        <v>0</v>
      </c>
      <c r="B752" s="94">
        <f>DATA!B753</f>
        <v>0</v>
      </c>
      <c r="C752" s="95">
        <f>DATA!C753</f>
        <v>0</v>
      </c>
      <c r="D752" s="95">
        <f>DATA!D753</f>
        <v>0</v>
      </c>
      <c r="E752" s="98"/>
      <c r="F752" s="98"/>
      <c r="G752" s="98"/>
      <c r="H752" s="98"/>
      <c r="I752" s="99"/>
      <c r="J752" s="96" t="str">
        <f t="shared" si="77"/>
        <v/>
      </c>
      <c r="K752" s="97" t="str">
        <f t="shared" si="80"/>
        <v/>
      </c>
      <c r="L752" s="100"/>
      <c r="M752" s="100"/>
      <c r="N752" s="100"/>
      <c r="O752" s="100"/>
      <c r="P752" s="100"/>
      <c r="Q752" s="100"/>
      <c r="R752" s="6">
        <f>IFERROR(IF(A752&gt;=1,VLOOKUP(E752,HOME!$AG$2:$AH$13,2,0),0),0)</f>
        <v>0</v>
      </c>
      <c r="S752" s="6">
        <f>IFERROR(IF(A752&gt;=1,VLOOKUP(F752,HOME!$AE$2:$AF$4,2,0),0),0)</f>
        <v>0</v>
      </c>
      <c r="T752" s="6">
        <f t="shared" si="78"/>
        <v>0</v>
      </c>
      <c r="U752" s="6">
        <f t="shared" si="81"/>
        <v>0</v>
      </c>
      <c r="V752" s="6">
        <f t="shared" si="79"/>
        <v>0</v>
      </c>
      <c r="W752" s="6">
        <f t="shared" si="82"/>
        <v>0</v>
      </c>
    </row>
    <row r="753" spans="1:23" ht="18" customHeight="1" x14ac:dyDescent="0.25">
      <c r="A753" s="94">
        <f t="shared" si="83"/>
        <v>0</v>
      </c>
      <c r="B753" s="94">
        <f>DATA!B754</f>
        <v>0</v>
      </c>
      <c r="C753" s="95">
        <f>DATA!C754</f>
        <v>0</v>
      </c>
      <c r="D753" s="95">
        <f>DATA!D754</f>
        <v>0</v>
      </c>
      <c r="E753" s="98"/>
      <c r="F753" s="98"/>
      <c r="G753" s="98"/>
      <c r="H753" s="98"/>
      <c r="I753" s="99"/>
      <c r="J753" s="96" t="str">
        <f t="shared" si="77"/>
        <v/>
      </c>
      <c r="K753" s="97" t="str">
        <f t="shared" si="80"/>
        <v/>
      </c>
      <c r="L753" s="100"/>
      <c r="M753" s="100"/>
      <c r="N753" s="100"/>
      <c r="O753" s="100"/>
      <c r="P753" s="100"/>
      <c r="Q753" s="100"/>
      <c r="R753" s="6">
        <f>IFERROR(IF(A753&gt;=1,VLOOKUP(E753,HOME!$AG$2:$AH$13,2,0),0),0)</f>
        <v>0</v>
      </c>
      <c r="S753" s="6">
        <f>IFERROR(IF(A753&gt;=1,VLOOKUP(F753,HOME!$AE$2:$AF$4,2,0),0),0)</f>
        <v>0</v>
      </c>
      <c r="T753" s="6">
        <f t="shared" si="78"/>
        <v>0</v>
      </c>
      <c r="U753" s="6">
        <f t="shared" si="81"/>
        <v>0</v>
      </c>
      <c r="V753" s="6">
        <f t="shared" si="79"/>
        <v>0</v>
      </c>
      <c r="W753" s="6">
        <f t="shared" si="82"/>
        <v>0</v>
      </c>
    </row>
    <row r="754" spans="1:23" ht="18" customHeight="1" x14ac:dyDescent="0.25">
      <c r="A754" s="94">
        <f t="shared" si="83"/>
        <v>0</v>
      </c>
      <c r="B754" s="94">
        <f>DATA!B755</f>
        <v>0</v>
      </c>
      <c r="C754" s="95">
        <f>DATA!C755</f>
        <v>0</v>
      </c>
      <c r="D754" s="95">
        <f>DATA!D755</f>
        <v>0</v>
      </c>
      <c r="E754" s="98"/>
      <c r="F754" s="98"/>
      <c r="G754" s="98"/>
      <c r="H754" s="98"/>
      <c r="I754" s="99"/>
      <c r="J754" s="96" t="str">
        <f t="shared" si="77"/>
        <v/>
      </c>
      <c r="K754" s="97" t="str">
        <f t="shared" si="80"/>
        <v/>
      </c>
      <c r="L754" s="100"/>
      <c r="M754" s="100"/>
      <c r="N754" s="100"/>
      <c r="O754" s="100"/>
      <c r="P754" s="100"/>
      <c r="Q754" s="100"/>
      <c r="R754" s="6">
        <f>IFERROR(IF(A754&gt;=1,VLOOKUP(E754,HOME!$AG$2:$AH$13,2,0),0),0)</f>
        <v>0</v>
      </c>
      <c r="S754" s="6">
        <f>IFERROR(IF(A754&gt;=1,VLOOKUP(F754,HOME!$AE$2:$AF$4,2,0),0),0)</f>
        <v>0</v>
      </c>
      <c r="T754" s="6">
        <f t="shared" si="78"/>
        <v>0</v>
      </c>
      <c r="U754" s="6">
        <f t="shared" si="81"/>
        <v>0</v>
      </c>
      <c r="V754" s="6">
        <f t="shared" si="79"/>
        <v>0</v>
      </c>
      <c r="W754" s="6">
        <f t="shared" si="82"/>
        <v>0</v>
      </c>
    </row>
    <row r="755" spans="1:23" ht="18" customHeight="1" x14ac:dyDescent="0.25">
      <c r="A755" s="94">
        <f t="shared" si="83"/>
        <v>0</v>
      </c>
      <c r="B755" s="94">
        <f>DATA!B756</f>
        <v>0</v>
      </c>
      <c r="C755" s="95">
        <f>DATA!C756</f>
        <v>0</v>
      </c>
      <c r="D755" s="95">
        <f>DATA!D756</f>
        <v>0</v>
      </c>
      <c r="E755" s="98"/>
      <c r="F755" s="98"/>
      <c r="G755" s="98"/>
      <c r="H755" s="98"/>
      <c r="I755" s="99"/>
      <c r="J755" s="96" t="str">
        <f t="shared" si="77"/>
        <v/>
      </c>
      <c r="K755" s="97" t="str">
        <f t="shared" si="80"/>
        <v/>
      </c>
      <c r="L755" s="100"/>
      <c r="M755" s="100"/>
      <c r="N755" s="100"/>
      <c r="O755" s="100"/>
      <c r="P755" s="100"/>
      <c r="Q755" s="100"/>
      <c r="R755" s="6">
        <f>IFERROR(IF(A755&gt;=1,VLOOKUP(E755,HOME!$AG$2:$AH$13,2,0),0),0)</f>
        <v>0</v>
      </c>
      <c r="S755" s="6">
        <f>IFERROR(IF(A755&gt;=1,VLOOKUP(F755,HOME!$AE$2:$AF$4,2,0),0),0)</f>
        <v>0</v>
      </c>
      <c r="T755" s="6">
        <f t="shared" si="78"/>
        <v>0</v>
      </c>
      <c r="U755" s="6">
        <f t="shared" si="81"/>
        <v>0</v>
      </c>
      <c r="V755" s="6">
        <f t="shared" si="79"/>
        <v>0</v>
      </c>
      <c r="W755" s="6">
        <f t="shared" si="82"/>
        <v>0</v>
      </c>
    </row>
    <row r="756" spans="1:23" ht="18" customHeight="1" x14ac:dyDescent="0.25">
      <c r="A756" s="94">
        <f t="shared" si="83"/>
        <v>0</v>
      </c>
      <c r="B756" s="94">
        <f>DATA!B757</f>
        <v>0</v>
      </c>
      <c r="C756" s="95">
        <f>DATA!C757</f>
        <v>0</v>
      </c>
      <c r="D756" s="95">
        <f>DATA!D757</f>
        <v>0</v>
      </c>
      <c r="E756" s="98"/>
      <c r="F756" s="98"/>
      <c r="G756" s="98"/>
      <c r="H756" s="98"/>
      <c r="I756" s="99"/>
      <c r="J756" s="96" t="str">
        <f t="shared" si="77"/>
        <v/>
      </c>
      <c r="K756" s="97" t="str">
        <f t="shared" si="80"/>
        <v/>
      </c>
      <c r="L756" s="100"/>
      <c r="M756" s="100"/>
      <c r="N756" s="100"/>
      <c r="O756" s="100"/>
      <c r="P756" s="100"/>
      <c r="Q756" s="100"/>
      <c r="R756" s="6">
        <f>IFERROR(IF(A756&gt;=1,VLOOKUP(E756,HOME!$AG$2:$AH$13,2,0),0),0)</f>
        <v>0</v>
      </c>
      <c r="S756" s="6">
        <f>IFERROR(IF(A756&gt;=1,VLOOKUP(F756,HOME!$AE$2:$AF$4,2,0),0),0)</f>
        <v>0</v>
      </c>
      <c r="T756" s="6">
        <f t="shared" si="78"/>
        <v>0</v>
      </c>
      <c r="U756" s="6">
        <f t="shared" si="81"/>
        <v>0</v>
      </c>
      <c r="V756" s="6">
        <f t="shared" si="79"/>
        <v>0</v>
      </c>
      <c r="W756" s="6">
        <f t="shared" si="82"/>
        <v>0</v>
      </c>
    </row>
    <row r="757" spans="1:23" ht="18" customHeight="1" x14ac:dyDescent="0.25">
      <c r="A757" s="94">
        <f t="shared" si="83"/>
        <v>0</v>
      </c>
      <c r="B757" s="94">
        <f>DATA!B758</f>
        <v>0</v>
      </c>
      <c r="C757" s="95">
        <f>DATA!C758</f>
        <v>0</v>
      </c>
      <c r="D757" s="95">
        <f>DATA!D758</f>
        <v>0</v>
      </c>
      <c r="E757" s="98"/>
      <c r="F757" s="98"/>
      <c r="G757" s="98"/>
      <c r="H757" s="98"/>
      <c r="I757" s="99"/>
      <c r="J757" s="96" t="str">
        <f t="shared" si="77"/>
        <v/>
      </c>
      <c r="K757" s="97" t="str">
        <f t="shared" si="80"/>
        <v/>
      </c>
      <c r="L757" s="100"/>
      <c r="M757" s="100"/>
      <c r="N757" s="100"/>
      <c r="O757" s="100"/>
      <c r="P757" s="100"/>
      <c r="Q757" s="100"/>
      <c r="R757" s="6">
        <f>IFERROR(IF(A757&gt;=1,VLOOKUP(E757,HOME!$AG$2:$AH$13,2,0),0),0)</f>
        <v>0</v>
      </c>
      <c r="S757" s="6">
        <f>IFERROR(IF(A757&gt;=1,VLOOKUP(F757,HOME!$AE$2:$AF$4,2,0),0),0)</f>
        <v>0</v>
      </c>
      <c r="T757" s="6">
        <f t="shared" si="78"/>
        <v>0</v>
      </c>
      <c r="U757" s="6">
        <f t="shared" si="81"/>
        <v>0</v>
      </c>
      <c r="V757" s="6">
        <f t="shared" si="79"/>
        <v>0</v>
      </c>
      <c r="W757" s="6">
        <f t="shared" si="82"/>
        <v>0</v>
      </c>
    </row>
    <row r="758" spans="1:23" ht="18" customHeight="1" x14ac:dyDescent="0.25">
      <c r="A758" s="94">
        <f t="shared" si="83"/>
        <v>0</v>
      </c>
      <c r="B758" s="94">
        <f>DATA!B759</f>
        <v>0</v>
      </c>
      <c r="C758" s="95">
        <f>DATA!C759</f>
        <v>0</v>
      </c>
      <c r="D758" s="95">
        <f>DATA!D759</f>
        <v>0</v>
      </c>
      <c r="E758" s="98"/>
      <c r="F758" s="98"/>
      <c r="G758" s="98"/>
      <c r="H758" s="98"/>
      <c r="I758" s="99"/>
      <c r="J758" s="96" t="str">
        <f t="shared" si="77"/>
        <v/>
      </c>
      <c r="K758" s="97" t="str">
        <f t="shared" si="80"/>
        <v/>
      </c>
      <c r="L758" s="100"/>
      <c r="M758" s="100"/>
      <c r="N758" s="100"/>
      <c r="O758" s="100"/>
      <c r="P758" s="100"/>
      <c r="Q758" s="100"/>
      <c r="R758" s="6">
        <f>IFERROR(IF(A758&gt;=1,VLOOKUP(E758,HOME!$AG$2:$AH$13,2,0),0),0)</f>
        <v>0</v>
      </c>
      <c r="S758" s="6">
        <f>IFERROR(IF(A758&gt;=1,VLOOKUP(F758,HOME!$AE$2:$AF$4,2,0),0),0)</f>
        <v>0</v>
      </c>
      <c r="T758" s="6">
        <f t="shared" si="78"/>
        <v>0</v>
      </c>
      <c r="U758" s="6">
        <f t="shared" si="81"/>
        <v>0</v>
      </c>
      <c r="V758" s="6">
        <f t="shared" si="79"/>
        <v>0</v>
      </c>
      <c r="W758" s="6">
        <f t="shared" si="82"/>
        <v>0</v>
      </c>
    </row>
    <row r="759" spans="1:23" ht="18" customHeight="1" x14ac:dyDescent="0.25">
      <c r="A759" s="94">
        <f t="shared" si="83"/>
        <v>0</v>
      </c>
      <c r="B759" s="94">
        <f>DATA!B760</f>
        <v>0</v>
      </c>
      <c r="C759" s="95">
        <f>DATA!C760</f>
        <v>0</v>
      </c>
      <c r="D759" s="95">
        <f>DATA!D760</f>
        <v>0</v>
      </c>
      <c r="E759" s="98"/>
      <c r="F759" s="98"/>
      <c r="G759" s="98"/>
      <c r="H759" s="98"/>
      <c r="I759" s="99"/>
      <c r="J759" s="96" t="str">
        <f t="shared" si="77"/>
        <v/>
      </c>
      <c r="K759" s="97" t="str">
        <f t="shared" si="80"/>
        <v/>
      </c>
      <c r="L759" s="100"/>
      <c r="M759" s="100"/>
      <c r="N759" s="100"/>
      <c r="O759" s="100"/>
      <c r="P759" s="100"/>
      <c r="Q759" s="100"/>
      <c r="R759" s="6">
        <f>IFERROR(IF(A759&gt;=1,VLOOKUP(E759,HOME!$AG$2:$AH$13,2,0),0),0)</f>
        <v>0</v>
      </c>
      <c r="S759" s="6">
        <f>IFERROR(IF(A759&gt;=1,VLOOKUP(F759,HOME!$AE$2:$AF$4,2,0),0),0)</f>
        <v>0</v>
      </c>
      <c r="T759" s="6">
        <f t="shared" si="78"/>
        <v>0</v>
      </c>
      <c r="U759" s="6">
        <f t="shared" si="81"/>
        <v>0</v>
      </c>
      <c r="V759" s="6">
        <f t="shared" si="79"/>
        <v>0</v>
      </c>
      <c r="W759" s="6">
        <f t="shared" si="82"/>
        <v>0</v>
      </c>
    </row>
    <row r="760" spans="1:23" ht="18" customHeight="1" x14ac:dyDescent="0.25">
      <c r="A760" s="94">
        <f t="shared" si="83"/>
        <v>0</v>
      </c>
      <c r="B760" s="94">
        <f>DATA!B761</f>
        <v>0</v>
      </c>
      <c r="C760" s="95">
        <f>DATA!C761</f>
        <v>0</v>
      </c>
      <c r="D760" s="95">
        <f>DATA!D761</f>
        <v>0</v>
      </c>
      <c r="E760" s="98"/>
      <c r="F760" s="98"/>
      <c r="G760" s="98"/>
      <c r="H760" s="98"/>
      <c r="I760" s="99"/>
      <c r="J760" s="96" t="str">
        <f t="shared" si="77"/>
        <v/>
      </c>
      <c r="K760" s="97" t="str">
        <f t="shared" si="80"/>
        <v/>
      </c>
      <c r="L760" s="100"/>
      <c r="M760" s="100"/>
      <c r="N760" s="100"/>
      <c r="O760" s="100"/>
      <c r="P760" s="100"/>
      <c r="Q760" s="100"/>
      <c r="R760" s="6">
        <f>IFERROR(IF(A760&gt;=1,VLOOKUP(E760,HOME!$AG$2:$AH$13,2,0),0),0)</f>
        <v>0</v>
      </c>
      <c r="S760" s="6">
        <f>IFERROR(IF(A760&gt;=1,VLOOKUP(F760,HOME!$AE$2:$AF$4,2,0),0),0)</f>
        <v>0</v>
      </c>
      <c r="T760" s="6">
        <f t="shared" si="78"/>
        <v>0</v>
      </c>
      <c r="U760" s="6">
        <f t="shared" si="81"/>
        <v>0</v>
      </c>
      <c r="V760" s="6">
        <f t="shared" si="79"/>
        <v>0</v>
      </c>
      <c r="W760" s="6">
        <f t="shared" si="82"/>
        <v>0</v>
      </c>
    </row>
    <row r="761" spans="1:23" ht="18" customHeight="1" x14ac:dyDescent="0.25">
      <c r="A761" s="94">
        <f t="shared" si="83"/>
        <v>0</v>
      </c>
      <c r="B761" s="94">
        <f>DATA!B762</f>
        <v>0</v>
      </c>
      <c r="C761" s="95">
        <f>DATA!C762</f>
        <v>0</v>
      </c>
      <c r="D761" s="95">
        <f>DATA!D762</f>
        <v>0</v>
      </c>
      <c r="E761" s="98"/>
      <c r="F761" s="98"/>
      <c r="G761" s="98"/>
      <c r="H761" s="98"/>
      <c r="I761" s="99"/>
      <c r="J761" s="96" t="str">
        <f t="shared" si="77"/>
        <v/>
      </c>
      <c r="K761" s="97" t="str">
        <f t="shared" si="80"/>
        <v/>
      </c>
      <c r="L761" s="100"/>
      <c r="M761" s="100"/>
      <c r="N761" s="100"/>
      <c r="O761" s="100"/>
      <c r="P761" s="100"/>
      <c r="Q761" s="100"/>
      <c r="R761" s="6">
        <f>IFERROR(IF(A761&gt;=1,VLOOKUP(E761,HOME!$AG$2:$AH$13,2,0),0),0)</f>
        <v>0</v>
      </c>
      <c r="S761" s="6">
        <f>IFERROR(IF(A761&gt;=1,VLOOKUP(F761,HOME!$AE$2:$AF$4,2,0),0),0)</f>
        <v>0</v>
      </c>
      <c r="T761" s="6">
        <f t="shared" si="78"/>
        <v>0</v>
      </c>
      <c r="U761" s="6">
        <f t="shared" si="81"/>
        <v>0</v>
      </c>
      <c r="V761" s="6">
        <f t="shared" si="79"/>
        <v>0</v>
      </c>
      <c r="W761" s="6">
        <f t="shared" si="82"/>
        <v>0</v>
      </c>
    </row>
    <row r="762" spans="1:23" ht="18" customHeight="1" x14ac:dyDescent="0.25">
      <c r="A762" s="94">
        <f t="shared" si="83"/>
        <v>0</v>
      </c>
      <c r="B762" s="94">
        <f>DATA!B763</f>
        <v>0</v>
      </c>
      <c r="C762" s="95">
        <f>DATA!C763</f>
        <v>0</v>
      </c>
      <c r="D762" s="95">
        <f>DATA!D763</f>
        <v>0</v>
      </c>
      <c r="E762" s="98"/>
      <c r="F762" s="98"/>
      <c r="G762" s="98"/>
      <c r="H762" s="98"/>
      <c r="I762" s="99"/>
      <c r="J762" s="96" t="str">
        <f t="shared" si="77"/>
        <v/>
      </c>
      <c r="K762" s="97" t="str">
        <f t="shared" si="80"/>
        <v/>
      </c>
      <c r="L762" s="100"/>
      <c r="M762" s="100"/>
      <c r="N762" s="100"/>
      <c r="O762" s="100"/>
      <c r="P762" s="100"/>
      <c r="Q762" s="100"/>
      <c r="R762" s="6">
        <f>IFERROR(IF(A762&gt;=1,VLOOKUP(E762,HOME!$AG$2:$AH$13,2,0),0),0)</f>
        <v>0</v>
      </c>
      <c r="S762" s="6">
        <f>IFERROR(IF(A762&gt;=1,VLOOKUP(F762,HOME!$AE$2:$AF$4,2,0),0),0)</f>
        <v>0</v>
      </c>
      <c r="T762" s="6">
        <f t="shared" si="78"/>
        <v>0</v>
      </c>
      <c r="U762" s="6">
        <f t="shared" si="81"/>
        <v>0</v>
      </c>
      <c r="V762" s="6">
        <f t="shared" si="79"/>
        <v>0</v>
      </c>
      <c r="W762" s="6">
        <f t="shared" si="82"/>
        <v>0</v>
      </c>
    </row>
    <row r="763" spans="1:23" ht="18" customHeight="1" x14ac:dyDescent="0.25">
      <c r="A763" s="94">
        <f t="shared" si="83"/>
        <v>0</v>
      </c>
      <c r="B763" s="94">
        <f>DATA!B764</f>
        <v>0</v>
      </c>
      <c r="C763" s="95">
        <f>DATA!C764</f>
        <v>0</v>
      </c>
      <c r="D763" s="95">
        <f>DATA!D764</f>
        <v>0</v>
      </c>
      <c r="E763" s="98"/>
      <c r="F763" s="98"/>
      <c r="G763" s="98"/>
      <c r="H763" s="98"/>
      <c r="I763" s="99"/>
      <c r="J763" s="96" t="str">
        <f t="shared" si="77"/>
        <v/>
      </c>
      <c r="K763" s="97" t="str">
        <f t="shared" si="80"/>
        <v/>
      </c>
      <c r="L763" s="100"/>
      <c r="M763" s="100"/>
      <c r="N763" s="100"/>
      <c r="O763" s="100"/>
      <c r="P763" s="100"/>
      <c r="Q763" s="100"/>
      <c r="R763" s="6">
        <f>IFERROR(IF(A763&gt;=1,VLOOKUP(E763,HOME!$AG$2:$AH$13,2,0),0),0)</f>
        <v>0</v>
      </c>
      <c r="S763" s="6">
        <f>IFERROR(IF(A763&gt;=1,VLOOKUP(F763,HOME!$AE$2:$AF$4,2,0),0),0)</f>
        <v>0</v>
      </c>
      <c r="T763" s="6">
        <f t="shared" si="78"/>
        <v>0</v>
      </c>
      <c r="U763" s="6">
        <f t="shared" si="81"/>
        <v>0</v>
      </c>
      <c r="V763" s="6">
        <f t="shared" si="79"/>
        <v>0</v>
      </c>
      <c r="W763" s="6">
        <f t="shared" si="82"/>
        <v>0</v>
      </c>
    </row>
    <row r="764" spans="1:23" ht="18" customHeight="1" x14ac:dyDescent="0.25">
      <c r="A764" s="94">
        <f t="shared" si="83"/>
        <v>0</v>
      </c>
      <c r="B764" s="94">
        <f>DATA!B765</f>
        <v>0</v>
      </c>
      <c r="C764" s="95">
        <f>DATA!C765</f>
        <v>0</v>
      </c>
      <c r="D764" s="95">
        <f>DATA!D765</f>
        <v>0</v>
      </c>
      <c r="E764" s="98"/>
      <c r="F764" s="98"/>
      <c r="G764" s="98"/>
      <c r="H764" s="98"/>
      <c r="I764" s="99"/>
      <c r="J764" s="96" t="str">
        <f t="shared" si="77"/>
        <v/>
      </c>
      <c r="K764" s="97" t="str">
        <f t="shared" si="80"/>
        <v/>
      </c>
      <c r="L764" s="100"/>
      <c r="M764" s="100"/>
      <c r="N764" s="100"/>
      <c r="O764" s="100"/>
      <c r="P764" s="100"/>
      <c r="Q764" s="100"/>
      <c r="R764" s="6">
        <f>IFERROR(IF(A764&gt;=1,VLOOKUP(E764,HOME!$AG$2:$AH$13,2,0),0),0)</f>
        <v>0</v>
      </c>
      <c r="S764" s="6">
        <f>IFERROR(IF(A764&gt;=1,VLOOKUP(F764,HOME!$AE$2:$AF$4,2,0),0),0)</f>
        <v>0</v>
      </c>
      <c r="T764" s="6">
        <f t="shared" si="78"/>
        <v>0</v>
      </c>
      <c r="U764" s="6">
        <f t="shared" si="81"/>
        <v>0</v>
      </c>
      <c r="V764" s="6">
        <f t="shared" si="79"/>
        <v>0</v>
      </c>
      <c r="W764" s="6">
        <f t="shared" si="82"/>
        <v>0</v>
      </c>
    </row>
    <row r="765" spans="1:23" ht="18" customHeight="1" x14ac:dyDescent="0.25">
      <c r="A765" s="94">
        <f t="shared" si="83"/>
        <v>0</v>
      </c>
      <c r="B765" s="94">
        <f>DATA!B766</f>
        <v>0</v>
      </c>
      <c r="C765" s="95">
        <f>DATA!C766</f>
        <v>0</v>
      </c>
      <c r="D765" s="95">
        <f>DATA!D766</f>
        <v>0</v>
      </c>
      <c r="E765" s="98"/>
      <c r="F765" s="98"/>
      <c r="G765" s="98"/>
      <c r="H765" s="98"/>
      <c r="I765" s="99"/>
      <c r="J765" s="96" t="str">
        <f t="shared" si="77"/>
        <v/>
      </c>
      <c r="K765" s="97" t="str">
        <f t="shared" si="80"/>
        <v/>
      </c>
      <c r="L765" s="100"/>
      <c r="M765" s="100"/>
      <c r="N765" s="100"/>
      <c r="O765" s="100"/>
      <c r="P765" s="100"/>
      <c r="Q765" s="100"/>
      <c r="R765" s="6">
        <f>IFERROR(IF(A765&gt;=1,VLOOKUP(E765,HOME!$AG$2:$AH$13,2,0),0),0)</f>
        <v>0</v>
      </c>
      <c r="S765" s="6">
        <f>IFERROR(IF(A765&gt;=1,VLOOKUP(F765,HOME!$AE$2:$AF$4,2,0),0),0)</f>
        <v>0</v>
      </c>
      <c r="T765" s="6">
        <f t="shared" si="78"/>
        <v>0</v>
      </c>
      <c r="U765" s="6">
        <f t="shared" si="81"/>
        <v>0</v>
      </c>
      <c r="V765" s="6">
        <f t="shared" si="79"/>
        <v>0</v>
      </c>
      <c r="W765" s="6">
        <f t="shared" si="82"/>
        <v>0</v>
      </c>
    </row>
    <row r="766" spans="1:23" ht="18" customHeight="1" x14ac:dyDescent="0.25">
      <c r="A766" s="94">
        <f t="shared" si="83"/>
        <v>0</v>
      </c>
      <c r="B766" s="94">
        <f>DATA!B767</f>
        <v>0</v>
      </c>
      <c r="C766" s="95">
        <f>DATA!C767</f>
        <v>0</v>
      </c>
      <c r="D766" s="95">
        <f>DATA!D767</f>
        <v>0</v>
      </c>
      <c r="E766" s="98"/>
      <c r="F766" s="98"/>
      <c r="G766" s="98"/>
      <c r="H766" s="98"/>
      <c r="I766" s="99"/>
      <c r="J766" s="96" t="str">
        <f t="shared" si="77"/>
        <v/>
      </c>
      <c r="K766" s="97" t="str">
        <f t="shared" si="80"/>
        <v/>
      </c>
      <c r="L766" s="100"/>
      <c r="M766" s="100"/>
      <c r="N766" s="100"/>
      <c r="O766" s="100"/>
      <c r="P766" s="100"/>
      <c r="Q766" s="100"/>
      <c r="R766" s="6">
        <f>IFERROR(IF(A766&gt;=1,VLOOKUP(E766,HOME!$AG$2:$AH$13,2,0),0),0)</f>
        <v>0</v>
      </c>
      <c r="S766" s="6">
        <f>IFERROR(IF(A766&gt;=1,VLOOKUP(F766,HOME!$AE$2:$AF$4,2,0),0),0)</f>
        <v>0</v>
      </c>
      <c r="T766" s="6">
        <f t="shared" si="78"/>
        <v>0</v>
      </c>
      <c r="U766" s="6">
        <f t="shared" si="81"/>
        <v>0</v>
      </c>
      <c r="V766" s="6">
        <f t="shared" si="79"/>
        <v>0</v>
      </c>
      <c r="W766" s="6">
        <f t="shared" si="82"/>
        <v>0</v>
      </c>
    </row>
    <row r="767" spans="1:23" ht="18" customHeight="1" x14ac:dyDescent="0.25">
      <c r="A767" s="94">
        <f t="shared" si="83"/>
        <v>0</v>
      </c>
      <c r="B767" s="94">
        <f>DATA!B768</f>
        <v>0</v>
      </c>
      <c r="C767" s="95">
        <f>DATA!C768</f>
        <v>0</v>
      </c>
      <c r="D767" s="95">
        <f>DATA!D768</f>
        <v>0</v>
      </c>
      <c r="E767" s="98"/>
      <c r="F767" s="98"/>
      <c r="G767" s="98"/>
      <c r="H767" s="98"/>
      <c r="I767" s="99"/>
      <c r="J767" s="96" t="str">
        <f t="shared" si="77"/>
        <v/>
      </c>
      <c r="K767" s="97" t="str">
        <f t="shared" si="80"/>
        <v/>
      </c>
      <c r="L767" s="100"/>
      <c r="M767" s="100"/>
      <c r="N767" s="100"/>
      <c r="O767" s="100"/>
      <c r="P767" s="100"/>
      <c r="Q767" s="100"/>
      <c r="R767" s="6">
        <f>IFERROR(IF(A767&gt;=1,VLOOKUP(E767,HOME!$AG$2:$AH$13,2,0),0),0)</f>
        <v>0</v>
      </c>
      <c r="S767" s="6">
        <f>IFERROR(IF(A767&gt;=1,VLOOKUP(F767,HOME!$AE$2:$AF$4,2,0),0),0)</f>
        <v>0</v>
      </c>
      <c r="T767" s="6">
        <f t="shared" si="78"/>
        <v>0</v>
      </c>
      <c r="U767" s="6">
        <f t="shared" si="81"/>
        <v>0</v>
      </c>
      <c r="V767" s="6">
        <f t="shared" si="79"/>
        <v>0</v>
      </c>
      <c r="W767" s="6">
        <f t="shared" si="82"/>
        <v>0</v>
      </c>
    </row>
    <row r="768" spans="1:23" ht="18" customHeight="1" x14ac:dyDescent="0.25">
      <c r="A768" s="94">
        <f t="shared" si="83"/>
        <v>0</v>
      </c>
      <c r="B768" s="94">
        <f>DATA!B769</f>
        <v>0</v>
      </c>
      <c r="C768" s="95">
        <f>DATA!C769</f>
        <v>0</v>
      </c>
      <c r="D768" s="95">
        <f>DATA!D769</f>
        <v>0</v>
      </c>
      <c r="E768" s="98"/>
      <c r="F768" s="98"/>
      <c r="G768" s="98"/>
      <c r="H768" s="98"/>
      <c r="I768" s="99"/>
      <c r="J768" s="96" t="str">
        <f t="shared" si="77"/>
        <v/>
      </c>
      <c r="K768" s="97" t="str">
        <f t="shared" si="80"/>
        <v/>
      </c>
      <c r="L768" s="100"/>
      <c r="M768" s="100"/>
      <c r="N768" s="100"/>
      <c r="O768" s="100"/>
      <c r="P768" s="100"/>
      <c r="Q768" s="100"/>
      <c r="R768" s="6">
        <f>IFERROR(IF(A768&gt;=1,VLOOKUP(E768,HOME!$AG$2:$AH$13,2,0),0),0)</f>
        <v>0</v>
      </c>
      <c r="S768" s="6">
        <f>IFERROR(IF(A768&gt;=1,VLOOKUP(F768,HOME!$AE$2:$AF$4,2,0),0),0)</f>
        <v>0</v>
      </c>
      <c r="T768" s="6">
        <f t="shared" si="78"/>
        <v>0</v>
      </c>
      <c r="U768" s="6">
        <f t="shared" si="81"/>
        <v>0</v>
      </c>
      <c r="V768" s="6">
        <f t="shared" si="79"/>
        <v>0</v>
      </c>
      <c r="W768" s="6">
        <f t="shared" si="82"/>
        <v>0</v>
      </c>
    </row>
    <row r="769" spans="1:23" ht="18" customHeight="1" x14ac:dyDescent="0.25">
      <c r="A769" s="94">
        <f t="shared" si="83"/>
        <v>0</v>
      </c>
      <c r="B769" s="94">
        <f>DATA!B770</f>
        <v>0</v>
      </c>
      <c r="C769" s="95">
        <f>DATA!C770</f>
        <v>0</v>
      </c>
      <c r="D769" s="95">
        <f>DATA!D770</f>
        <v>0</v>
      </c>
      <c r="E769" s="98"/>
      <c r="F769" s="98"/>
      <c r="G769" s="98"/>
      <c r="H769" s="98"/>
      <c r="I769" s="99"/>
      <c r="J769" s="96" t="str">
        <f t="shared" si="77"/>
        <v/>
      </c>
      <c r="K769" s="97" t="str">
        <f t="shared" si="80"/>
        <v/>
      </c>
      <c r="L769" s="100"/>
      <c r="M769" s="100"/>
      <c r="N769" s="100"/>
      <c r="O769" s="100"/>
      <c r="P769" s="100"/>
      <c r="Q769" s="100"/>
      <c r="R769" s="6">
        <f>IFERROR(IF(A769&gt;=1,VLOOKUP(E769,HOME!$AG$2:$AH$13,2,0),0),0)</f>
        <v>0</v>
      </c>
      <c r="S769" s="6">
        <f>IFERROR(IF(A769&gt;=1,VLOOKUP(F769,HOME!$AE$2:$AF$4,2,0),0),0)</f>
        <v>0</v>
      </c>
      <c r="T769" s="6">
        <f t="shared" si="78"/>
        <v>0</v>
      </c>
      <c r="U769" s="6">
        <f t="shared" si="81"/>
        <v>0</v>
      </c>
      <c r="V769" s="6">
        <f t="shared" si="79"/>
        <v>0</v>
      </c>
      <c r="W769" s="6">
        <f t="shared" si="82"/>
        <v>0</v>
      </c>
    </row>
    <row r="770" spans="1:23" ht="18" customHeight="1" x14ac:dyDescent="0.25">
      <c r="A770" s="94">
        <f t="shared" si="83"/>
        <v>0</v>
      </c>
      <c r="B770" s="94">
        <f>DATA!B771</f>
        <v>0</v>
      </c>
      <c r="C770" s="95">
        <f>DATA!C771</f>
        <v>0</v>
      </c>
      <c r="D770" s="95">
        <f>DATA!D771</f>
        <v>0</v>
      </c>
      <c r="E770" s="98"/>
      <c r="F770" s="98"/>
      <c r="G770" s="98"/>
      <c r="H770" s="98"/>
      <c r="I770" s="99"/>
      <c r="J770" s="96" t="str">
        <f t="shared" si="77"/>
        <v/>
      </c>
      <c r="K770" s="97" t="str">
        <f t="shared" si="80"/>
        <v/>
      </c>
      <c r="L770" s="100"/>
      <c r="M770" s="100"/>
      <c r="N770" s="100"/>
      <c r="O770" s="100"/>
      <c r="P770" s="100"/>
      <c r="Q770" s="100"/>
      <c r="R770" s="6">
        <f>IFERROR(IF(A770&gt;=1,VLOOKUP(E770,HOME!$AG$2:$AH$13,2,0),0),0)</f>
        <v>0</v>
      </c>
      <c r="S770" s="6">
        <f>IFERROR(IF(A770&gt;=1,VLOOKUP(F770,HOME!$AE$2:$AF$4,2,0),0),0)</f>
        <v>0</v>
      </c>
      <c r="T770" s="6">
        <f t="shared" si="78"/>
        <v>0</v>
      </c>
      <c r="U770" s="6">
        <f t="shared" si="81"/>
        <v>0</v>
      </c>
      <c r="V770" s="6">
        <f t="shared" si="79"/>
        <v>0</v>
      </c>
      <c r="W770" s="6">
        <f t="shared" si="82"/>
        <v>0</v>
      </c>
    </row>
    <row r="771" spans="1:23" ht="18" customHeight="1" x14ac:dyDescent="0.25">
      <c r="A771" s="94">
        <f t="shared" si="83"/>
        <v>0</v>
      </c>
      <c r="B771" s="94">
        <f>DATA!B772</f>
        <v>0</v>
      </c>
      <c r="C771" s="95">
        <f>DATA!C772</f>
        <v>0</v>
      </c>
      <c r="D771" s="95">
        <f>DATA!D772</f>
        <v>0</v>
      </c>
      <c r="E771" s="98"/>
      <c r="F771" s="98"/>
      <c r="G771" s="98"/>
      <c r="H771" s="98"/>
      <c r="I771" s="99"/>
      <c r="J771" s="96" t="str">
        <f t="shared" si="77"/>
        <v/>
      </c>
      <c r="K771" s="97" t="str">
        <f t="shared" si="80"/>
        <v/>
      </c>
      <c r="L771" s="100"/>
      <c r="M771" s="100"/>
      <c r="N771" s="100"/>
      <c r="O771" s="100"/>
      <c r="P771" s="100"/>
      <c r="Q771" s="100"/>
      <c r="R771" s="6">
        <f>IFERROR(IF(A771&gt;=1,VLOOKUP(E771,HOME!$AG$2:$AH$13,2,0),0),0)</f>
        <v>0</v>
      </c>
      <c r="S771" s="6">
        <f>IFERROR(IF(A771&gt;=1,VLOOKUP(F771,HOME!$AE$2:$AF$4,2,0),0),0)</f>
        <v>0</v>
      </c>
      <c r="T771" s="6">
        <f t="shared" si="78"/>
        <v>0</v>
      </c>
      <c r="U771" s="6">
        <f t="shared" si="81"/>
        <v>0</v>
      </c>
      <c r="V771" s="6">
        <f t="shared" si="79"/>
        <v>0</v>
      </c>
      <c r="W771" s="6">
        <f t="shared" si="82"/>
        <v>0</v>
      </c>
    </row>
    <row r="772" spans="1:23" ht="18" customHeight="1" x14ac:dyDescent="0.25">
      <c r="A772" s="94">
        <f t="shared" si="83"/>
        <v>0</v>
      </c>
      <c r="B772" s="94">
        <f>DATA!B773</f>
        <v>0</v>
      </c>
      <c r="C772" s="95">
        <f>DATA!C773</f>
        <v>0</v>
      </c>
      <c r="D772" s="95">
        <f>DATA!D773</f>
        <v>0</v>
      </c>
      <c r="E772" s="98"/>
      <c r="F772" s="98"/>
      <c r="G772" s="98"/>
      <c r="H772" s="98"/>
      <c r="I772" s="99"/>
      <c r="J772" s="96" t="str">
        <f t="shared" ref="J772:J835" si="84">IFERROR(IF(A772&gt;=1,(IF(I772&gt;0,$R$1,"")),""),"")</f>
        <v/>
      </c>
      <c r="K772" s="97" t="str">
        <f t="shared" si="80"/>
        <v/>
      </c>
      <c r="L772" s="100"/>
      <c r="M772" s="100"/>
      <c r="N772" s="100"/>
      <c r="O772" s="100"/>
      <c r="P772" s="100"/>
      <c r="Q772" s="100"/>
      <c r="R772" s="6">
        <f>IFERROR(IF(A772&gt;=1,VLOOKUP(E772,HOME!$AG$2:$AH$13,2,0),0),0)</f>
        <v>0</v>
      </c>
      <c r="S772" s="6">
        <f>IFERROR(IF(A772&gt;=1,VLOOKUP(F772,HOME!$AE$2:$AF$4,2,0),0),0)</f>
        <v>0</v>
      </c>
      <c r="T772" s="6">
        <f t="shared" ref="T772:T835" si="85">IFERROR(IF(A772&gt;=1,(IF($S$1=1,(IF(R772&gt;=9,(IF(S772=2,(IF(I772&gt;5,1,0)),0)),IF(R772&gt;=6,(IF(I772&gt;2,1,0)),IF(R772&gt;=1,(IF(I772&gt;1,1,0)),0)))),IF($S$1=2,(IF(R772&gt;=9,(IF(S772=2,(IF(I772&gt;5,1,0)),0)),0)),IF($S$1=3,(IF(S772=2,(IF(R772&gt;=9,(IF(I772&gt;5,1,0)),IF(R772&gt;=6,(IF(I772&gt;2,1,0)),0))),0)),0)))),0),0)</f>
        <v>0</v>
      </c>
      <c r="U772" s="6">
        <f t="shared" si="81"/>
        <v>0</v>
      </c>
      <c r="V772" s="6">
        <f t="shared" ref="V772:V835" si="86">IFERROR(IF(T772=1,(IF(L772=$S$2,(IF($S$1=1,(IF(N772=$S$2,0,A772)),IF($S$1=2,(IF(M772=$S$2,A772,0)),IF($S$1=3,A772,0)))),0)),0),0)</f>
        <v>0</v>
      </c>
      <c r="W772" s="6">
        <f t="shared" si="82"/>
        <v>0</v>
      </c>
    </row>
    <row r="773" spans="1:23" ht="18" customHeight="1" x14ac:dyDescent="0.25">
      <c r="A773" s="94">
        <f t="shared" si="83"/>
        <v>0</v>
      </c>
      <c r="B773" s="94">
        <f>DATA!B774</f>
        <v>0</v>
      </c>
      <c r="C773" s="95">
        <f>DATA!C774</f>
        <v>0</v>
      </c>
      <c r="D773" s="95">
        <f>DATA!D774</f>
        <v>0</v>
      </c>
      <c r="E773" s="98"/>
      <c r="F773" s="98"/>
      <c r="G773" s="98"/>
      <c r="H773" s="98"/>
      <c r="I773" s="99"/>
      <c r="J773" s="96" t="str">
        <f t="shared" si="84"/>
        <v/>
      </c>
      <c r="K773" s="97" t="str">
        <f t="shared" ref="K773:K836" si="87">IFERROR(IF(T773=1,(IF($S$1=1,CONCATENATE($U$1,U773,$V$1,V773,$W$1),IF($S$1=2,CONCATENATE($U$1,U773,$V$1,$U$2),IF($S$1=3,$U$3,"")))),""),"")</f>
        <v/>
      </c>
      <c r="L773" s="100"/>
      <c r="M773" s="100"/>
      <c r="N773" s="100"/>
      <c r="O773" s="100"/>
      <c r="P773" s="100"/>
      <c r="Q773" s="100"/>
      <c r="R773" s="6">
        <f>IFERROR(IF(A773&gt;=1,VLOOKUP(E773,HOME!$AG$2:$AH$13,2,0),0),0)</f>
        <v>0</v>
      </c>
      <c r="S773" s="6">
        <f>IFERROR(IF(A773&gt;=1,VLOOKUP(F773,HOME!$AE$2:$AF$4,2,0),0),0)</f>
        <v>0</v>
      </c>
      <c r="T773" s="6">
        <f t="shared" si="85"/>
        <v>0</v>
      </c>
      <c r="U773" s="6">
        <f t="shared" ref="U773:U836" si="88">IFERROR(IF(T773=1,(IF(R773&gt;=9,5,IF(R773&gt;=6,2,IF(R773&gt;=1,1,0)))),0),0)</f>
        <v>0</v>
      </c>
      <c r="V773" s="6">
        <f t="shared" si="86"/>
        <v>0</v>
      </c>
      <c r="W773" s="6">
        <f t="shared" ref="W773:W836" si="89">IFERROR(IF(V773&gt;=1,(IF(R773&gt;=9,(IF($S$1&gt;=3,25,IF($S$1&gt;=1,20,0))),IF(R773&gt;=6,(IF($S$1&gt;=3,20,IF($S$1&gt;=1,15,0))),IF(R773&gt;=1,(IF($S$1&gt;=3,0,IF($S$1&gt;=1,10,0))),0)))),0),0)</f>
        <v>0</v>
      </c>
    </row>
    <row r="774" spans="1:23" ht="18" customHeight="1" x14ac:dyDescent="0.25">
      <c r="A774" s="94">
        <f t="shared" ref="A774:A837" si="90">IFERROR(IF(B774=0,0,A773+1),0)</f>
        <v>0</v>
      </c>
      <c r="B774" s="94">
        <f>DATA!B775</f>
        <v>0</v>
      </c>
      <c r="C774" s="95">
        <f>DATA!C775</f>
        <v>0</v>
      </c>
      <c r="D774" s="95">
        <f>DATA!D775</f>
        <v>0</v>
      </c>
      <c r="E774" s="98"/>
      <c r="F774" s="98"/>
      <c r="G774" s="98"/>
      <c r="H774" s="98"/>
      <c r="I774" s="99"/>
      <c r="J774" s="96" t="str">
        <f t="shared" si="84"/>
        <v/>
      </c>
      <c r="K774" s="97" t="str">
        <f t="shared" si="87"/>
        <v/>
      </c>
      <c r="L774" s="100"/>
      <c r="M774" s="100"/>
      <c r="N774" s="100"/>
      <c r="O774" s="100"/>
      <c r="P774" s="100"/>
      <c r="Q774" s="100"/>
      <c r="R774" s="6">
        <f>IFERROR(IF(A774&gt;=1,VLOOKUP(E774,HOME!$AG$2:$AH$13,2,0),0),0)</f>
        <v>0</v>
      </c>
      <c r="S774" s="6">
        <f>IFERROR(IF(A774&gt;=1,VLOOKUP(F774,HOME!$AE$2:$AF$4,2,0),0),0)</f>
        <v>0</v>
      </c>
      <c r="T774" s="6">
        <f t="shared" si="85"/>
        <v>0</v>
      </c>
      <c r="U774" s="6">
        <f t="shared" si="88"/>
        <v>0</v>
      </c>
      <c r="V774" s="6">
        <f t="shared" si="86"/>
        <v>0</v>
      </c>
      <c r="W774" s="6">
        <f t="shared" si="89"/>
        <v>0</v>
      </c>
    </row>
    <row r="775" spans="1:23" ht="18" customHeight="1" x14ac:dyDescent="0.25">
      <c r="A775" s="94">
        <f t="shared" si="90"/>
        <v>0</v>
      </c>
      <c r="B775" s="94">
        <f>DATA!B776</f>
        <v>0</v>
      </c>
      <c r="C775" s="95">
        <f>DATA!C776</f>
        <v>0</v>
      </c>
      <c r="D775" s="95">
        <f>DATA!D776</f>
        <v>0</v>
      </c>
      <c r="E775" s="98"/>
      <c r="F775" s="98"/>
      <c r="G775" s="98"/>
      <c r="H775" s="98"/>
      <c r="I775" s="99"/>
      <c r="J775" s="96" t="str">
        <f t="shared" si="84"/>
        <v/>
      </c>
      <c r="K775" s="97" t="str">
        <f t="shared" si="87"/>
        <v/>
      </c>
      <c r="L775" s="100"/>
      <c r="M775" s="100"/>
      <c r="N775" s="100"/>
      <c r="O775" s="100"/>
      <c r="P775" s="100"/>
      <c r="Q775" s="100"/>
      <c r="R775" s="6">
        <f>IFERROR(IF(A775&gt;=1,VLOOKUP(E775,HOME!$AG$2:$AH$13,2,0),0),0)</f>
        <v>0</v>
      </c>
      <c r="S775" s="6">
        <f>IFERROR(IF(A775&gt;=1,VLOOKUP(F775,HOME!$AE$2:$AF$4,2,0),0),0)</f>
        <v>0</v>
      </c>
      <c r="T775" s="6">
        <f t="shared" si="85"/>
        <v>0</v>
      </c>
      <c r="U775" s="6">
        <f t="shared" si="88"/>
        <v>0</v>
      </c>
      <c r="V775" s="6">
        <f t="shared" si="86"/>
        <v>0</v>
      </c>
      <c r="W775" s="6">
        <f t="shared" si="89"/>
        <v>0</v>
      </c>
    </row>
    <row r="776" spans="1:23" ht="18" customHeight="1" x14ac:dyDescent="0.25">
      <c r="A776" s="94">
        <f t="shared" si="90"/>
        <v>0</v>
      </c>
      <c r="B776" s="94">
        <f>DATA!B777</f>
        <v>0</v>
      </c>
      <c r="C776" s="95">
        <f>DATA!C777</f>
        <v>0</v>
      </c>
      <c r="D776" s="95">
        <f>DATA!D777</f>
        <v>0</v>
      </c>
      <c r="E776" s="98"/>
      <c r="F776" s="98"/>
      <c r="G776" s="98"/>
      <c r="H776" s="98"/>
      <c r="I776" s="99"/>
      <c r="J776" s="96" t="str">
        <f t="shared" si="84"/>
        <v/>
      </c>
      <c r="K776" s="97" t="str">
        <f t="shared" si="87"/>
        <v/>
      </c>
      <c r="L776" s="100"/>
      <c r="M776" s="100"/>
      <c r="N776" s="100"/>
      <c r="O776" s="100"/>
      <c r="P776" s="100"/>
      <c r="Q776" s="100"/>
      <c r="R776" s="6">
        <f>IFERROR(IF(A776&gt;=1,VLOOKUP(E776,HOME!$AG$2:$AH$13,2,0),0),0)</f>
        <v>0</v>
      </c>
      <c r="S776" s="6">
        <f>IFERROR(IF(A776&gt;=1,VLOOKUP(F776,HOME!$AE$2:$AF$4,2,0),0),0)</f>
        <v>0</v>
      </c>
      <c r="T776" s="6">
        <f t="shared" si="85"/>
        <v>0</v>
      </c>
      <c r="U776" s="6">
        <f t="shared" si="88"/>
        <v>0</v>
      </c>
      <c r="V776" s="6">
        <f t="shared" si="86"/>
        <v>0</v>
      </c>
      <c r="W776" s="6">
        <f t="shared" si="89"/>
        <v>0</v>
      </c>
    </row>
    <row r="777" spans="1:23" ht="18" customHeight="1" x14ac:dyDescent="0.25">
      <c r="A777" s="94">
        <f t="shared" si="90"/>
        <v>0</v>
      </c>
      <c r="B777" s="94">
        <f>DATA!B778</f>
        <v>0</v>
      </c>
      <c r="C777" s="95">
        <f>DATA!C778</f>
        <v>0</v>
      </c>
      <c r="D777" s="95">
        <f>DATA!D778</f>
        <v>0</v>
      </c>
      <c r="E777" s="98"/>
      <c r="F777" s="98"/>
      <c r="G777" s="98"/>
      <c r="H777" s="98"/>
      <c r="I777" s="99"/>
      <c r="J777" s="96" t="str">
        <f t="shared" si="84"/>
        <v/>
      </c>
      <c r="K777" s="97" t="str">
        <f t="shared" si="87"/>
        <v/>
      </c>
      <c r="L777" s="100"/>
      <c r="M777" s="100"/>
      <c r="N777" s="100"/>
      <c r="O777" s="100"/>
      <c r="P777" s="100"/>
      <c r="Q777" s="100"/>
      <c r="R777" s="6">
        <f>IFERROR(IF(A777&gt;=1,VLOOKUP(E777,HOME!$AG$2:$AH$13,2,0),0),0)</f>
        <v>0</v>
      </c>
      <c r="S777" s="6">
        <f>IFERROR(IF(A777&gt;=1,VLOOKUP(F777,HOME!$AE$2:$AF$4,2,0),0),0)</f>
        <v>0</v>
      </c>
      <c r="T777" s="6">
        <f t="shared" si="85"/>
        <v>0</v>
      </c>
      <c r="U777" s="6">
        <f t="shared" si="88"/>
        <v>0</v>
      </c>
      <c r="V777" s="6">
        <f t="shared" si="86"/>
        <v>0</v>
      </c>
      <c r="W777" s="6">
        <f t="shared" si="89"/>
        <v>0</v>
      </c>
    </row>
    <row r="778" spans="1:23" ht="18" customHeight="1" x14ac:dyDescent="0.25">
      <c r="A778" s="94">
        <f t="shared" si="90"/>
        <v>0</v>
      </c>
      <c r="B778" s="94">
        <f>DATA!B779</f>
        <v>0</v>
      </c>
      <c r="C778" s="95">
        <f>DATA!C779</f>
        <v>0</v>
      </c>
      <c r="D778" s="95">
        <f>DATA!D779</f>
        <v>0</v>
      </c>
      <c r="E778" s="98"/>
      <c r="F778" s="98"/>
      <c r="G778" s="98"/>
      <c r="H778" s="98"/>
      <c r="I778" s="99"/>
      <c r="J778" s="96" t="str">
        <f t="shared" si="84"/>
        <v/>
      </c>
      <c r="K778" s="97" t="str">
        <f t="shared" si="87"/>
        <v/>
      </c>
      <c r="L778" s="100"/>
      <c r="M778" s="100"/>
      <c r="N778" s="100"/>
      <c r="O778" s="100"/>
      <c r="P778" s="100"/>
      <c r="Q778" s="100"/>
      <c r="R778" s="6">
        <f>IFERROR(IF(A778&gt;=1,VLOOKUP(E778,HOME!$AG$2:$AH$13,2,0),0),0)</f>
        <v>0</v>
      </c>
      <c r="S778" s="6">
        <f>IFERROR(IF(A778&gt;=1,VLOOKUP(F778,HOME!$AE$2:$AF$4,2,0),0),0)</f>
        <v>0</v>
      </c>
      <c r="T778" s="6">
        <f t="shared" si="85"/>
        <v>0</v>
      </c>
      <c r="U778" s="6">
        <f t="shared" si="88"/>
        <v>0</v>
      </c>
      <c r="V778" s="6">
        <f t="shared" si="86"/>
        <v>0</v>
      </c>
      <c r="W778" s="6">
        <f t="shared" si="89"/>
        <v>0</v>
      </c>
    </row>
    <row r="779" spans="1:23" ht="18" customHeight="1" x14ac:dyDescent="0.25">
      <c r="A779" s="94">
        <f t="shared" si="90"/>
        <v>0</v>
      </c>
      <c r="B779" s="94">
        <f>DATA!B780</f>
        <v>0</v>
      </c>
      <c r="C779" s="95">
        <f>DATA!C780</f>
        <v>0</v>
      </c>
      <c r="D779" s="95">
        <f>DATA!D780</f>
        <v>0</v>
      </c>
      <c r="E779" s="98"/>
      <c r="F779" s="98"/>
      <c r="G779" s="98"/>
      <c r="H779" s="98"/>
      <c r="I779" s="99"/>
      <c r="J779" s="96" t="str">
        <f t="shared" si="84"/>
        <v/>
      </c>
      <c r="K779" s="97" t="str">
        <f t="shared" si="87"/>
        <v/>
      </c>
      <c r="L779" s="100"/>
      <c r="M779" s="100"/>
      <c r="N779" s="100"/>
      <c r="O779" s="100"/>
      <c r="P779" s="100"/>
      <c r="Q779" s="100"/>
      <c r="R779" s="6">
        <f>IFERROR(IF(A779&gt;=1,VLOOKUP(E779,HOME!$AG$2:$AH$13,2,0),0),0)</f>
        <v>0</v>
      </c>
      <c r="S779" s="6">
        <f>IFERROR(IF(A779&gt;=1,VLOOKUP(F779,HOME!$AE$2:$AF$4,2,0),0),0)</f>
        <v>0</v>
      </c>
      <c r="T779" s="6">
        <f t="shared" si="85"/>
        <v>0</v>
      </c>
      <c r="U779" s="6">
        <f t="shared" si="88"/>
        <v>0</v>
      </c>
      <c r="V779" s="6">
        <f t="shared" si="86"/>
        <v>0</v>
      </c>
      <c r="W779" s="6">
        <f t="shared" si="89"/>
        <v>0</v>
      </c>
    </row>
    <row r="780" spans="1:23" ht="18" customHeight="1" x14ac:dyDescent="0.25">
      <c r="A780" s="94">
        <f t="shared" si="90"/>
        <v>0</v>
      </c>
      <c r="B780" s="94">
        <f>DATA!B781</f>
        <v>0</v>
      </c>
      <c r="C780" s="95">
        <f>DATA!C781</f>
        <v>0</v>
      </c>
      <c r="D780" s="95">
        <f>DATA!D781</f>
        <v>0</v>
      </c>
      <c r="E780" s="98"/>
      <c r="F780" s="98"/>
      <c r="G780" s="98"/>
      <c r="H780" s="98"/>
      <c r="I780" s="99"/>
      <c r="J780" s="96" t="str">
        <f t="shared" si="84"/>
        <v/>
      </c>
      <c r="K780" s="97" t="str">
        <f t="shared" si="87"/>
        <v/>
      </c>
      <c r="L780" s="100"/>
      <c r="M780" s="100"/>
      <c r="N780" s="100"/>
      <c r="O780" s="100"/>
      <c r="P780" s="100"/>
      <c r="Q780" s="100"/>
      <c r="R780" s="6">
        <f>IFERROR(IF(A780&gt;=1,VLOOKUP(E780,HOME!$AG$2:$AH$13,2,0),0),0)</f>
        <v>0</v>
      </c>
      <c r="S780" s="6">
        <f>IFERROR(IF(A780&gt;=1,VLOOKUP(F780,HOME!$AE$2:$AF$4,2,0),0),0)</f>
        <v>0</v>
      </c>
      <c r="T780" s="6">
        <f t="shared" si="85"/>
        <v>0</v>
      </c>
      <c r="U780" s="6">
        <f t="shared" si="88"/>
        <v>0</v>
      </c>
      <c r="V780" s="6">
        <f t="shared" si="86"/>
        <v>0</v>
      </c>
      <c r="W780" s="6">
        <f t="shared" si="89"/>
        <v>0</v>
      </c>
    </row>
    <row r="781" spans="1:23" ht="18" customHeight="1" x14ac:dyDescent="0.25">
      <c r="A781" s="94">
        <f t="shared" si="90"/>
        <v>0</v>
      </c>
      <c r="B781" s="94">
        <f>DATA!B782</f>
        <v>0</v>
      </c>
      <c r="C781" s="95">
        <f>DATA!C782</f>
        <v>0</v>
      </c>
      <c r="D781" s="95">
        <f>DATA!D782</f>
        <v>0</v>
      </c>
      <c r="E781" s="98"/>
      <c r="F781" s="98"/>
      <c r="G781" s="98"/>
      <c r="H781" s="98"/>
      <c r="I781" s="99"/>
      <c r="J781" s="96" t="str">
        <f t="shared" si="84"/>
        <v/>
      </c>
      <c r="K781" s="97" t="str">
        <f t="shared" si="87"/>
        <v/>
      </c>
      <c r="L781" s="100"/>
      <c r="M781" s="100"/>
      <c r="N781" s="100"/>
      <c r="O781" s="100"/>
      <c r="P781" s="100"/>
      <c r="Q781" s="100"/>
      <c r="R781" s="6">
        <f>IFERROR(IF(A781&gt;=1,VLOOKUP(E781,HOME!$AG$2:$AH$13,2,0),0),0)</f>
        <v>0</v>
      </c>
      <c r="S781" s="6">
        <f>IFERROR(IF(A781&gt;=1,VLOOKUP(F781,HOME!$AE$2:$AF$4,2,0),0),0)</f>
        <v>0</v>
      </c>
      <c r="T781" s="6">
        <f t="shared" si="85"/>
        <v>0</v>
      </c>
      <c r="U781" s="6">
        <f t="shared" si="88"/>
        <v>0</v>
      </c>
      <c r="V781" s="6">
        <f t="shared" si="86"/>
        <v>0</v>
      </c>
      <c r="W781" s="6">
        <f t="shared" si="89"/>
        <v>0</v>
      </c>
    </row>
    <row r="782" spans="1:23" ht="18" customHeight="1" x14ac:dyDescent="0.25">
      <c r="A782" s="94">
        <f t="shared" si="90"/>
        <v>0</v>
      </c>
      <c r="B782" s="94">
        <f>DATA!B783</f>
        <v>0</v>
      </c>
      <c r="C782" s="95">
        <f>DATA!C783</f>
        <v>0</v>
      </c>
      <c r="D782" s="95">
        <f>DATA!D783</f>
        <v>0</v>
      </c>
      <c r="E782" s="98"/>
      <c r="F782" s="98"/>
      <c r="G782" s="98"/>
      <c r="H782" s="98"/>
      <c r="I782" s="99"/>
      <c r="J782" s="96" t="str">
        <f t="shared" si="84"/>
        <v/>
      </c>
      <c r="K782" s="97" t="str">
        <f t="shared" si="87"/>
        <v/>
      </c>
      <c r="L782" s="100"/>
      <c r="M782" s="100"/>
      <c r="N782" s="100"/>
      <c r="O782" s="100"/>
      <c r="P782" s="100"/>
      <c r="Q782" s="100"/>
      <c r="R782" s="6">
        <f>IFERROR(IF(A782&gt;=1,VLOOKUP(E782,HOME!$AG$2:$AH$13,2,0),0),0)</f>
        <v>0</v>
      </c>
      <c r="S782" s="6">
        <f>IFERROR(IF(A782&gt;=1,VLOOKUP(F782,HOME!$AE$2:$AF$4,2,0),0),0)</f>
        <v>0</v>
      </c>
      <c r="T782" s="6">
        <f t="shared" si="85"/>
        <v>0</v>
      </c>
      <c r="U782" s="6">
        <f t="shared" si="88"/>
        <v>0</v>
      </c>
      <c r="V782" s="6">
        <f t="shared" si="86"/>
        <v>0</v>
      </c>
      <c r="W782" s="6">
        <f t="shared" si="89"/>
        <v>0</v>
      </c>
    </row>
    <row r="783" spans="1:23" ht="18" customHeight="1" x14ac:dyDescent="0.25">
      <c r="A783" s="94">
        <f t="shared" si="90"/>
        <v>0</v>
      </c>
      <c r="B783" s="94">
        <f>DATA!B784</f>
        <v>0</v>
      </c>
      <c r="C783" s="95">
        <f>DATA!C784</f>
        <v>0</v>
      </c>
      <c r="D783" s="95">
        <f>DATA!D784</f>
        <v>0</v>
      </c>
      <c r="E783" s="98"/>
      <c r="F783" s="98"/>
      <c r="G783" s="98"/>
      <c r="H783" s="98"/>
      <c r="I783" s="99"/>
      <c r="J783" s="96" t="str">
        <f t="shared" si="84"/>
        <v/>
      </c>
      <c r="K783" s="97" t="str">
        <f t="shared" si="87"/>
        <v/>
      </c>
      <c r="L783" s="100"/>
      <c r="M783" s="100"/>
      <c r="N783" s="100"/>
      <c r="O783" s="100"/>
      <c r="P783" s="100"/>
      <c r="Q783" s="100"/>
      <c r="R783" s="6">
        <f>IFERROR(IF(A783&gt;=1,VLOOKUP(E783,HOME!$AG$2:$AH$13,2,0),0),0)</f>
        <v>0</v>
      </c>
      <c r="S783" s="6">
        <f>IFERROR(IF(A783&gt;=1,VLOOKUP(F783,HOME!$AE$2:$AF$4,2,0),0),0)</f>
        <v>0</v>
      </c>
      <c r="T783" s="6">
        <f t="shared" si="85"/>
        <v>0</v>
      </c>
      <c r="U783" s="6">
        <f t="shared" si="88"/>
        <v>0</v>
      </c>
      <c r="V783" s="6">
        <f t="shared" si="86"/>
        <v>0</v>
      </c>
      <c r="W783" s="6">
        <f t="shared" si="89"/>
        <v>0</v>
      </c>
    </row>
    <row r="784" spans="1:23" ht="18" customHeight="1" x14ac:dyDescent="0.25">
      <c r="A784" s="94">
        <f t="shared" si="90"/>
        <v>0</v>
      </c>
      <c r="B784" s="94">
        <f>DATA!B785</f>
        <v>0</v>
      </c>
      <c r="C784" s="95">
        <f>DATA!C785</f>
        <v>0</v>
      </c>
      <c r="D784" s="95">
        <f>DATA!D785</f>
        <v>0</v>
      </c>
      <c r="E784" s="98"/>
      <c r="F784" s="98"/>
      <c r="G784" s="98"/>
      <c r="H784" s="98"/>
      <c r="I784" s="99"/>
      <c r="J784" s="96" t="str">
        <f t="shared" si="84"/>
        <v/>
      </c>
      <c r="K784" s="97" t="str">
        <f t="shared" si="87"/>
        <v/>
      </c>
      <c r="L784" s="100"/>
      <c r="M784" s="100"/>
      <c r="N784" s="100"/>
      <c r="O784" s="100"/>
      <c r="P784" s="100"/>
      <c r="Q784" s="100"/>
      <c r="R784" s="6">
        <f>IFERROR(IF(A784&gt;=1,VLOOKUP(E784,HOME!$AG$2:$AH$13,2,0),0),0)</f>
        <v>0</v>
      </c>
      <c r="S784" s="6">
        <f>IFERROR(IF(A784&gt;=1,VLOOKUP(F784,HOME!$AE$2:$AF$4,2,0),0),0)</f>
        <v>0</v>
      </c>
      <c r="T784" s="6">
        <f t="shared" si="85"/>
        <v>0</v>
      </c>
      <c r="U784" s="6">
        <f t="shared" si="88"/>
        <v>0</v>
      </c>
      <c r="V784" s="6">
        <f t="shared" si="86"/>
        <v>0</v>
      </c>
      <c r="W784" s="6">
        <f t="shared" si="89"/>
        <v>0</v>
      </c>
    </row>
    <row r="785" spans="1:23" ht="18" customHeight="1" x14ac:dyDescent="0.25">
      <c r="A785" s="94">
        <f t="shared" si="90"/>
        <v>0</v>
      </c>
      <c r="B785" s="94">
        <f>DATA!B786</f>
        <v>0</v>
      </c>
      <c r="C785" s="95">
        <f>DATA!C786</f>
        <v>0</v>
      </c>
      <c r="D785" s="95">
        <f>DATA!D786</f>
        <v>0</v>
      </c>
      <c r="E785" s="98"/>
      <c r="F785" s="98"/>
      <c r="G785" s="98"/>
      <c r="H785" s="98"/>
      <c r="I785" s="99"/>
      <c r="J785" s="96" t="str">
        <f t="shared" si="84"/>
        <v/>
      </c>
      <c r="K785" s="97" t="str">
        <f t="shared" si="87"/>
        <v/>
      </c>
      <c r="L785" s="100"/>
      <c r="M785" s="100"/>
      <c r="N785" s="100"/>
      <c r="O785" s="100"/>
      <c r="P785" s="100"/>
      <c r="Q785" s="100"/>
      <c r="R785" s="6">
        <f>IFERROR(IF(A785&gt;=1,VLOOKUP(E785,HOME!$AG$2:$AH$13,2,0),0),0)</f>
        <v>0</v>
      </c>
      <c r="S785" s="6">
        <f>IFERROR(IF(A785&gt;=1,VLOOKUP(F785,HOME!$AE$2:$AF$4,2,0),0),0)</f>
        <v>0</v>
      </c>
      <c r="T785" s="6">
        <f t="shared" si="85"/>
        <v>0</v>
      </c>
      <c r="U785" s="6">
        <f t="shared" si="88"/>
        <v>0</v>
      </c>
      <c r="V785" s="6">
        <f t="shared" si="86"/>
        <v>0</v>
      </c>
      <c r="W785" s="6">
        <f t="shared" si="89"/>
        <v>0</v>
      </c>
    </row>
    <row r="786" spans="1:23" ht="18" customHeight="1" x14ac:dyDescent="0.25">
      <c r="A786" s="94">
        <f t="shared" si="90"/>
        <v>0</v>
      </c>
      <c r="B786" s="94">
        <f>DATA!B787</f>
        <v>0</v>
      </c>
      <c r="C786" s="95">
        <f>DATA!C787</f>
        <v>0</v>
      </c>
      <c r="D786" s="95">
        <f>DATA!D787</f>
        <v>0</v>
      </c>
      <c r="E786" s="98"/>
      <c r="F786" s="98"/>
      <c r="G786" s="98"/>
      <c r="H786" s="98"/>
      <c r="I786" s="99"/>
      <c r="J786" s="96" t="str">
        <f t="shared" si="84"/>
        <v/>
      </c>
      <c r="K786" s="97" t="str">
        <f t="shared" si="87"/>
        <v/>
      </c>
      <c r="L786" s="100"/>
      <c r="M786" s="100"/>
      <c r="N786" s="100"/>
      <c r="O786" s="100"/>
      <c r="P786" s="100"/>
      <c r="Q786" s="100"/>
      <c r="R786" s="6">
        <f>IFERROR(IF(A786&gt;=1,VLOOKUP(E786,HOME!$AG$2:$AH$13,2,0),0),0)</f>
        <v>0</v>
      </c>
      <c r="S786" s="6">
        <f>IFERROR(IF(A786&gt;=1,VLOOKUP(F786,HOME!$AE$2:$AF$4,2,0),0),0)</f>
        <v>0</v>
      </c>
      <c r="T786" s="6">
        <f t="shared" si="85"/>
        <v>0</v>
      </c>
      <c r="U786" s="6">
        <f t="shared" si="88"/>
        <v>0</v>
      </c>
      <c r="V786" s="6">
        <f t="shared" si="86"/>
        <v>0</v>
      </c>
      <c r="W786" s="6">
        <f t="shared" si="89"/>
        <v>0</v>
      </c>
    </row>
    <row r="787" spans="1:23" ht="18" customHeight="1" x14ac:dyDescent="0.25">
      <c r="A787" s="94">
        <f t="shared" si="90"/>
        <v>0</v>
      </c>
      <c r="B787" s="94">
        <f>DATA!B788</f>
        <v>0</v>
      </c>
      <c r="C787" s="95">
        <f>DATA!C788</f>
        <v>0</v>
      </c>
      <c r="D787" s="95">
        <f>DATA!D788</f>
        <v>0</v>
      </c>
      <c r="E787" s="98"/>
      <c r="F787" s="98"/>
      <c r="G787" s="98"/>
      <c r="H787" s="98"/>
      <c r="I787" s="99"/>
      <c r="J787" s="96" t="str">
        <f t="shared" si="84"/>
        <v/>
      </c>
      <c r="K787" s="97" t="str">
        <f t="shared" si="87"/>
        <v/>
      </c>
      <c r="L787" s="100"/>
      <c r="M787" s="100"/>
      <c r="N787" s="100"/>
      <c r="O787" s="100"/>
      <c r="P787" s="100"/>
      <c r="Q787" s="100"/>
      <c r="R787" s="6">
        <f>IFERROR(IF(A787&gt;=1,VLOOKUP(E787,HOME!$AG$2:$AH$13,2,0),0),0)</f>
        <v>0</v>
      </c>
      <c r="S787" s="6">
        <f>IFERROR(IF(A787&gt;=1,VLOOKUP(F787,HOME!$AE$2:$AF$4,2,0),0),0)</f>
        <v>0</v>
      </c>
      <c r="T787" s="6">
        <f t="shared" si="85"/>
        <v>0</v>
      </c>
      <c r="U787" s="6">
        <f t="shared" si="88"/>
        <v>0</v>
      </c>
      <c r="V787" s="6">
        <f t="shared" si="86"/>
        <v>0</v>
      </c>
      <c r="W787" s="6">
        <f t="shared" si="89"/>
        <v>0</v>
      </c>
    </row>
    <row r="788" spans="1:23" ht="18" customHeight="1" x14ac:dyDescent="0.25">
      <c r="A788" s="94">
        <f t="shared" si="90"/>
        <v>0</v>
      </c>
      <c r="B788" s="94">
        <f>DATA!B789</f>
        <v>0</v>
      </c>
      <c r="C788" s="95">
        <f>DATA!C789</f>
        <v>0</v>
      </c>
      <c r="D788" s="95">
        <f>DATA!D789</f>
        <v>0</v>
      </c>
      <c r="E788" s="98"/>
      <c r="F788" s="98"/>
      <c r="G788" s="98"/>
      <c r="H788" s="98"/>
      <c r="I788" s="99"/>
      <c r="J788" s="96" t="str">
        <f t="shared" si="84"/>
        <v/>
      </c>
      <c r="K788" s="97" t="str">
        <f t="shared" si="87"/>
        <v/>
      </c>
      <c r="L788" s="100"/>
      <c r="M788" s="100"/>
      <c r="N788" s="100"/>
      <c r="O788" s="100"/>
      <c r="P788" s="100"/>
      <c r="Q788" s="100"/>
      <c r="R788" s="6">
        <f>IFERROR(IF(A788&gt;=1,VLOOKUP(E788,HOME!$AG$2:$AH$13,2,0),0),0)</f>
        <v>0</v>
      </c>
      <c r="S788" s="6">
        <f>IFERROR(IF(A788&gt;=1,VLOOKUP(F788,HOME!$AE$2:$AF$4,2,0),0),0)</f>
        <v>0</v>
      </c>
      <c r="T788" s="6">
        <f t="shared" si="85"/>
        <v>0</v>
      </c>
      <c r="U788" s="6">
        <f t="shared" si="88"/>
        <v>0</v>
      </c>
      <c r="V788" s="6">
        <f t="shared" si="86"/>
        <v>0</v>
      </c>
      <c r="W788" s="6">
        <f t="shared" si="89"/>
        <v>0</v>
      </c>
    </row>
    <row r="789" spans="1:23" ht="18" customHeight="1" x14ac:dyDescent="0.25">
      <c r="A789" s="94">
        <f t="shared" si="90"/>
        <v>0</v>
      </c>
      <c r="B789" s="94">
        <f>DATA!B790</f>
        <v>0</v>
      </c>
      <c r="C789" s="95">
        <f>DATA!C790</f>
        <v>0</v>
      </c>
      <c r="D789" s="95">
        <f>DATA!D790</f>
        <v>0</v>
      </c>
      <c r="E789" s="98"/>
      <c r="F789" s="98"/>
      <c r="G789" s="98"/>
      <c r="H789" s="98"/>
      <c r="I789" s="99"/>
      <c r="J789" s="96" t="str">
        <f t="shared" si="84"/>
        <v/>
      </c>
      <c r="K789" s="97" t="str">
        <f t="shared" si="87"/>
        <v/>
      </c>
      <c r="L789" s="100"/>
      <c r="M789" s="100"/>
      <c r="N789" s="100"/>
      <c r="O789" s="100"/>
      <c r="P789" s="100"/>
      <c r="Q789" s="100"/>
      <c r="R789" s="6">
        <f>IFERROR(IF(A789&gt;=1,VLOOKUP(E789,HOME!$AG$2:$AH$13,2,0),0),0)</f>
        <v>0</v>
      </c>
      <c r="S789" s="6">
        <f>IFERROR(IF(A789&gt;=1,VLOOKUP(F789,HOME!$AE$2:$AF$4,2,0),0),0)</f>
        <v>0</v>
      </c>
      <c r="T789" s="6">
        <f t="shared" si="85"/>
        <v>0</v>
      </c>
      <c r="U789" s="6">
        <f t="shared" si="88"/>
        <v>0</v>
      </c>
      <c r="V789" s="6">
        <f t="shared" si="86"/>
        <v>0</v>
      </c>
      <c r="W789" s="6">
        <f t="shared" si="89"/>
        <v>0</v>
      </c>
    </row>
    <row r="790" spans="1:23" ht="18" customHeight="1" x14ac:dyDescent="0.25">
      <c r="A790" s="94">
        <f t="shared" si="90"/>
        <v>0</v>
      </c>
      <c r="B790" s="94">
        <f>DATA!B791</f>
        <v>0</v>
      </c>
      <c r="C790" s="95">
        <f>DATA!C791</f>
        <v>0</v>
      </c>
      <c r="D790" s="95">
        <f>DATA!D791</f>
        <v>0</v>
      </c>
      <c r="E790" s="98"/>
      <c r="F790" s="98"/>
      <c r="G790" s="98"/>
      <c r="H790" s="98"/>
      <c r="I790" s="99"/>
      <c r="J790" s="96" t="str">
        <f t="shared" si="84"/>
        <v/>
      </c>
      <c r="K790" s="97" t="str">
        <f t="shared" si="87"/>
        <v/>
      </c>
      <c r="L790" s="100"/>
      <c r="M790" s="100"/>
      <c r="N790" s="100"/>
      <c r="O790" s="100"/>
      <c r="P790" s="100"/>
      <c r="Q790" s="100"/>
      <c r="R790" s="6">
        <f>IFERROR(IF(A790&gt;=1,VLOOKUP(E790,HOME!$AG$2:$AH$13,2,0),0),0)</f>
        <v>0</v>
      </c>
      <c r="S790" s="6">
        <f>IFERROR(IF(A790&gt;=1,VLOOKUP(F790,HOME!$AE$2:$AF$4,2,0),0),0)</f>
        <v>0</v>
      </c>
      <c r="T790" s="6">
        <f t="shared" si="85"/>
        <v>0</v>
      </c>
      <c r="U790" s="6">
        <f t="shared" si="88"/>
        <v>0</v>
      </c>
      <c r="V790" s="6">
        <f t="shared" si="86"/>
        <v>0</v>
      </c>
      <c r="W790" s="6">
        <f t="shared" si="89"/>
        <v>0</v>
      </c>
    </row>
    <row r="791" spans="1:23" ht="18" customHeight="1" x14ac:dyDescent="0.25">
      <c r="A791" s="94">
        <f t="shared" si="90"/>
        <v>0</v>
      </c>
      <c r="B791" s="94">
        <f>DATA!B792</f>
        <v>0</v>
      </c>
      <c r="C791" s="95">
        <f>DATA!C792</f>
        <v>0</v>
      </c>
      <c r="D791" s="95">
        <f>DATA!D792</f>
        <v>0</v>
      </c>
      <c r="E791" s="98"/>
      <c r="F791" s="98"/>
      <c r="G791" s="98"/>
      <c r="H791" s="98"/>
      <c r="I791" s="99"/>
      <c r="J791" s="96" t="str">
        <f t="shared" si="84"/>
        <v/>
      </c>
      <c r="K791" s="97" t="str">
        <f t="shared" si="87"/>
        <v/>
      </c>
      <c r="L791" s="100"/>
      <c r="M791" s="100"/>
      <c r="N791" s="100"/>
      <c r="O791" s="100"/>
      <c r="P791" s="100"/>
      <c r="Q791" s="100"/>
      <c r="R791" s="6">
        <f>IFERROR(IF(A791&gt;=1,VLOOKUP(E791,HOME!$AG$2:$AH$13,2,0),0),0)</f>
        <v>0</v>
      </c>
      <c r="S791" s="6">
        <f>IFERROR(IF(A791&gt;=1,VLOOKUP(F791,HOME!$AE$2:$AF$4,2,0),0),0)</f>
        <v>0</v>
      </c>
      <c r="T791" s="6">
        <f t="shared" si="85"/>
        <v>0</v>
      </c>
      <c r="U791" s="6">
        <f t="shared" si="88"/>
        <v>0</v>
      </c>
      <c r="V791" s="6">
        <f t="shared" si="86"/>
        <v>0</v>
      </c>
      <c r="W791" s="6">
        <f t="shared" si="89"/>
        <v>0</v>
      </c>
    </row>
    <row r="792" spans="1:23" ht="18" customHeight="1" x14ac:dyDescent="0.25">
      <c r="A792" s="94">
        <f t="shared" si="90"/>
        <v>0</v>
      </c>
      <c r="B792" s="94">
        <f>DATA!B793</f>
        <v>0</v>
      </c>
      <c r="C792" s="95">
        <f>DATA!C793</f>
        <v>0</v>
      </c>
      <c r="D792" s="95">
        <f>DATA!D793</f>
        <v>0</v>
      </c>
      <c r="E792" s="98"/>
      <c r="F792" s="98"/>
      <c r="G792" s="98"/>
      <c r="H792" s="98"/>
      <c r="I792" s="99"/>
      <c r="J792" s="96" t="str">
        <f t="shared" si="84"/>
        <v/>
      </c>
      <c r="K792" s="97" t="str">
        <f t="shared" si="87"/>
        <v/>
      </c>
      <c r="L792" s="100"/>
      <c r="M792" s="100"/>
      <c r="N792" s="100"/>
      <c r="O792" s="100"/>
      <c r="P792" s="100"/>
      <c r="Q792" s="100"/>
      <c r="R792" s="6">
        <f>IFERROR(IF(A792&gt;=1,VLOOKUP(E792,HOME!$AG$2:$AH$13,2,0),0),0)</f>
        <v>0</v>
      </c>
      <c r="S792" s="6">
        <f>IFERROR(IF(A792&gt;=1,VLOOKUP(F792,HOME!$AE$2:$AF$4,2,0),0),0)</f>
        <v>0</v>
      </c>
      <c r="T792" s="6">
        <f t="shared" si="85"/>
        <v>0</v>
      </c>
      <c r="U792" s="6">
        <f t="shared" si="88"/>
        <v>0</v>
      </c>
      <c r="V792" s="6">
        <f t="shared" si="86"/>
        <v>0</v>
      </c>
      <c r="W792" s="6">
        <f t="shared" si="89"/>
        <v>0</v>
      </c>
    </row>
    <row r="793" spans="1:23" ht="18" customHeight="1" x14ac:dyDescent="0.25">
      <c r="A793" s="94">
        <f t="shared" si="90"/>
        <v>0</v>
      </c>
      <c r="B793" s="94">
        <f>DATA!B794</f>
        <v>0</v>
      </c>
      <c r="C793" s="95">
        <f>DATA!C794</f>
        <v>0</v>
      </c>
      <c r="D793" s="95">
        <f>DATA!D794</f>
        <v>0</v>
      </c>
      <c r="E793" s="98"/>
      <c r="F793" s="98"/>
      <c r="G793" s="98"/>
      <c r="H793" s="98"/>
      <c r="I793" s="99"/>
      <c r="J793" s="96" t="str">
        <f t="shared" si="84"/>
        <v/>
      </c>
      <c r="K793" s="97" t="str">
        <f t="shared" si="87"/>
        <v/>
      </c>
      <c r="L793" s="100"/>
      <c r="M793" s="100"/>
      <c r="N793" s="100"/>
      <c r="O793" s="100"/>
      <c r="P793" s="100"/>
      <c r="Q793" s="100"/>
      <c r="R793" s="6">
        <f>IFERROR(IF(A793&gt;=1,VLOOKUP(E793,HOME!$AG$2:$AH$13,2,0),0),0)</f>
        <v>0</v>
      </c>
      <c r="S793" s="6">
        <f>IFERROR(IF(A793&gt;=1,VLOOKUP(F793,HOME!$AE$2:$AF$4,2,0),0),0)</f>
        <v>0</v>
      </c>
      <c r="T793" s="6">
        <f t="shared" si="85"/>
        <v>0</v>
      </c>
      <c r="U793" s="6">
        <f t="shared" si="88"/>
        <v>0</v>
      </c>
      <c r="V793" s="6">
        <f t="shared" si="86"/>
        <v>0</v>
      </c>
      <c r="W793" s="6">
        <f t="shared" si="89"/>
        <v>0</v>
      </c>
    </row>
    <row r="794" spans="1:23" ht="18" customHeight="1" x14ac:dyDescent="0.25">
      <c r="A794" s="94">
        <f t="shared" si="90"/>
        <v>0</v>
      </c>
      <c r="B794" s="94">
        <f>DATA!B795</f>
        <v>0</v>
      </c>
      <c r="C794" s="95">
        <f>DATA!C795</f>
        <v>0</v>
      </c>
      <c r="D794" s="95">
        <f>DATA!D795</f>
        <v>0</v>
      </c>
      <c r="E794" s="98"/>
      <c r="F794" s="98"/>
      <c r="G794" s="98"/>
      <c r="H794" s="98"/>
      <c r="I794" s="99"/>
      <c r="J794" s="96" t="str">
        <f t="shared" si="84"/>
        <v/>
      </c>
      <c r="K794" s="97" t="str">
        <f t="shared" si="87"/>
        <v/>
      </c>
      <c r="L794" s="100"/>
      <c r="M794" s="100"/>
      <c r="N794" s="100"/>
      <c r="O794" s="100"/>
      <c r="P794" s="100"/>
      <c r="Q794" s="100"/>
      <c r="R794" s="6">
        <f>IFERROR(IF(A794&gt;=1,VLOOKUP(E794,HOME!$AG$2:$AH$13,2,0),0),0)</f>
        <v>0</v>
      </c>
      <c r="S794" s="6">
        <f>IFERROR(IF(A794&gt;=1,VLOOKUP(F794,HOME!$AE$2:$AF$4,2,0),0),0)</f>
        <v>0</v>
      </c>
      <c r="T794" s="6">
        <f t="shared" si="85"/>
        <v>0</v>
      </c>
      <c r="U794" s="6">
        <f t="shared" si="88"/>
        <v>0</v>
      </c>
      <c r="V794" s="6">
        <f t="shared" si="86"/>
        <v>0</v>
      </c>
      <c r="W794" s="6">
        <f t="shared" si="89"/>
        <v>0</v>
      </c>
    </row>
    <row r="795" spans="1:23" ht="18" customHeight="1" x14ac:dyDescent="0.25">
      <c r="A795" s="94">
        <f t="shared" si="90"/>
        <v>0</v>
      </c>
      <c r="B795" s="94">
        <f>DATA!B796</f>
        <v>0</v>
      </c>
      <c r="C795" s="95">
        <f>DATA!C796</f>
        <v>0</v>
      </c>
      <c r="D795" s="95">
        <f>DATA!D796</f>
        <v>0</v>
      </c>
      <c r="E795" s="98"/>
      <c r="F795" s="98"/>
      <c r="G795" s="98"/>
      <c r="H795" s="98"/>
      <c r="I795" s="99"/>
      <c r="J795" s="96" t="str">
        <f t="shared" si="84"/>
        <v/>
      </c>
      <c r="K795" s="97" t="str">
        <f t="shared" si="87"/>
        <v/>
      </c>
      <c r="L795" s="100"/>
      <c r="M795" s="100"/>
      <c r="N795" s="100"/>
      <c r="O795" s="100"/>
      <c r="P795" s="100"/>
      <c r="Q795" s="100"/>
      <c r="R795" s="6">
        <f>IFERROR(IF(A795&gt;=1,VLOOKUP(E795,HOME!$AG$2:$AH$13,2,0),0),0)</f>
        <v>0</v>
      </c>
      <c r="S795" s="6">
        <f>IFERROR(IF(A795&gt;=1,VLOOKUP(F795,HOME!$AE$2:$AF$4,2,0),0),0)</f>
        <v>0</v>
      </c>
      <c r="T795" s="6">
        <f t="shared" si="85"/>
        <v>0</v>
      </c>
      <c r="U795" s="6">
        <f t="shared" si="88"/>
        <v>0</v>
      </c>
      <c r="V795" s="6">
        <f t="shared" si="86"/>
        <v>0</v>
      </c>
      <c r="W795" s="6">
        <f t="shared" si="89"/>
        <v>0</v>
      </c>
    </row>
    <row r="796" spans="1:23" ht="18" customHeight="1" x14ac:dyDescent="0.25">
      <c r="A796" s="94">
        <f t="shared" si="90"/>
        <v>0</v>
      </c>
      <c r="B796" s="94">
        <f>DATA!B797</f>
        <v>0</v>
      </c>
      <c r="C796" s="95">
        <f>DATA!C797</f>
        <v>0</v>
      </c>
      <c r="D796" s="95">
        <f>DATA!D797</f>
        <v>0</v>
      </c>
      <c r="E796" s="98"/>
      <c r="F796" s="98"/>
      <c r="G796" s="98"/>
      <c r="H796" s="98"/>
      <c r="I796" s="99"/>
      <c r="J796" s="96" t="str">
        <f t="shared" si="84"/>
        <v/>
      </c>
      <c r="K796" s="97" t="str">
        <f t="shared" si="87"/>
        <v/>
      </c>
      <c r="L796" s="100"/>
      <c r="M796" s="100"/>
      <c r="N796" s="100"/>
      <c r="O796" s="100"/>
      <c r="P796" s="100"/>
      <c r="Q796" s="100"/>
      <c r="R796" s="6">
        <f>IFERROR(IF(A796&gt;=1,VLOOKUP(E796,HOME!$AG$2:$AH$13,2,0),0),0)</f>
        <v>0</v>
      </c>
      <c r="S796" s="6">
        <f>IFERROR(IF(A796&gt;=1,VLOOKUP(F796,HOME!$AE$2:$AF$4,2,0),0),0)</f>
        <v>0</v>
      </c>
      <c r="T796" s="6">
        <f t="shared" si="85"/>
        <v>0</v>
      </c>
      <c r="U796" s="6">
        <f t="shared" si="88"/>
        <v>0</v>
      </c>
      <c r="V796" s="6">
        <f t="shared" si="86"/>
        <v>0</v>
      </c>
      <c r="W796" s="6">
        <f t="shared" si="89"/>
        <v>0</v>
      </c>
    </row>
    <row r="797" spans="1:23" ht="18" customHeight="1" x14ac:dyDescent="0.25">
      <c r="A797" s="94">
        <f t="shared" si="90"/>
        <v>0</v>
      </c>
      <c r="B797" s="94">
        <f>DATA!B798</f>
        <v>0</v>
      </c>
      <c r="C797" s="95">
        <f>DATA!C798</f>
        <v>0</v>
      </c>
      <c r="D797" s="95">
        <f>DATA!D798</f>
        <v>0</v>
      </c>
      <c r="E797" s="98"/>
      <c r="F797" s="98"/>
      <c r="G797" s="98"/>
      <c r="H797" s="98"/>
      <c r="I797" s="99"/>
      <c r="J797" s="96" t="str">
        <f t="shared" si="84"/>
        <v/>
      </c>
      <c r="K797" s="97" t="str">
        <f t="shared" si="87"/>
        <v/>
      </c>
      <c r="L797" s="100"/>
      <c r="M797" s="100"/>
      <c r="N797" s="100"/>
      <c r="O797" s="100"/>
      <c r="P797" s="100"/>
      <c r="Q797" s="100"/>
      <c r="R797" s="6">
        <f>IFERROR(IF(A797&gt;=1,VLOOKUP(E797,HOME!$AG$2:$AH$13,2,0),0),0)</f>
        <v>0</v>
      </c>
      <c r="S797" s="6">
        <f>IFERROR(IF(A797&gt;=1,VLOOKUP(F797,HOME!$AE$2:$AF$4,2,0),0),0)</f>
        <v>0</v>
      </c>
      <c r="T797" s="6">
        <f t="shared" si="85"/>
        <v>0</v>
      </c>
      <c r="U797" s="6">
        <f t="shared" si="88"/>
        <v>0</v>
      </c>
      <c r="V797" s="6">
        <f t="shared" si="86"/>
        <v>0</v>
      </c>
      <c r="W797" s="6">
        <f t="shared" si="89"/>
        <v>0</v>
      </c>
    </row>
    <row r="798" spans="1:23" ht="18" customHeight="1" x14ac:dyDescent="0.25">
      <c r="A798" s="94">
        <f t="shared" si="90"/>
        <v>0</v>
      </c>
      <c r="B798" s="94">
        <f>DATA!B799</f>
        <v>0</v>
      </c>
      <c r="C798" s="95">
        <f>DATA!C799</f>
        <v>0</v>
      </c>
      <c r="D798" s="95">
        <f>DATA!D799</f>
        <v>0</v>
      </c>
      <c r="E798" s="98"/>
      <c r="F798" s="98"/>
      <c r="G798" s="98"/>
      <c r="H798" s="98"/>
      <c r="I798" s="99"/>
      <c r="J798" s="96" t="str">
        <f t="shared" si="84"/>
        <v/>
      </c>
      <c r="K798" s="97" t="str">
        <f t="shared" si="87"/>
        <v/>
      </c>
      <c r="L798" s="100"/>
      <c r="M798" s="100"/>
      <c r="N798" s="100"/>
      <c r="O798" s="100"/>
      <c r="P798" s="100"/>
      <c r="Q798" s="100"/>
      <c r="R798" s="6">
        <f>IFERROR(IF(A798&gt;=1,VLOOKUP(E798,HOME!$AG$2:$AH$13,2,0),0),0)</f>
        <v>0</v>
      </c>
      <c r="S798" s="6">
        <f>IFERROR(IF(A798&gt;=1,VLOOKUP(F798,HOME!$AE$2:$AF$4,2,0),0),0)</f>
        <v>0</v>
      </c>
      <c r="T798" s="6">
        <f t="shared" si="85"/>
        <v>0</v>
      </c>
      <c r="U798" s="6">
        <f t="shared" si="88"/>
        <v>0</v>
      </c>
      <c r="V798" s="6">
        <f t="shared" si="86"/>
        <v>0</v>
      </c>
      <c r="W798" s="6">
        <f t="shared" si="89"/>
        <v>0</v>
      </c>
    </row>
    <row r="799" spans="1:23" ht="18" customHeight="1" x14ac:dyDescent="0.25">
      <c r="A799" s="94">
        <f t="shared" si="90"/>
        <v>0</v>
      </c>
      <c r="B799" s="94">
        <f>DATA!B800</f>
        <v>0</v>
      </c>
      <c r="C799" s="95">
        <f>DATA!C800</f>
        <v>0</v>
      </c>
      <c r="D799" s="95">
        <f>DATA!D800</f>
        <v>0</v>
      </c>
      <c r="E799" s="98"/>
      <c r="F799" s="98"/>
      <c r="G799" s="98"/>
      <c r="H799" s="98"/>
      <c r="I799" s="99"/>
      <c r="J799" s="96" t="str">
        <f t="shared" si="84"/>
        <v/>
      </c>
      <c r="K799" s="97" t="str">
        <f t="shared" si="87"/>
        <v/>
      </c>
      <c r="L799" s="100"/>
      <c r="M799" s="100"/>
      <c r="N799" s="100"/>
      <c r="O799" s="100"/>
      <c r="P799" s="100"/>
      <c r="Q799" s="100"/>
      <c r="R799" s="6">
        <f>IFERROR(IF(A799&gt;=1,VLOOKUP(E799,HOME!$AG$2:$AH$13,2,0),0),0)</f>
        <v>0</v>
      </c>
      <c r="S799" s="6">
        <f>IFERROR(IF(A799&gt;=1,VLOOKUP(F799,HOME!$AE$2:$AF$4,2,0),0),0)</f>
        <v>0</v>
      </c>
      <c r="T799" s="6">
        <f t="shared" si="85"/>
        <v>0</v>
      </c>
      <c r="U799" s="6">
        <f t="shared" si="88"/>
        <v>0</v>
      </c>
      <c r="V799" s="6">
        <f t="shared" si="86"/>
        <v>0</v>
      </c>
      <c r="W799" s="6">
        <f t="shared" si="89"/>
        <v>0</v>
      </c>
    </row>
    <row r="800" spans="1:23" ht="18" customHeight="1" x14ac:dyDescent="0.25">
      <c r="A800" s="94">
        <f t="shared" si="90"/>
        <v>0</v>
      </c>
      <c r="B800" s="94">
        <f>DATA!B801</f>
        <v>0</v>
      </c>
      <c r="C800" s="95">
        <f>DATA!C801</f>
        <v>0</v>
      </c>
      <c r="D800" s="95">
        <f>DATA!D801</f>
        <v>0</v>
      </c>
      <c r="E800" s="98"/>
      <c r="F800" s="98"/>
      <c r="G800" s="98"/>
      <c r="H800" s="98"/>
      <c r="I800" s="99"/>
      <c r="J800" s="96" t="str">
        <f t="shared" si="84"/>
        <v/>
      </c>
      <c r="K800" s="97" t="str">
        <f t="shared" si="87"/>
        <v/>
      </c>
      <c r="L800" s="100"/>
      <c r="M800" s="100"/>
      <c r="N800" s="100"/>
      <c r="O800" s="100"/>
      <c r="P800" s="100"/>
      <c r="Q800" s="100"/>
      <c r="R800" s="6">
        <f>IFERROR(IF(A800&gt;=1,VLOOKUP(E800,HOME!$AG$2:$AH$13,2,0),0),0)</f>
        <v>0</v>
      </c>
      <c r="S800" s="6">
        <f>IFERROR(IF(A800&gt;=1,VLOOKUP(F800,HOME!$AE$2:$AF$4,2,0),0),0)</f>
        <v>0</v>
      </c>
      <c r="T800" s="6">
        <f t="shared" si="85"/>
        <v>0</v>
      </c>
      <c r="U800" s="6">
        <f t="shared" si="88"/>
        <v>0</v>
      </c>
      <c r="V800" s="6">
        <f t="shared" si="86"/>
        <v>0</v>
      </c>
      <c r="W800" s="6">
        <f t="shared" si="89"/>
        <v>0</v>
      </c>
    </row>
    <row r="801" spans="1:23" ht="18" customHeight="1" x14ac:dyDescent="0.25">
      <c r="A801" s="94">
        <f t="shared" si="90"/>
        <v>0</v>
      </c>
      <c r="B801" s="94">
        <f>DATA!B802</f>
        <v>0</v>
      </c>
      <c r="C801" s="95">
        <f>DATA!C802</f>
        <v>0</v>
      </c>
      <c r="D801" s="95">
        <f>DATA!D802</f>
        <v>0</v>
      </c>
      <c r="E801" s="98"/>
      <c r="F801" s="98"/>
      <c r="G801" s="98"/>
      <c r="H801" s="98"/>
      <c r="I801" s="99"/>
      <c r="J801" s="96" t="str">
        <f t="shared" si="84"/>
        <v/>
      </c>
      <c r="K801" s="97" t="str">
        <f t="shared" si="87"/>
        <v/>
      </c>
      <c r="L801" s="100"/>
      <c r="M801" s="100"/>
      <c r="N801" s="100"/>
      <c r="O801" s="100"/>
      <c r="P801" s="100"/>
      <c r="Q801" s="100"/>
      <c r="R801" s="6">
        <f>IFERROR(IF(A801&gt;=1,VLOOKUP(E801,HOME!$AG$2:$AH$13,2,0),0),0)</f>
        <v>0</v>
      </c>
      <c r="S801" s="6">
        <f>IFERROR(IF(A801&gt;=1,VLOOKUP(F801,HOME!$AE$2:$AF$4,2,0),0),0)</f>
        <v>0</v>
      </c>
      <c r="T801" s="6">
        <f t="shared" si="85"/>
        <v>0</v>
      </c>
      <c r="U801" s="6">
        <f t="shared" si="88"/>
        <v>0</v>
      </c>
      <c r="V801" s="6">
        <f t="shared" si="86"/>
        <v>0</v>
      </c>
      <c r="W801" s="6">
        <f t="shared" si="89"/>
        <v>0</v>
      </c>
    </row>
    <row r="802" spans="1:23" ht="18" customHeight="1" x14ac:dyDescent="0.25">
      <c r="A802" s="94">
        <f t="shared" si="90"/>
        <v>0</v>
      </c>
      <c r="B802" s="94">
        <f>DATA!B803</f>
        <v>0</v>
      </c>
      <c r="C802" s="95">
        <f>DATA!C803</f>
        <v>0</v>
      </c>
      <c r="D802" s="95">
        <f>DATA!D803</f>
        <v>0</v>
      </c>
      <c r="E802" s="98"/>
      <c r="F802" s="98"/>
      <c r="G802" s="98"/>
      <c r="H802" s="98"/>
      <c r="I802" s="99"/>
      <c r="J802" s="96" t="str">
        <f t="shared" si="84"/>
        <v/>
      </c>
      <c r="K802" s="97" t="str">
        <f t="shared" si="87"/>
        <v/>
      </c>
      <c r="L802" s="100"/>
      <c r="M802" s="100"/>
      <c r="N802" s="100"/>
      <c r="O802" s="100"/>
      <c r="P802" s="100"/>
      <c r="Q802" s="100"/>
      <c r="R802" s="6">
        <f>IFERROR(IF(A802&gt;=1,VLOOKUP(E802,HOME!$AG$2:$AH$13,2,0),0),0)</f>
        <v>0</v>
      </c>
      <c r="S802" s="6">
        <f>IFERROR(IF(A802&gt;=1,VLOOKUP(F802,HOME!$AE$2:$AF$4,2,0),0),0)</f>
        <v>0</v>
      </c>
      <c r="T802" s="6">
        <f t="shared" si="85"/>
        <v>0</v>
      </c>
      <c r="U802" s="6">
        <f t="shared" si="88"/>
        <v>0</v>
      </c>
      <c r="V802" s="6">
        <f t="shared" si="86"/>
        <v>0</v>
      </c>
      <c r="W802" s="6">
        <f t="shared" si="89"/>
        <v>0</v>
      </c>
    </row>
    <row r="803" spans="1:23" ht="18" customHeight="1" x14ac:dyDescent="0.25">
      <c r="A803" s="94">
        <f t="shared" si="90"/>
        <v>0</v>
      </c>
      <c r="B803" s="94">
        <f>DATA!B804</f>
        <v>0</v>
      </c>
      <c r="C803" s="95">
        <f>DATA!C804</f>
        <v>0</v>
      </c>
      <c r="D803" s="95">
        <f>DATA!D804</f>
        <v>0</v>
      </c>
      <c r="E803" s="98"/>
      <c r="F803" s="98"/>
      <c r="G803" s="98"/>
      <c r="H803" s="98"/>
      <c r="I803" s="99"/>
      <c r="J803" s="96" t="str">
        <f t="shared" si="84"/>
        <v/>
      </c>
      <c r="K803" s="97" t="str">
        <f t="shared" si="87"/>
        <v/>
      </c>
      <c r="L803" s="100"/>
      <c r="M803" s="100"/>
      <c r="N803" s="100"/>
      <c r="O803" s="100"/>
      <c r="P803" s="100"/>
      <c r="Q803" s="100"/>
      <c r="R803" s="6">
        <f>IFERROR(IF(A803&gt;=1,VLOOKUP(E803,HOME!$AG$2:$AH$13,2,0),0),0)</f>
        <v>0</v>
      </c>
      <c r="S803" s="6">
        <f>IFERROR(IF(A803&gt;=1,VLOOKUP(F803,HOME!$AE$2:$AF$4,2,0),0),0)</f>
        <v>0</v>
      </c>
      <c r="T803" s="6">
        <f t="shared" si="85"/>
        <v>0</v>
      </c>
      <c r="U803" s="6">
        <f t="shared" si="88"/>
        <v>0</v>
      </c>
      <c r="V803" s="6">
        <f t="shared" si="86"/>
        <v>0</v>
      </c>
      <c r="W803" s="6">
        <f t="shared" si="89"/>
        <v>0</v>
      </c>
    </row>
    <row r="804" spans="1:23" ht="18" customHeight="1" x14ac:dyDescent="0.25">
      <c r="A804" s="94">
        <f t="shared" si="90"/>
        <v>0</v>
      </c>
      <c r="B804" s="94">
        <f>DATA!B805</f>
        <v>0</v>
      </c>
      <c r="C804" s="95">
        <f>DATA!C805</f>
        <v>0</v>
      </c>
      <c r="D804" s="95">
        <f>DATA!D805</f>
        <v>0</v>
      </c>
      <c r="E804" s="98"/>
      <c r="F804" s="98"/>
      <c r="G804" s="98"/>
      <c r="H804" s="98"/>
      <c r="I804" s="99"/>
      <c r="J804" s="96" t="str">
        <f t="shared" si="84"/>
        <v/>
      </c>
      <c r="K804" s="97" t="str">
        <f t="shared" si="87"/>
        <v/>
      </c>
      <c r="L804" s="100"/>
      <c r="M804" s="100"/>
      <c r="N804" s="100"/>
      <c r="O804" s="100"/>
      <c r="P804" s="100"/>
      <c r="Q804" s="100"/>
      <c r="R804" s="6">
        <f>IFERROR(IF(A804&gt;=1,VLOOKUP(E804,HOME!$AG$2:$AH$13,2,0),0),0)</f>
        <v>0</v>
      </c>
      <c r="S804" s="6">
        <f>IFERROR(IF(A804&gt;=1,VLOOKUP(F804,HOME!$AE$2:$AF$4,2,0),0),0)</f>
        <v>0</v>
      </c>
      <c r="T804" s="6">
        <f t="shared" si="85"/>
        <v>0</v>
      </c>
      <c r="U804" s="6">
        <f t="shared" si="88"/>
        <v>0</v>
      </c>
      <c r="V804" s="6">
        <f t="shared" si="86"/>
        <v>0</v>
      </c>
      <c r="W804" s="6">
        <f t="shared" si="89"/>
        <v>0</v>
      </c>
    </row>
    <row r="805" spans="1:23" ht="18" customHeight="1" x14ac:dyDescent="0.25">
      <c r="A805" s="94">
        <f t="shared" si="90"/>
        <v>0</v>
      </c>
      <c r="B805" s="94">
        <f>DATA!B806</f>
        <v>0</v>
      </c>
      <c r="C805" s="95">
        <f>DATA!C806</f>
        <v>0</v>
      </c>
      <c r="D805" s="95">
        <f>DATA!D806</f>
        <v>0</v>
      </c>
      <c r="E805" s="98"/>
      <c r="F805" s="98"/>
      <c r="G805" s="98"/>
      <c r="H805" s="98"/>
      <c r="I805" s="99"/>
      <c r="J805" s="96" t="str">
        <f t="shared" si="84"/>
        <v/>
      </c>
      <c r="K805" s="97" t="str">
        <f t="shared" si="87"/>
        <v/>
      </c>
      <c r="L805" s="100"/>
      <c r="M805" s="100"/>
      <c r="N805" s="100"/>
      <c r="O805" s="100"/>
      <c r="P805" s="100"/>
      <c r="Q805" s="100"/>
      <c r="R805" s="6">
        <f>IFERROR(IF(A805&gt;=1,VLOOKUP(E805,HOME!$AG$2:$AH$13,2,0),0),0)</f>
        <v>0</v>
      </c>
      <c r="S805" s="6">
        <f>IFERROR(IF(A805&gt;=1,VLOOKUP(F805,HOME!$AE$2:$AF$4,2,0),0),0)</f>
        <v>0</v>
      </c>
      <c r="T805" s="6">
        <f t="shared" si="85"/>
        <v>0</v>
      </c>
      <c r="U805" s="6">
        <f t="shared" si="88"/>
        <v>0</v>
      </c>
      <c r="V805" s="6">
        <f t="shared" si="86"/>
        <v>0</v>
      </c>
      <c r="W805" s="6">
        <f t="shared" si="89"/>
        <v>0</v>
      </c>
    </row>
    <row r="806" spans="1:23" ht="18" customHeight="1" x14ac:dyDescent="0.25">
      <c r="A806" s="94">
        <f t="shared" si="90"/>
        <v>0</v>
      </c>
      <c r="B806" s="94">
        <f>DATA!B807</f>
        <v>0</v>
      </c>
      <c r="C806" s="95">
        <f>DATA!C807</f>
        <v>0</v>
      </c>
      <c r="D806" s="95">
        <f>DATA!D807</f>
        <v>0</v>
      </c>
      <c r="E806" s="98"/>
      <c r="F806" s="98"/>
      <c r="G806" s="98"/>
      <c r="H806" s="98"/>
      <c r="I806" s="99"/>
      <c r="J806" s="96" t="str">
        <f t="shared" si="84"/>
        <v/>
      </c>
      <c r="K806" s="97" t="str">
        <f t="shared" si="87"/>
        <v/>
      </c>
      <c r="L806" s="100"/>
      <c r="M806" s="100"/>
      <c r="N806" s="100"/>
      <c r="O806" s="100"/>
      <c r="P806" s="100"/>
      <c r="Q806" s="100"/>
      <c r="R806" s="6">
        <f>IFERROR(IF(A806&gt;=1,VLOOKUP(E806,HOME!$AG$2:$AH$13,2,0),0),0)</f>
        <v>0</v>
      </c>
      <c r="S806" s="6">
        <f>IFERROR(IF(A806&gt;=1,VLOOKUP(F806,HOME!$AE$2:$AF$4,2,0),0),0)</f>
        <v>0</v>
      </c>
      <c r="T806" s="6">
        <f t="shared" si="85"/>
        <v>0</v>
      </c>
      <c r="U806" s="6">
        <f t="shared" si="88"/>
        <v>0</v>
      </c>
      <c r="V806" s="6">
        <f t="shared" si="86"/>
        <v>0</v>
      </c>
      <c r="W806" s="6">
        <f t="shared" si="89"/>
        <v>0</v>
      </c>
    </row>
    <row r="807" spans="1:23" ht="18" customHeight="1" x14ac:dyDescent="0.25">
      <c r="A807" s="94">
        <f t="shared" si="90"/>
        <v>0</v>
      </c>
      <c r="B807" s="94">
        <f>DATA!B808</f>
        <v>0</v>
      </c>
      <c r="C807" s="95">
        <f>DATA!C808</f>
        <v>0</v>
      </c>
      <c r="D807" s="95">
        <f>DATA!D808</f>
        <v>0</v>
      </c>
      <c r="E807" s="98"/>
      <c r="F807" s="98"/>
      <c r="G807" s="98"/>
      <c r="H807" s="98"/>
      <c r="I807" s="99"/>
      <c r="J807" s="96" t="str">
        <f t="shared" si="84"/>
        <v/>
      </c>
      <c r="K807" s="97" t="str">
        <f t="shared" si="87"/>
        <v/>
      </c>
      <c r="L807" s="100"/>
      <c r="M807" s="100"/>
      <c r="N807" s="100"/>
      <c r="O807" s="100"/>
      <c r="P807" s="100"/>
      <c r="Q807" s="100"/>
      <c r="R807" s="6">
        <f>IFERROR(IF(A807&gt;=1,VLOOKUP(E807,HOME!$AG$2:$AH$13,2,0),0),0)</f>
        <v>0</v>
      </c>
      <c r="S807" s="6">
        <f>IFERROR(IF(A807&gt;=1,VLOOKUP(F807,HOME!$AE$2:$AF$4,2,0),0),0)</f>
        <v>0</v>
      </c>
      <c r="T807" s="6">
        <f t="shared" si="85"/>
        <v>0</v>
      </c>
      <c r="U807" s="6">
        <f t="shared" si="88"/>
        <v>0</v>
      </c>
      <c r="V807" s="6">
        <f t="shared" si="86"/>
        <v>0</v>
      </c>
      <c r="W807" s="6">
        <f t="shared" si="89"/>
        <v>0</v>
      </c>
    </row>
    <row r="808" spans="1:23" ht="18" customHeight="1" x14ac:dyDescent="0.25">
      <c r="A808" s="94">
        <f t="shared" si="90"/>
        <v>0</v>
      </c>
      <c r="B808" s="94">
        <f>DATA!B809</f>
        <v>0</v>
      </c>
      <c r="C808" s="95">
        <f>DATA!C809</f>
        <v>0</v>
      </c>
      <c r="D808" s="95">
        <f>DATA!D809</f>
        <v>0</v>
      </c>
      <c r="E808" s="98"/>
      <c r="F808" s="98"/>
      <c r="G808" s="98"/>
      <c r="H808" s="98"/>
      <c r="I808" s="99"/>
      <c r="J808" s="96" t="str">
        <f t="shared" si="84"/>
        <v/>
      </c>
      <c r="K808" s="97" t="str">
        <f t="shared" si="87"/>
        <v/>
      </c>
      <c r="L808" s="100"/>
      <c r="M808" s="100"/>
      <c r="N808" s="100"/>
      <c r="O808" s="100"/>
      <c r="P808" s="100"/>
      <c r="Q808" s="100"/>
      <c r="R808" s="6">
        <f>IFERROR(IF(A808&gt;=1,VLOOKUP(E808,HOME!$AG$2:$AH$13,2,0),0),0)</f>
        <v>0</v>
      </c>
      <c r="S808" s="6">
        <f>IFERROR(IF(A808&gt;=1,VLOOKUP(F808,HOME!$AE$2:$AF$4,2,0),0),0)</f>
        <v>0</v>
      </c>
      <c r="T808" s="6">
        <f t="shared" si="85"/>
        <v>0</v>
      </c>
      <c r="U808" s="6">
        <f t="shared" si="88"/>
        <v>0</v>
      </c>
      <c r="V808" s="6">
        <f t="shared" si="86"/>
        <v>0</v>
      </c>
      <c r="W808" s="6">
        <f t="shared" si="89"/>
        <v>0</v>
      </c>
    </row>
    <row r="809" spans="1:23" ht="18" customHeight="1" x14ac:dyDescent="0.25">
      <c r="A809" s="94">
        <f t="shared" si="90"/>
        <v>0</v>
      </c>
      <c r="B809" s="94">
        <f>DATA!B810</f>
        <v>0</v>
      </c>
      <c r="C809" s="95">
        <f>DATA!C810</f>
        <v>0</v>
      </c>
      <c r="D809" s="95">
        <f>DATA!D810</f>
        <v>0</v>
      </c>
      <c r="E809" s="98"/>
      <c r="F809" s="98"/>
      <c r="G809" s="98"/>
      <c r="H809" s="98"/>
      <c r="I809" s="99"/>
      <c r="J809" s="96" t="str">
        <f t="shared" si="84"/>
        <v/>
      </c>
      <c r="K809" s="97" t="str">
        <f t="shared" si="87"/>
        <v/>
      </c>
      <c r="L809" s="100"/>
      <c r="M809" s="100"/>
      <c r="N809" s="100"/>
      <c r="O809" s="100"/>
      <c r="P809" s="100"/>
      <c r="Q809" s="100"/>
      <c r="R809" s="6">
        <f>IFERROR(IF(A809&gt;=1,VLOOKUP(E809,HOME!$AG$2:$AH$13,2,0),0),0)</f>
        <v>0</v>
      </c>
      <c r="S809" s="6">
        <f>IFERROR(IF(A809&gt;=1,VLOOKUP(F809,HOME!$AE$2:$AF$4,2,0),0),0)</f>
        <v>0</v>
      </c>
      <c r="T809" s="6">
        <f t="shared" si="85"/>
        <v>0</v>
      </c>
      <c r="U809" s="6">
        <f t="shared" si="88"/>
        <v>0</v>
      </c>
      <c r="V809" s="6">
        <f t="shared" si="86"/>
        <v>0</v>
      </c>
      <c r="W809" s="6">
        <f t="shared" si="89"/>
        <v>0</v>
      </c>
    </row>
    <row r="810" spans="1:23" ht="18" customHeight="1" x14ac:dyDescent="0.25">
      <c r="A810" s="94">
        <f t="shared" si="90"/>
        <v>0</v>
      </c>
      <c r="B810" s="94">
        <f>DATA!B811</f>
        <v>0</v>
      </c>
      <c r="C810" s="95">
        <f>DATA!C811</f>
        <v>0</v>
      </c>
      <c r="D810" s="95">
        <f>DATA!D811</f>
        <v>0</v>
      </c>
      <c r="E810" s="98"/>
      <c r="F810" s="98"/>
      <c r="G810" s="98"/>
      <c r="H810" s="98"/>
      <c r="I810" s="99"/>
      <c r="J810" s="96" t="str">
        <f t="shared" si="84"/>
        <v/>
      </c>
      <c r="K810" s="97" t="str">
        <f t="shared" si="87"/>
        <v/>
      </c>
      <c r="L810" s="100"/>
      <c r="M810" s="100"/>
      <c r="N810" s="100"/>
      <c r="O810" s="100"/>
      <c r="P810" s="100"/>
      <c r="Q810" s="100"/>
      <c r="R810" s="6">
        <f>IFERROR(IF(A810&gt;=1,VLOOKUP(E810,HOME!$AG$2:$AH$13,2,0),0),0)</f>
        <v>0</v>
      </c>
      <c r="S810" s="6">
        <f>IFERROR(IF(A810&gt;=1,VLOOKUP(F810,HOME!$AE$2:$AF$4,2,0),0),0)</f>
        <v>0</v>
      </c>
      <c r="T810" s="6">
        <f t="shared" si="85"/>
        <v>0</v>
      </c>
      <c r="U810" s="6">
        <f t="shared" si="88"/>
        <v>0</v>
      </c>
      <c r="V810" s="6">
        <f t="shared" si="86"/>
        <v>0</v>
      </c>
      <c r="W810" s="6">
        <f t="shared" si="89"/>
        <v>0</v>
      </c>
    </row>
    <row r="811" spans="1:23" ht="18" customHeight="1" x14ac:dyDescent="0.25">
      <c r="A811" s="94">
        <f t="shared" si="90"/>
        <v>0</v>
      </c>
      <c r="B811" s="94">
        <f>DATA!B812</f>
        <v>0</v>
      </c>
      <c r="C811" s="95">
        <f>DATA!C812</f>
        <v>0</v>
      </c>
      <c r="D811" s="95">
        <f>DATA!D812</f>
        <v>0</v>
      </c>
      <c r="E811" s="98"/>
      <c r="F811" s="98"/>
      <c r="G811" s="98"/>
      <c r="H811" s="98"/>
      <c r="I811" s="99"/>
      <c r="J811" s="96" t="str">
        <f t="shared" si="84"/>
        <v/>
      </c>
      <c r="K811" s="97" t="str">
        <f t="shared" si="87"/>
        <v/>
      </c>
      <c r="L811" s="100"/>
      <c r="M811" s="100"/>
      <c r="N811" s="100"/>
      <c r="O811" s="100"/>
      <c r="P811" s="100"/>
      <c r="Q811" s="100"/>
      <c r="R811" s="6">
        <f>IFERROR(IF(A811&gt;=1,VLOOKUP(E811,HOME!$AG$2:$AH$13,2,0),0),0)</f>
        <v>0</v>
      </c>
      <c r="S811" s="6">
        <f>IFERROR(IF(A811&gt;=1,VLOOKUP(F811,HOME!$AE$2:$AF$4,2,0),0),0)</f>
        <v>0</v>
      </c>
      <c r="T811" s="6">
        <f t="shared" si="85"/>
        <v>0</v>
      </c>
      <c r="U811" s="6">
        <f t="shared" si="88"/>
        <v>0</v>
      </c>
      <c r="V811" s="6">
        <f t="shared" si="86"/>
        <v>0</v>
      </c>
      <c r="W811" s="6">
        <f t="shared" si="89"/>
        <v>0</v>
      </c>
    </row>
    <row r="812" spans="1:23" ht="18" customHeight="1" x14ac:dyDescent="0.25">
      <c r="A812" s="94">
        <f t="shared" si="90"/>
        <v>0</v>
      </c>
      <c r="B812" s="94">
        <f>DATA!B813</f>
        <v>0</v>
      </c>
      <c r="C812" s="95">
        <f>DATA!C813</f>
        <v>0</v>
      </c>
      <c r="D812" s="95">
        <f>DATA!D813</f>
        <v>0</v>
      </c>
      <c r="E812" s="98"/>
      <c r="F812" s="98"/>
      <c r="G812" s="98"/>
      <c r="H812" s="98"/>
      <c r="I812" s="99"/>
      <c r="J812" s="96" t="str">
        <f t="shared" si="84"/>
        <v/>
      </c>
      <c r="K812" s="97" t="str">
        <f t="shared" si="87"/>
        <v/>
      </c>
      <c r="L812" s="100"/>
      <c r="M812" s="100"/>
      <c r="N812" s="100"/>
      <c r="O812" s="100"/>
      <c r="P812" s="100"/>
      <c r="Q812" s="100"/>
      <c r="R812" s="6">
        <f>IFERROR(IF(A812&gt;=1,VLOOKUP(E812,HOME!$AG$2:$AH$13,2,0),0),0)</f>
        <v>0</v>
      </c>
      <c r="S812" s="6">
        <f>IFERROR(IF(A812&gt;=1,VLOOKUP(F812,HOME!$AE$2:$AF$4,2,0),0),0)</f>
        <v>0</v>
      </c>
      <c r="T812" s="6">
        <f t="shared" si="85"/>
        <v>0</v>
      </c>
      <c r="U812" s="6">
        <f t="shared" si="88"/>
        <v>0</v>
      </c>
      <c r="V812" s="6">
        <f t="shared" si="86"/>
        <v>0</v>
      </c>
      <c r="W812" s="6">
        <f t="shared" si="89"/>
        <v>0</v>
      </c>
    </row>
    <row r="813" spans="1:23" ht="18" customHeight="1" x14ac:dyDescent="0.25">
      <c r="A813" s="94">
        <f t="shared" si="90"/>
        <v>0</v>
      </c>
      <c r="B813" s="94">
        <f>DATA!B814</f>
        <v>0</v>
      </c>
      <c r="C813" s="95">
        <f>DATA!C814</f>
        <v>0</v>
      </c>
      <c r="D813" s="95">
        <f>DATA!D814</f>
        <v>0</v>
      </c>
      <c r="E813" s="98"/>
      <c r="F813" s="98"/>
      <c r="G813" s="98"/>
      <c r="H813" s="98"/>
      <c r="I813" s="99"/>
      <c r="J813" s="96" t="str">
        <f t="shared" si="84"/>
        <v/>
      </c>
      <c r="K813" s="97" t="str">
        <f t="shared" si="87"/>
        <v/>
      </c>
      <c r="L813" s="100"/>
      <c r="M813" s="100"/>
      <c r="N813" s="100"/>
      <c r="O813" s="100"/>
      <c r="P813" s="100"/>
      <c r="Q813" s="100"/>
      <c r="R813" s="6">
        <f>IFERROR(IF(A813&gt;=1,VLOOKUP(E813,HOME!$AG$2:$AH$13,2,0),0),0)</f>
        <v>0</v>
      </c>
      <c r="S813" s="6">
        <f>IFERROR(IF(A813&gt;=1,VLOOKUP(F813,HOME!$AE$2:$AF$4,2,0),0),0)</f>
        <v>0</v>
      </c>
      <c r="T813" s="6">
        <f t="shared" si="85"/>
        <v>0</v>
      </c>
      <c r="U813" s="6">
        <f t="shared" si="88"/>
        <v>0</v>
      </c>
      <c r="V813" s="6">
        <f t="shared" si="86"/>
        <v>0</v>
      </c>
      <c r="W813" s="6">
        <f t="shared" si="89"/>
        <v>0</v>
      </c>
    </row>
    <row r="814" spans="1:23" ht="18" customHeight="1" x14ac:dyDescent="0.25">
      <c r="A814" s="94">
        <f t="shared" si="90"/>
        <v>0</v>
      </c>
      <c r="B814" s="94">
        <f>DATA!B815</f>
        <v>0</v>
      </c>
      <c r="C814" s="95">
        <f>DATA!C815</f>
        <v>0</v>
      </c>
      <c r="D814" s="95">
        <f>DATA!D815</f>
        <v>0</v>
      </c>
      <c r="E814" s="98"/>
      <c r="F814" s="98"/>
      <c r="G814" s="98"/>
      <c r="H814" s="98"/>
      <c r="I814" s="99"/>
      <c r="J814" s="96" t="str">
        <f t="shared" si="84"/>
        <v/>
      </c>
      <c r="K814" s="97" t="str">
        <f t="shared" si="87"/>
        <v/>
      </c>
      <c r="L814" s="100"/>
      <c r="M814" s="100"/>
      <c r="N814" s="100"/>
      <c r="O814" s="100"/>
      <c r="P814" s="100"/>
      <c r="Q814" s="100"/>
      <c r="R814" s="6">
        <f>IFERROR(IF(A814&gt;=1,VLOOKUP(E814,HOME!$AG$2:$AH$13,2,0),0),0)</f>
        <v>0</v>
      </c>
      <c r="S814" s="6">
        <f>IFERROR(IF(A814&gt;=1,VLOOKUP(F814,HOME!$AE$2:$AF$4,2,0),0),0)</f>
        <v>0</v>
      </c>
      <c r="T814" s="6">
        <f t="shared" si="85"/>
        <v>0</v>
      </c>
      <c r="U814" s="6">
        <f t="shared" si="88"/>
        <v>0</v>
      </c>
      <c r="V814" s="6">
        <f t="shared" si="86"/>
        <v>0</v>
      </c>
      <c r="W814" s="6">
        <f t="shared" si="89"/>
        <v>0</v>
      </c>
    </row>
    <row r="815" spans="1:23" ht="18" customHeight="1" x14ac:dyDescent="0.25">
      <c r="A815" s="94">
        <f t="shared" si="90"/>
        <v>0</v>
      </c>
      <c r="B815" s="94">
        <f>DATA!B816</f>
        <v>0</v>
      </c>
      <c r="C815" s="95">
        <f>DATA!C816</f>
        <v>0</v>
      </c>
      <c r="D815" s="95">
        <f>DATA!D816</f>
        <v>0</v>
      </c>
      <c r="E815" s="98"/>
      <c r="F815" s="98"/>
      <c r="G815" s="98"/>
      <c r="H815" s="98"/>
      <c r="I815" s="99"/>
      <c r="J815" s="96" t="str">
        <f t="shared" si="84"/>
        <v/>
      </c>
      <c r="K815" s="97" t="str">
        <f t="shared" si="87"/>
        <v/>
      </c>
      <c r="L815" s="100"/>
      <c r="M815" s="100"/>
      <c r="N815" s="100"/>
      <c r="O815" s="100"/>
      <c r="P815" s="100"/>
      <c r="Q815" s="100"/>
      <c r="R815" s="6">
        <f>IFERROR(IF(A815&gt;=1,VLOOKUP(E815,HOME!$AG$2:$AH$13,2,0),0),0)</f>
        <v>0</v>
      </c>
      <c r="S815" s="6">
        <f>IFERROR(IF(A815&gt;=1,VLOOKUP(F815,HOME!$AE$2:$AF$4,2,0),0),0)</f>
        <v>0</v>
      </c>
      <c r="T815" s="6">
        <f t="shared" si="85"/>
        <v>0</v>
      </c>
      <c r="U815" s="6">
        <f t="shared" si="88"/>
        <v>0</v>
      </c>
      <c r="V815" s="6">
        <f t="shared" si="86"/>
        <v>0</v>
      </c>
      <c r="W815" s="6">
        <f t="shared" si="89"/>
        <v>0</v>
      </c>
    </row>
    <row r="816" spans="1:23" ht="18" customHeight="1" x14ac:dyDescent="0.25">
      <c r="A816" s="94">
        <f t="shared" si="90"/>
        <v>0</v>
      </c>
      <c r="B816" s="94">
        <f>DATA!B817</f>
        <v>0</v>
      </c>
      <c r="C816" s="95">
        <f>DATA!C817</f>
        <v>0</v>
      </c>
      <c r="D816" s="95">
        <f>DATA!D817</f>
        <v>0</v>
      </c>
      <c r="E816" s="98"/>
      <c r="F816" s="98"/>
      <c r="G816" s="98"/>
      <c r="H816" s="98"/>
      <c r="I816" s="99"/>
      <c r="J816" s="96" t="str">
        <f t="shared" si="84"/>
        <v/>
      </c>
      <c r="K816" s="97" t="str">
        <f t="shared" si="87"/>
        <v/>
      </c>
      <c r="L816" s="100"/>
      <c r="M816" s="100"/>
      <c r="N816" s="100"/>
      <c r="O816" s="100"/>
      <c r="P816" s="100"/>
      <c r="Q816" s="100"/>
      <c r="R816" s="6">
        <f>IFERROR(IF(A816&gt;=1,VLOOKUP(E816,HOME!$AG$2:$AH$13,2,0),0),0)</f>
        <v>0</v>
      </c>
      <c r="S816" s="6">
        <f>IFERROR(IF(A816&gt;=1,VLOOKUP(F816,HOME!$AE$2:$AF$4,2,0),0),0)</f>
        <v>0</v>
      </c>
      <c r="T816" s="6">
        <f t="shared" si="85"/>
        <v>0</v>
      </c>
      <c r="U816" s="6">
        <f t="shared" si="88"/>
        <v>0</v>
      </c>
      <c r="V816" s="6">
        <f t="shared" si="86"/>
        <v>0</v>
      </c>
      <c r="W816" s="6">
        <f t="shared" si="89"/>
        <v>0</v>
      </c>
    </row>
    <row r="817" spans="1:23" ht="18" customHeight="1" x14ac:dyDescent="0.25">
      <c r="A817" s="94">
        <f t="shared" si="90"/>
        <v>0</v>
      </c>
      <c r="B817" s="94">
        <f>DATA!B818</f>
        <v>0</v>
      </c>
      <c r="C817" s="95">
        <f>DATA!C818</f>
        <v>0</v>
      </c>
      <c r="D817" s="95">
        <f>DATA!D818</f>
        <v>0</v>
      </c>
      <c r="E817" s="98"/>
      <c r="F817" s="98"/>
      <c r="G817" s="98"/>
      <c r="H817" s="98"/>
      <c r="I817" s="99"/>
      <c r="J817" s="96" t="str">
        <f t="shared" si="84"/>
        <v/>
      </c>
      <c r="K817" s="97" t="str">
        <f t="shared" si="87"/>
        <v/>
      </c>
      <c r="L817" s="100"/>
      <c r="M817" s="100"/>
      <c r="N817" s="100"/>
      <c r="O817" s="100"/>
      <c r="P817" s="100"/>
      <c r="Q817" s="100"/>
      <c r="R817" s="6">
        <f>IFERROR(IF(A817&gt;=1,VLOOKUP(E817,HOME!$AG$2:$AH$13,2,0),0),0)</f>
        <v>0</v>
      </c>
      <c r="S817" s="6">
        <f>IFERROR(IF(A817&gt;=1,VLOOKUP(F817,HOME!$AE$2:$AF$4,2,0),0),0)</f>
        <v>0</v>
      </c>
      <c r="T817" s="6">
        <f t="shared" si="85"/>
        <v>0</v>
      </c>
      <c r="U817" s="6">
        <f t="shared" si="88"/>
        <v>0</v>
      </c>
      <c r="V817" s="6">
        <f t="shared" si="86"/>
        <v>0</v>
      </c>
      <c r="W817" s="6">
        <f t="shared" si="89"/>
        <v>0</v>
      </c>
    </row>
    <row r="818" spans="1:23" ht="18" customHeight="1" x14ac:dyDescent="0.25">
      <c r="A818" s="94">
        <f t="shared" si="90"/>
        <v>0</v>
      </c>
      <c r="B818" s="94">
        <f>DATA!B819</f>
        <v>0</v>
      </c>
      <c r="C818" s="95">
        <f>DATA!C819</f>
        <v>0</v>
      </c>
      <c r="D818" s="95">
        <f>DATA!D819</f>
        <v>0</v>
      </c>
      <c r="E818" s="98"/>
      <c r="F818" s="98"/>
      <c r="G818" s="98"/>
      <c r="H818" s="98"/>
      <c r="I818" s="99"/>
      <c r="J818" s="96" t="str">
        <f t="shared" si="84"/>
        <v/>
      </c>
      <c r="K818" s="97" t="str">
        <f t="shared" si="87"/>
        <v/>
      </c>
      <c r="L818" s="100"/>
      <c r="M818" s="100"/>
      <c r="N818" s="100"/>
      <c r="O818" s="100"/>
      <c r="P818" s="100"/>
      <c r="Q818" s="100"/>
      <c r="R818" s="6">
        <f>IFERROR(IF(A818&gt;=1,VLOOKUP(E818,HOME!$AG$2:$AH$13,2,0),0),0)</f>
        <v>0</v>
      </c>
      <c r="S818" s="6">
        <f>IFERROR(IF(A818&gt;=1,VLOOKUP(F818,HOME!$AE$2:$AF$4,2,0),0),0)</f>
        <v>0</v>
      </c>
      <c r="T818" s="6">
        <f t="shared" si="85"/>
        <v>0</v>
      </c>
      <c r="U818" s="6">
        <f t="shared" si="88"/>
        <v>0</v>
      </c>
      <c r="V818" s="6">
        <f t="shared" si="86"/>
        <v>0</v>
      </c>
      <c r="W818" s="6">
        <f t="shared" si="89"/>
        <v>0</v>
      </c>
    </row>
    <row r="819" spans="1:23" ht="18" customHeight="1" x14ac:dyDescent="0.25">
      <c r="A819" s="94">
        <f t="shared" si="90"/>
        <v>0</v>
      </c>
      <c r="B819" s="94">
        <f>DATA!B820</f>
        <v>0</v>
      </c>
      <c r="C819" s="95">
        <f>DATA!C820</f>
        <v>0</v>
      </c>
      <c r="D819" s="95">
        <f>DATA!D820</f>
        <v>0</v>
      </c>
      <c r="E819" s="98"/>
      <c r="F819" s="98"/>
      <c r="G819" s="98"/>
      <c r="H819" s="98"/>
      <c r="I819" s="99"/>
      <c r="J819" s="96" t="str">
        <f t="shared" si="84"/>
        <v/>
      </c>
      <c r="K819" s="97" t="str">
        <f t="shared" si="87"/>
        <v/>
      </c>
      <c r="L819" s="100"/>
      <c r="M819" s="100"/>
      <c r="N819" s="100"/>
      <c r="O819" s="100"/>
      <c r="P819" s="100"/>
      <c r="Q819" s="100"/>
      <c r="R819" s="6">
        <f>IFERROR(IF(A819&gt;=1,VLOOKUP(E819,HOME!$AG$2:$AH$13,2,0),0),0)</f>
        <v>0</v>
      </c>
      <c r="S819" s="6">
        <f>IFERROR(IF(A819&gt;=1,VLOOKUP(F819,HOME!$AE$2:$AF$4,2,0),0),0)</f>
        <v>0</v>
      </c>
      <c r="T819" s="6">
        <f t="shared" si="85"/>
        <v>0</v>
      </c>
      <c r="U819" s="6">
        <f t="shared" si="88"/>
        <v>0</v>
      </c>
      <c r="V819" s="6">
        <f t="shared" si="86"/>
        <v>0</v>
      </c>
      <c r="W819" s="6">
        <f t="shared" si="89"/>
        <v>0</v>
      </c>
    </row>
    <row r="820" spans="1:23" ht="18" customHeight="1" x14ac:dyDescent="0.25">
      <c r="A820" s="94">
        <f t="shared" si="90"/>
        <v>0</v>
      </c>
      <c r="B820" s="94">
        <f>DATA!B821</f>
        <v>0</v>
      </c>
      <c r="C820" s="95">
        <f>DATA!C821</f>
        <v>0</v>
      </c>
      <c r="D820" s="95">
        <f>DATA!D821</f>
        <v>0</v>
      </c>
      <c r="E820" s="98"/>
      <c r="F820" s="98"/>
      <c r="G820" s="98"/>
      <c r="H820" s="98"/>
      <c r="I820" s="99"/>
      <c r="J820" s="96" t="str">
        <f t="shared" si="84"/>
        <v/>
      </c>
      <c r="K820" s="97" t="str">
        <f t="shared" si="87"/>
        <v/>
      </c>
      <c r="L820" s="100"/>
      <c r="M820" s="100"/>
      <c r="N820" s="100"/>
      <c r="O820" s="100"/>
      <c r="P820" s="100"/>
      <c r="Q820" s="100"/>
      <c r="R820" s="6">
        <f>IFERROR(IF(A820&gt;=1,VLOOKUP(E820,HOME!$AG$2:$AH$13,2,0),0),0)</f>
        <v>0</v>
      </c>
      <c r="S820" s="6">
        <f>IFERROR(IF(A820&gt;=1,VLOOKUP(F820,HOME!$AE$2:$AF$4,2,0),0),0)</f>
        <v>0</v>
      </c>
      <c r="T820" s="6">
        <f t="shared" si="85"/>
        <v>0</v>
      </c>
      <c r="U820" s="6">
        <f t="shared" si="88"/>
        <v>0</v>
      </c>
      <c r="V820" s="6">
        <f t="shared" si="86"/>
        <v>0</v>
      </c>
      <c r="W820" s="6">
        <f t="shared" si="89"/>
        <v>0</v>
      </c>
    </row>
    <row r="821" spans="1:23" ht="18" customHeight="1" x14ac:dyDescent="0.25">
      <c r="A821" s="94">
        <f t="shared" si="90"/>
        <v>0</v>
      </c>
      <c r="B821" s="94">
        <f>DATA!B822</f>
        <v>0</v>
      </c>
      <c r="C821" s="95">
        <f>DATA!C822</f>
        <v>0</v>
      </c>
      <c r="D821" s="95">
        <f>DATA!D822</f>
        <v>0</v>
      </c>
      <c r="E821" s="98"/>
      <c r="F821" s="98"/>
      <c r="G821" s="98"/>
      <c r="H821" s="98"/>
      <c r="I821" s="99"/>
      <c r="J821" s="96" t="str">
        <f t="shared" si="84"/>
        <v/>
      </c>
      <c r="K821" s="97" t="str">
        <f t="shared" si="87"/>
        <v/>
      </c>
      <c r="L821" s="100"/>
      <c r="M821" s="100"/>
      <c r="N821" s="100"/>
      <c r="O821" s="100"/>
      <c r="P821" s="100"/>
      <c r="Q821" s="100"/>
      <c r="R821" s="6">
        <f>IFERROR(IF(A821&gt;=1,VLOOKUP(E821,HOME!$AG$2:$AH$13,2,0),0),0)</f>
        <v>0</v>
      </c>
      <c r="S821" s="6">
        <f>IFERROR(IF(A821&gt;=1,VLOOKUP(F821,HOME!$AE$2:$AF$4,2,0),0),0)</f>
        <v>0</v>
      </c>
      <c r="T821" s="6">
        <f t="shared" si="85"/>
        <v>0</v>
      </c>
      <c r="U821" s="6">
        <f t="shared" si="88"/>
        <v>0</v>
      </c>
      <c r="V821" s="6">
        <f t="shared" si="86"/>
        <v>0</v>
      </c>
      <c r="W821" s="6">
        <f t="shared" si="89"/>
        <v>0</v>
      </c>
    </row>
    <row r="822" spans="1:23" ht="18" customHeight="1" x14ac:dyDescent="0.25">
      <c r="A822" s="94">
        <f t="shared" si="90"/>
        <v>0</v>
      </c>
      <c r="B822" s="94">
        <f>DATA!B823</f>
        <v>0</v>
      </c>
      <c r="C822" s="95">
        <f>DATA!C823</f>
        <v>0</v>
      </c>
      <c r="D822" s="95">
        <f>DATA!D823</f>
        <v>0</v>
      </c>
      <c r="E822" s="98"/>
      <c r="F822" s="98"/>
      <c r="G822" s="98"/>
      <c r="H822" s="98"/>
      <c r="I822" s="99"/>
      <c r="J822" s="96" t="str">
        <f t="shared" si="84"/>
        <v/>
      </c>
      <c r="K822" s="97" t="str">
        <f t="shared" si="87"/>
        <v/>
      </c>
      <c r="L822" s="100"/>
      <c r="M822" s="100"/>
      <c r="N822" s="100"/>
      <c r="O822" s="100"/>
      <c r="P822" s="100"/>
      <c r="Q822" s="100"/>
      <c r="R822" s="6">
        <f>IFERROR(IF(A822&gt;=1,VLOOKUP(E822,HOME!$AG$2:$AH$13,2,0),0),0)</f>
        <v>0</v>
      </c>
      <c r="S822" s="6">
        <f>IFERROR(IF(A822&gt;=1,VLOOKUP(F822,HOME!$AE$2:$AF$4,2,0),0),0)</f>
        <v>0</v>
      </c>
      <c r="T822" s="6">
        <f t="shared" si="85"/>
        <v>0</v>
      </c>
      <c r="U822" s="6">
        <f t="shared" si="88"/>
        <v>0</v>
      </c>
      <c r="V822" s="6">
        <f t="shared" si="86"/>
        <v>0</v>
      </c>
      <c r="W822" s="6">
        <f t="shared" si="89"/>
        <v>0</v>
      </c>
    </row>
    <row r="823" spans="1:23" ht="18" customHeight="1" x14ac:dyDescent="0.25">
      <c r="A823" s="94">
        <f t="shared" si="90"/>
        <v>0</v>
      </c>
      <c r="B823" s="94">
        <f>DATA!B824</f>
        <v>0</v>
      </c>
      <c r="C823" s="95">
        <f>DATA!C824</f>
        <v>0</v>
      </c>
      <c r="D823" s="95">
        <f>DATA!D824</f>
        <v>0</v>
      </c>
      <c r="E823" s="98"/>
      <c r="F823" s="98"/>
      <c r="G823" s="98"/>
      <c r="H823" s="98"/>
      <c r="I823" s="99"/>
      <c r="J823" s="96" t="str">
        <f t="shared" si="84"/>
        <v/>
      </c>
      <c r="K823" s="97" t="str">
        <f t="shared" si="87"/>
        <v/>
      </c>
      <c r="L823" s="100"/>
      <c r="M823" s="100"/>
      <c r="N823" s="100"/>
      <c r="O823" s="100"/>
      <c r="P823" s="100"/>
      <c r="Q823" s="100"/>
      <c r="R823" s="6">
        <f>IFERROR(IF(A823&gt;=1,VLOOKUP(E823,HOME!$AG$2:$AH$13,2,0),0),0)</f>
        <v>0</v>
      </c>
      <c r="S823" s="6">
        <f>IFERROR(IF(A823&gt;=1,VLOOKUP(F823,HOME!$AE$2:$AF$4,2,0),0),0)</f>
        <v>0</v>
      </c>
      <c r="T823" s="6">
        <f t="shared" si="85"/>
        <v>0</v>
      </c>
      <c r="U823" s="6">
        <f t="shared" si="88"/>
        <v>0</v>
      </c>
      <c r="V823" s="6">
        <f t="shared" si="86"/>
        <v>0</v>
      </c>
      <c r="W823" s="6">
        <f t="shared" si="89"/>
        <v>0</v>
      </c>
    </row>
    <row r="824" spans="1:23" ht="18" customHeight="1" x14ac:dyDescent="0.25">
      <c r="A824" s="94">
        <f t="shared" si="90"/>
        <v>0</v>
      </c>
      <c r="B824" s="94">
        <f>DATA!B825</f>
        <v>0</v>
      </c>
      <c r="C824" s="95">
        <f>DATA!C825</f>
        <v>0</v>
      </c>
      <c r="D824" s="95">
        <f>DATA!D825</f>
        <v>0</v>
      </c>
      <c r="E824" s="98"/>
      <c r="F824" s="98"/>
      <c r="G824" s="98"/>
      <c r="H824" s="98"/>
      <c r="I824" s="99"/>
      <c r="J824" s="96" t="str">
        <f t="shared" si="84"/>
        <v/>
      </c>
      <c r="K824" s="97" t="str">
        <f t="shared" si="87"/>
        <v/>
      </c>
      <c r="L824" s="100"/>
      <c r="M824" s="100"/>
      <c r="N824" s="100"/>
      <c r="O824" s="100"/>
      <c r="P824" s="100"/>
      <c r="Q824" s="100"/>
      <c r="R824" s="6">
        <f>IFERROR(IF(A824&gt;=1,VLOOKUP(E824,HOME!$AG$2:$AH$13,2,0),0),0)</f>
        <v>0</v>
      </c>
      <c r="S824" s="6">
        <f>IFERROR(IF(A824&gt;=1,VLOOKUP(F824,HOME!$AE$2:$AF$4,2,0),0),0)</f>
        <v>0</v>
      </c>
      <c r="T824" s="6">
        <f t="shared" si="85"/>
        <v>0</v>
      </c>
      <c r="U824" s="6">
        <f t="shared" si="88"/>
        <v>0</v>
      </c>
      <c r="V824" s="6">
        <f t="shared" si="86"/>
        <v>0</v>
      </c>
      <c r="W824" s="6">
        <f t="shared" si="89"/>
        <v>0</v>
      </c>
    </row>
    <row r="825" spans="1:23" ht="18" customHeight="1" x14ac:dyDescent="0.25">
      <c r="A825" s="94">
        <f t="shared" si="90"/>
        <v>0</v>
      </c>
      <c r="B825" s="94">
        <f>DATA!B826</f>
        <v>0</v>
      </c>
      <c r="C825" s="95">
        <f>DATA!C826</f>
        <v>0</v>
      </c>
      <c r="D825" s="95">
        <f>DATA!D826</f>
        <v>0</v>
      </c>
      <c r="E825" s="98"/>
      <c r="F825" s="98"/>
      <c r="G825" s="98"/>
      <c r="H825" s="98"/>
      <c r="I825" s="99"/>
      <c r="J825" s="96" t="str">
        <f t="shared" si="84"/>
        <v/>
      </c>
      <c r="K825" s="97" t="str">
        <f t="shared" si="87"/>
        <v/>
      </c>
      <c r="L825" s="100"/>
      <c r="M825" s="100"/>
      <c r="N825" s="100"/>
      <c r="O825" s="100"/>
      <c r="P825" s="100"/>
      <c r="Q825" s="100"/>
      <c r="R825" s="6">
        <f>IFERROR(IF(A825&gt;=1,VLOOKUP(E825,HOME!$AG$2:$AH$13,2,0),0),0)</f>
        <v>0</v>
      </c>
      <c r="S825" s="6">
        <f>IFERROR(IF(A825&gt;=1,VLOOKUP(F825,HOME!$AE$2:$AF$4,2,0),0),0)</f>
        <v>0</v>
      </c>
      <c r="T825" s="6">
        <f t="shared" si="85"/>
        <v>0</v>
      </c>
      <c r="U825" s="6">
        <f t="shared" si="88"/>
        <v>0</v>
      </c>
      <c r="V825" s="6">
        <f t="shared" si="86"/>
        <v>0</v>
      </c>
      <c r="W825" s="6">
        <f t="shared" si="89"/>
        <v>0</v>
      </c>
    </row>
    <row r="826" spans="1:23" ht="18" customHeight="1" x14ac:dyDescent="0.25">
      <c r="A826" s="94">
        <f t="shared" si="90"/>
        <v>0</v>
      </c>
      <c r="B826" s="94">
        <f>DATA!B827</f>
        <v>0</v>
      </c>
      <c r="C826" s="95">
        <f>DATA!C827</f>
        <v>0</v>
      </c>
      <c r="D826" s="95">
        <f>DATA!D827</f>
        <v>0</v>
      </c>
      <c r="E826" s="98"/>
      <c r="F826" s="98"/>
      <c r="G826" s="98"/>
      <c r="H826" s="98"/>
      <c r="I826" s="99"/>
      <c r="J826" s="96" t="str">
        <f t="shared" si="84"/>
        <v/>
      </c>
      <c r="K826" s="97" t="str">
        <f t="shared" si="87"/>
        <v/>
      </c>
      <c r="L826" s="100"/>
      <c r="M826" s="100"/>
      <c r="N826" s="100"/>
      <c r="O826" s="100"/>
      <c r="P826" s="100"/>
      <c r="Q826" s="100"/>
      <c r="R826" s="6">
        <f>IFERROR(IF(A826&gt;=1,VLOOKUP(E826,HOME!$AG$2:$AH$13,2,0),0),0)</f>
        <v>0</v>
      </c>
      <c r="S826" s="6">
        <f>IFERROR(IF(A826&gt;=1,VLOOKUP(F826,HOME!$AE$2:$AF$4,2,0),0),0)</f>
        <v>0</v>
      </c>
      <c r="T826" s="6">
        <f t="shared" si="85"/>
        <v>0</v>
      </c>
      <c r="U826" s="6">
        <f t="shared" si="88"/>
        <v>0</v>
      </c>
      <c r="V826" s="6">
        <f t="shared" si="86"/>
        <v>0</v>
      </c>
      <c r="W826" s="6">
        <f t="shared" si="89"/>
        <v>0</v>
      </c>
    </row>
    <row r="827" spans="1:23" ht="18" customHeight="1" x14ac:dyDescent="0.25">
      <c r="A827" s="94">
        <f t="shared" si="90"/>
        <v>0</v>
      </c>
      <c r="B827" s="94">
        <f>DATA!B828</f>
        <v>0</v>
      </c>
      <c r="C827" s="95">
        <f>DATA!C828</f>
        <v>0</v>
      </c>
      <c r="D827" s="95">
        <f>DATA!D828</f>
        <v>0</v>
      </c>
      <c r="E827" s="98"/>
      <c r="F827" s="98"/>
      <c r="G827" s="98"/>
      <c r="H827" s="98"/>
      <c r="I827" s="99"/>
      <c r="J827" s="96" t="str">
        <f t="shared" si="84"/>
        <v/>
      </c>
      <c r="K827" s="97" t="str">
        <f t="shared" si="87"/>
        <v/>
      </c>
      <c r="L827" s="100"/>
      <c r="M827" s="100"/>
      <c r="N827" s="100"/>
      <c r="O827" s="100"/>
      <c r="P827" s="100"/>
      <c r="Q827" s="100"/>
      <c r="R827" s="6">
        <f>IFERROR(IF(A827&gt;=1,VLOOKUP(E827,HOME!$AG$2:$AH$13,2,0),0),0)</f>
        <v>0</v>
      </c>
      <c r="S827" s="6">
        <f>IFERROR(IF(A827&gt;=1,VLOOKUP(F827,HOME!$AE$2:$AF$4,2,0),0),0)</f>
        <v>0</v>
      </c>
      <c r="T827" s="6">
        <f t="shared" si="85"/>
        <v>0</v>
      </c>
      <c r="U827" s="6">
        <f t="shared" si="88"/>
        <v>0</v>
      </c>
      <c r="V827" s="6">
        <f t="shared" si="86"/>
        <v>0</v>
      </c>
      <c r="W827" s="6">
        <f t="shared" si="89"/>
        <v>0</v>
      </c>
    </row>
    <row r="828" spans="1:23" ht="18" customHeight="1" x14ac:dyDescent="0.25">
      <c r="A828" s="94">
        <f t="shared" si="90"/>
        <v>0</v>
      </c>
      <c r="B828" s="94">
        <f>DATA!B829</f>
        <v>0</v>
      </c>
      <c r="C828" s="95">
        <f>DATA!C829</f>
        <v>0</v>
      </c>
      <c r="D828" s="95">
        <f>DATA!D829</f>
        <v>0</v>
      </c>
      <c r="E828" s="98"/>
      <c r="F828" s="98"/>
      <c r="G828" s="98"/>
      <c r="H828" s="98"/>
      <c r="I828" s="99"/>
      <c r="J828" s="96" t="str">
        <f t="shared" si="84"/>
        <v/>
      </c>
      <c r="K828" s="97" t="str">
        <f t="shared" si="87"/>
        <v/>
      </c>
      <c r="L828" s="100"/>
      <c r="M828" s="100"/>
      <c r="N828" s="100"/>
      <c r="O828" s="100"/>
      <c r="P828" s="100"/>
      <c r="Q828" s="100"/>
      <c r="R828" s="6">
        <f>IFERROR(IF(A828&gt;=1,VLOOKUP(E828,HOME!$AG$2:$AH$13,2,0),0),0)</f>
        <v>0</v>
      </c>
      <c r="S828" s="6">
        <f>IFERROR(IF(A828&gt;=1,VLOOKUP(F828,HOME!$AE$2:$AF$4,2,0),0),0)</f>
        <v>0</v>
      </c>
      <c r="T828" s="6">
        <f t="shared" si="85"/>
        <v>0</v>
      </c>
      <c r="U828" s="6">
        <f t="shared" si="88"/>
        <v>0</v>
      </c>
      <c r="V828" s="6">
        <f t="shared" si="86"/>
        <v>0</v>
      </c>
      <c r="W828" s="6">
        <f t="shared" si="89"/>
        <v>0</v>
      </c>
    </row>
    <row r="829" spans="1:23" ht="18" customHeight="1" x14ac:dyDescent="0.25">
      <c r="A829" s="94">
        <f t="shared" si="90"/>
        <v>0</v>
      </c>
      <c r="B829" s="94">
        <f>DATA!B830</f>
        <v>0</v>
      </c>
      <c r="C829" s="95">
        <f>DATA!C830</f>
        <v>0</v>
      </c>
      <c r="D829" s="95">
        <f>DATA!D830</f>
        <v>0</v>
      </c>
      <c r="E829" s="98"/>
      <c r="F829" s="98"/>
      <c r="G829" s="98"/>
      <c r="H829" s="98"/>
      <c r="I829" s="99"/>
      <c r="J829" s="96" t="str">
        <f t="shared" si="84"/>
        <v/>
      </c>
      <c r="K829" s="97" t="str">
        <f t="shared" si="87"/>
        <v/>
      </c>
      <c r="L829" s="100"/>
      <c r="M829" s="100"/>
      <c r="N829" s="100"/>
      <c r="O829" s="100"/>
      <c r="P829" s="100"/>
      <c r="Q829" s="100"/>
      <c r="R829" s="6">
        <f>IFERROR(IF(A829&gt;=1,VLOOKUP(E829,HOME!$AG$2:$AH$13,2,0),0),0)</f>
        <v>0</v>
      </c>
      <c r="S829" s="6">
        <f>IFERROR(IF(A829&gt;=1,VLOOKUP(F829,HOME!$AE$2:$AF$4,2,0),0),0)</f>
        <v>0</v>
      </c>
      <c r="T829" s="6">
        <f t="shared" si="85"/>
        <v>0</v>
      </c>
      <c r="U829" s="6">
        <f t="shared" si="88"/>
        <v>0</v>
      </c>
      <c r="V829" s="6">
        <f t="shared" si="86"/>
        <v>0</v>
      </c>
      <c r="W829" s="6">
        <f t="shared" si="89"/>
        <v>0</v>
      </c>
    </row>
    <row r="830" spans="1:23" ht="18" customHeight="1" x14ac:dyDescent="0.25">
      <c r="A830" s="94">
        <f t="shared" si="90"/>
        <v>0</v>
      </c>
      <c r="B830" s="94">
        <f>DATA!B831</f>
        <v>0</v>
      </c>
      <c r="C830" s="95">
        <f>DATA!C831</f>
        <v>0</v>
      </c>
      <c r="D830" s="95">
        <f>DATA!D831</f>
        <v>0</v>
      </c>
      <c r="E830" s="98"/>
      <c r="F830" s="98"/>
      <c r="G830" s="98"/>
      <c r="H830" s="98"/>
      <c r="I830" s="99"/>
      <c r="J830" s="96" t="str">
        <f t="shared" si="84"/>
        <v/>
      </c>
      <c r="K830" s="97" t="str">
        <f t="shared" si="87"/>
        <v/>
      </c>
      <c r="L830" s="100"/>
      <c r="M830" s="100"/>
      <c r="N830" s="100"/>
      <c r="O830" s="100"/>
      <c r="P830" s="100"/>
      <c r="Q830" s="100"/>
      <c r="R830" s="6">
        <f>IFERROR(IF(A830&gt;=1,VLOOKUP(E830,HOME!$AG$2:$AH$13,2,0),0),0)</f>
        <v>0</v>
      </c>
      <c r="S830" s="6">
        <f>IFERROR(IF(A830&gt;=1,VLOOKUP(F830,HOME!$AE$2:$AF$4,2,0),0),0)</f>
        <v>0</v>
      </c>
      <c r="T830" s="6">
        <f t="shared" si="85"/>
        <v>0</v>
      </c>
      <c r="U830" s="6">
        <f t="shared" si="88"/>
        <v>0</v>
      </c>
      <c r="V830" s="6">
        <f t="shared" si="86"/>
        <v>0</v>
      </c>
      <c r="W830" s="6">
        <f t="shared" si="89"/>
        <v>0</v>
      </c>
    </row>
    <row r="831" spans="1:23" ht="18" customHeight="1" x14ac:dyDescent="0.25">
      <c r="A831" s="94">
        <f t="shared" si="90"/>
        <v>0</v>
      </c>
      <c r="B831" s="94">
        <f>DATA!B832</f>
        <v>0</v>
      </c>
      <c r="C831" s="95">
        <f>DATA!C832</f>
        <v>0</v>
      </c>
      <c r="D831" s="95">
        <f>DATA!D832</f>
        <v>0</v>
      </c>
      <c r="E831" s="98"/>
      <c r="F831" s="98"/>
      <c r="G831" s="98"/>
      <c r="H831" s="98"/>
      <c r="I831" s="99"/>
      <c r="J831" s="96" t="str">
        <f t="shared" si="84"/>
        <v/>
      </c>
      <c r="K831" s="97" t="str">
        <f t="shared" si="87"/>
        <v/>
      </c>
      <c r="L831" s="100"/>
      <c r="M831" s="100"/>
      <c r="N831" s="100"/>
      <c r="O831" s="100"/>
      <c r="P831" s="100"/>
      <c r="Q831" s="100"/>
      <c r="R831" s="6">
        <f>IFERROR(IF(A831&gt;=1,VLOOKUP(E831,HOME!$AG$2:$AH$13,2,0),0),0)</f>
        <v>0</v>
      </c>
      <c r="S831" s="6">
        <f>IFERROR(IF(A831&gt;=1,VLOOKUP(F831,HOME!$AE$2:$AF$4,2,0),0),0)</f>
        <v>0</v>
      </c>
      <c r="T831" s="6">
        <f t="shared" si="85"/>
        <v>0</v>
      </c>
      <c r="U831" s="6">
        <f t="shared" si="88"/>
        <v>0</v>
      </c>
      <c r="V831" s="6">
        <f t="shared" si="86"/>
        <v>0</v>
      </c>
      <c r="W831" s="6">
        <f t="shared" si="89"/>
        <v>0</v>
      </c>
    </row>
    <row r="832" spans="1:23" ht="18" customHeight="1" x14ac:dyDescent="0.25">
      <c r="A832" s="94">
        <f t="shared" si="90"/>
        <v>0</v>
      </c>
      <c r="B832" s="94">
        <f>DATA!B833</f>
        <v>0</v>
      </c>
      <c r="C832" s="95">
        <f>DATA!C833</f>
        <v>0</v>
      </c>
      <c r="D832" s="95">
        <f>DATA!D833</f>
        <v>0</v>
      </c>
      <c r="E832" s="98"/>
      <c r="F832" s="98"/>
      <c r="G832" s="98"/>
      <c r="H832" s="98"/>
      <c r="I832" s="99"/>
      <c r="J832" s="96" t="str">
        <f t="shared" si="84"/>
        <v/>
      </c>
      <c r="K832" s="97" t="str">
        <f t="shared" si="87"/>
        <v/>
      </c>
      <c r="L832" s="100"/>
      <c r="M832" s="100"/>
      <c r="N832" s="100"/>
      <c r="O832" s="100"/>
      <c r="P832" s="100"/>
      <c r="Q832" s="100"/>
      <c r="R832" s="6">
        <f>IFERROR(IF(A832&gt;=1,VLOOKUP(E832,HOME!$AG$2:$AH$13,2,0),0),0)</f>
        <v>0</v>
      </c>
      <c r="S832" s="6">
        <f>IFERROR(IF(A832&gt;=1,VLOOKUP(F832,HOME!$AE$2:$AF$4,2,0),0),0)</f>
        <v>0</v>
      </c>
      <c r="T832" s="6">
        <f t="shared" si="85"/>
        <v>0</v>
      </c>
      <c r="U832" s="6">
        <f t="shared" si="88"/>
        <v>0</v>
      </c>
      <c r="V832" s="6">
        <f t="shared" si="86"/>
        <v>0</v>
      </c>
      <c r="W832" s="6">
        <f t="shared" si="89"/>
        <v>0</v>
      </c>
    </row>
    <row r="833" spans="1:23" ht="18" customHeight="1" x14ac:dyDescent="0.25">
      <c r="A833" s="94">
        <f t="shared" si="90"/>
        <v>0</v>
      </c>
      <c r="B833" s="94">
        <f>DATA!B834</f>
        <v>0</v>
      </c>
      <c r="C833" s="95">
        <f>DATA!C834</f>
        <v>0</v>
      </c>
      <c r="D833" s="95">
        <f>DATA!D834</f>
        <v>0</v>
      </c>
      <c r="E833" s="98"/>
      <c r="F833" s="98"/>
      <c r="G833" s="98"/>
      <c r="H833" s="98"/>
      <c r="I833" s="99"/>
      <c r="J833" s="96" t="str">
        <f t="shared" si="84"/>
        <v/>
      </c>
      <c r="K833" s="97" t="str">
        <f t="shared" si="87"/>
        <v/>
      </c>
      <c r="L833" s="100"/>
      <c r="M833" s="100"/>
      <c r="N833" s="100"/>
      <c r="O833" s="100"/>
      <c r="P833" s="100"/>
      <c r="Q833" s="100"/>
      <c r="R833" s="6">
        <f>IFERROR(IF(A833&gt;=1,VLOOKUP(E833,HOME!$AG$2:$AH$13,2,0),0),0)</f>
        <v>0</v>
      </c>
      <c r="S833" s="6">
        <f>IFERROR(IF(A833&gt;=1,VLOOKUP(F833,HOME!$AE$2:$AF$4,2,0),0),0)</f>
        <v>0</v>
      </c>
      <c r="T833" s="6">
        <f t="shared" si="85"/>
        <v>0</v>
      </c>
      <c r="U833" s="6">
        <f t="shared" si="88"/>
        <v>0</v>
      </c>
      <c r="V833" s="6">
        <f t="shared" si="86"/>
        <v>0</v>
      </c>
      <c r="W833" s="6">
        <f t="shared" si="89"/>
        <v>0</v>
      </c>
    </row>
    <row r="834" spans="1:23" ht="18" customHeight="1" x14ac:dyDescent="0.25">
      <c r="A834" s="94">
        <f t="shared" si="90"/>
        <v>0</v>
      </c>
      <c r="B834" s="94">
        <f>DATA!B835</f>
        <v>0</v>
      </c>
      <c r="C834" s="95">
        <f>DATA!C835</f>
        <v>0</v>
      </c>
      <c r="D834" s="95">
        <f>DATA!D835</f>
        <v>0</v>
      </c>
      <c r="E834" s="98"/>
      <c r="F834" s="98"/>
      <c r="G834" s="98"/>
      <c r="H834" s="98"/>
      <c r="I834" s="99"/>
      <c r="J834" s="96" t="str">
        <f t="shared" si="84"/>
        <v/>
      </c>
      <c r="K834" s="97" t="str">
        <f t="shared" si="87"/>
        <v/>
      </c>
      <c r="L834" s="100"/>
      <c r="M834" s="100"/>
      <c r="N834" s="100"/>
      <c r="O834" s="100"/>
      <c r="P834" s="100"/>
      <c r="Q834" s="100"/>
      <c r="R834" s="6">
        <f>IFERROR(IF(A834&gt;=1,VLOOKUP(E834,HOME!$AG$2:$AH$13,2,0),0),0)</f>
        <v>0</v>
      </c>
      <c r="S834" s="6">
        <f>IFERROR(IF(A834&gt;=1,VLOOKUP(F834,HOME!$AE$2:$AF$4,2,0),0),0)</f>
        <v>0</v>
      </c>
      <c r="T834" s="6">
        <f t="shared" si="85"/>
        <v>0</v>
      </c>
      <c r="U834" s="6">
        <f t="shared" si="88"/>
        <v>0</v>
      </c>
      <c r="V834" s="6">
        <f t="shared" si="86"/>
        <v>0</v>
      </c>
      <c r="W834" s="6">
        <f t="shared" si="89"/>
        <v>0</v>
      </c>
    </row>
    <row r="835" spans="1:23" ht="18" customHeight="1" x14ac:dyDescent="0.25">
      <c r="A835" s="94">
        <f t="shared" si="90"/>
        <v>0</v>
      </c>
      <c r="B835" s="94">
        <f>DATA!B836</f>
        <v>0</v>
      </c>
      <c r="C835" s="95">
        <f>DATA!C836</f>
        <v>0</v>
      </c>
      <c r="D835" s="95">
        <f>DATA!D836</f>
        <v>0</v>
      </c>
      <c r="E835" s="98"/>
      <c r="F835" s="98"/>
      <c r="G835" s="98"/>
      <c r="H835" s="98"/>
      <c r="I835" s="99"/>
      <c r="J835" s="96" t="str">
        <f t="shared" si="84"/>
        <v/>
      </c>
      <c r="K835" s="97" t="str">
        <f t="shared" si="87"/>
        <v/>
      </c>
      <c r="L835" s="100"/>
      <c r="M835" s="100"/>
      <c r="N835" s="100"/>
      <c r="O835" s="100"/>
      <c r="P835" s="100"/>
      <c r="Q835" s="100"/>
      <c r="R835" s="6">
        <f>IFERROR(IF(A835&gt;=1,VLOOKUP(E835,HOME!$AG$2:$AH$13,2,0),0),0)</f>
        <v>0</v>
      </c>
      <c r="S835" s="6">
        <f>IFERROR(IF(A835&gt;=1,VLOOKUP(F835,HOME!$AE$2:$AF$4,2,0),0),0)</f>
        <v>0</v>
      </c>
      <c r="T835" s="6">
        <f t="shared" si="85"/>
        <v>0</v>
      </c>
      <c r="U835" s="6">
        <f t="shared" si="88"/>
        <v>0</v>
      </c>
      <c r="V835" s="6">
        <f t="shared" si="86"/>
        <v>0</v>
      </c>
      <c r="W835" s="6">
        <f t="shared" si="89"/>
        <v>0</v>
      </c>
    </row>
    <row r="836" spans="1:23" ht="18" customHeight="1" x14ac:dyDescent="0.25">
      <c r="A836" s="94">
        <f t="shared" si="90"/>
        <v>0</v>
      </c>
      <c r="B836" s="94">
        <f>DATA!B837</f>
        <v>0</v>
      </c>
      <c r="C836" s="95">
        <f>DATA!C837</f>
        <v>0</v>
      </c>
      <c r="D836" s="95">
        <f>DATA!D837</f>
        <v>0</v>
      </c>
      <c r="E836" s="98"/>
      <c r="F836" s="98"/>
      <c r="G836" s="98"/>
      <c r="H836" s="98"/>
      <c r="I836" s="99"/>
      <c r="J836" s="96" t="str">
        <f t="shared" ref="J836:J899" si="91">IFERROR(IF(A836&gt;=1,(IF(I836&gt;0,$R$1,"")),""),"")</f>
        <v/>
      </c>
      <c r="K836" s="97" t="str">
        <f t="shared" si="87"/>
        <v/>
      </c>
      <c r="L836" s="100"/>
      <c r="M836" s="100"/>
      <c r="N836" s="100"/>
      <c r="O836" s="100"/>
      <c r="P836" s="100"/>
      <c r="Q836" s="100"/>
      <c r="R836" s="6">
        <f>IFERROR(IF(A836&gt;=1,VLOOKUP(E836,HOME!$AG$2:$AH$13,2,0),0),0)</f>
        <v>0</v>
      </c>
      <c r="S836" s="6">
        <f>IFERROR(IF(A836&gt;=1,VLOOKUP(F836,HOME!$AE$2:$AF$4,2,0),0),0)</f>
        <v>0</v>
      </c>
      <c r="T836" s="6">
        <f t="shared" ref="T836:T899" si="92">IFERROR(IF(A836&gt;=1,(IF($S$1=1,(IF(R836&gt;=9,(IF(S836=2,(IF(I836&gt;5,1,0)),0)),IF(R836&gt;=6,(IF(I836&gt;2,1,0)),IF(R836&gt;=1,(IF(I836&gt;1,1,0)),0)))),IF($S$1=2,(IF(R836&gt;=9,(IF(S836=2,(IF(I836&gt;5,1,0)),0)),0)),IF($S$1=3,(IF(S836=2,(IF(R836&gt;=9,(IF(I836&gt;5,1,0)),IF(R836&gt;=6,(IF(I836&gt;2,1,0)),0))),0)),0)))),0),0)</f>
        <v>0</v>
      </c>
      <c r="U836" s="6">
        <f t="shared" si="88"/>
        <v>0</v>
      </c>
      <c r="V836" s="6">
        <f t="shared" ref="V836:V899" si="93">IFERROR(IF(T836=1,(IF(L836=$S$2,(IF($S$1=1,(IF(N836=$S$2,0,A836)),IF($S$1=2,(IF(M836=$S$2,A836,0)),IF($S$1=3,A836,0)))),0)),0),0)</f>
        <v>0</v>
      </c>
      <c r="W836" s="6">
        <f t="shared" si="89"/>
        <v>0</v>
      </c>
    </row>
    <row r="837" spans="1:23" ht="18" customHeight="1" x14ac:dyDescent="0.25">
      <c r="A837" s="94">
        <f t="shared" si="90"/>
        <v>0</v>
      </c>
      <c r="B837" s="94">
        <f>DATA!B838</f>
        <v>0</v>
      </c>
      <c r="C837" s="95">
        <f>DATA!C838</f>
        <v>0</v>
      </c>
      <c r="D837" s="95">
        <f>DATA!D838</f>
        <v>0</v>
      </c>
      <c r="E837" s="98"/>
      <c r="F837" s="98"/>
      <c r="G837" s="98"/>
      <c r="H837" s="98"/>
      <c r="I837" s="99"/>
      <c r="J837" s="96" t="str">
        <f t="shared" si="91"/>
        <v/>
      </c>
      <c r="K837" s="97" t="str">
        <f t="shared" ref="K837:K900" si="94">IFERROR(IF(T837=1,(IF($S$1=1,CONCATENATE($U$1,U837,$V$1,V837,$W$1),IF($S$1=2,CONCATENATE($U$1,U837,$V$1,$U$2),IF($S$1=3,$U$3,"")))),""),"")</f>
        <v/>
      </c>
      <c r="L837" s="100"/>
      <c r="M837" s="100"/>
      <c r="N837" s="100"/>
      <c r="O837" s="100"/>
      <c r="P837" s="100"/>
      <c r="Q837" s="100"/>
      <c r="R837" s="6">
        <f>IFERROR(IF(A837&gt;=1,VLOOKUP(E837,HOME!$AG$2:$AH$13,2,0),0),0)</f>
        <v>0</v>
      </c>
      <c r="S837" s="6">
        <f>IFERROR(IF(A837&gt;=1,VLOOKUP(F837,HOME!$AE$2:$AF$4,2,0),0),0)</f>
        <v>0</v>
      </c>
      <c r="T837" s="6">
        <f t="shared" si="92"/>
        <v>0</v>
      </c>
      <c r="U837" s="6">
        <f t="shared" ref="U837:U900" si="95">IFERROR(IF(T837=1,(IF(R837&gt;=9,5,IF(R837&gt;=6,2,IF(R837&gt;=1,1,0)))),0),0)</f>
        <v>0</v>
      </c>
      <c r="V837" s="6">
        <f t="shared" si="93"/>
        <v>0</v>
      </c>
      <c r="W837" s="6">
        <f t="shared" ref="W837:W900" si="96">IFERROR(IF(V837&gt;=1,(IF(R837&gt;=9,(IF($S$1&gt;=3,25,IF($S$1&gt;=1,20,0))),IF(R837&gt;=6,(IF($S$1&gt;=3,20,IF($S$1&gt;=1,15,0))),IF(R837&gt;=1,(IF($S$1&gt;=3,0,IF($S$1&gt;=1,10,0))),0)))),0),0)</f>
        <v>0</v>
      </c>
    </row>
    <row r="838" spans="1:23" ht="18" customHeight="1" x14ac:dyDescent="0.25">
      <c r="A838" s="94">
        <f t="shared" ref="A838:A901" si="97">IFERROR(IF(B838=0,0,A837+1),0)</f>
        <v>0</v>
      </c>
      <c r="B838" s="94">
        <f>DATA!B839</f>
        <v>0</v>
      </c>
      <c r="C838" s="95">
        <f>DATA!C839</f>
        <v>0</v>
      </c>
      <c r="D838" s="95">
        <f>DATA!D839</f>
        <v>0</v>
      </c>
      <c r="E838" s="98"/>
      <c r="F838" s="98"/>
      <c r="G838" s="98"/>
      <c r="H838" s="98"/>
      <c r="I838" s="99"/>
      <c r="J838" s="96" t="str">
        <f t="shared" si="91"/>
        <v/>
      </c>
      <c r="K838" s="97" t="str">
        <f t="shared" si="94"/>
        <v/>
      </c>
      <c r="L838" s="100"/>
      <c r="M838" s="100"/>
      <c r="N838" s="100"/>
      <c r="O838" s="100"/>
      <c r="P838" s="100"/>
      <c r="Q838" s="100"/>
      <c r="R838" s="6">
        <f>IFERROR(IF(A838&gt;=1,VLOOKUP(E838,HOME!$AG$2:$AH$13,2,0),0),0)</f>
        <v>0</v>
      </c>
      <c r="S838" s="6">
        <f>IFERROR(IF(A838&gt;=1,VLOOKUP(F838,HOME!$AE$2:$AF$4,2,0),0),0)</f>
        <v>0</v>
      </c>
      <c r="T838" s="6">
        <f t="shared" si="92"/>
        <v>0</v>
      </c>
      <c r="U838" s="6">
        <f t="shared" si="95"/>
        <v>0</v>
      </c>
      <c r="V838" s="6">
        <f t="shared" si="93"/>
        <v>0</v>
      </c>
      <c r="W838" s="6">
        <f t="shared" si="96"/>
        <v>0</v>
      </c>
    </row>
    <row r="839" spans="1:23" ht="18" customHeight="1" x14ac:dyDescent="0.25">
      <c r="A839" s="94">
        <f t="shared" si="97"/>
        <v>0</v>
      </c>
      <c r="B839" s="94">
        <f>DATA!B840</f>
        <v>0</v>
      </c>
      <c r="C839" s="95">
        <f>DATA!C840</f>
        <v>0</v>
      </c>
      <c r="D839" s="95">
        <f>DATA!D840</f>
        <v>0</v>
      </c>
      <c r="E839" s="98"/>
      <c r="F839" s="98"/>
      <c r="G839" s="98"/>
      <c r="H839" s="98"/>
      <c r="I839" s="99"/>
      <c r="J839" s="96" t="str">
        <f t="shared" si="91"/>
        <v/>
      </c>
      <c r="K839" s="97" t="str">
        <f t="shared" si="94"/>
        <v/>
      </c>
      <c r="L839" s="100"/>
      <c r="M839" s="100"/>
      <c r="N839" s="100"/>
      <c r="O839" s="100"/>
      <c r="P839" s="100"/>
      <c r="Q839" s="100"/>
      <c r="R839" s="6">
        <f>IFERROR(IF(A839&gt;=1,VLOOKUP(E839,HOME!$AG$2:$AH$13,2,0),0),0)</f>
        <v>0</v>
      </c>
      <c r="S839" s="6">
        <f>IFERROR(IF(A839&gt;=1,VLOOKUP(F839,HOME!$AE$2:$AF$4,2,0),0),0)</f>
        <v>0</v>
      </c>
      <c r="T839" s="6">
        <f t="shared" si="92"/>
        <v>0</v>
      </c>
      <c r="U839" s="6">
        <f t="shared" si="95"/>
        <v>0</v>
      </c>
      <c r="V839" s="6">
        <f t="shared" si="93"/>
        <v>0</v>
      </c>
      <c r="W839" s="6">
        <f t="shared" si="96"/>
        <v>0</v>
      </c>
    </row>
    <row r="840" spans="1:23" ht="18" customHeight="1" x14ac:dyDescent="0.25">
      <c r="A840" s="94">
        <f t="shared" si="97"/>
        <v>0</v>
      </c>
      <c r="B840" s="94">
        <f>DATA!B841</f>
        <v>0</v>
      </c>
      <c r="C840" s="95">
        <f>DATA!C841</f>
        <v>0</v>
      </c>
      <c r="D840" s="95">
        <f>DATA!D841</f>
        <v>0</v>
      </c>
      <c r="E840" s="98"/>
      <c r="F840" s="98"/>
      <c r="G840" s="98"/>
      <c r="H840" s="98"/>
      <c r="I840" s="99"/>
      <c r="J840" s="96" t="str">
        <f t="shared" si="91"/>
        <v/>
      </c>
      <c r="K840" s="97" t="str">
        <f t="shared" si="94"/>
        <v/>
      </c>
      <c r="L840" s="100"/>
      <c r="M840" s="100"/>
      <c r="N840" s="100"/>
      <c r="O840" s="100"/>
      <c r="P840" s="100"/>
      <c r="Q840" s="100"/>
      <c r="R840" s="6">
        <f>IFERROR(IF(A840&gt;=1,VLOOKUP(E840,HOME!$AG$2:$AH$13,2,0),0),0)</f>
        <v>0</v>
      </c>
      <c r="S840" s="6">
        <f>IFERROR(IF(A840&gt;=1,VLOOKUP(F840,HOME!$AE$2:$AF$4,2,0),0),0)</f>
        <v>0</v>
      </c>
      <c r="T840" s="6">
        <f t="shared" si="92"/>
        <v>0</v>
      </c>
      <c r="U840" s="6">
        <f t="shared" si="95"/>
        <v>0</v>
      </c>
      <c r="V840" s="6">
        <f t="shared" si="93"/>
        <v>0</v>
      </c>
      <c r="W840" s="6">
        <f t="shared" si="96"/>
        <v>0</v>
      </c>
    </row>
    <row r="841" spans="1:23" ht="18" customHeight="1" x14ac:dyDescent="0.25">
      <c r="A841" s="94">
        <f t="shared" si="97"/>
        <v>0</v>
      </c>
      <c r="B841" s="94">
        <f>DATA!B842</f>
        <v>0</v>
      </c>
      <c r="C841" s="95">
        <f>DATA!C842</f>
        <v>0</v>
      </c>
      <c r="D841" s="95">
        <f>DATA!D842</f>
        <v>0</v>
      </c>
      <c r="E841" s="98"/>
      <c r="F841" s="98"/>
      <c r="G841" s="98"/>
      <c r="H841" s="98"/>
      <c r="I841" s="99"/>
      <c r="J841" s="96" t="str">
        <f t="shared" si="91"/>
        <v/>
      </c>
      <c r="K841" s="97" t="str">
        <f t="shared" si="94"/>
        <v/>
      </c>
      <c r="L841" s="100"/>
      <c r="M841" s="100"/>
      <c r="N841" s="100"/>
      <c r="O841" s="100"/>
      <c r="P841" s="100"/>
      <c r="Q841" s="100"/>
      <c r="R841" s="6">
        <f>IFERROR(IF(A841&gt;=1,VLOOKUP(E841,HOME!$AG$2:$AH$13,2,0),0),0)</f>
        <v>0</v>
      </c>
      <c r="S841" s="6">
        <f>IFERROR(IF(A841&gt;=1,VLOOKUP(F841,HOME!$AE$2:$AF$4,2,0),0),0)</f>
        <v>0</v>
      </c>
      <c r="T841" s="6">
        <f t="shared" si="92"/>
        <v>0</v>
      </c>
      <c r="U841" s="6">
        <f t="shared" si="95"/>
        <v>0</v>
      </c>
      <c r="V841" s="6">
        <f t="shared" si="93"/>
        <v>0</v>
      </c>
      <c r="W841" s="6">
        <f t="shared" si="96"/>
        <v>0</v>
      </c>
    </row>
    <row r="842" spans="1:23" ht="18" customHeight="1" x14ac:dyDescent="0.25">
      <c r="A842" s="94">
        <f t="shared" si="97"/>
        <v>0</v>
      </c>
      <c r="B842" s="94">
        <f>DATA!B843</f>
        <v>0</v>
      </c>
      <c r="C842" s="95">
        <f>DATA!C843</f>
        <v>0</v>
      </c>
      <c r="D842" s="95">
        <f>DATA!D843</f>
        <v>0</v>
      </c>
      <c r="E842" s="98"/>
      <c r="F842" s="98"/>
      <c r="G842" s="98"/>
      <c r="H842" s="98"/>
      <c r="I842" s="99"/>
      <c r="J842" s="96" t="str">
        <f t="shared" si="91"/>
        <v/>
      </c>
      <c r="K842" s="97" t="str">
        <f t="shared" si="94"/>
        <v/>
      </c>
      <c r="L842" s="100"/>
      <c r="M842" s="100"/>
      <c r="N842" s="100"/>
      <c r="O842" s="100"/>
      <c r="P842" s="100"/>
      <c r="Q842" s="100"/>
      <c r="R842" s="6">
        <f>IFERROR(IF(A842&gt;=1,VLOOKUP(E842,HOME!$AG$2:$AH$13,2,0),0),0)</f>
        <v>0</v>
      </c>
      <c r="S842" s="6">
        <f>IFERROR(IF(A842&gt;=1,VLOOKUP(F842,HOME!$AE$2:$AF$4,2,0),0),0)</f>
        <v>0</v>
      </c>
      <c r="T842" s="6">
        <f t="shared" si="92"/>
        <v>0</v>
      </c>
      <c r="U842" s="6">
        <f t="shared" si="95"/>
        <v>0</v>
      </c>
      <c r="V842" s="6">
        <f t="shared" si="93"/>
        <v>0</v>
      </c>
      <c r="W842" s="6">
        <f t="shared" si="96"/>
        <v>0</v>
      </c>
    </row>
    <row r="843" spans="1:23" ht="18" customHeight="1" x14ac:dyDescent="0.25">
      <c r="A843" s="94">
        <f t="shared" si="97"/>
        <v>0</v>
      </c>
      <c r="B843" s="94">
        <f>DATA!B844</f>
        <v>0</v>
      </c>
      <c r="C843" s="95">
        <f>DATA!C844</f>
        <v>0</v>
      </c>
      <c r="D843" s="95">
        <f>DATA!D844</f>
        <v>0</v>
      </c>
      <c r="E843" s="98"/>
      <c r="F843" s="98"/>
      <c r="G843" s="98"/>
      <c r="H843" s="98"/>
      <c r="I843" s="99"/>
      <c r="J843" s="96" t="str">
        <f t="shared" si="91"/>
        <v/>
      </c>
      <c r="K843" s="97" t="str">
        <f t="shared" si="94"/>
        <v/>
      </c>
      <c r="L843" s="100"/>
      <c r="M843" s="100"/>
      <c r="N843" s="100"/>
      <c r="O843" s="100"/>
      <c r="P843" s="100"/>
      <c r="Q843" s="100"/>
      <c r="R843" s="6">
        <f>IFERROR(IF(A843&gt;=1,VLOOKUP(E843,HOME!$AG$2:$AH$13,2,0),0),0)</f>
        <v>0</v>
      </c>
      <c r="S843" s="6">
        <f>IFERROR(IF(A843&gt;=1,VLOOKUP(F843,HOME!$AE$2:$AF$4,2,0),0),0)</f>
        <v>0</v>
      </c>
      <c r="T843" s="6">
        <f t="shared" si="92"/>
        <v>0</v>
      </c>
      <c r="U843" s="6">
        <f t="shared" si="95"/>
        <v>0</v>
      </c>
      <c r="V843" s="6">
        <f t="shared" si="93"/>
        <v>0</v>
      </c>
      <c r="W843" s="6">
        <f t="shared" si="96"/>
        <v>0</v>
      </c>
    </row>
    <row r="844" spans="1:23" ht="18" customHeight="1" x14ac:dyDescent="0.25">
      <c r="A844" s="94">
        <f t="shared" si="97"/>
        <v>0</v>
      </c>
      <c r="B844" s="94">
        <f>DATA!B845</f>
        <v>0</v>
      </c>
      <c r="C844" s="95">
        <f>DATA!C845</f>
        <v>0</v>
      </c>
      <c r="D844" s="95">
        <f>DATA!D845</f>
        <v>0</v>
      </c>
      <c r="E844" s="98"/>
      <c r="F844" s="98"/>
      <c r="G844" s="98"/>
      <c r="H844" s="98"/>
      <c r="I844" s="99"/>
      <c r="J844" s="96" t="str">
        <f t="shared" si="91"/>
        <v/>
      </c>
      <c r="K844" s="97" t="str">
        <f t="shared" si="94"/>
        <v/>
      </c>
      <c r="L844" s="100"/>
      <c r="M844" s="100"/>
      <c r="N844" s="100"/>
      <c r="O844" s="100"/>
      <c r="P844" s="100"/>
      <c r="Q844" s="100"/>
      <c r="R844" s="6">
        <f>IFERROR(IF(A844&gt;=1,VLOOKUP(E844,HOME!$AG$2:$AH$13,2,0),0),0)</f>
        <v>0</v>
      </c>
      <c r="S844" s="6">
        <f>IFERROR(IF(A844&gt;=1,VLOOKUP(F844,HOME!$AE$2:$AF$4,2,0),0),0)</f>
        <v>0</v>
      </c>
      <c r="T844" s="6">
        <f t="shared" si="92"/>
        <v>0</v>
      </c>
      <c r="U844" s="6">
        <f t="shared" si="95"/>
        <v>0</v>
      </c>
      <c r="V844" s="6">
        <f t="shared" si="93"/>
        <v>0</v>
      </c>
      <c r="W844" s="6">
        <f t="shared" si="96"/>
        <v>0</v>
      </c>
    </row>
    <row r="845" spans="1:23" ht="18" customHeight="1" x14ac:dyDescent="0.25">
      <c r="A845" s="94">
        <f t="shared" si="97"/>
        <v>0</v>
      </c>
      <c r="B845" s="94">
        <f>DATA!B846</f>
        <v>0</v>
      </c>
      <c r="C845" s="95">
        <f>DATA!C846</f>
        <v>0</v>
      </c>
      <c r="D845" s="95">
        <f>DATA!D846</f>
        <v>0</v>
      </c>
      <c r="E845" s="98"/>
      <c r="F845" s="98"/>
      <c r="G845" s="98"/>
      <c r="H845" s="98"/>
      <c r="I845" s="99"/>
      <c r="J845" s="96" t="str">
        <f t="shared" si="91"/>
        <v/>
      </c>
      <c r="K845" s="97" t="str">
        <f t="shared" si="94"/>
        <v/>
      </c>
      <c r="L845" s="100"/>
      <c r="M845" s="100"/>
      <c r="N845" s="100"/>
      <c r="O845" s="100"/>
      <c r="P845" s="100"/>
      <c r="Q845" s="100"/>
      <c r="R845" s="6">
        <f>IFERROR(IF(A845&gt;=1,VLOOKUP(E845,HOME!$AG$2:$AH$13,2,0),0),0)</f>
        <v>0</v>
      </c>
      <c r="S845" s="6">
        <f>IFERROR(IF(A845&gt;=1,VLOOKUP(F845,HOME!$AE$2:$AF$4,2,0),0),0)</f>
        <v>0</v>
      </c>
      <c r="T845" s="6">
        <f t="shared" si="92"/>
        <v>0</v>
      </c>
      <c r="U845" s="6">
        <f t="shared" si="95"/>
        <v>0</v>
      </c>
      <c r="V845" s="6">
        <f t="shared" si="93"/>
        <v>0</v>
      </c>
      <c r="W845" s="6">
        <f t="shared" si="96"/>
        <v>0</v>
      </c>
    </row>
    <row r="846" spans="1:23" ht="18" customHeight="1" x14ac:dyDescent="0.25">
      <c r="A846" s="94">
        <f t="shared" si="97"/>
        <v>0</v>
      </c>
      <c r="B846" s="94">
        <f>DATA!B847</f>
        <v>0</v>
      </c>
      <c r="C846" s="95">
        <f>DATA!C847</f>
        <v>0</v>
      </c>
      <c r="D846" s="95">
        <f>DATA!D847</f>
        <v>0</v>
      </c>
      <c r="E846" s="98"/>
      <c r="F846" s="98"/>
      <c r="G846" s="98"/>
      <c r="H846" s="98"/>
      <c r="I846" s="99"/>
      <c r="J846" s="96" t="str">
        <f t="shared" si="91"/>
        <v/>
      </c>
      <c r="K846" s="97" t="str">
        <f t="shared" si="94"/>
        <v/>
      </c>
      <c r="L846" s="100"/>
      <c r="M846" s="100"/>
      <c r="N846" s="100"/>
      <c r="O846" s="100"/>
      <c r="P846" s="100"/>
      <c r="Q846" s="100"/>
      <c r="R846" s="6">
        <f>IFERROR(IF(A846&gt;=1,VLOOKUP(E846,HOME!$AG$2:$AH$13,2,0),0),0)</f>
        <v>0</v>
      </c>
      <c r="S846" s="6">
        <f>IFERROR(IF(A846&gt;=1,VLOOKUP(F846,HOME!$AE$2:$AF$4,2,0),0),0)</f>
        <v>0</v>
      </c>
      <c r="T846" s="6">
        <f t="shared" si="92"/>
        <v>0</v>
      </c>
      <c r="U846" s="6">
        <f t="shared" si="95"/>
        <v>0</v>
      </c>
      <c r="V846" s="6">
        <f t="shared" si="93"/>
        <v>0</v>
      </c>
      <c r="W846" s="6">
        <f t="shared" si="96"/>
        <v>0</v>
      </c>
    </row>
    <row r="847" spans="1:23" ht="18" customHeight="1" x14ac:dyDescent="0.25">
      <c r="A847" s="94">
        <f t="shared" si="97"/>
        <v>0</v>
      </c>
      <c r="B847" s="94">
        <f>DATA!B848</f>
        <v>0</v>
      </c>
      <c r="C847" s="95">
        <f>DATA!C848</f>
        <v>0</v>
      </c>
      <c r="D847" s="95">
        <f>DATA!D848</f>
        <v>0</v>
      </c>
      <c r="E847" s="98"/>
      <c r="F847" s="98"/>
      <c r="G847" s="98"/>
      <c r="H847" s="98"/>
      <c r="I847" s="99"/>
      <c r="J847" s="96" t="str">
        <f t="shared" si="91"/>
        <v/>
      </c>
      <c r="K847" s="97" t="str">
        <f t="shared" si="94"/>
        <v/>
      </c>
      <c r="L847" s="100"/>
      <c r="M847" s="100"/>
      <c r="N847" s="100"/>
      <c r="O847" s="100"/>
      <c r="P847" s="100"/>
      <c r="Q847" s="100"/>
      <c r="R847" s="6">
        <f>IFERROR(IF(A847&gt;=1,VLOOKUP(E847,HOME!$AG$2:$AH$13,2,0),0),0)</f>
        <v>0</v>
      </c>
      <c r="S847" s="6">
        <f>IFERROR(IF(A847&gt;=1,VLOOKUP(F847,HOME!$AE$2:$AF$4,2,0),0),0)</f>
        <v>0</v>
      </c>
      <c r="T847" s="6">
        <f t="shared" si="92"/>
        <v>0</v>
      </c>
      <c r="U847" s="6">
        <f t="shared" si="95"/>
        <v>0</v>
      </c>
      <c r="V847" s="6">
        <f t="shared" si="93"/>
        <v>0</v>
      </c>
      <c r="W847" s="6">
        <f t="shared" si="96"/>
        <v>0</v>
      </c>
    </row>
    <row r="848" spans="1:23" ht="18" customHeight="1" x14ac:dyDescent="0.25">
      <c r="A848" s="94">
        <f t="shared" si="97"/>
        <v>0</v>
      </c>
      <c r="B848" s="94">
        <f>DATA!B849</f>
        <v>0</v>
      </c>
      <c r="C848" s="95">
        <f>DATA!C849</f>
        <v>0</v>
      </c>
      <c r="D848" s="95">
        <f>DATA!D849</f>
        <v>0</v>
      </c>
      <c r="E848" s="98"/>
      <c r="F848" s="98"/>
      <c r="G848" s="98"/>
      <c r="H848" s="98"/>
      <c r="I848" s="99"/>
      <c r="J848" s="96" t="str">
        <f t="shared" si="91"/>
        <v/>
      </c>
      <c r="K848" s="97" t="str">
        <f t="shared" si="94"/>
        <v/>
      </c>
      <c r="L848" s="100"/>
      <c r="M848" s="100"/>
      <c r="N848" s="100"/>
      <c r="O848" s="100"/>
      <c r="P848" s="100"/>
      <c r="Q848" s="100"/>
      <c r="R848" s="6">
        <f>IFERROR(IF(A848&gt;=1,VLOOKUP(E848,HOME!$AG$2:$AH$13,2,0),0),0)</f>
        <v>0</v>
      </c>
      <c r="S848" s="6">
        <f>IFERROR(IF(A848&gt;=1,VLOOKUP(F848,HOME!$AE$2:$AF$4,2,0),0),0)</f>
        <v>0</v>
      </c>
      <c r="T848" s="6">
        <f t="shared" si="92"/>
        <v>0</v>
      </c>
      <c r="U848" s="6">
        <f t="shared" si="95"/>
        <v>0</v>
      </c>
      <c r="V848" s="6">
        <f t="shared" si="93"/>
        <v>0</v>
      </c>
      <c r="W848" s="6">
        <f t="shared" si="96"/>
        <v>0</v>
      </c>
    </row>
    <row r="849" spans="1:23" ht="18" customHeight="1" x14ac:dyDescent="0.25">
      <c r="A849" s="94">
        <f t="shared" si="97"/>
        <v>0</v>
      </c>
      <c r="B849" s="94">
        <f>DATA!B850</f>
        <v>0</v>
      </c>
      <c r="C849" s="95">
        <f>DATA!C850</f>
        <v>0</v>
      </c>
      <c r="D849" s="95">
        <f>DATA!D850</f>
        <v>0</v>
      </c>
      <c r="E849" s="98"/>
      <c r="F849" s="98"/>
      <c r="G849" s="98"/>
      <c r="H849" s="98"/>
      <c r="I849" s="99"/>
      <c r="J849" s="96" t="str">
        <f t="shared" si="91"/>
        <v/>
      </c>
      <c r="K849" s="97" t="str">
        <f t="shared" si="94"/>
        <v/>
      </c>
      <c r="L849" s="100"/>
      <c r="M849" s="100"/>
      <c r="N849" s="100"/>
      <c r="O849" s="100"/>
      <c r="P849" s="100"/>
      <c r="Q849" s="100"/>
      <c r="R849" s="6">
        <f>IFERROR(IF(A849&gt;=1,VLOOKUP(E849,HOME!$AG$2:$AH$13,2,0),0),0)</f>
        <v>0</v>
      </c>
      <c r="S849" s="6">
        <f>IFERROR(IF(A849&gt;=1,VLOOKUP(F849,HOME!$AE$2:$AF$4,2,0),0),0)</f>
        <v>0</v>
      </c>
      <c r="T849" s="6">
        <f t="shared" si="92"/>
        <v>0</v>
      </c>
      <c r="U849" s="6">
        <f t="shared" si="95"/>
        <v>0</v>
      </c>
      <c r="V849" s="6">
        <f t="shared" si="93"/>
        <v>0</v>
      </c>
      <c r="W849" s="6">
        <f t="shared" si="96"/>
        <v>0</v>
      </c>
    </row>
    <row r="850" spans="1:23" ht="18" customHeight="1" x14ac:dyDescent="0.25">
      <c r="A850" s="94">
        <f t="shared" si="97"/>
        <v>0</v>
      </c>
      <c r="B850" s="94">
        <f>DATA!B851</f>
        <v>0</v>
      </c>
      <c r="C850" s="95">
        <f>DATA!C851</f>
        <v>0</v>
      </c>
      <c r="D850" s="95">
        <f>DATA!D851</f>
        <v>0</v>
      </c>
      <c r="E850" s="98"/>
      <c r="F850" s="98"/>
      <c r="G850" s="98"/>
      <c r="H850" s="98"/>
      <c r="I850" s="99"/>
      <c r="J850" s="96" t="str">
        <f t="shared" si="91"/>
        <v/>
      </c>
      <c r="K850" s="97" t="str">
        <f t="shared" si="94"/>
        <v/>
      </c>
      <c r="L850" s="100"/>
      <c r="M850" s="100"/>
      <c r="N850" s="100"/>
      <c r="O850" s="100"/>
      <c r="P850" s="100"/>
      <c r="Q850" s="100"/>
      <c r="R850" s="6">
        <f>IFERROR(IF(A850&gt;=1,VLOOKUP(E850,HOME!$AG$2:$AH$13,2,0),0),0)</f>
        <v>0</v>
      </c>
      <c r="S850" s="6">
        <f>IFERROR(IF(A850&gt;=1,VLOOKUP(F850,HOME!$AE$2:$AF$4,2,0),0),0)</f>
        <v>0</v>
      </c>
      <c r="T850" s="6">
        <f t="shared" si="92"/>
        <v>0</v>
      </c>
      <c r="U850" s="6">
        <f t="shared" si="95"/>
        <v>0</v>
      </c>
      <c r="V850" s="6">
        <f t="shared" si="93"/>
        <v>0</v>
      </c>
      <c r="W850" s="6">
        <f t="shared" si="96"/>
        <v>0</v>
      </c>
    </row>
    <row r="851" spans="1:23" ht="18" customHeight="1" x14ac:dyDescent="0.25">
      <c r="A851" s="94">
        <f t="shared" si="97"/>
        <v>0</v>
      </c>
      <c r="B851" s="94">
        <f>DATA!B852</f>
        <v>0</v>
      </c>
      <c r="C851" s="95">
        <f>DATA!C852</f>
        <v>0</v>
      </c>
      <c r="D851" s="95">
        <f>DATA!D852</f>
        <v>0</v>
      </c>
      <c r="E851" s="98"/>
      <c r="F851" s="98"/>
      <c r="G851" s="98"/>
      <c r="H851" s="98"/>
      <c r="I851" s="99"/>
      <c r="J851" s="96" t="str">
        <f t="shared" si="91"/>
        <v/>
      </c>
      <c r="K851" s="97" t="str">
        <f t="shared" si="94"/>
        <v/>
      </c>
      <c r="L851" s="100"/>
      <c r="M851" s="100"/>
      <c r="N851" s="100"/>
      <c r="O851" s="100"/>
      <c r="P851" s="100"/>
      <c r="Q851" s="100"/>
      <c r="R851" s="6">
        <f>IFERROR(IF(A851&gt;=1,VLOOKUP(E851,HOME!$AG$2:$AH$13,2,0),0),0)</f>
        <v>0</v>
      </c>
      <c r="S851" s="6">
        <f>IFERROR(IF(A851&gt;=1,VLOOKUP(F851,HOME!$AE$2:$AF$4,2,0),0),0)</f>
        <v>0</v>
      </c>
      <c r="T851" s="6">
        <f t="shared" si="92"/>
        <v>0</v>
      </c>
      <c r="U851" s="6">
        <f t="shared" si="95"/>
        <v>0</v>
      </c>
      <c r="V851" s="6">
        <f t="shared" si="93"/>
        <v>0</v>
      </c>
      <c r="W851" s="6">
        <f t="shared" si="96"/>
        <v>0</v>
      </c>
    </row>
    <row r="852" spans="1:23" ht="18" customHeight="1" x14ac:dyDescent="0.25">
      <c r="A852" s="94">
        <f t="shared" si="97"/>
        <v>0</v>
      </c>
      <c r="B852" s="94">
        <f>DATA!B853</f>
        <v>0</v>
      </c>
      <c r="C852" s="95">
        <f>DATA!C853</f>
        <v>0</v>
      </c>
      <c r="D852" s="95">
        <f>DATA!D853</f>
        <v>0</v>
      </c>
      <c r="E852" s="98"/>
      <c r="F852" s="98"/>
      <c r="G852" s="98"/>
      <c r="H852" s="98"/>
      <c r="I852" s="99"/>
      <c r="J852" s="96" t="str">
        <f t="shared" si="91"/>
        <v/>
      </c>
      <c r="K852" s="97" t="str">
        <f t="shared" si="94"/>
        <v/>
      </c>
      <c r="L852" s="100"/>
      <c r="M852" s="100"/>
      <c r="N852" s="100"/>
      <c r="O852" s="100"/>
      <c r="P852" s="100"/>
      <c r="Q852" s="100"/>
      <c r="R852" s="6">
        <f>IFERROR(IF(A852&gt;=1,VLOOKUP(E852,HOME!$AG$2:$AH$13,2,0),0),0)</f>
        <v>0</v>
      </c>
      <c r="S852" s="6">
        <f>IFERROR(IF(A852&gt;=1,VLOOKUP(F852,HOME!$AE$2:$AF$4,2,0),0),0)</f>
        <v>0</v>
      </c>
      <c r="T852" s="6">
        <f t="shared" si="92"/>
        <v>0</v>
      </c>
      <c r="U852" s="6">
        <f t="shared" si="95"/>
        <v>0</v>
      </c>
      <c r="V852" s="6">
        <f t="shared" si="93"/>
        <v>0</v>
      </c>
      <c r="W852" s="6">
        <f t="shared" si="96"/>
        <v>0</v>
      </c>
    </row>
    <row r="853" spans="1:23" ht="18" customHeight="1" x14ac:dyDescent="0.25">
      <c r="A853" s="94">
        <f t="shared" si="97"/>
        <v>0</v>
      </c>
      <c r="B853" s="94">
        <f>DATA!B854</f>
        <v>0</v>
      </c>
      <c r="C853" s="95">
        <f>DATA!C854</f>
        <v>0</v>
      </c>
      <c r="D853" s="95">
        <f>DATA!D854</f>
        <v>0</v>
      </c>
      <c r="E853" s="98"/>
      <c r="F853" s="98"/>
      <c r="G853" s="98"/>
      <c r="H853" s="98"/>
      <c r="I853" s="99"/>
      <c r="J853" s="96" t="str">
        <f t="shared" si="91"/>
        <v/>
      </c>
      <c r="K853" s="97" t="str">
        <f t="shared" si="94"/>
        <v/>
      </c>
      <c r="L853" s="100"/>
      <c r="M853" s="100"/>
      <c r="N853" s="100"/>
      <c r="O853" s="100"/>
      <c r="P853" s="100"/>
      <c r="Q853" s="100"/>
      <c r="R853" s="6">
        <f>IFERROR(IF(A853&gt;=1,VLOOKUP(E853,HOME!$AG$2:$AH$13,2,0),0),0)</f>
        <v>0</v>
      </c>
      <c r="S853" s="6">
        <f>IFERROR(IF(A853&gt;=1,VLOOKUP(F853,HOME!$AE$2:$AF$4,2,0),0),0)</f>
        <v>0</v>
      </c>
      <c r="T853" s="6">
        <f t="shared" si="92"/>
        <v>0</v>
      </c>
      <c r="U853" s="6">
        <f t="shared" si="95"/>
        <v>0</v>
      </c>
      <c r="V853" s="6">
        <f t="shared" si="93"/>
        <v>0</v>
      </c>
      <c r="W853" s="6">
        <f t="shared" si="96"/>
        <v>0</v>
      </c>
    </row>
    <row r="854" spans="1:23" ht="18" customHeight="1" x14ac:dyDescent="0.25">
      <c r="A854" s="94">
        <f t="shared" si="97"/>
        <v>0</v>
      </c>
      <c r="B854" s="94">
        <f>DATA!B855</f>
        <v>0</v>
      </c>
      <c r="C854" s="95">
        <f>DATA!C855</f>
        <v>0</v>
      </c>
      <c r="D854" s="95">
        <f>DATA!D855</f>
        <v>0</v>
      </c>
      <c r="E854" s="98"/>
      <c r="F854" s="98"/>
      <c r="G854" s="98"/>
      <c r="H854" s="98"/>
      <c r="I854" s="99"/>
      <c r="J854" s="96" t="str">
        <f t="shared" si="91"/>
        <v/>
      </c>
      <c r="K854" s="97" t="str">
        <f t="shared" si="94"/>
        <v/>
      </c>
      <c r="L854" s="100"/>
      <c r="M854" s="100"/>
      <c r="N854" s="100"/>
      <c r="O854" s="100"/>
      <c r="P854" s="100"/>
      <c r="Q854" s="100"/>
      <c r="R854" s="6">
        <f>IFERROR(IF(A854&gt;=1,VLOOKUP(E854,HOME!$AG$2:$AH$13,2,0),0),0)</f>
        <v>0</v>
      </c>
      <c r="S854" s="6">
        <f>IFERROR(IF(A854&gt;=1,VLOOKUP(F854,HOME!$AE$2:$AF$4,2,0),0),0)</f>
        <v>0</v>
      </c>
      <c r="T854" s="6">
        <f t="shared" si="92"/>
        <v>0</v>
      </c>
      <c r="U854" s="6">
        <f t="shared" si="95"/>
        <v>0</v>
      </c>
      <c r="V854" s="6">
        <f t="shared" si="93"/>
        <v>0</v>
      </c>
      <c r="W854" s="6">
        <f t="shared" si="96"/>
        <v>0</v>
      </c>
    </row>
    <row r="855" spans="1:23" ht="18" customHeight="1" x14ac:dyDescent="0.25">
      <c r="A855" s="94">
        <f t="shared" si="97"/>
        <v>0</v>
      </c>
      <c r="B855" s="94">
        <f>DATA!B856</f>
        <v>0</v>
      </c>
      <c r="C855" s="95">
        <f>DATA!C856</f>
        <v>0</v>
      </c>
      <c r="D855" s="95">
        <f>DATA!D856</f>
        <v>0</v>
      </c>
      <c r="E855" s="98"/>
      <c r="F855" s="98"/>
      <c r="G855" s="98"/>
      <c r="H855" s="98"/>
      <c r="I855" s="99"/>
      <c r="J855" s="96" t="str">
        <f t="shared" si="91"/>
        <v/>
      </c>
      <c r="K855" s="97" t="str">
        <f t="shared" si="94"/>
        <v/>
      </c>
      <c r="L855" s="100"/>
      <c r="M855" s="100"/>
      <c r="N855" s="100"/>
      <c r="O855" s="100"/>
      <c r="P855" s="100"/>
      <c r="Q855" s="100"/>
      <c r="R855" s="6">
        <f>IFERROR(IF(A855&gt;=1,VLOOKUP(E855,HOME!$AG$2:$AH$13,2,0),0),0)</f>
        <v>0</v>
      </c>
      <c r="S855" s="6">
        <f>IFERROR(IF(A855&gt;=1,VLOOKUP(F855,HOME!$AE$2:$AF$4,2,0),0),0)</f>
        <v>0</v>
      </c>
      <c r="T855" s="6">
        <f t="shared" si="92"/>
        <v>0</v>
      </c>
      <c r="U855" s="6">
        <f t="shared" si="95"/>
        <v>0</v>
      </c>
      <c r="V855" s="6">
        <f t="shared" si="93"/>
        <v>0</v>
      </c>
      <c r="W855" s="6">
        <f t="shared" si="96"/>
        <v>0</v>
      </c>
    </row>
    <row r="856" spans="1:23" ht="18" customHeight="1" x14ac:dyDescent="0.25">
      <c r="A856" s="94">
        <f t="shared" si="97"/>
        <v>0</v>
      </c>
      <c r="B856" s="94">
        <f>DATA!B857</f>
        <v>0</v>
      </c>
      <c r="C856" s="95">
        <f>DATA!C857</f>
        <v>0</v>
      </c>
      <c r="D856" s="95">
        <f>DATA!D857</f>
        <v>0</v>
      </c>
      <c r="E856" s="98"/>
      <c r="F856" s="98"/>
      <c r="G856" s="98"/>
      <c r="H856" s="98"/>
      <c r="I856" s="99"/>
      <c r="J856" s="96" t="str">
        <f t="shared" si="91"/>
        <v/>
      </c>
      <c r="K856" s="97" t="str">
        <f t="shared" si="94"/>
        <v/>
      </c>
      <c r="L856" s="100"/>
      <c r="M856" s="100"/>
      <c r="N856" s="100"/>
      <c r="O856" s="100"/>
      <c r="P856" s="100"/>
      <c r="Q856" s="100"/>
      <c r="R856" s="6">
        <f>IFERROR(IF(A856&gt;=1,VLOOKUP(E856,HOME!$AG$2:$AH$13,2,0),0),0)</f>
        <v>0</v>
      </c>
      <c r="S856" s="6">
        <f>IFERROR(IF(A856&gt;=1,VLOOKUP(F856,HOME!$AE$2:$AF$4,2,0),0),0)</f>
        <v>0</v>
      </c>
      <c r="T856" s="6">
        <f t="shared" si="92"/>
        <v>0</v>
      </c>
      <c r="U856" s="6">
        <f t="shared" si="95"/>
        <v>0</v>
      </c>
      <c r="V856" s="6">
        <f t="shared" si="93"/>
        <v>0</v>
      </c>
      <c r="W856" s="6">
        <f t="shared" si="96"/>
        <v>0</v>
      </c>
    </row>
    <row r="857" spans="1:23" ht="18" customHeight="1" x14ac:dyDescent="0.25">
      <c r="A857" s="94">
        <f t="shared" si="97"/>
        <v>0</v>
      </c>
      <c r="B857" s="94">
        <f>DATA!B858</f>
        <v>0</v>
      </c>
      <c r="C857" s="95">
        <f>DATA!C858</f>
        <v>0</v>
      </c>
      <c r="D857" s="95">
        <f>DATA!D858</f>
        <v>0</v>
      </c>
      <c r="E857" s="98"/>
      <c r="F857" s="98"/>
      <c r="G857" s="98"/>
      <c r="H857" s="98"/>
      <c r="I857" s="99"/>
      <c r="J857" s="96" t="str">
        <f t="shared" si="91"/>
        <v/>
      </c>
      <c r="K857" s="97" t="str">
        <f t="shared" si="94"/>
        <v/>
      </c>
      <c r="L857" s="100"/>
      <c r="M857" s="100"/>
      <c r="N857" s="100"/>
      <c r="O857" s="100"/>
      <c r="P857" s="100"/>
      <c r="Q857" s="100"/>
      <c r="R857" s="6">
        <f>IFERROR(IF(A857&gt;=1,VLOOKUP(E857,HOME!$AG$2:$AH$13,2,0),0),0)</f>
        <v>0</v>
      </c>
      <c r="S857" s="6">
        <f>IFERROR(IF(A857&gt;=1,VLOOKUP(F857,HOME!$AE$2:$AF$4,2,0),0),0)</f>
        <v>0</v>
      </c>
      <c r="T857" s="6">
        <f t="shared" si="92"/>
        <v>0</v>
      </c>
      <c r="U857" s="6">
        <f t="shared" si="95"/>
        <v>0</v>
      </c>
      <c r="V857" s="6">
        <f t="shared" si="93"/>
        <v>0</v>
      </c>
      <c r="W857" s="6">
        <f t="shared" si="96"/>
        <v>0</v>
      </c>
    </row>
    <row r="858" spans="1:23" ht="18" customHeight="1" x14ac:dyDescent="0.25">
      <c r="A858" s="94">
        <f t="shared" si="97"/>
        <v>0</v>
      </c>
      <c r="B858" s="94">
        <f>DATA!B859</f>
        <v>0</v>
      </c>
      <c r="C858" s="95">
        <f>DATA!C859</f>
        <v>0</v>
      </c>
      <c r="D858" s="95">
        <f>DATA!D859</f>
        <v>0</v>
      </c>
      <c r="E858" s="98"/>
      <c r="F858" s="98"/>
      <c r="G858" s="98"/>
      <c r="H858" s="98"/>
      <c r="I858" s="99"/>
      <c r="J858" s="96" t="str">
        <f t="shared" si="91"/>
        <v/>
      </c>
      <c r="K858" s="97" t="str">
        <f t="shared" si="94"/>
        <v/>
      </c>
      <c r="L858" s="100"/>
      <c r="M858" s="100"/>
      <c r="N858" s="100"/>
      <c r="O858" s="100"/>
      <c r="P858" s="100"/>
      <c r="Q858" s="100"/>
      <c r="R858" s="6">
        <f>IFERROR(IF(A858&gt;=1,VLOOKUP(E858,HOME!$AG$2:$AH$13,2,0),0),0)</f>
        <v>0</v>
      </c>
      <c r="S858" s="6">
        <f>IFERROR(IF(A858&gt;=1,VLOOKUP(F858,HOME!$AE$2:$AF$4,2,0),0),0)</f>
        <v>0</v>
      </c>
      <c r="T858" s="6">
        <f t="shared" si="92"/>
        <v>0</v>
      </c>
      <c r="U858" s="6">
        <f t="shared" si="95"/>
        <v>0</v>
      </c>
      <c r="V858" s="6">
        <f t="shared" si="93"/>
        <v>0</v>
      </c>
      <c r="W858" s="6">
        <f t="shared" si="96"/>
        <v>0</v>
      </c>
    </row>
    <row r="859" spans="1:23" ht="18" customHeight="1" x14ac:dyDescent="0.25">
      <c r="A859" s="94">
        <f t="shared" si="97"/>
        <v>0</v>
      </c>
      <c r="B859" s="94">
        <f>DATA!B860</f>
        <v>0</v>
      </c>
      <c r="C859" s="95">
        <f>DATA!C860</f>
        <v>0</v>
      </c>
      <c r="D859" s="95">
        <f>DATA!D860</f>
        <v>0</v>
      </c>
      <c r="E859" s="98"/>
      <c r="F859" s="98"/>
      <c r="G859" s="98"/>
      <c r="H859" s="98"/>
      <c r="I859" s="99"/>
      <c r="J859" s="96" t="str">
        <f t="shared" si="91"/>
        <v/>
      </c>
      <c r="K859" s="97" t="str">
        <f t="shared" si="94"/>
        <v/>
      </c>
      <c r="L859" s="100"/>
      <c r="M859" s="100"/>
      <c r="N859" s="100"/>
      <c r="O859" s="100"/>
      <c r="P859" s="100"/>
      <c r="Q859" s="100"/>
      <c r="R859" s="6">
        <f>IFERROR(IF(A859&gt;=1,VLOOKUP(E859,HOME!$AG$2:$AH$13,2,0),0),0)</f>
        <v>0</v>
      </c>
      <c r="S859" s="6">
        <f>IFERROR(IF(A859&gt;=1,VLOOKUP(F859,HOME!$AE$2:$AF$4,2,0),0),0)</f>
        <v>0</v>
      </c>
      <c r="T859" s="6">
        <f t="shared" si="92"/>
        <v>0</v>
      </c>
      <c r="U859" s="6">
        <f t="shared" si="95"/>
        <v>0</v>
      </c>
      <c r="V859" s="6">
        <f t="shared" si="93"/>
        <v>0</v>
      </c>
      <c r="W859" s="6">
        <f t="shared" si="96"/>
        <v>0</v>
      </c>
    </row>
    <row r="860" spans="1:23" ht="18" customHeight="1" x14ac:dyDescent="0.25">
      <c r="A860" s="94">
        <f t="shared" si="97"/>
        <v>0</v>
      </c>
      <c r="B860" s="94">
        <f>DATA!B861</f>
        <v>0</v>
      </c>
      <c r="C860" s="95">
        <f>DATA!C861</f>
        <v>0</v>
      </c>
      <c r="D860" s="95">
        <f>DATA!D861</f>
        <v>0</v>
      </c>
      <c r="E860" s="98"/>
      <c r="F860" s="98"/>
      <c r="G860" s="98"/>
      <c r="H860" s="98"/>
      <c r="I860" s="99"/>
      <c r="J860" s="96" t="str">
        <f t="shared" si="91"/>
        <v/>
      </c>
      <c r="K860" s="97" t="str">
        <f t="shared" si="94"/>
        <v/>
      </c>
      <c r="L860" s="100"/>
      <c r="M860" s="100"/>
      <c r="N860" s="100"/>
      <c r="O860" s="100"/>
      <c r="P860" s="100"/>
      <c r="Q860" s="100"/>
      <c r="R860" s="6">
        <f>IFERROR(IF(A860&gt;=1,VLOOKUP(E860,HOME!$AG$2:$AH$13,2,0),0),0)</f>
        <v>0</v>
      </c>
      <c r="S860" s="6">
        <f>IFERROR(IF(A860&gt;=1,VLOOKUP(F860,HOME!$AE$2:$AF$4,2,0),0),0)</f>
        <v>0</v>
      </c>
      <c r="T860" s="6">
        <f t="shared" si="92"/>
        <v>0</v>
      </c>
      <c r="U860" s="6">
        <f t="shared" si="95"/>
        <v>0</v>
      </c>
      <c r="V860" s="6">
        <f t="shared" si="93"/>
        <v>0</v>
      </c>
      <c r="W860" s="6">
        <f t="shared" si="96"/>
        <v>0</v>
      </c>
    </row>
    <row r="861" spans="1:23" ht="18" customHeight="1" x14ac:dyDescent="0.25">
      <c r="A861" s="94">
        <f t="shared" si="97"/>
        <v>0</v>
      </c>
      <c r="B861" s="94">
        <f>DATA!B862</f>
        <v>0</v>
      </c>
      <c r="C861" s="95">
        <f>DATA!C862</f>
        <v>0</v>
      </c>
      <c r="D861" s="95">
        <f>DATA!D862</f>
        <v>0</v>
      </c>
      <c r="E861" s="98"/>
      <c r="F861" s="98"/>
      <c r="G861" s="98"/>
      <c r="H861" s="98"/>
      <c r="I861" s="99"/>
      <c r="J861" s="96" t="str">
        <f t="shared" si="91"/>
        <v/>
      </c>
      <c r="K861" s="97" t="str">
        <f t="shared" si="94"/>
        <v/>
      </c>
      <c r="L861" s="100"/>
      <c r="M861" s="100"/>
      <c r="N861" s="100"/>
      <c r="O861" s="100"/>
      <c r="P861" s="100"/>
      <c r="Q861" s="100"/>
      <c r="R861" s="6">
        <f>IFERROR(IF(A861&gt;=1,VLOOKUP(E861,HOME!$AG$2:$AH$13,2,0),0),0)</f>
        <v>0</v>
      </c>
      <c r="S861" s="6">
        <f>IFERROR(IF(A861&gt;=1,VLOOKUP(F861,HOME!$AE$2:$AF$4,2,0),0),0)</f>
        <v>0</v>
      </c>
      <c r="T861" s="6">
        <f t="shared" si="92"/>
        <v>0</v>
      </c>
      <c r="U861" s="6">
        <f t="shared" si="95"/>
        <v>0</v>
      </c>
      <c r="V861" s="6">
        <f t="shared" si="93"/>
        <v>0</v>
      </c>
      <c r="W861" s="6">
        <f t="shared" si="96"/>
        <v>0</v>
      </c>
    </row>
    <row r="862" spans="1:23" ht="18" customHeight="1" x14ac:dyDescent="0.25">
      <c r="A862" s="94">
        <f t="shared" si="97"/>
        <v>0</v>
      </c>
      <c r="B862" s="94">
        <f>DATA!B863</f>
        <v>0</v>
      </c>
      <c r="C862" s="95">
        <f>DATA!C863</f>
        <v>0</v>
      </c>
      <c r="D862" s="95">
        <f>DATA!D863</f>
        <v>0</v>
      </c>
      <c r="E862" s="98"/>
      <c r="F862" s="98"/>
      <c r="G862" s="98"/>
      <c r="H862" s="98"/>
      <c r="I862" s="99"/>
      <c r="J862" s="96" t="str">
        <f t="shared" si="91"/>
        <v/>
      </c>
      <c r="K862" s="97" t="str">
        <f t="shared" si="94"/>
        <v/>
      </c>
      <c r="L862" s="100"/>
      <c r="M862" s="100"/>
      <c r="N862" s="100"/>
      <c r="O862" s="100"/>
      <c r="P862" s="100"/>
      <c r="Q862" s="100"/>
      <c r="R862" s="6">
        <f>IFERROR(IF(A862&gt;=1,VLOOKUP(E862,HOME!$AG$2:$AH$13,2,0),0),0)</f>
        <v>0</v>
      </c>
      <c r="S862" s="6">
        <f>IFERROR(IF(A862&gt;=1,VLOOKUP(F862,HOME!$AE$2:$AF$4,2,0),0),0)</f>
        <v>0</v>
      </c>
      <c r="T862" s="6">
        <f t="shared" si="92"/>
        <v>0</v>
      </c>
      <c r="U862" s="6">
        <f t="shared" si="95"/>
        <v>0</v>
      </c>
      <c r="V862" s="6">
        <f t="shared" si="93"/>
        <v>0</v>
      </c>
      <c r="W862" s="6">
        <f t="shared" si="96"/>
        <v>0</v>
      </c>
    </row>
    <row r="863" spans="1:23" ht="18" customHeight="1" x14ac:dyDescent="0.25">
      <c r="A863" s="94">
        <f t="shared" si="97"/>
        <v>0</v>
      </c>
      <c r="B863" s="94">
        <f>DATA!B864</f>
        <v>0</v>
      </c>
      <c r="C863" s="95">
        <f>DATA!C864</f>
        <v>0</v>
      </c>
      <c r="D863" s="95">
        <f>DATA!D864</f>
        <v>0</v>
      </c>
      <c r="E863" s="98"/>
      <c r="F863" s="98"/>
      <c r="G863" s="98"/>
      <c r="H863" s="98"/>
      <c r="I863" s="99"/>
      <c r="J863" s="96" t="str">
        <f t="shared" si="91"/>
        <v/>
      </c>
      <c r="K863" s="97" t="str">
        <f t="shared" si="94"/>
        <v/>
      </c>
      <c r="L863" s="100"/>
      <c r="M863" s="100"/>
      <c r="N863" s="100"/>
      <c r="O863" s="100"/>
      <c r="P863" s="100"/>
      <c r="Q863" s="100"/>
      <c r="R863" s="6">
        <f>IFERROR(IF(A863&gt;=1,VLOOKUP(E863,HOME!$AG$2:$AH$13,2,0),0),0)</f>
        <v>0</v>
      </c>
      <c r="S863" s="6">
        <f>IFERROR(IF(A863&gt;=1,VLOOKUP(F863,HOME!$AE$2:$AF$4,2,0),0),0)</f>
        <v>0</v>
      </c>
      <c r="T863" s="6">
        <f t="shared" si="92"/>
        <v>0</v>
      </c>
      <c r="U863" s="6">
        <f t="shared" si="95"/>
        <v>0</v>
      </c>
      <c r="V863" s="6">
        <f t="shared" si="93"/>
        <v>0</v>
      </c>
      <c r="W863" s="6">
        <f t="shared" si="96"/>
        <v>0</v>
      </c>
    </row>
    <row r="864" spans="1:23" ht="18" customHeight="1" x14ac:dyDescent="0.25">
      <c r="A864" s="94">
        <f t="shared" si="97"/>
        <v>0</v>
      </c>
      <c r="B864" s="94">
        <f>DATA!B865</f>
        <v>0</v>
      </c>
      <c r="C864" s="95">
        <f>DATA!C865</f>
        <v>0</v>
      </c>
      <c r="D864" s="95">
        <f>DATA!D865</f>
        <v>0</v>
      </c>
      <c r="E864" s="98"/>
      <c r="F864" s="98"/>
      <c r="G864" s="98"/>
      <c r="H864" s="98"/>
      <c r="I864" s="99"/>
      <c r="J864" s="96" t="str">
        <f t="shared" si="91"/>
        <v/>
      </c>
      <c r="K864" s="97" t="str">
        <f t="shared" si="94"/>
        <v/>
      </c>
      <c r="L864" s="100"/>
      <c r="M864" s="100"/>
      <c r="N864" s="100"/>
      <c r="O864" s="100"/>
      <c r="P864" s="100"/>
      <c r="Q864" s="100"/>
      <c r="R864" s="6">
        <f>IFERROR(IF(A864&gt;=1,VLOOKUP(E864,HOME!$AG$2:$AH$13,2,0),0),0)</f>
        <v>0</v>
      </c>
      <c r="S864" s="6">
        <f>IFERROR(IF(A864&gt;=1,VLOOKUP(F864,HOME!$AE$2:$AF$4,2,0),0),0)</f>
        <v>0</v>
      </c>
      <c r="T864" s="6">
        <f t="shared" si="92"/>
        <v>0</v>
      </c>
      <c r="U864" s="6">
        <f t="shared" si="95"/>
        <v>0</v>
      </c>
      <c r="V864" s="6">
        <f t="shared" si="93"/>
        <v>0</v>
      </c>
      <c r="W864" s="6">
        <f t="shared" si="96"/>
        <v>0</v>
      </c>
    </row>
    <row r="865" spans="1:23" ht="18" customHeight="1" x14ac:dyDescent="0.25">
      <c r="A865" s="94">
        <f t="shared" si="97"/>
        <v>0</v>
      </c>
      <c r="B865" s="94">
        <f>DATA!B866</f>
        <v>0</v>
      </c>
      <c r="C865" s="95">
        <f>DATA!C866</f>
        <v>0</v>
      </c>
      <c r="D865" s="95">
        <f>DATA!D866</f>
        <v>0</v>
      </c>
      <c r="E865" s="98"/>
      <c r="F865" s="98"/>
      <c r="G865" s="98"/>
      <c r="H865" s="98"/>
      <c r="I865" s="99"/>
      <c r="J865" s="96" t="str">
        <f t="shared" si="91"/>
        <v/>
      </c>
      <c r="K865" s="97" t="str">
        <f t="shared" si="94"/>
        <v/>
      </c>
      <c r="L865" s="100"/>
      <c r="M865" s="100"/>
      <c r="N865" s="100"/>
      <c r="O865" s="100"/>
      <c r="P865" s="100"/>
      <c r="Q865" s="100"/>
      <c r="R865" s="6">
        <f>IFERROR(IF(A865&gt;=1,VLOOKUP(E865,HOME!$AG$2:$AH$13,2,0),0),0)</f>
        <v>0</v>
      </c>
      <c r="S865" s="6">
        <f>IFERROR(IF(A865&gt;=1,VLOOKUP(F865,HOME!$AE$2:$AF$4,2,0),0),0)</f>
        <v>0</v>
      </c>
      <c r="T865" s="6">
        <f t="shared" si="92"/>
        <v>0</v>
      </c>
      <c r="U865" s="6">
        <f t="shared" si="95"/>
        <v>0</v>
      </c>
      <c r="V865" s="6">
        <f t="shared" si="93"/>
        <v>0</v>
      </c>
      <c r="W865" s="6">
        <f t="shared" si="96"/>
        <v>0</v>
      </c>
    </row>
    <row r="866" spans="1:23" ht="18" customHeight="1" x14ac:dyDescent="0.25">
      <c r="A866" s="94">
        <f t="shared" si="97"/>
        <v>0</v>
      </c>
      <c r="B866" s="94">
        <f>DATA!B867</f>
        <v>0</v>
      </c>
      <c r="C866" s="95">
        <f>DATA!C867</f>
        <v>0</v>
      </c>
      <c r="D866" s="95">
        <f>DATA!D867</f>
        <v>0</v>
      </c>
      <c r="E866" s="98"/>
      <c r="F866" s="98"/>
      <c r="G866" s="98"/>
      <c r="H866" s="98"/>
      <c r="I866" s="99"/>
      <c r="J866" s="96" t="str">
        <f t="shared" si="91"/>
        <v/>
      </c>
      <c r="K866" s="97" t="str">
        <f t="shared" si="94"/>
        <v/>
      </c>
      <c r="L866" s="100"/>
      <c r="M866" s="100"/>
      <c r="N866" s="100"/>
      <c r="O866" s="100"/>
      <c r="P866" s="100"/>
      <c r="Q866" s="100"/>
      <c r="R866" s="6">
        <f>IFERROR(IF(A866&gt;=1,VLOOKUP(E866,HOME!$AG$2:$AH$13,2,0),0),0)</f>
        <v>0</v>
      </c>
      <c r="S866" s="6">
        <f>IFERROR(IF(A866&gt;=1,VLOOKUP(F866,HOME!$AE$2:$AF$4,2,0),0),0)</f>
        <v>0</v>
      </c>
      <c r="T866" s="6">
        <f t="shared" si="92"/>
        <v>0</v>
      </c>
      <c r="U866" s="6">
        <f t="shared" si="95"/>
        <v>0</v>
      </c>
      <c r="V866" s="6">
        <f t="shared" si="93"/>
        <v>0</v>
      </c>
      <c r="W866" s="6">
        <f t="shared" si="96"/>
        <v>0</v>
      </c>
    </row>
    <row r="867" spans="1:23" ht="18" customHeight="1" x14ac:dyDescent="0.25">
      <c r="A867" s="94">
        <f t="shared" si="97"/>
        <v>0</v>
      </c>
      <c r="B867" s="94">
        <f>DATA!B868</f>
        <v>0</v>
      </c>
      <c r="C867" s="95">
        <f>DATA!C868</f>
        <v>0</v>
      </c>
      <c r="D867" s="95">
        <f>DATA!D868</f>
        <v>0</v>
      </c>
      <c r="E867" s="98"/>
      <c r="F867" s="98"/>
      <c r="G867" s="98"/>
      <c r="H867" s="98"/>
      <c r="I867" s="99"/>
      <c r="J867" s="96" t="str">
        <f t="shared" si="91"/>
        <v/>
      </c>
      <c r="K867" s="97" t="str">
        <f t="shared" si="94"/>
        <v/>
      </c>
      <c r="L867" s="100"/>
      <c r="M867" s="100"/>
      <c r="N867" s="100"/>
      <c r="O867" s="100"/>
      <c r="P867" s="100"/>
      <c r="Q867" s="100"/>
      <c r="R867" s="6">
        <f>IFERROR(IF(A867&gt;=1,VLOOKUP(E867,HOME!$AG$2:$AH$13,2,0),0),0)</f>
        <v>0</v>
      </c>
      <c r="S867" s="6">
        <f>IFERROR(IF(A867&gt;=1,VLOOKUP(F867,HOME!$AE$2:$AF$4,2,0),0),0)</f>
        <v>0</v>
      </c>
      <c r="T867" s="6">
        <f t="shared" si="92"/>
        <v>0</v>
      </c>
      <c r="U867" s="6">
        <f t="shared" si="95"/>
        <v>0</v>
      </c>
      <c r="V867" s="6">
        <f t="shared" si="93"/>
        <v>0</v>
      </c>
      <c r="W867" s="6">
        <f t="shared" si="96"/>
        <v>0</v>
      </c>
    </row>
    <row r="868" spans="1:23" ht="18" customHeight="1" x14ac:dyDescent="0.25">
      <c r="A868" s="94">
        <f t="shared" si="97"/>
        <v>0</v>
      </c>
      <c r="B868" s="94">
        <f>DATA!B869</f>
        <v>0</v>
      </c>
      <c r="C868" s="95">
        <f>DATA!C869</f>
        <v>0</v>
      </c>
      <c r="D868" s="95">
        <f>DATA!D869</f>
        <v>0</v>
      </c>
      <c r="E868" s="98"/>
      <c r="F868" s="98"/>
      <c r="G868" s="98"/>
      <c r="H868" s="98"/>
      <c r="I868" s="99"/>
      <c r="J868" s="96" t="str">
        <f t="shared" si="91"/>
        <v/>
      </c>
      <c r="K868" s="97" t="str">
        <f t="shared" si="94"/>
        <v/>
      </c>
      <c r="L868" s="100"/>
      <c r="M868" s="100"/>
      <c r="N868" s="100"/>
      <c r="O868" s="100"/>
      <c r="P868" s="100"/>
      <c r="Q868" s="100"/>
      <c r="R868" s="6">
        <f>IFERROR(IF(A868&gt;=1,VLOOKUP(E868,HOME!$AG$2:$AH$13,2,0),0),0)</f>
        <v>0</v>
      </c>
      <c r="S868" s="6">
        <f>IFERROR(IF(A868&gt;=1,VLOOKUP(F868,HOME!$AE$2:$AF$4,2,0),0),0)</f>
        <v>0</v>
      </c>
      <c r="T868" s="6">
        <f t="shared" si="92"/>
        <v>0</v>
      </c>
      <c r="U868" s="6">
        <f t="shared" si="95"/>
        <v>0</v>
      </c>
      <c r="V868" s="6">
        <f t="shared" si="93"/>
        <v>0</v>
      </c>
      <c r="W868" s="6">
        <f t="shared" si="96"/>
        <v>0</v>
      </c>
    </row>
    <row r="869" spans="1:23" ht="18" customHeight="1" x14ac:dyDescent="0.25">
      <c r="A869" s="94">
        <f t="shared" si="97"/>
        <v>0</v>
      </c>
      <c r="B869" s="94">
        <f>DATA!B870</f>
        <v>0</v>
      </c>
      <c r="C869" s="95">
        <f>DATA!C870</f>
        <v>0</v>
      </c>
      <c r="D869" s="95">
        <f>DATA!D870</f>
        <v>0</v>
      </c>
      <c r="E869" s="98"/>
      <c r="F869" s="98"/>
      <c r="G869" s="98"/>
      <c r="H869" s="98"/>
      <c r="I869" s="99"/>
      <c r="J869" s="96" t="str">
        <f t="shared" si="91"/>
        <v/>
      </c>
      <c r="K869" s="97" t="str">
        <f t="shared" si="94"/>
        <v/>
      </c>
      <c r="L869" s="100"/>
      <c r="M869" s="100"/>
      <c r="N869" s="100"/>
      <c r="O869" s="100"/>
      <c r="P869" s="100"/>
      <c r="Q869" s="100"/>
      <c r="R869" s="6">
        <f>IFERROR(IF(A869&gt;=1,VLOOKUP(E869,HOME!$AG$2:$AH$13,2,0),0),0)</f>
        <v>0</v>
      </c>
      <c r="S869" s="6">
        <f>IFERROR(IF(A869&gt;=1,VLOOKUP(F869,HOME!$AE$2:$AF$4,2,0),0),0)</f>
        <v>0</v>
      </c>
      <c r="T869" s="6">
        <f t="shared" si="92"/>
        <v>0</v>
      </c>
      <c r="U869" s="6">
        <f t="shared" si="95"/>
        <v>0</v>
      </c>
      <c r="V869" s="6">
        <f t="shared" si="93"/>
        <v>0</v>
      </c>
      <c r="W869" s="6">
        <f t="shared" si="96"/>
        <v>0</v>
      </c>
    </row>
    <row r="870" spans="1:23" ht="18" customHeight="1" x14ac:dyDescent="0.25">
      <c r="A870" s="94">
        <f t="shared" si="97"/>
        <v>0</v>
      </c>
      <c r="B870" s="94">
        <f>DATA!B871</f>
        <v>0</v>
      </c>
      <c r="C870" s="95">
        <f>DATA!C871</f>
        <v>0</v>
      </c>
      <c r="D870" s="95">
        <f>DATA!D871</f>
        <v>0</v>
      </c>
      <c r="E870" s="98"/>
      <c r="F870" s="98"/>
      <c r="G870" s="98"/>
      <c r="H870" s="98"/>
      <c r="I870" s="99"/>
      <c r="J870" s="96" t="str">
        <f t="shared" si="91"/>
        <v/>
      </c>
      <c r="K870" s="97" t="str">
        <f t="shared" si="94"/>
        <v/>
      </c>
      <c r="L870" s="100"/>
      <c r="M870" s="100"/>
      <c r="N870" s="100"/>
      <c r="O870" s="100"/>
      <c r="P870" s="100"/>
      <c r="Q870" s="100"/>
      <c r="R870" s="6">
        <f>IFERROR(IF(A870&gt;=1,VLOOKUP(E870,HOME!$AG$2:$AH$13,2,0),0),0)</f>
        <v>0</v>
      </c>
      <c r="S870" s="6">
        <f>IFERROR(IF(A870&gt;=1,VLOOKUP(F870,HOME!$AE$2:$AF$4,2,0),0),0)</f>
        <v>0</v>
      </c>
      <c r="T870" s="6">
        <f t="shared" si="92"/>
        <v>0</v>
      </c>
      <c r="U870" s="6">
        <f t="shared" si="95"/>
        <v>0</v>
      </c>
      <c r="V870" s="6">
        <f t="shared" si="93"/>
        <v>0</v>
      </c>
      <c r="W870" s="6">
        <f t="shared" si="96"/>
        <v>0</v>
      </c>
    </row>
    <row r="871" spans="1:23" ht="18" customHeight="1" x14ac:dyDescent="0.25">
      <c r="A871" s="94">
        <f t="shared" si="97"/>
        <v>0</v>
      </c>
      <c r="B871" s="94">
        <f>DATA!B872</f>
        <v>0</v>
      </c>
      <c r="C871" s="95">
        <f>DATA!C872</f>
        <v>0</v>
      </c>
      <c r="D871" s="95">
        <f>DATA!D872</f>
        <v>0</v>
      </c>
      <c r="E871" s="98"/>
      <c r="F871" s="98"/>
      <c r="G871" s="98"/>
      <c r="H871" s="98"/>
      <c r="I871" s="99"/>
      <c r="J871" s="96" t="str">
        <f t="shared" si="91"/>
        <v/>
      </c>
      <c r="K871" s="97" t="str">
        <f t="shared" si="94"/>
        <v/>
      </c>
      <c r="L871" s="100"/>
      <c r="M871" s="100"/>
      <c r="N871" s="100"/>
      <c r="O871" s="100"/>
      <c r="P871" s="100"/>
      <c r="Q871" s="100"/>
      <c r="R871" s="6">
        <f>IFERROR(IF(A871&gt;=1,VLOOKUP(E871,HOME!$AG$2:$AH$13,2,0),0),0)</f>
        <v>0</v>
      </c>
      <c r="S871" s="6">
        <f>IFERROR(IF(A871&gt;=1,VLOOKUP(F871,HOME!$AE$2:$AF$4,2,0),0),0)</f>
        <v>0</v>
      </c>
      <c r="T871" s="6">
        <f t="shared" si="92"/>
        <v>0</v>
      </c>
      <c r="U871" s="6">
        <f t="shared" si="95"/>
        <v>0</v>
      </c>
      <c r="V871" s="6">
        <f t="shared" si="93"/>
        <v>0</v>
      </c>
      <c r="W871" s="6">
        <f t="shared" si="96"/>
        <v>0</v>
      </c>
    </row>
    <row r="872" spans="1:23" ht="18" customHeight="1" x14ac:dyDescent="0.25">
      <c r="A872" s="94">
        <f t="shared" si="97"/>
        <v>0</v>
      </c>
      <c r="B872" s="94">
        <f>DATA!B873</f>
        <v>0</v>
      </c>
      <c r="C872" s="95">
        <f>DATA!C873</f>
        <v>0</v>
      </c>
      <c r="D872" s="95">
        <f>DATA!D873</f>
        <v>0</v>
      </c>
      <c r="E872" s="98"/>
      <c r="F872" s="98"/>
      <c r="G872" s="98"/>
      <c r="H872" s="98"/>
      <c r="I872" s="99"/>
      <c r="J872" s="96" t="str">
        <f t="shared" si="91"/>
        <v/>
      </c>
      <c r="K872" s="97" t="str">
        <f t="shared" si="94"/>
        <v/>
      </c>
      <c r="L872" s="100"/>
      <c r="M872" s="100"/>
      <c r="N872" s="100"/>
      <c r="O872" s="100"/>
      <c r="P872" s="100"/>
      <c r="Q872" s="100"/>
      <c r="R872" s="6">
        <f>IFERROR(IF(A872&gt;=1,VLOOKUP(E872,HOME!$AG$2:$AH$13,2,0),0),0)</f>
        <v>0</v>
      </c>
      <c r="S872" s="6">
        <f>IFERROR(IF(A872&gt;=1,VLOOKUP(F872,HOME!$AE$2:$AF$4,2,0),0),0)</f>
        <v>0</v>
      </c>
      <c r="T872" s="6">
        <f t="shared" si="92"/>
        <v>0</v>
      </c>
      <c r="U872" s="6">
        <f t="shared" si="95"/>
        <v>0</v>
      </c>
      <c r="V872" s="6">
        <f t="shared" si="93"/>
        <v>0</v>
      </c>
      <c r="W872" s="6">
        <f t="shared" si="96"/>
        <v>0</v>
      </c>
    </row>
    <row r="873" spans="1:23" ht="18" customHeight="1" x14ac:dyDescent="0.25">
      <c r="A873" s="94">
        <f t="shared" si="97"/>
        <v>0</v>
      </c>
      <c r="B873" s="94">
        <f>DATA!B874</f>
        <v>0</v>
      </c>
      <c r="C873" s="95">
        <f>DATA!C874</f>
        <v>0</v>
      </c>
      <c r="D873" s="95">
        <f>DATA!D874</f>
        <v>0</v>
      </c>
      <c r="E873" s="98"/>
      <c r="F873" s="98"/>
      <c r="G873" s="98"/>
      <c r="H873" s="98"/>
      <c r="I873" s="99"/>
      <c r="J873" s="96" t="str">
        <f t="shared" si="91"/>
        <v/>
      </c>
      <c r="K873" s="97" t="str">
        <f t="shared" si="94"/>
        <v/>
      </c>
      <c r="L873" s="100"/>
      <c r="M873" s="100"/>
      <c r="N873" s="100"/>
      <c r="O873" s="100"/>
      <c r="P873" s="100"/>
      <c r="Q873" s="100"/>
      <c r="R873" s="6">
        <f>IFERROR(IF(A873&gt;=1,VLOOKUP(E873,HOME!$AG$2:$AH$13,2,0),0),0)</f>
        <v>0</v>
      </c>
      <c r="S873" s="6">
        <f>IFERROR(IF(A873&gt;=1,VLOOKUP(F873,HOME!$AE$2:$AF$4,2,0),0),0)</f>
        <v>0</v>
      </c>
      <c r="T873" s="6">
        <f t="shared" si="92"/>
        <v>0</v>
      </c>
      <c r="U873" s="6">
        <f t="shared" si="95"/>
        <v>0</v>
      </c>
      <c r="V873" s="6">
        <f t="shared" si="93"/>
        <v>0</v>
      </c>
      <c r="W873" s="6">
        <f t="shared" si="96"/>
        <v>0</v>
      </c>
    </row>
    <row r="874" spans="1:23" ht="18" customHeight="1" x14ac:dyDescent="0.25">
      <c r="A874" s="94">
        <f t="shared" si="97"/>
        <v>0</v>
      </c>
      <c r="B874" s="94">
        <f>DATA!B875</f>
        <v>0</v>
      </c>
      <c r="C874" s="95">
        <f>DATA!C875</f>
        <v>0</v>
      </c>
      <c r="D874" s="95">
        <f>DATA!D875</f>
        <v>0</v>
      </c>
      <c r="E874" s="98"/>
      <c r="F874" s="98"/>
      <c r="G874" s="98"/>
      <c r="H874" s="98"/>
      <c r="I874" s="99"/>
      <c r="J874" s="96" t="str">
        <f t="shared" si="91"/>
        <v/>
      </c>
      <c r="K874" s="97" t="str">
        <f t="shared" si="94"/>
        <v/>
      </c>
      <c r="L874" s="100"/>
      <c r="M874" s="100"/>
      <c r="N874" s="100"/>
      <c r="O874" s="100"/>
      <c r="P874" s="100"/>
      <c r="Q874" s="100"/>
      <c r="R874" s="6">
        <f>IFERROR(IF(A874&gt;=1,VLOOKUP(E874,HOME!$AG$2:$AH$13,2,0),0),0)</f>
        <v>0</v>
      </c>
      <c r="S874" s="6">
        <f>IFERROR(IF(A874&gt;=1,VLOOKUP(F874,HOME!$AE$2:$AF$4,2,0),0),0)</f>
        <v>0</v>
      </c>
      <c r="T874" s="6">
        <f t="shared" si="92"/>
        <v>0</v>
      </c>
      <c r="U874" s="6">
        <f t="shared" si="95"/>
        <v>0</v>
      </c>
      <c r="V874" s="6">
        <f t="shared" si="93"/>
        <v>0</v>
      </c>
      <c r="W874" s="6">
        <f t="shared" si="96"/>
        <v>0</v>
      </c>
    </row>
    <row r="875" spans="1:23" ht="18" customHeight="1" x14ac:dyDescent="0.25">
      <c r="A875" s="94">
        <f t="shared" si="97"/>
        <v>0</v>
      </c>
      <c r="B875" s="94">
        <f>DATA!B876</f>
        <v>0</v>
      </c>
      <c r="C875" s="95">
        <f>DATA!C876</f>
        <v>0</v>
      </c>
      <c r="D875" s="95">
        <f>DATA!D876</f>
        <v>0</v>
      </c>
      <c r="E875" s="98"/>
      <c r="F875" s="98"/>
      <c r="G875" s="98"/>
      <c r="H875" s="98"/>
      <c r="I875" s="99"/>
      <c r="J875" s="96" t="str">
        <f t="shared" si="91"/>
        <v/>
      </c>
      <c r="K875" s="97" t="str">
        <f t="shared" si="94"/>
        <v/>
      </c>
      <c r="L875" s="100"/>
      <c r="M875" s="100"/>
      <c r="N875" s="100"/>
      <c r="O875" s="100"/>
      <c r="P875" s="100"/>
      <c r="Q875" s="100"/>
      <c r="R875" s="6">
        <f>IFERROR(IF(A875&gt;=1,VLOOKUP(E875,HOME!$AG$2:$AH$13,2,0),0),0)</f>
        <v>0</v>
      </c>
      <c r="S875" s="6">
        <f>IFERROR(IF(A875&gt;=1,VLOOKUP(F875,HOME!$AE$2:$AF$4,2,0),0),0)</f>
        <v>0</v>
      </c>
      <c r="T875" s="6">
        <f t="shared" si="92"/>
        <v>0</v>
      </c>
      <c r="U875" s="6">
        <f t="shared" si="95"/>
        <v>0</v>
      </c>
      <c r="V875" s="6">
        <f t="shared" si="93"/>
        <v>0</v>
      </c>
      <c r="W875" s="6">
        <f t="shared" si="96"/>
        <v>0</v>
      </c>
    </row>
    <row r="876" spans="1:23" ht="18" customHeight="1" x14ac:dyDescent="0.25">
      <c r="A876" s="94">
        <f t="shared" si="97"/>
        <v>0</v>
      </c>
      <c r="B876" s="94">
        <f>DATA!B877</f>
        <v>0</v>
      </c>
      <c r="C876" s="95">
        <f>DATA!C877</f>
        <v>0</v>
      </c>
      <c r="D876" s="95">
        <f>DATA!D877</f>
        <v>0</v>
      </c>
      <c r="E876" s="98"/>
      <c r="F876" s="98"/>
      <c r="G876" s="98"/>
      <c r="H876" s="98"/>
      <c r="I876" s="99"/>
      <c r="J876" s="96" t="str">
        <f t="shared" si="91"/>
        <v/>
      </c>
      <c r="K876" s="97" t="str">
        <f t="shared" si="94"/>
        <v/>
      </c>
      <c r="L876" s="100"/>
      <c r="M876" s="100"/>
      <c r="N876" s="100"/>
      <c r="O876" s="100"/>
      <c r="P876" s="100"/>
      <c r="Q876" s="100"/>
      <c r="R876" s="6">
        <f>IFERROR(IF(A876&gt;=1,VLOOKUP(E876,HOME!$AG$2:$AH$13,2,0),0),0)</f>
        <v>0</v>
      </c>
      <c r="S876" s="6">
        <f>IFERROR(IF(A876&gt;=1,VLOOKUP(F876,HOME!$AE$2:$AF$4,2,0),0),0)</f>
        <v>0</v>
      </c>
      <c r="T876" s="6">
        <f t="shared" si="92"/>
        <v>0</v>
      </c>
      <c r="U876" s="6">
        <f t="shared" si="95"/>
        <v>0</v>
      </c>
      <c r="V876" s="6">
        <f t="shared" si="93"/>
        <v>0</v>
      </c>
      <c r="W876" s="6">
        <f t="shared" si="96"/>
        <v>0</v>
      </c>
    </row>
    <row r="877" spans="1:23" ht="18" customHeight="1" x14ac:dyDescent="0.25">
      <c r="A877" s="94">
        <f t="shared" si="97"/>
        <v>0</v>
      </c>
      <c r="B877" s="94">
        <f>DATA!B878</f>
        <v>0</v>
      </c>
      <c r="C877" s="95">
        <f>DATA!C878</f>
        <v>0</v>
      </c>
      <c r="D877" s="95">
        <f>DATA!D878</f>
        <v>0</v>
      </c>
      <c r="E877" s="98"/>
      <c r="F877" s="98"/>
      <c r="G877" s="98"/>
      <c r="H877" s="98"/>
      <c r="I877" s="99"/>
      <c r="J877" s="96" t="str">
        <f t="shared" si="91"/>
        <v/>
      </c>
      <c r="K877" s="97" t="str">
        <f t="shared" si="94"/>
        <v/>
      </c>
      <c r="L877" s="100"/>
      <c r="M877" s="100"/>
      <c r="N877" s="100"/>
      <c r="O877" s="100"/>
      <c r="P877" s="100"/>
      <c r="Q877" s="100"/>
      <c r="R877" s="6">
        <f>IFERROR(IF(A877&gt;=1,VLOOKUP(E877,HOME!$AG$2:$AH$13,2,0),0),0)</f>
        <v>0</v>
      </c>
      <c r="S877" s="6">
        <f>IFERROR(IF(A877&gt;=1,VLOOKUP(F877,HOME!$AE$2:$AF$4,2,0),0),0)</f>
        <v>0</v>
      </c>
      <c r="T877" s="6">
        <f t="shared" si="92"/>
        <v>0</v>
      </c>
      <c r="U877" s="6">
        <f t="shared" si="95"/>
        <v>0</v>
      </c>
      <c r="V877" s="6">
        <f t="shared" si="93"/>
        <v>0</v>
      </c>
      <c r="W877" s="6">
        <f t="shared" si="96"/>
        <v>0</v>
      </c>
    </row>
    <row r="878" spans="1:23" ht="18" customHeight="1" x14ac:dyDescent="0.25">
      <c r="A878" s="94">
        <f t="shared" si="97"/>
        <v>0</v>
      </c>
      <c r="B878" s="94">
        <f>DATA!B879</f>
        <v>0</v>
      </c>
      <c r="C878" s="95">
        <f>DATA!C879</f>
        <v>0</v>
      </c>
      <c r="D878" s="95">
        <f>DATA!D879</f>
        <v>0</v>
      </c>
      <c r="E878" s="98"/>
      <c r="F878" s="98"/>
      <c r="G878" s="98"/>
      <c r="H878" s="98"/>
      <c r="I878" s="99"/>
      <c r="J878" s="96" t="str">
        <f t="shared" si="91"/>
        <v/>
      </c>
      <c r="K878" s="97" t="str">
        <f t="shared" si="94"/>
        <v/>
      </c>
      <c r="L878" s="100"/>
      <c r="M878" s="100"/>
      <c r="N878" s="100"/>
      <c r="O878" s="100"/>
      <c r="P878" s="100"/>
      <c r="Q878" s="100"/>
      <c r="R878" s="6">
        <f>IFERROR(IF(A878&gt;=1,VLOOKUP(E878,HOME!$AG$2:$AH$13,2,0),0),0)</f>
        <v>0</v>
      </c>
      <c r="S878" s="6">
        <f>IFERROR(IF(A878&gt;=1,VLOOKUP(F878,HOME!$AE$2:$AF$4,2,0),0),0)</f>
        <v>0</v>
      </c>
      <c r="T878" s="6">
        <f t="shared" si="92"/>
        <v>0</v>
      </c>
      <c r="U878" s="6">
        <f t="shared" si="95"/>
        <v>0</v>
      </c>
      <c r="V878" s="6">
        <f t="shared" si="93"/>
        <v>0</v>
      </c>
      <c r="W878" s="6">
        <f t="shared" si="96"/>
        <v>0</v>
      </c>
    </row>
    <row r="879" spans="1:23" ht="18" customHeight="1" x14ac:dyDescent="0.25">
      <c r="A879" s="94">
        <f t="shared" si="97"/>
        <v>0</v>
      </c>
      <c r="B879" s="94">
        <f>DATA!B880</f>
        <v>0</v>
      </c>
      <c r="C879" s="95">
        <f>DATA!C880</f>
        <v>0</v>
      </c>
      <c r="D879" s="95">
        <f>DATA!D880</f>
        <v>0</v>
      </c>
      <c r="E879" s="98"/>
      <c r="F879" s="98"/>
      <c r="G879" s="98"/>
      <c r="H879" s="98"/>
      <c r="I879" s="99"/>
      <c r="J879" s="96" t="str">
        <f t="shared" si="91"/>
        <v/>
      </c>
      <c r="K879" s="97" t="str">
        <f t="shared" si="94"/>
        <v/>
      </c>
      <c r="L879" s="100"/>
      <c r="M879" s="100"/>
      <c r="N879" s="100"/>
      <c r="O879" s="100"/>
      <c r="P879" s="100"/>
      <c r="Q879" s="100"/>
      <c r="R879" s="6">
        <f>IFERROR(IF(A879&gt;=1,VLOOKUP(E879,HOME!$AG$2:$AH$13,2,0),0),0)</f>
        <v>0</v>
      </c>
      <c r="S879" s="6">
        <f>IFERROR(IF(A879&gt;=1,VLOOKUP(F879,HOME!$AE$2:$AF$4,2,0),0),0)</f>
        <v>0</v>
      </c>
      <c r="T879" s="6">
        <f t="shared" si="92"/>
        <v>0</v>
      </c>
      <c r="U879" s="6">
        <f t="shared" si="95"/>
        <v>0</v>
      </c>
      <c r="V879" s="6">
        <f t="shared" si="93"/>
        <v>0</v>
      </c>
      <c r="W879" s="6">
        <f t="shared" si="96"/>
        <v>0</v>
      </c>
    </row>
    <row r="880" spans="1:23" ht="18" customHeight="1" x14ac:dyDescent="0.25">
      <c r="A880" s="94">
        <f t="shared" si="97"/>
        <v>0</v>
      </c>
      <c r="B880" s="94">
        <f>DATA!B881</f>
        <v>0</v>
      </c>
      <c r="C880" s="95">
        <f>DATA!C881</f>
        <v>0</v>
      </c>
      <c r="D880" s="95">
        <f>DATA!D881</f>
        <v>0</v>
      </c>
      <c r="E880" s="98"/>
      <c r="F880" s="98"/>
      <c r="G880" s="98"/>
      <c r="H880" s="98"/>
      <c r="I880" s="99"/>
      <c r="J880" s="96" t="str">
        <f t="shared" si="91"/>
        <v/>
      </c>
      <c r="K880" s="97" t="str">
        <f t="shared" si="94"/>
        <v/>
      </c>
      <c r="L880" s="100"/>
      <c r="M880" s="100"/>
      <c r="N880" s="100"/>
      <c r="O880" s="100"/>
      <c r="P880" s="100"/>
      <c r="Q880" s="100"/>
      <c r="R880" s="6">
        <f>IFERROR(IF(A880&gt;=1,VLOOKUP(E880,HOME!$AG$2:$AH$13,2,0),0),0)</f>
        <v>0</v>
      </c>
      <c r="S880" s="6">
        <f>IFERROR(IF(A880&gt;=1,VLOOKUP(F880,HOME!$AE$2:$AF$4,2,0),0),0)</f>
        <v>0</v>
      </c>
      <c r="T880" s="6">
        <f t="shared" si="92"/>
        <v>0</v>
      </c>
      <c r="U880" s="6">
        <f t="shared" si="95"/>
        <v>0</v>
      </c>
      <c r="V880" s="6">
        <f t="shared" si="93"/>
        <v>0</v>
      </c>
      <c r="W880" s="6">
        <f t="shared" si="96"/>
        <v>0</v>
      </c>
    </row>
    <row r="881" spans="1:23" ht="18" customHeight="1" x14ac:dyDescent="0.25">
      <c r="A881" s="94">
        <f t="shared" si="97"/>
        <v>0</v>
      </c>
      <c r="B881" s="94">
        <f>DATA!B882</f>
        <v>0</v>
      </c>
      <c r="C881" s="95">
        <f>DATA!C882</f>
        <v>0</v>
      </c>
      <c r="D881" s="95">
        <f>DATA!D882</f>
        <v>0</v>
      </c>
      <c r="E881" s="98"/>
      <c r="F881" s="98"/>
      <c r="G881" s="98"/>
      <c r="H881" s="98"/>
      <c r="I881" s="99"/>
      <c r="J881" s="96" t="str">
        <f t="shared" si="91"/>
        <v/>
      </c>
      <c r="K881" s="97" t="str">
        <f t="shared" si="94"/>
        <v/>
      </c>
      <c r="L881" s="100"/>
      <c r="M881" s="100"/>
      <c r="N881" s="100"/>
      <c r="O881" s="100"/>
      <c r="P881" s="100"/>
      <c r="Q881" s="100"/>
      <c r="R881" s="6">
        <f>IFERROR(IF(A881&gt;=1,VLOOKUP(E881,HOME!$AG$2:$AH$13,2,0),0),0)</f>
        <v>0</v>
      </c>
      <c r="S881" s="6">
        <f>IFERROR(IF(A881&gt;=1,VLOOKUP(F881,HOME!$AE$2:$AF$4,2,0),0),0)</f>
        <v>0</v>
      </c>
      <c r="T881" s="6">
        <f t="shared" si="92"/>
        <v>0</v>
      </c>
      <c r="U881" s="6">
        <f t="shared" si="95"/>
        <v>0</v>
      </c>
      <c r="V881" s="6">
        <f t="shared" si="93"/>
        <v>0</v>
      </c>
      <c r="W881" s="6">
        <f t="shared" si="96"/>
        <v>0</v>
      </c>
    </row>
    <row r="882" spans="1:23" ht="18" customHeight="1" x14ac:dyDescent="0.25">
      <c r="A882" s="94">
        <f t="shared" si="97"/>
        <v>0</v>
      </c>
      <c r="B882" s="94">
        <f>DATA!B883</f>
        <v>0</v>
      </c>
      <c r="C882" s="95">
        <f>DATA!C883</f>
        <v>0</v>
      </c>
      <c r="D882" s="95">
        <f>DATA!D883</f>
        <v>0</v>
      </c>
      <c r="E882" s="98"/>
      <c r="F882" s="98"/>
      <c r="G882" s="98"/>
      <c r="H882" s="98"/>
      <c r="I882" s="99"/>
      <c r="J882" s="96" t="str">
        <f t="shared" si="91"/>
        <v/>
      </c>
      <c r="K882" s="97" t="str">
        <f t="shared" si="94"/>
        <v/>
      </c>
      <c r="L882" s="100"/>
      <c r="M882" s="100"/>
      <c r="N882" s="100"/>
      <c r="O882" s="100"/>
      <c r="P882" s="100"/>
      <c r="Q882" s="100"/>
      <c r="R882" s="6">
        <f>IFERROR(IF(A882&gt;=1,VLOOKUP(E882,HOME!$AG$2:$AH$13,2,0),0),0)</f>
        <v>0</v>
      </c>
      <c r="S882" s="6">
        <f>IFERROR(IF(A882&gt;=1,VLOOKUP(F882,HOME!$AE$2:$AF$4,2,0),0),0)</f>
        <v>0</v>
      </c>
      <c r="T882" s="6">
        <f t="shared" si="92"/>
        <v>0</v>
      </c>
      <c r="U882" s="6">
        <f t="shared" si="95"/>
        <v>0</v>
      </c>
      <c r="V882" s="6">
        <f t="shared" si="93"/>
        <v>0</v>
      </c>
      <c r="W882" s="6">
        <f t="shared" si="96"/>
        <v>0</v>
      </c>
    </row>
    <row r="883" spans="1:23" ht="18" customHeight="1" x14ac:dyDescent="0.25">
      <c r="A883" s="94">
        <f t="shared" si="97"/>
        <v>0</v>
      </c>
      <c r="B883" s="94">
        <f>DATA!B884</f>
        <v>0</v>
      </c>
      <c r="C883" s="95">
        <f>DATA!C884</f>
        <v>0</v>
      </c>
      <c r="D883" s="95">
        <f>DATA!D884</f>
        <v>0</v>
      </c>
      <c r="E883" s="98"/>
      <c r="F883" s="98"/>
      <c r="G883" s="98"/>
      <c r="H883" s="98"/>
      <c r="I883" s="99"/>
      <c r="J883" s="96" t="str">
        <f t="shared" si="91"/>
        <v/>
      </c>
      <c r="K883" s="97" t="str">
        <f t="shared" si="94"/>
        <v/>
      </c>
      <c r="L883" s="100"/>
      <c r="M883" s="100"/>
      <c r="N883" s="100"/>
      <c r="O883" s="100"/>
      <c r="P883" s="100"/>
      <c r="Q883" s="100"/>
      <c r="R883" s="6">
        <f>IFERROR(IF(A883&gt;=1,VLOOKUP(E883,HOME!$AG$2:$AH$13,2,0),0),0)</f>
        <v>0</v>
      </c>
      <c r="S883" s="6">
        <f>IFERROR(IF(A883&gt;=1,VLOOKUP(F883,HOME!$AE$2:$AF$4,2,0),0),0)</f>
        <v>0</v>
      </c>
      <c r="T883" s="6">
        <f t="shared" si="92"/>
        <v>0</v>
      </c>
      <c r="U883" s="6">
        <f t="shared" si="95"/>
        <v>0</v>
      </c>
      <c r="V883" s="6">
        <f t="shared" si="93"/>
        <v>0</v>
      </c>
      <c r="W883" s="6">
        <f t="shared" si="96"/>
        <v>0</v>
      </c>
    </row>
    <row r="884" spans="1:23" ht="18" customHeight="1" x14ac:dyDescent="0.25">
      <c r="A884" s="94">
        <f t="shared" si="97"/>
        <v>0</v>
      </c>
      <c r="B884" s="94">
        <f>DATA!B885</f>
        <v>0</v>
      </c>
      <c r="C884" s="95">
        <f>DATA!C885</f>
        <v>0</v>
      </c>
      <c r="D884" s="95">
        <f>DATA!D885</f>
        <v>0</v>
      </c>
      <c r="E884" s="98"/>
      <c r="F884" s="98"/>
      <c r="G884" s="98"/>
      <c r="H884" s="98"/>
      <c r="I884" s="99"/>
      <c r="J884" s="96" t="str">
        <f t="shared" si="91"/>
        <v/>
      </c>
      <c r="K884" s="97" t="str">
        <f t="shared" si="94"/>
        <v/>
      </c>
      <c r="L884" s="100"/>
      <c r="M884" s="100"/>
      <c r="N884" s="100"/>
      <c r="O884" s="100"/>
      <c r="P884" s="100"/>
      <c r="Q884" s="100"/>
      <c r="R884" s="6">
        <f>IFERROR(IF(A884&gt;=1,VLOOKUP(E884,HOME!$AG$2:$AH$13,2,0),0),0)</f>
        <v>0</v>
      </c>
      <c r="S884" s="6">
        <f>IFERROR(IF(A884&gt;=1,VLOOKUP(F884,HOME!$AE$2:$AF$4,2,0),0),0)</f>
        <v>0</v>
      </c>
      <c r="T884" s="6">
        <f t="shared" si="92"/>
        <v>0</v>
      </c>
      <c r="U884" s="6">
        <f t="shared" si="95"/>
        <v>0</v>
      </c>
      <c r="V884" s="6">
        <f t="shared" si="93"/>
        <v>0</v>
      </c>
      <c r="W884" s="6">
        <f t="shared" si="96"/>
        <v>0</v>
      </c>
    </row>
    <row r="885" spans="1:23" ht="18" customHeight="1" x14ac:dyDescent="0.25">
      <c r="A885" s="94">
        <f t="shared" si="97"/>
        <v>0</v>
      </c>
      <c r="B885" s="94">
        <f>DATA!B886</f>
        <v>0</v>
      </c>
      <c r="C885" s="95">
        <f>DATA!C886</f>
        <v>0</v>
      </c>
      <c r="D885" s="95">
        <f>DATA!D886</f>
        <v>0</v>
      </c>
      <c r="E885" s="98"/>
      <c r="F885" s="98"/>
      <c r="G885" s="98"/>
      <c r="H885" s="98"/>
      <c r="I885" s="99"/>
      <c r="J885" s="96" t="str">
        <f t="shared" si="91"/>
        <v/>
      </c>
      <c r="K885" s="97" t="str">
        <f t="shared" si="94"/>
        <v/>
      </c>
      <c r="L885" s="100"/>
      <c r="M885" s="100"/>
      <c r="N885" s="100"/>
      <c r="O885" s="100"/>
      <c r="P885" s="100"/>
      <c r="Q885" s="100"/>
      <c r="R885" s="6">
        <f>IFERROR(IF(A885&gt;=1,VLOOKUP(E885,HOME!$AG$2:$AH$13,2,0),0),0)</f>
        <v>0</v>
      </c>
      <c r="S885" s="6">
        <f>IFERROR(IF(A885&gt;=1,VLOOKUP(F885,HOME!$AE$2:$AF$4,2,0),0),0)</f>
        <v>0</v>
      </c>
      <c r="T885" s="6">
        <f t="shared" si="92"/>
        <v>0</v>
      </c>
      <c r="U885" s="6">
        <f t="shared" si="95"/>
        <v>0</v>
      </c>
      <c r="V885" s="6">
        <f t="shared" si="93"/>
        <v>0</v>
      </c>
      <c r="W885" s="6">
        <f t="shared" si="96"/>
        <v>0</v>
      </c>
    </row>
    <row r="886" spans="1:23" ht="18" customHeight="1" x14ac:dyDescent="0.25">
      <c r="A886" s="94">
        <f t="shared" si="97"/>
        <v>0</v>
      </c>
      <c r="B886" s="94">
        <f>DATA!B887</f>
        <v>0</v>
      </c>
      <c r="C886" s="95">
        <f>DATA!C887</f>
        <v>0</v>
      </c>
      <c r="D886" s="95">
        <f>DATA!D887</f>
        <v>0</v>
      </c>
      <c r="E886" s="98"/>
      <c r="F886" s="98"/>
      <c r="G886" s="98"/>
      <c r="H886" s="98"/>
      <c r="I886" s="99"/>
      <c r="J886" s="96" t="str">
        <f t="shared" si="91"/>
        <v/>
      </c>
      <c r="K886" s="97" t="str">
        <f t="shared" si="94"/>
        <v/>
      </c>
      <c r="L886" s="100"/>
      <c r="M886" s="100"/>
      <c r="N886" s="100"/>
      <c r="O886" s="100"/>
      <c r="P886" s="100"/>
      <c r="Q886" s="100"/>
      <c r="R886" s="6">
        <f>IFERROR(IF(A886&gt;=1,VLOOKUP(E886,HOME!$AG$2:$AH$13,2,0),0),0)</f>
        <v>0</v>
      </c>
      <c r="S886" s="6">
        <f>IFERROR(IF(A886&gt;=1,VLOOKUP(F886,HOME!$AE$2:$AF$4,2,0),0),0)</f>
        <v>0</v>
      </c>
      <c r="T886" s="6">
        <f t="shared" si="92"/>
        <v>0</v>
      </c>
      <c r="U886" s="6">
        <f t="shared" si="95"/>
        <v>0</v>
      </c>
      <c r="V886" s="6">
        <f t="shared" si="93"/>
        <v>0</v>
      </c>
      <c r="W886" s="6">
        <f t="shared" si="96"/>
        <v>0</v>
      </c>
    </row>
    <row r="887" spans="1:23" ht="18" customHeight="1" x14ac:dyDescent="0.25">
      <c r="A887" s="94">
        <f t="shared" si="97"/>
        <v>0</v>
      </c>
      <c r="B887" s="94">
        <f>DATA!B888</f>
        <v>0</v>
      </c>
      <c r="C887" s="95">
        <f>DATA!C888</f>
        <v>0</v>
      </c>
      <c r="D887" s="95">
        <f>DATA!D888</f>
        <v>0</v>
      </c>
      <c r="E887" s="98"/>
      <c r="F887" s="98"/>
      <c r="G887" s="98"/>
      <c r="H887" s="98"/>
      <c r="I887" s="99"/>
      <c r="J887" s="96" t="str">
        <f t="shared" si="91"/>
        <v/>
      </c>
      <c r="K887" s="97" t="str">
        <f t="shared" si="94"/>
        <v/>
      </c>
      <c r="L887" s="100"/>
      <c r="M887" s="100"/>
      <c r="N887" s="100"/>
      <c r="O887" s="100"/>
      <c r="P887" s="100"/>
      <c r="Q887" s="100"/>
      <c r="R887" s="6">
        <f>IFERROR(IF(A887&gt;=1,VLOOKUP(E887,HOME!$AG$2:$AH$13,2,0),0),0)</f>
        <v>0</v>
      </c>
      <c r="S887" s="6">
        <f>IFERROR(IF(A887&gt;=1,VLOOKUP(F887,HOME!$AE$2:$AF$4,2,0),0),0)</f>
        <v>0</v>
      </c>
      <c r="T887" s="6">
        <f t="shared" si="92"/>
        <v>0</v>
      </c>
      <c r="U887" s="6">
        <f t="shared" si="95"/>
        <v>0</v>
      </c>
      <c r="V887" s="6">
        <f t="shared" si="93"/>
        <v>0</v>
      </c>
      <c r="W887" s="6">
        <f t="shared" si="96"/>
        <v>0</v>
      </c>
    </row>
    <row r="888" spans="1:23" ht="18" customHeight="1" x14ac:dyDescent="0.25">
      <c r="A888" s="94">
        <f t="shared" si="97"/>
        <v>0</v>
      </c>
      <c r="B888" s="94">
        <f>DATA!B889</f>
        <v>0</v>
      </c>
      <c r="C888" s="95">
        <f>DATA!C889</f>
        <v>0</v>
      </c>
      <c r="D888" s="95">
        <f>DATA!D889</f>
        <v>0</v>
      </c>
      <c r="E888" s="98"/>
      <c r="F888" s="98"/>
      <c r="G888" s="98"/>
      <c r="H888" s="98"/>
      <c r="I888" s="99"/>
      <c r="J888" s="96" t="str">
        <f t="shared" si="91"/>
        <v/>
      </c>
      <c r="K888" s="97" t="str">
        <f t="shared" si="94"/>
        <v/>
      </c>
      <c r="L888" s="100"/>
      <c r="M888" s="100"/>
      <c r="N888" s="100"/>
      <c r="O888" s="100"/>
      <c r="P888" s="100"/>
      <c r="Q888" s="100"/>
      <c r="R888" s="6">
        <f>IFERROR(IF(A888&gt;=1,VLOOKUP(E888,HOME!$AG$2:$AH$13,2,0),0),0)</f>
        <v>0</v>
      </c>
      <c r="S888" s="6">
        <f>IFERROR(IF(A888&gt;=1,VLOOKUP(F888,HOME!$AE$2:$AF$4,2,0),0),0)</f>
        <v>0</v>
      </c>
      <c r="T888" s="6">
        <f t="shared" si="92"/>
        <v>0</v>
      </c>
      <c r="U888" s="6">
        <f t="shared" si="95"/>
        <v>0</v>
      </c>
      <c r="V888" s="6">
        <f t="shared" si="93"/>
        <v>0</v>
      </c>
      <c r="W888" s="6">
        <f t="shared" si="96"/>
        <v>0</v>
      </c>
    </row>
    <row r="889" spans="1:23" ht="18" customHeight="1" x14ac:dyDescent="0.25">
      <c r="A889" s="94">
        <f t="shared" si="97"/>
        <v>0</v>
      </c>
      <c r="B889" s="94">
        <f>DATA!B890</f>
        <v>0</v>
      </c>
      <c r="C889" s="95">
        <f>DATA!C890</f>
        <v>0</v>
      </c>
      <c r="D889" s="95">
        <f>DATA!D890</f>
        <v>0</v>
      </c>
      <c r="E889" s="98"/>
      <c r="F889" s="98"/>
      <c r="G889" s="98"/>
      <c r="H889" s="98"/>
      <c r="I889" s="99"/>
      <c r="J889" s="96" t="str">
        <f t="shared" si="91"/>
        <v/>
      </c>
      <c r="K889" s="97" t="str">
        <f t="shared" si="94"/>
        <v/>
      </c>
      <c r="L889" s="100"/>
      <c r="M889" s="100"/>
      <c r="N889" s="100"/>
      <c r="O889" s="100"/>
      <c r="P889" s="100"/>
      <c r="Q889" s="100"/>
      <c r="R889" s="6">
        <f>IFERROR(IF(A889&gt;=1,VLOOKUP(E889,HOME!$AG$2:$AH$13,2,0),0),0)</f>
        <v>0</v>
      </c>
      <c r="S889" s="6">
        <f>IFERROR(IF(A889&gt;=1,VLOOKUP(F889,HOME!$AE$2:$AF$4,2,0),0),0)</f>
        <v>0</v>
      </c>
      <c r="T889" s="6">
        <f t="shared" si="92"/>
        <v>0</v>
      </c>
      <c r="U889" s="6">
        <f t="shared" si="95"/>
        <v>0</v>
      </c>
      <c r="V889" s="6">
        <f t="shared" si="93"/>
        <v>0</v>
      </c>
      <c r="W889" s="6">
        <f t="shared" si="96"/>
        <v>0</v>
      </c>
    </row>
    <row r="890" spans="1:23" ht="18" customHeight="1" x14ac:dyDescent="0.25">
      <c r="A890" s="94">
        <f t="shared" si="97"/>
        <v>0</v>
      </c>
      <c r="B890" s="94">
        <f>DATA!B891</f>
        <v>0</v>
      </c>
      <c r="C890" s="95">
        <f>DATA!C891</f>
        <v>0</v>
      </c>
      <c r="D890" s="95">
        <f>DATA!D891</f>
        <v>0</v>
      </c>
      <c r="E890" s="98"/>
      <c r="F890" s="98"/>
      <c r="G890" s="98"/>
      <c r="H890" s="98"/>
      <c r="I890" s="99"/>
      <c r="J890" s="96" t="str">
        <f t="shared" si="91"/>
        <v/>
      </c>
      <c r="K890" s="97" t="str">
        <f t="shared" si="94"/>
        <v/>
      </c>
      <c r="L890" s="100"/>
      <c r="M890" s="100"/>
      <c r="N890" s="100"/>
      <c r="O890" s="100"/>
      <c r="P890" s="100"/>
      <c r="Q890" s="100"/>
      <c r="R890" s="6">
        <f>IFERROR(IF(A890&gt;=1,VLOOKUP(E890,HOME!$AG$2:$AH$13,2,0),0),0)</f>
        <v>0</v>
      </c>
      <c r="S890" s="6">
        <f>IFERROR(IF(A890&gt;=1,VLOOKUP(F890,HOME!$AE$2:$AF$4,2,0),0),0)</f>
        <v>0</v>
      </c>
      <c r="T890" s="6">
        <f t="shared" si="92"/>
        <v>0</v>
      </c>
      <c r="U890" s="6">
        <f t="shared" si="95"/>
        <v>0</v>
      </c>
      <c r="V890" s="6">
        <f t="shared" si="93"/>
        <v>0</v>
      </c>
      <c r="W890" s="6">
        <f t="shared" si="96"/>
        <v>0</v>
      </c>
    </row>
    <row r="891" spans="1:23" ht="18" customHeight="1" x14ac:dyDescent="0.25">
      <c r="A891" s="94">
        <f t="shared" si="97"/>
        <v>0</v>
      </c>
      <c r="B891" s="94">
        <f>DATA!B892</f>
        <v>0</v>
      </c>
      <c r="C891" s="95">
        <f>DATA!C892</f>
        <v>0</v>
      </c>
      <c r="D891" s="95">
        <f>DATA!D892</f>
        <v>0</v>
      </c>
      <c r="E891" s="98"/>
      <c r="F891" s="98"/>
      <c r="G891" s="98"/>
      <c r="H891" s="98"/>
      <c r="I891" s="99"/>
      <c r="J891" s="96" t="str">
        <f t="shared" si="91"/>
        <v/>
      </c>
      <c r="K891" s="97" t="str">
        <f t="shared" si="94"/>
        <v/>
      </c>
      <c r="L891" s="100"/>
      <c r="M891" s="100"/>
      <c r="N891" s="100"/>
      <c r="O891" s="100"/>
      <c r="P891" s="100"/>
      <c r="Q891" s="100"/>
      <c r="R891" s="6">
        <f>IFERROR(IF(A891&gt;=1,VLOOKUP(E891,HOME!$AG$2:$AH$13,2,0),0),0)</f>
        <v>0</v>
      </c>
      <c r="S891" s="6">
        <f>IFERROR(IF(A891&gt;=1,VLOOKUP(F891,HOME!$AE$2:$AF$4,2,0),0),0)</f>
        <v>0</v>
      </c>
      <c r="T891" s="6">
        <f t="shared" si="92"/>
        <v>0</v>
      </c>
      <c r="U891" s="6">
        <f t="shared" si="95"/>
        <v>0</v>
      </c>
      <c r="V891" s="6">
        <f t="shared" si="93"/>
        <v>0</v>
      </c>
      <c r="W891" s="6">
        <f t="shared" si="96"/>
        <v>0</v>
      </c>
    </row>
    <row r="892" spans="1:23" ht="18" customHeight="1" x14ac:dyDescent="0.25">
      <c r="A892" s="94">
        <f t="shared" si="97"/>
        <v>0</v>
      </c>
      <c r="B892" s="94">
        <f>DATA!B893</f>
        <v>0</v>
      </c>
      <c r="C892" s="95">
        <f>DATA!C893</f>
        <v>0</v>
      </c>
      <c r="D892" s="95">
        <f>DATA!D893</f>
        <v>0</v>
      </c>
      <c r="E892" s="98"/>
      <c r="F892" s="98"/>
      <c r="G892" s="98"/>
      <c r="H892" s="98"/>
      <c r="I892" s="99"/>
      <c r="J892" s="96" t="str">
        <f t="shared" si="91"/>
        <v/>
      </c>
      <c r="K892" s="97" t="str">
        <f t="shared" si="94"/>
        <v/>
      </c>
      <c r="L892" s="100"/>
      <c r="M892" s="100"/>
      <c r="N892" s="100"/>
      <c r="O892" s="100"/>
      <c r="P892" s="100"/>
      <c r="Q892" s="100"/>
      <c r="R892" s="6">
        <f>IFERROR(IF(A892&gt;=1,VLOOKUP(E892,HOME!$AG$2:$AH$13,2,0),0),0)</f>
        <v>0</v>
      </c>
      <c r="S892" s="6">
        <f>IFERROR(IF(A892&gt;=1,VLOOKUP(F892,HOME!$AE$2:$AF$4,2,0),0),0)</f>
        <v>0</v>
      </c>
      <c r="T892" s="6">
        <f t="shared" si="92"/>
        <v>0</v>
      </c>
      <c r="U892" s="6">
        <f t="shared" si="95"/>
        <v>0</v>
      </c>
      <c r="V892" s="6">
        <f t="shared" si="93"/>
        <v>0</v>
      </c>
      <c r="W892" s="6">
        <f t="shared" si="96"/>
        <v>0</v>
      </c>
    </row>
    <row r="893" spans="1:23" ht="18" customHeight="1" x14ac:dyDescent="0.25">
      <c r="A893" s="94">
        <f t="shared" si="97"/>
        <v>0</v>
      </c>
      <c r="B893" s="94">
        <f>DATA!B894</f>
        <v>0</v>
      </c>
      <c r="C893" s="95">
        <f>DATA!C894</f>
        <v>0</v>
      </c>
      <c r="D893" s="95">
        <f>DATA!D894</f>
        <v>0</v>
      </c>
      <c r="E893" s="98"/>
      <c r="F893" s="98"/>
      <c r="G893" s="98"/>
      <c r="H893" s="98"/>
      <c r="I893" s="99"/>
      <c r="J893" s="96" t="str">
        <f t="shared" si="91"/>
        <v/>
      </c>
      <c r="K893" s="97" t="str">
        <f t="shared" si="94"/>
        <v/>
      </c>
      <c r="L893" s="100"/>
      <c r="M893" s="100"/>
      <c r="N893" s="100"/>
      <c r="O893" s="100"/>
      <c r="P893" s="100"/>
      <c r="Q893" s="100"/>
      <c r="R893" s="6">
        <f>IFERROR(IF(A893&gt;=1,VLOOKUP(E893,HOME!$AG$2:$AH$13,2,0),0),0)</f>
        <v>0</v>
      </c>
      <c r="S893" s="6">
        <f>IFERROR(IF(A893&gt;=1,VLOOKUP(F893,HOME!$AE$2:$AF$4,2,0),0),0)</f>
        <v>0</v>
      </c>
      <c r="T893" s="6">
        <f t="shared" si="92"/>
        <v>0</v>
      </c>
      <c r="U893" s="6">
        <f t="shared" si="95"/>
        <v>0</v>
      </c>
      <c r="V893" s="6">
        <f t="shared" si="93"/>
        <v>0</v>
      </c>
      <c r="W893" s="6">
        <f t="shared" si="96"/>
        <v>0</v>
      </c>
    </row>
    <row r="894" spans="1:23" ht="18" customHeight="1" x14ac:dyDescent="0.25">
      <c r="A894" s="94">
        <f t="shared" si="97"/>
        <v>0</v>
      </c>
      <c r="B894" s="94">
        <f>DATA!B895</f>
        <v>0</v>
      </c>
      <c r="C894" s="95">
        <f>DATA!C895</f>
        <v>0</v>
      </c>
      <c r="D894" s="95">
        <f>DATA!D895</f>
        <v>0</v>
      </c>
      <c r="E894" s="98"/>
      <c r="F894" s="98"/>
      <c r="G894" s="98"/>
      <c r="H894" s="98"/>
      <c r="I894" s="99"/>
      <c r="J894" s="96" t="str">
        <f t="shared" si="91"/>
        <v/>
      </c>
      <c r="K894" s="97" t="str">
        <f t="shared" si="94"/>
        <v/>
      </c>
      <c r="L894" s="100"/>
      <c r="M894" s="100"/>
      <c r="N894" s="100"/>
      <c r="O894" s="100"/>
      <c r="P894" s="100"/>
      <c r="Q894" s="100"/>
      <c r="R894" s="6">
        <f>IFERROR(IF(A894&gt;=1,VLOOKUP(E894,HOME!$AG$2:$AH$13,2,0),0),0)</f>
        <v>0</v>
      </c>
      <c r="S894" s="6">
        <f>IFERROR(IF(A894&gt;=1,VLOOKUP(F894,HOME!$AE$2:$AF$4,2,0),0),0)</f>
        <v>0</v>
      </c>
      <c r="T894" s="6">
        <f t="shared" si="92"/>
        <v>0</v>
      </c>
      <c r="U894" s="6">
        <f t="shared" si="95"/>
        <v>0</v>
      </c>
      <c r="V894" s="6">
        <f t="shared" si="93"/>
        <v>0</v>
      </c>
      <c r="W894" s="6">
        <f t="shared" si="96"/>
        <v>0</v>
      </c>
    </row>
    <row r="895" spans="1:23" ht="18" customHeight="1" x14ac:dyDescent="0.25">
      <c r="A895" s="94">
        <f t="shared" si="97"/>
        <v>0</v>
      </c>
      <c r="B895" s="94">
        <f>DATA!B896</f>
        <v>0</v>
      </c>
      <c r="C895" s="95">
        <f>DATA!C896</f>
        <v>0</v>
      </c>
      <c r="D895" s="95">
        <f>DATA!D896</f>
        <v>0</v>
      </c>
      <c r="E895" s="98"/>
      <c r="F895" s="98"/>
      <c r="G895" s="98"/>
      <c r="H895" s="98"/>
      <c r="I895" s="99"/>
      <c r="J895" s="96" t="str">
        <f t="shared" si="91"/>
        <v/>
      </c>
      <c r="K895" s="97" t="str">
        <f t="shared" si="94"/>
        <v/>
      </c>
      <c r="L895" s="100"/>
      <c r="M895" s="100"/>
      <c r="N895" s="100"/>
      <c r="O895" s="100"/>
      <c r="P895" s="100"/>
      <c r="Q895" s="100"/>
      <c r="R895" s="6">
        <f>IFERROR(IF(A895&gt;=1,VLOOKUP(E895,HOME!$AG$2:$AH$13,2,0),0),0)</f>
        <v>0</v>
      </c>
      <c r="S895" s="6">
        <f>IFERROR(IF(A895&gt;=1,VLOOKUP(F895,HOME!$AE$2:$AF$4,2,0),0),0)</f>
        <v>0</v>
      </c>
      <c r="T895" s="6">
        <f t="shared" si="92"/>
        <v>0</v>
      </c>
      <c r="U895" s="6">
        <f t="shared" si="95"/>
        <v>0</v>
      </c>
      <c r="V895" s="6">
        <f t="shared" si="93"/>
        <v>0</v>
      </c>
      <c r="W895" s="6">
        <f t="shared" si="96"/>
        <v>0</v>
      </c>
    </row>
    <row r="896" spans="1:23" ht="18" customHeight="1" x14ac:dyDescent="0.25">
      <c r="A896" s="94">
        <f t="shared" si="97"/>
        <v>0</v>
      </c>
      <c r="B896" s="94">
        <f>DATA!B897</f>
        <v>0</v>
      </c>
      <c r="C896" s="95">
        <f>DATA!C897</f>
        <v>0</v>
      </c>
      <c r="D896" s="95">
        <f>DATA!D897</f>
        <v>0</v>
      </c>
      <c r="E896" s="98"/>
      <c r="F896" s="98"/>
      <c r="G896" s="98"/>
      <c r="H896" s="98"/>
      <c r="I896" s="99"/>
      <c r="J896" s="96" t="str">
        <f t="shared" si="91"/>
        <v/>
      </c>
      <c r="K896" s="97" t="str">
        <f t="shared" si="94"/>
        <v/>
      </c>
      <c r="L896" s="100"/>
      <c r="M896" s="100"/>
      <c r="N896" s="100"/>
      <c r="O896" s="100"/>
      <c r="P896" s="100"/>
      <c r="Q896" s="100"/>
      <c r="R896" s="6">
        <f>IFERROR(IF(A896&gt;=1,VLOOKUP(E896,HOME!$AG$2:$AH$13,2,0),0),0)</f>
        <v>0</v>
      </c>
      <c r="S896" s="6">
        <f>IFERROR(IF(A896&gt;=1,VLOOKUP(F896,HOME!$AE$2:$AF$4,2,0),0),0)</f>
        <v>0</v>
      </c>
      <c r="T896" s="6">
        <f t="shared" si="92"/>
        <v>0</v>
      </c>
      <c r="U896" s="6">
        <f t="shared" si="95"/>
        <v>0</v>
      </c>
      <c r="V896" s="6">
        <f t="shared" si="93"/>
        <v>0</v>
      </c>
      <c r="W896" s="6">
        <f t="shared" si="96"/>
        <v>0</v>
      </c>
    </row>
    <row r="897" spans="1:23" ht="18" customHeight="1" x14ac:dyDescent="0.25">
      <c r="A897" s="94">
        <f t="shared" si="97"/>
        <v>0</v>
      </c>
      <c r="B897" s="94">
        <f>DATA!B898</f>
        <v>0</v>
      </c>
      <c r="C897" s="95">
        <f>DATA!C898</f>
        <v>0</v>
      </c>
      <c r="D897" s="95">
        <f>DATA!D898</f>
        <v>0</v>
      </c>
      <c r="E897" s="98"/>
      <c r="F897" s="98"/>
      <c r="G897" s="98"/>
      <c r="H897" s="98"/>
      <c r="I897" s="99"/>
      <c r="J897" s="96" t="str">
        <f t="shared" si="91"/>
        <v/>
      </c>
      <c r="K897" s="97" t="str">
        <f t="shared" si="94"/>
        <v/>
      </c>
      <c r="L897" s="100"/>
      <c r="M897" s="100"/>
      <c r="N897" s="100"/>
      <c r="O897" s="100"/>
      <c r="P897" s="100"/>
      <c r="Q897" s="100"/>
      <c r="R897" s="6">
        <f>IFERROR(IF(A897&gt;=1,VLOOKUP(E897,HOME!$AG$2:$AH$13,2,0),0),0)</f>
        <v>0</v>
      </c>
      <c r="S897" s="6">
        <f>IFERROR(IF(A897&gt;=1,VLOOKUP(F897,HOME!$AE$2:$AF$4,2,0),0),0)</f>
        <v>0</v>
      </c>
      <c r="T897" s="6">
        <f t="shared" si="92"/>
        <v>0</v>
      </c>
      <c r="U897" s="6">
        <f t="shared" si="95"/>
        <v>0</v>
      </c>
      <c r="V897" s="6">
        <f t="shared" si="93"/>
        <v>0</v>
      </c>
      <c r="W897" s="6">
        <f t="shared" si="96"/>
        <v>0</v>
      </c>
    </row>
    <row r="898" spans="1:23" ht="18" customHeight="1" x14ac:dyDescent="0.25">
      <c r="A898" s="94">
        <f t="shared" si="97"/>
        <v>0</v>
      </c>
      <c r="B898" s="94">
        <f>DATA!B899</f>
        <v>0</v>
      </c>
      <c r="C898" s="95">
        <f>DATA!C899</f>
        <v>0</v>
      </c>
      <c r="D898" s="95">
        <f>DATA!D899</f>
        <v>0</v>
      </c>
      <c r="E898" s="98"/>
      <c r="F898" s="98"/>
      <c r="G898" s="98"/>
      <c r="H898" s="98"/>
      <c r="I898" s="99"/>
      <c r="J898" s="96" t="str">
        <f t="shared" si="91"/>
        <v/>
      </c>
      <c r="K898" s="97" t="str">
        <f t="shared" si="94"/>
        <v/>
      </c>
      <c r="L898" s="100"/>
      <c r="M898" s="100"/>
      <c r="N898" s="100"/>
      <c r="O898" s="100"/>
      <c r="P898" s="100"/>
      <c r="Q898" s="100"/>
      <c r="R898" s="6">
        <f>IFERROR(IF(A898&gt;=1,VLOOKUP(E898,HOME!$AG$2:$AH$13,2,0),0),0)</f>
        <v>0</v>
      </c>
      <c r="S898" s="6">
        <f>IFERROR(IF(A898&gt;=1,VLOOKUP(F898,HOME!$AE$2:$AF$4,2,0),0),0)</f>
        <v>0</v>
      </c>
      <c r="T898" s="6">
        <f t="shared" si="92"/>
        <v>0</v>
      </c>
      <c r="U898" s="6">
        <f t="shared" si="95"/>
        <v>0</v>
      </c>
      <c r="V898" s="6">
        <f t="shared" si="93"/>
        <v>0</v>
      </c>
      <c r="W898" s="6">
        <f t="shared" si="96"/>
        <v>0</v>
      </c>
    </row>
    <row r="899" spans="1:23" ht="18" customHeight="1" x14ac:dyDescent="0.25">
      <c r="A899" s="94">
        <f t="shared" si="97"/>
        <v>0</v>
      </c>
      <c r="B899" s="94">
        <f>DATA!B900</f>
        <v>0</v>
      </c>
      <c r="C899" s="95">
        <f>DATA!C900</f>
        <v>0</v>
      </c>
      <c r="D899" s="95">
        <f>DATA!D900</f>
        <v>0</v>
      </c>
      <c r="E899" s="98"/>
      <c r="F899" s="98"/>
      <c r="G899" s="98"/>
      <c r="H899" s="98"/>
      <c r="I899" s="99"/>
      <c r="J899" s="96" t="str">
        <f t="shared" si="91"/>
        <v/>
      </c>
      <c r="K899" s="97" t="str">
        <f t="shared" si="94"/>
        <v/>
      </c>
      <c r="L899" s="100"/>
      <c r="M899" s="100"/>
      <c r="N899" s="100"/>
      <c r="O899" s="100"/>
      <c r="P899" s="100"/>
      <c r="Q899" s="100"/>
      <c r="R899" s="6">
        <f>IFERROR(IF(A899&gt;=1,VLOOKUP(E899,HOME!$AG$2:$AH$13,2,0),0),0)</f>
        <v>0</v>
      </c>
      <c r="S899" s="6">
        <f>IFERROR(IF(A899&gt;=1,VLOOKUP(F899,HOME!$AE$2:$AF$4,2,0),0),0)</f>
        <v>0</v>
      </c>
      <c r="T899" s="6">
        <f t="shared" si="92"/>
        <v>0</v>
      </c>
      <c r="U899" s="6">
        <f t="shared" si="95"/>
        <v>0</v>
      </c>
      <c r="V899" s="6">
        <f t="shared" si="93"/>
        <v>0</v>
      </c>
      <c r="W899" s="6">
        <f t="shared" si="96"/>
        <v>0</v>
      </c>
    </row>
    <row r="900" spans="1:23" ht="18" customHeight="1" x14ac:dyDescent="0.25">
      <c r="A900" s="94">
        <f t="shared" si="97"/>
        <v>0</v>
      </c>
      <c r="B900" s="94">
        <f>DATA!B901</f>
        <v>0</v>
      </c>
      <c r="C900" s="95">
        <f>DATA!C901</f>
        <v>0</v>
      </c>
      <c r="D900" s="95">
        <f>DATA!D901</f>
        <v>0</v>
      </c>
      <c r="E900" s="98"/>
      <c r="F900" s="98"/>
      <c r="G900" s="98"/>
      <c r="H900" s="98"/>
      <c r="I900" s="99"/>
      <c r="J900" s="96" t="str">
        <f t="shared" ref="J900:J963" si="98">IFERROR(IF(A900&gt;=1,(IF(I900&gt;0,$R$1,"")),""),"")</f>
        <v/>
      </c>
      <c r="K900" s="97" t="str">
        <f t="shared" si="94"/>
        <v/>
      </c>
      <c r="L900" s="100"/>
      <c r="M900" s="100"/>
      <c r="N900" s="100"/>
      <c r="O900" s="100"/>
      <c r="P900" s="100"/>
      <c r="Q900" s="100"/>
      <c r="R900" s="6">
        <f>IFERROR(IF(A900&gt;=1,VLOOKUP(E900,HOME!$AG$2:$AH$13,2,0),0),0)</f>
        <v>0</v>
      </c>
      <c r="S900" s="6">
        <f>IFERROR(IF(A900&gt;=1,VLOOKUP(F900,HOME!$AE$2:$AF$4,2,0),0),0)</f>
        <v>0</v>
      </c>
      <c r="T900" s="6">
        <f t="shared" ref="T900:T963" si="99">IFERROR(IF(A900&gt;=1,(IF($S$1=1,(IF(R900&gt;=9,(IF(S900=2,(IF(I900&gt;5,1,0)),0)),IF(R900&gt;=6,(IF(I900&gt;2,1,0)),IF(R900&gt;=1,(IF(I900&gt;1,1,0)),0)))),IF($S$1=2,(IF(R900&gt;=9,(IF(S900=2,(IF(I900&gt;5,1,0)),0)),0)),IF($S$1=3,(IF(S900=2,(IF(R900&gt;=9,(IF(I900&gt;5,1,0)),IF(R900&gt;=6,(IF(I900&gt;2,1,0)),0))),0)),0)))),0),0)</f>
        <v>0</v>
      </c>
      <c r="U900" s="6">
        <f t="shared" si="95"/>
        <v>0</v>
      </c>
      <c r="V900" s="6">
        <f t="shared" ref="V900:V963" si="100">IFERROR(IF(T900=1,(IF(L900=$S$2,(IF($S$1=1,(IF(N900=$S$2,0,A900)),IF($S$1=2,(IF(M900=$S$2,A900,0)),IF($S$1=3,A900,0)))),0)),0),0)</f>
        <v>0</v>
      </c>
      <c r="W900" s="6">
        <f t="shared" si="96"/>
        <v>0</v>
      </c>
    </row>
    <row r="901" spans="1:23" ht="18" customHeight="1" x14ac:dyDescent="0.25">
      <c r="A901" s="94">
        <f t="shared" si="97"/>
        <v>0</v>
      </c>
      <c r="B901" s="94">
        <f>DATA!B902</f>
        <v>0</v>
      </c>
      <c r="C901" s="95">
        <f>DATA!C902</f>
        <v>0</v>
      </c>
      <c r="D901" s="95">
        <f>DATA!D902</f>
        <v>0</v>
      </c>
      <c r="E901" s="98"/>
      <c r="F901" s="98"/>
      <c r="G901" s="98"/>
      <c r="H901" s="98"/>
      <c r="I901" s="99"/>
      <c r="J901" s="96" t="str">
        <f t="shared" si="98"/>
        <v/>
      </c>
      <c r="K901" s="97" t="str">
        <f t="shared" ref="K901:K964" si="101">IFERROR(IF(T901=1,(IF($S$1=1,CONCATENATE($U$1,U901,$V$1,V901,$W$1),IF($S$1=2,CONCATENATE($U$1,U901,$V$1,$U$2),IF($S$1=3,$U$3,"")))),""),"")</f>
        <v/>
      </c>
      <c r="L901" s="100"/>
      <c r="M901" s="100"/>
      <c r="N901" s="100"/>
      <c r="O901" s="100"/>
      <c r="P901" s="100"/>
      <c r="Q901" s="100"/>
      <c r="R901" s="6">
        <f>IFERROR(IF(A901&gt;=1,VLOOKUP(E901,HOME!$AG$2:$AH$13,2,0),0),0)</f>
        <v>0</v>
      </c>
      <c r="S901" s="6">
        <f>IFERROR(IF(A901&gt;=1,VLOOKUP(F901,HOME!$AE$2:$AF$4,2,0),0),0)</f>
        <v>0</v>
      </c>
      <c r="T901" s="6">
        <f t="shared" si="99"/>
        <v>0</v>
      </c>
      <c r="U901" s="6">
        <f t="shared" ref="U901:U964" si="102">IFERROR(IF(T901=1,(IF(R901&gt;=9,5,IF(R901&gt;=6,2,IF(R901&gt;=1,1,0)))),0),0)</f>
        <v>0</v>
      </c>
      <c r="V901" s="6">
        <f t="shared" si="100"/>
        <v>0</v>
      </c>
      <c r="W901" s="6">
        <f t="shared" ref="W901:W964" si="103">IFERROR(IF(V901&gt;=1,(IF(R901&gt;=9,(IF($S$1&gt;=3,25,IF($S$1&gt;=1,20,0))),IF(R901&gt;=6,(IF($S$1&gt;=3,20,IF($S$1&gt;=1,15,0))),IF(R901&gt;=1,(IF($S$1&gt;=3,0,IF($S$1&gt;=1,10,0))),0)))),0),0)</f>
        <v>0</v>
      </c>
    </row>
    <row r="902" spans="1:23" ht="18" customHeight="1" x14ac:dyDescent="0.25">
      <c r="A902" s="94">
        <f t="shared" ref="A902:A965" si="104">IFERROR(IF(B902=0,0,A901+1),0)</f>
        <v>0</v>
      </c>
      <c r="B902" s="94">
        <f>DATA!B903</f>
        <v>0</v>
      </c>
      <c r="C902" s="95">
        <f>DATA!C903</f>
        <v>0</v>
      </c>
      <c r="D902" s="95">
        <f>DATA!D903</f>
        <v>0</v>
      </c>
      <c r="E902" s="98"/>
      <c r="F902" s="98"/>
      <c r="G902" s="98"/>
      <c r="H902" s="98"/>
      <c r="I902" s="99"/>
      <c r="J902" s="96" t="str">
        <f t="shared" si="98"/>
        <v/>
      </c>
      <c r="K902" s="97" t="str">
        <f t="shared" si="101"/>
        <v/>
      </c>
      <c r="L902" s="100"/>
      <c r="M902" s="100"/>
      <c r="N902" s="100"/>
      <c r="O902" s="100"/>
      <c r="P902" s="100"/>
      <c r="Q902" s="100"/>
      <c r="R902" s="6">
        <f>IFERROR(IF(A902&gt;=1,VLOOKUP(E902,HOME!$AG$2:$AH$13,2,0),0),0)</f>
        <v>0</v>
      </c>
      <c r="S902" s="6">
        <f>IFERROR(IF(A902&gt;=1,VLOOKUP(F902,HOME!$AE$2:$AF$4,2,0),0),0)</f>
        <v>0</v>
      </c>
      <c r="T902" s="6">
        <f t="shared" si="99"/>
        <v>0</v>
      </c>
      <c r="U902" s="6">
        <f t="shared" si="102"/>
        <v>0</v>
      </c>
      <c r="V902" s="6">
        <f t="shared" si="100"/>
        <v>0</v>
      </c>
      <c r="W902" s="6">
        <f t="shared" si="103"/>
        <v>0</v>
      </c>
    </row>
    <row r="903" spans="1:23" ht="18" customHeight="1" x14ac:dyDescent="0.25">
      <c r="A903" s="94">
        <f t="shared" si="104"/>
        <v>0</v>
      </c>
      <c r="B903" s="94">
        <f>DATA!B904</f>
        <v>0</v>
      </c>
      <c r="C903" s="95">
        <f>DATA!C904</f>
        <v>0</v>
      </c>
      <c r="D903" s="95">
        <f>DATA!D904</f>
        <v>0</v>
      </c>
      <c r="E903" s="98"/>
      <c r="F903" s="98"/>
      <c r="G903" s="98"/>
      <c r="H903" s="98"/>
      <c r="I903" s="99"/>
      <c r="J903" s="96" t="str">
        <f t="shared" si="98"/>
        <v/>
      </c>
      <c r="K903" s="97" t="str">
        <f t="shared" si="101"/>
        <v/>
      </c>
      <c r="L903" s="100"/>
      <c r="M903" s="100"/>
      <c r="N903" s="100"/>
      <c r="O903" s="100"/>
      <c r="P903" s="100"/>
      <c r="Q903" s="100"/>
      <c r="R903" s="6">
        <f>IFERROR(IF(A903&gt;=1,VLOOKUP(E903,HOME!$AG$2:$AH$13,2,0),0),0)</f>
        <v>0</v>
      </c>
      <c r="S903" s="6">
        <f>IFERROR(IF(A903&gt;=1,VLOOKUP(F903,HOME!$AE$2:$AF$4,2,0),0),0)</f>
        <v>0</v>
      </c>
      <c r="T903" s="6">
        <f t="shared" si="99"/>
        <v>0</v>
      </c>
      <c r="U903" s="6">
        <f t="shared" si="102"/>
        <v>0</v>
      </c>
      <c r="V903" s="6">
        <f t="shared" si="100"/>
        <v>0</v>
      </c>
      <c r="W903" s="6">
        <f t="shared" si="103"/>
        <v>0</v>
      </c>
    </row>
    <row r="904" spans="1:23" ht="18" customHeight="1" x14ac:dyDescent="0.25">
      <c r="A904" s="94">
        <f t="shared" si="104"/>
        <v>0</v>
      </c>
      <c r="B904" s="94">
        <f>DATA!B905</f>
        <v>0</v>
      </c>
      <c r="C904" s="95">
        <f>DATA!C905</f>
        <v>0</v>
      </c>
      <c r="D904" s="95">
        <f>DATA!D905</f>
        <v>0</v>
      </c>
      <c r="E904" s="98"/>
      <c r="F904" s="98"/>
      <c r="G904" s="98"/>
      <c r="H904" s="98"/>
      <c r="I904" s="99"/>
      <c r="J904" s="96" t="str">
        <f t="shared" si="98"/>
        <v/>
      </c>
      <c r="K904" s="97" t="str">
        <f t="shared" si="101"/>
        <v/>
      </c>
      <c r="L904" s="100"/>
      <c r="M904" s="100"/>
      <c r="N904" s="100"/>
      <c r="O904" s="100"/>
      <c r="P904" s="100"/>
      <c r="Q904" s="100"/>
      <c r="R904" s="6">
        <f>IFERROR(IF(A904&gt;=1,VLOOKUP(E904,HOME!$AG$2:$AH$13,2,0),0),0)</f>
        <v>0</v>
      </c>
      <c r="S904" s="6">
        <f>IFERROR(IF(A904&gt;=1,VLOOKUP(F904,HOME!$AE$2:$AF$4,2,0),0),0)</f>
        <v>0</v>
      </c>
      <c r="T904" s="6">
        <f t="shared" si="99"/>
        <v>0</v>
      </c>
      <c r="U904" s="6">
        <f t="shared" si="102"/>
        <v>0</v>
      </c>
      <c r="V904" s="6">
        <f t="shared" si="100"/>
        <v>0</v>
      </c>
      <c r="W904" s="6">
        <f t="shared" si="103"/>
        <v>0</v>
      </c>
    </row>
    <row r="905" spans="1:23" ht="18" customHeight="1" x14ac:dyDescent="0.25">
      <c r="A905" s="94">
        <f t="shared" si="104"/>
        <v>0</v>
      </c>
      <c r="B905" s="94">
        <f>DATA!B906</f>
        <v>0</v>
      </c>
      <c r="C905" s="95">
        <f>DATA!C906</f>
        <v>0</v>
      </c>
      <c r="D905" s="95">
        <f>DATA!D906</f>
        <v>0</v>
      </c>
      <c r="E905" s="98"/>
      <c r="F905" s="98"/>
      <c r="G905" s="98"/>
      <c r="H905" s="98"/>
      <c r="I905" s="99"/>
      <c r="J905" s="96" t="str">
        <f t="shared" si="98"/>
        <v/>
      </c>
      <c r="K905" s="97" t="str">
        <f t="shared" si="101"/>
        <v/>
      </c>
      <c r="L905" s="100"/>
      <c r="M905" s="100"/>
      <c r="N905" s="100"/>
      <c r="O905" s="100"/>
      <c r="P905" s="100"/>
      <c r="Q905" s="100"/>
      <c r="R905" s="6">
        <f>IFERROR(IF(A905&gt;=1,VLOOKUP(E905,HOME!$AG$2:$AH$13,2,0),0),0)</f>
        <v>0</v>
      </c>
      <c r="S905" s="6">
        <f>IFERROR(IF(A905&gt;=1,VLOOKUP(F905,HOME!$AE$2:$AF$4,2,0),0),0)</f>
        <v>0</v>
      </c>
      <c r="T905" s="6">
        <f t="shared" si="99"/>
        <v>0</v>
      </c>
      <c r="U905" s="6">
        <f t="shared" si="102"/>
        <v>0</v>
      </c>
      <c r="V905" s="6">
        <f t="shared" si="100"/>
        <v>0</v>
      </c>
      <c r="W905" s="6">
        <f t="shared" si="103"/>
        <v>0</v>
      </c>
    </row>
    <row r="906" spans="1:23" ht="18" customHeight="1" x14ac:dyDescent="0.25">
      <c r="A906" s="94">
        <f t="shared" si="104"/>
        <v>0</v>
      </c>
      <c r="B906" s="94">
        <f>DATA!B907</f>
        <v>0</v>
      </c>
      <c r="C906" s="95">
        <f>DATA!C907</f>
        <v>0</v>
      </c>
      <c r="D906" s="95">
        <f>DATA!D907</f>
        <v>0</v>
      </c>
      <c r="E906" s="98"/>
      <c r="F906" s="98"/>
      <c r="G906" s="98"/>
      <c r="H906" s="98"/>
      <c r="I906" s="99"/>
      <c r="J906" s="96" t="str">
        <f t="shared" si="98"/>
        <v/>
      </c>
      <c r="K906" s="97" t="str">
        <f t="shared" si="101"/>
        <v/>
      </c>
      <c r="L906" s="100"/>
      <c r="M906" s="100"/>
      <c r="N906" s="100"/>
      <c r="O906" s="100"/>
      <c r="P906" s="100"/>
      <c r="Q906" s="100"/>
      <c r="R906" s="6">
        <f>IFERROR(IF(A906&gt;=1,VLOOKUP(E906,HOME!$AG$2:$AH$13,2,0),0),0)</f>
        <v>0</v>
      </c>
      <c r="S906" s="6">
        <f>IFERROR(IF(A906&gt;=1,VLOOKUP(F906,HOME!$AE$2:$AF$4,2,0),0),0)</f>
        <v>0</v>
      </c>
      <c r="T906" s="6">
        <f t="shared" si="99"/>
        <v>0</v>
      </c>
      <c r="U906" s="6">
        <f t="shared" si="102"/>
        <v>0</v>
      </c>
      <c r="V906" s="6">
        <f t="shared" si="100"/>
        <v>0</v>
      </c>
      <c r="W906" s="6">
        <f t="shared" si="103"/>
        <v>0</v>
      </c>
    </row>
    <row r="907" spans="1:23" ht="18" customHeight="1" x14ac:dyDescent="0.25">
      <c r="A907" s="94">
        <f t="shared" si="104"/>
        <v>0</v>
      </c>
      <c r="B907" s="94">
        <f>DATA!B908</f>
        <v>0</v>
      </c>
      <c r="C907" s="95">
        <f>DATA!C908</f>
        <v>0</v>
      </c>
      <c r="D907" s="95">
        <f>DATA!D908</f>
        <v>0</v>
      </c>
      <c r="E907" s="98"/>
      <c r="F907" s="98"/>
      <c r="G907" s="98"/>
      <c r="H907" s="98"/>
      <c r="I907" s="99"/>
      <c r="J907" s="96" t="str">
        <f t="shared" si="98"/>
        <v/>
      </c>
      <c r="K907" s="97" t="str">
        <f t="shared" si="101"/>
        <v/>
      </c>
      <c r="L907" s="100"/>
      <c r="M907" s="100"/>
      <c r="N907" s="100"/>
      <c r="O907" s="100"/>
      <c r="P907" s="100"/>
      <c r="Q907" s="100"/>
      <c r="R907" s="6">
        <f>IFERROR(IF(A907&gt;=1,VLOOKUP(E907,HOME!$AG$2:$AH$13,2,0),0),0)</f>
        <v>0</v>
      </c>
      <c r="S907" s="6">
        <f>IFERROR(IF(A907&gt;=1,VLOOKUP(F907,HOME!$AE$2:$AF$4,2,0),0),0)</f>
        <v>0</v>
      </c>
      <c r="T907" s="6">
        <f t="shared" si="99"/>
        <v>0</v>
      </c>
      <c r="U907" s="6">
        <f t="shared" si="102"/>
        <v>0</v>
      </c>
      <c r="V907" s="6">
        <f t="shared" si="100"/>
        <v>0</v>
      </c>
      <c r="W907" s="6">
        <f t="shared" si="103"/>
        <v>0</v>
      </c>
    </row>
    <row r="908" spans="1:23" ht="18" customHeight="1" x14ac:dyDescent="0.25">
      <c r="A908" s="94">
        <f t="shared" si="104"/>
        <v>0</v>
      </c>
      <c r="B908" s="94">
        <f>DATA!B909</f>
        <v>0</v>
      </c>
      <c r="C908" s="95">
        <f>DATA!C909</f>
        <v>0</v>
      </c>
      <c r="D908" s="95">
        <f>DATA!D909</f>
        <v>0</v>
      </c>
      <c r="E908" s="98"/>
      <c r="F908" s="98"/>
      <c r="G908" s="98"/>
      <c r="H908" s="98"/>
      <c r="I908" s="99"/>
      <c r="J908" s="96" t="str">
        <f t="shared" si="98"/>
        <v/>
      </c>
      <c r="K908" s="97" t="str">
        <f t="shared" si="101"/>
        <v/>
      </c>
      <c r="L908" s="100"/>
      <c r="M908" s="100"/>
      <c r="N908" s="100"/>
      <c r="O908" s="100"/>
      <c r="P908" s="100"/>
      <c r="Q908" s="100"/>
      <c r="R908" s="6">
        <f>IFERROR(IF(A908&gt;=1,VLOOKUP(E908,HOME!$AG$2:$AH$13,2,0),0),0)</f>
        <v>0</v>
      </c>
      <c r="S908" s="6">
        <f>IFERROR(IF(A908&gt;=1,VLOOKUP(F908,HOME!$AE$2:$AF$4,2,0),0),0)</f>
        <v>0</v>
      </c>
      <c r="T908" s="6">
        <f t="shared" si="99"/>
        <v>0</v>
      </c>
      <c r="U908" s="6">
        <f t="shared" si="102"/>
        <v>0</v>
      </c>
      <c r="V908" s="6">
        <f t="shared" si="100"/>
        <v>0</v>
      </c>
      <c r="W908" s="6">
        <f t="shared" si="103"/>
        <v>0</v>
      </c>
    </row>
    <row r="909" spans="1:23" ht="18" customHeight="1" x14ac:dyDescent="0.25">
      <c r="A909" s="94">
        <f t="shared" si="104"/>
        <v>0</v>
      </c>
      <c r="B909" s="94">
        <f>DATA!B910</f>
        <v>0</v>
      </c>
      <c r="C909" s="95">
        <f>DATA!C910</f>
        <v>0</v>
      </c>
      <c r="D909" s="95">
        <f>DATA!D910</f>
        <v>0</v>
      </c>
      <c r="E909" s="98"/>
      <c r="F909" s="98"/>
      <c r="G909" s="98"/>
      <c r="H909" s="98"/>
      <c r="I909" s="99"/>
      <c r="J909" s="96" t="str">
        <f t="shared" si="98"/>
        <v/>
      </c>
      <c r="K909" s="97" t="str">
        <f t="shared" si="101"/>
        <v/>
      </c>
      <c r="L909" s="100"/>
      <c r="M909" s="100"/>
      <c r="N909" s="100"/>
      <c r="O909" s="100"/>
      <c r="P909" s="100"/>
      <c r="Q909" s="100"/>
      <c r="R909" s="6">
        <f>IFERROR(IF(A909&gt;=1,VLOOKUP(E909,HOME!$AG$2:$AH$13,2,0),0),0)</f>
        <v>0</v>
      </c>
      <c r="S909" s="6">
        <f>IFERROR(IF(A909&gt;=1,VLOOKUP(F909,HOME!$AE$2:$AF$4,2,0),0),0)</f>
        <v>0</v>
      </c>
      <c r="T909" s="6">
        <f t="shared" si="99"/>
        <v>0</v>
      </c>
      <c r="U909" s="6">
        <f t="shared" si="102"/>
        <v>0</v>
      </c>
      <c r="V909" s="6">
        <f t="shared" si="100"/>
        <v>0</v>
      </c>
      <c r="W909" s="6">
        <f t="shared" si="103"/>
        <v>0</v>
      </c>
    </row>
    <row r="910" spans="1:23" ht="18" customHeight="1" x14ac:dyDescent="0.25">
      <c r="A910" s="94">
        <f t="shared" si="104"/>
        <v>0</v>
      </c>
      <c r="B910" s="94">
        <f>DATA!B911</f>
        <v>0</v>
      </c>
      <c r="C910" s="95">
        <f>DATA!C911</f>
        <v>0</v>
      </c>
      <c r="D910" s="95">
        <f>DATA!D911</f>
        <v>0</v>
      </c>
      <c r="E910" s="98"/>
      <c r="F910" s="98"/>
      <c r="G910" s="98"/>
      <c r="H910" s="98"/>
      <c r="I910" s="99"/>
      <c r="J910" s="96" t="str">
        <f t="shared" si="98"/>
        <v/>
      </c>
      <c r="K910" s="97" t="str">
        <f t="shared" si="101"/>
        <v/>
      </c>
      <c r="L910" s="100"/>
      <c r="M910" s="100"/>
      <c r="N910" s="100"/>
      <c r="O910" s="100"/>
      <c r="P910" s="100"/>
      <c r="Q910" s="100"/>
      <c r="R910" s="6">
        <f>IFERROR(IF(A910&gt;=1,VLOOKUP(E910,HOME!$AG$2:$AH$13,2,0),0),0)</f>
        <v>0</v>
      </c>
      <c r="S910" s="6">
        <f>IFERROR(IF(A910&gt;=1,VLOOKUP(F910,HOME!$AE$2:$AF$4,2,0),0),0)</f>
        <v>0</v>
      </c>
      <c r="T910" s="6">
        <f t="shared" si="99"/>
        <v>0</v>
      </c>
      <c r="U910" s="6">
        <f t="shared" si="102"/>
        <v>0</v>
      </c>
      <c r="V910" s="6">
        <f t="shared" si="100"/>
        <v>0</v>
      </c>
      <c r="W910" s="6">
        <f t="shared" si="103"/>
        <v>0</v>
      </c>
    </row>
    <row r="911" spans="1:23" ht="18" customHeight="1" x14ac:dyDescent="0.25">
      <c r="A911" s="94">
        <f t="shared" si="104"/>
        <v>0</v>
      </c>
      <c r="B911" s="94">
        <f>DATA!B912</f>
        <v>0</v>
      </c>
      <c r="C911" s="95">
        <f>DATA!C912</f>
        <v>0</v>
      </c>
      <c r="D911" s="95">
        <f>DATA!D912</f>
        <v>0</v>
      </c>
      <c r="E911" s="98"/>
      <c r="F911" s="98"/>
      <c r="G911" s="98"/>
      <c r="H911" s="98"/>
      <c r="I911" s="99"/>
      <c r="J911" s="96" t="str">
        <f t="shared" si="98"/>
        <v/>
      </c>
      <c r="K911" s="97" t="str">
        <f t="shared" si="101"/>
        <v/>
      </c>
      <c r="L911" s="100"/>
      <c r="M911" s="100"/>
      <c r="N911" s="100"/>
      <c r="O911" s="100"/>
      <c r="P911" s="100"/>
      <c r="Q911" s="100"/>
      <c r="R911" s="6">
        <f>IFERROR(IF(A911&gt;=1,VLOOKUP(E911,HOME!$AG$2:$AH$13,2,0),0),0)</f>
        <v>0</v>
      </c>
      <c r="S911" s="6">
        <f>IFERROR(IF(A911&gt;=1,VLOOKUP(F911,HOME!$AE$2:$AF$4,2,0),0),0)</f>
        <v>0</v>
      </c>
      <c r="T911" s="6">
        <f t="shared" si="99"/>
        <v>0</v>
      </c>
      <c r="U911" s="6">
        <f t="shared" si="102"/>
        <v>0</v>
      </c>
      <c r="V911" s="6">
        <f t="shared" si="100"/>
        <v>0</v>
      </c>
      <c r="W911" s="6">
        <f t="shared" si="103"/>
        <v>0</v>
      </c>
    </row>
    <row r="912" spans="1:23" ht="18" customHeight="1" x14ac:dyDescent="0.25">
      <c r="A912" s="94">
        <f t="shared" si="104"/>
        <v>0</v>
      </c>
      <c r="B912" s="94">
        <f>DATA!B913</f>
        <v>0</v>
      </c>
      <c r="C912" s="95">
        <f>DATA!C913</f>
        <v>0</v>
      </c>
      <c r="D912" s="95">
        <f>DATA!D913</f>
        <v>0</v>
      </c>
      <c r="E912" s="98"/>
      <c r="F912" s="98"/>
      <c r="G912" s="98"/>
      <c r="H912" s="98"/>
      <c r="I912" s="99"/>
      <c r="J912" s="96" t="str">
        <f t="shared" si="98"/>
        <v/>
      </c>
      <c r="K912" s="97" t="str">
        <f t="shared" si="101"/>
        <v/>
      </c>
      <c r="L912" s="100"/>
      <c r="M912" s="100"/>
      <c r="N912" s="100"/>
      <c r="O912" s="100"/>
      <c r="P912" s="100"/>
      <c r="Q912" s="100"/>
      <c r="R912" s="6">
        <f>IFERROR(IF(A912&gt;=1,VLOOKUP(E912,HOME!$AG$2:$AH$13,2,0),0),0)</f>
        <v>0</v>
      </c>
      <c r="S912" s="6">
        <f>IFERROR(IF(A912&gt;=1,VLOOKUP(F912,HOME!$AE$2:$AF$4,2,0),0),0)</f>
        <v>0</v>
      </c>
      <c r="T912" s="6">
        <f t="shared" si="99"/>
        <v>0</v>
      </c>
      <c r="U912" s="6">
        <f t="shared" si="102"/>
        <v>0</v>
      </c>
      <c r="V912" s="6">
        <f t="shared" si="100"/>
        <v>0</v>
      </c>
      <c r="W912" s="6">
        <f t="shared" si="103"/>
        <v>0</v>
      </c>
    </row>
    <row r="913" spans="1:23" ht="18" customHeight="1" x14ac:dyDescent="0.25">
      <c r="A913" s="94">
        <f t="shared" si="104"/>
        <v>0</v>
      </c>
      <c r="B913" s="94">
        <f>DATA!B914</f>
        <v>0</v>
      </c>
      <c r="C913" s="95">
        <f>DATA!C914</f>
        <v>0</v>
      </c>
      <c r="D913" s="95">
        <f>DATA!D914</f>
        <v>0</v>
      </c>
      <c r="E913" s="98"/>
      <c r="F913" s="98"/>
      <c r="G913" s="98"/>
      <c r="H913" s="98"/>
      <c r="I913" s="99"/>
      <c r="J913" s="96" t="str">
        <f t="shared" si="98"/>
        <v/>
      </c>
      <c r="K913" s="97" t="str">
        <f t="shared" si="101"/>
        <v/>
      </c>
      <c r="L913" s="100"/>
      <c r="M913" s="100"/>
      <c r="N913" s="100"/>
      <c r="O913" s="100"/>
      <c r="P913" s="100"/>
      <c r="Q913" s="100"/>
      <c r="R913" s="6">
        <f>IFERROR(IF(A913&gt;=1,VLOOKUP(E913,HOME!$AG$2:$AH$13,2,0),0),0)</f>
        <v>0</v>
      </c>
      <c r="S913" s="6">
        <f>IFERROR(IF(A913&gt;=1,VLOOKUP(F913,HOME!$AE$2:$AF$4,2,0),0),0)</f>
        <v>0</v>
      </c>
      <c r="T913" s="6">
        <f t="shared" si="99"/>
        <v>0</v>
      </c>
      <c r="U913" s="6">
        <f t="shared" si="102"/>
        <v>0</v>
      </c>
      <c r="V913" s="6">
        <f t="shared" si="100"/>
        <v>0</v>
      </c>
      <c r="W913" s="6">
        <f t="shared" si="103"/>
        <v>0</v>
      </c>
    </row>
    <row r="914" spans="1:23" ht="18" customHeight="1" x14ac:dyDescent="0.25">
      <c r="A914" s="94">
        <f t="shared" si="104"/>
        <v>0</v>
      </c>
      <c r="B914" s="94">
        <f>DATA!B915</f>
        <v>0</v>
      </c>
      <c r="C914" s="95">
        <f>DATA!C915</f>
        <v>0</v>
      </c>
      <c r="D914" s="95">
        <f>DATA!D915</f>
        <v>0</v>
      </c>
      <c r="E914" s="98"/>
      <c r="F914" s="98"/>
      <c r="G914" s="98"/>
      <c r="H914" s="98"/>
      <c r="I914" s="99"/>
      <c r="J914" s="96" t="str">
        <f t="shared" si="98"/>
        <v/>
      </c>
      <c r="K914" s="97" t="str">
        <f t="shared" si="101"/>
        <v/>
      </c>
      <c r="L914" s="100"/>
      <c r="M914" s="100"/>
      <c r="N914" s="100"/>
      <c r="O914" s="100"/>
      <c r="P914" s="100"/>
      <c r="Q914" s="100"/>
      <c r="R914" s="6">
        <f>IFERROR(IF(A914&gt;=1,VLOOKUP(E914,HOME!$AG$2:$AH$13,2,0),0),0)</f>
        <v>0</v>
      </c>
      <c r="S914" s="6">
        <f>IFERROR(IF(A914&gt;=1,VLOOKUP(F914,HOME!$AE$2:$AF$4,2,0),0),0)</f>
        <v>0</v>
      </c>
      <c r="T914" s="6">
        <f t="shared" si="99"/>
        <v>0</v>
      </c>
      <c r="U914" s="6">
        <f t="shared" si="102"/>
        <v>0</v>
      </c>
      <c r="V914" s="6">
        <f t="shared" si="100"/>
        <v>0</v>
      </c>
      <c r="W914" s="6">
        <f t="shared" si="103"/>
        <v>0</v>
      </c>
    </row>
    <row r="915" spans="1:23" ht="18" customHeight="1" x14ac:dyDescent="0.25">
      <c r="A915" s="94">
        <f t="shared" si="104"/>
        <v>0</v>
      </c>
      <c r="B915" s="94">
        <f>DATA!B916</f>
        <v>0</v>
      </c>
      <c r="C915" s="95">
        <f>DATA!C916</f>
        <v>0</v>
      </c>
      <c r="D915" s="95">
        <f>DATA!D916</f>
        <v>0</v>
      </c>
      <c r="E915" s="98"/>
      <c r="F915" s="98"/>
      <c r="G915" s="98"/>
      <c r="H915" s="98"/>
      <c r="I915" s="99"/>
      <c r="J915" s="96" t="str">
        <f t="shared" si="98"/>
        <v/>
      </c>
      <c r="K915" s="97" t="str">
        <f t="shared" si="101"/>
        <v/>
      </c>
      <c r="L915" s="100"/>
      <c r="M915" s="100"/>
      <c r="N915" s="100"/>
      <c r="O915" s="100"/>
      <c r="P915" s="100"/>
      <c r="Q915" s="100"/>
      <c r="R915" s="6">
        <f>IFERROR(IF(A915&gt;=1,VLOOKUP(E915,HOME!$AG$2:$AH$13,2,0),0),0)</f>
        <v>0</v>
      </c>
      <c r="S915" s="6">
        <f>IFERROR(IF(A915&gt;=1,VLOOKUP(F915,HOME!$AE$2:$AF$4,2,0),0),0)</f>
        <v>0</v>
      </c>
      <c r="T915" s="6">
        <f t="shared" si="99"/>
        <v>0</v>
      </c>
      <c r="U915" s="6">
        <f t="shared" si="102"/>
        <v>0</v>
      </c>
      <c r="V915" s="6">
        <f t="shared" si="100"/>
        <v>0</v>
      </c>
      <c r="W915" s="6">
        <f t="shared" si="103"/>
        <v>0</v>
      </c>
    </row>
    <row r="916" spans="1:23" ht="18" customHeight="1" x14ac:dyDescent="0.25">
      <c r="A916" s="94">
        <f t="shared" si="104"/>
        <v>0</v>
      </c>
      <c r="B916" s="94">
        <f>DATA!B917</f>
        <v>0</v>
      </c>
      <c r="C916" s="95">
        <f>DATA!C917</f>
        <v>0</v>
      </c>
      <c r="D916" s="95">
        <f>DATA!D917</f>
        <v>0</v>
      </c>
      <c r="E916" s="98"/>
      <c r="F916" s="98"/>
      <c r="G916" s="98"/>
      <c r="H916" s="98"/>
      <c r="I916" s="99"/>
      <c r="J916" s="96" t="str">
        <f t="shared" si="98"/>
        <v/>
      </c>
      <c r="K916" s="97" t="str">
        <f t="shared" si="101"/>
        <v/>
      </c>
      <c r="L916" s="100"/>
      <c r="M916" s="100"/>
      <c r="N916" s="100"/>
      <c r="O916" s="100"/>
      <c r="P916" s="100"/>
      <c r="Q916" s="100"/>
      <c r="R916" s="6">
        <f>IFERROR(IF(A916&gt;=1,VLOOKUP(E916,HOME!$AG$2:$AH$13,2,0),0),0)</f>
        <v>0</v>
      </c>
      <c r="S916" s="6">
        <f>IFERROR(IF(A916&gt;=1,VLOOKUP(F916,HOME!$AE$2:$AF$4,2,0),0),0)</f>
        <v>0</v>
      </c>
      <c r="T916" s="6">
        <f t="shared" si="99"/>
        <v>0</v>
      </c>
      <c r="U916" s="6">
        <f t="shared" si="102"/>
        <v>0</v>
      </c>
      <c r="V916" s="6">
        <f t="shared" si="100"/>
        <v>0</v>
      </c>
      <c r="W916" s="6">
        <f t="shared" si="103"/>
        <v>0</v>
      </c>
    </row>
    <row r="917" spans="1:23" ht="18" customHeight="1" x14ac:dyDescent="0.25">
      <c r="A917" s="94">
        <f t="shared" si="104"/>
        <v>0</v>
      </c>
      <c r="B917" s="94">
        <f>DATA!B918</f>
        <v>0</v>
      </c>
      <c r="C917" s="95">
        <f>DATA!C918</f>
        <v>0</v>
      </c>
      <c r="D917" s="95">
        <f>DATA!D918</f>
        <v>0</v>
      </c>
      <c r="E917" s="98"/>
      <c r="F917" s="98"/>
      <c r="G917" s="98"/>
      <c r="H917" s="98"/>
      <c r="I917" s="99"/>
      <c r="J917" s="96" t="str">
        <f t="shared" si="98"/>
        <v/>
      </c>
      <c r="K917" s="97" t="str">
        <f t="shared" si="101"/>
        <v/>
      </c>
      <c r="L917" s="100"/>
      <c r="M917" s="100"/>
      <c r="N917" s="100"/>
      <c r="O917" s="100"/>
      <c r="P917" s="100"/>
      <c r="Q917" s="100"/>
      <c r="R917" s="6">
        <f>IFERROR(IF(A917&gt;=1,VLOOKUP(E917,HOME!$AG$2:$AH$13,2,0),0),0)</f>
        <v>0</v>
      </c>
      <c r="S917" s="6">
        <f>IFERROR(IF(A917&gt;=1,VLOOKUP(F917,HOME!$AE$2:$AF$4,2,0),0),0)</f>
        <v>0</v>
      </c>
      <c r="T917" s="6">
        <f t="shared" si="99"/>
        <v>0</v>
      </c>
      <c r="U917" s="6">
        <f t="shared" si="102"/>
        <v>0</v>
      </c>
      <c r="V917" s="6">
        <f t="shared" si="100"/>
        <v>0</v>
      </c>
      <c r="W917" s="6">
        <f t="shared" si="103"/>
        <v>0</v>
      </c>
    </row>
    <row r="918" spans="1:23" ht="18" customHeight="1" x14ac:dyDescent="0.25">
      <c r="A918" s="94">
        <f t="shared" si="104"/>
        <v>0</v>
      </c>
      <c r="B918" s="94">
        <f>DATA!B919</f>
        <v>0</v>
      </c>
      <c r="C918" s="95">
        <f>DATA!C919</f>
        <v>0</v>
      </c>
      <c r="D918" s="95">
        <f>DATA!D919</f>
        <v>0</v>
      </c>
      <c r="E918" s="98"/>
      <c r="F918" s="98"/>
      <c r="G918" s="98"/>
      <c r="H918" s="98"/>
      <c r="I918" s="99"/>
      <c r="J918" s="96" t="str">
        <f t="shared" si="98"/>
        <v/>
      </c>
      <c r="K918" s="97" t="str">
        <f t="shared" si="101"/>
        <v/>
      </c>
      <c r="L918" s="100"/>
      <c r="M918" s="100"/>
      <c r="N918" s="100"/>
      <c r="O918" s="100"/>
      <c r="P918" s="100"/>
      <c r="Q918" s="100"/>
      <c r="R918" s="6">
        <f>IFERROR(IF(A918&gt;=1,VLOOKUP(E918,HOME!$AG$2:$AH$13,2,0),0),0)</f>
        <v>0</v>
      </c>
      <c r="S918" s="6">
        <f>IFERROR(IF(A918&gt;=1,VLOOKUP(F918,HOME!$AE$2:$AF$4,2,0),0),0)</f>
        <v>0</v>
      </c>
      <c r="T918" s="6">
        <f t="shared" si="99"/>
        <v>0</v>
      </c>
      <c r="U918" s="6">
        <f t="shared" si="102"/>
        <v>0</v>
      </c>
      <c r="V918" s="6">
        <f t="shared" si="100"/>
        <v>0</v>
      </c>
      <c r="W918" s="6">
        <f t="shared" si="103"/>
        <v>0</v>
      </c>
    </row>
    <row r="919" spans="1:23" ht="18" customHeight="1" x14ac:dyDescent="0.25">
      <c r="A919" s="94">
        <f t="shared" si="104"/>
        <v>0</v>
      </c>
      <c r="B919" s="94">
        <f>DATA!B920</f>
        <v>0</v>
      </c>
      <c r="C919" s="95">
        <f>DATA!C920</f>
        <v>0</v>
      </c>
      <c r="D919" s="95">
        <f>DATA!D920</f>
        <v>0</v>
      </c>
      <c r="E919" s="98"/>
      <c r="F919" s="98"/>
      <c r="G919" s="98"/>
      <c r="H919" s="98"/>
      <c r="I919" s="99"/>
      <c r="J919" s="96" t="str">
        <f t="shared" si="98"/>
        <v/>
      </c>
      <c r="K919" s="97" t="str">
        <f t="shared" si="101"/>
        <v/>
      </c>
      <c r="L919" s="100"/>
      <c r="M919" s="100"/>
      <c r="N919" s="100"/>
      <c r="O919" s="100"/>
      <c r="P919" s="100"/>
      <c r="Q919" s="100"/>
      <c r="R919" s="6">
        <f>IFERROR(IF(A919&gt;=1,VLOOKUP(E919,HOME!$AG$2:$AH$13,2,0),0),0)</f>
        <v>0</v>
      </c>
      <c r="S919" s="6">
        <f>IFERROR(IF(A919&gt;=1,VLOOKUP(F919,HOME!$AE$2:$AF$4,2,0),0),0)</f>
        <v>0</v>
      </c>
      <c r="T919" s="6">
        <f t="shared" si="99"/>
        <v>0</v>
      </c>
      <c r="U919" s="6">
        <f t="shared" si="102"/>
        <v>0</v>
      </c>
      <c r="V919" s="6">
        <f t="shared" si="100"/>
        <v>0</v>
      </c>
      <c r="W919" s="6">
        <f t="shared" si="103"/>
        <v>0</v>
      </c>
    </row>
    <row r="920" spans="1:23" ht="18" customHeight="1" x14ac:dyDescent="0.25">
      <c r="A920" s="94">
        <f t="shared" si="104"/>
        <v>0</v>
      </c>
      <c r="B920" s="94">
        <f>DATA!B921</f>
        <v>0</v>
      </c>
      <c r="C920" s="95">
        <f>DATA!C921</f>
        <v>0</v>
      </c>
      <c r="D920" s="95">
        <f>DATA!D921</f>
        <v>0</v>
      </c>
      <c r="E920" s="98"/>
      <c r="F920" s="98"/>
      <c r="G920" s="98"/>
      <c r="H920" s="98"/>
      <c r="I920" s="99"/>
      <c r="J920" s="96" t="str">
        <f t="shared" si="98"/>
        <v/>
      </c>
      <c r="K920" s="97" t="str">
        <f t="shared" si="101"/>
        <v/>
      </c>
      <c r="L920" s="100"/>
      <c r="M920" s="100"/>
      <c r="N920" s="100"/>
      <c r="O920" s="100"/>
      <c r="P920" s="100"/>
      <c r="Q920" s="100"/>
      <c r="R920" s="6">
        <f>IFERROR(IF(A920&gt;=1,VLOOKUP(E920,HOME!$AG$2:$AH$13,2,0),0),0)</f>
        <v>0</v>
      </c>
      <c r="S920" s="6">
        <f>IFERROR(IF(A920&gt;=1,VLOOKUP(F920,HOME!$AE$2:$AF$4,2,0),0),0)</f>
        <v>0</v>
      </c>
      <c r="T920" s="6">
        <f t="shared" si="99"/>
        <v>0</v>
      </c>
      <c r="U920" s="6">
        <f t="shared" si="102"/>
        <v>0</v>
      </c>
      <c r="V920" s="6">
        <f t="shared" si="100"/>
        <v>0</v>
      </c>
      <c r="W920" s="6">
        <f t="shared" si="103"/>
        <v>0</v>
      </c>
    </row>
    <row r="921" spans="1:23" ht="18" customHeight="1" x14ac:dyDescent="0.25">
      <c r="A921" s="94">
        <f t="shared" si="104"/>
        <v>0</v>
      </c>
      <c r="B921" s="94">
        <f>DATA!B922</f>
        <v>0</v>
      </c>
      <c r="C921" s="95">
        <f>DATA!C922</f>
        <v>0</v>
      </c>
      <c r="D921" s="95">
        <f>DATA!D922</f>
        <v>0</v>
      </c>
      <c r="E921" s="98"/>
      <c r="F921" s="98"/>
      <c r="G921" s="98"/>
      <c r="H921" s="98"/>
      <c r="I921" s="99"/>
      <c r="J921" s="96" t="str">
        <f t="shared" si="98"/>
        <v/>
      </c>
      <c r="K921" s="97" t="str">
        <f t="shared" si="101"/>
        <v/>
      </c>
      <c r="L921" s="100"/>
      <c r="M921" s="100"/>
      <c r="N921" s="100"/>
      <c r="O921" s="100"/>
      <c r="P921" s="100"/>
      <c r="Q921" s="100"/>
      <c r="R921" s="6">
        <f>IFERROR(IF(A921&gt;=1,VLOOKUP(E921,HOME!$AG$2:$AH$13,2,0),0),0)</f>
        <v>0</v>
      </c>
      <c r="S921" s="6">
        <f>IFERROR(IF(A921&gt;=1,VLOOKUP(F921,HOME!$AE$2:$AF$4,2,0),0),0)</f>
        <v>0</v>
      </c>
      <c r="T921" s="6">
        <f t="shared" si="99"/>
        <v>0</v>
      </c>
      <c r="U921" s="6">
        <f t="shared" si="102"/>
        <v>0</v>
      </c>
      <c r="V921" s="6">
        <f t="shared" si="100"/>
        <v>0</v>
      </c>
      <c r="W921" s="6">
        <f t="shared" si="103"/>
        <v>0</v>
      </c>
    </row>
    <row r="922" spans="1:23" ht="18" customHeight="1" x14ac:dyDescent="0.25">
      <c r="A922" s="94">
        <f t="shared" si="104"/>
        <v>0</v>
      </c>
      <c r="B922" s="94">
        <f>DATA!B923</f>
        <v>0</v>
      </c>
      <c r="C922" s="95">
        <f>DATA!C923</f>
        <v>0</v>
      </c>
      <c r="D922" s="95">
        <f>DATA!D923</f>
        <v>0</v>
      </c>
      <c r="E922" s="98"/>
      <c r="F922" s="98"/>
      <c r="G922" s="98"/>
      <c r="H922" s="98"/>
      <c r="I922" s="99"/>
      <c r="J922" s="96" t="str">
        <f t="shared" si="98"/>
        <v/>
      </c>
      <c r="K922" s="97" t="str">
        <f t="shared" si="101"/>
        <v/>
      </c>
      <c r="L922" s="100"/>
      <c r="M922" s="100"/>
      <c r="N922" s="100"/>
      <c r="O922" s="100"/>
      <c r="P922" s="100"/>
      <c r="Q922" s="100"/>
      <c r="R922" s="6">
        <f>IFERROR(IF(A922&gt;=1,VLOOKUP(E922,HOME!$AG$2:$AH$13,2,0),0),0)</f>
        <v>0</v>
      </c>
      <c r="S922" s="6">
        <f>IFERROR(IF(A922&gt;=1,VLOOKUP(F922,HOME!$AE$2:$AF$4,2,0),0),0)</f>
        <v>0</v>
      </c>
      <c r="T922" s="6">
        <f t="shared" si="99"/>
        <v>0</v>
      </c>
      <c r="U922" s="6">
        <f t="shared" si="102"/>
        <v>0</v>
      </c>
      <c r="V922" s="6">
        <f t="shared" si="100"/>
        <v>0</v>
      </c>
      <c r="W922" s="6">
        <f t="shared" si="103"/>
        <v>0</v>
      </c>
    </row>
    <row r="923" spans="1:23" ht="18" customHeight="1" x14ac:dyDescent="0.25">
      <c r="A923" s="94">
        <f t="shared" si="104"/>
        <v>0</v>
      </c>
      <c r="B923" s="94">
        <f>DATA!B924</f>
        <v>0</v>
      </c>
      <c r="C923" s="95">
        <f>DATA!C924</f>
        <v>0</v>
      </c>
      <c r="D923" s="95">
        <f>DATA!D924</f>
        <v>0</v>
      </c>
      <c r="E923" s="98"/>
      <c r="F923" s="98"/>
      <c r="G923" s="98"/>
      <c r="H923" s="98"/>
      <c r="I923" s="99"/>
      <c r="J923" s="96" t="str">
        <f t="shared" si="98"/>
        <v/>
      </c>
      <c r="K923" s="97" t="str">
        <f t="shared" si="101"/>
        <v/>
      </c>
      <c r="L923" s="100"/>
      <c r="M923" s="100"/>
      <c r="N923" s="100"/>
      <c r="O923" s="100"/>
      <c r="P923" s="100"/>
      <c r="Q923" s="100"/>
      <c r="R923" s="6">
        <f>IFERROR(IF(A923&gt;=1,VLOOKUP(E923,HOME!$AG$2:$AH$13,2,0),0),0)</f>
        <v>0</v>
      </c>
      <c r="S923" s="6">
        <f>IFERROR(IF(A923&gt;=1,VLOOKUP(F923,HOME!$AE$2:$AF$4,2,0),0),0)</f>
        <v>0</v>
      </c>
      <c r="T923" s="6">
        <f t="shared" si="99"/>
        <v>0</v>
      </c>
      <c r="U923" s="6">
        <f t="shared" si="102"/>
        <v>0</v>
      </c>
      <c r="V923" s="6">
        <f t="shared" si="100"/>
        <v>0</v>
      </c>
      <c r="W923" s="6">
        <f t="shared" si="103"/>
        <v>0</v>
      </c>
    </row>
    <row r="924" spans="1:23" ht="18" customHeight="1" x14ac:dyDescent="0.25">
      <c r="A924" s="94">
        <f t="shared" si="104"/>
        <v>0</v>
      </c>
      <c r="B924" s="94">
        <f>DATA!B925</f>
        <v>0</v>
      </c>
      <c r="C924" s="95">
        <f>DATA!C925</f>
        <v>0</v>
      </c>
      <c r="D924" s="95">
        <f>DATA!D925</f>
        <v>0</v>
      </c>
      <c r="E924" s="98"/>
      <c r="F924" s="98"/>
      <c r="G924" s="98"/>
      <c r="H924" s="98"/>
      <c r="I924" s="99"/>
      <c r="J924" s="96" t="str">
        <f t="shared" si="98"/>
        <v/>
      </c>
      <c r="K924" s="97" t="str">
        <f t="shared" si="101"/>
        <v/>
      </c>
      <c r="L924" s="100"/>
      <c r="M924" s="100"/>
      <c r="N924" s="100"/>
      <c r="O924" s="100"/>
      <c r="P924" s="100"/>
      <c r="Q924" s="100"/>
      <c r="R924" s="6">
        <f>IFERROR(IF(A924&gt;=1,VLOOKUP(E924,HOME!$AG$2:$AH$13,2,0),0),0)</f>
        <v>0</v>
      </c>
      <c r="S924" s="6">
        <f>IFERROR(IF(A924&gt;=1,VLOOKUP(F924,HOME!$AE$2:$AF$4,2,0),0),0)</f>
        <v>0</v>
      </c>
      <c r="T924" s="6">
        <f t="shared" si="99"/>
        <v>0</v>
      </c>
      <c r="U924" s="6">
        <f t="shared" si="102"/>
        <v>0</v>
      </c>
      <c r="V924" s="6">
        <f t="shared" si="100"/>
        <v>0</v>
      </c>
      <c r="W924" s="6">
        <f t="shared" si="103"/>
        <v>0</v>
      </c>
    </row>
    <row r="925" spans="1:23" ht="18" customHeight="1" x14ac:dyDescent="0.25">
      <c r="A925" s="94">
        <f t="shared" si="104"/>
        <v>0</v>
      </c>
      <c r="B925" s="94">
        <f>DATA!B926</f>
        <v>0</v>
      </c>
      <c r="C925" s="95">
        <f>DATA!C926</f>
        <v>0</v>
      </c>
      <c r="D925" s="95">
        <f>DATA!D926</f>
        <v>0</v>
      </c>
      <c r="E925" s="98"/>
      <c r="F925" s="98"/>
      <c r="G925" s="98"/>
      <c r="H925" s="98"/>
      <c r="I925" s="99"/>
      <c r="J925" s="96" t="str">
        <f t="shared" si="98"/>
        <v/>
      </c>
      <c r="K925" s="97" t="str">
        <f t="shared" si="101"/>
        <v/>
      </c>
      <c r="L925" s="100"/>
      <c r="M925" s="100"/>
      <c r="N925" s="100"/>
      <c r="O925" s="100"/>
      <c r="P925" s="100"/>
      <c r="Q925" s="100"/>
      <c r="R925" s="6">
        <f>IFERROR(IF(A925&gt;=1,VLOOKUP(E925,HOME!$AG$2:$AH$13,2,0),0),0)</f>
        <v>0</v>
      </c>
      <c r="S925" s="6">
        <f>IFERROR(IF(A925&gt;=1,VLOOKUP(F925,HOME!$AE$2:$AF$4,2,0),0),0)</f>
        <v>0</v>
      </c>
      <c r="T925" s="6">
        <f t="shared" si="99"/>
        <v>0</v>
      </c>
      <c r="U925" s="6">
        <f t="shared" si="102"/>
        <v>0</v>
      </c>
      <c r="V925" s="6">
        <f t="shared" si="100"/>
        <v>0</v>
      </c>
      <c r="W925" s="6">
        <f t="shared" si="103"/>
        <v>0</v>
      </c>
    </row>
    <row r="926" spans="1:23" ht="18" customHeight="1" x14ac:dyDescent="0.25">
      <c r="A926" s="94">
        <f t="shared" si="104"/>
        <v>0</v>
      </c>
      <c r="B926" s="94">
        <f>DATA!B927</f>
        <v>0</v>
      </c>
      <c r="C926" s="95">
        <f>DATA!C927</f>
        <v>0</v>
      </c>
      <c r="D926" s="95">
        <f>DATA!D927</f>
        <v>0</v>
      </c>
      <c r="E926" s="98"/>
      <c r="F926" s="98"/>
      <c r="G926" s="98"/>
      <c r="H926" s="98"/>
      <c r="I926" s="99"/>
      <c r="J926" s="96" t="str">
        <f t="shared" si="98"/>
        <v/>
      </c>
      <c r="K926" s="97" t="str">
        <f t="shared" si="101"/>
        <v/>
      </c>
      <c r="L926" s="100"/>
      <c r="M926" s="100"/>
      <c r="N926" s="100"/>
      <c r="O926" s="100"/>
      <c r="P926" s="100"/>
      <c r="Q926" s="100"/>
      <c r="R926" s="6">
        <f>IFERROR(IF(A926&gt;=1,VLOOKUP(E926,HOME!$AG$2:$AH$13,2,0),0),0)</f>
        <v>0</v>
      </c>
      <c r="S926" s="6">
        <f>IFERROR(IF(A926&gt;=1,VLOOKUP(F926,HOME!$AE$2:$AF$4,2,0),0),0)</f>
        <v>0</v>
      </c>
      <c r="T926" s="6">
        <f t="shared" si="99"/>
        <v>0</v>
      </c>
      <c r="U926" s="6">
        <f t="shared" si="102"/>
        <v>0</v>
      </c>
      <c r="V926" s="6">
        <f t="shared" si="100"/>
        <v>0</v>
      </c>
      <c r="W926" s="6">
        <f t="shared" si="103"/>
        <v>0</v>
      </c>
    </row>
    <row r="927" spans="1:23" ht="18" customHeight="1" x14ac:dyDescent="0.25">
      <c r="A927" s="94">
        <f t="shared" si="104"/>
        <v>0</v>
      </c>
      <c r="B927" s="94">
        <f>DATA!B928</f>
        <v>0</v>
      </c>
      <c r="C927" s="95">
        <f>DATA!C928</f>
        <v>0</v>
      </c>
      <c r="D927" s="95">
        <f>DATA!D928</f>
        <v>0</v>
      </c>
      <c r="E927" s="98"/>
      <c r="F927" s="98"/>
      <c r="G927" s="98"/>
      <c r="H927" s="98"/>
      <c r="I927" s="99"/>
      <c r="J927" s="96" t="str">
        <f t="shared" si="98"/>
        <v/>
      </c>
      <c r="K927" s="97" t="str">
        <f t="shared" si="101"/>
        <v/>
      </c>
      <c r="L927" s="100"/>
      <c r="M927" s="100"/>
      <c r="N927" s="100"/>
      <c r="O927" s="100"/>
      <c r="P927" s="100"/>
      <c r="Q927" s="100"/>
      <c r="R927" s="6">
        <f>IFERROR(IF(A927&gt;=1,VLOOKUP(E927,HOME!$AG$2:$AH$13,2,0),0),0)</f>
        <v>0</v>
      </c>
      <c r="S927" s="6">
        <f>IFERROR(IF(A927&gt;=1,VLOOKUP(F927,HOME!$AE$2:$AF$4,2,0),0),0)</f>
        <v>0</v>
      </c>
      <c r="T927" s="6">
        <f t="shared" si="99"/>
        <v>0</v>
      </c>
      <c r="U927" s="6">
        <f t="shared" si="102"/>
        <v>0</v>
      </c>
      <c r="V927" s="6">
        <f t="shared" si="100"/>
        <v>0</v>
      </c>
      <c r="W927" s="6">
        <f t="shared" si="103"/>
        <v>0</v>
      </c>
    </row>
    <row r="928" spans="1:23" ht="18" customHeight="1" x14ac:dyDescent="0.25">
      <c r="A928" s="94">
        <f t="shared" si="104"/>
        <v>0</v>
      </c>
      <c r="B928" s="94">
        <f>DATA!B929</f>
        <v>0</v>
      </c>
      <c r="C928" s="95">
        <f>DATA!C929</f>
        <v>0</v>
      </c>
      <c r="D928" s="95">
        <f>DATA!D929</f>
        <v>0</v>
      </c>
      <c r="E928" s="98"/>
      <c r="F928" s="98"/>
      <c r="G928" s="98"/>
      <c r="H928" s="98"/>
      <c r="I928" s="99"/>
      <c r="J928" s="96" t="str">
        <f t="shared" si="98"/>
        <v/>
      </c>
      <c r="K928" s="97" t="str">
        <f t="shared" si="101"/>
        <v/>
      </c>
      <c r="L928" s="100"/>
      <c r="M928" s="100"/>
      <c r="N928" s="100"/>
      <c r="O928" s="100"/>
      <c r="P928" s="100"/>
      <c r="Q928" s="100"/>
      <c r="R928" s="6">
        <f>IFERROR(IF(A928&gt;=1,VLOOKUP(E928,HOME!$AG$2:$AH$13,2,0),0),0)</f>
        <v>0</v>
      </c>
      <c r="S928" s="6">
        <f>IFERROR(IF(A928&gt;=1,VLOOKUP(F928,HOME!$AE$2:$AF$4,2,0),0),0)</f>
        <v>0</v>
      </c>
      <c r="T928" s="6">
        <f t="shared" si="99"/>
        <v>0</v>
      </c>
      <c r="U928" s="6">
        <f t="shared" si="102"/>
        <v>0</v>
      </c>
      <c r="V928" s="6">
        <f t="shared" si="100"/>
        <v>0</v>
      </c>
      <c r="W928" s="6">
        <f t="shared" si="103"/>
        <v>0</v>
      </c>
    </row>
    <row r="929" spans="1:23" ht="18" customHeight="1" x14ac:dyDescent="0.25">
      <c r="A929" s="94">
        <f t="shared" si="104"/>
        <v>0</v>
      </c>
      <c r="B929" s="94">
        <f>DATA!B930</f>
        <v>0</v>
      </c>
      <c r="C929" s="95">
        <f>DATA!C930</f>
        <v>0</v>
      </c>
      <c r="D929" s="95">
        <f>DATA!D930</f>
        <v>0</v>
      </c>
      <c r="E929" s="98"/>
      <c r="F929" s="98"/>
      <c r="G929" s="98"/>
      <c r="H929" s="98"/>
      <c r="I929" s="99"/>
      <c r="J929" s="96" t="str">
        <f t="shared" si="98"/>
        <v/>
      </c>
      <c r="K929" s="97" t="str">
        <f t="shared" si="101"/>
        <v/>
      </c>
      <c r="L929" s="100"/>
      <c r="M929" s="100"/>
      <c r="N929" s="100"/>
      <c r="O929" s="100"/>
      <c r="P929" s="100"/>
      <c r="Q929" s="100"/>
      <c r="R929" s="6">
        <f>IFERROR(IF(A929&gt;=1,VLOOKUP(E929,HOME!$AG$2:$AH$13,2,0),0),0)</f>
        <v>0</v>
      </c>
      <c r="S929" s="6">
        <f>IFERROR(IF(A929&gt;=1,VLOOKUP(F929,HOME!$AE$2:$AF$4,2,0),0),0)</f>
        <v>0</v>
      </c>
      <c r="T929" s="6">
        <f t="shared" si="99"/>
        <v>0</v>
      </c>
      <c r="U929" s="6">
        <f t="shared" si="102"/>
        <v>0</v>
      </c>
      <c r="V929" s="6">
        <f t="shared" si="100"/>
        <v>0</v>
      </c>
      <c r="W929" s="6">
        <f t="shared" si="103"/>
        <v>0</v>
      </c>
    </row>
    <row r="930" spans="1:23" ht="18" customHeight="1" x14ac:dyDescent="0.25">
      <c r="A930" s="94">
        <f t="shared" si="104"/>
        <v>0</v>
      </c>
      <c r="B930" s="94">
        <f>DATA!B931</f>
        <v>0</v>
      </c>
      <c r="C930" s="95">
        <f>DATA!C931</f>
        <v>0</v>
      </c>
      <c r="D930" s="95">
        <f>DATA!D931</f>
        <v>0</v>
      </c>
      <c r="E930" s="98"/>
      <c r="F930" s="98"/>
      <c r="G930" s="98"/>
      <c r="H930" s="98"/>
      <c r="I930" s="99"/>
      <c r="J930" s="96" t="str">
        <f t="shared" si="98"/>
        <v/>
      </c>
      <c r="K930" s="97" t="str">
        <f t="shared" si="101"/>
        <v/>
      </c>
      <c r="L930" s="100"/>
      <c r="M930" s="100"/>
      <c r="N930" s="100"/>
      <c r="O930" s="100"/>
      <c r="P930" s="100"/>
      <c r="Q930" s="100"/>
      <c r="R930" s="6">
        <f>IFERROR(IF(A930&gt;=1,VLOOKUP(E930,HOME!$AG$2:$AH$13,2,0),0),0)</f>
        <v>0</v>
      </c>
      <c r="S930" s="6">
        <f>IFERROR(IF(A930&gt;=1,VLOOKUP(F930,HOME!$AE$2:$AF$4,2,0),0),0)</f>
        <v>0</v>
      </c>
      <c r="T930" s="6">
        <f t="shared" si="99"/>
        <v>0</v>
      </c>
      <c r="U930" s="6">
        <f t="shared" si="102"/>
        <v>0</v>
      </c>
      <c r="V930" s="6">
        <f t="shared" si="100"/>
        <v>0</v>
      </c>
      <c r="W930" s="6">
        <f t="shared" si="103"/>
        <v>0</v>
      </c>
    </row>
    <row r="931" spans="1:23" ht="18" customHeight="1" x14ac:dyDescent="0.25">
      <c r="A931" s="94">
        <f t="shared" si="104"/>
        <v>0</v>
      </c>
      <c r="B931" s="94">
        <f>DATA!B932</f>
        <v>0</v>
      </c>
      <c r="C931" s="95">
        <f>DATA!C932</f>
        <v>0</v>
      </c>
      <c r="D931" s="95">
        <f>DATA!D932</f>
        <v>0</v>
      </c>
      <c r="E931" s="98"/>
      <c r="F931" s="98"/>
      <c r="G931" s="98"/>
      <c r="H931" s="98"/>
      <c r="I931" s="99"/>
      <c r="J931" s="96" t="str">
        <f t="shared" si="98"/>
        <v/>
      </c>
      <c r="K931" s="97" t="str">
        <f t="shared" si="101"/>
        <v/>
      </c>
      <c r="L931" s="100"/>
      <c r="M931" s="100"/>
      <c r="N931" s="100"/>
      <c r="O931" s="100"/>
      <c r="P931" s="100"/>
      <c r="Q931" s="100"/>
      <c r="R931" s="6">
        <f>IFERROR(IF(A931&gt;=1,VLOOKUP(E931,HOME!$AG$2:$AH$13,2,0),0),0)</f>
        <v>0</v>
      </c>
      <c r="S931" s="6">
        <f>IFERROR(IF(A931&gt;=1,VLOOKUP(F931,HOME!$AE$2:$AF$4,2,0),0),0)</f>
        <v>0</v>
      </c>
      <c r="T931" s="6">
        <f t="shared" si="99"/>
        <v>0</v>
      </c>
      <c r="U931" s="6">
        <f t="shared" si="102"/>
        <v>0</v>
      </c>
      <c r="V931" s="6">
        <f t="shared" si="100"/>
        <v>0</v>
      </c>
      <c r="W931" s="6">
        <f t="shared" si="103"/>
        <v>0</v>
      </c>
    </row>
    <row r="932" spans="1:23" ht="18" customHeight="1" x14ac:dyDescent="0.25">
      <c r="A932" s="94">
        <f t="shared" si="104"/>
        <v>0</v>
      </c>
      <c r="B932" s="94">
        <f>DATA!B933</f>
        <v>0</v>
      </c>
      <c r="C932" s="95">
        <f>DATA!C933</f>
        <v>0</v>
      </c>
      <c r="D932" s="95">
        <f>DATA!D933</f>
        <v>0</v>
      </c>
      <c r="E932" s="98"/>
      <c r="F932" s="98"/>
      <c r="G932" s="98"/>
      <c r="H932" s="98"/>
      <c r="I932" s="99"/>
      <c r="J932" s="96" t="str">
        <f t="shared" si="98"/>
        <v/>
      </c>
      <c r="K932" s="97" t="str">
        <f t="shared" si="101"/>
        <v/>
      </c>
      <c r="L932" s="100"/>
      <c r="M932" s="100"/>
      <c r="N932" s="100"/>
      <c r="O932" s="100"/>
      <c r="P932" s="100"/>
      <c r="Q932" s="100"/>
      <c r="R932" s="6">
        <f>IFERROR(IF(A932&gt;=1,VLOOKUP(E932,HOME!$AG$2:$AH$13,2,0),0),0)</f>
        <v>0</v>
      </c>
      <c r="S932" s="6">
        <f>IFERROR(IF(A932&gt;=1,VLOOKUP(F932,HOME!$AE$2:$AF$4,2,0),0),0)</f>
        <v>0</v>
      </c>
      <c r="T932" s="6">
        <f t="shared" si="99"/>
        <v>0</v>
      </c>
      <c r="U932" s="6">
        <f t="shared" si="102"/>
        <v>0</v>
      </c>
      <c r="V932" s="6">
        <f t="shared" si="100"/>
        <v>0</v>
      </c>
      <c r="W932" s="6">
        <f t="shared" si="103"/>
        <v>0</v>
      </c>
    </row>
    <row r="933" spans="1:23" ht="18" customHeight="1" x14ac:dyDescent="0.25">
      <c r="A933" s="94">
        <f t="shared" si="104"/>
        <v>0</v>
      </c>
      <c r="B933" s="94">
        <f>DATA!B934</f>
        <v>0</v>
      </c>
      <c r="C933" s="95">
        <f>DATA!C934</f>
        <v>0</v>
      </c>
      <c r="D933" s="95">
        <f>DATA!D934</f>
        <v>0</v>
      </c>
      <c r="E933" s="98"/>
      <c r="F933" s="98"/>
      <c r="G933" s="98"/>
      <c r="H933" s="98"/>
      <c r="I933" s="99"/>
      <c r="J933" s="96" t="str">
        <f t="shared" si="98"/>
        <v/>
      </c>
      <c r="K933" s="97" t="str">
        <f t="shared" si="101"/>
        <v/>
      </c>
      <c r="L933" s="100"/>
      <c r="M933" s="100"/>
      <c r="N933" s="100"/>
      <c r="O933" s="100"/>
      <c r="P933" s="100"/>
      <c r="Q933" s="100"/>
      <c r="R933" s="6">
        <f>IFERROR(IF(A933&gt;=1,VLOOKUP(E933,HOME!$AG$2:$AH$13,2,0),0),0)</f>
        <v>0</v>
      </c>
      <c r="S933" s="6">
        <f>IFERROR(IF(A933&gt;=1,VLOOKUP(F933,HOME!$AE$2:$AF$4,2,0),0),0)</f>
        <v>0</v>
      </c>
      <c r="T933" s="6">
        <f t="shared" si="99"/>
        <v>0</v>
      </c>
      <c r="U933" s="6">
        <f t="shared" si="102"/>
        <v>0</v>
      </c>
      <c r="V933" s="6">
        <f t="shared" si="100"/>
        <v>0</v>
      </c>
      <c r="W933" s="6">
        <f t="shared" si="103"/>
        <v>0</v>
      </c>
    </row>
    <row r="934" spans="1:23" ht="18" customHeight="1" x14ac:dyDescent="0.25">
      <c r="A934" s="94">
        <f t="shared" si="104"/>
        <v>0</v>
      </c>
      <c r="B934" s="94">
        <f>DATA!B935</f>
        <v>0</v>
      </c>
      <c r="C934" s="95">
        <f>DATA!C935</f>
        <v>0</v>
      </c>
      <c r="D934" s="95">
        <f>DATA!D935</f>
        <v>0</v>
      </c>
      <c r="E934" s="98"/>
      <c r="F934" s="98"/>
      <c r="G934" s="98"/>
      <c r="H934" s="98"/>
      <c r="I934" s="99"/>
      <c r="J934" s="96" t="str">
        <f t="shared" si="98"/>
        <v/>
      </c>
      <c r="K934" s="97" t="str">
        <f t="shared" si="101"/>
        <v/>
      </c>
      <c r="L934" s="100"/>
      <c r="M934" s="100"/>
      <c r="N934" s="100"/>
      <c r="O934" s="100"/>
      <c r="P934" s="100"/>
      <c r="Q934" s="100"/>
      <c r="R934" s="6">
        <f>IFERROR(IF(A934&gt;=1,VLOOKUP(E934,HOME!$AG$2:$AH$13,2,0),0),0)</f>
        <v>0</v>
      </c>
      <c r="S934" s="6">
        <f>IFERROR(IF(A934&gt;=1,VLOOKUP(F934,HOME!$AE$2:$AF$4,2,0),0),0)</f>
        <v>0</v>
      </c>
      <c r="T934" s="6">
        <f t="shared" si="99"/>
        <v>0</v>
      </c>
      <c r="U934" s="6">
        <f t="shared" si="102"/>
        <v>0</v>
      </c>
      <c r="V934" s="6">
        <f t="shared" si="100"/>
        <v>0</v>
      </c>
      <c r="W934" s="6">
        <f t="shared" si="103"/>
        <v>0</v>
      </c>
    </row>
    <row r="935" spans="1:23" ht="18" customHeight="1" x14ac:dyDescent="0.25">
      <c r="A935" s="94">
        <f t="shared" si="104"/>
        <v>0</v>
      </c>
      <c r="B935" s="94">
        <f>DATA!B936</f>
        <v>0</v>
      </c>
      <c r="C935" s="95">
        <f>DATA!C936</f>
        <v>0</v>
      </c>
      <c r="D935" s="95">
        <f>DATA!D936</f>
        <v>0</v>
      </c>
      <c r="E935" s="98"/>
      <c r="F935" s="98"/>
      <c r="G935" s="98"/>
      <c r="H935" s="98"/>
      <c r="I935" s="99"/>
      <c r="J935" s="96" t="str">
        <f t="shared" si="98"/>
        <v/>
      </c>
      <c r="K935" s="97" t="str">
        <f t="shared" si="101"/>
        <v/>
      </c>
      <c r="L935" s="100"/>
      <c r="M935" s="100"/>
      <c r="N935" s="100"/>
      <c r="O935" s="100"/>
      <c r="P935" s="100"/>
      <c r="Q935" s="100"/>
      <c r="R935" s="6">
        <f>IFERROR(IF(A935&gt;=1,VLOOKUP(E935,HOME!$AG$2:$AH$13,2,0),0),0)</f>
        <v>0</v>
      </c>
      <c r="S935" s="6">
        <f>IFERROR(IF(A935&gt;=1,VLOOKUP(F935,HOME!$AE$2:$AF$4,2,0),0),0)</f>
        <v>0</v>
      </c>
      <c r="T935" s="6">
        <f t="shared" si="99"/>
        <v>0</v>
      </c>
      <c r="U935" s="6">
        <f t="shared" si="102"/>
        <v>0</v>
      </c>
      <c r="V935" s="6">
        <f t="shared" si="100"/>
        <v>0</v>
      </c>
      <c r="W935" s="6">
        <f t="shared" si="103"/>
        <v>0</v>
      </c>
    </row>
    <row r="936" spans="1:23" ht="18" customHeight="1" x14ac:dyDescent="0.25">
      <c r="A936" s="94">
        <f t="shared" si="104"/>
        <v>0</v>
      </c>
      <c r="B936" s="94">
        <f>DATA!B937</f>
        <v>0</v>
      </c>
      <c r="C936" s="95">
        <f>DATA!C937</f>
        <v>0</v>
      </c>
      <c r="D936" s="95">
        <f>DATA!D937</f>
        <v>0</v>
      </c>
      <c r="E936" s="98"/>
      <c r="F936" s="98"/>
      <c r="G936" s="98"/>
      <c r="H936" s="98"/>
      <c r="I936" s="99"/>
      <c r="J936" s="96" t="str">
        <f t="shared" si="98"/>
        <v/>
      </c>
      <c r="K936" s="97" t="str">
        <f t="shared" si="101"/>
        <v/>
      </c>
      <c r="L936" s="100"/>
      <c r="M936" s="100"/>
      <c r="N936" s="100"/>
      <c r="O936" s="100"/>
      <c r="P936" s="100"/>
      <c r="Q936" s="100"/>
      <c r="R936" s="6">
        <f>IFERROR(IF(A936&gt;=1,VLOOKUP(E936,HOME!$AG$2:$AH$13,2,0),0),0)</f>
        <v>0</v>
      </c>
      <c r="S936" s="6">
        <f>IFERROR(IF(A936&gt;=1,VLOOKUP(F936,HOME!$AE$2:$AF$4,2,0),0),0)</f>
        <v>0</v>
      </c>
      <c r="T936" s="6">
        <f t="shared" si="99"/>
        <v>0</v>
      </c>
      <c r="U936" s="6">
        <f t="shared" si="102"/>
        <v>0</v>
      </c>
      <c r="V936" s="6">
        <f t="shared" si="100"/>
        <v>0</v>
      </c>
      <c r="W936" s="6">
        <f t="shared" si="103"/>
        <v>0</v>
      </c>
    </row>
    <row r="937" spans="1:23" ht="18" customHeight="1" x14ac:dyDescent="0.25">
      <c r="A937" s="94">
        <f t="shared" si="104"/>
        <v>0</v>
      </c>
      <c r="B937" s="94">
        <f>DATA!B938</f>
        <v>0</v>
      </c>
      <c r="C937" s="95">
        <f>DATA!C938</f>
        <v>0</v>
      </c>
      <c r="D937" s="95">
        <f>DATA!D938</f>
        <v>0</v>
      </c>
      <c r="E937" s="98"/>
      <c r="F937" s="98"/>
      <c r="G937" s="98"/>
      <c r="H937" s="98"/>
      <c r="I937" s="99"/>
      <c r="J937" s="96" t="str">
        <f t="shared" si="98"/>
        <v/>
      </c>
      <c r="K937" s="97" t="str">
        <f t="shared" si="101"/>
        <v/>
      </c>
      <c r="L937" s="100"/>
      <c r="M937" s="100"/>
      <c r="N937" s="100"/>
      <c r="O937" s="100"/>
      <c r="P937" s="100"/>
      <c r="Q937" s="100"/>
      <c r="R937" s="6">
        <f>IFERROR(IF(A937&gt;=1,VLOOKUP(E937,HOME!$AG$2:$AH$13,2,0),0),0)</f>
        <v>0</v>
      </c>
      <c r="S937" s="6">
        <f>IFERROR(IF(A937&gt;=1,VLOOKUP(F937,HOME!$AE$2:$AF$4,2,0),0),0)</f>
        <v>0</v>
      </c>
      <c r="T937" s="6">
        <f t="shared" si="99"/>
        <v>0</v>
      </c>
      <c r="U937" s="6">
        <f t="shared" si="102"/>
        <v>0</v>
      </c>
      <c r="V937" s="6">
        <f t="shared" si="100"/>
        <v>0</v>
      </c>
      <c r="W937" s="6">
        <f t="shared" si="103"/>
        <v>0</v>
      </c>
    </row>
    <row r="938" spans="1:23" ht="18" customHeight="1" x14ac:dyDescent="0.25">
      <c r="A938" s="94">
        <f t="shared" si="104"/>
        <v>0</v>
      </c>
      <c r="B938" s="94">
        <f>DATA!B939</f>
        <v>0</v>
      </c>
      <c r="C938" s="95">
        <f>DATA!C939</f>
        <v>0</v>
      </c>
      <c r="D938" s="95">
        <f>DATA!D939</f>
        <v>0</v>
      </c>
      <c r="E938" s="98"/>
      <c r="F938" s="98"/>
      <c r="G938" s="98"/>
      <c r="H938" s="98"/>
      <c r="I938" s="99"/>
      <c r="J938" s="96" t="str">
        <f t="shared" si="98"/>
        <v/>
      </c>
      <c r="K938" s="97" t="str">
        <f t="shared" si="101"/>
        <v/>
      </c>
      <c r="L938" s="100"/>
      <c r="M938" s="100"/>
      <c r="N938" s="100"/>
      <c r="O938" s="100"/>
      <c r="P938" s="100"/>
      <c r="Q938" s="100"/>
      <c r="R938" s="6">
        <f>IFERROR(IF(A938&gt;=1,VLOOKUP(E938,HOME!$AG$2:$AH$13,2,0),0),0)</f>
        <v>0</v>
      </c>
      <c r="S938" s="6">
        <f>IFERROR(IF(A938&gt;=1,VLOOKUP(F938,HOME!$AE$2:$AF$4,2,0),0),0)</f>
        <v>0</v>
      </c>
      <c r="T938" s="6">
        <f t="shared" si="99"/>
        <v>0</v>
      </c>
      <c r="U938" s="6">
        <f t="shared" si="102"/>
        <v>0</v>
      </c>
      <c r="V938" s="6">
        <f t="shared" si="100"/>
        <v>0</v>
      </c>
      <c r="W938" s="6">
        <f t="shared" si="103"/>
        <v>0</v>
      </c>
    </row>
    <row r="939" spans="1:23" ht="18" customHeight="1" x14ac:dyDescent="0.25">
      <c r="A939" s="94">
        <f t="shared" si="104"/>
        <v>0</v>
      </c>
      <c r="B939" s="94">
        <f>DATA!B940</f>
        <v>0</v>
      </c>
      <c r="C939" s="95">
        <f>DATA!C940</f>
        <v>0</v>
      </c>
      <c r="D939" s="95">
        <f>DATA!D940</f>
        <v>0</v>
      </c>
      <c r="E939" s="98"/>
      <c r="F939" s="98"/>
      <c r="G939" s="98"/>
      <c r="H939" s="98"/>
      <c r="I939" s="99"/>
      <c r="J939" s="96" t="str">
        <f t="shared" si="98"/>
        <v/>
      </c>
      <c r="K939" s="97" t="str">
        <f t="shared" si="101"/>
        <v/>
      </c>
      <c r="L939" s="100"/>
      <c r="M939" s="100"/>
      <c r="N939" s="100"/>
      <c r="O939" s="100"/>
      <c r="P939" s="100"/>
      <c r="Q939" s="100"/>
      <c r="R939" s="6">
        <f>IFERROR(IF(A939&gt;=1,VLOOKUP(E939,HOME!$AG$2:$AH$13,2,0),0),0)</f>
        <v>0</v>
      </c>
      <c r="S939" s="6">
        <f>IFERROR(IF(A939&gt;=1,VLOOKUP(F939,HOME!$AE$2:$AF$4,2,0),0),0)</f>
        <v>0</v>
      </c>
      <c r="T939" s="6">
        <f t="shared" si="99"/>
        <v>0</v>
      </c>
      <c r="U939" s="6">
        <f t="shared" si="102"/>
        <v>0</v>
      </c>
      <c r="V939" s="6">
        <f t="shared" si="100"/>
        <v>0</v>
      </c>
      <c r="W939" s="6">
        <f t="shared" si="103"/>
        <v>0</v>
      </c>
    </row>
    <row r="940" spans="1:23" ht="18" customHeight="1" x14ac:dyDescent="0.25">
      <c r="A940" s="94">
        <f t="shared" si="104"/>
        <v>0</v>
      </c>
      <c r="B940" s="94">
        <f>DATA!B941</f>
        <v>0</v>
      </c>
      <c r="C940" s="95">
        <f>DATA!C941</f>
        <v>0</v>
      </c>
      <c r="D940" s="95">
        <f>DATA!D941</f>
        <v>0</v>
      </c>
      <c r="E940" s="98"/>
      <c r="F940" s="98"/>
      <c r="G940" s="98"/>
      <c r="H940" s="98"/>
      <c r="I940" s="99"/>
      <c r="J940" s="96" t="str">
        <f t="shared" si="98"/>
        <v/>
      </c>
      <c r="K940" s="97" t="str">
        <f t="shared" si="101"/>
        <v/>
      </c>
      <c r="L940" s="100"/>
      <c r="M940" s="100"/>
      <c r="N940" s="100"/>
      <c r="O940" s="100"/>
      <c r="P940" s="100"/>
      <c r="Q940" s="100"/>
      <c r="R940" s="6">
        <f>IFERROR(IF(A940&gt;=1,VLOOKUP(E940,HOME!$AG$2:$AH$13,2,0),0),0)</f>
        <v>0</v>
      </c>
      <c r="S940" s="6">
        <f>IFERROR(IF(A940&gt;=1,VLOOKUP(F940,HOME!$AE$2:$AF$4,2,0),0),0)</f>
        <v>0</v>
      </c>
      <c r="T940" s="6">
        <f t="shared" si="99"/>
        <v>0</v>
      </c>
      <c r="U940" s="6">
        <f t="shared" si="102"/>
        <v>0</v>
      </c>
      <c r="V940" s="6">
        <f t="shared" si="100"/>
        <v>0</v>
      </c>
      <c r="W940" s="6">
        <f t="shared" si="103"/>
        <v>0</v>
      </c>
    </row>
    <row r="941" spans="1:23" ht="18" customHeight="1" x14ac:dyDescent="0.25">
      <c r="A941" s="94">
        <f t="shared" si="104"/>
        <v>0</v>
      </c>
      <c r="B941" s="94">
        <f>DATA!B942</f>
        <v>0</v>
      </c>
      <c r="C941" s="95">
        <f>DATA!C942</f>
        <v>0</v>
      </c>
      <c r="D941" s="95">
        <f>DATA!D942</f>
        <v>0</v>
      </c>
      <c r="E941" s="98"/>
      <c r="F941" s="98"/>
      <c r="G941" s="98"/>
      <c r="H941" s="98"/>
      <c r="I941" s="99"/>
      <c r="J941" s="96" t="str">
        <f t="shared" si="98"/>
        <v/>
      </c>
      <c r="K941" s="97" t="str">
        <f t="shared" si="101"/>
        <v/>
      </c>
      <c r="L941" s="100"/>
      <c r="M941" s="100"/>
      <c r="N941" s="100"/>
      <c r="O941" s="100"/>
      <c r="P941" s="100"/>
      <c r="Q941" s="100"/>
      <c r="R941" s="6">
        <f>IFERROR(IF(A941&gt;=1,VLOOKUP(E941,HOME!$AG$2:$AH$13,2,0),0),0)</f>
        <v>0</v>
      </c>
      <c r="S941" s="6">
        <f>IFERROR(IF(A941&gt;=1,VLOOKUP(F941,HOME!$AE$2:$AF$4,2,0),0),0)</f>
        <v>0</v>
      </c>
      <c r="T941" s="6">
        <f t="shared" si="99"/>
        <v>0</v>
      </c>
      <c r="U941" s="6">
        <f t="shared" si="102"/>
        <v>0</v>
      </c>
      <c r="V941" s="6">
        <f t="shared" si="100"/>
        <v>0</v>
      </c>
      <c r="W941" s="6">
        <f t="shared" si="103"/>
        <v>0</v>
      </c>
    </row>
    <row r="942" spans="1:23" ht="18" customHeight="1" x14ac:dyDescent="0.25">
      <c r="A942" s="94">
        <f t="shared" si="104"/>
        <v>0</v>
      </c>
      <c r="B942" s="94">
        <f>DATA!B943</f>
        <v>0</v>
      </c>
      <c r="C942" s="95">
        <f>DATA!C943</f>
        <v>0</v>
      </c>
      <c r="D942" s="95">
        <f>DATA!D943</f>
        <v>0</v>
      </c>
      <c r="E942" s="98"/>
      <c r="F942" s="98"/>
      <c r="G942" s="98"/>
      <c r="H942" s="98"/>
      <c r="I942" s="99"/>
      <c r="J942" s="96" t="str">
        <f t="shared" si="98"/>
        <v/>
      </c>
      <c r="K942" s="97" t="str">
        <f t="shared" si="101"/>
        <v/>
      </c>
      <c r="L942" s="100"/>
      <c r="M942" s="100"/>
      <c r="N942" s="100"/>
      <c r="O942" s="100"/>
      <c r="P942" s="100"/>
      <c r="Q942" s="100"/>
      <c r="R942" s="6">
        <f>IFERROR(IF(A942&gt;=1,VLOOKUP(E942,HOME!$AG$2:$AH$13,2,0),0),0)</f>
        <v>0</v>
      </c>
      <c r="S942" s="6">
        <f>IFERROR(IF(A942&gt;=1,VLOOKUP(F942,HOME!$AE$2:$AF$4,2,0),0),0)</f>
        <v>0</v>
      </c>
      <c r="T942" s="6">
        <f t="shared" si="99"/>
        <v>0</v>
      </c>
      <c r="U942" s="6">
        <f t="shared" si="102"/>
        <v>0</v>
      </c>
      <c r="V942" s="6">
        <f t="shared" si="100"/>
        <v>0</v>
      </c>
      <c r="W942" s="6">
        <f t="shared" si="103"/>
        <v>0</v>
      </c>
    </row>
    <row r="943" spans="1:23" ht="18" customHeight="1" x14ac:dyDescent="0.25">
      <c r="A943" s="94">
        <f t="shared" si="104"/>
        <v>0</v>
      </c>
      <c r="B943" s="94">
        <f>DATA!B944</f>
        <v>0</v>
      </c>
      <c r="C943" s="95">
        <f>DATA!C944</f>
        <v>0</v>
      </c>
      <c r="D943" s="95">
        <f>DATA!D944</f>
        <v>0</v>
      </c>
      <c r="E943" s="98"/>
      <c r="F943" s="98"/>
      <c r="G943" s="98"/>
      <c r="H943" s="98"/>
      <c r="I943" s="99"/>
      <c r="J943" s="96" t="str">
        <f t="shared" si="98"/>
        <v/>
      </c>
      <c r="K943" s="97" t="str">
        <f t="shared" si="101"/>
        <v/>
      </c>
      <c r="L943" s="100"/>
      <c r="M943" s="100"/>
      <c r="N943" s="100"/>
      <c r="O943" s="100"/>
      <c r="P943" s="100"/>
      <c r="Q943" s="100"/>
      <c r="R943" s="6">
        <f>IFERROR(IF(A943&gt;=1,VLOOKUP(E943,HOME!$AG$2:$AH$13,2,0),0),0)</f>
        <v>0</v>
      </c>
      <c r="S943" s="6">
        <f>IFERROR(IF(A943&gt;=1,VLOOKUP(F943,HOME!$AE$2:$AF$4,2,0),0),0)</f>
        <v>0</v>
      </c>
      <c r="T943" s="6">
        <f t="shared" si="99"/>
        <v>0</v>
      </c>
      <c r="U943" s="6">
        <f t="shared" si="102"/>
        <v>0</v>
      </c>
      <c r="V943" s="6">
        <f t="shared" si="100"/>
        <v>0</v>
      </c>
      <c r="W943" s="6">
        <f t="shared" si="103"/>
        <v>0</v>
      </c>
    </row>
    <row r="944" spans="1:23" ht="18" customHeight="1" x14ac:dyDescent="0.25">
      <c r="A944" s="94">
        <f t="shared" si="104"/>
        <v>0</v>
      </c>
      <c r="B944" s="94">
        <f>DATA!B945</f>
        <v>0</v>
      </c>
      <c r="C944" s="95">
        <f>DATA!C945</f>
        <v>0</v>
      </c>
      <c r="D944" s="95">
        <f>DATA!D945</f>
        <v>0</v>
      </c>
      <c r="E944" s="98"/>
      <c r="F944" s="98"/>
      <c r="G944" s="98"/>
      <c r="H944" s="98"/>
      <c r="I944" s="99"/>
      <c r="J944" s="96" t="str">
        <f t="shared" si="98"/>
        <v/>
      </c>
      <c r="K944" s="97" t="str">
        <f t="shared" si="101"/>
        <v/>
      </c>
      <c r="L944" s="100"/>
      <c r="M944" s="100"/>
      <c r="N944" s="100"/>
      <c r="O944" s="100"/>
      <c r="P944" s="100"/>
      <c r="Q944" s="100"/>
      <c r="R944" s="6">
        <f>IFERROR(IF(A944&gt;=1,VLOOKUP(E944,HOME!$AG$2:$AH$13,2,0),0),0)</f>
        <v>0</v>
      </c>
      <c r="S944" s="6">
        <f>IFERROR(IF(A944&gt;=1,VLOOKUP(F944,HOME!$AE$2:$AF$4,2,0),0),0)</f>
        <v>0</v>
      </c>
      <c r="T944" s="6">
        <f t="shared" si="99"/>
        <v>0</v>
      </c>
      <c r="U944" s="6">
        <f t="shared" si="102"/>
        <v>0</v>
      </c>
      <c r="V944" s="6">
        <f t="shared" si="100"/>
        <v>0</v>
      </c>
      <c r="W944" s="6">
        <f t="shared" si="103"/>
        <v>0</v>
      </c>
    </row>
    <row r="945" spans="1:23" ht="18" customHeight="1" x14ac:dyDescent="0.25">
      <c r="A945" s="94">
        <f t="shared" si="104"/>
        <v>0</v>
      </c>
      <c r="B945" s="94">
        <f>DATA!B946</f>
        <v>0</v>
      </c>
      <c r="C945" s="95">
        <f>DATA!C946</f>
        <v>0</v>
      </c>
      <c r="D945" s="95">
        <f>DATA!D946</f>
        <v>0</v>
      </c>
      <c r="E945" s="98"/>
      <c r="F945" s="98"/>
      <c r="G945" s="98"/>
      <c r="H945" s="98"/>
      <c r="I945" s="99"/>
      <c r="J945" s="96" t="str">
        <f t="shared" si="98"/>
        <v/>
      </c>
      <c r="K945" s="97" t="str">
        <f t="shared" si="101"/>
        <v/>
      </c>
      <c r="L945" s="100"/>
      <c r="M945" s="100"/>
      <c r="N945" s="100"/>
      <c r="O945" s="100"/>
      <c r="P945" s="100"/>
      <c r="Q945" s="100"/>
      <c r="R945" s="6">
        <f>IFERROR(IF(A945&gt;=1,VLOOKUP(E945,HOME!$AG$2:$AH$13,2,0),0),0)</f>
        <v>0</v>
      </c>
      <c r="S945" s="6">
        <f>IFERROR(IF(A945&gt;=1,VLOOKUP(F945,HOME!$AE$2:$AF$4,2,0),0),0)</f>
        <v>0</v>
      </c>
      <c r="T945" s="6">
        <f t="shared" si="99"/>
        <v>0</v>
      </c>
      <c r="U945" s="6">
        <f t="shared" si="102"/>
        <v>0</v>
      </c>
      <c r="V945" s="6">
        <f t="shared" si="100"/>
        <v>0</v>
      </c>
      <c r="W945" s="6">
        <f t="shared" si="103"/>
        <v>0</v>
      </c>
    </row>
    <row r="946" spans="1:23" ht="18" customHeight="1" x14ac:dyDescent="0.25">
      <c r="A946" s="94">
        <f t="shared" si="104"/>
        <v>0</v>
      </c>
      <c r="B946" s="94">
        <f>DATA!B947</f>
        <v>0</v>
      </c>
      <c r="C946" s="95">
        <f>DATA!C947</f>
        <v>0</v>
      </c>
      <c r="D946" s="95">
        <f>DATA!D947</f>
        <v>0</v>
      </c>
      <c r="E946" s="98"/>
      <c r="F946" s="98"/>
      <c r="G946" s="98"/>
      <c r="H946" s="98"/>
      <c r="I946" s="99"/>
      <c r="J946" s="96" t="str">
        <f t="shared" si="98"/>
        <v/>
      </c>
      <c r="K946" s="97" t="str">
        <f t="shared" si="101"/>
        <v/>
      </c>
      <c r="L946" s="100"/>
      <c r="M946" s="100"/>
      <c r="N946" s="100"/>
      <c r="O946" s="100"/>
      <c r="P946" s="100"/>
      <c r="Q946" s="100"/>
      <c r="R946" s="6">
        <f>IFERROR(IF(A946&gt;=1,VLOOKUP(E946,HOME!$AG$2:$AH$13,2,0),0),0)</f>
        <v>0</v>
      </c>
      <c r="S946" s="6">
        <f>IFERROR(IF(A946&gt;=1,VLOOKUP(F946,HOME!$AE$2:$AF$4,2,0),0),0)</f>
        <v>0</v>
      </c>
      <c r="T946" s="6">
        <f t="shared" si="99"/>
        <v>0</v>
      </c>
      <c r="U946" s="6">
        <f t="shared" si="102"/>
        <v>0</v>
      </c>
      <c r="V946" s="6">
        <f t="shared" si="100"/>
        <v>0</v>
      </c>
      <c r="W946" s="6">
        <f t="shared" si="103"/>
        <v>0</v>
      </c>
    </row>
    <row r="947" spans="1:23" ht="18" customHeight="1" x14ac:dyDescent="0.25">
      <c r="A947" s="94">
        <f t="shared" si="104"/>
        <v>0</v>
      </c>
      <c r="B947" s="94">
        <f>DATA!B948</f>
        <v>0</v>
      </c>
      <c r="C947" s="95">
        <f>DATA!C948</f>
        <v>0</v>
      </c>
      <c r="D947" s="95">
        <f>DATA!D948</f>
        <v>0</v>
      </c>
      <c r="E947" s="98"/>
      <c r="F947" s="98"/>
      <c r="G947" s="98"/>
      <c r="H947" s="98"/>
      <c r="I947" s="99"/>
      <c r="J947" s="96" t="str">
        <f t="shared" si="98"/>
        <v/>
      </c>
      <c r="K947" s="97" t="str">
        <f t="shared" si="101"/>
        <v/>
      </c>
      <c r="L947" s="100"/>
      <c r="M947" s="100"/>
      <c r="N947" s="100"/>
      <c r="O947" s="100"/>
      <c r="P947" s="100"/>
      <c r="Q947" s="100"/>
      <c r="R947" s="6">
        <f>IFERROR(IF(A947&gt;=1,VLOOKUP(E947,HOME!$AG$2:$AH$13,2,0),0),0)</f>
        <v>0</v>
      </c>
      <c r="S947" s="6">
        <f>IFERROR(IF(A947&gt;=1,VLOOKUP(F947,HOME!$AE$2:$AF$4,2,0),0),0)</f>
        <v>0</v>
      </c>
      <c r="T947" s="6">
        <f t="shared" si="99"/>
        <v>0</v>
      </c>
      <c r="U947" s="6">
        <f t="shared" si="102"/>
        <v>0</v>
      </c>
      <c r="V947" s="6">
        <f t="shared" si="100"/>
        <v>0</v>
      </c>
      <c r="W947" s="6">
        <f t="shared" si="103"/>
        <v>0</v>
      </c>
    </row>
    <row r="948" spans="1:23" ht="18" customHeight="1" x14ac:dyDescent="0.25">
      <c r="A948" s="94">
        <f t="shared" si="104"/>
        <v>0</v>
      </c>
      <c r="B948" s="94">
        <f>DATA!B949</f>
        <v>0</v>
      </c>
      <c r="C948" s="95">
        <f>DATA!C949</f>
        <v>0</v>
      </c>
      <c r="D948" s="95">
        <f>DATA!D949</f>
        <v>0</v>
      </c>
      <c r="E948" s="98"/>
      <c r="F948" s="98"/>
      <c r="G948" s="98"/>
      <c r="H948" s="98"/>
      <c r="I948" s="99"/>
      <c r="J948" s="96" t="str">
        <f t="shared" si="98"/>
        <v/>
      </c>
      <c r="K948" s="97" t="str">
        <f t="shared" si="101"/>
        <v/>
      </c>
      <c r="L948" s="100"/>
      <c r="M948" s="100"/>
      <c r="N948" s="100"/>
      <c r="O948" s="100"/>
      <c r="P948" s="100"/>
      <c r="Q948" s="100"/>
      <c r="R948" s="6">
        <f>IFERROR(IF(A948&gt;=1,VLOOKUP(E948,HOME!$AG$2:$AH$13,2,0),0),0)</f>
        <v>0</v>
      </c>
      <c r="S948" s="6">
        <f>IFERROR(IF(A948&gt;=1,VLOOKUP(F948,HOME!$AE$2:$AF$4,2,0),0),0)</f>
        <v>0</v>
      </c>
      <c r="T948" s="6">
        <f t="shared" si="99"/>
        <v>0</v>
      </c>
      <c r="U948" s="6">
        <f t="shared" si="102"/>
        <v>0</v>
      </c>
      <c r="V948" s="6">
        <f t="shared" si="100"/>
        <v>0</v>
      </c>
      <c r="W948" s="6">
        <f t="shared" si="103"/>
        <v>0</v>
      </c>
    </row>
    <row r="949" spans="1:23" ht="18" customHeight="1" x14ac:dyDescent="0.25">
      <c r="A949" s="94">
        <f t="shared" si="104"/>
        <v>0</v>
      </c>
      <c r="B949" s="94">
        <f>DATA!B950</f>
        <v>0</v>
      </c>
      <c r="C949" s="95">
        <f>DATA!C950</f>
        <v>0</v>
      </c>
      <c r="D949" s="95">
        <f>DATA!D950</f>
        <v>0</v>
      </c>
      <c r="E949" s="98"/>
      <c r="F949" s="98"/>
      <c r="G949" s="98"/>
      <c r="H949" s="98"/>
      <c r="I949" s="99"/>
      <c r="J949" s="96" t="str">
        <f t="shared" si="98"/>
        <v/>
      </c>
      <c r="K949" s="97" t="str">
        <f t="shared" si="101"/>
        <v/>
      </c>
      <c r="L949" s="100"/>
      <c r="M949" s="100"/>
      <c r="N949" s="100"/>
      <c r="O949" s="100"/>
      <c r="P949" s="100"/>
      <c r="Q949" s="100"/>
      <c r="R949" s="6">
        <f>IFERROR(IF(A949&gt;=1,VLOOKUP(E949,HOME!$AG$2:$AH$13,2,0),0),0)</f>
        <v>0</v>
      </c>
      <c r="S949" s="6">
        <f>IFERROR(IF(A949&gt;=1,VLOOKUP(F949,HOME!$AE$2:$AF$4,2,0),0),0)</f>
        <v>0</v>
      </c>
      <c r="T949" s="6">
        <f t="shared" si="99"/>
        <v>0</v>
      </c>
      <c r="U949" s="6">
        <f t="shared" si="102"/>
        <v>0</v>
      </c>
      <c r="V949" s="6">
        <f t="shared" si="100"/>
        <v>0</v>
      </c>
      <c r="W949" s="6">
        <f t="shared" si="103"/>
        <v>0</v>
      </c>
    </row>
    <row r="950" spans="1:23" ht="18" customHeight="1" x14ac:dyDescent="0.25">
      <c r="A950" s="94">
        <f t="shared" si="104"/>
        <v>0</v>
      </c>
      <c r="B950" s="94">
        <f>DATA!B951</f>
        <v>0</v>
      </c>
      <c r="C950" s="95">
        <f>DATA!C951</f>
        <v>0</v>
      </c>
      <c r="D950" s="95">
        <f>DATA!D951</f>
        <v>0</v>
      </c>
      <c r="E950" s="98"/>
      <c r="F950" s="98"/>
      <c r="G950" s="98"/>
      <c r="H950" s="98"/>
      <c r="I950" s="99"/>
      <c r="J950" s="96" t="str">
        <f t="shared" si="98"/>
        <v/>
      </c>
      <c r="K950" s="97" t="str">
        <f t="shared" si="101"/>
        <v/>
      </c>
      <c r="L950" s="100"/>
      <c r="M950" s="100"/>
      <c r="N950" s="100"/>
      <c r="O950" s="100"/>
      <c r="P950" s="100"/>
      <c r="Q950" s="100"/>
      <c r="R950" s="6">
        <f>IFERROR(IF(A950&gt;=1,VLOOKUP(E950,HOME!$AG$2:$AH$13,2,0),0),0)</f>
        <v>0</v>
      </c>
      <c r="S950" s="6">
        <f>IFERROR(IF(A950&gt;=1,VLOOKUP(F950,HOME!$AE$2:$AF$4,2,0),0),0)</f>
        <v>0</v>
      </c>
      <c r="T950" s="6">
        <f t="shared" si="99"/>
        <v>0</v>
      </c>
      <c r="U950" s="6">
        <f t="shared" si="102"/>
        <v>0</v>
      </c>
      <c r="V950" s="6">
        <f t="shared" si="100"/>
        <v>0</v>
      </c>
      <c r="W950" s="6">
        <f t="shared" si="103"/>
        <v>0</v>
      </c>
    </row>
    <row r="951" spans="1:23" ht="18" customHeight="1" x14ac:dyDescent="0.25">
      <c r="A951" s="94">
        <f t="shared" si="104"/>
        <v>0</v>
      </c>
      <c r="B951" s="94">
        <f>DATA!B952</f>
        <v>0</v>
      </c>
      <c r="C951" s="95">
        <f>DATA!C952</f>
        <v>0</v>
      </c>
      <c r="D951" s="95">
        <f>DATA!D952</f>
        <v>0</v>
      </c>
      <c r="E951" s="98"/>
      <c r="F951" s="98"/>
      <c r="G951" s="98"/>
      <c r="H951" s="98"/>
      <c r="I951" s="99"/>
      <c r="J951" s="96" t="str">
        <f t="shared" si="98"/>
        <v/>
      </c>
      <c r="K951" s="97" t="str">
        <f t="shared" si="101"/>
        <v/>
      </c>
      <c r="L951" s="100"/>
      <c r="M951" s="100"/>
      <c r="N951" s="100"/>
      <c r="O951" s="100"/>
      <c r="P951" s="100"/>
      <c r="Q951" s="100"/>
      <c r="R951" s="6">
        <f>IFERROR(IF(A951&gt;=1,VLOOKUP(E951,HOME!$AG$2:$AH$13,2,0),0),0)</f>
        <v>0</v>
      </c>
      <c r="S951" s="6">
        <f>IFERROR(IF(A951&gt;=1,VLOOKUP(F951,HOME!$AE$2:$AF$4,2,0),0),0)</f>
        <v>0</v>
      </c>
      <c r="T951" s="6">
        <f t="shared" si="99"/>
        <v>0</v>
      </c>
      <c r="U951" s="6">
        <f t="shared" si="102"/>
        <v>0</v>
      </c>
      <c r="V951" s="6">
        <f t="shared" si="100"/>
        <v>0</v>
      </c>
      <c r="W951" s="6">
        <f t="shared" si="103"/>
        <v>0</v>
      </c>
    </row>
    <row r="952" spans="1:23" ht="18" customHeight="1" x14ac:dyDescent="0.25">
      <c r="A952" s="94">
        <f t="shared" si="104"/>
        <v>0</v>
      </c>
      <c r="B952" s="94">
        <f>DATA!B953</f>
        <v>0</v>
      </c>
      <c r="C952" s="95">
        <f>DATA!C953</f>
        <v>0</v>
      </c>
      <c r="D952" s="95">
        <f>DATA!D953</f>
        <v>0</v>
      </c>
      <c r="E952" s="98"/>
      <c r="F952" s="98"/>
      <c r="G952" s="98"/>
      <c r="H952" s="98"/>
      <c r="I952" s="99"/>
      <c r="J952" s="96" t="str">
        <f t="shared" si="98"/>
        <v/>
      </c>
      <c r="K952" s="97" t="str">
        <f t="shared" si="101"/>
        <v/>
      </c>
      <c r="L952" s="100"/>
      <c r="M952" s="100"/>
      <c r="N952" s="100"/>
      <c r="O952" s="100"/>
      <c r="P952" s="100"/>
      <c r="Q952" s="100"/>
      <c r="R952" s="6">
        <f>IFERROR(IF(A952&gt;=1,VLOOKUP(E952,HOME!$AG$2:$AH$13,2,0),0),0)</f>
        <v>0</v>
      </c>
      <c r="S952" s="6">
        <f>IFERROR(IF(A952&gt;=1,VLOOKUP(F952,HOME!$AE$2:$AF$4,2,0),0),0)</f>
        <v>0</v>
      </c>
      <c r="T952" s="6">
        <f t="shared" si="99"/>
        <v>0</v>
      </c>
      <c r="U952" s="6">
        <f t="shared" si="102"/>
        <v>0</v>
      </c>
      <c r="V952" s="6">
        <f t="shared" si="100"/>
        <v>0</v>
      </c>
      <c r="W952" s="6">
        <f t="shared" si="103"/>
        <v>0</v>
      </c>
    </row>
    <row r="953" spans="1:23" ht="18" customHeight="1" x14ac:dyDescent="0.25">
      <c r="A953" s="94">
        <f t="shared" si="104"/>
        <v>0</v>
      </c>
      <c r="B953" s="94">
        <f>DATA!B954</f>
        <v>0</v>
      </c>
      <c r="C953" s="95">
        <f>DATA!C954</f>
        <v>0</v>
      </c>
      <c r="D953" s="95">
        <f>DATA!D954</f>
        <v>0</v>
      </c>
      <c r="E953" s="98"/>
      <c r="F953" s="98"/>
      <c r="G953" s="98"/>
      <c r="H953" s="98"/>
      <c r="I953" s="99"/>
      <c r="J953" s="96" t="str">
        <f t="shared" si="98"/>
        <v/>
      </c>
      <c r="K953" s="97" t="str">
        <f t="shared" si="101"/>
        <v/>
      </c>
      <c r="L953" s="100"/>
      <c r="M953" s="100"/>
      <c r="N953" s="100"/>
      <c r="O953" s="100"/>
      <c r="P953" s="100"/>
      <c r="Q953" s="100"/>
      <c r="R953" s="6">
        <f>IFERROR(IF(A953&gt;=1,VLOOKUP(E953,HOME!$AG$2:$AH$13,2,0),0),0)</f>
        <v>0</v>
      </c>
      <c r="S953" s="6">
        <f>IFERROR(IF(A953&gt;=1,VLOOKUP(F953,HOME!$AE$2:$AF$4,2,0),0),0)</f>
        <v>0</v>
      </c>
      <c r="T953" s="6">
        <f t="shared" si="99"/>
        <v>0</v>
      </c>
      <c r="U953" s="6">
        <f t="shared" si="102"/>
        <v>0</v>
      </c>
      <c r="V953" s="6">
        <f t="shared" si="100"/>
        <v>0</v>
      </c>
      <c r="W953" s="6">
        <f t="shared" si="103"/>
        <v>0</v>
      </c>
    </row>
    <row r="954" spans="1:23" ht="18" customHeight="1" x14ac:dyDescent="0.25">
      <c r="A954" s="94">
        <f t="shared" si="104"/>
        <v>0</v>
      </c>
      <c r="B954" s="94">
        <f>DATA!B955</f>
        <v>0</v>
      </c>
      <c r="C954" s="95">
        <f>DATA!C955</f>
        <v>0</v>
      </c>
      <c r="D954" s="95">
        <f>DATA!D955</f>
        <v>0</v>
      </c>
      <c r="E954" s="98"/>
      <c r="F954" s="98"/>
      <c r="G954" s="98"/>
      <c r="H954" s="98"/>
      <c r="I954" s="99"/>
      <c r="J954" s="96" t="str">
        <f t="shared" si="98"/>
        <v/>
      </c>
      <c r="K954" s="97" t="str">
        <f t="shared" si="101"/>
        <v/>
      </c>
      <c r="L954" s="100"/>
      <c r="M954" s="100"/>
      <c r="N954" s="100"/>
      <c r="O954" s="100"/>
      <c r="P954" s="100"/>
      <c r="Q954" s="100"/>
      <c r="R954" s="6">
        <f>IFERROR(IF(A954&gt;=1,VLOOKUP(E954,HOME!$AG$2:$AH$13,2,0),0),0)</f>
        <v>0</v>
      </c>
      <c r="S954" s="6">
        <f>IFERROR(IF(A954&gt;=1,VLOOKUP(F954,HOME!$AE$2:$AF$4,2,0),0),0)</f>
        <v>0</v>
      </c>
      <c r="T954" s="6">
        <f t="shared" si="99"/>
        <v>0</v>
      </c>
      <c r="U954" s="6">
        <f t="shared" si="102"/>
        <v>0</v>
      </c>
      <c r="V954" s="6">
        <f t="shared" si="100"/>
        <v>0</v>
      </c>
      <c r="W954" s="6">
        <f t="shared" si="103"/>
        <v>0</v>
      </c>
    </row>
    <row r="955" spans="1:23" ht="18" customHeight="1" x14ac:dyDescent="0.25">
      <c r="A955" s="94">
        <f t="shared" si="104"/>
        <v>0</v>
      </c>
      <c r="B955" s="94">
        <f>DATA!B956</f>
        <v>0</v>
      </c>
      <c r="C955" s="95">
        <f>DATA!C956</f>
        <v>0</v>
      </c>
      <c r="D955" s="95">
        <f>DATA!D956</f>
        <v>0</v>
      </c>
      <c r="E955" s="98"/>
      <c r="F955" s="98"/>
      <c r="G955" s="98"/>
      <c r="H955" s="98"/>
      <c r="I955" s="99"/>
      <c r="J955" s="96" t="str">
        <f t="shared" si="98"/>
        <v/>
      </c>
      <c r="K955" s="97" t="str">
        <f t="shared" si="101"/>
        <v/>
      </c>
      <c r="L955" s="100"/>
      <c r="M955" s="100"/>
      <c r="N955" s="100"/>
      <c r="O955" s="100"/>
      <c r="P955" s="100"/>
      <c r="Q955" s="100"/>
      <c r="R955" s="6">
        <f>IFERROR(IF(A955&gt;=1,VLOOKUP(E955,HOME!$AG$2:$AH$13,2,0),0),0)</f>
        <v>0</v>
      </c>
      <c r="S955" s="6">
        <f>IFERROR(IF(A955&gt;=1,VLOOKUP(F955,HOME!$AE$2:$AF$4,2,0),0),0)</f>
        <v>0</v>
      </c>
      <c r="T955" s="6">
        <f t="shared" si="99"/>
        <v>0</v>
      </c>
      <c r="U955" s="6">
        <f t="shared" si="102"/>
        <v>0</v>
      </c>
      <c r="V955" s="6">
        <f t="shared" si="100"/>
        <v>0</v>
      </c>
      <c r="W955" s="6">
        <f t="shared" si="103"/>
        <v>0</v>
      </c>
    </row>
    <row r="956" spans="1:23" ht="18" customHeight="1" x14ac:dyDescent="0.25">
      <c r="A956" s="94">
        <f t="shared" si="104"/>
        <v>0</v>
      </c>
      <c r="B956" s="94">
        <f>DATA!B957</f>
        <v>0</v>
      </c>
      <c r="C956" s="95">
        <f>DATA!C957</f>
        <v>0</v>
      </c>
      <c r="D956" s="95">
        <f>DATA!D957</f>
        <v>0</v>
      </c>
      <c r="E956" s="98"/>
      <c r="F956" s="98"/>
      <c r="G956" s="98"/>
      <c r="H956" s="98"/>
      <c r="I956" s="99"/>
      <c r="J956" s="96" t="str">
        <f t="shared" si="98"/>
        <v/>
      </c>
      <c r="K956" s="97" t="str">
        <f t="shared" si="101"/>
        <v/>
      </c>
      <c r="L956" s="100"/>
      <c r="M956" s="100"/>
      <c r="N956" s="100"/>
      <c r="O956" s="100"/>
      <c r="P956" s="100"/>
      <c r="Q956" s="100"/>
      <c r="R956" s="6">
        <f>IFERROR(IF(A956&gt;=1,VLOOKUP(E956,HOME!$AG$2:$AH$13,2,0),0),0)</f>
        <v>0</v>
      </c>
      <c r="S956" s="6">
        <f>IFERROR(IF(A956&gt;=1,VLOOKUP(F956,HOME!$AE$2:$AF$4,2,0),0),0)</f>
        <v>0</v>
      </c>
      <c r="T956" s="6">
        <f t="shared" si="99"/>
        <v>0</v>
      </c>
      <c r="U956" s="6">
        <f t="shared" si="102"/>
        <v>0</v>
      </c>
      <c r="V956" s="6">
        <f t="shared" si="100"/>
        <v>0</v>
      </c>
      <c r="W956" s="6">
        <f t="shared" si="103"/>
        <v>0</v>
      </c>
    </row>
    <row r="957" spans="1:23" ht="18" customHeight="1" x14ac:dyDescent="0.25">
      <c r="A957" s="94">
        <f t="shared" si="104"/>
        <v>0</v>
      </c>
      <c r="B957" s="94">
        <f>DATA!B958</f>
        <v>0</v>
      </c>
      <c r="C957" s="95">
        <f>DATA!C958</f>
        <v>0</v>
      </c>
      <c r="D957" s="95">
        <f>DATA!D958</f>
        <v>0</v>
      </c>
      <c r="E957" s="98"/>
      <c r="F957" s="98"/>
      <c r="G957" s="98"/>
      <c r="H957" s="98"/>
      <c r="I957" s="99"/>
      <c r="J957" s="96" t="str">
        <f t="shared" si="98"/>
        <v/>
      </c>
      <c r="K957" s="97" t="str">
        <f t="shared" si="101"/>
        <v/>
      </c>
      <c r="L957" s="100"/>
      <c r="M957" s="100"/>
      <c r="N957" s="100"/>
      <c r="O957" s="100"/>
      <c r="P957" s="100"/>
      <c r="Q957" s="100"/>
      <c r="R957" s="6">
        <f>IFERROR(IF(A957&gt;=1,VLOOKUP(E957,HOME!$AG$2:$AH$13,2,0),0),0)</f>
        <v>0</v>
      </c>
      <c r="S957" s="6">
        <f>IFERROR(IF(A957&gt;=1,VLOOKUP(F957,HOME!$AE$2:$AF$4,2,0),0),0)</f>
        <v>0</v>
      </c>
      <c r="T957" s="6">
        <f t="shared" si="99"/>
        <v>0</v>
      </c>
      <c r="U957" s="6">
        <f t="shared" si="102"/>
        <v>0</v>
      </c>
      <c r="V957" s="6">
        <f t="shared" si="100"/>
        <v>0</v>
      </c>
      <c r="W957" s="6">
        <f t="shared" si="103"/>
        <v>0</v>
      </c>
    </row>
    <row r="958" spans="1:23" ht="18" customHeight="1" x14ac:dyDescent="0.25">
      <c r="A958" s="94">
        <f t="shared" si="104"/>
        <v>0</v>
      </c>
      <c r="B958" s="94">
        <f>DATA!B959</f>
        <v>0</v>
      </c>
      <c r="C958" s="95">
        <f>DATA!C959</f>
        <v>0</v>
      </c>
      <c r="D958" s="95">
        <f>DATA!D959</f>
        <v>0</v>
      </c>
      <c r="E958" s="98"/>
      <c r="F958" s="98"/>
      <c r="G958" s="98"/>
      <c r="H958" s="98"/>
      <c r="I958" s="99"/>
      <c r="J958" s="96" t="str">
        <f t="shared" si="98"/>
        <v/>
      </c>
      <c r="K958" s="97" t="str">
        <f t="shared" si="101"/>
        <v/>
      </c>
      <c r="L958" s="100"/>
      <c r="M958" s="100"/>
      <c r="N958" s="100"/>
      <c r="O958" s="100"/>
      <c r="P958" s="100"/>
      <c r="Q958" s="100"/>
      <c r="R958" s="6">
        <f>IFERROR(IF(A958&gt;=1,VLOOKUP(E958,HOME!$AG$2:$AH$13,2,0),0),0)</f>
        <v>0</v>
      </c>
      <c r="S958" s="6">
        <f>IFERROR(IF(A958&gt;=1,VLOOKUP(F958,HOME!$AE$2:$AF$4,2,0),0),0)</f>
        <v>0</v>
      </c>
      <c r="T958" s="6">
        <f t="shared" si="99"/>
        <v>0</v>
      </c>
      <c r="U958" s="6">
        <f t="shared" si="102"/>
        <v>0</v>
      </c>
      <c r="V958" s="6">
        <f t="shared" si="100"/>
        <v>0</v>
      </c>
      <c r="W958" s="6">
        <f t="shared" si="103"/>
        <v>0</v>
      </c>
    </row>
    <row r="959" spans="1:23" ht="18" customHeight="1" x14ac:dyDescent="0.25">
      <c r="A959" s="94">
        <f t="shared" si="104"/>
        <v>0</v>
      </c>
      <c r="B959" s="94">
        <f>DATA!B960</f>
        <v>0</v>
      </c>
      <c r="C959" s="95">
        <f>DATA!C960</f>
        <v>0</v>
      </c>
      <c r="D959" s="95">
        <f>DATA!D960</f>
        <v>0</v>
      </c>
      <c r="E959" s="98"/>
      <c r="F959" s="98"/>
      <c r="G959" s="98"/>
      <c r="H959" s="98"/>
      <c r="I959" s="99"/>
      <c r="J959" s="96" t="str">
        <f t="shared" si="98"/>
        <v/>
      </c>
      <c r="K959" s="97" t="str">
        <f t="shared" si="101"/>
        <v/>
      </c>
      <c r="L959" s="100"/>
      <c r="M959" s="100"/>
      <c r="N959" s="100"/>
      <c r="O959" s="100"/>
      <c r="P959" s="100"/>
      <c r="Q959" s="100"/>
      <c r="R959" s="6">
        <f>IFERROR(IF(A959&gt;=1,VLOOKUP(E959,HOME!$AG$2:$AH$13,2,0),0),0)</f>
        <v>0</v>
      </c>
      <c r="S959" s="6">
        <f>IFERROR(IF(A959&gt;=1,VLOOKUP(F959,HOME!$AE$2:$AF$4,2,0),0),0)</f>
        <v>0</v>
      </c>
      <c r="T959" s="6">
        <f t="shared" si="99"/>
        <v>0</v>
      </c>
      <c r="U959" s="6">
        <f t="shared" si="102"/>
        <v>0</v>
      </c>
      <c r="V959" s="6">
        <f t="shared" si="100"/>
        <v>0</v>
      </c>
      <c r="W959" s="6">
        <f t="shared" si="103"/>
        <v>0</v>
      </c>
    </row>
    <row r="960" spans="1:23" ht="18" customHeight="1" x14ac:dyDescent="0.25">
      <c r="A960" s="94">
        <f t="shared" si="104"/>
        <v>0</v>
      </c>
      <c r="B960" s="94">
        <f>DATA!B961</f>
        <v>0</v>
      </c>
      <c r="C960" s="95">
        <f>DATA!C961</f>
        <v>0</v>
      </c>
      <c r="D960" s="95">
        <f>DATA!D961</f>
        <v>0</v>
      </c>
      <c r="E960" s="98"/>
      <c r="F960" s="98"/>
      <c r="G960" s="98"/>
      <c r="H960" s="98"/>
      <c r="I960" s="99"/>
      <c r="J960" s="96" t="str">
        <f t="shared" si="98"/>
        <v/>
      </c>
      <c r="K960" s="97" t="str">
        <f t="shared" si="101"/>
        <v/>
      </c>
      <c r="L960" s="100"/>
      <c r="M960" s="100"/>
      <c r="N960" s="100"/>
      <c r="O960" s="100"/>
      <c r="P960" s="100"/>
      <c r="Q960" s="100"/>
      <c r="R960" s="6">
        <f>IFERROR(IF(A960&gt;=1,VLOOKUP(E960,HOME!$AG$2:$AH$13,2,0),0),0)</f>
        <v>0</v>
      </c>
      <c r="S960" s="6">
        <f>IFERROR(IF(A960&gt;=1,VLOOKUP(F960,HOME!$AE$2:$AF$4,2,0),0),0)</f>
        <v>0</v>
      </c>
      <c r="T960" s="6">
        <f t="shared" si="99"/>
        <v>0</v>
      </c>
      <c r="U960" s="6">
        <f t="shared" si="102"/>
        <v>0</v>
      </c>
      <c r="V960" s="6">
        <f t="shared" si="100"/>
        <v>0</v>
      </c>
      <c r="W960" s="6">
        <f t="shared" si="103"/>
        <v>0</v>
      </c>
    </row>
    <row r="961" spans="1:23" ht="18" customHeight="1" x14ac:dyDescent="0.25">
      <c r="A961" s="94">
        <f t="shared" si="104"/>
        <v>0</v>
      </c>
      <c r="B961" s="94">
        <f>DATA!B962</f>
        <v>0</v>
      </c>
      <c r="C961" s="95">
        <f>DATA!C962</f>
        <v>0</v>
      </c>
      <c r="D961" s="95">
        <f>DATA!D962</f>
        <v>0</v>
      </c>
      <c r="E961" s="98"/>
      <c r="F961" s="98"/>
      <c r="G961" s="98"/>
      <c r="H961" s="98"/>
      <c r="I961" s="99"/>
      <c r="J961" s="96" t="str">
        <f t="shared" si="98"/>
        <v/>
      </c>
      <c r="K961" s="97" t="str">
        <f t="shared" si="101"/>
        <v/>
      </c>
      <c r="L961" s="100"/>
      <c r="M961" s="100"/>
      <c r="N961" s="100"/>
      <c r="O961" s="100"/>
      <c r="P961" s="100"/>
      <c r="Q961" s="100"/>
      <c r="R961" s="6">
        <f>IFERROR(IF(A961&gt;=1,VLOOKUP(E961,HOME!$AG$2:$AH$13,2,0),0),0)</f>
        <v>0</v>
      </c>
      <c r="S961" s="6">
        <f>IFERROR(IF(A961&gt;=1,VLOOKUP(F961,HOME!$AE$2:$AF$4,2,0),0),0)</f>
        <v>0</v>
      </c>
      <c r="T961" s="6">
        <f t="shared" si="99"/>
        <v>0</v>
      </c>
      <c r="U961" s="6">
        <f t="shared" si="102"/>
        <v>0</v>
      </c>
      <c r="V961" s="6">
        <f t="shared" si="100"/>
        <v>0</v>
      </c>
      <c r="W961" s="6">
        <f t="shared" si="103"/>
        <v>0</v>
      </c>
    </row>
    <row r="962" spans="1:23" ht="18" customHeight="1" x14ac:dyDescent="0.25">
      <c r="A962" s="94">
        <f t="shared" si="104"/>
        <v>0</v>
      </c>
      <c r="B962" s="94">
        <f>DATA!B963</f>
        <v>0</v>
      </c>
      <c r="C962" s="95">
        <f>DATA!C963</f>
        <v>0</v>
      </c>
      <c r="D962" s="95">
        <f>DATA!D963</f>
        <v>0</v>
      </c>
      <c r="E962" s="98"/>
      <c r="F962" s="98"/>
      <c r="G962" s="98"/>
      <c r="H962" s="98"/>
      <c r="I962" s="99"/>
      <c r="J962" s="96" t="str">
        <f t="shared" si="98"/>
        <v/>
      </c>
      <c r="K962" s="97" t="str">
        <f t="shared" si="101"/>
        <v/>
      </c>
      <c r="L962" s="100"/>
      <c r="M962" s="100"/>
      <c r="N962" s="100"/>
      <c r="O962" s="100"/>
      <c r="P962" s="100"/>
      <c r="Q962" s="100"/>
      <c r="R962" s="6">
        <f>IFERROR(IF(A962&gt;=1,VLOOKUP(E962,HOME!$AG$2:$AH$13,2,0),0),0)</f>
        <v>0</v>
      </c>
      <c r="S962" s="6">
        <f>IFERROR(IF(A962&gt;=1,VLOOKUP(F962,HOME!$AE$2:$AF$4,2,0),0),0)</f>
        <v>0</v>
      </c>
      <c r="T962" s="6">
        <f t="shared" si="99"/>
        <v>0</v>
      </c>
      <c r="U962" s="6">
        <f t="shared" si="102"/>
        <v>0</v>
      </c>
      <c r="V962" s="6">
        <f t="shared" si="100"/>
        <v>0</v>
      </c>
      <c r="W962" s="6">
        <f t="shared" si="103"/>
        <v>0</v>
      </c>
    </row>
    <row r="963" spans="1:23" ht="18" customHeight="1" x14ac:dyDescent="0.25">
      <c r="A963" s="94">
        <f t="shared" si="104"/>
        <v>0</v>
      </c>
      <c r="B963" s="94">
        <f>DATA!B964</f>
        <v>0</v>
      </c>
      <c r="C963" s="95">
        <f>DATA!C964</f>
        <v>0</v>
      </c>
      <c r="D963" s="95">
        <f>DATA!D964</f>
        <v>0</v>
      </c>
      <c r="E963" s="98"/>
      <c r="F963" s="98"/>
      <c r="G963" s="98"/>
      <c r="H963" s="98"/>
      <c r="I963" s="99"/>
      <c r="J963" s="96" t="str">
        <f t="shared" si="98"/>
        <v/>
      </c>
      <c r="K963" s="97" t="str">
        <f t="shared" si="101"/>
        <v/>
      </c>
      <c r="L963" s="100"/>
      <c r="M963" s="100"/>
      <c r="N963" s="100"/>
      <c r="O963" s="100"/>
      <c r="P963" s="100"/>
      <c r="Q963" s="100"/>
      <c r="R963" s="6">
        <f>IFERROR(IF(A963&gt;=1,VLOOKUP(E963,HOME!$AG$2:$AH$13,2,0),0),0)</f>
        <v>0</v>
      </c>
      <c r="S963" s="6">
        <f>IFERROR(IF(A963&gt;=1,VLOOKUP(F963,HOME!$AE$2:$AF$4,2,0),0),0)</f>
        <v>0</v>
      </c>
      <c r="T963" s="6">
        <f t="shared" si="99"/>
        <v>0</v>
      </c>
      <c r="U963" s="6">
        <f t="shared" si="102"/>
        <v>0</v>
      </c>
      <c r="V963" s="6">
        <f t="shared" si="100"/>
        <v>0</v>
      </c>
      <c r="W963" s="6">
        <f t="shared" si="103"/>
        <v>0</v>
      </c>
    </row>
    <row r="964" spans="1:23" ht="18" customHeight="1" x14ac:dyDescent="0.25">
      <c r="A964" s="94">
        <f t="shared" si="104"/>
        <v>0</v>
      </c>
      <c r="B964" s="94">
        <f>DATA!B965</f>
        <v>0</v>
      </c>
      <c r="C964" s="95">
        <f>DATA!C965</f>
        <v>0</v>
      </c>
      <c r="D964" s="95">
        <f>DATA!D965</f>
        <v>0</v>
      </c>
      <c r="E964" s="98"/>
      <c r="F964" s="98"/>
      <c r="G964" s="98"/>
      <c r="H964" s="98"/>
      <c r="I964" s="99"/>
      <c r="J964" s="96" t="str">
        <f t="shared" ref="J964:J1027" si="105">IFERROR(IF(A964&gt;=1,(IF(I964&gt;0,$R$1,"")),""),"")</f>
        <v/>
      </c>
      <c r="K964" s="97" t="str">
        <f t="shared" si="101"/>
        <v/>
      </c>
      <c r="L964" s="100"/>
      <c r="M964" s="100"/>
      <c r="N964" s="100"/>
      <c r="O964" s="100"/>
      <c r="P964" s="100"/>
      <c r="Q964" s="100"/>
      <c r="R964" s="6">
        <f>IFERROR(IF(A964&gt;=1,VLOOKUP(E964,HOME!$AG$2:$AH$13,2,0),0),0)</f>
        <v>0</v>
      </c>
      <c r="S964" s="6">
        <f>IFERROR(IF(A964&gt;=1,VLOOKUP(F964,HOME!$AE$2:$AF$4,2,0),0),0)</f>
        <v>0</v>
      </c>
      <c r="T964" s="6">
        <f t="shared" ref="T964:T1027" si="106">IFERROR(IF(A964&gt;=1,(IF($S$1=1,(IF(R964&gt;=9,(IF(S964=2,(IF(I964&gt;5,1,0)),0)),IF(R964&gt;=6,(IF(I964&gt;2,1,0)),IF(R964&gt;=1,(IF(I964&gt;1,1,0)),0)))),IF($S$1=2,(IF(R964&gt;=9,(IF(S964=2,(IF(I964&gt;5,1,0)),0)),0)),IF($S$1=3,(IF(S964=2,(IF(R964&gt;=9,(IF(I964&gt;5,1,0)),IF(R964&gt;=6,(IF(I964&gt;2,1,0)),0))),0)),0)))),0),0)</f>
        <v>0</v>
      </c>
      <c r="U964" s="6">
        <f t="shared" si="102"/>
        <v>0</v>
      </c>
      <c r="V964" s="6">
        <f t="shared" ref="V964:V1027" si="107">IFERROR(IF(T964=1,(IF(L964=$S$2,(IF($S$1=1,(IF(N964=$S$2,0,A964)),IF($S$1=2,(IF(M964=$S$2,A964,0)),IF($S$1=3,A964,0)))),0)),0),0)</f>
        <v>0</v>
      </c>
      <c r="W964" s="6">
        <f t="shared" si="103"/>
        <v>0</v>
      </c>
    </row>
    <row r="965" spans="1:23" ht="18" customHeight="1" x14ac:dyDescent="0.25">
      <c r="A965" s="94">
        <f t="shared" si="104"/>
        <v>0</v>
      </c>
      <c r="B965" s="94">
        <f>DATA!B966</f>
        <v>0</v>
      </c>
      <c r="C965" s="95">
        <f>DATA!C966</f>
        <v>0</v>
      </c>
      <c r="D965" s="95">
        <f>DATA!D966</f>
        <v>0</v>
      </c>
      <c r="E965" s="98"/>
      <c r="F965" s="98"/>
      <c r="G965" s="98"/>
      <c r="H965" s="98"/>
      <c r="I965" s="99"/>
      <c r="J965" s="96" t="str">
        <f t="shared" si="105"/>
        <v/>
      </c>
      <c r="K965" s="97" t="str">
        <f t="shared" ref="K965:K1028" si="108">IFERROR(IF(T965=1,(IF($S$1=1,CONCATENATE($U$1,U965,$V$1,V965,$W$1),IF($S$1=2,CONCATENATE($U$1,U965,$V$1,$U$2),IF($S$1=3,$U$3,"")))),""),"")</f>
        <v/>
      </c>
      <c r="L965" s="100"/>
      <c r="M965" s="100"/>
      <c r="N965" s="100"/>
      <c r="O965" s="100"/>
      <c r="P965" s="100"/>
      <c r="Q965" s="100"/>
      <c r="R965" s="6">
        <f>IFERROR(IF(A965&gt;=1,VLOOKUP(E965,HOME!$AG$2:$AH$13,2,0),0),0)</f>
        <v>0</v>
      </c>
      <c r="S965" s="6">
        <f>IFERROR(IF(A965&gt;=1,VLOOKUP(F965,HOME!$AE$2:$AF$4,2,0),0),0)</f>
        <v>0</v>
      </c>
      <c r="T965" s="6">
        <f t="shared" si="106"/>
        <v>0</v>
      </c>
      <c r="U965" s="6">
        <f t="shared" ref="U965:U1028" si="109">IFERROR(IF(T965=1,(IF(R965&gt;=9,5,IF(R965&gt;=6,2,IF(R965&gt;=1,1,0)))),0),0)</f>
        <v>0</v>
      </c>
      <c r="V965" s="6">
        <f t="shared" si="107"/>
        <v>0</v>
      </c>
      <c r="W965" s="6">
        <f t="shared" ref="W965:W1028" si="110">IFERROR(IF(V965&gt;=1,(IF(R965&gt;=9,(IF($S$1&gt;=3,25,IF($S$1&gt;=1,20,0))),IF(R965&gt;=6,(IF($S$1&gt;=3,20,IF($S$1&gt;=1,15,0))),IF(R965&gt;=1,(IF($S$1&gt;=3,0,IF($S$1&gt;=1,10,0))),0)))),0),0)</f>
        <v>0</v>
      </c>
    </row>
    <row r="966" spans="1:23" ht="18" customHeight="1" x14ac:dyDescent="0.25">
      <c r="A966" s="94">
        <f t="shared" ref="A966:A1029" si="111">IFERROR(IF(B966=0,0,A965+1),0)</f>
        <v>0</v>
      </c>
      <c r="B966" s="94">
        <f>DATA!B967</f>
        <v>0</v>
      </c>
      <c r="C966" s="95">
        <f>DATA!C967</f>
        <v>0</v>
      </c>
      <c r="D966" s="95">
        <f>DATA!D967</f>
        <v>0</v>
      </c>
      <c r="E966" s="98"/>
      <c r="F966" s="98"/>
      <c r="G966" s="98"/>
      <c r="H966" s="98"/>
      <c r="I966" s="99"/>
      <c r="J966" s="96" t="str">
        <f t="shared" si="105"/>
        <v/>
      </c>
      <c r="K966" s="97" t="str">
        <f t="shared" si="108"/>
        <v/>
      </c>
      <c r="L966" s="100"/>
      <c r="M966" s="100"/>
      <c r="N966" s="100"/>
      <c r="O966" s="100"/>
      <c r="P966" s="100"/>
      <c r="Q966" s="100"/>
      <c r="R966" s="6">
        <f>IFERROR(IF(A966&gt;=1,VLOOKUP(E966,HOME!$AG$2:$AH$13,2,0),0),0)</f>
        <v>0</v>
      </c>
      <c r="S966" s="6">
        <f>IFERROR(IF(A966&gt;=1,VLOOKUP(F966,HOME!$AE$2:$AF$4,2,0),0),0)</f>
        <v>0</v>
      </c>
      <c r="T966" s="6">
        <f t="shared" si="106"/>
        <v>0</v>
      </c>
      <c r="U966" s="6">
        <f t="shared" si="109"/>
        <v>0</v>
      </c>
      <c r="V966" s="6">
        <f t="shared" si="107"/>
        <v>0</v>
      </c>
      <c r="W966" s="6">
        <f t="shared" si="110"/>
        <v>0</v>
      </c>
    </row>
    <row r="967" spans="1:23" ht="18" customHeight="1" x14ac:dyDescent="0.25">
      <c r="A967" s="94">
        <f t="shared" si="111"/>
        <v>0</v>
      </c>
      <c r="B967" s="94">
        <f>DATA!B968</f>
        <v>0</v>
      </c>
      <c r="C967" s="95">
        <f>DATA!C968</f>
        <v>0</v>
      </c>
      <c r="D967" s="95">
        <f>DATA!D968</f>
        <v>0</v>
      </c>
      <c r="E967" s="98"/>
      <c r="F967" s="98"/>
      <c r="G967" s="98"/>
      <c r="H967" s="98"/>
      <c r="I967" s="99"/>
      <c r="J967" s="96" t="str">
        <f t="shared" si="105"/>
        <v/>
      </c>
      <c r="K967" s="97" t="str">
        <f t="shared" si="108"/>
        <v/>
      </c>
      <c r="L967" s="100"/>
      <c r="M967" s="100"/>
      <c r="N967" s="100"/>
      <c r="O967" s="100"/>
      <c r="P967" s="100"/>
      <c r="Q967" s="100"/>
      <c r="R967" s="6">
        <f>IFERROR(IF(A967&gt;=1,VLOOKUP(E967,HOME!$AG$2:$AH$13,2,0),0),0)</f>
        <v>0</v>
      </c>
      <c r="S967" s="6">
        <f>IFERROR(IF(A967&gt;=1,VLOOKUP(F967,HOME!$AE$2:$AF$4,2,0),0),0)</f>
        <v>0</v>
      </c>
      <c r="T967" s="6">
        <f t="shared" si="106"/>
        <v>0</v>
      </c>
      <c r="U967" s="6">
        <f t="shared" si="109"/>
        <v>0</v>
      </c>
      <c r="V967" s="6">
        <f t="shared" si="107"/>
        <v>0</v>
      </c>
      <c r="W967" s="6">
        <f t="shared" si="110"/>
        <v>0</v>
      </c>
    </row>
    <row r="968" spans="1:23" ht="18" customHeight="1" x14ac:dyDescent="0.25">
      <c r="A968" s="94">
        <f t="shared" si="111"/>
        <v>0</v>
      </c>
      <c r="B968" s="94">
        <f>DATA!B969</f>
        <v>0</v>
      </c>
      <c r="C968" s="95">
        <f>DATA!C969</f>
        <v>0</v>
      </c>
      <c r="D968" s="95">
        <f>DATA!D969</f>
        <v>0</v>
      </c>
      <c r="E968" s="98"/>
      <c r="F968" s="98"/>
      <c r="G968" s="98"/>
      <c r="H968" s="98"/>
      <c r="I968" s="99"/>
      <c r="J968" s="96" t="str">
        <f t="shared" si="105"/>
        <v/>
      </c>
      <c r="K968" s="97" t="str">
        <f t="shared" si="108"/>
        <v/>
      </c>
      <c r="L968" s="100"/>
      <c r="M968" s="100"/>
      <c r="N968" s="100"/>
      <c r="O968" s="100"/>
      <c r="P968" s="100"/>
      <c r="Q968" s="100"/>
      <c r="R968" s="6">
        <f>IFERROR(IF(A968&gt;=1,VLOOKUP(E968,HOME!$AG$2:$AH$13,2,0),0),0)</f>
        <v>0</v>
      </c>
      <c r="S968" s="6">
        <f>IFERROR(IF(A968&gt;=1,VLOOKUP(F968,HOME!$AE$2:$AF$4,2,0),0),0)</f>
        <v>0</v>
      </c>
      <c r="T968" s="6">
        <f t="shared" si="106"/>
        <v>0</v>
      </c>
      <c r="U968" s="6">
        <f t="shared" si="109"/>
        <v>0</v>
      </c>
      <c r="V968" s="6">
        <f t="shared" si="107"/>
        <v>0</v>
      </c>
      <c r="W968" s="6">
        <f t="shared" si="110"/>
        <v>0</v>
      </c>
    </row>
    <row r="969" spans="1:23" ht="18" customHeight="1" x14ac:dyDescent="0.25">
      <c r="A969" s="94">
        <f t="shared" si="111"/>
        <v>0</v>
      </c>
      <c r="B969" s="94">
        <f>DATA!B970</f>
        <v>0</v>
      </c>
      <c r="C969" s="95">
        <f>DATA!C970</f>
        <v>0</v>
      </c>
      <c r="D969" s="95">
        <f>DATA!D970</f>
        <v>0</v>
      </c>
      <c r="E969" s="98"/>
      <c r="F969" s="98"/>
      <c r="G969" s="98"/>
      <c r="H969" s="98"/>
      <c r="I969" s="99"/>
      <c r="J969" s="96" t="str">
        <f t="shared" si="105"/>
        <v/>
      </c>
      <c r="K969" s="97" t="str">
        <f t="shared" si="108"/>
        <v/>
      </c>
      <c r="L969" s="100"/>
      <c r="M969" s="100"/>
      <c r="N969" s="100"/>
      <c r="O969" s="100"/>
      <c r="P969" s="100"/>
      <c r="Q969" s="100"/>
      <c r="R969" s="6">
        <f>IFERROR(IF(A969&gt;=1,VLOOKUP(E969,HOME!$AG$2:$AH$13,2,0),0),0)</f>
        <v>0</v>
      </c>
      <c r="S969" s="6">
        <f>IFERROR(IF(A969&gt;=1,VLOOKUP(F969,HOME!$AE$2:$AF$4,2,0),0),0)</f>
        <v>0</v>
      </c>
      <c r="T969" s="6">
        <f t="shared" si="106"/>
        <v>0</v>
      </c>
      <c r="U969" s="6">
        <f t="shared" si="109"/>
        <v>0</v>
      </c>
      <c r="V969" s="6">
        <f t="shared" si="107"/>
        <v>0</v>
      </c>
      <c r="W969" s="6">
        <f t="shared" si="110"/>
        <v>0</v>
      </c>
    </row>
    <row r="970" spans="1:23" ht="18" customHeight="1" x14ac:dyDescent="0.25">
      <c r="A970" s="94">
        <f t="shared" si="111"/>
        <v>0</v>
      </c>
      <c r="B970" s="94">
        <f>DATA!B971</f>
        <v>0</v>
      </c>
      <c r="C970" s="95">
        <f>DATA!C971</f>
        <v>0</v>
      </c>
      <c r="D970" s="95">
        <f>DATA!D971</f>
        <v>0</v>
      </c>
      <c r="E970" s="98"/>
      <c r="F970" s="98"/>
      <c r="G970" s="98"/>
      <c r="H970" s="98"/>
      <c r="I970" s="99"/>
      <c r="J970" s="96" t="str">
        <f t="shared" si="105"/>
        <v/>
      </c>
      <c r="K970" s="97" t="str">
        <f t="shared" si="108"/>
        <v/>
      </c>
      <c r="L970" s="100"/>
      <c r="M970" s="100"/>
      <c r="N970" s="100"/>
      <c r="O970" s="100"/>
      <c r="P970" s="100"/>
      <c r="Q970" s="100"/>
      <c r="R970" s="6">
        <f>IFERROR(IF(A970&gt;=1,VLOOKUP(E970,HOME!$AG$2:$AH$13,2,0),0),0)</f>
        <v>0</v>
      </c>
      <c r="S970" s="6">
        <f>IFERROR(IF(A970&gt;=1,VLOOKUP(F970,HOME!$AE$2:$AF$4,2,0),0),0)</f>
        <v>0</v>
      </c>
      <c r="T970" s="6">
        <f t="shared" si="106"/>
        <v>0</v>
      </c>
      <c r="U970" s="6">
        <f t="shared" si="109"/>
        <v>0</v>
      </c>
      <c r="V970" s="6">
        <f t="shared" si="107"/>
        <v>0</v>
      </c>
      <c r="W970" s="6">
        <f t="shared" si="110"/>
        <v>0</v>
      </c>
    </row>
    <row r="971" spans="1:23" ht="18" customHeight="1" x14ac:dyDescent="0.25">
      <c r="A971" s="94">
        <f t="shared" si="111"/>
        <v>0</v>
      </c>
      <c r="B971" s="94">
        <f>DATA!B972</f>
        <v>0</v>
      </c>
      <c r="C971" s="95">
        <f>DATA!C972</f>
        <v>0</v>
      </c>
      <c r="D971" s="95">
        <f>DATA!D972</f>
        <v>0</v>
      </c>
      <c r="E971" s="98"/>
      <c r="F971" s="98"/>
      <c r="G971" s="98"/>
      <c r="H971" s="98"/>
      <c r="I971" s="99"/>
      <c r="J971" s="96" t="str">
        <f t="shared" si="105"/>
        <v/>
      </c>
      <c r="K971" s="97" t="str">
        <f t="shared" si="108"/>
        <v/>
      </c>
      <c r="L971" s="100"/>
      <c r="M971" s="100"/>
      <c r="N971" s="100"/>
      <c r="O971" s="100"/>
      <c r="P971" s="100"/>
      <c r="Q971" s="100"/>
      <c r="R971" s="6">
        <f>IFERROR(IF(A971&gt;=1,VLOOKUP(E971,HOME!$AG$2:$AH$13,2,0),0),0)</f>
        <v>0</v>
      </c>
      <c r="S971" s="6">
        <f>IFERROR(IF(A971&gt;=1,VLOOKUP(F971,HOME!$AE$2:$AF$4,2,0),0),0)</f>
        <v>0</v>
      </c>
      <c r="T971" s="6">
        <f t="shared" si="106"/>
        <v>0</v>
      </c>
      <c r="U971" s="6">
        <f t="shared" si="109"/>
        <v>0</v>
      </c>
      <c r="V971" s="6">
        <f t="shared" si="107"/>
        <v>0</v>
      </c>
      <c r="W971" s="6">
        <f t="shared" si="110"/>
        <v>0</v>
      </c>
    </row>
    <row r="972" spans="1:23" ht="18" customHeight="1" x14ac:dyDescent="0.25">
      <c r="A972" s="94">
        <f t="shared" si="111"/>
        <v>0</v>
      </c>
      <c r="B972" s="94">
        <f>DATA!B973</f>
        <v>0</v>
      </c>
      <c r="C972" s="95">
        <f>DATA!C973</f>
        <v>0</v>
      </c>
      <c r="D972" s="95">
        <f>DATA!D973</f>
        <v>0</v>
      </c>
      <c r="E972" s="98"/>
      <c r="F972" s="98"/>
      <c r="G972" s="98"/>
      <c r="H972" s="98"/>
      <c r="I972" s="99"/>
      <c r="J972" s="96" t="str">
        <f t="shared" si="105"/>
        <v/>
      </c>
      <c r="K972" s="97" t="str">
        <f t="shared" si="108"/>
        <v/>
      </c>
      <c r="L972" s="100"/>
      <c r="M972" s="100"/>
      <c r="N972" s="100"/>
      <c r="O972" s="100"/>
      <c r="P972" s="100"/>
      <c r="Q972" s="100"/>
      <c r="R972" s="6">
        <f>IFERROR(IF(A972&gt;=1,VLOOKUP(E972,HOME!$AG$2:$AH$13,2,0),0),0)</f>
        <v>0</v>
      </c>
      <c r="S972" s="6">
        <f>IFERROR(IF(A972&gt;=1,VLOOKUP(F972,HOME!$AE$2:$AF$4,2,0),0),0)</f>
        <v>0</v>
      </c>
      <c r="T972" s="6">
        <f t="shared" si="106"/>
        <v>0</v>
      </c>
      <c r="U972" s="6">
        <f t="shared" si="109"/>
        <v>0</v>
      </c>
      <c r="V972" s="6">
        <f t="shared" si="107"/>
        <v>0</v>
      </c>
      <c r="W972" s="6">
        <f t="shared" si="110"/>
        <v>0</v>
      </c>
    </row>
    <row r="973" spans="1:23" ht="18" customHeight="1" x14ac:dyDescent="0.25">
      <c r="A973" s="94">
        <f t="shared" si="111"/>
        <v>0</v>
      </c>
      <c r="B973" s="94">
        <f>DATA!B974</f>
        <v>0</v>
      </c>
      <c r="C973" s="95">
        <f>DATA!C974</f>
        <v>0</v>
      </c>
      <c r="D973" s="95">
        <f>DATA!D974</f>
        <v>0</v>
      </c>
      <c r="E973" s="98"/>
      <c r="F973" s="98"/>
      <c r="G973" s="98"/>
      <c r="H973" s="98"/>
      <c r="I973" s="99"/>
      <c r="J973" s="96" t="str">
        <f t="shared" si="105"/>
        <v/>
      </c>
      <c r="K973" s="97" t="str">
        <f t="shared" si="108"/>
        <v/>
      </c>
      <c r="L973" s="100"/>
      <c r="M973" s="100"/>
      <c r="N973" s="100"/>
      <c r="O973" s="100"/>
      <c r="P973" s="100"/>
      <c r="Q973" s="100"/>
      <c r="R973" s="6">
        <f>IFERROR(IF(A973&gt;=1,VLOOKUP(E973,HOME!$AG$2:$AH$13,2,0),0),0)</f>
        <v>0</v>
      </c>
      <c r="S973" s="6">
        <f>IFERROR(IF(A973&gt;=1,VLOOKUP(F973,HOME!$AE$2:$AF$4,2,0),0),0)</f>
        <v>0</v>
      </c>
      <c r="T973" s="6">
        <f t="shared" si="106"/>
        <v>0</v>
      </c>
      <c r="U973" s="6">
        <f t="shared" si="109"/>
        <v>0</v>
      </c>
      <c r="V973" s="6">
        <f t="shared" si="107"/>
        <v>0</v>
      </c>
      <c r="W973" s="6">
        <f t="shared" si="110"/>
        <v>0</v>
      </c>
    </row>
    <row r="974" spans="1:23" ht="18" customHeight="1" x14ac:dyDescent="0.25">
      <c r="A974" s="94">
        <f t="shared" si="111"/>
        <v>0</v>
      </c>
      <c r="B974" s="94">
        <f>DATA!B975</f>
        <v>0</v>
      </c>
      <c r="C974" s="95">
        <f>DATA!C975</f>
        <v>0</v>
      </c>
      <c r="D974" s="95">
        <f>DATA!D975</f>
        <v>0</v>
      </c>
      <c r="E974" s="98"/>
      <c r="F974" s="98"/>
      <c r="G974" s="98"/>
      <c r="H974" s="98"/>
      <c r="I974" s="99"/>
      <c r="J974" s="96" t="str">
        <f t="shared" si="105"/>
        <v/>
      </c>
      <c r="K974" s="97" t="str">
        <f t="shared" si="108"/>
        <v/>
      </c>
      <c r="L974" s="100"/>
      <c r="M974" s="100"/>
      <c r="N974" s="100"/>
      <c r="O974" s="100"/>
      <c r="P974" s="100"/>
      <c r="Q974" s="100"/>
      <c r="R974" s="6">
        <f>IFERROR(IF(A974&gt;=1,VLOOKUP(E974,HOME!$AG$2:$AH$13,2,0),0),0)</f>
        <v>0</v>
      </c>
      <c r="S974" s="6">
        <f>IFERROR(IF(A974&gt;=1,VLOOKUP(F974,HOME!$AE$2:$AF$4,2,0),0),0)</f>
        <v>0</v>
      </c>
      <c r="T974" s="6">
        <f t="shared" si="106"/>
        <v>0</v>
      </c>
      <c r="U974" s="6">
        <f t="shared" si="109"/>
        <v>0</v>
      </c>
      <c r="V974" s="6">
        <f t="shared" si="107"/>
        <v>0</v>
      </c>
      <c r="W974" s="6">
        <f t="shared" si="110"/>
        <v>0</v>
      </c>
    </row>
    <row r="975" spans="1:23" ht="18" customHeight="1" x14ac:dyDescent="0.25">
      <c r="A975" s="94">
        <f t="shared" si="111"/>
        <v>0</v>
      </c>
      <c r="B975" s="94">
        <f>DATA!B976</f>
        <v>0</v>
      </c>
      <c r="C975" s="95">
        <f>DATA!C976</f>
        <v>0</v>
      </c>
      <c r="D975" s="95">
        <f>DATA!D976</f>
        <v>0</v>
      </c>
      <c r="E975" s="98"/>
      <c r="F975" s="98"/>
      <c r="G975" s="98"/>
      <c r="H975" s="98"/>
      <c r="I975" s="99"/>
      <c r="J975" s="96" t="str">
        <f t="shared" si="105"/>
        <v/>
      </c>
      <c r="K975" s="97" t="str">
        <f t="shared" si="108"/>
        <v/>
      </c>
      <c r="L975" s="100"/>
      <c r="M975" s="100"/>
      <c r="N975" s="100"/>
      <c r="O975" s="100"/>
      <c r="P975" s="100"/>
      <c r="Q975" s="100"/>
      <c r="R975" s="6">
        <f>IFERROR(IF(A975&gt;=1,VLOOKUP(E975,HOME!$AG$2:$AH$13,2,0),0),0)</f>
        <v>0</v>
      </c>
      <c r="S975" s="6">
        <f>IFERROR(IF(A975&gt;=1,VLOOKUP(F975,HOME!$AE$2:$AF$4,2,0),0),0)</f>
        <v>0</v>
      </c>
      <c r="T975" s="6">
        <f t="shared" si="106"/>
        <v>0</v>
      </c>
      <c r="U975" s="6">
        <f t="shared" si="109"/>
        <v>0</v>
      </c>
      <c r="V975" s="6">
        <f t="shared" si="107"/>
        <v>0</v>
      </c>
      <c r="W975" s="6">
        <f t="shared" si="110"/>
        <v>0</v>
      </c>
    </row>
    <row r="976" spans="1:23" ht="18" customHeight="1" x14ac:dyDescent="0.25">
      <c r="A976" s="94">
        <f t="shared" si="111"/>
        <v>0</v>
      </c>
      <c r="B976" s="94">
        <f>DATA!B977</f>
        <v>0</v>
      </c>
      <c r="C976" s="95">
        <f>DATA!C977</f>
        <v>0</v>
      </c>
      <c r="D976" s="95">
        <f>DATA!D977</f>
        <v>0</v>
      </c>
      <c r="E976" s="98"/>
      <c r="F976" s="98"/>
      <c r="G976" s="98"/>
      <c r="H976" s="98"/>
      <c r="I976" s="99"/>
      <c r="J976" s="96" t="str">
        <f t="shared" si="105"/>
        <v/>
      </c>
      <c r="K976" s="97" t="str">
        <f t="shared" si="108"/>
        <v/>
      </c>
      <c r="L976" s="100"/>
      <c r="M976" s="100"/>
      <c r="N976" s="100"/>
      <c r="O976" s="100"/>
      <c r="P976" s="100"/>
      <c r="Q976" s="100"/>
      <c r="R976" s="6">
        <f>IFERROR(IF(A976&gt;=1,VLOOKUP(E976,HOME!$AG$2:$AH$13,2,0),0),0)</f>
        <v>0</v>
      </c>
      <c r="S976" s="6">
        <f>IFERROR(IF(A976&gt;=1,VLOOKUP(F976,HOME!$AE$2:$AF$4,2,0),0),0)</f>
        <v>0</v>
      </c>
      <c r="T976" s="6">
        <f t="shared" si="106"/>
        <v>0</v>
      </c>
      <c r="U976" s="6">
        <f t="shared" si="109"/>
        <v>0</v>
      </c>
      <c r="V976" s="6">
        <f t="shared" si="107"/>
        <v>0</v>
      </c>
      <c r="W976" s="6">
        <f t="shared" si="110"/>
        <v>0</v>
      </c>
    </row>
    <row r="977" spans="1:23" ht="18" customHeight="1" x14ac:dyDescent="0.25">
      <c r="A977" s="94">
        <f t="shared" si="111"/>
        <v>0</v>
      </c>
      <c r="B977" s="94">
        <f>DATA!B978</f>
        <v>0</v>
      </c>
      <c r="C977" s="95">
        <f>DATA!C978</f>
        <v>0</v>
      </c>
      <c r="D977" s="95">
        <f>DATA!D978</f>
        <v>0</v>
      </c>
      <c r="E977" s="98"/>
      <c r="F977" s="98"/>
      <c r="G977" s="98"/>
      <c r="H977" s="98"/>
      <c r="I977" s="99"/>
      <c r="J977" s="96" t="str">
        <f t="shared" si="105"/>
        <v/>
      </c>
      <c r="K977" s="97" t="str">
        <f t="shared" si="108"/>
        <v/>
      </c>
      <c r="L977" s="100"/>
      <c r="M977" s="100"/>
      <c r="N977" s="100"/>
      <c r="O977" s="100"/>
      <c r="P977" s="100"/>
      <c r="Q977" s="100"/>
      <c r="R977" s="6">
        <f>IFERROR(IF(A977&gt;=1,VLOOKUP(E977,HOME!$AG$2:$AH$13,2,0),0),0)</f>
        <v>0</v>
      </c>
      <c r="S977" s="6">
        <f>IFERROR(IF(A977&gt;=1,VLOOKUP(F977,HOME!$AE$2:$AF$4,2,0),0),0)</f>
        <v>0</v>
      </c>
      <c r="T977" s="6">
        <f t="shared" si="106"/>
        <v>0</v>
      </c>
      <c r="U977" s="6">
        <f t="shared" si="109"/>
        <v>0</v>
      </c>
      <c r="V977" s="6">
        <f t="shared" si="107"/>
        <v>0</v>
      </c>
      <c r="W977" s="6">
        <f t="shared" si="110"/>
        <v>0</v>
      </c>
    </row>
    <row r="978" spans="1:23" ht="18" customHeight="1" x14ac:dyDescent="0.25">
      <c r="A978" s="94">
        <f t="shared" si="111"/>
        <v>0</v>
      </c>
      <c r="B978" s="94">
        <f>DATA!B979</f>
        <v>0</v>
      </c>
      <c r="C978" s="95">
        <f>DATA!C979</f>
        <v>0</v>
      </c>
      <c r="D978" s="95">
        <f>DATA!D979</f>
        <v>0</v>
      </c>
      <c r="E978" s="98"/>
      <c r="F978" s="98"/>
      <c r="G978" s="98"/>
      <c r="H978" s="98"/>
      <c r="I978" s="99"/>
      <c r="J978" s="96" t="str">
        <f t="shared" si="105"/>
        <v/>
      </c>
      <c r="K978" s="97" t="str">
        <f t="shared" si="108"/>
        <v/>
      </c>
      <c r="L978" s="100"/>
      <c r="M978" s="100"/>
      <c r="N978" s="100"/>
      <c r="O978" s="100"/>
      <c r="P978" s="100"/>
      <c r="Q978" s="100"/>
      <c r="R978" s="6">
        <f>IFERROR(IF(A978&gt;=1,VLOOKUP(E978,HOME!$AG$2:$AH$13,2,0),0),0)</f>
        <v>0</v>
      </c>
      <c r="S978" s="6">
        <f>IFERROR(IF(A978&gt;=1,VLOOKUP(F978,HOME!$AE$2:$AF$4,2,0),0),0)</f>
        <v>0</v>
      </c>
      <c r="T978" s="6">
        <f t="shared" si="106"/>
        <v>0</v>
      </c>
      <c r="U978" s="6">
        <f t="shared" si="109"/>
        <v>0</v>
      </c>
      <c r="V978" s="6">
        <f t="shared" si="107"/>
        <v>0</v>
      </c>
      <c r="W978" s="6">
        <f t="shared" si="110"/>
        <v>0</v>
      </c>
    </row>
    <row r="979" spans="1:23" ht="18" customHeight="1" x14ac:dyDescent="0.25">
      <c r="A979" s="94">
        <f t="shared" si="111"/>
        <v>0</v>
      </c>
      <c r="B979" s="94">
        <f>DATA!B980</f>
        <v>0</v>
      </c>
      <c r="C979" s="95">
        <f>DATA!C980</f>
        <v>0</v>
      </c>
      <c r="D979" s="95">
        <f>DATA!D980</f>
        <v>0</v>
      </c>
      <c r="E979" s="98"/>
      <c r="F979" s="98"/>
      <c r="G979" s="98"/>
      <c r="H979" s="98"/>
      <c r="I979" s="99"/>
      <c r="J979" s="96" t="str">
        <f t="shared" si="105"/>
        <v/>
      </c>
      <c r="K979" s="97" t="str">
        <f t="shared" si="108"/>
        <v/>
      </c>
      <c r="L979" s="100"/>
      <c r="M979" s="100"/>
      <c r="N979" s="100"/>
      <c r="O979" s="100"/>
      <c r="P979" s="100"/>
      <c r="Q979" s="100"/>
      <c r="R979" s="6">
        <f>IFERROR(IF(A979&gt;=1,VLOOKUP(E979,HOME!$AG$2:$AH$13,2,0),0),0)</f>
        <v>0</v>
      </c>
      <c r="S979" s="6">
        <f>IFERROR(IF(A979&gt;=1,VLOOKUP(F979,HOME!$AE$2:$AF$4,2,0),0),0)</f>
        <v>0</v>
      </c>
      <c r="T979" s="6">
        <f t="shared" si="106"/>
        <v>0</v>
      </c>
      <c r="U979" s="6">
        <f t="shared" si="109"/>
        <v>0</v>
      </c>
      <c r="V979" s="6">
        <f t="shared" si="107"/>
        <v>0</v>
      </c>
      <c r="W979" s="6">
        <f t="shared" si="110"/>
        <v>0</v>
      </c>
    </row>
    <row r="980" spans="1:23" ht="18" customHeight="1" x14ac:dyDescent="0.25">
      <c r="A980" s="94">
        <f t="shared" si="111"/>
        <v>0</v>
      </c>
      <c r="B980" s="94">
        <f>DATA!B981</f>
        <v>0</v>
      </c>
      <c r="C980" s="95">
        <f>DATA!C981</f>
        <v>0</v>
      </c>
      <c r="D980" s="95">
        <f>DATA!D981</f>
        <v>0</v>
      </c>
      <c r="E980" s="98"/>
      <c r="F980" s="98"/>
      <c r="G980" s="98"/>
      <c r="H980" s="98"/>
      <c r="I980" s="99"/>
      <c r="J980" s="96" t="str">
        <f t="shared" si="105"/>
        <v/>
      </c>
      <c r="K980" s="97" t="str">
        <f t="shared" si="108"/>
        <v/>
      </c>
      <c r="L980" s="100"/>
      <c r="M980" s="100"/>
      <c r="N980" s="100"/>
      <c r="O980" s="100"/>
      <c r="P980" s="100"/>
      <c r="Q980" s="100"/>
      <c r="R980" s="6">
        <f>IFERROR(IF(A980&gt;=1,VLOOKUP(E980,HOME!$AG$2:$AH$13,2,0),0),0)</f>
        <v>0</v>
      </c>
      <c r="S980" s="6">
        <f>IFERROR(IF(A980&gt;=1,VLOOKUP(F980,HOME!$AE$2:$AF$4,2,0),0),0)</f>
        <v>0</v>
      </c>
      <c r="T980" s="6">
        <f t="shared" si="106"/>
        <v>0</v>
      </c>
      <c r="U980" s="6">
        <f t="shared" si="109"/>
        <v>0</v>
      </c>
      <c r="V980" s="6">
        <f t="shared" si="107"/>
        <v>0</v>
      </c>
      <c r="W980" s="6">
        <f t="shared" si="110"/>
        <v>0</v>
      </c>
    </row>
    <row r="981" spans="1:23" ht="18" customHeight="1" x14ac:dyDescent="0.25">
      <c r="A981" s="94">
        <f t="shared" si="111"/>
        <v>0</v>
      </c>
      <c r="B981" s="94">
        <f>DATA!B982</f>
        <v>0</v>
      </c>
      <c r="C981" s="95">
        <f>DATA!C982</f>
        <v>0</v>
      </c>
      <c r="D981" s="95">
        <f>DATA!D982</f>
        <v>0</v>
      </c>
      <c r="E981" s="98"/>
      <c r="F981" s="98"/>
      <c r="G981" s="98"/>
      <c r="H981" s="98"/>
      <c r="I981" s="99"/>
      <c r="J981" s="96" t="str">
        <f t="shared" si="105"/>
        <v/>
      </c>
      <c r="K981" s="97" t="str">
        <f t="shared" si="108"/>
        <v/>
      </c>
      <c r="L981" s="100"/>
      <c r="M981" s="100"/>
      <c r="N981" s="100"/>
      <c r="O981" s="100"/>
      <c r="P981" s="100"/>
      <c r="Q981" s="100"/>
      <c r="R981" s="6">
        <f>IFERROR(IF(A981&gt;=1,VLOOKUP(E981,HOME!$AG$2:$AH$13,2,0),0),0)</f>
        <v>0</v>
      </c>
      <c r="S981" s="6">
        <f>IFERROR(IF(A981&gt;=1,VLOOKUP(F981,HOME!$AE$2:$AF$4,2,0),0),0)</f>
        <v>0</v>
      </c>
      <c r="T981" s="6">
        <f t="shared" si="106"/>
        <v>0</v>
      </c>
      <c r="U981" s="6">
        <f t="shared" si="109"/>
        <v>0</v>
      </c>
      <c r="V981" s="6">
        <f t="shared" si="107"/>
        <v>0</v>
      </c>
      <c r="W981" s="6">
        <f t="shared" si="110"/>
        <v>0</v>
      </c>
    </row>
    <row r="982" spans="1:23" ht="18" customHeight="1" x14ac:dyDescent="0.25">
      <c r="A982" s="94">
        <f t="shared" si="111"/>
        <v>0</v>
      </c>
      <c r="B982" s="94">
        <f>DATA!B983</f>
        <v>0</v>
      </c>
      <c r="C982" s="95">
        <f>DATA!C983</f>
        <v>0</v>
      </c>
      <c r="D982" s="95">
        <f>DATA!D983</f>
        <v>0</v>
      </c>
      <c r="E982" s="98"/>
      <c r="F982" s="98"/>
      <c r="G982" s="98"/>
      <c r="H982" s="98"/>
      <c r="I982" s="99"/>
      <c r="J982" s="96" t="str">
        <f t="shared" si="105"/>
        <v/>
      </c>
      <c r="K982" s="97" t="str">
        <f t="shared" si="108"/>
        <v/>
      </c>
      <c r="L982" s="100"/>
      <c r="M982" s="100"/>
      <c r="N982" s="100"/>
      <c r="O982" s="100"/>
      <c r="P982" s="100"/>
      <c r="Q982" s="100"/>
      <c r="R982" s="6">
        <f>IFERROR(IF(A982&gt;=1,VLOOKUP(E982,HOME!$AG$2:$AH$13,2,0),0),0)</f>
        <v>0</v>
      </c>
      <c r="S982" s="6">
        <f>IFERROR(IF(A982&gt;=1,VLOOKUP(F982,HOME!$AE$2:$AF$4,2,0),0),0)</f>
        <v>0</v>
      </c>
      <c r="T982" s="6">
        <f t="shared" si="106"/>
        <v>0</v>
      </c>
      <c r="U982" s="6">
        <f t="shared" si="109"/>
        <v>0</v>
      </c>
      <c r="V982" s="6">
        <f t="shared" si="107"/>
        <v>0</v>
      </c>
      <c r="W982" s="6">
        <f t="shared" si="110"/>
        <v>0</v>
      </c>
    </row>
    <row r="983" spans="1:23" ht="18" customHeight="1" x14ac:dyDescent="0.25">
      <c r="A983" s="94">
        <f t="shared" si="111"/>
        <v>0</v>
      </c>
      <c r="B983" s="94">
        <f>DATA!B984</f>
        <v>0</v>
      </c>
      <c r="C983" s="95">
        <f>DATA!C984</f>
        <v>0</v>
      </c>
      <c r="D983" s="95">
        <f>DATA!D984</f>
        <v>0</v>
      </c>
      <c r="E983" s="98"/>
      <c r="F983" s="98"/>
      <c r="G983" s="98"/>
      <c r="H983" s="98"/>
      <c r="I983" s="99"/>
      <c r="J983" s="96" t="str">
        <f t="shared" si="105"/>
        <v/>
      </c>
      <c r="K983" s="97" t="str">
        <f t="shared" si="108"/>
        <v/>
      </c>
      <c r="L983" s="100"/>
      <c r="M983" s="100"/>
      <c r="N983" s="100"/>
      <c r="O983" s="100"/>
      <c r="P983" s="100"/>
      <c r="Q983" s="100"/>
      <c r="R983" s="6">
        <f>IFERROR(IF(A983&gt;=1,VLOOKUP(E983,HOME!$AG$2:$AH$13,2,0),0),0)</f>
        <v>0</v>
      </c>
      <c r="S983" s="6">
        <f>IFERROR(IF(A983&gt;=1,VLOOKUP(F983,HOME!$AE$2:$AF$4,2,0),0),0)</f>
        <v>0</v>
      </c>
      <c r="T983" s="6">
        <f t="shared" si="106"/>
        <v>0</v>
      </c>
      <c r="U983" s="6">
        <f t="shared" si="109"/>
        <v>0</v>
      </c>
      <c r="V983" s="6">
        <f t="shared" si="107"/>
        <v>0</v>
      </c>
      <c r="W983" s="6">
        <f t="shared" si="110"/>
        <v>0</v>
      </c>
    </row>
    <row r="984" spans="1:23" ht="18" customHeight="1" x14ac:dyDescent="0.25">
      <c r="A984" s="94">
        <f t="shared" si="111"/>
        <v>0</v>
      </c>
      <c r="B984" s="94">
        <f>DATA!B985</f>
        <v>0</v>
      </c>
      <c r="C984" s="95">
        <f>DATA!C985</f>
        <v>0</v>
      </c>
      <c r="D984" s="95">
        <f>DATA!D985</f>
        <v>0</v>
      </c>
      <c r="E984" s="98"/>
      <c r="F984" s="98"/>
      <c r="G984" s="98"/>
      <c r="H984" s="98"/>
      <c r="I984" s="99"/>
      <c r="J984" s="96" t="str">
        <f t="shared" si="105"/>
        <v/>
      </c>
      <c r="K984" s="97" t="str">
        <f t="shared" si="108"/>
        <v/>
      </c>
      <c r="L984" s="100"/>
      <c r="M984" s="100"/>
      <c r="N984" s="100"/>
      <c r="O984" s="100"/>
      <c r="P984" s="100"/>
      <c r="Q984" s="100"/>
      <c r="R984" s="6">
        <f>IFERROR(IF(A984&gt;=1,VLOOKUP(E984,HOME!$AG$2:$AH$13,2,0),0),0)</f>
        <v>0</v>
      </c>
      <c r="S984" s="6">
        <f>IFERROR(IF(A984&gt;=1,VLOOKUP(F984,HOME!$AE$2:$AF$4,2,0),0),0)</f>
        <v>0</v>
      </c>
      <c r="T984" s="6">
        <f t="shared" si="106"/>
        <v>0</v>
      </c>
      <c r="U984" s="6">
        <f t="shared" si="109"/>
        <v>0</v>
      </c>
      <c r="V984" s="6">
        <f t="shared" si="107"/>
        <v>0</v>
      </c>
      <c r="W984" s="6">
        <f t="shared" si="110"/>
        <v>0</v>
      </c>
    </row>
    <row r="985" spans="1:23" ht="18" customHeight="1" x14ac:dyDescent="0.25">
      <c r="A985" s="94">
        <f t="shared" si="111"/>
        <v>0</v>
      </c>
      <c r="B985" s="94">
        <f>DATA!B986</f>
        <v>0</v>
      </c>
      <c r="C985" s="95">
        <f>DATA!C986</f>
        <v>0</v>
      </c>
      <c r="D985" s="95">
        <f>DATA!D986</f>
        <v>0</v>
      </c>
      <c r="E985" s="98"/>
      <c r="F985" s="98"/>
      <c r="G985" s="98"/>
      <c r="H985" s="98"/>
      <c r="I985" s="99"/>
      <c r="J985" s="96" t="str">
        <f t="shared" si="105"/>
        <v/>
      </c>
      <c r="K985" s="97" t="str">
        <f t="shared" si="108"/>
        <v/>
      </c>
      <c r="L985" s="100"/>
      <c r="M985" s="100"/>
      <c r="N985" s="100"/>
      <c r="O985" s="100"/>
      <c r="P985" s="100"/>
      <c r="Q985" s="100"/>
      <c r="R985" s="6">
        <f>IFERROR(IF(A985&gt;=1,VLOOKUP(E985,HOME!$AG$2:$AH$13,2,0),0),0)</f>
        <v>0</v>
      </c>
      <c r="S985" s="6">
        <f>IFERROR(IF(A985&gt;=1,VLOOKUP(F985,HOME!$AE$2:$AF$4,2,0),0),0)</f>
        <v>0</v>
      </c>
      <c r="T985" s="6">
        <f t="shared" si="106"/>
        <v>0</v>
      </c>
      <c r="U985" s="6">
        <f t="shared" si="109"/>
        <v>0</v>
      </c>
      <c r="V985" s="6">
        <f t="shared" si="107"/>
        <v>0</v>
      </c>
      <c r="W985" s="6">
        <f t="shared" si="110"/>
        <v>0</v>
      </c>
    </row>
    <row r="986" spans="1:23" ht="18" customHeight="1" x14ac:dyDescent="0.25">
      <c r="A986" s="94">
        <f t="shared" si="111"/>
        <v>0</v>
      </c>
      <c r="B986" s="94">
        <f>DATA!B987</f>
        <v>0</v>
      </c>
      <c r="C986" s="95">
        <f>DATA!C987</f>
        <v>0</v>
      </c>
      <c r="D986" s="95">
        <f>DATA!D987</f>
        <v>0</v>
      </c>
      <c r="E986" s="98"/>
      <c r="F986" s="98"/>
      <c r="G986" s="98"/>
      <c r="H986" s="98"/>
      <c r="I986" s="99"/>
      <c r="J986" s="96" t="str">
        <f t="shared" si="105"/>
        <v/>
      </c>
      <c r="K986" s="97" t="str">
        <f t="shared" si="108"/>
        <v/>
      </c>
      <c r="L986" s="100"/>
      <c r="M986" s="100"/>
      <c r="N986" s="100"/>
      <c r="O986" s="100"/>
      <c r="P986" s="100"/>
      <c r="Q986" s="100"/>
      <c r="R986" s="6">
        <f>IFERROR(IF(A986&gt;=1,VLOOKUP(E986,HOME!$AG$2:$AH$13,2,0),0),0)</f>
        <v>0</v>
      </c>
      <c r="S986" s="6">
        <f>IFERROR(IF(A986&gt;=1,VLOOKUP(F986,HOME!$AE$2:$AF$4,2,0),0),0)</f>
        <v>0</v>
      </c>
      <c r="T986" s="6">
        <f t="shared" si="106"/>
        <v>0</v>
      </c>
      <c r="U986" s="6">
        <f t="shared" si="109"/>
        <v>0</v>
      </c>
      <c r="V986" s="6">
        <f t="shared" si="107"/>
        <v>0</v>
      </c>
      <c r="W986" s="6">
        <f t="shared" si="110"/>
        <v>0</v>
      </c>
    </row>
    <row r="987" spans="1:23" ht="18" customHeight="1" x14ac:dyDescent="0.25">
      <c r="A987" s="94">
        <f t="shared" si="111"/>
        <v>0</v>
      </c>
      <c r="B987" s="94">
        <f>DATA!B988</f>
        <v>0</v>
      </c>
      <c r="C987" s="95">
        <f>DATA!C988</f>
        <v>0</v>
      </c>
      <c r="D987" s="95">
        <f>DATA!D988</f>
        <v>0</v>
      </c>
      <c r="E987" s="98"/>
      <c r="F987" s="98"/>
      <c r="G987" s="98"/>
      <c r="H987" s="98"/>
      <c r="I987" s="99"/>
      <c r="J987" s="96" t="str">
        <f t="shared" si="105"/>
        <v/>
      </c>
      <c r="K987" s="97" t="str">
        <f t="shared" si="108"/>
        <v/>
      </c>
      <c r="L987" s="100"/>
      <c r="M987" s="100"/>
      <c r="N987" s="100"/>
      <c r="O987" s="100"/>
      <c r="P987" s="100"/>
      <c r="Q987" s="100"/>
      <c r="R987" s="6">
        <f>IFERROR(IF(A987&gt;=1,VLOOKUP(E987,HOME!$AG$2:$AH$13,2,0),0),0)</f>
        <v>0</v>
      </c>
      <c r="S987" s="6">
        <f>IFERROR(IF(A987&gt;=1,VLOOKUP(F987,HOME!$AE$2:$AF$4,2,0),0),0)</f>
        <v>0</v>
      </c>
      <c r="T987" s="6">
        <f t="shared" si="106"/>
        <v>0</v>
      </c>
      <c r="U987" s="6">
        <f t="shared" si="109"/>
        <v>0</v>
      </c>
      <c r="V987" s="6">
        <f t="shared" si="107"/>
        <v>0</v>
      </c>
      <c r="W987" s="6">
        <f t="shared" si="110"/>
        <v>0</v>
      </c>
    </row>
    <row r="988" spans="1:23" ht="18" customHeight="1" x14ac:dyDescent="0.25">
      <c r="A988" s="94">
        <f t="shared" si="111"/>
        <v>0</v>
      </c>
      <c r="B988" s="94">
        <f>DATA!B989</f>
        <v>0</v>
      </c>
      <c r="C988" s="95">
        <f>DATA!C989</f>
        <v>0</v>
      </c>
      <c r="D988" s="95">
        <f>DATA!D989</f>
        <v>0</v>
      </c>
      <c r="E988" s="98"/>
      <c r="F988" s="98"/>
      <c r="G988" s="98"/>
      <c r="H988" s="98"/>
      <c r="I988" s="99"/>
      <c r="J988" s="96" t="str">
        <f t="shared" si="105"/>
        <v/>
      </c>
      <c r="K988" s="97" t="str">
        <f t="shared" si="108"/>
        <v/>
      </c>
      <c r="L988" s="100"/>
      <c r="M988" s="100"/>
      <c r="N988" s="100"/>
      <c r="O988" s="100"/>
      <c r="P988" s="100"/>
      <c r="Q988" s="100"/>
      <c r="R988" s="6">
        <f>IFERROR(IF(A988&gt;=1,VLOOKUP(E988,HOME!$AG$2:$AH$13,2,0),0),0)</f>
        <v>0</v>
      </c>
      <c r="S988" s="6">
        <f>IFERROR(IF(A988&gt;=1,VLOOKUP(F988,HOME!$AE$2:$AF$4,2,0),0),0)</f>
        <v>0</v>
      </c>
      <c r="T988" s="6">
        <f t="shared" si="106"/>
        <v>0</v>
      </c>
      <c r="U988" s="6">
        <f t="shared" si="109"/>
        <v>0</v>
      </c>
      <c r="V988" s="6">
        <f t="shared" si="107"/>
        <v>0</v>
      </c>
      <c r="W988" s="6">
        <f t="shared" si="110"/>
        <v>0</v>
      </c>
    </row>
    <row r="989" spans="1:23" ht="18" customHeight="1" x14ac:dyDescent="0.25">
      <c r="A989" s="94">
        <f t="shared" si="111"/>
        <v>0</v>
      </c>
      <c r="B989" s="94">
        <f>DATA!B990</f>
        <v>0</v>
      </c>
      <c r="C989" s="95">
        <f>DATA!C990</f>
        <v>0</v>
      </c>
      <c r="D989" s="95">
        <f>DATA!D990</f>
        <v>0</v>
      </c>
      <c r="E989" s="98"/>
      <c r="F989" s="98"/>
      <c r="G989" s="98"/>
      <c r="H989" s="98"/>
      <c r="I989" s="99"/>
      <c r="J989" s="96" t="str">
        <f t="shared" si="105"/>
        <v/>
      </c>
      <c r="K989" s="97" t="str">
        <f t="shared" si="108"/>
        <v/>
      </c>
      <c r="L989" s="100"/>
      <c r="M989" s="100"/>
      <c r="N989" s="100"/>
      <c r="O989" s="100"/>
      <c r="P989" s="100"/>
      <c r="Q989" s="100"/>
      <c r="R989" s="6">
        <f>IFERROR(IF(A989&gt;=1,VLOOKUP(E989,HOME!$AG$2:$AH$13,2,0),0),0)</f>
        <v>0</v>
      </c>
      <c r="S989" s="6">
        <f>IFERROR(IF(A989&gt;=1,VLOOKUP(F989,HOME!$AE$2:$AF$4,2,0),0),0)</f>
        <v>0</v>
      </c>
      <c r="T989" s="6">
        <f t="shared" si="106"/>
        <v>0</v>
      </c>
      <c r="U989" s="6">
        <f t="shared" si="109"/>
        <v>0</v>
      </c>
      <c r="V989" s="6">
        <f t="shared" si="107"/>
        <v>0</v>
      </c>
      <c r="W989" s="6">
        <f t="shared" si="110"/>
        <v>0</v>
      </c>
    </row>
    <row r="990" spans="1:23" ht="18" customHeight="1" x14ac:dyDescent="0.25">
      <c r="A990" s="94">
        <f t="shared" si="111"/>
        <v>0</v>
      </c>
      <c r="B990" s="94">
        <f>DATA!B991</f>
        <v>0</v>
      </c>
      <c r="C990" s="95">
        <f>DATA!C991</f>
        <v>0</v>
      </c>
      <c r="D990" s="95">
        <f>DATA!D991</f>
        <v>0</v>
      </c>
      <c r="E990" s="98"/>
      <c r="F990" s="98"/>
      <c r="G990" s="98"/>
      <c r="H990" s="98"/>
      <c r="I990" s="99"/>
      <c r="J990" s="96" t="str">
        <f t="shared" si="105"/>
        <v/>
      </c>
      <c r="K990" s="97" t="str">
        <f t="shared" si="108"/>
        <v/>
      </c>
      <c r="L990" s="100"/>
      <c r="M990" s="100"/>
      <c r="N990" s="100"/>
      <c r="O990" s="100"/>
      <c r="P990" s="100"/>
      <c r="Q990" s="100"/>
      <c r="R990" s="6">
        <f>IFERROR(IF(A990&gt;=1,VLOOKUP(E990,HOME!$AG$2:$AH$13,2,0),0),0)</f>
        <v>0</v>
      </c>
      <c r="S990" s="6">
        <f>IFERROR(IF(A990&gt;=1,VLOOKUP(F990,HOME!$AE$2:$AF$4,2,0),0),0)</f>
        <v>0</v>
      </c>
      <c r="T990" s="6">
        <f t="shared" si="106"/>
        <v>0</v>
      </c>
      <c r="U990" s="6">
        <f t="shared" si="109"/>
        <v>0</v>
      </c>
      <c r="V990" s="6">
        <f t="shared" si="107"/>
        <v>0</v>
      </c>
      <c r="W990" s="6">
        <f t="shared" si="110"/>
        <v>0</v>
      </c>
    </row>
    <row r="991" spans="1:23" ht="18" customHeight="1" x14ac:dyDescent="0.25">
      <c r="A991" s="94">
        <f t="shared" si="111"/>
        <v>0</v>
      </c>
      <c r="B991" s="94">
        <f>DATA!B992</f>
        <v>0</v>
      </c>
      <c r="C991" s="95">
        <f>DATA!C992</f>
        <v>0</v>
      </c>
      <c r="D991" s="95">
        <f>DATA!D992</f>
        <v>0</v>
      </c>
      <c r="E991" s="98"/>
      <c r="F991" s="98"/>
      <c r="G991" s="98"/>
      <c r="H991" s="98"/>
      <c r="I991" s="99"/>
      <c r="J991" s="96" t="str">
        <f t="shared" si="105"/>
        <v/>
      </c>
      <c r="K991" s="97" t="str">
        <f t="shared" si="108"/>
        <v/>
      </c>
      <c r="L991" s="100"/>
      <c r="M991" s="100"/>
      <c r="N991" s="100"/>
      <c r="O991" s="100"/>
      <c r="P991" s="100"/>
      <c r="Q991" s="100"/>
      <c r="R991" s="6">
        <f>IFERROR(IF(A991&gt;=1,VLOOKUP(E991,HOME!$AG$2:$AH$13,2,0),0),0)</f>
        <v>0</v>
      </c>
      <c r="S991" s="6">
        <f>IFERROR(IF(A991&gt;=1,VLOOKUP(F991,HOME!$AE$2:$AF$4,2,0),0),0)</f>
        <v>0</v>
      </c>
      <c r="T991" s="6">
        <f t="shared" si="106"/>
        <v>0</v>
      </c>
      <c r="U991" s="6">
        <f t="shared" si="109"/>
        <v>0</v>
      </c>
      <c r="V991" s="6">
        <f t="shared" si="107"/>
        <v>0</v>
      </c>
      <c r="W991" s="6">
        <f t="shared" si="110"/>
        <v>0</v>
      </c>
    </row>
    <row r="992" spans="1:23" ht="18" customHeight="1" x14ac:dyDescent="0.25">
      <c r="A992" s="94">
        <f t="shared" si="111"/>
        <v>0</v>
      </c>
      <c r="B992" s="94">
        <f>DATA!B993</f>
        <v>0</v>
      </c>
      <c r="C992" s="95">
        <f>DATA!C993</f>
        <v>0</v>
      </c>
      <c r="D992" s="95">
        <f>DATA!D993</f>
        <v>0</v>
      </c>
      <c r="E992" s="98"/>
      <c r="F992" s="98"/>
      <c r="G992" s="98"/>
      <c r="H992" s="98"/>
      <c r="I992" s="99"/>
      <c r="J992" s="96" t="str">
        <f t="shared" si="105"/>
        <v/>
      </c>
      <c r="K992" s="97" t="str">
        <f t="shared" si="108"/>
        <v/>
      </c>
      <c r="L992" s="100"/>
      <c r="M992" s="100"/>
      <c r="N992" s="100"/>
      <c r="O992" s="100"/>
      <c r="P992" s="100"/>
      <c r="Q992" s="100"/>
      <c r="R992" s="6">
        <f>IFERROR(IF(A992&gt;=1,VLOOKUP(E992,HOME!$AG$2:$AH$13,2,0),0),0)</f>
        <v>0</v>
      </c>
      <c r="S992" s="6">
        <f>IFERROR(IF(A992&gt;=1,VLOOKUP(F992,HOME!$AE$2:$AF$4,2,0),0),0)</f>
        <v>0</v>
      </c>
      <c r="T992" s="6">
        <f t="shared" si="106"/>
        <v>0</v>
      </c>
      <c r="U992" s="6">
        <f t="shared" si="109"/>
        <v>0</v>
      </c>
      <c r="V992" s="6">
        <f t="shared" si="107"/>
        <v>0</v>
      </c>
      <c r="W992" s="6">
        <f t="shared" si="110"/>
        <v>0</v>
      </c>
    </row>
    <row r="993" spans="1:23" ht="18" customHeight="1" x14ac:dyDescent="0.25">
      <c r="A993" s="94">
        <f t="shared" si="111"/>
        <v>0</v>
      </c>
      <c r="B993" s="94">
        <f>DATA!B994</f>
        <v>0</v>
      </c>
      <c r="C993" s="95">
        <f>DATA!C994</f>
        <v>0</v>
      </c>
      <c r="D993" s="95">
        <f>DATA!D994</f>
        <v>0</v>
      </c>
      <c r="E993" s="98"/>
      <c r="F993" s="98"/>
      <c r="G993" s="98"/>
      <c r="H993" s="98"/>
      <c r="I993" s="99"/>
      <c r="J993" s="96" t="str">
        <f t="shared" si="105"/>
        <v/>
      </c>
      <c r="K993" s="97" t="str">
        <f t="shared" si="108"/>
        <v/>
      </c>
      <c r="L993" s="100"/>
      <c r="M993" s="100"/>
      <c r="N993" s="100"/>
      <c r="O993" s="100"/>
      <c r="P993" s="100"/>
      <c r="Q993" s="100"/>
      <c r="R993" s="6">
        <f>IFERROR(IF(A993&gt;=1,VLOOKUP(E993,HOME!$AG$2:$AH$13,2,0),0),0)</f>
        <v>0</v>
      </c>
      <c r="S993" s="6">
        <f>IFERROR(IF(A993&gt;=1,VLOOKUP(F993,HOME!$AE$2:$AF$4,2,0),0),0)</f>
        <v>0</v>
      </c>
      <c r="T993" s="6">
        <f t="shared" si="106"/>
        <v>0</v>
      </c>
      <c r="U993" s="6">
        <f t="shared" si="109"/>
        <v>0</v>
      </c>
      <c r="V993" s="6">
        <f t="shared" si="107"/>
        <v>0</v>
      </c>
      <c r="W993" s="6">
        <f t="shared" si="110"/>
        <v>0</v>
      </c>
    </row>
    <row r="994" spans="1:23" ht="18" customHeight="1" x14ac:dyDescent="0.25">
      <c r="A994" s="94">
        <f t="shared" si="111"/>
        <v>0</v>
      </c>
      <c r="B994" s="94">
        <f>DATA!B995</f>
        <v>0</v>
      </c>
      <c r="C994" s="95">
        <f>DATA!C995</f>
        <v>0</v>
      </c>
      <c r="D994" s="95">
        <f>DATA!D995</f>
        <v>0</v>
      </c>
      <c r="E994" s="98"/>
      <c r="F994" s="98"/>
      <c r="G994" s="98"/>
      <c r="H994" s="98"/>
      <c r="I994" s="99"/>
      <c r="J994" s="96" t="str">
        <f t="shared" si="105"/>
        <v/>
      </c>
      <c r="K994" s="97" t="str">
        <f t="shared" si="108"/>
        <v/>
      </c>
      <c r="L994" s="100"/>
      <c r="M994" s="100"/>
      <c r="N994" s="100"/>
      <c r="O994" s="100"/>
      <c r="P994" s="100"/>
      <c r="Q994" s="100"/>
      <c r="R994" s="6">
        <f>IFERROR(IF(A994&gt;=1,VLOOKUP(E994,HOME!$AG$2:$AH$13,2,0),0),0)</f>
        <v>0</v>
      </c>
      <c r="S994" s="6">
        <f>IFERROR(IF(A994&gt;=1,VLOOKUP(F994,HOME!$AE$2:$AF$4,2,0),0),0)</f>
        <v>0</v>
      </c>
      <c r="T994" s="6">
        <f t="shared" si="106"/>
        <v>0</v>
      </c>
      <c r="U994" s="6">
        <f t="shared" si="109"/>
        <v>0</v>
      </c>
      <c r="V994" s="6">
        <f t="shared" si="107"/>
        <v>0</v>
      </c>
      <c r="W994" s="6">
        <f t="shared" si="110"/>
        <v>0</v>
      </c>
    </row>
    <row r="995" spans="1:23" ht="18" customHeight="1" x14ac:dyDescent="0.25">
      <c r="A995" s="94">
        <f t="shared" si="111"/>
        <v>0</v>
      </c>
      <c r="B995" s="94">
        <f>DATA!B996</f>
        <v>0</v>
      </c>
      <c r="C995" s="95">
        <f>DATA!C996</f>
        <v>0</v>
      </c>
      <c r="D995" s="95">
        <f>DATA!D996</f>
        <v>0</v>
      </c>
      <c r="E995" s="98"/>
      <c r="F995" s="98"/>
      <c r="G995" s="98"/>
      <c r="H995" s="98"/>
      <c r="I995" s="99"/>
      <c r="J995" s="96" t="str">
        <f t="shared" si="105"/>
        <v/>
      </c>
      <c r="K995" s="97" t="str">
        <f t="shared" si="108"/>
        <v/>
      </c>
      <c r="L995" s="100"/>
      <c r="M995" s="100"/>
      <c r="N995" s="100"/>
      <c r="O995" s="100"/>
      <c r="P995" s="100"/>
      <c r="Q995" s="100"/>
      <c r="R995" s="6">
        <f>IFERROR(IF(A995&gt;=1,VLOOKUP(E995,HOME!$AG$2:$AH$13,2,0),0),0)</f>
        <v>0</v>
      </c>
      <c r="S995" s="6">
        <f>IFERROR(IF(A995&gt;=1,VLOOKUP(F995,HOME!$AE$2:$AF$4,2,0),0),0)</f>
        <v>0</v>
      </c>
      <c r="T995" s="6">
        <f t="shared" si="106"/>
        <v>0</v>
      </c>
      <c r="U995" s="6">
        <f t="shared" si="109"/>
        <v>0</v>
      </c>
      <c r="V995" s="6">
        <f t="shared" si="107"/>
        <v>0</v>
      </c>
      <c r="W995" s="6">
        <f t="shared" si="110"/>
        <v>0</v>
      </c>
    </row>
    <row r="996" spans="1:23" ht="18" customHeight="1" x14ac:dyDescent="0.25">
      <c r="A996" s="94">
        <f t="shared" si="111"/>
        <v>0</v>
      </c>
      <c r="B996" s="94">
        <f>DATA!B997</f>
        <v>0</v>
      </c>
      <c r="C996" s="95">
        <f>DATA!C997</f>
        <v>0</v>
      </c>
      <c r="D996" s="95">
        <f>DATA!D997</f>
        <v>0</v>
      </c>
      <c r="E996" s="98"/>
      <c r="F996" s="98"/>
      <c r="G996" s="98"/>
      <c r="H996" s="98"/>
      <c r="I996" s="99"/>
      <c r="J996" s="96" t="str">
        <f t="shared" si="105"/>
        <v/>
      </c>
      <c r="K996" s="97" t="str">
        <f t="shared" si="108"/>
        <v/>
      </c>
      <c r="L996" s="100"/>
      <c r="M996" s="100"/>
      <c r="N996" s="100"/>
      <c r="O996" s="100"/>
      <c r="P996" s="100"/>
      <c r="Q996" s="100"/>
      <c r="R996" s="6">
        <f>IFERROR(IF(A996&gt;=1,VLOOKUP(E996,HOME!$AG$2:$AH$13,2,0),0),0)</f>
        <v>0</v>
      </c>
      <c r="S996" s="6">
        <f>IFERROR(IF(A996&gt;=1,VLOOKUP(F996,HOME!$AE$2:$AF$4,2,0),0),0)</f>
        <v>0</v>
      </c>
      <c r="T996" s="6">
        <f t="shared" si="106"/>
        <v>0</v>
      </c>
      <c r="U996" s="6">
        <f t="shared" si="109"/>
        <v>0</v>
      </c>
      <c r="V996" s="6">
        <f t="shared" si="107"/>
        <v>0</v>
      </c>
      <c r="W996" s="6">
        <f t="shared" si="110"/>
        <v>0</v>
      </c>
    </row>
    <row r="997" spans="1:23" ht="18" customHeight="1" x14ac:dyDescent="0.25">
      <c r="A997" s="94">
        <f t="shared" si="111"/>
        <v>0</v>
      </c>
      <c r="B997" s="94">
        <f>DATA!B998</f>
        <v>0</v>
      </c>
      <c r="C997" s="95">
        <f>DATA!C998</f>
        <v>0</v>
      </c>
      <c r="D997" s="95">
        <f>DATA!D998</f>
        <v>0</v>
      </c>
      <c r="E997" s="98"/>
      <c r="F997" s="98"/>
      <c r="G997" s="98"/>
      <c r="H997" s="98"/>
      <c r="I997" s="99"/>
      <c r="J997" s="96" t="str">
        <f t="shared" si="105"/>
        <v/>
      </c>
      <c r="K997" s="97" t="str">
        <f t="shared" si="108"/>
        <v/>
      </c>
      <c r="L997" s="100"/>
      <c r="M997" s="100"/>
      <c r="N997" s="100"/>
      <c r="O997" s="100"/>
      <c r="P997" s="100"/>
      <c r="Q997" s="100"/>
      <c r="R997" s="6">
        <f>IFERROR(IF(A997&gt;=1,VLOOKUP(E997,HOME!$AG$2:$AH$13,2,0),0),0)</f>
        <v>0</v>
      </c>
      <c r="S997" s="6">
        <f>IFERROR(IF(A997&gt;=1,VLOOKUP(F997,HOME!$AE$2:$AF$4,2,0),0),0)</f>
        <v>0</v>
      </c>
      <c r="T997" s="6">
        <f t="shared" si="106"/>
        <v>0</v>
      </c>
      <c r="U997" s="6">
        <f t="shared" si="109"/>
        <v>0</v>
      </c>
      <c r="V997" s="6">
        <f t="shared" si="107"/>
        <v>0</v>
      </c>
      <c r="W997" s="6">
        <f t="shared" si="110"/>
        <v>0</v>
      </c>
    </row>
    <row r="998" spans="1:23" ht="18" customHeight="1" x14ac:dyDescent="0.25">
      <c r="A998" s="94">
        <f t="shared" si="111"/>
        <v>0</v>
      </c>
      <c r="B998" s="94">
        <f>DATA!B999</f>
        <v>0</v>
      </c>
      <c r="C998" s="95">
        <f>DATA!C999</f>
        <v>0</v>
      </c>
      <c r="D998" s="95">
        <f>DATA!D999</f>
        <v>0</v>
      </c>
      <c r="E998" s="98"/>
      <c r="F998" s="98"/>
      <c r="G998" s="98"/>
      <c r="H998" s="98"/>
      <c r="I998" s="99"/>
      <c r="J998" s="96" t="str">
        <f t="shared" si="105"/>
        <v/>
      </c>
      <c r="K998" s="97" t="str">
        <f t="shared" si="108"/>
        <v/>
      </c>
      <c r="L998" s="100"/>
      <c r="M998" s="100"/>
      <c r="N998" s="100"/>
      <c r="O998" s="100"/>
      <c r="P998" s="100"/>
      <c r="Q998" s="100"/>
      <c r="R998" s="6">
        <f>IFERROR(IF(A998&gt;=1,VLOOKUP(E998,HOME!$AG$2:$AH$13,2,0),0),0)</f>
        <v>0</v>
      </c>
      <c r="S998" s="6">
        <f>IFERROR(IF(A998&gt;=1,VLOOKUP(F998,HOME!$AE$2:$AF$4,2,0),0),0)</f>
        <v>0</v>
      </c>
      <c r="T998" s="6">
        <f t="shared" si="106"/>
        <v>0</v>
      </c>
      <c r="U998" s="6">
        <f t="shared" si="109"/>
        <v>0</v>
      </c>
      <c r="V998" s="6">
        <f t="shared" si="107"/>
        <v>0</v>
      </c>
      <c r="W998" s="6">
        <f t="shared" si="110"/>
        <v>0</v>
      </c>
    </row>
    <row r="999" spans="1:23" ht="18" customHeight="1" x14ac:dyDescent="0.25">
      <c r="A999" s="94">
        <f t="shared" si="111"/>
        <v>0</v>
      </c>
      <c r="B999" s="94">
        <f>DATA!B1000</f>
        <v>0</v>
      </c>
      <c r="C999" s="95">
        <f>DATA!C1000</f>
        <v>0</v>
      </c>
      <c r="D999" s="95">
        <f>DATA!D1000</f>
        <v>0</v>
      </c>
      <c r="E999" s="98"/>
      <c r="F999" s="98"/>
      <c r="G999" s="98"/>
      <c r="H999" s="98"/>
      <c r="I999" s="99"/>
      <c r="J999" s="96" t="str">
        <f t="shared" si="105"/>
        <v/>
      </c>
      <c r="K999" s="97" t="str">
        <f t="shared" si="108"/>
        <v/>
      </c>
      <c r="L999" s="100"/>
      <c r="M999" s="100"/>
      <c r="N999" s="100"/>
      <c r="O999" s="100"/>
      <c r="P999" s="100"/>
      <c r="Q999" s="100"/>
      <c r="R999" s="6">
        <f>IFERROR(IF(A999&gt;=1,VLOOKUP(E999,HOME!$AG$2:$AH$13,2,0),0),0)</f>
        <v>0</v>
      </c>
      <c r="S999" s="6">
        <f>IFERROR(IF(A999&gt;=1,VLOOKUP(F999,HOME!$AE$2:$AF$4,2,0),0),0)</f>
        <v>0</v>
      </c>
      <c r="T999" s="6">
        <f t="shared" si="106"/>
        <v>0</v>
      </c>
      <c r="U999" s="6">
        <f t="shared" si="109"/>
        <v>0</v>
      </c>
      <c r="V999" s="6">
        <f t="shared" si="107"/>
        <v>0</v>
      </c>
      <c r="W999" s="6">
        <f t="shared" si="110"/>
        <v>0</v>
      </c>
    </row>
    <row r="1000" spans="1:23" ht="18" customHeight="1" x14ac:dyDescent="0.25">
      <c r="A1000" s="94">
        <f t="shared" si="111"/>
        <v>0</v>
      </c>
      <c r="B1000" s="94">
        <f>DATA!B1001</f>
        <v>0</v>
      </c>
      <c r="C1000" s="95">
        <f>DATA!C1001</f>
        <v>0</v>
      </c>
      <c r="D1000" s="95">
        <f>DATA!D1001</f>
        <v>0</v>
      </c>
      <c r="E1000" s="98"/>
      <c r="F1000" s="98"/>
      <c r="G1000" s="98"/>
      <c r="H1000" s="98"/>
      <c r="I1000" s="99"/>
      <c r="J1000" s="96" t="str">
        <f t="shared" si="105"/>
        <v/>
      </c>
      <c r="K1000" s="97" t="str">
        <f t="shared" si="108"/>
        <v/>
      </c>
      <c r="L1000" s="100"/>
      <c r="M1000" s="100"/>
      <c r="N1000" s="100"/>
      <c r="O1000" s="100"/>
      <c r="P1000" s="100"/>
      <c r="Q1000" s="100"/>
      <c r="R1000" s="6">
        <f>IFERROR(IF(A1000&gt;=1,VLOOKUP(E1000,HOME!$AG$2:$AH$13,2,0),0),0)</f>
        <v>0</v>
      </c>
      <c r="S1000" s="6">
        <f>IFERROR(IF(A1000&gt;=1,VLOOKUP(F1000,HOME!$AE$2:$AF$4,2,0),0),0)</f>
        <v>0</v>
      </c>
      <c r="T1000" s="6">
        <f t="shared" si="106"/>
        <v>0</v>
      </c>
      <c r="U1000" s="6">
        <f t="shared" si="109"/>
        <v>0</v>
      </c>
      <c r="V1000" s="6">
        <f t="shared" si="107"/>
        <v>0</v>
      </c>
      <c r="W1000" s="6">
        <f t="shared" si="110"/>
        <v>0</v>
      </c>
    </row>
    <row r="1001" spans="1:23" ht="18" customHeight="1" x14ac:dyDescent="0.25">
      <c r="A1001" s="94">
        <f t="shared" si="111"/>
        <v>0</v>
      </c>
      <c r="B1001" s="94">
        <f>DATA!B1002</f>
        <v>0</v>
      </c>
      <c r="C1001" s="95">
        <f>DATA!C1002</f>
        <v>0</v>
      </c>
      <c r="D1001" s="95">
        <f>DATA!D1002</f>
        <v>0</v>
      </c>
      <c r="E1001" s="98"/>
      <c r="F1001" s="98"/>
      <c r="G1001" s="98"/>
      <c r="H1001" s="98"/>
      <c r="I1001" s="99"/>
      <c r="J1001" s="96" t="str">
        <f t="shared" si="105"/>
        <v/>
      </c>
      <c r="K1001" s="97" t="str">
        <f t="shared" si="108"/>
        <v/>
      </c>
      <c r="L1001" s="100"/>
      <c r="M1001" s="100"/>
      <c r="N1001" s="100"/>
      <c r="O1001" s="100"/>
      <c r="P1001" s="100"/>
      <c r="Q1001" s="100"/>
      <c r="R1001" s="6">
        <f>IFERROR(IF(A1001&gt;=1,VLOOKUP(E1001,HOME!$AG$2:$AH$13,2,0),0),0)</f>
        <v>0</v>
      </c>
      <c r="S1001" s="6">
        <f>IFERROR(IF(A1001&gt;=1,VLOOKUP(F1001,HOME!$AE$2:$AF$4,2,0),0),0)</f>
        <v>0</v>
      </c>
      <c r="T1001" s="6">
        <f t="shared" si="106"/>
        <v>0</v>
      </c>
      <c r="U1001" s="6">
        <f t="shared" si="109"/>
        <v>0</v>
      </c>
      <c r="V1001" s="6">
        <f t="shared" si="107"/>
        <v>0</v>
      </c>
      <c r="W1001" s="6">
        <f t="shared" si="110"/>
        <v>0</v>
      </c>
    </row>
    <row r="1002" spans="1:23" ht="18" customHeight="1" x14ac:dyDescent="0.25">
      <c r="A1002" s="94">
        <f t="shared" si="111"/>
        <v>0</v>
      </c>
      <c r="B1002" s="94">
        <f>DATA!B1003</f>
        <v>0</v>
      </c>
      <c r="C1002" s="95">
        <f>DATA!C1003</f>
        <v>0</v>
      </c>
      <c r="D1002" s="95">
        <f>DATA!D1003</f>
        <v>0</v>
      </c>
      <c r="E1002" s="98"/>
      <c r="F1002" s="98"/>
      <c r="G1002" s="98"/>
      <c r="H1002" s="98"/>
      <c r="I1002" s="99"/>
      <c r="J1002" s="96" t="str">
        <f t="shared" si="105"/>
        <v/>
      </c>
      <c r="K1002" s="97" t="str">
        <f t="shared" si="108"/>
        <v/>
      </c>
      <c r="L1002" s="100"/>
      <c r="M1002" s="100"/>
      <c r="N1002" s="100"/>
      <c r="O1002" s="100"/>
      <c r="P1002" s="100"/>
      <c r="Q1002" s="100"/>
      <c r="R1002" s="6">
        <f>IFERROR(IF(A1002&gt;=1,VLOOKUP(E1002,HOME!$AG$2:$AH$13,2,0),0),0)</f>
        <v>0</v>
      </c>
      <c r="S1002" s="6">
        <f>IFERROR(IF(A1002&gt;=1,VLOOKUP(F1002,HOME!$AE$2:$AF$4,2,0),0),0)</f>
        <v>0</v>
      </c>
      <c r="T1002" s="6">
        <f t="shared" si="106"/>
        <v>0</v>
      </c>
      <c r="U1002" s="6">
        <f t="shared" si="109"/>
        <v>0</v>
      </c>
      <c r="V1002" s="6">
        <f t="shared" si="107"/>
        <v>0</v>
      </c>
      <c r="W1002" s="6">
        <f t="shared" si="110"/>
        <v>0</v>
      </c>
    </row>
    <row r="1003" spans="1:23" ht="18" customHeight="1" x14ac:dyDescent="0.25">
      <c r="A1003" s="94">
        <f t="shared" si="111"/>
        <v>0</v>
      </c>
      <c r="B1003" s="94">
        <f>DATA!B1004</f>
        <v>0</v>
      </c>
      <c r="C1003" s="95">
        <f>DATA!C1004</f>
        <v>0</v>
      </c>
      <c r="D1003" s="95">
        <f>DATA!D1004</f>
        <v>0</v>
      </c>
      <c r="E1003" s="98"/>
      <c r="F1003" s="98"/>
      <c r="G1003" s="98"/>
      <c r="H1003" s="98"/>
      <c r="I1003" s="99"/>
      <c r="J1003" s="96" t="str">
        <f t="shared" si="105"/>
        <v/>
      </c>
      <c r="K1003" s="97" t="str">
        <f t="shared" si="108"/>
        <v/>
      </c>
      <c r="L1003" s="100"/>
      <c r="M1003" s="100"/>
      <c r="N1003" s="100"/>
      <c r="O1003" s="100"/>
      <c r="P1003" s="100"/>
      <c r="Q1003" s="100"/>
      <c r="R1003" s="6">
        <f>IFERROR(IF(A1003&gt;=1,VLOOKUP(E1003,HOME!$AG$2:$AH$13,2,0),0),0)</f>
        <v>0</v>
      </c>
      <c r="S1003" s="6">
        <f>IFERROR(IF(A1003&gt;=1,VLOOKUP(F1003,HOME!$AE$2:$AF$4,2,0),0),0)</f>
        <v>0</v>
      </c>
      <c r="T1003" s="6">
        <f t="shared" si="106"/>
        <v>0</v>
      </c>
      <c r="U1003" s="6">
        <f t="shared" si="109"/>
        <v>0</v>
      </c>
      <c r="V1003" s="6">
        <f t="shared" si="107"/>
        <v>0</v>
      </c>
      <c r="W1003" s="6">
        <f t="shared" si="110"/>
        <v>0</v>
      </c>
    </row>
    <row r="1004" spans="1:23" ht="18" customHeight="1" x14ac:dyDescent="0.25">
      <c r="A1004" s="94">
        <f t="shared" si="111"/>
        <v>0</v>
      </c>
      <c r="B1004" s="94">
        <f>DATA!B1005</f>
        <v>0</v>
      </c>
      <c r="C1004" s="95">
        <f>DATA!C1005</f>
        <v>0</v>
      </c>
      <c r="D1004" s="95">
        <f>DATA!D1005</f>
        <v>0</v>
      </c>
      <c r="E1004" s="98"/>
      <c r="F1004" s="98"/>
      <c r="G1004" s="98"/>
      <c r="H1004" s="98"/>
      <c r="I1004" s="99"/>
      <c r="J1004" s="96" t="str">
        <f t="shared" si="105"/>
        <v/>
      </c>
      <c r="K1004" s="97" t="str">
        <f t="shared" si="108"/>
        <v/>
      </c>
      <c r="L1004" s="100"/>
      <c r="M1004" s="100"/>
      <c r="N1004" s="100"/>
      <c r="O1004" s="100"/>
      <c r="P1004" s="100"/>
      <c r="Q1004" s="100"/>
      <c r="R1004" s="6">
        <f>IFERROR(IF(A1004&gt;=1,VLOOKUP(E1004,HOME!$AG$2:$AH$13,2,0),0),0)</f>
        <v>0</v>
      </c>
      <c r="S1004" s="6">
        <f>IFERROR(IF(A1004&gt;=1,VLOOKUP(F1004,HOME!$AE$2:$AF$4,2,0),0),0)</f>
        <v>0</v>
      </c>
      <c r="T1004" s="6">
        <f t="shared" si="106"/>
        <v>0</v>
      </c>
      <c r="U1004" s="6">
        <f t="shared" si="109"/>
        <v>0</v>
      </c>
      <c r="V1004" s="6">
        <f t="shared" si="107"/>
        <v>0</v>
      </c>
      <c r="W1004" s="6">
        <f t="shared" si="110"/>
        <v>0</v>
      </c>
    </row>
    <row r="1005" spans="1:23" ht="18" customHeight="1" x14ac:dyDescent="0.25">
      <c r="A1005" s="94">
        <f t="shared" si="111"/>
        <v>0</v>
      </c>
      <c r="B1005" s="94">
        <f>DATA!B1006</f>
        <v>0</v>
      </c>
      <c r="C1005" s="95">
        <f>DATA!C1006</f>
        <v>0</v>
      </c>
      <c r="D1005" s="95">
        <f>DATA!D1006</f>
        <v>0</v>
      </c>
      <c r="E1005" s="98"/>
      <c r="F1005" s="98"/>
      <c r="G1005" s="98"/>
      <c r="H1005" s="98"/>
      <c r="I1005" s="99"/>
      <c r="J1005" s="96" t="str">
        <f t="shared" si="105"/>
        <v/>
      </c>
      <c r="K1005" s="97" t="str">
        <f t="shared" si="108"/>
        <v/>
      </c>
      <c r="L1005" s="100"/>
      <c r="M1005" s="100"/>
      <c r="N1005" s="100"/>
      <c r="O1005" s="100"/>
      <c r="P1005" s="100"/>
      <c r="Q1005" s="100"/>
      <c r="R1005" s="6">
        <f>IFERROR(IF(A1005&gt;=1,VLOOKUP(E1005,HOME!$AG$2:$AH$13,2,0),0),0)</f>
        <v>0</v>
      </c>
      <c r="S1005" s="6">
        <f>IFERROR(IF(A1005&gt;=1,VLOOKUP(F1005,HOME!$AE$2:$AF$4,2,0),0),0)</f>
        <v>0</v>
      </c>
      <c r="T1005" s="6">
        <f t="shared" si="106"/>
        <v>0</v>
      </c>
      <c r="U1005" s="6">
        <f t="shared" si="109"/>
        <v>0</v>
      </c>
      <c r="V1005" s="6">
        <f t="shared" si="107"/>
        <v>0</v>
      </c>
      <c r="W1005" s="6">
        <f t="shared" si="110"/>
        <v>0</v>
      </c>
    </row>
    <row r="1006" spans="1:23" ht="18" customHeight="1" x14ac:dyDescent="0.25">
      <c r="A1006" s="94">
        <f t="shared" si="111"/>
        <v>0</v>
      </c>
      <c r="B1006" s="94">
        <f>DATA!B1007</f>
        <v>0</v>
      </c>
      <c r="C1006" s="95">
        <f>DATA!C1007</f>
        <v>0</v>
      </c>
      <c r="D1006" s="95">
        <f>DATA!D1007</f>
        <v>0</v>
      </c>
      <c r="E1006" s="98"/>
      <c r="F1006" s="98"/>
      <c r="G1006" s="98"/>
      <c r="H1006" s="98"/>
      <c r="I1006" s="99"/>
      <c r="J1006" s="96" t="str">
        <f t="shared" si="105"/>
        <v/>
      </c>
      <c r="K1006" s="97" t="str">
        <f t="shared" si="108"/>
        <v/>
      </c>
      <c r="L1006" s="100"/>
      <c r="M1006" s="100"/>
      <c r="N1006" s="100"/>
      <c r="O1006" s="100"/>
      <c r="P1006" s="100"/>
      <c r="Q1006" s="100"/>
      <c r="R1006" s="6">
        <f>IFERROR(IF(A1006&gt;=1,VLOOKUP(E1006,HOME!$AG$2:$AH$13,2,0),0),0)</f>
        <v>0</v>
      </c>
      <c r="S1006" s="6">
        <f>IFERROR(IF(A1006&gt;=1,VLOOKUP(F1006,HOME!$AE$2:$AF$4,2,0),0),0)</f>
        <v>0</v>
      </c>
      <c r="T1006" s="6">
        <f t="shared" si="106"/>
        <v>0</v>
      </c>
      <c r="U1006" s="6">
        <f t="shared" si="109"/>
        <v>0</v>
      </c>
      <c r="V1006" s="6">
        <f t="shared" si="107"/>
        <v>0</v>
      </c>
      <c r="W1006" s="6">
        <f t="shared" si="110"/>
        <v>0</v>
      </c>
    </row>
    <row r="1007" spans="1:23" ht="18" customHeight="1" x14ac:dyDescent="0.25">
      <c r="A1007" s="94">
        <f t="shared" si="111"/>
        <v>0</v>
      </c>
      <c r="B1007" s="94">
        <f>DATA!B1008</f>
        <v>0</v>
      </c>
      <c r="C1007" s="95">
        <f>DATA!C1008</f>
        <v>0</v>
      </c>
      <c r="D1007" s="95">
        <f>DATA!D1008</f>
        <v>0</v>
      </c>
      <c r="E1007" s="98"/>
      <c r="F1007" s="98"/>
      <c r="G1007" s="98"/>
      <c r="H1007" s="98"/>
      <c r="I1007" s="99"/>
      <c r="J1007" s="96" t="str">
        <f t="shared" si="105"/>
        <v/>
      </c>
      <c r="K1007" s="97" t="str">
        <f t="shared" si="108"/>
        <v/>
      </c>
      <c r="L1007" s="100"/>
      <c r="M1007" s="100"/>
      <c r="N1007" s="100"/>
      <c r="O1007" s="100"/>
      <c r="P1007" s="100"/>
      <c r="Q1007" s="100"/>
      <c r="R1007" s="6">
        <f>IFERROR(IF(A1007&gt;=1,VLOOKUP(E1007,HOME!$AG$2:$AH$13,2,0),0),0)</f>
        <v>0</v>
      </c>
      <c r="S1007" s="6">
        <f>IFERROR(IF(A1007&gt;=1,VLOOKUP(F1007,HOME!$AE$2:$AF$4,2,0),0),0)</f>
        <v>0</v>
      </c>
      <c r="T1007" s="6">
        <f t="shared" si="106"/>
        <v>0</v>
      </c>
      <c r="U1007" s="6">
        <f t="shared" si="109"/>
        <v>0</v>
      </c>
      <c r="V1007" s="6">
        <f t="shared" si="107"/>
        <v>0</v>
      </c>
      <c r="W1007" s="6">
        <f t="shared" si="110"/>
        <v>0</v>
      </c>
    </row>
    <row r="1008" spans="1:23" ht="18" customHeight="1" x14ac:dyDescent="0.25">
      <c r="A1008" s="94">
        <f t="shared" si="111"/>
        <v>0</v>
      </c>
      <c r="B1008" s="94">
        <f>DATA!B1009</f>
        <v>0</v>
      </c>
      <c r="C1008" s="95">
        <f>DATA!C1009</f>
        <v>0</v>
      </c>
      <c r="D1008" s="95">
        <f>DATA!D1009</f>
        <v>0</v>
      </c>
      <c r="E1008" s="98"/>
      <c r="F1008" s="98"/>
      <c r="G1008" s="98"/>
      <c r="H1008" s="98"/>
      <c r="I1008" s="99"/>
      <c r="J1008" s="96" t="str">
        <f t="shared" si="105"/>
        <v/>
      </c>
      <c r="K1008" s="97" t="str">
        <f t="shared" si="108"/>
        <v/>
      </c>
      <c r="L1008" s="100"/>
      <c r="M1008" s="100"/>
      <c r="N1008" s="100"/>
      <c r="O1008" s="100"/>
      <c r="P1008" s="100"/>
      <c r="Q1008" s="100"/>
      <c r="R1008" s="6">
        <f>IFERROR(IF(A1008&gt;=1,VLOOKUP(E1008,HOME!$AG$2:$AH$13,2,0),0),0)</f>
        <v>0</v>
      </c>
      <c r="S1008" s="6">
        <f>IFERROR(IF(A1008&gt;=1,VLOOKUP(F1008,HOME!$AE$2:$AF$4,2,0),0),0)</f>
        <v>0</v>
      </c>
      <c r="T1008" s="6">
        <f t="shared" si="106"/>
        <v>0</v>
      </c>
      <c r="U1008" s="6">
        <f t="shared" si="109"/>
        <v>0</v>
      </c>
      <c r="V1008" s="6">
        <f t="shared" si="107"/>
        <v>0</v>
      </c>
      <c r="W1008" s="6">
        <f t="shared" si="110"/>
        <v>0</v>
      </c>
    </row>
    <row r="1009" spans="1:23" ht="18" customHeight="1" x14ac:dyDescent="0.25">
      <c r="A1009" s="94">
        <f t="shared" si="111"/>
        <v>0</v>
      </c>
      <c r="B1009" s="94">
        <f>DATA!B1010</f>
        <v>0</v>
      </c>
      <c r="C1009" s="95">
        <f>DATA!C1010</f>
        <v>0</v>
      </c>
      <c r="D1009" s="95">
        <f>DATA!D1010</f>
        <v>0</v>
      </c>
      <c r="E1009" s="98"/>
      <c r="F1009" s="98"/>
      <c r="G1009" s="98"/>
      <c r="H1009" s="98"/>
      <c r="I1009" s="99"/>
      <c r="J1009" s="96" t="str">
        <f t="shared" si="105"/>
        <v/>
      </c>
      <c r="K1009" s="97" t="str">
        <f t="shared" si="108"/>
        <v/>
      </c>
      <c r="L1009" s="100"/>
      <c r="M1009" s="100"/>
      <c r="N1009" s="100"/>
      <c r="O1009" s="100"/>
      <c r="P1009" s="100"/>
      <c r="Q1009" s="100"/>
      <c r="R1009" s="6">
        <f>IFERROR(IF(A1009&gt;=1,VLOOKUP(E1009,HOME!$AG$2:$AH$13,2,0),0),0)</f>
        <v>0</v>
      </c>
      <c r="S1009" s="6">
        <f>IFERROR(IF(A1009&gt;=1,VLOOKUP(F1009,HOME!$AE$2:$AF$4,2,0),0),0)</f>
        <v>0</v>
      </c>
      <c r="T1009" s="6">
        <f t="shared" si="106"/>
        <v>0</v>
      </c>
      <c r="U1009" s="6">
        <f t="shared" si="109"/>
        <v>0</v>
      </c>
      <c r="V1009" s="6">
        <f t="shared" si="107"/>
        <v>0</v>
      </c>
      <c r="W1009" s="6">
        <f t="shared" si="110"/>
        <v>0</v>
      </c>
    </row>
    <row r="1010" spans="1:23" ht="18" customHeight="1" x14ac:dyDescent="0.25">
      <c r="A1010" s="94">
        <f t="shared" si="111"/>
        <v>0</v>
      </c>
      <c r="B1010" s="94">
        <f>DATA!B1011</f>
        <v>0</v>
      </c>
      <c r="C1010" s="95">
        <f>DATA!C1011</f>
        <v>0</v>
      </c>
      <c r="D1010" s="95">
        <f>DATA!D1011</f>
        <v>0</v>
      </c>
      <c r="E1010" s="98"/>
      <c r="F1010" s="98"/>
      <c r="G1010" s="98"/>
      <c r="H1010" s="98"/>
      <c r="I1010" s="99"/>
      <c r="J1010" s="96" t="str">
        <f t="shared" si="105"/>
        <v/>
      </c>
      <c r="K1010" s="97" t="str">
        <f t="shared" si="108"/>
        <v/>
      </c>
      <c r="L1010" s="100"/>
      <c r="M1010" s="100"/>
      <c r="N1010" s="100"/>
      <c r="O1010" s="100"/>
      <c r="P1010" s="100"/>
      <c r="Q1010" s="100"/>
      <c r="R1010" s="6">
        <f>IFERROR(IF(A1010&gt;=1,VLOOKUP(E1010,HOME!$AG$2:$AH$13,2,0),0),0)</f>
        <v>0</v>
      </c>
      <c r="S1010" s="6">
        <f>IFERROR(IF(A1010&gt;=1,VLOOKUP(F1010,HOME!$AE$2:$AF$4,2,0),0),0)</f>
        <v>0</v>
      </c>
      <c r="T1010" s="6">
        <f t="shared" si="106"/>
        <v>0</v>
      </c>
      <c r="U1010" s="6">
        <f t="shared" si="109"/>
        <v>0</v>
      </c>
      <c r="V1010" s="6">
        <f t="shared" si="107"/>
        <v>0</v>
      </c>
      <c r="W1010" s="6">
        <f t="shared" si="110"/>
        <v>0</v>
      </c>
    </row>
    <row r="1011" spans="1:23" ht="18" customHeight="1" x14ac:dyDescent="0.25">
      <c r="A1011" s="94">
        <f t="shared" si="111"/>
        <v>0</v>
      </c>
      <c r="B1011" s="94">
        <f>DATA!B1012</f>
        <v>0</v>
      </c>
      <c r="C1011" s="95">
        <f>DATA!C1012</f>
        <v>0</v>
      </c>
      <c r="D1011" s="95">
        <f>DATA!D1012</f>
        <v>0</v>
      </c>
      <c r="E1011" s="98"/>
      <c r="F1011" s="98"/>
      <c r="G1011" s="98"/>
      <c r="H1011" s="98"/>
      <c r="I1011" s="99"/>
      <c r="J1011" s="96" t="str">
        <f t="shared" si="105"/>
        <v/>
      </c>
      <c r="K1011" s="97" t="str">
        <f t="shared" si="108"/>
        <v/>
      </c>
      <c r="L1011" s="100"/>
      <c r="M1011" s="100"/>
      <c r="N1011" s="100"/>
      <c r="O1011" s="100"/>
      <c r="P1011" s="100"/>
      <c r="Q1011" s="100"/>
      <c r="R1011" s="6">
        <f>IFERROR(IF(A1011&gt;=1,VLOOKUP(E1011,HOME!$AG$2:$AH$13,2,0),0),0)</f>
        <v>0</v>
      </c>
      <c r="S1011" s="6">
        <f>IFERROR(IF(A1011&gt;=1,VLOOKUP(F1011,HOME!$AE$2:$AF$4,2,0),0),0)</f>
        <v>0</v>
      </c>
      <c r="T1011" s="6">
        <f t="shared" si="106"/>
        <v>0</v>
      </c>
      <c r="U1011" s="6">
        <f t="shared" si="109"/>
        <v>0</v>
      </c>
      <c r="V1011" s="6">
        <f t="shared" si="107"/>
        <v>0</v>
      </c>
      <c r="W1011" s="6">
        <f t="shared" si="110"/>
        <v>0</v>
      </c>
    </row>
    <row r="1012" spans="1:23" ht="18" customHeight="1" x14ac:dyDescent="0.25">
      <c r="A1012" s="94">
        <f t="shared" si="111"/>
        <v>0</v>
      </c>
      <c r="B1012" s="94">
        <f>DATA!B1013</f>
        <v>0</v>
      </c>
      <c r="C1012" s="95">
        <f>DATA!C1013</f>
        <v>0</v>
      </c>
      <c r="D1012" s="95">
        <f>DATA!D1013</f>
        <v>0</v>
      </c>
      <c r="E1012" s="98"/>
      <c r="F1012" s="98"/>
      <c r="G1012" s="98"/>
      <c r="H1012" s="98"/>
      <c r="I1012" s="99"/>
      <c r="J1012" s="96" t="str">
        <f t="shared" si="105"/>
        <v/>
      </c>
      <c r="K1012" s="97" t="str">
        <f t="shared" si="108"/>
        <v/>
      </c>
      <c r="L1012" s="100"/>
      <c r="M1012" s="100"/>
      <c r="N1012" s="100"/>
      <c r="O1012" s="100"/>
      <c r="P1012" s="100"/>
      <c r="Q1012" s="100"/>
      <c r="R1012" s="6">
        <f>IFERROR(IF(A1012&gt;=1,VLOOKUP(E1012,HOME!$AG$2:$AH$13,2,0),0),0)</f>
        <v>0</v>
      </c>
      <c r="S1012" s="6">
        <f>IFERROR(IF(A1012&gt;=1,VLOOKUP(F1012,HOME!$AE$2:$AF$4,2,0),0),0)</f>
        <v>0</v>
      </c>
      <c r="T1012" s="6">
        <f t="shared" si="106"/>
        <v>0</v>
      </c>
      <c r="U1012" s="6">
        <f t="shared" si="109"/>
        <v>0</v>
      </c>
      <c r="V1012" s="6">
        <f t="shared" si="107"/>
        <v>0</v>
      </c>
      <c r="W1012" s="6">
        <f t="shared" si="110"/>
        <v>0</v>
      </c>
    </row>
    <row r="1013" spans="1:23" ht="18" customHeight="1" x14ac:dyDescent="0.25">
      <c r="A1013" s="94">
        <f t="shared" si="111"/>
        <v>0</v>
      </c>
      <c r="B1013" s="94">
        <f>DATA!B1014</f>
        <v>0</v>
      </c>
      <c r="C1013" s="95">
        <f>DATA!C1014</f>
        <v>0</v>
      </c>
      <c r="D1013" s="95">
        <f>DATA!D1014</f>
        <v>0</v>
      </c>
      <c r="E1013" s="98"/>
      <c r="F1013" s="98"/>
      <c r="G1013" s="98"/>
      <c r="H1013" s="98"/>
      <c r="I1013" s="99"/>
      <c r="J1013" s="96" t="str">
        <f t="shared" si="105"/>
        <v/>
      </c>
      <c r="K1013" s="97" t="str">
        <f t="shared" si="108"/>
        <v/>
      </c>
      <c r="L1013" s="100"/>
      <c r="M1013" s="100"/>
      <c r="N1013" s="100"/>
      <c r="O1013" s="100"/>
      <c r="P1013" s="100"/>
      <c r="Q1013" s="100"/>
      <c r="R1013" s="6">
        <f>IFERROR(IF(A1013&gt;=1,VLOOKUP(E1013,HOME!$AG$2:$AH$13,2,0),0),0)</f>
        <v>0</v>
      </c>
      <c r="S1013" s="6">
        <f>IFERROR(IF(A1013&gt;=1,VLOOKUP(F1013,HOME!$AE$2:$AF$4,2,0),0),0)</f>
        <v>0</v>
      </c>
      <c r="T1013" s="6">
        <f t="shared" si="106"/>
        <v>0</v>
      </c>
      <c r="U1013" s="6">
        <f t="shared" si="109"/>
        <v>0</v>
      </c>
      <c r="V1013" s="6">
        <f t="shared" si="107"/>
        <v>0</v>
      </c>
      <c r="W1013" s="6">
        <f t="shared" si="110"/>
        <v>0</v>
      </c>
    </row>
    <row r="1014" spans="1:23" ht="18" customHeight="1" x14ac:dyDescent="0.25">
      <c r="A1014" s="94">
        <f t="shared" si="111"/>
        <v>0</v>
      </c>
      <c r="B1014" s="94">
        <f>DATA!B1015</f>
        <v>0</v>
      </c>
      <c r="C1014" s="95">
        <f>DATA!C1015</f>
        <v>0</v>
      </c>
      <c r="D1014" s="95">
        <f>DATA!D1015</f>
        <v>0</v>
      </c>
      <c r="E1014" s="98"/>
      <c r="F1014" s="98"/>
      <c r="G1014" s="98"/>
      <c r="H1014" s="98"/>
      <c r="I1014" s="99"/>
      <c r="J1014" s="96" t="str">
        <f t="shared" si="105"/>
        <v/>
      </c>
      <c r="K1014" s="97" t="str">
        <f t="shared" si="108"/>
        <v/>
      </c>
      <c r="L1014" s="100"/>
      <c r="M1014" s="100"/>
      <c r="N1014" s="100"/>
      <c r="O1014" s="100"/>
      <c r="P1014" s="100"/>
      <c r="Q1014" s="100"/>
      <c r="R1014" s="6">
        <f>IFERROR(IF(A1014&gt;=1,VLOOKUP(E1014,HOME!$AG$2:$AH$13,2,0),0),0)</f>
        <v>0</v>
      </c>
      <c r="S1014" s="6">
        <f>IFERROR(IF(A1014&gt;=1,VLOOKUP(F1014,HOME!$AE$2:$AF$4,2,0),0),0)</f>
        <v>0</v>
      </c>
      <c r="T1014" s="6">
        <f t="shared" si="106"/>
        <v>0</v>
      </c>
      <c r="U1014" s="6">
        <f t="shared" si="109"/>
        <v>0</v>
      </c>
      <c r="V1014" s="6">
        <f t="shared" si="107"/>
        <v>0</v>
      </c>
      <c r="W1014" s="6">
        <f t="shared" si="110"/>
        <v>0</v>
      </c>
    </row>
    <row r="1015" spans="1:23" ht="18" customHeight="1" x14ac:dyDescent="0.25">
      <c r="A1015" s="94">
        <f t="shared" si="111"/>
        <v>0</v>
      </c>
      <c r="B1015" s="94">
        <f>DATA!B1016</f>
        <v>0</v>
      </c>
      <c r="C1015" s="95">
        <f>DATA!C1016</f>
        <v>0</v>
      </c>
      <c r="D1015" s="95">
        <f>DATA!D1016</f>
        <v>0</v>
      </c>
      <c r="E1015" s="98"/>
      <c r="F1015" s="98"/>
      <c r="G1015" s="98"/>
      <c r="H1015" s="98"/>
      <c r="I1015" s="99"/>
      <c r="J1015" s="96" t="str">
        <f t="shared" si="105"/>
        <v/>
      </c>
      <c r="K1015" s="97" t="str">
        <f t="shared" si="108"/>
        <v/>
      </c>
      <c r="L1015" s="100"/>
      <c r="M1015" s="100"/>
      <c r="N1015" s="100"/>
      <c r="O1015" s="100"/>
      <c r="P1015" s="100"/>
      <c r="Q1015" s="100"/>
      <c r="R1015" s="6">
        <f>IFERROR(IF(A1015&gt;=1,VLOOKUP(E1015,HOME!$AG$2:$AH$13,2,0),0),0)</f>
        <v>0</v>
      </c>
      <c r="S1015" s="6">
        <f>IFERROR(IF(A1015&gt;=1,VLOOKUP(F1015,HOME!$AE$2:$AF$4,2,0),0),0)</f>
        <v>0</v>
      </c>
      <c r="T1015" s="6">
        <f t="shared" si="106"/>
        <v>0</v>
      </c>
      <c r="U1015" s="6">
        <f t="shared" si="109"/>
        <v>0</v>
      </c>
      <c r="V1015" s="6">
        <f t="shared" si="107"/>
        <v>0</v>
      </c>
      <c r="W1015" s="6">
        <f t="shared" si="110"/>
        <v>0</v>
      </c>
    </row>
    <row r="1016" spans="1:23" ht="18" customHeight="1" x14ac:dyDescent="0.25">
      <c r="A1016" s="94">
        <f t="shared" si="111"/>
        <v>0</v>
      </c>
      <c r="B1016" s="94">
        <f>DATA!B1017</f>
        <v>0</v>
      </c>
      <c r="C1016" s="95">
        <f>DATA!C1017</f>
        <v>0</v>
      </c>
      <c r="D1016" s="95">
        <f>DATA!D1017</f>
        <v>0</v>
      </c>
      <c r="E1016" s="98"/>
      <c r="F1016" s="98"/>
      <c r="G1016" s="98"/>
      <c r="H1016" s="98"/>
      <c r="I1016" s="99"/>
      <c r="J1016" s="96" t="str">
        <f t="shared" si="105"/>
        <v/>
      </c>
      <c r="K1016" s="97" t="str">
        <f t="shared" si="108"/>
        <v/>
      </c>
      <c r="L1016" s="100"/>
      <c r="M1016" s="100"/>
      <c r="N1016" s="100"/>
      <c r="O1016" s="100"/>
      <c r="P1016" s="100"/>
      <c r="Q1016" s="100"/>
      <c r="R1016" s="6">
        <f>IFERROR(IF(A1016&gt;=1,VLOOKUP(E1016,HOME!$AG$2:$AH$13,2,0),0),0)</f>
        <v>0</v>
      </c>
      <c r="S1016" s="6">
        <f>IFERROR(IF(A1016&gt;=1,VLOOKUP(F1016,HOME!$AE$2:$AF$4,2,0),0),0)</f>
        <v>0</v>
      </c>
      <c r="T1016" s="6">
        <f t="shared" si="106"/>
        <v>0</v>
      </c>
      <c r="U1016" s="6">
        <f t="shared" si="109"/>
        <v>0</v>
      </c>
      <c r="V1016" s="6">
        <f t="shared" si="107"/>
        <v>0</v>
      </c>
      <c r="W1016" s="6">
        <f t="shared" si="110"/>
        <v>0</v>
      </c>
    </row>
    <row r="1017" spans="1:23" ht="18" customHeight="1" x14ac:dyDescent="0.25">
      <c r="A1017" s="94">
        <f t="shared" si="111"/>
        <v>0</v>
      </c>
      <c r="B1017" s="94">
        <f>DATA!B1018</f>
        <v>0</v>
      </c>
      <c r="C1017" s="95">
        <f>DATA!C1018</f>
        <v>0</v>
      </c>
      <c r="D1017" s="95">
        <f>DATA!D1018</f>
        <v>0</v>
      </c>
      <c r="E1017" s="98"/>
      <c r="F1017" s="98"/>
      <c r="G1017" s="98"/>
      <c r="H1017" s="98"/>
      <c r="I1017" s="99"/>
      <c r="J1017" s="96" t="str">
        <f t="shared" si="105"/>
        <v/>
      </c>
      <c r="K1017" s="97" t="str">
        <f t="shared" si="108"/>
        <v/>
      </c>
      <c r="L1017" s="100"/>
      <c r="M1017" s="100"/>
      <c r="N1017" s="100"/>
      <c r="O1017" s="100"/>
      <c r="P1017" s="100"/>
      <c r="Q1017" s="100"/>
      <c r="R1017" s="6">
        <f>IFERROR(IF(A1017&gt;=1,VLOOKUP(E1017,HOME!$AG$2:$AH$13,2,0),0),0)</f>
        <v>0</v>
      </c>
      <c r="S1017" s="6">
        <f>IFERROR(IF(A1017&gt;=1,VLOOKUP(F1017,HOME!$AE$2:$AF$4,2,0),0),0)</f>
        <v>0</v>
      </c>
      <c r="T1017" s="6">
        <f t="shared" si="106"/>
        <v>0</v>
      </c>
      <c r="U1017" s="6">
        <f t="shared" si="109"/>
        <v>0</v>
      </c>
      <c r="V1017" s="6">
        <f t="shared" si="107"/>
        <v>0</v>
      </c>
      <c r="W1017" s="6">
        <f t="shared" si="110"/>
        <v>0</v>
      </c>
    </row>
    <row r="1018" spans="1:23" ht="18" customHeight="1" x14ac:dyDescent="0.25">
      <c r="A1018" s="94">
        <f t="shared" si="111"/>
        <v>0</v>
      </c>
      <c r="B1018" s="94">
        <f>DATA!B1019</f>
        <v>0</v>
      </c>
      <c r="C1018" s="95">
        <f>DATA!C1019</f>
        <v>0</v>
      </c>
      <c r="D1018" s="95">
        <f>DATA!D1019</f>
        <v>0</v>
      </c>
      <c r="E1018" s="98"/>
      <c r="F1018" s="98"/>
      <c r="G1018" s="98"/>
      <c r="H1018" s="98"/>
      <c r="I1018" s="99"/>
      <c r="J1018" s="96" t="str">
        <f t="shared" si="105"/>
        <v/>
      </c>
      <c r="K1018" s="97" t="str">
        <f t="shared" si="108"/>
        <v/>
      </c>
      <c r="L1018" s="100"/>
      <c r="M1018" s="100"/>
      <c r="N1018" s="100"/>
      <c r="O1018" s="100"/>
      <c r="P1018" s="100"/>
      <c r="Q1018" s="100"/>
      <c r="R1018" s="6">
        <f>IFERROR(IF(A1018&gt;=1,VLOOKUP(E1018,HOME!$AG$2:$AH$13,2,0),0),0)</f>
        <v>0</v>
      </c>
      <c r="S1018" s="6">
        <f>IFERROR(IF(A1018&gt;=1,VLOOKUP(F1018,HOME!$AE$2:$AF$4,2,0),0),0)</f>
        <v>0</v>
      </c>
      <c r="T1018" s="6">
        <f t="shared" si="106"/>
        <v>0</v>
      </c>
      <c r="U1018" s="6">
        <f t="shared" si="109"/>
        <v>0</v>
      </c>
      <c r="V1018" s="6">
        <f t="shared" si="107"/>
        <v>0</v>
      </c>
      <c r="W1018" s="6">
        <f t="shared" si="110"/>
        <v>0</v>
      </c>
    </row>
    <row r="1019" spans="1:23" ht="18" customHeight="1" x14ac:dyDescent="0.25">
      <c r="A1019" s="94">
        <f t="shared" si="111"/>
        <v>0</v>
      </c>
      <c r="B1019" s="94">
        <f>DATA!B1020</f>
        <v>0</v>
      </c>
      <c r="C1019" s="95">
        <f>DATA!C1020</f>
        <v>0</v>
      </c>
      <c r="D1019" s="95">
        <f>DATA!D1020</f>
        <v>0</v>
      </c>
      <c r="E1019" s="98"/>
      <c r="F1019" s="98"/>
      <c r="G1019" s="98"/>
      <c r="H1019" s="98"/>
      <c r="I1019" s="99"/>
      <c r="J1019" s="96" t="str">
        <f t="shared" si="105"/>
        <v/>
      </c>
      <c r="K1019" s="97" t="str">
        <f t="shared" si="108"/>
        <v/>
      </c>
      <c r="L1019" s="100"/>
      <c r="M1019" s="100"/>
      <c r="N1019" s="100"/>
      <c r="O1019" s="100"/>
      <c r="P1019" s="100"/>
      <c r="Q1019" s="100"/>
      <c r="R1019" s="6">
        <f>IFERROR(IF(A1019&gt;=1,VLOOKUP(E1019,HOME!$AG$2:$AH$13,2,0),0),0)</f>
        <v>0</v>
      </c>
      <c r="S1019" s="6">
        <f>IFERROR(IF(A1019&gt;=1,VLOOKUP(F1019,HOME!$AE$2:$AF$4,2,0),0),0)</f>
        <v>0</v>
      </c>
      <c r="T1019" s="6">
        <f t="shared" si="106"/>
        <v>0</v>
      </c>
      <c r="U1019" s="6">
        <f t="shared" si="109"/>
        <v>0</v>
      </c>
      <c r="V1019" s="6">
        <f t="shared" si="107"/>
        <v>0</v>
      </c>
      <c r="W1019" s="6">
        <f t="shared" si="110"/>
        <v>0</v>
      </c>
    </row>
    <row r="1020" spans="1:23" ht="18" customHeight="1" x14ac:dyDescent="0.25">
      <c r="A1020" s="94">
        <f t="shared" si="111"/>
        <v>0</v>
      </c>
      <c r="B1020" s="94">
        <f>DATA!B1021</f>
        <v>0</v>
      </c>
      <c r="C1020" s="95">
        <f>DATA!C1021</f>
        <v>0</v>
      </c>
      <c r="D1020" s="95">
        <f>DATA!D1021</f>
        <v>0</v>
      </c>
      <c r="E1020" s="98"/>
      <c r="F1020" s="98"/>
      <c r="G1020" s="98"/>
      <c r="H1020" s="98"/>
      <c r="I1020" s="99"/>
      <c r="J1020" s="96" t="str">
        <f t="shared" si="105"/>
        <v/>
      </c>
      <c r="K1020" s="97" t="str">
        <f t="shared" si="108"/>
        <v/>
      </c>
      <c r="L1020" s="100"/>
      <c r="M1020" s="100"/>
      <c r="N1020" s="100"/>
      <c r="O1020" s="100"/>
      <c r="P1020" s="100"/>
      <c r="Q1020" s="100"/>
      <c r="R1020" s="6">
        <f>IFERROR(IF(A1020&gt;=1,VLOOKUP(E1020,HOME!$AG$2:$AH$13,2,0),0),0)</f>
        <v>0</v>
      </c>
      <c r="S1020" s="6">
        <f>IFERROR(IF(A1020&gt;=1,VLOOKUP(F1020,HOME!$AE$2:$AF$4,2,0),0),0)</f>
        <v>0</v>
      </c>
      <c r="T1020" s="6">
        <f t="shared" si="106"/>
        <v>0</v>
      </c>
      <c r="U1020" s="6">
        <f t="shared" si="109"/>
        <v>0</v>
      </c>
      <c r="V1020" s="6">
        <f t="shared" si="107"/>
        <v>0</v>
      </c>
      <c r="W1020" s="6">
        <f t="shared" si="110"/>
        <v>0</v>
      </c>
    </row>
    <row r="1021" spans="1:23" ht="18" customHeight="1" x14ac:dyDescent="0.25">
      <c r="A1021" s="94">
        <f t="shared" si="111"/>
        <v>0</v>
      </c>
      <c r="B1021" s="94">
        <f>DATA!B1022</f>
        <v>0</v>
      </c>
      <c r="C1021" s="95">
        <f>DATA!C1022</f>
        <v>0</v>
      </c>
      <c r="D1021" s="95">
        <f>DATA!D1022</f>
        <v>0</v>
      </c>
      <c r="E1021" s="98"/>
      <c r="F1021" s="98"/>
      <c r="G1021" s="98"/>
      <c r="H1021" s="98"/>
      <c r="I1021" s="99"/>
      <c r="J1021" s="96" t="str">
        <f t="shared" si="105"/>
        <v/>
      </c>
      <c r="K1021" s="97" t="str">
        <f t="shared" si="108"/>
        <v/>
      </c>
      <c r="L1021" s="100"/>
      <c r="M1021" s="100"/>
      <c r="N1021" s="100"/>
      <c r="O1021" s="100"/>
      <c r="P1021" s="100"/>
      <c r="Q1021" s="100"/>
      <c r="R1021" s="6">
        <f>IFERROR(IF(A1021&gt;=1,VLOOKUP(E1021,HOME!$AG$2:$AH$13,2,0),0),0)</f>
        <v>0</v>
      </c>
      <c r="S1021" s="6">
        <f>IFERROR(IF(A1021&gt;=1,VLOOKUP(F1021,HOME!$AE$2:$AF$4,2,0),0),0)</f>
        <v>0</v>
      </c>
      <c r="T1021" s="6">
        <f t="shared" si="106"/>
        <v>0</v>
      </c>
      <c r="U1021" s="6">
        <f t="shared" si="109"/>
        <v>0</v>
      </c>
      <c r="V1021" s="6">
        <f t="shared" si="107"/>
        <v>0</v>
      </c>
      <c r="W1021" s="6">
        <f t="shared" si="110"/>
        <v>0</v>
      </c>
    </row>
    <row r="1022" spans="1:23" ht="18" customHeight="1" x14ac:dyDescent="0.25">
      <c r="A1022" s="94">
        <f t="shared" si="111"/>
        <v>0</v>
      </c>
      <c r="B1022" s="94">
        <f>DATA!B1023</f>
        <v>0</v>
      </c>
      <c r="C1022" s="95">
        <f>DATA!C1023</f>
        <v>0</v>
      </c>
      <c r="D1022" s="95">
        <f>DATA!D1023</f>
        <v>0</v>
      </c>
      <c r="E1022" s="98"/>
      <c r="F1022" s="98"/>
      <c r="G1022" s="98"/>
      <c r="H1022" s="98"/>
      <c r="I1022" s="99"/>
      <c r="J1022" s="96" t="str">
        <f t="shared" si="105"/>
        <v/>
      </c>
      <c r="K1022" s="97" t="str">
        <f t="shared" si="108"/>
        <v/>
      </c>
      <c r="L1022" s="100"/>
      <c r="M1022" s="100"/>
      <c r="N1022" s="100"/>
      <c r="O1022" s="100"/>
      <c r="P1022" s="100"/>
      <c r="Q1022" s="100"/>
      <c r="R1022" s="6">
        <f>IFERROR(IF(A1022&gt;=1,VLOOKUP(E1022,HOME!$AG$2:$AH$13,2,0),0),0)</f>
        <v>0</v>
      </c>
      <c r="S1022" s="6">
        <f>IFERROR(IF(A1022&gt;=1,VLOOKUP(F1022,HOME!$AE$2:$AF$4,2,0),0),0)</f>
        <v>0</v>
      </c>
      <c r="T1022" s="6">
        <f t="shared" si="106"/>
        <v>0</v>
      </c>
      <c r="U1022" s="6">
        <f t="shared" si="109"/>
        <v>0</v>
      </c>
      <c r="V1022" s="6">
        <f t="shared" si="107"/>
        <v>0</v>
      </c>
      <c r="W1022" s="6">
        <f t="shared" si="110"/>
        <v>0</v>
      </c>
    </row>
    <row r="1023" spans="1:23" ht="18" customHeight="1" x14ac:dyDescent="0.25">
      <c r="A1023" s="94">
        <f t="shared" si="111"/>
        <v>0</v>
      </c>
      <c r="B1023" s="94">
        <f>DATA!B1024</f>
        <v>0</v>
      </c>
      <c r="C1023" s="95">
        <f>DATA!C1024</f>
        <v>0</v>
      </c>
      <c r="D1023" s="95">
        <f>DATA!D1024</f>
        <v>0</v>
      </c>
      <c r="E1023" s="98"/>
      <c r="F1023" s="98"/>
      <c r="G1023" s="98"/>
      <c r="H1023" s="98"/>
      <c r="I1023" s="99"/>
      <c r="J1023" s="96" t="str">
        <f t="shared" si="105"/>
        <v/>
      </c>
      <c r="K1023" s="97" t="str">
        <f t="shared" si="108"/>
        <v/>
      </c>
      <c r="L1023" s="100"/>
      <c r="M1023" s="100"/>
      <c r="N1023" s="100"/>
      <c r="O1023" s="100"/>
      <c r="P1023" s="100"/>
      <c r="Q1023" s="100"/>
      <c r="R1023" s="6">
        <f>IFERROR(IF(A1023&gt;=1,VLOOKUP(E1023,HOME!$AG$2:$AH$13,2,0),0),0)</f>
        <v>0</v>
      </c>
      <c r="S1023" s="6">
        <f>IFERROR(IF(A1023&gt;=1,VLOOKUP(F1023,HOME!$AE$2:$AF$4,2,0),0),0)</f>
        <v>0</v>
      </c>
      <c r="T1023" s="6">
        <f t="shared" si="106"/>
        <v>0</v>
      </c>
      <c r="U1023" s="6">
        <f t="shared" si="109"/>
        <v>0</v>
      </c>
      <c r="V1023" s="6">
        <f t="shared" si="107"/>
        <v>0</v>
      </c>
      <c r="W1023" s="6">
        <f t="shared" si="110"/>
        <v>0</v>
      </c>
    </row>
    <row r="1024" spans="1:23" ht="18" customHeight="1" x14ac:dyDescent="0.25">
      <c r="A1024" s="94">
        <f t="shared" si="111"/>
        <v>0</v>
      </c>
      <c r="B1024" s="94">
        <f>DATA!B1025</f>
        <v>0</v>
      </c>
      <c r="C1024" s="95">
        <f>DATA!C1025</f>
        <v>0</v>
      </c>
      <c r="D1024" s="95">
        <f>DATA!D1025</f>
        <v>0</v>
      </c>
      <c r="E1024" s="98"/>
      <c r="F1024" s="98"/>
      <c r="G1024" s="98"/>
      <c r="H1024" s="98"/>
      <c r="I1024" s="99"/>
      <c r="J1024" s="96" t="str">
        <f t="shared" si="105"/>
        <v/>
      </c>
      <c r="K1024" s="97" t="str">
        <f t="shared" si="108"/>
        <v/>
      </c>
      <c r="L1024" s="100"/>
      <c r="M1024" s="100"/>
      <c r="N1024" s="100"/>
      <c r="O1024" s="100"/>
      <c r="P1024" s="100"/>
      <c r="Q1024" s="100"/>
      <c r="R1024" s="6">
        <f>IFERROR(IF(A1024&gt;=1,VLOOKUP(E1024,HOME!$AG$2:$AH$13,2,0),0),0)</f>
        <v>0</v>
      </c>
      <c r="S1024" s="6">
        <f>IFERROR(IF(A1024&gt;=1,VLOOKUP(F1024,HOME!$AE$2:$AF$4,2,0),0),0)</f>
        <v>0</v>
      </c>
      <c r="T1024" s="6">
        <f t="shared" si="106"/>
        <v>0</v>
      </c>
      <c r="U1024" s="6">
        <f t="shared" si="109"/>
        <v>0</v>
      </c>
      <c r="V1024" s="6">
        <f t="shared" si="107"/>
        <v>0</v>
      </c>
      <c r="W1024" s="6">
        <f t="shared" si="110"/>
        <v>0</v>
      </c>
    </row>
    <row r="1025" spans="1:23" ht="18" customHeight="1" x14ac:dyDescent="0.25">
      <c r="A1025" s="94">
        <f t="shared" si="111"/>
        <v>0</v>
      </c>
      <c r="B1025" s="94">
        <f>DATA!B1026</f>
        <v>0</v>
      </c>
      <c r="C1025" s="95">
        <f>DATA!C1026</f>
        <v>0</v>
      </c>
      <c r="D1025" s="95">
        <f>DATA!D1026</f>
        <v>0</v>
      </c>
      <c r="E1025" s="98"/>
      <c r="F1025" s="98"/>
      <c r="G1025" s="98"/>
      <c r="H1025" s="98"/>
      <c r="I1025" s="99"/>
      <c r="J1025" s="96" t="str">
        <f t="shared" si="105"/>
        <v/>
      </c>
      <c r="K1025" s="97" t="str">
        <f t="shared" si="108"/>
        <v/>
      </c>
      <c r="L1025" s="100"/>
      <c r="M1025" s="100"/>
      <c r="N1025" s="100"/>
      <c r="O1025" s="100"/>
      <c r="P1025" s="100"/>
      <c r="Q1025" s="100"/>
      <c r="R1025" s="6">
        <f>IFERROR(IF(A1025&gt;=1,VLOOKUP(E1025,HOME!$AG$2:$AH$13,2,0),0),0)</f>
        <v>0</v>
      </c>
      <c r="S1025" s="6">
        <f>IFERROR(IF(A1025&gt;=1,VLOOKUP(F1025,HOME!$AE$2:$AF$4,2,0),0),0)</f>
        <v>0</v>
      </c>
      <c r="T1025" s="6">
        <f t="shared" si="106"/>
        <v>0</v>
      </c>
      <c r="U1025" s="6">
        <f t="shared" si="109"/>
        <v>0</v>
      </c>
      <c r="V1025" s="6">
        <f t="shared" si="107"/>
        <v>0</v>
      </c>
      <c r="W1025" s="6">
        <f t="shared" si="110"/>
        <v>0</v>
      </c>
    </row>
    <row r="1026" spans="1:23" ht="18" customHeight="1" x14ac:dyDescent="0.25">
      <c r="A1026" s="94">
        <f t="shared" si="111"/>
        <v>0</v>
      </c>
      <c r="B1026" s="94">
        <f>DATA!B1027</f>
        <v>0</v>
      </c>
      <c r="C1026" s="95">
        <f>DATA!C1027</f>
        <v>0</v>
      </c>
      <c r="D1026" s="95">
        <f>DATA!D1027</f>
        <v>0</v>
      </c>
      <c r="E1026" s="98"/>
      <c r="F1026" s="98"/>
      <c r="G1026" s="98"/>
      <c r="H1026" s="98"/>
      <c r="I1026" s="99"/>
      <c r="J1026" s="96" t="str">
        <f t="shared" si="105"/>
        <v/>
      </c>
      <c r="K1026" s="97" t="str">
        <f t="shared" si="108"/>
        <v/>
      </c>
      <c r="L1026" s="100"/>
      <c r="M1026" s="100"/>
      <c r="N1026" s="100"/>
      <c r="O1026" s="100"/>
      <c r="P1026" s="100"/>
      <c r="Q1026" s="100"/>
      <c r="R1026" s="6">
        <f>IFERROR(IF(A1026&gt;=1,VLOOKUP(E1026,HOME!$AG$2:$AH$13,2,0),0),0)</f>
        <v>0</v>
      </c>
      <c r="S1026" s="6">
        <f>IFERROR(IF(A1026&gt;=1,VLOOKUP(F1026,HOME!$AE$2:$AF$4,2,0),0),0)</f>
        <v>0</v>
      </c>
      <c r="T1026" s="6">
        <f t="shared" si="106"/>
        <v>0</v>
      </c>
      <c r="U1026" s="6">
        <f t="shared" si="109"/>
        <v>0</v>
      </c>
      <c r="V1026" s="6">
        <f t="shared" si="107"/>
        <v>0</v>
      </c>
      <c r="W1026" s="6">
        <f t="shared" si="110"/>
        <v>0</v>
      </c>
    </row>
    <row r="1027" spans="1:23" ht="18" customHeight="1" x14ac:dyDescent="0.25">
      <c r="A1027" s="94">
        <f t="shared" si="111"/>
        <v>0</v>
      </c>
      <c r="B1027" s="94">
        <f>DATA!B1028</f>
        <v>0</v>
      </c>
      <c r="C1027" s="95">
        <f>DATA!C1028</f>
        <v>0</v>
      </c>
      <c r="D1027" s="95">
        <f>DATA!D1028</f>
        <v>0</v>
      </c>
      <c r="E1027" s="98"/>
      <c r="F1027" s="98"/>
      <c r="G1027" s="98"/>
      <c r="H1027" s="98"/>
      <c r="I1027" s="99"/>
      <c r="J1027" s="96" t="str">
        <f t="shared" si="105"/>
        <v/>
      </c>
      <c r="K1027" s="97" t="str">
        <f t="shared" si="108"/>
        <v/>
      </c>
      <c r="L1027" s="100"/>
      <c r="M1027" s="100"/>
      <c r="N1027" s="100"/>
      <c r="O1027" s="100"/>
      <c r="P1027" s="100"/>
      <c r="Q1027" s="100"/>
      <c r="R1027" s="6">
        <f>IFERROR(IF(A1027&gt;=1,VLOOKUP(E1027,HOME!$AG$2:$AH$13,2,0),0),0)</f>
        <v>0</v>
      </c>
      <c r="S1027" s="6">
        <f>IFERROR(IF(A1027&gt;=1,VLOOKUP(F1027,HOME!$AE$2:$AF$4,2,0),0),0)</f>
        <v>0</v>
      </c>
      <c r="T1027" s="6">
        <f t="shared" si="106"/>
        <v>0</v>
      </c>
      <c r="U1027" s="6">
        <f t="shared" si="109"/>
        <v>0</v>
      </c>
      <c r="V1027" s="6">
        <f t="shared" si="107"/>
        <v>0</v>
      </c>
      <c r="W1027" s="6">
        <f t="shared" si="110"/>
        <v>0</v>
      </c>
    </row>
    <row r="1028" spans="1:23" ht="18" customHeight="1" x14ac:dyDescent="0.25">
      <c r="A1028" s="94">
        <f t="shared" si="111"/>
        <v>0</v>
      </c>
      <c r="B1028" s="94">
        <f>DATA!B1029</f>
        <v>0</v>
      </c>
      <c r="C1028" s="95">
        <f>DATA!C1029</f>
        <v>0</v>
      </c>
      <c r="D1028" s="95">
        <f>DATA!D1029</f>
        <v>0</v>
      </c>
      <c r="E1028" s="98"/>
      <c r="F1028" s="98"/>
      <c r="G1028" s="98"/>
      <c r="H1028" s="98"/>
      <c r="I1028" s="99"/>
      <c r="J1028" s="96" t="str">
        <f t="shared" ref="J1028:J1091" si="112">IFERROR(IF(A1028&gt;=1,(IF(I1028&gt;0,$R$1,"")),""),"")</f>
        <v/>
      </c>
      <c r="K1028" s="97" t="str">
        <f t="shared" si="108"/>
        <v/>
      </c>
      <c r="L1028" s="100"/>
      <c r="M1028" s="100"/>
      <c r="N1028" s="100"/>
      <c r="O1028" s="100"/>
      <c r="P1028" s="100"/>
      <c r="Q1028" s="100"/>
      <c r="R1028" s="6">
        <f>IFERROR(IF(A1028&gt;=1,VLOOKUP(E1028,HOME!$AG$2:$AH$13,2,0),0),0)</f>
        <v>0</v>
      </c>
      <c r="S1028" s="6">
        <f>IFERROR(IF(A1028&gt;=1,VLOOKUP(F1028,HOME!$AE$2:$AF$4,2,0),0),0)</f>
        <v>0</v>
      </c>
      <c r="T1028" s="6">
        <f t="shared" ref="T1028:T1091" si="113">IFERROR(IF(A1028&gt;=1,(IF($S$1=1,(IF(R1028&gt;=9,(IF(S1028=2,(IF(I1028&gt;5,1,0)),0)),IF(R1028&gt;=6,(IF(I1028&gt;2,1,0)),IF(R1028&gt;=1,(IF(I1028&gt;1,1,0)),0)))),IF($S$1=2,(IF(R1028&gt;=9,(IF(S1028=2,(IF(I1028&gt;5,1,0)),0)),0)),IF($S$1=3,(IF(S1028=2,(IF(R1028&gt;=9,(IF(I1028&gt;5,1,0)),IF(R1028&gt;=6,(IF(I1028&gt;2,1,0)),0))),0)),0)))),0),0)</f>
        <v>0</v>
      </c>
      <c r="U1028" s="6">
        <f t="shared" si="109"/>
        <v>0</v>
      </c>
      <c r="V1028" s="6">
        <f t="shared" ref="V1028:V1091" si="114">IFERROR(IF(T1028=1,(IF(L1028=$S$2,(IF($S$1=1,(IF(N1028=$S$2,0,A1028)),IF($S$1=2,(IF(M1028=$S$2,A1028,0)),IF($S$1=3,A1028,0)))),0)),0),0)</f>
        <v>0</v>
      </c>
      <c r="W1028" s="6">
        <f t="shared" si="110"/>
        <v>0</v>
      </c>
    </row>
    <row r="1029" spans="1:23" ht="18" customHeight="1" x14ac:dyDescent="0.25">
      <c r="A1029" s="94">
        <f t="shared" si="111"/>
        <v>0</v>
      </c>
      <c r="B1029" s="94">
        <f>DATA!B1030</f>
        <v>0</v>
      </c>
      <c r="C1029" s="95">
        <f>DATA!C1030</f>
        <v>0</v>
      </c>
      <c r="D1029" s="95">
        <f>DATA!D1030</f>
        <v>0</v>
      </c>
      <c r="E1029" s="98"/>
      <c r="F1029" s="98"/>
      <c r="G1029" s="98"/>
      <c r="H1029" s="98"/>
      <c r="I1029" s="99"/>
      <c r="J1029" s="96" t="str">
        <f t="shared" si="112"/>
        <v/>
      </c>
      <c r="K1029" s="97" t="str">
        <f t="shared" ref="K1029:K1092" si="115">IFERROR(IF(T1029=1,(IF($S$1=1,CONCATENATE($U$1,U1029,$V$1,V1029,$W$1),IF($S$1=2,CONCATENATE($U$1,U1029,$V$1,$U$2),IF($S$1=3,$U$3,"")))),""),"")</f>
        <v/>
      </c>
      <c r="L1029" s="100"/>
      <c r="M1029" s="100"/>
      <c r="N1029" s="100"/>
      <c r="O1029" s="100"/>
      <c r="P1029" s="100"/>
      <c r="Q1029" s="100"/>
      <c r="R1029" s="6">
        <f>IFERROR(IF(A1029&gt;=1,VLOOKUP(E1029,HOME!$AG$2:$AH$13,2,0),0),0)</f>
        <v>0</v>
      </c>
      <c r="S1029" s="6">
        <f>IFERROR(IF(A1029&gt;=1,VLOOKUP(F1029,HOME!$AE$2:$AF$4,2,0),0),0)</f>
        <v>0</v>
      </c>
      <c r="T1029" s="6">
        <f t="shared" si="113"/>
        <v>0</v>
      </c>
      <c r="U1029" s="6">
        <f t="shared" ref="U1029:U1092" si="116">IFERROR(IF(T1029=1,(IF(R1029&gt;=9,5,IF(R1029&gt;=6,2,IF(R1029&gt;=1,1,0)))),0),0)</f>
        <v>0</v>
      </c>
      <c r="V1029" s="6">
        <f t="shared" si="114"/>
        <v>0</v>
      </c>
      <c r="W1029" s="6">
        <f t="shared" ref="W1029:W1092" si="117">IFERROR(IF(V1029&gt;=1,(IF(R1029&gt;=9,(IF($S$1&gt;=3,25,IF($S$1&gt;=1,20,0))),IF(R1029&gt;=6,(IF($S$1&gt;=3,20,IF($S$1&gt;=1,15,0))),IF(R1029&gt;=1,(IF($S$1&gt;=3,0,IF($S$1&gt;=1,10,0))),0)))),0),0)</f>
        <v>0</v>
      </c>
    </row>
    <row r="1030" spans="1:23" ht="18" customHeight="1" x14ac:dyDescent="0.25">
      <c r="A1030" s="94">
        <f t="shared" ref="A1030:A1093" si="118">IFERROR(IF(B1030=0,0,A1029+1),0)</f>
        <v>0</v>
      </c>
      <c r="B1030" s="94">
        <f>DATA!B1031</f>
        <v>0</v>
      </c>
      <c r="C1030" s="95">
        <f>DATA!C1031</f>
        <v>0</v>
      </c>
      <c r="D1030" s="95">
        <f>DATA!D1031</f>
        <v>0</v>
      </c>
      <c r="E1030" s="98"/>
      <c r="F1030" s="98"/>
      <c r="G1030" s="98"/>
      <c r="H1030" s="98"/>
      <c r="I1030" s="99"/>
      <c r="J1030" s="96" t="str">
        <f t="shared" si="112"/>
        <v/>
      </c>
      <c r="K1030" s="97" t="str">
        <f t="shared" si="115"/>
        <v/>
      </c>
      <c r="L1030" s="100"/>
      <c r="M1030" s="100"/>
      <c r="N1030" s="100"/>
      <c r="O1030" s="100"/>
      <c r="P1030" s="100"/>
      <c r="Q1030" s="100"/>
      <c r="R1030" s="6">
        <f>IFERROR(IF(A1030&gt;=1,VLOOKUP(E1030,HOME!$AG$2:$AH$13,2,0),0),0)</f>
        <v>0</v>
      </c>
      <c r="S1030" s="6">
        <f>IFERROR(IF(A1030&gt;=1,VLOOKUP(F1030,HOME!$AE$2:$AF$4,2,0),0),0)</f>
        <v>0</v>
      </c>
      <c r="T1030" s="6">
        <f t="shared" si="113"/>
        <v>0</v>
      </c>
      <c r="U1030" s="6">
        <f t="shared" si="116"/>
        <v>0</v>
      </c>
      <c r="V1030" s="6">
        <f t="shared" si="114"/>
        <v>0</v>
      </c>
      <c r="W1030" s="6">
        <f t="shared" si="117"/>
        <v>0</v>
      </c>
    </row>
    <row r="1031" spans="1:23" ht="18" customHeight="1" x14ac:dyDescent="0.25">
      <c r="A1031" s="94">
        <f t="shared" si="118"/>
        <v>0</v>
      </c>
      <c r="B1031" s="94">
        <f>DATA!B1032</f>
        <v>0</v>
      </c>
      <c r="C1031" s="95">
        <f>DATA!C1032</f>
        <v>0</v>
      </c>
      <c r="D1031" s="95">
        <f>DATA!D1032</f>
        <v>0</v>
      </c>
      <c r="E1031" s="98"/>
      <c r="F1031" s="98"/>
      <c r="G1031" s="98"/>
      <c r="H1031" s="98"/>
      <c r="I1031" s="99"/>
      <c r="J1031" s="96" t="str">
        <f t="shared" si="112"/>
        <v/>
      </c>
      <c r="K1031" s="97" t="str">
        <f t="shared" si="115"/>
        <v/>
      </c>
      <c r="L1031" s="100"/>
      <c r="M1031" s="100"/>
      <c r="N1031" s="100"/>
      <c r="O1031" s="100"/>
      <c r="P1031" s="100"/>
      <c r="Q1031" s="100"/>
      <c r="R1031" s="6">
        <f>IFERROR(IF(A1031&gt;=1,VLOOKUP(E1031,HOME!$AG$2:$AH$13,2,0),0),0)</f>
        <v>0</v>
      </c>
      <c r="S1031" s="6">
        <f>IFERROR(IF(A1031&gt;=1,VLOOKUP(F1031,HOME!$AE$2:$AF$4,2,0),0),0)</f>
        <v>0</v>
      </c>
      <c r="T1031" s="6">
        <f t="shared" si="113"/>
        <v>0</v>
      </c>
      <c r="U1031" s="6">
        <f t="shared" si="116"/>
        <v>0</v>
      </c>
      <c r="V1031" s="6">
        <f t="shared" si="114"/>
        <v>0</v>
      </c>
      <c r="W1031" s="6">
        <f t="shared" si="117"/>
        <v>0</v>
      </c>
    </row>
    <row r="1032" spans="1:23" ht="18" customHeight="1" x14ac:dyDescent="0.25">
      <c r="A1032" s="94">
        <f t="shared" si="118"/>
        <v>0</v>
      </c>
      <c r="B1032" s="94">
        <f>DATA!B1033</f>
        <v>0</v>
      </c>
      <c r="C1032" s="95">
        <f>DATA!C1033</f>
        <v>0</v>
      </c>
      <c r="D1032" s="95">
        <f>DATA!D1033</f>
        <v>0</v>
      </c>
      <c r="E1032" s="98"/>
      <c r="F1032" s="98"/>
      <c r="G1032" s="98"/>
      <c r="H1032" s="98"/>
      <c r="I1032" s="99"/>
      <c r="J1032" s="96" t="str">
        <f t="shared" si="112"/>
        <v/>
      </c>
      <c r="K1032" s="97" t="str">
        <f t="shared" si="115"/>
        <v/>
      </c>
      <c r="L1032" s="100"/>
      <c r="M1032" s="100"/>
      <c r="N1032" s="100"/>
      <c r="O1032" s="100"/>
      <c r="P1032" s="100"/>
      <c r="Q1032" s="100"/>
      <c r="R1032" s="6">
        <f>IFERROR(IF(A1032&gt;=1,VLOOKUP(E1032,HOME!$AG$2:$AH$13,2,0),0),0)</f>
        <v>0</v>
      </c>
      <c r="S1032" s="6">
        <f>IFERROR(IF(A1032&gt;=1,VLOOKUP(F1032,HOME!$AE$2:$AF$4,2,0),0),0)</f>
        <v>0</v>
      </c>
      <c r="T1032" s="6">
        <f t="shared" si="113"/>
        <v>0</v>
      </c>
      <c r="U1032" s="6">
        <f t="shared" si="116"/>
        <v>0</v>
      </c>
      <c r="V1032" s="6">
        <f t="shared" si="114"/>
        <v>0</v>
      </c>
      <c r="W1032" s="6">
        <f t="shared" si="117"/>
        <v>0</v>
      </c>
    </row>
    <row r="1033" spans="1:23" ht="18" customHeight="1" x14ac:dyDescent="0.25">
      <c r="A1033" s="94">
        <f t="shared" si="118"/>
        <v>0</v>
      </c>
      <c r="B1033" s="94">
        <f>DATA!B1034</f>
        <v>0</v>
      </c>
      <c r="C1033" s="95">
        <f>DATA!C1034</f>
        <v>0</v>
      </c>
      <c r="D1033" s="95">
        <f>DATA!D1034</f>
        <v>0</v>
      </c>
      <c r="E1033" s="98"/>
      <c r="F1033" s="98"/>
      <c r="G1033" s="98"/>
      <c r="H1033" s="98"/>
      <c r="I1033" s="99"/>
      <c r="J1033" s="96" t="str">
        <f t="shared" si="112"/>
        <v/>
      </c>
      <c r="K1033" s="97" t="str">
        <f t="shared" si="115"/>
        <v/>
      </c>
      <c r="L1033" s="100"/>
      <c r="M1033" s="100"/>
      <c r="N1033" s="100"/>
      <c r="O1033" s="100"/>
      <c r="P1033" s="100"/>
      <c r="Q1033" s="100"/>
      <c r="R1033" s="6">
        <f>IFERROR(IF(A1033&gt;=1,VLOOKUP(E1033,HOME!$AG$2:$AH$13,2,0),0),0)</f>
        <v>0</v>
      </c>
      <c r="S1033" s="6">
        <f>IFERROR(IF(A1033&gt;=1,VLOOKUP(F1033,HOME!$AE$2:$AF$4,2,0),0),0)</f>
        <v>0</v>
      </c>
      <c r="T1033" s="6">
        <f t="shared" si="113"/>
        <v>0</v>
      </c>
      <c r="U1033" s="6">
        <f t="shared" si="116"/>
        <v>0</v>
      </c>
      <c r="V1033" s="6">
        <f t="shared" si="114"/>
        <v>0</v>
      </c>
      <c r="W1033" s="6">
        <f t="shared" si="117"/>
        <v>0</v>
      </c>
    </row>
    <row r="1034" spans="1:23" ht="18" customHeight="1" x14ac:dyDescent="0.25">
      <c r="A1034" s="94">
        <f t="shared" si="118"/>
        <v>0</v>
      </c>
      <c r="B1034" s="94">
        <f>DATA!B1035</f>
        <v>0</v>
      </c>
      <c r="C1034" s="95">
        <f>DATA!C1035</f>
        <v>0</v>
      </c>
      <c r="D1034" s="95">
        <f>DATA!D1035</f>
        <v>0</v>
      </c>
      <c r="E1034" s="98"/>
      <c r="F1034" s="98"/>
      <c r="G1034" s="98"/>
      <c r="H1034" s="98"/>
      <c r="I1034" s="99"/>
      <c r="J1034" s="96" t="str">
        <f t="shared" si="112"/>
        <v/>
      </c>
      <c r="K1034" s="97" t="str">
        <f t="shared" si="115"/>
        <v/>
      </c>
      <c r="L1034" s="100"/>
      <c r="M1034" s="100"/>
      <c r="N1034" s="100"/>
      <c r="O1034" s="100"/>
      <c r="P1034" s="100"/>
      <c r="Q1034" s="100"/>
      <c r="R1034" s="6">
        <f>IFERROR(IF(A1034&gt;=1,VLOOKUP(E1034,HOME!$AG$2:$AH$13,2,0),0),0)</f>
        <v>0</v>
      </c>
      <c r="S1034" s="6">
        <f>IFERROR(IF(A1034&gt;=1,VLOOKUP(F1034,HOME!$AE$2:$AF$4,2,0),0),0)</f>
        <v>0</v>
      </c>
      <c r="T1034" s="6">
        <f t="shared" si="113"/>
        <v>0</v>
      </c>
      <c r="U1034" s="6">
        <f t="shared" si="116"/>
        <v>0</v>
      </c>
      <c r="V1034" s="6">
        <f t="shared" si="114"/>
        <v>0</v>
      </c>
      <c r="W1034" s="6">
        <f t="shared" si="117"/>
        <v>0</v>
      </c>
    </row>
    <row r="1035" spans="1:23" ht="18" customHeight="1" x14ac:dyDescent="0.25">
      <c r="A1035" s="94">
        <f t="shared" si="118"/>
        <v>0</v>
      </c>
      <c r="B1035" s="94">
        <f>DATA!B1036</f>
        <v>0</v>
      </c>
      <c r="C1035" s="95">
        <f>DATA!C1036</f>
        <v>0</v>
      </c>
      <c r="D1035" s="95">
        <f>DATA!D1036</f>
        <v>0</v>
      </c>
      <c r="E1035" s="98"/>
      <c r="F1035" s="98"/>
      <c r="G1035" s="98"/>
      <c r="H1035" s="98"/>
      <c r="I1035" s="99"/>
      <c r="J1035" s="96" t="str">
        <f t="shared" si="112"/>
        <v/>
      </c>
      <c r="K1035" s="97" t="str">
        <f t="shared" si="115"/>
        <v/>
      </c>
      <c r="L1035" s="100"/>
      <c r="M1035" s="100"/>
      <c r="N1035" s="100"/>
      <c r="O1035" s="100"/>
      <c r="P1035" s="100"/>
      <c r="Q1035" s="100"/>
      <c r="R1035" s="6">
        <f>IFERROR(IF(A1035&gt;=1,VLOOKUP(E1035,HOME!$AG$2:$AH$13,2,0),0),0)</f>
        <v>0</v>
      </c>
      <c r="S1035" s="6">
        <f>IFERROR(IF(A1035&gt;=1,VLOOKUP(F1035,HOME!$AE$2:$AF$4,2,0),0),0)</f>
        <v>0</v>
      </c>
      <c r="T1035" s="6">
        <f t="shared" si="113"/>
        <v>0</v>
      </c>
      <c r="U1035" s="6">
        <f t="shared" si="116"/>
        <v>0</v>
      </c>
      <c r="V1035" s="6">
        <f t="shared" si="114"/>
        <v>0</v>
      </c>
      <c r="W1035" s="6">
        <f t="shared" si="117"/>
        <v>0</v>
      </c>
    </row>
    <row r="1036" spans="1:23" ht="18" customHeight="1" x14ac:dyDescent="0.25">
      <c r="A1036" s="94">
        <f t="shared" si="118"/>
        <v>0</v>
      </c>
      <c r="B1036" s="94">
        <f>DATA!B1037</f>
        <v>0</v>
      </c>
      <c r="C1036" s="95">
        <f>DATA!C1037</f>
        <v>0</v>
      </c>
      <c r="D1036" s="95">
        <f>DATA!D1037</f>
        <v>0</v>
      </c>
      <c r="E1036" s="98"/>
      <c r="F1036" s="98"/>
      <c r="G1036" s="98"/>
      <c r="H1036" s="98"/>
      <c r="I1036" s="99"/>
      <c r="J1036" s="96" t="str">
        <f t="shared" si="112"/>
        <v/>
      </c>
      <c r="K1036" s="97" t="str">
        <f t="shared" si="115"/>
        <v/>
      </c>
      <c r="L1036" s="100"/>
      <c r="M1036" s="100"/>
      <c r="N1036" s="100"/>
      <c r="O1036" s="100"/>
      <c r="P1036" s="100"/>
      <c r="Q1036" s="100"/>
      <c r="R1036" s="6">
        <f>IFERROR(IF(A1036&gt;=1,VLOOKUP(E1036,HOME!$AG$2:$AH$13,2,0),0),0)</f>
        <v>0</v>
      </c>
      <c r="S1036" s="6">
        <f>IFERROR(IF(A1036&gt;=1,VLOOKUP(F1036,HOME!$AE$2:$AF$4,2,0),0),0)</f>
        <v>0</v>
      </c>
      <c r="T1036" s="6">
        <f t="shared" si="113"/>
        <v>0</v>
      </c>
      <c r="U1036" s="6">
        <f t="shared" si="116"/>
        <v>0</v>
      </c>
      <c r="V1036" s="6">
        <f t="shared" si="114"/>
        <v>0</v>
      </c>
      <c r="W1036" s="6">
        <f t="shared" si="117"/>
        <v>0</v>
      </c>
    </row>
    <row r="1037" spans="1:23" ht="18" customHeight="1" x14ac:dyDescent="0.25">
      <c r="A1037" s="94">
        <f t="shared" si="118"/>
        <v>0</v>
      </c>
      <c r="B1037" s="94">
        <f>DATA!B1038</f>
        <v>0</v>
      </c>
      <c r="C1037" s="95">
        <f>DATA!C1038</f>
        <v>0</v>
      </c>
      <c r="D1037" s="95">
        <f>DATA!D1038</f>
        <v>0</v>
      </c>
      <c r="E1037" s="98"/>
      <c r="F1037" s="98"/>
      <c r="G1037" s="98"/>
      <c r="H1037" s="98"/>
      <c r="I1037" s="99"/>
      <c r="J1037" s="96" t="str">
        <f t="shared" si="112"/>
        <v/>
      </c>
      <c r="K1037" s="97" t="str">
        <f t="shared" si="115"/>
        <v/>
      </c>
      <c r="L1037" s="100"/>
      <c r="M1037" s="100"/>
      <c r="N1037" s="100"/>
      <c r="O1037" s="100"/>
      <c r="P1037" s="100"/>
      <c r="Q1037" s="100"/>
      <c r="R1037" s="6">
        <f>IFERROR(IF(A1037&gt;=1,VLOOKUP(E1037,HOME!$AG$2:$AH$13,2,0),0),0)</f>
        <v>0</v>
      </c>
      <c r="S1037" s="6">
        <f>IFERROR(IF(A1037&gt;=1,VLOOKUP(F1037,HOME!$AE$2:$AF$4,2,0),0),0)</f>
        <v>0</v>
      </c>
      <c r="T1037" s="6">
        <f t="shared" si="113"/>
        <v>0</v>
      </c>
      <c r="U1037" s="6">
        <f t="shared" si="116"/>
        <v>0</v>
      </c>
      <c r="V1037" s="6">
        <f t="shared" si="114"/>
        <v>0</v>
      </c>
      <c r="W1037" s="6">
        <f t="shared" si="117"/>
        <v>0</v>
      </c>
    </row>
    <row r="1038" spans="1:23" ht="18" customHeight="1" x14ac:dyDescent="0.25">
      <c r="A1038" s="94">
        <f t="shared" si="118"/>
        <v>0</v>
      </c>
      <c r="B1038" s="94">
        <f>DATA!B1039</f>
        <v>0</v>
      </c>
      <c r="C1038" s="95">
        <f>DATA!C1039</f>
        <v>0</v>
      </c>
      <c r="D1038" s="95">
        <f>DATA!D1039</f>
        <v>0</v>
      </c>
      <c r="E1038" s="98"/>
      <c r="F1038" s="98"/>
      <c r="G1038" s="98"/>
      <c r="H1038" s="98"/>
      <c r="I1038" s="99"/>
      <c r="J1038" s="96" t="str">
        <f t="shared" si="112"/>
        <v/>
      </c>
      <c r="K1038" s="97" t="str">
        <f t="shared" si="115"/>
        <v/>
      </c>
      <c r="L1038" s="100"/>
      <c r="M1038" s="100"/>
      <c r="N1038" s="100"/>
      <c r="O1038" s="100"/>
      <c r="P1038" s="100"/>
      <c r="Q1038" s="100"/>
      <c r="R1038" s="6">
        <f>IFERROR(IF(A1038&gt;=1,VLOOKUP(E1038,HOME!$AG$2:$AH$13,2,0),0),0)</f>
        <v>0</v>
      </c>
      <c r="S1038" s="6">
        <f>IFERROR(IF(A1038&gt;=1,VLOOKUP(F1038,HOME!$AE$2:$AF$4,2,0),0),0)</f>
        <v>0</v>
      </c>
      <c r="T1038" s="6">
        <f t="shared" si="113"/>
        <v>0</v>
      </c>
      <c r="U1038" s="6">
        <f t="shared" si="116"/>
        <v>0</v>
      </c>
      <c r="V1038" s="6">
        <f t="shared" si="114"/>
        <v>0</v>
      </c>
      <c r="W1038" s="6">
        <f t="shared" si="117"/>
        <v>0</v>
      </c>
    </row>
    <row r="1039" spans="1:23" ht="18" customHeight="1" x14ac:dyDescent="0.25">
      <c r="A1039" s="94">
        <f t="shared" si="118"/>
        <v>0</v>
      </c>
      <c r="B1039" s="94">
        <f>DATA!B1040</f>
        <v>0</v>
      </c>
      <c r="C1039" s="95">
        <f>DATA!C1040</f>
        <v>0</v>
      </c>
      <c r="D1039" s="95">
        <f>DATA!D1040</f>
        <v>0</v>
      </c>
      <c r="E1039" s="98"/>
      <c r="F1039" s="98"/>
      <c r="G1039" s="98"/>
      <c r="H1039" s="98"/>
      <c r="I1039" s="99"/>
      <c r="J1039" s="96" t="str">
        <f t="shared" si="112"/>
        <v/>
      </c>
      <c r="K1039" s="97" t="str">
        <f t="shared" si="115"/>
        <v/>
      </c>
      <c r="L1039" s="100"/>
      <c r="M1039" s="100"/>
      <c r="N1039" s="100"/>
      <c r="O1039" s="100"/>
      <c r="P1039" s="100"/>
      <c r="Q1039" s="100"/>
      <c r="R1039" s="6">
        <f>IFERROR(IF(A1039&gt;=1,VLOOKUP(E1039,HOME!$AG$2:$AH$13,2,0),0),0)</f>
        <v>0</v>
      </c>
      <c r="S1039" s="6">
        <f>IFERROR(IF(A1039&gt;=1,VLOOKUP(F1039,HOME!$AE$2:$AF$4,2,0),0),0)</f>
        <v>0</v>
      </c>
      <c r="T1039" s="6">
        <f t="shared" si="113"/>
        <v>0</v>
      </c>
      <c r="U1039" s="6">
        <f t="shared" si="116"/>
        <v>0</v>
      </c>
      <c r="V1039" s="6">
        <f t="shared" si="114"/>
        <v>0</v>
      </c>
      <c r="W1039" s="6">
        <f t="shared" si="117"/>
        <v>0</v>
      </c>
    </row>
    <row r="1040" spans="1:23" ht="18" customHeight="1" x14ac:dyDescent="0.25">
      <c r="A1040" s="94">
        <f t="shared" si="118"/>
        <v>0</v>
      </c>
      <c r="B1040" s="94">
        <f>DATA!B1041</f>
        <v>0</v>
      </c>
      <c r="C1040" s="95">
        <f>DATA!C1041</f>
        <v>0</v>
      </c>
      <c r="D1040" s="95">
        <f>DATA!D1041</f>
        <v>0</v>
      </c>
      <c r="E1040" s="98"/>
      <c r="F1040" s="98"/>
      <c r="G1040" s="98"/>
      <c r="H1040" s="98"/>
      <c r="I1040" s="99"/>
      <c r="J1040" s="96" t="str">
        <f t="shared" si="112"/>
        <v/>
      </c>
      <c r="K1040" s="97" t="str">
        <f t="shared" si="115"/>
        <v/>
      </c>
      <c r="L1040" s="100"/>
      <c r="M1040" s="100"/>
      <c r="N1040" s="100"/>
      <c r="O1040" s="100"/>
      <c r="P1040" s="100"/>
      <c r="Q1040" s="100"/>
      <c r="R1040" s="6">
        <f>IFERROR(IF(A1040&gt;=1,VLOOKUP(E1040,HOME!$AG$2:$AH$13,2,0),0),0)</f>
        <v>0</v>
      </c>
      <c r="S1040" s="6">
        <f>IFERROR(IF(A1040&gt;=1,VLOOKUP(F1040,HOME!$AE$2:$AF$4,2,0),0),0)</f>
        <v>0</v>
      </c>
      <c r="T1040" s="6">
        <f t="shared" si="113"/>
        <v>0</v>
      </c>
      <c r="U1040" s="6">
        <f t="shared" si="116"/>
        <v>0</v>
      </c>
      <c r="V1040" s="6">
        <f t="shared" si="114"/>
        <v>0</v>
      </c>
      <c r="W1040" s="6">
        <f t="shared" si="117"/>
        <v>0</v>
      </c>
    </row>
    <row r="1041" spans="1:23" ht="18" customHeight="1" x14ac:dyDescent="0.25">
      <c r="A1041" s="94">
        <f t="shared" si="118"/>
        <v>0</v>
      </c>
      <c r="B1041" s="94">
        <f>DATA!B1042</f>
        <v>0</v>
      </c>
      <c r="C1041" s="95">
        <f>DATA!C1042</f>
        <v>0</v>
      </c>
      <c r="D1041" s="95">
        <f>DATA!D1042</f>
        <v>0</v>
      </c>
      <c r="E1041" s="98"/>
      <c r="F1041" s="98"/>
      <c r="G1041" s="98"/>
      <c r="H1041" s="98"/>
      <c r="I1041" s="99"/>
      <c r="J1041" s="96" t="str">
        <f t="shared" si="112"/>
        <v/>
      </c>
      <c r="K1041" s="97" t="str">
        <f t="shared" si="115"/>
        <v/>
      </c>
      <c r="L1041" s="100"/>
      <c r="M1041" s="100"/>
      <c r="N1041" s="100"/>
      <c r="O1041" s="100"/>
      <c r="P1041" s="100"/>
      <c r="Q1041" s="100"/>
      <c r="R1041" s="6">
        <f>IFERROR(IF(A1041&gt;=1,VLOOKUP(E1041,HOME!$AG$2:$AH$13,2,0),0),0)</f>
        <v>0</v>
      </c>
      <c r="S1041" s="6">
        <f>IFERROR(IF(A1041&gt;=1,VLOOKUP(F1041,HOME!$AE$2:$AF$4,2,0),0),0)</f>
        <v>0</v>
      </c>
      <c r="T1041" s="6">
        <f t="shared" si="113"/>
        <v>0</v>
      </c>
      <c r="U1041" s="6">
        <f t="shared" si="116"/>
        <v>0</v>
      </c>
      <c r="V1041" s="6">
        <f t="shared" si="114"/>
        <v>0</v>
      </c>
      <c r="W1041" s="6">
        <f t="shared" si="117"/>
        <v>0</v>
      </c>
    </row>
    <row r="1042" spans="1:23" ht="18" customHeight="1" x14ac:dyDescent="0.25">
      <c r="A1042" s="94">
        <f t="shared" si="118"/>
        <v>0</v>
      </c>
      <c r="B1042" s="94">
        <f>DATA!B1043</f>
        <v>0</v>
      </c>
      <c r="C1042" s="95">
        <f>DATA!C1043</f>
        <v>0</v>
      </c>
      <c r="D1042" s="95">
        <f>DATA!D1043</f>
        <v>0</v>
      </c>
      <c r="E1042" s="98"/>
      <c r="F1042" s="98"/>
      <c r="G1042" s="98"/>
      <c r="H1042" s="98"/>
      <c r="I1042" s="99"/>
      <c r="J1042" s="96" t="str">
        <f t="shared" si="112"/>
        <v/>
      </c>
      <c r="K1042" s="97" t="str">
        <f t="shared" si="115"/>
        <v/>
      </c>
      <c r="L1042" s="100"/>
      <c r="M1042" s="100"/>
      <c r="N1042" s="100"/>
      <c r="O1042" s="100"/>
      <c r="P1042" s="100"/>
      <c r="Q1042" s="100"/>
      <c r="R1042" s="6">
        <f>IFERROR(IF(A1042&gt;=1,VLOOKUP(E1042,HOME!$AG$2:$AH$13,2,0),0),0)</f>
        <v>0</v>
      </c>
      <c r="S1042" s="6">
        <f>IFERROR(IF(A1042&gt;=1,VLOOKUP(F1042,HOME!$AE$2:$AF$4,2,0),0),0)</f>
        <v>0</v>
      </c>
      <c r="T1042" s="6">
        <f t="shared" si="113"/>
        <v>0</v>
      </c>
      <c r="U1042" s="6">
        <f t="shared" si="116"/>
        <v>0</v>
      </c>
      <c r="V1042" s="6">
        <f t="shared" si="114"/>
        <v>0</v>
      </c>
      <c r="W1042" s="6">
        <f t="shared" si="117"/>
        <v>0</v>
      </c>
    </row>
    <row r="1043" spans="1:23" ht="18" customHeight="1" x14ac:dyDescent="0.25">
      <c r="A1043" s="94">
        <f t="shared" si="118"/>
        <v>0</v>
      </c>
      <c r="B1043" s="94">
        <f>DATA!B1044</f>
        <v>0</v>
      </c>
      <c r="C1043" s="95">
        <f>DATA!C1044</f>
        <v>0</v>
      </c>
      <c r="D1043" s="95">
        <f>DATA!D1044</f>
        <v>0</v>
      </c>
      <c r="E1043" s="98"/>
      <c r="F1043" s="98"/>
      <c r="G1043" s="98"/>
      <c r="H1043" s="98"/>
      <c r="I1043" s="99"/>
      <c r="J1043" s="96" t="str">
        <f t="shared" si="112"/>
        <v/>
      </c>
      <c r="K1043" s="97" t="str">
        <f t="shared" si="115"/>
        <v/>
      </c>
      <c r="L1043" s="100"/>
      <c r="M1043" s="100"/>
      <c r="N1043" s="100"/>
      <c r="O1043" s="100"/>
      <c r="P1043" s="100"/>
      <c r="Q1043" s="100"/>
      <c r="R1043" s="6">
        <f>IFERROR(IF(A1043&gt;=1,VLOOKUP(E1043,HOME!$AG$2:$AH$13,2,0),0),0)</f>
        <v>0</v>
      </c>
      <c r="S1043" s="6">
        <f>IFERROR(IF(A1043&gt;=1,VLOOKUP(F1043,HOME!$AE$2:$AF$4,2,0),0),0)</f>
        <v>0</v>
      </c>
      <c r="T1043" s="6">
        <f t="shared" si="113"/>
        <v>0</v>
      </c>
      <c r="U1043" s="6">
        <f t="shared" si="116"/>
        <v>0</v>
      </c>
      <c r="V1043" s="6">
        <f t="shared" si="114"/>
        <v>0</v>
      </c>
      <c r="W1043" s="6">
        <f t="shared" si="117"/>
        <v>0</v>
      </c>
    </row>
    <row r="1044" spans="1:23" ht="18" customHeight="1" x14ac:dyDescent="0.25">
      <c r="A1044" s="94">
        <f t="shared" si="118"/>
        <v>0</v>
      </c>
      <c r="B1044" s="94">
        <f>DATA!B1045</f>
        <v>0</v>
      </c>
      <c r="C1044" s="95">
        <f>DATA!C1045</f>
        <v>0</v>
      </c>
      <c r="D1044" s="95">
        <f>DATA!D1045</f>
        <v>0</v>
      </c>
      <c r="E1044" s="98"/>
      <c r="F1044" s="98"/>
      <c r="G1044" s="98"/>
      <c r="H1044" s="98"/>
      <c r="I1044" s="99"/>
      <c r="J1044" s="96" t="str">
        <f t="shared" si="112"/>
        <v/>
      </c>
      <c r="K1044" s="97" t="str">
        <f t="shared" si="115"/>
        <v/>
      </c>
      <c r="L1044" s="100"/>
      <c r="M1044" s="100"/>
      <c r="N1044" s="100"/>
      <c r="O1044" s="100"/>
      <c r="P1044" s="100"/>
      <c r="Q1044" s="100"/>
      <c r="R1044" s="6">
        <f>IFERROR(IF(A1044&gt;=1,VLOOKUP(E1044,HOME!$AG$2:$AH$13,2,0),0),0)</f>
        <v>0</v>
      </c>
      <c r="S1044" s="6">
        <f>IFERROR(IF(A1044&gt;=1,VLOOKUP(F1044,HOME!$AE$2:$AF$4,2,0),0),0)</f>
        <v>0</v>
      </c>
      <c r="T1044" s="6">
        <f t="shared" si="113"/>
        <v>0</v>
      </c>
      <c r="U1044" s="6">
        <f t="shared" si="116"/>
        <v>0</v>
      </c>
      <c r="V1044" s="6">
        <f t="shared" si="114"/>
        <v>0</v>
      </c>
      <c r="W1044" s="6">
        <f t="shared" si="117"/>
        <v>0</v>
      </c>
    </row>
    <row r="1045" spans="1:23" ht="18" customHeight="1" x14ac:dyDescent="0.25">
      <c r="A1045" s="94">
        <f t="shared" si="118"/>
        <v>0</v>
      </c>
      <c r="B1045" s="94">
        <f>DATA!B1046</f>
        <v>0</v>
      </c>
      <c r="C1045" s="95">
        <f>DATA!C1046</f>
        <v>0</v>
      </c>
      <c r="D1045" s="95">
        <f>DATA!D1046</f>
        <v>0</v>
      </c>
      <c r="E1045" s="98"/>
      <c r="F1045" s="98"/>
      <c r="G1045" s="98"/>
      <c r="H1045" s="98"/>
      <c r="I1045" s="99"/>
      <c r="J1045" s="96" t="str">
        <f t="shared" si="112"/>
        <v/>
      </c>
      <c r="K1045" s="97" t="str">
        <f t="shared" si="115"/>
        <v/>
      </c>
      <c r="L1045" s="100"/>
      <c r="M1045" s="100"/>
      <c r="N1045" s="100"/>
      <c r="O1045" s="100"/>
      <c r="P1045" s="100"/>
      <c r="Q1045" s="100"/>
      <c r="R1045" s="6">
        <f>IFERROR(IF(A1045&gt;=1,VLOOKUP(E1045,HOME!$AG$2:$AH$13,2,0),0),0)</f>
        <v>0</v>
      </c>
      <c r="S1045" s="6">
        <f>IFERROR(IF(A1045&gt;=1,VLOOKUP(F1045,HOME!$AE$2:$AF$4,2,0),0),0)</f>
        <v>0</v>
      </c>
      <c r="T1045" s="6">
        <f t="shared" si="113"/>
        <v>0</v>
      </c>
      <c r="U1045" s="6">
        <f t="shared" si="116"/>
        <v>0</v>
      </c>
      <c r="V1045" s="6">
        <f t="shared" si="114"/>
        <v>0</v>
      </c>
      <c r="W1045" s="6">
        <f t="shared" si="117"/>
        <v>0</v>
      </c>
    </row>
    <row r="1046" spans="1:23" ht="18" customHeight="1" x14ac:dyDescent="0.25">
      <c r="A1046" s="94">
        <f t="shared" si="118"/>
        <v>0</v>
      </c>
      <c r="B1046" s="94">
        <f>DATA!B1047</f>
        <v>0</v>
      </c>
      <c r="C1046" s="95">
        <f>DATA!C1047</f>
        <v>0</v>
      </c>
      <c r="D1046" s="95">
        <f>DATA!D1047</f>
        <v>0</v>
      </c>
      <c r="E1046" s="98"/>
      <c r="F1046" s="98"/>
      <c r="G1046" s="98"/>
      <c r="H1046" s="98"/>
      <c r="I1046" s="99"/>
      <c r="J1046" s="96" t="str">
        <f t="shared" si="112"/>
        <v/>
      </c>
      <c r="K1046" s="97" t="str">
        <f t="shared" si="115"/>
        <v/>
      </c>
      <c r="L1046" s="100"/>
      <c r="M1046" s="100"/>
      <c r="N1046" s="100"/>
      <c r="O1046" s="100"/>
      <c r="P1046" s="100"/>
      <c r="Q1046" s="100"/>
      <c r="R1046" s="6">
        <f>IFERROR(IF(A1046&gt;=1,VLOOKUP(E1046,HOME!$AG$2:$AH$13,2,0),0),0)</f>
        <v>0</v>
      </c>
      <c r="S1046" s="6">
        <f>IFERROR(IF(A1046&gt;=1,VLOOKUP(F1046,HOME!$AE$2:$AF$4,2,0),0),0)</f>
        <v>0</v>
      </c>
      <c r="T1046" s="6">
        <f t="shared" si="113"/>
        <v>0</v>
      </c>
      <c r="U1046" s="6">
        <f t="shared" si="116"/>
        <v>0</v>
      </c>
      <c r="V1046" s="6">
        <f t="shared" si="114"/>
        <v>0</v>
      </c>
      <c r="W1046" s="6">
        <f t="shared" si="117"/>
        <v>0</v>
      </c>
    </row>
    <row r="1047" spans="1:23" ht="18" customHeight="1" x14ac:dyDescent="0.25">
      <c r="A1047" s="94">
        <f t="shared" si="118"/>
        <v>0</v>
      </c>
      <c r="B1047" s="94">
        <f>DATA!B1048</f>
        <v>0</v>
      </c>
      <c r="C1047" s="95">
        <f>DATA!C1048</f>
        <v>0</v>
      </c>
      <c r="D1047" s="95">
        <f>DATA!D1048</f>
        <v>0</v>
      </c>
      <c r="E1047" s="98"/>
      <c r="F1047" s="98"/>
      <c r="G1047" s="98"/>
      <c r="H1047" s="98"/>
      <c r="I1047" s="99"/>
      <c r="J1047" s="96" t="str">
        <f t="shared" si="112"/>
        <v/>
      </c>
      <c r="K1047" s="97" t="str">
        <f t="shared" si="115"/>
        <v/>
      </c>
      <c r="L1047" s="100"/>
      <c r="M1047" s="100"/>
      <c r="N1047" s="100"/>
      <c r="O1047" s="100"/>
      <c r="P1047" s="100"/>
      <c r="Q1047" s="100"/>
      <c r="R1047" s="6">
        <f>IFERROR(IF(A1047&gt;=1,VLOOKUP(E1047,HOME!$AG$2:$AH$13,2,0),0),0)</f>
        <v>0</v>
      </c>
      <c r="S1047" s="6">
        <f>IFERROR(IF(A1047&gt;=1,VLOOKUP(F1047,HOME!$AE$2:$AF$4,2,0),0),0)</f>
        <v>0</v>
      </c>
      <c r="T1047" s="6">
        <f t="shared" si="113"/>
        <v>0</v>
      </c>
      <c r="U1047" s="6">
        <f t="shared" si="116"/>
        <v>0</v>
      </c>
      <c r="V1047" s="6">
        <f t="shared" si="114"/>
        <v>0</v>
      </c>
      <c r="W1047" s="6">
        <f t="shared" si="117"/>
        <v>0</v>
      </c>
    </row>
    <row r="1048" spans="1:23" ht="18" customHeight="1" x14ac:dyDescent="0.25">
      <c r="A1048" s="94">
        <f t="shared" si="118"/>
        <v>0</v>
      </c>
      <c r="B1048" s="94">
        <f>DATA!B1049</f>
        <v>0</v>
      </c>
      <c r="C1048" s="95">
        <f>DATA!C1049</f>
        <v>0</v>
      </c>
      <c r="D1048" s="95">
        <f>DATA!D1049</f>
        <v>0</v>
      </c>
      <c r="E1048" s="98"/>
      <c r="F1048" s="98"/>
      <c r="G1048" s="98"/>
      <c r="H1048" s="98"/>
      <c r="I1048" s="99"/>
      <c r="J1048" s="96" t="str">
        <f t="shared" si="112"/>
        <v/>
      </c>
      <c r="K1048" s="97" t="str">
        <f t="shared" si="115"/>
        <v/>
      </c>
      <c r="L1048" s="100"/>
      <c r="M1048" s="100"/>
      <c r="N1048" s="100"/>
      <c r="O1048" s="100"/>
      <c r="P1048" s="100"/>
      <c r="Q1048" s="100"/>
      <c r="R1048" s="6">
        <f>IFERROR(IF(A1048&gt;=1,VLOOKUP(E1048,HOME!$AG$2:$AH$13,2,0),0),0)</f>
        <v>0</v>
      </c>
      <c r="S1048" s="6">
        <f>IFERROR(IF(A1048&gt;=1,VLOOKUP(F1048,HOME!$AE$2:$AF$4,2,0),0),0)</f>
        <v>0</v>
      </c>
      <c r="T1048" s="6">
        <f t="shared" si="113"/>
        <v>0</v>
      </c>
      <c r="U1048" s="6">
        <f t="shared" si="116"/>
        <v>0</v>
      </c>
      <c r="V1048" s="6">
        <f t="shared" si="114"/>
        <v>0</v>
      </c>
      <c r="W1048" s="6">
        <f t="shared" si="117"/>
        <v>0</v>
      </c>
    </row>
    <row r="1049" spans="1:23" ht="18" customHeight="1" x14ac:dyDescent="0.25">
      <c r="A1049" s="94">
        <f t="shared" si="118"/>
        <v>0</v>
      </c>
      <c r="B1049" s="94">
        <f>DATA!B1050</f>
        <v>0</v>
      </c>
      <c r="C1049" s="95">
        <f>DATA!C1050</f>
        <v>0</v>
      </c>
      <c r="D1049" s="95">
        <f>DATA!D1050</f>
        <v>0</v>
      </c>
      <c r="E1049" s="98"/>
      <c r="F1049" s="98"/>
      <c r="G1049" s="98"/>
      <c r="H1049" s="98"/>
      <c r="I1049" s="99"/>
      <c r="J1049" s="96" t="str">
        <f t="shared" si="112"/>
        <v/>
      </c>
      <c r="K1049" s="97" t="str">
        <f t="shared" si="115"/>
        <v/>
      </c>
      <c r="L1049" s="100"/>
      <c r="M1049" s="100"/>
      <c r="N1049" s="100"/>
      <c r="O1049" s="100"/>
      <c r="P1049" s="100"/>
      <c r="Q1049" s="100"/>
      <c r="R1049" s="6">
        <f>IFERROR(IF(A1049&gt;=1,VLOOKUP(E1049,HOME!$AG$2:$AH$13,2,0),0),0)</f>
        <v>0</v>
      </c>
      <c r="S1049" s="6">
        <f>IFERROR(IF(A1049&gt;=1,VLOOKUP(F1049,HOME!$AE$2:$AF$4,2,0),0),0)</f>
        <v>0</v>
      </c>
      <c r="T1049" s="6">
        <f t="shared" si="113"/>
        <v>0</v>
      </c>
      <c r="U1049" s="6">
        <f t="shared" si="116"/>
        <v>0</v>
      </c>
      <c r="V1049" s="6">
        <f t="shared" si="114"/>
        <v>0</v>
      </c>
      <c r="W1049" s="6">
        <f t="shared" si="117"/>
        <v>0</v>
      </c>
    </row>
    <row r="1050" spans="1:23" ht="18" customHeight="1" x14ac:dyDescent="0.25">
      <c r="A1050" s="94">
        <f t="shared" si="118"/>
        <v>0</v>
      </c>
      <c r="B1050" s="94">
        <f>DATA!B1051</f>
        <v>0</v>
      </c>
      <c r="C1050" s="95">
        <f>DATA!C1051</f>
        <v>0</v>
      </c>
      <c r="D1050" s="95">
        <f>DATA!D1051</f>
        <v>0</v>
      </c>
      <c r="E1050" s="98"/>
      <c r="F1050" s="98"/>
      <c r="G1050" s="98"/>
      <c r="H1050" s="98"/>
      <c r="I1050" s="99"/>
      <c r="J1050" s="96" t="str">
        <f t="shared" si="112"/>
        <v/>
      </c>
      <c r="K1050" s="97" t="str">
        <f t="shared" si="115"/>
        <v/>
      </c>
      <c r="L1050" s="100"/>
      <c r="M1050" s="100"/>
      <c r="N1050" s="100"/>
      <c r="O1050" s="100"/>
      <c r="P1050" s="100"/>
      <c r="Q1050" s="100"/>
      <c r="R1050" s="6">
        <f>IFERROR(IF(A1050&gt;=1,VLOOKUP(E1050,HOME!$AG$2:$AH$13,2,0),0),0)</f>
        <v>0</v>
      </c>
      <c r="S1050" s="6">
        <f>IFERROR(IF(A1050&gt;=1,VLOOKUP(F1050,HOME!$AE$2:$AF$4,2,0),0),0)</f>
        <v>0</v>
      </c>
      <c r="T1050" s="6">
        <f t="shared" si="113"/>
        <v>0</v>
      </c>
      <c r="U1050" s="6">
        <f t="shared" si="116"/>
        <v>0</v>
      </c>
      <c r="V1050" s="6">
        <f t="shared" si="114"/>
        <v>0</v>
      </c>
      <c r="W1050" s="6">
        <f t="shared" si="117"/>
        <v>0</v>
      </c>
    </row>
    <row r="1051" spans="1:23" ht="18" customHeight="1" x14ac:dyDescent="0.25">
      <c r="A1051" s="94">
        <f t="shared" si="118"/>
        <v>0</v>
      </c>
      <c r="B1051" s="94">
        <f>DATA!B1052</f>
        <v>0</v>
      </c>
      <c r="C1051" s="95">
        <f>DATA!C1052</f>
        <v>0</v>
      </c>
      <c r="D1051" s="95">
        <f>DATA!D1052</f>
        <v>0</v>
      </c>
      <c r="E1051" s="98"/>
      <c r="F1051" s="98"/>
      <c r="G1051" s="98"/>
      <c r="H1051" s="98"/>
      <c r="I1051" s="99"/>
      <c r="J1051" s="96" t="str">
        <f t="shared" si="112"/>
        <v/>
      </c>
      <c r="K1051" s="97" t="str">
        <f t="shared" si="115"/>
        <v/>
      </c>
      <c r="L1051" s="100"/>
      <c r="M1051" s="100"/>
      <c r="N1051" s="100"/>
      <c r="O1051" s="100"/>
      <c r="P1051" s="100"/>
      <c r="Q1051" s="100"/>
      <c r="R1051" s="6">
        <f>IFERROR(IF(A1051&gt;=1,VLOOKUP(E1051,HOME!$AG$2:$AH$13,2,0),0),0)</f>
        <v>0</v>
      </c>
      <c r="S1051" s="6">
        <f>IFERROR(IF(A1051&gt;=1,VLOOKUP(F1051,HOME!$AE$2:$AF$4,2,0),0),0)</f>
        <v>0</v>
      </c>
      <c r="T1051" s="6">
        <f t="shared" si="113"/>
        <v>0</v>
      </c>
      <c r="U1051" s="6">
        <f t="shared" si="116"/>
        <v>0</v>
      </c>
      <c r="V1051" s="6">
        <f t="shared" si="114"/>
        <v>0</v>
      </c>
      <c r="W1051" s="6">
        <f t="shared" si="117"/>
        <v>0</v>
      </c>
    </row>
    <row r="1052" spans="1:23" ht="18" customHeight="1" x14ac:dyDescent="0.25">
      <c r="A1052" s="94">
        <f t="shared" si="118"/>
        <v>0</v>
      </c>
      <c r="B1052" s="94">
        <f>DATA!B1053</f>
        <v>0</v>
      </c>
      <c r="C1052" s="95">
        <f>DATA!C1053</f>
        <v>0</v>
      </c>
      <c r="D1052" s="95">
        <f>DATA!D1053</f>
        <v>0</v>
      </c>
      <c r="E1052" s="98"/>
      <c r="F1052" s="98"/>
      <c r="G1052" s="98"/>
      <c r="H1052" s="98"/>
      <c r="I1052" s="99"/>
      <c r="J1052" s="96" t="str">
        <f t="shared" si="112"/>
        <v/>
      </c>
      <c r="K1052" s="97" t="str">
        <f t="shared" si="115"/>
        <v/>
      </c>
      <c r="L1052" s="100"/>
      <c r="M1052" s="100"/>
      <c r="N1052" s="100"/>
      <c r="O1052" s="100"/>
      <c r="P1052" s="100"/>
      <c r="Q1052" s="100"/>
      <c r="R1052" s="6">
        <f>IFERROR(IF(A1052&gt;=1,VLOOKUP(E1052,HOME!$AG$2:$AH$13,2,0),0),0)</f>
        <v>0</v>
      </c>
      <c r="S1052" s="6">
        <f>IFERROR(IF(A1052&gt;=1,VLOOKUP(F1052,HOME!$AE$2:$AF$4,2,0),0),0)</f>
        <v>0</v>
      </c>
      <c r="T1052" s="6">
        <f t="shared" si="113"/>
        <v>0</v>
      </c>
      <c r="U1052" s="6">
        <f t="shared" si="116"/>
        <v>0</v>
      </c>
      <c r="V1052" s="6">
        <f t="shared" si="114"/>
        <v>0</v>
      </c>
      <c r="W1052" s="6">
        <f t="shared" si="117"/>
        <v>0</v>
      </c>
    </row>
    <row r="1053" spans="1:23" ht="18" customHeight="1" x14ac:dyDescent="0.25">
      <c r="A1053" s="94">
        <f t="shared" si="118"/>
        <v>0</v>
      </c>
      <c r="B1053" s="94">
        <f>DATA!B1054</f>
        <v>0</v>
      </c>
      <c r="C1053" s="95">
        <f>DATA!C1054</f>
        <v>0</v>
      </c>
      <c r="D1053" s="95">
        <f>DATA!D1054</f>
        <v>0</v>
      </c>
      <c r="E1053" s="98"/>
      <c r="F1053" s="98"/>
      <c r="G1053" s="98"/>
      <c r="H1053" s="98"/>
      <c r="I1053" s="99"/>
      <c r="J1053" s="96" t="str">
        <f t="shared" si="112"/>
        <v/>
      </c>
      <c r="K1053" s="97" t="str">
        <f t="shared" si="115"/>
        <v/>
      </c>
      <c r="L1053" s="100"/>
      <c r="M1053" s="100"/>
      <c r="N1053" s="100"/>
      <c r="O1053" s="100"/>
      <c r="P1053" s="100"/>
      <c r="Q1053" s="100"/>
      <c r="R1053" s="6">
        <f>IFERROR(IF(A1053&gt;=1,VLOOKUP(E1053,HOME!$AG$2:$AH$13,2,0),0),0)</f>
        <v>0</v>
      </c>
      <c r="S1053" s="6">
        <f>IFERROR(IF(A1053&gt;=1,VLOOKUP(F1053,HOME!$AE$2:$AF$4,2,0),0),0)</f>
        <v>0</v>
      </c>
      <c r="T1053" s="6">
        <f t="shared" si="113"/>
        <v>0</v>
      </c>
      <c r="U1053" s="6">
        <f t="shared" si="116"/>
        <v>0</v>
      </c>
      <c r="V1053" s="6">
        <f t="shared" si="114"/>
        <v>0</v>
      </c>
      <c r="W1053" s="6">
        <f t="shared" si="117"/>
        <v>0</v>
      </c>
    </row>
    <row r="1054" spans="1:23" ht="18" customHeight="1" x14ac:dyDescent="0.25">
      <c r="A1054" s="94">
        <f t="shared" si="118"/>
        <v>0</v>
      </c>
      <c r="B1054" s="94">
        <f>DATA!B1055</f>
        <v>0</v>
      </c>
      <c r="C1054" s="95">
        <f>DATA!C1055</f>
        <v>0</v>
      </c>
      <c r="D1054" s="95">
        <f>DATA!D1055</f>
        <v>0</v>
      </c>
      <c r="E1054" s="98"/>
      <c r="F1054" s="98"/>
      <c r="G1054" s="98"/>
      <c r="H1054" s="98"/>
      <c r="I1054" s="99"/>
      <c r="J1054" s="96" t="str">
        <f t="shared" si="112"/>
        <v/>
      </c>
      <c r="K1054" s="97" t="str">
        <f t="shared" si="115"/>
        <v/>
      </c>
      <c r="L1054" s="100"/>
      <c r="M1054" s="100"/>
      <c r="N1054" s="100"/>
      <c r="O1054" s="100"/>
      <c r="P1054" s="100"/>
      <c r="Q1054" s="100"/>
      <c r="R1054" s="6">
        <f>IFERROR(IF(A1054&gt;=1,VLOOKUP(E1054,HOME!$AG$2:$AH$13,2,0),0),0)</f>
        <v>0</v>
      </c>
      <c r="S1054" s="6">
        <f>IFERROR(IF(A1054&gt;=1,VLOOKUP(F1054,HOME!$AE$2:$AF$4,2,0),0),0)</f>
        <v>0</v>
      </c>
      <c r="T1054" s="6">
        <f t="shared" si="113"/>
        <v>0</v>
      </c>
      <c r="U1054" s="6">
        <f t="shared" si="116"/>
        <v>0</v>
      </c>
      <c r="V1054" s="6">
        <f t="shared" si="114"/>
        <v>0</v>
      </c>
      <c r="W1054" s="6">
        <f t="shared" si="117"/>
        <v>0</v>
      </c>
    </row>
    <row r="1055" spans="1:23" ht="18" customHeight="1" x14ac:dyDescent="0.25">
      <c r="A1055" s="94">
        <f t="shared" si="118"/>
        <v>0</v>
      </c>
      <c r="B1055" s="94">
        <f>DATA!B1056</f>
        <v>0</v>
      </c>
      <c r="C1055" s="95">
        <f>DATA!C1056</f>
        <v>0</v>
      </c>
      <c r="D1055" s="95">
        <f>DATA!D1056</f>
        <v>0</v>
      </c>
      <c r="E1055" s="98"/>
      <c r="F1055" s="98"/>
      <c r="G1055" s="98"/>
      <c r="H1055" s="98"/>
      <c r="I1055" s="99"/>
      <c r="J1055" s="96" t="str">
        <f t="shared" si="112"/>
        <v/>
      </c>
      <c r="K1055" s="97" t="str">
        <f t="shared" si="115"/>
        <v/>
      </c>
      <c r="L1055" s="100"/>
      <c r="M1055" s="100"/>
      <c r="N1055" s="100"/>
      <c r="O1055" s="100"/>
      <c r="P1055" s="100"/>
      <c r="Q1055" s="100"/>
      <c r="R1055" s="6">
        <f>IFERROR(IF(A1055&gt;=1,VLOOKUP(E1055,HOME!$AG$2:$AH$13,2,0),0),0)</f>
        <v>0</v>
      </c>
      <c r="S1055" s="6">
        <f>IFERROR(IF(A1055&gt;=1,VLOOKUP(F1055,HOME!$AE$2:$AF$4,2,0),0),0)</f>
        <v>0</v>
      </c>
      <c r="T1055" s="6">
        <f t="shared" si="113"/>
        <v>0</v>
      </c>
      <c r="U1055" s="6">
        <f t="shared" si="116"/>
        <v>0</v>
      </c>
      <c r="V1055" s="6">
        <f t="shared" si="114"/>
        <v>0</v>
      </c>
      <c r="W1055" s="6">
        <f t="shared" si="117"/>
        <v>0</v>
      </c>
    </row>
    <row r="1056" spans="1:23" ht="18" customHeight="1" x14ac:dyDescent="0.25">
      <c r="A1056" s="94">
        <f t="shared" si="118"/>
        <v>0</v>
      </c>
      <c r="B1056" s="94">
        <f>DATA!B1057</f>
        <v>0</v>
      </c>
      <c r="C1056" s="95">
        <f>DATA!C1057</f>
        <v>0</v>
      </c>
      <c r="D1056" s="95">
        <f>DATA!D1057</f>
        <v>0</v>
      </c>
      <c r="E1056" s="98"/>
      <c r="F1056" s="98"/>
      <c r="G1056" s="98"/>
      <c r="H1056" s="98"/>
      <c r="I1056" s="99"/>
      <c r="J1056" s="96" t="str">
        <f t="shared" si="112"/>
        <v/>
      </c>
      <c r="K1056" s="97" t="str">
        <f t="shared" si="115"/>
        <v/>
      </c>
      <c r="L1056" s="100"/>
      <c r="M1056" s="100"/>
      <c r="N1056" s="100"/>
      <c r="O1056" s="100"/>
      <c r="P1056" s="100"/>
      <c r="Q1056" s="100"/>
      <c r="R1056" s="6">
        <f>IFERROR(IF(A1056&gt;=1,VLOOKUP(E1056,HOME!$AG$2:$AH$13,2,0),0),0)</f>
        <v>0</v>
      </c>
      <c r="S1056" s="6">
        <f>IFERROR(IF(A1056&gt;=1,VLOOKUP(F1056,HOME!$AE$2:$AF$4,2,0),0),0)</f>
        <v>0</v>
      </c>
      <c r="T1056" s="6">
        <f t="shared" si="113"/>
        <v>0</v>
      </c>
      <c r="U1056" s="6">
        <f t="shared" si="116"/>
        <v>0</v>
      </c>
      <c r="V1056" s="6">
        <f t="shared" si="114"/>
        <v>0</v>
      </c>
      <c r="W1056" s="6">
        <f t="shared" si="117"/>
        <v>0</v>
      </c>
    </row>
    <row r="1057" spans="1:23" ht="18" customHeight="1" x14ac:dyDescent="0.25">
      <c r="A1057" s="94">
        <f t="shared" si="118"/>
        <v>0</v>
      </c>
      <c r="B1057" s="94">
        <f>DATA!B1058</f>
        <v>0</v>
      </c>
      <c r="C1057" s="95">
        <f>DATA!C1058</f>
        <v>0</v>
      </c>
      <c r="D1057" s="95">
        <f>DATA!D1058</f>
        <v>0</v>
      </c>
      <c r="E1057" s="98"/>
      <c r="F1057" s="98"/>
      <c r="G1057" s="98"/>
      <c r="H1057" s="98"/>
      <c r="I1057" s="99"/>
      <c r="J1057" s="96" t="str">
        <f t="shared" si="112"/>
        <v/>
      </c>
      <c r="K1057" s="97" t="str">
        <f t="shared" si="115"/>
        <v/>
      </c>
      <c r="L1057" s="100"/>
      <c r="M1057" s="100"/>
      <c r="N1057" s="100"/>
      <c r="O1057" s="100"/>
      <c r="P1057" s="100"/>
      <c r="Q1057" s="100"/>
      <c r="R1057" s="6">
        <f>IFERROR(IF(A1057&gt;=1,VLOOKUP(E1057,HOME!$AG$2:$AH$13,2,0),0),0)</f>
        <v>0</v>
      </c>
      <c r="S1057" s="6">
        <f>IFERROR(IF(A1057&gt;=1,VLOOKUP(F1057,HOME!$AE$2:$AF$4,2,0),0),0)</f>
        <v>0</v>
      </c>
      <c r="T1057" s="6">
        <f t="shared" si="113"/>
        <v>0</v>
      </c>
      <c r="U1057" s="6">
        <f t="shared" si="116"/>
        <v>0</v>
      </c>
      <c r="V1057" s="6">
        <f t="shared" si="114"/>
        <v>0</v>
      </c>
      <c r="W1057" s="6">
        <f t="shared" si="117"/>
        <v>0</v>
      </c>
    </row>
    <row r="1058" spans="1:23" ht="18" customHeight="1" x14ac:dyDescent="0.25">
      <c r="A1058" s="94">
        <f t="shared" si="118"/>
        <v>0</v>
      </c>
      <c r="B1058" s="94">
        <f>DATA!B1059</f>
        <v>0</v>
      </c>
      <c r="C1058" s="95">
        <f>DATA!C1059</f>
        <v>0</v>
      </c>
      <c r="D1058" s="95">
        <f>DATA!D1059</f>
        <v>0</v>
      </c>
      <c r="E1058" s="98"/>
      <c r="F1058" s="98"/>
      <c r="G1058" s="98"/>
      <c r="H1058" s="98"/>
      <c r="I1058" s="99"/>
      <c r="J1058" s="96" t="str">
        <f t="shared" si="112"/>
        <v/>
      </c>
      <c r="K1058" s="97" t="str">
        <f t="shared" si="115"/>
        <v/>
      </c>
      <c r="L1058" s="100"/>
      <c r="M1058" s="100"/>
      <c r="N1058" s="100"/>
      <c r="O1058" s="100"/>
      <c r="P1058" s="100"/>
      <c r="Q1058" s="100"/>
      <c r="R1058" s="6">
        <f>IFERROR(IF(A1058&gt;=1,VLOOKUP(E1058,HOME!$AG$2:$AH$13,2,0),0),0)</f>
        <v>0</v>
      </c>
      <c r="S1058" s="6">
        <f>IFERROR(IF(A1058&gt;=1,VLOOKUP(F1058,HOME!$AE$2:$AF$4,2,0),0),0)</f>
        <v>0</v>
      </c>
      <c r="T1058" s="6">
        <f t="shared" si="113"/>
        <v>0</v>
      </c>
      <c r="U1058" s="6">
        <f t="shared" si="116"/>
        <v>0</v>
      </c>
      <c r="V1058" s="6">
        <f t="shared" si="114"/>
        <v>0</v>
      </c>
      <c r="W1058" s="6">
        <f t="shared" si="117"/>
        <v>0</v>
      </c>
    </row>
    <row r="1059" spans="1:23" ht="18" customHeight="1" x14ac:dyDescent="0.25">
      <c r="A1059" s="94">
        <f t="shared" si="118"/>
        <v>0</v>
      </c>
      <c r="B1059" s="94">
        <f>DATA!B1060</f>
        <v>0</v>
      </c>
      <c r="C1059" s="95">
        <f>DATA!C1060</f>
        <v>0</v>
      </c>
      <c r="D1059" s="95">
        <f>DATA!D1060</f>
        <v>0</v>
      </c>
      <c r="E1059" s="98"/>
      <c r="F1059" s="98"/>
      <c r="G1059" s="98"/>
      <c r="H1059" s="98"/>
      <c r="I1059" s="99"/>
      <c r="J1059" s="96" t="str">
        <f t="shared" si="112"/>
        <v/>
      </c>
      <c r="K1059" s="97" t="str">
        <f t="shared" si="115"/>
        <v/>
      </c>
      <c r="L1059" s="100"/>
      <c r="M1059" s="100"/>
      <c r="N1059" s="100"/>
      <c r="O1059" s="100"/>
      <c r="P1059" s="100"/>
      <c r="Q1059" s="100"/>
      <c r="R1059" s="6">
        <f>IFERROR(IF(A1059&gt;=1,VLOOKUP(E1059,HOME!$AG$2:$AH$13,2,0),0),0)</f>
        <v>0</v>
      </c>
      <c r="S1059" s="6">
        <f>IFERROR(IF(A1059&gt;=1,VLOOKUP(F1059,HOME!$AE$2:$AF$4,2,0),0),0)</f>
        <v>0</v>
      </c>
      <c r="T1059" s="6">
        <f t="shared" si="113"/>
        <v>0</v>
      </c>
      <c r="U1059" s="6">
        <f t="shared" si="116"/>
        <v>0</v>
      </c>
      <c r="V1059" s="6">
        <f t="shared" si="114"/>
        <v>0</v>
      </c>
      <c r="W1059" s="6">
        <f t="shared" si="117"/>
        <v>0</v>
      </c>
    </row>
    <row r="1060" spans="1:23" ht="18" customHeight="1" x14ac:dyDescent="0.25">
      <c r="A1060" s="94">
        <f t="shared" si="118"/>
        <v>0</v>
      </c>
      <c r="B1060" s="94">
        <f>DATA!B1061</f>
        <v>0</v>
      </c>
      <c r="C1060" s="95">
        <f>DATA!C1061</f>
        <v>0</v>
      </c>
      <c r="D1060" s="95">
        <f>DATA!D1061</f>
        <v>0</v>
      </c>
      <c r="E1060" s="98"/>
      <c r="F1060" s="98"/>
      <c r="G1060" s="98"/>
      <c r="H1060" s="98"/>
      <c r="I1060" s="99"/>
      <c r="J1060" s="96" t="str">
        <f t="shared" si="112"/>
        <v/>
      </c>
      <c r="K1060" s="97" t="str">
        <f t="shared" si="115"/>
        <v/>
      </c>
      <c r="L1060" s="100"/>
      <c r="M1060" s="100"/>
      <c r="N1060" s="100"/>
      <c r="O1060" s="100"/>
      <c r="P1060" s="100"/>
      <c r="Q1060" s="100"/>
      <c r="R1060" s="6">
        <f>IFERROR(IF(A1060&gt;=1,VLOOKUP(E1060,HOME!$AG$2:$AH$13,2,0),0),0)</f>
        <v>0</v>
      </c>
      <c r="S1060" s="6">
        <f>IFERROR(IF(A1060&gt;=1,VLOOKUP(F1060,HOME!$AE$2:$AF$4,2,0),0),0)</f>
        <v>0</v>
      </c>
      <c r="T1060" s="6">
        <f t="shared" si="113"/>
        <v>0</v>
      </c>
      <c r="U1060" s="6">
        <f t="shared" si="116"/>
        <v>0</v>
      </c>
      <c r="V1060" s="6">
        <f t="shared" si="114"/>
        <v>0</v>
      </c>
      <c r="W1060" s="6">
        <f t="shared" si="117"/>
        <v>0</v>
      </c>
    </row>
    <row r="1061" spans="1:23" ht="18" customHeight="1" x14ac:dyDescent="0.25">
      <c r="A1061" s="94">
        <f t="shared" si="118"/>
        <v>0</v>
      </c>
      <c r="B1061" s="94">
        <f>DATA!B1062</f>
        <v>0</v>
      </c>
      <c r="C1061" s="95">
        <f>DATA!C1062</f>
        <v>0</v>
      </c>
      <c r="D1061" s="95">
        <f>DATA!D1062</f>
        <v>0</v>
      </c>
      <c r="E1061" s="98"/>
      <c r="F1061" s="98"/>
      <c r="G1061" s="98"/>
      <c r="H1061" s="98"/>
      <c r="I1061" s="99"/>
      <c r="J1061" s="96" t="str">
        <f t="shared" si="112"/>
        <v/>
      </c>
      <c r="K1061" s="97" t="str">
        <f t="shared" si="115"/>
        <v/>
      </c>
      <c r="L1061" s="100"/>
      <c r="M1061" s="100"/>
      <c r="N1061" s="100"/>
      <c r="O1061" s="100"/>
      <c r="P1061" s="100"/>
      <c r="Q1061" s="100"/>
      <c r="R1061" s="6">
        <f>IFERROR(IF(A1061&gt;=1,VLOOKUP(E1061,HOME!$AG$2:$AH$13,2,0),0),0)</f>
        <v>0</v>
      </c>
      <c r="S1061" s="6">
        <f>IFERROR(IF(A1061&gt;=1,VLOOKUP(F1061,HOME!$AE$2:$AF$4,2,0),0),0)</f>
        <v>0</v>
      </c>
      <c r="T1061" s="6">
        <f t="shared" si="113"/>
        <v>0</v>
      </c>
      <c r="U1061" s="6">
        <f t="shared" si="116"/>
        <v>0</v>
      </c>
      <c r="V1061" s="6">
        <f t="shared" si="114"/>
        <v>0</v>
      </c>
      <c r="W1061" s="6">
        <f t="shared" si="117"/>
        <v>0</v>
      </c>
    </row>
    <row r="1062" spans="1:23" ht="18" customHeight="1" x14ac:dyDescent="0.25">
      <c r="A1062" s="94">
        <f t="shared" si="118"/>
        <v>0</v>
      </c>
      <c r="B1062" s="94">
        <f>DATA!B1063</f>
        <v>0</v>
      </c>
      <c r="C1062" s="95">
        <f>DATA!C1063</f>
        <v>0</v>
      </c>
      <c r="D1062" s="95">
        <f>DATA!D1063</f>
        <v>0</v>
      </c>
      <c r="E1062" s="98"/>
      <c r="F1062" s="98"/>
      <c r="G1062" s="98"/>
      <c r="H1062" s="98"/>
      <c r="I1062" s="99"/>
      <c r="J1062" s="96" t="str">
        <f t="shared" si="112"/>
        <v/>
      </c>
      <c r="K1062" s="97" t="str">
        <f t="shared" si="115"/>
        <v/>
      </c>
      <c r="L1062" s="100"/>
      <c r="M1062" s="100"/>
      <c r="N1062" s="100"/>
      <c r="O1062" s="100"/>
      <c r="P1062" s="100"/>
      <c r="Q1062" s="100"/>
      <c r="R1062" s="6">
        <f>IFERROR(IF(A1062&gt;=1,VLOOKUP(E1062,HOME!$AG$2:$AH$13,2,0),0),0)</f>
        <v>0</v>
      </c>
      <c r="S1062" s="6">
        <f>IFERROR(IF(A1062&gt;=1,VLOOKUP(F1062,HOME!$AE$2:$AF$4,2,0),0),0)</f>
        <v>0</v>
      </c>
      <c r="T1062" s="6">
        <f t="shared" si="113"/>
        <v>0</v>
      </c>
      <c r="U1062" s="6">
        <f t="shared" si="116"/>
        <v>0</v>
      </c>
      <c r="V1062" s="6">
        <f t="shared" si="114"/>
        <v>0</v>
      </c>
      <c r="W1062" s="6">
        <f t="shared" si="117"/>
        <v>0</v>
      </c>
    </row>
    <row r="1063" spans="1:23" ht="18" customHeight="1" x14ac:dyDescent="0.25">
      <c r="A1063" s="94">
        <f t="shared" si="118"/>
        <v>0</v>
      </c>
      <c r="B1063" s="94">
        <f>DATA!B1064</f>
        <v>0</v>
      </c>
      <c r="C1063" s="95">
        <f>DATA!C1064</f>
        <v>0</v>
      </c>
      <c r="D1063" s="95">
        <f>DATA!D1064</f>
        <v>0</v>
      </c>
      <c r="E1063" s="98"/>
      <c r="F1063" s="98"/>
      <c r="G1063" s="98"/>
      <c r="H1063" s="98"/>
      <c r="I1063" s="99"/>
      <c r="J1063" s="96" t="str">
        <f t="shared" si="112"/>
        <v/>
      </c>
      <c r="K1063" s="97" t="str">
        <f t="shared" si="115"/>
        <v/>
      </c>
      <c r="L1063" s="100"/>
      <c r="M1063" s="100"/>
      <c r="N1063" s="100"/>
      <c r="O1063" s="100"/>
      <c r="P1063" s="100"/>
      <c r="Q1063" s="100"/>
      <c r="R1063" s="6">
        <f>IFERROR(IF(A1063&gt;=1,VLOOKUP(E1063,HOME!$AG$2:$AH$13,2,0),0),0)</f>
        <v>0</v>
      </c>
      <c r="S1063" s="6">
        <f>IFERROR(IF(A1063&gt;=1,VLOOKUP(F1063,HOME!$AE$2:$AF$4,2,0),0),0)</f>
        <v>0</v>
      </c>
      <c r="T1063" s="6">
        <f t="shared" si="113"/>
        <v>0</v>
      </c>
      <c r="U1063" s="6">
        <f t="shared" si="116"/>
        <v>0</v>
      </c>
      <c r="V1063" s="6">
        <f t="shared" si="114"/>
        <v>0</v>
      </c>
      <c r="W1063" s="6">
        <f t="shared" si="117"/>
        <v>0</v>
      </c>
    </row>
    <row r="1064" spans="1:23" ht="18" customHeight="1" x14ac:dyDescent="0.25">
      <c r="A1064" s="94">
        <f t="shared" si="118"/>
        <v>0</v>
      </c>
      <c r="B1064" s="94">
        <f>DATA!B1065</f>
        <v>0</v>
      </c>
      <c r="C1064" s="95">
        <f>DATA!C1065</f>
        <v>0</v>
      </c>
      <c r="D1064" s="95">
        <f>DATA!D1065</f>
        <v>0</v>
      </c>
      <c r="E1064" s="98"/>
      <c r="F1064" s="98"/>
      <c r="G1064" s="98"/>
      <c r="H1064" s="98"/>
      <c r="I1064" s="99"/>
      <c r="J1064" s="96" t="str">
        <f t="shared" si="112"/>
        <v/>
      </c>
      <c r="K1064" s="97" t="str">
        <f t="shared" si="115"/>
        <v/>
      </c>
      <c r="L1064" s="100"/>
      <c r="M1064" s="100"/>
      <c r="N1064" s="100"/>
      <c r="O1064" s="100"/>
      <c r="P1064" s="100"/>
      <c r="Q1064" s="100"/>
      <c r="R1064" s="6">
        <f>IFERROR(IF(A1064&gt;=1,VLOOKUP(E1064,HOME!$AG$2:$AH$13,2,0),0),0)</f>
        <v>0</v>
      </c>
      <c r="S1064" s="6">
        <f>IFERROR(IF(A1064&gt;=1,VLOOKUP(F1064,HOME!$AE$2:$AF$4,2,0),0),0)</f>
        <v>0</v>
      </c>
      <c r="T1064" s="6">
        <f t="shared" si="113"/>
        <v>0</v>
      </c>
      <c r="U1064" s="6">
        <f t="shared" si="116"/>
        <v>0</v>
      </c>
      <c r="V1064" s="6">
        <f t="shared" si="114"/>
        <v>0</v>
      </c>
      <c r="W1064" s="6">
        <f t="shared" si="117"/>
        <v>0</v>
      </c>
    </row>
    <row r="1065" spans="1:23" ht="18" customHeight="1" x14ac:dyDescent="0.25">
      <c r="A1065" s="94">
        <f t="shared" si="118"/>
        <v>0</v>
      </c>
      <c r="B1065" s="94">
        <f>DATA!B1066</f>
        <v>0</v>
      </c>
      <c r="C1065" s="95">
        <f>DATA!C1066</f>
        <v>0</v>
      </c>
      <c r="D1065" s="95">
        <f>DATA!D1066</f>
        <v>0</v>
      </c>
      <c r="E1065" s="98"/>
      <c r="F1065" s="98"/>
      <c r="G1065" s="98"/>
      <c r="H1065" s="98"/>
      <c r="I1065" s="99"/>
      <c r="J1065" s="96" t="str">
        <f t="shared" si="112"/>
        <v/>
      </c>
      <c r="K1065" s="97" t="str">
        <f t="shared" si="115"/>
        <v/>
      </c>
      <c r="L1065" s="100"/>
      <c r="M1065" s="100"/>
      <c r="N1065" s="100"/>
      <c r="O1065" s="100"/>
      <c r="P1065" s="100"/>
      <c r="Q1065" s="100"/>
      <c r="R1065" s="6">
        <f>IFERROR(IF(A1065&gt;=1,VLOOKUP(E1065,HOME!$AG$2:$AH$13,2,0),0),0)</f>
        <v>0</v>
      </c>
      <c r="S1065" s="6">
        <f>IFERROR(IF(A1065&gt;=1,VLOOKUP(F1065,HOME!$AE$2:$AF$4,2,0),0),0)</f>
        <v>0</v>
      </c>
      <c r="T1065" s="6">
        <f t="shared" si="113"/>
        <v>0</v>
      </c>
      <c r="U1065" s="6">
        <f t="shared" si="116"/>
        <v>0</v>
      </c>
      <c r="V1065" s="6">
        <f t="shared" si="114"/>
        <v>0</v>
      </c>
      <c r="W1065" s="6">
        <f t="shared" si="117"/>
        <v>0</v>
      </c>
    </row>
    <row r="1066" spans="1:23" ht="18" customHeight="1" x14ac:dyDescent="0.25">
      <c r="A1066" s="94">
        <f t="shared" si="118"/>
        <v>0</v>
      </c>
      <c r="B1066" s="94">
        <f>DATA!B1067</f>
        <v>0</v>
      </c>
      <c r="C1066" s="95">
        <f>DATA!C1067</f>
        <v>0</v>
      </c>
      <c r="D1066" s="95">
        <f>DATA!D1067</f>
        <v>0</v>
      </c>
      <c r="E1066" s="98"/>
      <c r="F1066" s="98"/>
      <c r="G1066" s="98"/>
      <c r="H1066" s="98"/>
      <c r="I1066" s="99"/>
      <c r="J1066" s="96" t="str">
        <f t="shared" si="112"/>
        <v/>
      </c>
      <c r="K1066" s="97" t="str">
        <f t="shared" si="115"/>
        <v/>
      </c>
      <c r="L1066" s="100"/>
      <c r="M1066" s="100"/>
      <c r="N1066" s="100"/>
      <c r="O1066" s="100"/>
      <c r="P1066" s="100"/>
      <c r="Q1066" s="100"/>
      <c r="R1066" s="6">
        <f>IFERROR(IF(A1066&gt;=1,VLOOKUP(E1066,HOME!$AG$2:$AH$13,2,0),0),0)</f>
        <v>0</v>
      </c>
      <c r="S1066" s="6">
        <f>IFERROR(IF(A1066&gt;=1,VLOOKUP(F1066,HOME!$AE$2:$AF$4,2,0),0),0)</f>
        <v>0</v>
      </c>
      <c r="T1066" s="6">
        <f t="shared" si="113"/>
        <v>0</v>
      </c>
      <c r="U1066" s="6">
        <f t="shared" si="116"/>
        <v>0</v>
      </c>
      <c r="V1066" s="6">
        <f t="shared" si="114"/>
        <v>0</v>
      </c>
      <c r="W1066" s="6">
        <f t="shared" si="117"/>
        <v>0</v>
      </c>
    </row>
    <row r="1067" spans="1:23" ht="18" customHeight="1" x14ac:dyDescent="0.25">
      <c r="A1067" s="94">
        <f t="shared" si="118"/>
        <v>0</v>
      </c>
      <c r="B1067" s="94">
        <f>DATA!B1068</f>
        <v>0</v>
      </c>
      <c r="C1067" s="95">
        <f>DATA!C1068</f>
        <v>0</v>
      </c>
      <c r="D1067" s="95">
        <f>DATA!D1068</f>
        <v>0</v>
      </c>
      <c r="E1067" s="98"/>
      <c r="F1067" s="98"/>
      <c r="G1067" s="98"/>
      <c r="H1067" s="98"/>
      <c r="I1067" s="99"/>
      <c r="J1067" s="96" t="str">
        <f t="shared" si="112"/>
        <v/>
      </c>
      <c r="K1067" s="97" t="str">
        <f t="shared" si="115"/>
        <v/>
      </c>
      <c r="L1067" s="100"/>
      <c r="M1067" s="100"/>
      <c r="N1067" s="100"/>
      <c r="O1067" s="100"/>
      <c r="P1067" s="100"/>
      <c r="Q1067" s="100"/>
      <c r="R1067" s="6">
        <f>IFERROR(IF(A1067&gt;=1,VLOOKUP(E1067,HOME!$AG$2:$AH$13,2,0),0),0)</f>
        <v>0</v>
      </c>
      <c r="S1067" s="6">
        <f>IFERROR(IF(A1067&gt;=1,VLOOKUP(F1067,HOME!$AE$2:$AF$4,2,0),0),0)</f>
        <v>0</v>
      </c>
      <c r="T1067" s="6">
        <f t="shared" si="113"/>
        <v>0</v>
      </c>
      <c r="U1067" s="6">
        <f t="shared" si="116"/>
        <v>0</v>
      </c>
      <c r="V1067" s="6">
        <f t="shared" si="114"/>
        <v>0</v>
      </c>
      <c r="W1067" s="6">
        <f t="shared" si="117"/>
        <v>0</v>
      </c>
    </row>
    <row r="1068" spans="1:23" ht="18" customHeight="1" x14ac:dyDescent="0.25">
      <c r="A1068" s="94">
        <f t="shared" si="118"/>
        <v>0</v>
      </c>
      <c r="B1068" s="94">
        <f>DATA!B1069</f>
        <v>0</v>
      </c>
      <c r="C1068" s="95">
        <f>DATA!C1069</f>
        <v>0</v>
      </c>
      <c r="D1068" s="95">
        <f>DATA!D1069</f>
        <v>0</v>
      </c>
      <c r="E1068" s="98"/>
      <c r="F1068" s="98"/>
      <c r="G1068" s="98"/>
      <c r="H1068" s="98"/>
      <c r="I1068" s="99"/>
      <c r="J1068" s="96" t="str">
        <f t="shared" si="112"/>
        <v/>
      </c>
      <c r="K1068" s="97" t="str">
        <f t="shared" si="115"/>
        <v/>
      </c>
      <c r="L1068" s="100"/>
      <c r="M1068" s="100"/>
      <c r="N1068" s="100"/>
      <c r="O1068" s="100"/>
      <c r="P1068" s="100"/>
      <c r="Q1068" s="100"/>
      <c r="R1068" s="6">
        <f>IFERROR(IF(A1068&gt;=1,VLOOKUP(E1068,HOME!$AG$2:$AH$13,2,0),0),0)</f>
        <v>0</v>
      </c>
      <c r="S1068" s="6">
        <f>IFERROR(IF(A1068&gt;=1,VLOOKUP(F1068,HOME!$AE$2:$AF$4,2,0),0),0)</f>
        <v>0</v>
      </c>
      <c r="T1068" s="6">
        <f t="shared" si="113"/>
        <v>0</v>
      </c>
      <c r="U1068" s="6">
        <f t="shared" si="116"/>
        <v>0</v>
      </c>
      <c r="V1068" s="6">
        <f t="shared" si="114"/>
        <v>0</v>
      </c>
      <c r="W1068" s="6">
        <f t="shared" si="117"/>
        <v>0</v>
      </c>
    </row>
    <row r="1069" spans="1:23" ht="18" customHeight="1" x14ac:dyDescent="0.25">
      <c r="A1069" s="94">
        <f t="shared" si="118"/>
        <v>0</v>
      </c>
      <c r="B1069" s="94">
        <f>DATA!B1070</f>
        <v>0</v>
      </c>
      <c r="C1069" s="95">
        <f>DATA!C1070</f>
        <v>0</v>
      </c>
      <c r="D1069" s="95">
        <f>DATA!D1070</f>
        <v>0</v>
      </c>
      <c r="E1069" s="98"/>
      <c r="F1069" s="98"/>
      <c r="G1069" s="98"/>
      <c r="H1069" s="98"/>
      <c r="I1069" s="99"/>
      <c r="J1069" s="96" t="str">
        <f t="shared" si="112"/>
        <v/>
      </c>
      <c r="K1069" s="97" t="str">
        <f t="shared" si="115"/>
        <v/>
      </c>
      <c r="L1069" s="100"/>
      <c r="M1069" s="100"/>
      <c r="N1069" s="100"/>
      <c r="O1069" s="100"/>
      <c r="P1069" s="100"/>
      <c r="Q1069" s="100"/>
      <c r="R1069" s="6">
        <f>IFERROR(IF(A1069&gt;=1,VLOOKUP(E1069,HOME!$AG$2:$AH$13,2,0),0),0)</f>
        <v>0</v>
      </c>
      <c r="S1069" s="6">
        <f>IFERROR(IF(A1069&gt;=1,VLOOKUP(F1069,HOME!$AE$2:$AF$4,2,0),0),0)</f>
        <v>0</v>
      </c>
      <c r="T1069" s="6">
        <f t="shared" si="113"/>
        <v>0</v>
      </c>
      <c r="U1069" s="6">
        <f t="shared" si="116"/>
        <v>0</v>
      </c>
      <c r="V1069" s="6">
        <f t="shared" si="114"/>
        <v>0</v>
      </c>
      <c r="W1069" s="6">
        <f t="shared" si="117"/>
        <v>0</v>
      </c>
    </row>
    <row r="1070" spans="1:23" ht="18" customHeight="1" x14ac:dyDescent="0.25">
      <c r="A1070" s="94">
        <f t="shared" si="118"/>
        <v>0</v>
      </c>
      <c r="B1070" s="94">
        <f>DATA!B1071</f>
        <v>0</v>
      </c>
      <c r="C1070" s="95">
        <f>DATA!C1071</f>
        <v>0</v>
      </c>
      <c r="D1070" s="95">
        <f>DATA!D1071</f>
        <v>0</v>
      </c>
      <c r="E1070" s="98"/>
      <c r="F1070" s="98"/>
      <c r="G1070" s="98"/>
      <c r="H1070" s="98"/>
      <c r="I1070" s="99"/>
      <c r="J1070" s="96" t="str">
        <f t="shared" si="112"/>
        <v/>
      </c>
      <c r="K1070" s="97" t="str">
        <f t="shared" si="115"/>
        <v/>
      </c>
      <c r="L1070" s="100"/>
      <c r="M1070" s="100"/>
      <c r="N1070" s="100"/>
      <c r="O1070" s="100"/>
      <c r="P1070" s="100"/>
      <c r="Q1070" s="100"/>
      <c r="R1070" s="6">
        <f>IFERROR(IF(A1070&gt;=1,VLOOKUP(E1070,HOME!$AG$2:$AH$13,2,0),0),0)</f>
        <v>0</v>
      </c>
      <c r="S1070" s="6">
        <f>IFERROR(IF(A1070&gt;=1,VLOOKUP(F1070,HOME!$AE$2:$AF$4,2,0),0),0)</f>
        <v>0</v>
      </c>
      <c r="T1070" s="6">
        <f t="shared" si="113"/>
        <v>0</v>
      </c>
      <c r="U1070" s="6">
        <f t="shared" si="116"/>
        <v>0</v>
      </c>
      <c r="V1070" s="6">
        <f t="shared" si="114"/>
        <v>0</v>
      </c>
      <c r="W1070" s="6">
        <f t="shared" si="117"/>
        <v>0</v>
      </c>
    </row>
    <row r="1071" spans="1:23" ht="18" customHeight="1" x14ac:dyDescent="0.25">
      <c r="A1071" s="94">
        <f t="shared" si="118"/>
        <v>0</v>
      </c>
      <c r="B1071" s="94">
        <f>DATA!B1072</f>
        <v>0</v>
      </c>
      <c r="C1071" s="95">
        <f>DATA!C1072</f>
        <v>0</v>
      </c>
      <c r="D1071" s="95">
        <f>DATA!D1072</f>
        <v>0</v>
      </c>
      <c r="E1071" s="98"/>
      <c r="F1071" s="98"/>
      <c r="G1071" s="98"/>
      <c r="H1071" s="98"/>
      <c r="I1071" s="99"/>
      <c r="J1071" s="96" t="str">
        <f t="shared" si="112"/>
        <v/>
      </c>
      <c r="K1071" s="97" t="str">
        <f t="shared" si="115"/>
        <v/>
      </c>
      <c r="L1071" s="100"/>
      <c r="M1071" s="100"/>
      <c r="N1071" s="100"/>
      <c r="O1071" s="100"/>
      <c r="P1071" s="100"/>
      <c r="Q1071" s="100"/>
      <c r="R1071" s="6">
        <f>IFERROR(IF(A1071&gt;=1,VLOOKUP(E1071,HOME!$AG$2:$AH$13,2,0),0),0)</f>
        <v>0</v>
      </c>
      <c r="S1071" s="6">
        <f>IFERROR(IF(A1071&gt;=1,VLOOKUP(F1071,HOME!$AE$2:$AF$4,2,0),0),0)</f>
        <v>0</v>
      </c>
      <c r="T1071" s="6">
        <f t="shared" si="113"/>
        <v>0</v>
      </c>
      <c r="U1071" s="6">
        <f t="shared" si="116"/>
        <v>0</v>
      </c>
      <c r="V1071" s="6">
        <f t="shared" si="114"/>
        <v>0</v>
      </c>
      <c r="W1071" s="6">
        <f t="shared" si="117"/>
        <v>0</v>
      </c>
    </row>
    <row r="1072" spans="1:23" ht="18" customHeight="1" x14ac:dyDescent="0.25">
      <c r="A1072" s="94">
        <f t="shared" si="118"/>
        <v>0</v>
      </c>
      <c r="B1072" s="94">
        <f>DATA!B1073</f>
        <v>0</v>
      </c>
      <c r="C1072" s="95">
        <f>DATA!C1073</f>
        <v>0</v>
      </c>
      <c r="D1072" s="95">
        <f>DATA!D1073</f>
        <v>0</v>
      </c>
      <c r="E1072" s="98"/>
      <c r="F1072" s="98"/>
      <c r="G1072" s="98"/>
      <c r="H1072" s="98"/>
      <c r="I1072" s="99"/>
      <c r="J1072" s="96" t="str">
        <f t="shared" si="112"/>
        <v/>
      </c>
      <c r="K1072" s="97" t="str">
        <f t="shared" si="115"/>
        <v/>
      </c>
      <c r="L1072" s="100"/>
      <c r="M1072" s="100"/>
      <c r="N1072" s="100"/>
      <c r="O1072" s="100"/>
      <c r="P1072" s="100"/>
      <c r="Q1072" s="100"/>
      <c r="R1072" s="6">
        <f>IFERROR(IF(A1072&gt;=1,VLOOKUP(E1072,HOME!$AG$2:$AH$13,2,0),0),0)</f>
        <v>0</v>
      </c>
      <c r="S1072" s="6">
        <f>IFERROR(IF(A1072&gt;=1,VLOOKUP(F1072,HOME!$AE$2:$AF$4,2,0),0),0)</f>
        <v>0</v>
      </c>
      <c r="T1072" s="6">
        <f t="shared" si="113"/>
        <v>0</v>
      </c>
      <c r="U1072" s="6">
        <f t="shared" si="116"/>
        <v>0</v>
      </c>
      <c r="V1072" s="6">
        <f t="shared" si="114"/>
        <v>0</v>
      </c>
      <c r="W1072" s="6">
        <f t="shared" si="117"/>
        <v>0</v>
      </c>
    </row>
    <row r="1073" spans="1:23" ht="18" customHeight="1" x14ac:dyDescent="0.25">
      <c r="A1073" s="94">
        <f t="shared" si="118"/>
        <v>0</v>
      </c>
      <c r="B1073" s="94">
        <f>DATA!B1074</f>
        <v>0</v>
      </c>
      <c r="C1073" s="95">
        <f>DATA!C1074</f>
        <v>0</v>
      </c>
      <c r="D1073" s="95">
        <f>DATA!D1074</f>
        <v>0</v>
      </c>
      <c r="E1073" s="98"/>
      <c r="F1073" s="98"/>
      <c r="G1073" s="98"/>
      <c r="H1073" s="98"/>
      <c r="I1073" s="99"/>
      <c r="J1073" s="96" t="str">
        <f t="shared" si="112"/>
        <v/>
      </c>
      <c r="K1073" s="97" t="str">
        <f t="shared" si="115"/>
        <v/>
      </c>
      <c r="L1073" s="100"/>
      <c r="M1073" s="100"/>
      <c r="N1073" s="100"/>
      <c r="O1073" s="100"/>
      <c r="P1073" s="100"/>
      <c r="Q1073" s="100"/>
      <c r="R1073" s="6">
        <f>IFERROR(IF(A1073&gt;=1,VLOOKUP(E1073,HOME!$AG$2:$AH$13,2,0),0),0)</f>
        <v>0</v>
      </c>
      <c r="S1073" s="6">
        <f>IFERROR(IF(A1073&gt;=1,VLOOKUP(F1073,HOME!$AE$2:$AF$4,2,0),0),0)</f>
        <v>0</v>
      </c>
      <c r="T1073" s="6">
        <f t="shared" si="113"/>
        <v>0</v>
      </c>
      <c r="U1073" s="6">
        <f t="shared" si="116"/>
        <v>0</v>
      </c>
      <c r="V1073" s="6">
        <f t="shared" si="114"/>
        <v>0</v>
      </c>
      <c r="W1073" s="6">
        <f t="shared" si="117"/>
        <v>0</v>
      </c>
    </row>
    <row r="1074" spans="1:23" ht="18" customHeight="1" x14ac:dyDescent="0.25">
      <c r="A1074" s="94">
        <f t="shared" si="118"/>
        <v>0</v>
      </c>
      <c r="B1074" s="94">
        <f>DATA!B1075</f>
        <v>0</v>
      </c>
      <c r="C1074" s="95">
        <f>DATA!C1075</f>
        <v>0</v>
      </c>
      <c r="D1074" s="95">
        <f>DATA!D1075</f>
        <v>0</v>
      </c>
      <c r="E1074" s="98"/>
      <c r="F1074" s="98"/>
      <c r="G1074" s="98"/>
      <c r="H1074" s="98"/>
      <c r="I1074" s="99"/>
      <c r="J1074" s="96" t="str">
        <f t="shared" si="112"/>
        <v/>
      </c>
      <c r="K1074" s="97" t="str">
        <f t="shared" si="115"/>
        <v/>
      </c>
      <c r="L1074" s="100"/>
      <c r="M1074" s="100"/>
      <c r="N1074" s="100"/>
      <c r="O1074" s="100"/>
      <c r="P1074" s="100"/>
      <c r="Q1074" s="100"/>
      <c r="R1074" s="6">
        <f>IFERROR(IF(A1074&gt;=1,VLOOKUP(E1074,HOME!$AG$2:$AH$13,2,0),0),0)</f>
        <v>0</v>
      </c>
      <c r="S1074" s="6">
        <f>IFERROR(IF(A1074&gt;=1,VLOOKUP(F1074,HOME!$AE$2:$AF$4,2,0),0),0)</f>
        <v>0</v>
      </c>
      <c r="T1074" s="6">
        <f t="shared" si="113"/>
        <v>0</v>
      </c>
      <c r="U1074" s="6">
        <f t="shared" si="116"/>
        <v>0</v>
      </c>
      <c r="V1074" s="6">
        <f t="shared" si="114"/>
        <v>0</v>
      </c>
      <c r="W1074" s="6">
        <f t="shared" si="117"/>
        <v>0</v>
      </c>
    </row>
    <row r="1075" spans="1:23" ht="18" customHeight="1" x14ac:dyDescent="0.25">
      <c r="A1075" s="94">
        <f t="shared" si="118"/>
        <v>0</v>
      </c>
      <c r="B1075" s="94">
        <f>DATA!B1076</f>
        <v>0</v>
      </c>
      <c r="C1075" s="95">
        <f>DATA!C1076</f>
        <v>0</v>
      </c>
      <c r="D1075" s="95">
        <f>DATA!D1076</f>
        <v>0</v>
      </c>
      <c r="E1075" s="98"/>
      <c r="F1075" s="98"/>
      <c r="G1075" s="98"/>
      <c r="H1075" s="98"/>
      <c r="I1075" s="99"/>
      <c r="J1075" s="96" t="str">
        <f t="shared" si="112"/>
        <v/>
      </c>
      <c r="K1075" s="97" t="str">
        <f t="shared" si="115"/>
        <v/>
      </c>
      <c r="L1075" s="100"/>
      <c r="M1075" s="100"/>
      <c r="N1075" s="100"/>
      <c r="O1075" s="100"/>
      <c r="P1075" s="100"/>
      <c r="Q1075" s="100"/>
      <c r="R1075" s="6">
        <f>IFERROR(IF(A1075&gt;=1,VLOOKUP(E1075,HOME!$AG$2:$AH$13,2,0),0),0)</f>
        <v>0</v>
      </c>
      <c r="S1075" s="6">
        <f>IFERROR(IF(A1075&gt;=1,VLOOKUP(F1075,HOME!$AE$2:$AF$4,2,0),0),0)</f>
        <v>0</v>
      </c>
      <c r="T1075" s="6">
        <f t="shared" si="113"/>
        <v>0</v>
      </c>
      <c r="U1075" s="6">
        <f t="shared" si="116"/>
        <v>0</v>
      </c>
      <c r="V1075" s="6">
        <f t="shared" si="114"/>
        <v>0</v>
      </c>
      <c r="W1075" s="6">
        <f t="shared" si="117"/>
        <v>0</v>
      </c>
    </row>
    <row r="1076" spans="1:23" ht="18" customHeight="1" x14ac:dyDescent="0.25">
      <c r="A1076" s="94">
        <f t="shared" si="118"/>
        <v>0</v>
      </c>
      <c r="B1076" s="94">
        <f>DATA!B1077</f>
        <v>0</v>
      </c>
      <c r="C1076" s="95">
        <f>DATA!C1077</f>
        <v>0</v>
      </c>
      <c r="D1076" s="95">
        <f>DATA!D1077</f>
        <v>0</v>
      </c>
      <c r="E1076" s="98"/>
      <c r="F1076" s="98"/>
      <c r="G1076" s="98"/>
      <c r="H1076" s="98"/>
      <c r="I1076" s="99"/>
      <c r="J1076" s="96" t="str">
        <f t="shared" si="112"/>
        <v/>
      </c>
      <c r="K1076" s="97" t="str">
        <f t="shared" si="115"/>
        <v/>
      </c>
      <c r="L1076" s="100"/>
      <c r="M1076" s="100"/>
      <c r="N1076" s="100"/>
      <c r="O1076" s="100"/>
      <c r="P1076" s="100"/>
      <c r="Q1076" s="100"/>
      <c r="R1076" s="6">
        <f>IFERROR(IF(A1076&gt;=1,VLOOKUP(E1076,HOME!$AG$2:$AH$13,2,0),0),0)</f>
        <v>0</v>
      </c>
      <c r="S1076" s="6">
        <f>IFERROR(IF(A1076&gt;=1,VLOOKUP(F1076,HOME!$AE$2:$AF$4,2,0),0),0)</f>
        <v>0</v>
      </c>
      <c r="T1076" s="6">
        <f t="shared" si="113"/>
        <v>0</v>
      </c>
      <c r="U1076" s="6">
        <f t="shared" si="116"/>
        <v>0</v>
      </c>
      <c r="V1076" s="6">
        <f t="shared" si="114"/>
        <v>0</v>
      </c>
      <c r="W1076" s="6">
        <f t="shared" si="117"/>
        <v>0</v>
      </c>
    </row>
    <row r="1077" spans="1:23" ht="18" customHeight="1" x14ac:dyDescent="0.25">
      <c r="A1077" s="94">
        <f t="shared" si="118"/>
        <v>0</v>
      </c>
      <c r="B1077" s="94">
        <f>DATA!B1078</f>
        <v>0</v>
      </c>
      <c r="C1077" s="95">
        <f>DATA!C1078</f>
        <v>0</v>
      </c>
      <c r="D1077" s="95">
        <f>DATA!D1078</f>
        <v>0</v>
      </c>
      <c r="E1077" s="98"/>
      <c r="F1077" s="98"/>
      <c r="G1077" s="98"/>
      <c r="H1077" s="98"/>
      <c r="I1077" s="99"/>
      <c r="J1077" s="96" t="str">
        <f t="shared" si="112"/>
        <v/>
      </c>
      <c r="K1077" s="97" t="str">
        <f t="shared" si="115"/>
        <v/>
      </c>
      <c r="L1077" s="100"/>
      <c r="M1077" s="100"/>
      <c r="N1077" s="100"/>
      <c r="O1077" s="100"/>
      <c r="P1077" s="100"/>
      <c r="Q1077" s="100"/>
      <c r="R1077" s="6">
        <f>IFERROR(IF(A1077&gt;=1,VLOOKUP(E1077,HOME!$AG$2:$AH$13,2,0),0),0)</f>
        <v>0</v>
      </c>
      <c r="S1077" s="6">
        <f>IFERROR(IF(A1077&gt;=1,VLOOKUP(F1077,HOME!$AE$2:$AF$4,2,0),0),0)</f>
        <v>0</v>
      </c>
      <c r="T1077" s="6">
        <f t="shared" si="113"/>
        <v>0</v>
      </c>
      <c r="U1077" s="6">
        <f t="shared" si="116"/>
        <v>0</v>
      </c>
      <c r="V1077" s="6">
        <f t="shared" si="114"/>
        <v>0</v>
      </c>
      <c r="W1077" s="6">
        <f t="shared" si="117"/>
        <v>0</v>
      </c>
    </row>
    <row r="1078" spans="1:23" ht="18" customHeight="1" x14ac:dyDescent="0.25">
      <c r="A1078" s="94">
        <f t="shared" si="118"/>
        <v>0</v>
      </c>
      <c r="B1078" s="94">
        <f>DATA!B1079</f>
        <v>0</v>
      </c>
      <c r="C1078" s="95">
        <f>DATA!C1079</f>
        <v>0</v>
      </c>
      <c r="D1078" s="95">
        <f>DATA!D1079</f>
        <v>0</v>
      </c>
      <c r="E1078" s="98"/>
      <c r="F1078" s="98"/>
      <c r="G1078" s="98"/>
      <c r="H1078" s="98"/>
      <c r="I1078" s="99"/>
      <c r="J1078" s="96" t="str">
        <f t="shared" si="112"/>
        <v/>
      </c>
      <c r="K1078" s="97" t="str">
        <f t="shared" si="115"/>
        <v/>
      </c>
      <c r="L1078" s="100"/>
      <c r="M1078" s="100"/>
      <c r="N1078" s="100"/>
      <c r="O1078" s="100"/>
      <c r="P1078" s="100"/>
      <c r="Q1078" s="100"/>
      <c r="R1078" s="6">
        <f>IFERROR(IF(A1078&gt;=1,VLOOKUP(E1078,HOME!$AG$2:$AH$13,2,0),0),0)</f>
        <v>0</v>
      </c>
      <c r="S1078" s="6">
        <f>IFERROR(IF(A1078&gt;=1,VLOOKUP(F1078,HOME!$AE$2:$AF$4,2,0),0),0)</f>
        <v>0</v>
      </c>
      <c r="T1078" s="6">
        <f t="shared" si="113"/>
        <v>0</v>
      </c>
      <c r="U1078" s="6">
        <f t="shared" si="116"/>
        <v>0</v>
      </c>
      <c r="V1078" s="6">
        <f t="shared" si="114"/>
        <v>0</v>
      </c>
      <c r="W1078" s="6">
        <f t="shared" si="117"/>
        <v>0</v>
      </c>
    </row>
    <row r="1079" spans="1:23" ht="18" customHeight="1" x14ac:dyDescent="0.25">
      <c r="A1079" s="94">
        <f t="shared" si="118"/>
        <v>0</v>
      </c>
      <c r="B1079" s="94">
        <f>DATA!B1080</f>
        <v>0</v>
      </c>
      <c r="C1079" s="95">
        <f>DATA!C1080</f>
        <v>0</v>
      </c>
      <c r="D1079" s="95">
        <f>DATA!D1080</f>
        <v>0</v>
      </c>
      <c r="E1079" s="98"/>
      <c r="F1079" s="98"/>
      <c r="G1079" s="98"/>
      <c r="H1079" s="98"/>
      <c r="I1079" s="99"/>
      <c r="J1079" s="96" t="str">
        <f t="shared" si="112"/>
        <v/>
      </c>
      <c r="K1079" s="97" t="str">
        <f t="shared" si="115"/>
        <v/>
      </c>
      <c r="L1079" s="100"/>
      <c r="M1079" s="100"/>
      <c r="N1079" s="100"/>
      <c r="O1079" s="100"/>
      <c r="P1079" s="100"/>
      <c r="Q1079" s="100"/>
      <c r="R1079" s="6">
        <f>IFERROR(IF(A1079&gt;=1,VLOOKUP(E1079,HOME!$AG$2:$AH$13,2,0),0),0)</f>
        <v>0</v>
      </c>
      <c r="S1079" s="6">
        <f>IFERROR(IF(A1079&gt;=1,VLOOKUP(F1079,HOME!$AE$2:$AF$4,2,0),0),0)</f>
        <v>0</v>
      </c>
      <c r="T1079" s="6">
        <f t="shared" si="113"/>
        <v>0</v>
      </c>
      <c r="U1079" s="6">
        <f t="shared" si="116"/>
        <v>0</v>
      </c>
      <c r="V1079" s="6">
        <f t="shared" si="114"/>
        <v>0</v>
      </c>
      <c r="W1079" s="6">
        <f t="shared" si="117"/>
        <v>0</v>
      </c>
    </row>
    <row r="1080" spans="1:23" ht="18" customHeight="1" x14ac:dyDescent="0.25">
      <c r="A1080" s="94">
        <f t="shared" si="118"/>
        <v>0</v>
      </c>
      <c r="B1080" s="94">
        <f>DATA!B1081</f>
        <v>0</v>
      </c>
      <c r="C1080" s="95">
        <f>DATA!C1081</f>
        <v>0</v>
      </c>
      <c r="D1080" s="95">
        <f>DATA!D1081</f>
        <v>0</v>
      </c>
      <c r="E1080" s="98"/>
      <c r="F1080" s="98"/>
      <c r="G1080" s="98"/>
      <c r="H1080" s="98"/>
      <c r="I1080" s="99"/>
      <c r="J1080" s="96" t="str">
        <f t="shared" si="112"/>
        <v/>
      </c>
      <c r="K1080" s="97" t="str">
        <f t="shared" si="115"/>
        <v/>
      </c>
      <c r="L1080" s="100"/>
      <c r="M1080" s="100"/>
      <c r="N1080" s="100"/>
      <c r="O1080" s="100"/>
      <c r="P1080" s="100"/>
      <c r="Q1080" s="100"/>
      <c r="R1080" s="6">
        <f>IFERROR(IF(A1080&gt;=1,VLOOKUP(E1080,HOME!$AG$2:$AH$13,2,0),0),0)</f>
        <v>0</v>
      </c>
      <c r="S1080" s="6">
        <f>IFERROR(IF(A1080&gt;=1,VLOOKUP(F1080,HOME!$AE$2:$AF$4,2,0),0),0)</f>
        <v>0</v>
      </c>
      <c r="T1080" s="6">
        <f t="shared" si="113"/>
        <v>0</v>
      </c>
      <c r="U1080" s="6">
        <f t="shared" si="116"/>
        <v>0</v>
      </c>
      <c r="V1080" s="6">
        <f t="shared" si="114"/>
        <v>0</v>
      </c>
      <c r="W1080" s="6">
        <f t="shared" si="117"/>
        <v>0</v>
      </c>
    </row>
    <row r="1081" spans="1:23" ht="18" customHeight="1" x14ac:dyDescent="0.25">
      <c r="A1081" s="94">
        <f t="shared" si="118"/>
        <v>0</v>
      </c>
      <c r="B1081" s="94">
        <f>DATA!B1082</f>
        <v>0</v>
      </c>
      <c r="C1081" s="95">
        <f>DATA!C1082</f>
        <v>0</v>
      </c>
      <c r="D1081" s="95">
        <f>DATA!D1082</f>
        <v>0</v>
      </c>
      <c r="E1081" s="98"/>
      <c r="F1081" s="98"/>
      <c r="G1081" s="98"/>
      <c r="H1081" s="98"/>
      <c r="I1081" s="99"/>
      <c r="J1081" s="96" t="str">
        <f t="shared" si="112"/>
        <v/>
      </c>
      <c r="K1081" s="97" t="str">
        <f t="shared" si="115"/>
        <v/>
      </c>
      <c r="L1081" s="100"/>
      <c r="M1081" s="100"/>
      <c r="N1081" s="100"/>
      <c r="O1081" s="100"/>
      <c r="P1081" s="100"/>
      <c r="Q1081" s="100"/>
      <c r="R1081" s="6">
        <f>IFERROR(IF(A1081&gt;=1,VLOOKUP(E1081,HOME!$AG$2:$AH$13,2,0),0),0)</f>
        <v>0</v>
      </c>
      <c r="S1081" s="6">
        <f>IFERROR(IF(A1081&gt;=1,VLOOKUP(F1081,HOME!$AE$2:$AF$4,2,0),0),0)</f>
        <v>0</v>
      </c>
      <c r="T1081" s="6">
        <f t="shared" si="113"/>
        <v>0</v>
      </c>
      <c r="U1081" s="6">
        <f t="shared" si="116"/>
        <v>0</v>
      </c>
      <c r="V1081" s="6">
        <f t="shared" si="114"/>
        <v>0</v>
      </c>
      <c r="W1081" s="6">
        <f t="shared" si="117"/>
        <v>0</v>
      </c>
    </row>
    <row r="1082" spans="1:23" ht="18" customHeight="1" x14ac:dyDescent="0.25">
      <c r="A1082" s="94">
        <f t="shared" si="118"/>
        <v>0</v>
      </c>
      <c r="B1082" s="94">
        <f>DATA!B1083</f>
        <v>0</v>
      </c>
      <c r="C1082" s="95">
        <f>DATA!C1083</f>
        <v>0</v>
      </c>
      <c r="D1082" s="95">
        <f>DATA!D1083</f>
        <v>0</v>
      </c>
      <c r="E1082" s="98"/>
      <c r="F1082" s="98"/>
      <c r="G1082" s="98"/>
      <c r="H1082" s="98"/>
      <c r="I1082" s="99"/>
      <c r="J1082" s="96" t="str">
        <f t="shared" si="112"/>
        <v/>
      </c>
      <c r="K1082" s="97" t="str">
        <f t="shared" si="115"/>
        <v/>
      </c>
      <c r="L1082" s="100"/>
      <c r="M1082" s="100"/>
      <c r="N1082" s="100"/>
      <c r="O1082" s="100"/>
      <c r="P1082" s="100"/>
      <c r="Q1082" s="100"/>
      <c r="R1082" s="6">
        <f>IFERROR(IF(A1082&gt;=1,VLOOKUP(E1082,HOME!$AG$2:$AH$13,2,0),0),0)</f>
        <v>0</v>
      </c>
      <c r="S1082" s="6">
        <f>IFERROR(IF(A1082&gt;=1,VLOOKUP(F1082,HOME!$AE$2:$AF$4,2,0),0),0)</f>
        <v>0</v>
      </c>
      <c r="T1082" s="6">
        <f t="shared" si="113"/>
        <v>0</v>
      </c>
      <c r="U1082" s="6">
        <f t="shared" si="116"/>
        <v>0</v>
      </c>
      <c r="V1082" s="6">
        <f t="shared" si="114"/>
        <v>0</v>
      </c>
      <c r="W1082" s="6">
        <f t="shared" si="117"/>
        <v>0</v>
      </c>
    </row>
    <row r="1083" spans="1:23" ht="18" customHeight="1" x14ac:dyDescent="0.25">
      <c r="A1083" s="94">
        <f t="shared" si="118"/>
        <v>0</v>
      </c>
      <c r="B1083" s="94">
        <f>DATA!B1084</f>
        <v>0</v>
      </c>
      <c r="C1083" s="95">
        <f>DATA!C1084</f>
        <v>0</v>
      </c>
      <c r="D1083" s="95">
        <f>DATA!D1084</f>
        <v>0</v>
      </c>
      <c r="E1083" s="98"/>
      <c r="F1083" s="98"/>
      <c r="G1083" s="98"/>
      <c r="H1083" s="98"/>
      <c r="I1083" s="99"/>
      <c r="J1083" s="96" t="str">
        <f t="shared" si="112"/>
        <v/>
      </c>
      <c r="K1083" s="97" t="str">
        <f t="shared" si="115"/>
        <v/>
      </c>
      <c r="L1083" s="100"/>
      <c r="M1083" s="100"/>
      <c r="N1083" s="100"/>
      <c r="O1083" s="100"/>
      <c r="P1083" s="100"/>
      <c r="Q1083" s="100"/>
      <c r="R1083" s="6">
        <f>IFERROR(IF(A1083&gt;=1,VLOOKUP(E1083,HOME!$AG$2:$AH$13,2,0),0),0)</f>
        <v>0</v>
      </c>
      <c r="S1083" s="6">
        <f>IFERROR(IF(A1083&gt;=1,VLOOKUP(F1083,HOME!$AE$2:$AF$4,2,0),0),0)</f>
        <v>0</v>
      </c>
      <c r="T1083" s="6">
        <f t="shared" si="113"/>
        <v>0</v>
      </c>
      <c r="U1083" s="6">
        <f t="shared" si="116"/>
        <v>0</v>
      </c>
      <c r="V1083" s="6">
        <f t="shared" si="114"/>
        <v>0</v>
      </c>
      <c r="W1083" s="6">
        <f t="shared" si="117"/>
        <v>0</v>
      </c>
    </row>
    <row r="1084" spans="1:23" ht="18" customHeight="1" x14ac:dyDescent="0.25">
      <c r="A1084" s="94">
        <f t="shared" si="118"/>
        <v>0</v>
      </c>
      <c r="B1084" s="94">
        <f>DATA!B1085</f>
        <v>0</v>
      </c>
      <c r="C1084" s="95">
        <f>DATA!C1085</f>
        <v>0</v>
      </c>
      <c r="D1084" s="95">
        <f>DATA!D1085</f>
        <v>0</v>
      </c>
      <c r="E1084" s="98"/>
      <c r="F1084" s="98"/>
      <c r="G1084" s="98"/>
      <c r="H1084" s="98"/>
      <c r="I1084" s="99"/>
      <c r="J1084" s="96" t="str">
        <f t="shared" si="112"/>
        <v/>
      </c>
      <c r="K1084" s="97" t="str">
        <f t="shared" si="115"/>
        <v/>
      </c>
      <c r="L1084" s="100"/>
      <c r="M1084" s="100"/>
      <c r="N1084" s="100"/>
      <c r="O1084" s="100"/>
      <c r="P1084" s="100"/>
      <c r="Q1084" s="100"/>
      <c r="R1084" s="6">
        <f>IFERROR(IF(A1084&gt;=1,VLOOKUP(E1084,HOME!$AG$2:$AH$13,2,0),0),0)</f>
        <v>0</v>
      </c>
      <c r="S1084" s="6">
        <f>IFERROR(IF(A1084&gt;=1,VLOOKUP(F1084,HOME!$AE$2:$AF$4,2,0),0),0)</f>
        <v>0</v>
      </c>
      <c r="T1084" s="6">
        <f t="shared" si="113"/>
        <v>0</v>
      </c>
      <c r="U1084" s="6">
        <f t="shared" si="116"/>
        <v>0</v>
      </c>
      <c r="V1084" s="6">
        <f t="shared" si="114"/>
        <v>0</v>
      </c>
      <c r="W1084" s="6">
        <f t="shared" si="117"/>
        <v>0</v>
      </c>
    </row>
    <row r="1085" spans="1:23" ht="18" customHeight="1" x14ac:dyDescent="0.25">
      <c r="A1085" s="94">
        <f t="shared" si="118"/>
        <v>0</v>
      </c>
      <c r="B1085" s="94">
        <f>DATA!B1086</f>
        <v>0</v>
      </c>
      <c r="C1085" s="95">
        <f>DATA!C1086</f>
        <v>0</v>
      </c>
      <c r="D1085" s="95">
        <f>DATA!D1086</f>
        <v>0</v>
      </c>
      <c r="E1085" s="98"/>
      <c r="F1085" s="98"/>
      <c r="G1085" s="98"/>
      <c r="H1085" s="98"/>
      <c r="I1085" s="99"/>
      <c r="J1085" s="96" t="str">
        <f t="shared" si="112"/>
        <v/>
      </c>
      <c r="K1085" s="97" t="str">
        <f t="shared" si="115"/>
        <v/>
      </c>
      <c r="L1085" s="100"/>
      <c r="M1085" s="100"/>
      <c r="N1085" s="100"/>
      <c r="O1085" s="100"/>
      <c r="P1085" s="100"/>
      <c r="Q1085" s="100"/>
      <c r="R1085" s="6">
        <f>IFERROR(IF(A1085&gt;=1,VLOOKUP(E1085,HOME!$AG$2:$AH$13,2,0),0),0)</f>
        <v>0</v>
      </c>
      <c r="S1085" s="6">
        <f>IFERROR(IF(A1085&gt;=1,VLOOKUP(F1085,HOME!$AE$2:$AF$4,2,0),0),0)</f>
        <v>0</v>
      </c>
      <c r="T1085" s="6">
        <f t="shared" si="113"/>
        <v>0</v>
      </c>
      <c r="U1085" s="6">
        <f t="shared" si="116"/>
        <v>0</v>
      </c>
      <c r="V1085" s="6">
        <f t="shared" si="114"/>
        <v>0</v>
      </c>
      <c r="W1085" s="6">
        <f t="shared" si="117"/>
        <v>0</v>
      </c>
    </row>
    <row r="1086" spans="1:23" ht="18" customHeight="1" x14ac:dyDescent="0.25">
      <c r="A1086" s="94">
        <f t="shared" si="118"/>
        <v>0</v>
      </c>
      <c r="B1086" s="94">
        <f>DATA!B1087</f>
        <v>0</v>
      </c>
      <c r="C1086" s="95">
        <f>DATA!C1087</f>
        <v>0</v>
      </c>
      <c r="D1086" s="95">
        <f>DATA!D1087</f>
        <v>0</v>
      </c>
      <c r="E1086" s="98"/>
      <c r="F1086" s="98"/>
      <c r="G1086" s="98"/>
      <c r="H1086" s="98"/>
      <c r="I1086" s="99"/>
      <c r="J1086" s="96" t="str">
        <f t="shared" si="112"/>
        <v/>
      </c>
      <c r="K1086" s="97" t="str">
        <f t="shared" si="115"/>
        <v/>
      </c>
      <c r="L1086" s="100"/>
      <c r="M1086" s="100"/>
      <c r="N1086" s="100"/>
      <c r="O1086" s="100"/>
      <c r="P1086" s="100"/>
      <c r="Q1086" s="100"/>
      <c r="R1086" s="6">
        <f>IFERROR(IF(A1086&gt;=1,VLOOKUP(E1086,HOME!$AG$2:$AH$13,2,0),0),0)</f>
        <v>0</v>
      </c>
      <c r="S1086" s="6">
        <f>IFERROR(IF(A1086&gt;=1,VLOOKUP(F1086,HOME!$AE$2:$AF$4,2,0),0),0)</f>
        <v>0</v>
      </c>
      <c r="T1086" s="6">
        <f t="shared" si="113"/>
        <v>0</v>
      </c>
      <c r="U1086" s="6">
        <f t="shared" si="116"/>
        <v>0</v>
      </c>
      <c r="V1086" s="6">
        <f t="shared" si="114"/>
        <v>0</v>
      </c>
      <c r="W1086" s="6">
        <f t="shared" si="117"/>
        <v>0</v>
      </c>
    </row>
    <row r="1087" spans="1:23" ht="18" customHeight="1" x14ac:dyDescent="0.25">
      <c r="A1087" s="94">
        <f t="shared" si="118"/>
        <v>0</v>
      </c>
      <c r="B1087" s="94">
        <f>DATA!B1088</f>
        <v>0</v>
      </c>
      <c r="C1087" s="95">
        <f>DATA!C1088</f>
        <v>0</v>
      </c>
      <c r="D1087" s="95">
        <f>DATA!D1088</f>
        <v>0</v>
      </c>
      <c r="E1087" s="98"/>
      <c r="F1087" s="98"/>
      <c r="G1087" s="98"/>
      <c r="H1087" s="98"/>
      <c r="I1087" s="99"/>
      <c r="J1087" s="96" t="str">
        <f t="shared" si="112"/>
        <v/>
      </c>
      <c r="K1087" s="97" t="str">
        <f t="shared" si="115"/>
        <v/>
      </c>
      <c r="L1087" s="100"/>
      <c r="M1087" s="100"/>
      <c r="N1087" s="100"/>
      <c r="O1087" s="100"/>
      <c r="P1087" s="100"/>
      <c r="Q1087" s="100"/>
      <c r="R1087" s="6">
        <f>IFERROR(IF(A1087&gt;=1,VLOOKUP(E1087,HOME!$AG$2:$AH$13,2,0),0),0)</f>
        <v>0</v>
      </c>
      <c r="S1087" s="6">
        <f>IFERROR(IF(A1087&gt;=1,VLOOKUP(F1087,HOME!$AE$2:$AF$4,2,0),0),0)</f>
        <v>0</v>
      </c>
      <c r="T1087" s="6">
        <f t="shared" si="113"/>
        <v>0</v>
      </c>
      <c r="U1087" s="6">
        <f t="shared" si="116"/>
        <v>0</v>
      </c>
      <c r="V1087" s="6">
        <f t="shared" si="114"/>
        <v>0</v>
      </c>
      <c r="W1087" s="6">
        <f t="shared" si="117"/>
        <v>0</v>
      </c>
    </row>
    <row r="1088" spans="1:23" ht="18" customHeight="1" x14ac:dyDescent="0.25">
      <c r="A1088" s="94">
        <f t="shared" si="118"/>
        <v>0</v>
      </c>
      <c r="B1088" s="94">
        <f>DATA!B1089</f>
        <v>0</v>
      </c>
      <c r="C1088" s="95">
        <f>DATA!C1089</f>
        <v>0</v>
      </c>
      <c r="D1088" s="95">
        <f>DATA!D1089</f>
        <v>0</v>
      </c>
      <c r="E1088" s="98"/>
      <c r="F1088" s="98"/>
      <c r="G1088" s="98"/>
      <c r="H1088" s="98"/>
      <c r="I1088" s="99"/>
      <c r="J1088" s="96" t="str">
        <f t="shared" si="112"/>
        <v/>
      </c>
      <c r="K1088" s="97" t="str">
        <f t="shared" si="115"/>
        <v/>
      </c>
      <c r="L1088" s="100"/>
      <c r="M1088" s="100"/>
      <c r="N1088" s="100"/>
      <c r="O1088" s="100"/>
      <c r="P1088" s="100"/>
      <c r="Q1088" s="100"/>
      <c r="R1088" s="6">
        <f>IFERROR(IF(A1088&gt;=1,VLOOKUP(E1088,HOME!$AG$2:$AH$13,2,0),0),0)</f>
        <v>0</v>
      </c>
      <c r="S1088" s="6">
        <f>IFERROR(IF(A1088&gt;=1,VLOOKUP(F1088,HOME!$AE$2:$AF$4,2,0),0),0)</f>
        <v>0</v>
      </c>
      <c r="T1088" s="6">
        <f t="shared" si="113"/>
        <v>0</v>
      </c>
      <c r="U1088" s="6">
        <f t="shared" si="116"/>
        <v>0</v>
      </c>
      <c r="V1088" s="6">
        <f t="shared" si="114"/>
        <v>0</v>
      </c>
      <c r="W1088" s="6">
        <f t="shared" si="117"/>
        <v>0</v>
      </c>
    </row>
    <row r="1089" spans="1:23" ht="18" customHeight="1" x14ac:dyDescent="0.25">
      <c r="A1089" s="94">
        <f t="shared" si="118"/>
        <v>0</v>
      </c>
      <c r="B1089" s="94">
        <f>DATA!B1090</f>
        <v>0</v>
      </c>
      <c r="C1089" s="95">
        <f>DATA!C1090</f>
        <v>0</v>
      </c>
      <c r="D1089" s="95">
        <f>DATA!D1090</f>
        <v>0</v>
      </c>
      <c r="E1089" s="98"/>
      <c r="F1089" s="98"/>
      <c r="G1089" s="98"/>
      <c r="H1089" s="98"/>
      <c r="I1089" s="99"/>
      <c r="J1089" s="96" t="str">
        <f t="shared" si="112"/>
        <v/>
      </c>
      <c r="K1089" s="97" t="str">
        <f t="shared" si="115"/>
        <v/>
      </c>
      <c r="L1089" s="100"/>
      <c r="M1089" s="100"/>
      <c r="N1089" s="100"/>
      <c r="O1089" s="100"/>
      <c r="P1089" s="100"/>
      <c r="Q1089" s="100"/>
      <c r="R1089" s="6">
        <f>IFERROR(IF(A1089&gt;=1,VLOOKUP(E1089,HOME!$AG$2:$AH$13,2,0),0),0)</f>
        <v>0</v>
      </c>
      <c r="S1089" s="6">
        <f>IFERROR(IF(A1089&gt;=1,VLOOKUP(F1089,HOME!$AE$2:$AF$4,2,0),0),0)</f>
        <v>0</v>
      </c>
      <c r="T1089" s="6">
        <f t="shared" si="113"/>
        <v>0</v>
      </c>
      <c r="U1089" s="6">
        <f t="shared" si="116"/>
        <v>0</v>
      </c>
      <c r="V1089" s="6">
        <f t="shared" si="114"/>
        <v>0</v>
      </c>
      <c r="W1089" s="6">
        <f t="shared" si="117"/>
        <v>0</v>
      </c>
    </row>
    <row r="1090" spans="1:23" ht="18" customHeight="1" x14ac:dyDescent="0.25">
      <c r="A1090" s="94">
        <f t="shared" si="118"/>
        <v>0</v>
      </c>
      <c r="B1090" s="94">
        <f>DATA!B1091</f>
        <v>0</v>
      </c>
      <c r="C1090" s="95">
        <f>DATA!C1091</f>
        <v>0</v>
      </c>
      <c r="D1090" s="95">
        <f>DATA!D1091</f>
        <v>0</v>
      </c>
      <c r="E1090" s="98"/>
      <c r="F1090" s="98"/>
      <c r="G1090" s="98"/>
      <c r="H1090" s="98"/>
      <c r="I1090" s="99"/>
      <c r="J1090" s="96" t="str">
        <f t="shared" si="112"/>
        <v/>
      </c>
      <c r="K1090" s="97" t="str">
        <f t="shared" si="115"/>
        <v/>
      </c>
      <c r="L1090" s="100"/>
      <c r="M1090" s="100"/>
      <c r="N1090" s="100"/>
      <c r="O1090" s="100"/>
      <c r="P1090" s="100"/>
      <c r="Q1090" s="100"/>
      <c r="R1090" s="6">
        <f>IFERROR(IF(A1090&gt;=1,VLOOKUP(E1090,HOME!$AG$2:$AH$13,2,0),0),0)</f>
        <v>0</v>
      </c>
      <c r="S1090" s="6">
        <f>IFERROR(IF(A1090&gt;=1,VLOOKUP(F1090,HOME!$AE$2:$AF$4,2,0),0),0)</f>
        <v>0</v>
      </c>
      <c r="T1090" s="6">
        <f t="shared" si="113"/>
        <v>0</v>
      </c>
      <c r="U1090" s="6">
        <f t="shared" si="116"/>
        <v>0</v>
      </c>
      <c r="V1090" s="6">
        <f t="shared" si="114"/>
        <v>0</v>
      </c>
      <c r="W1090" s="6">
        <f t="shared" si="117"/>
        <v>0</v>
      </c>
    </row>
    <row r="1091" spans="1:23" ht="18" customHeight="1" x14ac:dyDescent="0.25">
      <c r="A1091" s="94">
        <f t="shared" si="118"/>
        <v>0</v>
      </c>
      <c r="B1091" s="94">
        <f>DATA!B1092</f>
        <v>0</v>
      </c>
      <c r="C1091" s="95">
        <f>DATA!C1092</f>
        <v>0</v>
      </c>
      <c r="D1091" s="95">
        <f>DATA!D1092</f>
        <v>0</v>
      </c>
      <c r="E1091" s="98"/>
      <c r="F1091" s="98"/>
      <c r="G1091" s="98"/>
      <c r="H1091" s="98"/>
      <c r="I1091" s="99"/>
      <c r="J1091" s="96" t="str">
        <f t="shared" si="112"/>
        <v/>
      </c>
      <c r="K1091" s="97" t="str">
        <f t="shared" si="115"/>
        <v/>
      </c>
      <c r="L1091" s="100"/>
      <c r="M1091" s="100"/>
      <c r="N1091" s="100"/>
      <c r="O1091" s="100"/>
      <c r="P1091" s="100"/>
      <c r="Q1091" s="100"/>
      <c r="R1091" s="6">
        <f>IFERROR(IF(A1091&gt;=1,VLOOKUP(E1091,HOME!$AG$2:$AH$13,2,0),0),0)</f>
        <v>0</v>
      </c>
      <c r="S1091" s="6">
        <f>IFERROR(IF(A1091&gt;=1,VLOOKUP(F1091,HOME!$AE$2:$AF$4,2,0),0),0)</f>
        <v>0</v>
      </c>
      <c r="T1091" s="6">
        <f t="shared" si="113"/>
        <v>0</v>
      </c>
      <c r="U1091" s="6">
        <f t="shared" si="116"/>
        <v>0</v>
      </c>
      <c r="V1091" s="6">
        <f t="shared" si="114"/>
        <v>0</v>
      </c>
      <c r="W1091" s="6">
        <f t="shared" si="117"/>
        <v>0</v>
      </c>
    </row>
    <row r="1092" spans="1:23" ht="18" customHeight="1" x14ac:dyDescent="0.25">
      <c r="A1092" s="94">
        <f t="shared" si="118"/>
        <v>0</v>
      </c>
      <c r="B1092" s="94">
        <f>DATA!B1093</f>
        <v>0</v>
      </c>
      <c r="C1092" s="95">
        <f>DATA!C1093</f>
        <v>0</v>
      </c>
      <c r="D1092" s="95">
        <f>DATA!D1093</f>
        <v>0</v>
      </c>
      <c r="E1092" s="98"/>
      <c r="F1092" s="98"/>
      <c r="G1092" s="98"/>
      <c r="H1092" s="98"/>
      <c r="I1092" s="99"/>
      <c r="J1092" s="96" t="str">
        <f t="shared" ref="J1092:J1155" si="119">IFERROR(IF(A1092&gt;=1,(IF(I1092&gt;0,$R$1,"")),""),"")</f>
        <v/>
      </c>
      <c r="K1092" s="97" t="str">
        <f t="shared" si="115"/>
        <v/>
      </c>
      <c r="L1092" s="100"/>
      <c r="M1092" s="100"/>
      <c r="N1092" s="100"/>
      <c r="O1092" s="100"/>
      <c r="P1092" s="100"/>
      <c r="Q1092" s="100"/>
      <c r="R1092" s="6">
        <f>IFERROR(IF(A1092&gt;=1,VLOOKUP(E1092,HOME!$AG$2:$AH$13,2,0),0),0)</f>
        <v>0</v>
      </c>
      <c r="S1092" s="6">
        <f>IFERROR(IF(A1092&gt;=1,VLOOKUP(F1092,HOME!$AE$2:$AF$4,2,0),0),0)</f>
        <v>0</v>
      </c>
      <c r="T1092" s="6">
        <f t="shared" ref="T1092:T1155" si="120">IFERROR(IF(A1092&gt;=1,(IF($S$1=1,(IF(R1092&gt;=9,(IF(S1092=2,(IF(I1092&gt;5,1,0)),0)),IF(R1092&gt;=6,(IF(I1092&gt;2,1,0)),IF(R1092&gt;=1,(IF(I1092&gt;1,1,0)),0)))),IF($S$1=2,(IF(R1092&gt;=9,(IF(S1092=2,(IF(I1092&gt;5,1,0)),0)),0)),IF($S$1=3,(IF(S1092=2,(IF(R1092&gt;=9,(IF(I1092&gt;5,1,0)),IF(R1092&gt;=6,(IF(I1092&gt;2,1,0)),0))),0)),0)))),0),0)</f>
        <v>0</v>
      </c>
      <c r="U1092" s="6">
        <f t="shared" si="116"/>
        <v>0</v>
      </c>
      <c r="V1092" s="6">
        <f t="shared" ref="V1092:V1155" si="121">IFERROR(IF(T1092=1,(IF(L1092=$S$2,(IF($S$1=1,(IF(N1092=$S$2,0,A1092)),IF($S$1=2,(IF(M1092=$S$2,A1092,0)),IF($S$1=3,A1092,0)))),0)),0),0)</f>
        <v>0</v>
      </c>
      <c r="W1092" s="6">
        <f t="shared" si="117"/>
        <v>0</v>
      </c>
    </row>
    <row r="1093" spans="1:23" ht="18" customHeight="1" x14ac:dyDescent="0.25">
      <c r="A1093" s="94">
        <f t="shared" si="118"/>
        <v>0</v>
      </c>
      <c r="B1093" s="94">
        <f>DATA!B1094</f>
        <v>0</v>
      </c>
      <c r="C1093" s="95">
        <f>DATA!C1094</f>
        <v>0</v>
      </c>
      <c r="D1093" s="95">
        <f>DATA!D1094</f>
        <v>0</v>
      </c>
      <c r="E1093" s="98"/>
      <c r="F1093" s="98"/>
      <c r="G1093" s="98"/>
      <c r="H1093" s="98"/>
      <c r="I1093" s="99"/>
      <c r="J1093" s="96" t="str">
        <f t="shared" si="119"/>
        <v/>
      </c>
      <c r="K1093" s="97" t="str">
        <f t="shared" ref="K1093:K1156" si="122">IFERROR(IF(T1093=1,(IF($S$1=1,CONCATENATE($U$1,U1093,$V$1,V1093,$W$1),IF($S$1=2,CONCATENATE($U$1,U1093,$V$1,$U$2),IF($S$1=3,$U$3,"")))),""),"")</f>
        <v/>
      </c>
      <c r="L1093" s="100"/>
      <c r="M1093" s="100"/>
      <c r="N1093" s="100"/>
      <c r="O1093" s="100"/>
      <c r="P1093" s="100"/>
      <c r="Q1093" s="100"/>
      <c r="R1093" s="6">
        <f>IFERROR(IF(A1093&gt;=1,VLOOKUP(E1093,HOME!$AG$2:$AH$13,2,0),0),0)</f>
        <v>0</v>
      </c>
      <c r="S1093" s="6">
        <f>IFERROR(IF(A1093&gt;=1,VLOOKUP(F1093,HOME!$AE$2:$AF$4,2,0),0),0)</f>
        <v>0</v>
      </c>
      <c r="T1093" s="6">
        <f t="shared" si="120"/>
        <v>0</v>
      </c>
      <c r="U1093" s="6">
        <f t="shared" ref="U1093:U1156" si="123">IFERROR(IF(T1093=1,(IF(R1093&gt;=9,5,IF(R1093&gt;=6,2,IF(R1093&gt;=1,1,0)))),0),0)</f>
        <v>0</v>
      </c>
      <c r="V1093" s="6">
        <f t="shared" si="121"/>
        <v>0</v>
      </c>
      <c r="W1093" s="6">
        <f t="shared" ref="W1093:W1156" si="124">IFERROR(IF(V1093&gt;=1,(IF(R1093&gt;=9,(IF($S$1&gt;=3,25,IF($S$1&gt;=1,20,0))),IF(R1093&gt;=6,(IF($S$1&gt;=3,20,IF($S$1&gt;=1,15,0))),IF(R1093&gt;=1,(IF($S$1&gt;=3,0,IF($S$1&gt;=1,10,0))),0)))),0),0)</f>
        <v>0</v>
      </c>
    </row>
    <row r="1094" spans="1:23" ht="18" customHeight="1" x14ac:dyDescent="0.25">
      <c r="A1094" s="94">
        <f t="shared" ref="A1094:A1157" si="125">IFERROR(IF(B1094=0,0,A1093+1),0)</f>
        <v>0</v>
      </c>
      <c r="B1094" s="94">
        <f>DATA!B1095</f>
        <v>0</v>
      </c>
      <c r="C1094" s="95">
        <f>DATA!C1095</f>
        <v>0</v>
      </c>
      <c r="D1094" s="95">
        <f>DATA!D1095</f>
        <v>0</v>
      </c>
      <c r="E1094" s="98"/>
      <c r="F1094" s="98"/>
      <c r="G1094" s="98"/>
      <c r="H1094" s="98"/>
      <c r="I1094" s="99"/>
      <c r="J1094" s="96" t="str">
        <f t="shared" si="119"/>
        <v/>
      </c>
      <c r="K1094" s="97" t="str">
        <f t="shared" si="122"/>
        <v/>
      </c>
      <c r="L1094" s="100"/>
      <c r="M1094" s="100"/>
      <c r="N1094" s="100"/>
      <c r="O1094" s="100"/>
      <c r="P1094" s="100"/>
      <c r="Q1094" s="100"/>
      <c r="R1094" s="6">
        <f>IFERROR(IF(A1094&gt;=1,VLOOKUP(E1094,HOME!$AG$2:$AH$13,2,0),0),0)</f>
        <v>0</v>
      </c>
      <c r="S1094" s="6">
        <f>IFERROR(IF(A1094&gt;=1,VLOOKUP(F1094,HOME!$AE$2:$AF$4,2,0),0),0)</f>
        <v>0</v>
      </c>
      <c r="T1094" s="6">
        <f t="shared" si="120"/>
        <v>0</v>
      </c>
      <c r="U1094" s="6">
        <f t="shared" si="123"/>
        <v>0</v>
      </c>
      <c r="V1094" s="6">
        <f t="shared" si="121"/>
        <v>0</v>
      </c>
      <c r="W1094" s="6">
        <f t="shared" si="124"/>
        <v>0</v>
      </c>
    </row>
    <row r="1095" spans="1:23" ht="18" customHeight="1" x14ac:dyDescent="0.25">
      <c r="A1095" s="94">
        <f t="shared" si="125"/>
        <v>0</v>
      </c>
      <c r="B1095" s="94">
        <f>DATA!B1096</f>
        <v>0</v>
      </c>
      <c r="C1095" s="95">
        <f>DATA!C1096</f>
        <v>0</v>
      </c>
      <c r="D1095" s="95">
        <f>DATA!D1096</f>
        <v>0</v>
      </c>
      <c r="E1095" s="98"/>
      <c r="F1095" s="98"/>
      <c r="G1095" s="98"/>
      <c r="H1095" s="98"/>
      <c r="I1095" s="99"/>
      <c r="J1095" s="96" t="str">
        <f t="shared" si="119"/>
        <v/>
      </c>
      <c r="K1095" s="97" t="str">
        <f t="shared" si="122"/>
        <v/>
      </c>
      <c r="L1095" s="100"/>
      <c r="M1095" s="100"/>
      <c r="N1095" s="100"/>
      <c r="O1095" s="100"/>
      <c r="P1095" s="100"/>
      <c r="Q1095" s="100"/>
      <c r="R1095" s="6">
        <f>IFERROR(IF(A1095&gt;=1,VLOOKUP(E1095,HOME!$AG$2:$AH$13,2,0),0),0)</f>
        <v>0</v>
      </c>
      <c r="S1095" s="6">
        <f>IFERROR(IF(A1095&gt;=1,VLOOKUP(F1095,HOME!$AE$2:$AF$4,2,0),0),0)</f>
        <v>0</v>
      </c>
      <c r="T1095" s="6">
        <f t="shared" si="120"/>
        <v>0</v>
      </c>
      <c r="U1095" s="6">
        <f t="shared" si="123"/>
        <v>0</v>
      </c>
      <c r="V1095" s="6">
        <f t="shared" si="121"/>
        <v>0</v>
      </c>
      <c r="W1095" s="6">
        <f t="shared" si="124"/>
        <v>0</v>
      </c>
    </row>
    <row r="1096" spans="1:23" ht="18" customHeight="1" x14ac:dyDescent="0.25">
      <c r="A1096" s="94">
        <f t="shared" si="125"/>
        <v>0</v>
      </c>
      <c r="B1096" s="94">
        <f>DATA!B1097</f>
        <v>0</v>
      </c>
      <c r="C1096" s="95">
        <f>DATA!C1097</f>
        <v>0</v>
      </c>
      <c r="D1096" s="95">
        <f>DATA!D1097</f>
        <v>0</v>
      </c>
      <c r="E1096" s="98"/>
      <c r="F1096" s="98"/>
      <c r="G1096" s="98"/>
      <c r="H1096" s="98"/>
      <c r="I1096" s="99"/>
      <c r="J1096" s="96" t="str">
        <f t="shared" si="119"/>
        <v/>
      </c>
      <c r="K1096" s="97" t="str">
        <f t="shared" si="122"/>
        <v/>
      </c>
      <c r="L1096" s="100"/>
      <c r="M1096" s="100"/>
      <c r="N1096" s="100"/>
      <c r="O1096" s="100"/>
      <c r="P1096" s="100"/>
      <c r="Q1096" s="100"/>
      <c r="R1096" s="6">
        <f>IFERROR(IF(A1096&gt;=1,VLOOKUP(E1096,HOME!$AG$2:$AH$13,2,0),0),0)</f>
        <v>0</v>
      </c>
      <c r="S1096" s="6">
        <f>IFERROR(IF(A1096&gt;=1,VLOOKUP(F1096,HOME!$AE$2:$AF$4,2,0),0),0)</f>
        <v>0</v>
      </c>
      <c r="T1096" s="6">
        <f t="shared" si="120"/>
        <v>0</v>
      </c>
      <c r="U1096" s="6">
        <f t="shared" si="123"/>
        <v>0</v>
      </c>
      <c r="V1096" s="6">
        <f t="shared" si="121"/>
        <v>0</v>
      </c>
      <c r="W1096" s="6">
        <f t="shared" si="124"/>
        <v>0</v>
      </c>
    </row>
    <row r="1097" spans="1:23" ht="18" customHeight="1" x14ac:dyDescent="0.25">
      <c r="A1097" s="94">
        <f t="shared" si="125"/>
        <v>0</v>
      </c>
      <c r="B1097" s="94">
        <f>DATA!B1098</f>
        <v>0</v>
      </c>
      <c r="C1097" s="95">
        <f>DATA!C1098</f>
        <v>0</v>
      </c>
      <c r="D1097" s="95">
        <f>DATA!D1098</f>
        <v>0</v>
      </c>
      <c r="E1097" s="98"/>
      <c r="F1097" s="98"/>
      <c r="G1097" s="98"/>
      <c r="H1097" s="98"/>
      <c r="I1097" s="99"/>
      <c r="J1097" s="96" t="str">
        <f t="shared" si="119"/>
        <v/>
      </c>
      <c r="K1097" s="97" t="str">
        <f t="shared" si="122"/>
        <v/>
      </c>
      <c r="L1097" s="100"/>
      <c r="M1097" s="100"/>
      <c r="N1097" s="100"/>
      <c r="O1097" s="100"/>
      <c r="P1097" s="100"/>
      <c r="Q1097" s="100"/>
      <c r="R1097" s="6">
        <f>IFERROR(IF(A1097&gt;=1,VLOOKUP(E1097,HOME!$AG$2:$AH$13,2,0),0),0)</f>
        <v>0</v>
      </c>
      <c r="S1097" s="6">
        <f>IFERROR(IF(A1097&gt;=1,VLOOKUP(F1097,HOME!$AE$2:$AF$4,2,0),0),0)</f>
        <v>0</v>
      </c>
      <c r="T1097" s="6">
        <f t="shared" si="120"/>
        <v>0</v>
      </c>
      <c r="U1097" s="6">
        <f t="shared" si="123"/>
        <v>0</v>
      </c>
      <c r="V1097" s="6">
        <f t="shared" si="121"/>
        <v>0</v>
      </c>
      <c r="W1097" s="6">
        <f t="shared" si="124"/>
        <v>0</v>
      </c>
    </row>
    <row r="1098" spans="1:23" ht="18" customHeight="1" x14ac:dyDescent="0.25">
      <c r="A1098" s="94">
        <f t="shared" si="125"/>
        <v>0</v>
      </c>
      <c r="B1098" s="94">
        <f>DATA!B1099</f>
        <v>0</v>
      </c>
      <c r="C1098" s="95">
        <f>DATA!C1099</f>
        <v>0</v>
      </c>
      <c r="D1098" s="95">
        <f>DATA!D1099</f>
        <v>0</v>
      </c>
      <c r="E1098" s="98"/>
      <c r="F1098" s="98"/>
      <c r="G1098" s="98"/>
      <c r="H1098" s="98"/>
      <c r="I1098" s="99"/>
      <c r="J1098" s="96" t="str">
        <f t="shared" si="119"/>
        <v/>
      </c>
      <c r="K1098" s="97" t="str">
        <f t="shared" si="122"/>
        <v/>
      </c>
      <c r="L1098" s="100"/>
      <c r="M1098" s="100"/>
      <c r="N1098" s="100"/>
      <c r="O1098" s="100"/>
      <c r="P1098" s="100"/>
      <c r="Q1098" s="100"/>
      <c r="R1098" s="6">
        <f>IFERROR(IF(A1098&gt;=1,VLOOKUP(E1098,HOME!$AG$2:$AH$13,2,0),0),0)</f>
        <v>0</v>
      </c>
      <c r="S1098" s="6">
        <f>IFERROR(IF(A1098&gt;=1,VLOOKUP(F1098,HOME!$AE$2:$AF$4,2,0),0),0)</f>
        <v>0</v>
      </c>
      <c r="T1098" s="6">
        <f t="shared" si="120"/>
        <v>0</v>
      </c>
      <c r="U1098" s="6">
        <f t="shared" si="123"/>
        <v>0</v>
      </c>
      <c r="V1098" s="6">
        <f t="shared" si="121"/>
        <v>0</v>
      </c>
      <c r="W1098" s="6">
        <f t="shared" si="124"/>
        <v>0</v>
      </c>
    </row>
    <row r="1099" spans="1:23" ht="18" customHeight="1" x14ac:dyDescent="0.25">
      <c r="A1099" s="94">
        <f t="shared" si="125"/>
        <v>0</v>
      </c>
      <c r="B1099" s="94">
        <f>DATA!B1100</f>
        <v>0</v>
      </c>
      <c r="C1099" s="95">
        <f>DATA!C1100</f>
        <v>0</v>
      </c>
      <c r="D1099" s="95">
        <f>DATA!D1100</f>
        <v>0</v>
      </c>
      <c r="E1099" s="98"/>
      <c r="F1099" s="98"/>
      <c r="G1099" s="98"/>
      <c r="H1099" s="98"/>
      <c r="I1099" s="99"/>
      <c r="J1099" s="96" t="str">
        <f t="shared" si="119"/>
        <v/>
      </c>
      <c r="K1099" s="97" t="str">
        <f t="shared" si="122"/>
        <v/>
      </c>
      <c r="L1099" s="100"/>
      <c r="M1099" s="100"/>
      <c r="N1099" s="100"/>
      <c r="O1099" s="100"/>
      <c r="P1099" s="100"/>
      <c r="Q1099" s="100"/>
      <c r="R1099" s="6">
        <f>IFERROR(IF(A1099&gt;=1,VLOOKUP(E1099,HOME!$AG$2:$AH$13,2,0),0),0)</f>
        <v>0</v>
      </c>
      <c r="S1099" s="6">
        <f>IFERROR(IF(A1099&gt;=1,VLOOKUP(F1099,HOME!$AE$2:$AF$4,2,0),0),0)</f>
        <v>0</v>
      </c>
      <c r="T1099" s="6">
        <f t="shared" si="120"/>
        <v>0</v>
      </c>
      <c r="U1099" s="6">
        <f t="shared" si="123"/>
        <v>0</v>
      </c>
      <c r="V1099" s="6">
        <f t="shared" si="121"/>
        <v>0</v>
      </c>
      <c r="W1099" s="6">
        <f t="shared" si="124"/>
        <v>0</v>
      </c>
    </row>
    <row r="1100" spans="1:23" ht="18" customHeight="1" x14ac:dyDescent="0.25">
      <c r="A1100" s="94">
        <f t="shared" si="125"/>
        <v>0</v>
      </c>
      <c r="B1100" s="94">
        <f>DATA!B1101</f>
        <v>0</v>
      </c>
      <c r="C1100" s="95">
        <f>DATA!C1101</f>
        <v>0</v>
      </c>
      <c r="D1100" s="95">
        <f>DATA!D1101</f>
        <v>0</v>
      </c>
      <c r="E1100" s="98"/>
      <c r="F1100" s="98"/>
      <c r="G1100" s="98"/>
      <c r="H1100" s="98"/>
      <c r="I1100" s="99"/>
      <c r="J1100" s="96" t="str">
        <f t="shared" si="119"/>
        <v/>
      </c>
      <c r="K1100" s="97" t="str">
        <f t="shared" si="122"/>
        <v/>
      </c>
      <c r="L1100" s="100"/>
      <c r="M1100" s="100"/>
      <c r="N1100" s="100"/>
      <c r="O1100" s="100"/>
      <c r="P1100" s="100"/>
      <c r="Q1100" s="100"/>
      <c r="R1100" s="6">
        <f>IFERROR(IF(A1100&gt;=1,VLOOKUP(E1100,HOME!$AG$2:$AH$13,2,0),0),0)</f>
        <v>0</v>
      </c>
      <c r="S1100" s="6">
        <f>IFERROR(IF(A1100&gt;=1,VLOOKUP(F1100,HOME!$AE$2:$AF$4,2,0),0),0)</f>
        <v>0</v>
      </c>
      <c r="T1100" s="6">
        <f t="shared" si="120"/>
        <v>0</v>
      </c>
      <c r="U1100" s="6">
        <f t="shared" si="123"/>
        <v>0</v>
      </c>
      <c r="V1100" s="6">
        <f t="shared" si="121"/>
        <v>0</v>
      </c>
      <c r="W1100" s="6">
        <f t="shared" si="124"/>
        <v>0</v>
      </c>
    </row>
    <row r="1101" spans="1:23" ht="18" customHeight="1" x14ac:dyDescent="0.25">
      <c r="A1101" s="94">
        <f t="shared" si="125"/>
        <v>0</v>
      </c>
      <c r="B1101" s="94">
        <f>DATA!B1102</f>
        <v>0</v>
      </c>
      <c r="C1101" s="95">
        <f>DATA!C1102</f>
        <v>0</v>
      </c>
      <c r="D1101" s="95">
        <f>DATA!D1102</f>
        <v>0</v>
      </c>
      <c r="E1101" s="98"/>
      <c r="F1101" s="98"/>
      <c r="G1101" s="98"/>
      <c r="H1101" s="98"/>
      <c r="I1101" s="99"/>
      <c r="J1101" s="96" t="str">
        <f t="shared" si="119"/>
        <v/>
      </c>
      <c r="K1101" s="97" t="str">
        <f t="shared" si="122"/>
        <v/>
      </c>
      <c r="L1101" s="100"/>
      <c r="M1101" s="100"/>
      <c r="N1101" s="100"/>
      <c r="O1101" s="100"/>
      <c r="P1101" s="100"/>
      <c r="Q1101" s="100"/>
      <c r="R1101" s="6">
        <f>IFERROR(IF(A1101&gt;=1,VLOOKUP(E1101,HOME!$AG$2:$AH$13,2,0),0),0)</f>
        <v>0</v>
      </c>
      <c r="S1101" s="6">
        <f>IFERROR(IF(A1101&gt;=1,VLOOKUP(F1101,HOME!$AE$2:$AF$4,2,0),0),0)</f>
        <v>0</v>
      </c>
      <c r="T1101" s="6">
        <f t="shared" si="120"/>
        <v>0</v>
      </c>
      <c r="U1101" s="6">
        <f t="shared" si="123"/>
        <v>0</v>
      </c>
      <c r="V1101" s="6">
        <f t="shared" si="121"/>
        <v>0</v>
      </c>
      <c r="W1101" s="6">
        <f t="shared" si="124"/>
        <v>0</v>
      </c>
    </row>
    <row r="1102" spans="1:23" ht="18" customHeight="1" x14ac:dyDescent="0.25">
      <c r="A1102" s="94">
        <f t="shared" si="125"/>
        <v>0</v>
      </c>
      <c r="B1102" s="94">
        <f>DATA!B1103</f>
        <v>0</v>
      </c>
      <c r="C1102" s="95">
        <f>DATA!C1103</f>
        <v>0</v>
      </c>
      <c r="D1102" s="95">
        <f>DATA!D1103</f>
        <v>0</v>
      </c>
      <c r="E1102" s="98"/>
      <c r="F1102" s="98"/>
      <c r="G1102" s="98"/>
      <c r="H1102" s="98"/>
      <c r="I1102" s="99"/>
      <c r="J1102" s="96" t="str">
        <f t="shared" si="119"/>
        <v/>
      </c>
      <c r="K1102" s="97" t="str">
        <f t="shared" si="122"/>
        <v/>
      </c>
      <c r="L1102" s="100"/>
      <c r="M1102" s="100"/>
      <c r="N1102" s="100"/>
      <c r="O1102" s="100"/>
      <c r="P1102" s="100"/>
      <c r="Q1102" s="100"/>
      <c r="R1102" s="6">
        <f>IFERROR(IF(A1102&gt;=1,VLOOKUP(E1102,HOME!$AG$2:$AH$13,2,0),0),0)</f>
        <v>0</v>
      </c>
      <c r="S1102" s="6">
        <f>IFERROR(IF(A1102&gt;=1,VLOOKUP(F1102,HOME!$AE$2:$AF$4,2,0),0),0)</f>
        <v>0</v>
      </c>
      <c r="T1102" s="6">
        <f t="shared" si="120"/>
        <v>0</v>
      </c>
      <c r="U1102" s="6">
        <f t="shared" si="123"/>
        <v>0</v>
      </c>
      <c r="V1102" s="6">
        <f t="shared" si="121"/>
        <v>0</v>
      </c>
      <c r="W1102" s="6">
        <f t="shared" si="124"/>
        <v>0</v>
      </c>
    </row>
    <row r="1103" spans="1:23" ht="18" customHeight="1" x14ac:dyDescent="0.25">
      <c r="A1103" s="94">
        <f t="shared" si="125"/>
        <v>0</v>
      </c>
      <c r="B1103" s="94">
        <f>DATA!B1104</f>
        <v>0</v>
      </c>
      <c r="C1103" s="95">
        <f>DATA!C1104</f>
        <v>0</v>
      </c>
      <c r="D1103" s="95">
        <f>DATA!D1104</f>
        <v>0</v>
      </c>
      <c r="E1103" s="98"/>
      <c r="F1103" s="98"/>
      <c r="G1103" s="98"/>
      <c r="H1103" s="98"/>
      <c r="I1103" s="99"/>
      <c r="J1103" s="96" t="str">
        <f t="shared" si="119"/>
        <v/>
      </c>
      <c r="K1103" s="97" t="str">
        <f t="shared" si="122"/>
        <v/>
      </c>
      <c r="L1103" s="100"/>
      <c r="M1103" s="100"/>
      <c r="N1103" s="100"/>
      <c r="O1103" s="100"/>
      <c r="P1103" s="100"/>
      <c r="Q1103" s="100"/>
      <c r="R1103" s="6">
        <f>IFERROR(IF(A1103&gt;=1,VLOOKUP(E1103,HOME!$AG$2:$AH$13,2,0),0),0)</f>
        <v>0</v>
      </c>
      <c r="S1103" s="6">
        <f>IFERROR(IF(A1103&gt;=1,VLOOKUP(F1103,HOME!$AE$2:$AF$4,2,0),0),0)</f>
        <v>0</v>
      </c>
      <c r="T1103" s="6">
        <f t="shared" si="120"/>
        <v>0</v>
      </c>
      <c r="U1103" s="6">
        <f t="shared" si="123"/>
        <v>0</v>
      </c>
      <c r="V1103" s="6">
        <f t="shared" si="121"/>
        <v>0</v>
      </c>
      <c r="W1103" s="6">
        <f t="shared" si="124"/>
        <v>0</v>
      </c>
    </row>
    <row r="1104" spans="1:23" ht="18" customHeight="1" x14ac:dyDescent="0.25">
      <c r="A1104" s="94">
        <f t="shared" si="125"/>
        <v>0</v>
      </c>
      <c r="B1104" s="94">
        <f>DATA!B1105</f>
        <v>0</v>
      </c>
      <c r="C1104" s="95">
        <f>DATA!C1105</f>
        <v>0</v>
      </c>
      <c r="D1104" s="95">
        <f>DATA!D1105</f>
        <v>0</v>
      </c>
      <c r="E1104" s="98"/>
      <c r="F1104" s="98"/>
      <c r="G1104" s="98"/>
      <c r="H1104" s="98"/>
      <c r="I1104" s="99"/>
      <c r="J1104" s="96" t="str">
        <f t="shared" si="119"/>
        <v/>
      </c>
      <c r="K1104" s="97" t="str">
        <f t="shared" si="122"/>
        <v/>
      </c>
      <c r="L1104" s="100"/>
      <c r="M1104" s="100"/>
      <c r="N1104" s="100"/>
      <c r="O1104" s="100"/>
      <c r="P1104" s="100"/>
      <c r="Q1104" s="100"/>
      <c r="R1104" s="6">
        <f>IFERROR(IF(A1104&gt;=1,VLOOKUP(E1104,HOME!$AG$2:$AH$13,2,0),0),0)</f>
        <v>0</v>
      </c>
      <c r="S1104" s="6">
        <f>IFERROR(IF(A1104&gt;=1,VLOOKUP(F1104,HOME!$AE$2:$AF$4,2,0),0),0)</f>
        <v>0</v>
      </c>
      <c r="T1104" s="6">
        <f t="shared" si="120"/>
        <v>0</v>
      </c>
      <c r="U1104" s="6">
        <f t="shared" si="123"/>
        <v>0</v>
      </c>
      <c r="V1104" s="6">
        <f t="shared" si="121"/>
        <v>0</v>
      </c>
      <c r="W1104" s="6">
        <f t="shared" si="124"/>
        <v>0</v>
      </c>
    </row>
    <row r="1105" spans="1:23" ht="18" customHeight="1" x14ac:dyDescent="0.25">
      <c r="A1105" s="94">
        <f t="shared" si="125"/>
        <v>0</v>
      </c>
      <c r="B1105" s="94">
        <f>DATA!B1106</f>
        <v>0</v>
      </c>
      <c r="C1105" s="95">
        <f>DATA!C1106</f>
        <v>0</v>
      </c>
      <c r="D1105" s="95">
        <f>DATA!D1106</f>
        <v>0</v>
      </c>
      <c r="E1105" s="98"/>
      <c r="F1105" s="98"/>
      <c r="G1105" s="98"/>
      <c r="H1105" s="98"/>
      <c r="I1105" s="99"/>
      <c r="J1105" s="96" t="str">
        <f t="shared" si="119"/>
        <v/>
      </c>
      <c r="K1105" s="97" t="str">
        <f t="shared" si="122"/>
        <v/>
      </c>
      <c r="L1105" s="100"/>
      <c r="M1105" s="100"/>
      <c r="N1105" s="100"/>
      <c r="O1105" s="100"/>
      <c r="P1105" s="100"/>
      <c r="Q1105" s="100"/>
      <c r="R1105" s="6">
        <f>IFERROR(IF(A1105&gt;=1,VLOOKUP(E1105,HOME!$AG$2:$AH$13,2,0),0),0)</f>
        <v>0</v>
      </c>
      <c r="S1105" s="6">
        <f>IFERROR(IF(A1105&gt;=1,VLOOKUP(F1105,HOME!$AE$2:$AF$4,2,0),0),0)</f>
        <v>0</v>
      </c>
      <c r="T1105" s="6">
        <f t="shared" si="120"/>
        <v>0</v>
      </c>
      <c r="U1105" s="6">
        <f t="shared" si="123"/>
        <v>0</v>
      </c>
      <c r="V1105" s="6">
        <f t="shared" si="121"/>
        <v>0</v>
      </c>
      <c r="W1105" s="6">
        <f t="shared" si="124"/>
        <v>0</v>
      </c>
    </row>
    <row r="1106" spans="1:23" ht="18" customHeight="1" x14ac:dyDescent="0.25">
      <c r="A1106" s="94">
        <f t="shared" si="125"/>
        <v>0</v>
      </c>
      <c r="B1106" s="94">
        <f>DATA!B1107</f>
        <v>0</v>
      </c>
      <c r="C1106" s="95">
        <f>DATA!C1107</f>
        <v>0</v>
      </c>
      <c r="D1106" s="95">
        <f>DATA!D1107</f>
        <v>0</v>
      </c>
      <c r="E1106" s="98"/>
      <c r="F1106" s="98"/>
      <c r="G1106" s="98"/>
      <c r="H1106" s="98"/>
      <c r="I1106" s="99"/>
      <c r="J1106" s="96" t="str">
        <f t="shared" si="119"/>
        <v/>
      </c>
      <c r="K1106" s="97" t="str">
        <f t="shared" si="122"/>
        <v/>
      </c>
      <c r="L1106" s="100"/>
      <c r="M1106" s="100"/>
      <c r="N1106" s="100"/>
      <c r="O1106" s="100"/>
      <c r="P1106" s="100"/>
      <c r="Q1106" s="100"/>
      <c r="R1106" s="6">
        <f>IFERROR(IF(A1106&gt;=1,VLOOKUP(E1106,HOME!$AG$2:$AH$13,2,0),0),0)</f>
        <v>0</v>
      </c>
      <c r="S1106" s="6">
        <f>IFERROR(IF(A1106&gt;=1,VLOOKUP(F1106,HOME!$AE$2:$AF$4,2,0),0),0)</f>
        <v>0</v>
      </c>
      <c r="T1106" s="6">
        <f t="shared" si="120"/>
        <v>0</v>
      </c>
      <c r="U1106" s="6">
        <f t="shared" si="123"/>
        <v>0</v>
      </c>
      <c r="V1106" s="6">
        <f t="shared" si="121"/>
        <v>0</v>
      </c>
      <c r="W1106" s="6">
        <f t="shared" si="124"/>
        <v>0</v>
      </c>
    </row>
    <row r="1107" spans="1:23" ht="18" customHeight="1" x14ac:dyDescent="0.25">
      <c r="A1107" s="94">
        <f t="shared" si="125"/>
        <v>0</v>
      </c>
      <c r="B1107" s="94">
        <f>DATA!B1108</f>
        <v>0</v>
      </c>
      <c r="C1107" s="95">
        <f>DATA!C1108</f>
        <v>0</v>
      </c>
      <c r="D1107" s="95">
        <f>DATA!D1108</f>
        <v>0</v>
      </c>
      <c r="E1107" s="98"/>
      <c r="F1107" s="98"/>
      <c r="G1107" s="98"/>
      <c r="H1107" s="98"/>
      <c r="I1107" s="99"/>
      <c r="J1107" s="96" t="str">
        <f t="shared" si="119"/>
        <v/>
      </c>
      <c r="K1107" s="97" t="str">
        <f t="shared" si="122"/>
        <v/>
      </c>
      <c r="L1107" s="100"/>
      <c r="M1107" s="100"/>
      <c r="N1107" s="100"/>
      <c r="O1107" s="100"/>
      <c r="P1107" s="100"/>
      <c r="Q1107" s="100"/>
      <c r="R1107" s="6">
        <f>IFERROR(IF(A1107&gt;=1,VLOOKUP(E1107,HOME!$AG$2:$AH$13,2,0),0),0)</f>
        <v>0</v>
      </c>
      <c r="S1107" s="6">
        <f>IFERROR(IF(A1107&gt;=1,VLOOKUP(F1107,HOME!$AE$2:$AF$4,2,0),0),0)</f>
        <v>0</v>
      </c>
      <c r="T1107" s="6">
        <f t="shared" si="120"/>
        <v>0</v>
      </c>
      <c r="U1107" s="6">
        <f t="shared" si="123"/>
        <v>0</v>
      </c>
      <c r="V1107" s="6">
        <f t="shared" si="121"/>
        <v>0</v>
      </c>
      <c r="W1107" s="6">
        <f t="shared" si="124"/>
        <v>0</v>
      </c>
    </row>
    <row r="1108" spans="1:23" ht="18" customHeight="1" x14ac:dyDescent="0.25">
      <c r="A1108" s="94">
        <f t="shared" si="125"/>
        <v>0</v>
      </c>
      <c r="B1108" s="94">
        <f>DATA!B1109</f>
        <v>0</v>
      </c>
      <c r="C1108" s="95">
        <f>DATA!C1109</f>
        <v>0</v>
      </c>
      <c r="D1108" s="95">
        <f>DATA!D1109</f>
        <v>0</v>
      </c>
      <c r="E1108" s="98"/>
      <c r="F1108" s="98"/>
      <c r="G1108" s="98"/>
      <c r="H1108" s="98"/>
      <c r="I1108" s="99"/>
      <c r="J1108" s="96" t="str">
        <f t="shared" si="119"/>
        <v/>
      </c>
      <c r="K1108" s="97" t="str">
        <f t="shared" si="122"/>
        <v/>
      </c>
      <c r="L1108" s="100"/>
      <c r="M1108" s="100"/>
      <c r="N1108" s="100"/>
      <c r="O1108" s="100"/>
      <c r="P1108" s="100"/>
      <c r="Q1108" s="100"/>
      <c r="R1108" s="6">
        <f>IFERROR(IF(A1108&gt;=1,VLOOKUP(E1108,HOME!$AG$2:$AH$13,2,0),0),0)</f>
        <v>0</v>
      </c>
      <c r="S1108" s="6">
        <f>IFERROR(IF(A1108&gt;=1,VLOOKUP(F1108,HOME!$AE$2:$AF$4,2,0),0),0)</f>
        <v>0</v>
      </c>
      <c r="T1108" s="6">
        <f t="shared" si="120"/>
        <v>0</v>
      </c>
      <c r="U1108" s="6">
        <f t="shared" si="123"/>
        <v>0</v>
      </c>
      <c r="V1108" s="6">
        <f t="shared" si="121"/>
        <v>0</v>
      </c>
      <c r="W1108" s="6">
        <f t="shared" si="124"/>
        <v>0</v>
      </c>
    </row>
    <row r="1109" spans="1:23" ht="18" customHeight="1" x14ac:dyDescent="0.25">
      <c r="A1109" s="94">
        <f t="shared" si="125"/>
        <v>0</v>
      </c>
      <c r="B1109" s="94">
        <f>DATA!B1110</f>
        <v>0</v>
      </c>
      <c r="C1109" s="95">
        <f>DATA!C1110</f>
        <v>0</v>
      </c>
      <c r="D1109" s="95">
        <f>DATA!D1110</f>
        <v>0</v>
      </c>
      <c r="E1109" s="98"/>
      <c r="F1109" s="98"/>
      <c r="G1109" s="98"/>
      <c r="H1109" s="98"/>
      <c r="I1109" s="99"/>
      <c r="J1109" s="96" t="str">
        <f t="shared" si="119"/>
        <v/>
      </c>
      <c r="K1109" s="97" t="str">
        <f t="shared" si="122"/>
        <v/>
      </c>
      <c r="L1109" s="100"/>
      <c r="M1109" s="100"/>
      <c r="N1109" s="100"/>
      <c r="O1109" s="100"/>
      <c r="P1109" s="100"/>
      <c r="Q1109" s="100"/>
      <c r="R1109" s="6">
        <f>IFERROR(IF(A1109&gt;=1,VLOOKUP(E1109,HOME!$AG$2:$AH$13,2,0),0),0)</f>
        <v>0</v>
      </c>
      <c r="S1109" s="6">
        <f>IFERROR(IF(A1109&gt;=1,VLOOKUP(F1109,HOME!$AE$2:$AF$4,2,0),0),0)</f>
        <v>0</v>
      </c>
      <c r="T1109" s="6">
        <f t="shared" si="120"/>
        <v>0</v>
      </c>
      <c r="U1109" s="6">
        <f t="shared" si="123"/>
        <v>0</v>
      </c>
      <c r="V1109" s="6">
        <f t="shared" si="121"/>
        <v>0</v>
      </c>
      <c r="W1109" s="6">
        <f t="shared" si="124"/>
        <v>0</v>
      </c>
    </row>
    <row r="1110" spans="1:23" ht="18" customHeight="1" x14ac:dyDescent="0.25">
      <c r="A1110" s="94">
        <f t="shared" si="125"/>
        <v>0</v>
      </c>
      <c r="B1110" s="94">
        <f>DATA!B1111</f>
        <v>0</v>
      </c>
      <c r="C1110" s="95">
        <f>DATA!C1111</f>
        <v>0</v>
      </c>
      <c r="D1110" s="95">
        <f>DATA!D1111</f>
        <v>0</v>
      </c>
      <c r="E1110" s="98"/>
      <c r="F1110" s="98"/>
      <c r="G1110" s="98"/>
      <c r="H1110" s="98"/>
      <c r="I1110" s="99"/>
      <c r="J1110" s="96" t="str">
        <f t="shared" si="119"/>
        <v/>
      </c>
      <c r="K1110" s="97" t="str">
        <f t="shared" si="122"/>
        <v/>
      </c>
      <c r="L1110" s="100"/>
      <c r="M1110" s="100"/>
      <c r="N1110" s="100"/>
      <c r="O1110" s="100"/>
      <c r="P1110" s="100"/>
      <c r="Q1110" s="100"/>
      <c r="R1110" s="6">
        <f>IFERROR(IF(A1110&gt;=1,VLOOKUP(E1110,HOME!$AG$2:$AH$13,2,0),0),0)</f>
        <v>0</v>
      </c>
      <c r="S1110" s="6">
        <f>IFERROR(IF(A1110&gt;=1,VLOOKUP(F1110,HOME!$AE$2:$AF$4,2,0),0),0)</f>
        <v>0</v>
      </c>
      <c r="T1110" s="6">
        <f t="shared" si="120"/>
        <v>0</v>
      </c>
      <c r="U1110" s="6">
        <f t="shared" si="123"/>
        <v>0</v>
      </c>
      <c r="V1110" s="6">
        <f t="shared" si="121"/>
        <v>0</v>
      </c>
      <c r="W1110" s="6">
        <f t="shared" si="124"/>
        <v>0</v>
      </c>
    </row>
    <row r="1111" spans="1:23" ht="18" customHeight="1" x14ac:dyDescent="0.25">
      <c r="A1111" s="94">
        <f t="shared" si="125"/>
        <v>0</v>
      </c>
      <c r="B1111" s="94">
        <f>DATA!B1112</f>
        <v>0</v>
      </c>
      <c r="C1111" s="95">
        <f>DATA!C1112</f>
        <v>0</v>
      </c>
      <c r="D1111" s="95">
        <f>DATA!D1112</f>
        <v>0</v>
      </c>
      <c r="E1111" s="98"/>
      <c r="F1111" s="98"/>
      <c r="G1111" s="98"/>
      <c r="H1111" s="98"/>
      <c r="I1111" s="99"/>
      <c r="J1111" s="96" t="str">
        <f t="shared" si="119"/>
        <v/>
      </c>
      <c r="K1111" s="97" t="str">
        <f t="shared" si="122"/>
        <v/>
      </c>
      <c r="L1111" s="100"/>
      <c r="M1111" s="100"/>
      <c r="N1111" s="100"/>
      <c r="O1111" s="100"/>
      <c r="P1111" s="100"/>
      <c r="Q1111" s="100"/>
      <c r="R1111" s="6">
        <f>IFERROR(IF(A1111&gt;=1,VLOOKUP(E1111,HOME!$AG$2:$AH$13,2,0),0),0)</f>
        <v>0</v>
      </c>
      <c r="S1111" s="6">
        <f>IFERROR(IF(A1111&gt;=1,VLOOKUP(F1111,HOME!$AE$2:$AF$4,2,0),0),0)</f>
        <v>0</v>
      </c>
      <c r="T1111" s="6">
        <f t="shared" si="120"/>
        <v>0</v>
      </c>
      <c r="U1111" s="6">
        <f t="shared" si="123"/>
        <v>0</v>
      </c>
      <c r="V1111" s="6">
        <f t="shared" si="121"/>
        <v>0</v>
      </c>
      <c r="W1111" s="6">
        <f t="shared" si="124"/>
        <v>0</v>
      </c>
    </row>
    <row r="1112" spans="1:23" ht="18" customHeight="1" x14ac:dyDescent="0.25">
      <c r="A1112" s="94">
        <f t="shared" si="125"/>
        <v>0</v>
      </c>
      <c r="B1112" s="94">
        <f>DATA!B1113</f>
        <v>0</v>
      </c>
      <c r="C1112" s="95">
        <f>DATA!C1113</f>
        <v>0</v>
      </c>
      <c r="D1112" s="95">
        <f>DATA!D1113</f>
        <v>0</v>
      </c>
      <c r="E1112" s="98"/>
      <c r="F1112" s="98"/>
      <c r="G1112" s="98"/>
      <c r="H1112" s="98"/>
      <c r="I1112" s="99"/>
      <c r="J1112" s="96" t="str">
        <f t="shared" si="119"/>
        <v/>
      </c>
      <c r="K1112" s="97" t="str">
        <f t="shared" si="122"/>
        <v/>
      </c>
      <c r="L1112" s="100"/>
      <c r="M1112" s="100"/>
      <c r="N1112" s="100"/>
      <c r="O1112" s="100"/>
      <c r="P1112" s="100"/>
      <c r="Q1112" s="100"/>
      <c r="R1112" s="6">
        <f>IFERROR(IF(A1112&gt;=1,VLOOKUP(E1112,HOME!$AG$2:$AH$13,2,0),0),0)</f>
        <v>0</v>
      </c>
      <c r="S1112" s="6">
        <f>IFERROR(IF(A1112&gt;=1,VLOOKUP(F1112,HOME!$AE$2:$AF$4,2,0),0),0)</f>
        <v>0</v>
      </c>
      <c r="T1112" s="6">
        <f t="shared" si="120"/>
        <v>0</v>
      </c>
      <c r="U1112" s="6">
        <f t="shared" si="123"/>
        <v>0</v>
      </c>
      <c r="V1112" s="6">
        <f t="shared" si="121"/>
        <v>0</v>
      </c>
      <c r="W1112" s="6">
        <f t="shared" si="124"/>
        <v>0</v>
      </c>
    </row>
    <row r="1113" spans="1:23" ht="18" customHeight="1" x14ac:dyDescent="0.25">
      <c r="A1113" s="94">
        <f t="shared" si="125"/>
        <v>0</v>
      </c>
      <c r="B1113" s="94">
        <f>DATA!B1114</f>
        <v>0</v>
      </c>
      <c r="C1113" s="95">
        <f>DATA!C1114</f>
        <v>0</v>
      </c>
      <c r="D1113" s="95">
        <f>DATA!D1114</f>
        <v>0</v>
      </c>
      <c r="E1113" s="98"/>
      <c r="F1113" s="98"/>
      <c r="G1113" s="98"/>
      <c r="H1113" s="98"/>
      <c r="I1113" s="99"/>
      <c r="J1113" s="96" t="str">
        <f t="shared" si="119"/>
        <v/>
      </c>
      <c r="K1113" s="97" t="str">
        <f t="shared" si="122"/>
        <v/>
      </c>
      <c r="L1113" s="100"/>
      <c r="M1113" s="100"/>
      <c r="N1113" s="100"/>
      <c r="O1113" s="100"/>
      <c r="P1113" s="100"/>
      <c r="Q1113" s="100"/>
      <c r="R1113" s="6">
        <f>IFERROR(IF(A1113&gt;=1,VLOOKUP(E1113,HOME!$AG$2:$AH$13,2,0),0),0)</f>
        <v>0</v>
      </c>
      <c r="S1113" s="6">
        <f>IFERROR(IF(A1113&gt;=1,VLOOKUP(F1113,HOME!$AE$2:$AF$4,2,0),0),0)</f>
        <v>0</v>
      </c>
      <c r="T1113" s="6">
        <f t="shared" si="120"/>
        <v>0</v>
      </c>
      <c r="U1113" s="6">
        <f t="shared" si="123"/>
        <v>0</v>
      </c>
      <c r="V1113" s="6">
        <f t="shared" si="121"/>
        <v>0</v>
      </c>
      <c r="W1113" s="6">
        <f t="shared" si="124"/>
        <v>0</v>
      </c>
    </row>
    <row r="1114" spans="1:23" ht="18" customHeight="1" x14ac:dyDescent="0.25">
      <c r="A1114" s="94">
        <f t="shared" si="125"/>
        <v>0</v>
      </c>
      <c r="B1114" s="94">
        <f>DATA!B1115</f>
        <v>0</v>
      </c>
      <c r="C1114" s="95">
        <f>DATA!C1115</f>
        <v>0</v>
      </c>
      <c r="D1114" s="95">
        <f>DATA!D1115</f>
        <v>0</v>
      </c>
      <c r="E1114" s="98"/>
      <c r="F1114" s="98"/>
      <c r="G1114" s="98"/>
      <c r="H1114" s="98"/>
      <c r="I1114" s="99"/>
      <c r="J1114" s="96" t="str">
        <f t="shared" si="119"/>
        <v/>
      </c>
      <c r="K1114" s="97" t="str">
        <f t="shared" si="122"/>
        <v/>
      </c>
      <c r="L1114" s="100"/>
      <c r="M1114" s="100"/>
      <c r="N1114" s="100"/>
      <c r="O1114" s="100"/>
      <c r="P1114" s="100"/>
      <c r="Q1114" s="100"/>
      <c r="R1114" s="6">
        <f>IFERROR(IF(A1114&gt;=1,VLOOKUP(E1114,HOME!$AG$2:$AH$13,2,0),0),0)</f>
        <v>0</v>
      </c>
      <c r="S1114" s="6">
        <f>IFERROR(IF(A1114&gt;=1,VLOOKUP(F1114,HOME!$AE$2:$AF$4,2,0),0),0)</f>
        <v>0</v>
      </c>
      <c r="T1114" s="6">
        <f t="shared" si="120"/>
        <v>0</v>
      </c>
      <c r="U1114" s="6">
        <f t="shared" si="123"/>
        <v>0</v>
      </c>
      <c r="V1114" s="6">
        <f t="shared" si="121"/>
        <v>0</v>
      </c>
      <c r="W1114" s="6">
        <f t="shared" si="124"/>
        <v>0</v>
      </c>
    </row>
    <row r="1115" spans="1:23" ht="18" customHeight="1" x14ac:dyDescent="0.25">
      <c r="A1115" s="94">
        <f t="shared" si="125"/>
        <v>0</v>
      </c>
      <c r="B1115" s="94">
        <f>DATA!B1116</f>
        <v>0</v>
      </c>
      <c r="C1115" s="95">
        <f>DATA!C1116</f>
        <v>0</v>
      </c>
      <c r="D1115" s="95">
        <f>DATA!D1116</f>
        <v>0</v>
      </c>
      <c r="E1115" s="98"/>
      <c r="F1115" s="98"/>
      <c r="G1115" s="98"/>
      <c r="H1115" s="98"/>
      <c r="I1115" s="99"/>
      <c r="J1115" s="96" t="str">
        <f t="shared" si="119"/>
        <v/>
      </c>
      <c r="K1115" s="97" t="str">
        <f t="shared" si="122"/>
        <v/>
      </c>
      <c r="L1115" s="100"/>
      <c r="M1115" s="100"/>
      <c r="N1115" s="100"/>
      <c r="O1115" s="100"/>
      <c r="P1115" s="100"/>
      <c r="Q1115" s="100"/>
      <c r="R1115" s="6">
        <f>IFERROR(IF(A1115&gt;=1,VLOOKUP(E1115,HOME!$AG$2:$AH$13,2,0),0),0)</f>
        <v>0</v>
      </c>
      <c r="S1115" s="6">
        <f>IFERROR(IF(A1115&gt;=1,VLOOKUP(F1115,HOME!$AE$2:$AF$4,2,0),0),0)</f>
        <v>0</v>
      </c>
      <c r="T1115" s="6">
        <f t="shared" si="120"/>
        <v>0</v>
      </c>
      <c r="U1115" s="6">
        <f t="shared" si="123"/>
        <v>0</v>
      </c>
      <c r="V1115" s="6">
        <f t="shared" si="121"/>
        <v>0</v>
      </c>
      <c r="W1115" s="6">
        <f t="shared" si="124"/>
        <v>0</v>
      </c>
    </row>
    <row r="1116" spans="1:23" ht="18" customHeight="1" x14ac:dyDescent="0.25">
      <c r="A1116" s="94">
        <f t="shared" si="125"/>
        <v>0</v>
      </c>
      <c r="B1116" s="94">
        <f>DATA!B1117</f>
        <v>0</v>
      </c>
      <c r="C1116" s="95">
        <f>DATA!C1117</f>
        <v>0</v>
      </c>
      <c r="D1116" s="95">
        <f>DATA!D1117</f>
        <v>0</v>
      </c>
      <c r="E1116" s="98"/>
      <c r="F1116" s="98"/>
      <c r="G1116" s="98"/>
      <c r="H1116" s="98"/>
      <c r="I1116" s="99"/>
      <c r="J1116" s="96" t="str">
        <f t="shared" si="119"/>
        <v/>
      </c>
      <c r="K1116" s="97" t="str">
        <f t="shared" si="122"/>
        <v/>
      </c>
      <c r="L1116" s="100"/>
      <c r="M1116" s="100"/>
      <c r="N1116" s="100"/>
      <c r="O1116" s="100"/>
      <c r="P1116" s="100"/>
      <c r="Q1116" s="100"/>
      <c r="R1116" s="6">
        <f>IFERROR(IF(A1116&gt;=1,VLOOKUP(E1116,HOME!$AG$2:$AH$13,2,0),0),0)</f>
        <v>0</v>
      </c>
      <c r="S1116" s="6">
        <f>IFERROR(IF(A1116&gt;=1,VLOOKUP(F1116,HOME!$AE$2:$AF$4,2,0),0),0)</f>
        <v>0</v>
      </c>
      <c r="T1116" s="6">
        <f t="shared" si="120"/>
        <v>0</v>
      </c>
      <c r="U1116" s="6">
        <f t="shared" si="123"/>
        <v>0</v>
      </c>
      <c r="V1116" s="6">
        <f t="shared" si="121"/>
        <v>0</v>
      </c>
      <c r="W1116" s="6">
        <f t="shared" si="124"/>
        <v>0</v>
      </c>
    </row>
    <row r="1117" spans="1:23" ht="18" customHeight="1" x14ac:dyDescent="0.25">
      <c r="A1117" s="94">
        <f t="shared" si="125"/>
        <v>0</v>
      </c>
      <c r="B1117" s="94">
        <f>DATA!B1118</f>
        <v>0</v>
      </c>
      <c r="C1117" s="95">
        <f>DATA!C1118</f>
        <v>0</v>
      </c>
      <c r="D1117" s="95">
        <f>DATA!D1118</f>
        <v>0</v>
      </c>
      <c r="E1117" s="98"/>
      <c r="F1117" s="98"/>
      <c r="G1117" s="98"/>
      <c r="H1117" s="98"/>
      <c r="I1117" s="99"/>
      <c r="J1117" s="96" t="str">
        <f t="shared" si="119"/>
        <v/>
      </c>
      <c r="K1117" s="97" t="str">
        <f t="shared" si="122"/>
        <v/>
      </c>
      <c r="L1117" s="100"/>
      <c r="M1117" s="100"/>
      <c r="N1117" s="100"/>
      <c r="O1117" s="100"/>
      <c r="P1117" s="100"/>
      <c r="Q1117" s="100"/>
      <c r="R1117" s="6">
        <f>IFERROR(IF(A1117&gt;=1,VLOOKUP(E1117,HOME!$AG$2:$AH$13,2,0),0),0)</f>
        <v>0</v>
      </c>
      <c r="S1117" s="6">
        <f>IFERROR(IF(A1117&gt;=1,VLOOKUP(F1117,HOME!$AE$2:$AF$4,2,0),0),0)</f>
        <v>0</v>
      </c>
      <c r="T1117" s="6">
        <f t="shared" si="120"/>
        <v>0</v>
      </c>
      <c r="U1117" s="6">
        <f t="shared" si="123"/>
        <v>0</v>
      </c>
      <c r="V1117" s="6">
        <f t="shared" si="121"/>
        <v>0</v>
      </c>
      <c r="W1117" s="6">
        <f t="shared" si="124"/>
        <v>0</v>
      </c>
    </row>
    <row r="1118" spans="1:23" ht="18" customHeight="1" x14ac:dyDescent="0.25">
      <c r="A1118" s="94">
        <f t="shared" si="125"/>
        <v>0</v>
      </c>
      <c r="B1118" s="94">
        <f>DATA!B1119</f>
        <v>0</v>
      </c>
      <c r="C1118" s="95">
        <f>DATA!C1119</f>
        <v>0</v>
      </c>
      <c r="D1118" s="95">
        <f>DATA!D1119</f>
        <v>0</v>
      </c>
      <c r="E1118" s="98"/>
      <c r="F1118" s="98"/>
      <c r="G1118" s="98"/>
      <c r="H1118" s="98"/>
      <c r="I1118" s="99"/>
      <c r="J1118" s="96" t="str">
        <f t="shared" si="119"/>
        <v/>
      </c>
      <c r="K1118" s="97" t="str">
        <f t="shared" si="122"/>
        <v/>
      </c>
      <c r="L1118" s="100"/>
      <c r="M1118" s="100"/>
      <c r="N1118" s="100"/>
      <c r="O1118" s="100"/>
      <c r="P1118" s="100"/>
      <c r="Q1118" s="100"/>
      <c r="R1118" s="6">
        <f>IFERROR(IF(A1118&gt;=1,VLOOKUP(E1118,HOME!$AG$2:$AH$13,2,0),0),0)</f>
        <v>0</v>
      </c>
      <c r="S1118" s="6">
        <f>IFERROR(IF(A1118&gt;=1,VLOOKUP(F1118,HOME!$AE$2:$AF$4,2,0),0),0)</f>
        <v>0</v>
      </c>
      <c r="T1118" s="6">
        <f t="shared" si="120"/>
        <v>0</v>
      </c>
      <c r="U1118" s="6">
        <f t="shared" si="123"/>
        <v>0</v>
      </c>
      <c r="V1118" s="6">
        <f t="shared" si="121"/>
        <v>0</v>
      </c>
      <c r="W1118" s="6">
        <f t="shared" si="124"/>
        <v>0</v>
      </c>
    </row>
    <row r="1119" spans="1:23" ht="18" customHeight="1" x14ac:dyDescent="0.25">
      <c r="A1119" s="94">
        <f t="shared" si="125"/>
        <v>0</v>
      </c>
      <c r="B1119" s="94">
        <f>DATA!B1120</f>
        <v>0</v>
      </c>
      <c r="C1119" s="95">
        <f>DATA!C1120</f>
        <v>0</v>
      </c>
      <c r="D1119" s="95">
        <f>DATA!D1120</f>
        <v>0</v>
      </c>
      <c r="E1119" s="98"/>
      <c r="F1119" s="98"/>
      <c r="G1119" s="98"/>
      <c r="H1119" s="98"/>
      <c r="I1119" s="99"/>
      <c r="J1119" s="96" t="str">
        <f t="shared" si="119"/>
        <v/>
      </c>
      <c r="K1119" s="97" t="str">
        <f t="shared" si="122"/>
        <v/>
      </c>
      <c r="L1119" s="100"/>
      <c r="M1119" s="100"/>
      <c r="N1119" s="100"/>
      <c r="O1119" s="100"/>
      <c r="P1119" s="100"/>
      <c r="Q1119" s="100"/>
      <c r="R1119" s="6">
        <f>IFERROR(IF(A1119&gt;=1,VLOOKUP(E1119,HOME!$AG$2:$AH$13,2,0),0),0)</f>
        <v>0</v>
      </c>
      <c r="S1119" s="6">
        <f>IFERROR(IF(A1119&gt;=1,VLOOKUP(F1119,HOME!$AE$2:$AF$4,2,0),0),0)</f>
        <v>0</v>
      </c>
      <c r="T1119" s="6">
        <f t="shared" si="120"/>
        <v>0</v>
      </c>
      <c r="U1119" s="6">
        <f t="shared" si="123"/>
        <v>0</v>
      </c>
      <c r="V1119" s="6">
        <f t="shared" si="121"/>
        <v>0</v>
      </c>
      <c r="W1119" s="6">
        <f t="shared" si="124"/>
        <v>0</v>
      </c>
    </row>
    <row r="1120" spans="1:23" ht="18" customHeight="1" x14ac:dyDescent="0.25">
      <c r="A1120" s="94">
        <f t="shared" si="125"/>
        <v>0</v>
      </c>
      <c r="B1120" s="94">
        <f>DATA!B1121</f>
        <v>0</v>
      </c>
      <c r="C1120" s="95">
        <f>DATA!C1121</f>
        <v>0</v>
      </c>
      <c r="D1120" s="95">
        <f>DATA!D1121</f>
        <v>0</v>
      </c>
      <c r="E1120" s="98"/>
      <c r="F1120" s="98"/>
      <c r="G1120" s="98"/>
      <c r="H1120" s="98"/>
      <c r="I1120" s="99"/>
      <c r="J1120" s="96" t="str">
        <f t="shared" si="119"/>
        <v/>
      </c>
      <c r="K1120" s="97" t="str">
        <f t="shared" si="122"/>
        <v/>
      </c>
      <c r="L1120" s="100"/>
      <c r="M1120" s="100"/>
      <c r="N1120" s="100"/>
      <c r="O1120" s="100"/>
      <c r="P1120" s="100"/>
      <c r="Q1120" s="100"/>
      <c r="R1120" s="6">
        <f>IFERROR(IF(A1120&gt;=1,VLOOKUP(E1120,HOME!$AG$2:$AH$13,2,0),0),0)</f>
        <v>0</v>
      </c>
      <c r="S1120" s="6">
        <f>IFERROR(IF(A1120&gt;=1,VLOOKUP(F1120,HOME!$AE$2:$AF$4,2,0),0),0)</f>
        <v>0</v>
      </c>
      <c r="T1120" s="6">
        <f t="shared" si="120"/>
        <v>0</v>
      </c>
      <c r="U1120" s="6">
        <f t="shared" si="123"/>
        <v>0</v>
      </c>
      <c r="V1120" s="6">
        <f t="shared" si="121"/>
        <v>0</v>
      </c>
      <c r="W1120" s="6">
        <f t="shared" si="124"/>
        <v>0</v>
      </c>
    </row>
    <row r="1121" spans="1:23" ht="18" customHeight="1" x14ac:dyDescent="0.25">
      <c r="A1121" s="94">
        <f t="shared" si="125"/>
        <v>0</v>
      </c>
      <c r="B1121" s="94">
        <f>DATA!B1122</f>
        <v>0</v>
      </c>
      <c r="C1121" s="95">
        <f>DATA!C1122</f>
        <v>0</v>
      </c>
      <c r="D1121" s="95">
        <f>DATA!D1122</f>
        <v>0</v>
      </c>
      <c r="E1121" s="98"/>
      <c r="F1121" s="98"/>
      <c r="G1121" s="98"/>
      <c r="H1121" s="98"/>
      <c r="I1121" s="99"/>
      <c r="J1121" s="96" t="str">
        <f t="shared" si="119"/>
        <v/>
      </c>
      <c r="K1121" s="97" t="str">
        <f t="shared" si="122"/>
        <v/>
      </c>
      <c r="L1121" s="100"/>
      <c r="M1121" s="100"/>
      <c r="N1121" s="100"/>
      <c r="O1121" s="100"/>
      <c r="P1121" s="100"/>
      <c r="Q1121" s="100"/>
      <c r="R1121" s="6">
        <f>IFERROR(IF(A1121&gt;=1,VLOOKUP(E1121,HOME!$AG$2:$AH$13,2,0),0),0)</f>
        <v>0</v>
      </c>
      <c r="S1121" s="6">
        <f>IFERROR(IF(A1121&gt;=1,VLOOKUP(F1121,HOME!$AE$2:$AF$4,2,0),0),0)</f>
        <v>0</v>
      </c>
      <c r="T1121" s="6">
        <f t="shared" si="120"/>
        <v>0</v>
      </c>
      <c r="U1121" s="6">
        <f t="shared" si="123"/>
        <v>0</v>
      </c>
      <c r="V1121" s="6">
        <f t="shared" si="121"/>
        <v>0</v>
      </c>
      <c r="W1121" s="6">
        <f t="shared" si="124"/>
        <v>0</v>
      </c>
    </row>
    <row r="1122" spans="1:23" ht="18" customHeight="1" x14ac:dyDescent="0.25">
      <c r="A1122" s="94">
        <f t="shared" si="125"/>
        <v>0</v>
      </c>
      <c r="B1122" s="94">
        <f>DATA!B1123</f>
        <v>0</v>
      </c>
      <c r="C1122" s="95">
        <f>DATA!C1123</f>
        <v>0</v>
      </c>
      <c r="D1122" s="95">
        <f>DATA!D1123</f>
        <v>0</v>
      </c>
      <c r="E1122" s="98"/>
      <c r="F1122" s="98"/>
      <c r="G1122" s="98"/>
      <c r="H1122" s="98"/>
      <c r="I1122" s="99"/>
      <c r="J1122" s="96" t="str">
        <f t="shared" si="119"/>
        <v/>
      </c>
      <c r="K1122" s="97" t="str">
        <f t="shared" si="122"/>
        <v/>
      </c>
      <c r="L1122" s="100"/>
      <c r="M1122" s="100"/>
      <c r="N1122" s="100"/>
      <c r="O1122" s="100"/>
      <c r="P1122" s="100"/>
      <c r="Q1122" s="100"/>
      <c r="R1122" s="6">
        <f>IFERROR(IF(A1122&gt;=1,VLOOKUP(E1122,HOME!$AG$2:$AH$13,2,0),0),0)</f>
        <v>0</v>
      </c>
      <c r="S1122" s="6">
        <f>IFERROR(IF(A1122&gt;=1,VLOOKUP(F1122,HOME!$AE$2:$AF$4,2,0),0),0)</f>
        <v>0</v>
      </c>
      <c r="T1122" s="6">
        <f t="shared" si="120"/>
        <v>0</v>
      </c>
      <c r="U1122" s="6">
        <f t="shared" si="123"/>
        <v>0</v>
      </c>
      <c r="V1122" s="6">
        <f t="shared" si="121"/>
        <v>0</v>
      </c>
      <c r="W1122" s="6">
        <f t="shared" si="124"/>
        <v>0</v>
      </c>
    </row>
    <row r="1123" spans="1:23" ht="18" customHeight="1" x14ac:dyDescent="0.25">
      <c r="A1123" s="94">
        <f t="shared" si="125"/>
        <v>0</v>
      </c>
      <c r="B1123" s="94">
        <f>DATA!B1124</f>
        <v>0</v>
      </c>
      <c r="C1123" s="95">
        <f>DATA!C1124</f>
        <v>0</v>
      </c>
      <c r="D1123" s="95">
        <f>DATA!D1124</f>
        <v>0</v>
      </c>
      <c r="E1123" s="98"/>
      <c r="F1123" s="98"/>
      <c r="G1123" s="98"/>
      <c r="H1123" s="98"/>
      <c r="I1123" s="99"/>
      <c r="J1123" s="96" t="str">
        <f t="shared" si="119"/>
        <v/>
      </c>
      <c r="K1123" s="97" t="str">
        <f t="shared" si="122"/>
        <v/>
      </c>
      <c r="L1123" s="100"/>
      <c r="M1123" s="100"/>
      <c r="N1123" s="100"/>
      <c r="O1123" s="100"/>
      <c r="P1123" s="100"/>
      <c r="Q1123" s="100"/>
      <c r="R1123" s="6">
        <f>IFERROR(IF(A1123&gt;=1,VLOOKUP(E1123,HOME!$AG$2:$AH$13,2,0),0),0)</f>
        <v>0</v>
      </c>
      <c r="S1123" s="6">
        <f>IFERROR(IF(A1123&gt;=1,VLOOKUP(F1123,HOME!$AE$2:$AF$4,2,0),0),0)</f>
        <v>0</v>
      </c>
      <c r="T1123" s="6">
        <f t="shared" si="120"/>
        <v>0</v>
      </c>
      <c r="U1123" s="6">
        <f t="shared" si="123"/>
        <v>0</v>
      </c>
      <c r="V1123" s="6">
        <f t="shared" si="121"/>
        <v>0</v>
      </c>
      <c r="W1123" s="6">
        <f t="shared" si="124"/>
        <v>0</v>
      </c>
    </row>
    <row r="1124" spans="1:23" ht="18" customHeight="1" x14ac:dyDescent="0.25">
      <c r="A1124" s="94">
        <f t="shared" si="125"/>
        <v>0</v>
      </c>
      <c r="B1124" s="94">
        <f>DATA!B1125</f>
        <v>0</v>
      </c>
      <c r="C1124" s="95">
        <f>DATA!C1125</f>
        <v>0</v>
      </c>
      <c r="D1124" s="95">
        <f>DATA!D1125</f>
        <v>0</v>
      </c>
      <c r="E1124" s="98"/>
      <c r="F1124" s="98"/>
      <c r="G1124" s="98"/>
      <c r="H1124" s="98"/>
      <c r="I1124" s="99"/>
      <c r="J1124" s="96" t="str">
        <f t="shared" si="119"/>
        <v/>
      </c>
      <c r="K1124" s="97" t="str">
        <f t="shared" si="122"/>
        <v/>
      </c>
      <c r="L1124" s="100"/>
      <c r="M1124" s="100"/>
      <c r="N1124" s="100"/>
      <c r="O1124" s="100"/>
      <c r="P1124" s="100"/>
      <c r="Q1124" s="100"/>
      <c r="R1124" s="6">
        <f>IFERROR(IF(A1124&gt;=1,VLOOKUP(E1124,HOME!$AG$2:$AH$13,2,0),0),0)</f>
        <v>0</v>
      </c>
      <c r="S1124" s="6">
        <f>IFERROR(IF(A1124&gt;=1,VLOOKUP(F1124,HOME!$AE$2:$AF$4,2,0),0),0)</f>
        <v>0</v>
      </c>
      <c r="T1124" s="6">
        <f t="shared" si="120"/>
        <v>0</v>
      </c>
      <c r="U1124" s="6">
        <f t="shared" si="123"/>
        <v>0</v>
      </c>
      <c r="V1124" s="6">
        <f t="shared" si="121"/>
        <v>0</v>
      </c>
      <c r="W1124" s="6">
        <f t="shared" si="124"/>
        <v>0</v>
      </c>
    </row>
    <row r="1125" spans="1:23" ht="18" customHeight="1" x14ac:dyDescent="0.25">
      <c r="A1125" s="94">
        <f t="shared" si="125"/>
        <v>0</v>
      </c>
      <c r="B1125" s="94">
        <f>DATA!B1126</f>
        <v>0</v>
      </c>
      <c r="C1125" s="95">
        <f>DATA!C1126</f>
        <v>0</v>
      </c>
      <c r="D1125" s="95">
        <f>DATA!D1126</f>
        <v>0</v>
      </c>
      <c r="E1125" s="98"/>
      <c r="F1125" s="98"/>
      <c r="G1125" s="98"/>
      <c r="H1125" s="98"/>
      <c r="I1125" s="99"/>
      <c r="J1125" s="96" t="str">
        <f t="shared" si="119"/>
        <v/>
      </c>
      <c r="K1125" s="97" t="str">
        <f t="shared" si="122"/>
        <v/>
      </c>
      <c r="L1125" s="100"/>
      <c r="M1125" s="100"/>
      <c r="N1125" s="100"/>
      <c r="O1125" s="100"/>
      <c r="P1125" s="100"/>
      <c r="Q1125" s="100"/>
      <c r="R1125" s="6">
        <f>IFERROR(IF(A1125&gt;=1,VLOOKUP(E1125,HOME!$AG$2:$AH$13,2,0),0),0)</f>
        <v>0</v>
      </c>
      <c r="S1125" s="6">
        <f>IFERROR(IF(A1125&gt;=1,VLOOKUP(F1125,HOME!$AE$2:$AF$4,2,0),0),0)</f>
        <v>0</v>
      </c>
      <c r="T1125" s="6">
        <f t="shared" si="120"/>
        <v>0</v>
      </c>
      <c r="U1125" s="6">
        <f t="shared" si="123"/>
        <v>0</v>
      </c>
      <c r="V1125" s="6">
        <f t="shared" si="121"/>
        <v>0</v>
      </c>
      <c r="W1125" s="6">
        <f t="shared" si="124"/>
        <v>0</v>
      </c>
    </row>
    <row r="1126" spans="1:23" ht="18" customHeight="1" x14ac:dyDescent="0.25">
      <c r="A1126" s="94">
        <f t="shared" si="125"/>
        <v>0</v>
      </c>
      <c r="B1126" s="94">
        <f>DATA!B1127</f>
        <v>0</v>
      </c>
      <c r="C1126" s="95">
        <f>DATA!C1127</f>
        <v>0</v>
      </c>
      <c r="D1126" s="95">
        <f>DATA!D1127</f>
        <v>0</v>
      </c>
      <c r="E1126" s="98"/>
      <c r="F1126" s="98"/>
      <c r="G1126" s="98"/>
      <c r="H1126" s="98"/>
      <c r="I1126" s="99"/>
      <c r="J1126" s="96" t="str">
        <f t="shared" si="119"/>
        <v/>
      </c>
      <c r="K1126" s="97" t="str">
        <f t="shared" si="122"/>
        <v/>
      </c>
      <c r="L1126" s="100"/>
      <c r="M1126" s="100"/>
      <c r="N1126" s="100"/>
      <c r="O1126" s="100"/>
      <c r="P1126" s="100"/>
      <c r="Q1126" s="100"/>
      <c r="R1126" s="6">
        <f>IFERROR(IF(A1126&gt;=1,VLOOKUP(E1126,HOME!$AG$2:$AH$13,2,0),0),0)</f>
        <v>0</v>
      </c>
      <c r="S1126" s="6">
        <f>IFERROR(IF(A1126&gt;=1,VLOOKUP(F1126,HOME!$AE$2:$AF$4,2,0),0),0)</f>
        <v>0</v>
      </c>
      <c r="T1126" s="6">
        <f t="shared" si="120"/>
        <v>0</v>
      </c>
      <c r="U1126" s="6">
        <f t="shared" si="123"/>
        <v>0</v>
      </c>
      <c r="V1126" s="6">
        <f t="shared" si="121"/>
        <v>0</v>
      </c>
      <c r="W1126" s="6">
        <f t="shared" si="124"/>
        <v>0</v>
      </c>
    </row>
    <row r="1127" spans="1:23" ht="18" customHeight="1" x14ac:dyDescent="0.25">
      <c r="A1127" s="94">
        <f t="shared" si="125"/>
        <v>0</v>
      </c>
      <c r="B1127" s="94">
        <f>DATA!B1128</f>
        <v>0</v>
      </c>
      <c r="C1127" s="95">
        <f>DATA!C1128</f>
        <v>0</v>
      </c>
      <c r="D1127" s="95">
        <f>DATA!D1128</f>
        <v>0</v>
      </c>
      <c r="E1127" s="98"/>
      <c r="F1127" s="98"/>
      <c r="G1127" s="98"/>
      <c r="H1127" s="98"/>
      <c r="I1127" s="99"/>
      <c r="J1127" s="96" t="str">
        <f t="shared" si="119"/>
        <v/>
      </c>
      <c r="K1127" s="97" t="str">
        <f t="shared" si="122"/>
        <v/>
      </c>
      <c r="L1127" s="100"/>
      <c r="M1127" s="100"/>
      <c r="N1127" s="100"/>
      <c r="O1127" s="100"/>
      <c r="P1127" s="100"/>
      <c r="Q1127" s="100"/>
      <c r="R1127" s="6">
        <f>IFERROR(IF(A1127&gt;=1,VLOOKUP(E1127,HOME!$AG$2:$AH$13,2,0),0),0)</f>
        <v>0</v>
      </c>
      <c r="S1127" s="6">
        <f>IFERROR(IF(A1127&gt;=1,VLOOKUP(F1127,HOME!$AE$2:$AF$4,2,0),0),0)</f>
        <v>0</v>
      </c>
      <c r="T1127" s="6">
        <f t="shared" si="120"/>
        <v>0</v>
      </c>
      <c r="U1127" s="6">
        <f t="shared" si="123"/>
        <v>0</v>
      </c>
      <c r="V1127" s="6">
        <f t="shared" si="121"/>
        <v>0</v>
      </c>
      <c r="W1127" s="6">
        <f t="shared" si="124"/>
        <v>0</v>
      </c>
    </row>
    <row r="1128" spans="1:23" ht="18" customHeight="1" x14ac:dyDescent="0.25">
      <c r="A1128" s="94">
        <f t="shared" si="125"/>
        <v>0</v>
      </c>
      <c r="B1128" s="94">
        <f>DATA!B1129</f>
        <v>0</v>
      </c>
      <c r="C1128" s="95">
        <f>DATA!C1129</f>
        <v>0</v>
      </c>
      <c r="D1128" s="95">
        <f>DATA!D1129</f>
        <v>0</v>
      </c>
      <c r="E1128" s="98"/>
      <c r="F1128" s="98"/>
      <c r="G1128" s="98"/>
      <c r="H1128" s="98"/>
      <c r="I1128" s="99"/>
      <c r="J1128" s="96" t="str">
        <f t="shared" si="119"/>
        <v/>
      </c>
      <c r="K1128" s="97" t="str">
        <f t="shared" si="122"/>
        <v/>
      </c>
      <c r="L1128" s="100"/>
      <c r="M1128" s="100"/>
      <c r="N1128" s="100"/>
      <c r="O1128" s="100"/>
      <c r="P1128" s="100"/>
      <c r="Q1128" s="100"/>
      <c r="R1128" s="6">
        <f>IFERROR(IF(A1128&gt;=1,VLOOKUP(E1128,HOME!$AG$2:$AH$13,2,0),0),0)</f>
        <v>0</v>
      </c>
      <c r="S1128" s="6">
        <f>IFERROR(IF(A1128&gt;=1,VLOOKUP(F1128,HOME!$AE$2:$AF$4,2,0),0),0)</f>
        <v>0</v>
      </c>
      <c r="T1128" s="6">
        <f t="shared" si="120"/>
        <v>0</v>
      </c>
      <c r="U1128" s="6">
        <f t="shared" si="123"/>
        <v>0</v>
      </c>
      <c r="V1128" s="6">
        <f t="shared" si="121"/>
        <v>0</v>
      </c>
      <c r="W1128" s="6">
        <f t="shared" si="124"/>
        <v>0</v>
      </c>
    </row>
    <row r="1129" spans="1:23" ht="18" customHeight="1" x14ac:dyDescent="0.25">
      <c r="A1129" s="94">
        <f t="shared" si="125"/>
        <v>0</v>
      </c>
      <c r="B1129" s="94">
        <f>DATA!B1130</f>
        <v>0</v>
      </c>
      <c r="C1129" s="95">
        <f>DATA!C1130</f>
        <v>0</v>
      </c>
      <c r="D1129" s="95">
        <f>DATA!D1130</f>
        <v>0</v>
      </c>
      <c r="E1129" s="98"/>
      <c r="F1129" s="98"/>
      <c r="G1129" s="98"/>
      <c r="H1129" s="98"/>
      <c r="I1129" s="99"/>
      <c r="J1129" s="96" t="str">
        <f t="shared" si="119"/>
        <v/>
      </c>
      <c r="K1129" s="97" t="str">
        <f t="shared" si="122"/>
        <v/>
      </c>
      <c r="L1129" s="100"/>
      <c r="M1129" s="100"/>
      <c r="N1129" s="100"/>
      <c r="O1129" s="100"/>
      <c r="P1129" s="100"/>
      <c r="Q1129" s="100"/>
      <c r="R1129" s="6">
        <f>IFERROR(IF(A1129&gt;=1,VLOOKUP(E1129,HOME!$AG$2:$AH$13,2,0),0),0)</f>
        <v>0</v>
      </c>
      <c r="S1129" s="6">
        <f>IFERROR(IF(A1129&gt;=1,VLOOKUP(F1129,HOME!$AE$2:$AF$4,2,0),0),0)</f>
        <v>0</v>
      </c>
      <c r="T1129" s="6">
        <f t="shared" si="120"/>
        <v>0</v>
      </c>
      <c r="U1129" s="6">
        <f t="shared" si="123"/>
        <v>0</v>
      </c>
      <c r="V1129" s="6">
        <f t="shared" si="121"/>
        <v>0</v>
      </c>
      <c r="W1129" s="6">
        <f t="shared" si="124"/>
        <v>0</v>
      </c>
    </row>
    <row r="1130" spans="1:23" ht="18" customHeight="1" x14ac:dyDescent="0.25">
      <c r="A1130" s="94">
        <f t="shared" si="125"/>
        <v>0</v>
      </c>
      <c r="B1130" s="94">
        <f>DATA!B1131</f>
        <v>0</v>
      </c>
      <c r="C1130" s="95">
        <f>DATA!C1131</f>
        <v>0</v>
      </c>
      <c r="D1130" s="95">
        <f>DATA!D1131</f>
        <v>0</v>
      </c>
      <c r="E1130" s="98"/>
      <c r="F1130" s="98"/>
      <c r="G1130" s="98"/>
      <c r="H1130" s="98"/>
      <c r="I1130" s="99"/>
      <c r="J1130" s="96" t="str">
        <f t="shared" si="119"/>
        <v/>
      </c>
      <c r="K1130" s="97" t="str">
        <f t="shared" si="122"/>
        <v/>
      </c>
      <c r="L1130" s="100"/>
      <c r="M1130" s="100"/>
      <c r="N1130" s="100"/>
      <c r="O1130" s="100"/>
      <c r="P1130" s="100"/>
      <c r="Q1130" s="100"/>
      <c r="R1130" s="6">
        <f>IFERROR(IF(A1130&gt;=1,VLOOKUP(E1130,HOME!$AG$2:$AH$13,2,0),0),0)</f>
        <v>0</v>
      </c>
      <c r="S1130" s="6">
        <f>IFERROR(IF(A1130&gt;=1,VLOOKUP(F1130,HOME!$AE$2:$AF$4,2,0),0),0)</f>
        <v>0</v>
      </c>
      <c r="T1130" s="6">
        <f t="shared" si="120"/>
        <v>0</v>
      </c>
      <c r="U1130" s="6">
        <f t="shared" si="123"/>
        <v>0</v>
      </c>
      <c r="V1130" s="6">
        <f t="shared" si="121"/>
        <v>0</v>
      </c>
      <c r="W1130" s="6">
        <f t="shared" si="124"/>
        <v>0</v>
      </c>
    </row>
    <row r="1131" spans="1:23" ht="18" customHeight="1" x14ac:dyDescent="0.25">
      <c r="A1131" s="94">
        <f t="shared" si="125"/>
        <v>0</v>
      </c>
      <c r="B1131" s="94">
        <f>DATA!B1132</f>
        <v>0</v>
      </c>
      <c r="C1131" s="95">
        <f>DATA!C1132</f>
        <v>0</v>
      </c>
      <c r="D1131" s="95">
        <f>DATA!D1132</f>
        <v>0</v>
      </c>
      <c r="E1131" s="98"/>
      <c r="F1131" s="98"/>
      <c r="G1131" s="98"/>
      <c r="H1131" s="98"/>
      <c r="I1131" s="99"/>
      <c r="J1131" s="96" t="str">
        <f t="shared" si="119"/>
        <v/>
      </c>
      <c r="K1131" s="97" t="str">
        <f t="shared" si="122"/>
        <v/>
      </c>
      <c r="L1131" s="100"/>
      <c r="M1131" s="100"/>
      <c r="N1131" s="100"/>
      <c r="O1131" s="100"/>
      <c r="P1131" s="100"/>
      <c r="Q1131" s="100"/>
      <c r="R1131" s="6">
        <f>IFERROR(IF(A1131&gt;=1,VLOOKUP(E1131,HOME!$AG$2:$AH$13,2,0),0),0)</f>
        <v>0</v>
      </c>
      <c r="S1131" s="6">
        <f>IFERROR(IF(A1131&gt;=1,VLOOKUP(F1131,HOME!$AE$2:$AF$4,2,0),0),0)</f>
        <v>0</v>
      </c>
      <c r="T1131" s="6">
        <f t="shared" si="120"/>
        <v>0</v>
      </c>
      <c r="U1131" s="6">
        <f t="shared" si="123"/>
        <v>0</v>
      </c>
      <c r="V1131" s="6">
        <f t="shared" si="121"/>
        <v>0</v>
      </c>
      <c r="W1131" s="6">
        <f t="shared" si="124"/>
        <v>0</v>
      </c>
    </row>
    <row r="1132" spans="1:23" ht="18" customHeight="1" x14ac:dyDescent="0.25">
      <c r="A1132" s="94">
        <f t="shared" si="125"/>
        <v>0</v>
      </c>
      <c r="B1132" s="94">
        <f>DATA!B1133</f>
        <v>0</v>
      </c>
      <c r="C1132" s="95">
        <f>DATA!C1133</f>
        <v>0</v>
      </c>
      <c r="D1132" s="95">
        <f>DATA!D1133</f>
        <v>0</v>
      </c>
      <c r="E1132" s="98"/>
      <c r="F1132" s="98"/>
      <c r="G1132" s="98"/>
      <c r="H1132" s="98"/>
      <c r="I1132" s="99"/>
      <c r="J1132" s="96" t="str">
        <f t="shared" si="119"/>
        <v/>
      </c>
      <c r="K1132" s="97" t="str">
        <f t="shared" si="122"/>
        <v/>
      </c>
      <c r="L1132" s="100"/>
      <c r="M1132" s="100"/>
      <c r="N1132" s="100"/>
      <c r="O1132" s="100"/>
      <c r="P1132" s="100"/>
      <c r="Q1132" s="100"/>
      <c r="R1132" s="6">
        <f>IFERROR(IF(A1132&gt;=1,VLOOKUP(E1132,HOME!$AG$2:$AH$13,2,0),0),0)</f>
        <v>0</v>
      </c>
      <c r="S1132" s="6">
        <f>IFERROR(IF(A1132&gt;=1,VLOOKUP(F1132,HOME!$AE$2:$AF$4,2,0),0),0)</f>
        <v>0</v>
      </c>
      <c r="T1132" s="6">
        <f t="shared" si="120"/>
        <v>0</v>
      </c>
      <c r="U1132" s="6">
        <f t="shared" si="123"/>
        <v>0</v>
      </c>
      <c r="V1132" s="6">
        <f t="shared" si="121"/>
        <v>0</v>
      </c>
      <c r="W1132" s="6">
        <f t="shared" si="124"/>
        <v>0</v>
      </c>
    </row>
    <row r="1133" spans="1:23" ht="18" customHeight="1" x14ac:dyDescent="0.25">
      <c r="A1133" s="94">
        <f t="shared" si="125"/>
        <v>0</v>
      </c>
      <c r="B1133" s="94">
        <f>DATA!B1134</f>
        <v>0</v>
      </c>
      <c r="C1133" s="95">
        <f>DATA!C1134</f>
        <v>0</v>
      </c>
      <c r="D1133" s="95">
        <f>DATA!D1134</f>
        <v>0</v>
      </c>
      <c r="E1133" s="98"/>
      <c r="F1133" s="98"/>
      <c r="G1133" s="98"/>
      <c r="H1133" s="98"/>
      <c r="I1133" s="99"/>
      <c r="J1133" s="96" t="str">
        <f t="shared" si="119"/>
        <v/>
      </c>
      <c r="K1133" s="97" t="str">
        <f t="shared" si="122"/>
        <v/>
      </c>
      <c r="L1133" s="100"/>
      <c r="M1133" s="100"/>
      <c r="N1133" s="100"/>
      <c r="O1133" s="100"/>
      <c r="P1133" s="100"/>
      <c r="Q1133" s="100"/>
      <c r="R1133" s="6">
        <f>IFERROR(IF(A1133&gt;=1,VLOOKUP(E1133,HOME!$AG$2:$AH$13,2,0),0),0)</f>
        <v>0</v>
      </c>
      <c r="S1133" s="6">
        <f>IFERROR(IF(A1133&gt;=1,VLOOKUP(F1133,HOME!$AE$2:$AF$4,2,0),0),0)</f>
        <v>0</v>
      </c>
      <c r="T1133" s="6">
        <f t="shared" si="120"/>
        <v>0</v>
      </c>
      <c r="U1133" s="6">
        <f t="shared" si="123"/>
        <v>0</v>
      </c>
      <c r="V1133" s="6">
        <f t="shared" si="121"/>
        <v>0</v>
      </c>
      <c r="W1133" s="6">
        <f t="shared" si="124"/>
        <v>0</v>
      </c>
    </row>
    <row r="1134" spans="1:23" ht="18" customHeight="1" x14ac:dyDescent="0.25">
      <c r="A1134" s="94">
        <f t="shared" si="125"/>
        <v>0</v>
      </c>
      <c r="B1134" s="94">
        <f>DATA!B1135</f>
        <v>0</v>
      </c>
      <c r="C1134" s="95">
        <f>DATA!C1135</f>
        <v>0</v>
      </c>
      <c r="D1134" s="95">
        <f>DATA!D1135</f>
        <v>0</v>
      </c>
      <c r="E1134" s="98"/>
      <c r="F1134" s="98"/>
      <c r="G1134" s="98"/>
      <c r="H1134" s="98"/>
      <c r="I1134" s="99"/>
      <c r="J1134" s="96" t="str">
        <f t="shared" si="119"/>
        <v/>
      </c>
      <c r="K1134" s="97" t="str">
        <f t="shared" si="122"/>
        <v/>
      </c>
      <c r="L1134" s="100"/>
      <c r="M1134" s="100"/>
      <c r="N1134" s="100"/>
      <c r="O1134" s="100"/>
      <c r="P1134" s="100"/>
      <c r="Q1134" s="100"/>
      <c r="R1134" s="6">
        <f>IFERROR(IF(A1134&gt;=1,VLOOKUP(E1134,HOME!$AG$2:$AH$13,2,0),0),0)</f>
        <v>0</v>
      </c>
      <c r="S1134" s="6">
        <f>IFERROR(IF(A1134&gt;=1,VLOOKUP(F1134,HOME!$AE$2:$AF$4,2,0),0),0)</f>
        <v>0</v>
      </c>
      <c r="T1134" s="6">
        <f t="shared" si="120"/>
        <v>0</v>
      </c>
      <c r="U1134" s="6">
        <f t="shared" si="123"/>
        <v>0</v>
      </c>
      <c r="V1134" s="6">
        <f t="shared" si="121"/>
        <v>0</v>
      </c>
      <c r="W1134" s="6">
        <f t="shared" si="124"/>
        <v>0</v>
      </c>
    </row>
    <row r="1135" spans="1:23" ht="18" customHeight="1" x14ac:dyDescent="0.25">
      <c r="A1135" s="94">
        <f t="shared" si="125"/>
        <v>0</v>
      </c>
      <c r="B1135" s="94">
        <f>DATA!B1136</f>
        <v>0</v>
      </c>
      <c r="C1135" s="95">
        <f>DATA!C1136</f>
        <v>0</v>
      </c>
      <c r="D1135" s="95">
        <f>DATA!D1136</f>
        <v>0</v>
      </c>
      <c r="E1135" s="98"/>
      <c r="F1135" s="98"/>
      <c r="G1135" s="98"/>
      <c r="H1135" s="98"/>
      <c r="I1135" s="99"/>
      <c r="J1135" s="96" t="str">
        <f t="shared" si="119"/>
        <v/>
      </c>
      <c r="K1135" s="97" t="str">
        <f t="shared" si="122"/>
        <v/>
      </c>
      <c r="L1135" s="100"/>
      <c r="M1135" s="100"/>
      <c r="N1135" s="100"/>
      <c r="O1135" s="100"/>
      <c r="P1135" s="100"/>
      <c r="Q1135" s="100"/>
      <c r="R1135" s="6">
        <f>IFERROR(IF(A1135&gt;=1,VLOOKUP(E1135,HOME!$AG$2:$AH$13,2,0),0),0)</f>
        <v>0</v>
      </c>
      <c r="S1135" s="6">
        <f>IFERROR(IF(A1135&gt;=1,VLOOKUP(F1135,HOME!$AE$2:$AF$4,2,0),0),0)</f>
        <v>0</v>
      </c>
      <c r="T1135" s="6">
        <f t="shared" si="120"/>
        <v>0</v>
      </c>
      <c r="U1135" s="6">
        <f t="shared" si="123"/>
        <v>0</v>
      </c>
      <c r="V1135" s="6">
        <f t="shared" si="121"/>
        <v>0</v>
      </c>
      <c r="W1135" s="6">
        <f t="shared" si="124"/>
        <v>0</v>
      </c>
    </row>
    <row r="1136" spans="1:23" ht="18" customHeight="1" x14ac:dyDescent="0.25">
      <c r="A1136" s="94">
        <f t="shared" si="125"/>
        <v>0</v>
      </c>
      <c r="B1136" s="94">
        <f>DATA!B1137</f>
        <v>0</v>
      </c>
      <c r="C1136" s="95">
        <f>DATA!C1137</f>
        <v>0</v>
      </c>
      <c r="D1136" s="95">
        <f>DATA!D1137</f>
        <v>0</v>
      </c>
      <c r="E1136" s="98"/>
      <c r="F1136" s="98"/>
      <c r="G1136" s="98"/>
      <c r="H1136" s="98"/>
      <c r="I1136" s="99"/>
      <c r="J1136" s="96" t="str">
        <f t="shared" si="119"/>
        <v/>
      </c>
      <c r="K1136" s="97" t="str">
        <f t="shared" si="122"/>
        <v/>
      </c>
      <c r="L1136" s="100"/>
      <c r="M1136" s="100"/>
      <c r="N1136" s="100"/>
      <c r="O1136" s="100"/>
      <c r="P1136" s="100"/>
      <c r="Q1136" s="100"/>
      <c r="R1136" s="6">
        <f>IFERROR(IF(A1136&gt;=1,VLOOKUP(E1136,HOME!$AG$2:$AH$13,2,0),0),0)</f>
        <v>0</v>
      </c>
      <c r="S1136" s="6">
        <f>IFERROR(IF(A1136&gt;=1,VLOOKUP(F1136,HOME!$AE$2:$AF$4,2,0),0),0)</f>
        <v>0</v>
      </c>
      <c r="T1136" s="6">
        <f t="shared" si="120"/>
        <v>0</v>
      </c>
      <c r="U1136" s="6">
        <f t="shared" si="123"/>
        <v>0</v>
      </c>
      <c r="V1136" s="6">
        <f t="shared" si="121"/>
        <v>0</v>
      </c>
      <c r="W1136" s="6">
        <f t="shared" si="124"/>
        <v>0</v>
      </c>
    </row>
    <row r="1137" spans="1:23" ht="18" customHeight="1" x14ac:dyDescent="0.25">
      <c r="A1137" s="94">
        <f t="shared" si="125"/>
        <v>0</v>
      </c>
      <c r="B1137" s="94">
        <f>DATA!B1138</f>
        <v>0</v>
      </c>
      <c r="C1137" s="95">
        <f>DATA!C1138</f>
        <v>0</v>
      </c>
      <c r="D1137" s="95">
        <f>DATA!D1138</f>
        <v>0</v>
      </c>
      <c r="E1137" s="98"/>
      <c r="F1137" s="98"/>
      <c r="G1137" s="98"/>
      <c r="H1137" s="98"/>
      <c r="I1137" s="99"/>
      <c r="J1137" s="96" t="str">
        <f t="shared" si="119"/>
        <v/>
      </c>
      <c r="K1137" s="97" t="str">
        <f t="shared" si="122"/>
        <v/>
      </c>
      <c r="L1137" s="100"/>
      <c r="M1137" s="100"/>
      <c r="N1137" s="100"/>
      <c r="O1137" s="100"/>
      <c r="P1137" s="100"/>
      <c r="Q1137" s="100"/>
      <c r="R1137" s="6">
        <f>IFERROR(IF(A1137&gt;=1,VLOOKUP(E1137,HOME!$AG$2:$AH$13,2,0),0),0)</f>
        <v>0</v>
      </c>
      <c r="S1137" s="6">
        <f>IFERROR(IF(A1137&gt;=1,VLOOKUP(F1137,HOME!$AE$2:$AF$4,2,0),0),0)</f>
        <v>0</v>
      </c>
      <c r="T1137" s="6">
        <f t="shared" si="120"/>
        <v>0</v>
      </c>
      <c r="U1137" s="6">
        <f t="shared" si="123"/>
        <v>0</v>
      </c>
      <c r="V1137" s="6">
        <f t="shared" si="121"/>
        <v>0</v>
      </c>
      <c r="W1137" s="6">
        <f t="shared" si="124"/>
        <v>0</v>
      </c>
    </row>
    <row r="1138" spans="1:23" ht="18" customHeight="1" x14ac:dyDescent="0.25">
      <c r="A1138" s="94">
        <f t="shared" si="125"/>
        <v>0</v>
      </c>
      <c r="B1138" s="94">
        <f>DATA!B1139</f>
        <v>0</v>
      </c>
      <c r="C1138" s="95">
        <f>DATA!C1139</f>
        <v>0</v>
      </c>
      <c r="D1138" s="95">
        <f>DATA!D1139</f>
        <v>0</v>
      </c>
      <c r="E1138" s="98"/>
      <c r="F1138" s="98"/>
      <c r="G1138" s="98"/>
      <c r="H1138" s="98"/>
      <c r="I1138" s="99"/>
      <c r="J1138" s="96" t="str">
        <f t="shared" si="119"/>
        <v/>
      </c>
      <c r="K1138" s="97" t="str">
        <f t="shared" si="122"/>
        <v/>
      </c>
      <c r="L1138" s="100"/>
      <c r="M1138" s="100"/>
      <c r="N1138" s="100"/>
      <c r="O1138" s="100"/>
      <c r="P1138" s="100"/>
      <c r="Q1138" s="100"/>
      <c r="R1138" s="6">
        <f>IFERROR(IF(A1138&gt;=1,VLOOKUP(E1138,HOME!$AG$2:$AH$13,2,0),0),0)</f>
        <v>0</v>
      </c>
      <c r="S1138" s="6">
        <f>IFERROR(IF(A1138&gt;=1,VLOOKUP(F1138,HOME!$AE$2:$AF$4,2,0),0),0)</f>
        <v>0</v>
      </c>
      <c r="T1138" s="6">
        <f t="shared" si="120"/>
        <v>0</v>
      </c>
      <c r="U1138" s="6">
        <f t="shared" si="123"/>
        <v>0</v>
      </c>
      <c r="V1138" s="6">
        <f t="shared" si="121"/>
        <v>0</v>
      </c>
      <c r="W1138" s="6">
        <f t="shared" si="124"/>
        <v>0</v>
      </c>
    </row>
    <row r="1139" spans="1:23" ht="18" customHeight="1" x14ac:dyDescent="0.25">
      <c r="A1139" s="94">
        <f t="shared" si="125"/>
        <v>0</v>
      </c>
      <c r="B1139" s="94">
        <f>DATA!B1140</f>
        <v>0</v>
      </c>
      <c r="C1139" s="95">
        <f>DATA!C1140</f>
        <v>0</v>
      </c>
      <c r="D1139" s="95">
        <f>DATA!D1140</f>
        <v>0</v>
      </c>
      <c r="E1139" s="98"/>
      <c r="F1139" s="98"/>
      <c r="G1139" s="98"/>
      <c r="H1139" s="98"/>
      <c r="I1139" s="99"/>
      <c r="J1139" s="96" t="str">
        <f t="shared" si="119"/>
        <v/>
      </c>
      <c r="K1139" s="97" t="str">
        <f t="shared" si="122"/>
        <v/>
      </c>
      <c r="L1139" s="100"/>
      <c r="M1139" s="100"/>
      <c r="N1139" s="100"/>
      <c r="O1139" s="100"/>
      <c r="P1139" s="100"/>
      <c r="Q1139" s="100"/>
      <c r="R1139" s="6">
        <f>IFERROR(IF(A1139&gt;=1,VLOOKUP(E1139,HOME!$AG$2:$AH$13,2,0),0),0)</f>
        <v>0</v>
      </c>
      <c r="S1139" s="6">
        <f>IFERROR(IF(A1139&gt;=1,VLOOKUP(F1139,HOME!$AE$2:$AF$4,2,0),0),0)</f>
        <v>0</v>
      </c>
      <c r="T1139" s="6">
        <f t="shared" si="120"/>
        <v>0</v>
      </c>
      <c r="U1139" s="6">
        <f t="shared" si="123"/>
        <v>0</v>
      </c>
      <c r="V1139" s="6">
        <f t="shared" si="121"/>
        <v>0</v>
      </c>
      <c r="W1139" s="6">
        <f t="shared" si="124"/>
        <v>0</v>
      </c>
    </row>
    <row r="1140" spans="1:23" ht="18" customHeight="1" x14ac:dyDescent="0.25">
      <c r="A1140" s="94">
        <f t="shared" si="125"/>
        <v>0</v>
      </c>
      <c r="B1140" s="94">
        <f>DATA!B1141</f>
        <v>0</v>
      </c>
      <c r="C1140" s="95">
        <f>DATA!C1141</f>
        <v>0</v>
      </c>
      <c r="D1140" s="95">
        <f>DATA!D1141</f>
        <v>0</v>
      </c>
      <c r="E1140" s="98"/>
      <c r="F1140" s="98"/>
      <c r="G1140" s="98"/>
      <c r="H1140" s="98"/>
      <c r="I1140" s="99"/>
      <c r="J1140" s="96" t="str">
        <f t="shared" si="119"/>
        <v/>
      </c>
      <c r="K1140" s="97" t="str">
        <f t="shared" si="122"/>
        <v/>
      </c>
      <c r="L1140" s="100"/>
      <c r="M1140" s="100"/>
      <c r="N1140" s="100"/>
      <c r="O1140" s="100"/>
      <c r="P1140" s="100"/>
      <c r="Q1140" s="100"/>
      <c r="R1140" s="6">
        <f>IFERROR(IF(A1140&gt;=1,VLOOKUP(E1140,HOME!$AG$2:$AH$13,2,0),0),0)</f>
        <v>0</v>
      </c>
      <c r="S1140" s="6">
        <f>IFERROR(IF(A1140&gt;=1,VLOOKUP(F1140,HOME!$AE$2:$AF$4,2,0),0),0)</f>
        <v>0</v>
      </c>
      <c r="T1140" s="6">
        <f t="shared" si="120"/>
        <v>0</v>
      </c>
      <c r="U1140" s="6">
        <f t="shared" si="123"/>
        <v>0</v>
      </c>
      <c r="V1140" s="6">
        <f t="shared" si="121"/>
        <v>0</v>
      </c>
      <c r="W1140" s="6">
        <f t="shared" si="124"/>
        <v>0</v>
      </c>
    </row>
    <row r="1141" spans="1:23" ht="18" customHeight="1" x14ac:dyDescent="0.25">
      <c r="A1141" s="94">
        <f t="shared" si="125"/>
        <v>0</v>
      </c>
      <c r="B1141" s="94">
        <f>DATA!B1142</f>
        <v>0</v>
      </c>
      <c r="C1141" s="95">
        <f>DATA!C1142</f>
        <v>0</v>
      </c>
      <c r="D1141" s="95">
        <f>DATA!D1142</f>
        <v>0</v>
      </c>
      <c r="E1141" s="98"/>
      <c r="F1141" s="98"/>
      <c r="G1141" s="98"/>
      <c r="H1141" s="98"/>
      <c r="I1141" s="99"/>
      <c r="J1141" s="96" t="str">
        <f t="shared" si="119"/>
        <v/>
      </c>
      <c r="K1141" s="97" t="str">
        <f t="shared" si="122"/>
        <v/>
      </c>
      <c r="L1141" s="100"/>
      <c r="M1141" s="100"/>
      <c r="N1141" s="100"/>
      <c r="O1141" s="100"/>
      <c r="P1141" s="100"/>
      <c r="Q1141" s="100"/>
      <c r="R1141" s="6">
        <f>IFERROR(IF(A1141&gt;=1,VLOOKUP(E1141,HOME!$AG$2:$AH$13,2,0),0),0)</f>
        <v>0</v>
      </c>
      <c r="S1141" s="6">
        <f>IFERROR(IF(A1141&gt;=1,VLOOKUP(F1141,HOME!$AE$2:$AF$4,2,0),0),0)</f>
        <v>0</v>
      </c>
      <c r="T1141" s="6">
        <f t="shared" si="120"/>
        <v>0</v>
      </c>
      <c r="U1141" s="6">
        <f t="shared" si="123"/>
        <v>0</v>
      </c>
      <c r="V1141" s="6">
        <f t="shared" si="121"/>
        <v>0</v>
      </c>
      <c r="W1141" s="6">
        <f t="shared" si="124"/>
        <v>0</v>
      </c>
    </row>
    <row r="1142" spans="1:23" ht="18" customHeight="1" x14ac:dyDescent="0.25">
      <c r="A1142" s="94">
        <f t="shared" si="125"/>
        <v>0</v>
      </c>
      <c r="B1142" s="94">
        <f>DATA!B1143</f>
        <v>0</v>
      </c>
      <c r="C1142" s="95">
        <f>DATA!C1143</f>
        <v>0</v>
      </c>
      <c r="D1142" s="95">
        <f>DATA!D1143</f>
        <v>0</v>
      </c>
      <c r="E1142" s="98"/>
      <c r="F1142" s="98"/>
      <c r="G1142" s="98"/>
      <c r="H1142" s="98"/>
      <c r="I1142" s="99"/>
      <c r="J1142" s="96" t="str">
        <f t="shared" si="119"/>
        <v/>
      </c>
      <c r="K1142" s="97" t="str">
        <f t="shared" si="122"/>
        <v/>
      </c>
      <c r="L1142" s="100"/>
      <c r="M1142" s="100"/>
      <c r="N1142" s="100"/>
      <c r="O1142" s="100"/>
      <c r="P1142" s="100"/>
      <c r="Q1142" s="100"/>
      <c r="R1142" s="6">
        <f>IFERROR(IF(A1142&gt;=1,VLOOKUP(E1142,HOME!$AG$2:$AH$13,2,0),0),0)</f>
        <v>0</v>
      </c>
      <c r="S1142" s="6">
        <f>IFERROR(IF(A1142&gt;=1,VLOOKUP(F1142,HOME!$AE$2:$AF$4,2,0),0),0)</f>
        <v>0</v>
      </c>
      <c r="T1142" s="6">
        <f t="shared" si="120"/>
        <v>0</v>
      </c>
      <c r="U1142" s="6">
        <f t="shared" si="123"/>
        <v>0</v>
      </c>
      <c r="V1142" s="6">
        <f t="shared" si="121"/>
        <v>0</v>
      </c>
      <c r="W1142" s="6">
        <f t="shared" si="124"/>
        <v>0</v>
      </c>
    </row>
    <row r="1143" spans="1:23" ht="18" customHeight="1" x14ac:dyDescent="0.25">
      <c r="A1143" s="94">
        <f t="shared" si="125"/>
        <v>0</v>
      </c>
      <c r="B1143" s="94">
        <f>DATA!B1144</f>
        <v>0</v>
      </c>
      <c r="C1143" s="95">
        <f>DATA!C1144</f>
        <v>0</v>
      </c>
      <c r="D1143" s="95">
        <f>DATA!D1144</f>
        <v>0</v>
      </c>
      <c r="E1143" s="98"/>
      <c r="F1143" s="98"/>
      <c r="G1143" s="98"/>
      <c r="H1143" s="98"/>
      <c r="I1143" s="99"/>
      <c r="J1143" s="96" t="str">
        <f t="shared" si="119"/>
        <v/>
      </c>
      <c r="K1143" s="97" t="str">
        <f t="shared" si="122"/>
        <v/>
      </c>
      <c r="L1143" s="100"/>
      <c r="M1143" s="100"/>
      <c r="N1143" s="100"/>
      <c r="O1143" s="100"/>
      <c r="P1143" s="100"/>
      <c r="Q1143" s="100"/>
      <c r="R1143" s="6">
        <f>IFERROR(IF(A1143&gt;=1,VLOOKUP(E1143,HOME!$AG$2:$AH$13,2,0),0),0)</f>
        <v>0</v>
      </c>
      <c r="S1143" s="6">
        <f>IFERROR(IF(A1143&gt;=1,VLOOKUP(F1143,HOME!$AE$2:$AF$4,2,0),0),0)</f>
        <v>0</v>
      </c>
      <c r="T1143" s="6">
        <f t="shared" si="120"/>
        <v>0</v>
      </c>
      <c r="U1143" s="6">
        <f t="shared" si="123"/>
        <v>0</v>
      </c>
      <c r="V1143" s="6">
        <f t="shared" si="121"/>
        <v>0</v>
      </c>
      <c r="W1143" s="6">
        <f t="shared" si="124"/>
        <v>0</v>
      </c>
    </row>
    <row r="1144" spans="1:23" ht="18" customHeight="1" x14ac:dyDescent="0.25">
      <c r="A1144" s="94">
        <f t="shared" si="125"/>
        <v>0</v>
      </c>
      <c r="B1144" s="94">
        <f>DATA!B1145</f>
        <v>0</v>
      </c>
      <c r="C1144" s="95">
        <f>DATA!C1145</f>
        <v>0</v>
      </c>
      <c r="D1144" s="95">
        <f>DATA!D1145</f>
        <v>0</v>
      </c>
      <c r="E1144" s="98"/>
      <c r="F1144" s="98"/>
      <c r="G1144" s="98"/>
      <c r="H1144" s="98"/>
      <c r="I1144" s="99"/>
      <c r="J1144" s="96" t="str">
        <f t="shared" si="119"/>
        <v/>
      </c>
      <c r="K1144" s="97" t="str">
        <f t="shared" si="122"/>
        <v/>
      </c>
      <c r="L1144" s="100"/>
      <c r="M1144" s="100"/>
      <c r="N1144" s="100"/>
      <c r="O1144" s="100"/>
      <c r="P1144" s="100"/>
      <c r="Q1144" s="100"/>
      <c r="R1144" s="6">
        <f>IFERROR(IF(A1144&gt;=1,VLOOKUP(E1144,HOME!$AG$2:$AH$13,2,0),0),0)</f>
        <v>0</v>
      </c>
      <c r="S1144" s="6">
        <f>IFERROR(IF(A1144&gt;=1,VLOOKUP(F1144,HOME!$AE$2:$AF$4,2,0),0),0)</f>
        <v>0</v>
      </c>
      <c r="T1144" s="6">
        <f t="shared" si="120"/>
        <v>0</v>
      </c>
      <c r="U1144" s="6">
        <f t="shared" si="123"/>
        <v>0</v>
      </c>
      <c r="V1144" s="6">
        <f t="shared" si="121"/>
        <v>0</v>
      </c>
      <c r="W1144" s="6">
        <f t="shared" si="124"/>
        <v>0</v>
      </c>
    </row>
    <row r="1145" spans="1:23" ht="18" customHeight="1" x14ac:dyDescent="0.25">
      <c r="A1145" s="94">
        <f t="shared" si="125"/>
        <v>0</v>
      </c>
      <c r="B1145" s="94">
        <f>DATA!B1146</f>
        <v>0</v>
      </c>
      <c r="C1145" s="95">
        <f>DATA!C1146</f>
        <v>0</v>
      </c>
      <c r="D1145" s="95">
        <f>DATA!D1146</f>
        <v>0</v>
      </c>
      <c r="E1145" s="98"/>
      <c r="F1145" s="98"/>
      <c r="G1145" s="98"/>
      <c r="H1145" s="98"/>
      <c r="I1145" s="99"/>
      <c r="J1145" s="96" t="str">
        <f t="shared" si="119"/>
        <v/>
      </c>
      <c r="K1145" s="97" t="str">
        <f t="shared" si="122"/>
        <v/>
      </c>
      <c r="L1145" s="100"/>
      <c r="M1145" s="100"/>
      <c r="N1145" s="100"/>
      <c r="O1145" s="100"/>
      <c r="P1145" s="100"/>
      <c r="Q1145" s="100"/>
      <c r="R1145" s="6">
        <f>IFERROR(IF(A1145&gt;=1,VLOOKUP(E1145,HOME!$AG$2:$AH$13,2,0),0),0)</f>
        <v>0</v>
      </c>
      <c r="S1145" s="6">
        <f>IFERROR(IF(A1145&gt;=1,VLOOKUP(F1145,HOME!$AE$2:$AF$4,2,0),0),0)</f>
        <v>0</v>
      </c>
      <c r="T1145" s="6">
        <f t="shared" si="120"/>
        <v>0</v>
      </c>
      <c r="U1145" s="6">
        <f t="shared" si="123"/>
        <v>0</v>
      </c>
      <c r="V1145" s="6">
        <f t="shared" si="121"/>
        <v>0</v>
      </c>
      <c r="W1145" s="6">
        <f t="shared" si="124"/>
        <v>0</v>
      </c>
    </row>
    <row r="1146" spans="1:23" ht="18" customHeight="1" x14ac:dyDescent="0.25">
      <c r="A1146" s="94">
        <f t="shared" si="125"/>
        <v>0</v>
      </c>
      <c r="B1146" s="94">
        <f>DATA!B1147</f>
        <v>0</v>
      </c>
      <c r="C1146" s="95">
        <f>DATA!C1147</f>
        <v>0</v>
      </c>
      <c r="D1146" s="95">
        <f>DATA!D1147</f>
        <v>0</v>
      </c>
      <c r="E1146" s="98"/>
      <c r="F1146" s="98"/>
      <c r="G1146" s="98"/>
      <c r="H1146" s="98"/>
      <c r="I1146" s="99"/>
      <c r="J1146" s="96" t="str">
        <f t="shared" si="119"/>
        <v/>
      </c>
      <c r="K1146" s="97" t="str">
        <f t="shared" si="122"/>
        <v/>
      </c>
      <c r="L1146" s="100"/>
      <c r="M1146" s="100"/>
      <c r="N1146" s="100"/>
      <c r="O1146" s="100"/>
      <c r="P1146" s="100"/>
      <c r="Q1146" s="100"/>
      <c r="R1146" s="6">
        <f>IFERROR(IF(A1146&gt;=1,VLOOKUP(E1146,HOME!$AG$2:$AH$13,2,0),0),0)</f>
        <v>0</v>
      </c>
      <c r="S1146" s="6">
        <f>IFERROR(IF(A1146&gt;=1,VLOOKUP(F1146,HOME!$AE$2:$AF$4,2,0),0),0)</f>
        <v>0</v>
      </c>
      <c r="T1146" s="6">
        <f t="shared" si="120"/>
        <v>0</v>
      </c>
      <c r="U1146" s="6">
        <f t="shared" si="123"/>
        <v>0</v>
      </c>
      <c r="V1146" s="6">
        <f t="shared" si="121"/>
        <v>0</v>
      </c>
      <c r="W1146" s="6">
        <f t="shared" si="124"/>
        <v>0</v>
      </c>
    </row>
    <row r="1147" spans="1:23" ht="18" customHeight="1" x14ac:dyDescent="0.25">
      <c r="A1147" s="94">
        <f t="shared" si="125"/>
        <v>0</v>
      </c>
      <c r="B1147" s="94">
        <f>DATA!B1148</f>
        <v>0</v>
      </c>
      <c r="C1147" s="95">
        <f>DATA!C1148</f>
        <v>0</v>
      </c>
      <c r="D1147" s="95">
        <f>DATA!D1148</f>
        <v>0</v>
      </c>
      <c r="E1147" s="98"/>
      <c r="F1147" s="98"/>
      <c r="G1147" s="98"/>
      <c r="H1147" s="98"/>
      <c r="I1147" s="99"/>
      <c r="J1147" s="96" t="str">
        <f t="shared" si="119"/>
        <v/>
      </c>
      <c r="K1147" s="97" t="str">
        <f t="shared" si="122"/>
        <v/>
      </c>
      <c r="L1147" s="100"/>
      <c r="M1147" s="100"/>
      <c r="N1147" s="100"/>
      <c r="O1147" s="100"/>
      <c r="P1147" s="100"/>
      <c r="Q1147" s="100"/>
      <c r="R1147" s="6">
        <f>IFERROR(IF(A1147&gt;=1,VLOOKUP(E1147,HOME!$AG$2:$AH$13,2,0),0),0)</f>
        <v>0</v>
      </c>
      <c r="S1147" s="6">
        <f>IFERROR(IF(A1147&gt;=1,VLOOKUP(F1147,HOME!$AE$2:$AF$4,2,0),0),0)</f>
        <v>0</v>
      </c>
      <c r="T1147" s="6">
        <f t="shared" si="120"/>
        <v>0</v>
      </c>
      <c r="U1147" s="6">
        <f t="shared" si="123"/>
        <v>0</v>
      </c>
      <c r="V1147" s="6">
        <f t="shared" si="121"/>
        <v>0</v>
      </c>
      <c r="W1147" s="6">
        <f t="shared" si="124"/>
        <v>0</v>
      </c>
    </row>
    <row r="1148" spans="1:23" ht="18" customHeight="1" x14ac:dyDescent="0.25">
      <c r="A1148" s="94">
        <f t="shared" si="125"/>
        <v>0</v>
      </c>
      <c r="B1148" s="94">
        <f>DATA!B1149</f>
        <v>0</v>
      </c>
      <c r="C1148" s="95">
        <f>DATA!C1149</f>
        <v>0</v>
      </c>
      <c r="D1148" s="95">
        <f>DATA!D1149</f>
        <v>0</v>
      </c>
      <c r="E1148" s="98"/>
      <c r="F1148" s="98"/>
      <c r="G1148" s="98"/>
      <c r="H1148" s="98"/>
      <c r="I1148" s="99"/>
      <c r="J1148" s="96" t="str">
        <f t="shared" si="119"/>
        <v/>
      </c>
      <c r="K1148" s="97" t="str">
        <f t="shared" si="122"/>
        <v/>
      </c>
      <c r="L1148" s="100"/>
      <c r="M1148" s="100"/>
      <c r="N1148" s="100"/>
      <c r="O1148" s="100"/>
      <c r="P1148" s="100"/>
      <c r="Q1148" s="100"/>
      <c r="R1148" s="6">
        <f>IFERROR(IF(A1148&gt;=1,VLOOKUP(E1148,HOME!$AG$2:$AH$13,2,0),0),0)</f>
        <v>0</v>
      </c>
      <c r="S1148" s="6">
        <f>IFERROR(IF(A1148&gt;=1,VLOOKUP(F1148,HOME!$AE$2:$AF$4,2,0),0),0)</f>
        <v>0</v>
      </c>
      <c r="T1148" s="6">
        <f t="shared" si="120"/>
        <v>0</v>
      </c>
      <c r="U1148" s="6">
        <f t="shared" si="123"/>
        <v>0</v>
      </c>
      <c r="V1148" s="6">
        <f t="shared" si="121"/>
        <v>0</v>
      </c>
      <c r="W1148" s="6">
        <f t="shared" si="124"/>
        <v>0</v>
      </c>
    </row>
    <row r="1149" spans="1:23" ht="18" customHeight="1" x14ac:dyDescent="0.25">
      <c r="A1149" s="94">
        <f t="shared" si="125"/>
        <v>0</v>
      </c>
      <c r="B1149" s="94">
        <f>DATA!B1150</f>
        <v>0</v>
      </c>
      <c r="C1149" s="95">
        <f>DATA!C1150</f>
        <v>0</v>
      </c>
      <c r="D1149" s="95">
        <f>DATA!D1150</f>
        <v>0</v>
      </c>
      <c r="E1149" s="98"/>
      <c r="F1149" s="98"/>
      <c r="G1149" s="98"/>
      <c r="H1149" s="98"/>
      <c r="I1149" s="99"/>
      <c r="J1149" s="96" t="str">
        <f t="shared" si="119"/>
        <v/>
      </c>
      <c r="K1149" s="97" t="str">
        <f t="shared" si="122"/>
        <v/>
      </c>
      <c r="L1149" s="100"/>
      <c r="M1149" s="100"/>
      <c r="N1149" s="100"/>
      <c r="O1149" s="100"/>
      <c r="P1149" s="100"/>
      <c r="Q1149" s="100"/>
      <c r="R1149" s="6">
        <f>IFERROR(IF(A1149&gt;=1,VLOOKUP(E1149,HOME!$AG$2:$AH$13,2,0),0),0)</f>
        <v>0</v>
      </c>
      <c r="S1149" s="6">
        <f>IFERROR(IF(A1149&gt;=1,VLOOKUP(F1149,HOME!$AE$2:$AF$4,2,0),0),0)</f>
        <v>0</v>
      </c>
      <c r="T1149" s="6">
        <f t="shared" si="120"/>
        <v>0</v>
      </c>
      <c r="U1149" s="6">
        <f t="shared" si="123"/>
        <v>0</v>
      </c>
      <c r="V1149" s="6">
        <f t="shared" si="121"/>
        <v>0</v>
      </c>
      <c r="W1149" s="6">
        <f t="shared" si="124"/>
        <v>0</v>
      </c>
    </row>
    <row r="1150" spans="1:23" ht="18" customHeight="1" x14ac:dyDescent="0.25">
      <c r="A1150" s="94">
        <f t="shared" si="125"/>
        <v>0</v>
      </c>
      <c r="B1150" s="94">
        <f>DATA!B1151</f>
        <v>0</v>
      </c>
      <c r="C1150" s="95">
        <f>DATA!C1151</f>
        <v>0</v>
      </c>
      <c r="D1150" s="95">
        <f>DATA!D1151</f>
        <v>0</v>
      </c>
      <c r="E1150" s="98"/>
      <c r="F1150" s="98"/>
      <c r="G1150" s="98"/>
      <c r="H1150" s="98"/>
      <c r="I1150" s="99"/>
      <c r="J1150" s="96" t="str">
        <f t="shared" si="119"/>
        <v/>
      </c>
      <c r="K1150" s="97" t="str">
        <f t="shared" si="122"/>
        <v/>
      </c>
      <c r="L1150" s="100"/>
      <c r="M1150" s="100"/>
      <c r="N1150" s="100"/>
      <c r="O1150" s="100"/>
      <c r="P1150" s="100"/>
      <c r="Q1150" s="100"/>
      <c r="R1150" s="6">
        <f>IFERROR(IF(A1150&gt;=1,VLOOKUP(E1150,HOME!$AG$2:$AH$13,2,0),0),0)</f>
        <v>0</v>
      </c>
      <c r="S1150" s="6">
        <f>IFERROR(IF(A1150&gt;=1,VLOOKUP(F1150,HOME!$AE$2:$AF$4,2,0),0),0)</f>
        <v>0</v>
      </c>
      <c r="T1150" s="6">
        <f t="shared" si="120"/>
        <v>0</v>
      </c>
      <c r="U1150" s="6">
        <f t="shared" si="123"/>
        <v>0</v>
      </c>
      <c r="V1150" s="6">
        <f t="shared" si="121"/>
        <v>0</v>
      </c>
      <c r="W1150" s="6">
        <f t="shared" si="124"/>
        <v>0</v>
      </c>
    </row>
    <row r="1151" spans="1:23" ht="18" customHeight="1" x14ac:dyDescent="0.25">
      <c r="A1151" s="94">
        <f t="shared" si="125"/>
        <v>0</v>
      </c>
      <c r="B1151" s="94">
        <f>DATA!B1152</f>
        <v>0</v>
      </c>
      <c r="C1151" s="95">
        <f>DATA!C1152</f>
        <v>0</v>
      </c>
      <c r="D1151" s="95">
        <f>DATA!D1152</f>
        <v>0</v>
      </c>
      <c r="E1151" s="98"/>
      <c r="F1151" s="98"/>
      <c r="G1151" s="98"/>
      <c r="H1151" s="98"/>
      <c r="I1151" s="99"/>
      <c r="J1151" s="96" t="str">
        <f t="shared" si="119"/>
        <v/>
      </c>
      <c r="K1151" s="97" t="str">
        <f t="shared" si="122"/>
        <v/>
      </c>
      <c r="L1151" s="100"/>
      <c r="M1151" s="100"/>
      <c r="N1151" s="100"/>
      <c r="O1151" s="100"/>
      <c r="P1151" s="100"/>
      <c r="Q1151" s="100"/>
      <c r="R1151" s="6">
        <f>IFERROR(IF(A1151&gt;=1,VLOOKUP(E1151,HOME!$AG$2:$AH$13,2,0),0),0)</f>
        <v>0</v>
      </c>
      <c r="S1151" s="6">
        <f>IFERROR(IF(A1151&gt;=1,VLOOKUP(F1151,HOME!$AE$2:$AF$4,2,0),0),0)</f>
        <v>0</v>
      </c>
      <c r="T1151" s="6">
        <f t="shared" si="120"/>
        <v>0</v>
      </c>
      <c r="U1151" s="6">
        <f t="shared" si="123"/>
        <v>0</v>
      </c>
      <c r="V1151" s="6">
        <f t="shared" si="121"/>
        <v>0</v>
      </c>
      <c r="W1151" s="6">
        <f t="shared" si="124"/>
        <v>0</v>
      </c>
    </row>
    <row r="1152" spans="1:23" ht="18" customHeight="1" x14ac:dyDescent="0.25">
      <c r="A1152" s="94">
        <f t="shared" si="125"/>
        <v>0</v>
      </c>
      <c r="B1152" s="94">
        <f>DATA!B1153</f>
        <v>0</v>
      </c>
      <c r="C1152" s="95">
        <f>DATA!C1153</f>
        <v>0</v>
      </c>
      <c r="D1152" s="95">
        <f>DATA!D1153</f>
        <v>0</v>
      </c>
      <c r="E1152" s="98"/>
      <c r="F1152" s="98"/>
      <c r="G1152" s="98"/>
      <c r="H1152" s="98"/>
      <c r="I1152" s="99"/>
      <c r="J1152" s="96" t="str">
        <f t="shared" si="119"/>
        <v/>
      </c>
      <c r="K1152" s="97" t="str">
        <f t="shared" si="122"/>
        <v/>
      </c>
      <c r="L1152" s="100"/>
      <c r="M1152" s="100"/>
      <c r="N1152" s="100"/>
      <c r="O1152" s="100"/>
      <c r="P1152" s="100"/>
      <c r="Q1152" s="100"/>
      <c r="R1152" s="6">
        <f>IFERROR(IF(A1152&gt;=1,VLOOKUP(E1152,HOME!$AG$2:$AH$13,2,0),0),0)</f>
        <v>0</v>
      </c>
      <c r="S1152" s="6">
        <f>IFERROR(IF(A1152&gt;=1,VLOOKUP(F1152,HOME!$AE$2:$AF$4,2,0),0),0)</f>
        <v>0</v>
      </c>
      <c r="T1152" s="6">
        <f t="shared" si="120"/>
        <v>0</v>
      </c>
      <c r="U1152" s="6">
        <f t="shared" si="123"/>
        <v>0</v>
      </c>
      <c r="V1152" s="6">
        <f t="shared" si="121"/>
        <v>0</v>
      </c>
      <c r="W1152" s="6">
        <f t="shared" si="124"/>
        <v>0</v>
      </c>
    </row>
    <row r="1153" spans="1:23" ht="18" customHeight="1" x14ac:dyDescent="0.25">
      <c r="A1153" s="94">
        <f t="shared" si="125"/>
        <v>0</v>
      </c>
      <c r="B1153" s="94">
        <f>DATA!B1154</f>
        <v>0</v>
      </c>
      <c r="C1153" s="95">
        <f>DATA!C1154</f>
        <v>0</v>
      </c>
      <c r="D1153" s="95">
        <f>DATA!D1154</f>
        <v>0</v>
      </c>
      <c r="E1153" s="98"/>
      <c r="F1153" s="98"/>
      <c r="G1153" s="98"/>
      <c r="H1153" s="98"/>
      <c r="I1153" s="99"/>
      <c r="J1153" s="96" t="str">
        <f t="shared" si="119"/>
        <v/>
      </c>
      <c r="K1153" s="97" t="str">
        <f t="shared" si="122"/>
        <v/>
      </c>
      <c r="L1153" s="100"/>
      <c r="M1153" s="100"/>
      <c r="N1153" s="100"/>
      <c r="O1153" s="100"/>
      <c r="P1153" s="100"/>
      <c r="Q1153" s="100"/>
      <c r="R1153" s="6">
        <f>IFERROR(IF(A1153&gt;=1,VLOOKUP(E1153,HOME!$AG$2:$AH$13,2,0),0),0)</f>
        <v>0</v>
      </c>
      <c r="S1153" s="6">
        <f>IFERROR(IF(A1153&gt;=1,VLOOKUP(F1153,HOME!$AE$2:$AF$4,2,0),0),0)</f>
        <v>0</v>
      </c>
      <c r="T1153" s="6">
        <f t="shared" si="120"/>
        <v>0</v>
      </c>
      <c r="U1153" s="6">
        <f t="shared" si="123"/>
        <v>0</v>
      </c>
      <c r="V1153" s="6">
        <f t="shared" si="121"/>
        <v>0</v>
      </c>
      <c r="W1153" s="6">
        <f t="shared" si="124"/>
        <v>0</v>
      </c>
    </row>
    <row r="1154" spans="1:23" ht="18" customHeight="1" x14ac:dyDescent="0.25">
      <c r="A1154" s="94">
        <f t="shared" si="125"/>
        <v>0</v>
      </c>
      <c r="B1154" s="94">
        <f>DATA!B1155</f>
        <v>0</v>
      </c>
      <c r="C1154" s="95">
        <f>DATA!C1155</f>
        <v>0</v>
      </c>
      <c r="D1154" s="95">
        <f>DATA!D1155</f>
        <v>0</v>
      </c>
      <c r="E1154" s="98"/>
      <c r="F1154" s="98"/>
      <c r="G1154" s="98"/>
      <c r="H1154" s="98"/>
      <c r="I1154" s="99"/>
      <c r="J1154" s="96" t="str">
        <f t="shared" si="119"/>
        <v/>
      </c>
      <c r="K1154" s="97" t="str">
        <f t="shared" si="122"/>
        <v/>
      </c>
      <c r="L1154" s="100"/>
      <c r="M1154" s="100"/>
      <c r="N1154" s="100"/>
      <c r="O1154" s="100"/>
      <c r="P1154" s="100"/>
      <c r="Q1154" s="100"/>
      <c r="R1154" s="6">
        <f>IFERROR(IF(A1154&gt;=1,VLOOKUP(E1154,HOME!$AG$2:$AH$13,2,0),0),0)</f>
        <v>0</v>
      </c>
      <c r="S1154" s="6">
        <f>IFERROR(IF(A1154&gt;=1,VLOOKUP(F1154,HOME!$AE$2:$AF$4,2,0),0),0)</f>
        <v>0</v>
      </c>
      <c r="T1154" s="6">
        <f t="shared" si="120"/>
        <v>0</v>
      </c>
      <c r="U1154" s="6">
        <f t="shared" si="123"/>
        <v>0</v>
      </c>
      <c r="V1154" s="6">
        <f t="shared" si="121"/>
        <v>0</v>
      </c>
      <c r="W1154" s="6">
        <f t="shared" si="124"/>
        <v>0</v>
      </c>
    </row>
    <row r="1155" spans="1:23" ht="18" customHeight="1" x14ac:dyDescent="0.25">
      <c r="A1155" s="94">
        <f t="shared" si="125"/>
        <v>0</v>
      </c>
      <c r="B1155" s="94">
        <f>DATA!B1156</f>
        <v>0</v>
      </c>
      <c r="C1155" s="95">
        <f>DATA!C1156</f>
        <v>0</v>
      </c>
      <c r="D1155" s="95">
        <f>DATA!D1156</f>
        <v>0</v>
      </c>
      <c r="E1155" s="98"/>
      <c r="F1155" s="98"/>
      <c r="G1155" s="98"/>
      <c r="H1155" s="98"/>
      <c r="I1155" s="99"/>
      <c r="J1155" s="96" t="str">
        <f t="shared" si="119"/>
        <v/>
      </c>
      <c r="K1155" s="97" t="str">
        <f t="shared" si="122"/>
        <v/>
      </c>
      <c r="L1155" s="100"/>
      <c r="M1155" s="100"/>
      <c r="N1155" s="100"/>
      <c r="O1155" s="100"/>
      <c r="P1155" s="100"/>
      <c r="Q1155" s="100"/>
      <c r="R1155" s="6">
        <f>IFERROR(IF(A1155&gt;=1,VLOOKUP(E1155,HOME!$AG$2:$AH$13,2,0),0),0)</f>
        <v>0</v>
      </c>
      <c r="S1155" s="6">
        <f>IFERROR(IF(A1155&gt;=1,VLOOKUP(F1155,HOME!$AE$2:$AF$4,2,0),0),0)</f>
        <v>0</v>
      </c>
      <c r="T1155" s="6">
        <f t="shared" si="120"/>
        <v>0</v>
      </c>
      <c r="U1155" s="6">
        <f t="shared" si="123"/>
        <v>0</v>
      </c>
      <c r="V1155" s="6">
        <f t="shared" si="121"/>
        <v>0</v>
      </c>
      <c r="W1155" s="6">
        <f t="shared" si="124"/>
        <v>0</v>
      </c>
    </row>
    <row r="1156" spans="1:23" ht="18" customHeight="1" x14ac:dyDescent="0.25">
      <c r="A1156" s="94">
        <f t="shared" si="125"/>
        <v>0</v>
      </c>
      <c r="B1156" s="94">
        <f>DATA!B1157</f>
        <v>0</v>
      </c>
      <c r="C1156" s="95">
        <f>DATA!C1157</f>
        <v>0</v>
      </c>
      <c r="D1156" s="95">
        <f>DATA!D1157</f>
        <v>0</v>
      </c>
      <c r="E1156" s="98"/>
      <c r="F1156" s="98"/>
      <c r="G1156" s="98"/>
      <c r="H1156" s="98"/>
      <c r="I1156" s="99"/>
      <c r="J1156" s="96" t="str">
        <f t="shared" ref="J1156:J1219" si="126">IFERROR(IF(A1156&gt;=1,(IF(I1156&gt;0,$R$1,"")),""),"")</f>
        <v/>
      </c>
      <c r="K1156" s="97" t="str">
        <f t="shared" si="122"/>
        <v/>
      </c>
      <c r="L1156" s="100"/>
      <c r="M1156" s="100"/>
      <c r="N1156" s="100"/>
      <c r="O1156" s="100"/>
      <c r="P1156" s="100"/>
      <c r="Q1156" s="100"/>
      <c r="R1156" s="6">
        <f>IFERROR(IF(A1156&gt;=1,VLOOKUP(E1156,HOME!$AG$2:$AH$13,2,0),0),0)</f>
        <v>0</v>
      </c>
      <c r="S1156" s="6">
        <f>IFERROR(IF(A1156&gt;=1,VLOOKUP(F1156,HOME!$AE$2:$AF$4,2,0),0),0)</f>
        <v>0</v>
      </c>
      <c r="T1156" s="6">
        <f t="shared" ref="T1156:T1219" si="127">IFERROR(IF(A1156&gt;=1,(IF($S$1=1,(IF(R1156&gt;=9,(IF(S1156=2,(IF(I1156&gt;5,1,0)),0)),IF(R1156&gt;=6,(IF(I1156&gt;2,1,0)),IF(R1156&gt;=1,(IF(I1156&gt;1,1,0)),0)))),IF($S$1=2,(IF(R1156&gt;=9,(IF(S1156=2,(IF(I1156&gt;5,1,0)),0)),0)),IF($S$1=3,(IF(S1156=2,(IF(R1156&gt;=9,(IF(I1156&gt;5,1,0)),IF(R1156&gt;=6,(IF(I1156&gt;2,1,0)),0))),0)),0)))),0),0)</f>
        <v>0</v>
      </c>
      <c r="U1156" s="6">
        <f t="shared" si="123"/>
        <v>0</v>
      </c>
      <c r="V1156" s="6">
        <f t="shared" ref="V1156:V1219" si="128">IFERROR(IF(T1156=1,(IF(L1156=$S$2,(IF($S$1=1,(IF(N1156=$S$2,0,A1156)),IF($S$1=2,(IF(M1156=$S$2,A1156,0)),IF($S$1=3,A1156,0)))),0)),0),0)</f>
        <v>0</v>
      </c>
      <c r="W1156" s="6">
        <f t="shared" si="124"/>
        <v>0</v>
      </c>
    </row>
    <row r="1157" spans="1:23" ht="18" customHeight="1" x14ac:dyDescent="0.25">
      <c r="A1157" s="94">
        <f t="shared" si="125"/>
        <v>0</v>
      </c>
      <c r="B1157" s="94">
        <f>DATA!B1158</f>
        <v>0</v>
      </c>
      <c r="C1157" s="95">
        <f>DATA!C1158</f>
        <v>0</v>
      </c>
      <c r="D1157" s="95">
        <f>DATA!D1158</f>
        <v>0</v>
      </c>
      <c r="E1157" s="98"/>
      <c r="F1157" s="98"/>
      <c r="G1157" s="98"/>
      <c r="H1157" s="98"/>
      <c r="I1157" s="99"/>
      <c r="J1157" s="96" t="str">
        <f t="shared" si="126"/>
        <v/>
      </c>
      <c r="K1157" s="97" t="str">
        <f t="shared" ref="K1157:K1220" si="129">IFERROR(IF(T1157=1,(IF($S$1=1,CONCATENATE($U$1,U1157,$V$1,V1157,$W$1),IF($S$1=2,CONCATENATE($U$1,U1157,$V$1,$U$2),IF($S$1=3,$U$3,"")))),""),"")</f>
        <v/>
      </c>
      <c r="L1157" s="100"/>
      <c r="M1157" s="100"/>
      <c r="N1157" s="100"/>
      <c r="O1157" s="100"/>
      <c r="P1157" s="100"/>
      <c r="Q1157" s="100"/>
      <c r="R1157" s="6">
        <f>IFERROR(IF(A1157&gt;=1,VLOOKUP(E1157,HOME!$AG$2:$AH$13,2,0),0),0)</f>
        <v>0</v>
      </c>
      <c r="S1157" s="6">
        <f>IFERROR(IF(A1157&gt;=1,VLOOKUP(F1157,HOME!$AE$2:$AF$4,2,0),0),0)</f>
        <v>0</v>
      </c>
      <c r="T1157" s="6">
        <f t="shared" si="127"/>
        <v>0</v>
      </c>
      <c r="U1157" s="6">
        <f t="shared" ref="U1157:U1220" si="130">IFERROR(IF(T1157=1,(IF(R1157&gt;=9,5,IF(R1157&gt;=6,2,IF(R1157&gt;=1,1,0)))),0),0)</f>
        <v>0</v>
      </c>
      <c r="V1157" s="6">
        <f t="shared" si="128"/>
        <v>0</v>
      </c>
      <c r="W1157" s="6">
        <f t="shared" ref="W1157:W1220" si="131">IFERROR(IF(V1157&gt;=1,(IF(R1157&gt;=9,(IF($S$1&gt;=3,25,IF($S$1&gt;=1,20,0))),IF(R1157&gt;=6,(IF($S$1&gt;=3,20,IF($S$1&gt;=1,15,0))),IF(R1157&gt;=1,(IF($S$1&gt;=3,0,IF($S$1&gt;=1,10,0))),0)))),0),0)</f>
        <v>0</v>
      </c>
    </row>
    <row r="1158" spans="1:23" ht="18" customHeight="1" x14ac:dyDescent="0.25">
      <c r="A1158" s="94">
        <f t="shared" ref="A1158:A1221" si="132">IFERROR(IF(B1158=0,0,A1157+1),0)</f>
        <v>0</v>
      </c>
      <c r="B1158" s="94">
        <f>DATA!B1159</f>
        <v>0</v>
      </c>
      <c r="C1158" s="95">
        <f>DATA!C1159</f>
        <v>0</v>
      </c>
      <c r="D1158" s="95">
        <f>DATA!D1159</f>
        <v>0</v>
      </c>
      <c r="E1158" s="98"/>
      <c r="F1158" s="98"/>
      <c r="G1158" s="98"/>
      <c r="H1158" s="98"/>
      <c r="I1158" s="99"/>
      <c r="J1158" s="96" t="str">
        <f t="shared" si="126"/>
        <v/>
      </c>
      <c r="K1158" s="97" t="str">
        <f t="shared" si="129"/>
        <v/>
      </c>
      <c r="L1158" s="100"/>
      <c r="M1158" s="100"/>
      <c r="N1158" s="100"/>
      <c r="O1158" s="100"/>
      <c r="P1158" s="100"/>
      <c r="Q1158" s="100"/>
      <c r="R1158" s="6">
        <f>IFERROR(IF(A1158&gt;=1,VLOOKUP(E1158,HOME!$AG$2:$AH$13,2,0),0),0)</f>
        <v>0</v>
      </c>
      <c r="S1158" s="6">
        <f>IFERROR(IF(A1158&gt;=1,VLOOKUP(F1158,HOME!$AE$2:$AF$4,2,0),0),0)</f>
        <v>0</v>
      </c>
      <c r="T1158" s="6">
        <f t="shared" si="127"/>
        <v>0</v>
      </c>
      <c r="U1158" s="6">
        <f t="shared" si="130"/>
        <v>0</v>
      </c>
      <c r="V1158" s="6">
        <f t="shared" si="128"/>
        <v>0</v>
      </c>
      <c r="W1158" s="6">
        <f t="shared" si="131"/>
        <v>0</v>
      </c>
    </row>
    <row r="1159" spans="1:23" ht="18" customHeight="1" x14ac:dyDescent="0.25">
      <c r="A1159" s="94">
        <f t="shared" si="132"/>
        <v>0</v>
      </c>
      <c r="B1159" s="94">
        <f>DATA!B1160</f>
        <v>0</v>
      </c>
      <c r="C1159" s="95">
        <f>DATA!C1160</f>
        <v>0</v>
      </c>
      <c r="D1159" s="95">
        <f>DATA!D1160</f>
        <v>0</v>
      </c>
      <c r="E1159" s="98"/>
      <c r="F1159" s="98"/>
      <c r="G1159" s="98"/>
      <c r="H1159" s="98"/>
      <c r="I1159" s="99"/>
      <c r="J1159" s="96" t="str">
        <f t="shared" si="126"/>
        <v/>
      </c>
      <c r="K1159" s="97" t="str">
        <f t="shared" si="129"/>
        <v/>
      </c>
      <c r="L1159" s="100"/>
      <c r="M1159" s="100"/>
      <c r="N1159" s="100"/>
      <c r="O1159" s="100"/>
      <c r="P1159" s="100"/>
      <c r="Q1159" s="100"/>
      <c r="R1159" s="6">
        <f>IFERROR(IF(A1159&gt;=1,VLOOKUP(E1159,HOME!$AG$2:$AH$13,2,0),0),0)</f>
        <v>0</v>
      </c>
      <c r="S1159" s="6">
        <f>IFERROR(IF(A1159&gt;=1,VLOOKUP(F1159,HOME!$AE$2:$AF$4,2,0),0),0)</f>
        <v>0</v>
      </c>
      <c r="T1159" s="6">
        <f t="shared" si="127"/>
        <v>0</v>
      </c>
      <c r="U1159" s="6">
        <f t="shared" si="130"/>
        <v>0</v>
      </c>
      <c r="V1159" s="6">
        <f t="shared" si="128"/>
        <v>0</v>
      </c>
      <c r="W1159" s="6">
        <f t="shared" si="131"/>
        <v>0</v>
      </c>
    </row>
    <row r="1160" spans="1:23" ht="18" customHeight="1" x14ac:dyDescent="0.25">
      <c r="A1160" s="94">
        <f t="shared" si="132"/>
        <v>0</v>
      </c>
      <c r="B1160" s="94">
        <f>DATA!B1161</f>
        <v>0</v>
      </c>
      <c r="C1160" s="95">
        <f>DATA!C1161</f>
        <v>0</v>
      </c>
      <c r="D1160" s="95">
        <f>DATA!D1161</f>
        <v>0</v>
      </c>
      <c r="E1160" s="98"/>
      <c r="F1160" s="98"/>
      <c r="G1160" s="98"/>
      <c r="H1160" s="98"/>
      <c r="I1160" s="99"/>
      <c r="J1160" s="96" t="str">
        <f t="shared" si="126"/>
        <v/>
      </c>
      <c r="K1160" s="97" t="str">
        <f t="shared" si="129"/>
        <v/>
      </c>
      <c r="L1160" s="100"/>
      <c r="M1160" s="100"/>
      <c r="N1160" s="100"/>
      <c r="O1160" s="100"/>
      <c r="P1160" s="100"/>
      <c r="Q1160" s="100"/>
      <c r="R1160" s="6">
        <f>IFERROR(IF(A1160&gt;=1,VLOOKUP(E1160,HOME!$AG$2:$AH$13,2,0),0),0)</f>
        <v>0</v>
      </c>
      <c r="S1160" s="6">
        <f>IFERROR(IF(A1160&gt;=1,VLOOKUP(F1160,HOME!$AE$2:$AF$4,2,0),0),0)</f>
        <v>0</v>
      </c>
      <c r="T1160" s="6">
        <f t="shared" si="127"/>
        <v>0</v>
      </c>
      <c r="U1160" s="6">
        <f t="shared" si="130"/>
        <v>0</v>
      </c>
      <c r="V1160" s="6">
        <f t="shared" si="128"/>
        <v>0</v>
      </c>
      <c r="W1160" s="6">
        <f t="shared" si="131"/>
        <v>0</v>
      </c>
    </row>
    <row r="1161" spans="1:23" ht="18" customHeight="1" x14ac:dyDescent="0.25">
      <c r="A1161" s="94">
        <f t="shared" si="132"/>
        <v>0</v>
      </c>
      <c r="B1161" s="94">
        <f>DATA!B1162</f>
        <v>0</v>
      </c>
      <c r="C1161" s="95">
        <f>DATA!C1162</f>
        <v>0</v>
      </c>
      <c r="D1161" s="95">
        <f>DATA!D1162</f>
        <v>0</v>
      </c>
      <c r="E1161" s="98"/>
      <c r="F1161" s="98"/>
      <c r="G1161" s="98"/>
      <c r="H1161" s="98"/>
      <c r="I1161" s="99"/>
      <c r="J1161" s="96" t="str">
        <f t="shared" si="126"/>
        <v/>
      </c>
      <c r="K1161" s="97" t="str">
        <f t="shared" si="129"/>
        <v/>
      </c>
      <c r="L1161" s="100"/>
      <c r="M1161" s="100"/>
      <c r="N1161" s="100"/>
      <c r="O1161" s="100"/>
      <c r="P1161" s="100"/>
      <c r="Q1161" s="100"/>
      <c r="R1161" s="6">
        <f>IFERROR(IF(A1161&gt;=1,VLOOKUP(E1161,HOME!$AG$2:$AH$13,2,0),0),0)</f>
        <v>0</v>
      </c>
      <c r="S1161" s="6">
        <f>IFERROR(IF(A1161&gt;=1,VLOOKUP(F1161,HOME!$AE$2:$AF$4,2,0),0),0)</f>
        <v>0</v>
      </c>
      <c r="T1161" s="6">
        <f t="shared" si="127"/>
        <v>0</v>
      </c>
      <c r="U1161" s="6">
        <f t="shared" si="130"/>
        <v>0</v>
      </c>
      <c r="V1161" s="6">
        <f t="shared" si="128"/>
        <v>0</v>
      </c>
      <c r="W1161" s="6">
        <f t="shared" si="131"/>
        <v>0</v>
      </c>
    </row>
    <row r="1162" spans="1:23" ht="18" customHeight="1" x14ac:dyDescent="0.25">
      <c r="A1162" s="94">
        <f t="shared" si="132"/>
        <v>0</v>
      </c>
      <c r="B1162" s="94">
        <f>DATA!B1163</f>
        <v>0</v>
      </c>
      <c r="C1162" s="95">
        <f>DATA!C1163</f>
        <v>0</v>
      </c>
      <c r="D1162" s="95">
        <f>DATA!D1163</f>
        <v>0</v>
      </c>
      <c r="E1162" s="98"/>
      <c r="F1162" s="98"/>
      <c r="G1162" s="98"/>
      <c r="H1162" s="98"/>
      <c r="I1162" s="99"/>
      <c r="J1162" s="96" t="str">
        <f t="shared" si="126"/>
        <v/>
      </c>
      <c r="K1162" s="97" t="str">
        <f t="shared" si="129"/>
        <v/>
      </c>
      <c r="L1162" s="100"/>
      <c r="M1162" s="100"/>
      <c r="N1162" s="100"/>
      <c r="O1162" s="100"/>
      <c r="P1162" s="100"/>
      <c r="Q1162" s="100"/>
      <c r="R1162" s="6">
        <f>IFERROR(IF(A1162&gt;=1,VLOOKUP(E1162,HOME!$AG$2:$AH$13,2,0),0),0)</f>
        <v>0</v>
      </c>
      <c r="S1162" s="6">
        <f>IFERROR(IF(A1162&gt;=1,VLOOKUP(F1162,HOME!$AE$2:$AF$4,2,0),0),0)</f>
        <v>0</v>
      </c>
      <c r="T1162" s="6">
        <f t="shared" si="127"/>
        <v>0</v>
      </c>
      <c r="U1162" s="6">
        <f t="shared" si="130"/>
        <v>0</v>
      </c>
      <c r="V1162" s="6">
        <f t="shared" si="128"/>
        <v>0</v>
      </c>
      <c r="W1162" s="6">
        <f t="shared" si="131"/>
        <v>0</v>
      </c>
    </row>
    <row r="1163" spans="1:23" ht="18" customHeight="1" x14ac:dyDescent="0.25">
      <c r="A1163" s="94">
        <f t="shared" si="132"/>
        <v>0</v>
      </c>
      <c r="B1163" s="94">
        <f>DATA!B1164</f>
        <v>0</v>
      </c>
      <c r="C1163" s="95">
        <f>DATA!C1164</f>
        <v>0</v>
      </c>
      <c r="D1163" s="95">
        <f>DATA!D1164</f>
        <v>0</v>
      </c>
      <c r="E1163" s="98"/>
      <c r="F1163" s="98"/>
      <c r="G1163" s="98"/>
      <c r="H1163" s="98"/>
      <c r="I1163" s="99"/>
      <c r="J1163" s="96" t="str">
        <f t="shared" si="126"/>
        <v/>
      </c>
      <c r="K1163" s="97" t="str">
        <f t="shared" si="129"/>
        <v/>
      </c>
      <c r="L1163" s="100"/>
      <c r="M1163" s="100"/>
      <c r="N1163" s="100"/>
      <c r="O1163" s="100"/>
      <c r="P1163" s="100"/>
      <c r="Q1163" s="100"/>
      <c r="R1163" s="6">
        <f>IFERROR(IF(A1163&gt;=1,VLOOKUP(E1163,HOME!$AG$2:$AH$13,2,0),0),0)</f>
        <v>0</v>
      </c>
      <c r="S1163" s="6">
        <f>IFERROR(IF(A1163&gt;=1,VLOOKUP(F1163,HOME!$AE$2:$AF$4,2,0),0),0)</f>
        <v>0</v>
      </c>
      <c r="T1163" s="6">
        <f t="shared" si="127"/>
        <v>0</v>
      </c>
      <c r="U1163" s="6">
        <f t="shared" si="130"/>
        <v>0</v>
      </c>
      <c r="V1163" s="6">
        <f t="shared" si="128"/>
        <v>0</v>
      </c>
      <c r="W1163" s="6">
        <f t="shared" si="131"/>
        <v>0</v>
      </c>
    </row>
    <row r="1164" spans="1:23" ht="18" customHeight="1" x14ac:dyDescent="0.25">
      <c r="A1164" s="94">
        <f t="shared" si="132"/>
        <v>0</v>
      </c>
      <c r="B1164" s="94">
        <f>DATA!B1165</f>
        <v>0</v>
      </c>
      <c r="C1164" s="95">
        <f>DATA!C1165</f>
        <v>0</v>
      </c>
      <c r="D1164" s="95">
        <f>DATA!D1165</f>
        <v>0</v>
      </c>
      <c r="E1164" s="98"/>
      <c r="F1164" s="98"/>
      <c r="G1164" s="98"/>
      <c r="H1164" s="98"/>
      <c r="I1164" s="99"/>
      <c r="J1164" s="96" t="str">
        <f t="shared" si="126"/>
        <v/>
      </c>
      <c r="K1164" s="97" t="str">
        <f t="shared" si="129"/>
        <v/>
      </c>
      <c r="L1164" s="100"/>
      <c r="M1164" s="100"/>
      <c r="N1164" s="100"/>
      <c r="O1164" s="100"/>
      <c r="P1164" s="100"/>
      <c r="Q1164" s="100"/>
      <c r="R1164" s="6">
        <f>IFERROR(IF(A1164&gt;=1,VLOOKUP(E1164,HOME!$AG$2:$AH$13,2,0),0),0)</f>
        <v>0</v>
      </c>
      <c r="S1164" s="6">
        <f>IFERROR(IF(A1164&gt;=1,VLOOKUP(F1164,HOME!$AE$2:$AF$4,2,0),0),0)</f>
        <v>0</v>
      </c>
      <c r="T1164" s="6">
        <f t="shared" si="127"/>
        <v>0</v>
      </c>
      <c r="U1164" s="6">
        <f t="shared" si="130"/>
        <v>0</v>
      </c>
      <c r="V1164" s="6">
        <f t="shared" si="128"/>
        <v>0</v>
      </c>
      <c r="W1164" s="6">
        <f t="shared" si="131"/>
        <v>0</v>
      </c>
    </row>
    <row r="1165" spans="1:23" ht="18" customHeight="1" x14ac:dyDescent="0.25">
      <c r="A1165" s="94">
        <f t="shared" si="132"/>
        <v>0</v>
      </c>
      <c r="B1165" s="94">
        <f>DATA!B1166</f>
        <v>0</v>
      </c>
      <c r="C1165" s="95">
        <f>DATA!C1166</f>
        <v>0</v>
      </c>
      <c r="D1165" s="95">
        <f>DATA!D1166</f>
        <v>0</v>
      </c>
      <c r="E1165" s="98"/>
      <c r="F1165" s="98"/>
      <c r="G1165" s="98"/>
      <c r="H1165" s="98"/>
      <c r="I1165" s="99"/>
      <c r="J1165" s="96" t="str">
        <f t="shared" si="126"/>
        <v/>
      </c>
      <c r="K1165" s="97" t="str">
        <f t="shared" si="129"/>
        <v/>
      </c>
      <c r="L1165" s="100"/>
      <c r="M1165" s="100"/>
      <c r="N1165" s="100"/>
      <c r="O1165" s="100"/>
      <c r="P1165" s="100"/>
      <c r="Q1165" s="100"/>
      <c r="R1165" s="6">
        <f>IFERROR(IF(A1165&gt;=1,VLOOKUP(E1165,HOME!$AG$2:$AH$13,2,0),0),0)</f>
        <v>0</v>
      </c>
      <c r="S1165" s="6">
        <f>IFERROR(IF(A1165&gt;=1,VLOOKUP(F1165,HOME!$AE$2:$AF$4,2,0),0),0)</f>
        <v>0</v>
      </c>
      <c r="T1165" s="6">
        <f t="shared" si="127"/>
        <v>0</v>
      </c>
      <c r="U1165" s="6">
        <f t="shared" si="130"/>
        <v>0</v>
      </c>
      <c r="V1165" s="6">
        <f t="shared" si="128"/>
        <v>0</v>
      </c>
      <c r="W1165" s="6">
        <f t="shared" si="131"/>
        <v>0</v>
      </c>
    </row>
    <row r="1166" spans="1:23" ht="18" customHeight="1" x14ac:dyDescent="0.25">
      <c r="A1166" s="94">
        <f t="shared" si="132"/>
        <v>0</v>
      </c>
      <c r="B1166" s="94">
        <f>DATA!B1167</f>
        <v>0</v>
      </c>
      <c r="C1166" s="95">
        <f>DATA!C1167</f>
        <v>0</v>
      </c>
      <c r="D1166" s="95">
        <f>DATA!D1167</f>
        <v>0</v>
      </c>
      <c r="E1166" s="98"/>
      <c r="F1166" s="98"/>
      <c r="G1166" s="98"/>
      <c r="H1166" s="98"/>
      <c r="I1166" s="99"/>
      <c r="J1166" s="96" t="str">
        <f t="shared" si="126"/>
        <v/>
      </c>
      <c r="K1166" s="97" t="str">
        <f t="shared" si="129"/>
        <v/>
      </c>
      <c r="L1166" s="100"/>
      <c r="M1166" s="100"/>
      <c r="N1166" s="100"/>
      <c r="O1166" s="100"/>
      <c r="P1166" s="100"/>
      <c r="Q1166" s="100"/>
      <c r="R1166" s="6">
        <f>IFERROR(IF(A1166&gt;=1,VLOOKUP(E1166,HOME!$AG$2:$AH$13,2,0),0),0)</f>
        <v>0</v>
      </c>
      <c r="S1166" s="6">
        <f>IFERROR(IF(A1166&gt;=1,VLOOKUP(F1166,HOME!$AE$2:$AF$4,2,0),0),0)</f>
        <v>0</v>
      </c>
      <c r="T1166" s="6">
        <f t="shared" si="127"/>
        <v>0</v>
      </c>
      <c r="U1166" s="6">
        <f t="shared" si="130"/>
        <v>0</v>
      </c>
      <c r="V1166" s="6">
        <f t="shared" si="128"/>
        <v>0</v>
      </c>
      <c r="W1166" s="6">
        <f t="shared" si="131"/>
        <v>0</v>
      </c>
    </row>
    <row r="1167" spans="1:23" ht="18" customHeight="1" x14ac:dyDescent="0.25">
      <c r="A1167" s="94">
        <f t="shared" si="132"/>
        <v>0</v>
      </c>
      <c r="B1167" s="94">
        <f>DATA!B1168</f>
        <v>0</v>
      </c>
      <c r="C1167" s="95">
        <f>DATA!C1168</f>
        <v>0</v>
      </c>
      <c r="D1167" s="95">
        <f>DATA!D1168</f>
        <v>0</v>
      </c>
      <c r="E1167" s="98"/>
      <c r="F1167" s="98"/>
      <c r="G1167" s="98"/>
      <c r="H1167" s="98"/>
      <c r="I1167" s="99"/>
      <c r="J1167" s="96" t="str">
        <f t="shared" si="126"/>
        <v/>
      </c>
      <c r="K1167" s="97" t="str">
        <f t="shared" si="129"/>
        <v/>
      </c>
      <c r="L1167" s="100"/>
      <c r="M1167" s="100"/>
      <c r="N1167" s="100"/>
      <c r="O1167" s="100"/>
      <c r="P1167" s="100"/>
      <c r="Q1167" s="100"/>
      <c r="R1167" s="6">
        <f>IFERROR(IF(A1167&gt;=1,VLOOKUP(E1167,HOME!$AG$2:$AH$13,2,0),0),0)</f>
        <v>0</v>
      </c>
      <c r="S1167" s="6">
        <f>IFERROR(IF(A1167&gt;=1,VLOOKUP(F1167,HOME!$AE$2:$AF$4,2,0),0),0)</f>
        <v>0</v>
      </c>
      <c r="T1167" s="6">
        <f t="shared" si="127"/>
        <v>0</v>
      </c>
      <c r="U1167" s="6">
        <f t="shared" si="130"/>
        <v>0</v>
      </c>
      <c r="V1167" s="6">
        <f t="shared" si="128"/>
        <v>0</v>
      </c>
      <c r="W1167" s="6">
        <f t="shared" si="131"/>
        <v>0</v>
      </c>
    </row>
    <row r="1168" spans="1:23" ht="18" customHeight="1" x14ac:dyDescent="0.25">
      <c r="A1168" s="94">
        <f t="shared" si="132"/>
        <v>0</v>
      </c>
      <c r="B1168" s="94">
        <f>DATA!B1169</f>
        <v>0</v>
      </c>
      <c r="C1168" s="95">
        <f>DATA!C1169</f>
        <v>0</v>
      </c>
      <c r="D1168" s="95">
        <f>DATA!D1169</f>
        <v>0</v>
      </c>
      <c r="E1168" s="98"/>
      <c r="F1168" s="98"/>
      <c r="G1168" s="98"/>
      <c r="H1168" s="98"/>
      <c r="I1168" s="99"/>
      <c r="J1168" s="96" t="str">
        <f t="shared" si="126"/>
        <v/>
      </c>
      <c r="K1168" s="97" t="str">
        <f t="shared" si="129"/>
        <v/>
      </c>
      <c r="L1168" s="100"/>
      <c r="M1168" s="100"/>
      <c r="N1168" s="100"/>
      <c r="O1168" s="100"/>
      <c r="P1168" s="100"/>
      <c r="Q1168" s="100"/>
      <c r="R1168" s="6">
        <f>IFERROR(IF(A1168&gt;=1,VLOOKUP(E1168,HOME!$AG$2:$AH$13,2,0),0),0)</f>
        <v>0</v>
      </c>
      <c r="S1168" s="6">
        <f>IFERROR(IF(A1168&gt;=1,VLOOKUP(F1168,HOME!$AE$2:$AF$4,2,0),0),0)</f>
        <v>0</v>
      </c>
      <c r="T1168" s="6">
        <f t="shared" si="127"/>
        <v>0</v>
      </c>
      <c r="U1168" s="6">
        <f t="shared" si="130"/>
        <v>0</v>
      </c>
      <c r="V1168" s="6">
        <f t="shared" si="128"/>
        <v>0</v>
      </c>
      <c r="W1168" s="6">
        <f t="shared" si="131"/>
        <v>0</v>
      </c>
    </row>
    <row r="1169" spans="1:23" ht="18" customHeight="1" x14ac:dyDescent="0.25">
      <c r="A1169" s="94">
        <f t="shared" si="132"/>
        <v>0</v>
      </c>
      <c r="B1169" s="94">
        <f>DATA!B1170</f>
        <v>0</v>
      </c>
      <c r="C1169" s="95">
        <f>DATA!C1170</f>
        <v>0</v>
      </c>
      <c r="D1169" s="95">
        <f>DATA!D1170</f>
        <v>0</v>
      </c>
      <c r="E1169" s="98"/>
      <c r="F1169" s="98"/>
      <c r="G1169" s="98"/>
      <c r="H1169" s="98"/>
      <c r="I1169" s="99"/>
      <c r="J1169" s="96" t="str">
        <f t="shared" si="126"/>
        <v/>
      </c>
      <c r="K1169" s="97" t="str">
        <f t="shared" si="129"/>
        <v/>
      </c>
      <c r="L1169" s="100"/>
      <c r="M1169" s="100"/>
      <c r="N1169" s="100"/>
      <c r="O1169" s="100"/>
      <c r="P1169" s="100"/>
      <c r="Q1169" s="100"/>
      <c r="R1169" s="6">
        <f>IFERROR(IF(A1169&gt;=1,VLOOKUP(E1169,HOME!$AG$2:$AH$13,2,0),0),0)</f>
        <v>0</v>
      </c>
      <c r="S1169" s="6">
        <f>IFERROR(IF(A1169&gt;=1,VLOOKUP(F1169,HOME!$AE$2:$AF$4,2,0),0),0)</f>
        <v>0</v>
      </c>
      <c r="T1169" s="6">
        <f t="shared" si="127"/>
        <v>0</v>
      </c>
      <c r="U1169" s="6">
        <f t="shared" si="130"/>
        <v>0</v>
      </c>
      <c r="V1169" s="6">
        <f t="shared" si="128"/>
        <v>0</v>
      </c>
      <c r="W1169" s="6">
        <f t="shared" si="131"/>
        <v>0</v>
      </c>
    </row>
    <row r="1170" spans="1:23" ht="18" customHeight="1" x14ac:dyDescent="0.25">
      <c r="A1170" s="94">
        <f t="shared" si="132"/>
        <v>0</v>
      </c>
      <c r="B1170" s="94">
        <f>DATA!B1171</f>
        <v>0</v>
      </c>
      <c r="C1170" s="95">
        <f>DATA!C1171</f>
        <v>0</v>
      </c>
      <c r="D1170" s="95">
        <f>DATA!D1171</f>
        <v>0</v>
      </c>
      <c r="E1170" s="98"/>
      <c r="F1170" s="98"/>
      <c r="G1170" s="98"/>
      <c r="H1170" s="98"/>
      <c r="I1170" s="99"/>
      <c r="J1170" s="96" t="str">
        <f t="shared" si="126"/>
        <v/>
      </c>
      <c r="K1170" s="97" t="str">
        <f t="shared" si="129"/>
        <v/>
      </c>
      <c r="L1170" s="100"/>
      <c r="M1170" s="100"/>
      <c r="N1170" s="100"/>
      <c r="O1170" s="100"/>
      <c r="P1170" s="100"/>
      <c r="Q1170" s="100"/>
      <c r="R1170" s="6">
        <f>IFERROR(IF(A1170&gt;=1,VLOOKUP(E1170,HOME!$AG$2:$AH$13,2,0),0),0)</f>
        <v>0</v>
      </c>
      <c r="S1170" s="6">
        <f>IFERROR(IF(A1170&gt;=1,VLOOKUP(F1170,HOME!$AE$2:$AF$4,2,0),0),0)</f>
        <v>0</v>
      </c>
      <c r="T1170" s="6">
        <f t="shared" si="127"/>
        <v>0</v>
      </c>
      <c r="U1170" s="6">
        <f t="shared" si="130"/>
        <v>0</v>
      </c>
      <c r="V1170" s="6">
        <f t="shared" si="128"/>
        <v>0</v>
      </c>
      <c r="W1170" s="6">
        <f t="shared" si="131"/>
        <v>0</v>
      </c>
    </row>
    <row r="1171" spans="1:23" ht="18" customHeight="1" x14ac:dyDescent="0.25">
      <c r="A1171" s="94">
        <f t="shared" si="132"/>
        <v>0</v>
      </c>
      <c r="B1171" s="94">
        <f>DATA!B1172</f>
        <v>0</v>
      </c>
      <c r="C1171" s="95">
        <f>DATA!C1172</f>
        <v>0</v>
      </c>
      <c r="D1171" s="95">
        <f>DATA!D1172</f>
        <v>0</v>
      </c>
      <c r="E1171" s="98"/>
      <c r="F1171" s="98"/>
      <c r="G1171" s="98"/>
      <c r="H1171" s="98"/>
      <c r="I1171" s="99"/>
      <c r="J1171" s="96" t="str">
        <f t="shared" si="126"/>
        <v/>
      </c>
      <c r="K1171" s="97" t="str">
        <f t="shared" si="129"/>
        <v/>
      </c>
      <c r="L1171" s="100"/>
      <c r="M1171" s="100"/>
      <c r="N1171" s="100"/>
      <c r="O1171" s="100"/>
      <c r="P1171" s="100"/>
      <c r="Q1171" s="100"/>
      <c r="R1171" s="6">
        <f>IFERROR(IF(A1171&gt;=1,VLOOKUP(E1171,HOME!$AG$2:$AH$13,2,0),0),0)</f>
        <v>0</v>
      </c>
      <c r="S1171" s="6">
        <f>IFERROR(IF(A1171&gt;=1,VLOOKUP(F1171,HOME!$AE$2:$AF$4,2,0),0),0)</f>
        <v>0</v>
      </c>
      <c r="T1171" s="6">
        <f t="shared" si="127"/>
        <v>0</v>
      </c>
      <c r="U1171" s="6">
        <f t="shared" si="130"/>
        <v>0</v>
      </c>
      <c r="V1171" s="6">
        <f t="shared" si="128"/>
        <v>0</v>
      </c>
      <c r="W1171" s="6">
        <f t="shared" si="131"/>
        <v>0</v>
      </c>
    </row>
    <row r="1172" spans="1:23" ht="18" customHeight="1" x14ac:dyDescent="0.25">
      <c r="A1172" s="94">
        <f t="shared" si="132"/>
        <v>0</v>
      </c>
      <c r="B1172" s="94">
        <f>DATA!B1173</f>
        <v>0</v>
      </c>
      <c r="C1172" s="95">
        <f>DATA!C1173</f>
        <v>0</v>
      </c>
      <c r="D1172" s="95">
        <f>DATA!D1173</f>
        <v>0</v>
      </c>
      <c r="E1172" s="98"/>
      <c r="F1172" s="98"/>
      <c r="G1172" s="98"/>
      <c r="H1172" s="98"/>
      <c r="I1172" s="99"/>
      <c r="J1172" s="96" t="str">
        <f t="shared" si="126"/>
        <v/>
      </c>
      <c r="K1172" s="97" t="str">
        <f t="shared" si="129"/>
        <v/>
      </c>
      <c r="L1172" s="100"/>
      <c r="M1172" s="100"/>
      <c r="N1172" s="100"/>
      <c r="O1172" s="100"/>
      <c r="P1172" s="100"/>
      <c r="Q1172" s="100"/>
      <c r="R1172" s="6">
        <f>IFERROR(IF(A1172&gt;=1,VLOOKUP(E1172,HOME!$AG$2:$AH$13,2,0),0),0)</f>
        <v>0</v>
      </c>
      <c r="S1172" s="6">
        <f>IFERROR(IF(A1172&gt;=1,VLOOKUP(F1172,HOME!$AE$2:$AF$4,2,0),0),0)</f>
        <v>0</v>
      </c>
      <c r="T1172" s="6">
        <f t="shared" si="127"/>
        <v>0</v>
      </c>
      <c r="U1172" s="6">
        <f t="shared" si="130"/>
        <v>0</v>
      </c>
      <c r="V1172" s="6">
        <f t="shared" si="128"/>
        <v>0</v>
      </c>
      <c r="W1172" s="6">
        <f t="shared" si="131"/>
        <v>0</v>
      </c>
    </row>
    <row r="1173" spans="1:23" ht="18" customHeight="1" x14ac:dyDescent="0.25">
      <c r="A1173" s="94">
        <f t="shared" si="132"/>
        <v>0</v>
      </c>
      <c r="B1173" s="94">
        <f>DATA!B1174</f>
        <v>0</v>
      </c>
      <c r="C1173" s="95">
        <f>DATA!C1174</f>
        <v>0</v>
      </c>
      <c r="D1173" s="95">
        <f>DATA!D1174</f>
        <v>0</v>
      </c>
      <c r="E1173" s="98"/>
      <c r="F1173" s="98"/>
      <c r="G1173" s="98"/>
      <c r="H1173" s="98"/>
      <c r="I1173" s="99"/>
      <c r="J1173" s="96" t="str">
        <f t="shared" si="126"/>
        <v/>
      </c>
      <c r="K1173" s="97" t="str">
        <f t="shared" si="129"/>
        <v/>
      </c>
      <c r="L1173" s="100"/>
      <c r="M1173" s="100"/>
      <c r="N1173" s="100"/>
      <c r="O1173" s="100"/>
      <c r="P1173" s="100"/>
      <c r="Q1173" s="100"/>
      <c r="R1173" s="6">
        <f>IFERROR(IF(A1173&gt;=1,VLOOKUP(E1173,HOME!$AG$2:$AH$13,2,0),0),0)</f>
        <v>0</v>
      </c>
      <c r="S1173" s="6">
        <f>IFERROR(IF(A1173&gt;=1,VLOOKUP(F1173,HOME!$AE$2:$AF$4,2,0),0),0)</f>
        <v>0</v>
      </c>
      <c r="T1173" s="6">
        <f t="shared" si="127"/>
        <v>0</v>
      </c>
      <c r="U1173" s="6">
        <f t="shared" si="130"/>
        <v>0</v>
      </c>
      <c r="V1173" s="6">
        <f t="shared" si="128"/>
        <v>0</v>
      </c>
      <c r="W1173" s="6">
        <f t="shared" si="131"/>
        <v>0</v>
      </c>
    </row>
    <row r="1174" spans="1:23" ht="18" customHeight="1" x14ac:dyDescent="0.25">
      <c r="A1174" s="94">
        <f t="shared" si="132"/>
        <v>0</v>
      </c>
      <c r="B1174" s="94">
        <f>DATA!B1175</f>
        <v>0</v>
      </c>
      <c r="C1174" s="95">
        <f>DATA!C1175</f>
        <v>0</v>
      </c>
      <c r="D1174" s="95">
        <f>DATA!D1175</f>
        <v>0</v>
      </c>
      <c r="E1174" s="98"/>
      <c r="F1174" s="98"/>
      <c r="G1174" s="98"/>
      <c r="H1174" s="98"/>
      <c r="I1174" s="99"/>
      <c r="J1174" s="96" t="str">
        <f t="shared" si="126"/>
        <v/>
      </c>
      <c r="K1174" s="97" t="str">
        <f t="shared" si="129"/>
        <v/>
      </c>
      <c r="L1174" s="100"/>
      <c r="M1174" s="100"/>
      <c r="N1174" s="100"/>
      <c r="O1174" s="100"/>
      <c r="P1174" s="100"/>
      <c r="Q1174" s="100"/>
      <c r="R1174" s="6">
        <f>IFERROR(IF(A1174&gt;=1,VLOOKUP(E1174,HOME!$AG$2:$AH$13,2,0),0),0)</f>
        <v>0</v>
      </c>
      <c r="S1174" s="6">
        <f>IFERROR(IF(A1174&gt;=1,VLOOKUP(F1174,HOME!$AE$2:$AF$4,2,0),0),0)</f>
        <v>0</v>
      </c>
      <c r="T1174" s="6">
        <f t="shared" si="127"/>
        <v>0</v>
      </c>
      <c r="U1174" s="6">
        <f t="shared" si="130"/>
        <v>0</v>
      </c>
      <c r="V1174" s="6">
        <f t="shared" si="128"/>
        <v>0</v>
      </c>
      <c r="W1174" s="6">
        <f t="shared" si="131"/>
        <v>0</v>
      </c>
    </row>
    <row r="1175" spans="1:23" ht="18" customHeight="1" x14ac:dyDescent="0.25">
      <c r="A1175" s="94">
        <f t="shared" si="132"/>
        <v>0</v>
      </c>
      <c r="B1175" s="94">
        <f>DATA!B1176</f>
        <v>0</v>
      </c>
      <c r="C1175" s="95">
        <f>DATA!C1176</f>
        <v>0</v>
      </c>
      <c r="D1175" s="95">
        <f>DATA!D1176</f>
        <v>0</v>
      </c>
      <c r="E1175" s="98"/>
      <c r="F1175" s="98"/>
      <c r="G1175" s="98"/>
      <c r="H1175" s="98"/>
      <c r="I1175" s="99"/>
      <c r="J1175" s="96" t="str">
        <f t="shared" si="126"/>
        <v/>
      </c>
      <c r="K1175" s="97" t="str">
        <f t="shared" si="129"/>
        <v/>
      </c>
      <c r="L1175" s="100"/>
      <c r="M1175" s="100"/>
      <c r="N1175" s="100"/>
      <c r="O1175" s="100"/>
      <c r="P1175" s="100"/>
      <c r="Q1175" s="100"/>
      <c r="R1175" s="6">
        <f>IFERROR(IF(A1175&gt;=1,VLOOKUP(E1175,HOME!$AG$2:$AH$13,2,0),0),0)</f>
        <v>0</v>
      </c>
      <c r="S1175" s="6">
        <f>IFERROR(IF(A1175&gt;=1,VLOOKUP(F1175,HOME!$AE$2:$AF$4,2,0),0),0)</f>
        <v>0</v>
      </c>
      <c r="T1175" s="6">
        <f t="shared" si="127"/>
        <v>0</v>
      </c>
      <c r="U1175" s="6">
        <f t="shared" si="130"/>
        <v>0</v>
      </c>
      <c r="V1175" s="6">
        <f t="shared" si="128"/>
        <v>0</v>
      </c>
      <c r="W1175" s="6">
        <f t="shared" si="131"/>
        <v>0</v>
      </c>
    </row>
    <row r="1176" spans="1:23" ht="18" customHeight="1" x14ac:dyDescent="0.25">
      <c r="A1176" s="94">
        <f t="shared" si="132"/>
        <v>0</v>
      </c>
      <c r="B1176" s="94">
        <f>DATA!B1177</f>
        <v>0</v>
      </c>
      <c r="C1176" s="95">
        <f>DATA!C1177</f>
        <v>0</v>
      </c>
      <c r="D1176" s="95">
        <f>DATA!D1177</f>
        <v>0</v>
      </c>
      <c r="E1176" s="98"/>
      <c r="F1176" s="98"/>
      <c r="G1176" s="98"/>
      <c r="H1176" s="98"/>
      <c r="I1176" s="99"/>
      <c r="J1176" s="96" t="str">
        <f t="shared" si="126"/>
        <v/>
      </c>
      <c r="K1176" s="97" t="str">
        <f t="shared" si="129"/>
        <v/>
      </c>
      <c r="L1176" s="100"/>
      <c r="M1176" s="100"/>
      <c r="N1176" s="100"/>
      <c r="O1176" s="100"/>
      <c r="P1176" s="100"/>
      <c r="Q1176" s="100"/>
      <c r="R1176" s="6">
        <f>IFERROR(IF(A1176&gt;=1,VLOOKUP(E1176,HOME!$AG$2:$AH$13,2,0),0),0)</f>
        <v>0</v>
      </c>
      <c r="S1176" s="6">
        <f>IFERROR(IF(A1176&gt;=1,VLOOKUP(F1176,HOME!$AE$2:$AF$4,2,0),0),0)</f>
        <v>0</v>
      </c>
      <c r="T1176" s="6">
        <f t="shared" si="127"/>
        <v>0</v>
      </c>
      <c r="U1176" s="6">
        <f t="shared" si="130"/>
        <v>0</v>
      </c>
      <c r="V1176" s="6">
        <f t="shared" si="128"/>
        <v>0</v>
      </c>
      <c r="W1176" s="6">
        <f t="shared" si="131"/>
        <v>0</v>
      </c>
    </row>
    <row r="1177" spans="1:23" ht="18" customHeight="1" x14ac:dyDescent="0.25">
      <c r="A1177" s="94">
        <f t="shared" si="132"/>
        <v>0</v>
      </c>
      <c r="B1177" s="94">
        <f>DATA!B1178</f>
        <v>0</v>
      </c>
      <c r="C1177" s="95">
        <f>DATA!C1178</f>
        <v>0</v>
      </c>
      <c r="D1177" s="95">
        <f>DATA!D1178</f>
        <v>0</v>
      </c>
      <c r="E1177" s="98"/>
      <c r="F1177" s="98"/>
      <c r="G1177" s="98"/>
      <c r="H1177" s="98"/>
      <c r="I1177" s="99"/>
      <c r="J1177" s="96" t="str">
        <f t="shared" si="126"/>
        <v/>
      </c>
      <c r="K1177" s="97" t="str">
        <f t="shared" si="129"/>
        <v/>
      </c>
      <c r="L1177" s="100"/>
      <c r="M1177" s="100"/>
      <c r="N1177" s="100"/>
      <c r="O1177" s="100"/>
      <c r="P1177" s="100"/>
      <c r="Q1177" s="100"/>
      <c r="R1177" s="6">
        <f>IFERROR(IF(A1177&gt;=1,VLOOKUP(E1177,HOME!$AG$2:$AH$13,2,0),0),0)</f>
        <v>0</v>
      </c>
      <c r="S1177" s="6">
        <f>IFERROR(IF(A1177&gt;=1,VLOOKUP(F1177,HOME!$AE$2:$AF$4,2,0),0),0)</f>
        <v>0</v>
      </c>
      <c r="T1177" s="6">
        <f t="shared" si="127"/>
        <v>0</v>
      </c>
      <c r="U1177" s="6">
        <f t="shared" si="130"/>
        <v>0</v>
      </c>
      <c r="V1177" s="6">
        <f t="shared" si="128"/>
        <v>0</v>
      </c>
      <c r="W1177" s="6">
        <f t="shared" si="131"/>
        <v>0</v>
      </c>
    </row>
    <row r="1178" spans="1:23" ht="18" customHeight="1" x14ac:dyDescent="0.25">
      <c r="A1178" s="94">
        <f t="shared" si="132"/>
        <v>0</v>
      </c>
      <c r="B1178" s="94">
        <f>DATA!B1179</f>
        <v>0</v>
      </c>
      <c r="C1178" s="95">
        <f>DATA!C1179</f>
        <v>0</v>
      </c>
      <c r="D1178" s="95">
        <f>DATA!D1179</f>
        <v>0</v>
      </c>
      <c r="E1178" s="98"/>
      <c r="F1178" s="98"/>
      <c r="G1178" s="98"/>
      <c r="H1178" s="98"/>
      <c r="I1178" s="99"/>
      <c r="J1178" s="96" t="str">
        <f t="shared" si="126"/>
        <v/>
      </c>
      <c r="K1178" s="97" t="str">
        <f t="shared" si="129"/>
        <v/>
      </c>
      <c r="L1178" s="100"/>
      <c r="M1178" s="100"/>
      <c r="N1178" s="100"/>
      <c r="O1178" s="100"/>
      <c r="P1178" s="100"/>
      <c r="Q1178" s="100"/>
      <c r="R1178" s="6">
        <f>IFERROR(IF(A1178&gt;=1,VLOOKUP(E1178,HOME!$AG$2:$AH$13,2,0),0),0)</f>
        <v>0</v>
      </c>
      <c r="S1178" s="6">
        <f>IFERROR(IF(A1178&gt;=1,VLOOKUP(F1178,HOME!$AE$2:$AF$4,2,0),0),0)</f>
        <v>0</v>
      </c>
      <c r="T1178" s="6">
        <f t="shared" si="127"/>
        <v>0</v>
      </c>
      <c r="U1178" s="6">
        <f t="shared" si="130"/>
        <v>0</v>
      </c>
      <c r="V1178" s="6">
        <f t="shared" si="128"/>
        <v>0</v>
      </c>
      <c r="W1178" s="6">
        <f t="shared" si="131"/>
        <v>0</v>
      </c>
    </row>
    <row r="1179" spans="1:23" ht="18" customHeight="1" x14ac:dyDescent="0.25">
      <c r="A1179" s="94">
        <f t="shared" si="132"/>
        <v>0</v>
      </c>
      <c r="B1179" s="94">
        <f>DATA!B1180</f>
        <v>0</v>
      </c>
      <c r="C1179" s="95">
        <f>DATA!C1180</f>
        <v>0</v>
      </c>
      <c r="D1179" s="95">
        <f>DATA!D1180</f>
        <v>0</v>
      </c>
      <c r="E1179" s="98"/>
      <c r="F1179" s="98"/>
      <c r="G1179" s="98"/>
      <c r="H1179" s="98"/>
      <c r="I1179" s="99"/>
      <c r="J1179" s="96" t="str">
        <f t="shared" si="126"/>
        <v/>
      </c>
      <c r="K1179" s="97" t="str">
        <f t="shared" si="129"/>
        <v/>
      </c>
      <c r="L1179" s="100"/>
      <c r="M1179" s="100"/>
      <c r="N1179" s="100"/>
      <c r="O1179" s="100"/>
      <c r="P1179" s="100"/>
      <c r="Q1179" s="100"/>
      <c r="R1179" s="6">
        <f>IFERROR(IF(A1179&gt;=1,VLOOKUP(E1179,HOME!$AG$2:$AH$13,2,0),0),0)</f>
        <v>0</v>
      </c>
      <c r="S1179" s="6">
        <f>IFERROR(IF(A1179&gt;=1,VLOOKUP(F1179,HOME!$AE$2:$AF$4,2,0),0),0)</f>
        <v>0</v>
      </c>
      <c r="T1179" s="6">
        <f t="shared" si="127"/>
        <v>0</v>
      </c>
      <c r="U1179" s="6">
        <f t="shared" si="130"/>
        <v>0</v>
      </c>
      <c r="V1179" s="6">
        <f t="shared" si="128"/>
        <v>0</v>
      </c>
      <c r="W1179" s="6">
        <f t="shared" si="131"/>
        <v>0</v>
      </c>
    </row>
    <row r="1180" spans="1:23" ht="18" customHeight="1" x14ac:dyDescent="0.25">
      <c r="A1180" s="94">
        <f t="shared" si="132"/>
        <v>0</v>
      </c>
      <c r="B1180" s="94">
        <f>DATA!B1181</f>
        <v>0</v>
      </c>
      <c r="C1180" s="95">
        <f>DATA!C1181</f>
        <v>0</v>
      </c>
      <c r="D1180" s="95">
        <f>DATA!D1181</f>
        <v>0</v>
      </c>
      <c r="E1180" s="98"/>
      <c r="F1180" s="98"/>
      <c r="G1180" s="98"/>
      <c r="H1180" s="98"/>
      <c r="I1180" s="99"/>
      <c r="J1180" s="96" t="str">
        <f t="shared" si="126"/>
        <v/>
      </c>
      <c r="K1180" s="97" t="str">
        <f t="shared" si="129"/>
        <v/>
      </c>
      <c r="L1180" s="100"/>
      <c r="M1180" s="100"/>
      <c r="N1180" s="100"/>
      <c r="O1180" s="100"/>
      <c r="P1180" s="100"/>
      <c r="Q1180" s="100"/>
      <c r="R1180" s="6">
        <f>IFERROR(IF(A1180&gt;=1,VLOOKUP(E1180,HOME!$AG$2:$AH$13,2,0),0),0)</f>
        <v>0</v>
      </c>
      <c r="S1180" s="6">
        <f>IFERROR(IF(A1180&gt;=1,VLOOKUP(F1180,HOME!$AE$2:$AF$4,2,0),0),0)</f>
        <v>0</v>
      </c>
      <c r="T1180" s="6">
        <f t="shared" si="127"/>
        <v>0</v>
      </c>
      <c r="U1180" s="6">
        <f t="shared" si="130"/>
        <v>0</v>
      </c>
      <c r="V1180" s="6">
        <f t="shared" si="128"/>
        <v>0</v>
      </c>
      <c r="W1180" s="6">
        <f t="shared" si="131"/>
        <v>0</v>
      </c>
    </row>
    <row r="1181" spans="1:23" ht="18" customHeight="1" x14ac:dyDescent="0.25">
      <c r="A1181" s="94">
        <f t="shared" si="132"/>
        <v>0</v>
      </c>
      <c r="B1181" s="94">
        <f>DATA!B1182</f>
        <v>0</v>
      </c>
      <c r="C1181" s="95">
        <f>DATA!C1182</f>
        <v>0</v>
      </c>
      <c r="D1181" s="95">
        <f>DATA!D1182</f>
        <v>0</v>
      </c>
      <c r="E1181" s="98"/>
      <c r="F1181" s="98"/>
      <c r="G1181" s="98"/>
      <c r="H1181" s="98"/>
      <c r="I1181" s="99"/>
      <c r="J1181" s="96" t="str">
        <f t="shared" si="126"/>
        <v/>
      </c>
      <c r="K1181" s="97" t="str">
        <f t="shared" si="129"/>
        <v/>
      </c>
      <c r="L1181" s="100"/>
      <c r="M1181" s="100"/>
      <c r="N1181" s="100"/>
      <c r="O1181" s="100"/>
      <c r="P1181" s="100"/>
      <c r="Q1181" s="100"/>
      <c r="R1181" s="6">
        <f>IFERROR(IF(A1181&gt;=1,VLOOKUP(E1181,HOME!$AG$2:$AH$13,2,0),0),0)</f>
        <v>0</v>
      </c>
      <c r="S1181" s="6">
        <f>IFERROR(IF(A1181&gt;=1,VLOOKUP(F1181,HOME!$AE$2:$AF$4,2,0),0),0)</f>
        <v>0</v>
      </c>
      <c r="T1181" s="6">
        <f t="shared" si="127"/>
        <v>0</v>
      </c>
      <c r="U1181" s="6">
        <f t="shared" si="130"/>
        <v>0</v>
      </c>
      <c r="V1181" s="6">
        <f t="shared" si="128"/>
        <v>0</v>
      </c>
      <c r="W1181" s="6">
        <f t="shared" si="131"/>
        <v>0</v>
      </c>
    </row>
    <row r="1182" spans="1:23" ht="18" customHeight="1" x14ac:dyDescent="0.25">
      <c r="A1182" s="94">
        <f t="shared" si="132"/>
        <v>0</v>
      </c>
      <c r="B1182" s="94">
        <f>DATA!B1183</f>
        <v>0</v>
      </c>
      <c r="C1182" s="95">
        <f>DATA!C1183</f>
        <v>0</v>
      </c>
      <c r="D1182" s="95">
        <f>DATA!D1183</f>
        <v>0</v>
      </c>
      <c r="E1182" s="98"/>
      <c r="F1182" s="98"/>
      <c r="G1182" s="98"/>
      <c r="H1182" s="98"/>
      <c r="I1182" s="99"/>
      <c r="J1182" s="96" t="str">
        <f t="shared" si="126"/>
        <v/>
      </c>
      <c r="K1182" s="97" t="str">
        <f t="shared" si="129"/>
        <v/>
      </c>
      <c r="L1182" s="100"/>
      <c r="M1182" s="100"/>
      <c r="N1182" s="100"/>
      <c r="O1182" s="100"/>
      <c r="P1182" s="100"/>
      <c r="Q1182" s="100"/>
      <c r="R1182" s="6">
        <f>IFERROR(IF(A1182&gt;=1,VLOOKUP(E1182,HOME!$AG$2:$AH$13,2,0),0),0)</f>
        <v>0</v>
      </c>
      <c r="S1182" s="6">
        <f>IFERROR(IF(A1182&gt;=1,VLOOKUP(F1182,HOME!$AE$2:$AF$4,2,0),0),0)</f>
        <v>0</v>
      </c>
      <c r="T1182" s="6">
        <f t="shared" si="127"/>
        <v>0</v>
      </c>
      <c r="U1182" s="6">
        <f t="shared" si="130"/>
        <v>0</v>
      </c>
      <c r="V1182" s="6">
        <f t="shared" si="128"/>
        <v>0</v>
      </c>
      <c r="W1182" s="6">
        <f t="shared" si="131"/>
        <v>0</v>
      </c>
    </row>
    <row r="1183" spans="1:23" ht="18" customHeight="1" x14ac:dyDescent="0.25">
      <c r="A1183" s="94">
        <f t="shared" si="132"/>
        <v>0</v>
      </c>
      <c r="B1183" s="94">
        <f>DATA!B1184</f>
        <v>0</v>
      </c>
      <c r="C1183" s="95">
        <f>DATA!C1184</f>
        <v>0</v>
      </c>
      <c r="D1183" s="95">
        <f>DATA!D1184</f>
        <v>0</v>
      </c>
      <c r="E1183" s="98"/>
      <c r="F1183" s="98"/>
      <c r="G1183" s="98"/>
      <c r="H1183" s="98"/>
      <c r="I1183" s="99"/>
      <c r="J1183" s="96" t="str">
        <f t="shared" si="126"/>
        <v/>
      </c>
      <c r="K1183" s="97" t="str">
        <f t="shared" si="129"/>
        <v/>
      </c>
      <c r="L1183" s="100"/>
      <c r="M1183" s="100"/>
      <c r="N1183" s="100"/>
      <c r="O1183" s="100"/>
      <c r="P1183" s="100"/>
      <c r="Q1183" s="100"/>
      <c r="R1183" s="6">
        <f>IFERROR(IF(A1183&gt;=1,VLOOKUP(E1183,HOME!$AG$2:$AH$13,2,0),0),0)</f>
        <v>0</v>
      </c>
      <c r="S1183" s="6">
        <f>IFERROR(IF(A1183&gt;=1,VLOOKUP(F1183,HOME!$AE$2:$AF$4,2,0),0),0)</f>
        <v>0</v>
      </c>
      <c r="T1183" s="6">
        <f t="shared" si="127"/>
        <v>0</v>
      </c>
      <c r="U1183" s="6">
        <f t="shared" si="130"/>
        <v>0</v>
      </c>
      <c r="V1183" s="6">
        <f t="shared" si="128"/>
        <v>0</v>
      </c>
      <c r="W1183" s="6">
        <f t="shared" si="131"/>
        <v>0</v>
      </c>
    </row>
    <row r="1184" spans="1:23" ht="18" customHeight="1" x14ac:dyDescent="0.25">
      <c r="A1184" s="94">
        <f t="shared" si="132"/>
        <v>0</v>
      </c>
      <c r="B1184" s="94">
        <f>DATA!B1185</f>
        <v>0</v>
      </c>
      <c r="C1184" s="95">
        <f>DATA!C1185</f>
        <v>0</v>
      </c>
      <c r="D1184" s="95">
        <f>DATA!D1185</f>
        <v>0</v>
      </c>
      <c r="E1184" s="98"/>
      <c r="F1184" s="98"/>
      <c r="G1184" s="98"/>
      <c r="H1184" s="98"/>
      <c r="I1184" s="99"/>
      <c r="J1184" s="96" t="str">
        <f t="shared" si="126"/>
        <v/>
      </c>
      <c r="K1184" s="97" t="str">
        <f t="shared" si="129"/>
        <v/>
      </c>
      <c r="L1184" s="100"/>
      <c r="M1184" s="100"/>
      <c r="N1184" s="100"/>
      <c r="O1184" s="100"/>
      <c r="P1184" s="100"/>
      <c r="Q1184" s="100"/>
      <c r="R1184" s="6">
        <f>IFERROR(IF(A1184&gt;=1,VLOOKUP(E1184,HOME!$AG$2:$AH$13,2,0),0),0)</f>
        <v>0</v>
      </c>
      <c r="S1184" s="6">
        <f>IFERROR(IF(A1184&gt;=1,VLOOKUP(F1184,HOME!$AE$2:$AF$4,2,0),0),0)</f>
        <v>0</v>
      </c>
      <c r="T1184" s="6">
        <f t="shared" si="127"/>
        <v>0</v>
      </c>
      <c r="U1184" s="6">
        <f t="shared" si="130"/>
        <v>0</v>
      </c>
      <c r="V1184" s="6">
        <f t="shared" si="128"/>
        <v>0</v>
      </c>
      <c r="W1184" s="6">
        <f t="shared" si="131"/>
        <v>0</v>
      </c>
    </row>
    <row r="1185" spans="1:23" ht="18" customHeight="1" x14ac:dyDescent="0.25">
      <c r="A1185" s="94">
        <f t="shared" si="132"/>
        <v>0</v>
      </c>
      <c r="B1185" s="94">
        <f>DATA!B1186</f>
        <v>0</v>
      </c>
      <c r="C1185" s="95">
        <f>DATA!C1186</f>
        <v>0</v>
      </c>
      <c r="D1185" s="95">
        <f>DATA!D1186</f>
        <v>0</v>
      </c>
      <c r="E1185" s="98"/>
      <c r="F1185" s="98"/>
      <c r="G1185" s="98"/>
      <c r="H1185" s="98"/>
      <c r="I1185" s="99"/>
      <c r="J1185" s="96" t="str">
        <f t="shared" si="126"/>
        <v/>
      </c>
      <c r="K1185" s="97" t="str">
        <f t="shared" si="129"/>
        <v/>
      </c>
      <c r="L1185" s="100"/>
      <c r="M1185" s="100"/>
      <c r="N1185" s="100"/>
      <c r="O1185" s="100"/>
      <c r="P1185" s="100"/>
      <c r="Q1185" s="100"/>
      <c r="R1185" s="6">
        <f>IFERROR(IF(A1185&gt;=1,VLOOKUP(E1185,HOME!$AG$2:$AH$13,2,0),0),0)</f>
        <v>0</v>
      </c>
      <c r="S1185" s="6">
        <f>IFERROR(IF(A1185&gt;=1,VLOOKUP(F1185,HOME!$AE$2:$AF$4,2,0),0),0)</f>
        <v>0</v>
      </c>
      <c r="T1185" s="6">
        <f t="shared" si="127"/>
        <v>0</v>
      </c>
      <c r="U1185" s="6">
        <f t="shared" si="130"/>
        <v>0</v>
      </c>
      <c r="V1185" s="6">
        <f t="shared" si="128"/>
        <v>0</v>
      </c>
      <c r="W1185" s="6">
        <f t="shared" si="131"/>
        <v>0</v>
      </c>
    </row>
    <row r="1186" spans="1:23" ht="18" customHeight="1" x14ac:dyDescent="0.25">
      <c r="A1186" s="94">
        <f t="shared" si="132"/>
        <v>0</v>
      </c>
      <c r="B1186" s="94">
        <f>DATA!B1187</f>
        <v>0</v>
      </c>
      <c r="C1186" s="95">
        <f>DATA!C1187</f>
        <v>0</v>
      </c>
      <c r="D1186" s="95">
        <f>DATA!D1187</f>
        <v>0</v>
      </c>
      <c r="E1186" s="98"/>
      <c r="F1186" s="98"/>
      <c r="G1186" s="98"/>
      <c r="H1186" s="98"/>
      <c r="I1186" s="99"/>
      <c r="J1186" s="96" t="str">
        <f t="shared" si="126"/>
        <v/>
      </c>
      <c r="K1186" s="97" t="str">
        <f t="shared" si="129"/>
        <v/>
      </c>
      <c r="L1186" s="100"/>
      <c r="M1186" s="100"/>
      <c r="N1186" s="100"/>
      <c r="O1186" s="100"/>
      <c r="P1186" s="100"/>
      <c r="Q1186" s="100"/>
      <c r="R1186" s="6">
        <f>IFERROR(IF(A1186&gt;=1,VLOOKUP(E1186,HOME!$AG$2:$AH$13,2,0),0),0)</f>
        <v>0</v>
      </c>
      <c r="S1186" s="6">
        <f>IFERROR(IF(A1186&gt;=1,VLOOKUP(F1186,HOME!$AE$2:$AF$4,2,0),0),0)</f>
        <v>0</v>
      </c>
      <c r="T1186" s="6">
        <f t="shared" si="127"/>
        <v>0</v>
      </c>
      <c r="U1186" s="6">
        <f t="shared" si="130"/>
        <v>0</v>
      </c>
      <c r="V1186" s="6">
        <f t="shared" si="128"/>
        <v>0</v>
      </c>
      <c r="W1186" s="6">
        <f t="shared" si="131"/>
        <v>0</v>
      </c>
    </row>
    <row r="1187" spans="1:23" ht="18" customHeight="1" x14ac:dyDescent="0.25">
      <c r="A1187" s="94">
        <f t="shared" si="132"/>
        <v>0</v>
      </c>
      <c r="B1187" s="94">
        <f>DATA!B1188</f>
        <v>0</v>
      </c>
      <c r="C1187" s="95">
        <f>DATA!C1188</f>
        <v>0</v>
      </c>
      <c r="D1187" s="95">
        <f>DATA!D1188</f>
        <v>0</v>
      </c>
      <c r="E1187" s="98"/>
      <c r="F1187" s="98"/>
      <c r="G1187" s="98"/>
      <c r="H1187" s="98"/>
      <c r="I1187" s="99"/>
      <c r="J1187" s="96" t="str">
        <f t="shared" si="126"/>
        <v/>
      </c>
      <c r="K1187" s="97" t="str">
        <f t="shared" si="129"/>
        <v/>
      </c>
      <c r="L1187" s="100"/>
      <c r="M1187" s="100"/>
      <c r="N1187" s="100"/>
      <c r="O1187" s="100"/>
      <c r="P1187" s="100"/>
      <c r="Q1187" s="100"/>
      <c r="R1187" s="6">
        <f>IFERROR(IF(A1187&gt;=1,VLOOKUP(E1187,HOME!$AG$2:$AH$13,2,0),0),0)</f>
        <v>0</v>
      </c>
      <c r="S1187" s="6">
        <f>IFERROR(IF(A1187&gt;=1,VLOOKUP(F1187,HOME!$AE$2:$AF$4,2,0),0),0)</f>
        <v>0</v>
      </c>
      <c r="T1187" s="6">
        <f t="shared" si="127"/>
        <v>0</v>
      </c>
      <c r="U1187" s="6">
        <f t="shared" si="130"/>
        <v>0</v>
      </c>
      <c r="V1187" s="6">
        <f t="shared" si="128"/>
        <v>0</v>
      </c>
      <c r="W1187" s="6">
        <f t="shared" si="131"/>
        <v>0</v>
      </c>
    </row>
    <row r="1188" spans="1:23" ht="18" customHeight="1" x14ac:dyDescent="0.25">
      <c r="A1188" s="94">
        <f t="shared" si="132"/>
        <v>0</v>
      </c>
      <c r="B1188" s="94">
        <f>DATA!B1189</f>
        <v>0</v>
      </c>
      <c r="C1188" s="95">
        <f>DATA!C1189</f>
        <v>0</v>
      </c>
      <c r="D1188" s="95">
        <f>DATA!D1189</f>
        <v>0</v>
      </c>
      <c r="E1188" s="98"/>
      <c r="F1188" s="98"/>
      <c r="G1188" s="98"/>
      <c r="H1188" s="98"/>
      <c r="I1188" s="99"/>
      <c r="J1188" s="96" t="str">
        <f t="shared" si="126"/>
        <v/>
      </c>
      <c r="K1188" s="97" t="str">
        <f t="shared" si="129"/>
        <v/>
      </c>
      <c r="L1188" s="100"/>
      <c r="M1188" s="100"/>
      <c r="N1188" s="100"/>
      <c r="O1188" s="100"/>
      <c r="P1188" s="100"/>
      <c r="Q1188" s="100"/>
      <c r="R1188" s="6">
        <f>IFERROR(IF(A1188&gt;=1,VLOOKUP(E1188,HOME!$AG$2:$AH$13,2,0),0),0)</f>
        <v>0</v>
      </c>
      <c r="S1188" s="6">
        <f>IFERROR(IF(A1188&gt;=1,VLOOKUP(F1188,HOME!$AE$2:$AF$4,2,0),0),0)</f>
        <v>0</v>
      </c>
      <c r="T1188" s="6">
        <f t="shared" si="127"/>
        <v>0</v>
      </c>
      <c r="U1188" s="6">
        <f t="shared" si="130"/>
        <v>0</v>
      </c>
      <c r="V1188" s="6">
        <f t="shared" si="128"/>
        <v>0</v>
      </c>
      <c r="W1188" s="6">
        <f t="shared" si="131"/>
        <v>0</v>
      </c>
    </row>
    <row r="1189" spans="1:23" ht="18" customHeight="1" x14ac:dyDescent="0.25">
      <c r="A1189" s="94">
        <f t="shared" si="132"/>
        <v>0</v>
      </c>
      <c r="B1189" s="94">
        <f>DATA!B1190</f>
        <v>0</v>
      </c>
      <c r="C1189" s="95">
        <f>DATA!C1190</f>
        <v>0</v>
      </c>
      <c r="D1189" s="95">
        <f>DATA!D1190</f>
        <v>0</v>
      </c>
      <c r="E1189" s="98"/>
      <c r="F1189" s="98"/>
      <c r="G1189" s="98"/>
      <c r="H1189" s="98"/>
      <c r="I1189" s="99"/>
      <c r="J1189" s="96" t="str">
        <f t="shared" si="126"/>
        <v/>
      </c>
      <c r="K1189" s="97" t="str">
        <f t="shared" si="129"/>
        <v/>
      </c>
      <c r="L1189" s="100"/>
      <c r="M1189" s="100"/>
      <c r="N1189" s="100"/>
      <c r="O1189" s="100"/>
      <c r="P1189" s="100"/>
      <c r="Q1189" s="100"/>
      <c r="R1189" s="6">
        <f>IFERROR(IF(A1189&gt;=1,VLOOKUP(E1189,HOME!$AG$2:$AH$13,2,0),0),0)</f>
        <v>0</v>
      </c>
      <c r="S1189" s="6">
        <f>IFERROR(IF(A1189&gt;=1,VLOOKUP(F1189,HOME!$AE$2:$AF$4,2,0),0),0)</f>
        <v>0</v>
      </c>
      <c r="T1189" s="6">
        <f t="shared" si="127"/>
        <v>0</v>
      </c>
      <c r="U1189" s="6">
        <f t="shared" si="130"/>
        <v>0</v>
      </c>
      <c r="V1189" s="6">
        <f t="shared" si="128"/>
        <v>0</v>
      </c>
      <c r="W1189" s="6">
        <f t="shared" si="131"/>
        <v>0</v>
      </c>
    </row>
    <row r="1190" spans="1:23" ht="18" customHeight="1" x14ac:dyDescent="0.25">
      <c r="A1190" s="94">
        <f t="shared" si="132"/>
        <v>0</v>
      </c>
      <c r="B1190" s="94">
        <f>DATA!B1191</f>
        <v>0</v>
      </c>
      <c r="C1190" s="95">
        <f>DATA!C1191</f>
        <v>0</v>
      </c>
      <c r="D1190" s="95">
        <f>DATA!D1191</f>
        <v>0</v>
      </c>
      <c r="E1190" s="98"/>
      <c r="F1190" s="98"/>
      <c r="G1190" s="98"/>
      <c r="H1190" s="98"/>
      <c r="I1190" s="99"/>
      <c r="J1190" s="96" t="str">
        <f t="shared" si="126"/>
        <v/>
      </c>
      <c r="K1190" s="97" t="str">
        <f t="shared" si="129"/>
        <v/>
      </c>
      <c r="L1190" s="100"/>
      <c r="M1190" s="100"/>
      <c r="N1190" s="100"/>
      <c r="O1190" s="100"/>
      <c r="P1190" s="100"/>
      <c r="Q1190" s="100"/>
      <c r="R1190" s="6">
        <f>IFERROR(IF(A1190&gt;=1,VLOOKUP(E1190,HOME!$AG$2:$AH$13,2,0),0),0)</f>
        <v>0</v>
      </c>
      <c r="S1190" s="6">
        <f>IFERROR(IF(A1190&gt;=1,VLOOKUP(F1190,HOME!$AE$2:$AF$4,2,0),0),0)</f>
        <v>0</v>
      </c>
      <c r="T1190" s="6">
        <f t="shared" si="127"/>
        <v>0</v>
      </c>
      <c r="U1190" s="6">
        <f t="shared" si="130"/>
        <v>0</v>
      </c>
      <c r="V1190" s="6">
        <f t="shared" si="128"/>
        <v>0</v>
      </c>
      <c r="W1190" s="6">
        <f t="shared" si="131"/>
        <v>0</v>
      </c>
    </row>
    <row r="1191" spans="1:23" ht="18" customHeight="1" x14ac:dyDescent="0.25">
      <c r="A1191" s="94">
        <f t="shared" si="132"/>
        <v>0</v>
      </c>
      <c r="B1191" s="94">
        <f>DATA!B1192</f>
        <v>0</v>
      </c>
      <c r="C1191" s="95">
        <f>DATA!C1192</f>
        <v>0</v>
      </c>
      <c r="D1191" s="95">
        <f>DATA!D1192</f>
        <v>0</v>
      </c>
      <c r="E1191" s="98"/>
      <c r="F1191" s="98"/>
      <c r="G1191" s="98"/>
      <c r="H1191" s="98"/>
      <c r="I1191" s="99"/>
      <c r="J1191" s="96" t="str">
        <f t="shared" si="126"/>
        <v/>
      </c>
      <c r="K1191" s="97" t="str">
        <f t="shared" si="129"/>
        <v/>
      </c>
      <c r="L1191" s="100"/>
      <c r="M1191" s="100"/>
      <c r="N1191" s="100"/>
      <c r="O1191" s="100"/>
      <c r="P1191" s="100"/>
      <c r="Q1191" s="100"/>
      <c r="R1191" s="6">
        <f>IFERROR(IF(A1191&gt;=1,VLOOKUP(E1191,HOME!$AG$2:$AH$13,2,0),0),0)</f>
        <v>0</v>
      </c>
      <c r="S1191" s="6">
        <f>IFERROR(IF(A1191&gt;=1,VLOOKUP(F1191,HOME!$AE$2:$AF$4,2,0),0),0)</f>
        <v>0</v>
      </c>
      <c r="T1191" s="6">
        <f t="shared" si="127"/>
        <v>0</v>
      </c>
      <c r="U1191" s="6">
        <f t="shared" si="130"/>
        <v>0</v>
      </c>
      <c r="V1191" s="6">
        <f t="shared" si="128"/>
        <v>0</v>
      </c>
      <c r="W1191" s="6">
        <f t="shared" si="131"/>
        <v>0</v>
      </c>
    </row>
    <row r="1192" spans="1:23" ht="18" customHeight="1" x14ac:dyDescent="0.25">
      <c r="A1192" s="94">
        <f t="shared" si="132"/>
        <v>0</v>
      </c>
      <c r="B1192" s="94">
        <f>DATA!B1193</f>
        <v>0</v>
      </c>
      <c r="C1192" s="95">
        <f>DATA!C1193</f>
        <v>0</v>
      </c>
      <c r="D1192" s="95">
        <f>DATA!D1193</f>
        <v>0</v>
      </c>
      <c r="E1192" s="98"/>
      <c r="F1192" s="98"/>
      <c r="G1192" s="98"/>
      <c r="H1192" s="98"/>
      <c r="I1192" s="99"/>
      <c r="J1192" s="96" t="str">
        <f t="shared" si="126"/>
        <v/>
      </c>
      <c r="K1192" s="97" t="str">
        <f t="shared" si="129"/>
        <v/>
      </c>
      <c r="L1192" s="100"/>
      <c r="M1192" s="100"/>
      <c r="N1192" s="100"/>
      <c r="O1192" s="100"/>
      <c r="P1192" s="100"/>
      <c r="Q1192" s="100"/>
      <c r="R1192" s="6">
        <f>IFERROR(IF(A1192&gt;=1,VLOOKUP(E1192,HOME!$AG$2:$AH$13,2,0),0),0)</f>
        <v>0</v>
      </c>
      <c r="S1192" s="6">
        <f>IFERROR(IF(A1192&gt;=1,VLOOKUP(F1192,HOME!$AE$2:$AF$4,2,0),0),0)</f>
        <v>0</v>
      </c>
      <c r="T1192" s="6">
        <f t="shared" si="127"/>
        <v>0</v>
      </c>
      <c r="U1192" s="6">
        <f t="shared" si="130"/>
        <v>0</v>
      </c>
      <c r="V1192" s="6">
        <f t="shared" si="128"/>
        <v>0</v>
      </c>
      <c r="W1192" s="6">
        <f t="shared" si="131"/>
        <v>0</v>
      </c>
    </row>
    <row r="1193" spans="1:23" ht="18" customHeight="1" x14ac:dyDescent="0.25">
      <c r="A1193" s="94">
        <f t="shared" si="132"/>
        <v>0</v>
      </c>
      <c r="B1193" s="94">
        <f>DATA!B1194</f>
        <v>0</v>
      </c>
      <c r="C1193" s="95">
        <f>DATA!C1194</f>
        <v>0</v>
      </c>
      <c r="D1193" s="95">
        <f>DATA!D1194</f>
        <v>0</v>
      </c>
      <c r="E1193" s="98"/>
      <c r="F1193" s="98"/>
      <c r="G1193" s="98"/>
      <c r="H1193" s="98"/>
      <c r="I1193" s="99"/>
      <c r="J1193" s="96" t="str">
        <f t="shared" si="126"/>
        <v/>
      </c>
      <c r="K1193" s="97" t="str">
        <f t="shared" si="129"/>
        <v/>
      </c>
      <c r="L1193" s="100"/>
      <c r="M1193" s="100"/>
      <c r="N1193" s="100"/>
      <c r="O1193" s="100"/>
      <c r="P1193" s="100"/>
      <c r="Q1193" s="100"/>
      <c r="R1193" s="6">
        <f>IFERROR(IF(A1193&gt;=1,VLOOKUP(E1193,HOME!$AG$2:$AH$13,2,0),0),0)</f>
        <v>0</v>
      </c>
      <c r="S1193" s="6">
        <f>IFERROR(IF(A1193&gt;=1,VLOOKUP(F1193,HOME!$AE$2:$AF$4,2,0),0),0)</f>
        <v>0</v>
      </c>
      <c r="T1193" s="6">
        <f t="shared" si="127"/>
        <v>0</v>
      </c>
      <c r="U1193" s="6">
        <f t="shared" si="130"/>
        <v>0</v>
      </c>
      <c r="V1193" s="6">
        <f t="shared" si="128"/>
        <v>0</v>
      </c>
      <c r="W1193" s="6">
        <f t="shared" si="131"/>
        <v>0</v>
      </c>
    </row>
    <row r="1194" spans="1:23" ht="18" customHeight="1" x14ac:dyDescent="0.25">
      <c r="A1194" s="94">
        <f t="shared" si="132"/>
        <v>0</v>
      </c>
      <c r="B1194" s="94">
        <f>DATA!B1195</f>
        <v>0</v>
      </c>
      <c r="C1194" s="95">
        <f>DATA!C1195</f>
        <v>0</v>
      </c>
      <c r="D1194" s="95">
        <f>DATA!D1195</f>
        <v>0</v>
      </c>
      <c r="E1194" s="98"/>
      <c r="F1194" s="98"/>
      <c r="G1194" s="98"/>
      <c r="H1194" s="98"/>
      <c r="I1194" s="99"/>
      <c r="J1194" s="96" t="str">
        <f t="shared" si="126"/>
        <v/>
      </c>
      <c r="K1194" s="97" t="str">
        <f t="shared" si="129"/>
        <v/>
      </c>
      <c r="L1194" s="100"/>
      <c r="M1194" s="100"/>
      <c r="N1194" s="100"/>
      <c r="O1194" s="100"/>
      <c r="P1194" s="100"/>
      <c r="Q1194" s="100"/>
      <c r="R1194" s="6">
        <f>IFERROR(IF(A1194&gt;=1,VLOOKUP(E1194,HOME!$AG$2:$AH$13,2,0),0),0)</f>
        <v>0</v>
      </c>
      <c r="S1194" s="6">
        <f>IFERROR(IF(A1194&gt;=1,VLOOKUP(F1194,HOME!$AE$2:$AF$4,2,0),0),0)</f>
        <v>0</v>
      </c>
      <c r="T1194" s="6">
        <f t="shared" si="127"/>
        <v>0</v>
      </c>
      <c r="U1194" s="6">
        <f t="shared" si="130"/>
        <v>0</v>
      </c>
      <c r="V1194" s="6">
        <f t="shared" si="128"/>
        <v>0</v>
      </c>
      <c r="W1194" s="6">
        <f t="shared" si="131"/>
        <v>0</v>
      </c>
    </row>
    <row r="1195" spans="1:23" ht="18" customHeight="1" x14ac:dyDescent="0.25">
      <c r="A1195" s="94">
        <f t="shared" si="132"/>
        <v>0</v>
      </c>
      <c r="B1195" s="94">
        <f>DATA!B1196</f>
        <v>0</v>
      </c>
      <c r="C1195" s="95">
        <f>DATA!C1196</f>
        <v>0</v>
      </c>
      <c r="D1195" s="95">
        <f>DATA!D1196</f>
        <v>0</v>
      </c>
      <c r="E1195" s="98"/>
      <c r="F1195" s="98"/>
      <c r="G1195" s="98"/>
      <c r="H1195" s="98"/>
      <c r="I1195" s="99"/>
      <c r="J1195" s="96" t="str">
        <f t="shared" si="126"/>
        <v/>
      </c>
      <c r="K1195" s="97" t="str">
        <f t="shared" si="129"/>
        <v/>
      </c>
      <c r="L1195" s="100"/>
      <c r="M1195" s="100"/>
      <c r="N1195" s="100"/>
      <c r="O1195" s="100"/>
      <c r="P1195" s="100"/>
      <c r="Q1195" s="100"/>
      <c r="R1195" s="6">
        <f>IFERROR(IF(A1195&gt;=1,VLOOKUP(E1195,HOME!$AG$2:$AH$13,2,0),0),0)</f>
        <v>0</v>
      </c>
      <c r="S1195" s="6">
        <f>IFERROR(IF(A1195&gt;=1,VLOOKUP(F1195,HOME!$AE$2:$AF$4,2,0),0),0)</f>
        <v>0</v>
      </c>
      <c r="T1195" s="6">
        <f t="shared" si="127"/>
        <v>0</v>
      </c>
      <c r="U1195" s="6">
        <f t="shared" si="130"/>
        <v>0</v>
      </c>
      <c r="V1195" s="6">
        <f t="shared" si="128"/>
        <v>0</v>
      </c>
      <c r="W1195" s="6">
        <f t="shared" si="131"/>
        <v>0</v>
      </c>
    </row>
    <row r="1196" spans="1:23" ht="18" customHeight="1" x14ac:dyDescent="0.25">
      <c r="A1196" s="94">
        <f t="shared" si="132"/>
        <v>0</v>
      </c>
      <c r="B1196" s="94">
        <f>DATA!B1197</f>
        <v>0</v>
      </c>
      <c r="C1196" s="95">
        <f>DATA!C1197</f>
        <v>0</v>
      </c>
      <c r="D1196" s="95">
        <f>DATA!D1197</f>
        <v>0</v>
      </c>
      <c r="E1196" s="98"/>
      <c r="F1196" s="98"/>
      <c r="G1196" s="98"/>
      <c r="H1196" s="98"/>
      <c r="I1196" s="99"/>
      <c r="J1196" s="96" t="str">
        <f t="shared" si="126"/>
        <v/>
      </c>
      <c r="K1196" s="97" t="str">
        <f t="shared" si="129"/>
        <v/>
      </c>
      <c r="L1196" s="100"/>
      <c r="M1196" s="100"/>
      <c r="N1196" s="100"/>
      <c r="O1196" s="100"/>
      <c r="P1196" s="100"/>
      <c r="Q1196" s="100"/>
      <c r="R1196" s="6">
        <f>IFERROR(IF(A1196&gt;=1,VLOOKUP(E1196,HOME!$AG$2:$AH$13,2,0),0),0)</f>
        <v>0</v>
      </c>
      <c r="S1196" s="6">
        <f>IFERROR(IF(A1196&gt;=1,VLOOKUP(F1196,HOME!$AE$2:$AF$4,2,0),0),0)</f>
        <v>0</v>
      </c>
      <c r="T1196" s="6">
        <f t="shared" si="127"/>
        <v>0</v>
      </c>
      <c r="U1196" s="6">
        <f t="shared" si="130"/>
        <v>0</v>
      </c>
      <c r="V1196" s="6">
        <f t="shared" si="128"/>
        <v>0</v>
      </c>
      <c r="W1196" s="6">
        <f t="shared" si="131"/>
        <v>0</v>
      </c>
    </row>
    <row r="1197" spans="1:23" ht="18" customHeight="1" x14ac:dyDescent="0.25">
      <c r="A1197" s="94">
        <f t="shared" si="132"/>
        <v>0</v>
      </c>
      <c r="B1197" s="94">
        <f>DATA!B1198</f>
        <v>0</v>
      </c>
      <c r="C1197" s="95">
        <f>DATA!C1198</f>
        <v>0</v>
      </c>
      <c r="D1197" s="95">
        <f>DATA!D1198</f>
        <v>0</v>
      </c>
      <c r="E1197" s="98"/>
      <c r="F1197" s="98"/>
      <c r="G1197" s="98"/>
      <c r="H1197" s="98"/>
      <c r="I1197" s="99"/>
      <c r="J1197" s="96" t="str">
        <f t="shared" si="126"/>
        <v/>
      </c>
      <c r="K1197" s="97" t="str">
        <f t="shared" si="129"/>
        <v/>
      </c>
      <c r="L1197" s="100"/>
      <c r="M1197" s="100"/>
      <c r="N1197" s="100"/>
      <c r="O1197" s="100"/>
      <c r="P1197" s="100"/>
      <c r="Q1197" s="100"/>
      <c r="R1197" s="6">
        <f>IFERROR(IF(A1197&gt;=1,VLOOKUP(E1197,HOME!$AG$2:$AH$13,2,0),0),0)</f>
        <v>0</v>
      </c>
      <c r="S1197" s="6">
        <f>IFERROR(IF(A1197&gt;=1,VLOOKUP(F1197,HOME!$AE$2:$AF$4,2,0),0),0)</f>
        <v>0</v>
      </c>
      <c r="T1197" s="6">
        <f t="shared" si="127"/>
        <v>0</v>
      </c>
      <c r="U1197" s="6">
        <f t="shared" si="130"/>
        <v>0</v>
      </c>
      <c r="V1197" s="6">
        <f t="shared" si="128"/>
        <v>0</v>
      </c>
      <c r="W1197" s="6">
        <f t="shared" si="131"/>
        <v>0</v>
      </c>
    </row>
    <row r="1198" spans="1:23" ht="18" customHeight="1" x14ac:dyDescent="0.25">
      <c r="A1198" s="94">
        <f t="shared" si="132"/>
        <v>0</v>
      </c>
      <c r="B1198" s="94">
        <f>DATA!B1199</f>
        <v>0</v>
      </c>
      <c r="C1198" s="95">
        <f>DATA!C1199</f>
        <v>0</v>
      </c>
      <c r="D1198" s="95">
        <f>DATA!D1199</f>
        <v>0</v>
      </c>
      <c r="E1198" s="98"/>
      <c r="F1198" s="98"/>
      <c r="G1198" s="98"/>
      <c r="H1198" s="98"/>
      <c r="I1198" s="99"/>
      <c r="J1198" s="96" t="str">
        <f t="shared" si="126"/>
        <v/>
      </c>
      <c r="K1198" s="97" t="str">
        <f t="shared" si="129"/>
        <v/>
      </c>
      <c r="L1198" s="100"/>
      <c r="M1198" s="100"/>
      <c r="N1198" s="100"/>
      <c r="O1198" s="100"/>
      <c r="P1198" s="100"/>
      <c r="Q1198" s="100"/>
      <c r="R1198" s="6">
        <f>IFERROR(IF(A1198&gt;=1,VLOOKUP(E1198,HOME!$AG$2:$AH$13,2,0),0),0)</f>
        <v>0</v>
      </c>
      <c r="S1198" s="6">
        <f>IFERROR(IF(A1198&gt;=1,VLOOKUP(F1198,HOME!$AE$2:$AF$4,2,0),0),0)</f>
        <v>0</v>
      </c>
      <c r="T1198" s="6">
        <f t="shared" si="127"/>
        <v>0</v>
      </c>
      <c r="U1198" s="6">
        <f t="shared" si="130"/>
        <v>0</v>
      </c>
      <c r="V1198" s="6">
        <f t="shared" si="128"/>
        <v>0</v>
      </c>
      <c r="W1198" s="6">
        <f t="shared" si="131"/>
        <v>0</v>
      </c>
    </row>
    <row r="1199" spans="1:23" ht="18" customHeight="1" x14ac:dyDescent="0.25">
      <c r="A1199" s="94">
        <f t="shared" si="132"/>
        <v>0</v>
      </c>
      <c r="B1199" s="94">
        <f>DATA!B1200</f>
        <v>0</v>
      </c>
      <c r="C1199" s="95">
        <f>DATA!C1200</f>
        <v>0</v>
      </c>
      <c r="D1199" s="95">
        <f>DATA!D1200</f>
        <v>0</v>
      </c>
      <c r="E1199" s="98"/>
      <c r="F1199" s="98"/>
      <c r="G1199" s="98"/>
      <c r="H1199" s="98"/>
      <c r="I1199" s="99"/>
      <c r="J1199" s="96" t="str">
        <f t="shared" si="126"/>
        <v/>
      </c>
      <c r="K1199" s="97" t="str">
        <f t="shared" si="129"/>
        <v/>
      </c>
      <c r="L1199" s="100"/>
      <c r="M1199" s="100"/>
      <c r="N1199" s="100"/>
      <c r="O1199" s="100"/>
      <c r="P1199" s="100"/>
      <c r="Q1199" s="100"/>
      <c r="R1199" s="6">
        <f>IFERROR(IF(A1199&gt;=1,VLOOKUP(E1199,HOME!$AG$2:$AH$13,2,0),0),0)</f>
        <v>0</v>
      </c>
      <c r="S1199" s="6">
        <f>IFERROR(IF(A1199&gt;=1,VLOOKUP(F1199,HOME!$AE$2:$AF$4,2,0),0),0)</f>
        <v>0</v>
      </c>
      <c r="T1199" s="6">
        <f t="shared" si="127"/>
        <v>0</v>
      </c>
      <c r="U1199" s="6">
        <f t="shared" si="130"/>
        <v>0</v>
      </c>
      <c r="V1199" s="6">
        <f t="shared" si="128"/>
        <v>0</v>
      </c>
      <c r="W1199" s="6">
        <f t="shared" si="131"/>
        <v>0</v>
      </c>
    </row>
    <row r="1200" spans="1:23" ht="18" customHeight="1" x14ac:dyDescent="0.25">
      <c r="A1200" s="94">
        <f t="shared" si="132"/>
        <v>0</v>
      </c>
      <c r="B1200" s="94">
        <f>DATA!B1201</f>
        <v>0</v>
      </c>
      <c r="C1200" s="95">
        <f>DATA!C1201</f>
        <v>0</v>
      </c>
      <c r="D1200" s="95">
        <f>DATA!D1201</f>
        <v>0</v>
      </c>
      <c r="E1200" s="98"/>
      <c r="F1200" s="98"/>
      <c r="G1200" s="98"/>
      <c r="H1200" s="98"/>
      <c r="I1200" s="99"/>
      <c r="J1200" s="96" t="str">
        <f t="shared" si="126"/>
        <v/>
      </c>
      <c r="K1200" s="97" t="str">
        <f t="shared" si="129"/>
        <v/>
      </c>
      <c r="L1200" s="100"/>
      <c r="M1200" s="100"/>
      <c r="N1200" s="100"/>
      <c r="O1200" s="100"/>
      <c r="P1200" s="100"/>
      <c r="Q1200" s="100"/>
      <c r="R1200" s="6">
        <f>IFERROR(IF(A1200&gt;=1,VLOOKUP(E1200,HOME!$AG$2:$AH$13,2,0),0),0)</f>
        <v>0</v>
      </c>
      <c r="S1200" s="6">
        <f>IFERROR(IF(A1200&gt;=1,VLOOKUP(F1200,HOME!$AE$2:$AF$4,2,0),0),0)</f>
        <v>0</v>
      </c>
      <c r="T1200" s="6">
        <f t="shared" si="127"/>
        <v>0</v>
      </c>
      <c r="U1200" s="6">
        <f t="shared" si="130"/>
        <v>0</v>
      </c>
      <c r="V1200" s="6">
        <f t="shared" si="128"/>
        <v>0</v>
      </c>
      <c r="W1200" s="6">
        <f t="shared" si="131"/>
        <v>0</v>
      </c>
    </row>
    <row r="1201" spans="1:23" ht="18" customHeight="1" x14ac:dyDescent="0.25">
      <c r="A1201" s="94">
        <f t="shared" si="132"/>
        <v>0</v>
      </c>
      <c r="B1201" s="94">
        <f>DATA!B1202</f>
        <v>0</v>
      </c>
      <c r="C1201" s="95">
        <f>DATA!C1202</f>
        <v>0</v>
      </c>
      <c r="D1201" s="95">
        <f>DATA!D1202</f>
        <v>0</v>
      </c>
      <c r="E1201" s="98"/>
      <c r="F1201" s="98"/>
      <c r="G1201" s="98"/>
      <c r="H1201" s="98"/>
      <c r="I1201" s="99"/>
      <c r="J1201" s="96" t="str">
        <f t="shared" si="126"/>
        <v/>
      </c>
      <c r="K1201" s="97" t="str">
        <f t="shared" si="129"/>
        <v/>
      </c>
      <c r="L1201" s="100"/>
      <c r="M1201" s="100"/>
      <c r="N1201" s="100"/>
      <c r="O1201" s="100"/>
      <c r="P1201" s="100"/>
      <c r="Q1201" s="100"/>
      <c r="R1201" s="6">
        <f>IFERROR(IF(A1201&gt;=1,VLOOKUP(E1201,HOME!$AG$2:$AH$13,2,0),0),0)</f>
        <v>0</v>
      </c>
      <c r="S1201" s="6">
        <f>IFERROR(IF(A1201&gt;=1,VLOOKUP(F1201,HOME!$AE$2:$AF$4,2,0),0),0)</f>
        <v>0</v>
      </c>
      <c r="T1201" s="6">
        <f t="shared" si="127"/>
        <v>0</v>
      </c>
      <c r="U1201" s="6">
        <f t="shared" si="130"/>
        <v>0</v>
      </c>
      <c r="V1201" s="6">
        <f t="shared" si="128"/>
        <v>0</v>
      </c>
      <c r="W1201" s="6">
        <f t="shared" si="131"/>
        <v>0</v>
      </c>
    </row>
    <row r="1202" spans="1:23" ht="18" customHeight="1" x14ac:dyDescent="0.25">
      <c r="A1202" s="94">
        <f t="shared" si="132"/>
        <v>0</v>
      </c>
      <c r="B1202" s="94">
        <f>DATA!B1203</f>
        <v>0</v>
      </c>
      <c r="C1202" s="95">
        <f>DATA!C1203</f>
        <v>0</v>
      </c>
      <c r="D1202" s="95">
        <f>DATA!D1203</f>
        <v>0</v>
      </c>
      <c r="E1202" s="98"/>
      <c r="F1202" s="98"/>
      <c r="G1202" s="98"/>
      <c r="H1202" s="98"/>
      <c r="I1202" s="99"/>
      <c r="J1202" s="96" t="str">
        <f t="shared" si="126"/>
        <v/>
      </c>
      <c r="K1202" s="97" t="str">
        <f t="shared" si="129"/>
        <v/>
      </c>
      <c r="L1202" s="100"/>
      <c r="M1202" s="100"/>
      <c r="N1202" s="100"/>
      <c r="O1202" s="100"/>
      <c r="P1202" s="100"/>
      <c r="Q1202" s="100"/>
      <c r="R1202" s="6">
        <f>IFERROR(IF(A1202&gt;=1,VLOOKUP(E1202,HOME!$AG$2:$AH$13,2,0),0),0)</f>
        <v>0</v>
      </c>
      <c r="S1202" s="6">
        <f>IFERROR(IF(A1202&gt;=1,VLOOKUP(F1202,HOME!$AE$2:$AF$4,2,0),0),0)</f>
        <v>0</v>
      </c>
      <c r="T1202" s="6">
        <f t="shared" si="127"/>
        <v>0</v>
      </c>
      <c r="U1202" s="6">
        <f t="shared" si="130"/>
        <v>0</v>
      </c>
      <c r="V1202" s="6">
        <f t="shared" si="128"/>
        <v>0</v>
      </c>
      <c r="W1202" s="6">
        <f t="shared" si="131"/>
        <v>0</v>
      </c>
    </row>
    <row r="1203" spans="1:23" ht="18" customHeight="1" x14ac:dyDescent="0.25">
      <c r="A1203" s="94">
        <f t="shared" si="132"/>
        <v>0</v>
      </c>
      <c r="B1203" s="94">
        <f>DATA!B1204</f>
        <v>0</v>
      </c>
      <c r="C1203" s="95">
        <f>DATA!C1204</f>
        <v>0</v>
      </c>
      <c r="D1203" s="95">
        <f>DATA!D1204</f>
        <v>0</v>
      </c>
      <c r="E1203" s="98"/>
      <c r="F1203" s="98"/>
      <c r="G1203" s="98"/>
      <c r="H1203" s="98"/>
      <c r="I1203" s="99"/>
      <c r="J1203" s="96" t="str">
        <f t="shared" si="126"/>
        <v/>
      </c>
      <c r="K1203" s="97" t="str">
        <f t="shared" si="129"/>
        <v/>
      </c>
      <c r="L1203" s="100"/>
      <c r="M1203" s="100"/>
      <c r="N1203" s="100"/>
      <c r="O1203" s="100"/>
      <c r="P1203" s="100"/>
      <c r="Q1203" s="100"/>
      <c r="R1203" s="6">
        <f>IFERROR(IF(A1203&gt;=1,VLOOKUP(E1203,HOME!$AG$2:$AH$13,2,0),0),0)</f>
        <v>0</v>
      </c>
      <c r="S1203" s="6">
        <f>IFERROR(IF(A1203&gt;=1,VLOOKUP(F1203,HOME!$AE$2:$AF$4,2,0),0),0)</f>
        <v>0</v>
      </c>
      <c r="T1203" s="6">
        <f t="shared" si="127"/>
        <v>0</v>
      </c>
      <c r="U1203" s="6">
        <f t="shared" si="130"/>
        <v>0</v>
      </c>
      <c r="V1203" s="6">
        <f t="shared" si="128"/>
        <v>0</v>
      </c>
      <c r="W1203" s="6">
        <f t="shared" si="131"/>
        <v>0</v>
      </c>
    </row>
    <row r="1204" spans="1:23" ht="18" customHeight="1" x14ac:dyDescent="0.25">
      <c r="A1204" s="94">
        <f t="shared" si="132"/>
        <v>0</v>
      </c>
      <c r="B1204" s="94">
        <f>DATA!B1205</f>
        <v>0</v>
      </c>
      <c r="C1204" s="95">
        <f>DATA!C1205</f>
        <v>0</v>
      </c>
      <c r="D1204" s="95">
        <f>DATA!D1205</f>
        <v>0</v>
      </c>
      <c r="E1204" s="98"/>
      <c r="F1204" s="98"/>
      <c r="G1204" s="98"/>
      <c r="H1204" s="98"/>
      <c r="I1204" s="99"/>
      <c r="J1204" s="96" t="str">
        <f t="shared" si="126"/>
        <v/>
      </c>
      <c r="K1204" s="97" t="str">
        <f t="shared" si="129"/>
        <v/>
      </c>
      <c r="L1204" s="100"/>
      <c r="M1204" s="100"/>
      <c r="N1204" s="100"/>
      <c r="O1204" s="100"/>
      <c r="P1204" s="100"/>
      <c r="Q1204" s="100"/>
      <c r="R1204" s="6">
        <f>IFERROR(IF(A1204&gt;=1,VLOOKUP(E1204,HOME!$AG$2:$AH$13,2,0),0),0)</f>
        <v>0</v>
      </c>
      <c r="S1204" s="6">
        <f>IFERROR(IF(A1204&gt;=1,VLOOKUP(F1204,HOME!$AE$2:$AF$4,2,0),0),0)</f>
        <v>0</v>
      </c>
      <c r="T1204" s="6">
        <f t="shared" si="127"/>
        <v>0</v>
      </c>
      <c r="U1204" s="6">
        <f t="shared" si="130"/>
        <v>0</v>
      </c>
      <c r="V1204" s="6">
        <f t="shared" si="128"/>
        <v>0</v>
      </c>
      <c r="W1204" s="6">
        <f t="shared" si="131"/>
        <v>0</v>
      </c>
    </row>
    <row r="1205" spans="1:23" ht="18" customHeight="1" x14ac:dyDescent="0.25">
      <c r="A1205" s="94">
        <f t="shared" si="132"/>
        <v>0</v>
      </c>
      <c r="B1205" s="94">
        <f>DATA!B1206</f>
        <v>0</v>
      </c>
      <c r="C1205" s="95">
        <f>DATA!C1206</f>
        <v>0</v>
      </c>
      <c r="D1205" s="95">
        <f>DATA!D1206</f>
        <v>0</v>
      </c>
      <c r="E1205" s="98"/>
      <c r="F1205" s="98"/>
      <c r="G1205" s="98"/>
      <c r="H1205" s="98"/>
      <c r="I1205" s="99"/>
      <c r="J1205" s="96" t="str">
        <f t="shared" si="126"/>
        <v/>
      </c>
      <c r="K1205" s="97" t="str">
        <f t="shared" si="129"/>
        <v/>
      </c>
      <c r="L1205" s="100"/>
      <c r="M1205" s="100"/>
      <c r="N1205" s="100"/>
      <c r="O1205" s="100"/>
      <c r="P1205" s="100"/>
      <c r="Q1205" s="100"/>
      <c r="R1205" s="6">
        <f>IFERROR(IF(A1205&gt;=1,VLOOKUP(E1205,HOME!$AG$2:$AH$13,2,0),0),0)</f>
        <v>0</v>
      </c>
      <c r="S1205" s="6">
        <f>IFERROR(IF(A1205&gt;=1,VLOOKUP(F1205,HOME!$AE$2:$AF$4,2,0),0),0)</f>
        <v>0</v>
      </c>
      <c r="T1205" s="6">
        <f t="shared" si="127"/>
        <v>0</v>
      </c>
      <c r="U1205" s="6">
        <f t="shared" si="130"/>
        <v>0</v>
      </c>
      <c r="V1205" s="6">
        <f t="shared" si="128"/>
        <v>0</v>
      </c>
      <c r="W1205" s="6">
        <f t="shared" si="131"/>
        <v>0</v>
      </c>
    </row>
    <row r="1206" spans="1:23" ht="18" customHeight="1" x14ac:dyDescent="0.25">
      <c r="A1206" s="94">
        <f t="shared" si="132"/>
        <v>0</v>
      </c>
      <c r="B1206" s="94">
        <f>DATA!B1207</f>
        <v>0</v>
      </c>
      <c r="C1206" s="95">
        <f>DATA!C1207</f>
        <v>0</v>
      </c>
      <c r="D1206" s="95">
        <f>DATA!D1207</f>
        <v>0</v>
      </c>
      <c r="E1206" s="98"/>
      <c r="F1206" s="98"/>
      <c r="G1206" s="98"/>
      <c r="H1206" s="98"/>
      <c r="I1206" s="99"/>
      <c r="J1206" s="96" t="str">
        <f t="shared" si="126"/>
        <v/>
      </c>
      <c r="K1206" s="97" t="str">
        <f t="shared" si="129"/>
        <v/>
      </c>
      <c r="L1206" s="100"/>
      <c r="M1206" s="100"/>
      <c r="N1206" s="100"/>
      <c r="O1206" s="100"/>
      <c r="P1206" s="100"/>
      <c r="Q1206" s="100"/>
      <c r="R1206" s="6">
        <f>IFERROR(IF(A1206&gt;=1,VLOOKUP(E1206,HOME!$AG$2:$AH$13,2,0),0),0)</f>
        <v>0</v>
      </c>
      <c r="S1206" s="6">
        <f>IFERROR(IF(A1206&gt;=1,VLOOKUP(F1206,HOME!$AE$2:$AF$4,2,0),0),0)</f>
        <v>0</v>
      </c>
      <c r="T1206" s="6">
        <f t="shared" si="127"/>
        <v>0</v>
      </c>
      <c r="U1206" s="6">
        <f t="shared" si="130"/>
        <v>0</v>
      </c>
      <c r="V1206" s="6">
        <f t="shared" si="128"/>
        <v>0</v>
      </c>
      <c r="W1206" s="6">
        <f t="shared" si="131"/>
        <v>0</v>
      </c>
    </row>
    <row r="1207" spans="1:23" ht="18" customHeight="1" x14ac:dyDescent="0.25">
      <c r="A1207" s="94">
        <f t="shared" si="132"/>
        <v>0</v>
      </c>
      <c r="B1207" s="94">
        <f>DATA!B1208</f>
        <v>0</v>
      </c>
      <c r="C1207" s="95">
        <f>DATA!C1208</f>
        <v>0</v>
      </c>
      <c r="D1207" s="95">
        <f>DATA!D1208</f>
        <v>0</v>
      </c>
      <c r="E1207" s="98"/>
      <c r="F1207" s="98"/>
      <c r="G1207" s="98"/>
      <c r="H1207" s="98"/>
      <c r="I1207" s="99"/>
      <c r="J1207" s="96" t="str">
        <f t="shared" si="126"/>
        <v/>
      </c>
      <c r="K1207" s="97" t="str">
        <f t="shared" si="129"/>
        <v/>
      </c>
      <c r="L1207" s="100"/>
      <c r="M1207" s="100"/>
      <c r="N1207" s="100"/>
      <c r="O1207" s="100"/>
      <c r="P1207" s="100"/>
      <c r="Q1207" s="100"/>
      <c r="R1207" s="6">
        <f>IFERROR(IF(A1207&gt;=1,VLOOKUP(E1207,HOME!$AG$2:$AH$13,2,0),0),0)</f>
        <v>0</v>
      </c>
      <c r="S1207" s="6">
        <f>IFERROR(IF(A1207&gt;=1,VLOOKUP(F1207,HOME!$AE$2:$AF$4,2,0),0),0)</f>
        <v>0</v>
      </c>
      <c r="T1207" s="6">
        <f t="shared" si="127"/>
        <v>0</v>
      </c>
      <c r="U1207" s="6">
        <f t="shared" si="130"/>
        <v>0</v>
      </c>
      <c r="V1207" s="6">
        <f t="shared" si="128"/>
        <v>0</v>
      </c>
      <c r="W1207" s="6">
        <f t="shared" si="131"/>
        <v>0</v>
      </c>
    </row>
    <row r="1208" spans="1:23" ht="18" customHeight="1" x14ac:dyDescent="0.25">
      <c r="A1208" s="94">
        <f t="shared" si="132"/>
        <v>0</v>
      </c>
      <c r="B1208" s="94">
        <f>DATA!B1209</f>
        <v>0</v>
      </c>
      <c r="C1208" s="95">
        <f>DATA!C1209</f>
        <v>0</v>
      </c>
      <c r="D1208" s="95">
        <f>DATA!D1209</f>
        <v>0</v>
      </c>
      <c r="E1208" s="98"/>
      <c r="F1208" s="98"/>
      <c r="G1208" s="98"/>
      <c r="H1208" s="98"/>
      <c r="I1208" s="99"/>
      <c r="J1208" s="96" t="str">
        <f t="shared" si="126"/>
        <v/>
      </c>
      <c r="K1208" s="97" t="str">
        <f t="shared" si="129"/>
        <v/>
      </c>
      <c r="L1208" s="100"/>
      <c r="M1208" s="100"/>
      <c r="N1208" s="100"/>
      <c r="O1208" s="100"/>
      <c r="P1208" s="100"/>
      <c r="Q1208" s="100"/>
      <c r="R1208" s="6">
        <f>IFERROR(IF(A1208&gt;=1,VLOOKUP(E1208,HOME!$AG$2:$AH$13,2,0),0),0)</f>
        <v>0</v>
      </c>
      <c r="S1208" s="6">
        <f>IFERROR(IF(A1208&gt;=1,VLOOKUP(F1208,HOME!$AE$2:$AF$4,2,0),0),0)</f>
        <v>0</v>
      </c>
      <c r="T1208" s="6">
        <f t="shared" si="127"/>
        <v>0</v>
      </c>
      <c r="U1208" s="6">
        <f t="shared" si="130"/>
        <v>0</v>
      </c>
      <c r="V1208" s="6">
        <f t="shared" si="128"/>
        <v>0</v>
      </c>
      <c r="W1208" s="6">
        <f t="shared" si="131"/>
        <v>0</v>
      </c>
    </row>
    <row r="1209" spans="1:23" ht="18" customHeight="1" x14ac:dyDescent="0.25">
      <c r="A1209" s="94">
        <f t="shared" si="132"/>
        <v>0</v>
      </c>
      <c r="B1209" s="94">
        <f>DATA!B1210</f>
        <v>0</v>
      </c>
      <c r="C1209" s="95">
        <f>DATA!C1210</f>
        <v>0</v>
      </c>
      <c r="D1209" s="95">
        <f>DATA!D1210</f>
        <v>0</v>
      </c>
      <c r="E1209" s="98"/>
      <c r="F1209" s="98"/>
      <c r="G1209" s="98"/>
      <c r="H1209" s="98"/>
      <c r="I1209" s="99"/>
      <c r="J1209" s="96" t="str">
        <f t="shared" si="126"/>
        <v/>
      </c>
      <c r="K1209" s="97" t="str">
        <f t="shared" si="129"/>
        <v/>
      </c>
      <c r="L1209" s="100"/>
      <c r="M1209" s="100"/>
      <c r="N1209" s="100"/>
      <c r="O1209" s="100"/>
      <c r="P1209" s="100"/>
      <c r="Q1209" s="100"/>
      <c r="R1209" s="6">
        <f>IFERROR(IF(A1209&gt;=1,VLOOKUP(E1209,HOME!$AG$2:$AH$13,2,0),0),0)</f>
        <v>0</v>
      </c>
      <c r="S1209" s="6">
        <f>IFERROR(IF(A1209&gt;=1,VLOOKUP(F1209,HOME!$AE$2:$AF$4,2,0),0),0)</f>
        <v>0</v>
      </c>
      <c r="T1209" s="6">
        <f t="shared" si="127"/>
        <v>0</v>
      </c>
      <c r="U1209" s="6">
        <f t="shared" si="130"/>
        <v>0</v>
      </c>
      <c r="V1209" s="6">
        <f t="shared" si="128"/>
        <v>0</v>
      </c>
      <c r="W1209" s="6">
        <f t="shared" si="131"/>
        <v>0</v>
      </c>
    </row>
    <row r="1210" spans="1:23" ht="18" customHeight="1" x14ac:dyDescent="0.25">
      <c r="A1210" s="94">
        <f t="shared" si="132"/>
        <v>0</v>
      </c>
      <c r="B1210" s="94">
        <f>DATA!B1211</f>
        <v>0</v>
      </c>
      <c r="C1210" s="95">
        <f>DATA!C1211</f>
        <v>0</v>
      </c>
      <c r="D1210" s="95">
        <f>DATA!D1211</f>
        <v>0</v>
      </c>
      <c r="E1210" s="98"/>
      <c r="F1210" s="98"/>
      <c r="G1210" s="98"/>
      <c r="H1210" s="98"/>
      <c r="I1210" s="99"/>
      <c r="J1210" s="96" t="str">
        <f t="shared" si="126"/>
        <v/>
      </c>
      <c r="K1210" s="97" t="str">
        <f t="shared" si="129"/>
        <v/>
      </c>
      <c r="L1210" s="100"/>
      <c r="M1210" s="100"/>
      <c r="N1210" s="100"/>
      <c r="O1210" s="100"/>
      <c r="P1210" s="100"/>
      <c r="Q1210" s="100"/>
      <c r="R1210" s="6">
        <f>IFERROR(IF(A1210&gt;=1,VLOOKUP(E1210,HOME!$AG$2:$AH$13,2,0),0),0)</f>
        <v>0</v>
      </c>
      <c r="S1210" s="6">
        <f>IFERROR(IF(A1210&gt;=1,VLOOKUP(F1210,HOME!$AE$2:$AF$4,2,0),0),0)</f>
        <v>0</v>
      </c>
      <c r="T1210" s="6">
        <f t="shared" si="127"/>
        <v>0</v>
      </c>
      <c r="U1210" s="6">
        <f t="shared" si="130"/>
        <v>0</v>
      </c>
      <c r="V1210" s="6">
        <f t="shared" si="128"/>
        <v>0</v>
      </c>
      <c r="W1210" s="6">
        <f t="shared" si="131"/>
        <v>0</v>
      </c>
    </row>
    <row r="1211" spans="1:23" ht="18" customHeight="1" x14ac:dyDescent="0.25">
      <c r="A1211" s="94">
        <f t="shared" si="132"/>
        <v>0</v>
      </c>
      <c r="B1211" s="94">
        <f>DATA!B1212</f>
        <v>0</v>
      </c>
      <c r="C1211" s="95">
        <f>DATA!C1212</f>
        <v>0</v>
      </c>
      <c r="D1211" s="95">
        <f>DATA!D1212</f>
        <v>0</v>
      </c>
      <c r="E1211" s="98"/>
      <c r="F1211" s="98"/>
      <c r="G1211" s="98"/>
      <c r="H1211" s="98"/>
      <c r="I1211" s="99"/>
      <c r="J1211" s="96" t="str">
        <f t="shared" si="126"/>
        <v/>
      </c>
      <c r="K1211" s="97" t="str">
        <f t="shared" si="129"/>
        <v/>
      </c>
      <c r="L1211" s="100"/>
      <c r="M1211" s="100"/>
      <c r="N1211" s="100"/>
      <c r="O1211" s="100"/>
      <c r="P1211" s="100"/>
      <c r="Q1211" s="100"/>
      <c r="R1211" s="6">
        <f>IFERROR(IF(A1211&gt;=1,VLOOKUP(E1211,HOME!$AG$2:$AH$13,2,0),0),0)</f>
        <v>0</v>
      </c>
      <c r="S1211" s="6">
        <f>IFERROR(IF(A1211&gt;=1,VLOOKUP(F1211,HOME!$AE$2:$AF$4,2,0),0),0)</f>
        <v>0</v>
      </c>
      <c r="T1211" s="6">
        <f t="shared" si="127"/>
        <v>0</v>
      </c>
      <c r="U1211" s="6">
        <f t="shared" si="130"/>
        <v>0</v>
      </c>
      <c r="V1211" s="6">
        <f t="shared" si="128"/>
        <v>0</v>
      </c>
      <c r="W1211" s="6">
        <f t="shared" si="131"/>
        <v>0</v>
      </c>
    </row>
    <row r="1212" spans="1:23" ht="18" customHeight="1" x14ac:dyDescent="0.25">
      <c r="A1212" s="94">
        <f t="shared" si="132"/>
        <v>0</v>
      </c>
      <c r="B1212" s="94">
        <f>DATA!B1213</f>
        <v>0</v>
      </c>
      <c r="C1212" s="95">
        <f>DATA!C1213</f>
        <v>0</v>
      </c>
      <c r="D1212" s="95">
        <f>DATA!D1213</f>
        <v>0</v>
      </c>
      <c r="E1212" s="98"/>
      <c r="F1212" s="98"/>
      <c r="G1212" s="98"/>
      <c r="H1212" s="98"/>
      <c r="I1212" s="99"/>
      <c r="J1212" s="96" t="str">
        <f t="shared" si="126"/>
        <v/>
      </c>
      <c r="K1212" s="97" t="str">
        <f t="shared" si="129"/>
        <v/>
      </c>
      <c r="L1212" s="100"/>
      <c r="M1212" s="100"/>
      <c r="N1212" s="100"/>
      <c r="O1212" s="100"/>
      <c r="P1212" s="100"/>
      <c r="Q1212" s="100"/>
      <c r="R1212" s="6">
        <f>IFERROR(IF(A1212&gt;=1,VLOOKUP(E1212,HOME!$AG$2:$AH$13,2,0),0),0)</f>
        <v>0</v>
      </c>
      <c r="S1212" s="6">
        <f>IFERROR(IF(A1212&gt;=1,VLOOKUP(F1212,HOME!$AE$2:$AF$4,2,0),0),0)</f>
        <v>0</v>
      </c>
      <c r="T1212" s="6">
        <f t="shared" si="127"/>
        <v>0</v>
      </c>
      <c r="U1212" s="6">
        <f t="shared" si="130"/>
        <v>0</v>
      </c>
      <c r="V1212" s="6">
        <f t="shared" si="128"/>
        <v>0</v>
      </c>
      <c r="W1212" s="6">
        <f t="shared" si="131"/>
        <v>0</v>
      </c>
    </row>
    <row r="1213" spans="1:23" ht="18" customHeight="1" x14ac:dyDescent="0.25">
      <c r="A1213" s="94">
        <f t="shared" si="132"/>
        <v>0</v>
      </c>
      <c r="B1213" s="94">
        <f>DATA!B1214</f>
        <v>0</v>
      </c>
      <c r="C1213" s="95">
        <f>DATA!C1214</f>
        <v>0</v>
      </c>
      <c r="D1213" s="95">
        <f>DATA!D1214</f>
        <v>0</v>
      </c>
      <c r="E1213" s="98"/>
      <c r="F1213" s="98"/>
      <c r="G1213" s="98"/>
      <c r="H1213" s="98"/>
      <c r="I1213" s="99"/>
      <c r="J1213" s="96" t="str">
        <f t="shared" si="126"/>
        <v/>
      </c>
      <c r="K1213" s="97" t="str">
        <f t="shared" si="129"/>
        <v/>
      </c>
      <c r="L1213" s="100"/>
      <c r="M1213" s="100"/>
      <c r="N1213" s="100"/>
      <c r="O1213" s="100"/>
      <c r="P1213" s="100"/>
      <c r="Q1213" s="100"/>
      <c r="R1213" s="6">
        <f>IFERROR(IF(A1213&gt;=1,VLOOKUP(E1213,HOME!$AG$2:$AH$13,2,0),0),0)</f>
        <v>0</v>
      </c>
      <c r="S1213" s="6">
        <f>IFERROR(IF(A1213&gt;=1,VLOOKUP(F1213,HOME!$AE$2:$AF$4,2,0),0),0)</f>
        <v>0</v>
      </c>
      <c r="T1213" s="6">
        <f t="shared" si="127"/>
        <v>0</v>
      </c>
      <c r="U1213" s="6">
        <f t="shared" si="130"/>
        <v>0</v>
      </c>
      <c r="V1213" s="6">
        <f t="shared" si="128"/>
        <v>0</v>
      </c>
      <c r="W1213" s="6">
        <f t="shared" si="131"/>
        <v>0</v>
      </c>
    </row>
    <row r="1214" spans="1:23" ht="18" customHeight="1" x14ac:dyDescent="0.25">
      <c r="A1214" s="94">
        <f t="shared" si="132"/>
        <v>0</v>
      </c>
      <c r="B1214" s="94">
        <f>DATA!B1215</f>
        <v>0</v>
      </c>
      <c r="C1214" s="95">
        <f>DATA!C1215</f>
        <v>0</v>
      </c>
      <c r="D1214" s="95">
        <f>DATA!D1215</f>
        <v>0</v>
      </c>
      <c r="E1214" s="98"/>
      <c r="F1214" s="98"/>
      <c r="G1214" s="98"/>
      <c r="H1214" s="98"/>
      <c r="I1214" s="99"/>
      <c r="J1214" s="96" t="str">
        <f t="shared" si="126"/>
        <v/>
      </c>
      <c r="K1214" s="97" t="str">
        <f t="shared" si="129"/>
        <v/>
      </c>
      <c r="L1214" s="100"/>
      <c r="M1214" s="100"/>
      <c r="N1214" s="100"/>
      <c r="O1214" s="100"/>
      <c r="P1214" s="100"/>
      <c r="Q1214" s="100"/>
      <c r="R1214" s="6">
        <f>IFERROR(IF(A1214&gt;=1,VLOOKUP(E1214,HOME!$AG$2:$AH$13,2,0),0),0)</f>
        <v>0</v>
      </c>
      <c r="S1214" s="6">
        <f>IFERROR(IF(A1214&gt;=1,VLOOKUP(F1214,HOME!$AE$2:$AF$4,2,0),0),0)</f>
        <v>0</v>
      </c>
      <c r="T1214" s="6">
        <f t="shared" si="127"/>
        <v>0</v>
      </c>
      <c r="U1214" s="6">
        <f t="shared" si="130"/>
        <v>0</v>
      </c>
      <c r="V1214" s="6">
        <f t="shared" si="128"/>
        <v>0</v>
      </c>
      <c r="W1214" s="6">
        <f t="shared" si="131"/>
        <v>0</v>
      </c>
    </row>
    <row r="1215" spans="1:23" ht="18" customHeight="1" x14ac:dyDescent="0.25">
      <c r="A1215" s="94">
        <f t="shared" si="132"/>
        <v>0</v>
      </c>
      <c r="B1215" s="94">
        <f>DATA!B1216</f>
        <v>0</v>
      </c>
      <c r="C1215" s="95">
        <f>DATA!C1216</f>
        <v>0</v>
      </c>
      <c r="D1215" s="95">
        <f>DATA!D1216</f>
        <v>0</v>
      </c>
      <c r="E1215" s="98"/>
      <c r="F1215" s="98"/>
      <c r="G1215" s="98"/>
      <c r="H1215" s="98"/>
      <c r="I1215" s="99"/>
      <c r="J1215" s="96" t="str">
        <f t="shared" si="126"/>
        <v/>
      </c>
      <c r="K1215" s="97" t="str">
        <f t="shared" si="129"/>
        <v/>
      </c>
      <c r="L1215" s="100"/>
      <c r="M1215" s="100"/>
      <c r="N1215" s="100"/>
      <c r="O1215" s="100"/>
      <c r="P1215" s="100"/>
      <c r="Q1215" s="100"/>
      <c r="R1215" s="6">
        <f>IFERROR(IF(A1215&gt;=1,VLOOKUP(E1215,HOME!$AG$2:$AH$13,2,0),0),0)</f>
        <v>0</v>
      </c>
      <c r="S1215" s="6">
        <f>IFERROR(IF(A1215&gt;=1,VLOOKUP(F1215,HOME!$AE$2:$AF$4,2,0),0),0)</f>
        <v>0</v>
      </c>
      <c r="T1215" s="6">
        <f t="shared" si="127"/>
        <v>0</v>
      </c>
      <c r="U1215" s="6">
        <f t="shared" si="130"/>
        <v>0</v>
      </c>
      <c r="V1215" s="6">
        <f t="shared" si="128"/>
        <v>0</v>
      </c>
      <c r="W1215" s="6">
        <f t="shared" si="131"/>
        <v>0</v>
      </c>
    </row>
    <row r="1216" spans="1:23" ht="18" customHeight="1" x14ac:dyDescent="0.25">
      <c r="A1216" s="94">
        <f t="shared" si="132"/>
        <v>0</v>
      </c>
      <c r="B1216" s="94">
        <f>DATA!B1217</f>
        <v>0</v>
      </c>
      <c r="C1216" s="95">
        <f>DATA!C1217</f>
        <v>0</v>
      </c>
      <c r="D1216" s="95">
        <f>DATA!D1217</f>
        <v>0</v>
      </c>
      <c r="E1216" s="98"/>
      <c r="F1216" s="98"/>
      <c r="G1216" s="98"/>
      <c r="H1216" s="98"/>
      <c r="I1216" s="99"/>
      <c r="J1216" s="96" t="str">
        <f t="shared" si="126"/>
        <v/>
      </c>
      <c r="K1216" s="97" t="str">
        <f t="shared" si="129"/>
        <v/>
      </c>
      <c r="L1216" s="100"/>
      <c r="M1216" s="100"/>
      <c r="N1216" s="100"/>
      <c r="O1216" s="100"/>
      <c r="P1216" s="100"/>
      <c r="Q1216" s="100"/>
      <c r="R1216" s="6">
        <f>IFERROR(IF(A1216&gt;=1,VLOOKUP(E1216,HOME!$AG$2:$AH$13,2,0),0),0)</f>
        <v>0</v>
      </c>
      <c r="S1216" s="6">
        <f>IFERROR(IF(A1216&gt;=1,VLOOKUP(F1216,HOME!$AE$2:$AF$4,2,0),0),0)</f>
        <v>0</v>
      </c>
      <c r="T1216" s="6">
        <f t="shared" si="127"/>
        <v>0</v>
      </c>
      <c r="U1216" s="6">
        <f t="shared" si="130"/>
        <v>0</v>
      </c>
      <c r="V1216" s="6">
        <f t="shared" si="128"/>
        <v>0</v>
      </c>
      <c r="W1216" s="6">
        <f t="shared" si="131"/>
        <v>0</v>
      </c>
    </row>
    <row r="1217" spans="1:23" ht="18" customHeight="1" x14ac:dyDescent="0.25">
      <c r="A1217" s="94">
        <f t="shared" si="132"/>
        <v>0</v>
      </c>
      <c r="B1217" s="94">
        <f>DATA!B1218</f>
        <v>0</v>
      </c>
      <c r="C1217" s="95">
        <f>DATA!C1218</f>
        <v>0</v>
      </c>
      <c r="D1217" s="95">
        <f>DATA!D1218</f>
        <v>0</v>
      </c>
      <c r="E1217" s="98"/>
      <c r="F1217" s="98"/>
      <c r="G1217" s="98"/>
      <c r="H1217" s="98"/>
      <c r="I1217" s="99"/>
      <c r="J1217" s="96" t="str">
        <f t="shared" si="126"/>
        <v/>
      </c>
      <c r="K1217" s="97" t="str">
        <f t="shared" si="129"/>
        <v/>
      </c>
      <c r="L1217" s="100"/>
      <c r="M1217" s="100"/>
      <c r="N1217" s="100"/>
      <c r="O1217" s="100"/>
      <c r="P1217" s="100"/>
      <c r="Q1217" s="100"/>
      <c r="R1217" s="6">
        <f>IFERROR(IF(A1217&gt;=1,VLOOKUP(E1217,HOME!$AG$2:$AH$13,2,0),0),0)</f>
        <v>0</v>
      </c>
      <c r="S1217" s="6">
        <f>IFERROR(IF(A1217&gt;=1,VLOOKUP(F1217,HOME!$AE$2:$AF$4,2,0),0),0)</f>
        <v>0</v>
      </c>
      <c r="T1217" s="6">
        <f t="shared" si="127"/>
        <v>0</v>
      </c>
      <c r="U1217" s="6">
        <f t="shared" si="130"/>
        <v>0</v>
      </c>
      <c r="V1217" s="6">
        <f t="shared" si="128"/>
        <v>0</v>
      </c>
      <c r="W1217" s="6">
        <f t="shared" si="131"/>
        <v>0</v>
      </c>
    </row>
    <row r="1218" spans="1:23" ht="18" customHeight="1" x14ac:dyDescent="0.25">
      <c r="A1218" s="94">
        <f t="shared" si="132"/>
        <v>0</v>
      </c>
      <c r="B1218" s="94">
        <f>DATA!B1219</f>
        <v>0</v>
      </c>
      <c r="C1218" s="95">
        <f>DATA!C1219</f>
        <v>0</v>
      </c>
      <c r="D1218" s="95">
        <f>DATA!D1219</f>
        <v>0</v>
      </c>
      <c r="E1218" s="98"/>
      <c r="F1218" s="98"/>
      <c r="G1218" s="98"/>
      <c r="H1218" s="98"/>
      <c r="I1218" s="99"/>
      <c r="J1218" s="96" t="str">
        <f t="shared" si="126"/>
        <v/>
      </c>
      <c r="K1218" s="97" t="str">
        <f t="shared" si="129"/>
        <v/>
      </c>
      <c r="L1218" s="100"/>
      <c r="M1218" s="100"/>
      <c r="N1218" s="100"/>
      <c r="O1218" s="100"/>
      <c r="P1218" s="100"/>
      <c r="Q1218" s="100"/>
      <c r="R1218" s="6">
        <f>IFERROR(IF(A1218&gt;=1,VLOOKUP(E1218,HOME!$AG$2:$AH$13,2,0),0),0)</f>
        <v>0</v>
      </c>
      <c r="S1218" s="6">
        <f>IFERROR(IF(A1218&gt;=1,VLOOKUP(F1218,HOME!$AE$2:$AF$4,2,0),0),0)</f>
        <v>0</v>
      </c>
      <c r="T1218" s="6">
        <f t="shared" si="127"/>
        <v>0</v>
      </c>
      <c r="U1218" s="6">
        <f t="shared" si="130"/>
        <v>0</v>
      </c>
      <c r="V1218" s="6">
        <f t="shared" si="128"/>
        <v>0</v>
      </c>
      <c r="W1218" s="6">
        <f t="shared" si="131"/>
        <v>0</v>
      </c>
    </row>
    <row r="1219" spans="1:23" ht="18" customHeight="1" x14ac:dyDescent="0.25">
      <c r="A1219" s="94">
        <f t="shared" si="132"/>
        <v>0</v>
      </c>
      <c r="B1219" s="94">
        <f>DATA!B1220</f>
        <v>0</v>
      </c>
      <c r="C1219" s="95">
        <f>DATA!C1220</f>
        <v>0</v>
      </c>
      <c r="D1219" s="95">
        <f>DATA!D1220</f>
        <v>0</v>
      </c>
      <c r="E1219" s="98"/>
      <c r="F1219" s="98"/>
      <c r="G1219" s="98"/>
      <c r="H1219" s="98"/>
      <c r="I1219" s="99"/>
      <c r="J1219" s="96" t="str">
        <f t="shared" si="126"/>
        <v/>
      </c>
      <c r="K1219" s="97" t="str">
        <f t="shared" si="129"/>
        <v/>
      </c>
      <c r="L1219" s="100"/>
      <c r="M1219" s="100"/>
      <c r="N1219" s="100"/>
      <c r="O1219" s="100"/>
      <c r="P1219" s="100"/>
      <c r="Q1219" s="100"/>
      <c r="R1219" s="6">
        <f>IFERROR(IF(A1219&gt;=1,VLOOKUP(E1219,HOME!$AG$2:$AH$13,2,0),0),0)</f>
        <v>0</v>
      </c>
      <c r="S1219" s="6">
        <f>IFERROR(IF(A1219&gt;=1,VLOOKUP(F1219,HOME!$AE$2:$AF$4,2,0),0),0)</f>
        <v>0</v>
      </c>
      <c r="T1219" s="6">
        <f t="shared" si="127"/>
        <v>0</v>
      </c>
      <c r="U1219" s="6">
        <f t="shared" si="130"/>
        <v>0</v>
      </c>
      <c r="V1219" s="6">
        <f t="shared" si="128"/>
        <v>0</v>
      </c>
      <c r="W1219" s="6">
        <f t="shared" si="131"/>
        <v>0</v>
      </c>
    </row>
    <row r="1220" spans="1:23" ht="18" customHeight="1" x14ac:dyDescent="0.25">
      <c r="A1220" s="94">
        <f t="shared" si="132"/>
        <v>0</v>
      </c>
      <c r="B1220" s="94">
        <f>DATA!B1221</f>
        <v>0</v>
      </c>
      <c r="C1220" s="95">
        <f>DATA!C1221</f>
        <v>0</v>
      </c>
      <c r="D1220" s="95">
        <f>DATA!D1221</f>
        <v>0</v>
      </c>
      <c r="E1220" s="98"/>
      <c r="F1220" s="98"/>
      <c r="G1220" s="98"/>
      <c r="H1220" s="98"/>
      <c r="I1220" s="99"/>
      <c r="J1220" s="96" t="str">
        <f t="shared" ref="J1220:J1283" si="133">IFERROR(IF(A1220&gt;=1,(IF(I1220&gt;0,$R$1,"")),""),"")</f>
        <v/>
      </c>
      <c r="K1220" s="97" t="str">
        <f t="shared" si="129"/>
        <v/>
      </c>
      <c r="L1220" s="100"/>
      <c r="M1220" s="100"/>
      <c r="N1220" s="100"/>
      <c r="O1220" s="100"/>
      <c r="P1220" s="100"/>
      <c r="Q1220" s="100"/>
      <c r="R1220" s="6">
        <f>IFERROR(IF(A1220&gt;=1,VLOOKUP(E1220,HOME!$AG$2:$AH$13,2,0),0),0)</f>
        <v>0</v>
      </c>
      <c r="S1220" s="6">
        <f>IFERROR(IF(A1220&gt;=1,VLOOKUP(F1220,HOME!$AE$2:$AF$4,2,0),0),0)</f>
        <v>0</v>
      </c>
      <c r="T1220" s="6">
        <f t="shared" ref="T1220:T1283" si="134">IFERROR(IF(A1220&gt;=1,(IF($S$1=1,(IF(R1220&gt;=9,(IF(S1220=2,(IF(I1220&gt;5,1,0)),0)),IF(R1220&gt;=6,(IF(I1220&gt;2,1,0)),IF(R1220&gt;=1,(IF(I1220&gt;1,1,0)),0)))),IF($S$1=2,(IF(R1220&gt;=9,(IF(S1220=2,(IF(I1220&gt;5,1,0)),0)),0)),IF($S$1=3,(IF(S1220=2,(IF(R1220&gt;=9,(IF(I1220&gt;5,1,0)),IF(R1220&gt;=6,(IF(I1220&gt;2,1,0)),0))),0)),0)))),0),0)</f>
        <v>0</v>
      </c>
      <c r="U1220" s="6">
        <f t="shared" si="130"/>
        <v>0</v>
      </c>
      <c r="V1220" s="6">
        <f t="shared" ref="V1220:V1283" si="135">IFERROR(IF(T1220=1,(IF(L1220=$S$2,(IF($S$1=1,(IF(N1220=$S$2,0,A1220)),IF($S$1=2,(IF(M1220=$S$2,A1220,0)),IF($S$1=3,A1220,0)))),0)),0),0)</f>
        <v>0</v>
      </c>
      <c r="W1220" s="6">
        <f t="shared" si="131"/>
        <v>0</v>
      </c>
    </row>
    <row r="1221" spans="1:23" ht="18" customHeight="1" x14ac:dyDescent="0.25">
      <c r="A1221" s="94">
        <f t="shared" si="132"/>
        <v>0</v>
      </c>
      <c r="B1221" s="94">
        <f>DATA!B1222</f>
        <v>0</v>
      </c>
      <c r="C1221" s="95">
        <f>DATA!C1222</f>
        <v>0</v>
      </c>
      <c r="D1221" s="95">
        <f>DATA!D1222</f>
        <v>0</v>
      </c>
      <c r="E1221" s="98"/>
      <c r="F1221" s="98"/>
      <c r="G1221" s="98"/>
      <c r="H1221" s="98"/>
      <c r="I1221" s="99"/>
      <c r="J1221" s="96" t="str">
        <f t="shared" si="133"/>
        <v/>
      </c>
      <c r="K1221" s="97" t="str">
        <f t="shared" ref="K1221:K1284" si="136">IFERROR(IF(T1221=1,(IF($S$1=1,CONCATENATE($U$1,U1221,$V$1,V1221,$W$1),IF($S$1=2,CONCATENATE($U$1,U1221,$V$1,$U$2),IF($S$1=3,$U$3,"")))),""),"")</f>
        <v/>
      </c>
      <c r="L1221" s="100"/>
      <c r="M1221" s="100"/>
      <c r="N1221" s="100"/>
      <c r="O1221" s="100"/>
      <c r="P1221" s="100"/>
      <c r="Q1221" s="100"/>
      <c r="R1221" s="6">
        <f>IFERROR(IF(A1221&gt;=1,VLOOKUP(E1221,HOME!$AG$2:$AH$13,2,0),0),0)</f>
        <v>0</v>
      </c>
      <c r="S1221" s="6">
        <f>IFERROR(IF(A1221&gt;=1,VLOOKUP(F1221,HOME!$AE$2:$AF$4,2,0),0),0)</f>
        <v>0</v>
      </c>
      <c r="T1221" s="6">
        <f t="shared" si="134"/>
        <v>0</v>
      </c>
      <c r="U1221" s="6">
        <f t="shared" ref="U1221:U1284" si="137">IFERROR(IF(T1221=1,(IF(R1221&gt;=9,5,IF(R1221&gt;=6,2,IF(R1221&gt;=1,1,0)))),0),0)</f>
        <v>0</v>
      </c>
      <c r="V1221" s="6">
        <f t="shared" si="135"/>
        <v>0</v>
      </c>
      <c r="W1221" s="6">
        <f t="shared" ref="W1221:W1284" si="138">IFERROR(IF(V1221&gt;=1,(IF(R1221&gt;=9,(IF($S$1&gt;=3,25,IF($S$1&gt;=1,20,0))),IF(R1221&gt;=6,(IF($S$1&gt;=3,20,IF($S$1&gt;=1,15,0))),IF(R1221&gt;=1,(IF($S$1&gt;=3,0,IF($S$1&gt;=1,10,0))),0)))),0),0)</f>
        <v>0</v>
      </c>
    </row>
    <row r="1222" spans="1:23" ht="18" customHeight="1" x14ac:dyDescent="0.25">
      <c r="A1222" s="94">
        <f t="shared" ref="A1222:A1285" si="139">IFERROR(IF(B1222=0,0,A1221+1),0)</f>
        <v>0</v>
      </c>
      <c r="B1222" s="94">
        <f>DATA!B1223</f>
        <v>0</v>
      </c>
      <c r="C1222" s="95">
        <f>DATA!C1223</f>
        <v>0</v>
      </c>
      <c r="D1222" s="95">
        <f>DATA!D1223</f>
        <v>0</v>
      </c>
      <c r="E1222" s="98"/>
      <c r="F1222" s="98"/>
      <c r="G1222" s="98"/>
      <c r="H1222" s="98"/>
      <c r="I1222" s="99"/>
      <c r="J1222" s="96" t="str">
        <f t="shared" si="133"/>
        <v/>
      </c>
      <c r="K1222" s="97" t="str">
        <f t="shared" si="136"/>
        <v/>
      </c>
      <c r="L1222" s="100"/>
      <c r="M1222" s="100"/>
      <c r="N1222" s="100"/>
      <c r="O1222" s="100"/>
      <c r="P1222" s="100"/>
      <c r="Q1222" s="100"/>
      <c r="R1222" s="6">
        <f>IFERROR(IF(A1222&gt;=1,VLOOKUP(E1222,HOME!$AG$2:$AH$13,2,0),0),0)</f>
        <v>0</v>
      </c>
      <c r="S1222" s="6">
        <f>IFERROR(IF(A1222&gt;=1,VLOOKUP(F1222,HOME!$AE$2:$AF$4,2,0),0),0)</f>
        <v>0</v>
      </c>
      <c r="T1222" s="6">
        <f t="shared" si="134"/>
        <v>0</v>
      </c>
      <c r="U1222" s="6">
        <f t="shared" si="137"/>
        <v>0</v>
      </c>
      <c r="V1222" s="6">
        <f t="shared" si="135"/>
        <v>0</v>
      </c>
      <c r="W1222" s="6">
        <f t="shared" si="138"/>
        <v>0</v>
      </c>
    </row>
    <row r="1223" spans="1:23" ht="18" customHeight="1" x14ac:dyDescent="0.25">
      <c r="A1223" s="94">
        <f t="shared" si="139"/>
        <v>0</v>
      </c>
      <c r="B1223" s="94">
        <f>DATA!B1224</f>
        <v>0</v>
      </c>
      <c r="C1223" s="95">
        <f>DATA!C1224</f>
        <v>0</v>
      </c>
      <c r="D1223" s="95">
        <f>DATA!D1224</f>
        <v>0</v>
      </c>
      <c r="E1223" s="98"/>
      <c r="F1223" s="98"/>
      <c r="G1223" s="98"/>
      <c r="H1223" s="98"/>
      <c r="I1223" s="99"/>
      <c r="J1223" s="96" t="str">
        <f t="shared" si="133"/>
        <v/>
      </c>
      <c r="K1223" s="97" t="str">
        <f t="shared" si="136"/>
        <v/>
      </c>
      <c r="L1223" s="100"/>
      <c r="M1223" s="100"/>
      <c r="N1223" s="100"/>
      <c r="O1223" s="100"/>
      <c r="P1223" s="100"/>
      <c r="Q1223" s="100"/>
      <c r="R1223" s="6">
        <f>IFERROR(IF(A1223&gt;=1,VLOOKUP(E1223,HOME!$AG$2:$AH$13,2,0),0),0)</f>
        <v>0</v>
      </c>
      <c r="S1223" s="6">
        <f>IFERROR(IF(A1223&gt;=1,VLOOKUP(F1223,HOME!$AE$2:$AF$4,2,0),0),0)</f>
        <v>0</v>
      </c>
      <c r="T1223" s="6">
        <f t="shared" si="134"/>
        <v>0</v>
      </c>
      <c r="U1223" s="6">
        <f t="shared" si="137"/>
        <v>0</v>
      </c>
      <c r="V1223" s="6">
        <f t="shared" si="135"/>
        <v>0</v>
      </c>
      <c r="W1223" s="6">
        <f t="shared" si="138"/>
        <v>0</v>
      </c>
    </row>
    <row r="1224" spans="1:23" ht="18" customHeight="1" x14ac:dyDescent="0.25">
      <c r="A1224" s="94">
        <f t="shared" si="139"/>
        <v>0</v>
      </c>
      <c r="B1224" s="94">
        <f>DATA!B1225</f>
        <v>0</v>
      </c>
      <c r="C1224" s="95">
        <f>DATA!C1225</f>
        <v>0</v>
      </c>
      <c r="D1224" s="95">
        <f>DATA!D1225</f>
        <v>0</v>
      </c>
      <c r="E1224" s="98"/>
      <c r="F1224" s="98"/>
      <c r="G1224" s="98"/>
      <c r="H1224" s="98"/>
      <c r="I1224" s="99"/>
      <c r="J1224" s="96" t="str">
        <f t="shared" si="133"/>
        <v/>
      </c>
      <c r="K1224" s="97" t="str">
        <f t="shared" si="136"/>
        <v/>
      </c>
      <c r="L1224" s="100"/>
      <c r="M1224" s="100"/>
      <c r="N1224" s="100"/>
      <c r="O1224" s="100"/>
      <c r="P1224" s="100"/>
      <c r="Q1224" s="100"/>
      <c r="R1224" s="6">
        <f>IFERROR(IF(A1224&gt;=1,VLOOKUP(E1224,HOME!$AG$2:$AH$13,2,0),0),0)</f>
        <v>0</v>
      </c>
      <c r="S1224" s="6">
        <f>IFERROR(IF(A1224&gt;=1,VLOOKUP(F1224,HOME!$AE$2:$AF$4,2,0),0),0)</f>
        <v>0</v>
      </c>
      <c r="T1224" s="6">
        <f t="shared" si="134"/>
        <v>0</v>
      </c>
      <c r="U1224" s="6">
        <f t="shared" si="137"/>
        <v>0</v>
      </c>
      <c r="V1224" s="6">
        <f t="shared" si="135"/>
        <v>0</v>
      </c>
      <c r="W1224" s="6">
        <f t="shared" si="138"/>
        <v>0</v>
      </c>
    </row>
    <row r="1225" spans="1:23" ht="18" customHeight="1" x14ac:dyDescent="0.25">
      <c r="A1225" s="94">
        <f t="shared" si="139"/>
        <v>0</v>
      </c>
      <c r="B1225" s="94">
        <f>DATA!B1226</f>
        <v>0</v>
      </c>
      <c r="C1225" s="95">
        <f>DATA!C1226</f>
        <v>0</v>
      </c>
      <c r="D1225" s="95">
        <f>DATA!D1226</f>
        <v>0</v>
      </c>
      <c r="E1225" s="98"/>
      <c r="F1225" s="98"/>
      <c r="G1225" s="98"/>
      <c r="H1225" s="98"/>
      <c r="I1225" s="99"/>
      <c r="J1225" s="96" t="str">
        <f t="shared" si="133"/>
        <v/>
      </c>
      <c r="K1225" s="97" t="str">
        <f t="shared" si="136"/>
        <v/>
      </c>
      <c r="L1225" s="100"/>
      <c r="M1225" s="100"/>
      <c r="N1225" s="100"/>
      <c r="O1225" s="100"/>
      <c r="P1225" s="100"/>
      <c r="Q1225" s="100"/>
      <c r="R1225" s="6">
        <f>IFERROR(IF(A1225&gt;=1,VLOOKUP(E1225,HOME!$AG$2:$AH$13,2,0),0),0)</f>
        <v>0</v>
      </c>
      <c r="S1225" s="6">
        <f>IFERROR(IF(A1225&gt;=1,VLOOKUP(F1225,HOME!$AE$2:$AF$4,2,0),0),0)</f>
        <v>0</v>
      </c>
      <c r="T1225" s="6">
        <f t="shared" si="134"/>
        <v>0</v>
      </c>
      <c r="U1225" s="6">
        <f t="shared" si="137"/>
        <v>0</v>
      </c>
      <c r="V1225" s="6">
        <f t="shared" si="135"/>
        <v>0</v>
      </c>
      <c r="W1225" s="6">
        <f t="shared" si="138"/>
        <v>0</v>
      </c>
    </row>
    <row r="1226" spans="1:23" ht="18" customHeight="1" x14ac:dyDescent="0.25">
      <c r="A1226" s="94">
        <f t="shared" si="139"/>
        <v>0</v>
      </c>
      <c r="B1226" s="94">
        <f>DATA!B1227</f>
        <v>0</v>
      </c>
      <c r="C1226" s="95">
        <f>DATA!C1227</f>
        <v>0</v>
      </c>
      <c r="D1226" s="95">
        <f>DATA!D1227</f>
        <v>0</v>
      </c>
      <c r="E1226" s="98"/>
      <c r="F1226" s="98"/>
      <c r="G1226" s="98"/>
      <c r="H1226" s="98"/>
      <c r="I1226" s="99"/>
      <c r="J1226" s="96" t="str">
        <f t="shared" si="133"/>
        <v/>
      </c>
      <c r="K1226" s="97" t="str">
        <f t="shared" si="136"/>
        <v/>
      </c>
      <c r="L1226" s="100"/>
      <c r="M1226" s="100"/>
      <c r="N1226" s="100"/>
      <c r="O1226" s="100"/>
      <c r="P1226" s="100"/>
      <c r="Q1226" s="100"/>
      <c r="R1226" s="6">
        <f>IFERROR(IF(A1226&gt;=1,VLOOKUP(E1226,HOME!$AG$2:$AH$13,2,0),0),0)</f>
        <v>0</v>
      </c>
      <c r="S1226" s="6">
        <f>IFERROR(IF(A1226&gt;=1,VLOOKUP(F1226,HOME!$AE$2:$AF$4,2,0),0),0)</f>
        <v>0</v>
      </c>
      <c r="T1226" s="6">
        <f t="shared" si="134"/>
        <v>0</v>
      </c>
      <c r="U1226" s="6">
        <f t="shared" si="137"/>
        <v>0</v>
      </c>
      <c r="V1226" s="6">
        <f t="shared" si="135"/>
        <v>0</v>
      </c>
      <c r="W1226" s="6">
        <f t="shared" si="138"/>
        <v>0</v>
      </c>
    </row>
    <row r="1227" spans="1:23" ht="18" customHeight="1" x14ac:dyDescent="0.25">
      <c r="A1227" s="94">
        <f t="shared" si="139"/>
        <v>0</v>
      </c>
      <c r="B1227" s="94">
        <f>DATA!B1228</f>
        <v>0</v>
      </c>
      <c r="C1227" s="95">
        <f>DATA!C1228</f>
        <v>0</v>
      </c>
      <c r="D1227" s="95">
        <f>DATA!D1228</f>
        <v>0</v>
      </c>
      <c r="E1227" s="98"/>
      <c r="F1227" s="98"/>
      <c r="G1227" s="98"/>
      <c r="H1227" s="98"/>
      <c r="I1227" s="99"/>
      <c r="J1227" s="96" t="str">
        <f t="shared" si="133"/>
        <v/>
      </c>
      <c r="K1227" s="97" t="str">
        <f t="shared" si="136"/>
        <v/>
      </c>
      <c r="L1227" s="100"/>
      <c r="M1227" s="100"/>
      <c r="N1227" s="100"/>
      <c r="O1227" s="100"/>
      <c r="P1227" s="100"/>
      <c r="Q1227" s="100"/>
      <c r="R1227" s="6">
        <f>IFERROR(IF(A1227&gt;=1,VLOOKUP(E1227,HOME!$AG$2:$AH$13,2,0),0),0)</f>
        <v>0</v>
      </c>
      <c r="S1227" s="6">
        <f>IFERROR(IF(A1227&gt;=1,VLOOKUP(F1227,HOME!$AE$2:$AF$4,2,0),0),0)</f>
        <v>0</v>
      </c>
      <c r="T1227" s="6">
        <f t="shared" si="134"/>
        <v>0</v>
      </c>
      <c r="U1227" s="6">
        <f t="shared" si="137"/>
        <v>0</v>
      </c>
      <c r="V1227" s="6">
        <f t="shared" si="135"/>
        <v>0</v>
      </c>
      <c r="W1227" s="6">
        <f t="shared" si="138"/>
        <v>0</v>
      </c>
    </row>
    <row r="1228" spans="1:23" ht="18" customHeight="1" x14ac:dyDescent="0.25">
      <c r="A1228" s="94">
        <f t="shared" si="139"/>
        <v>0</v>
      </c>
      <c r="B1228" s="94">
        <f>DATA!B1229</f>
        <v>0</v>
      </c>
      <c r="C1228" s="95">
        <f>DATA!C1229</f>
        <v>0</v>
      </c>
      <c r="D1228" s="95">
        <f>DATA!D1229</f>
        <v>0</v>
      </c>
      <c r="E1228" s="98"/>
      <c r="F1228" s="98"/>
      <c r="G1228" s="98"/>
      <c r="H1228" s="98"/>
      <c r="I1228" s="99"/>
      <c r="J1228" s="96" t="str">
        <f t="shared" si="133"/>
        <v/>
      </c>
      <c r="K1228" s="97" t="str">
        <f t="shared" si="136"/>
        <v/>
      </c>
      <c r="L1228" s="100"/>
      <c r="M1228" s="100"/>
      <c r="N1228" s="100"/>
      <c r="O1228" s="100"/>
      <c r="P1228" s="100"/>
      <c r="Q1228" s="100"/>
      <c r="R1228" s="6">
        <f>IFERROR(IF(A1228&gt;=1,VLOOKUP(E1228,HOME!$AG$2:$AH$13,2,0),0),0)</f>
        <v>0</v>
      </c>
      <c r="S1228" s="6">
        <f>IFERROR(IF(A1228&gt;=1,VLOOKUP(F1228,HOME!$AE$2:$AF$4,2,0),0),0)</f>
        <v>0</v>
      </c>
      <c r="T1228" s="6">
        <f t="shared" si="134"/>
        <v>0</v>
      </c>
      <c r="U1228" s="6">
        <f t="shared" si="137"/>
        <v>0</v>
      </c>
      <c r="V1228" s="6">
        <f t="shared" si="135"/>
        <v>0</v>
      </c>
      <c r="W1228" s="6">
        <f t="shared" si="138"/>
        <v>0</v>
      </c>
    </row>
    <row r="1229" spans="1:23" ht="18" customHeight="1" x14ac:dyDescent="0.25">
      <c r="A1229" s="94">
        <f t="shared" si="139"/>
        <v>0</v>
      </c>
      <c r="B1229" s="94">
        <f>DATA!B1230</f>
        <v>0</v>
      </c>
      <c r="C1229" s="95">
        <f>DATA!C1230</f>
        <v>0</v>
      </c>
      <c r="D1229" s="95">
        <f>DATA!D1230</f>
        <v>0</v>
      </c>
      <c r="E1229" s="98"/>
      <c r="F1229" s="98"/>
      <c r="G1229" s="98"/>
      <c r="H1229" s="98"/>
      <c r="I1229" s="99"/>
      <c r="J1229" s="96" t="str">
        <f t="shared" si="133"/>
        <v/>
      </c>
      <c r="K1229" s="97" t="str">
        <f t="shared" si="136"/>
        <v/>
      </c>
      <c r="L1229" s="100"/>
      <c r="M1229" s="100"/>
      <c r="N1229" s="100"/>
      <c r="O1229" s="100"/>
      <c r="P1229" s="100"/>
      <c r="Q1229" s="100"/>
      <c r="R1229" s="6">
        <f>IFERROR(IF(A1229&gt;=1,VLOOKUP(E1229,HOME!$AG$2:$AH$13,2,0),0),0)</f>
        <v>0</v>
      </c>
      <c r="S1229" s="6">
        <f>IFERROR(IF(A1229&gt;=1,VLOOKUP(F1229,HOME!$AE$2:$AF$4,2,0),0),0)</f>
        <v>0</v>
      </c>
      <c r="T1229" s="6">
        <f t="shared" si="134"/>
        <v>0</v>
      </c>
      <c r="U1229" s="6">
        <f t="shared" si="137"/>
        <v>0</v>
      </c>
      <c r="V1229" s="6">
        <f t="shared" si="135"/>
        <v>0</v>
      </c>
      <c r="W1229" s="6">
        <f t="shared" si="138"/>
        <v>0</v>
      </c>
    </row>
    <row r="1230" spans="1:23" ht="18" customHeight="1" x14ac:dyDescent="0.25">
      <c r="A1230" s="94">
        <f t="shared" si="139"/>
        <v>0</v>
      </c>
      <c r="B1230" s="94">
        <f>DATA!B1231</f>
        <v>0</v>
      </c>
      <c r="C1230" s="95">
        <f>DATA!C1231</f>
        <v>0</v>
      </c>
      <c r="D1230" s="95">
        <f>DATA!D1231</f>
        <v>0</v>
      </c>
      <c r="E1230" s="98"/>
      <c r="F1230" s="98"/>
      <c r="G1230" s="98"/>
      <c r="H1230" s="98"/>
      <c r="I1230" s="99"/>
      <c r="J1230" s="96" t="str">
        <f t="shared" si="133"/>
        <v/>
      </c>
      <c r="K1230" s="97" t="str">
        <f t="shared" si="136"/>
        <v/>
      </c>
      <c r="L1230" s="100"/>
      <c r="M1230" s="100"/>
      <c r="N1230" s="100"/>
      <c r="O1230" s="100"/>
      <c r="P1230" s="100"/>
      <c r="Q1230" s="100"/>
      <c r="R1230" s="6">
        <f>IFERROR(IF(A1230&gt;=1,VLOOKUP(E1230,HOME!$AG$2:$AH$13,2,0),0),0)</f>
        <v>0</v>
      </c>
      <c r="S1230" s="6">
        <f>IFERROR(IF(A1230&gt;=1,VLOOKUP(F1230,HOME!$AE$2:$AF$4,2,0),0),0)</f>
        <v>0</v>
      </c>
      <c r="T1230" s="6">
        <f t="shared" si="134"/>
        <v>0</v>
      </c>
      <c r="U1230" s="6">
        <f t="shared" si="137"/>
        <v>0</v>
      </c>
      <c r="V1230" s="6">
        <f t="shared" si="135"/>
        <v>0</v>
      </c>
      <c r="W1230" s="6">
        <f t="shared" si="138"/>
        <v>0</v>
      </c>
    </row>
    <row r="1231" spans="1:23" ht="18" customHeight="1" x14ac:dyDescent="0.25">
      <c r="A1231" s="94">
        <f t="shared" si="139"/>
        <v>0</v>
      </c>
      <c r="B1231" s="94">
        <f>DATA!B1232</f>
        <v>0</v>
      </c>
      <c r="C1231" s="95">
        <f>DATA!C1232</f>
        <v>0</v>
      </c>
      <c r="D1231" s="95">
        <f>DATA!D1232</f>
        <v>0</v>
      </c>
      <c r="E1231" s="98"/>
      <c r="F1231" s="98"/>
      <c r="G1231" s="98"/>
      <c r="H1231" s="98"/>
      <c r="I1231" s="99"/>
      <c r="J1231" s="96" t="str">
        <f t="shared" si="133"/>
        <v/>
      </c>
      <c r="K1231" s="97" t="str">
        <f t="shared" si="136"/>
        <v/>
      </c>
      <c r="L1231" s="100"/>
      <c r="M1231" s="100"/>
      <c r="N1231" s="100"/>
      <c r="O1231" s="100"/>
      <c r="P1231" s="100"/>
      <c r="Q1231" s="100"/>
      <c r="R1231" s="6">
        <f>IFERROR(IF(A1231&gt;=1,VLOOKUP(E1231,HOME!$AG$2:$AH$13,2,0),0),0)</f>
        <v>0</v>
      </c>
      <c r="S1231" s="6">
        <f>IFERROR(IF(A1231&gt;=1,VLOOKUP(F1231,HOME!$AE$2:$AF$4,2,0),0),0)</f>
        <v>0</v>
      </c>
      <c r="T1231" s="6">
        <f t="shared" si="134"/>
        <v>0</v>
      </c>
      <c r="U1231" s="6">
        <f t="shared" si="137"/>
        <v>0</v>
      </c>
      <c r="V1231" s="6">
        <f t="shared" si="135"/>
        <v>0</v>
      </c>
      <c r="W1231" s="6">
        <f t="shared" si="138"/>
        <v>0</v>
      </c>
    </row>
    <row r="1232" spans="1:23" ht="18" customHeight="1" x14ac:dyDescent="0.25">
      <c r="A1232" s="94">
        <f t="shared" si="139"/>
        <v>0</v>
      </c>
      <c r="B1232" s="94">
        <f>DATA!B1233</f>
        <v>0</v>
      </c>
      <c r="C1232" s="95">
        <f>DATA!C1233</f>
        <v>0</v>
      </c>
      <c r="D1232" s="95">
        <f>DATA!D1233</f>
        <v>0</v>
      </c>
      <c r="E1232" s="98"/>
      <c r="F1232" s="98"/>
      <c r="G1232" s="98"/>
      <c r="H1232" s="98"/>
      <c r="I1232" s="99"/>
      <c r="J1232" s="96" t="str">
        <f t="shared" si="133"/>
        <v/>
      </c>
      <c r="K1232" s="97" t="str">
        <f t="shared" si="136"/>
        <v/>
      </c>
      <c r="L1232" s="100"/>
      <c r="M1232" s="100"/>
      <c r="N1232" s="100"/>
      <c r="O1232" s="100"/>
      <c r="P1232" s="100"/>
      <c r="Q1232" s="100"/>
      <c r="R1232" s="6">
        <f>IFERROR(IF(A1232&gt;=1,VLOOKUP(E1232,HOME!$AG$2:$AH$13,2,0),0),0)</f>
        <v>0</v>
      </c>
      <c r="S1232" s="6">
        <f>IFERROR(IF(A1232&gt;=1,VLOOKUP(F1232,HOME!$AE$2:$AF$4,2,0),0),0)</f>
        <v>0</v>
      </c>
      <c r="T1232" s="6">
        <f t="shared" si="134"/>
        <v>0</v>
      </c>
      <c r="U1232" s="6">
        <f t="shared" si="137"/>
        <v>0</v>
      </c>
      <c r="V1232" s="6">
        <f t="shared" si="135"/>
        <v>0</v>
      </c>
      <c r="W1232" s="6">
        <f t="shared" si="138"/>
        <v>0</v>
      </c>
    </row>
    <row r="1233" spans="1:23" ht="18" customHeight="1" x14ac:dyDescent="0.25">
      <c r="A1233" s="94">
        <f t="shared" si="139"/>
        <v>0</v>
      </c>
      <c r="B1233" s="94">
        <f>DATA!B1234</f>
        <v>0</v>
      </c>
      <c r="C1233" s="95">
        <f>DATA!C1234</f>
        <v>0</v>
      </c>
      <c r="D1233" s="95">
        <f>DATA!D1234</f>
        <v>0</v>
      </c>
      <c r="E1233" s="98"/>
      <c r="F1233" s="98"/>
      <c r="G1233" s="98"/>
      <c r="H1233" s="98"/>
      <c r="I1233" s="99"/>
      <c r="J1233" s="96" t="str">
        <f t="shared" si="133"/>
        <v/>
      </c>
      <c r="K1233" s="97" t="str">
        <f t="shared" si="136"/>
        <v/>
      </c>
      <c r="L1233" s="100"/>
      <c r="M1233" s="100"/>
      <c r="N1233" s="100"/>
      <c r="O1233" s="100"/>
      <c r="P1233" s="100"/>
      <c r="Q1233" s="100"/>
      <c r="R1233" s="6">
        <f>IFERROR(IF(A1233&gt;=1,VLOOKUP(E1233,HOME!$AG$2:$AH$13,2,0),0),0)</f>
        <v>0</v>
      </c>
      <c r="S1233" s="6">
        <f>IFERROR(IF(A1233&gt;=1,VLOOKUP(F1233,HOME!$AE$2:$AF$4,2,0),0),0)</f>
        <v>0</v>
      </c>
      <c r="T1233" s="6">
        <f t="shared" si="134"/>
        <v>0</v>
      </c>
      <c r="U1233" s="6">
        <f t="shared" si="137"/>
        <v>0</v>
      </c>
      <c r="V1233" s="6">
        <f t="shared" si="135"/>
        <v>0</v>
      </c>
      <c r="W1233" s="6">
        <f t="shared" si="138"/>
        <v>0</v>
      </c>
    </row>
    <row r="1234" spans="1:23" ht="18" customHeight="1" x14ac:dyDescent="0.25">
      <c r="A1234" s="94">
        <f t="shared" si="139"/>
        <v>0</v>
      </c>
      <c r="B1234" s="94">
        <f>DATA!B1235</f>
        <v>0</v>
      </c>
      <c r="C1234" s="95">
        <f>DATA!C1235</f>
        <v>0</v>
      </c>
      <c r="D1234" s="95">
        <f>DATA!D1235</f>
        <v>0</v>
      </c>
      <c r="E1234" s="98"/>
      <c r="F1234" s="98"/>
      <c r="G1234" s="98"/>
      <c r="H1234" s="98"/>
      <c r="I1234" s="99"/>
      <c r="J1234" s="96" t="str">
        <f t="shared" si="133"/>
        <v/>
      </c>
      <c r="K1234" s="97" t="str">
        <f t="shared" si="136"/>
        <v/>
      </c>
      <c r="L1234" s="100"/>
      <c r="M1234" s="100"/>
      <c r="N1234" s="100"/>
      <c r="O1234" s="100"/>
      <c r="P1234" s="100"/>
      <c r="Q1234" s="100"/>
      <c r="R1234" s="6">
        <f>IFERROR(IF(A1234&gt;=1,VLOOKUP(E1234,HOME!$AG$2:$AH$13,2,0),0),0)</f>
        <v>0</v>
      </c>
      <c r="S1234" s="6">
        <f>IFERROR(IF(A1234&gt;=1,VLOOKUP(F1234,HOME!$AE$2:$AF$4,2,0),0),0)</f>
        <v>0</v>
      </c>
      <c r="T1234" s="6">
        <f t="shared" si="134"/>
        <v>0</v>
      </c>
      <c r="U1234" s="6">
        <f t="shared" si="137"/>
        <v>0</v>
      </c>
      <c r="V1234" s="6">
        <f t="shared" si="135"/>
        <v>0</v>
      </c>
      <c r="W1234" s="6">
        <f t="shared" si="138"/>
        <v>0</v>
      </c>
    </row>
    <row r="1235" spans="1:23" ht="18" customHeight="1" x14ac:dyDescent="0.25">
      <c r="A1235" s="94">
        <f t="shared" si="139"/>
        <v>0</v>
      </c>
      <c r="B1235" s="94">
        <f>DATA!B1236</f>
        <v>0</v>
      </c>
      <c r="C1235" s="95">
        <f>DATA!C1236</f>
        <v>0</v>
      </c>
      <c r="D1235" s="95">
        <f>DATA!D1236</f>
        <v>0</v>
      </c>
      <c r="E1235" s="98"/>
      <c r="F1235" s="98"/>
      <c r="G1235" s="98"/>
      <c r="H1235" s="98"/>
      <c r="I1235" s="99"/>
      <c r="J1235" s="96" t="str">
        <f t="shared" si="133"/>
        <v/>
      </c>
      <c r="K1235" s="97" t="str">
        <f t="shared" si="136"/>
        <v/>
      </c>
      <c r="L1235" s="100"/>
      <c r="M1235" s="100"/>
      <c r="N1235" s="100"/>
      <c r="O1235" s="100"/>
      <c r="P1235" s="100"/>
      <c r="Q1235" s="100"/>
      <c r="R1235" s="6">
        <f>IFERROR(IF(A1235&gt;=1,VLOOKUP(E1235,HOME!$AG$2:$AH$13,2,0),0),0)</f>
        <v>0</v>
      </c>
      <c r="S1235" s="6">
        <f>IFERROR(IF(A1235&gt;=1,VLOOKUP(F1235,HOME!$AE$2:$AF$4,2,0),0),0)</f>
        <v>0</v>
      </c>
      <c r="T1235" s="6">
        <f t="shared" si="134"/>
        <v>0</v>
      </c>
      <c r="U1235" s="6">
        <f t="shared" si="137"/>
        <v>0</v>
      </c>
      <c r="V1235" s="6">
        <f t="shared" si="135"/>
        <v>0</v>
      </c>
      <c r="W1235" s="6">
        <f t="shared" si="138"/>
        <v>0</v>
      </c>
    </row>
    <row r="1236" spans="1:23" ht="18" customHeight="1" x14ac:dyDescent="0.25">
      <c r="A1236" s="94">
        <f t="shared" si="139"/>
        <v>0</v>
      </c>
      <c r="B1236" s="94">
        <f>DATA!B1237</f>
        <v>0</v>
      </c>
      <c r="C1236" s="95">
        <f>DATA!C1237</f>
        <v>0</v>
      </c>
      <c r="D1236" s="95">
        <f>DATA!D1237</f>
        <v>0</v>
      </c>
      <c r="E1236" s="98"/>
      <c r="F1236" s="98"/>
      <c r="G1236" s="98"/>
      <c r="H1236" s="98"/>
      <c r="I1236" s="99"/>
      <c r="J1236" s="96" t="str">
        <f t="shared" si="133"/>
        <v/>
      </c>
      <c r="K1236" s="97" t="str">
        <f t="shared" si="136"/>
        <v/>
      </c>
      <c r="L1236" s="100"/>
      <c r="M1236" s="100"/>
      <c r="N1236" s="100"/>
      <c r="O1236" s="100"/>
      <c r="P1236" s="100"/>
      <c r="Q1236" s="100"/>
      <c r="R1236" s="6">
        <f>IFERROR(IF(A1236&gt;=1,VLOOKUP(E1236,HOME!$AG$2:$AH$13,2,0),0),0)</f>
        <v>0</v>
      </c>
      <c r="S1236" s="6">
        <f>IFERROR(IF(A1236&gt;=1,VLOOKUP(F1236,HOME!$AE$2:$AF$4,2,0),0),0)</f>
        <v>0</v>
      </c>
      <c r="T1236" s="6">
        <f t="shared" si="134"/>
        <v>0</v>
      </c>
      <c r="U1236" s="6">
        <f t="shared" si="137"/>
        <v>0</v>
      </c>
      <c r="V1236" s="6">
        <f t="shared" si="135"/>
        <v>0</v>
      </c>
      <c r="W1236" s="6">
        <f t="shared" si="138"/>
        <v>0</v>
      </c>
    </row>
    <row r="1237" spans="1:23" ht="18" customHeight="1" x14ac:dyDescent="0.25">
      <c r="A1237" s="94">
        <f t="shared" si="139"/>
        <v>0</v>
      </c>
      <c r="B1237" s="94">
        <f>DATA!B1238</f>
        <v>0</v>
      </c>
      <c r="C1237" s="95">
        <f>DATA!C1238</f>
        <v>0</v>
      </c>
      <c r="D1237" s="95">
        <f>DATA!D1238</f>
        <v>0</v>
      </c>
      <c r="E1237" s="98"/>
      <c r="F1237" s="98"/>
      <c r="G1237" s="98"/>
      <c r="H1237" s="98"/>
      <c r="I1237" s="99"/>
      <c r="J1237" s="96" t="str">
        <f t="shared" si="133"/>
        <v/>
      </c>
      <c r="K1237" s="97" t="str">
        <f t="shared" si="136"/>
        <v/>
      </c>
      <c r="L1237" s="100"/>
      <c r="M1237" s="100"/>
      <c r="N1237" s="100"/>
      <c r="O1237" s="100"/>
      <c r="P1237" s="100"/>
      <c r="Q1237" s="100"/>
      <c r="R1237" s="6">
        <f>IFERROR(IF(A1237&gt;=1,VLOOKUP(E1237,HOME!$AG$2:$AH$13,2,0),0),0)</f>
        <v>0</v>
      </c>
      <c r="S1237" s="6">
        <f>IFERROR(IF(A1237&gt;=1,VLOOKUP(F1237,HOME!$AE$2:$AF$4,2,0),0),0)</f>
        <v>0</v>
      </c>
      <c r="T1237" s="6">
        <f t="shared" si="134"/>
        <v>0</v>
      </c>
      <c r="U1237" s="6">
        <f t="shared" si="137"/>
        <v>0</v>
      </c>
      <c r="V1237" s="6">
        <f t="shared" si="135"/>
        <v>0</v>
      </c>
      <c r="W1237" s="6">
        <f t="shared" si="138"/>
        <v>0</v>
      </c>
    </row>
    <row r="1238" spans="1:23" ht="18" customHeight="1" x14ac:dyDescent="0.25">
      <c r="A1238" s="94">
        <f t="shared" si="139"/>
        <v>0</v>
      </c>
      <c r="B1238" s="94">
        <f>DATA!B1239</f>
        <v>0</v>
      </c>
      <c r="C1238" s="95">
        <f>DATA!C1239</f>
        <v>0</v>
      </c>
      <c r="D1238" s="95">
        <f>DATA!D1239</f>
        <v>0</v>
      </c>
      <c r="E1238" s="98"/>
      <c r="F1238" s="98"/>
      <c r="G1238" s="98"/>
      <c r="H1238" s="98"/>
      <c r="I1238" s="99"/>
      <c r="J1238" s="96" t="str">
        <f t="shared" si="133"/>
        <v/>
      </c>
      <c r="K1238" s="97" t="str">
        <f t="shared" si="136"/>
        <v/>
      </c>
      <c r="L1238" s="100"/>
      <c r="M1238" s="100"/>
      <c r="N1238" s="100"/>
      <c r="O1238" s="100"/>
      <c r="P1238" s="100"/>
      <c r="Q1238" s="100"/>
      <c r="R1238" s="6">
        <f>IFERROR(IF(A1238&gt;=1,VLOOKUP(E1238,HOME!$AG$2:$AH$13,2,0),0),0)</f>
        <v>0</v>
      </c>
      <c r="S1238" s="6">
        <f>IFERROR(IF(A1238&gt;=1,VLOOKUP(F1238,HOME!$AE$2:$AF$4,2,0),0),0)</f>
        <v>0</v>
      </c>
      <c r="T1238" s="6">
        <f t="shared" si="134"/>
        <v>0</v>
      </c>
      <c r="U1238" s="6">
        <f t="shared" si="137"/>
        <v>0</v>
      </c>
      <c r="V1238" s="6">
        <f t="shared" si="135"/>
        <v>0</v>
      </c>
      <c r="W1238" s="6">
        <f t="shared" si="138"/>
        <v>0</v>
      </c>
    </row>
    <row r="1239" spans="1:23" ht="18" customHeight="1" x14ac:dyDescent="0.25">
      <c r="A1239" s="94">
        <f t="shared" si="139"/>
        <v>0</v>
      </c>
      <c r="B1239" s="94">
        <f>DATA!B1240</f>
        <v>0</v>
      </c>
      <c r="C1239" s="95">
        <f>DATA!C1240</f>
        <v>0</v>
      </c>
      <c r="D1239" s="95">
        <f>DATA!D1240</f>
        <v>0</v>
      </c>
      <c r="E1239" s="98"/>
      <c r="F1239" s="98"/>
      <c r="G1239" s="98"/>
      <c r="H1239" s="98"/>
      <c r="I1239" s="99"/>
      <c r="J1239" s="96" t="str">
        <f t="shared" si="133"/>
        <v/>
      </c>
      <c r="K1239" s="97" t="str">
        <f t="shared" si="136"/>
        <v/>
      </c>
      <c r="L1239" s="100"/>
      <c r="M1239" s="100"/>
      <c r="N1239" s="100"/>
      <c r="O1239" s="100"/>
      <c r="P1239" s="100"/>
      <c r="Q1239" s="100"/>
      <c r="R1239" s="6">
        <f>IFERROR(IF(A1239&gt;=1,VLOOKUP(E1239,HOME!$AG$2:$AH$13,2,0),0),0)</f>
        <v>0</v>
      </c>
      <c r="S1239" s="6">
        <f>IFERROR(IF(A1239&gt;=1,VLOOKUP(F1239,HOME!$AE$2:$AF$4,2,0),0),0)</f>
        <v>0</v>
      </c>
      <c r="T1239" s="6">
        <f t="shared" si="134"/>
        <v>0</v>
      </c>
      <c r="U1239" s="6">
        <f t="shared" si="137"/>
        <v>0</v>
      </c>
      <c r="V1239" s="6">
        <f t="shared" si="135"/>
        <v>0</v>
      </c>
      <c r="W1239" s="6">
        <f t="shared" si="138"/>
        <v>0</v>
      </c>
    </row>
    <row r="1240" spans="1:23" ht="18" customHeight="1" x14ac:dyDescent="0.25">
      <c r="A1240" s="94">
        <f t="shared" si="139"/>
        <v>0</v>
      </c>
      <c r="B1240" s="94">
        <f>DATA!B1241</f>
        <v>0</v>
      </c>
      <c r="C1240" s="95">
        <f>DATA!C1241</f>
        <v>0</v>
      </c>
      <c r="D1240" s="95">
        <f>DATA!D1241</f>
        <v>0</v>
      </c>
      <c r="E1240" s="98"/>
      <c r="F1240" s="98"/>
      <c r="G1240" s="98"/>
      <c r="H1240" s="98"/>
      <c r="I1240" s="99"/>
      <c r="J1240" s="96" t="str">
        <f t="shared" si="133"/>
        <v/>
      </c>
      <c r="K1240" s="97" t="str">
        <f t="shared" si="136"/>
        <v/>
      </c>
      <c r="L1240" s="100"/>
      <c r="M1240" s="100"/>
      <c r="N1240" s="100"/>
      <c r="O1240" s="100"/>
      <c r="P1240" s="100"/>
      <c r="Q1240" s="100"/>
      <c r="R1240" s="6">
        <f>IFERROR(IF(A1240&gt;=1,VLOOKUP(E1240,HOME!$AG$2:$AH$13,2,0),0),0)</f>
        <v>0</v>
      </c>
      <c r="S1240" s="6">
        <f>IFERROR(IF(A1240&gt;=1,VLOOKUP(F1240,HOME!$AE$2:$AF$4,2,0),0),0)</f>
        <v>0</v>
      </c>
      <c r="T1240" s="6">
        <f t="shared" si="134"/>
        <v>0</v>
      </c>
      <c r="U1240" s="6">
        <f t="shared" si="137"/>
        <v>0</v>
      </c>
      <c r="V1240" s="6">
        <f t="shared" si="135"/>
        <v>0</v>
      </c>
      <c r="W1240" s="6">
        <f t="shared" si="138"/>
        <v>0</v>
      </c>
    </row>
    <row r="1241" spans="1:23" ht="18" customHeight="1" x14ac:dyDescent="0.25">
      <c r="A1241" s="94">
        <f t="shared" si="139"/>
        <v>0</v>
      </c>
      <c r="B1241" s="94">
        <f>DATA!B1242</f>
        <v>0</v>
      </c>
      <c r="C1241" s="95">
        <f>DATA!C1242</f>
        <v>0</v>
      </c>
      <c r="D1241" s="95">
        <f>DATA!D1242</f>
        <v>0</v>
      </c>
      <c r="E1241" s="98"/>
      <c r="F1241" s="98"/>
      <c r="G1241" s="98"/>
      <c r="H1241" s="98"/>
      <c r="I1241" s="99"/>
      <c r="J1241" s="96" t="str">
        <f t="shared" si="133"/>
        <v/>
      </c>
      <c r="K1241" s="97" t="str">
        <f t="shared" si="136"/>
        <v/>
      </c>
      <c r="L1241" s="100"/>
      <c r="M1241" s="100"/>
      <c r="N1241" s="100"/>
      <c r="O1241" s="100"/>
      <c r="P1241" s="100"/>
      <c r="Q1241" s="100"/>
      <c r="R1241" s="6">
        <f>IFERROR(IF(A1241&gt;=1,VLOOKUP(E1241,HOME!$AG$2:$AH$13,2,0),0),0)</f>
        <v>0</v>
      </c>
      <c r="S1241" s="6">
        <f>IFERROR(IF(A1241&gt;=1,VLOOKUP(F1241,HOME!$AE$2:$AF$4,2,0),0),0)</f>
        <v>0</v>
      </c>
      <c r="T1241" s="6">
        <f t="shared" si="134"/>
        <v>0</v>
      </c>
      <c r="U1241" s="6">
        <f t="shared" si="137"/>
        <v>0</v>
      </c>
      <c r="V1241" s="6">
        <f t="shared" si="135"/>
        <v>0</v>
      </c>
      <c r="W1241" s="6">
        <f t="shared" si="138"/>
        <v>0</v>
      </c>
    </row>
    <row r="1242" spans="1:23" ht="18" customHeight="1" x14ac:dyDescent="0.25">
      <c r="A1242" s="94">
        <f t="shared" si="139"/>
        <v>0</v>
      </c>
      <c r="B1242" s="94">
        <f>DATA!B1243</f>
        <v>0</v>
      </c>
      <c r="C1242" s="95">
        <f>DATA!C1243</f>
        <v>0</v>
      </c>
      <c r="D1242" s="95">
        <f>DATA!D1243</f>
        <v>0</v>
      </c>
      <c r="E1242" s="98"/>
      <c r="F1242" s="98"/>
      <c r="G1242" s="98"/>
      <c r="H1242" s="98"/>
      <c r="I1242" s="99"/>
      <c r="J1242" s="96" t="str">
        <f t="shared" si="133"/>
        <v/>
      </c>
      <c r="K1242" s="97" t="str">
        <f t="shared" si="136"/>
        <v/>
      </c>
      <c r="L1242" s="100"/>
      <c r="M1242" s="100"/>
      <c r="N1242" s="100"/>
      <c r="O1242" s="100"/>
      <c r="P1242" s="100"/>
      <c r="Q1242" s="100"/>
      <c r="R1242" s="6">
        <f>IFERROR(IF(A1242&gt;=1,VLOOKUP(E1242,HOME!$AG$2:$AH$13,2,0),0),0)</f>
        <v>0</v>
      </c>
      <c r="S1242" s="6">
        <f>IFERROR(IF(A1242&gt;=1,VLOOKUP(F1242,HOME!$AE$2:$AF$4,2,0),0),0)</f>
        <v>0</v>
      </c>
      <c r="T1242" s="6">
        <f t="shared" si="134"/>
        <v>0</v>
      </c>
      <c r="U1242" s="6">
        <f t="shared" si="137"/>
        <v>0</v>
      </c>
      <c r="V1242" s="6">
        <f t="shared" si="135"/>
        <v>0</v>
      </c>
      <c r="W1242" s="6">
        <f t="shared" si="138"/>
        <v>0</v>
      </c>
    </row>
    <row r="1243" spans="1:23" ht="18" customHeight="1" x14ac:dyDescent="0.25">
      <c r="A1243" s="94">
        <f t="shared" si="139"/>
        <v>0</v>
      </c>
      <c r="B1243" s="94">
        <f>DATA!B1244</f>
        <v>0</v>
      </c>
      <c r="C1243" s="95">
        <f>DATA!C1244</f>
        <v>0</v>
      </c>
      <c r="D1243" s="95">
        <f>DATA!D1244</f>
        <v>0</v>
      </c>
      <c r="E1243" s="98"/>
      <c r="F1243" s="98"/>
      <c r="G1243" s="98"/>
      <c r="H1243" s="98"/>
      <c r="I1243" s="99"/>
      <c r="J1243" s="96" t="str">
        <f t="shared" si="133"/>
        <v/>
      </c>
      <c r="K1243" s="97" t="str">
        <f t="shared" si="136"/>
        <v/>
      </c>
      <c r="L1243" s="100"/>
      <c r="M1243" s="100"/>
      <c r="N1243" s="100"/>
      <c r="O1243" s="100"/>
      <c r="P1243" s="100"/>
      <c r="Q1243" s="100"/>
      <c r="R1243" s="6">
        <f>IFERROR(IF(A1243&gt;=1,VLOOKUP(E1243,HOME!$AG$2:$AH$13,2,0),0),0)</f>
        <v>0</v>
      </c>
      <c r="S1243" s="6">
        <f>IFERROR(IF(A1243&gt;=1,VLOOKUP(F1243,HOME!$AE$2:$AF$4,2,0),0),0)</f>
        <v>0</v>
      </c>
      <c r="T1243" s="6">
        <f t="shared" si="134"/>
        <v>0</v>
      </c>
      <c r="U1243" s="6">
        <f t="shared" si="137"/>
        <v>0</v>
      </c>
      <c r="V1243" s="6">
        <f t="shared" si="135"/>
        <v>0</v>
      </c>
      <c r="W1243" s="6">
        <f t="shared" si="138"/>
        <v>0</v>
      </c>
    </row>
    <row r="1244" spans="1:23" ht="18" customHeight="1" x14ac:dyDescent="0.25">
      <c r="A1244" s="94">
        <f t="shared" si="139"/>
        <v>0</v>
      </c>
      <c r="B1244" s="94">
        <f>DATA!B1245</f>
        <v>0</v>
      </c>
      <c r="C1244" s="95">
        <f>DATA!C1245</f>
        <v>0</v>
      </c>
      <c r="D1244" s="95">
        <f>DATA!D1245</f>
        <v>0</v>
      </c>
      <c r="E1244" s="98"/>
      <c r="F1244" s="98"/>
      <c r="G1244" s="98"/>
      <c r="H1244" s="98"/>
      <c r="I1244" s="99"/>
      <c r="J1244" s="96" t="str">
        <f t="shared" si="133"/>
        <v/>
      </c>
      <c r="K1244" s="97" t="str">
        <f t="shared" si="136"/>
        <v/>
      </c>
      <c r="L1244" s="100"/>
      <c r="M1244" s="100"/>
      <c r="N1244" s="100"/>
      <c r="O1244" s="100"/>
      <c r="P1244" s="100"/>
      <c r="Q1244" s="100"/>
      <c r="R1244" s="6">
        <f>IFERROR(IF(A1244&gt;=1,VLOOKUP(E1244,HOME!$AG$2:$AH$13,2,0),0),0)</f>
        <v>0</v>
      </c>
      <c r="S1244" s="6">
        <f>IFERROR(IF(A1244&gt;=1,VLOOKUP(F1244,HOME!$AE$2:$AF$4,2,0),0),0)</f>
        <v>0</v>
      </c>
      <c r="T1244" s="6">
        <f t="shared" si="134"/>
        <v>0</v>
      </c>
      <c r="U1244" s="6">
        <f t="shared" si="137"/>
        <v>0</v>
      </c>
      <c r="V1244" s="6">
        <f t="shared" si="135"/>
        <v>0</v>
      </c>
      <c r="W1244" s="6">
        <f t="shared" si="138"/>
        <v>0</v>
      </c>
    </row>
    <row r="1245" spans="1:23" ht="18" customHeight="1" x14ac:dyDescent="0.25">
      <c r="A1245" s="94">
        <f t="shared" si="139"/>
        <v>0</v>
      </c>
      <c r="B1245" s="94">
        <f>DATA!B1246</f>
        <v>0</v>
      </c>
      <c r="C1245" s="95">
        <f>DATA!C1246</f>
        <v>0</v>
      </c>
      <c r="D1245" s="95">
        <f>DATA!D1246</f>
        <v>0</v>
      </c>
      <c r="E1245" s="98"/>
      <c r="F1245" s="98"/>
      <c r="G1245" s="98"/>
      <c r="H1245" s="98"/>
      <c r="I1245" s="99"/>
      <c r="J1245" s="96" t="str">
        <f t="shared" si="133"/>
        <v/>
      </c>
      <c r="K1245" s="97" t="str">
        <f t="shared" si="136"/>
        <v/>
      </c>
      <c r="L1245" s="100"/>
      <c r="M1245" s="100"/>
      <c r="N1245" s="100"/>
      <c r="O1245" s="100"/>
      <c r="P1245" s="100"/>
      <c r="Q1245" s="100"/>
      <c r="R1245" s="6">
        <f>IFERROR(IF(A1245&gt;=1,VLOOKUP(E1245,HOME!$AG$2:$AH$13,2,0),0),0)</f>
        <v>0</v>
      </c>
      <c r="S1245" s="6">
        <f>IFERROR(IF(A1245&gt;=1,VLOOKUP(F1245,HOME!$AE$2:$AF$4,2,0),0),0)</f>
        <v>0</v>
      </c>
      <c r="T1245" s="6">
        <f t="shared" si="134"/>
        <v>0</v>
      </c>
      <c r="U1245" s="6">
        <f t="shared" si="137"/>
        <v>0</v>
      </c>
      <c r="V1245" s="6">
        <f t="shared" si="135"/>
        <v>0</v>
      </c>
      <c r="W1245" s="6">
        <f t="shared" si="138"/>
        <v>0</v>
      </c>
    </row>
    <row r="1246" spans="1:23" ht="18" customHeight="1" x14ac:dyDescent="0.25">
      <c r="A1246" s="94">
        <f t="shared" si="139"/>
        <v>0</v>
      </c>
      <c r="B1246" s="94">
        <f>DATA!B1247</f>
        <v>0</v>
      </c>
      <c r="C1246" s="95">
        <f>DATA!C1247</f>
        <v>0</v>
      </c>
      <c r="D1246" s="95">
        <f>DATA!D1247</f>
        <v>0</v>
      </c>
      <c r="E1246" s="98"/>
      <c r="F1246" s="98"/>
      <c r="G1246" s="98"/>
      <c r="H1246" s="98"/>
      <c r="I1246" s="99"/>
      <c r="J1246" s="96" t="str">
        <f t="shared" si="133"/>
        <v/>
      </c>
      <c r="K1246" s="97" t="str">
        <f t="shared" si="136"/>
        <v/>
      </c>
      <c r="L1246" s="100"/>
      <c r="M1246" s="100"/>
      <c r="N1246" s="100"/>
      <c r="O1246" s="100"/>
      <c r="P1246" s="100"/>
      <c r="Q1246" s="100"/>
      <c r="R1246" s="6">
        <f>IFERROR(IF(A1246&gt;=1,VLOOKUP(E1246,HOME!$AG$2:$AH$13,2,0),0),0)</f>
        <v>0</v>
      </c>
      <c r="S1246" s="6">
        <f>IFERROR(IF(A1246&gt;=1,VLOOKUP(F1246,HOME!$AE$2:$AF$4,2,0),0),0)</f>
        <v>0</v>
      </c>
      <c r="T1246" s="6">
        <f t="shared" si="134"/>
        <v>0</v>
      </c>
      <c r="U1246" s="6">
        <f t="shared" si="137"/>
        <v>0</v>
      </c>
      <c r="V1246" s="6">
        <f t="shared" si="135"/>
        <v>0</v>
      </c>
      <c r="W1246" s="6">
        <f t="shared" si="138"/>
        <v>0</v>
      </c>
    </row>
    <row r="1247" spans="1:23" ht="18" customHeight="1" x14ac:dyDescent="0.25">
      <c r="A1247" s="94">
        <f t="shared" si="139"/>
        <v>0</v>
      </c>
      <c r="B1247" s="94">
        <f>DATA!B1248</f>
        <v>0</v>
      </c>
      <c r="C1247" s="95">
        <f>DATA!C1248</f>
        <v>0</v>
      </c>
      <c r="D1247" s="95">
        <f>DATA!D1248</f>
        <v>0</v>
      </c>
      <c r="E1247" s="98"/>
      <c r="F1247" s="98"/>
      <c r="G1247" s="98"/>
      <c r="H1247" s="98"/>
      <c r="I1247" s="99"/>
      <c r="J1247" s="96" t="str">
        <f t="shared" si="133"/>
        <v/>
      </c>
      <c r="K1247" s="97" t="str">
        <f t="shared" si="136"/>
        <v/>
      </c>
      <c r="L1247" s="100"/>
      <c r="M1247" s="100"/>
      <c r="N1247" s="100"/>
      <c r="O1247" s="100"/>
      <c r="P1247" s="100"/>
      <c r="Q1247" s="100"/>
      <c r="R1247" s="6">
        <f>IFERROR(IF(A1247&gt;=1,VLOOKUP(E1247,HOME!$AG$2:$AH$13,2,0),0),0)</f>
        <v>0</v>
      </c>
      <c r="S1247" s="6">
        <f>IFERROR(IF(A1247&gt;=1,VLOOKUP(F1247,HOME!$AE$2:$AF$4,2,0),0),0)</f>
        <v>0</v>
      </c>
      <c r="T1247" s="6">
        <f t="shared" si="134"/>
        <v>0</v>
      </c>
      <c r="U1247" s="6">
        <f t="shared" si="137"/>
        <v>0</v>
      </c>
      <c r="V1247" s="6">
        <f t="shared" si="135"/>
        <v>0</v>
      </c>
      <c r="W1247" s="6">
        <f t="shared" si="138"/>
        <v>0</v>
      </c>
    </row>
    <row r="1248" spans="1:23" ht="18" customHeight="1" x14ac:dyDescent="0.25">
      <c r="A1248" s="94">
        <f t="shared" si="139"/>
        <v>0</v>
      </c>
      <c r="B1248" s="94">
        <f>DATA!B1249</f>
        <v>0</v>
      </c>
      <c r="C1248" s="95">
        <f>DATA!C1249</f>
        <v>0</v>
      </c>
      <c r="D1248" s="95">
        <f>DATA!D1249</f>
        <v>0</v>
      </c>
      <c r="E1248" s="98"/>
      <c r="F1248" s="98"/>
      <c r="G1248" s="98"/>
      <c r="H1248" s="98"/>
      <c r="I1248" s="99"/>
      <c r="J1248" s="96" t="str">
        <f t="shared" si="133"/>
        <v/>
      </c>
      <c r="K1248" s="97" t="str">
        <f t="shared" si="136"/>
        <v/>
      </c>
      <c r="L1248" s="100"/>
      <c r="M1248" s="100"/>
      <c r="N1248" s="100"/>
      <c r="O1248" s="100"/>
      <c r="P1248" s="100"/>
      <c r="Q1248" s="100"/>
      <c r="R1248" s="6">
        <f>IFERROR(IF(A1248&gt;=1,VLOOKUP(E1248,HOME!$AG$2:$AH$13,2,0),0),0)</f>
        <v>0</v>
      </c>
      <c r="S1248" s="6">
        <f>IFERROR(IF(A1248&gt;=1,VLOOKUP(F1248,HOME!$AE$2:$AF$4,2,0),0),0)</f>
        <v>0</v>
      </c>
      <c r="T1248" s="6">
        <f t="shared" si="134"/>
        <v>0</v>
      </c>
      <c r="U1248" s="6">
        <f t="shared" si="137"/>
        <v>0</v>
      </c>
      <c r="V1248" s="6">
        <f t="shared" si="135"/>
        <v>0</v>
      </c>
      <c r="W1248" s="6">
        <f t="shared" si="138"/>
        <v>0</v>
      </c>
    </row>
    <row r="1249" spans="1:23" ht="18" customHeight="1" x14ac:dyDescent="0.25">
      <c r="A1249" s="94">
        <f t="shared" si="139"/>
        <v>0</v>
      </c>
      <c r="B1249" s="94">
        <f>DATA!B1250</f>
        <v>0</v>
      </c>
      <c r="C1249" s="95">
        <f>DATA!C1250</f>
        <v>0</v>
      </c>
      <c r="D1249" s="95">
        <f>DATA!D1250</f>
        <v>0</v>
      </c>
      <c r="E1249" s="98"/>
      <c r="F1249" s="98"/>
      <c r="G1249" s="98"/>
      <c r="H1249" s="98"/>
      <c r="I1249" s="99"/>
      <c r="J1249" s="96" t="str">
        <f t="shared" si="133"/>
        <v/>
      </c>
      <c r="K1249" s="97" t="str">
        <f t="shared" si="136"/>
        <v/>
      </c>
      <c r="L1249" s="100"/>
      <c r="M1249" s="100"/>
      <c r="N1249" s="100"/>
      <c r="O1249" s="100"/>
      <c r="P1249" s="100"/>
      <c r="Q1249" s="100"/>
      <c r="R1249" s="6">
        <f>IFERROR(IF(A1249&gt;=1,VLOOKUP(E1249,HOME!$AG$2:$AH$13,2,0),0),0)</f>
        <v>0</v>
      </c>
      <c r="S1249" s="6">
        <f>IFERROR(IF(A1249&gt;=1,VLOOKUP(F1249,HOME!$AE$2:$AF$4,2,0),0),0)</f>
        <v>0</v>
      </c>
      <c r="T1249" s="6">
        <f t="shared" si="134"/>
        <v>0</v>
      </c>
      <c r="U1249" s="6">
        <f t="shared" si="137"/>
        <v>0</v>
      </c>
      <c r="V1249" s="6">
        <f t="shared" si="135"/>
        <v>0</v>
      </c>
      <c r="W1249" s="6">
        <f t="shared" si="138"/>
        <v>0</v>
      </c>
    </row>
    <row r="1250" spans="1:23" ht="18" customHeight="1" x14ac:dyDescent="0.25">
      <c r="A1250" s="94">
        <f t="shared" si="139"/>
        <v>0</v>
      </c>
      <c r="B1250" s="94">
        <f>DATA!B1251</f>
        <v>0</v>
      </c>
      <c r="C1250" s="95">
        <f>DATA!C1251</f>
        <v>0</v>
      </c>
      <c r="D1250" s="95">
        <f>DATA!D1251</f>
        <v>0</v>
      </c>
      <c r="E1250" s="98"/>
      <c r="F1250" s="98"/>
      <c r="G1250" s="98"/>
      <c r="H1250" s="98"/>
      <c r="I1250" s="99"/>
      <c r="J1250" s="96" t="str">
        <f t="shared" si="133"/>
        <v/>
      </c>
      <c r="K1250" s="97" t="str">
        <f t="shared" si="136"/>
        <v/>
      </c>
      <c r="L1250" s="100"/>
      <c r="M1250" s="100"/>
      <c r="N1250" s="100"/>
      <c r="O1250" s="100"/>
      <c r="P1250" s="100"/>
      <c r="Q1250" s="100"/>
      <c r="R1250" s="6">
        <f>IFERROR(IF(A1250&gt;=1,VLOOKUP(E1250,HOME!$AG$2:$AH$13,2,0),0),0)</f>
        <v>0</v>
      </c>
      <c r="S1250" s="6">
        <f>IFERROR(IF(A1250&gt;=1,VLOOKUP(F1250,HOME!$AE$2:$AF$4,2,0),0),0)</f>
        <v>0</v>
      </c>
      <c r="T1250" s="6">
        <f t="shared" si="134"/>
        <v>0</v>
      </c>
      <c r="U1250" s="6">
        <f t="shared" si="137"/>
        <v>0</v>
      </c>
      <c r="V1250" s="6">
        <f t="shared" si="135"/>
        <v>0</v>
      </c>
      <c r="W1250" s="6">
        <f t="shared" si="138"/>
        <v>0</v>
      </c>
    </row>
    <row r="1251" spans="1:23" ht="18" customHeight="1" x14ac:dyDescent="0.25">
      <c r="A1251" s="94">
        <f t="shared" si="139"/>
        <v>0</v>
      </c>
      <c r="B1251" s="94">
        <f>DATA!B1252</f>
        <v>0</v>
      </c>
      <c r="C1251" s="95">
        <f>DATA!C1252</f>
        <v>0</v>
      </c>
      <c r="D1251" s="95">
        <f>DATA!D1252</f>
        <v>0</v>
      </c>
      <c r="E1251" s="98"/>
      <c r="F1251" s="98"/>
      <c r="G1251" s="98"/>
      <c r="H1251" s="98"/>
      <c r="I1251" s="99"/>
      <c r="J1251" s="96" t="str">
        <f t="shared" si="133"/>
        <v/>
      </c>
      <c r="K1251" s="97" t="str">
        <f t="shared" si="136"/>
        <v/>
      </c>
      <c r="L1251" s="100"/>
      <c r="M1251" s="100"/>
      <c r="N1251" s="100"/>
      <c r="O1251" s="100"/>
      <c r="P1251" s="100"/>
      <c r="Q1251" s="100"/>
      <c r="R1251" s="6">
        <f>IFERROR(IF(A1251&gt;=1,VLOOKUP(E1251,HOME!$AG$2:$AH$13,2,0),0),0)</f>
        <v>0</v>
      </c>
      <c r="S1251" s="6">
        <f>IFERROR(IF(A1251&gt;=1,VLOOKUP(F1251,HOME!$AE$2:$AF$4,2,0),0),0)</f>
        <v>0</v>
      </c>
      <c r="T1251" s="6">
        <f t="shared" si="134"/>
        <v>0</v>
      </c>
      <c r="U1251" s="6">
        <f t="shared" si="137"/>
        <v>0</v>
      </c>
      <c r="V1251" s="6">
        <f t="shared" si="135"/>
        <v>0</v>
      </c>
      <c r="W1251" s="6">
        <f t="shared" si="138"/>
        <v>0</v>
      </c>
    </row>
    <row r="1252" spans="1:23" ht="18" customHeight="1" x14ac:dyDescent="0.25">
      <c r="A1252" s="94">
        <f t="shared" si="139"/>
        <v>0</v>
      </c>
      <c r="B1252" s="94">
        <f>DATA!B1253</f>
        <v>0</v>
      </c>
      <c r="C1252" s="95">
        <f>DATA!C1253</f>
        <v>0</v>
      </c>
      <c r="D1252" s="95">
        <f>DATA!D1253</f>
        <v>0</v>
      </c>
      <c r="E1252" s="98"/>
      <c r="F1252" s="98"/>
      <c r="G1252" s="98"/>
      <c r="H1252" s="98"/>
      <c r="I1252" s="99"/>
      <c r="J1252" s="96" t="str">
        <f t="shared" si="133"/>
        <v/>
      </c>
      <c r="K1252" s="97" t="str">
        <f t="shared" si="136"/>
        <v/>
      </c>
      <c r="L1252" s="100"/>
      <c r="M1252" s="100"/>
      <c r="N1252" s="100"/>
      <c r="O1252" s="100"/>
      <c r="P1252" s="100"/>
      <c r="Q1252" s="100"/>
      <c r="R1252" s="6">
        <f>IFERROR(IF(A1252&gt;=1,VLOOKUP(E1252,HOME!$AG$2:$AH$13,2,0),0),0)</f>
        <v>0</v>
      </c>
      <c r="S1252" s="6">
        <f>IFERROR(IF(A1252&gt;=1,VLOOKUP(F1252,HOME!$AE$2:$AF$4,2,0),0),0)</f>
        <v>0</v>
      </c>
      <c r="T1252" s="6">
        <f t="shared" si="134"/>
        <v>0</v>
      </c>
      <c r="U1252" s="6">
        <f t="shared" si="137"/>
        <v>0</v>
      </c>
      <c r="V1252" s="6">
        <f t="shared" si="135"/>
        <v>0</v>
      </c>
      <c r="W1252" s="6">
        <f t="shared" si="138"/>
        <v>0</v>
      </c>
    </row>
    <row r="1253" spans="1:23" ht="18" customHeight="1" x14ac:dyDescent="0.25">
      <c r="A1253" s="94">
        <f t="shared" si="139"/>
        <v>0</v>
      </c>
      <c r="B1253" s="94">
        <f>DATA!B1254</f>
        <v>0</v>
      </c>
      <c r="C1253" s="95">
        <f>DATA!C1254</f>
        <v>0</v>
      </c>
      <c r="D1253" s="95">
        <f>DATA!D1254</f>
        <v>0</v>
      </c>
      <c r="E1253" s="98"/>
      <c r="F1253" s="98"/>
      <c r="G1253" s="98"/>
      <c r="H1253" s="98"/>
      <c r="I1253" s="99"/>
      <c r="J1253" s="96" t="str">
        <f t="shared" si="133"/>
        <v/>
      </c>
      <c r="K1253" s="97" t="str">
        <f t="shared" si="136"/>
        <v/>
      </c>
      <c r="L1253" s="100"/>
      <c r="M1253" s="100"/>
      <c r="N1253" s="100"/>
      <c r="O1253" s="100"/>
      <c r="P1253" s="100"/>
      <c r="Q1253" s="100"/>
      <c r="R1253" s="6">
        <f>IFERROR(IF(A1253&gt;=1,VLOOKUP(E1253,HOME!$AG$2:$AH$13,2,0),0),0)</f>
        <v>0</v>
      </c>
      <c r="S1253" s="6">
        <f>IFERROR(IF(A1253&gt;=1,VLOOKUP(F1253,HOME!$AE$2:$AF$4,2,0),0),0)</f>
        <v>0</v>
      </c>
      <c r="T1253" s="6">
        <f t="shared" si="134"/>
        <v>0</v>
      </c>
      <c r="U1253" s="6">
        <f t="shared" si="137"/>
        <v>0</v>
      </c>
      <c r="V1253" s="6">
        <f t="shared" si="135"/>
        <v>0</v>
      </c>
      <c r="W1253" s="6">
        <f t="shared" si="138"/>
        <v>0</v>
      </c>
    </row>
    <row r="1254" spans="1:23" ht="18" customHeight="1" x14ac:dyDescent="0.25">
      <c r="A1254" s="94">
        <f t="shared" si="139"/>
        <v>0</v>
      </c>
      <c r="B1254" s="94">
        <f>DATA!B1255</f>
        <v>0</v>
      </c>
      <c r="C1254" s="95">
        <f>DATA!C1255</f>
        <v>0</v>
      </c>
      <c r="D1254" s="95">
        <f>DATA!D1255</f>
        <v>0</v>
      </c>
      <c r="E1254" s="98"/>
      <c r="F1254" s="98"/>
      <c r="G1254" s="98"/>
      <c r="H1254" s="98"/>
      <c r="I1254" s="99"/>
      <c r="J1254" s="96" t="str">
        <f t="shared" si="133"/>
        <v/>
      </c>
      <c r="K1254" s="97" t="str">
        <f t="shared" si="136"/>
        <v/>
      </c>
      <c r="L1254" s="100"/>
      <c r="M1254" s="100"/>
      <c r="N1254" s="100"/>
      <c r="O1254" s="100"/>
      <c r="P1254" s="100"/>
      <c r="Q1254" s="100"/>
      <c r="R1254" s="6">
        <f>IFERROR(IF(A1254&gt;=1,VLOOKUP(E1254,HOME!$AG$2:$AH$13,2,0),0),0)</f>
        <v>0</v>
      </c>
      <c r="S1254" s="6">
        <f>IFERROR(IF(A1254&gt;=1,VLOOKUP(F1254,HOME!$AE$2:$AF$4,2,0),0),0)</f>
        <v>0</v>
      </c>
      <c r="T1254" s="6">
        <f t="shared" si="134"/>
        <v>0</v>
      </c>
      <c r="U1254" s="6">
        <f t="shared" si="137"/>
        <v>0</v>
      </c>
      <c r="V1254" s="6">
        <f t="shared" si="135"/>
        <v>0</v>
      </c>
      <c r="W1254" s="6">
        <f t="shared" si="138"/>
        <v>0</v>
      </c>
    </row>
    <row r="1255" spans="1:23" ht="18" customHeight="1" x14ac:dyDescent="0.25">
      <c r="A1255" s="94">
        <f t="shared" si="139"/>
        <v>0</v>
      </c>
      <c r="B1255" s="94">
        <f>DATA!B1256</f>
        <v>0</v>
      </c>
      <c r="C1255" s="95">
        <f>DATA!C1256</f>
        <v>0</v>
      </c>
      <c r="D1255" s="95">
        <f>DATA!D1256</f>
        <v>0</v>
      </c>
      <c r="E1255" s="98"/>
      <c r="F1255" s="98"/>
      <c r="G1255" s="98"/>
      <c r="H1255" s="98"/>
      <c r="I1255" s="99"/>
      <c r="J1255" s="96" t="str">
        <f t="shared" si="133"/>
        <v/>
      </c>
      <c r="K1255" s="97" t="str">
        <f t="shared" si="136"/>
        <v/>
      </c>
      <c r="L1255" s="100"/>
      <c r="M1255" s="100"/>
      <c r="N1255" s="100"/>
      <c r="O1255" s="100"/>
      <c r="P1255" s="100"/>
      <c r="Q1255" s="100"/>
      <c r="R1255" s="6">
        <f>IFERROR(IF(A1255&gt;=1,VLOOKUP(E1255,HOME!$AG$2:$AH$13,2,0),0),0)</f>
        <v>0</v>
      </c>
      <c r="S1255" s="6">
        <f>IFERROR(IF(A1255&gt;=1,VLOOKUP(F1255,HOME!$AE$2:$AF$4,2,0),0),0)</f>
        <v>0</v>
      </c>
      <c r="T1255" s="6">
        <f t="shared" si="134"/>
        <v>0</v>
      </c>
      <c r="U1255" s="6">
        <f t="shared" si="137"/>
        <v>0</v>
      </c>
      <c r="V1255" s="6">
        <f t="shared" si="135"/>
        <v>0</v>
      </c>
      <c r="W1255" s="6">
        <f t="shared" si="138"/>
        <v>0</v>
      </c>
    </row>
    <row r="1256" spans="1:23" ht="18" customHeight="1" x14ac:dyDescent="0.25">
      <c r="A1256" s="94">
        <f t="shared" si="139"/>
        <v>0</v>
      </c>
      <c r="B1256" s="94">
        <f>DATA!B1257</f>
        <v>0</v>
      </c>
      <c r="C1256" s="95">
        <f>DATA!C1257</f>
        <v>0</v>
      </c>
      <c r="D1256" s="95">
        <f>DATA!D1257</f>
        <v>0</v>
      </c>
      <c r="E1256" s="98"/>
      <c r="F1256" s="98"/>
      <c r="G1256" s="98"/>
      <c r="H1256" s="98"/>
      <c r="I1256" s="99"/>
      <c r="J1256" s="96" t="str">
        <f t="shared" si="133"/>
        <v/>
      </c>
      <c r="K1256" s="97" t="str">
        <f t="shared" si="136"/>
        <v/>
      </c>
      <c r="L1256" s="100"/>
      <c r="M1256" s="100"/>
      <c r="N1256" s="100"/>
      <c r="O1256" s="100"/>
      <c r="P1256" s="100"/>
      <c r="Q1256" s="100"/>
      <c r="R1256" s="6">
        <f>IFERROR(IF(A1256&gt;=1,VLOOKUP(E1256,HOME!$AG$2:$AH$13,2,0),0),0)</f>
        <v>0</v>
      </c>
      <c r="S1256" s="6">
        <f>IFERROR(IF(A1256&gt;=1,VLOOKUP(F1256,HOME!$AE$2:$AF$4,2,0),0),0)</f>
        <v>0</v>
      </c>
      <c r="T1256" s="6">
        <f t="shared" si="134"/>
        <v>0</v>
      </c>
      <c r="U1256" s="6">
        <f t="shared" si="137"/>
        <v>0</v>
      </c>
      <c r="V1256" s="6">
        <f t="shared" si="135"/>
        <v>0</v>
      </c>
      <c r="W1256" s="6">
        <f t="shared" si="138"/>
        <v>0</v>
      </c>
    </row>
    <row r="1257" spans="1:23" ht="18" customHeight="1" x14ac:dyDescent="0.25">
      <c r="A1257" s="94">
        <f t="shared" si="139"/>
        <v>0</v>
      </c>
      <c r="B1257" s="94">
        <f>DATA!B1258</f>
        <v>0</v>
      </c>
      <c r="C1257" s="95">
        <f>DATA!C1258</f>
        <v>0</v>
      </c>
      <c r="D1257" s="95">
        <f>DATA!D1258</f>
        <v>0</v>
      </c>
      <c r="E1257" s="98"/>
      <c r="F1257" s="98"/>
      <c r="G1257" s="98"/>
      <c r="H1257" s="98"/>
      <c r="I1257" s="99"/>
      <c r="J1257" s="96" t="str">
        <f t="shared" si="133"/>
        <v/>
      </c>
      <c r="K1257" s="97" t="str">
        <f t="shared" si="136"/>
        <v/>
      </c>
      <c r="L1257" s="100"/>
      <c r="M1257" s="100"/>
      <c r="N1257" s="100"/>
      <c r="O1257" s="100"/>
      <c r="P1257" s="100"/>
      <c r="Q1257" s="100"/>
      <c r="R1257" s="6">
        <f>IFERROR(IF(A1257&gt;=1,VLOOKUP(E1257,HOME!$AG$2:$AH$13,2,0),0),0)</f>
        <v>0</v>
      </c>
      <c r="S1257" s="6">
        <f>IFERROR(IF(A1257&gt;=1,VLOOKUP(F1257,HOME!$AE$2:$AF$4,2,0),0),0)</f>
        <v>0</v>
      </c>
      <c r="T1257" s="6">
        <f t="shared" si="134"/>
        <v>0</v>
      </c>
      <c r="U1257" s="6">
        <f t="shared" si="137"/>
        <v>0</v>
      </c>
      <c r="V1257" s="6">
        <f t="shared" si="135"/>
        <v>0</v>
      </c>
      <c r="W1257" s="6">
        <f t="shared" si="138"/>
        <v>0</v>
      </c>
    </row>
    <row r="1258" spans="1:23" ht="18" customHeight="1" x14ac:dyDescent="0.25">
      <c r="A1258" s="94">
        <f t="shared" si="139"/>
        <v>0</v>
      </c>
      <c r="B1258" s="94">
        <f>DATA!B1259</f>
        <v>0</v>
      </c>
      <c r="C1258" s="95">
        <f>DATA!C1259</f>
        <v>0</v>
      </c>
      <c r="D1258" s="95">
        <f>DATA!D1259</f>
        <v>0</v>
      </c>
      <c r="E1258" s="98"/>
      <c r="F1258" s="98"/>
      <c r="G1258" s="98"/>
      <c r="H1258" s="98"/>
      <c r="I1258" s="99"/>
      <c r="J1258" s="96" t="str">
        <f t="shared" si="133"/>
        <v/>
      </c>
      <c r="K1258" s="97" t="str">
        <f t="shared" si="136"/>
        <v/>
      </c>
      <c r="L1258" s="100"/>
      <c r="M1258" s="100"/>
      <c r="N1258" s="100"/>
      <c r="O1258" s="100"/>
      <c r="P1258" s="100"/>
      <c r="Q1258" s="100"/>
      <c r="R1258" s="6">
        <f>IFERROR(IF(A1258&gt;=1,VLOOKUP(E1258,HOME!$AG$2:$AH$13,2,0),0),0)</f>
        <v>0</v>
      </c>
      <c r="S1258" s="6">
        <f>IFERROR(IF(A1258&gt;=1,VLOOKUP(F1258,HOME!$AE$2:$AF$4,2,0),0),0)</f>
        <v>0</v>
      </c>
      <c r="T1258" s="6">
        <f t="shared" si="134"/>
        <v>0</v>
      </c>
      <c r="U1258" s="6">
        <f t="shared" si="137"/>
        <v>0</v>
      </c>
      <c r="V1258" s="6">
        <f t="shared" si="135"/>
        <v>0</v>
      </c>
      <c r="W1258" s="6">
        <f t="shared" si="138"/>
        <v>0</v>
      </c>
    </row>
    <row r="1259" spans="1:23" ht="18" customHeight="1" x14ac:dyDescent="0.25">
      <c r="A1259" s="94">
        <f t="shared" si="139"/>
        <v>0</v>
      </c>
      <c r="B1259" s="94">
        <f>DATA!B1260</f>
        <v>0</v>
      </c>
      <c r="C1259" s="95">
        <f>DATA!C1260</f>
        <v>0</v>
      </c>
      <c r="D1259" s="95">
        <f>DATA!D1260</f>
        <v>0</v>
      </c>
      <c r="E1259" s="98"/>
      <c r="F1259" s="98"/>
      <c r="G1259" s="98"/>
      <c r="H1259" s="98"/>
      <c r="I1259" s="99"/>
      <c r="J1259" s="96" t="str">
        <f t="shared" si="133"/>
        <v/>
      </c>
      <c r="K1259" s="97" t="str">
        <f t="shared" si="136"/>
        <v/>
      </c>
      <c r="L1259" s="100"/>
      <c r="M1259" s="100"/>
      <c r="N1259" s="100"/>
      <c r="O1259" s="100"/>
      <c r="P1259" s="100"/>
      <c r="Q1259" s="100"/>
      <c r="R1259" s="6">
        <f>IFERROR(IF(A1259&gt;=1,VLOOKUP(E1259,HOME!$AG$2:$AH$13,2,0),0),0)</f>
        <v>0</v>
      </c>
      <c r="S1259" s="6">
        <f>IFERROR(IF(A1259&gt;=1,VLOOKUP(F1259,HOME!$AE$2:$AF$4,2,0),0),0)</f>
        <v>0</v>
      </c>
      <c r="T1259" s="6">
        <f t="shared" si="134"/>
        <v>0</v>
      </c>
      <c r="U1259" s="6">
        <f t="shared" si="137"/>
        <v>0</v>
      </c>
      <c r="V1259" s="6">
        <f t="shared" si="135"/>
        <v>0</v>
      </c>
      <c r="W1259" s="6">
        <f t="shared" si="138"/>
        <v>0</v>
      </c>
    </row>
    <row r="1260" spans="1:23" ht="18" customHeight="1" x14ac:dyDescent="0.25">
      <c r="A1260" s="94">
        <f t="shared" si="139"/>
        <v>0</v>
      </c>
      <c r="B1260" s="94">
        <f>DATA!B1261</f>
        <v>0</v>
      </c>
      <c r="C1260" s="95">
        <f>DATA!C1261</f>
        <v>0</v>
      </c>
      <c r="D1260" s="95">
        <f>DATA!D1261</f>
        <v>0</v>
      </c>
      <c r="E1260" s="98"/>
      <c r="F1260" s="98"/>
      <c r="G1260" s="98"/>
      <c r="H1260" s="98"/>
      <c r="I1260" s="99"/>
      <c r="J1260" s="96" t="str">
        <f t="shared" si="133"/>
        <v/>
      </c>
      <c r="K1260" s="97" t="str">
        <f t="shared" si="136"/>
        <v/>
      </c>
      <c r="L1260" s="100"/>
      <c r="M1260" s="100"/>
      <c r="N1260" s="100"/>
      <c r="O1260" s="100"/>
      <c r="P1260" s="100"/>
      <c r="Q1260" s="100"/>
      <c r="R1260" s="6">
        <f>IFERROR(IF(A1260&gt;=1,VLOOKUP(E1260,HOME!$AG$2:$AH$13,2,0),0),0)</f>
        <v>0</v>
      </c>
      <c r="S1260" s="6">
        <f>IFERROR(IF(A1260&gt;=1,VLOOKUP(F1260,HOME!$AE$2:$AF$4,2,0),0),0)</f>
        <v>0</v>
      </c>
      <c r="T1260" s="6">
        <f t="shared" si="134"/>
        <v>0</v>
      </c>
      <c r="U1260" s="6">
        <f t="shared" si="137"/>
        <v>0</v>
      </c>
      <c r="V1260" s="6">
        <f t="shared" si="135"/>
        <v>0</v>
      </c>
      <c r="W1260" s="6">
        <f t="shared" si="138"/>
        <v>0</v>
      </c>
    </row>
    <row r="1261" spans="1:23" ht="18" customHeight="1" x14ac:dyDescent="0.25">
      <c r="A1261" s="94">
        <f t="shared" si="139"/>
        <v>0</v>
      </c>
      <c r="B1261" s="94">
        <f>DATA!B1262</f>
        <v>0</v>
      </c>
      <c r="C1261" s="95">
        <f>DATA!C1262</f>
        <v>0</v>
      </c>
      <c r="D1261" s="95">
        <f>DATA!D1262</f>
        <v>0</v>
      </c>
      <c r="E1261" s="98"/>
      <c r="F1261" s="98"/>
      <c r="G1261" s="98"/>
      <c r="H1261" s="98"/>
      <c r="I1261" s="99"/>
      <c r="J1261" s="96" t="str">
        <f t="shared" si="133"/>
        <v/>
      </c>
      <c r="K1261" s="97" t="str">
        <f t="shared" si="136"/>
        <v/>
      </c>
      <c r="L1261" s="100"/>
      <c r="M1261" s="100"/>
      <c r="N1261" s="100"/>
      <c r="O1261" s="100"/>
      <c r="P1261" s="100"/>
      <c r="Q1261" s="100"/>
      <c r="R1261" s="6">
        <f>IFERROR(IF(A1261&gt;=1,VLOOKUP(E1261,HOME!$AG$2:$AH$13,2,0),0),0)</f>
        <v>0</v>
      </c>
      <c r="S1261" s="6">
        <f>IFERROR(IF(A1261&gt;=1,VLOOKUP(F1261,HOME!$AE$2:$AF$4,2,0),0),0)</f>
        <v>0</v>
      </c>
      <c r="T1261" s="6">
        <f t="shared" si="134"/>
        <v>0</v>
      </c>
      <c r="U1261" s="6">
        <f t="shared" si="137"/>
        <v>0</v>
      </c>
      <c r="V1261" s="6">
        <f t="shared" si="135"/>
        <v>0</v>
      </c>
      <c r="W1261" s="6">
        <f t="shared" si="138"/>
        <v>0</v>
      </c>
    </row>
    <row r="1262" spans="1:23" ht="18" customHeight="1" x14ac:dyDescent="0.25">
      <c r="A1262" s="94">
        <f t="shared" si="139"/>
        <v>0</v>
      </c>
      <c r="B1262" s="94">
        <f>DATA!B1263</f>
        <v>0</v>
      </c>
      <c r="C1262" s="95">
        <f>DATA!C1263</f>
        <v>0</v>
      </c>
      <c r="D1262" s="95">
        <f>DATA!D1263</f>
        <v>0</v>
      </c>
      <c r="E1262" s="98"/>
      <c r="F1262" s="98"/>
      <c r="G1262" s="98"/>
      <c r="H1262" s="98"/>
      <c r="I1262" s="99"/>
      <c r="J1262" s="96" t="str">
        <f t="shared" si="133"/>
        <v/>
      </c>
      <c r="K1262" s="97" t="str">
        <f t="shared" si="136"/>
        <v/>
      </c>
      <c r="L1262" s="100"/>
      <c r="M1262" s="100"/>
      <c r="N1262" s="100"/>
      <c r="O1262" s="100"/>
      <c r="P1262" s="100"/>
      <c r="Q1262" s="100"/>
      <c r="R1262" s="6">
        <f>IFERROR(IF(A1262&gt;=1,VLOOKUP(E1262,HOME!$AG$2:$AH$13,2,0),0),0)</f>
        <v>0</v>
      </c>
      <c r="S1262" s="6">
        <f>IFERROR(IF(A1262&gt;=1,VLOOKUP(F1262,HOME!$AE$2:$AF$4,2,0),0),0)</f>
        <v>0</v>
      </c>
      <c r="T1262" s="6">
        <f t="shared" si="134"/>
        <v>0</v>
      </c>
      <c r="U1262" s="6">
        <f t="shared" si="137"/>
        <v>0</v>
      </c>
      <c r="V1262" s="6">
        <f t="shared" si="135"/>
        <v>0</v>
      </c>
      <c r="W1262" s="6">
        <f t="shared" si="138"/>
        <v>0</v>
      </c>
    </row>
    <row r="1263" spans="1:23" ht="18" customHeight="1" x14ac:dyDescent="0.25">
      <c r="A1263" s="94">
        <f t="shared" si="139"/>
        <v>0</v>
      </c>
      <c r="B1263" s="94">
        <f>DATA!B1264</f>
        <v>0</v>
      </c>
      <c r="C1263" s="95">
        <f>DATA!C1264</f>
        <v>0</v>
      </c>
      <c r="D1263" s="95">
        <f>DATA!D1264</f>
        <v>0</v>
      </c>
      <c r="E1263" s="98"/>
      <c r="F1263" s="98"/>
      <c r="G1263" s="98"/>
      <c r="H1263" s="98"/>
      <c r="I1263" s="99"/>
      <c r="J1263" s="96" t="str">
        <f t="shared" si="133"/>
        <v/>
      </c>
      <c r="K1263" s="97" t="str">
        <f t="shared" si="136"/>
        <v/>
      </c>
      <c r="L1263" s="100"/>
      <c r="M1263" s="100"/>
      <c r="N1263" s="100"/>
      <c r="O1263" s="100"/>
      <c r="P1263" s="100"/>
      <c r="Q1263" s="100"/>
      <c r="R1263" s="6">
        <f>IFERROR(IF(A1263&gt;=1,VLOOKUP(E1263,HOME!$AG$2:$AH$13,2,0),0),0)</f>
        <v>0</v>
      </c>
      <c r="S1263" s="6">
        <f>IFERROR(IF(A1263&gt;=1,VLOOKUP(F1263,HOME!$AE$2:$AF$4,2,0),0),0)</f>
        <v>0</v>
      </c>
      <c r="T1263" s="6">
        <f t="shared" si="134"/>
        <v>0</v>
      </c>
      <c r="U1263" s="6">
        <f t="shared" si="137"/>
        <v>0</v>
      </c>
      <c r="V1263" s="6">
        <f t="shared" si="135"/>
        <v>0</v>
      </c>
      <c r="W1263" s="6">
        <f t="shared" si="138"/>
        <v>0</v>
      </c>
    </row>
    <row r="1264" spans="1:23" ht="18" customHeight="1" x14ac:dyDescent="0.25">
      <c r="A1264" s="94">
        <f t="shared" si="139"/>
        <v>0</v>
      </c>
      <c r="B1264" s="94">
        <f>DATA!B1265</f>
        <v>0</v>
      </c>
      <c r="C1264" s="95">
        <f>DATA!C1265</f>
        <v>0</v>
      </c>
      <c r="D1264" s="95">
        <f>DATA!D1265</f>
        <v>0</v>
      </c>
      <c r="E1264" s="98"/>
      <c r="F1264" s="98"/>
      <c r="G1264" s="98"/>
      <c r="H1264" s="98"/>
      <c r="I1264" s="99"/>
      <c r="J1264" s="96" t="str">
        <f t="shared" si="133"/>
        <v/>
      </c>
      <c r="K1264" s="97" t="str">
        <f t="shared" si="136"/>
        <v/>
      </c>
      <c r="L1264" s="100"/>
      <c r="M1264" s="100"/>
      <c r="N1264" s="100"/>
      <c r="O1264" s="100"/>
      <c r="P1264" s="100"/>
      <c r="Q1264" s="100"/>
      <c r="R1264" s="6">
        <f>IFERROR(IF(A1264&gt;=1,VLOOKUP(E1264,HOME!$AG$2:$AH$13,2,0),0),0)</f>
        <v>0</v>
      </c>
      <c r="S1264" s="6">
        <f>IFERROR(IF(A1264&gt;=1,VLOOKUP(F1264,HOME!$AE$2:$AF$4,2,0),0),0)</f>
        <v>0</v>
      </c>
      <c r="T1264" s="6">
        <f t="shared" si="134"/>
        <v>0</v>
      </c>
      <c r="U1264" s="6">
        <f t="shared" si="137"/>
        <v>0</v>
      </c>
      <c r="V1264" s="6">
        <f t="shared" si="135"/>
        <v>0</v>
      </c>
      <c r="W1264" s="6">
        <f t="shared" si="138"/>
        <v>0</v>
      </c>
    </row>
    <row r="1265" spans="1:23" ht="18" customHeight="1" x14ac:dyDescent="0.25">
      <c r="A1265" s="94">
        <f t="shared" si="139"/>
        <v>0</v>
      </c>
      <c r="B1265" s="94">
        <f>DATA!B1266</f>
        <v>0</v>
      </c>
      <c r="C1265" s="95">
        <f>DATA!C1266</f>
        <v>0</v>
      </c>
      <c r="D1265" s="95">
        <f>DATA!D1266</f>
        <v>0</v>
      </c>
      <c r="E1265" s="98"/>
      <c r="F1265" s="98"/>
      <c r="G1265" s="98"/>
      <c r="H1265" s="98"/>
      <c r="I1265" s="99"/>
      <c r="J1265" s="96" t="str">
        <f t="shared" si="133"/>
        <v/>
      </c>
      <c r="K1265" s="97" t="str">
        <f t="shared" si="136"/>
        <v/>
      </c>
      <c r="L1265" s="100"/>
      <c r="M1265" s="100"/>
      <c r="N1265" s="100"/>
      <c r="O1265" s="100"/>
      <c r="P1265" s="100"/>
      <c r="Q1265" s="100"/>
      <c r="R1265" s="6">
        <f>IFERROR(IF(A1265&gt;=1,VLOOKUP(E1265,HOME!$AG$2:$AH$13,2,0),0),0)</f>
        <v>0</v>
      </c>
      <c r="S1265" s="6">
        <f>IFERROR(IF(A1265&gt;=1,VLOOKUP(F1265,HOME!$AE$2:$AF$4,2,0),0),0)</f>
        <v>0</v>
      </c>
      <c r="T1265" s="6">
        <f t="shared" si="134"/>
        <v>0</v>
      </c>
      <c r="U1265" s="6">
        <f t="shared" si="137"/>
        <v>0</v>
      </c>
      <c r="V1265" s="6">
        <f t="shared" si="135"/>
        <v>0</v>
      </c>
      <c r="W1265" s="6">
        <f t="shared" si="138"/>
        <v>0</v>
      </c>
    </row>
    <row r="1266" spans="1:23" ht="18" customHeight="1" x14ac:dyDescent="0.25">
      <c r="A1266" s="94">
        <f t="shared" si="139"/>
        <v>0</v>
      </c>
      <c r="B1266" s="94">
        <f>DATA!B1267</f>
        <v>0</v>
      </c>
      <c r="C1266" s="95">
        <f>DATA!C1267</f>
        <v>0</v>
      </c>
      <c r="D1266" s="95">
        <f>DATA!D1267</f>
        <v>0</v>
      </c>
      <c r="E1266" s="98"/>
      <c r="F1266" s="98"/>
      <c r="G1266" s="98"/>
      <c r="H1266" s="98"/>
      <c r="I1266" s="99"/>
      <c r="J1266" s="96" t="str">
        <f t="shared" si="133"/>
        <v/>
      </c>
      <c r="K1266" s="97" t="str">
        <f t="shared" si="136"/>
        <v/>
      </c>
      <c r="L1266" s="100"/>
      <c r="M1266" s="100"/>
      <c r="N1266" s="100"/>
      <c r="O1266" s="100"/>
      <c r="P1266" s="100"/>
      <c r="Q1266" s="100"/>
      <c r="R1266" s="6">
        <f>IFERROR(IF(A1266&gt;=1,VLOOKUP(E1266,HOME!$AG$2:$AH$13,2,0),0),0)</f>
        <v>0</v>
      </c>
      <c r="S1266" s="6">
        <f>IFERROR(IF(A1266&gt;=1,VLOOKUP(F1266,HOME!$AE$2:$AF$4,2,0),0),0)</f>
        <v>0</v>
      </c>
      <c r="T1266" s="6">
        <f t="shared" si="134"/>
        <v>0</v>
      </c>
      <c r="U1266" s="6">
        <f t="shared" si="137"/>
        <v>0</v>
      </c>
      <c r="V1266" s="6">
        <f t="shared" si="135"/>
        <v>0</v>
      </c>
      <c r="W1266" s="6">
        <f t="shared" si="138"/>
        <v>0</v>
      </c>
    </row>
    <row r="1267" spans="1:23" ht="18" customHeight="1" x14ac:dyDescent="0.25">
      <c r="A1267" s="94">
        <f t="shared" si="139"/>
        <v>0</v>
      </c>
      <c r="B1267" s="94">
        <f>DATA!B1268</f>
        <v>0</v>
      </c>
      <c r="C1267" s="95">
        <f>DATA!C1268</f>
        <v>0</v>
      </c>
      <c r="D1267" s="95">
        <f>DATA!D1268</f>
        <v>0</v>
      </c>
      <c r="E1267" s="98"/>
      <c r="F1267" s="98"/>
      <c r="G1267" s="98"/>
      <c r="H1267" s="98"/>
      <c r="I1267" s="99"/>
      <c r="J1267" s="96" t="str">
        <f t="shared" si="133"/>
        <v/>
      </c>
      <c r="K1267" s="97" t="str">
        <f t="shared" si="136"/>
        <v/>
      </c>
      <c r="L1267" s="100"/>
      <c r="M1267" s="100"/>
      <c r="N1267" s="100"/>
      <c r="O1267" s="100"/>
      <c r="P1267" s="100"/>
      <c r="Q1267" s="100"/>
      <c r="R1267" s="6">
        <f>IFERROR(IF(A1267&gt;=1,VLOOKUP(E1267,HOME!$AG$2:$AH$13,2,0),0),0)</f>
        <v>0</v>
      </c>
      <c r="S1267" s="6">
        <f>IFERROR(IF(A1267&gt;=1,VLOOKUP(F1267,HOME!$AE$2:$AF$4,2,0),0),0)</f>
        <v>0</v>
      </c>
      <c r="T1267" s="6">
        <f t="shared" si="134"/>
        <v>0</v>
      </c>
      <c r="U1267" s="6">
        <f t="shared" si="137"/>
        <v>0</v>
      </c>
      <c r="V1267" s="6">
        <f t="shared" si="135"/>
        <v>0</v>
      </c>
      <c r="W1267" s="6">
        <f t="shared" si="138"/>
        <v>0</v>
      </c>
    </row>
    <row r="1268" spans="1:23" ht="18" customHeight="1" x14ac:dyDescent="0.25">
      <c r="A1268" s="94">
        <f t="shared" si="139"/>
        <v>0</v>
      </c>
      <c r="B1268" s="94">
        <f>DATA!B1269</f>
        <v>0</v>
      </c>
      <c r="C1268" s="95">
        <f>DATA!C1269</f>
        <v>0</v>
      </c>
      <c r="D1268" s="95">
        <f>DATA!D1269</f>
        <v>0</v>
      </c>
      <c r="E1268" s="98"/>
      <c r="F1268" s="98"/>
      <c r="G1268" s="98"/>
      <c r="H1268" s="98"/>
      <c r="I1268" s="99"/>
      <c r="J1268" s="96" t="str">
        <f t="shared" si="133"/>
        <v/>
      </c>
      <c r="K1268" s="97" t="str">
        <f t="shared" si="136"/>
        <v/>
      </c>
      <c r="L1268" s="100"/>
      <c r="M1268" s="100"/>
      <c r="N1268" s="100"/>
      <c r="O1268" s="100"/>
      <c r="P1268" s="100"/>
      <c r="Q1268" s="100"/>
      <c r="R1268" s="6">
        <f>IFERROR(IF(A1268&gt;=1,VLOOKUP(E1268,HOME!$AG$2:$AH$13,2,0),0),0)</f>
        <v>0</v>
      </c>
      <c r="S1268" s="6">
        <f>IFERROR(IF(A1268&gt;=1,VLOOKUP(F1268,HOME!$AE$2:$AF$4,2,0),0),0)</f>
        <v>0</v>
      </c>
      <c r="T1268" s="6">
        <f t="shared" si="134"/>
        <v>0</v>
      </c>
      <c r="U1268" s="6">
        <f t="shared" si="137"/>
        <v>0</v>
      </c>
      <c r="V1268" s="6">
        <f t="shared" si="135"/>
        <v>0</v>
      </c>
      <c r="W1268" s="6">
        <f t="shared" si="138"/>
        <v>0</v>
      </c>
    </row>
    <row r="1269" spans="1:23" ht="18" customHeight="1" x14ac:dyDescent="0.25">
      <c r="A1269" s="94">
        <f t="shared" si="139"/>
        <v>0</v>
      </c>
      <c r="B1269" s="94">
        <f>DATA!B1270</f>
        <v>0</v>
      </c>
      <c r="C1269" s="95">
        <f>DATA!C1270</f>
        <v>0</v>
      </c>
      <c r="D1269" s="95">
        <f>DATA!D1270</f>
        <v>0</v>
      </c>
      <c r="E1269" s="98"/>
      <c r="F1269" s="98"/>
      <c r="G1269" s="98"/>
      <c r="H1269" s="98"/>
      <c r="I1269" s="99"/>
      <c r="J1269" s="96" t="str">
        <f t="shared" si="133"/>
        <v/>
      </c>
      <c r="K1269" s="97" t="str">
        <f t="shared" si="136"/>
        <v/>
      </c>
      <c r="L1269" s="100"/>
      <c r="M1269" s="100"/>
      <c r="N1269" s="100"/>
      <c r="O1269" s="100"/>
      <c r="P1269" s="100"/>
      <c r="Q1269" s="100"/>
      <c r="R1269" s="6">
        <f>IFERROR(IF(A1269&gt;=1,VLOOKUP(E1269,HOME!$AG$2:$AH$13,2,0),0),0)</f>
        <v>0</v>
      </c>
      <c r="S1269" s="6">
        <f>IFERROR(IF(A1269&gt;=1,VLOOKUP(F1269,HOME!$AE$2:$AF$4,2,0),0),0)</f>
        <v>0</v>
      </c>
      <c r="T1269" s="6">
        <f t="shared" si="134"/>
        <v>0</v>
      </c>
      <c r="U1269" s="6">
        <f t="shared" si="137"/>
        <v>0</v>
      </c>
      <c r="V1269" s="6">
        <f t="shared" si="135"/>
        <v>0</v>
      </c>
      <c r="W1269" s="6">
        <f t="shared" si="138"/>
        <v>0</v>
      </c>
    </row>
    <row r="1270" spans="1:23" ht="18" customHeight="1" x14ac:dyDescent="0.25">
      <c r="A1270" s="94">
        <f t="shared" si="139"/>
        <v>0</v>
      </c>
      <c r="B1270" s="94">
        <f>DATA!B1271</f>
        <v>0</v>
      </c>
      <c r="C1270" s="95">
        <f>DATA!C1271</f>
        <v>0</v>
      </c>
      <c r="D1270" s="95">
        <f>DATA!D1271</f>
        <v>0</v>
      </c>
      <c r="E1270" s="98"/>
      <c r="F1270" s="98"/>
      <c r="G1270" s="98"/>
      <c r="H1270" s="98"/>
      <c r="I1270" s="99"/>
      <c r="J1270" s="96" t="str">
        <f t="shared" si="133"/>
        <v/>
      </c>
      <c r="K1270" s="97" t="str">
        <f t="shared" si="136"/>
        <v/>
      </c>
      <c r="L1270" s="100"/>
      <c r="M1270" s="100"/>
      <c r="N1270" s="100"/>
      <c r="O1270" s="100"/>
      <c r="P1270" s="100"/>
      <c r="Q1270" s="100"/>
      <c r="R1270" s="6">
        <f>IFERROR(IF(A1270&gt;=1,VLOOKUP(E1270,HOME!$AG$2:$AH$13,2,0),0),0)</f>
        <v>0</v>
      </c>
      <c r="S1270" s="6">
        <f>IFERROR(IF(A1270&gt;=1,VLOOKUP(F1270,HOME!$AE$2:$AF$4,2,0),0),0)</f>
        <v>0</v>
      </c>
      <c r="T1270" s="6">
        <f t="shared" si="134"/>
        <v>0</v>
      </c>
      <c r="U1270" s="6">
        <f t="shared" si="137"/>
        <v>0</v>
      </c>
      <c r="V1270" s="6">
        <f t="shared" si="135"/>
        <v>0</v>
      </c>
      <c r="W1270" s="6">
        <f t="shared" si="138"/>
        <v>0</v>
      </c>
    </row>
    <row r="1271" spans="1:23" ht="18" customHeight="1" x14ac:dyDescent="0.25">
      <c r="A1271" s="94">
        <f t="shared" si="139"/>
        <v>0</v>
      </c>
      <c r="B1271" s="94">
        <f>DATA!B1272</f>
        <v>0</v>
      </c>
      <c r="C1271" s="95">
        <f>DATA!C1272</f>
        <v>0</v>
      </c>
      <c r="D1271" s="95">
        <f>DATA!D1272</f>
        <v>0</v>
      </c>
      <c r="E1271" s="98"/>
      <c r="F1271" s="98"/>
      <c r="G1271" s="98"/>
      <c r="H1271" s="98"/>
      <c r="I1271" s="99"/>
      <c r="J1271" s="96" t="str">
        <f t="shared" si="133"/>
        <v/>
      </c>
      <c r="K1271" s="97" t="str">
        <f t="shared" si="136"/>
        <v/>
      </c>
      <c r="L1271" s="100"/>
      <c r="M1271" s="100"/>
      <c r="N1271" s="100"/>
      <c r="O1271" s="100"/>
      <c r="P1271" s="100"/>
      <c r="Q1271" s="100"/>
      <c r="R1271" s="6">
        <f>IFERROR(IF(A1271&gt;=1,VLOOKUP(E1271,HOME!$AG$2:$AH$13,2,0),0),0)</f>
        <v>0</v>
      </c>
      <c r="S1271" s="6">
        <f>IFERROR(IF(A1271&gt;=1,VLOOKUP(F1271,HOME!$AE$2:$AF$4,2,0),0),0)</f>
        <v>0</v>
      </c>
      <c r="T1271" s="6">
        <f t="shared" si="134"/>
        <v>0</v>
      </c>
      <c r="U1271" s="6">
        <f t="shared" si="137"/>
        <v>0</v>
      </c>
      <c r="V1271" s="6">
        <f t="shared" si="135"/>
        <v>0</v>
      </c>
      <c r="W1271" s="6">
        <f t="shared" si="138"/>
        <v>0</v>
      </c>
    </row>
    <row r="1272" spans="1:23" ht="18" customHeight="1" x14ac:dyDescent="0.25">
      <c r="A1272" s="94">
        <f t="shared" si="139"/>
        <v>0</v>
      </c>
      <c r="B1272" s="94">
        <f>DATA!B1273</f>
        <v>0</v>
      </c>
      <c r="C1272" s="95">
        <f>DATA!C1273</f>
        <v>0</v>
      </c>
      <c r="D1272" s="95">
        <f>DATA!D1273</f>
        <v>0</v>
      </c>
      <c r="E1272" s="98"/>
      <c r="F1272" s="98"/>
      <c r="G1272" s="98"/>
      <c r="H1272" s="98"/>
      <c r="I1272" s="99"/>
      <c r="J1272" s="96" t="str">
        <f t="shared" si="133"/>
        <v/>
      </c>
      <c r="K1272" s="97" t="str">
        <f t="shared" si="136"/>
        <v/>
      </c>
      <c r="L1272" s="100"/>
      <c r="M1272" s="100"/>
      <c r="N1272" s="100"/>
      <c r="O1272" s="100"/>
      <c r="P1272" s="100"/>
      <c r="Q1272" s="100"/>
      <c r="R1272" s="6">
        <f>IFERROR(IF(A1272&gt;=1,VLOOKUP(E1272,HOME!$AG$2:$AH$13,2,0),0),0)</f>
        <v>0</v>
      </c>
      <c r="S1272" s="6">
        <f>IFERROR(IF(A1272&gt;=1,VLOOKUP(F1272,HOME!$AE$2:$AF$4,2,0),0),0)</f>
        <v>0</v>
      </c>
      <c r="T1272" s="6">
        <f t="shared" si="134"/>
        <v>0</v>
      </c>
      <c r="U1272" s="6">
        <f t="shared" si="137"/>
        <v>0</v>
      </c>
      <c r="V1272" s="6">
        <f t="shared" si="135"/>
        <v>0</v>
      </c>
      <c r="W1272" s="6">
        <f t="shared" si="138"/>
        <v>0</v>
      </c>
    </row>
    <row r="1273" spans="1:23" ht="18" customHeight="1" x14ac:dyDescent="0.25">
      <c r="A1273" s="94">
        <f t="shared" si="139"/>
        <v>0</v>
      </c>
      <c r="B1273" s="94">
        <f>DATA!B1274</f>
        <v>0</v>
      </c>
      <c r="C1273" s="95">
        <f>DATA!C1274</f>
        <v>0</v>
      </c>
      <c r="D1273" s="95">
        <f>DATA!D1274</f>
        <v>0</v>
      </c>
      <c r="E1273" s="98"/>
      <c r="F1273" s="98"/>
      <c r="G1273" s="98"/>
      <c r="H1273" s="98"/>
      <c r="I1273" s="99"/>
      <c r="J1273" s="96" t="str">
        <f t="shared" si="133"/>
        <v/>
      </c>
      <c r="K1273" s="97" t="str">
        <f t="shared" si="136"/>
        <v/>
      </c>
      <c r="L1273" s="100"/>
      <c r="M1273" s="100"/>
      <c r="N1273" s="100"/>
      <c r="O1273" s="100"/>
      <c r="P1273" s="100"/>
      <c r="Q1273" s="100"/>
      <c r="R1273" s="6">
        <f>IFERROR(IF(A1273&gt;=1,VLOOKUP(E1273,HOME!$AG$2:$AH$13,2,0),0),0)</f>
        <v>0</v>
      </c>
      <c r="S1273" s="6">
        <f>IFERROR(IF(A1273&gt;=1,VLOOKUP(F1273,HOME!$AE$2:$AF$4,2,0),0),0)</f>
        <v>0</v>
      </c>
      <c r="T1273" s="6">
        <f t="shared" si="134"/>
        <v>0</v>
      </c>
      <c r="U1273" s="6">
        <f t="shared" si="137"/>
        <v>0</v>
      </c>
      <c r="V1273" s="6">
        <f t="shared" si="135"/>
        <v>0</v>
      </c>
      <c r="W1273" s="6">
        <f t="shared" si="138"/>
        <v>0</v>
      </c>
    </row>
    <row r="1274" spans="1:23" ht="18" customHeight="1" x14ac:dyDescent="0.25">
      <c r="A1274" s="94">
        <f t="shared" si="139"/>
        <v>0</v>
      </c>
      <c r="B1274" s="94">
        <f>DATA!B1275</f>
        <v>0</v>
      </c>
      <c r="C1274" s="95">
        <f>DATA!C1275</f>
        <v>0</v>
      </c>
      <c r="D1274" s="95">
        <f>DATA!D1275</f>
        <v>0</v>
      </c>
      <c r="E1274" s="98"/>
      <c r="F1274" s="98"/>
      <c r="G1274" s="98"/>
      <c r="H1274" s="98"/>
      <c r="I1274" s="99"/>
      <c r="J1274" s="96" t="str">
        <f t="shared" si="133"/>
        <v/>
      </c>
      <c r="K1274" s="97" t="str">
        <f t="shared" si="136"/>
        <v/>
      </c>
      <c r="L1274" s="100"/>
      <c r="M1274" s="100"/>
      <c r="N1274" s="100"/>
      <c r="O1274" s="100"/>
      <c r="P1274" s="100"/>
      <c r="Q1274" s="100"/>
      <c r="R1274" s="6">
        <f>IFERROR(IF(A1274&gt;=1,VLOOKUP(E1274,HOME!$AG$2:$AH$13,2,0),0),0)</f>
        <v>0</v>
      </c>
      <c r="S1274" s="6">
        <f>IFERROR(IF(A1274&gt;=1,VLOOKUP(F1274,HOME!$AE$2:$AF$4,2,0),0),0)</f>
        <v>0</v>
      </c>
      <c r="T1274" s="6">
        <f t="shared" si="134"/>
        <v>0</v>
      </c>
      <c r="U1274" s="6">
        <f t="shared" si="137"/>
        <v>0</v>
      </c>
      <c r="V1274" s="6">
        <f t="shared" si="135"/>
        <v>0</v>
      </c>
      <c r="W1274" s="6">
        <f t="shared" si="138"/>
        <v>0</v>
      </c>
    </row>
    <row r="1275" spans="1:23" ht="18" customHeight="1" x14ac:dyDescent="0.25">
      <c r="A1275" s="94">
        <f t="shared" si="139"/>
        <v>0</v>
      </c>
      <c r="B1275" s="94">
        <f>DATA!B1276</f>
        <v>0</v>
      </c>
      <c r="C1275" s="95">
        <f>DATA!C1276</f>
        <v>0</v>
      </c>
      <c r="D1275" s="95">
        <f>DATA!D1276</f>
        <v>0</v>
      </c>
      <c r="E1275" s="98"/>
      <c r="F1275" s="98"/>
      <c r="G1275" s="98"/>
      <c r="H1275" s="98"/>
      <c r="I1275" s="99"/>
      <c r="J1275" s="96" t="str">
        <f t="shared" si="133"/>
        <v/>
      </c>
      <c r="K1275" s="97" t="str">
        <f t="shared" si="136"/>
        <v/>
      </c>
      <c r="L1275" s="100"/>
      <c r="M1275" s="100"/>
      <c r="N1275" s="100"/>
      <c r="O1275" s="100"/>
      <c r="P1275" s="100"/>
      <c r="Q1275" s="100"/>
      <c r="R1275" s="6">
        <f>IFERROR(IF(A1275&gt;=1,VLOOKUP(E1275,HOME!$AG$2:$AH$13,2,0),0),0)</f>
        <v>0</v>
      </c>
      <c r="S1275" s="6">
        <f>IFERROR(IF(A1275&gt;=1,VLOOKUP(F1275,HOME!$AE$2:$AF$4,2,0),0),0)</f>
        <v>0</v>
      </c>
      <c r="T1275" s="6">
        <f t="shared" si="134"/>
        <v>0</v>
      </c>
      <c r="U1275" s="6">
        <f t="shared" si="137"/>
        <v>0</v>
      </c>
      <c r="V1275" s="6">
        <f t="shared" si="135"/>
        <v>0</v>
      </c>
      <c r="W1275" s="6">
        <f t="shared" si="138"/>
        <v>0</v>
      </c>
    </row>
    <row r="1276" spans="1:23" ht="18" customHeight="1" x14ac:dyDescent="0.25">
      <c r="A1276" s="94">
        <f t="shared" si="139"/>
        <v>0</v>
      </c>
      <c r="B1276" s="94">
        <f>DATA!B1277</f>
        <v>0</v>
      </c>
      <c r="C1276" s="95">
        <f>DATA!C1277</f>
        <v>0</v>
      </c>
      <c r="D1276" s="95">
        <f>DATA!D1277</f>
        <v>0</v>
      </c>
      <c r="E1276" s="98"/>
      <c r="F1276" s="98"/>
      <c r="G1276" s="98"/>
      <c r="H1276" s="98"/>
      <c r="I1276" s="99"/>
      <c r="J1276" s="96" t="str">
        <f t="shared" si="133"/>
        <v/>
      </c>
      <c r="K1276" s="97" t="str">
        <f t="shared" si="136"/>
        <v/>
      </c>
      <c r="L1276" s="100"/>
      <c r="M1276" s="100"/>
      <c r="N1276" s="100"/>
      <c r="O1276" s="100"/>
      <c r="P1276" s="100"/>
      <c r="Q1276" s="100"/>
      <c r="R1276" s="6">
        <f>IFERROR(IF(A1276&gt;=1,VLOOKUP(E1276,HOME!$AG$2:$AH$13,2,0),0),0)</f>
        <v>0</v>
      </c>
      <c r="S1276" s="6">
        <f>IFERROR(IF(A1276&gt;=1,VLOOKUP(F1276,HOME!$AE$2:$AF$4,2,0),0),0)</f>
        <v>0</v>
      </c>
      <c r="T1276" s="6">
        <f t="shared" si="134"/>
        <v>0</v>
      </c>
      <c r="U1276" s="6">
        <f t="shared" si="137"/>
        <v>0</v>
      </c>
      <c r="V1276" s="6">
        <f t="shared" si="135"/>
        <v>0</v>
      </c>
      <c r="W1276" s="6">
        <f t="shared" si="138"/>
        <v>0</v>
      </c>
    </row>
    <row r="1277" spans="1:23" ht="18" customHeight="1" x14ac:dyDescent="0.25">
      <c r="A1277" s="94">
        <f t="shared" si="139"/>
        <v>0</v>
      </c>
      <c r="B1277" s="94">
        <f>DATA!B1278</f>
        <v>0</v>
      </c>
      <c r="C1277" s="95">
        <f>DATA!C1278</f>
        <v>0</v>
      </c>
      <c r="D1277" s="95">
        <f>DATA!D1278</f>
        <v>0</v>
      </c>
      <c r="E1277" s="98"/>
      <c r="F1277" s="98"/>
      <c r="G1277" s="98"/>
      <c r="H1277" s="98"/>
      <c r="I1277" s="99"/>
      <c r="J1277" s="96" t="str">
        <f t="shared" si="133"/>
        <v/>
      </c>
      <c r="K1277" s="97" t="str">
        <f t="shared" si="136"/>
        <v/>
      </c>
      <c r="L1277" s="100"/>
      <c r="M1277" s="100"/>
      <c r="N1277" s="100"/>
      <c r="O1277" s="100"/>
      <c r="P1277" s="100"/>
      <c r="Q1277" s="100"/>
      <c r="R1277" s="6">
        <f>IFERROR(IF(A1277&gt;=1,VLOOKUP(E1277,HOME!$AG$2:$AH$13,2,0),0),0)</f>
        <v>0</v>
      </c>
      <c r="S1277" s="6">
        <f>IFERROR(IF(A1277&gt;=1,VLOOKUP(F1277,HOME!$AE$2:$AF$4,2,0),0),0)</f>
        <v>0</v>
      </c>
      <c r="T1277" s="6">
        <f t="shared" si="134"/>
        <v>0</v>
      </c>
      <c r="U1277" s="6">
        <f t="shared" si="137"/>
        <v>0</v>
      </c>
      <c r="V1277" s="6">
        <f t="shared" si="135"/>
        <v>0</v>
      </c>
      <c r="W1277" s="6">
        <f t="shared" si="138"/>
        <v>0</v>
      </c>
    </row>
    <row r="1278" spans="1:23" ht="18" customHeight="1" x14ac:dyDescent="0.25">
      <c r="A1278" s="94">
        <f t="shared" si="139"/>
        <v>0</v>
      </c>
      <c r="B1278" s="94">
        <f>DATA!B1279</f>
        <v>0</v>
      </c>
      <c r="C1278" s="95">
        <f>DATA!C1279</f>
        <v>0</v>
      </c>
      <c r="D1278" s="95">
        <f>DATA!D1279</f>
        <v>0</v>
      </c>
      <c r="E1278" s="98"/>
      <c r="F1278" s="98"/>
      <c r="G1278" s="98"/>
      <c r="H1278" s="98"/>
      <c r="I1278" s="99"/>
      <c r="J1278" s="96" t="str">
        <f t="shared" si="133"/>
        <v/>
      </c>
      <c r="K1278" s="97" t="str">
        <f t="shared" si="136"/>
        <v/>
      </c>
      <c r="L1278" s="100"/>
      <c r="M1278" s="100"/>
      <c r="N1278" s="100"/>
      <c r="O1278" s="100"/>
      <c r="P1278" s="100"/>
      <c r="Q1278" s="100"/>
      <c r="R1278" s="6">
        <f>IFERROR(IF(A1278&gt;=1,VLOOKUP(E1278,HOME!$AG$2:$AH$13,2,0),0),0)</f>
        <v>0</v>
      </c>
      <c r="S1278" s="6">
        <f>IFERROR(IF(A1278&gt;=1,VLOOKUP(F1278,HOME!$AE$2:$AF$4,2,0),0),0)</f>
        <v>0</v>
      </c>
      <c r="T1278" s="6">
        <f t="shared" si="134"/>
        <v>0</v>
      </c>
      <c r="U1278" s="6">
        <f t="shared" si="137"/>
        <v>0</v>
      </c>
      <c r="V1278" s="6">
        <f t="shared" si="135"/>
        <v>0</v>
      </c>
      <c r="W1278" s="6">
        <f t="shared" si="138"/>
        <v>0</v>
      </c>
    </row>
    <row r="1279" spans="1:23" ht="18" customHeight="1" x14ac:dyDescent="0.25">
      <c r="A1279" s="94">
        <f t="shared" si="139"/>
        <v>0</v>
      </c>
      <c r="B1279" s="94">
        <f>DATA!B1280</f>
        <v>0</v>
      </c>
      <c r="C1279" s="95">
        <f>DATA!C1280</f>
        <v>0</v>
      </c>
      <c r="D1279" s="95">
        <f>DATA!D1280</f>
        <v>0</v>
      </c>
      <c r="E1279" s="98"/>
      <c r="F1279" s="98"/>
      <c r="G1279" s="98"/>
      <c r="H1279" s="98"/>
      <c r="I1279" s="99"/>
      <c r="J1279" s="96" t="str">
        <f t="shared" si="133"/>
        <v/>
      </c>
      <c r="K1279" s="97" t="str">
        <f t="shared" si="136"/>
        <v/>
      </c>
      <c r="L1279" s="100"/>
      <c r="M1279" s="100"/>
      <c r="N1279" s="100"/>
      <c r="O1279" s="100"/>
      <c r="P1279" s="100"/>
      <c r="Q1279" s="100"/>
      <c r="R1279" s="6">
        <f>IFERROR(IF(A1279&gt;=1,VLOOKUP(E1279,HOME!$AG$2:$AH$13,2,0),0),0)</f>
        <v>0</v>
      </c>
      <c r="S1279" s="6">
        <f>IFERROR(IF(A1279&gt;=1,VLOOKUP(F1279,HOME!$AE$2:$AF$4,2,0),0),0)</f>
        <v>0</v>
      </c>
      <c r="T1279" s="6">
        <f t="shared" si="134"/>
        <v>0</v>
      </c>
      <c r="U1279" s="6">
        <f t="shared" si="137"/>
        <v>0</v>
      </c>
      <c r="V1279" s="6">
        <f t="shared" si="135"/>
        <v>0</v>
      </c>
      <c r="W1279" s="6">
        <f t="shared" si="138"/>
        <v>0</v>
      </c>
    </row>
    <row r="1280" spans="1:23" ht="18" customHeight="1" x14ac:dyDescent="0.25">
      <c r="A1280" s="94">
        <f t="shared" si="139"/>
        <v>0</v>
      </c>
      <c r="B1280" s="94">
        <f>DATA!B1281</f>
        <v>0</v>
      </c>
      <c r="C1280" s="95">
        <f>DATA!C1281</f>
        <v>0</v>
      </c>
      <c r="D1280" s="95">
        <f>DATA!D1281</f>
        <v>0</v>
      </c>
      <c r="E1280" s="98"/>
      <c r="F1280" s="98"/>
      <c r="G1280" s="98"/>
      <c r="H1280" s="98"/>
      <c r="I1280" s="99"/>
      <c r="J1280" s="96" t="str">
        <f t="shared" si="133"/>
        <v/>
      </c>
      <c r="K1280" s="97" t="str">
        <f t="shared" si="136"/>
        <v/>
      </c>
      <c r="L1280" s="100"/>
      <c r="M1280" s="100"/>
      <c r="N1280" s="100"/>
      <c r="O1280" s="100"/>
      <c r="P1280" s="100"/>
      <c r="Q1280" s="100"/>
      <c r="R1280" s="6">
        <f>IFERROR(IF(A1280&gt;=1,VLOOKUP(E1280,HOME!$AG$2:$AH$13,2,0),0),0)</f>
        <v>0</v>
      </c>
      <c r="S1280" s="6">
        <f>IFERROR(IF(A1280&gt;=1,VLOOKUP(F1280,HOME!$AE$2:$AF$4,2,0),0),0)</f>
        <v>0</v>
      </c>
      <c r="T1280" s="6">
        <f t="shared" si="134"/>
        <v>0</v>
      </c>
      <c r="U1280" s="6">
        <f t="shared" si="137"/>
        <v>0</v>
      </c>
      <c r="V1280" s="6">
        <f t="shared" si="135"/>
        <v>0</v>
      </c>
      <c r="W1280" s="6">
        <f t="shared" si="138"/>
        <v>0</v>
      </c>
    </row>
    <row r="1281" spans="1:23" ht="18" customHeight="1" x14ac:dyDescent="0.25">
      <c r="A1281" s="94">
        <f t="shared" si="139"/>
        <v>0</v>
      </c>
      <c r="B1281" s="94">
        <f>DATA!B1282</f>
        <v>0</v>
      </c>
      <c r="C1281" s="95">
        <f>DATA!C1282</f>
        <v>0</v>
      </c>
      <c r="D1281" s="95">
        <f>DATA!D1282</f>
        <v>0</v>
      </c>
      <c r="E1281" s="98"/>
      <c r="F1281" s="98"/>
      <c r="G1281" s="98"/>
      <c r="H1281" s="98"/>
      <c r="I1281" s="99"/>
      <c r="J1281" s="96" t="str">
        <f t="shared" si="133"/>
        <v/>
      </c>
      <c r="K1281" s="97" t="str">
        <f t="shared" si="136"/>
        <v/>
      </c>
      <c r="L1281" s="100"/>
      <c r="M1281" s="100"/>
      <c r="N1281" s="100"/>
      <c r="O1281" s="100"/>
      <c r="P1281" s="100"/>
      <c r="Q1281" s="100"/>
      <c r="R1281" s="6">
        <f>IFERROR(IF(A1281&gt;=1,VLOOKUP(E1281,HOME!$AG$2:$AH$13,2,0),0),0)</f>
        <v>0</v>
      </c>
      <c r="S1281" s="6">
        <f>IFERROR(IF(A1281&gt;=1,VLOOKUP(F1281,HOME!$AE$2:$AF$4,2,0),0),0)</f>
        <v>0</v>
      </c>
      <c r="T1281" s="6">
        <f t="shared" si="134"/>
        <v>0</v>
      </c>
      <c r="U1281" s="6">
        <f t="shared" si="137"/>
        <v>0</v>
      </c>
      <c r="V1281" s="6">
        <f t="shared" si="135"/>
        <v>0</v>
      </c>
      <c r="W1281" s="6">
        <f t="shared" si="138"/>
        <v>0</v>
      </c>
    </row>
    <row r="1282" spans="1:23" ht="18" customHeight="1" x14ac:dyDescent="0.25">
      <c r="A1282" s="94">
        <f t="shared" si="139"/>
        <v>0</v>
      </c>
      <c r="B1282" s="94">
        <f>DATA!B1283</f>
        <v>0</v>
      </c>
      <c r="C1282" s="95">
        <f>DATA!C1283</f>
        <v>0</v>
      </c>
      <c r="D1282" s="95">
        <f>DATA!D1283</f>
        <v>0</v>
      </c>
      <c r="E1282" s="98"/>
      <c r="F1282" s="98"/>
      <c r="G1282" s="98"/>
      <c r="H1282" s="98"/>
      <c r="I1282" s="99"/>
      <c r="J1282" s="96" t="str">
        <f t="shared" si="133"/>
        <v/>
      </c>
      <c r="K1282" s="97" t="str">
        <f t="shared" si="136"/>
        <v/>
      </c>
      <c r="L1282" s="100"/>
      <c r="M1282" s="100"/>
      <c r="N1282" s="100"/>
      <c r="O1282" s="100"/>
      <c r="P1282" s="100"/>
      <c r="Q1282" s="100"/>
      <c r="R1282" s="6">
        <f>IFERROR(IF(A1282&gt;=1,VLOOKUP(E1282,HOME!$AG$2:$AH$13,2,0),0),0)</f>
        <v>0</v>
      </c>
      <c r="S1282" s="6">
        <f>IFERROR(IF(A1282&gt;=1,VLOOKUP(F1282,HOME!$AE$2:$AF$4,2,0),0),0)</f>
        <v>0</v>
      </c>
      <c r="T1282" s="6">
        <f t="shared" si="134"/>
        <v>0</v>
      </c>
      <c r="U1282" s="6">
        <f t="shared" si="137"/>
        <v>0</v>
      </c>
      <c r="V1282" s="6">
        <f t="shared" si="135"/>
        <v>0</v>
      </c>
      <c r="W1282" s="6">
        <f t="shared" si="138"/>
        <v>0</v>
      </c>
    </row>
    <row r="1283" spans="1:23" ht="18" customHeight="1" x14ac:dyDescent="0.25">
      <c r="A1283" s="94">
        <f t="shared" si="139"/>
        <v>0</v>
      </c>
      <c r="B1283" s="94">
        <f>DATA!B1284</f>
        <v>0</v>
      </c>
      <c r="C1283" s="95">
        <f>DATA!C1284</f>
        <v>0</v>
      </c>
      <c r="D1283" s="95">
        <f>DATA!D1284</f>
        <v>0</v>
      </c>
      <c r="E1283" s="98"/>
      <c r="F1283" s="98"/>
      <c r="G1283" s="98"/>
      <c r="H1283" s="98"/>
      <c r="I1283" s="99"/>
      <c r="J1283" s="96" t="str">
        <f t="shared" si="133"/>
        <v/>
      </c>
      <c r="K1283" s="97" t="str">
        <f t="shared" si="136"/>
        <v/>
      </c>
      <c r="L1283" s="100"/>
      <c r="M1283" s="100"/>
      <c r="N1283" s="100"/>
      <c r="O1283" s="100"/>
      <c r="P1283" s="100"/>
      <c r="Q1283" s="100"/>
      <c r="R1283" s="6">
        <f>IFERROR(IF(A1283&gt;=1,VLOOKUP(E1283,HOME!$AG$2:$AH$13,2,0),0),0)</f>
        <v>0</v>
      </c>
      <c r="S1283" s="6">
        <f>IFERROR(IF(A1283&gt;=1,VLOOKUP(F1283,HOME!$AE$2:$AF$4,2,0),0),0)</f>
        <v>0</v>
      </c>
      <c r="T1283" s="6">
        <f t="shared" si="134"/>
        <v>0</v>
      </c>
      <c r="U1283" s="6">
        <f t="shared" si="137"/>
        <v>0</v>
      </c>
      <c r="V1283" s="6">
        <f t="shared" si="135"/>
        <v>0</v>
      </c>
      <c r="W1283" s="6">
        <f t="shared" si="138"/>
        <v>0</v>
      </c>
    </row>
    <row r="1284" spans="1:23" ht="18" customHeight="1" x14ac:dyDescent="0.25">
      <c r="A1284" s="94">
        <f t="shared" si="139"/>
        <v>0</v>
      </c>
      <c r="B1284" s="94">
        <f>DATA!B1285</f>
        <v>0</v>
      </c>
      <c r="C1284" s="95">
        <f>DATA!C1285</f>
        <v>0</v>
      </c>
      <c r="D1284" s="95">
        <f>DATA!D1285</f>
        <v>0</v>
      </c>
      <c r="E1284" s="98"/>
      <c r="F1284" s="98"/>
      <c r="G1284" s="98"/>
      <c r="H1284" s="98"/>
      <c r="I1284" s="99"/>
      <c r="J1284" s="96" t="str">
        <f t="shared" ref="J1284:J1347" si="140">IFERROR(IF(A1284&gt;=1,(IF(I1284&gt;0,$R$1,"")),""),"")</f>
        <v/>
      </c>
      <c r="K1284" s="97" t="str">
        <f t="shared" si="136"/>
        <v/>
      </c>
      <c r="L1284" s="100"/>
      <c r="M1284" s="100"/>
      <c r="N1284" s="100"/>
      <c r="O1284" s="100"/>
      <c r="P1284" s="100"/>
      <c r="Q1284" s="100"/>
      <c r="R1284" s="6">
        <f>IFERROR(IF(A1284&gt;=1,VLOOKUP(E1284,HOME!$AG$2:$AH$13,2,0),0),0)</f>
        <v>0</v>
      </c>
      <c r="S1284" s="6">
        <f>IFERROR(IF(A1284&gt;=1,VLOOKUP(F1284,HOME!$AE$2:$AF$4,2,0),0),0)</f>
        <v>0</v>
      </c>
      <c r="T1284" s="6">
        <f t="shared" ref="T1284:T1347" si="141">IFERROR(IF(A1284&gt;=1,(IF($S$1=1,(IF(R1284&gt;=9,(IF(S1284=2,(IF(I1284&gt;5,1,0)),0)),IF(R1284&gt;=6,(IF(I1284&gt;2,1,0)),IF(R1284&gt;=1,(IF(I1284&gt;1,1,0)),0)))),IF($S$1=2,(IF(R1284&gt;=9,(IF(S1284=2,(IF(I1284&gt;5,1,0)),0)),0)),IF($S$1=3,(IF(S1284=2,(IF(R1284&gt;=9,(IF(I1284&gt;5,1,0)),IF(R1284&gt;=6,(IF(I1284&gt;2,1,0)),0))),0)),0)))),0),0)</f>
        <v>0</v>
      </c>
      <c r="U1284" s="6">
        <f t="shared" si="137"/>
        <v>0</v>
      </c>
      <c r="V1284" s="6">
        <f t="shared" ref="V1284:V1347" si="142">IFERROR(IF(T1284=1,(IF(L1284=$S$2,(IF($S$1=1,(IF(N1284=$S$2,0,A1284)),IF($S$1=2,(IF(M1284=$S$2,A1284,0)),IF($S$1=3,A1284,0)))),0)),0),0)</f>
        <v>0</v>
      </c>
      <c r="W1284" s="6">
        <f t="shared" si="138"/>
        <v>0</v>
      </c>
    </row>
    <row r="1285" spans="1:23" ht="18" customHeight="1" x14ac:dyDescent="0.25">
      <c r="A1285" s="94">
        <f t="shared" si="139"/>
        <v>0</v>
      </c>
      <c r="B1285" s="94">
        <f>DATA!B1286</f>
        <v>0</v>
      </c>
      <c r="C1285" s="95">
        <f>DATA!C1286</f>
        <v>0</v>
      </c>
      <c r="D1285" s="95">
        <f>DATA!D1286</f>
        <v>0</v>
      </c>
      <c r="E1285" s="98"/>
      <c r="F1285" s="98"/>
      <c r="G1285" s="98"/>
      <c r="H1285" s="98"/>
      <c r="I1285" s="99"/>
      <c r="J1285" s="96" t="str">
        <f t="shared" si="140"/>
        <v/>
      </c>
      <c r="K1285" s="97" t="str">
        <f t="shared" ref="K1285:K1348" si="143">IFERROR(IF(T1285=1,(IF($S$1=1,CONCATENATE($U$1,U1285,$V$1,V1285,$W$1),IF($S$1=2,CONCATENATE($U$1,U1285,$V$1,$U$2),IF($S$1=3,$U$3,"")))),""),"")</f>
        <v/>
      </c>
      <c r="L1285" s="100"/>
      <c r="M1285" s="100"/>
      <c r="N1285" s="100"/>
      <c r="O1285" s="100"/>
      <c r="P1285" s="100"/>
      <c r="Q1285" s="100"/>
      <c r="R1285" s="6">
        <f>IFERROR(IF(A1285&gt;=1,VLOOKUP(E1285,HOME!$AG$2:$AH$13,2,0),0),0)</f>
        <v>0</v>
      </c>
      <c r="S1285" s="6">
        <f>IFERROR(IF(A1285&gt;=1,VLOOKUP(F1285,HOME!$AE$2:$AF$4,2,0),0),0)</f>
        <v>0</v>
      </c>
      <c r="T1285" s="6">
        <f t="shared" si="141"/>
        <v>0</v>
      </c>
      <c r="U1285" s="6">
        <f t="shared" ref="U1285:U1348" si="144">IFERROR(IF(T1285=1,(IF(R1285&gt;=9,5,IF(R1285&gt;=6,2,IF(R1285&gt;=1,1,0)))),0),0)</f>
        <v>0</v>
      </c>
      <c r="V1285" s="6">
        <f t="shared" si="142"/>
        <v>0</v>
      </c>
      <c r="W1285" s="6">
        <f t="shared" ref="W1285:W1348" si="145">IFERROR(IF(V1285&gt;=1,(IF(R1285&gt;=9,(IF($S$1&gt;=3,25,IF($S$1&gt;=1,20,0))),IF(R1285&gt;=6,(IF($S$1&gt;=3,20,IF($S$1&gt;=1,15,0))),IF(R1285&gt;=1,(IF($S$1&gt;=3,0,IF($S$1&gt;=1,10,0))),0)))),0),0)</f>
        <v>0</v>
      </c>
    </row>
    <row r="1286" spans="1:23" ht="18" customHeight="1" x14ac:dyDescent="0.25">
      <c r="A1286" s="94">
        <f t="shared" ref="A1286:A1349" si="146">IFERROR(IF(B1286=0,0,A1285+1),0)</f>
        <v>0</v>
      </c>
      <c r="B1286" s="94">
        <f>DATA!B1287</f>
        <v>0</v>
      </c>
      <c r="C1286" s="95">
        <f>DATA!C1287</f>
        <v>0</v>
      </c>
      <c r="D1286" s="95">
        <f>DATA!D1287</f>
        <v>0</v>
      </c>
      <c r="E1286" s="98"/>
      <c r="F1286" s="98"/>
      <c r="G1286" s="98"/>
      <c r="H1286" s="98"/>
      <c r="I1286" s="99"/>
      <c r="J1286" s="96" t="str">
        <f t="shared" si="140"/>
        <v/>
      </c>
      <c r="K1286" s="97" t="str">
        <f t="shared" si="143"/>
        <v/>
      </c>
      <c r="L1286" s="100"/>
      <c r="M1286" s="100"/>
      <c r="N1286" s="100"/>
      <c r="O1286" s="100"/>
      <c r="P1286" s="100"/>
      <c r="Q1286" s="100"/>
      <c r="R1286" s="6">
        <f>IFERROR(IF(A1286&gt;=1,VLOOKUP(E1286,HOME!$AG$2:$AH$13,2,0),0),0)</f>
        <v>0</v>
      </c>
      <c r="S1286" s="6">
        <f>IFERROR(IF(A1286&gt;=1,VLOOKUP(F1286,HOME!$AE$2:$AF$4,2,0),0),0)</f>
        <v>0</v>
      </c>
      <c r="T1286" s="6">
        <f t="shared" si="141"/>
        <v>0</v>
      </c>
      <c r="U1286" s="6">
        <f t="shared" si="144"/>
        <v>0</v>
      </c>
      <c r="V1286" s="6">
        <f t="shared" si="142"/>
        <v>0</v>
      </c>
      <c r="W1286" s="6">
        <f t="shared" si="145"/>
        <v>0</v>
      </c>
    </row>
    <row r="1287" spans="1:23" ht="18" customHeight="1" x14ac:dyDescent="0.25">
      <c r="A1287" s="94">
        <f t="shared" si="146"/>
        <v>0</v>
      </c>
      <c r="B1287" s="94">
        <f>DATA!B1288</f>
        <v>0</v>
      </c>
      <c r="C1287" s="95">
        <f>DATA!C1288</f>
        <v>0</v>
      </c>
      <c r="D1287" s="95">
        <f>DATA!D1288</f>
        <v>0</v>
      </c>
      <c r="E1287" s="98"/>
      <c r="F1287" s="98"/>
      <c r="G1287" s="98"/>
      <c r="H1287" s="98"/>
      <c r="I1287" s="99"/>
      <c r="J1287" s="96" t="str">
        <f t="shared" si="140"/>
        <v/>
      </c>
      <c r="K1287" s="97" t="str">
        <f t="shared" si="143"/>
        <v/>
      </c>
      <c r="L1287" s="100"/>
      <c r="M1287" s="100"/>
      <c r="N1287" s="100"/>
      <c r="O1287" s="100"/>
      <c r="P1287" s="100"/>
      <c r="Q1287" s="100"/>
      <c r="R1287" s="6">
        <f>IFERROR(IF(A1287&gt;=1,VLOOKUP(E1287,HOME!$AG$2:$AH$13,2,0),0),0)</f>
        <v>0</v>
      </c>
      <c r="S1287" s="6">
        <f>IFERROR(IF(A1287&gt;=1,VLOOKUP(F1287,HOME!$AE$2:$AF$4,2,0),0),0)</f>
        <v>0</v>
      </c>
      <c r="T1287" s="6">
        <f t="shared" si="141"/>
        <v>0</v>
      </c>
      <c r="U1287" s="6">
        <f t="shared" si="144"/>
        <v>0</v>
      </c>
      <c r="V1287" s="6">
        <f t="shared" si="142"/>
        <v>0</v>
      </c>
      <c r="W1287" s="6">
        <f t="shared" si="145"/>
        <v>0</v>
      </c>
    </row>
    <row r="1288" spans="1:23" ht="18" customHeight="1" x14ac:dyDescent="0.25">
      <c r="A1288" s="94">
        <f t="shared" si="146"/>
        <v>0</v>
      </c>
      <c r="B1288" s="94">
        <f>DATA!B1289</f>
        <v>0</v>
      </c>
      <c r="C1288" s="95">
        <f>DATA!C1289</f>
        <v>0</v>
      </c>
      <c r="D1288" s="95">
        <f>DATA!D1289</f>
        <v>0</v>
      </c>
      <c r="E1288" s="98"/>
      <c r="F1288" s="98"/>
      <c r="G1288" s="98"/>
      <c r="H1288" s="98"/>
      <c r="I1288" s="99"/>
      <c r="J1288" s="96" t="str">
        <f t="shared" si="140"/>
        <v/>
      </c>
      <c r="K1288" s="97" t="str">
        <f t="shared" si="143"/>
        <v/>
      </c>
      <c r="L1288" s="100"/>
      <c r="M1288" s="100"/>
      <c r="N1288" s="100"/>
      <c r="O1288" s="100"/>
      <c r="P1288" s="100"/>
      <c r="Q1288" s="100"/>
      <c r="R1288" s="6">
        <f>IFERROR(IF(A1288&gt;=1,VLOOKUP(E1288,HOME!$AG$2:$AH$13,2,0),0),0)</f>
        <v>0</v>
      </c>
      <c r="S1288" s="6">
        <f>IFERROR(IF(A1288&gt;=1,VLOOKUP(F1288,HOME!$AE$2:$AF$4,2,0),0),0)</f>
        <v>0</v>
      </c>
      <c r="T1288" s="6">
        <f t="shared" si="141"/>
        <v>0</v>
      </c>
      <c r="U1288" s="6">
        <f t="shared" si="144"/>
        <v>0</v>
      </c>
      <c r="V1288" s="6">
        <f t="shared" si="142"/>
        <v>0</v>
      </c>
      <c r="W1288" s="6">
        <f t="shared" si="145"/>
        <v>0</v>
      </c>
    </row>
    <row r="1289" spans="1:23" ht="18" customHeight="1" x14ac:dyDescent="0.25">
      <c r="A1289" s="94">
        <f t="shared" si="146"/>
        <v>0</v>
      </c>
      <c r="B1289" s="94">
        <f>DATA!B1290</f>
        <v>0</v>
      </c>
      <c r="C1289" s="95">
        <f>DATA!C1290</f>
        <v>0</v>
      </c>
      <c r="D1289" s="95">
        <f>DATA!D1290</f>
        <v>0</v>
      </c>
      <c r="E1289" s="98"/>
      <c r="F1289" s="98"/>
      <c r="G1289" s="98"/>
      <c r="H1289" s="98"/>
      <c r="I1289" s="99"/>
      <c r="J1289" s="96" t="str">
        <f t="shared" si="140"/>
        <v/>
      </c>
      <c r="K1289" s="97" t="str">
        <f t="shared" si="143"/>
        <v/>
      </c>
      <c r="L1289" s="100"/>
      <c r="M1289" s="100"/>
      <c r="N1289" s="100"/>
      <c r="O1289" s="100"/>
      <c r="P1289" s="100"/>
      <c r="Q1289" s="100"/>
      <c r="R1289" s="6">
        <f>IFERROR(IF(A1289&gt;=1,VLOOKUP(E1289,HOME!$AG$2:$AH$13,2,0),0),0)</f>
        <v>0</v>
      </c>
      <c r="S1289" s="6">
        <f>IFERROR(IF(A1289&gt;=1,VLOOKUP(F1289,HOME!$AE$2:$AF$4,2,0),0),0)</f>
        <v>0</v>
      </c>
      <c r="T1289" s="6">
        <f t="shared" si="141"/>
        <v>0</v>
      </c>
      <c r="U1289" s="6">
        <f t="shared" si="144"/>
        <v>0</v>
      </c>
      <c r="V1289" s="6">
        <f t="shared" si="142"/>
        <v>0</v>
      </c>
      <c r="W1289" s="6">
        <f t="shared" si="145"/>
        <v>0</v>
      </c>
    </row>
    <row r="1290" spans="1:23" ht="18" customHeight="1" x14ac:dyDescent="0.25">
      <c r="A1290" s="94">
        <f t="shared" si="146"/>
        <v>0</v>
      </c>
      <c r="B1290" s="94">
        <f>DATA!B1291</f>
        <v>0</v>
      </c>
      <c r="C1290" s="95">
        <f>DATA!C1291</f>
        <v>0</v>
      </c>
      <c r="D1290" s="95">
        <f>DATA!D1291</f>
        <v>0</v>
      </c>
      <c r="E1290" s="98"/>
      <c r="F1290" s="98"/>
      <c r="G1290" s="98"/>
      <c r="H1290" s="98"/>
      <c r="I1290" s="99"/>
      <c r="J1290" s="96" t="str">
        <f t="shared" si="140"/>
        <v/>
      </c>
      <c r="K1290" s="97" t="str">
        <f t="shared" si="143"/>
        <v/>
      </c>
      <c r="L1290" s="100"/>
      <c r="M1290" s="100"/>
      <c r="N1290" s="100"/>
      <c r="O1290" s="100"/>
      <c r="P1290" s="100"/>
      <c r="Q1290" s="100"/>
      <c r="R1290" s="6">
        <f>IFERROR(IF(A1290&gt;=1,VLOOKUP(E1290,HOME!$AG$2:$AH$13,2,0),0),0)</f>
        <v>0</v>
      </c>
      <c r="S1290" s="6">
        <f>IFERROR(IF(A1290&gt;=1,VLOOKUP(F1290,HOME!$AE$2:$AF$4,2,0),0),0)</f>
        <v>0</v>
      </c>
      <c r="T1290" s="6">
        <f t="shared" si="141"/>
        <v>0</v>
      </c>
      <c r="U1290" s="6">
        <f t="shared" si="144"/>
        <v>0</v>
      </c>
      <c r="V1290" s="6">
        <f t="shared" si="142"/>
        <v>0</v>
      </c>
      <c r="W1290" s="6">
        <f t="shared" si="145"/>
        <v>0</v>
      </c>
    </row>
    <row r="1291" spans="1:23" ht="18" customHeight="1" x14ac:dyDescent="0.25">
      <c r="A1291" s="94">
        <f t="shared" si="146"/>
        <v>0</v>
      </c>
      <c r="B1291" s="94">
        <f>DATA!B1292</f>
        <v>0</v>
      </c>
      <c r="C1291" s="95">
        <f>DATA!C1292</f>
        <v>0</v>
      </c>
      <c r="D1291" s="95">
        <f>DATA!D1292</f>
        <v>0</v>
      </c>
      <c r="E1291" s="98"/>
      <c r="F1291" s="98"/>
      <c r="G1291" s="98"/>
      <c r="H1291" s="98"/>
      <c r="I1291" s="99"/>
      <c r="J1291" s="96" t="str">
        <f t="shared" si="140"/>
        <v/>
      </c>
      <c r="K1291" s="97" t="str">
        <f t="shared" si="143"/>
        <v/>
      </c>
      <c r="L1291" s="100"/>
      <c r="M1291" s="100"/>
      <c r="N1291" s="100"/>
      <c r="O1291" s="100"/>
      <c r="P1291" s="100"/>
      <c r="Q1291" s="100"/>
      <c r="R1291" s="6">
        <f>IFERROR(IF(A1291&gt;=1,VLOOKUP(E1291,HOME!$AG$2:$AH$13,2,0),0),0)</f>
        <v>0</v>
      </c>
      <c r="S1291" s="6">
        <f>IFERROR(IF(A1291&gt;=1,VLOOKUP(F1291,HOME!$AE$2:$AF$4,2,0),0),0)</f>
        <v>0</v>
      </c>
      <c r="T1291" s="6">
        <f t="shared" si="141"/>
        <v>0</v>
      </c>
      <c r="U1291" s="6">
        <f t="shared" si="144"/>
        <v>0</v>
      </c>
      <c r="V1291" s="6">
        <f t="shared" si="142"/>
        <v>0</v>
      </c>
      <c r="W1291" s="6">
        <f t="shared" si="145"/>
        <v>0</v>
      </c>
    </row>
    <row r="1292" spans="1:23" ht="18" customHeight="1" x14ac:dyDescent="0.25">
      <c r="A1292" s="94">
        <f t="shared" si="146"/>
        <v>0</v>
      </c>
      <c r="B1292" s="94">
        <f>DATA!B1293</f>
        <v>0</v>
      </c>
      <c r="C1292" s="95">
        <f>DATA!C1293</f>
        <v>0</v>
      </c>
      <c r="D1292" s="95">
        <f>DATA!D1293</f>
        <v>0</v>
      </c>
      <c r="E1292" s="98"/>
      <c r="F1292" s="98"/>
      <c r="G1292" s="98"/>
      <c r="H1292" s="98"/>
      <c r="I1292" s="99"/>
      <c r="J1292" s="96" t="str">
        <f t="shared" si="140"/>
        <v/>
      </c>
      <c r="K1292" s="97" t="str">
        <f t="shared" si="143"/>
        <v/>
      </c>
      <c r="L1292" s="100"/>
      <c r="M1292" s="100"/>
      <c r="N1292" s="100"/>
      <c r="O1292" s="100"/>
      <c r="P1292" s="100"/>
      <c r="Q1292" s="100"/>
      <c r="R1292" s="6">
        <f>IFERROR(IF(A1292&gt;=1,VLOOKUP(E1292,HOME!$AG$2:$AH$13,2,0),0),0)</f>
        <v>0</v>
      </c>
      <c r="S1292" s="6">
        <f>IFERROR(IF(A1292&gt;=1,VLOOKUP(F1292,HOME!$AE$2:$AF$4,2,0),0),0)</f>
        <v>0</v>
      </c>
      <c r="T1292" s="6">
        <f t="shared" si="141"/>
        <v>0</v>
      </c>
      <c r="U1292" s="6">
        <f t="shared" si="144"/>
        <v>0</v>
      </c>
      <c r="V1292" s="6">
        <f t="shared" si="142"/>
        <v>0</v>
      </c>
      <c r="W1292" s="6">
        <f t="shared" si="145"/>
        <v>0</v>
      </c>
    </row>
    <row r="1293" spans="1:23" ht="18" customHeight="1" x14ac:dyDescent="0.25">
      <c r="A1293" s="94">
        <f t="shared" si="146"/>
        <v>0</v>
      </c>
      <c r="B1293" s="94">
        <f>DATA!B1294</f>
        <v>0</v>
      </c>
      <c r="C1293" s="95">
        <f>DATA!C1294</f>
        <v>0</v>
      </c>
      <c r="D1293" s="95">
        <f>DATA!D1294</f>
        <v>0</v>
      </c>
      <c r="E1293" s="98"/>
      <c r="F1293" s="98"/>
      <c r="G1293" s="98"/>
      <c r="H1293" s="98"/>
      <c r="I1293" s="99"/>
      <c r="J1293" s="96" t="str">
        <f t="shared" si="140"/>
        <v/>
      </c>
      <c r="K1293" s="97" t="str">
        <f t="shared" si="143"/>
        <v/>
      </c>
      <c r="L1293" s="100"/>
      <c r="M1293" s="100"/>
      <c r="N1293" s="100"/>
      <c r="O1293" s="100"/>
      <c r="P1293" s="100"/>
      <c r="Q1293" s="100"/>
      <c r="R1293" s="6">
        <f>IFERROR(IF(A1293&gt;=1,VLOOKUP(E1293,HOME!$AG$2:$AH$13,2,0),0),0)</f>
        <v>0</v>
      </c>
      <c r="S1293" s="6">
        <f>IFERROR(IF(A1293&gt;=1,VLOOKUP(F1293,HOME!$AE$2:$AF$4,2,0),0),0)</f>
        <v>0</v>
      </c>
      <c r="T1293" s="6">
        <f t="shared" si="141"/>
        <v>0</v>
      </c>
      <c r="U1293" s="6">
        <f t="shared" si="144"/>
        <v>0</v>
      </c>
      <c r="V1293" s="6">
        <f t="shared" si="142"/>
        <v>0</v>
      </c>
      <c r="W1293" s="6">
        <f t="shared" si="145"/>
        <v>0</v>
      </c>
    </row>
    <row r="1294" spans="1:23" ht="18" customHeight="1" x14ac:dyDescent="0.25">
      <c r="A1294" s="94">
        <f t="shared" si="146"/>
        <v>0</v>
      </c>
      <c r="B1294" s="94">
        <f>DATA!B1295</f>
        <v>0</v>
      </c>
      <c r="C1294" s="95">
        <f>DATA!C1295</f>
        <v>0</v>
      </c>
      <c r="D1294" s="95">
        <f>DATA!D1295</f>
        <v>0</v>
      </c>
      <c r="E1294" s="98"/>
      <c r="F1294" s="98"/>
      <c r="G1294" s="98"/>
      <c r="H1294" s="98"/>
      <c r="I1294" s="99"/>
      <c r="J1294" s="96" t="str">
        <f t="shared" si="140"/>
        <v/>
      </c>
      <c r="K1294" s="97" t="str">
        <f t="shared" si="143"/>
        <v/>
      </c>
      <c r="L1294" s="100"/>
      <c r="M1294" s="100"/>
      <c r="N1294" s="100"/>
      <c r="O1294" s="100"/>
      <c r="P1294" s="100"/>
      <c r="Q1294" s="100"/>
      <c r="R1294" s="6">
        <f>IFERROR(IF(A1294&gt;=1,VLOOKUP(E1294,HOME!$AG$2:$AH$13,2,0),0),0)</f>
        <v>0</v>
      </c>
      <c r="S1294" s="6">
        <f>IFERROR(IF(A1294&gt;=1,VLOOKUP(F1294,HOME!$AE$2:$AF$4,2,0),0),0)</f>
        <v>0</v>
      </c>
      <c r="T1294" s="6">
        <f t="shared" si="141"/>
        <v>0</v>
      </c>
      <c r="U1294" s="6">
        <f t="shared" si="144"/>
        <v>0</v>
      </c>
      <c r="V1294" s="6">
        <f t="shared" si="142"/>
        <v>0</v>
      </c>
      <c r="W1294" s="6">
        <f t="shared" si="145"/>
        <v>0</v>
      </c>
    </row>
    <row r="1295" spans="1:23" ht="18" customHeight="1" x14ac:dyDescent="0.25">
      <c r="A1295" s="94">
        <f t="shared" si="146"/>
        <v>0</v>
      </c>
      <c r="B1295" s="94">
        <f>DATA!B1296</f>
        <v>0</v>
      </c>
      <c r="C1295" s="95">
        <f>DATA!C1296</f>
        <v>0</v>
      </c>
      <c r="D1295" s="95">
        <f>DATA!D1296</f>
        <v>0</v>
      </c>
      <c r="E1295" s="98"/>
      <c r="F1295" s="98"/>
      <c r="G1295" s="98"/>
      <c r="H1295" s="98"/>
      <c r="I1295" s="99"/>
      <c r="J1295" s="96" t="str">
        <f t="shared" si="140"/>
        <v/>
      </c>
      <c r="K1295" s="97" t="str">
        <f t="shared" si="143"/>
        <v/>
      </c>
      <c r="L1295" s="100"/>
      <c r="M1295" s="100"/>
      <c r="N1295" s="100"/>
      <c r="O1295" s="100"/>
      <c r="P1295" s="100"/>
      <c r="Q1295" s="100"/>
      <c r="R1295" s="6">
        <f>IFERROR(IF(A1295&gt;=1,VLOOKUP(E1295,HOME!$AG$2:$AH$13,2,0),0),0)</f>
        <v>0</v>
      </c>
      <c r="S1295" s="6">
        <f>IFERROR(IF(A1295&gt;=1,VLOOKUP(F1295,HOME!$AE$2:$AF$4,2,0),0),0)</f>
        <v>0</v>
      </c>
      <c r="T1295" s="6">
        <f t="shared" si="141"/>
        <v>0</v>
      </c>
      <c r="U1295" s="6">
        <f t="shared" si="144"/>
        <v>0</v>
      </c>
      <c r="V1295" s="6">
        <f t="shared" si="142"/>
        <v>0</v>
      </c>
      <c r="W1295" s="6">
        <f t="shared" si="145"/>
        <v>0</v>
      </c>
    </row>
    <row r="1296" spans="1:23" ht="18" customHeight="1" x14ac:dyDescent="0.25">
      <c r="A1296" s="94">
        <f t="shared" si="146"/>
        <v>0</v>
      </c>
      <c r="B1296" s="94">
        <f>DATA!B1297</f>
        <v>0</v>
      </c>
      <c r="C1296" s="95">
        <f>DATA!C1297</f>
        <v>0</v>
      </c>
      <c r="D1296" s="95">
        <f>DATA!D1297</f>
        <v>0</v>
      </c>
      <c r="E1296" s="98"/>
      <c r="F1296" s="98"/>
      <c r="G1296" s="98"/>
      <c r="H1296" s="98"/>
      <c r="I1296" s="99"/>
      <c r="J1296" s="96" t="str">
        <f t="shared" si="140"/>
        <v/>
      </c>
      <c r="K1296" s="97" t="str">
        <f t="shared" si="143"/>
        <v/>
      </c>
      <c r="L1296" s="100"/>
      <c r="M1296" s="100"/>
      <c r="N1296" s="100"/>
      <c r="O1296" s="100"/>
      <c r="P1296" s="100"/>
      <c r="Q1296" s="100"/>
      <c r="R1296" s="6">
        <f>IFERROR(IF(A1296&gt;=1,VLOOKUP(E1296,HOME!$AG$2:$AH$13,2,0),0),0)</f>
        <v>0</v>
      </c>
      <c r="S1296" s="6">
        <f>IFERROR(IF(A1296&gt;=1,VLOOKUP(F1296,HOME!$AE$2:$AF$4,2,0),0),0)</f>
        <v>0</v>
      </c>
      <c r="T1296" s="6">
        <f t="shared" si="141"/>
        <v>0</v>
      </c>
      <c r="U1296" s="6">
        <f t="shared" si="144"/>
        <v>0</v>
      </c>
      <c r="V1296" s="6">
        <f t="shared" si="142"/>
        <v>0</v>
      </c>
      <c r="W1296" s="6">
        <f t="shared" si="145"/>
        <v>0</v>
      </c>
    </row>
    <row r="1297" spans="1:23" ht="18" customHeight="1" x14ac:dyDescent="0.25">
      <c r="A1297" s="94">
        <f t="shared" si="146"/>
        <v>0</v>
      </c>
      <c r="B1297" s="94">
        <f>DATA!B1298</f>
        <v>0</v>
      </c>
      <c r="C1297" s="95">
        <f>DATA!C1298</f>
        <v>0</v>
      </c>
      <c r="D1297" s="95">
        <f>DATA!D1298</f>
        <v>0</v>
      </c>
      <c r="E1297" s="98"/>
      <c r="F1297" s="98"/>
      <c r="G1297" s="98"/>
      <c r="H1297" s="98"/>
      <c r="I1297" s="99"/>
      <c r="J1297" s="96" t="str">
        <f t="shared" si="140"/>
        <v/>
      </c>
      <c r="K1297" s="97" t="str">
        <f t="shared" si="143"/>
        <v/>
      </c>
      <c r="L1297" s="100"/>
      <c r="M1297" s="100"/>
      <c r="N1297" s="100"/>
      <c r="O1297" s="100"/>
      <c r="P1297" s="100"/>
      <c r="Q1297" s="100"/>
      <c r="R1297" s="6">
        <f>IFERROR(IF(A1297&gt;=1,VLOOKUP(E1297,HOME!$AG$2:$AH$13,2,0),0),0)</f>
        <v>0</v>
      </c>
      <c r="S1297" s="6">
        <f>IFERROR(IF(A1297&gt;=1,VLOOKUP(F1297,HOME!$AE$2:$AF$4,2,0),0),0)</f>
        <v>0</v>
      </c>
      <c r="T1297" s="6">
        <f t="shared" si="141"/>
        <v>0</v>
      </c>
      <c r="U1297" s="6">
        <f t="shared" si="144"/>
        <v>0</v>
      </c>
      <c r="V1297" s="6">
        <f t="shared" si="142"/>
        <v>0</v>
      </c>
      <c r="W1297" s="6">
        <f t="shared" si="145"/>
        <v>0</v>
      </c>
    </row>
    <row r="1298" spans="1:23" ht="18" customHeight="1" x14ac:dyDescent="0.25">
      <c r="A1298" s="94">
        <f t="shared" si="146"/>
        <v>0</v>
      </c>
      <c r="B1298" s="94">
        <f>DATA!B1299</f>
        <v>0</v>
      </c>
      <c r="C1298" s="95">
        <f>DATA!C1299</f>
        <v>0</v>
      </c>
      <c r="D1298" s="95">
        <f>DATA!D1299</f>
        <v>0</v>
      </c>
      <c r="E1298" s="98"/>
      <c r="F1298" s="98"/>
      <c r="G1298" s="98"/>
      <c r="H1298" s="98"/>
      <c r="I1298" s="99"/>
      <c r="J1298" s="96" t="str">
        <f t="shared" si="140"/>
        <v/>
      </c>
      <c r="K1298" s="97" t="str">
        <f t="shared" si="143"/>
        <v/>
      </c>
      <c r="L1298" s="100"/>
      <c r="M1298" s="100"/>
      <c r="N1298" s="100"/>
      <c r="O1298" s="100"/>
      <c r="P1298" s="100"/>
      <c r="Q1298" s="100"/>
      <c r="R1298" s="6">
        <f>IFERROR(IF(A1298&gt;=1,VLOOKUP(E1298,HOME!$AG$2:$AH$13,2,0),0),0)</f>
        <v>0</v>
      </c>
      <c r="S1298" s="6">
        <f>IFERROR(IF(A1298&gt;=1,VLOOKUP(F1298,HOME!$AE$2:$AF$4,2,0),0),0)</f>
        <v>0</v>
      </c>
      <c r="T1298" s="6">
        <f t="shared" si="141"/>
        <v>0</v>
      </c>
      <c r="U1298" s="6">
        <f t="shared" si="144"/>
        <v>0</v>
      </c>
      <c r="V1298" s="6">
        <f t="shared" si="142"/>
        <v>0</v>
      </c>
      <c r="W1298" s="6">
        <f t="shared" si="145"/>
        <v>0</v>
      </c>
    </row>
    <row r="1299" spans="1:23" ht="18" customHeight="1" x14ac:dyDescent="0.25">
      <c r="A1299" s="94">
        <f t="shared" si="146"/>
        <v>0</v>
      </c>
      <c r="B1299" s="94">
        <f>DATA!B1300</f>
        <v>0</v>
      </c>
      <c r="C1299" s="95">
        <f>DATA!C1300</f>
        <v>0</v>
      </c>
      <c r="D1299" s="95">
        <f>DATA!D1300</f>
        <v>0</v>
      </c>
      <c r="E1299" s="98"/>
      <c r="F1299" s="98"/>
      <c r="G1299" s="98"/>
      <c r="H1299" s="98"/>
      <c r="I1299" s="99"/>
      <c r="J1299" s="96" t="str">
        <f t="shared" si="140"/>
        <v/>
      </c>
      <c r="K1299" s="97" t="str">
        <f t="shared" si="143"/>
        <v/>
      </c>
      <c r="L1299" s="100"/>
      <c r="M1299" s="100"/>
      <c r="N1299" s="100"/>
      <c r="O1299" s="100"/>
      <c r="P1299" s="100"/>
      <c r="Q1299" s="100"/>
      <c r="R1299" s="6">
        <f>IFERROR(IF(A1299&gt;=1,VLOOKUP(E1299,HOME!$AG$2:$AH$13,2,0),0),0)</f>
        <v>0</v>
      </c>
      <c r="S1299" s="6">
        <f>IFERROR(IF(A1299&gt;=1,VLOOKUP(F1299,HOME!$AE$2:$AF$4,2,0),0),0)</f>
        <v>0</v>
      </c>
      <c r="T1299" s="6">
        <f t="shared" si="141"/>
        <v>0</v>
      </c>
      <c r="U1299" s="6">
        <f t="shared" si="144"/>
        <v>0</v>
      </c>
      <c r="V1299" s="6">
        <f t="shared" si="142"/>
        <v>0</v>
      </c>
      <c r="W1299" s="6">
        <f t="shared" si="145"/>
        <v>0</v>
      </c>
    </row>
    <row r="1300" spans="1:23" ht="18" customHeight="1" x14ac:dyDescent="0.25">
      <c r="A1300" s="94">
        <f t="shared" si="146"/>
        <v>0</v>
      </c>
      <c r="B1300" s="94">
        <f>DATA!B1301</f>
        <v>0</v>
      </c>
      <c r="C1300" s="95">
        <f>DATA!C1301</f>
        <v>0</v>
      </c>
      <c r="D1300" s="95">
        <f>DATA!D1301</f>
        <v>0</v>
      </c>
      <c r="E1300" s="98"/>
      <c r="F1300" s="98"/>
      <c r="G1300" s="98"/>
      <c r="H1300" s="98"/>
      <c r="I1300" s="99"/>
      <c r="J1300" s="96" t="str">
        <f t="shared" si="140"/>
        <v/>
      </c>
      <c r="K1300" s="97" t="str">
        <f t="shared" si="143"/>
        <v/>
      </c>
      <c r="L1300" s="100"/>
      <c r="M1300" s="100"/>
      <c r="N1300" s="100"/>
      <c r="O1300" s="100"/>
      <c r="P1300" s="100"/>
      <c r="Q1300" s="100"/>
      <c r="R1300" s="6">
        <f>IFERROR(IF(A1300&gt;=1,VLOOKUP(E1300,HOME!$AG$2:$AH$13,2,0),0),0)</f>
        <v>0</v>
      </c>
      <c r="S1300" s="6">
        <f>IFERROR(IF(A1300&gt;=1,VLOOKUP(F1300,HOME!$AE$2:$AF$4,2,0),0),0)</f>
        <v>0</v>
      </c>
      <c r="T1300" s="6">
        <f t="shared" si="141"/>
        <v>0</v>
      </c>
      <c r="U1300" s="6">
        <f t="shared" si="144"/>
        <v>0</v>
      </c>
      <c r="V1300" s="6">
        <f t="shared" si="142"/>
        <v>0</v>
      </c>
      <c r="W1300" s="6">
        <f t="shared" si="145"/>
        <v>0</v>
      </c>
    </row>
    <row r="1301" spans="1:23" ht="18" customHeight="1" x14ac:dyDescent="0.25">
      <c r="A1301" s="94">
        <f t="shared" si="146"/>
        <v>0</v>
      </c>
      <c r="B1301" s="94">
        <f>DATA!B1302</f>
        <v>0</v>
      </c>
      <c r="C1301" s="95">
        <f>DATA!C1302</f>
        <v>0</v>
      </c>
      <c r="D1301" s="95">
        <f>DATA!D1302</f>
        <v>0</v>
      </c>
      <c r="E1301" s="98"/>
      <c r="F1301" s="98"/>
      <c r="G1301" s="98"/>
      <c r="H1301" s="98"/>
      <c r="I1301" s="99"/>
      <c r="J1301" s="96" t="str">
        <f t="shared" si="140"/>
        <v/>
      </c>
      <c r="K1301" s="97" t="str">
        <f t="shared" si="143"/>
        <v/>
      </c>
      <c r="L1301" s="100"/>
      <c r="M1301" s="100"/>
      <c r="N1301" s="100"/>
      <c r="O1301" s="100"/>
      <c r="P1301" s="100"/>
      <c r="Q1301" s="100"/>
      <c r="R1301" s="6">
        <f>IFERROR(IF(A1301&gt;=1,VLOOKUP(E1301,HOME!$AG$2:$AH$13,2,0),0),0)</f>
        <v>0</v>
      </c>
      <c r="S1301" s="6">
        <f>IFERROR(IF(A1301&gt;=1,VLOOKUP(F1301,HOME!$AE$2:$AF$4,2,0),0),0)</f>
        <v>0</v>
      </c>
      <c r="T1301" s="6">
        <f t="shared" si="141"/>
        <v>0</v>
      </c>
      <c r="U1301" s="6">
        <f t="shared" si="144"/>
        <v>0</v>
      </c>
      <c r="V1301" s="6">
        <f t="shared" si="142"/>
        <v>0</v>
      </c>
      <c r="W1301" s="6">
        <f t="shared" si="145"/>
        <v>0</v>
      </c>
    </row>
    <row r="1302" spans="1:23" ht="18" customHeight="1" x14ac:dyDescent="0.25">
      <c r="A1302" s="94">
        <f t="shared" si="146"/>
        <v>0</v>
      </c>
      <c r="B1302" s="94">
        <f>DATA!B1303</f>
        <v>0</v>
      </c>
      <c r="C1302" s="95">
        <f>DATA!C1303</f>
        <v>0</v>
      </c>
      <c r="D1302" s="95">
        <f>DATA!D1303</f>
        <v>0</v>
      </c>
      <c r="E1302" s="98"/>
      <c r="F1302" s="98"/>
      <c r="G1302" s="98"/>
      <c r="H1302" s="98"/>
      <c r="I1302" s="99"/>
      <c r="J1302" s="96" t="str">
        <f t="shared" si="140"/>
        <v/>
      </c>
      <c r="K1302" s="97" t="str">
        <f t="shared" si="143"/>
        <v/>
      </c>
      <c r="L1302" s="100"/>
      <c r="M1302" s="100"/>
      <c r="N1302" s="100"/>
      <c r="O1302" s="100"/>
      <c r="P1302" s="100"/>
      <c r="Q1302" s="100"/>
      <c r="R1302" s="6">
        <f>IFERROR(IF(A1302&gt;=1,VLOOKUP(E1302,HOME!$AG$2:$AH$13,2,0),0),0)</f>
        <v>0</v>
      </c>
      <c r="S1302" s="6">
        <f>IFERROR(IF(A1302&gt;=1,VLOOKUP(F1302,HOME!$AE$2:$AF$4,2,0),0),0)</f>
        <v>0</v>
      </c>
      <c r="T1302" s="6">
        <f t="shared" si="141"/>
        <v>0</v>
      </c>
      <c r="U1302" s="6">
        <f t="shared" si="144"/>
        <v>0</v>
      </c>
      <c r="V1302" s="6">
        <f t="shared" si="142"/>
        <v>0</v>
      </c>
      <c r="W1302" s="6">
        <f t="shared" si="145"/>
        <v>0</v>
      </c>
    </row>
    <row r="1303" spans="1:23" ht="18" customHeight="1" x14ac:dyDescent="0.25">
      <c r="A1303" s="94">
        <f t="shared" si="146"/>
        <v>0</v>
      </c>
      <c r="B1303" s="94">
        <f>DATA!B1304</f>
        <v>0</v>
      </c>
      <c r="C1303" s="95">
        <f>DATA!C1304</f>
        <v>0</v>
      </c>
      <c r="D1303" s="95">
        <f>DATA!D1304</f>
        <v>0</v>
      </c>
      <c r="E1303" s="98"/>
      <c r="F1303" s="98"/>
      <c r="G1303" s="98"/>
      <c r="H1303" s="98"/>
      <c r="I1303" s="99"/>
      <c r="J1303" s="96" t="str">
        <f t="shared" si="140"/>
        <v/>
      </c>
      <c r="K1303" s="97" t="str">
        <f t="shared" si="143"/>
        <v/>
      </c>
      <c r="L1303" s="100"/>
      <c r="M1303" s="100"/>
      <c r="N1303" s="100"/>
      <c r="O1303" s="100"/>
      <c r="P1303" s="100"/>
      <c r="Q1303" s="100"/>
      <c r="R1303" s="6">
        <f>IFERROR(IF(A1303&gt;=1,VLOOKUP(E1303,HOME!$AG$2:$AH$13,2,0),0),0)</f>
        <v>0</v>
      </c>
      <c r="S1303" s="6">
        <f>IFERROR(IF(A1303&gt;=1,VLOOKUP(F1303,HOME!$AE$2:$AF$4,2,0),0),0)</f>
        <v>0</v>
      </c>
      <c r="T1303" s="6">
        <f t="shared" si="141"/>
        <v>0</v>
      </c>
      <c r="U1303" s="6">
        <f t="shared" si="144"/>
        <v>0</v>
      </c>
      <c r="V1303" s="6">
        <f t="shared" si="142"/>
        <v>0</v>
      </c>
      <c r="W1303" s="6">
        <f t="shared" si="145"/>
        <v>0</v>
      </c>
    </row>
    <row r="1304" spans="1:23" ht="18" customHeight="1" x14ac:dyDescent="0.25">
      <c r="A1304" s="94">
        <f t="shared" si="146"/>
        <v>0</v>
      </c>
      <c r="B1304" s="94">
        <f>DATA!B1305</f>
        <v>0</v>
      </c>
      <c r="C1304" s="95">
        <f>DATA!C1305</f>
        <v>0</v>
      </c>
      <c r="D1304" s="95">
        <f>DATA!D1305</f>
        <v>0</v>
      </c>
      <c r="E1304" s="98"/>
      <c r="F1304" s="98"/>
      <c r="G1304" s="98"/>
      <c r="H1304" s="98"/>
      <c r="I1304" s="99"/>
      <c r="J1304" s="96" t="str">
        <f t="shared" si="140"/>
        <v/>
      </c>
      <c r="K1304" s="97" t="str">
        <f t="shared" si="143"/>
        <v/>
      </c>
      <c r="L1304" s="100"/>
      <c r="M1304" s="100"/>
      <c r="N1304" s="100"/>
      <c r="O1304" s="100"/>
      <c r="P1304" s="100"/>
      <c r="Q1304" s="100"/>
      <c r="R1304" s="6">
        <f>IFERROR(IF(A1304&gt;=1,VLOOKUP(E1304,HOME!$AG$2:$AH$13,2,0),0),0)</f>
        <v>0</v>
      </c>
      <c r="S1304" s="6">
        <f>IFERROR(IF(A1304&gt;=1,VLOOKUP(F1304,HOME!$AE$2:$AF$4,2,0),0),0)</f>
        <v>0</v>
      </c>
      <c r="T1304" s="6">
        <f t="shared" si="141"/>
        <v>0</v>
      </c>
      <c r="U1304" s="6">
        <f t="shared" si="144"/>
        <v>0</v>
      </c>
      <c r="V1304" s="6">
        <f t="shared" si="142"/>
        <v>0</v>
      </c>
      <c r="W1304" s="6">
        <f t="shared" si="145"/>
        <v>0</v>
      </c>
    </row>
    <row r="1305" spans="1:23" ht="18" customHeight="1" x14ac:dyDescent="0.25">
      <c r="A1305" s="94">
        <f t="shared" si="146"/>
        <v>0</v>
      </c>
      <c r="B1305" s="94">
        <f>DATA!B1306</f>
        <v>0</v>
      </c>
      <c r="C1305" s="95">
        <f>DATA!C1306</f>
        <v>0</v>
      </c>
      <c r="D1305" s="95">
        <f>DATA!D1306</f>
        <v>0</v>
      </c>
      <c r="E1305" s="98"/>
      <c r="F1305" s="98"/>
      <c r="G1305" s="98"/>
      <c r="H1305" s="98"/>
      <c r="I1305" s="99"/>
      <c r="J1305" s="96" t="str">
        <f t="shared" si="140"/>
        <v/>
      </c>
      <c r="K1305" s="97" t="str">
        <f t="shared" si="143"/>
        <v/>
      </c>
      <c r="L1305" s="100"/>
      <c r="M1305" s="100"/>
      <c r="N1305" s="100"/>
      <c r="O1305" s="100"/>
      <c r="P1305" s="100"/>
      <c r="Q1305" s="100"/>
      <c r="R1305" s="6">
        <f>IFERROR(IF(A1305&gt;=1,VLOOKUP(E1305,HOME!$AG$2:$AH$13,2,0),0),0)</f>
        <v>0</v>
      </c>
      <c r="S1305" s="6">
        <f>IFERROR(IF(A1305&gt;=1,VLOOKUP(F1305,HOME!$AE$2:$AF$4,2,0),0),0)</f>
        <v>0</v>
      </c>
      <c r="T1305" s="6">
        <f t="shared" si="141"/>
        <v>0</v>
      </c>
      <c r="U1305" s="6">
        <f t="shared" si="144"/>
        <v>0</v>
      </c>
      <c r="V1305" s="6">
        <f t="shared" si="142"/>
        <v>0</v>
      </c>
      <c r="W1305" s="6">
        <f t="shared" si="145"/>
        <v>0</v>
      </c>
    </row>
    <row r="1306" spans="1:23" ht="18" customHeight="1" x14ac:dyDescent="0.25">
      <c r="A1306" s="94">
        <f t="shared" si="146"/>
        <v>0</v>
      </c>
      <c r="B1306" s="94">
        <f>DATA!B1307</f>
        <v>0</v>
      </c>
      <c r="C1306" s="95">
        <f>DATA!C1307</f>
        <v>0</v>
      </c>
      <c r="D1306" s="95">
        <f>DATA!D1307</f>
        <v>0</v>
      </c>
      <c r="E1306" s="98"/>
      <c r="F1306" s="98"/>
      <c r="G1306" s="98"/>
      <c r="H1306" s="98"/>
      <c r="I1306" s="99"/>
      <c r="J1306" s="96" t="str">
        <f t="shared" si="140"/>
        <v/>
      </c>
      <c r="K1306" s="97" t="str">
        <f t="shared" si="143"/>
        <v/>
      </c>
      <c r="L1306" s="100"/>
      <c r="M1306" s="100"/>
      <c r="N1306" s="100"/>
      <c r="O1306" s="100"/>
      <c r="P1306" s="100"/>
      <c r="Q1306" s="100"/>
      <c r="R1306" s="6">
        <f>IFERROR(IF(A1306&gt;=1,VLOOKUP(E1306,HOME!$AG$2:$AH$13,2,0),0),0)</f>
        <v>0</v>
      </c>
      <c r="S1306" s="6">
        <f>IFERROR(IF(A1306&gt;=1,VLOOKUP(F1306,HOME!$AE$2:$AF$4,2,0),0),0)</f>
        <v>0</v>
      </c>
      <c r="T1306" s="6">
        <f t="shared" si="141"/>
        <v>0</v>
      </c>
      <c r="U1306" s="6">
        <f t="shared" si="144"/>
        <v>0</v>
      </c>
      <c r="V1306" s="6">
        <f t="shared" si="142"/>
        <v>0</v>
      </c>
      <c r="W1306" s="6">
        <f t="shared" si="145"/>
        <v>0</v>
      </c>
    </row>
    <row r="1307" spans="1:23" ht="18" customHeight="1" x14ac:dyDescent="0.25">
      <c r="A1307" s="94">
        <f t="shared" si="146"/>
        <v>0</v>
      </c>
      <c r="B1307" s="94">
        <f>DATA!B1308</f>
        <v>0</v>
      </c>
      <c r="C1307" s="95">
        <f>DATA!C1308</f>
        <v>0</v>
      </c>
      <c r="D1307" s="95">
        <f>DATA!D1308</f>
        <v>0</v>
      </c>
      <c r="E1307" s="98"/>
      <c r="F1307" s="98"/>
      <c r="G1307" s="98"/>
      <c r="H1307" s="98"/>
      <c r="I1307" s="99"/>
      <c r="J1307" s="96" t="str">
        <f t="shared" si="140"/>
        <v/>
      </c>
      <c r="K1307" s="97" t="str">
        <f t="shared" si="143"/>
        <v/>
      </c>
      <c r="L1307" s="100"/>
      <c r="M1307" s="100"/>
      <c r="N1307" s="100"/>
      <c r="O1307" s="100"/>
      <c r="P1307" s="100"/>
      <c r="Q1307" s="100"/>
      <c r="R1307" s="6">
        <f>IFERROR(IF(A1307&gt;=1,VLOOKUP(E1307,HOME!$AG$2:$AH$13,2,0),0),0)</f>
        <v>0</v>
      </c>
      <c r="S1307" s="6">
        <f>IFERROR(IF(A1307&gt;=1,VLOOKUP(F1307,HOME!$AE$2:$AF$4,2,0),0),0)</f>
        <v>0</v>
      </c>
      <c r="T1307" s="6">
        <f t="shared" si="141"/>
        <v>0</v>
      </c>
      <c r="U1307" s="6">
        <f t="shared" si="144"/>
        <v>0</v>
      </c>
      <c r="V1307" s="6">
        <f t="shared" si="142"/>
        <v>0</v>
      </c>
      <c r="W1307" s="6">
        <f t="shared" si="145"/>
        <v>0</v>
      </c>
    </row>
    <row r="1308" spans="1:23" ht="18" customHeight="1" x14ac:dyDescent="0.25">
      <c r="A1308" s="94">
        <f t="shared" si="146"/>
        <v>0</v>
      </c>
      <c r="B1308" s="94">
        <f>DATA!B1309</f>
        <v>0</v>
      </c>
      <c r="C1308" s="95">
        <f>DATA!C1309</f>
        <v>0</v>
      </c>
      <c r="D1308" s="95">
        <f>DATA!D1309</f>
        <v>0</v>
      </c>
      <c r="E1308" s="98"/>
      <c r="F1308" s="98"/>
      <c r="G1308" s="98"/>
      <c r="H1308" s="98"/>
      <c r="I1308" s="99"/>
      <c r="J1308" s="96" t="str">
        <f t="shared" si="140"/>
        <v/>
      </c>
      <c r="K1308" s="97" t="str">
        <f t="shared" si="143"/>
        <v/>
      </c>
      <c r="L1308" s="100"/>
      <c r="M1308" s="100"/>
      <c r="N1308" s="100"/>
      <c r="O1308" s="100"/>
      <c r="P1308" s="100"/>
      <c r="Q1308" s="100"/>
      <c r="R1308" s="6">
        <f>IFERROR(IF(A1308&gt;=1,VLOOKUP(E1308,HOME!$AG$2:$AH$13,2,0),0),0)</f>
        <v>0</v>
      </c>
      <c r="S1308" s="6">
        <f>IFERROR(IF(A1308&gt;=1,VLOOKUP(F1308,HOME!$AE$2:$AF$4,2,0),0),0)</f>
        <v>0</v>
      </c>
      <c r="T1308" s="6">
        <f t="shared" si="141"/>
        <v>0</v>
      </c>
      <c r="U1308" s="6">
        <f t="shared" si="144"/>
        <v>0</v>
      </c>
      <c r="V1308" s="6">
        <f t="shared" si="142"/>
        <v>0</v>
      </c>
      <c r="W1308" s="6">
        <f t="shared" si="145"/>
        <v>0</v>
      </c>
    </row>
    <row r="1309" spans="1:23" ht="18" customHeight="1" x14ac:dyDescent="0.25">
      <c r="A1309" s="94">
        <f t="shared" si="146"/>
        <v>0</v>
      </c>
      <c r="B1309" s="94">
        <f>DATA!B1310</f>
        <v>0</v>
      </c>
      <c r="C1309" s="95">
        <f>DATA!C1310</f>
        <v>0</v>
      </c>
      <c r="D1309" s="95">
        <f>DATA!D1310</f>
        <v>0</v>
      </c>
      <c r="E1309" s="98"/>
      <c r="F1309" s="98"/>
      <c r="G1309" s="98"/>
      <c r="H1309" s="98"/>
      <c r="I1309" s="99"/>
      <c r="J1309" s="96" t="str">
        <f t="shared" si="140"/>
        <v/>
      </c>
      <c r="K1309" s="97" t="str">
        <f t="shared" si="143"/>
        <v/>
      </c>
      <c r="L1309" s="100"/>
      <c r="M1309" s="100"/>
      <c r="N1309" s="100"/>
      <c r="O1309" s="100"/>
      <c r="P1309" s="100"/>
      <c r="Q1309" s="100"/>
      <c r="R1309" s="6">
        <f>IFERROR(IF(A1309&gt;=1,VLOOKUP(E1309,HOME!$AG$2:$AH$13,2,0),0),0)</f>
        <v>0</v>
      </c>
      <c r="S1309" s="6">
        <f>IFERROR(IF(A1309&gt;=1,VLOOKUP(F1309,HOME!$AE$2:$AF$4,2,0),0),0)</f>
        <v>0</v>
      </c>
      <c r="T1309" s="6">
        <f t="shared" si="141"/>
        <v>0</v>
      </c>
      <c r="U1309" s="6">
        <f t="shared" si="144"/>
        <v>0</v>
      </c>
      <c r="V1309" s="6">
        <f t="shared" si="142"/>
        <v>0</v>
      </c>
      <c r="W1309" s="6">
        <f t="shared" si="145"/>
        <v>0</v>
      </c>
    </row>
    <row r="1310" spans="1:23" ht="18" customHeight="1" x14ac:dyDescent="0.25">
      <c r="A1310" s="94">
        <f t="shared" si="146"/>
        <v>0</v>
      </c>
      <c r="B1310" s="94">
        <f>DATA!B1311</f>
        <v>0</v>
      </c>
      <c r="C1310" s="95">
        <f>DATA!C1311</f>
        <v>0</v>
      </c>
      <c r="D1310" s="95">
        <f>DATA!D1311</f>
        <v>0</v>
      </c>
      <c r="E1310" s="98"/>
      <c r="F1310" s="98"/>
      <c r="G1310" s="98"/>
      <c r="H1310" s="98"/>
      <c r="I1310" s="99"/>
      <c r="J1310" s="96" t="str">
        <f t="shared" si="140"/>
        <v/>
      </c>
      <c r="K1310" s="97" t="str">
        <f t="shared" si="143"/>
        <v/>
      </c>
      <c r="L1310" s="100"/>
      <c r="M1310" s="100"/>
      <c r="N1310" s="100"/>
      <c r="O1310" s="100"/>
      <c r="P1310" s="100"/>
      <c r="Q1310" s="100"/>
      <c r="R1310" s="6">
        <f>IFERROR(IF(A1310&gt;=1,VLOOKUP(E1310,HOME!$AG$2:$AH$13,2,0),0),0)</f>
        <v>0</v>
      </c>
      <c r="S1310" s="6">
        <f>IFERROR(IF(A1310&gt;=1,VLOOKUP(F1310,HOME!$AE$2:$AF$4,2,0),0),0)</f>
        <v>0</v>
      </c>
      <c r="T1310" s="6">
        <f t="shared" si="141"/>
        <v>0</v>
      </c>
      <c r="U1310" s="6">
        <f t="shared" si="144"/>
        <v>0</v>
      </c>
      <c r="V1310" s="6">
        <f t="shared" si="142"/>
        <v>0</v>
      </c>
      <c r="W1310" s="6">
        <f t="shared" si="145"/>
        <v>0</v>
      </c>
    </row>
    <row r="1311" spans="1:23" ht="18" customHeight="1" x14ac:dyDescent="0.25">
      <c r="A1311" s="94">
        <f t="shared" si="146"/>
        <v>0</v>
      </c>
      <c r="B1311" s="94">
        <f>DATA!B1312</f>
        <v>0</v>
      </c>
      <c r="C1311" s="95">
        <f>DATA!C1312</f>
        <v>0</v>
      </c>
      <c r="D1311" s="95">
        <f>DATA!D1312</f>
        <v>0</v>
      </c>
      <c r="E1311" s="98"/>
      <c r="F1311" s="98"/>
      <c r="G1311" s="98"/>
      <c r="H1311" s="98"/>
      <c r="I1311" s="99"/>
      <c r="J1311" s="96" t="str">
        <f t="shared" si="140"/>
        <v/>
      </c>
      <c r="K1311" s="97" t="str">
        <f t="shared" si="143"/>
        <v/>
      </c>
      <c r="L1311" s="100"/>
      <c r="M1311" s="100"/>
      <c r="N1311" s="100"/>
      <c r="O1311" s="100"/>
      <c r="P1311" s="100"/>
      <c r="Q1311" s="100"/>
      <c r="R1311" s="6">
        <f>IFERROR(IF(A1311&gt;=1,VLOOKUP(E1311,HOME!$AG$2:$AH$13,2,0),0),0)</f>
        <v>0</v>
      </c>
      <c r="S1311" s="6">
        <f>IFERROR(IF(A1311&gt;=1,VLOOKUP(F1311,HOME!$AE$2:$AF$4,2,0),0),0)</f>
        <v>0</v>
      </c>
      <c r="T1311" s="6">
        <f t="shared" si="141"/>
        <v>0</v>
      </c>
      <c r="U1311" s="6">
        <f t="shared" si="144"/>
        <v>0</v>
      </c>
      <c r="V1311" s="6">
        <f t="shared" si="142"/>
        <v>0</v>
      </c>
      <c r="W1311" s="6">
        <f t="shared" si="145"/>
        <v>0</v>
      </c>
    </row>
    <row r="1312" spans="1:23" ht="18" customHeight="1" x14ac:dyDescent="0.25">
      <c r="A1312" s="94">
        <f t="shared" si="146"/>
        <v>0</v>
      </c>
      <c r="B1312" s="94">
        <f>DATA!B1313</f>
        <v>0</v>
      </c>
      <c r="C1312" s="95">
        <f>DATA!C1313</f>
        <v>0</v>
      </c>
      <c r="D1312" s="95">
        <f>DATA!D1313</f>
        <v>0</v>
      </c>
      <c r="E1312" s="98"/>
      <c r="F1312" s="98"/>
      <c r="G1312" s="98"/>
      <c r="H1312" s="98"/>
      <c r="I1312" s="99"/>
      <c r="J1312" s="96" t="str">
        <f t="shared" si="140"/>
        <v/>
      </c>
      <c r="K1312" s="97" t="str">
        <f t="shared" si="143"/>
        <v/>
      </c>
      <c r="L1312" s="100"/>
      <c r="M1312" s="100"/>
      <c r="N1312" s="100"/>
      <c r="O1312" s="100"/>
      <c r="P1312" s="100"/>
      <c r="Q1312" s="100"/>
      <c r="R1312" s="6">
        <f>IFERROR(IF(A1312&gt;=1,VLOOKUP(E1312,HOME!$AG$2:$AH$13,2,0),0),0)</f>
        <v>0</v>
      </c>
      <c r="S1312" s="6">
        <f>IFERROR(IF(A1312&gt;=1,VLOOKUP(F1312,HOME!$AE$2:$AF$4,2,0),0),0)</f>
        <v>0</v>
      </c>
      <c r="T1312" s="6">
        <f t="shared" si="141"/>
        <v>0</v>
      </c>
      <c r="U1312" s="6">
        <f t="shared" si="144"/>
        <v>0</v>
      </c>
      <c r="V1312" s="6">
        <f t="shared" si="142"/>
        <v>0</v>
      </c>
      <c r="W1312" s="6">
        <f t="shared" si="145"/>
        <v>0</v>
      </c>
    </row>
    <row r="1313" spans="1:23" ht="18" customHeight="1" x14ac:dyDescent="0.25">
      <c r="A1313" s="94">
        <f t="shared" si="146"/>
        <v>0</v>
      </c>
      <c r="B1313" s="94">
        <f>DATA!B1314</f>
        <v>0</v>
      </c>
      <c r="C1313" s="95">
        <f>DATA!C1314</f>
        <v>0</v>
      </c>
      <c r="D1313" s="95">
        <f>DATA!D1314</f>
        <v>0</v>
      </c>
      <c r="E1313" s="98"/>
      <c r="F1313" s="98"/>
      <c r="G1313" s="98"/>
      <c r="H1313" s="98"/>
      <c r="I1313" s="99"/>
      <c r="J1313" s="96" t="str">
        <f t="shared" si="140"/>
        <v/>
      </c>
      <c r="K1313" s="97" t="str">
        <f t="shared" si="143"/>
        <v/>
      </c>
      <c r="L1313" s="100"/>
      <c r="M1313" s="100"/>
      <c r="N1313" s="100"/>
      <c r="O1313" s="100"/>
      <c r="P1313" s="100"/>
      <c r="Q1313" s="100"/>
      <c r="R1313" s="6">
        <f>IFERROR(IF(A1313&gt;=1,VLOOKUP(E1313,HOME!$AG$2:$AH$13,2,0),0),0)</f>
        <v>0</v>
      </c>
      <c r="S1313" s="6">
        <f>IFERROR(IF(A1313&gt;=1,VLOOKUP(F1313,HOME!$AE$2:$AF$4,2,0),0),0)</f>
        <v>0</v>
      </c>
      <c r="T1313" s="6">
        <f t="shared" si="141"/>
        <v>0</v>
      </c>
      <c r="U1313" s="6">
        <f t="shared" si="144"/>
        <v>0</v>
      </c>
      <c r="V1313" s="6">
        <f t="shared" si="142"/>
        <v>0</v>
      </c>
      <c r="W1313" s="6">
        <f t="shared" si="145"/>
        <v>0</v>
      </c>
    </row>
    <row r="1314" spans="1:23" ht="18" customHeight="1" x14ac:dyDescent="0.25">
      <c r="A1314" s="94">
        <f t="shared" si="146"/>
        <v>0</v>
      </c>
      <c r="B1314" s="94">
        <f>DATA!B1315</f>
        <v>0</v>
      </c>
      <c r="C1314" s="95">
        <f>DATA!C1315</f>
        <v>0</v>
      </c>
      <c r="D1314" s="95">
        <f>DATA!D1315</f>
        <v>0</v>
      </c>
      <c r="E1314" s="98"/>
      <c r="F1314" s="98"/>
      <c r="G1314" s="98"/>
      <c r="H1314" s="98"/>
      <c r="I1314" s="99"/>
      <c r="J1314" s="96" t="str">
        <f t="shared" si="140"/>
        <v/>
      </c>
      <c r="K1314" s="97" t="str">
        <f t="shared" si="143"/>
        <v/>
      </c>
      <c r="L1314" s="100"/>
      <c r="M1314" s="100"/>
      <c r="N1314" s="100"/>
      <c r="O1314" s="100"/>
      <c r="P1314" s="100"/>
      <c r="Q1314" s="100"/>
      <c r="R1314" s="6">
        <f>IFERROR(IF(A1314&gt;=1,VLOOKUP(E1314,HOME!$AG$2:$AH$13,2,0),0),0)</f>
        <v>0</v>
      </c>
      <c r="S1314" s="6">
        <f>IFERROR(IF(A1314&gt;=1,VLOOKUP(F1314,HOME!$AE$2:$AF$4,2,0),0),0)</f>
        <v>0</v>
      </c>
      <c r="T1314" s="6">
        <f t="shared" si="141"/>
        <v>0</v>
      </c>
      <c r="U1314" s="6">
        <f t="shared" si="144"/>
        <v>0</v>
      </c>
      <c r="V1314" s="6">
        <f t="shared" si="142"/>
        <v>0</v>
      </c>
      <c r="W1314" s="6">
        <f t="shared" si="145"/>
        <v>0</v>
      </c>
    </row>
    <row r="1315" spans="1:23" ht="18" customHeight="1" x14ac:dyDescent="0.25">
      <c r="A1315" s="94">
        <f t="shared" si="146"/>
        <v>0</v>
      </c>
      <c r="B1315" s="94">
        <f>DATA!B1316</f>
        <v>0</v>
      </c>
      <c r="C1315" s="95">
        <f>DATA!C1316</f>
        <v>0</v>
      </c>
      <c r="D1315" s="95">
        <f>DATA!D1316</f>
        <v>0</v>
      </c>
      <c r="E1315" s="98"/>
      <c r="F1315" s="98"/>
      <c r="G1315" s="98"/>
      <c r="H1315" s="98"/>
      <c r="I1315" s="99"/>
      <c r="J1315" s="96" t="str">
        <f t="shared" si="140"/>
        <v/>
      </c>
      <c r="K1315" s="97" t="str">
        <f t="shared" si="143"/>
        <v/>
      </c>
      <c r="L1315" s="100"/>
      <c r="M1315" s="100"/>
      <c r="N1315" s="100"/>
      <c r="O1315" s="100"/>
      <c r="P1315" s="100"/>
      <c r="Q1315" s="100"/>
      <c r="R1315" s="6">
        <f>IFERROR(IF(A1315&gt;=1,VLOOKUP(E1315,HOME!$AG$2:$AH$13,2,0),0),0)</f>
        <v>0</v>
      </c>
      <c r="S1315" s="6">
        <f>IFERROR(IF(A1315&gt;=1,VLOOKUP(F1315,HOME!$AE$2:$AF$4,2,0),0),0)</f>
        <v>0</v>
      </c>
      <c r="T1315" s="6">
        <f t="shared" si="141"/>
        <v>0</v>
      </c>
      <c r="U1315" s="6">
        <f t="shared" si="144"/>
        <v>0</v>
      </c>
      <c r="V1315" s="6">
        <f t="shared" si="142"/>
        <v>0</v>
      </c>
      <c r="W1315" s="6">
        <f t="shared" si="145"/>
        <v>0</v>
      </c>
    </row>
    <row r="1316" spans="1:23" ht="18" customHeight="1" x14ac:dyDescent="0.25">
      <c r="A1316" s="94">
        <f t="shared" si="146"/>
        <v>0</v>
      </c>
      <c r="B1316" s="94">
        <f>DATA!B1317</f>
        <v>0</v>
      </c>
      <c r="C1316" s="95">
        <f>DATA!C1317</f>
        <v>0</v>
      </c>
      <c r="D1316" s="95">
        <f>DATA!D1317</f>
        <v>0</v>
      </c>
      <c r="E1316" s="98"/>
      <c r="F1316" s="98"/>
      <c r="G1316" s="98"/>
      <c r="H1316" s="98"/>
      <c r="I1316" s="99"/>
      <c r="J1316" s="96" t="str">
        <f t="shared" si="140"/>
        <v/>
      </c>
      <c r="K1316" s="97" t="str">
        <f t="shared" si="143"/>
        <v/>
      </c>
      <c r="L1316" s="100"/>
      <c r="M1316" s="100"/>
      <c r="N1316" s="100"/>
      <c r="O1316" s="100"/>
      <c r="P1316" s="100"/>
      <c r="Q1316" s="100"/>
      <c r="R1316" s="6">
        <f>IFERROR(IF(A1316&gt;=1,VLOOKUP(E1316,HOME!$AG$2:$AH$13,2,0),0),0)</f>
        <v>0</v>
      </c>
      <c r="S1316" s="6">
        <f>IFERROR(IF(A1316&gt;=1,VLOOKUP(F1316,HOME!$AE$2:$AF$4,2,0),0),0)</f>
        <v>0</v>
      </c>
      <c r="T1316" s="6">
        <f t="shared" si="141"/>
        <v>0</v>
      </c>
      <c r="U1316" s="6">
        <f t="shared" si="144"/>
        <v>0</v>
      </c>
      <c r="V1316" s="6">
        <f t="shared" si="142"/>
        <v>0</v>
      </c>
      <c r="W1316" s="6">
        <f t="shared" si="145"/>
        <v>0</v>
      </c>
    </row>
    <row r="1317" spans="1:23" ht="18" customHeight="1" x14ac:dyDescent="0.25">
      <c r="A1317" s="94">
        <f t="shared" si="146"/>
        <v>0</v>
      </c>
      <c r="B1317" s="94">
        <f>DATA!B1318</f>
        <v>0</v>
      </c>
      <c r="C1317" s="95">
        <f>DATA!C1318</f>
        <v>0</v>
      </c>
      <c r="D1317" s="95">
        <f>DATA!D1318</f>
        <v>0</v>
      </c>
      <c r="E1317" s="98"/>
      <c r="F1317" s="98"/>
      <c r="G1317" s="98"/>
      <c r="H1317" s="98"/>
      <c r="I1317" s="99"/>
      <c r="J1317" s="96" t="str">
        <f t="shared" si="140"/>
        <v/>
      </c>
      <c r="K1317" s="97" t="str">
        <f t="shared" si="143"/>
        <v/>
      </c>
      <c r="L1317" s="100"/>
      <c r="M1317" s="100"/>
      <c r="N1317" s="100"/>
      <c r="O1317" s="100"/>
      <c r="P1317" s="100"/>
      <c r="Q1317" s="100"/>
      <c r="R1317" s="6">
        <f>IFERROR(IF(A1317&gt;=1,VLOOKUP(E1317,HOME!$AG$2:$AH$13,2,0),0),0)</f>
        <v>0</v>
      </c>
      <c r="S1317" s="6">
        <f>IFERROR(IF(A1317&gt;=1,VLOOKUP(F1317,HOME!$AE$2:$AF$4,2,0),0),0)</f>
        <v>0</v>
      </c>
      <c r="T1317" s="6">
        <f t="shared" si="141"/>
        <v>0</v>
      </c>
      <c r="U1317" s="6">
        <f t="shared" si="144"/>
        <v>0</v>
      </c>
      <c r="V1317" s="6">
        <f t="shared" si="142"/>
        <v>0</v>
      </c>
      <c r="W1317" s="6">
        <f t="shared" si="145"/>
        <v>0</v>
      </c>
    </row>
    <row r="1318" spans="1:23" ht="18" customHeight="1" x14ac:dyDescent="0.25">
      <c r="A1318" s="94">
        <f t="shared" si="146"/>
        <v>0</v>
      </c>
      <c r="B1318" s="94">
        <f>DATA!B1319</f>
        <v>0</v>
      </c>
      <c r="C1318" s="95">
        <f>DATA!C1319</f>
        <v>0</v>
      </c>
      <c r="D1318" s="95">
        <f>DATA!D1319</f>
        <v>0</v>
      </c>
      <c r="E1318" s="98"/>
      <c r="F1318" s="98"/>
      <c r="G1318" s="98"/>
      <c r="H1318" s="98"/>
      <c r="I1318" s="99"/>
      <c r="J1318" s="96" t="str">
        <f t="shared" si="140"/>
        <v/>
      </c>
      <c r="K1318" s="97" t="str">
        <f t="shared" si="143"/>
        <v/>
      </c>
      <c r="L1318" s="100"/>
      <c r="M1318" s="100"/>
      <c r="N1318" s="100"/>
      <c r="O1318" s="100"/>
      <c r="P1318" s="100"/>
      <c r="Q1318" s="100"/>
      <c r="R1318" s="6">
        <f>IFERROR(IF(A1318&gt;=1,VLOOKUP(E1318,HOME!$AG$2:$AH$13,2,0),0),0)</f>
        <v>0</v>
      </c>
      <c r="S1318" s="6">
        <f>IFERROR(IF(A1318&gt;=1,VLOOKUP(F1318,HOME!$AE$2:$AF$4,2,0),0),0)</f>
        <v>0</v>
      </c>
      <c r="T1318" s="6">
        <f t="shared" si="141"/>
        <v>0</v>
      </c>
      <c r="U1318" s="6">
        <f t="shared" si="144"/>
        <v>0</v>
      </c>
      <c r="V1318" s="6">
        <f t="shared" si="142"/>
        <v>0</v>
      </c>
      <c r="W1318" s="6">
        <f t="shared" si="145"/>
        <v>0</v>
      </c>
    </row>
    <row r="1319" spans="1:23" ht="18" customHeight="1" x14ac:dyDescent="0.25">
      <c r="A1319" s="94">
        <f t="shared" si="146"/>
        <v>0</v>
      </c>
      <c r="B1319" s="94">
        <f>DATA!B1320</f>
        <v>0</v>
      </c>
      <c r="C1319" s="95">
        <f>DATA!C1320</f>
        <v>0</v>
      </c>
      <c r="D1319" s="95">
        <f>DATA!D1320</f>
        <v>0</v>
      </c>
      <c r="E1319" s="98"/>
      <c r="F1319" s="98"/>
      <c r="G1319" s="98"/>
      <c r="H1319" s="98"/>
      <c r="I1319" s="99"/>
      <c r="J1319" s="96" t="str">
        <f t="shared" si="140"/>
        <v/>
      </c>
      <c r="K1319" s="97" t="str">
        <f t="shared" si="143"/>
        <v/>
      </c>
      <c r="L1319" s="100"/>
      <c r="M1319" s="100"/>
      <c r="N1319" s="100"/>
      <c r="O1319" s="100"/>
      <c r="P1319" s="100"/>
      <c r="Q1319" s="100"/>
      <c r="R1319" s="6">
        <f>IFERROR(IF(A1319&gt;=1,VLOOKUP(E1319,HOME!$AG$2:$AH$13,2,0),0),0)</f>
        <v>0</v>
      </c>
      <c r="S1319" s="6">
        <f>IFERROR(IF(A1319&gt;=1,VLOOKUP(F1319,HOME!$AE$2:$AF$4,2,0),0),0)</f>
        <v>0</v>
      </c>
      <c r="T1319" s="6">
        <f t="shared" si="141"/>
        <v>0</v>
      </c>
      <c r="U1319" s="6">
        <f t="shared" si="144"/>
        <v>0</v>
      </c>
      <c r="V1319" s="6">
        <f t="shared" si="142"/>
        <v>0</v>
      </c>
      <c r="W1319" s="6">
        <f t="shared" si="145"/>
        <v>0</v>
      </c>
    </row>
    <row r="1320" spans="1:23" ht="18" customHeight="1" x14ac:dyDescent="0.25">
      <c r="A1320" s="94">
        <f t="shared" si="146"/>
        <v>0</v>
      </c>
      <c r="B1320" s="94">
        <f>DATA!B1321</f>
        <v>0</v>
      </c>
      <c r="C1320" s="95">
        <f>DATA!C1321</f>
        <v>0</v>
      </c>
      <c r="D1320" s="95">
        <f>DATA!D1321</f>
        <v>0</v>
      </c>
      <c r="E1320" s="98"/>
      <c r="F1320" s="98"/>
      <c r="G1320" s="98"/>
      <c r="H1320" s="98"/>
      <c r="I1320" s="99"/>
      <c r="J1320" s="96" t="str">
        <f t="shared" si="140"/>
        <v/>
      </c>
      <c r="K1320" s="97" t="str">
        <f t="shared" si="143"/>
        <v/>
      </c>
      <c r="L1320" s="100"/>
      <c r="M1320" s="100"/>
      <c r="N1320" s="100"/>
      <c r="O1320" s="100"/>
      <c r="P1320" s="100"/>
      <c r="Q1320" s="100"/>
      <c r="R1320" s="6">
        <f>IFERROR(IF(A1320&gt;=1,VLOOKUP(E1320,HOME!$AG$2:$AH$13,2,0),0),0)</f>
        <v>0</v>
      </c>
      <c r="S1320" s="6">
        <f>IFERROR(IF(A1320&gt;=1,VLOOKUP(F1320,HOME!$AE$2:$AF$4,2,0),0),0)</f>
        <v>0</v>
      </c>
      <c r="T1320" s="6">
        <f t="shared" si="141"/>
        <v>0</v>
      </c>
      <c r="U1320" s="6">
        <f t="shared" si="144"/>
        <v>0</v>
      </c>
      <c r="V1320" s="6">
        <f t="shared" si="142"/>
        <v>0</v>
      </c>
      <c r="W1320" s="6">
        <f t="shared" si="145"/>
        <v>0</v>
      </c>
    </row>
    <row r="1321" spans="1:23" ht="18" customHeight="1" x14ac:dyDescent="0.25">
      <c r="A1321" s="94">
        <f t="shared" si="146"/>
        <v>0</v>
      </c>
      <c r="B1321" s="94">
        <f>DATA!B1322</f>
        <v>0</v>
      </c>
      <c r="C1321" s="95">
        <f>DATA!C1322</f>
        <v>0</v>
      </c>
      <c r="D1321" s="95">
        <f>DATA!D1322</f>
        <v>0</v>
      </c>
      <c r="E1321" s="98"/>
      <c r="F1321" s="98"/>
      <c r="G1321" s="98"/>
      <c r="H1321" s="98"/>
      <c r="I1321" s="99"/>
      <c r="J1321" s="96" t="str">
        <f t="shared" si="140"/>
        <v/>
      </c>
      <c r="K1321" s="97" t="str">
        <f t="shared" si="143"/>
        <v/>
      </c>
      <c r="L1321" s="100"/>
      <c r="M1321" s="100"/>
      <c r="N1321" s="100"/>
      <c r="O1321" s="100"/>
      <c r="P1321" s="100"/>
      <c r="Q1321" s="100"/>
      <c r="R1321" s="6">
        <f>IFERROR(IF(A1321&gt;=1,VLOOKUP(E1321,HOME!$AG$2:$AH$13,2,0),0),0)</f>
        <v>0</v>
      </c>
      <c r="S1321" s="6">
        <f>IFERROR(IF(A1321&gt;=1,VLOOKUP(F1321,HOME!$AE$2:$AF$4,2,0),0),0)</f>
        <v>0</v>
      </c>
      <c r="T1321" s="6">
        <f t="shared" si="141"/>
        <v>0</v>
      </c>
      <c r="U1321" s="6">
        <f t="shared" si="144"/>
        <v>0</v>
      </c>
      <c r="V1321" s="6">
        <f t="shared" si="142"/>
        <v>0</v>
      </c>
      <c r="W1321" s="6">
        <f t="shared" si="145"/>
        <v>0</v>
      </c>
    </row>
    <row r="1322" spans="1:23" ht="18" customHeight="1" x14ac:dyDescent="0.25">
      <c r="A1322" s="94">
        <f t="shared" si="146"/>
        <v>0</v>
      </c>
      <c r="B1322" s="94">
        <f>DATA!B1323</f>
        <v>0</v>
      </c>
      <c r="C1322" s="95">
        <f>DATA!C1323</f>
        <v>0</v>
      </c>
      <c r="D1322" s="95">
        <f>DATA!D1323</f>
        <v>0</v>
      </c>
      <c r="E1322" s="98"/>
      <c r="F1322" s="98"/>
      <c r="G1322" s="98"/>
      <c r="H1322" s="98"/>
      <c r="I1322" s="99"/>
      <c r="J1322" s="96" t="str">
        <f t="shared" si="140"/>
        <v/>
      </c>
      <c r="K1322" s="97" t="str">
        <f t="shared" si="143"/>
        <v/>
      </c>
      <c r="L1322" s="100"/>
      <c r="M1322" s="100"/>
      <c r="N1322" s="100"/>
      <c r="O1322" s="100"/>
      <c r="P1322" s="100"/>
      <c r="Q1322" s="100"/>
      <c r="R1322" s="6">
        <f>IFERROR(IF(A1322&gt;=1,VLOOKUP(E1322,HOME!$AG$2:$AH$13,2,0),0),0)</f>
        <v>0</v>
      </c>
      <c r="S1322" s="6">
        <f>IFERROR(IF(A1322&gt;=1,VLOOKUP(F1322,HOME!$AE$2:$AF$4,2,0),0),0)</f>
        <v>0</v>
      </c>
      <c r="T1322" s="6">
        <f t="shared" si="141"/>
        <v>0</v>
      </c>
      <c r="U1322" s="6">
        <f t="shared" si="144"/>
        <v>0</v>
      </c>
      <c r="V1322" s="6">
        <f t="shared" si="142"/>
        <v>0</v>
      </c>
      <c r="W1322" s="6">
        <f t="shared" si="145"/>
        <v>0</v>
      </c>
    </row>
    <row r="1323" spans="1:23" ht="18" customHeight="1" x14ac:dyDescent="0.25">
      <c r="A1323" s="94">
        <f t="shared" si="146"/>
        <v>0</v>
      </c>
      <c r="B1323" s="94">
        <f>DATA!B1324</f>
        <v>0</v>
      </c>
      <c r="C1323" s="95">
        <f>DATA!C1324</f>
        <v>0</v>
      </c>
      <c r="D1323" s="95">
        <f>DATA!D1324</f>
        <v>0</v>
      </c>
      <c r="E1323" s="98"/>
      <c r="F1323" s="98"/>
      <c r="G1323" s="98"/>
      <c r="H1323" s="98"/>
      <c r="I1323" s="99"/>
      <c r="J1323" s="96" t="str">
        <f t="shared" si="140"/>
        <v/>
      </c>
      <c r="K1323" s="97" t="str">
        <f t="shared" si="143"/>
        <v/>
      </c>
      <c r="L1323" s="100"/>
      <c r="M1323" s="100"/>
      <c r="N1323" s="100"/>
      <c r="O1323" s="100"/>
      <c r="P1323" s="100"/>
      <c r="Q1323" s="100"/>
      <c r="R1323" s="6">
        <f>IFERROR(IF(A1323&gt;=1,VLOOKUP(E1323,HOME!$AG$2:$AH$13,2,0),0),0)</f>
        <v>0</v>
      </c>
      <c r="S1323" s="6">
        <f>IFERROR(IF(A1323&gt;=1,VLOOKUP(F1323,HOME!$AE$2:$AF$4,2,0),0),0)</f>
        <v>0</v>
      </c>
      <c r="T1323" s="6">
        <f t="shared" si="141"/>
        <v>0</v>
      </c>
      <c r="U1323" s="6">
        <f t="shared" si="144"/>
        <v>0</v>
      </c>
      <c r="V1323" s="6">
        <f t="shared" si="142"/>
        <v>0</v>
      </c>
      <c r="W1323" s="6">
        <f t="shared" si="145"/>
        <v>0</v>
      </c>
    </row>
    <row r="1324" spans="1:23" ht="18" customHeight="1" x14ac:dyDescent="0.25">
      <c r="A1324" s="94">
        <f t="shared" si="146"/>
        <v>0</v>
      </c>
      <c r="B1324" s="94">
        <f>DATA!B1325</f>
        <v>0</v>
      </c>
      <c r="C1324" s="95">
        <f>DATA!C1325</f>
        <v>0</v>
      </c>
      <c r="D1324" s="95">
        <f>DATA!D1325</f>
        <v>0</v>
      </c>
      <c r="E1324" s="98"/>
      <c r="F1324" s="98"/>
      <c r="G1324" s="98"/>
      <c r="H1324" s="98"/>
      <c r="I1324" s="99"/>
      <c r="J1324" s="96" t="str">
        <f t="shared" si="140"/>
        <v/>
      </c>
      <c r="K1324" s="97" t="str">
        <f t="shared" si="143"/>
        <v/>
      </c>
      <c r="L1324" s="100"/>
      <c r="M1324" s="100"/>
      <c r="N1324" s="100"/>
      <c r="O1324" s="100"/>
      <c r="P1324" s="100"/>
      <c r="Q1324" s="100"/>
      <c r="R1324" s="6">
        <f>IFERROR(IF(A1324&gt;=1,VLOOKUP(E1324,HOME!$AG$2:$AH$13,2,0),0),0)</f>
        <v>0</v>
      </c>
      <c r="S1324" s="6">
        <f>IFERROR(IF(A1324&gt;=1,VLOOKUP(F1324,HOME!$AE$2:$AF$4,2,0),0),0)</f>
        <v>0</v>
      </c>
      <c r="T1324" s="6">
        <f t="shared" si="141"/>
        <v>0</v>
      </c>
      <c r="U1324" s="6">
        <f t="shared" si="144"/>
        <v>0</v>
      </c>
      <c r="V1324" s="6">
        <f t="shared" si="142"/>
        <v>0</v>
      </c>
      <c r="W1324" s="6">
        <f t="shared" si="145"/>
        <v>0</v>
      </c>
    </row>
    <row r="1325" spans="1:23" ht="18" customHeight="1" x14ac:dyDescent="0.25">
      <c r="A1325" s="94">
        <f t="shared" si="146"/>
        <v>0</v>
      </c>
      <c r="B1325" s="94">
        <f>DATA!B1326</f>
        <v>0</v>
      </c>
      <c r="C1325" s="95">
        <f>DATA!C1326</f>
        <v>0</v>
      </c>
      <c r="D1325" s="95">
        <f>DATA!D1326</f>
        <v>0</v>
      </c>
      <c r="E1325" s="98"/>
      <c r="F1325" s="98"/>
      <c r="G1325" s="98"/>
      <c r="H1325" s="98"/>
      <c r="I1325" s="99"/>
      <c r="J1325" s="96" t="str">
        <f t="shared" si="140"/>
        <v/>
      </c>
      <c r="K1325" s="97" t="str">
        <f t="shared" si="143"/>
        <v/>
      </c>
      <c r="L1325" s="100"/>
      <c r="M1325" s="100"/>
      <c r="N1325" s="100"/>
      <c r="O1325" s="100"/>
      <c r="P1325" s="100"/>
      <c r="Q1325" s="100"/>
      <c r="R1325" s="6">
        <f>IFERROR(IF(A1325&gt;=1,VLOOKUP(E1325,HOME!$AG$2:$AH$13,2,0),0),0)</f>
        <v>0</v>
      </c>
      <c r="S1325" s="6">
        <f>IFERROR(IF(A1325&gt;=1,VLOOKUP(F1325,HOME!$AE$2:$AF$4,2,0),0),0)</f>
        <v>0</v>
      </c>
      <c r="T1325" s="6">
        <f t="shared" si="141"/>
        <v>0</v>
      </c>
      <c r="U1325" s="6">
        <f t="shared" si="144"/>
        <v>0</v>
      </c>
      <c r="V1325" s="6">
        <f t="shared" si="142"/>
        <v>0</v>
      </c>
      <c r="W1325" s="6">
        <f t="shared" si="145"/>
        <v>0</v>
      </c>
    </row>
    <row r="1326" spans="1:23" ht="18" customHeight="1" x14ac:dyDescent="0.25">
      <c r="A1326" s="94">
        <f t="shared" si="146"/>
        <v>0</v>
      </c>
      <c r="B1326" s="94">
        <f>DATA!B1327</f>
        <v>0</v>
      </c>
      <c r="C1326" s="95">
        <f>DATA!C1327</f>
        <v>0</v>
      </c>
      <c r="D1326" s="95">
        <f>DATA!D1327</f>
        <v>0</v>
      </c>
      <c r="E1326" s="98"/>
      <c r="F1326" s="98"/>
      <c r="G1326" s="98"/>
      <c r="H1326" s="98"/>
      <c r="I1326" s="99"/>
      <c r="J1326" s="96" t="str">
        <f t="shared" si="140"/>
        <v/>
      </c>
      <c r="K1326" s="97" t="str">
        <f t="shared" si="143"/>
        <v/>
      </c>
      <c r="L1326" s="100"/>
      <c r="M1326" s="100"/>
      <c r="N1326" s="100"/>
      <c r="O1326" s="100"/>
      <c r="P1326" s="100"/>
      <c r="Q1326" s="100"/>
      <c r="R1326" s="6">
        <f>IFERROR(IF(A1326&gt;=1,VLOOKUP(E1326,HOME!$AG$2:$AH$13,2,0),0),0)</f>
        <v>0</v>
      </c>
      <c r="S1326" s="6">
        <f>IFERROR(IF(A1326&gt;=1,VLOOKUP(F1326,HOME!$AE$2:$AF$4,2,0),0),0)</f>
        <v>0</v>
      </c>
      <c r="T1326" s="6">
        <f t="shared" si="141"/>
        <v>0</v>
      </c>
      <c r="U1326" s="6">
        <f t="shared" si="144"/>
        <v>0</v>
      </c>
      <c r="V1326" s="6">
        <f t="shared" si="142"/>
        <v>0</v>
      </c>
      <c r="W1326" s="6">
        <f t="shared" si="145"/>
        <v>0</v>
      </c>
    </row>
    <row r="1327" spans="1:23" ht="18" customHeight="1" x14ac:dyDescent="0.25">
      <c r="A1327" s="94">
        <f t="shared" si="146"/>
        <v>0</v>
      </c>
      <c r="B1327" s="94">
        <f>DATA!B1328</f>
        <v>0</v>
      </c>
      <c r="C1327" s="95">
        <f>DATA!C1328</f>
        <v>0</v>
      </c>
      <c r="D1327" s="95">
        <f>DATA!D1328</f>
        <v>0</v>
      </c>
      <c r="E1327" s="98"/>
      <c r="F1327" s="98"/>
      <c r="G1327" s="98"/>
      <c r="H1327" s="98"/>
      <c r="I1327" s="99"/>
      <c r="J1327" s="96" t="str">
        <f t="shared" si="140"/>
        <v/>
      </c>
      <c r="K1327" s="97" t="str">
        <f t="shared" si="143"/>
        <v/>
      </c>
      <c r="L1327" s="100"/>
      <c r="M1327" s="100"/>
      <c r="N1327" s="100"/>
      <c r="O1327" s="100"/>
      <c r="P1327" s="100"/>
      <c r="Q1327" s="100"/>
      <c r="R1327" s="6">
        <f>IFERROR(IF(A1327&gt;=1,VLOOKUP(E1327,HOME!$AG$2:$AH$13,2,0),0),0)</f>
        <v>0</v>
      </c>
      <c r="S1327" s="6">
        <f>IFERROR(IF(A1327&gt;=1,VLOOKUP(F1327,HOME!$AE$2:$AF$4,2,0),0),0)</f>
        <v>0</v>
      </c>
      <c r="T1327" s="6">
        <f t="shared" si="141"/>
        <v>0</v>
      </c>
      <c r="U1327" s="6">
        <f t="shared" si="144"/>
        <v>0</v>
      </c>
      <c r="V1327" s="6">
        <f t="shared" si="142"/>
        <v>0</v>
      </c>
      <c r="W1327" s="6">
        <f t="shared" si="145"/>
        <v>0</v>
      </c>
    </row>
    <row r="1328" spans="1:23" ht="18" customHeight="1" x14ac:dyDescent="0.25">
      <c r="A1328" s="94">
        <f t="shared" si="146"/>
        <v>0</v>
      </c>
      <c r="B1328" s="94">
        <f>DATA!B1329</f>
        <v>0</v>
      </c>
      <c r="C1328" s="95">
        <f>DATA!C1329</f>
        <v>0</v>
      </c>
      <c r="D1328" s="95">
        <f>DATA!D1329</f>
        <v>0</v>
      </c>
      <c r="E1328" s="98"/>
      <c r="F1328" s="98"/>
      <c r="G1328" s="98"/>
      <c r="H1328" s="98"/>
      <c r="I1328" s="99"/>
      <c r="J1328" s="96" t="str">
        <f t="shared" si="140"/>
        <v/>
      </c>
      <c r="K1328" s="97" t="str">
        <f t="shared" si="143"/>
        <v/>
      </c>
      <c r="L1328" s="100"/>
      <c r="M1328" s="100"/>
      <c r="N1328" s="100"/>
      <c r="O1328" s="100"/>
      <c r="P1328" s="100"/>
      <c r="Q1328" s="100"/>
      <c r="R1328" s="6">
        <f>IFERROR(IF(A1328&gt;=1,VLOOKUP(E1328,HOME!$AG$2:$AH$13,2,0),0),0)</f>
        <v>0</v>
      </c>
      <c r="S1328" s="6">
        <f>IFERROR(IF(A1328&gt;=1,VLOOKUP(F1328,HOME!$AE$2:$AF$4,2,0),0),0)</f>
        <v>0</v>
      </c>
      <c r="T1328" s="6">
        <f t="shared" si="141"/>
        <v>0</v>
      </c>
      <c r="U1328" s="6">
        <f t="shared" si="144"/>
        <v>0</v>
      </c>
      <c r="V1328" s="6">
        <f t="shared" si="142"/>
        <v>0</v>
      </c>
      <c r="W1328" s="6">
        <f t="shared" si="145"/>
        <v>0</v>
      </c>
    </row>
    <row r="1329" spans="1:23" ht="18" customHeight="1" x14ac:dyDescent="0.25">
      <c r="A1329" s="94">
        <f t="shared" si="146"/>
        <v>0</v>
      </c>
      <c r="B1329" s="94">
        <f>DATA!B1330</f>
        <v>0</v>
      </c>
      <c r="C1329" s="95">
        <f>DATA!C1330</f>
        <v>0</v>
      </c>
      <c r="D1329" s="95">
        <f>DATA!D1330</f>
        <v>0</v>
      </c>
      <c r="E1329" s="98"/>
      <c r="F1329" s="98"/>
      <c r="G1329" s="98"/>
      <c r="H1329" s="98"/>
      <c r="I1329" s="99"/>
      <c r="J1329" s="96" t="str">
        <f t="shared" si="140"/>
        <v/>
      </c>
      <c r="K1329" s="97" t="str">
        <f t="shared" si="143"/>
        <v/>
      </c>
      <c r="L1329" s="100"/>
      <c r="M1329" s="100"/>
      <c r="N1329" s="100"/>
      <c r="O1329" s="100"/>
      <c r="P1329" s="100"/>
      <c r="Q1329" s="100"/>
      <c r="R1329" s="6">
        <f>IFERROR(IF(A1329&gt;=1,VLOOKUP(E1329,HOME!$AG$2:$AH$13,2,0),0),0)</f>
        <v>0</v>
      </c>
      <c r="S1329" s="6">
        <f>IFERROR(IF(A1329&gt;=1,VLOOKUP(F1329,HOME!$AE$2:$AF$4,2,0),0),0)</f>
        <v>0</v>
      </c>
      <c r="T1329" s="6">
        <f t="shared" si="141"/>
        <v>0</v>
      </c>
      <c r="U1329" s="6">
        <f t="shared" si="144"/>
        <v>0</v>
      </c>
      <c r="V1329" s="6">
        <f t="shared" si="142"/>
        <v>0</v>
      </c>
      <c r="W1329" s="6">
        <f t="shared" si="145"/>
        <v>0</v>
      </c>
    </row>
    <row r="1330" spans="1:23" ht="18" customHeight="1" x14ac:dyDescent="0.25">
      <c r="A1330" s="94">
        <f t="shared" si="146"/>
        <v>0</v>
      </c>
      <c r="B1330" s="94">
        <f>DATA!B1331</f>
        <v>0</v>
      </c>
      <c r="C1330" s="95">
        <f>DATA!C1331</f>
        <v>0</v>
      </c>
      <c r="D1330" s="95">
        <f>DATA!D1331</f>
        <v>0</v>
      </c>
      <c r="E1330" s="98"/>
      <c r="F1330" s="98"/>
      <c r="G1330" s="98"/>
      <c r="H1330" s="98"/>
      <c r="I1330" s="99"/>
      <c r="J1330" s="96" t="str">
        <f t="shared" si="140"/>
        <v/>
      </c>
      <c r="K1330" s="97" t="str">
        <f t="shared" si="143"/>
        <v/>
      </c>
      <c r="L1330" s="100"/>
      <c r="M1330" s="100"/>
      <c r="N1330" s="100"/>
      <c r="O1330" s="100"/>
      <c r="P1330" s="100"/>
      <c r="Q1330" s="100"/>
      <c r="R1330" s="6">
        <f>IFERROR(IF(A1330&gt;=1,VLOOKUP(E1330,HOME!$AG$2:$AH$13,2,0),0),0)</f>
        <v>0</v>
      </c>
      <c r="S1330" s="6">
        <f>IFERROR(IF(A1330&gt;=1,VLOOKUP(F1330,HOME!$AE$2:$AF$4,2,0),0),0)</f>
        <v>0</v>
      </c>
      <c r="T1330" s="6">
        <f t="shared" si="141"/>
        <v>0</v>
      </c>
      <c r="U1330" s="6">
        <f t="shared" si="144"/>
        <v>0</v>
      </c>
      <c r="V1330" s="6">
        <f t="shared" si="142"/>
        <v>0</v>
      </c>
      <c r="W1330" s="6">
        <f t="shared" si="145"/>
        <v>0</v>
      </c>
    </row>
    <row r="1331" spans="1:23" ht="18" customHeight="1" x14ac:dyDescent="0.25">
      <c r="A1331" s="94">
        <f t="shared" si="146"/>
        <v>0</v>
      </c>
      <c r="B1331" s="94">
        <f>DATA!B1332</f>
        <v>0</v>
      </c>
      <c r="C1331" s="95">
        <f>DATA!C1332</f>
        <v>0</v>
      </c>
      <c r="D1331" s="95">
        <f>DATA!D1332</f>
        <v>0</v>
      </c>
      <c r="E1331" s="98"/>
      <c r="F1331" s="98"/>
      <c r="G1331" s="98"/>
      <c r="H1331" s="98"/>
      <c r="I1331" s="99"/>
      <c r="J1331" s="96" t="str">
        <f t="shared" si="140"/>
        <v/>
      </c>
      <c r="K1331" s="97" t="str">
        <f t="shared" si="143"/>
        <v/>
      </c>
      <c r="L1331" s="100"/>
      <c r="M1331" s="100"/>
      <c r="N1331" s="100"/>
      <c r="O1331" s="100"/>
      <c r="P1331" s="100"/>
      <c r="Q1331" s="100"/>
      <c r="R1331" s="6">
        <f>IFERROR(IF(A1331&gt;=1,VLOOKUP(E1331,HOME!$AG$2:$AH$13,2,0),0),0)</f>
        <v>0</v>
      </c>
      <c r="S1331" s="6">
        <f>IFERROR(IF(A1331&gt;=1,VLOOKUP(F1331,HOME!$AE$2:$AF$4,2,0),0),0)</f>
        <v>0</v>
      </c>
      <c r="T1331" s="6">
        <f t="shared" si="141"/>
        <v>0</v>
      </c>
      <c r="U1331" s="6">
        <f t="shared" si="144"/>
        <v>0</v>
      </c>
      <c r="V1331" s="6">
        <f t="shared" si="142"/>
        <v>0</v>
      </c>
      <c r="W1331" s="6">
        <f t="shared" si="145"/>
        <v>0</v>
      </c>
    </row>
    <row r="1332" spans="1:23" ht="18" customHeight="1" x14ac:dyDescent="0.25">
      <c r="A1332" s="94">
        <f t="shared" si="146"/>
        <v>0</v>
      </c>
      <c r="B1332" s="94">
        <f>DATA!B1333</f>
        <v>0</v>
      </c>
      <c r="C1332" s="95">
        <f>DATA!C1333</f>
        <v>0</v>
      </c>
      <c r="D1332" s="95">
        <f>DATA!D1333</f>
        <v>0</v>
      </c>
      <c r="E1332" s="98"/>
      <c r="F1332" s="98"/>
      <c r="G1332" s="98"/>
      <c r="H1332" s="98"/>
      <c r="I1332" s="99"/>
      <c r="J1332" s="96" t="str">
        <f t="shared" si="140"/>
        <v/>
      </c>
      <c r="K1332" s="97" t="str">
        <f t="shared" si="143"/>
        <v/>
      </c>
      <c r="L1332" s="100"/>
      <c r="M1332" s="100"/>
      <c r="N1332" s="100"/>
      <c r="O1332" s="100"/>
      <c r="P1332" s="100"/>
      <c r="Q1332" s="100"/>
      <c r="R1332" s="6">
        <f>IFERROR(IF(A1332&gt;=1,VLOOKUP(E1332,HOME!$AG$2:$AH$13,2,0),0),0)</f>
        <v>0</v>
      </c>
      <c r="S1332" s="6">
        <f>IFERROR(IF(A1332&gt;=1,VLOOKUP(F1332,HOME!$AE$2:$AF$4,2,0),0),0)</f>
        <v>0</v>
      </c>
      <c r="T1332" s="6">
        <f t="shared" si="141"/>
        <v>0</v>
      </c>
      <c r="U1332" s="6">
        <f t="shared" si="144"/>
        <v>0</v>
      </c>
      <c r="V1332" s="6">
        <f t="shared" si="142"/>
        <v>0</v>
      </c>
      <c r="W1332" s="6">
        <f t="shared" si="145"/>
        <v>0</v>
      </c>
    </row>
    <row r="1333" spans="1:23" ht="18" customHeight="1" x14ac:dyDescent="0.25">
      <c r="A1333" s="94">
        <f t="shared" si="146"/>
        <v>0</v>
      </c>
      <c r="B1333" s="94">
        <f>DATA!B1334</f>
        <v>0</v>
      </c>
      <c r="C1333" s="95">
        <f>DATA!C1334</f>
        <v>0</v>
      </c>
      <c r="D1333" s="95">
        <f>DATA!D1334</f>
        <v>0</v>
      </c>
      <c r="E1333" s="98"/>
      <c r="F1333" s="98"/>
      <c r="G1333" s="98"/>
      <c r="H1333" s="98"/>
      <c r="I1333" s="99"/>
      <c r="J1333" s="96" t="str">
        <f t="shared" si="140"/>
        <v/>
      </c>
      <c r="K1333" s="97" t="str">
        <f t="shared" si="143"/>
        <v/>
      </c>
      <c r="L1333" s="100"/>
      <c r="M1333" s="100"/>
      <c r="N1333" s="100"/>
      <c r="O1333" s="100"/>
      <c r="P1333" s="100"/>
      <c r="Q1333" s="100"/>
      <c r="R1333" s="6">
        <f>IFERROR(IF(A1333&gt;=1,VLOOKUP(E1333,HOME!$AG$2:$AH$13,2,0),0),0)</f>
        <v>0</v>
      </c>
      <c r="S1333" s="6">
        <f>IFERROR(IF(A1333&gt;=1,VLOOKUP(F1333,HOME!$AE$2:$AF$4,2,0),0),0)</f>
        <v>0</v>
      </c>
      <c r="T1333" s="6">
        <f t="shared" si="141"/>
        <v>0</v>
      </c>
      <c r="U1333" s="6">
        <f t="shared" si="144"/>
        <v>0</v>
      </c>
      <c r="V1333" s="6">
        <f t="shared" si="142"/>
        <v>0</v>
      </c>
      <c r="W1333" s="6">
        <f t="shared" si="145"/>
        <v>0</v>
      </c>
    </row>
    <row r="1334" spans="1:23" ht="18" customHeight="1" x14ac:dyDescent="0.25">
      <c r="A1334" s="94">
        <f t="shared" si="146"/>
        <v>0</v>
      </c>
      <c r="B1334" s="94">
        <f>DATA!B1335</f>
        <v>0</v>
      </c>
      <c r="C1334" s="95">
        <f>DATA!C1335</f>
        <v>0</v>
      </c>
      <c r="D1334" s="95">
        <f>DATA!D1335</f>
        <v>0</v>
      </c>
      <c r="E1334" s="98"/>
      <c r="F1334" s="98"/>
      <c r="G1334" s="98"/>
      <c r="H1334" s="98"/>
      <c r="I1334" s="99"/>
      <c r="J1334" s="96" t="str">
        <f t="shared" si="140"/>
        <v/>
      </c>
      <c r="K1334" s="97" t="str">
        <f t="shared" si="143"/>
        <v/>
      </c>
      <c r="L1334" s="100"/>
      <c r="M1334" s="100"/>
      <c r="N1334" s="100"/>
      <c r="O1334" s="100"/>
      <c r="P1334" s="100"/>
      <c r="Q1334" s="100"/>
      <c r="R1334" s="6">
        <f>IFERROR(IF(A1334&gt;=1,VLOOKUP(E1334,HOME!$AG$2:$AH$13,2,0),0),0)</f>
        <v>0</v>
      </c>
      <c r="S1334" s="6">
        <f>IFERROR(IF(A1334&gt;=1,VLOOKUP(F1334,HOME!$AE$2:$AF$4,2,0),0),0)</f>
        <v>0</v>
      </c>
      <c r="T1334" s="6">
        <f t="shared" si="141"/>
        <v>0</v>
      </c>
      <c r="U1334" s="6">
        <f t="shared" si="144"/>
        <v>0</v>
      </c>
      <c r="V1334" s="6">
        <f t="shared" si="142"/>
        <v>0</v>
      </c>
      <c r="W1334" s="6">
        <f t="shared" si="145"/>
        <v>0</v>
      </c>
    </row>
    <row r="1335" spans="1:23" ht="18" customHeight="1" x14ac:dyDescent="0.25">
      <c r="A1335" s="94">
        <f t="shared" si="146"/>
        <v>0</v>
      </c>
      <c r="B1335" s="94">
        <f>DATA!B1336</f>
        <v>0</v>
      </c>
      <c r="C1335" s="95">
        <f>DATA!C1336</f>
        <v>0</v>
      </c>
      <c r="D1335" s="95">
        <f>DATA!D1336</f>
        <v>0</v>
      </c>
      <c r="E1335" s="98"/>
      <c r="F1335" s="98"/>
      <c r="G1335" s="98"/>
      <c r="H1335" s="98"/>
      <c r="I1335" s="99"/>
      <c r="J1335" s="96" t="str">
        <f t="shared" si="140"/>
        <v/>
      </c>
      <c r="K1335" s="97" t="str">
        <f t="shared" si="143"/>
        <v/>
      </c>
      <c r="L1335" s="100"/>
      <c r="M1335" s="100"/>
      <c r="N1335" s="100"/>
      <c r="O1335" s="100"/>
      <c r="P1335" s="100"/>
      <c r="Q1335" s="100"/>
      <c r="R1335" s="6">
        <f>IFERROR(IF(A1335&gt;=1,VLOOKUP(E1335,HOME!$AG$2:$AH$13,2,0),0),0)</f>
        <v>0</v>
      </c>
      <c r="S1335" s="6">
        <f>IFERROR(IF(A1335&gt;=1,VLOOKUP(F1335,HOME!$AE$2:$AF$4,2,0),0),0)</f>
        <v>0</v>
      </c>
      <c r="T1335" s="6">
        <f t="shared" si="141"/>
        <v>0</v>
      </c>
      <c r="U1335" s="6">
        <f t="shared" si="144"/>
        <v>0</v>
      </c>
      <c r="V1335" s="6">
        <f t="shared" si="142"/>
        <v>0</v>
      </c>
      <c r="W1335" s="6">
        <f t="shared" si="145"/>
        <v>0</v>
      </c>
    </row>
    <row r="1336" spans="1:23" ht="18" customHeight="1" x14ac:dyDescent="0.25">
      <c r="A1336" s="94">
        <f t="shared" si="146"/>
        <v>0</v>
      </c>
      <c r="B1336" s="94">
        <f>DATA!B1337</f>
        <v>0</v>
      </c>
      <c r="C1336" s="95">
        <f>DATA!C1337</f>
        <v>0</v>
      </c>
      <c r="D1336" s="95">
        <f>DATA!D1337</f>
        <v>0</v>
      </c>
      <c r="E1336" s="98"/>
      <c r="F1336" s="98"/>
      <c r="G1336" s="98"/>
      <c r="H1336" s="98"/>
      <c r="I1336" s="99"/>
      <c r="J1336" s="96" t="str">
        <f t="shared" si="140"/>
        <v/>
      </c>
      <c r="K1336" s="97" t="str">
        <f t="shared" si="143"/>
        <v/>
      </c>
      <c r="L1336" s="100"/>
      <c r="M1336" s="100"/>
      <c r="N1336" s="100"/>
      <c r="O1336" s="100"/>
      <c r="P1336" s="100"/>
      <c r="Q1336" s="100"/>
      <c r="R1336" s="6">
        <f>IFERROR(IF(A1336&gt;=1,VLOOKUP(E1336,HOME!$AG$2:$AH$13,2,0),0),0)</f>
        <v>0</v>
      </c>
      <c r="S1336" s="6">
        <f>IFERROR(IF(A1336&gt;=1,VLOOKUP(F1336,HOME!$AE$2:$AF$4,2,0),0),0)</f>
        <v>0</v>
      </c>
      <c r="T1336" s="6">
        <f t="shared" si="141"/>
        <v>0</v>
      </c>
      <c r="U1336" s="6">
        <f t="shared" si="144"/>
        <v>0</v>
      </c>
      <c r="V1336" s="6">
        <f t="shared" si="142"/>
        <v>0</v>
      </c>
      <c r="W1336" s="6">
        <f t="shared" si="145"/>
        <v>0</v>
      </c>
    </row>
    <row r="1337" spans="1:23" ht="18" customHeight="1" x14ac:dyDescent="0.25">
      <c r="A1337" s="94">
        <f t="shared" si="146"/>
        <v>0</v>
      </c>
      <c r="B1337" s="94">
        <f>DATA!B1338</f>
        <v>0</v>
      </c>
      <c r="C1337" s="95">
        <f>DATA!C1338</f>
        <v>0</v>
      </c>
      <c r="D1337" s="95">
        <f>DATA!D1338</f>
        <v>0</v>
      </c>
      <c r="E1337" s="98"/>
      <c r="F1337" s="98"/>
      <c r="G1337" s="98"/>
      <c r="H1337" s="98"/>
      <c r="I1337" s="99"/>
      <c r="J1337" s="96" t="str">
        <f t="shared" si="140"/>
        <v/>
      </c>
      <c r="K1337" s="97" t="str">
        <f t="shared" si="143"/>
        <v/>
      </c>
      <c r="L1337" s="100"/>
      <c r="M1337" s="100"/>
      <c r="N1337" s="100"/>
      <c r="O1337" s="100"/>
      <c r="P1337" s="100"/>
      <c r="Q1337" s="100"/>
      <c r="R1337" s="6">
        <f>IFERROR(IF(A1337&gt;=1,VLOOKUP(E1337,HOME!$AG$2:$AH$13,2,0),0),0)</f>
        <v>0</v>
      </c>
      <c r="S1337" s="6">
        <f>IFERROR(IF(A1337&gt;=1,VLOOKUP(F1337,HOME!$AE$2:$AF$4,2,0),0),0)</f>
        <v>0</v>
      </c>
      <c r="T1337" s="6">
        <f t="shared" si="141"/>
        <v>0</v>
      </c>
      <c r="U1337" s="6">
        <f t="shared" si="144"/>
        <v>0</v>
      </c>
      <c r="V1337" s="6">
        <f t="shared" si="142"/>
        <v>0</v>
      </c>
      <c r="W1337" s="6">
        <f t="shared" si="145"/>
        <v>0</v>
      </c>
    </row>
    <row r="1338" spans="1:23" ht="18" customHeight="1" x14ac:dyDescent="0.25">
      <c r="A1338" s="94">
        <f t="shared" si="146"/>
        <v>0</v>
      </c>
      <c r="B1338" s="94">
        <f>DATA!B1339</f>
        <v>0</v>
      </c>
      <c r="C1338" s="95">
        <f>DATA!C1339</f>
        <v>0</v>
      </c>
      <c r="D1338" s="95">
        <f>DATA!D1339</f>
        <v>0</v>
      </c>
      <c r="E1338" s="98"/>
      <c r="F1338" s="98"/>
      <c r="G1338" s="98"/>
      <c r="H1338" s="98"/>
      <c r="I1338" s="99"/>
      <c r="J1338" s="96" t="str">
        <f t="shared" si="140"/>
        <v/>
      </c>
      <c r="K1338" s="97" t="str">
        <f t="shared" si="143"/>
        <v/>
      </c>
      <c r="L1338" s="100"/>
      <c r="M1338" s="100"/>
      <c r="N1338" s="100"/>
      <c r="O1338" s="100"/>
      <c r="P1338" s="100"/>
      <c r="Q1338" s="100"/>
      <c r="R1338" s="6">
        <f>IFERROR(IF(A1338&gt;=1,VLOOKUP(E1338,HOME!$AG$2:$AH$13,2,0),0),0)</f>
        <v>0</v>
      </c>
      <c r="S1338" s="6">
        <f>IFERROR(IF(A1338&gt;=1,VLOOKUP(F1338,HOME!$AE$2:$AF$4,2,0),0),0)</f>
        <v>0</v>
      </c>
      <c r="T1338" s="6">
        <f t="shared" si="141"/>
        <v>0</v>
      </c>
      <c r="U1338" s="6">
        <f t="shared" si="144"/>
        <v>0</v>
      </c>
      <c r="V1338" s="6">
        <f t="shared" si="142"/>
        <v>0</v>
      </c>
      <c r="W1338" s="6">
        <f t="shared" si="145"/>
        <v>0</v>
      </c>
    </row>
    <row r="1339" spans="1:23" ht="18" customHeight="1" x14ac:dyDescent="0.25">
      <c r="A1339" s="94">
        <f t="shared" si="146"/>
        <v>0</v>
      </c>
      <c r="B1339" s="94">
        <f>DATA!B1340</f>
        <v>0</v>
      </c>
      <c r="C1339" s="95">
        <f>DATA!C1340</f>
        <v>0</v>
      </c>
      <c r="D1339" s="95">
        <f>DATA!D1340</f>
        <v>0</v>
      </c>
      <c r="E1339" s="98"/>
      <c r="F1339" s="98"/>
      <c r="G1339" s="98"/>
      <c r="H1339" s="98"/>
      <c r="I1339" s="99"/>
      <c r="J1339" s="96" t="str">
        <f t="shared" si="140"/>
        <v/>
      </c>
      <c r="K1339" s="97" t="str">
        <f t="shared" si="143"/>
        <v/>
      </c>
      <c r="L1339" s="100"/>
      <c r="M1339" s="100"/>
      <c r="N1339" s="100"/>
      <c r="O1339" s="100"/>
      <c r="P1339" s="100"/>
      <c r="Q1339" s="100"/>
      <c r="R1339" s="6">
        <f>IFERROR(IF(A1339&gt;=1,VLOOKUP(E1339,HOME!$AG$2:$AH$13,2,0),0),0)</f>
        <v>0</v>
      </c>
      <c r="S1339" s="6">
        <f>IFERROR(IF(A1339&gt;=1,VLOOKUP(F1339,HOME!$AE$2:$AF$4,2,0),0),0)</f>
        <v>0</v>
      </c>
      <c r="T1339" s="6">
        <f t="shared" si="141"/>
        <v>0</v>
      </c>
      <c r="U1339" s="6">
        <f t="shared" si="144"/>
        <v>0</v>
      </c>
      <c r="V1339" s="6">
        <f t="shared" si="142"/>
        <v>0</v>
      </c>
      <c r="W1339" s="6">
        <f t="shared" si="145"/>
        <v>0</v>
      </c>
    </row>
    <row r="1340" spans="1:23" ht="18" customHeight="1" x14ac:dyDescent="0.25">
      <c r="A1340" s="94">
        <f t="shared" si="146"/>
        <v>0</v>
      </c>
      <c r="B1340" s="94">
        <f>DATA!B1341</f>
        <v>0</v>
      </c>
      <c r="C1340" s="95">
        <f>DATA!C1341</f>
        <v>0</v>
      </c>
      <c r="D1340" s="95">
        <f>DATA!D1341</f>
        <v>0</v>
      </c>
      <c r="E1340" s="98"/>
      <c r="F1340" s="98"/>
      <c r="G1340" s="98"/>
      <c r="H1340" s="98"/>
      <c r="I1340" s="99"/>
      <c r="J1340" s="96" t="str">
        <f t="shared" si="140"/>
        <v/>
      </c>
      <c r="K1340" s="97" t="str">
        <f t="shared" si="143"/>
        <v/>
      </c>
      <c r="L1340" s="100"/>
      <c r="M1340" s="100"/>
      <c r="N1340" s="100"/>
      <c r="O1340" s="100"/>
      <c r="P1340" s="100"/>
      <c r="Q1340" s="100"/>
      <c r="R1340" s="6">
        <f>IFERROR(IF(A1340&gt;=1,VLOOKUP(E1340,HOME!$AG$2:$AH$13,2,0),0),0)</f>
        <v>0</v>
      </c>
      <c r="S1340" s="6">
        <f>IFERROR(IF(A1340&gt;=1,VLOOKUP(F1340,HOME!$AE$2:$AF$4,2,0),0),0)</f>
        <v>0</v>
      </c>
      <c r="T1340" s="6">
        <f t="shared" si="141"/>
        <v>0</v>
      </c>
      <c r="U1340" s="6">
        <f t="shared" si="144"/>
        <v>0</v>
      </c>
      <c r="V1340" s="6">
        <f t="shared" si="142"/>
        <v>0</v>
      </c>
      <c r="W1340" s="6">
        <f t="shared" si="145"/>
        <v>0</v>
      </c>
    </row>
    <row r="1341" spans="1:23" ht="18" customHeight="1" x14ac:dyDescent="0.25">
      <c r="A1341" s="94">
        <f t="shared" si="146"/>
        <v>0</v>
      </c>
      <c r="B1341" s="94">
        <f>DATA!B1342</f>
        <v>0</v>
      </c>
      <c r="C1341" s="95">
        <f>DATA!C1342</f>
        <v>0</v>
      </c>
      <c r="D1341" s="95">
        <f>DATA!D1342</f>
        <v>0</v>
      </c>
      <c r="E1341" s="98"/>
      <c r="F1341" s="98"/>
      <c r="G1341" s="98"/>
      <c r="H1341" s="98"/>
      <c r="I1341" s="99"/>
      <c r="J1341" s="96" t="str">
        <f t="shared" si="140"/>
        <v/>
      </c>
      <c r="K1341" s="97" t="str">
        <f t="shared" si="143"/>
        <v/>
      </c>
      <c r="L1341" s="100"/>
      <c r="M1341" s="100"/>
      <c r="N1341" s="100"/>
      <c r="O1341" s="100"/>
      <c r="P1341" s="100"/>
      <c r="Q1341" s="100"/>
      <c r="R1341" s="6">
        <f>IFERROR(IF(A1341&gt;=1,VLOOKUP(E1341,HOME!$AG$2:$AH$13,2,0),0),0)</f>
        <v>0</v>
      </c>
      <c r="S1341" s="6">
        <f>IFERROR(IF(A1341&gt;=1,VLOOKUP(F1341,HOME!$AE$2:$AF$4,2,0),0),0)</f>
        <v>0</v>
      </c>
      <c r="T1341" s="6">
        <f t="shared" si="141"/>
        <v>0</v>
      </c>
      <c r="U1341" s="6">
        <f t="shared" si="144"/>
        <v>0</v>
      </c>
      <c r="V1341" s="6">
        <f t="shared" si="142"/>
        <v>0</v>
      </c>
      <c r="W1341" s="6">
        <f t="shared" si="145"/>
        <v>0</v>
      </c>
    </row>
    <row r="1342" spans="1:23" ht="18" customHeight="1" x14ac:dyDescent="0.25">
      <c r="A1342" s="94">
        <f t="shared" si="146"/>
        <v>0</v>
      </c>
      <c r="B1342" s="94">
        <f>DATA!B1343</f>
        <v>0</v>
      </c>
      <c r="C1342" s="95">
        <f>DATA!C1343</f>
        <v>0</v>
      </c>
      <c r="D1342" s="95">
        <f>DATA!D1343</f>
        <v>0</v>
      </c>
      <c r="E1342" s="98"/>
      <c r="F1342" s="98"/>
      <c r="G1342" s="98"/>
      <c r="H1342" s="98"/>
      <c r="I1342" s="99"/>
      <c r="J1342" s="96" t="str">
        <f t="shared" si="140"/>
        <v/>
      </c>
      <c r="K1342" s="97" t="str">
        <f t="shared" si="143"/>
        <v/>
      </c>
      <c r="L1342" s="100"/>
      <c r="M1342" s="100"/>
      <c r="N1342" s="100"/>
      <c r="O1342" s="100"/>
      <c r="P1342" s="100"/>
      <c r="Q1342" s="100"/>
      <c r="R1342" s="6">
        <f>IFERROR(IF(A1342&gt;=1,VLOOKUP(E1342,HOME!$AG$2:$AH$13,2,0),0),0)</f>
        <v>0</v>
      </c>
      <c r="S1342" s="6">
        <f>IFERROR(IF(A1342&gt;=1,VLOOKUP(F1342,HOME!$AE$2:$AF$4,2,0),0),0)</f>
        <v>0</v>
      </c>
      <c r="T1342" s="6">
        <f t="shared" si="141"/>
        <v>0</v>
      </c>
      <c r="U1342" s="6">
        <f t="shared" si="144"/>
        <v>0</v>
      </c>
      <c r="V1342" s="6">
        <f t="shared" si="142"/>
        <v>0</v>
      </c>
      <c r="W1342" s="6">
        <f t="shared" si="145"/>
        <v>0</v>
      </c>
    </row>
    <row r="1343" spans="1:23" ht="18" customHeight="1" x14ac:dyDescent="0.25">
      <c r="A1343" s="94">
        <f t="shared" si="146"/>
        <v>0</v>
      </c>
      <c r="B1343" s="94">
        <f>DATA!B1344</f>
        <v>0</v>
      </c>
      <c r="C1343" s="95">
        <f>DATA!C1344</f>
        <v>0</v>
      </c>
      <c r="D1343" s="95">
        <f>DATA!D1344</f>
        <v>0</v>
      </c>
      <c r="E1343" s="98"/>
      <c r="F1343" s="98"/>
      <c r="G1343" s="98"/>
      <c r="H1343" s="98"/>
      <c r="I1343" s="99"/>
      <c r="J1343" s="96" t="str">
        <f t="shared" si="140"/>
        <v/>
      </c>
      <c r="K1343" s="97" t="str">
        <f t="shared" si="143"/>
        <v/>
      </c>
      <c r="L1343" s="100"/>
      <c r="M1343" s="100"/>
      <c r="N1343" s="100"/>
      <c r="O1343" s="100"/>
      <c r="P1343" s="100"/>
      <c r="Q1343" s="100"/>
      <c r="R1343" s="6">
        <f>IFERROR(IF(A1343&gt;=1,VLOOKUP(E1343,HOME!$AG$2:$AH$13,2,0),0),0)</f>
        <v>0</v>
      </c>
      <c r="S1343" s="6">
        <f>IFERROR(IF(A1343&gt;=1,VLOOKUP(F1343,HOME!$AE$2:$AF$4,2,0),0),0)</f>
        <v>0</v>
      </c>
      <c r="T1343" s="6">
        <f t="shared" si="141"/>
        <v>0</v>
      </c>
      <c r="U1343" s="6">
        <f t="shared" si="144"/>
        <v>0</v>
      </c>
      <c r="V1343" s="6">
        <f t="shared" si="142"/>
        <v>0</v>
      </c>
      <c r="W1343" s="6">
        <f t="shared" si="145"/>
        <v>0</v>
      </c>
    </row>
    <row r="1344" spans="1:23" ht="18" customHeight="1" x14ac:dyDescent="0.25">
      <c r="A1344" s="94">
        <f t="shared" si="146"/>
        <v>0</v>
      </c>
      <c r="B1344" s="94">
        <f>DATA!B1345</f>
        <v>0</v>
      </c>
      <c r="C1344" s="95">
        <f>DATA!C1345</f>
        <v>0</v>
      </c>
      <c r="D1344" s="95">
        <f>DATA!D1345</f>
        <v>0</v>
      </c>
      <c r="E1344" s="98"/>
      <c r="F1344" s="98"/>
      <c r="G1344" s="98"/>
      <c r="H1344" s="98"/>
      <c r="I1344" s="99"/>
      <c r="J1344" s="96" t="str">
        <f t="shared" si="140"/>
        <v/>
      </c>
      <c r="K1344" s="97" t="str">
        <f t="shared" si="143"/>
        <v/>
      </c>
      <c r="L1344" s="100"/>
      <c r="M1344" s="100"/>
      <c r="N1344" s="100"/>
      <c r="O1344" s="100"/>
      <c r="P1344" s="100"/>
      <c r="Q1344" s="100"/>
      <c r="R1344" s="6">
        <f>IFERROR(IF(A1344&gt;=1,VLOOKUP(E1344,HOME!$AG$2:$AH$13,2,0),0),0)</f>
        <v>0</v>
      </c>
      <c r="S1344" s="6">
        <f>IFERROR(IF(A1344&gt;=1,VLOOKUP(F1344,HOME!$AE$2:$AF$4,2,0),0),0)</f>
        <v>0</v>
      </c>
      <c r="T1344" s="6">
        <f t="shared" si="141"/>
        <v>0</v>
      </c>
      <c r="U1344" s="6">
        <f t="shared" si="144"/>
        <v>0</v>
      </c>
      <c r="V1344" s="6">
        <f t="shared" si="142"/>
        <v>0</v>
      </c>
      <c r="W1344" s="6">
        <f t="shared" si="145"/>
        <v>0</v>
      </c>
    </row>
    <row r="1345" spans="1:23" ht="18" customHeight="1" x14ac:dyDescent="0.25">
      <c r="A1345" s="94">
        <f t="shared" si="146"/>
        <v>0</v>
      </c>
      <c r="B1345" s="94">
        <f>DATA!B1346</f>
        <v>0</v>
      </c>
      <c r="C1345" s="95">
        <f>DATA!C1346</f>
        <v>0</v>
      </c>
      <c r="D1345" s="95">
        <f>DATA!D1346</f>
        <v>0</v>
      </c>
      <c r="E1345" s="98"/>
      <c r="F1345" s="98"/>
      <c r="G1345" s="98"/>
      <c r="H1345" s="98"/>
      <c r="I1345" s="99"/>
      <c r="J1345" s="96" t="str">
        <f t="shared" si="140"/>
        <v/>
      </c>
      <c r="K1345" s="97" t="str">
        <f t="shared" si="143"/>
        <v/>
      </c>
      <c r="L1345" s="100"/>
      <c r="M1345" s="100"/>
      <c r="N1345" s="100"/>
      <c r="O1345" s="100"/>
      <c r="P1345" s="100"/>
      <c r="Q1345" s="100"/>
      <c r="R1345" s="6">
        <f>IFERROR(IF(A1345&gt;=1,VLOOKUP(E1345,HOME!$AG$2:$AH$13,2,0),0),0)</f>
        <v>0</v>
      </c>
      <c r="S1345" s="6">
        <f>IFERROR(IF(A1345&gt;=1,VLOOKUP(F1345,HOME!$AE$2:$AF$4,2,0),0),0)</f>
        <v>0</v>
      </c>
      <c r="T1345" s="6">
        <f t="shared" si="141"/>
        <v>0</v>
      </c>
      <c r="U1345" s="6">
        <f t="shared" si="144"/>
        <v>0</v>
      </c>
      <c r="V1345" s="6">
        <f t="shared" si="142"/>
        <v>0</v>
      </c>
      <c r="W1345" s="6">
        <f t="shared" si="145"/>
        <v>0</v>
      </c>
    </row>
    <row r="1346" spans="1:23" ht="18" customHeight="1" x14ac:dyDescent="0.25">
      <c r="A1346" s="94">
        <f t="shared" si="146"/>
        <v>0</v>
      </c>
      <c r="B1346" s="94">
        <f>DATA!B1347</f>
        <v>0</v>
      </c>
      <c r="C1346" s="95">
        <f>DATA!C1347</f>
        <v>0</v>
      </c>
      <c r="D1346" s="95">
        <f>DATA!D1347</f>
        <v>0</v>
      </c>
      <c r="E1346" s="98"/>
      <c r="F1346" s="98"/>
      <c r="G1346" s="98"/>
      <c r="H1346" s="98"/>
      <c r="I1346" s="99"/>
      <c r="J1346" s="96" t="str">
        <f t="shared" si="140"/>
        <v/>
      </c>
      <c r="K1346" s="97" t="str">
        <f t="shared" si="143"/>
        <v/>
      </c>
      <c r="L1346" s="100"/>
      <c r="M1346" s="100"/>
      <c r="N1346" s="100"/>
      <c r="O1346" s="100"/>
      <c r="P1346" s="100"/>
      <c r="Q1346" s="100"/>
      <c r="R1346" s="6">
        <f>IFERROR(IF(A1346&gt;=1,VLOOKUP(E1346,HOME!$AG$2:$AH$13,2,0),0),0)</f>
        <v>0</v>
      </c>
      <c r="S1346" s="6">
        <f>IFERROR(IF(A1346&gt;=1,VLOOKUP(F1346,HOME!$AE$2:$AF$4,2,0),0),0)</f>
        <v>0</v>
      </c>
      <c r="T1346" s="6">
        <f t="shared" si="141"/>
        <v>0</v>
      </c>
      <c r="U1346" s="6">
        <f t="shared" si="144"/>
        <v>0</v>
      </c>
      <c r="V1346" s="6">
        <f t="shared" si="142"/>
        <v>0</v>
      </c>
      <c r="W1346" s="6">
        <f t="shared" si="145"/>
        <v>0</v>
      </c>
    </row>
    <row r="1347" spans="1:23" ht="18" customHeight="1" x14ac:dyDescent="0.25">
      <c r="A1347" s="94">
        <f t="shared" si="146"/>
        <v>0</v>
      </c>
      <c r="B1347" s="94">
        <f>DATA!B1348</f>
        <v>0</v>
      </c>
      <c r="C1347" s="95">
        <f>DATA!C1348</f>
        <v>0</v>
      </c>
      <c r="D1347" s="95">
        <f>DATA!D1348</f>
        <v>0</v>
      </c>
      <c r="E1347" s="98"/>
      <c r="F1347" s="98"/>
      <c r="G1347" s="98"/>
      <c r="H1347" s="98"/>
      <c r="I1347" s="99"/>
      <c r="J1347" s="96" t="str">
        <f t="shared" si="140"/>
        <v/>
      </c>
      <c r="K1347" s="97" t="str">
        <f t="shared" si="143"/>
        <v/>
      </c>
      <c r="L1347" s="100"/>
      <c r="M1347" s="100"/>
      <c r="N1347" s="100"/>
      <c r="O1347" s="100"/>
      <c r="P1347" s="100"/>
      <c r="Q1347" s="100"/>
      <c r="R1347" s="6">
        <f>IFERROR(IF(A1347&gt;=1,VLOOKUP(E1347,HOME!$AG$2:$AH$13,2,0),0),0)</f>
        <v>0</v>
      </c>
      <c r="S1347" s="6">
        <f>IFERROR(IF(A1347&gt;=1,VLOOKUP(F1347,HOME!$AE$2:$AF$4,2,0),0),0)</f>
        <v>0</v>
      </c>
      <c r="T1347" s="6">
        <f t="shared" si="141"/>
        <v>0</v>
      </c>
      <c r="U1347" s="6">
        <f t="shared" si="144"/>
        <v>0</v>
      </c>
      <c r="V1347" s="6">
        <f t="shared" si="142"/>
        <v>0</v>
      </c>
      <c r="W1347" s="6">
        <f t="shared" si="145"/>
        <v>0</v>
      </c>
    </row>
    <row r="1348" spans="1:23" ht="18" customHeight="1" x14ac:dyDescent="0.25">
      <c r="A1348" s="94">
        <f t="shared" si="146"/>
        <v>0</v>
      </c>
      <c r="B1348" s="94">
        <f>DATA!B1349</f>
        <v>0</v>
      </c>
      <c r="C1348" s="95">
        <f>DATA!C1349</f>
        <v>0</v>
      </c>
      <c r="D1348" s="95">
        <f>DATA!D1349</f>
        <v>0</v>
      </c>
      <c r="E1348" s="98"/>
      <c r="F1348" s="98"/>
      <c r="G1348" s="98"/>
      <c r="H1348" s="98"/>
      <c r="I1348" s="99"/>
      <c r="J1348" s="96" t="str">
        <f t="shared" ref="J1348:J1411" si="147">IFERROR(IF(A1348&gt;=1,(IF(I1348&gt;0,$R$1,"")),""),"")</f>
        <v/>
      </c>
      <c r="K1348" s="97" t="str">
        <f t="shared" si="143"/>
        <v/>
      </c>
      <c r="L1348" s="100"/>
      <c r="M1348" s="100"/>
      <c r="N1348" s="100"/>
      <c r="O1348" s="100"/>
      <c r="P1348" s="100"/>
      <c r="Q1348" s="100"/>
      <c r="R1348" s="6">
        <f>IFERROR(IF(A1348&gt;=1,VLOOKUP(E1348,HOME!$AG$2:$AH$13,2,0),0),0)</f>
        <v>0</v>
      </c>
      <c r="S1348" s="6">
        <f>IFERROR(IF(A1348&gt;=1,VLOOKUP(F1348,HOME!$AE$2:$AF$4,2,0),0),0)</f>
        <v>0</v>
      </c>
      <c r="T1348" s="6">
        <f t="shared" ref="T1348:T1411" si="148">IFERROR(IF(A1348&gt;=1,(IF($S$1=1,(IF(R1348&gt;=9,(IF(S1348=2,(IF(I1348&gt;5,1,0)),0)),IF(R1348&gt;=6,(IF(I1348&gt;2,1,0)),IF(R1348&gt;=1,(IF(I1348&gt;1,1,0)),0)))),IF($S$1=2,(IF(R1348&gt;=9,(IF(S1348=2,(IF(I1348&gt;5,1,0)),0)),0)),IF($S$1=3,(IF(S1348=2,(IF(R1348&gt;=9,(IF(I1348&gt;5,1,0)),IF(R1348&gt;=6,(IF(I1348&gt;2,1,0)),0))),0)),0)))),0),0)</f>
        <v>0</v>
      </c>
      <c r="U1348" s="6">
        <f t="shared" si="144"/>
        <v>0</v>
      </c>
      <c r="V1348" s="6">
        <f t="shared" ref="V1348:V1411" si="149">IFERROR(IF(T1348=1,(IF(L1348=$S$2,(IF($S$1=1,(IF(N1348=$S$2,0,A1348)),IF($S$1=2,(IF(M1348=$S$2,A1348,0)),IF($S$1=3,A1348,0)))),0)),0),0)</f>
        <v>0</v>
      </c>
      <c r="W1348" s="6">
        <f t="shared" si="145"/>
        <v>0</v>
      </c>
    </row>
    <row r="1349" spans="1:23" ht="18" customHeight="1" x14ac:dyDescent="0.25">
      <c r="A1349" s="94">
        <f t="shared" si="146"/>
        <v>0</v>
      </c>
      <c r="B1349" s="94">
        <f>DATA!B1350</f>
        <v>0</v>
      </c>
      <c r="C1349" s="95">
        <f>DATA!C1350</f>
        <v>0</v>
      </c>
      <c r="D1349" s="95">
        <f>DATA!D1350</f>
        <v>0</v>
      </c>
      <c r="E1349" s="98"/>
      <c r="F1349" s="98"/>
      <c r="G1349" s="98"/>
      <c r="H1349" s="98"/>
      <c r="I1349" s="99"/>
      <c r="J1349" s="96" t="str">
        <f t="shared" si="147"/>
        <v/>
      </c>
      <c r="K1349" s="97" t="str">
        <f t="shared" ref="K1349:K1412" si="150">IFERROR(IF(T1349=1,(IF($S$1=1,CONCATENATE($U$1,U1349,$V$1,V1349,$W$1),IF($S$1=2,CONCATENATE($U$1,U1349,$V$1,$U$2),IF($S$1=3,$U$3,"")))),""),"")</f>
        <v/>
      </c>
      <c r="L1349" s="100"/>
      <c r="M1349" s="100"/>
      <c r="N1349" s="100"/>
      <c r="O1349" s="100"/>
      <c r="P1349" s="100"/>
      <c r="Q1349" s="100"/>
      <c r="R1349" s="6">
        <f>IFERROR(IF(A1349&gt;=1,VLOOKUP(E1349,HOME!$AG$2:$AH$13,2,0),0),0)</f>
        <v>0</v>
      </c>
      <c r="S1349" s="6">
        <f>IFERROR(IF(A1349&gt;=1,VLOOKUP(F1349,HOME!$AE$2:$AF$4,2,0),0),0)</f>
        <v>0</v>
      </c>
      <c r="T1349" s="6">
        <f t="shared" si="148"/>
        <v>0</v>
      </c>
      <c r="U1349" s="6">
        <f t="shared" ref="U1349:U1412" si="151">IFERROR(IF(T1349=1,(IF(R1349&gt;=9,5,IF(R1349&gt;=6,2,IF(R1349&gt;=1,1,0)))),0),0)</f>
        <v>0</v>
      </c>
      <c r="V1349" s="6">
        <f t="shared" si="149"/>
        <v>0</v>
      </c>
      <c r="W1349" s="6">
        <f t="shared" ref="W1349:W1412" si="152">IFERROR(IF(V1349&gt;=1,(IF(R1349&gt;=9,(IF($S$1&gt;=3,25,IF($S$1&gt;=1,20,0))),IF(R1349&gt;=6,(IF($S$1&gt;=3,20,IF($S$1&gt;=1,15,0))),IF(R1349&gt;=1,(IF($S$1&gt;=3,0,IF($S$1&gt;=1,10,0))),0)))),0),0)</f>
        <v>0</v>
      </c>
    </row>
    <row r="1350" spans="1:23" ht="18" customHeight="1" x14ac:dyDescent="0.25">
      <c r="A1350" s="94">
        <f t="shared" ref="A1350:A1413" si="153">IFERROR(IF(B1350=0,0,A1349+1),0)</f>
        <v>0</v>
      </c>
      <c r="B1350" s="94">
        <f>DATA!B1351</f>
        <v>0</v>
      </c>
      <c r="C1350" s="95">
        <f>DATA!C1351</f>
        <v>0</v>
      </c>
      <c r="D1350" s="95">
        <f>DATA!D1351</f>
        <v>0</v>
      </c>
      <c r="E1350" s="98"/>
      <c r="F1350" s="98"/>
      <c r="G1350" s="98"/>
      <c r="H1350" s="98"/>
      <c r="I1350" s="99"/>
      <c r="J1350" s="96" t="str">
        <f t="shared" si="147"/>
        <v/>
      </c>
      <c r="K1350" s="97" t="str">
        <f t="shared" si="150"/>
        <v/>
      </c>
      <c r="L1350" s="100"/>
      <c r="M1350" s="100"/>
      <c r="N1350" s="100"/>
      <c r="O1350" s="100"/>
      <c r="P1350" s="100"/>
      <c r="Q1350" s="100"/>
      <c r="R1350" s="6">
        <f>IFERROR(IF(A1350&gt;=1,VLOOKUP(E1350,HOME!$AG$2:$AH$13,2,0),0),0)</f>
        <v>0</v>
      </c>
      <c r="S1350" s="6">
        <f>IFERROR(IF(A1350&gt;=1,VLOOKUP(F1350,HOME!$AE$2:$AF$4,2,0),0),0)</f>
        <v>0</v>
      </c>
      <c r="T1350" s="6">
        <f t="shared" si="148"/>
        <v>0</v>
      </c>
      <c r="U1350" s="6">
        <f t="shared" si="151"/>
        <v>0</v>
      </c>
      <c r="V1350" s="6">
        <f t="shared" si="149"/>
        <v>0</v>
      </c>
      <c r="W1350" s="6">
        <f t="shared" si="152"/>
        <v>0</v>
      </c>
    </row>
    <row r="1351" spans="1:23" ht="18" customHeight="1" x14ac:dyDescent="0.25">
      <c r="A1351" s="94">
        <f t="shared" si="153"/>
        <v>0</v>
      </c>
      <c r="B1351" s="94">
        <f>DATA!B1352</f>
        <v>0</v>
      </c>
      <c r="C1351" s="95">
        <f>DATA!C1352</f>
        <v>0</v>
      </c>
      <c r="D1351" s="95">
        <f>DATA!D1352</f>
        <v>0</v>
      </c>
      <c r="E1351" s="98"/>
      <c r="F1351" s="98"/>
      <c r="G1351" s="98"/>
      <c r="H1351" s="98"/>
      <c r="I1351" s="99"/>
      <c r="J1351" s="96" t="str">
        <f t="shared" si="147"/>
        <v/>
      </c>
      <c r="K1351" s="97" t="str">
        <f t="shared" si="150"/>
        <v/>
      </c>
      <c r="L1351" s="100"/>
      <c r="M1351" s="100"/>
      <c r="N1351" s="100"/>
      <c r="O1351" s="100"/>
      <c r="P1351" s="100"/>
      <c r="Q1351" s="100"/>
      <c r="R1351" s="6">
        <f>IFERROR(IF(A1351&gt;=1,VLOOKUP(E1351,HOME!$AG$2:$AH$13,2,0),0),0)</f>
        <v>0</v>
      </c>
      <c r="S1351" s="6">
        <f>IFERROR(IF(A1351&gt;=1,VLOOKUP(F1351,HOME!$AE$2:$AF$4,2,0),0),0)</f>
        <v>0</v>
      </c>
      <c r="T1351" s="6">
        <f t="shared" si="148"/>
        <v>0</v>
      </c>
      <c r="U1351" s="6">
        <f t="shared" si="151"/>
        <v>0</v>
      </c>
      <c r="V1351" s="6">
        <f t="shared" si="149"/>
        <v>0</v>
      </c>
      <c r="W1351" s="6">
        <f t="shared" si="152"/>
        <v>0</v>
      </c>
    </row>
    <row r="1352" spans="1:23" ht="18" customHeight="1" x14ac:dyDescent="0.25">
      <c r="A1352" s="94">
        <f t="shared" si="153"/>
        <v>0</v>
      </c>
      <c r="B1352" s="94">
        <f>DATA!B1353</f>
        <v>0</v>
      </c>
      <c r="C1352" s="95">
        <f>DATA!C1353</f>
        <v>0</v>
      </c>
      <c r="D1352" s="95">
        <f>DATA!D1353</f>
        <v>0</v>
      </c>
      <c r="E1352" s="98"/>
      <c r="F1352" s="98"/>
      <c r="G1352" s="98"/>
      <c r="H1352" s="98"/>
      <c r="I1352" s="99"/>
      <c r="J1352" s="96" t="str">
        <f t="shared" si="147"/>
        <v/>
      </c>
      <c r="K1352" s="97" t="str">
        <f t="shared" si="150"/>
        <v/>
      </c>
      <c r="L1352" s="100"/>
      <c r="M1352" s="100"/>
      <c r="N1352" s="100"/>
      <c r="O1352" s="100"/>
      <c r="P1352" s="100"/>
      <c r="Q1352" s="100"/>
      <c r="R1352" s="6">
        <f>IFERROR(IF(A1352&gt;=1,VLOOKUP(E1352,HOME!$AG$2:$AH$13,2,0),0),0)</f>
        <v>0</v>
      </c>
      <c r="S1352" s="6">
        <f>IFERROR(IF(A1352&gt;=1,VLOOKUP(F1352,HOME!$AE$2:$AF$4,2,0),0),0)</f>
        <v>0</v>
      </c>
      <c r="T1352" s="6">
        <f t="shared" si="148"/>
        <v>0</v>
      </c>
      <c r="U1352" s="6">
        <f t="shared" si="151"/>
        <v>0</v>
      </c>
      <c r="V1352" s="6">
        <f t="shared" si="149"/>
        <v>0</v>
      </c>
      <c r="W1352" s="6">
        <f t="shared" si="152"/>
        <v>0</v>
      </c>
    </row>
    <row r="1353" spans="1:23" ht="18" customHeight="1" x14ac:dyDescent="0.25">
      <c r="A1353" s="94">
        <f t="shared" si="153"/>
        <v>0</v>
      </c>
      <c r="B1353" s="94">
        <f>DATA!B1354</f>
        <v>0</v>
      </c>
      <c r="C1353" s="95">
        <f>DATA!C1354</f>
        <v>0</v>
      </c>
      <c r="D1353" s="95">
        <f>DATA!D1354</f>
        <v>0</v>
      </c>
      <c r="E1353" s="98"/>
      <c r="F1353" s="98"/>
      <c r="G1353" s="98"/>
      <c r="H1353" s="98"/>
      <c r="I1353" s="99"/>
      <c r="J1353" s="96" t="str">
        <f t="shared" si="147"/>
        <v/>
      </c>
      <c r="K1353" s="97" t="str">
        <f t="shared" si="150"/>
        <v/>
      </c>
      <c r="L1353" s="100"/>
      <c r="M1353" s="100"/>
      <c r="N1353" s="100"/>
      <c r="O1353" s="100"/>
      <c r="P1353" s="100"/>
      <c r="Q1353" s="100"/>
      <c r="R1353" s="6">
        <f>IFERROR(IF(A1353&gt;=1,VLOOKUP(E1353,HOME!$AG$2:$AH$13,2,0),0),0)</f>
        <v>0</v>
      </c>
      <c r="S1353" s="6">
        <f>IFERROR(IF(A1353&gt;=1,VLOOKUP(F1353,HOME!$AE$2:$AF$4,2,0),0),0)</f>
        <v>0</v>
      </c>
      <c r="T1353" s="6">
        <f t="shared" si="148"/>
        <v>0</v>
      </c>
      <c r="U1353" s="6">
        <f t="shared" si="151"/>
        <v>0</v>
      </c>
      <c r="V1353" s="6">
        <f t="shared" si="149"/>
        <v>0</v>
      </c>
      <c r="W1353" s="6">
        <f t="shared" si="152"/>
        <v>0</v>
      </c>
    </row>
    <row r="1354" spans="1:23" ht="18" customHeight="1" x14ac:dyDescent="0.25">
      <c r="A1354" s="94">
        <f t="shared" si="153"/>
        <v>0</v>
      </c>
      <c r="B1354" s="94">
        <f>DATA!B1355</f>
        <v>0</v>
      </c>
      <c r="C1354" s="95">
        <f>DATA!C1355</f>
        <v>0</v>
      </c>
      <c r="D1354" s="95">
        <f>DATA!D1355</f>
        <v>0</v>
      </c>
      <c r="E1354" s="98"/>
      <c r="F1354" s="98"/>
      <c r="G1354" s="98"/>
      <c r="H1354" s="98"/>
      <c r="I1354" s="99"/>
      <c r="J1354" s="96" t="str">
        <f t="shared" si="147"/>
        <v/>
      </c>
      <c r="K1354" s="97" t="str">
        <f t="shared" si="150"/>
        <v/>
      </c>
      <c r="L1354" s="100"/>
      <c r="M1354" s="100"/>
      <c r="N1354" s="100"/>
      <c r="O1354" s="100"/>
      <c r="P1354" s="100"/>
      <c r="Q1354" s="100"/>
      <c r="R1354" s="6">
        <f>IFERROR(IF(A1354&gt;=1,VLOOKUP(E1354,HOME!$AG$2:$AH$13,2,0),0),0)</f>
        <v>0</v>
      </c>
      <c r="S1354" s="6">
        <f>IFERROR(IF(A1354&gt;=1,VLOOKUP(F1354,HOME!$AE$2:$AF$4,2,0),0),0)</f>
        <v>0</v>
      </c>
      <c r="T1354" s="6">
        <f t="shared" si="148"/>
        <v>0</v>
      </c>
      <c r="U1354" s="6">
        <f t="shared" si="151"/>
        <v>0</v>
      </c>
      <c r="V1354" s="6">
        <f t="shared" si="149"/>
        <v>0</v>
      </c>
      <c r="W1354" s="6">
        <f t="shared" si="152"/>
        <v>0</v>
      </c>
    </row>
    <row r="1355" spans="1:23" ht="18" customHeight="1" x14ac:dyDescent="0.25">
      <c r="A1355" s="94">
        <f t="shared" si="153"/>
        <v>0</v>
      </c>
      <c r="B1355" s="94">
        <f>DATA!B1356</f>
        <v>0</v>
      </c>
      <c r="C1355" s="95">
        <f>DATA!C1356</f>
        <v>0</v>
      </c>
      <c r="D1355" s="95">
        <f>DATA!D1356</f>
        <v>0</v>
      </c>
      <c r="E1355" s="98"/>
      <c r="F1355" s="98"/>
      <c r="G1355" s="98"/>
      <c r="H1355" s="98"/>
      <c r="I1355" s="99"/>
      <c r="J1355" s="96" t="str">
        <f t="shared" si="147"/>
        <v/>
      </c>
      <c r="K1355" s="97" t="str">
        <f t="shared" si="150"/>
        <v/>
      </c>
      <c r="L1355" s="100"/>
      <c r="M1355" s="100"/>
      <c r="N1355" s="100"/>
      <c r="O1355" s="100"/>
      <c r="P1355" s="100"/>
      <c r="Q1355" s="100"/>
      <c r="R1355" s="6">
        <f>IFERROR(IF(A1355&gt;=1,VLOOKUP(E1355,HOME!$AG$2:$AH$13,2,0),0),0)</f>
        <v>0</v>
      </c>
      <c r="S1355" s="6">
        <f>IFERROR(IF(A1355&gt;=1,VLOOKUP(F1355,HOME!$AE$2:$AF$4,2,0),0),0)</f>
        <v>0</v>
      </c>
      <c r="T1355" s="6">
        <f t="shared" si="148"/>
        <v>0</v>
      </c>
      <c r="U1355" s="6">
        <f t="shared" si="151"/>
        <v>0</v>
      </c>
      <c r="V1355" s="6">
        <f t="shared" si="149"/>
        <v>0</v>
      </c>
      <c r="W1355" s="6">
        <f t="shared" si="152"/>
        <v>0</v>
      </c>
    </row>
    <row r="1356" spans="1:23" ht="18" customHeight="1" x14ac:dyDescent="0.25">
      <c r="A1356" s="94">
        <f t="shared" si="153"/>
        <v>0</v>
      </c>
      <c r="B1356" s="94">
        <f>DATA!B1357</f>
        <v>0</v>
      </c>
      <c r="C1356" s="95">
        <f>DATA!C1357</f>
        <v>0</v>
      </c>
      <c r="D1356" s="95">
        <f>DATA!D1357</f>
        <v>0</v>
      </c>
      <c r="E1356" s="98"/>
      <c r="F1356" s="98"/>
      <c r="G1356" s="98"/>
      <c r="H1356" s="98"/>
      <c r="I1356" s="99"/>
      <c r="J1356" s="96" t="str">
        <f t="shared" si="147"/>
        <v/>
      </c>
      <c r="K1356" s="97" t="str">
        <f t="shared" si="150"/>
        <v/>
      </c>
      <c r="L1356" s="100"/>
      <c r="M1356" s="100"/>
      <c r="N1356" s="100"/>
      <c r="O1356" s="100"/>
      <c r="P1356" s="100"/>
      <c r="Q1356" s="100"/>
      <c r="R1356" s="6">
        <f>IFERROR(IF(A1356&gt;=1,VLOOKUP(E1356,HOME!$AG$2:$AH$13,2,0),0),0)</f>
        <v>0</v>
      </c>
      <c r="S1356" s="6">
        <f>IFERROR(IF(A1356&gt;=1,VLOOKUP(F1356,HOME!$AE$2:$AF$4,2,0),0),0)</f>
        <v>0</v>
      </c>
      <c r="T1356" s="6">
        <f t="shared" si="148"/>
        <v>0</v>
      </c>
      <c r="U1356" s="6">
        <f t="shared" si="151"/>
        <v>0</v>
      </c>
      <c r="V1356" s="6">
        <f t="shared" si="149"/>
        <v>0</v>
      </c>
      <c r="W1356" s="6">
        <f t="shared" si="152"/>
        <v>0</v>
      </c>
    </row>
    <row r="1357" spans="1:23" ht="18" customHeight="1" x14ac:dyDescent="0.25">
      <c r="A1357" s="94">
        <f t="shared" si="153"/>
        <v>0</v>
      </c>
      <c r="B1357" s="94">
        <f>DATA!B1358</f>
        <v>0</v>
      </c>
      <c r="C1357" s="95">
        <f>DATA!C1358</f>
        <v>0</v>
      </c>
      <c r="D1357" s="95">
        <f>DATA!D1358</f>
        <v>0</v>
      </c>
      <c r="E1357" s="98"/>
      <c r="F1357" s="98"/>
      <c r="G1357" s="98"/>
      <c r="H1357" s="98"/>
      <c r="I1357" s="99"/>
      <c r="J1357" s="96" t="str">
        <f t="shared" si="147"/>
        <v/>
      </c>
      <c r="K1357" s="97" t="str">
        <f t="shared" si="150"/>
        <v/>
      </c>
      <c r="L1357" s="100"/>
      <c r="M1357" s="100"/>
      <c r="N1357" s="100"/>
      <c r="O1357" s="100"/>
      <c r="P1357" s="100"/>
      <c r="Q1357" s="100"/>
      <c r="R1357" s="6">
        <f>IFERROR(IF(A1357&gt;=1,VLOOKUP(E1357,HOME!$AG$2:$AH$13,2,0),0),0)</f>
        <v>0</v>
      </c>
      <c r="S1357" s="6">
        <f>IFERROR(IF(A1357&gt;=1,VLOOKUP(F1357,HOME!$AE$2:$AF$4,2,0),0),0)</f>
        <v>0</v>
      </c>
      <c r="T1357" s="6">
        <f t="shared" si="148"/>
        <v>0</v>
      </c>
      <c r="U1357" s="6">
        <f t="shared" si="151"/>
        <v>0</v>
      </c>
      <c r="V1357" s="6">
        <f t="shared" si="149"/>
        <v>0</v>
      </c>
      <c r="W1357" s="6">
        <f t="shared" si="152"/>
        <v>0</v>
      </c>
    </row>
    <row r="1358" spans="1:23" ht="18" customHeight="1" x14ac:dyDescent="0.25">
      <c r="A1358" s="94">
        <f t="shared" si="153"/>
        <v>0</v>
      </c>
      <c r="B1358" s="94">
        <f>DATA!B1359</f>
        <v>0</v>
      </c>
      <c r="C1358" s="95">
        <f>DATA!C1359</f>
        <v>0</v>
      </c>
      <c r="D1358" s="95">
        <f>DATA!D1359</f>
        <v>0</v>
      </c>
      <c r="E1358" s="98"/>
      <c r="F1358" s="98"/>
      <c r="G1358" s="98"/>
      <c r="H1358" s="98"/>
      <c r="I1358" s="99"/>
      <c r="J1358" s="96" t="str">
        <f t="shared" si="147"/>
        <v/>
      </c>
      <c r="K1358" s="97" t="str">
        <f t="shared" si="150"/>
        <v/>
      </c>
      <c r="L1358" s="100"/>
      <c r="M1358" s="100"/>
      <c r="N1358" s="100"/>
      <c r="O1358" s="100"/>
      <c r="P1358" s="100"/>
      <c r="Q1358" s="100"/>
      <c r="R1358" s="6">
        <f>IFERROR(IF(A1358&gt;=1,VLOOKUP(E1358,HOME!$AG$2:$AH$13,2,0),0),0)</f>
        <v>0</v>
      </c>
      <c r="S1358" s="6">
        <f>IFERROR(IF(A1358&gt;=1,VLOOKUP(F1358,HOME!$AE$2:$AF$4,2,0),0),0)</f>
        <v>0</v>
      </c>
      <c r="T1358" s="6">
        <f t="shared" si="148"/>
        <v>0</v>
      </c>
      <c r="U1358" s="6">
        <f t="shared" si="151"/>
        <v>0</v>
      </c>
      <c r="V1358" s="6">
        <f t="shared" si="149"/>
        <v>0</v>
      </c>
      <c r="W1358" s="6">
        <f t="shared" si="152"/>
        <v>0</v>
      </c>
    </row>
    <row r="1359" spans="1:23" ht="18" customHeight="1" x14ac:dyDescent="0.25">
      <c r="A1359" s="94">
        <f t="shared" si="153"/>
        <v>0</v>
      </c>
      <c r="B1359" s="94">
        <f>DATA!B1360</f>
        <v>0</v>
      </c>
      <c r="C1359" s="95">
        <f>DATA!C1360</f>
        <v>0</v>
      </c>
      <c r="D1359" s="95">
        <f>DATA!D1360</f>
        <v>0</v>
      </c>
      <c r="E1359" s="98"/>
      <c r="F1359" s="98"/>
      <c r="G1359" s="98"/>
      <c r="H1359" s="98"/>
      <c r="I1359" s="99"/>
      <c r="J1359" s="96" t="str">
        <f t="shared" si="147"/>
        <v/>
      </c>
      <c r="K1359" s="97" t="str">
        <f t="shared" si="150"/>
        <v/>
      </c>
      <c r="L1359" s="100"/>
      <c r="M1359" s="100"/>
      <c r="N1359" s="100"/>
      <c r="O1359" s="100"/>
      <c r="P1359" s="100"/>
      <c r="Q1359" s="100"/>
      <c r="R1359" s="6">
        <f>IFERROR(IF(A1359&gt;=1,VLOOKUP(E1359,HOME!$AG$2:$AH$13,2,0),0),0)</f>
        <v>0</v>
      </c>
      <c r="S1359" s="6">
        <f>IFERROR(IF(A1359&gt;=1,VLOOKUP(F1359,HOME!$AE$2:$AF$4,2,0),0),0)</f>
        <v>0</v>
      </c>
      <c r="T1359" s="6">
        <f t="shared" si="148"/>
        <v>0</v>
      </c>
      <c r="U1359" s="6">
        <f t="shared" si="151"/>
        <v>0</v>
      </c>
      <c r="V1359" s="6">
        <f t="shared" si="149"/>
        <v>0</v>
      </c>
      <c r="W1359" s="6">
        <f t="shared" si="152"/>
        <v>0</v>
      </c>
    </row>
    <row r="1360" spans="1:23" ht="18" customHeight="1" x14ac:dyDescent="0.25">
      <c r="A1360" s="94">
        <f t="shared" si="153"/>
        <v>0</v>
      </c>
      <c r="B1360" s="94">
        <f>DATA!B1361</f>
        <v>0</v>
      </c>
      <c r="C1360" s="95">
        <f>DATA!C1361</f>
        <v>0</v>
      </c>
      <c r="D1360" s="95">
        <f>DATA!D1361</f>
        <v>0</v>
      </c>
      <c r="E1360" s="98"/>
      <c r="F1360" s="98"/>
      <c r="G1360" s="98"/>
      <c r="H1360" s="98"/>
      <c r="I1360" s="99"/>
      <c r="J1360" s="96" t="str">
        <f t="shared" si="147"/>
        <v/>
      </c>
      <c r="K1360" s="97" t="str">
        <f t="shared" si="150"/>
        <v/>
      </c>
      <c r="L1360" s="100"/>
      <c r="M1360" s="100"/>
      <c r="N1360" s="100"/>
      <c r="O1360" s="100"/>
      <c r="P1360" s="100"/>
      <c r="Q1360" s="100"/>
      <c r="R1360" s="6">
        <f>IFERROR(IF(A1360&gt;=1,VLOOKUP(E1360,HOME!$AG$2:$AH$13,2,0),0),0)</f>
        <v>0</v>
      </c>
      <c r="S1360" s="6">
        <f>IFERROR(IF(A1360&gt;=1,VLOOKUP(F1360,HOME!$AE$2:$AF$4,2,0),0),0)</f>
        <v>0</v>
      </c>
      <c r="T1360" s="6">
        <f t="shared" si="148"/>
        <v>0</v>
      </c>
      <c r="U1360" s="6">
        <f t="shared" si="151"/>
        <v>0</v>
      </c>
      <c r="V1360" s="6">
        <f t="shared" si="149"/>
        <v>0</v>
      </c>
      <c r="W1360" s="6">
        <f t="shared" si="152"/>
        <v>0</v>
      </c>
    </row>
    <row r="1361" spans="1:23" ht="18" customHeight="1" x14ac:dyDescent="0.25">
      <c r="A1361" s="94">
        <f t="shared" si="153"/>
        <v>0</v>
      </c>
      <c r="B1361" s="94">
        <f>DATA!B1362</f>
        <v>0</v>
      </c>
      <c r="C1361" s="95">
        <f>DATA!C1362</f>
        <v>0</v>
      </c>
      <c r="D1361" s="95">
        <f>DATA!D1362</f>
        <v>0</v>
      </c>
      <c r="E1361" s="98"/>
      <c r="F1361" s="98"/>
      <c r="G1361" s="98"/>
      <c r="H1361" s="98"/>
      <c r="I1361" s="99"/>
      <c r="J1361" s="96" t="str">
        <f t="shared" si="147"/>
        <v/>
      </c>
      <c r="K1361" s="97" t="str">
        <f t="shared" si="150"/>
        <v/>
      </c>
      <c r="L1361" s="100"/>
      <c r="M1361" s="100"/>
      <c r="N1361" s="100"/>
      <c r="O1361" s="100"/>
      <c r="P1361" s="100"/>
      <c r="Q1361" s="100"/>
      <c r="R1361" s="6">
        <f>IFERROR(IF(A1361&gt;=1,VLOOKUP(E1361,HOME!$AG$2:$AH$13,2,0),0),0)</f>
        <v>0</v>
      </c>
      <c r="S1361" s="6">
        <f>IFERROR(IF(A1361&gt;=1,VLOOKUP(F1361,HOME!$AE$2:$AF$4,2,0),0),0)</f>
        <v>0</v>
      </c>
      <c r="T1361" s="6">
        <f t="shared" si="148"/>
        <v>0</v>
      </c>
      <c r="U1361" s="6">
        <f t="shared" si="151"/>
        <v>0</v>
      </c>
      <c r="V1361" s="6">
        <f t="shared" si="149"/>
        <v>0</v>
      </c>
      <c r="W1361" s="6">
        <f t="shared" si="152"/>
        <v>0</v>
      </c>
    </row>
    <row r="1362" spans="1:23" ht="18" customHeight="1" x14ac:dyDescent="0.25">
      <c r="A1362" s="94">
        <f t="shared" si="153"/>
        <v>0</v>
      </c>
      <c r="B1362" s="94">
        <f>DATA!B1363</f>
        <v>0</v>
      </c>
      <c r="C1362" s="95">
        <f>DATA!C1363</f>
        <v>0</v>
      </c>
      <c r="D1362" s="95">
        <f>DATA!D1363</f>
        <v>0</v>
      </c>
      <c r="E1362" s="98"/>
      <c r="F1362" s="98"/>
      <c r="G1362" s="98"/>
      <c r="H1362" s="98"/>
      <c r="I1362" s="99"/>
      <c r="J1362" s="96" t="str">
        <f t="shared" si="147"/>
        <v/>
      </c>
      <c r="K1362" s="97" t="str">
        <f t="shared" si="150"/>
        <v/>
      </c>
      <c r="L1362" s="100"/>
      <c r="M1362" s="100"/>
      <c r="N1362" s="100"/>
      <c r="O1362" s="100"/>
      <c r="P1362" s="100"/>
      <c r="Q1362" s="100"/>
      <c r="R1362" s="6">
        <f>IFERROR(IF(A1362&gt;=1,VLOOKUP(E1362,HOME!$AG$2:$AH$13,2,0),0),0)</f>
        <v>0</v>
      </c>
      <c r="S1362" s="6">
        <f>IFERROR(IF(A1362&gt;=1,VLOOKUP(F1362,HOME!$AE$2:$AF$4,2,0),0),0)</f>
        <v>0</v>
      </c>
      <c r="T1362" s="6">
        <f t="shared" si="148"/>
        <v>0</v>
      </c>
      <c r="U1362" s="6">
        <f t="shared" si="151"/>
        <v>0</v>
      </c>
      <c r="V1362" s="6">
        <f t="shared" si="149"/>
        <v>0</v>
      </c>
      <c r="W1362" s="6">
        <f t="shared" si="152"/>
        <v>0</v>
      </c>
    </row>
    <row r="1363" spans="1:23" ht="18" customHeight="1" x14ac:dyDescent="0.25">
      <c r="A1363" s="94">
        <f t="shared" si="153"/>
        <v>0</v>
      </c>
      <c r="B1363" s="94">
        <f>DATA!B1364</f>
        <v>0</v>
      </c>
      <c r="C1363" s="95">
        <f>DATA!C1364</f>
        <v>0</v>
      </c>
      <c r="D1363" s="95">
        <f>DATA!D1364</f>
        <v>0</v>
      </c>
      <c r="E1363" s="98"/>
      <c r="F1363" s="98"/>
      <c r="G1363" s="98"/>
      <c r="H1363" s="98"/>
      <c r="I1363" s="99"/>
      <c r="J1363" s="96" t="str">
        <f t="shared" si="147"/>
        <v/>
      </c>
      <c r="K1363" s="97" t="str">
        <f t="shared" si="150"/>
        <v/>
      </c>
      <c r="L1363" s="100"/>
      <c r="M1363" s="100"/>
      <c r="N1363" s="100"/>
      <c r="O1363" s="100"/>
      <c r="P1363" s="100"/>
      <c r="Q1363" s="100"/>
      <c r="R1363" s="6">
        <f>IFERROR(IF(A1363&gt;=1,VLOOKUP(E1363,HOME!$AG$2:$AH$13,2,0),0),0)</f>
        <v>0</v>
      </c>
      <c r="S1363" s="6">
        <f>IFERROR(IF(A1363&gt;=1,VLOOKUP(F1363,HOME!$AE$2:$AF$4,2,0),0),0)</f>
        <v>0</v>
      </c>
      <c r="T1363" s="6">
        <f t="shared" si="148"/>
        <v>0</v>
      </c>
      <c r="U1363" s="6">
        <f t="shared" si="151"/>
        <v>0</v>
      </c>
      <c r="V1363" s="6">
        <f t="shared" si="149"/>
        <v>0</v>
      </c>
      <c r="W1363" s="6">
        <f t="shared" si="152"/>
        <v>0</v>
      </c>
    </row>
    <row r="1364" spans="1:23" ht="18" customHeight="1" x14ac:dyDescent="0.25">
      <c r="A1364" s="94">
        <f t="shared" si="153"/>
        <v>0</v>
      </c>
      <c r="B1364" s="94">
        <f>DATA!B1365</f>
        <v>0</v>
      </c>
      <c r="C1364" s="95">
        <f>DATA!C1365</f>
        <v>0</v>
      </c>
      <c r="D1364" s="95">
        <f>DATA!D1365</f>
        <v>0</v>
      </c>
      <c r="E1364" s="98"/>
      <c r="F1364" s="98"/>
      <c r="G1364" s="98"/>
      <c r="H1364" s="98"/>
      <c r="I1364" s="99"/>
      <c r="J1364" s="96" t="str">
        <f t="shared" si="147"/>
        <v/>
      </c>
      <c r="K1364" s="97" t="str">
        <f t="shared" si="150"/>
        <v/>
      </c>
      <c r="L1364" s="100"/>
      <c r="M1364" s="100"/>
      <c r="N1364" s="100"/>
      <c r="O1364" s="100"/>
      <c r="P1364" s="100"/>
      <c r="Q1364" s="100"/>
      <c r="R1364" s="6">
        <f>IFERROR(IF(A1364&gt;=1,VLOOKUP(E1364,HOME!$AG$2:$AH$13,2,0),0),0)</f>
        <v>0</v>
      </c>
      <c r="S1364" s="6">
        <f>IFERROR(IF(A1364&gt;=1,VLOOKUP(F1364,HOME!$AE$2:$AF$4,2,0),0),0)</f>
        <v>0</v>
      </c>
      <c r="T1364" s="6">
        <f t="shared" si="148"/>
        <v>0</v>
      </c>
      <c r="U1364" s="6">
        <f t="shared" si="151"/>
        <v>0</v>
      </c>
      <c r="V1364" s="6">
        <f t="shared" si="149"/>
        <v>0</v>
      </c>
      <c r="W1364" s="6">
        <f t="shared" si="152"/>
        <v>0</v>
      </c>
    </row>
    <row r="1365" spans="1:23" ht="18" customHeight="1" x14ac:dyDescent="0.25">
      <c r="A1365" s="94">
        <f t="shared" si="153"/>
        <v>0</v>
      </c>
      <c r="B1365" s="94">
        <f>DATA!B1366</f>
        <v>0</v>
      </c>
      <c r="C1365" s="95">
        <f>DATA!C1366</f>
        <v>0</v>
      </c>
      <c r="D1365" s="95">
        <f>DATA!D1366</f>
        <v>0</v>
      </c>
      <c r="E1365" s="98"/>
      <c r="F1365" s="98"/>
      <c r="G1365" s="98"/>
      <c r="H1365" s="98"/>
      <c r="I1365" s="99"/>
      <c r="J1365" s="96" t="str">
        <f t="shared" si="147"/>
        <v/>
      </c>
      <c r="K1365" s="97" t="str">
        <f t="shared" si="150"/>
        <v/>
      </c>
      <c r="L1365" s="100"/>
      <c r="M1365" s="100"/>
      <c r="N1365" s="100"/>
      <c r="O1365" s="100"/>
      <c r="P1365" s="100"/>
      <c r="Q1365" s="100"/>
      <c r="R1365" s="6">
        <f>IFERROR(IF(A1365&gt;=1,VLOOKUP(E1365,HOME!$AG$2:$AH$13,2,0),0),0)</f>
        <v>0</v>
      </c>
      <c r="S1365" s="6">
        <f>IFERROR(IF(A1365&gt;=1,VLOOKUP(F1365,HOME!$AE$2:$AF$4,2,0),0),0)</f>
        <v>0</v>
      </c>
      <c r="T1365" s="6">
        <f t="shared" si="148"/>
        <v>0</v>
      </c>
      <c r="U1365" s="6">
        <f t="shared" si="151"/>
        <v>0</v>
      </c>
      <c r="V1365" s="6">
        <f t="shared" si="149"/>
        <v>0</v>
      </c>
      <c r="W1365" s="6">
        <f t="shared" si="152"/>
        <v>0</v>
      </c>
    </row>
    <row r="1366" spans="1:23" ht="18" customHeight="1" x14ac:dyDescent="0.25">
      <c r="A1366" s="94">
        <f t="shared" si="153"/>
        <v>0</v>
      </c>
      <c r="B1366" s="94">
        <f>DATA!B1367</f>
        <v>0</v>
      </c>
      <c r="C1366" s="95">
        <f>DATA!C1367</f>
        <v>0</v>
      </c>
      <c r="D1366" s="95">
        <f>DATA!D1367</f>
        <v>0</v>
      </c>
      <c r="E1366" s="98"/>
      <c r="F1366" s="98"/>
      <c r="G1366" s="98"/>
      <c r="H1366" s="98"/>
      <c r="I1366" s="99"/>
      <c r="J1366" s="96" t="str">
        <f t="shared" si="147"/>
        <v/>
      </c>
      <c r="K1366" s="97" t="str">
        <f t="shared" si="150"/>
        <v/>
      </c>
      <c r="L1366" s="100"/>
      <c r="M1366" s="100"/>
      <c r="N1366" s="100"/>
      <c r="O1366" s="100"/>
      <c r="P1366" s="100"/>
      <c r="Q1366" s="100"/>
      <c r="R1366" s="6">
        <f>IFERROR(IF(A1366&gt;=1,VLOOKUP(E1366,HOME!$AG$2:$AH$13,2,0),0),0)</f>
        <v>0</v>
      </c>
      <c r="S1366" s="6">
        <f>IFERROR(IF(A1366&gt;=1,VLOOKUP(F1366,HOME!$AE$2:$AF$4,2,0),0),0)</f>
        <v>0</v>
      </c>
      <c r="T1366" s="6">
        <f t="shared" si="148"/>
        <v>0</v>
      </c>
      <c r="U1366" s="6">
        <f t="shared" si="151"/>
        <v>0</v>
      </c>
      <c r="V1366" s="6">
        <f t="shared" si="149"/>
        <v>0</v>
      </c>
      <c r="W1366" s="6">
        <f t="shared" si="152"/>
        <v>0</v>
      </c>
    </row>
    <row r="1367" spans="1:23" ht="18" customHeight="1" x14ac:dyDescent="0.25">
      <c r="A1367" s="94">
        <f t="shared" si="153"/>
        <v>0</v>
      </c>
      <c r="B1367" s="94">
        <f>DATA!B1368</f>
        <v>0</v>
      </c>
      <c r="C1367" s="95">
        <f>DATA!C1368</f>
        <v>0</v>
      </c>
      <c r="D1367" s="95">
        <f>DATA!D1368</f>
        <v>0</v>
      </c>
      <c r="E1367" s="98"/>
      <c r="F1367" s="98"/>
      <c r="G1367" s="98"/>
      <c r="H1367" s="98"/>
      <c r="I1367" s="99"/>
      <c r="J1367" s="96" t="str">
        <f t="shared" si="147"/>
        <v/>
      </c>
      <c r="K1367" s="97" t="str">
        <f t="shared" si="150"/>
        <v/>
      </c>
      <c r="L1367" s="100"/>
      <c r="M1367" s="100"/>
      <c r="N1367" s="100"/>
      <c r="O1367" s="100"/>
      <c r="P1367" s="100"/>
      <c r="Q1367" s="100"/>
      <c r="R1367" s="6">
        <f>IFERROR(IF(A1367&gt;=1,VLOOKUP(E1367,HOME!$AG$2:$AH$13,2,0),0),0)</f>
        <v>0</v>
      </c>
      <c r="S1367" s="6">
        <f>IFERROR(IF(A1367&gt;=1,VLOOKUP(F1367,HOME!$AE$2:$AF$4,2,0),0),0)</f>
        <v>0</v>
      </c>
      <c r="T1367" s="6">
        <f t="shared" si="148"/>
        <v>0</v>
      </c>
      <c r="U1367" s="6">
        <f t="shared" si="151"/>
        <v>0</v>
      </c>
      <c r="V1367" s="6">
        <f t="shared" si="149"/>
        <v>0</v>
      </c>
      <c r="W1367" s="6">
        <f t="shared" si="152"/>
        <v>0</v>
      </c>
    </row>
    <row r="1368" spans="1:23" ht="18" customHeight="1" x14ac:dyDescent="0.25">
      <c r="A1368" s="94">
        <f t="shared" si="153"/>
        <v>0</v>
      </c>
      <c r="B1368" s="94">
        <f>DATA!B1369</f>
        <v>0</v>
      </c>
      <c r="C1368" s="95">
        <f>DATA!C1369</f>
        <v>0</v>
      </c>
      <c r="D1368" s="95">
        <f>DATA!D1369</f>
        <v>0</v>
      </c>
      <c r="E1368" s="98"/>
      <c r="F1368" s="98"/>
      <c r="G1368" s="98"/>
      <c r="H1368" s="98"/>
      <c r="I1368" s="99"/>
      <c r="J1368" s="96" t="str">
        <f t="shared" si="147"/>
        <v/>
      </c>
      <c r="K1368" s="97" t="str">
        <f t="shared" si="150"/>
        <v/>
      </c>
      <c r="L1368" s="100"/>
      <c r="M1368" s="100"/>
      <c r="N1368" s="100"/>
      <c r="O1368" s="100"/>
      <c r="P1368" s="100"/>
      <c r="Q1368" s="100"/>
      <c r="R1368" s="6">
        <f>IFERROR(IF(A1368&gt;=1,VLOOKUP(E1368,HOME!$AG$2:$AH$13,2,0),0),0)</f>
        <v>0</v>
      </c>
      <c r="S1368" s="6">
        <f>IFERROR(IF(A1368&gt;=1,VLOOKUP(F1368,HOME!$AE$2:$AF$4,2,0),0),0)</f>
        <v>0</v>
      </c>
      <c r="T1368" s="6">
        <f t="shared" si="148"/>
        <v>0</v>
      </c>
      <c r="U1368" s="6">
        <f t="shared" si="151"/>
        <v>0</v>
      </c>
      <c r="V1368" s="6">
        <f t="shared" si="149"/>
        <v>0</v>
      </c>
      <c r="W1368" s="6">
        <f t="shared" si="152"/>
        <v>0</v>
      </c>
    </row>
    <row r="1369" spans="1:23" ht="18" customHeight="1" x14ac:dyDescent="0.25">
      <c r="A1369" s="94">
        <f t="shared" si="153"/>
        <v>0</v>
      </c>
      <c r="B1369" s="94">
        <f>DATA!B1370</f>
        <v>0</v>
      </c>
      <c r="C1369" s="95">
        <f>DATA!C1370</f>
        <v>0</v>
      </c>
      <c r="D1369" s="95">
        <f>DATA!D1370</f>
        <v>0</v>
      </c>
      <c r="E1369" s="98"/>
      <c r="F1369" s="98"/>
      <c r="G1369" s="98"/>
      <c r="H1369" s="98"/>
      <c r="I1369" s="99"/>
      <c r="J1369" s="96" t="str">
        <f t="shared" si="147"/>
        <v/>
      </c>
      <c r="K1369" s="97" t="str">
        <f t="shared" si="150"/>
        <v/>
      </c>
      <c r="L1369" s="100"/>
      <c r="M1369" s="100"/>
      <c r="N1369" s="100"/>
      <c r="O1369" s="100"/>
      <c r="P1369" s="100"/>
      <c r="Q1369" s="100"/>
      <c r="R1369" s="6">
        <f>IFERROR(IF(A1369&gt;=1,VLOOKUP(E1369,HOME!$AG$2:$AH$13,2,0),0),0)</f>
        <v>0</v>
      </c>
      <c r="S1369" s="6">
        <f>IFERROR(IF(A1369&gt;=1,VLOOKUP(F1369,HOME!$AE$2:$AF$4,2,0),0),0)</f>
        <v>0</v>
      </c>
      <c r="T1369" s="6">
        <f t="shared" si="148"/>
        <v>0</v>
      </c>
      <c r="U1369" s="6">
        <f t="shared" si="151"/>
        <v>0</v>
      </c>
      <c r="V1369" s="6">
        <f t="shared" si="149"/>
        <v>0</v>
      </c>
      <c r="W1369" s="6">
        <f t="shared" si="152"/>
        <v>0</v>
      </c>
    </row>
    <row r="1370" spans="1:23" ht="18" customHeight="1" x14ac:dyDescent="0.25">
      <c r="A1370" s="94">
        <f t="shared" si="153"/>
        <v>0</v>
      </c>
      <c r="B1370" s="94">
        <f>DATA!B1371</f>
        <v>0</v>
      </c>
      <c r="C1370" s="95">
        <f>DATA!C1371</f>
        <v>0</v>
      </c>
      <c r="D1370" s="95">
        <f>DATA!D1371</f>
        <v>0</v>
      </c>
      <c r="E1370" s="98"/>
      <c r="F1370" s="98"/>
      <c r="G1370" s="98"/>
      <c r="H1370" s="98"/>
      <c r="I1370" s="99"/>
      <c r="J1370" s="96" t="str">
        <f t="shared" si="147"/>
        <v/>
      </c>
      <c r="K1370" s="97" t="str">
        <f t="shared" si="150"/>
        <v/>
      </c>
      <c r="L1370" s="100"/>
      <c r="M1370" s="100"/>
      <c r="N1370" s="100"/>
      <c r="O1370" s="100"/>
      <c r="P1370" s="100"/>
      <c r="Q1370" s="100"/>
      <c r="R1370" s="6">
        <f>IFERROR(IF(A1370&gt;=1,VLOOKUP(E1370,HOME!$AG$2:$AH$13,2,0),0),0)</f>
        <v>0</v>
      </c>
      <c r="S1370" s="6">
        <f>IFERROR(IF(A1370&gt;=1,VLOOKUP(F1370,HOME!$AE$2:$AF$4,2,0),0),0)</f>
        <v>0</v>
      </c>
      <c r="T1370" s="6">
        <f t="shared" si="148"/>
        <v>0</v>
      </c>
      <c r="U1370" s="6">
        <f t="shared" si="151"/>
        <v>0</v>
      </c>
      <c r="V1370" s="6">
        <f t="shared" si="149"/>
        <v>0</v>
      </c>
      <c r="W1370" s="6">
        <f t="shared" si="152"/>
        <v>0</v>
      </c>
    </row>
    <row r="1371" spans="1:23" ht="18" customHeight="1" x14ac:dyDescent="0.25">
      <c r="A1371" s="94">
        <f t="shared" si="153"/>
        <v>0</v>
      </c>
      <c r="B1371" s="94">
        <f>DATA!B1372</f>
        <v>0</v>
      </c>
      <c r="C1371" s="95">
        <f>DATA!C1372</f>
        <v>0</v>
      </c>
      <c r="D1371" s="95">
        <f>DATA!D1372</f>
        <v>0</v>
      </c>
      <c r="E1371" s="98"/>
      <c r="F1371" s="98"/>
      <c r="G1371" s="98"/>
      <c r="H1371" s="98"/>
      <c r="I1371" s="99"/>
      <c r="J1371" s="96" t="str">
        <f t="shared" si="147"/>
        <v/>
      </c>
      <c r="K1371" s="97" t="str">
        <f t="shared" si="150"/>
        <v/>
      </c>
      <c r="L1371" s="100"/>
      <c r="M1371" s="100"/>
      <c r="N1371" s="100"/>
      <c r="O1371" s="100"/>
      <c r="P1371" s="100"/>
      <c r="Q1371" s="100"/>
      <c r="R1371" s="6">
        <f>IFERROR(IF(A1371&gt;=1,VLOOKUP(E1371,HOME!$AG$2:$AH$13,2,0),0),0)</f>
        <v>0</v>
      </c>
      <c r="S1371" s="6">
        <f>IFERROR(IF(A1371&gt;=1,VLOOKUP(F1371,HOME!$AE$2:$AF$4,2,0),0),0)</f>
        <v>0</v>
      </c>
      <c r="T1371" s="6">
        <f t="shared" si="148"/>
        <v>0</v>
      </c>
      <c r="U1371" s="6">
        <f t="shared" si="151"/>
        <v>0</v>
      </c>
      <c r="V1371" s="6">
        <f t="shared" si="149"/>
        <v>0</v>
      </c>
      <c r="W1371" s="6">
        <f t="shared" si="152"/>
        <v>0</v>
      </c>
    </row>
    <row r="1372" spans="1:23" ht="18" customHeight="1" x14ac:dyDescent="0.25">
      <c r="A1372" s="94">
        <f t="shared" si="153"/>
        <v>0</v>
      </c>
      <c r="B1372" s="94">
        <f>DATA!B1373</f>
        <v>0</v>
      </c>
      <c r="C1372" s="95">
        <f>DATA!C1373</f>
        <v>0</v>
      </c>
      <c r="D1372" s="95">
        <f>DATA!D1373</f>
        <v>0</v>
      </c>
      <c r="E1372" s="98"/>
      <c r="F1372" s="98"/>
      <c r="G1372" s="98"/>
      <c r="H1372" s="98"/>
      <c r="I1372" s="99"/>
      <c r="J1372" s="96" t="str">
        <f t="shared" si="147"/>
        <v/>
      </c>
      <c r="K1372" s="97" t="str">
        <f t="shared" si="150"/>
        <v/>
      </c>
      <c r="L1372" s="100"/>
      <c r="M1372" s="100"/>
      <c r="N1372" s="100"/>
      <c r="O1372" s="100"/>
      <c r="P1372" s="100"/>
      <c r="Q1372" s="100"/>
      <c r="R1372" s="6">
        <f>IFERROR(IF(A1372&gt;=1,VLOOKUP(E1372,HOME!$AG$2:$AH$13,2,0),0),0)</f>
        <v>0</v>
      </c>
      <c r="S1372" s="6">
        <f>IFERROR(IF(A1372&gt;=1,VLOOKUP(F1372,HOME!$AE$2:$AF$4,2,0),0),0)</f>
        <v>0</v>
      </c>
      <c r="T1372" s="6">
        <f t="shared" si="148"/>
        <v>0</v>
      </c>
      <c r="U1372" s="6">
        <f t="shared" si="151"/>
        <v>0</v>
      </c>
      <c r="V1372" s="6">
        <f t="shared" si="149"/>
        <v>0</v>
      </c>
      <c r="W1372" s="6">
        <f t="shared" si="152"/>
        <v>0</v>
      </c>
    </row>
    <row r="1373" spans="1:23" ht="18" customHeight="1" x14ac:dyDescent="0.25">
      <c r="A1373" s="94">
        <f t="shared" si="153"/>
        <v>0</v>
      </c>
      <c r="B1373" s="94">
        <f>DATA!B1374</f>
        <v>0</v>
      </c>
      <c r="C1373" s="95">
        <f>DATA!C1374</f>
        <v>0</v>
      </c>
      <c r="D1373" s="95">
        <f>DATA!D1374</f>
        <v>0</v>
      </c>
      <c r="E1373" s="98"/>
      <c r="F1373" s="98"/>
      <c r="G1373" s="98"/>
      <c r="H1373" s="98"/>
      <c r="I1373" s="99"/>
      <c r="J1373" s="96" t="str">
        <f t="shared" si="147"/>
        <v/>
      </c>
      <c r="K1373" s="97" t="str">
        <f t="shared" si="150"/>
        <v/>
      </c>
      <c r="L1373" s="100"/>
      <c r="M1373" s="100"/>
      <c r="N1373" s="100"/>
      <c r="O1373" s="100"/>
      <c r="P1373" s="100"/>
      <c r="Q1373" s="100"/>
      <c r="R1373" s="6">
        <f>IFERROR(IF(A1373&gt;=1,VLOOKUP(E1373,HOME!$AG$2:$AH$13,2,0),0),0)</f>
        <v>0</v>
      </c>
      <c r="S1373" s="6">
        <f>IFERROR(IF(A1373&gt;=1,VLOOKUP(F1373,HOME!$AE$2:$AF$4,2,0),0),0)</f>
        <v>0</v>
      </c>
      <c r="T1373" s="6">
        <f t="shared" si="148"/>
        <v>0</v>
      </c>
      <c r="U1373" s="6">
        <f t="shared" si="151"/>
        <v>0</v>
      </c>
      <c r="V1373" s="6">
        <f t="shared" si="149"/>
        <v>0</v>
      </c>
      <c r="W1373" s="6">
        <f t="shared" si="152"/>
        <v>0</v>
      </c>
    </row>
    <row r="1374" spans="1:23" ht="18" customHeight="1" x14ac:dyDescent="0.25">
      <c r="A1374" s="94">
        <f t="shared" si="153"/>
        <v>0</v>
      </c>
      <c r="B1374" s="94">
        <f>DATA!B1375</f>
        <v>0</v>
      </c>
      <c r="C1374" s="95">
        <f>DATA!C1375</f>
        <v>0</v>
      </c>
      <c r="D1374" s="95">
        <f>DATA!D1375</f>
        <v>0</v>
      </c>
      <c r="E1374" s="98"/>
      <c r="F1374" s="98"/>
      <c r="G1374" s="98"/>
      <c r="H1374" s="98"/>
      <c r="I1374" s="99"/>
      <c r="J1374" s="96" t="str">
        <f t="shared" si="147"/>
        <v/>
      </c>
      <c r="K1374" s="97" t="str">
        <f t="shared" si="150"/>
        <v/>
      </c>
      <c r="L1374" s="100"/>
      <c r="M1374" s="100"/>
      <c r="N1374" s="100"/>
      <c r="O1374" s="100"/>
      <c r="P1374" s="100"/>
      <c r="Q1374" s="100"/>
      <c r="R1374" s="6">
        <f>IFERROR(IF(A1374&gt;=1,VLOOKUP(E1374,HOME!$AG$2:$AH$13,2,0),0),0)</f>
        <v>0</v>
      </c>
      <c r="S1374" s="6">
        <f>IFERROR(IF(A1374&gt;=1,VLOOKUP(F1374,HOME!$AE$2:$AF$4,2,0),0),0)</f>
        <v>0</v>
      </c>
      <c r="T1374" s="6">
        <f t="shared" si="148"/>
        <v>0</v>
      </c>
      <c r="U1374" s="6">
        <f t="shared" si="151"/>
        <v>0</v>
      </c>
      <c r="V1374" s="6">
        <f t="shared" si="149"/>
        <v>0</v>
      </c>
      <c r="W1374" s="6">
        <f t="shared" si="152"/>
        <v>0</v>
      </c>
    </row>
    <row r="1375" spans="1:23" ht="18" customHeight="1" x14ac:dyDescent="0.25">
      <c r="A1375" s="94">
        <f t="shared" si="153"/>
        <v>0</v>
      </c>
      <c r="B1375" s="94">
        <f>DATA!B1376</f>
        <v>0</v>
      </c>
      <c r="C1375" s="95">
        <f>DATA!C1376</f>
        <v>0</v>
      </c>
      <c r="D1375" s="95">
        <f>DATA!D1376</f>
        <v>0</v>
      </c>
      <c r="E1375" s="98"/>
      <c r="F1375" s="98"/>
      <c r="G1375" s="98"/>
      <c r="H1375" s="98"/>
      <c r="I1375" s="99"/>
      <c r="J1375" s="96" t="str">
        <f t="shared" si="147"/>
        <v/>
      </c>
      <c r="K1375" s="97" t="str">
        <f t="shared" si="150"/>
        <v/>
      </c>
      <c r="L1375" s="100"/>
      <c r="M1375" s="100"/>
      <c r="N1375" s="100"/>
      <c r="O1375" s="100"/>
      <c r="P1375" s="100"/>
      <c r="Q1375" s="100"/>
      <c r="R1375" s="6">
        <f>IFERROR(IF(A1375&gt;=1,VLOOKUP(E1375,HOME!$AG$2:$AH$13,2,0),0),0)</f>
        <v>0</v>
      </c>
      <c r="S1375" s="6">
        <f>IFERROR(IF(A1375&gt;=1,VLOOKUP(F1375,HOME!$AE$2:$AF$4,2,0),0),0)</f>
        <v>0</v>
      </c>
      <c r="T1375" s="6">
        <f t="shared" si="148"/>
        <v>0</v>
      </c>
      <c r="U1375" s="6">
        <f t="shared" si="151"/>
        <v>0</v>
      </c>
      <c r="V1375" s="6">
        <f t="shared" si="149"/>
        <v>0</v>
      </c>
      <c r="W1375" s="6">
        <f t="shared" si="152"/>
        <v>0</v>
      </c>
    </row>
    <row r="1376" spans="1:23" ht="18" customHeight="1" x14ac:dyDescent="0.25">
      <c r="A1376" s="94">
        <f t="shared" si="153"/>
        <v>0</v>
      </c>
      <c r="B1376" s="94">
        <f>DATA!B1377</f>
        <v>0</v>
      </c>
      <c r="C1376" s="95">
        <f>DATA!C1377</f>
        <v>0</v>
      </c>
      <c r="D1376" s="95">
        <f>DATA!D1377</f>
        <v>0</v>
      </c>
      <c r="E1376" s="98"/>
      <c r="F1376" s="98"/>
      <c r="G1376" s="98"/>
      <c r="H1376" s="98"/>
      <c r="I1376" s="99"/>
      <c r="J1376" s="96" t="str">
        <f t="shared" si="147"/>
        <v/>
      </c>
      <c r="K1376" s="97" t="str">
        <f t="shared" si="150"/>
        <v/>
      </c>
      <c r="L1376" s="100"/>
      <c r="M1376" s="100"/>
      <c r="N1376" s="100"/>
      <c r="O1376" s="100"/>
      <c r="P1376" s="100"/>
      <c r="Q1376" s="100"/>
      <c r="R1376" s="6">
        <f>IFERROR(IF(A1376&gt;=1,VLOOKUP(E1376,HOME!$AG$2:$AH$13,2,0),0),0)</f>
        <v>0</v>
      </c>
      <c r="S1376" s="6">
        <f>IFERROR(IF(A1376&gt;=1,VLOOKUP(F1376,HOME!$AE$2:$AF$4,2,0),0),0)</f>
        <v>0</v>
      </c>
      <c r="T1376" s="6">
        <f t="shared" si="148"/>
        <v>0</v>
      </c>
      <c r="U1376" s="6">
        <f t="shared" si="151"/>
        <v>0</v>
      </c>
      <c r="V1376" s="6">
        <f t="shared" si="149"/>
        <v>0</v>
      </c>
      <c r="W1376" s="6">
        <f t="shared" si="152"/>
        <v>0</v>
      </c>
    </row>
    <row r="1377" spans="1:23" ht="18" customHeight="1" x14ac:dyDescent="0.25">
      <c r="A1377" s="94">
        <f t="shared" si="153"/>
        <v>0</v>
      </c>
      <c r="B1377" s="94">
        <f>DATA!B1378</f>
        <v>0</v>
      </c>
      <c r="C1377" s="95">
        <f>DATA!C1378</f>
        <v>0</v>
      </c>
      <c r="D1377" s="95">
        <f>DATA!D1378</f>
        <v>0</v>
      </c>
      <c r="E1377" s="98"/>
      <c r="F1377" s="98"/>
      <c r="G1377" s="98"/>
      <c r="H1377" s="98"/>
      <c r="I1377" s="99"/>
      <c r="J1377" s="96" t="str">
        <f t="shared" si="147"/>
        <v/>
      </c>
      <c r="K1377" s="97" t="str">
        <f t="shared" si="150"/>
        <v/>
      </c>
      <c r="L1377" s="100"/>
      <c r="M1377" s="100"/>
      <c r="N1377" s="100"/>
      <c r="O1377" s="100"/>
      <c r="P1377" s="100"/>
      <c r="Q1377" s="100"/>
      <c r="R1377" s="6">
        <f>IFERROR(IF(A1377&gt;=1,VLOOKUP(E1377,HOME!$AG$2:$AH$13,2,0),0),0)</f>
        <v>0</v>
      </c>
      <c r="S1377" s="6">
        <f>IFERROR(IF(A1377&gt;=1,VLOOKUP(F1377,HOME!$AE$2:$AF$4,2,0),0),0)</f>
        <v>0</v>
      </c>
      <c r="T1377" s="6">
        <f t="shared" si="148"/>
        <v>0</v>
      </c>
      <c r="U1377" s="6">
        <f t="shared" si="151"/>
        <v>0</v>
      </c>
      <c r="V1377" s="6">
        <f t="shared" si="149"/>
        <v>0</v>
      </c>
      <c r="W1377" s="6">
        <f t="shared" si="152"/>
        <v>0</v>
      </c>
    </row>
    <row r="1378" spans="1:23" ht="18" customHeight="1" x14ac:dyDescent="0.25">
      <c r="A1378" s="94">
        <f t="shared" si="153"/>
        <v>0</v>
      </c>
      <c r="B1378" s="94">
        <f>DATA!B1379</f>
        <v>0</v>
      </c>
      <c r="C1378" s="95">
        <f>DATA!C1379</f>
        <v>0</v>
      </c>
      <c r="D1378" s="95">
        <f>DATA!D1379</f>
        <v>0</v>
      </c>
      <c r="E1378" s="98"/>
      <c r="F1378" s="98"/>
      <c r="G1378" s="98"/>
      <c r="H1378" s="98"/>
      <c r="I1378" s="99"/>
      <c r="J1378" s="96" t="str">
        <f t="shared" si="147"/>
        <v/>
      </c>
      <c r="K1378" s="97" t="str">
        <f t="shared" si="150"/>
        <v/>
      </c>
      <c r="L1378" s="100"/>
      <c r="M1378" s="100"/>
      <c r="N1378" s="100"/>
      <c r="O1378" s="100"/>
      <c r="P1378" s="100"/>
      <c r="Q1378" s="100"/>
      <c r="R1378" s="6">
        <f>IFERROR(IF(A1378&gt;=1,VLOOKUP(E1378,HOME!$AG$2:$AH$13,2,0),0),0)</f>
        <v>0</v>
      </c>
      <c r="S1378" s="6">
        <f>IFERROR(IF(A1378&gt;=1,VLOOKUP(F1378,HOME!$AE$2:$AF$4,2,0),0),0)</f>
        <v>0</v>
      </c>
      <c r="T1378" s="6">
        <f t="shared" si="148"/>
        <v>0</v>
      </c>
      <c r="U1378" s="6">
        <f t="shared" si="151"/>
        <v>0</v>
      </c>
      <c r="V1378" s="6">
        <f t="shared" si="149"/>
        <v>0</v>
      </c>
      <c r="W1378" s="6">
        <f t="shared" si="152"/>
        <v>0</v>
      </c>
    </row>
    <row r="1379" spans="1:23" ht="18" customHeight="1" x14ac:dyDescent="0.25">
      <c r="A1379" s="94">
        <f t="shared" si="153"/>
        <v>0</v>
      </c>
      <c r="B1379" s="94">
        <f>DATA!B1380</f>
        <v>0</v>
      </c>
      <c r="C1379" s="95">
        <f>DATA!C1380</f>
        <v>0</v>
      </c>
      <c r="D1379" s="95">
        <f>DATA!D1380</f>
        <v>0</v>
      </c>
      <c r="E1379" s="98"/>
      <c r="F1379" s="98"/>
      <c r="G1379" s="98"/>
      <c r="H1379" s="98"/>
      <c r="I1379" s="99"/>
      <c r="J1379" s="96" t="str">
        <f t="shared" si="147"/>
        <v/>
      </c>
      <c r="K1379" s="97" t="str">
        <f t="shared" si="150"/>
        <v/>
      </c>
      <c r="L1379" s="100"/>
      <c r="M1379" s="100"/>
      <c r="N1379" s="100"/>
      <c r="O1379" s="100"/>
      <c r="P1379" s="100"/>
      <c r="Q1379" s="100"/>
      <c r="R1379" s="6">
        <f>IFERROR(IF(A1379&gt;=1,VLOOKUP(E1379,HOME!$AG$2:$AH$13,2,0),0),0)</f>
        <v>0</v>
      </c>
      <c r="S1379" s="6">
        <f>IFERROR(IF(A1379&gt;=1,VLOOKUP(F1379,HOME!$AE$2:$AF$4,2,0),0),0)</f>
        <v>0</v>
      </c>
      <c r="T1379" s="6">
        <f t="shared" si="148"/>
        <v>0</v>
      </c>
      <c r="U1379" s="6">
        <f t="shared" si="151"/>
        <v>0</v>
      </c>
      <c r="V1379" s="6">
        <f t="shared" si="149"/>
        <v>0</v>
      </c>
      <c r="W1379" s="6">
        <f t="shared" si="152"/>
        <v>0</v>
      </c>
    </row>
    <row r="1380" spans="1:23" ht="18" customHeight="1" x14ac:dyDescent="0.25">
      <c r="A1380" s="94">
        <f t="shared" si="153"/>
        <v>0</v>
      </c>
      <c r="B1380" s="94">
        <f>DATA!B1381</f>
        <v>0</v>
      </c>
      <c r="C1380" s="95">
        <f>DATA!C1381</f>
        <v>0</v>
      </c>
      <c r="D1380" s="95">
        <f>DATA!D1381</f>
        <v>0</v>
      </c>
      <c r="E1380" s="98"/>
      <c r="F1380" s="98"/>
      <c r="G1380" s="98"/>
      <c r="H1380" s="98"/>
      <c r="I1380" s="99"/>
      <c r="J1380" s="96" t="str">
        <f t="shared" si="147"/>
        <v/>
      </c>
      <c r="K1380" s="97" t="str">
        <f t="shared" si="150"/>
        <v/>
      </c>
      <c r="L1380" s="100"/>
      <c r="M1380" s="100"/>
      <c r="N1380" s="100"/>
      <c r="O1380" s="100"/>
      <c r="P1380" s="100"/>
      <c r="Q1380" s="100"/>
      <c r="R1380" s="6">
        <f>IFERROR(IF(A1380&gt;=1,VLOOKUP(E1380,HOME!$AG$2:$AH$13,2,0),0),0)</f>
        <v>0</v>
      </c>
      <c r="S1380" s="6">
        <f>IFERROR(IF(A1380&gt;=1,VLOOKUP(F1380,HOME!$AE$2:$AF$4,2,0),0),0)</f>
        <v>0</v>
      </c>
      <c r="T1380" s="6">
        <f t="shared" si="148"/>
        <v>0</v>
      </c>
      <c r="U1380" s="6">
        <f t="shared" si="151"/>
        <v>0</v>
      </c>
      <c r="V1380" s="6">
        <f t="shared" si="149"/>
        <v>0</v>
      </c>
      <c r="W1380" s="6">
        <f t="shared" si="152"/>
        <v>0</v>
      </c>
    </row>
    <row r="1381" spans="1:23" ht="18" customHeight="1" x14ac:dyDescent="0.25">
      <c r="A1381" s="94">
        <f t="shared" si="153"/>
        <v>0</v>
      </c>
      <c r="B1381" s="94">
        <f>DATA!B1382</f>
        <v>0</v>
      </c>
      <c r="C1381" s="95">
        <f>DATA!C1382</f>
        <v>0</v>
      </c>
      <c r="D1381" s="95">
        <f>DATA!D1382</f>
        <v>0</v>
      </c>
      <c r="E1381" s="98"/>
      <c r="F1381" s="98"/>
      <c r="G1381" s="98"/>
      <c r="H1381" s="98"/>
      <c r="I1381" s="99"/>
      <c r="J1381" s="96" t="str">
        <f t="shared" si="147"/>
        <v/>
      </c>
      <c r="K1381" s="97" t="str">
        <f t="shared" si="150"/>
        <v/>
      </c>
      <c r="L1381" s="100"/>
      <c r="M1381" s="100"/>
      <c r="N1381" s="100"/>
      <c r="O1381" s="100"/>
      <c r="P1381" s="100"/>
      <c r="Q1381" s="100"/>
      <c r="R1381" s="6">
        <f>IFERROR(IF(A1381&gt;=1,VLOOKUP(E1381,HOME!$AG$2:$AH$13,2,0),0),0)</f>
        <v>0</v>
      </c>
      <c r="S1381" s="6">
        <f>IFERROR(IF(A1381&gt;=1,VLOOKUP(F1381,HOME!$AE$2:$AF$4,2,0),0),0)</f>
        <v>0</v>
      </c>
      <c r="T1381" s="6">
        <f t="shared" si="148"/>
        <v>0</v>
      </c>
      <c r="U1381" s="6">
        <f t="shared" si="151"/>
        <v>0</v>
      </c>
      <c r="V1381" s="6">
        <f t="shared" si="149"/>
        <v>0</v>
      </c>
      <c r="W1381" s="6">
        <f t="shared" si="152"/>
        <v>0</v>
      </c>
    </row>
    <row r="1382" spans="1:23" ht="18" customHeight="1" x14ac:dyDescent="0.25">
      <c r="A1382" s="94">
        <f t="shared" si="153"/>
        <v>0</v>
      </c>
      <c r="B1382" s="94">
        <f>DATA!B1383</f>
        <v>0</v>
      </c>
      <c r="C1382" s="95">
        <f>DATA!C1383</f>
        <v>0</v>
      </c>
      <c r="D1382" s="95">
        <f>DATA!D1383</f>
        <v>0</v>
      </c>
      <c r="E1382" s="98"/>
      <c r="F1382" s="98"/>
      <c r="G1382" s="98"/>
      <c r="H1382" s="98"/>
      <c r="I1382" s="99"/>
      <c r="J1382" s="96" t="str">
        <f t="shared" si="147"/>
        <v/>
      </c>
      <c r="K1382" s="97" t="str">
        <f t="shared" si="150"/>
        <v/>
      </c>
      <c r="L1382" s="100"/>
      <c r="M1382" s="100"/>
      <c r="N1382" s="100"/>
      <c r="O1382" s="100"/>
      <c r="P1382" s="100"/>
      <c r="Q1382" s="100"/>
      <c r="R1382" s="6">
        <f>IFERROR(IF(A1382&gt;=1,VLOOKUP(E1382,HOME!$AG$2:$AH$13,2,0),0),0)</f>
        <v>0</v>
      </c>
      <c r="S1382" s="6">
        <f>IFERROR(IF(A1382&gt;=1,VLOOKUP(F1382,HOME!$AE$2:$AF$4,2,0),0),0)</f>
        <v>0</v>
      </c>
      <c r="T1382" s="6">
        <f t="shared" si="148"/>
        <v>0</v>
      </c>
      <c r="U1382" s="6">
        <f t="shared" si="151"/>
        <v>0</v>
      </c>
      <c r="V1382" s="6">
        <f t="shared" si="149"/>
        <v>0</v>
      </c>
      <c r="W1382" s="6">
        <f t="shared" si="152"/>
        <v>0</v>
      </c>
    </row>
    <row r="1383" spans="1:23" ht="18" customHeight="1" x14ac:dyDescent="0.25">
      <c r="A1383" s="94">
        <f t="shared" si="153"/>
        <v>0</v>
      </c>
      <c r="B1383" s="94">
        <f>DATA!B1384</f>
        <v>0</v>
      </c>
      <c r="C1383" s="95">
        <f>DATA!C1384</f>
        <v>0</v>
      </c>
      <c r="D1383" s="95">
        <f>DATA!D1384</f>
        <v>0</v>
      </c>
      <c r="E1383" s="98"/>
      <c r="F1383" s="98"/>
      <c r="G1383" s="98"/>
      <c r="H1383" s="98"/>
      <c r="I1383" s="99"/>
      <c r="J1383" s="96" t="str">
        <f t="shared" si="147"/>
        <v/>
      </c>
      <c r="K1383" s="97" t="str">
        <f t="shared" si="150"/>
        <v/>
      </c>
      <c r="L1383" s="100"/>
      <c r="M1383" s="100"/>
      <c r="N1383" s="100"/>
      <c r="O1383" s="100"/>
      <c r="P1383" s="100"/>
      <c r="Q1383" s="100"/>
      <c r="R1383" s="6">
        <f>IFERROR(IF(A1383&gt;=1,VLOOKUP(E1383,HOME!$AG$2:$AH$13,2,0),0),0)</f>
        <v>0</v>
      </c>
      <c r="S1383" s="6">
        <f>IFERROR(IF(A1383&gt;=1,VLOOKUP(F1383,HOME!$AE$2:$AF$4,2,0),0),0)</f>
        <v>0</v>
      </c>
      <c r="T1383" s="6">
        <f t="shared" si="148"/>
        <v>0</v>
      </c>
      <c r="U1383" s="6">
        <f t="shared" si="151"/>
        <v>0</v>
      </c>
      <c r="V1383" s="6">
        <f t="shared" si="149"/>
        <v>0</v>
      </c>
      <c r="W1383" s="6">
        <f t="shared" si="152"/>
        <v>0</v>
      </c>
    </row>
    <row r="1384" spans="1:23" ht="18" customHeight="1" x14ac:dyDescent="0.25">
      <c r="A1384" s="94">
        <f t="shared" si="153"/>
        <v>0</v>
      </c>
      <c r="B1384" s="94">
        <f>DATA!B1385</f>
        <v>0</v>
      </c>
      <c r="C1384" s="95">
        <f>DATA!C1385</f>
        <v>0</v>
      </c>
      <c r="D1384" s="95">
        <f>DATA!D1385</f>
        <v>0</v>
      </c>
      <c r="E1384" s="98"/>
      <c r="F1384" s="98"/>
      <c r="G1384" s="98"/>
      <c r="H1384" s="98"/>
      <c r="I1384" s="99"/>
      <c r="J1384" s="96" t="str">
        <f t="shared" si="147"/>
        <v/>
      </c>
      <c r="K1384" s="97" t="str">
        <f t="shared" si="150"/>
        <v/>
      </c>
      <c r="L1384" s="100"/>
      <c r="M1384" s="100"/>
      <c r="N1384" s="100"/>
      <c r="O1384" s="100"/>
      <c r="P1384" s="100"/>
      <c r="Q1384" s="100"/>
      <c r="R1384" s="6">
        <f>IFERROR(IF(A1384&gt;=1,VLOOKUP(E1384,HOME!$AG$2:$AH$13,2,0),0),0)</f>
        <v>0</v>
      </c>
      <c r="S1384" s="6">
        <f>IFERROR(IF(A1384&gt;=1,VLOOKUP(F1384,HOME!$AE$2:$AF$4,2,0),0),0)</f>
        <v>0</v>
      </c>
      <c r="T1384" s="6">
        <f t="shared" si="148"/>
        <v>0</v>
      </c>
      <c r="U1384" s="6">
        <f t="shared" si="151"/>
        <v>0</v>
      </c>
      <c r="V1384" s="6">
        <f t="shared" si="149"/>
        <v>0</v>
      </c>
      <c r="W1384" s="6">
        <f t="shared" si="152"/>
        <v>0</v>
      </c>
    </row>
    <row r="1385" spans="1:23" ht="18" customHeight="1" x14ac:dyDescent="0.25">
      <c r="A1385" s="94">
        <f t="shared" si="153"/>
        <v>0</v>
      </c>
      <c r="B1385" s="94">
        <f>DATA!B1386</f>
        <v>0</v>
      </c>
      <c r="C1385" s="95">
        <f>DATA!C1386</f>
        <v>0</v>
      </c>
      <c r="D1385" s="95">
        <f>DATA!D1386</f>
        <v>0</v>
      </c>
      <c r="E1385" s="98"/>
      <c r="F1385" s="98"/>
      <c r="G1385" s="98"/>
      <c r="H1385" s="98"/>
      <c r="I1385" s="99"/>
      <c r="J1385" s="96" t="str">
        <f t="shared" si="147"/>
        <v/>
      </c>
      <c r="K1385" s="97" t="str">
        <f t="shared" si="150"/>
        <v/>
      </c>
      <c r="L1385" s="100"/>
      <c r="M1385" s="100"/>
      <c r="N1385" s="100"/>
      <c r="O1385" s="100"/>
      <c r="P1385" s="100"/>
      <c r="Q1385" s="100"/>
      <c r="R1385" s="6">
        <f>IFERROR(IF(A1385&gt;=1,VLOOKUP(E1385,HOME!$AG$2:$AH$13,2,0),0),0)</f>
        <v>0</v>
      </c>
      <c r="S1385" s="6">
        <f>IFERROR(IF(A1385&gt;=1,VLOOKUP(F1385,HOME!$AE$2:$AF$4,2,0),0),0)</f>
        <v>0</v>
      </c>
      <c r="T1385" s="6">
        <f t="shared" si="148"/>
        <v>0</v>
      </c>
      <c r="U1385" s="6">
        <f t="shared" si="151"/>
        <v>0</v>
      </c>
      <c r="V1385" s="6">
        <f t="shared" si="149"/>
        <v>0</v>
      </c>
      <c r="W1385" s="6">
        <f t="shared" si="152"/>
        <v>0</v>
      </c>
    </row>
    <row r="1386" spans="1:23" ht="18" customHeight="1" x14ac:dyDescent="0.25">
      <c r="A1386" s="94">
        <f t="shared" si="153"/>
        <v>0</v>
      </c>
      <c r="B1386" s="94">
        <f>DATA!B1387</f>
        <v>0</v>
      </c>
      <c r="C1386" s="95">
        <f>DATA!C1387</f>
        <v>0</v>
      </c>
      <c r="D1386" s="95">
        <f>DATA!D1387</f>
        <v>0</v>
      </c>
      <c r="E1386" s="98"/>
      <c r="F1386" s="98"/>
      <c r="G1386" s="98"/>
      <c r="H1386" s="98"/>
      <c r="I1386" s="99"/>
      <c r="J1386" s="96" t="str">
        <f t="shared" si="147"/>
        <v/>
      </c>
      <c r="K1386" s="97" t="str">
        <f t="shared" si="150"/>
        <v/>
      </c>
      <c r="L1386" s="100"/>
      <c r="M1386" s="100"/>
      <c r="N1386" s="100"/>
      <c r="O1386" s="100"/>
      <c r="P1386" s="100"/>
      <c r="Q1386" s="100"/>
      <c r="R1386" s="6">
        <f>IFERROR(IF(A1386&gt;=1,VLOOKUP(E1386,HOME!$AG$2:$AH$13,2,0),0),0)</f>
        <v>0</v>
      </c>
      <c r="S1386" s="6">
        <f>IFERROR(IF(A1386&gt;=1,VLOOKUP(F1386,HOME!$AE$2:$AF$4,2,0),0),0)</f>
        <v>0</v>
      </c>
      <c r="T1386" s="6">
        <f t="shared" si="148"/>
        <v>0</v>
      </c>
      <c r="U1386" s="6">
        <f t="shared" si="151"/>
        <v>0</v>
      </c>
      <c r="V1386" s="6">
        <f t="shared" si="149"/>
        <v>0</v>
      </c>
      <c r="W1386" s="6">
        <f t="shared" si="152"/>
        <v>0</v>
      </c>
    </row>
    <row r="1387" spans="1:23" ht="18" customHeight="1" x14ac:dyDescent="0.25">
      <c r="A1387" s="94">
        <f t="shared" si="153"/>
        <v>0</v>
      </c>
      <c r="B1387" s="94">
        <f>DATA!B1388</f>
        <v>0</v>
      </c>
      <c r="C1387" s="95">
        <f>DATA!C1388</f>
        <v>0</v>
      </c>
      <c r="D1387" s="95">
        <f>DATA!D1388</f>
        <v>0</v>
      </c>
      <c r="E1387" s="98"/>
      <c r="F1387" s="98"/>
      <c r="G1387" s="98"/>
      <c r="H1387" s="98"/>
      <c r="I1387" s="99"/>
      <c r="J1387" s="96" t="str">
        <f t="shared" si="147"/>
        <v/>
      </c>
      <c r="K1387" s="97" t="str">
        <f t="shared" si="150"/>
        <v/>
      </c>
      <c r="L1387" s="100"/>
      <c r="M1387" s="100"/>
      <c r="N1387" s="100"/>
      <c r="O1387" s="100"/>
      <c r="P1387" s="100"/>
      <c r="Q1387" s="100"/>
      <c r="R1387" s="6">
        <f>IFERROR(IF(A1387&gt;=1,VLOOKUP(E1387,HOME!$AG$2:$AH$13,2,0),0),0)</f>
        <v>0</v>
      </c>
      <c r="S1387" s="6">
        <f>IFERROR(IF(A1387&gt;=1,VLOOKUP(F1387,HOME!$AE$2:$AF$4,2,0),0),0)</f>
        <v>0</v>
      </c>
      <c r="T1387" s="6">
        <f t="shared" si="148"/>
        <v>0</v>
      </c>
      <c r="U1387" s="6">
        <f t="shared" si="151"/>
        <v>0</v>
      </c>
      <c r="V1387" s="6">
        <f t="shared" si="149"/>
        <v>0</v>
      </c>
      <c r="W1387" s="6">
        <f t="shared" si="152"/>
        <v>0</v>
      </c>
    </row>
    <row r="1388" spans="1:23" ht="18" customHeight="1" x14ac:dyDescent="0.25">
      <c r="A1388" s="94">
        <f t="shared" si="153"/>
        <v>0</v>
      </c>
      <c r="B1388" s="94">
        <f>DATA!B1389</f>
        <v>0</v>
      </c>
      <c r="C1388" s="95">
        <f>DATA!C1389</f>
        <v>0</v>
      </c>
      <c r="D1388" s="95">
        <f>DATA!D1389</f>
        <v>0</v>
      </c>
      <c r="E1388" s="98"/>
      <c r="F1388" s="98"/>
      <c r="G1388" s="98"/>
      <c r="H1388" s="98"/>
      <c r="I1388" s="99"/>
      <c r="J1388" s="96" t="str">
        <f t="shared" si="147"/>
        <v/>
      </c>
      <c r="K1388" s="97" t="str">
        <f t="shared" si="150"/>
        <v/>
      </c>
      <c r="L1388" s="100"/>
      <c r="M1388" s="100"/>
      <c r="N1388" s="100"/>
      <c r="O1388" s="100"/>
      <c r="P1388" s="100"/>
      <c r="Q1388" s="100"/>
      <c r="R1388" s="6">
        <f>IFERROR(IF(A1388&gt;=1,VLOOKUP(E1388,HOME!$AG$2:$AH$13,2,0),0),0)</f>
        <v>0</v>
      </c>
      <c r="S1388" s="6">
        <f>IFERROR(IF(A1388&gt;=1,VLOOKUP(F1388,HOME!$AE$2:$AF$4,2,0),0),0)</f>
        <v>0</v>
      </c>
      <c r="T1388" s="6">
        <f t="shared" si="148"/>
        <v>0</v>
      </c>
      <c r="U1388" s="6">
        <f t="shared" si="151"/>
        <v>0</v>
      </c>
      <c r="V1388" s="6">
        <f t="shared" si="149"/>
        <v>0</v>
      </c>
      <c r="W1388" s="6">
        <f t="shared" si="152"/>
        <v>0</v>
      </c>
    </row>
    <row r="1389" spans="1:23" ht="18" customHeight="1" x14ac:dyDescent="0.25">
      <c r="A1389" s="94">
        <f t="shared" si="153"/>
        <v>0</v>
      </c>
      <c r="B1389" s="94">
        <f>DATA!B1390</f>
        <v>0</v>
      </c>
      <c r="C1389" s="95">
        <f>DATA!C1390</f>
        <v>0</v>
      </c>
      <c r="D1389" s="95">
        <f>DATA!D1390</f>
        <v>0</v>
      </c>
      <c r="E1389" s="98"/>
      <c r="F1389" s="98"/>
      <c r="G1389" s="98"/>
      <c r="H1389" s="98"/>
      <c r="I1389" s="99"/>
      <c r="J1389" s="96" t="str">
        <f t="shared" si="147"/>
        <v/>
      </c>
      <c r="K1389" s="97" t="str">
        <f t="shared" si="150"/>
        <v/>
      </c>
      <c r="L1389" s="100"/>
      <c r="M1389" s="100"/>
      <c r="N1389" s="100"/>
      <c r="O1389" s="100"/>
      <c r="P1389" s="100"/>
      <c r="Q1389" s="100"/>
      <c r="R1389" s="6">
        <f>IFERROR(IF(A1389&gt;=1,VLOOKUP(E1389,HOME!$AG$2:$AH$13,2,0),0),0)</f>
        <v>0</v>
      </c>
      <c r="S1389" s="6">
        <f>IFERROR(IF(A1389&gt;=1,VLOOKUP(F1389,HOME!$AE$2:$AF$4,2,0),0),0)</f>
        <v>0</v>
      </c>
      <c r="T1389" s="6">
        <f t="shared" si="148"/>
        <v>0</v>
      </c>
      <c r="U1389" s="6">
        <f t="shared" si="151"/>
        <v>0</v>
      </c>
      <c r="V1389" s="6">
        <f t="shared" si="149"/>
        <v>0</v>
      </c>
      <c r="W1389" s="6">
        <f t="shared" si="152"/>
        <v>0</v>
      </c>
    </row>
    <row r="1390" spans="1:23" ht="18" customHeight="1" x14ac:dyDescent="0.25">
      <c r="A1390" s="94">
        <f t="shared" si="153"/>
        <v>0</v>
      </c>
      <c r="B1390" s="94">
        <f>DATA!B1391</f>
        <v>0</v>
      </c>
      <c r="C1390" s="95">
        <f>DATA!C1391</f>
        <v>0</v>
      </c>
      <c r="D1390" s="95">
        <f>DATA!D1391</f>
        <v>0</v>
      </c>
      <c r="E1390" s="98"/>
      <c r="F1390" s="98"/>
      <c r="G1390" s="98"/>
      <c r="H1390" s="98"/>
      <c r="I1390" s="99"/>
      <c r="J1390" s="96" t="str">
        <f t="shared" si="147"/>
        <v/>
      </c>
      <c r="K1390" s="97" t="str">
        <f t="shared" si="150"/>
        <v/>
      </c>
      <c r="L1390" s="100"/>
      <c r="M1390" s="100"/>
      <c r="N1390" s="100"/>
      <c r="O1390" s="100"/>
      <c r="P1390" s="100"/>
      <c r="Q1390" s="100"/>
      <c r="R1390" s="6">
        <f>IFERROR(IF(A1390&gt;=1,VLOOKUP(E1390,HOME!$AG$2:$AH$13,2,0),0),0)</f>
        <v>0</v>
      </c>
      <c r="S1390" s="6">
        <f>IFERROR(IF(A1390&gt;=1,VLOOKUP(F1390,HOME!$AE$2:$AF$4,2,0),0),0)</f>
        <v>0</v>
      </c>
      <c r="T1390" s="6">
        <f t="shared" si="148"/>
        <v>0</v>
      </c>
      <c r="U1390" s="6">
        <f t="shared" si="151"/>
        <v>0</v>
      </c>
      <c r="V1390" s="6">
        <f t="shared" si="149"/>
        <v>0</v>
      </c>
      <c r="W1390" s="6">
        <f t="shared" si="152"/>
        <v>0</v>
      </c>
    </row>
    <row r="1391" spans="1:23" ht="18" customHeight="1" x14ac:dyDescent="0.25">
      <c r="A1391" s="94">
        <f t="shared" si="153"/>
        <v>0</v>
      </c>
      <c r="B1391" s="94">
        <f>DATA!B1392</f>
        <v>0</v>
      </c>
      <c r="C1391" s="95">
        <f>DATA!C1392</f>
        <v>0</v>
      </c>
      <c r="D1391" s="95">
        <f>DATA!D1392</f>
        <v>0</v>
      </c>
      <c r="E1391" s="98"/>
      <c r="F1391" s="98"/>
      <c r="G1391" s="98"/>
      <c r="H1391" s="98"/>
      <c r="I1391" s="99"/>
      <c r="J1391" s="96" t="str">
        <f t="shared" si="147"/>
        <v/>
      </c>
      <c r="K1391" s="97" t="str">
        <f t="shared" si="150"/>
        <v/>
      </c>
      <c r="L1391" s="100"/>
      <c r="M1391" s="100"/>
      <c r="N1391" s="100"/>
      <c r="O1391" s="100"/>
      <c r="P1391" s="100"/>
      <c r="Q1391" s="100"/>
      <c r="R1391" s="6">
        <f>IFERROR(IF(A1391&gt;=1,VLOOKUP(E1391,HOME!$AG$2:$AH$13,2,0),0),0)</f>
        <v>0</v>
      </c>
      <c r="S1391" s="6">
        <f>IFERROR(IF(A1391&gt;=1,VLOOKUP(F1391,HOME!$AE$2:$AF$4,2,0),0),0)</f>
        <v>0</v>
      </c>
      <c r="T1391" s="6">
        <f t="shared" si="148"/>
        <v>0</v>
      </c>
      <c r="U1391" s="6">
        <f t="shared" si="151"/>
        <v>0</v>
      </c>
      <c r="V1391" s="6">
        <f t="shared" si="149"/>
        <v>0</v>
      </c>
      <c r="W1391" s="6">
        <f t="shared" si="152"/>
        <v>0</v>
      </c>
    </row>
    <row r="1392" spans="1:23" ht="18" customHeight="1" x14ac:dyDescent="0.25">
      <c r="A1392" s="94">
        <f t="shared" si="153"/>
        <v>0</v>
      </c>
      <c r="B1392" s="94">
        <f>DATA!B1393</f>
        <v>0</v>
      </c>
      <c r="C1392" s="95">
        <f>DATA!C1393</f>
        <v>0</v>
      </c>
      <c r="D1392" s="95">
        <f>DATA!D1393</f>
        <v>0</v>
      </c>
      <c r="E1392" s="98"/>
      <c r="F1392" s="98"/>
      <c r="G1392" s="98"/>
      <c r="H1392" s="98"/>
      <c r="I1392" s="99"/>
      <c r="J1392" s="96" t="str">
        <f t="shared" si="147"/>
        <v/>
      </c>
      <c r="K1392" s="97" t="str">
        <f t="shared" si="150"/>
        <v/>
      </c>
      <c r="L1392" s="100"/>
      <c r="M1392" s="100"/>
      <c r="N1392" s="100"/>
      <c r="O1392" s="100"/>
      <c r="P1392" s="100"/>
      <c r="Q1392" s="100"/>
      <c r="R1392" s="6">
        <f>IFERROR(IF(A1392&gt;=1,VLOOKUP(E1392,HOME!$AG$2:$AH$13,2,0),0),0)</f>
        <v>0</v>
      </c>
      <c r="S1392" s="6">
        <f>IFERROR(IF(A1392&gt;=1,VLOOKUP(F1392,HOME!$AE$2:$AF$4,2,0),0),0)</f>
        <v>0</v>
      </c>
      <c r="T1392" s="6">
        <f t="shared" si="148"/>
        <v>0</v>
      </c>
      <c r="U1392" s="6">
        <f t="shared" si="151"/>
        <v>0</v>
      </c>
      <c r="V1392" s="6">
        <f t="shared" si="149"/>
        <v>0</v>
      </c>
      <c r="W1392" s="6">
        <f t="shared" si="152"/>
        <v>0</v>
      </c>
    </row>
    <row r="1393" spans="1:23" ht="18" customHeight="1" x14ac:dyDescent="0.25">
      <c r="A1393" s="94">
        <f t="shared" si="153"/>
        <v>0</v>
      </c>
      <c r="B1393" s="94">
        <f>DATA!B1394</f>
        <v>0</v>
      </c>
      <c r="C1393" s="95">
        <f>DATA!C1394</f>
        <v>0</v>
      </c>
      <c r="D1393" s="95">
        <f>DATA!D1394</f>
        <v>0</v>
      </c>
      <c r="E1393" s="98"/>
      <c r="F1393" s="98"/>
      <c r="G1393" s="98"/>
      <c r="H1393" s="98"/>
      <c r="I1393" s="99"/>
      <c r="J1393" s="96" t="str">
        <f t="shared" si="147"/>
        <v/>
      </c>
      <c r="K1393" s="97" t="str">
        <f t="shared" si="150"/>
        <v/>
      </c>
      <c r="L1393" s="100"/>
      <c r="M1393" s="100"/>
      <c r="N1393" s="100"/>
      <c r="O1393" s="100"/>
      <c r="P1393" s="100"/>
      <c r="Q1393" s="100"/>
      <c r="R1393" s="6">
        <f>IFERROR(IF(A1393&gt;=1,VLOOKUP(E1393,HOME!$AG$2:$AH$13,2,0),0),0)</f>
        <v>0</v>
      </c>
      <c r="S1393" s="6">
        <f>IFERROR(IF(A1393&gt;=1,VLOOKUP(F1393,HOME!$AE$2:$AF$4,2,0),0),0)</f>
        <v>0</v>
      </c>
      <c r="T1393" s="6">
        <f t="shared" si="148"/>
        <v>0</v>
      </c>
      <c r="U1393" s="6">
        <f t="shared" si="151"/>
        <v>0</v>
      </c>
      <c r="V1393" s="6">
        <f t="shared" si="149"/>
        <v>0</v>
      </c>
      <c r="W1393" s="6">
        <f t="shared" si="152"/>
        <v>0</v>
      </c>
    </row>
    <row r="1394" spans="1:23" ht="18" customHeight="1" x14ac:dyDescent="0.25">
      <c r="A1394" s="94">
        <f t="shared" si="153"/>
        <v>0</v>
      </c>
      <c r="B1394" s="94">
        <f>DATA!B1395</f>
        <v>0</v>
      </c>
      <c r="C1394" s="95">
        <f>DATA!C1395</f>
        <v>0</v>
      </c>
      <c r="D1394" s="95">
        <f>DATA!D1395</f>
        <v>0</v>
      </c>
      <c r="E1394" s="98"/>
      <c r="F1394" s="98"/>
      <c r="G1394" s="98"/>
      <c r="H1394" s="98"/>
      <c r="I1394" s="99"/>
      <c r="J1394" s="96" t="str">
        <f t="shared" si="147"/>
        <v/>
      </c>
      <c r="K1394" s="97" t="str">
        <f t="shared" si="150"/>
        <v/>
      </c>
      <c r="L1394" s="100"/>
      <c r="M1394" s="100"/>
      <c r="N1394" s="100"/>
      <c r="O1394" s="100"/>
      <c r="P1394" s="100"/>
      <c r="Q1394" s="100"/>
      <c r="R1394" s="6">
        <f>IFERROR(IF(A1394&gt;=1,VLOOKUP(E1394,HOME!$AG$2:$AH$13,2,0),0),0)</f>
        <v>0</v>
      </c>
      <c r="S1394" s="6">
        <f>IFERROR(IF(A1394&gt;=1,VLOOKUP(F1394,HOME!$AE$2:$AF$4,2,0),0),0)</f>
        <v>0</v>
      </c>
      <c r="T1394" s="6">
        <f t="shared" si="148"/>
        <v>0</v>
      </c>
      <c r="U1394" s="6">
        <f t="shared" si="151"/>
        <v>0</v>
      </c>
      <c r="V1394" s="6">
        <f t="shared" si="149"/>
        <v>0</v>
      </c>
      <c r="W1394" s="6">
        <f t="shared" si="152"/>
        <v>0</v>
      </c>
    </row>
    <row r="1395" spans="1:23" ht="18" customHeight="1" x14ac:dyDescent="0.25">
      <c r="A1395" s="94">
        <f t="shared" si="153"/>
        <v>0</v>
      </c>
      <c r="B1395" s="94">
        <f>DATA!B1396</f>
        <v>0</v>
      </c>
      <c r="C1395" s="95">
        <f>DATA!C1396</f>
        <v>0</v>
      </c>
      <c r="D1395" s="95">
        <f>DATA!D1396</f>
        <v>0</v>
      </c>
      <c r="E1395" s="98"/>
      <c r="F1395" s="98"/>
      <c r="G1395" s="98"/>
      <c r="H1395" s="98"/>
      <c r="I1395" s="99"/>
      <c r="J1395" s="96" t="str">
        <f t="shared" si="147"/>
        <v/>
      </c>
      <c r="K1395" s="97" t="str">
        <f t="shared" si="150"/>
        <v/>
      </c>
      <c r="L1395" s="100"/>
      <c r="M1395" s="100"/>
      <c r="N1395" s="100"/>
      <c r="O1395" s="100"/>
      <c r="P1395" s="100"/>
      <c r="Q1395" s="100"/>
      <c r="R1395" s="6">
        <f>IFERROR(IF(A1395&gt;=1,VLOOKUP(E1395,HOME!$AG$2:$AH$13,2,0),0),0)</f>
        <v>0</v>
      </c>
      <c r="S1395" s="6">
        <f>IFERROR(IF(A1395&gt;=1,VLOOKUP(F1395,HOME!$AE$2:$AF$4,2,0),0),0)</f>
        <v>0</v>
      </c>
      <c r="T1395" s="6">
        <f t="shared" si="148"/>
        <v>0</v>
      </c>
      <c r="U1395" s="6">
        <f t="shared" si="151"/>
        <v>0</v>
      </c>
      <c r="V1395" s="6">
        <f t="shared" si="149"/>
        <v>0</v>
      </c>
      <c r="W1395" s="6">
        <f t="shared" si="152"/>
        <v>0</v>
      </c>
    </row>
    <row r="1396" spans="1:23" ht="18" customHeight="1" x14ac:dyDescent="0.25">
      <c r="A1396" s="94">
        <f t="shared" si="153"/>
        <v>0</v>
      </c>
      <c r="B1396" s="94">
        <f>DATA!B1397</f>
        <v>0</v>
      </c>
      <c r="C1396" s="95">
        <f>DATA!C1397</f>
        <v>0</v>
      </c>
      <c r="D1396" s="95">
        <f>DATA!D1397</f>
        <v>0</v>
      </c>
      <c r="E1396" s="98"/>
      <c r="F1396" s="98"/>
      <c r="G1396" s="98"/>
      <c r="H1396" s="98"/>
      <c r="I1396" s="99"/>
      <c r="J1396" s="96" t="str">
        <f t="shared" si="147"/>
        <v/>
      </c>
      <c r="K1396" s="97" t="str">
        <f t="shared" si="150"/>
        <v/>
      </c>
      <c r="L1396" s="100"/>
      <c r="M1396" s="100"/>
      <c r="N1396" s="100"/>
      <c r="O1396" s="100"/>
      <c r="P1396" s="100"/>
      <c r="Q1396" s="100"/>
      <c r="R1396" s="6">
        <f>IFERROR(IF(A1396&gt;=1,VLOOKUP(E1396,HOME!$AG$2:$AH$13,2,0),0),0)</f>
        <v>0</v>
      </c>
      <c r="S1396" s="6">
        <f>IFERROR(IF(A1396&gt;=1,VLOOKUP(F1396,HOME!$AE$2:$AF$4,2,0),0),0)</f>
        <v>0</v>
      </c>
      <c r="T1396" s="6">
        <f t="shared" si="148"/>
        <v>0</v>
      </c>
      <c r="U1396" s="6">
        <f t="shared" si="151"/>
        <v>0</v>
      </c>
      <c r="V1396" s="6">
        <f t="shared" si="149"/>
        <v>0</v>
      </c>
      <c r="W1396" s="6">
        <f t="shared" si="152"/>
        <v>0</v>
      </c>
    </row>
    <row r="1397" spans="1:23" ht="18" customHeight="1" x14ac:dyDescent="0.25">
      <c r="A1397" s="94">
        <f t="shared" si="153"/>
        <v>0</v>
      </c>
      <c r="B1397" s="94">
        <f>DATA!B1398</f>
        <v>0</v>
      </c>
      <c r="C1397" s="95">
        <f>DATA!C1398</f>
        <v>0</v>
      </c>
      <c r="D1397" s="95">
        <f>DATA!D1398</f>
        <v>0</v>
      </c>
      <c r="E1397" s="98"/>
      <c r="F1397" s="98"/>
      <c r="G1397" s="98"/>
      <c r="H1397" s="98"/>
      <c r="I1397" s="99"/>
      <c r="J1397" s="96" t="str">
        <f t="shared" si="147"/>
        <v/>
      </c>
      <c r="K1397" s="97" t="str">
        <f t="shared" si="150"/>
        <v/>
      </c>
      <c r="L1397" s="100"/>
      <c r="M1397" s="100"/>
      <c r="N1397" s="100"/>
      <c r="O1397" s="100"/>
      <c r="P1397" s="100"/>
      <c r="Q1397" s="100"/>
      <c r="R1397" s="6">
        <f>IFERROR(IF(A1397&gt;=1,VLOOKUP(E1397,HOME!$AG$2:$AH$13,2,0),0),0)</f>
        <v>0</v>
      </c>
      <c r="S1397" s="6">
        <f>IFERROR(IF(A1397&gt;=1,VLOOKUP(F1397,HOME!$AE$2:$AF$4,2,0),0),0)</f>
        <v>0</v>
      </c>
      <c r="T1397" s="6">
        <f t="shared" si="148"/>
        <v>0</v>
      </c>
      <c r="U1397" s="6">
        <f t="shared" si="151"/>
        <v>0</v>
      </c>
      <c r="V1397" s="6">
        <f t="shared" si="149"/>
        <v>0</v>
      </c>
      <c r="W1397" s="6">
        <f t="shared" si="152"/>
        <v>0</v>
      </c>
    </row>
    <row r="1398" spans="1:23" ht="18" customHeight="1" x14ac:dyDescent="0.25">
      <c r="A1398" s="94">
        <f t="shared" si="153"/>
        <v>0</v>
      </c>
      <c r="B1398" s="94">
        <f>DATA!B1399</f>
        <v>0</v>
      </c>
      <c r="C1398" s="95">
        <f>DATA!C1399</f>
        <v>0</v>
      </c>
      <c r="D1398" s="95">
        <f>DATA!D1399</f>
        <v>0</v>
      </c>
      <c r="E1398" s="98"/>
      <c r="F1398" s="98"/>
      <c r="G1398" s="98"/>
      <c r="H1398" s="98"/>
      <c r="I1398" s="99"/>
      <c r="J1398" s="96" t="str">
        <f t="shared" si="147"/>
        <v/>
      </c>
      <c r="K1398" s="97" t="str">
        <f t="shared" si="150"/>
        <v/>
      </c>
      <c r="L1398" s="100"/>
      <c r="M1398" s="100"/>
      <c r="N1398" s="100"/>
      <c r="O1398" s="100"/>
      <c r="P1398" s="100"/>
      <c r="Q1398" s="100"/>
      <c r="R1398" s="6">
        <f>IFERROR(IF(A1398&gt;=1,VLOOKUP(E1398,HOME!$AG$2:$AH$13,2,0),0),0)</f>
        <v>0</v>
      </c>
      <c r="S1398" s="6">
        <f>IFERROR(IF(A1398&gt;=1,VLOOKUP(F1398,HOME!$AE$2:$AF$4,2,0),0),0)</f>
        <v>0</v>
      </c>
      <c r="T1398" s="6">
        <f t="shared" si="148"/>
        <v>0</v>
      </c>
      <c r="U1398" s="6">
        <f t="shared" si="151"/>
        <v>0</v>
      </c>
      <c r="V1398" s="6">
        <f t="shared" si="149"/>
        <v>0</v>
      </c>
      <c r="W1398" s="6">
        <f t="shared" si="152"/>
        <v>0</v>
      </c>
    </row>
    <row r="1399" spans="1:23" ht="18" customHeight="1" x14ac:dyDescent="0.25">
      <c r="A1399" s="94">
        <f t="shared" si="153"/>
        <v>0</v>
      </c>
      <c r="B1399" s="94">
        <f>DATA!B1400</f>
        <v>0</v>
      </c>
      <c r="C1399" s="95">
        <f>DATA!C1400</f>
        <v>0</v>
      </c>
      <c r="D1399" s="95">
        <f>DATA!D1400</f>
        <v>0</v>
      </c>
      <c r="E1399" s="98"/>
      <c r="F1399" s="98"/>
      <c r="G1399" s="98"/>
      <c r="H1399" s="98"/>
      <c r="I1399" s="99"/>
      <c r="J1399" s="96" t="str">
        <f t="shared" si="147"/>
        <v/>
      </c>
      <c r="K1399" s="97" t="str">
        <f t="shared" si="150"/>
        <v/>
      </c>
      <c r="L1399" s="100"/>
      <c r="M1399" s="100"/>
      <c r="N1399" s="100"/>
      <c r="O1399" s="100"/>
      <c r="P1399" s="100"/>
      <c r="Q1399" s="100"/>
      <c r="R1399" s="6">
        <f>IFERROR(IF(A1399&gt;=1,VLOOKUP(E1399,HOME!$AG$2:$AH$13,2,0),0),0)</f>
        <v>0</v>
      </c>
      <c r="S1399" s="6">
        <f>IFERROR(IF(A1399&gt;=1,VLOOKUP(F1399,HOME!$AE$2:$AF$4,2,0),0),0)</f>
        <v>0</v>
      </c>
      <c r="T1399" s="6">
        <f t="shared" si="148"/>
        <v>0</v>
      </c>
      <c r="U1399" s="6">
        <f t="shared" si="151"/>
        <v>0</v>
      </c>
      <c r="V1399" s="6">
        <f t="shared" si="149"/>
        <v>0</v>
      </c>
      <c r="W1399" s="6">
        <f t="shared" si="152"/>
        <v>0</v>
      </c>
    </row>
    <row r="1400" spans="1:23" ht="18" customHeight="1" x14ac:dyDescent="0.25">
      <c r="A1400" s="94">
        <f t="shared" si="153"/>
        <v>0</v>
      </c>
      <c r="B1400" s="94">
        <f>DATA!B1401</f>
        <v>0</v>
      </c>
      <c r="C1400" s="95">
        <f>DATA!C1401</f>
        <v>0</v>
      </c>
      <c r="D1400" s="95">
        <f>DATA!D1401</f>
        <v>0</v>
      </c>
      <c r="E1400" s="98"/>
      <c r="F1400" s="98"/>
      <c r="G1400" s="98"/>
      <c r="H1400" s="98"/>
      <c r="I1400" s="99"/>
      <c r="J1400" s="96" t="str">
        <f t="shared" si="147"/>
        <v/>
      </c>
      <c r="K1400" s="97" t="str">
        <f t="shared" si="150"/>
        <v/>
      </c>
      <c r="L1400" s="100"/>
      <c r="M1400" s="100"/>
      <c r="N1400" s="100"/>
      <c r="O1400" s="100"/>
      <c r="P1400" s="100"/>
      <c r="Q1400" s="100"/>
      <c r="R1400" s="6">
        <f>IFERROR(IF(A1400&gt;=1,VLOOKUP(E1400,HOME!$AG$2:$AH$13,2,0),0),0)</f>
        <v>0</v>
      </c>
      <c r="S1400" s="6">
        <f>IFERROR(IF(A1400&gt;=1,VLOOKUP(F1400,HOME!$AE$2:$AF$4,2,0),0),0)</f>
        <v>0</v>
      </c>
      <c r="T1400" s="6">
        <f t="shared" si="148"/>
        <v>0</v>
      </c>
      <c r="U1400" s="6">
        <f t="shared" si="151"/>
        <v>0</v>
      </c>
      <c r="V1400" s="6">
        <f t="shared" si="149"/>
        <v>0</v>
      </c>
      <c r="W1400" s="6">
        <f t="shared" si="152"/>
        <v>0</v>
      </c>
    </row>
    <row r="1401" spans="1:23" ht="18" customHeight="1" x14ac:dyDescent="0.25">
      <c r="A1401" s="94">
        <f t="shared" si="153"/>
        <v>0</v>
      </c>
      <c r="B1401" s="94">
        <f>DATA!B1402</f>
        <v>0</v>
      </c>
      <c r="C1401" s="95">
        <f>DATA!C1402</f>
        <v>0</v>
      </c>
      <c r="D1401" s="95">
        <f>DATA!D1402</f>
        <v>0</v>
      </c>
      <c r="E1401" s="98"/>
      <c r="F1401" s="98"/>
      <c r="G1401" s="98"/>
      <c r="H1401" s="98"/>
      <c r="I1401" s="99"/>
      <c r="J1401" s="96" t="str">
        <f t="shared" si="147"/>
        <v/>
      </c>
      <c r="K1401" s="97" t="str">
        <f t="shared" si="150"/>
        <v/>
      </c>
      <c r="L1401" s="100"/>
      <c r="M1401" s="100"/>
      <c r="N1401" s="100"/>
      <c r="O1401" s="100"/>
      <c r="P1401" s="100"/>
      <c r="Q1401" s="100"/>
      <c r="R1401" s="6">
        <f>IFERROR(IF(A1401&gt;=1,VLOOKUP(E1401,HOME!$AG$2:$AH$13,2,0),0),0)</f>
        <v>0</v>
      </c>
      <c r="S1401" s="6">
        <f>IFERROR(IF(A1401&gt;=1,VLOOKUP(F1401,HOME!$AE$2:$AF$4,2,0),0),0)</f>
        <v>0</v>
      </c>
      <c r="T1401" s="6">
        <f t="shared" si="148"/>
        <v>0</v>
      </c>
      <c r="U1401" s="6">
        <f t="shared" si="151"/>
        <v>0</v>
      </c>
      <c r="V1401" s="6">
        <f t="shared" si="149"/>
        <v>0</v>
      </c>
      <c r="W1401" s="6">
        <f t="shared" si="152"/>
        <v>0</v>
      </c>
    </row>
    <row r="1402" spans="1:23" ht="18" customHeight="1" x14ac:dyDescent="0.25">
      <c r="A1402" s="94">
        <f t="shared" si="153"/>
        <v>0</v>
      </c>
      <c r="B1402" s="94">
        <f>DATA!B1403</f>
        <v>0</v>
      </c>
      <c r="C1402" s="95">
        <f>DATA!C1403</f>
        <v>0</v>
      </c>
      <c r="D1402" s="95">
        <f>DATA!D1403</f>
        <v>0</v>
      </c>
      <c r="E1402" s="98"/>
      <c r="F1402" s="98"/>
      <c r="G1402" s="98"/>
      <c r="H1402" s="98"/>
      <c r="I1402" s="99"/>
      <c r="J1402" s="96" t="str">
        <f t="shared" si="147"/>
        <v/>
      </c>
      <c r="K1402" s="97" t="str">
        <f t="shared" si="150"/>
        <v/>
      </c>
      <c r="L1402" s="100"/>
      <c r="M1402" s="100"/>
      <c r="N1402" s="100"/>
      <c r="O1402" s="100"/>
      <c r="P1402" s="100"/>
      <c r="Q1402" s="100"/>
      <c r="R1402" s="6">
        <f>IFERROR(IF(A1402&gt;=1,VLOOKUP(E1402,HOME!$AG$2:$AH$13,2,0),0),0)</f>
        <v>0</v>
      </c>
      <c r="S1402" s="6">
        <f>IFERROR(IF(A1402&gt;=1,VLOOKUP(F1402,HOME!$AE$2:$AF$4,2,0),0),0)</f>
        <v>0</v>
      </c>
      <c r="T1402" s="6">
        <f t="shared" si="148"/>
        <v>0</v>
      </c>
      <c r="U1402" s="6">
        <f t="shared" si="151"/>
        <v>0</v>
      </c>
      <c r="V1402" s="6">
        <f t="shared" si="149"/>
        <v>0</v>
      </c>
      <c r="W1402" s="6">
        <f t="shared" si="152"/>
        <v>0</v>
      </c>
    </row>
    <row r="1403" spans="1:23" ht="18" customHeight="1" x14ac:dyDescent="0.25">
      <c r="A1403" s="94">
        <f t="shared" si="153"/>
        <v>0</v>
      </c>
      <c r="B1403" s="94">
        <f>DATA!B1404</f>
        <v>0</v>
      </c>
      <c r="C1403" s="95">
        <f>DATA!C1404</f>
        <v>0</v>
      </c>
      <c r="D1403" s="95">
        <f>DATA!D1404</f>
        <v>0</v>
      </c>
      <c r="E1403" s="98"/>
      <c r="F1403" s="98"/>
      <c r="G1403" s="98"/>
      <c r="H1403" s="98"/>
      <c r="I1403" s="99"/>
      <c r="J1403" s="96" t="str">
        <f t="shared" si="147"/>
        <v/>
      </c>
      <c r="K1403" s="97" t="str">
        <f t="shared" si="150"/>
        <v/>
      </c>
      <c r="L1403" s="100"/>
      <c r="M1403" s="100"/>
      <c r="N1403" s="100"/>
      <c r="O1403" s="100"/>
      <c r="P1403" s="100"/>
      <c r="Q1403" s="100"/>
      <c r="R1403" s="6">
        <f>IFERROR(IF(A1403&gt;=1,VLOOKUP(E1403,HOME!$AG$2:$AH$13,2,0),0),0)</f>
        <v>0</v>
      </c>
      <c r="S1403" s="6">
        <f>IFERROR(IF(A1403&gt;=1,VLOOKUP(F1403,HOME!$AE$2:$AF$4,2,0),0),0)</f>
        <v>0</v>
      </c>
      <c r="T1403" s="6">
        <f t="shared" si="148"/>
        <v>0</v>
      </c>
      <c r="U1403" s="6">
        <f t="shared" si="151"/>
        <v>0</v>
      </c>
      <c r="V1403" s="6">
        <f t="shared" si="149"/>
        <v>0</v>
      </c>
      <c r="W1403" s="6">
        <f t="shared" si="152"/>
        <v>0</v>
      </c>
    </row>
    <row r="1404" spans="1:23" ht="18" customHeight="1" x14ac:dyDescent="0.25">
      <c r="A1404" s="94">
        <f t="shared" si="153"/>
        <v>0</v>
      </c>
      <c r="B1404" s="94">
        <f>DATA!B1405</f>
        <v>0</v>
      </c>
      <c r="C1404" s="95">
        <f>DATA!C1405</f>
        <v>0</v>
      </c>
      <c r="D1404" s="95">
        <f>DATA!D1405</f>
        <v>0</v>
      </c>
      <c r="E1404" s="98"/>
      <c r="F1404" s="98"/>
      <c r="G1404" s="98"/>
      <c r="H1404" s="98"/>
      <c r="I1404" s="99"/>
      <c r="J1404" s="96" t="str">
        <f t="shared" si="147"/>
        <v/>
      </c>
      <c r="K1404" s="97" t="str">
        <f t="shared" si="150"/>
        <v/>
      </c>
      <c r="L1404" s="100"/>
      <c r="M1404" s="100"/>
      <c r="N1404" s="100"/>
      <c r="O1404" s="100"/>
      <c r="P1404" s="100"/>
      <c r="Q1404" s="100"/>
      <c r="R1404" s="6">
        <f>IFERROR(IF(A1404&gt;=1,VLOOKUP(E1404,HOME!$AG$2:$AH$13,2,0),0),0)</f>
        <v>0</v>
      </c>
      <c r="S1404" s="6">
        <f>IFERROR(IF(A1404&gt;=1,VLOOKUP(F1404,HOME!$AE$2:$AF$4,2,0),0),0)</f>
        <v>0</v>
      </c>
      <c r="T1404" s="6">
        <f t="shared" si="148"/>
        <v>0</v>
      </c>
      <c r="U1404" s="6">
        <f t="shared" si="151"/>
        <v>0</v>
      </c>
      <c r="V1404" s="6">
        <f t="shared" si="149"/>
        <v>0</v>
      </c>
      <c r="W1404" s="6">
        <f t="shared" si="152"/>
        <v>0</v>
      </c>
    </row>
    <row r="1405" spans="1:23" ht="18" customHeight="1" x14ac:dyDescent="0.25">
      <c r="A1405" s="94">
        <f t="shared" si="153"/>
        <v>0</v>
      </c>
      <c r="B1405" s="94">
        <f>DATA!B1406</f>
        <v>0</v>
      </c>
      <c r="C1405" s="95">
        <f>DATA!C1406</f>
        <v>0</v>
      </c>
      <c r="D1405" s="95">
        <f>DATA!D1406</f>
        <v>0</v>
      </c>
      <c r="E1405" s="98"/>
      <c r="F1405" s="98"/>
      <c r="G1405" s="98"/>
      <c r="H1405" s="98"/>
      <c r="I1405" s="99"/>
      <c r="J1405" s="96" t="str">
        <f t="shared" si="147"/>
        <v/>
      </c>
      <c r="K1405" s="97" t="str">
        <f t="shared" si="150"/>
        <v/>
      </c>
      <c r="L1405" s="100"/>
      <c r="M1405" s="100"/>
      <c r="N1405" s="100"/>
      <c r="O1405" s="100"/>
      <c r="P1405" s="100"/>
      <c r="Q1405" s="100"/>
      <c r="R1405" s="6">
        <f>IFERROR(IF(A1405&gt;=1,VLOOKUP(E1405,HOME!$AG$2:$AH$13,2,0),0),0)</f>
        <v>0</v>
      </c>
      <c r="S1405" s="6">
        <f>IFERROR(IF(A1405&gt;=1,VLOOKUP(F1405,HOME!$AE$2:$AF$4,2,0),0),0)</f>
        <v>0</v>
      </c>
      <c r="T1405" s="6">
        <f t="shared" si="148"/>
        <v>0</v>
      </c>
      <c r="U1405" s="6">
        <f t="shared" si="151"/>
        <v>0</v>
      </c>
      <c r="V1405" s="6">
        <f t="shared" si="149"/>
        <v>0</v>
      </c>
      <c r="W1405" s="6">
        <f t="shared" si="152"/>
        <v>0</v>
      </c>
    </row>
    <row r="1406" spans="1:23" ht="18" customHeight="1" x14ac:dyDescent="0.25">
      <c r="A1406" s="94">
        <f t="shared" si="153"/>
        <v>0</v>
      </c>
      <c r="B1406" s="94">
        <f>DATA!B1407</f>
        <v>0</v>
      </c>
      <c r="C1406" s="95">
        <f>DATA!C1407</f>
        <v>0</v>
      </c>
      <c r="D1406" s="95">
        <f>DATA!D1407</f>
        <v>0</v>
      </c>
      <c r="E1406" s="98"/>
      <c r="F1406" s="98"/>
      <c r="G1406" s="98"/>
      <c r="H1406" s="98"/>
      <c r="I1406" s="99"/>
      <c r="J1406" s="96" t="str">
        <f t="shared" si="147"/>
        <v/>
      </c>
      <c r="K1406" s="97" t="str">
        <f t="shared" si="150"/>
        <v/>
      </c>
      <c r="L1406" s="100"/>
      <c r="M1406" s="100"/>
      <c r="N1406" s="100"/>
      <c r="O1406" s="100"/>
      <c r="P1406" s="100"/>
      <c r="Q1406" s="100"/>
      <c r="R1406" s="6">
        <f>IFERROR(IF(A1406&gt;=1,VLOOKUP(E1406,HOME!$AG$2:$AH$13,2,0),0),0)</f>
        <v>0</v>
      </c>
      <c r="S1406" s="6">
        <f>IFERROR(IF(A1406&gt;=1,VLOOKUP(F1406,HOME!$AE$2:$AF$4,2,0),0),0)</f>
        <v>0</v>
      </c>
      <c r="T1406" s="6">
        <f t="shared" si="148"/>
        <v>0</v>
      </c>
      <c r="U1406" s="6">
        <f t="shared" si="151"/>
        <v>0</v>
      </c>
      <c r="V1406" s="6">
        <f t="shared" si="149"/>
        <v>0</v>
      </c>
      <c r="W1406" s="6">
        <f t="shared" si="152"/>
        <v>0</v>
      </c>
    </row>
    <row r="1407" spans="1:23" ht="18" customHeight="1" x14ac:dyDescent="0.25">
      <c r="A1407" s="94">
        <f t="shared" si="153"/>
        <v>0</v>
      </c>
      <c r="B1407" s="94">
        <f>DATA!B1408</f>
        <v>0</v>
      </c>
      <c r="C1407" s="95">
        <f>DATA!C1408</f>
        <v>0</v>
      </c>
      <c r="D1407" s="95">
        <f>DATA!D1408</f>
        <v>0</v>
      </c>
      <c r="E1407" s="98"/>
      <c r="F1407" s="98"/>
      <c r="G1407" s="98"/>
      <c r="H1407" s="98"/>
      <c r="I1407" s="99"/>
      <c r="J1407" s="96" t="str">
        <f t="shared" si="147"/>
        <v/>
      </c>
      <c r="K1407" s="97" t="str">
        <f t="shared" si="150"/>
        <v/>
      </c>
      <c r="L1407" s="100"/>
      <c r="M1407" s="100"/>
      <c r="N1407" s="100"/>
      <c r="O1407" s="100"/>
      <c r="P1407" s="100"/>
      <c r="Q1407" s="100"/>
      <c r="R1407" s="6">
        <f>IFERROR(IF(A1407&gt;=1,VLOOKUP(E1407,HOME!$AG$2:$AH$13,2,0),0),0)</f>
        <v>0</v>
      </c>
      <c r="S1407" s="6">
        <f>IFERROR(IF(A1407&gt;=1,VLOOKUP(F1407,HOME!$AE$2:$AF$4,2,0),0),0)</f>
        <v>0</v>
      </c>
      <c r="T1407" s="6">
        <f t="shared" si="148"/>
        <v>0</v>
      </c>
      <c r="U1407" s="6">
        <f t="shared" si="151"/>
        <v>0</v>
      </c>
      <c r="V1407" s="6">
        <f t="shared" si="149"/>
        <v>0</v>
      </c>
      <c r="W1407" s="6">
        <f t="shared" si="152"/>
        <v>0</v>
      </c>
    </row>
    <row r="1408" spans="1:23" ht="18" customHeight="1" x14ac:dyDescent="0.25">
      <c r="A1408" s="94">
        <f t="shared" si="153"/>
        <v>0</v>
      </c>
      <c r="B1408" s="94">
        <f>DATA!B1409</f>
        <v>0</v>
      </c>
      <c r="C1408" s="95">
        <f>DATA!C1409</f>
        <v>0</v>
      </c>
      <c r="D1408" s="95">
        <f>DATA!D1409</f>
        <v>0</v>
      </c>
      <c r="E1408" s="98"/>
      <c r="F1408" s="98"/>
      <c r="G1408" s="98"/>
      <c r="H1408" s="98"/>
      <c r="I1408" s="99"/>
      <c r="J1408" s="96" t="str">
        <f t="shared" si="147"/>
        <v/>
      </c>
      <c r="K1408" s="97" t="str">
        <f t="shared" si="150"/>
        <v/>
      </c>
      <c r="L1408" s="100"/>
      <c r="M1408" s="100"/>
      <c r="N1408" s="100"/>
      <c r="O1408" s="100"/>
      <c r="P1408" s="100"/>
      <c r="Q1408" s="100"/>
      <c r="R1408" s="6">
        <f>IFERROR(IF(A1408&gt;=1,VLOOKUP(E1408,HOME!$AG$2:$AH$13,2,0),0),0)</f>
        <v>0</v>
      </c>
      <c r="S1408" s="6">
        <f>IFERROR(IF(A1408&gt;=1,VLOOKUP(F1408,HOME!$AE$2:$AF$4,2,0),0),0)</f>
        <v>0</v>
      </c>
      <c r="T1408" s="6">
        <f t="shared" si="148"/>
        <v>0</v>
      </c>
      <c r="U1408" s="6">
        <f t="shared" si="151"/>
        <v>0</v>
      </c>
      <c r="V1408" s="6">
        <f t="shared" si="149"/>
        <v>0</v>
      </c>
      <c r="W1408" s="6">
        <f t="shared" si="152"/>
        <v>0</v>
      </c>
    </row>
    <row r="1409" spans="1:23" ht="18" customHeight="1" x14ac:dyDescent="0.25">
      <c r="A1409" s="94">
        <f t="shared" si="153"/>
        <v>0</v>
      </c>
      <c r="B1409" s="94">
        <f>DATA!B1410</f>
        <v>0</v>
      </c>
      <c r="C1409" s="95">
        <f>DATA!C1410</f>
        <v>0</v>
      </c>
      <c r="D1409" s="95">
        <f>DATA!D1410</f>
        <v>0</v>
      </c>
      <c r="E1409" s="98"/>
      <c r="F1409" s="98"/>
      <c r="G1409" s="98"/>
      <c r="H1409" s="98"/>
      <c r="I1409" s="99"/>
      <c r="J1409" s="96" t="str">
        <f t="shared" si="147"/>
        <v/>
      </c>
      <c r="K1409" s="97" t="str">
        <f t="shared" si="150"/>
        <v/>
      </c>
      <c r="L1409" s="100"/>
      <c r="M1409" s="100"/>
      <c r="N1409" s="100"/>
      <c r="O1409" s="100"/>
      <c r="P1409" s="100"/>
      <c r="Q1409" s="100"/>
      <c r="R1409" s="6">
        <f>IFERROR(IF(A1409&gt;=1,VLOOKUP(E1409,HOME!$AG$2:$AH$13,2,0),0),0)</f>
        <v>0</v>
      </c>
      <c r="S1409" s="6">
        <f>IFERROR(IF(A1409&gt;=1,VLOOKUP(F1409,HOME!$AE$2:$AF$4,2,0),0),0)</f>
        <v>0</v>
      </c>
      <c r="T1409" s="6">
        <f t="shared" si="148"/>
        <v>0</v>
      </c>
      <c r="U1409" s="6">
        <f t="shared" si="151"/>
        <v>0</v>
      </c>
      <c r="V1409" s="6">
        <f t="shared" si="149"/>
        <v>0</v>
      </c>
      <c r="W1409" s="6">
        <f t="shared" si="152"/>
        <v>0</v>
      </c>
    </row>
    <row r="1410" spans="1:23" ht="18" customHeight="1" x14ac:dyDescent="0.25">
      <c r="A1410" s="94">
        <f t="shared" si="153"/>
        <v>0</v>
      </c>
      <c r="B1410" s="94">
        <f>DATA!B1411</f>
        <v>0</v>
      </c>
      <c r="C1410" s="95">
        <f>DATA!C1411</f>
        <v>0</v>
      </c>
      <c r="D1410" s="95">
        <f>DATA!D1411</f>
        <v>0</v>
      </c>
      <c r="E1410" s="98"/>
      <c r="F1410" s="98"/>
      <c r="G1410" s="98"/>
      <c r="H1410" s="98"/>
      <c r="I1410" s="99"/>
      <c r="J1410" s="96" t="str">
        <f t="shared" si="147"/>
        <v/>
      </c>
      <c r="K1410" s="97" t="str">
        <f t="shared" si="150"/>
        <v/>
      </c>
      <c r="L1410" s="100"/>
      <c r="M1410" s="100"/>
      <c r="N1410" s="100"/>
      <c r="O1410" s="100"/>
      <c r="P1410" s="100"/>
      <c r="Q1410" s="100"/>
      <c r="R1410" s="6">
        <f>IFERROR(IF(A1410&gt;=1,VLOOKUP(E1410,HOME!$AG$2:$AH$13,2,0),0),0)</f>
        <v>0</v>
      </c>
      <c r="S1410" s="6">
        <f>IFERROR(IF(A1410&gt;=1,VLOOKUP(F1410,HOME!$AE$2:$AF$4,2,0),0),0)</f>
        <v>0</v>
      </c>
      <c r="T1410" s="6">
        <f t="shared" si="148"/>
        <v>0</v>
      </c>
      <c r="U1410" s="6">
        <f t="shared" si="151"/>
        <v>0</v>
      </c>
      <c r="V1410" s="6">
        <f t="shared" si="149"/>
        <v>0</v>
      </c>
      <c r="W1410" s="6">
        <f t="shared" si="152"/>
        <v>0</v>
      </c>
    </row>
    <row r="1411" spans="1:23" ht="18" customHeight="1" x14ac:dyDescent="0.25">
      <c r="A1411" s="94">
        <f t="shared" si="153"/>
        <v>0</v>
      </c>
      <c r="B1411" s="94">
        <f>DATA!B1412</f>
        <v>0</v>
      </c>
      <c r="C1411" s="95">
        <f>DATA!C1412</f>
        <v>0</v>
      </c>
      <c r="D1411" s="95">
        <f>DATA!D1412</f>
        <v>0</v>
      </c>
      <c r="E1411" s="98"/>
      <c r="F1411" s="98"/>
      <c r="G1411" s="98"/>
      <c r="H1411" s="98"/>
      <c r="I1411" s="99"/>
      <c r="J1411" s="96" t="str">
        <f t="shared" si="147"/>
        <v/>
      </c>
      <c r="K1411" s="97" t="str">
        <f t="shared" si="150"/>
        <v/>
      </c>
      <c r="L1411" s="100"/>
      <c r="M1411" s="100"/>
      <c r="N1411" s="100"/>
      <c r="O1411" s="100"/>
      <c r="P1411" s="100"/>
      <c r="Q1411" s="100"/>
      <c r="R1411" s="6">
        <f>IFERROR(IF(A1411&gt;=1,VLOOKUP(E1411,HOME!$AG$2:$AH$13,2,0),0),0)</f>
        <v>0</v>
      </c>
      <c r="S1411" s="6">
        <f>IFERROR(IF(A1411&gt;=1,VLOOKUP(F1411,HOME!$AE$2:$AF$4,2,0),0),0)</f>
        <v>0</v>
      </c>
      <c r="T1411" s="6">
        <f t="shared" si="148"/>
        <v>0</v>
      </c>
      <c r="U1411" s="6">
        <f t="shared" si="151"/>
        <v>0</v>
      </c>
      <c r="V1411" s="6">
        <f t="shared" si="149"/>
        <v>0</v>
      </c>
      <c r="W1411" s="6">
        <f t="shared" si="152"/>
        <v>0</v>
      </c>
    </row>
    <row r="1412" spans="1:23" ht="18" customHeight="1" x14ac:dyDescent="0.25">
      <c r="A1412" s="94">
        <f t="shared" si="153"/>
        <v>0</v>
      </c>
      <c r="B1412" s="94">
        <f>DATA!B1413</f>
        <v>0</v>
      </c>
      <c r="C1412" s="95">
        <f>DATA!C1413</f>
        <v>0</v>
      </c>
      <c r="D1412" s="95">
        <f>DATA!D1413</f>
        <v>0</v>
      </c>
      <c r="E1412" s="98"/>
      <c r="F1412" s="98"/>
      <c r="G1412" s="98"/>
      <c r="H1412" s="98"/>
      <c r="I1412" s="99"/>
      <c r="J1412" s="96" t="str">
        <f t="shared" ref="J1412:J1475" si="154">IFERROR(IF(A1412&gt;=1,(IF(I1412&gt;0,$R$1,"")),""),"")</f>
        <v/>
      </c>
      <c r="K1412" s="97" t="str">
        <f t="shared" si="150"/>
        <v/>
      </c>
      <c r="L1412" s="100"/>
      <c r="M1412" s="100"/>
      <c r="N1412" s="100"/>
      <c r="O1412" s="100"/>
      <c r="P1412" s="100"/>
      <c r="Q1412" s="100"/>
      <c r="R1412" s="6">
        <f>IFERROR(IF(A1412&gt;=1,VLOOKUP(E1412,HOME!$AG$2:$AH$13,2,0),0),0)</f>
        <v>0</v>
      </c>
      <c r="S1412" s="6">
        <f>IFERROR(IF(A1412&gt;=1,VLOOKUP(F1412,HOME!$AE$2:$AF$4,2,0),0),0)</f>
        <v>0</v>
      </c>
      <c r="T1412" s="6">
        <f t="shared" ref="T1412:T1475" si="155">IFERROR(IF(A1412&gt;=1,(IF($S$1=1,(IF(R1412&gt;=9,(IF(S1412=2,(IF(I1412&gt;5,1,0)),0)),IF(R1412&gt;=6,(IF(I1412&gt;2,1,0)),IF(R1412&gt;=1,(IF(I1412&gt;1,1,0)),0)))),IF($S$1=2,(IF(R1412&gt;=9,(IF(S1412=2,(IF(I1412&gt;5,1,0)),0)),0)),IF($S$1=3,(IF(S1412=2,(IF(R1412&gt;=9,(IF(I1412&gt;5,1,0)),IF(R1412&gt;=6,(IF(I1412&gt;2,1,0)),0))),0)),0)))),0),0)</f>
        <v>0</v>
      </c>
      <c r="U1412" s="6">
        <f t="shared" si="151"/>
        <v>0</v>
      </c>
      <c r="V1412" s="6">
        <f t="shared" ref="V1412:V1475" si="156">IFERROR(IF(T1412=1,(IF(L1412=$S$2,(IF($S$1=1,(IF(N1412=$S$2,0,A1412)),IF($S$1=2,(IF(M1412=$S$2,A1412,0)),IF($S$1=3,A1412,0)))),0)),0),0)</f>
        <v>0</v>
      </c>
      <c r="W1412" s="6">
        <f t="shared" si="152"/>
        <v>0</v>
      </c>
    </row>
    <row r="1413" spans="1:23" ht="18" customHeight="1" x14ac:dyDescent="0.25">
      <c r="A1413" s="94">
        <f t="shared" si="153"/>
        <v>0</v>
      </c>
      <c r="B1413" s="94">
        <f>DATA!B1414</f>
        <v>0</v>
      </c>
      <c r="C1413" s="95">
        <f>DATA!C1414</f>
        <v>0</v>
      </c>
      <c r="D1413" s="95">
        <f>DATA!D1414</f>
        <v>0</v>
      </c>
      <c r="E1413" s="98"/>
      <c r="F1413" s="98"/>
      <c r="G1413" s="98"/>
      <c r="H1413" s="98"/>
      <c r="I1413" s="99"/>
      <c r="J1413" s="96" t="str">
        <f t="shared" si="154"/>
        <v/>
      </c>
      <c r="K1413" s="97" t="str">
        <f t="shared" ref="K1413:K1476" si="157">IFERROR(IF(T1413=1,(IF($S$1=1,CONCATENATE($U$1,U1413,$V$1,V1413,$W$1),IF($S$1=2,CONCATENATE($U$1,U1413,$V$1,$U$2),IF($S$1=3,$U$3,"")))),""),"")</f>
        <v/>
      </c>
      <c r="L1413" s="100"/>
      <c r="M1413" s="100"/>
      <c r="N1413" s="100"/>
      <c r="O1413" s="100"/>
      <c r="P1413" s="100"/>
      <c r="Q1413" s="100"/>
      <c r="R1413" s="6">
        <f>IFERROR(IF(A1413&gt;=1,VLOOKUP(E1413,HOME!$AG$2:$AH$13,2,0),0),0)</f>
        <v>0</v>
      </c>
      <c r="S1413" s="6">
        <f>IFERROR(IF(A1413&gt;=1,VLOOKUP(F1413,HOME!$AE$2:$AF$4,2,0),0),0)</f>
        <v>0</v>
      </c>
      <c r="T1413" s="6">
        <f t="shared" si="155"/>
        <v>0</v>
      </c>
      <c r="U1413" s="6">
        <f t="shared" ref="U1413:U1476" si="158">IFERROR(IF(T1413=1,(IF(R1413&gt;=9,5,IF(R1413&gt;=6,2,IF(R1413&gt;=1,1,0)))),0),0)</f>
        <v>0</v>
      </c>
      <c r="V1413" s="6">
        <f t="shared" si="156"/>
        <v>0</v>
      </c>
      <c r="W1413" s="6">
        <f t="shared" ref="W1413:W1476" si="159">IFERROR(IF(V1413&gt;=1,(IF(R1413&gt;=9,(IF($S$1&gt;=3,25,IF($S$1&gt;=1,20,0))),IF(R1413&gt;=6,(IF($S$1&gt;=3,20,IF($S$1&gt;=1,15,0))),IF(R1413&gt;=1,(IF($S$1&gt;=3,0,IF($S$1&gt;=1,10,0))),0)))),0),0)</f>
        <v>0</v>
      </c>
    </row>
    <row r="1414" spans="1:23" ht="18" customHeight="1" x14ac:dyDescent="0.25">
      <c r="A1414" s="94">
        <f t="shared" ref="A1414:A1477" si="160">IFERROR(IF(B1414=0,0,A1413+1),0)</f>
        <v>0</v>
      </c>
      <c r="B1414" s="94">
        <f>DATA!B1415</f>
        <v>0</v>
      </c>
      <c r="C1414" s="95">
        <f>DATA!C1415</f>
        <v>0</v>
      </c>
      <c r="D1414" s="95">
        <f>DATA!D1415</f>
        <v>0</v>
      </c>
      <c r="E1414" s="98"/>
      <c r="F1414" s="98"/>
      <c r="G1414" s="98"/>
      <c r="H1414" s="98"/>
      <c r="I1414" s="99"/>
      <c r="J1414" s="96" t="str">
        <f t="shared" si="154"/>
        <v/>
      </c>
      <c r="K1414" s="97" t="str">
        <f t="shared" si="157"/>
        <v/>
      </c>
      <c r="L1414" s="100"/>
      <c r="M1414" s="100"/>
      <c r="N1414" s="100"/>
      <c r="O1414" s="100"/>
      <c r="P1414" s="100"/>
      <c r="Q1414" s="100"/>
      <c r="R1414" s="6">
        <f>IFERROR(IF(A1414&gt;=1,VLOOKUP(E1414,HOME!$AG$2:$AH$13,2,0),0),0)</f>
        <v>0</v>
      </c>
      <c r="S1414" s="6">
        <f>IFERROR(IF(A1414&gt;=1,VLOOKUP(F1414,HOME!$AE$2:$AF$4,2,0),0),0)</f>
        <v>0</v>
      </c>
      <c r="T1414" s="6">
        <f t="shared" si="155"/>
        <v>0</v>
      </c>
      <c r="U1414" s="6">
        <f t="shared" si="158"/>
        <v>0</v>
      </c>
      <c r="V1414" s="6">
        <f t="shared" si="156"/>
        <v>0</v>
      </c>
      <c r="W1414" s="6">
        <f t="shared" si="159"/>
        <v>0</v>
      </c>
    </row>
    <row r="1415" spans="1:23" ht="18" customHeight="1" x14ac:dyDescent="0.25">
      <c r="A1415" s="94">
        <f t="shared" si="160"/>
        <v>0</v>
      </c>
      <c r="B1415" s="94">
        <f>DATA!B1416</f>
        <v>0</v>
      </c>
      <c r="C1415" s="95">
        <f>DATA!C1416</f>
        <v>0</v>
      </c>
      <c r="D1415" s="95">
        <f>DATA!D1416</f>
        <v>0</v>
      </c>
      <c r="E1415" s="98"/>
      <c r="F1415" s="98"/>
      <c r="G1415" s="98"/>
      <c r="H1415" s="98"/>
      <c r="I1415" s="99"/>
      <c r="J1415" s="96" t="str">
        <f t="shared" si="154"/>
        <v/>
      </c>
      <c r="K1415" s="97" t="str">
        <f t="shared" si="157"/>
        <v/>
      </c>
      <c r="L1415" s="100"/>
      <c r="M1415" s="100"/>
      <c r="N1415" s="100"/>
      <c r="O1415" s="100"/>
      <c r="P1415" s="100"/>
      <c r="Q1415" s="100"/>
      <c r="R1415" s="6">
        <f>IFERROR(IF(A1415&gt;=1,VLOOKUP(E1415,HOME!$AG$2:$AH$13,2,0),0),0)</f>
        <v>0</v>
      </c>
      <c r="S1415" s="6">
        <f>IFERROR(IF(A1415&gt;=1,VLOOKUP(F1415,HOME!$AE$2:$AF$4,2,0),0),0)</f>
        <v>0</v>
      </c>
      <c r="T1415" s="6">
        <f t="shared" si="155"/>
        <v>0</v>
      </c>
      <c r="U1415" s="6">
        <f t="shared" si="158"/>
        <v>0</v>
      </c>
      <c r="V1415" s="6">
        <f t="shared" si="156"/>
        <v>0</v>
      </c>
      <c r="W1415" s="6">
        <f t="shared" si="159"/>
        <v>0</v>
      </c>
    </row>
    <row r="1416" spans="1:23" ht="18" customHeight="1" x14ac:dyDescent="0.25">
      <c r="A1416" s="94">
        <f t="shared" si="160"/>
        <v>0</v>
      </c>
      <c r="B1416" s="94">
        <f>DATA!B1417</f>
        <v>0</v>
      </c>
      <c r="C1416" s="95">
        <f>DATA!C1417</f>
        <v>0</v>
      </c>
      <c r="D1416" s="95">
        <f>DATA!D1417</f>
        <v>0</v>
      </c>
      <c r="E1416" s="98"/>
      <c r="F1416" s="98"/>
      <c r="G1416" s="98"/>
      <c r="H1416" s="98"/>
      <c r="I1416" s="99"/>
      <c r="J1416" s="96" t="str">
        <f t="shared" si="154"/>
        <v/>
      </c>
      <c r="K1416" s="97" t="str">
        <f t="shared" si="157"/>
        <v/>
      </c>
      <c r="L1416" s="100"/>
      <c r="M1416" s="100"/>
      <c r="N1416" s="100"/>
      <c r="O1416" s="100"/>
      <c r="P1416" s="100"/>
      <c r="Q1416" s="100"/>
      <c r="R1416" s="6">
        <f>IFERROR(IF(A1416&gt;=1,VLOOKUP(E1416,HOME!$AG$2:$AH$13,2,0),0),0)</f>
        <v>0</v>
      </c>
      <c r="S1416" s="6">
        <f>IFERROR(IF(A1416&gt;=1,VLOOKUP(F1416,HOME!$AE$2:$AF$4,2,0),0),0)</f>
        <v>0</v>
      </c>
      <c r="T1416" s="6">
        <f t="shared" si="155"/>
        <v>0</v>
      </c>
      <c r="U1416" s="6">
        <f t="shared" si="158"/>
        <v>0</v>
      </c>
      <c r="V1416" s="6">
        <f t="shared" si="156"/>
        <v>0</v>
      </c>
      <c r="W1416" s="6">
        <f t="shared" si="159"/>
        <v>0</v>
      </c>
    </row>
    <row r="1417" spans="1:23" ht="18" customHeight="1" x14ac:dyDescent="0.25">
      <c r="A1417" s="94">
        <f t="shared" si="160"/>
        <v>0</v>
      </c>
      <c r="B1417" s="94">
        <f>DATA!B1418</f>
        <v>0</v>
      </c>
      <c r="C1417" s="95">
        <f>DATA!C1418</f>
        <v>0</v>
      </c>
      <c r="D1417" s="95">
        <f>DATA!D1418</f>
        <v>0</v>
      </c>
      <c r="E1417" s="98"/>
      <c r="F1417" s="98"/>
      <c r="G1417" s="98"/>
      <c r="H1417" s="98"/>
      <c r="I1417" s="99"/>
      <c r="J1417" s="96" t="str">
        <f t="shared" si="154"/>
        <v/>
      </c>
      <c r="K1417" s="97" t="str">
        <f t="shared" si="157"/>
        <v/>
      </c>
      <c r="L1417" s="100"/>
      <c r="M1417" s="100"/>
      <c r="N1417" s="100"/>
      <c r="O1417" s="100"/>
      <c r="P1417" s="100"/>
      <c r="Q1417" s="100"/>
      <c r="R1417" s="6">
        <f>IFERROR(IF(A1417&gt;=1,VLOOKUP(E1417,HOME!$AG$2:$AH$13,2,0),0),0)</f>
        <v>0</v>
      </c>
      <c r="S1417" s="6">
        <f>IFERROR(IF(A1417&gt;=1,VLOOKUP(F1417,HOME!$AE$2:$AF$4,2,0),0),0)</f>
        <v>0</v>
      </c>
      <c r="T1417" s="6">
        <f t="shared" si="155"/>
        <v>0</v>
      </c>
      <c r="U1417" s="6">
        <f t="shared" si="158"/>
        <v>0</v>
      </c>
      <c r="V1417" s="6">
        <f t="shared" si="156"/>
        <v>0</v>
      </c>
      <c r="W1417" s="6">
        <f t="shared" si="159"/>
        <v>0</v>
      </c>
    </row>
    <row r="1418" spans="1:23" ht="18" customHeight="1" x14ac:dyDescent="0.25">
      <c r="A1418" s="94">
        <f t="shared" si="160"/>
        <v>0</v>
      </c>
      <c r="B1418" s="94">
        <f>DATA!B1419</f>
        <v>0</v>
      </c>
      <c r="C1418" s="95">
        <f>DATA!C1419</f>
        <v>0</v>
      </c>
      <c r="D1418" s="95">
        <f>DATA!D1419</f>
        <v>0</v>
      </c>
      <c r="E1418" s="98"/>
      <c r="F1418" s="98"/>
      <c r="G1418" s="98"/>
      <c r="H1418" s="98"/>
      <c r="I1418" s="99"/>
      <c r="J1418" s="96" t="str">
        <f t="shared" si="154"/>
        <v/>
      </c>
      <c r="K1418" s="97" t="str">
        <f t="shared" si="157"/>
        <v/>
      </c>
      <c r="L1418" s="100"/>
      <c r="M1418" s="100"/>
      <c r="N1418" s="100"/>
      <c r="O1418" s="100"/>
      <c r="P1418" s="100"/>
      <c r="Q1418" s="100"/>
      <c r="R1418" s="6">
        <f>IFERROR(IF(A1418&gt;=1,VLOOKUP(E1418,HOME!$AG$2:$AH$13,2,0),0),0)</f>
        <v>0</v>
      </c>
      <c r="S1418" s="6">
        <f>IFERROR(IF(A1418&gt;=1,VLOOKUP(F1418,HOME!$AE$2:$AF$4,2,0),0),0)</f>
        <v>0</v>
      </c>
      <c r="T1418" s="6">
        <f t="shared" si="155"/>
        <v>0</v>
      </c>
      <c r="U1418" s="6">
        <f t="shared" si="158"/>
        <v>0</v>
      </c>
      <c r="V1418" s="6">
        <f t="shared" si="156"/>
        <v>0</v>
      </c>
      <c r="W1418" s="6">
        <f t="shared" si="159"/>
        <v>0</v>
      </c>
    </row>
    <row r="1419" spans="1:23" ht="18" customHeight="1" x14ac:dyDescent="0.25">
      <c r="A1419" s="94">
        <f t="shared" si="160"/>
        <v>0</v>
      </c>
      <c r="B1419" s="94">
        <f>DATA!B1420</f>
        <v>0</v>
      </c>
      <c r="C1419" s="95">
        <f>DATA!C1420</f>
        <v>0</v>
      </c>
      <c r="D1419" s="95">
        <f>DATA!D1420</f>
        <v>0</v>
      </c>
      <c r="E1419" s="98"/>
      <c r="F1419" s="98"/>
      <c r="G1419" s="98"/>
      <c r="H1419" s="98"/>
      <c r="I1419" s="99"/>
      <c r="J1419" s="96" t="str">
        <f t="shared" si="154"/>
        <v/>
      </c>
      <c r="K1419" s="97" t="str">
        <f t="shared" si="157"/>
        <v/>
      </c>
      <c r="L1419" s="100"/>
      <c r="M1419" s="100"/>
      <c r="N1419" s="100"/>
      <c r="O1419" s="100"/>
      <c r="P1419" s="100"/>
      <c r="Q1419" s="100"/>
      <c r="R1419" s="6">
        <f>IFERROR(IF(A1419&gt;=1,VLOOKUP(E1419,HOME!$AG$2:$AH$13,2,0),0),0)</f>
        <v>0</v>
      </c>
      <c r="S1419" s="6">
        <f>IFERROR(IF(A1419&gt;=1,VLOOKUP(F1419,HOME!$AE$2:$AF$4,2,0),0),0)</f>
        <v>0</v>
      </c>
      <c r="T1419" s="6">
        <f t="shared" si="155"/>
        <v>0</v>
      </c>
      <c r="U1419" s="6">
        <f t="shared" si="158"/>
        <v>0</v>
      </c>
      <c r="V1419" s="6">
        <f t="shared" si="156"/>
        <v>0</v>
      </c>
      <c r="W1419" s="6">
        <f t="shared" si="159"/>
        <v>0</v>
      </c>
    </row>
    <row r="1420" spans="1:23" ht="18" customHeight="1" x14ac:dyDescent="0.25">
      <c r="A1420" s="94">
        <f t="shared" si="160"/>
        <v>0</v>
      </c>
      <c r="B1420" s="94">
        <f>DATA!B1421</f>
        <v>0</v>
      </c>
      <c r="C1420" s="95">
        <f>DATA!C1421</f>
        <v>0</v>
      </c>
      <c r="D1420" s="95">
        <f>DATA!D1421</f>
        <v>0</v>
      </c>
      <c r="E1420" s="98"/>
      <c r="F1420" s="98"/>
      <c r="G1420" s="98"/>
      <c r="H1420" s="98"/>
      <c r="I1420" s="99"/>
      <c r="J1420" s="96" t="str">
        <f t="shared" si="154"/>
        <v/>
      </c>
      <c r="K1420" s="97" t="str">
        <f t="shared" si="157"/>
        <v/>
      </c>
      <c r="L1420" s="100"/>
      <c r="M1420" s="100"/>
      <c r="N1420" s="100"/>
      <c r="O1420" s="100"/>
      <c r="P1420" s="100"/>
      <c r="Q1420" s="100"/>
      <c r="R1420" s="6">
        <f>IFERROR(IF(A1420&gt;=1,VLOOKUP(E1420,HOME!$AG$2:$AH$13,2,0),0),0)</f>
        <v>0</v>
      </c>
      <c r="S1420" s="6">
        <f>IFERROR(IF(A1420&gt;=1,VLOOKUP(F1420,HOME!$AE$2:$AF$4,2,0),0),0)</f>
        <v>0</v>
      </c>
      <c r="T1420" s="6">
        <f t="shared" si="155"/>
        <v>0</v>
      </c>
      <c r="U1420" s="6">
        <f t="shared" si="158"/>
        <v>0</v>
      </c>
      <c r="V1420" s="6">
        <f t="shared" si="156"/>
        <v>0</v>
      </c>
      <c r="W1420" s="6">
        <f t="shared" si="159"/>
        <v>0</v>
      </c>
    </row>
    <row r="1421" spans="1:23" ht="18" customHeight="1" x14ac:dyDescent="0.25">
      <c r="A1421" s="94">
        <f t="shared" si="160"/>
        <v>0</v>
      </c>
      <c r="B1421" s="94">
        <f>DATA!B1422</f>
        <v>0</v>
      </c>
      <c r="C1421" s="95">
        <f>DATA!C1422</f>
        <v>0</v>
      </c>
      <c r="D1421" s="95">
        <f>DATA!D1422</f>
        <v>0</v>
      </c>
      <c r="E1421" s="98"/>
      <c r="F1421" s="98"/>
      <c r="G1421" s="98"/>
      <c r="H1421" s="98"/>
      <c r="I1421" s="99"/>
      <c r="J1421" s="96" t="str">
        <f t="shared" si="154"/>
        <v/>
      </c>
      <c r="K1421" s="97" t="str">
        <f t="shared" si="157"/>
        <v/>
      </c>
      <c r="L1421" s="100"/>
      <c r="M1421" s="100"/>
      <c r="N1421" s="100"/>
      <c r="O1421" s="100"/>
      <c r="P1421" s="100"/>
      <c r="Q1421" s="100"/>
      <c r="R1421" s="6">
        <f>IFERROR(IF(A1421&gt;=1,VLOOKUP(E1421,HOME!$AG$2:$AH$13,2,0),0),0)</f>
        <v>0</v>
      </c>
      <c r="S1421" s="6">
        <f>IFERROR(IF(A1421&gt;=1,VLOOKUP(F1421,HOME!$AE$2:$AF$4,2,0),0),0)</f>
        <v>0</v>
      </c>
      <c r="T1421" s="6">
        <f t="shared" si="155"/>
        <v>0</v>
      </c>
      <c r="U1421" s="6">
        <f t="shared" si="158"/>
        <v>0</v>
      </c>
      <c r="V1421" s="6">
        <f t="shared" si="156"/>
        <v>0</v>
      </c>
      <c r="W1421" s="6">
        <f t="shared" si="159"/>
        <v>0</v>
      </c>
    </row>
    <row r="1422" spans="1:23" ht="18" customHeight="1" x14ac:dyDescent="0.25">
      <c r="A1422" s="94">
        <f t="shared" si="160"/>
        <v>0</v>
      </c>
      <c r="B1422" s="94">
        <f>DATA!B1423</f>
        <v>0</v>
      </c>
      <c r="C1422" s="95">
        <f>DATA!C1423</f>
        <v>0</v>
      </c>
      <c r="D1422" s="95">
        <f>DATA!D1423</f>
        <v>0</v>
      </c>
      <c r="E1422" s="98"/>
      <c r="F1422" s="98"/>
      <c r="G1422" s="98"/>
      <c r="H1422" s="98"/>
      <c r="I1422" s="99"/>
      <c r="J1422" s="96" t="str">
        <f t="shared" si="154"/>
        <v/>
      </c>
      <c r="K1422" s="97" t="str">
        <f t="shared" si="157"/>
        <v/>
      </c>
      <c r="L1422" s="100"/>
      <c r="M1422" s="100"/>
      <c r="N1422" s="100"/>
      <c r="O1422" s="100"/>
      <c r="P1422" s="100"/>
      <c r="Q1422" s="100"/>
      <c r="R1422" s="6">
        <f>IFERROR(IF(A1422&gt;=1,VLOOKUP(E1422,HOME!$AG$2:$AH$13,2,0),0),0)</f>
        <v>0</v>
      </c>
      <c r="S1422" s="6">
        <f>IFERROR(IF(A1422&gt;=1,VLOOKUP(F1422,HOME!$AE$2:$AF$4,2,0),0),0)</f>
        <v>0</v>
      </c>
      <c r="T1422" s="6">
        <f t="shared" si="155"/>
        <v>0</v>
      </c>
      <c r="U1422" s="6">
        <f t="shared" si="158"/>
        <v>0</v>
      </c>
      <c r="V1422" s="6">
        <f t="shared" si="156"/>
        <v>0</v>
      </c>
      <c r="W1422" s="6">
        <f t="shared" si="159"/>
        <v>0</v>
      </c>
    </row>
    <row r="1423" spans="1:23" ht="18" customHeight="1" x14ac:dyDescent="0.25">
      <c r="A1423" s="94">
        <f t="shared" si="160"/>
        <v>0</v>
      </c>
      <c r="B1423" s="94">
        <f>DATA!B1424</f>
        <v>0</v>
      </c>
      <c r="C1423" s="95">
        <f>DATA!C1424</f>
        <v>0</v>
      </c>
      <c r="D1423" s="95">
        <f>DATA!D1424</f>
        <v>0</v>
      </c>
      <c r="E1423" s="98"/>
      <c r="F1423" s="98"/>
      <c r="G1423" s="98"/>
      <c r="H1423" s="98"/>
      <c r="I1423" s="99"/>
      <c r="J1423" s="96" t="str">
        <f t="shared" si="154"/>
        <v/>
      </c>
      <c r="K1423" s="97" t="str">
        <f t="shared" si="157"/>
        <v/>
      </c>
      <c r="L1423" s="100"/>
      <c r="M1423" s="100"/>
      <c r="N1423" s="100"/>
      <c r="O1423" s="100"/>
      <c r="P1423" s="100"/>
      <c r="Q1423" s="100"/>
      <c r="R1423" s="6">
        <f>IFERROR(IF(A1423&gt;=1,VLOOKUP(E1423,HOME!$AG$2:$AH$13,2,0),0),0)</f>
        <v>0</v>
      </c>
      <c r="S1423" s="6">
        <f>IFERROR(IF(A1423&gt;=1,VLOOKUP(F1423,HOME!$AE$2:$AF$4,2,0),0),0)</f>
        <v>0</v>
      </c>
      <c r="T1423" s="6">
        <f t="shared" si="155"/>
        <v>0</v>
      </c>
      <c r="U1423" s="6">
        <f t="shared" si="158"/>
        <v>0</v>
      </c>
      <c r="V1423" s="6">
        <f t="shared" si="156"/>
        <v>0</v>
      </c>
      <c r="W1423" s="6">
        <f t="shared" si="159"/>
        <v>0</v>
      </c>
    </row>
    <row r="1424" spans="1:23" ht="18" customHeight="1" x14ac:dyDescent="0.25">
      <c r="A1424" s="94">
        <f t="shared" si="160"/>
        <v>0</v>
      </c>
      <c r="B1424" s="94">
        <f>DATA!B1425</f>
        <v>0</v>
      </c>
      <c r="C1424" s="95">
        <f>DATA!C1425</f>
        <v>0</v>
      </c>
      <c r="D1424" s="95">
        <f>DATA!D1425</f>
        <v>0</v>
      </c>
      <c r="E1424" s="98"/>
      <c r="F1424" s="98"/>
      <c r="G1424" s="98"/>
      <c r="H1424" s="98"/>
      <c r="I1424" s="99"/>
      <c r="J1424" s="96" t="str">
        <f t="shared" si="154"/>
        <v/>
      </c>
      <c r="K1424" s="97" t="str">
        <f t="shared" si="157"/>
        <v/>
      </c>
      <c r="L1424" s="100"/>
      <c r="M1424" s="100"/>
      <c r="N1424" s="100"/>
      <c r="O1424" s="100"/>
      <c r="P1424" s="100"/>
      <c r="Q1424" s="100"/>
      <c r="R1424" s="6">
        <f>IFERROR(IF(A1424&gt;=1,VLOOKUP(E1424,HOME!$AG$2:$AH$13,2,0),0),0)</f>
        <v>0</v>
      </c>
      <c r="S1424" s="6">
        <f>IFERROR(IF(A1424&gt;=1,VLOOKUP(F1424,HOME!$AE$2:$AF$4,2,0),0),0)</f>
        <v>0</v>
      </c>
      <c r="T1424" s="6">
        <f t="shared" si="155"/>
        <v>0</v>
      </c>
      <c r="U1424" s="6">
        <f t="shared" si="158"/>
        <v>0</v>
      </c>
      <c r="V1424" s="6">
        <f t="shared" si="156"/>
        <v>0</v>
      </c>
      <c r="W1424" s="6">
        <f t="shared" si="159"/>
        <v>0</v>
      </c>
    </row>
    <row r="1425" spans="1:23" ht="18" customHeight="1" x14ac:dyDescent="0.25">
      <c r="A1425" s="94">
        <f t="shared" si="160"/>
        <v>0</v>
      </c>
      <c r="B1425" s="94">
        <f>DATA!B1426</f>
        <v>0</v>
      </c>
      <c r="C1425" s="95">
        <f>DATA!C1426</f>
        <v>0</v>
      </c>
      <c r="D1425" s="95">
        <f>DATA!D1426</f>
        <v>0</v>
      </c>
      <c r="E1425" s="98"/>
      <c r="F1425" s="98"/>
      <c r="G1425" s="98"/>
      <c r="H1425" s="98"/>
      <c r="I1425" s="99"/>
      <c r="J1425" s="96" t="str">
        <f t="shared" si="154"/>
        <v/>
      </c>
      <c r="K1425" s="97" t="str">
        <f t="shared" si="157"/>
        <v/>
      </c>
      <c r="L1425" s="100"/>
      <c r="M1425" s="100"/>
      <c r="N1425" s="100"/>
      <c r="O1425" s="100"/>
      <c r="P1425" s="100"/>
      <c r="Q1425" s="100"/>
      <c r="R1425" s="6">
        <f>IFERROR(IF(A1425&gt;=1,VLOOKUP(E1425,HOME!$AG$2:$AH$13,2,0),0),0)</f>
        <v>0</v>
      </c>
      <c r="S1425" s="6">
        <f>IFERROR(IF(A1425&gt;=1,VLOOKUP(F1425,HOME!$AE$2:$AF$4,2,0),0),0)</f>
        <v>0</v>
      </c>
      <c r="T1425" s="6">
        <f t="shared" si="155"/>
        <v>0</v>
      </c>
      <c r="U1425" s="6">
        <f t="shared" si="158"/>
        <v>0</v>
      </c>
      <c r="V1425" s="6">
        <f t="shared" si="156"/>
        <v>0</v>
      </c>
      <c r="W1425" s="6">
        <f t="shared" si="159"/>
        <v>0</v>
      </c>
    </row>
    <row r="1426" spans="1:23" ht="18" customHeight="1" x14ac:dyDescent="0.25">
      <c r="A1426" s="94">
        <f t="shared" si="160"/>
        <v>0</v>
      </c>
      <c r="B1426" s="94">
        <f>DATA!B1427</f>
        <v>0</v>
      </c>
      <c r="C1426" s="95">
        <f>DATA!C1427</f>
        <v>0</v>
      </c>
      <c r="D1426" s="95">
        <f>DATA!D1427</f>
        <v>0</v>
      </c>
      <c r="E1426" s="98"/>
      <c r="F1426" s="98"/>
      <c r="G1426" s="98"/>
      <c r="H1426" s="98"/>
      <c r="I1426" s="99"/>
      <c r="J1426" s="96" t="str">
        <f t="shared" si="154"/>
        <v/>
      </c>
      <c r="K1426" s="97" t="str">
        <f t="shared" si="157"/>
        <v/>
      </c>
      <c r="L1426" s="100"/>
      <c r="M1426" s="100"/>
      <c r="N1426" s="100"/>
      <c r="O1426" s="100"/>
      <c r="P1426" s="100"/>
      <c r="Q1426" s="100"/>
      <c r="R1426" s="6">
        <f>IFERROR(IF(A1426&gt;=1,VLOOKUP(E1426,HOME!$AG$2:$AH$13,2,0),0),0)</f>
        <v>0</v>
      </c>
      <c r="S1426" s="6">
        <f>IFERROR(IF(A1426&gt;=1,VLOOKUP(F1426,HOME!$AE$2:$AF$4,2,0),0),0)</f>
        <v>0</v>
      </c>
      <c r="T1426" s="6">
        <f t="shared" si="155"/>
        <v>0</v>
      </c>
      <c r="U1426" s="6">
        <f t="shared" si="158"/>
        <v>0</v>
      </c>
      <c r="V1426" s="6">
        <f t="shared" si="156"/>
        <v>0</v>
      </c>
      <c r="W1426" s="6">
        <f t="shared" si="159"/>
        <v>0</v>
      </c>
    </row>
    <row r="1427" spans="1:23" ht="18" customHeight="1" x14ac:dyDescent="0.25">
      <c r="A1427" s="94">
        <f t="shared" si="160"/>
        <v>0</v>
      </c>
      <c r="B1427" s="94">
        <f>DATA!B1428</f>
        <v>0</v>
      </c>
      <c r="C1427" s="95">
        <f>DATA!C1428</f>
        <v>0</v>
      </c>
      <c r="D1427" s="95">
        <f>DATA!D1428</f>
        <v>0</v>
      </c>
      <c r="E1427" s="98"/>
      <c r="F1427" s="98"/>
      <c r="G1427" s="98"/>
      <c r="H1427" s="98"/>
      <c r="I1427" s="99"/>
      <c r="J1427" s="96" t="str">
        <f t="shared" si="154"/>
        <v/>
      </c>
      <c r="K1427" s="97" t="str">
        <f t="shared" si="157"/>
        <v/>
      </c>
      <c r="L1427" s="100"/>
      <c r="M1427" s="100"/>
      <c r="N1427" s="100"/>
      <c r="O1427" s="100"/>
      <c r="P1427" s="100"/>
      <c r="Q1427" s="100"/>
      <c r="R1427" s="6">
        <f>IFERROR(IF(A1427&gt;=1,VLOOKUP(E1427,HOME!$AG$2:$AH$13,2,0),0),0)</f>
        <v>0</v>
      </c>
      <c r="S1427" s="6">
        <f>IFERROR(IF(A1427&gt;=1,VLOOKUP(F1427,HOME!$AE$2:$AF$4,2,0),0),0)</f>
        <v>0</v>
      </c>
      <c r="T1427" s="6">
        <f t="shared" si="155"/>
        <v>0</v>
      </c>
      <c r="U1427" s="6">
        <f t="shared" si="158"/>
        <v>0</v>
      </c>
      <c r="V1427" s="6">
        <f t="shared" si="156"/>
        <v>0</v>
      </c>
      <c r="W1427" s="6">
        <f t="shared" si="159"/>
        <v>0</v>
      </c>
    </row>
    <row r="1428" spans="1:23" ht="18" customHeight="1" x14ac:dyDescent="0.25">
      <c r="A1428" s="94">
        <f t="shared" si="160"/>
        <v>0</v>
      </c>
      <c r="B1428" s="94">
        <f>DATA!B1429</f>
        <v>0</v>
      </c>
      <c r="C1428" s="95">
        <f>DATA!C1429</f>
        <v>0</v>
      </c>
      <c r="D1428" s="95">
        <f>DATA!D1429</f>
        <v>0</v>
      </c>
      <c r="E1428" s="98"/>
      <c r="F1428" s="98"/>
      <c r="G1428" s="98"/>
      <c r="H1428" s="98"/>
      <c r="I1428" s="99"/>
      <c r="J1428" s="96" t="str">
        <f t="shared" si="154"/>
        <v/>
      </c>
      <c r="K1428" s="97" t="str">
        <f t="shared" si="157"/>
        <v/>
      </c>
      <c r="L1428" s="100"/>
      <c r="M1428" s="100"/>
      <c r="N1428" s="100"/>
      <c r="O1428" s="100"/>
      <c r="P1428" s="100"/>
      <c r="Q1428" s="100"/>
      <c r="R1428" s="6">
        <f>IFERROR(IF(A1428&gt;=1,VLOOKUP(E1428,HOME!$AG$2:$AH$13,2,0),0),0)</f>
        <v>0</v>
      </c>
      <c r="S1428" s="6">
        <f>IFERROR(IF(A1428&gt;=1,VLOOKUP(F1428,HOME!$AE$2:$AF$4,2,0),0),0)</f>
        <v>0</v>
      </c>
      <c r="T1428" s="6">
        <f t="shared" si="155"/>
        <v>0</v>
      </c>
      <c r="U1428" s="6">
        <f t="shared" si="158"/>
        <v>0</v>
      </c>
      <c r="V1428" s="6">
        <f t="shared" si="156"/>
        <v>0</v>
      </c>
      <c r="W1428" s="6">
        <f t="shared" si="159"/>
        <v>0</v>
      </c>
    </row>
    <row r="1429" spans="1:23" ht="18" customHeight="1" x14ac:dyDescent="0.25">
      <c r="A1429" s="94">
        <f t="shared" si="160"/>
        <v>0</v>
      </c>
      <c r="B1429" s="94">
        <f>DATA!B1430</f>
        <v>0</v>
      </c>
      <c r="C1429" s="95">
        <f>DATA!C1430</f>
        <v>0</v>
      </c>
      <c r="D1429" s="95">
        <f>DATA!D1430</f>
        <v>0</v>
      </c>
      <c r="E1429" s="98"/>
      <c r="F1429" s="98"/>
      <c r="G1429" s="98"/>
      <c r="H1429" s="98"/>
      <c r="I1429" s="99"/>
      <c r="J1429" s="96" t="str">
        <f t="shared" si="154"/>
        <v/>
      </c>
      <c r="K1429" s="97" t="str">
        <f t="shared" si="157"/>
        <v/>
      </c>
      <c r="L1429" s="100"/>
      <c r="M1429" s="100"/>
      <c r="N1429" s="100"/>
      <c r="O1429" s="100"/>
      <c r="P1429" s="100"/>
      <c r="Q1429" s="100"/>
      <c r="R1429" s="6">
        <f>IFERROR(IF(A1429&gt;=1,VLOOKUP(E1429,HOME!$AG$2:$AH$13,2,0),0),0)</f>
        <v>0</v>
      </c>
      <c r="S1429" s="6">
        <f>IFERROR(IF(A1429&gt;=1,VLOOKUP(F1429,HOME!$AE$2:$AF$4,2,0),0),0)</f>
        <v>0</v>
      </c>
      <c r="T1429" s="6">
        <f t="shared" si="155"/>
        <v>0</v>
      </c>
      <c r="U1429" s="6">
        <f t="shared" si="158"/>
        <v>0</v>
      </c>
      <c r="V1429" s="6">
        <f t="shared" si="156"/>
        <v>0</v>
      </c>
      <c r="W1429" s="6">
        <f t="shared" si="159"/>
        <v>0</v>
      </c>
    </row>
    <row r="1430" spans="1:23" ht="18" customHeight="1" x14ac:dyDescent="0.25">
      <c r="A1430" s="94">
        <f t="shared" si="160"/>
        <v>0</v>
      </c>
      <c r="B1430" s="94">
        <f>DATA!B1431</f>
        <v>0</v>
      </c>
      <c r="C1430" s="95">
        <f>DATA!C1431</f>
        <v>0</v>
      </c>
      <c r="D1430" s="95">
        <f>DATA!D1431</f>
        <v>0</v>
      </c>
      <c r="E1430" s="98"/>
      <c r="F1430" s="98"/>
      <c r="G1430" s="98"/>
      <c r="H1430" s="98"/>
      <c r="I1430" s="99"/>
      <c r="J1430" s="96" t="str">
        <f t="shared" si="154"/>
        <v/>
      </c>
      <c r="K1430" s="97" t="str">
        <f t="shared" si="157"/>
        <v/>
      </c>
      <c r="L1430" s="100"/>
      <c r="M1430" s="100"/>
      <c r="N1430" s="100"/>
      <c r="O1430" s="100"/>
      <c r="P1430" s="100"/>
      <c r="Q1430" s="100"/>
      <c r="R1430" s="6">
        <f>IFERROR(IF(A1430&gt;=1,VLOOKUP(E1430,HOME!$AG$2:$AH$13,2,0),0),0)</f>
        <v>0</v>
      </c>
      <c r="S1430" s="6">
        <f>IFERROR(IF(A1430&gt;=1,VLOOKUP(F1430,HOME!$AE$2:$AF$4,2,0),0),0)</f>
        <v>0</v>
      </c>
      <c r="T1430" s="6">
        <f t="shared" si="155"/>
        <v>0</v>
      </c>
      <c r="U1430" s="6">
        <f t="shared" si="158"/>
        <v>0</v>
      </c>
      <c r="V1430" s="6">
        <f t="shared" si="156"/>
        <v>0</v>
      </c>
      <c r="W1430" s="6">
        <f t="shared" si="159"/>
        <v>0</v>
      </c>
    </row>
    <row r="1431" spans="1:23" ht="18" customHeight="1" x14ac:dyDescent="0.25">
      <c r="A1431" s="94">
        <f t="shared" si="160"/>
        <v>0</v>
      </c>
      <c r="B1431" s="94">
        <f>DATA!B1432</f>
        <v>0</v>
      </c>
      <c r="C1431" s="95">
        <f>DATA!C1432</f>
        <v>0</v>
      </c>
      <c r="D1431" s="95">
        <f>DATA!D1432</f>
        <v>0</v>
      </c>
      <c r="E1431" s="98"/>
      <c r="F1431" s="98"/>
      <c r="G1431" s="98"/>
      <c r="H1431" s="98"/>
      <c r="I1431" s="99"/>
      <c r="J1431" s="96" t="str">
        <f t="shared" si="154"/>
        <v/>
      </c>
      <c r="K1431" s="97" t="str">
        <f t="shared" si="157"/>
        <v/>
      </c>
      <c r="L1431" s="100"/>
      <c r="M1431" s="100"/>
      <c r="N1431" s="100"/>
      <c r="O1431" s="100"/>
      <c r="P1431" s="100"/>
      <c r="Q1431" s="100"/>
      <c r="R1431" s="6">
        <f>IFERROR(IF(A1431&gt;=1,VLOOKUP(E1431,HOME!$AG$2:$AH$13,2,0),0),0)</f>
        <v>0</v>
      </c>
      <c r="S1431" s="6">
        <f>IFERROR(IF(A1431&gt;=1,VLOOKUP(F1431,HOME!$AE$2:$AF$4,2,0),0),0)</f>
        <v>0</v>
      </c>
      <c r="T1431" s="6">
        <f t="shared" si="155"/>
        <v>0</v>
      </c>
      <c r="U1431" s="6">
        <f t="shared" si="158"/>
        <v>0</v>
      </c>
      <c r="V1431" s="6">
        <f t="shared" si="156"/>
        <v>0</v>
      </c>
      <c r="W1431" s="6">
        <f t="shared" si="159"/>
        <v>0</v>
      </c>
    </row>
    <row r="1432" spans="1:23" ht="18" customHeight="1" x14ac:dyDescent="0.25">
      <c r="A1432" s="94">
        <f t="shared" si="160"/>
        <v>0</v>
      </c>
      <c r="B1432" s="94">
        <f>DATA!B1433</f>
        <v>0</v>
      </c>
      <c r="C1432" s="95">
        <f>DATA!C1433</f>
        <v>0</v>
      </c>
      <c r="D1432" s="95">
        <f>DATA!D1433</f>
        <v>0</v>
      </c>
      <c r="E1432" s="98"/>
      <c r="F1432" s="98"/>
      <c r="G1432" s="98"/>
      <c r="H1432" s="98"/>
      <c r="I1432" s="99"/>
      <c r="J1432" s="96" t="str">
        <f t="shared" si="154"/>
        <v/>
      </c>
      <c r="K1432" s="97" t="str">
        <f t="shared" si="157"/>
        <v/>
      </c>
      <c r="L1432" s="100"/>
      <c r="M1432" s="100"/>
      <c r="N1432" s="100"/>
      <c r="O1432" s="100"/>
      <c r="P1432" s="100"/>
      <c r="Q1432" s="100"/>
      <c r="R1432" s="6">
        <f>IFERROR(IF(A1432&gt;=1,VLOOKUP(E1432,HOME!$AG$2:$AH$13,2,0),0),0)</f>
        <v>0</v>
      </c>
      <c r="S1432" s="6">
        <f>IFERROR(IF(A1432&gt;=1,VLOOKUP(F1432,HOME!$AE$2:$AF$4,2,0),0),0)</f>
        <v>0</v>
      </c>
      <c r="T1432" s="6">
        <f t="shared" si="155"/>
        <v>0</v>
      </c>
      <c r="U1432" s="6">
        <f t="shared" si="158"/>
        <v>0</v>
      </c>
      <c r="V1432" s="6">
        <f t="shared" si="156"/>
        <v>0</v>
      </c>
      <c r="W1432" s="6">
        <f t="shared" si="159"/>
        <v>0</v>
      </c>
    </row>
    <row r="1433" spans="1:23" ht="18" customHeight="1" x14ac:dyDescent="0.25">
      <c r="A1433" s="94">
        <f t="shared" si="160"/>
        <v>0</v>
      </c>
      <c r="B1433" s="94">
        <f>DATA!B1434</f>
        <v>0</v>
      </c>
      <c r="C1433" s="95">
        <f>DATA!C1434</f>
        <v>0</v>
      </c>
      <c r="D1433" s="95">
        <f>DATA!D1434</f>
        <v>0</v>
      </c>
      <c r="E1433" s="98"/>
      <c r="F1433" s="98"/>
      <c r="G1433" s="98"/>
      <c r="H1433" s="98"/>
      <c r="I1433" s="99"/>
      <c r="J1433" s="96" t="str">
        <f t="shared" si="154"/>
        <v/>
      </c>
      <c r="K1433" s="97" t="str">
        <f t="shared" si="157"/>
        <v/>
      </c>
      <c r="L1433" s="100"/>
      <c r="M1433" s="100"/>
      <c r="N1433" s="100"/>
      <c r="O1433" s="100"/>
      <c r="P1433" s="100"/>
      <c r="Q1433" s="100"/>
      <c r="R1433" s="6">
        <f>IFERROR(IF(A1433&gt;=1,VLOOKUP(E1433,HOME!$AG$2:$AH$13,2,0),0),0)</f>
        <v>0</v>
      </c>
      <c r="S1433" s="6">
        <f>IFERROR(IF(A1433&gt;=1,VLOOKUP(F1433,HOME!$AE$2:$AF$4,2,0),0),0)</f>
        <v>0</v>
      </c>
      <c r="T1433" s="6">
        <f t="shared" si="155"/>
        <v>0</v>
      </c>
      <c r="U1433" s="6">
        <f t="shared" si="158"/>
        <v>0</v>
      </c>
      <c r="V1433" s="6">
        <f t="shared" si="156"/>
        <v>0</v>
      </c>
      <c r="W1433" s="6">
        <f t="shared" si="159"/>
        <v>0</v>
      </c>
    </row>
    <row r="1434" spans="1:23" ht="18" customHeight="1" x14ac:dyDescent="0.25">
      <c r="A1434" s="94">
        <f t="shared" si="160"/>
        <v>0</v>
      </c>
      <c r="B1434" s="94">
        <f>DATA!B1435</f>
        <v>0</v>
      </c>
      <c r="C1434" s="95">
        <f>DATA!C1435</f>
        <v>0</v>
      </c>
      <c r="D1434" s="95">
        <f>DATA!D1435</f>
        <v>0</v>
      </c>
      <c r="E1434" s="98"/>
      <c r="F1434" s="98"/>
      <c r="G1434" s="98"/>
      <c r="H1434" s="98"/>
      <c r="I1434" s="99"/>
      <c r="J1434" s="96" t="str">
        <f t="shared" si="154"/>
        <v/>
      </c>
      <c r="K1434" s="97" t="str">
        <f t="shared" si="157"/>
        <v/>
      </c>
      <c r="L1434" s="100"/>
      <c r="M1434" s="100"/>
      <c r="N1434" s="100"/>
      <c r="O1434" s="100"/>
      <c r="P1434" s="100"/>
      <c r="Q1434" s="100"/>
      <c r="R1434" s="6">
        <f>IFERROR(IF(A1434&gt;=1,VLOOKUP(E1434,HOME!$AG$2:$AH$13,2,0),0),0)</f>
        <v>0</v>
      </c>
      <c r="S1434" s="6">
        <f>IFERROR(IF(A1434&gt;=1,VLOOKUP(F1434,HOME!$AE$2:$AF$4,2,0),0),0)</f>
        <v>0</v>
      </c>
      <c r="T1434" s="6">
        <f t="shared" si="155"/>
        <v>0</v>
      </c>
      <c r="U1434" s="6">
        <f t="shared" si="158"/>
        <v>0</v>
      </c>
      <c r="V1434" s="6">
        <f t="shared" si="156"/>
        <v>0</v>
      </c>
      <c r="W1434" s="6">
        <f t="shared" si="159"/>
        <v>0</v>
      </c>
    </row>
    <row r="1435" spans="1:23" ht="18" customHeight="1" x14ac:dyDescent="0.25">
      <c r="A1435" s="94">
        <f t="shared" si="160"/>
        <v>0</v>
      </c>
      <c r="B1435" s="94">
        <f>DATA!B1436</f>
        <v>0</v>
      </c>
      <c r="C1435" s="95">
        <f>DATA!C1436</f>
        <v>0</v>
      </c>
      <c r="D1435" s="95">
        <f>DATA!D1436</f>
        <v>0</v>
      </c>
      <c r="E1435" s="98"/>
      <c r="F1435" s="98"/>
      <c r="G1435" s="98"/>
      <c r="H1435" s="98"/>
      <c r="I1435" s="99"/>
      <c r="J1435" s="96" t="str">
        <f t="shared" si="154"/>
        <v/>
      </c>
      <c r="K1435" s="97" t="str">
        <f t="shared" si="157"/>
        <v/>
      </c>
      <c r="L1435" s="100"/>
      <c r="M1435" s="100"/>
      <c r="N1435" s="100"/>
      <c r="O1435" s="100"/>
      <c r="P1435" s="100"/>
      <c r="Q1435" s="100"/>
      <c r="R1435" s="6">
        <f>IFERROR(IF(A1435&gt;=1,VLOOKUP(E1435,HOME!$AG$2:$AH$13,2,0),0),0)</f>
        <v>0</v>
      </c>
      <c r="S1435" s="6">
        <f>IFERROR(IF(A1435&gt;=1,VLOOKUP(F1435,HOME!$AE$2:$AF$4,2,0),0),0)</f>
        <v>0</v>
      </c>
      <c r="T1435" s="6">
        <f t="shared" si="155"/>
        <v>0</v>
      </c>
      <c r="U1435" s="6">
        <f t="shared" si="158"/>
        <v>0</v>
      </c>
      <c r="V1435" s="6">
        <f t="shared" si="156"/>
        <v>0</v>
      </c>
      <c r="W1435" s="6">
        <f t="shared" si="159"/>
        <v>0</v>
      </c>
    </row>
    <row r="1436" spans="1:23" ht="18" customHeight="1" x14ac:dyDescent="0.25">
      <c r="A1436" s="94">
        <f t="shared" si="160"/>
        <v>0</v>
      </c>
      <c r="B1436" s="94">
        <f>DATA!B1437</f>
        <v>0</v>
      </c>
      <c r="C1436" s="95">
        <f>DATA!C1437</f>
        <v>0</v>
      </c>
      <c r="D1436" s="95">
        <f>DATA!D1437</f>
        <v>0</v>
      </c>
      <c r="E1436" s="98"/>
      <c r="F1436" s="98"/>
      <c r="G1436" s="98"/>
      <c r="H1436" s="98"/>
      <c r="I1436" s="99"/>
      <c r="J1436" s="96" t="str">
        <f t="shared" si="154"/>
        <v/>
      </c>
      <c r="K1436" s="97" t="str">
        <f t="shared" si="157"/>
        <v/>
      </c>
      <c r="L1436" s="100"/>
      <c r="M1436" s="100"/>
      <c r="N1436" s="100"/>
      <c r="O1436" s="100"/>
      <c r="P1436" s="100"/>
      <c r="Q1436" s="100"/>
      <c r="R1436" s="6">
        <f>IFERROR(IF(A1436&gt;=1,VLOOKUP(E1436,HOME!$AG$2:$AH$13,2,0),0),0)</f>
        <v>0</v>
      </c>
      <c r="S1436" s="6">
        <f>IFERROR(IF(A1436&gt;=1,VLOOKUP(F1436,HOME!$AE$2:$AF$4,2,0),0),0)</f>
        <v>0</v>
      </c>
      <c r="T1436" s="6">
        <f t="shared" si="155"/>
        <v>0</v>
      </c>
      <c r="U1436" s="6">
        <f t="shared" si="158"/>
        <v>0</v>
      </c>
      <c r="V1436" s="6">
        <f t="shared" si="156"/>
        <v>0</v>
      </c>
      <c r="W1436" s="6">
        <f t="shared" si="159"/>
        <v>0</v>
      </c>
    </row>
    <row r="1437" spans="1:23" ht="18" customHeight="1" x14ac:dyDescent="0.25">
      <c r="A1437" s="94">
        <f t="shared" si="160"/>
        <v>0</v>
      </c>
      <c r="B1437" s="94">
        <f>DATA!B1438</f>
        <v>0</v>
      </c>
      <c r="C1437" s="95">
        <f>DATA!C1438</f>
        <v>0</v>
      </c>
      <c r="D1437" s="95">
        <f>DATA!D1438</f>
        <v>0</v>
      </c>
      <c r="E1437" s="98"/>
      <c r="F1437" s="98"/>
      <c r="G1437" s="98"/>
      <c r="H1437" s="98"/>
      <c r="I1437" s="99"/>
      <c r="J1437" s="96" t="str">
        <f t="shared" si="154"/>
        <v/>
      </c>
      <c r="K1437" s="97" t="str">
        <f t="shared" si="157"/>
        <v/>
      </c>
      <c r="L1437" s="100"/>
      <c r="M1437" s="100"/>
      <c r="N1437" s="100"/>
      <c r="O1437" s="100"/>
      <c r="P1437" s="100"/>
      <c r="Q1437" s="100"/>
      <c r="R1437" s="6">
        <f>IFERROR(IF(A1437&gt;=1,VLOOKUP(E1437,HOME!$AG$2:$AH$13,2,0),0),0)</f>
        <v>0</v>
      </c>
      <c r="S1437" s="6">
        <f>IFERROR(IF(A1437&gt;=1,VLOOKUP(F1437,HOME!$AE$2:$AF$4,2,0),0),0)</f>
        <v>0</v>
      </c>
      <c r="T1437" s="6">
        <f t="shared" si="155"/>
        <v>0</v>
      </c>
      <c r="U1437" s="6">
        <f t="shared" si="158"/>
        <v>0</v>
      </c>
      <c r="V1437" s="6">
        <f t="shared" si="156"/>
        <v>0</v>
      </c>
      <c r="W1437" s="6">
        <f t="shared" si="159"/>
        <v>0</v>
      </c>
    </row>
    <row r="1438" spans="1:23" ht="18" customHeight="1" x14ac:dyDescent="0.25">
      <c r="A1438" s="94">
        <f t="shared" si="160"/>
        <v>0</v>
      </c>
      <c r="B1438" s="94">
        <f>DATA!B1439</f>
        <v>0</v>
      </c>
      <c r="C1438" s="95">
        <f>DATA!C1439</f>
        <v>0</v>
      </c>
      <c r="D1438" s="95">
        <f>DATA!D1439</f>
        <v>0</v>
      </c>
      <c r="E1438" s="98"/>
      <c r="F1438" s="98"/>
      <c r="G1438" s="98"/>
      <c r="H1438" s="98"/>
      <c r="I1438" s="99"/>
      <c r="J1438" s="96" t="str">
        <f t="shared" si="154"/>
        <v/>
      </c>
      <c r="K1438" s="97" t="str">
        <f t="shared" si="157"/>
        <v/>
      </c>
      <c r="L1438" s="100"/>
      <c r="M1438" s="100"/>
      <c r="N1438" s="100"/>
      <c r="O1438" s="100"/>
      <c r="P1438" s="100"/>
      <c r="Q1438" s="100"/>
      <c r="R1438" s="6">
        <f>IFERROR(IF(A1438&gt;=1,VLOOKUP(E1438,HOME!$AG$2:$AH$13,2,0),0),0)</f>
        <v>0</v>
      </c>
      <c r="S1438" s="6">
        <f>IFERROR(IF(A1438&gt;=1,VLOOKUP(F1438,HOME!$AE$2:$AF$4,2,0),0),0)</f>
        <v>0</v>
      </c>
      <c r="T1438" s="6">
        <f t="shared" si="155"/>
        <v>0</v>
      </c>
      <c r="U1438" s="6">
        <f t="shared" si="158"/>
        <v>0</v>
      </c>
      <c r="V1438" s="6">
        <f t="shared" si="156"/>
        <v>0</v>
      </c>
      <c r="W1438" s="6">
        <f t="shared" si="159"/>
        <v>0</v>
      </c>
    </row>
    <row r="1439" spans="1:23" ht="18" customHeight="1" x14ac:dyDescent="0.25">
      <c r="A1439" s="94">
        <f t="shared" si="160"/>
        <v>0</v>
      </c>
      <c r="B1439" s="94">
        <f>DATA!B1440</f>
        <v>0</v>
      </c>
      <c r="C1439" s="95">
        <f>DATA!C1440</f>
        <v>0</v>
      </c>
      <c r="D1439" s="95">
        <f>DATA!D1440</f>
        <v>0</v>
      </c>
      <c r="E1439" s="98"/>
      <c r="F1439" s="98"/>
      <c r="G1439" s="98"/>
      <c r="H1439" s="98"/>
      <c r="I1439" s="99"/>
      <c r="J1439" s="96" t="str">
        <f t="shared" si="154"/>
        <v/>
      </c>
      <c r="K1439" s="97" t="str">
        <f t="shared" si="157"/>
        <v/>
      </c>
      <c r="L1439" s="100"/>
      <c r="M1439" s="100"/>
      <c r="N1439" s="100"/>
      <c r="O1439" s="100"/>
      <c r="P1439" s="100"/>
      <c r="Q1439" s="100"/>
      <c r="R1439" s="6">
        <f>IFERROR(IF(A1439&gt;=1,VLOOKUP(E1439,HOME!$AG$2:$AH$13,2,0),0),0)</f>
        <v>0</v>
      </c>
      <c r="S1439" s="6">
        <f>IFERROR(IF(A1439&gt;=1,VLOOKUP(F1439,HOME!$AE$2:$AF$4,2,0),0),0)</f>
        <v>0</v>
      </c>
      <c r="T1439" s="6">
        <f t="shared" si="155"/>
        <v>0</v>
      </c>
      <c r="U1439" s="6">
        <f t="shared" si="158"/>
        <v>0</v>
      </c>
      <c r="V1439" s="6">
        <f t="shared" si="156"/>
        <v>0</v>
      </c>
      <c r="W1439" s="6">
        <f t="shared" si="159"/>
        <v>0</v>
      </c>
    </row>
    <row r="1440" spans="1:23" ht="18" customHeight="1" x14ac:dyDescent="0.25">
      <c r="A1440" s="94">
        <f t="shared" si="160"/>
        <v>0</v>
      </c>
      <c r="B1440" s="94">
        <f>DATA!B1441</f>
        <v>0</v>
      </c>
      <c r="C1440" s="95">
        <f>DATA!C1441</f>
        <v>0</v>
      </c>
      <c r="D1440" s="95">
        <f>DATA!D1441</f>
        <v>0</v>
      </c>
      <c r="E1440" s="98"/>
      <c r="F1440" s="98"/>
      <c r="G1440" s="98"/>
      <c r="H1440" s="98"/>
      <c r="I1440" s="99"/>
      <c r="J1440" s="96" t="str">
        <f t="shared" si="154"/>
        <v/>
      </c>
      <c r="K1440" s="97" t="str">
        <f t="shared" si="157"/>
        <v/>
      </c>
      <c r="L1440" s="100"/>
      <c r="M1440" s="100"/>
      <c r="N1440" s="100"/>
      <c r="O1440" s="100"/>
      <c r="P1440" s="100"/>
      <c r="Q1440" s="100"/>
      <c r="R1440" s="6">
        <f>IFERROR(IF(A1440&gt;=1,VLOOKUP(E1440,HOME!$AG$2:$AH$13,2,0),0),0)</f>
        <v>0</v>
      </c>
      <c r="S1440" s="6">
        <f>IFERROR(IF(A1440&gt;=1,VLOOKUP(F1440,HOME!$AE$2:$AF$4,2,0),0),0)</f>
        <v>0</v>
      </c>
      <c r="T1440" s="6">
        <f t="shared" si="155"/>
        <v>0</v>
      </c>
      <c r="U1440" s="6">
        <f t="shared" si="158"/>
        <v>0</v>
      </c>
      <c r="V1440" s="6">
        <f t="shared" si="156"/>
        <v>0</v>
      </c>
      <c r="W1440" s="6">
        <f t="shared" si="159"/>
        <v>0</v>
      </c>
    </row>
    <row r="1441" spans="1:23" ht="18" customHeight="1" x14ac:dyDescent="0.25">
      <c r="A1441" s="94">
        <f t="shared" si="160"/>
        <v>0</v>
      </c>
      <c r="B1441" s="94">
        <f>DATA!B1442</f>
        <v>0</v>
      </c>
      <c r="C1441" s="95">
        <f>DATA!C1442</f>
        <v>0</v>
      </c>
      <c r="D1441" s="95">
        <f>DATA!D1442</f>
        <v>0</v>
      </c>
      <c r="E1441" s="98"/>
      <c r="F1441" s="98"/>
      <c r="G1441" s="98"/>
      <c r="H1441" s="98"/>
      <c r="I1441" s="99"/>
      <c r="J1441" s="96" t="str">
        <f t="shared" si="154"/>
        <v/>
      </c>
      <c r="K1441" s="97" t="str">
        <f t="shared" si="157"/>
        <v/>
      </c>
      <c r="L1441" s="100"/>
      <c r="M1441" s="100"/>
      <c r="N1441" s="100"/>
      <c r="O1441" s="100"/>
      <c r="P1441" s="100"/>
      <c r="Q1441" s="100"/>
      <c r="R1441" s="6">
        <f>IFERROR(IF(A1441&gt;=1,VLOOKUP(E1441,HOME!$AG$2:$AH$13,2,0),0),0)</f>
        <v>0</v>
      </c>
      <c r="S1441" s="6">
        <f>IFERROR(IF(A1441&gt;=1,VLOOKUP(F1441,HOME!$AE$2:$AF$4,2,0),0),0)</f>
        <v>0</v>
      </c>
      <c r="T1441" s="6">
        <f t="shared" si="155"/>
        <v>0</v>
      </c>
      <c r="U1441" s="6">
        <f t="shared" si="158"/>
        <v>0</v>
      </c>
      <c r="V1441" s="6">
        <f t="shared" si="156"/>
        <v>0</v>
      </c>
      <c r="W1441" s="6">
        <f t="shared" si="159"/>
        <v>0</v>
      </c>
    </row>
    <row r="1442" spans="1:23" ht="18" customHeight="1" x14ac:dyDescent="0.25">
      <c r="A1442" s="94">
        <f t="shared" si="160"/>
        <v>0</v>
      </c>
      <c r="B1442" s="94">
        <f>DATA!B1443</f>
        <v>0</v>
      </c>
      <c r="C1442" s="95">
        <f>DATA!C1443</f>
        <v>0</v>
      </c>
      <c r="D1442" s="95">
        <f>DATA!D1443</f>
        <v>0</v>
      </c>
      <c r="E1442" s="98"/>
      <c r="F1442" s="98"/>
      <c r="G1442" s="98"/>
      <c r="H1442" s="98"/>
      <c r="I1442" s="99"/>
      <c r="J1442" s="96" t="str">
        <f t="shared" si="154"/>
        <v/>
      </c>
      <c r="K1442" s="97" t="str">
        <f t="shared" si="157"/>
        <v/>
      </c>
      <c r="L1442" s="100"/>
      <c r="M1442" s="100"/>
      <c r="N1442" s="100"/>
      <c r="O1442" s="100"/>
      <c r="P1442" s="100"/>
      <c r="Q1442" s="100"/>
      <c r="R1442" s="6">
        <f>IFERROR(IF(A1442&gt;=1,VLOOKUP(E1442,HOME!$AG$2:$AH$13,2,0),0),0)</f>
        <v>0</v>
      </c>
      <c r="S1442" s="6">
        <f>IFERROR(IF(A1442&gt;=1,VLOOKUP(F1442,HOME!$AE$2:$AF$4,2,0),0),0)</f>
        <v>0</v>
      </c>
      <c r="T1442" s="6">
        <f t="shared" si="155"/>
        <v>0</v>
      </c>
      <c r="U1442" s="6">
        <f t="shared" si="158"/>
        <v>0</v>
      </c>
      <c r="V1442" s="6">
        <f t="shared" si="156"/>
        <v>0</v>
      </c>
      <c r="W1442" s="6">
        <f t="shared" si="159"/>
        <v>0</v>
      </c>
    </row>
    <row r="1443" spans="1:23" ht="18" customHeight="1" x14ac:dyDescent="0.25">
      <c r="A1443" s="94">
        <f t="shared" si="160"/>
        <v>0</v>
      </c>
      <c r="B1443" s="94">
        <f>DATA!B1444</f>
        <v>0</v>
      </c>
      <c r="C1443" s="95">
        <f>DATA!C1444</f>
        <v>0</v>
      </c>
      <c r="D1443" s="95">
        <f>DATA!D1444</f>
        <v>0</v>
      </c>
      <c r="E1443" s="98"/>
      <c r="F1443" s="98"/>
      <c r="G1443" s="98"/>
      <c r="H1443" s="98"/>
      <c r="I1443" s="99"/>
      <c r="J1443" s="96" t="str">
        <f t="shared" si="154"/>
        <v/>
      </c>
      <c r="K1443" s="97" t="str">
        <f t="shared" si="157"/>
        <v/>
      </c>
      <c r="L1443" s="100"/>
      <c r="M1443" s="100"/>
      <c r="N1443" s="100"/>
      <c r="O1443" s="100"/>
      <c r="P1443" s="100"/>
      <c r="Q1443" s="100"/>
      <c r="R1443" s="6">
        <f>IFERROR(IF(A1443&gt;=1,VLOOKUP(E1443,HOME!$AG$2:$AH$13,2,0),0),0)</f>
        <v>0</v>
      </c>
      <c r="S1443" s="6">
        <f>IFERROR(IF(A1443&gt;=1,VLOOKUP(F1443,HOME!$AE$2:$AF$4,2,0),0),0)</f>
        <v>0</v>
      </c>
      <c r="T1443" s="6">
        <f t="shared" si="155"/>
        <v>0</v>
      </c>
      <c r="U1443" s="6">
        <f t="shared" si="158"/>
        <v>0</v>
      </c>
      <c r="V1443" s="6">
        <f t="shared" si="156"/>
        <v>0</v>
      </c>
      <c r="W1443" s="6">
        <f t="shared" si="159"/>
        <v>0</v>
      </c>
    </row>
    <row r="1444" spans="1:23" ht="18" customHeight="1" x14ac:dyDescent="0.25">
      <c r="A1444" s="94">
        <f t="shared" si="160"/>
        <v>0</v>
      </c>
      <c r="B1444" s="94">
        <f>DATA!B1445</f>
        <v>0</v>
      </c>
      <c r="C1444" s="95">
        <f>DATA!C1445</f>
        <v>0</v>
      </c>
      <c r="D1444" s="95">
        <f>DATA!D1445</f>
        <v>0</v>
      </c>
      <c r="E1444" s="98"/>
      <c r="F1444" s="98"/>
      <c r="G1444" s="98"/>
      <c r="H1444" s="98"/>
      <c r="I1444" s="99"/>
      <c r="J1444" s="96" t="str">
        <f t="shared" si="154"/>
        <v/>
      </c>
      <c r="K1444" s="97" t="str">
        <f t="shared" si="157"/>
        <v/>
      </c>
      <c r="L1444" s="100"/>
      <c r="M1444" s="100"/>
      <c r="N1444" s="100"/>
      <c r="O1444" s="100"/>
      <c r="P1444" s="100"/>
      <c r="Q1444" s="100"/>
      <c r="R1444" s="6">
        <f>IFERROR(IF(A1444&gt;=1,VLOOKUP(E1444,HOME!$AG$2:$AH$13,2,0),0),0)</f>
        <v>0</v>
      </c>
      <c r="S1444" s="6">
        <f>IFERROR(IF(A1444&gt;=1,VLOOKUP(F1444,HOME!$AE$2:$AF$4,2,0),0),0)</f>
        <v>0</v>
      </c>
      <c r="T1444" s="6">
        <f t="shared" si="155"/>
        <v>0</v>
      </c>
      <c r="U1444" s="6">
        <f t="shared" si="158"/>
        <v>0</v>
      </c>
      <c r="V1444" s="6">
        <f t="shared" si="156"/>
        <v>0</v>
      </c>
      <c r="W1444" s="6">
        <f t="shared" si="159"/>
        <v>0</v>
      </c>
    </row>
    <row r="1445" spans="1:23" ht="18" customHeight="1" x14ac:dyDescent="0.25">
      <c r="A1445" s="94">
        <f t="shared" si="160"/>
        <v>0</v>
      </c>
      <c r="B1445" s="94">
        <f>DATA!B1446</f>
        <v>0</v>
      </c>
      <c r="C1445" s="95">
        <f>DATA!C1446</f>
        <v>0</v>
      </c>
      <c r="D1445" s="95">
        <f>DATA!D1446</f>
        <v>0</v>
      </c>
      <c r="E1445" s="98"/>
      <c r="F1445" s="98"/>
      <c r="G1445" s="98"/>
      <c r="H1445" s="98"/>
      <c r="I1445" s="99"/>
      <c r="J1445" s="96" t="str">
        <f t="shared" si="154"/>
        <v/>
      </c>
      <c r="K1445" s="97" t="str">
        <f t="shared" si="157"/>
        <v/>
      </c>
      <c r="L1445" s="100"/>
      <c r="M1445" s="100"/>
      <c r="N1445" s="100"/>
      <c r="O1445" s="100"/>
      <c r="P1445" s="100"/>
      <c r="Q1445" s="100"/>
      <c r="R1445" s="6">
        <f>IFERROR(IF(A1445&gt;=1,VLOOKUP(E1445,HOME!$AG$2:$AH$13,2,0),0),0)</f>
        <v>0</v>
      </c>
      <c r="S1445" s="6">
        <f>IFERROR(IF(A1445&gt;=1,VLOOKUP(F1445,HOME!$AE$2:$AF$4,2,0),0),0)</f>
        <v>0</v>
      </c>
      <c r="T1445" s="6">
        <f t="shared" si="155"/>
        <v>0</v>
      </c>
      <c r="U1445" s="6">
        <f t="shared" si="158"/>
        <v>0</v>
      </c>
      <c r="V1445" s="6">
        <f t="shared" si="156"/>
        <v>0</v>
      </c>
      <c r="W1445" s="6">
        <f t="shared" si="159"/>
        <v>0</v>
      </c>
    </row>
    <row r="1446" spans="1:23" ht="18" customHeight="1" x14ac:dyDescent="0.25">
      <c r="A1446" s="94">
        <f t="shared" si="160"/>
        <v>0</v>
      </c>
      <c r="B1446" s="94">
        <f>DATA!B1447</f>
        <v>0</v>
      </c>
      <c r="C1446" s="95">
        <f>DATA!C1447</f>
        <v>0</v>
      </c>
      <c r="D1446" s="95">
        <f>DATA!D1447</f>
        <v>0</v>
      </c>
      <c r="E1446" s="98"/>
      <c r="F1446" s="98"/>
      <c r="G1446" s="98"/>
      <c r="H1446" s="98"/>
      <c r="I1446" s="99"/>
      <c r="J1446" s="96" t="str">
        <f t="shared" si="154"/>
        <v/>
      </c>
      <c r="K1446" s="97" t="str">
        <f t="shared" si="157"/>
        <v/>
      </c>
      <c r="L1446" s="100"/>
      <c r="M1446" s="100"/>
      <c r="N1446" s="100"/>
      <c r="O1446" s="100"/>
      <c r="P1446" s="100"/>
      <c r="Q1446" s="100"/>
      <c r="R1446" s="6">
        <f>IFERROR(IF(A1446&gt;=1,VLOOKUP(E1446,HOME!$AG$2:$AH$13,2,0),0),0)</f>
        <v>0</v>
      </c>
      <c r="S1446" s="6">
        <f>IFERROR(IF(A1446&gt;=1,VLOOKUP(F1446,HOME!$AE$2:$AF$4,2,0),0),0)</f>
        <v>0</v>
      </c>
      <c r="T1446" s="6">
        <f t="shared" si="155"/>
        <v>0</v>
      </c>
      <c r="U1446" s="6">
        <f t="shared" si="158"/>
        <v>0</v>
      </c>
      <c r="V1446" s="6">
        <f t="shared" si="156"/>
        <v>0</v>
      </c>
      <c r="W1446" s="6">
        <f t="shared" si="159"/>
        <v>0</v>
      </c>
    </row>
    <row r="1447" spans="1:23" ht="18" customHeight="1" x14ac:dyDescent="0.25">
      <c r="A1447" s="94">
        <f t="shared" si="160"/>
        <v>0</v>
      </c>
      <c r="B1447" s="94">
        <f>DATA!B1448</f>
        <v>0</v>
      </c>
      <c r="C1447" s="95">
        <f>DATA!C1448</f>
        <v>0</v>
      </c>
      <c r="D1447" s="95">
        <f>DATA!D1448</f>
        <v>0</v>
      </c>
      <c r="E1447" s="98"/>
      <c r="F1447" s="98"/>
      <c r="G1447" s="98"/>
      <c r="H1447" s="98"/>
      <c r="I1447" s="99"/>
      <c r="J1447" s="96" t="str">
        <f t="shared" si="154"/>
        <v/>
      </c>
      <c r="K1447" s="97" t="str">
        <f t="shared" si="157"/>
        <v/>
      </c>
      <c r="L1447" s="100"/>
      <c r="M1447" s="100"/>
      <c r="N1447" s="100"/>
      <c r="O1447" s="100"/>
      <c r="P1447" s="100"/>
      <c r="Q1447" s="100"/>
      <c r="R1447" s="6">
        <f>IFERROR(IF(A1447&gt;=1,VLOOKUP(E1447,HOME!$AG$2:$AH$13,2,0),0),0)</f>
        <v>0</v>
      </c>
      <c r="S1447" s="6">
        <f>IFERROR(IF(A1447&gt;=1,VLOOKUP(F1447,HOME!$AE$2:$AF$4,2,0),0),0)</f>
        <v>0</v>
      </c>
      <c r="T1447" s="6">
        <f t="shared" si="155"/>
        <v>0</v>
      </c>
      <c r="U1447" s="6">
        <f t="shared" si="158"/>
        <v>0</v>
      </c>
      <c r="V1447" s="6">
        <f t="shared" si="156"/>
        <v>0</v>
      </c>
      <c r="W1447" s="6">
        <f t="shared" si="159"/>
        <v>0</v>
      </c>
    </row>
    <row r="1448" spans="1:23" ht="18" customHeight="1" x14ac:dyDescent="0.25">
      <c r="A1448" s="94">
        <f t="shared" si="160"/>
        <v>0</v>
      </c>
      <c r="B1448" s="94">
        <f>DATA!B1449</f>
        <v>0</v>
      </c>
      <c r="C1448" s="95">
        <f>DATA!C1449</f>
        <v>0</v>
      </c>
      <c r="D1448" s="95">
        <f>DATA!D1449</f>
        <v>0</v>
      </c>
      <c r="E1448" s="98"/>
      <c r="F1448" s="98"/>
      <c r="G1448" s="98"/>
      <c r="H1448" s="98"/>
      <c r="I1448" s="99"/>
      <c r="J1448" s="96" t="str">
        <f t="shared" si="154"/>
        <v/>
      </c>
      <c r="K1448" s="97" t="str">
        <f t="shared" si="157"/>
        <v/>
      </c>
      <c r="L1448" s="100"/>
      <c r="M1448" s="100"/>
      <c r="N1448" s="100"/>
      <c r="O1448" s="100"/>
      <c r="P1448" s="100"/>
      <c r="Q1448" s="100"/>
      <c r="R1448" s="6">
        <f>IFERROR(IF(A1448&gt;=1,VLOOKUP(E1448,HOME!$AG$2:$AH$13,2,0),0),0)</f>
        <v>0</v>
      </c>
      <c r="S1448" s="6">
        <f>IFERROR(IF(A1448&gt;=1,VLOOKUP(F1448,HOME!$AE$2:$AF$4,2,0),0),0)</f>
        <v>0</v>
      </c>
      <c r="T1448" s="6">
        <f t="shared" si="155"/>
        <v>0</v>
      </c>
      <c r="U1448" s="6">
        <f t="shared" si="158"/>
        <v>0</v>
      </c>
      <c r="V1448" s="6">
        <f t="shared" si="156"/>
        <v>0</v>
      </c>
      <c r="W1448" s="6">
        <f t="shared" si="159"/>
        <v>0</v>
      </c>
    </row>
    <row r="1449" spans="1:23" ht="18" customHeight="1" x14ac:dyDescent="0.25">
      <c r="A1449" s="94">
        <f t="shared" si="160"/>
        <v>0</v>
      </c>
      <c r="B1449" s="94">
        <f>DATA!B1450</f>
        <v>0</v>
      </c>
      <c r="C1449" s="95">
        <f>DATA!C1450</f>
        <v>0</v>
      </c>
      <c r="D1449" s="95">
        <f>DATA!D1450</f>
        <v>0</v>
      </c>
      <c r="E1449" s="98"/>
      <c r="F1449" s="98"/>
      <c r="G1449" s="98"/>
      <c r="H1449" s="98"/>
      <c r="I1449" s="99"/>
      <c r="J1449" s="96" t="str">
        <f t="shared" si="154"/>
        <v/>
      </c>
      <c r="K1449" s="97" t="str">
        <f t="shared" si="157"/>
        <v/>
      </c>
      <c r="L1449" s="100"/>
      <c r="M1449" s="100"/>
      <c r="N1449" s="100"/>
      <c r="O1449" s="100"/>
      <c r="P1449" s="100"/>
      <c r="Q1449" s="100"/>
      <c r="R1449" s="6">
        <f>IFERROR(IF(A1449&gt;=1,VLOOKUP(E1449,HOME!$AG$2:$AH$13,2,0),0),0)</f>
        <v>0</v>
      </c>
      <c r="S1449" s="6">
        <f>IFERROR(IF(A1449&gt;=1,VLOOKUP(F1449,HOME!$AE$2:$AF$4,2,0),0),0)</f>
        <v>0</v>
      </c>
      <c r="T1449" s="6">
        <f t="shared" si="155"/>
        <v>0</v>
      </c>
      <c r="U1449" s="6">
        <f t="shared" si="158"/>
        <v>0</v>
      </c>
      <c r="V1449" s="6">
        <f t="shared" si="156"/>
        <v>0</v>
      </c>
      <c r="W1449" s="6">
        <f t="shared" si="159"/>
        <v>0</v>
      </c>
    </row>
    <row r="1450" spans="1:23" ht="18" customHeight="1" x14ac:dyDescent="0.25">
      <c r="A1450" s="94">
        <f t="shared" si="160"/>
        <v>0</v>
      </c>
      <c r="B1450" s="94">
        <f>DATA!B1451</f>
        <v>0</v>
      </c>
      <c r="C1450" s="95">
        <f>DATA!C1451</f>
        <v>0</v>
      </c>
      <c r="D1450" s="95">
        <f>DATA!D1451</f>
        <v>0</v>
      </c>
      <c r="E1450" s="98"/>
      <c r="F1450" s="98"/>
      <c r="G1450" s="98"/>
      <c r="H1450" s="98"/>
      <c r="I1450" s="99"/>
      <c r="J1450" s="96" t="str">
        <f t="shared" si="154"/>
        <v/>
      </c>
      <c r="K1450" s="97" t="str">
        <f t="shared" si="157"/>
        <v/>
      </c>
      <c r="L1450" s="100"/>
      <c r="M1450" s="100"/>
      <c r="N1450" s="100"/>
      <c r="O1450" s="100"/>
      <c r="P1450" s="100"/>
      <c r="Q1450" s="100"/>
      <c r="R1450" s="6">
        <f>IFERROR(IF(A1450&gt;=1,VLOOKUP(E1450,HOME!$AG$2:$AH$13,2,0),0),0)</f>
        <v>0</v>
      </c>
      <c r="S1450" s="6">
        <f>IFERROR(IF(A1450&gt;=1,VLOOKUP(F1450,HOME!$AE$2:$AF$4,2,0),0),0)</f>
        <v>0</v>
      </c>
      <c r="T1450" s="6">
        <f t="shared" si="155"/>
        <v>0</v>
      </c>
      <c r="U1450" s="6">
        <f t="shared" si="158"/>
        <v>0</v>
      </c>
      <c r="V1450" s="6">
        <f t="shared" si="156"/>
        <v>0</v>
      </c>
      <c r="W1450" s="6">
        <f t="shared" si="159"/>
        <v>0</v>
      </c>
    </row>
    <row r="1451" spans="1:23" ht="18" customHeight="1" x14ac:dyDescent="0.25">
      <c r="A1451" s="94">
        <f t="shared" si="160"/>
        <v>0</v>
      </c>
      <c r="B1451" s="94">
        <f>DATA!B1452</f>
        <v>0</v>
      </c>
      <c r="C1451" s="95">
        <f>DATA!C1452</f>
        <v>0</v>
      </c>
      <c r="D1451" s="95">
        <f>DATA!D1452</f>
        <v>0</v>
      </c>
      <c r="E1451" s="98"/>
      <c r="F1451" s="98"/>
      <c r="G1451" s="98"/>
      <c r="H1451" s="98"/>
      <c r="I1451" s="99"/>
      <c r="J1451" s="96" t="str">
        <f t="shared" si="154"/>
        <v/>
      </c>
      <c r="K1451" s="97" t="str">
        <f t="shared" si="157"/>
        <v/>
      </c>
      <c r="L1451" s="100"/>
      <c r="M1451" s="100"/>
      <c r="N1451" s="100"/>
      <c r="O1451" s="100"/>
      <c r="P1451" s="100"/>
      <c r="Q1451" s="100"/>
      <c r="R1451" s="6">
        <f>IFERROR(IF(A1451&gt;=1,VLOOKUP(E1451,HOME!$AG$2:$AH$13,2,0),0),0)</f>
        <v>0</v>
      </c>
      <c r="S1451" s="6">
        <f>IFERROR(IF(A1451&gt;=1,VLOOKUP(F1451,HOME!$AE$2:$AF$4,2,0),0),0)</f>
        <v>0</v>
      </c>
      <c r="T1451" s="6">
        <f t="shared" si="155"/>
        <v>0</v>
      </c>
      <c r="U1451" s="6">
        <f t="shared" si="158"/>
        <v>0</v>
      </c>
      <c r="V1451" s="6">
        <f t="shared" si="156"/>
        <v>0</v>
      </c>
      <c r="W1451" s="6">
        <f t="shared" si="159"/>
        <v>0</v>
      </c>
    </row>
    <row r="1452" spans="1:23" ht="18" customHeight="1" x14ac:dyDescent="0.25">
      <c r="A1452" s="94">
        <f t="shared" si="160"/>
        <v>0</v>
      </c>
      <c r="B1452" s="94">
        <f>DATA!B1453</f>
        <v>0</v>
      </c>
      <c r="C1452" s="95">
        <f>DATA!C1453</f>
        <v>0</v>
      </c>
      <c r="D1452" s="95">
        <f>DATA!D1453</f>
        <v>0</v>
      </c>
      <c r="E1452" s="98"/>
      <c r="F1452" s="98"/>
      <c r="G1452" s="98"/>
      <c r="H1452" s="98"/>
      <c r="I1452" s="99"/>
      <c r="J1452" s="96" t="str">
        <f t="shared" si="154"/>
        <v/>
      </c>
      <c r="K1452" s="97" t="str">
        <f t="shared" si="157"/>
        <v/>
      </c>
      <c r="L1452" s="100"/>
      <c r="M1452" s="100"/>
      <c r="N1452" s="100"/>
      <c r="O1452" s="100"/>
      <c r="P1452" s="100"/>
      <c r="Q1452" s="100"/>
      <c r="R1452" s="6">
        <f>IFERROR(IF(A1452&gt;=1,VLOOKUP(E1452,HOME!$AG$2:$AH$13,2,0),0),0)</f>
        <v>0</v>
      </c>
      <c r="S1452" s="6">
        <f>IFERROR(IF(A1452&gt;=1,VLOOKUP(F1452,HOME!$AE$2:$AF$4,2,0),0),0)</f>
        <v>0</v>
      </c>
      <c r="T1452" s="6">
        <f t="shared" si="155"/>
        <v>0</v>
      </c>
      <c r="U1452" s="6">
        <f t="shared" si="158"/>
        <v>0</v>
      </c>
      <c r="V1452" s="6">
        <f t="shared" si="156"/>
        <v>0</v>
      </c>
      <c r="W1452" s="6">
        <f t="shared" si="159"/>
        <v>0</v>
      </c>
    </row>
    <row r="1453" spans="1:23" ht="18" customHeight="1" x14ac:dyDescent="0.25">
      <c r="A1453" s="94">
        <f t="shared" si="160"/>
        <v>0</v>
      </c>
      <c r="B1453" s="94">
        <f>DATA!B1454</f>
        <v>0</v>
      </c>
      <c r="C1453" s="95">
        <f>DATA!C1454</f>
        <v>0</v>
      </c>
      <c r="D1453" s="95">
        <f>DATA!D1454</f>
        <v>0</v>
      </c>
      <c r="E1453" s="98"/>
      <c r="F1453" s="98"/>
      <c r="G1453" s="98"/>
      <c r="H1453" s="98"/>
      <c r="I1453" s="99"/>
      <c r="J1453" s="96" t="str">
        <f t="shared" si="154"/>
        <v/>
      </c>
      <c r="K1453" s="97" t="str">
        <f t="shared" si="157"/>
        <v/>
      </c>
      <c r="L1453" s="100"/>
      <c r="M1453" s="100"/>
      <c r="N1453" s="100"/>
      <c r="O1453" s="100"/>
      <c r="P1453" s="100"/>
      <c r="Q1453" s="100"/>
      <c r="R1453" s="6">
        <f>IFERROR(IF(A1453&gt;=1,VLOOKUP(E1453,HOME!$AG$2:$AH$13,2,0),0),0)</f>
        <v>0</v>
      </c>
      <c r="S1453" s="6">
        <f>IFERROR(IF(A1453&gt;=1,VLOOKUP(F1453,HOME!$AE$2:$AF$4,2,0),0),0)</f>
        <v>0</v>
      </c>
      <c r="T1453" s="6">
        <f t="shared" si="155"/>
        <v>0</v>
      </c>
      <c r="U1453" s="6">
        <f t="shared" si="158"/>
        <v>0</v>
      </c>
      <c r="V1453" s="6">
        <f t="shared" si="156"/>
        <v>0</v>
      </c>
      <c r="W1453" s="6">
        <f t="shared" si="159"/>
        <v>0</v>
      </c>
    </row>
    <row r="1454" spans="1:23" ht="18" customHeight="1" x14ac:dyDescent="0.25">
      <c r="A1454" s="94">
        <f t="shared" si="160"/>
        <v>0</v>
      </c>
      <c r="B1454" s="94">
        <f>DATA!B1455</f>
        <v>0</v>
      </c>
      <c r="C1454" s="95">
        <f>DATA!C1455</f>
        <v>0</v>
      </c>
      <c r="D1454" s="95">
        <f>DATA!D1455</f>
        <v>0</v>
      </c>
      <c r="E1454" s="98"/>
      <c r="F1454" s="98"/>
      <c r="G1454" s="98"/>
      <c r="H1454" s="98"/>
      <c r="I1454" s="99"/>
      <c r="J1454" s="96" t="str">
        <f t="shared" si="154"/>
        <v/>
      </c>
      <c r="K1454" s="97" t="str">
        <f t="shared" si="157"/>
        <v/>
      </c>
      <c r="L1454" s="100"/>
      <c r="M1454" s="100"/>
      <c r="N1454" s="100"/>
      <c r="O1454" s="100"/>
      <c r="P1454" s="100"/>
      <c r="Q1454" s="100"/>
      <c r="R1454" s="6">
        <f>IFERROR(IF(A1454&gt;=1,VLOOKUP(E1454,HOME!$AG$2:$AH$13,2,0),0),0)</f>
        <v>0</v>
      </c>
      <c r="S1454" s="6">
        <f>IFERROR(IF(A1454&gt;=1,VLOOKUP(F1454,HOME!$AE$2:$AF$4,2,0),0),0)</f>
        <v>0</v>
      </c>
      <c r="T1454" s="6">
        <f t="shared" si="155"/>
        <v>0</v>
      </c>
      <c r="U1454" s="6">
        <f t="shared" si="158"/>
        <v>0</v>
      </c>
      <c r="V1454" s="6">
        <f t="shared" si="156"/>
        <v>0</v>
      </c>
      <c r="W1454" s="6">
        <f t="shared" si="159"/>
        <v>0</v>
      </c>
    </row>
    <row r="1455" spans="1:23" ht="18" customHeight="1" x14ac:dyDescent="0.25">
      <c r="A1455" s="94">
        <f t="shared" si="160"/>
        <v>0</v>
      </c>
      <c r="B1455" s="94">
        <f>DATA!B1456</f>
        <v>0</v>
      </c>
      <c r="C1455" s="95">
        <f>DATA!C1456</f>
        <v>0</v>
      </c>
      <c r="D1455" s="95">
        <f>DATA!D1456</f>
        <v>0</v>
      </c>
      <c r="E1455" s="98"/>
      <c r="F1455" s="98"/>
      <c r="G1455" s="98"/>
      <c r="H1455" s="98"/>
      <c r="I1455" s="99"/>
      <c r="J1455" s="96" t="str">
        <f t="shared" si="154"/>
        <v/>
      </c>
      <c r="K1455" s="97" t="str">
        <f t="shared" si="157"/>
        <v/>
      </c>
      <c r="L1455" s="100"/>
      <c r="M1455" s="100"/>
      <c r="N1455" s="100"/>
      <c r="O1455" s="100"/>
      <c r="P1455" s="100"/>
      <c r="Q1455" s="100"/>
      <c r="R1455" s="6">
        <f>IFERROR(IF(A1455&gt;=1,VLOOKUP(E1455,HOME!$AG$2:$AH$13,2,0),0),0)</f>
        <v>0</v>
      </c>
      <c r="S1455" s="6">
        <f>IFERROR(IF(A1455&gt;=1,VLOOKUP(F1455,HOME!$AE$2:$AF$4,2,0),0),0)</f>
        <v>0</v>
      </c>
      <c r="T1455" s="6">
        <f t="shared" si="155"/>
        <v>0</v>
      </c>
      <c r="U1455" s="6">
        <f t="shared" si="158"/>
        <v>0</v>
      </c>
      <c r="V1455" s="6">
        <f t="shared" si="156"/>
        <v>0</v>
      </c>
      <c r="W1455" s="6">
        <f t="shared" si="159"/>
        <v>0</v>
      </c>
    </row>
    <row r="1456" spans="1:23" ht="18" customHeight="1" x14ac:dyDescent="0.25">
      <c r="A1456" s="94">
        <f t="shared" si="160"/>
        <v>0</v>
      </c>
      <c r="B1456" s="94">
        <f>DATA!B1457</f>
        <v>0</v>
      </c>
      <c r="C1456" s="95">
        <f>DATA!C1457</f>
        <v>0</v>
      </c>
      <c r="D1456" s="95">
        <f>DATA!D1457</f>
        <v>0</v>
      </c>
      <c r="E1456" s="98"/>
      <c r="F1456" s="98"/>
      <c r="G1456" s="98"/>
      <c r="H1456" s="98"/>
      <c r="I1456" s="99"/>
      <c r="J1456" s="96" t="str">
        <f t="shared" si="154"/>
        <v/>
      </c>
      <c r="K1456" s="97" t="str">
        <f t="shared" si="157"/>
        <v/>
      </c>
      <c r="L1456" s="100"/>
      <c r="M1456" s="100"/>
      <c r="N1456" s="100"/>
      <c r="O1456" s="100"/>
      <c r="P1456" s="100"/>
      <c r="Q1456" s="100"/>
      <c r="R1456" s="6">
        <f>IFERROR(IF(A1456&gt;=1,VLOOKUP(E1456,HOME!$AG$2:$AH$13,2,0),0),0)</f>
        <v>0</v>
      </c>
      <c r="S1456" s="6">
        <f>IFERROR(IF(A1456&gt;=1,VLOOKUP(F1456,HOME!$AE$2:$AF$4,2,0),0),0)</f>
        <v>0</v>
      </c>
      <c r="T1456" s="6">
        <f t="shared" si="155"/>
        <v>0</v>
      </c>
      <c r="U1456" s="6">
        <f t="shared" si="158"/>
        <v>0</v>
      </c>
      <c r="V1456" s="6">
        <f t="shared" si="156"/>
        <v>0</v>
      </c>
      <c r="W1456" s="6">
        <f t="shared" si="159"/>
        <v>0</v>
      </c>
    </row>
    <row r="1457" spans="1:23" ht="18" customHeight="1" x14ac:dyDescent="0.25">
      <c r="A1457" s="94">
        <f t="shared" si="160"/>
        <v>0</v>
      </c>
      <c r="B1457" s="94">
        <f>DATA!B1458</f>
        <v>0</v>
      </c>
      <c r="C1457" s="95">
        <f>DATA!C1458</f>
        <v>0</v>
      </c>
      <c r="D1457" s="95">
        <f>DATA!D1458</f>
        <v>0</v>
      </c>
      <c r="E1457" s="98"/>
      <c r="F1457" s="98"/>
      <c r="G1457" s="98"/>
      <c r="H1457" s="98"/>
      <c r="I1457" s="99"/>
      <c r="J1457" s="96" t="str">
        <f t="shared" si="154"/>
        <v/>
      </c>
      <c r="K1457" s="97" t="str">
        <f t="shared" si="157"/>
        <v/>
      </c>
      <c r="L1457" s="100"/>
      <c r="M1457" s="100"/>
      <c r="N1457" s="100"/>
      <c r="O1457" s="100"/>
      <c r="P1457" s="100"/>
      <c r="Q1457" s="100"/>
      <c r="R1457" s="6">
        <f>IFERROR(IF(A1457&gt;=1,VLOOKUP(E1457,HOME!$AG$2:$AH$13,2,0),0),0)</f>
        <v>0</v>
      </c>
      <c r="S1457" s="6">
        <f>IFERROR(IF(A1457&gt;=1,VLOOKUP(F1457,HOME!$AE$2:$AF$4,2,0),0),0)</f>
        <v>0</v>
      </c>
      <c r="T1457" s="6">
        <f t="shared" si="155"/>
        <v>0</v>
      </c>
      <c r="U1457" s="6">
        <f t="shared" si="158"/>
        <v>0</v>
      </c>
      <c r="V1457" s="6">
        <f t="shared" si="156"/>
        <v>0</v>
      </c>
      <c r="W1457" s="6">
        <f t="shared" si="159"/>
        <v>0</v>
      </c>
    </row>
    <row r="1458" spans="1:23" ht="18" customHeight="1" x14ac:dyDescent="0.25">
      <c r="A1458" s="94">
        <f t="shared" si="160"/>
        <v>0</v>
      </c>
      <c r="B1458" s="94">
        <f>DATA!B1459</f>
        <v>0</v>
      </c>
      <c r="C1458" s="95">
        <f>DATA!C1459</f>
        <v>0</v>
      </c>
      <c r="D1458" s="95">
        <f>DATA!D1459</f>
        <v>0</v>
      </c>
      <c r="E1458" s="98"/>
      <c r="F1458" s="98"/>
      <c r="G1458" s="98"/>
      <c r="H1458" s="98"/>
      <c r="I1458" s="99"/>
      <c r="J1458" s="96" t="str">
        <f t="shared" si="154"/>
        <v/>
      </c>
      <c r="K1458" s="97" t="str">
        <f t="shared" si="157"/>
        <v/>
      </c>
      <c r="L1458" s="100"/>
      <c r="M1458" s="100"/>
      <c r="N1458" s="100"/>
      <c r="O1458" s="100"/>
      <c r="P1458" s="100"/>
      <c r="Q1458" s="100"/>
      <c r="R1458" s="6">
        <f>IFERROR(IF(A1458&gt;=1,VLOOKUP(E1458,HOME!$AG$2:$AH$13,2,0),0),0)</f>
        <v>0</v>
      </c>
      <c r="S1458" s="6">
        <f>IFERROR(IF(A1458&gt;=1,VLOOKUP(F1458,HOME!$AE$2:$AF$4,2,0),0),0)</f>
        <v>0</v>
      </c>
      <c r="T1458" s="6">
        <f t="shared" si="155"/>
        <v>0</v>
      </c>
      <c r="U1458" s="6">
        <f t="shared" si="158"/>
        <v>0</v>
      </c>
      <c r="V1458" s="6">
        <f t="shared" si="156"/>
        <v>0</v>
      </c>
      <c r="W1458" s="6">
        <f t="shared" si="159"/>
        <v>0</v>
      </c>
    </row>
    <row r="1459" spans="1:23" ht="18" customHeight="1" x14ac:dyDescent="0.25">
      <c r="A1459" s="94">
        <f t="shared" si="160"/>
        <v>0</v>
      </c>
      <c r="B1459" s="94">
        <f>DATA!B1460</f>
        <v>0</v>
      </c>
      <c r="C1459" s="95">
        <f>DATA!C1460</f>
        <v>0</v>
      </c>
      <c r="D1459" s="95">
        <f>DATA!D1460</f>
        <v>0</v>
      </c>
      <c r="E1459" s="98"/>
      <c r="F1459" s="98"/>
      <c r="G1459" s="98"/>
      <c r="H1459" s="98"/>
      <c r="I1459" s="99"/>
      <c r="J1459" s="96" t="str">
        <f t="shared" si="154"/>
        <v/>
      </c>
      <c r="K1459" s="97" t="str">
        <f t="shared" si="157"/>
        <v/>
      </c>
      <c r="L1459" s="100"/>
      <c r="M1459" s="100"/>
      <c r="N1459" s="100"/>
      <c r="O1459" s="100"/>
      <c r="P1459" s="100"/>
      <c r="Q1459" s="100"/>
      <c r="R1459" s="6">
        <f>IFERROR(IF(A1459&gt;=1,VLOOKUP(E1459,HOME!$AG$2:$AH$13,2,0),0),0)</f>
        <v>0</v>
      </c>
      <c r="S1459" s="6">
        <f>IFERROR(IF(A1459&gt;=1,VLOOKUP(F1459,HOME!$AE$2:$AF$4,2,0),0),0)</f>
        <v>0</v>
      </c>
      <c r="T1459" s="6">
        <f t="shared" si="155"/>
        <v>0</v>
      </c>
      <c r="U1459" s="6">
        <f t="shared" si="158"/>
        <v>0</v>
      </c>
      <c r="V1459" s="6">
        <f t="shared" si="156"/>
        <v>0</v>
      </c>
      <c r="W1459" s="6">
        <f t="shared" si="159"/>
        <v>0</v>
      </c>
    </row>
    <row r="1460" spans="1:23" ht="18" customHeight="1" x14ac:dyDescent="0.25">
      <c r="A1460" s="94">
        <f t="shared" si="160"/>
        <v>0</v>
      </c>
      <c r="B1460" s="94">
        <f>DATA!B1461</f>
        <v>0</v>
      </c>
      <c r="C1460" s="95">
        <f>DATA!C1461</f>
        <v>0</v>
      </c>
      <c r="D1460" s="95">
        <f>DATA!D1461</f>
        <v>0</v>
      </c>
      <c r="E1460" s="98"/>
      <c r="F1460" s="98"/>
      <c r="G1460" s="98"/>
      <c r="H1460" s="98"/>
      <c r="I1460" s="99"/>
      <c r="J1460" s="96" t="str">
        <f t="shared" si="154"/>
        <v/>
      </c>
      <c r="K1460" s="97" t="str">
        <f t="shared" si="157"/>
        <v/>
      </c>
      <c r="L1460" s="100"/>
      <c r="M1460" s="100"/>
      <c r="N1460" s="100"/>
      <c r="O1460" s="100"/>
      <c r="P1460" s="100"/>
      <c r="Q1460" s="100"/>
      <c r="R1460" s="6">
        <f>IFERROR(IF(A1460&gt;=1,VLOOKUP(E1460,HOME!$AG$2:$AH$13,2,0),0),0)</f>
        <v>0</v>
      </c>
      <c r="S1460" s="6">
        <f>IFERROR(IF(A1460&gt;=1,VLOOKUP(F1460,HOME!$AE$2:$AF$4,2,0),0),0)</f>
        <v>0</v>
      </c>
      <c r="T1460" s="6">
        <f t="shared" si="155"/>
        <v>0</v>
      </c>
      <c r="U1460" s="6">
        <f t="shared" si="158"/>
        <v>0</v>
      </c>
      <c r="V1460" s="6">
        <f t="shared" si="156"/>
        <v>0</v>
      </c>
      <c r="W1460" s="6">
        <f t="shared" si="159"/>
        <v>0</v>
      </c>
    </row>
    <row r="1461" spans="1:23" ht="18" customHeight="1" x14ac:dyDescent="0.25">
      <c r="A1461" s="94">
        <f t="shared" si="160"/>
        <v>0</v>
      </c>
      <c r="B1461" s="94">
        <f>DATA!B1462</f>
        <v>0</v>
      </c>
      <c r="C1461" s="95">
        <f>DATA!C1462</f>
        <v>0</v>
      </c>
      <c r="D1461" s="95">
        <f>DATA!D1462</f>
        <v>0</v>
      </c>
      <c r="E1461" s="98"/>
      <c r="F1461" s="98"/>
      <c r="G1461" s="98"/>
      <c r="H1461" s="98"/>
      <c r="I1461" s="99"/>
      <c r="J1461" s="96" t="str">
        <f t="shared" si="154"/>
        <v/>
      </c>
      <c r="K1461" s="97" t="str">
        <f t="shared" si="157"/>
        <v/>
      </c>
      <c r="L1461" s="100"/>
      <c r="M1461" s="100"/>
      <c r="N1461" s="100"/>
      <c r="O1461" s="100"/>
      <c r="P1461" s="100"/>
      <c r="Q1461" s="100"/>
      <c r="R1461" s="6">
        <f>IFERROR(IF(A1461&gt;=1,VLOOKUP(E1461,HOME!$AG$2:$AH$13,2,0),0),0)</f>
        <v>0</v>
      </c>
      <c r="S1461" s="6">
        <f>IFERROR(IF(A1461&gt;=1,VLOOKUP(F1461,HOME!$AE$2:$AF$4,2,0),0),0)</f>
        <v>0</v>
      </c>
      <c r="T1461" s="6">
        <f t="shared" si="155"/>
        <v>0</v>
      </c>
      <c r="U1461" s="6">
        <f t="shared" si="158"/>
        <v>0</v>
      </c>
      <c r="V1461" s="6">
        <f t="shared" si="156"/>
        <v>0</v>
      </c>
      <c r="W1461" s="6">
        <f t="shared" si="159"/>
        <v>0</v>
      </c>
    </row>
    <row r="1462" spans="1:23" ht="18" customHeight="1" x14ac:dyDescent="0.25">
      <c r="A1462" s="94">
        <f t="shared" si="160"/>
        <v>0</v>
      </c>
      <c r="B1462" s="94">
        <f>DATA!B1463</f>
        <v>0</v>
      </c>
      <c r="C1462" s="95">
        <f>DATA!C1463</f>
        <v>0</v>
      </c>
      <c r="D1462" s="95">
        <f>DATA!D1463</f>
        <v>0</v>
      </c>
      <c r="E1462" s="98"/>
      <c r="F1462" s="98"/>
      <c r="G1462" s="98"/>
      <c r="H1462" s="98"/>
      <c r="I1462" s="99"/>
      <c r="J1462" s="96" t="str">
        <f t="shared" si="154"/>
        <v/>
      </c>
      <c r="K1462" s="97" t="str">
        <f t="shared" si="157"/>
        <v/>
      </c>
      <c r="L1462" s="100"/>
      <c r="M1462" s="100"/>
      <c r="N1462" s="100"/>
      <c r="O1462" s="100"/>
      <c r="P1462" s="100"/>
      <c r="Q1462" s="100"/>
      <c r="R1462" s="6">
        <f>IFERROR(IF(A1462&gt;=1,VLOOKUP(E1462,HOME!$AG$2:$AH$13,2,0),0),0)</f>
        <v>0</v>
      </c>
      <c r="S1462" s="6">
        <f>IFERROR(IF(A1462&gt;=1,VLOOKUP(F1462,HOME!$AE$2:$AF$4,2,0),0),0)</f>
        <v>0</v>
      </c>
      <c r="T1462" s="6">
        <f t="shared" si="155"/>
        <v>0</v>
      </c>
      <c r="U1462" s="6">
        <f t="shared" si="158"/>
        <v>0</v>
      </c>
      <c r="V1462" s="6">
        <f t="shared" si="156"/>
        <v>0</v>
      </c>
      <c r="W1462" s="6">
        <f t="shared" si="159"/>
        <v>0</v>
      </c>
    </row>
    <row r="1463" spans="1:23" ht="18" customHeight="1" x14ac:dyDescent="0.25">
      <c r="A1463" s="94">
        <f t="shared" si="160"/>
        <v>0</v>
      </c>
      <c r="B1463" s="94">
        <f>DATA!B1464</f>
        <v>0</v>
      </c>
      <c r="C1463" s="95">
        <f>DATA!C1464</f>
        <v>0</v>
      </c>
      <c r="D1463" s="95">
        <f>DATA!D1464</f>
        <v>0</v>
      </c>
      <c r="E1463" s="98"/>
      <c r="F1463" s="98"/>
      <c r="G1463" s="98"/>
      <c r="H1463" s="98"/>
      <c r="I1463" s="99"/>
      <c r="J1463" s="96" t="str">
        <f t="shared" si="154"/>
        <v/>
      </c>
      <c r="K1463" s="97" t="str">
        <f t="shared" si="157"/>
        <v/>
      </c>
      <c r="L1463" s="100"/>
      <c r="M1463" s="100"/>
      <c r="N1463" s="100"/>
      <c r="O1463" s="100"/>
      <c r="P1463" s="100"/>
      <c r="Q1463" s="100"/>
      <c r="R1463" s="6">
        <f>IFERROR(IF(A1463&gt;=1,VLOOKUP(E1463,HOME!$AG$2:$AH$13,2,0),0),0)</f>
        <v>0</v>
      </c>
      <c r="S1463" s="6">
        <f>IFERROR(IF(A1463&gt;=1,VLOOKUP(F1463,HOME!$AE$2:$AF$4,2,0),0),0)</f>
        <v>0</v>
      </c>
      <c r="T1463" s="6">
        <f t="shared" si="155"/>
        <v>0</v>
      </c>
      <c r="U1463" s="6">
        <f t="shared" si="158"/>
        <v>0</v>
      </c>
      <c r="V1463" s="6">
        <f t="shared" si="156"/>
        <v>0</v>
      </c>
      <c r="W1463" s="6">
        <f t="shared" si="159"/>
        <v>0</v>
      </c>
    </row>
    <row r="1464" spans="1:23" ht="18" customHeight="1" x14ac:dyDescent="0.25">
      <c r="A1464" s="94">
        <f t="shared" si="160"/>
        <v>0</v>
      </c>
      <c r="B1464" s="94">
        <f>DATA!B1465</f>
        <v>0</v>
      </c>
      <c r="C1464" s="95">
        <f>DATA!C1465</f>
        <v>0</v>
      </c>
      <c r="D1464" s="95">
        <f>DATA!D1465</f>
        <v>0</v>
      </c>
      <c r="E1464" s="98"/>
      <c r="F1464" s="98"/>
      <c r="G1464" s="98"/>
      <c r="H1464" s="98"/>
      <c r="I1464" s="99"/>
      <c r="J1464" s="96" t="str">
        <f t="shared" si="154"/>
        <v/>
      </c>
      <c r="K1464" s="97" t="str">
        <f t="shared" si="157"/>
        <v/>
      </c>
      <c r="L1464" s="100"/>
      <c r="M1464" s="100"/>
      <c r="N1464" s="100"/>
      <c r="O1464" s="100"/>
      <c r="P1464" s="100"/>
      <c r="Q1464" s="100"/>
      <c r="R1464" s="6">
        <f>IFERROR(IF(A1464&gt;=1,VLOOKUP(E1464,HOME!$AG$2:$AH$13,2,0),0),0)</f>
        <v>0</v>
      </c>
      <c r="S1464" s="6">
        <f>IFERROR(IF(A1464&gt;=1,VLOOKUP(F1464,HOME!$AE$2:$AF$4,2,0),0),0)</f>
        <v>0</v>
      </c>
      <c r="T1464" s="6">
        <f t="shared" si="155"/>
        <v>0</v>
      </c>
      <c r="U1464" s="6">
        <f t="shared" si="158"/>
        <v>0</v>
      </c>
      <c r="V1464" s="6">
        <f t="shared" si="156"/>
        <v>0</v>
      </c>
      <c r="W1464" s="6">
        <f t="shared" si="159"/>
        <v>0</v>
      </c>
    </row>
    <row r="1465" spans="1:23" ht="18" customHeight="1" x14ac:dyDescent="0.25">
      <c r="A1465" s="94">
        <f t="shared" si="160"/>
        <v>0</v>
      </c>
      <c r="B1465" s="94">
        <f>DATA!B1466</f>
        <v>0</v>
      </c>
      <c r="C1465" s="95">
        <f>DATA!C1466</f>
        <v>0</v>
      </c>
      <c r="D1465" s="95">
        <f>DATA!D1466</f>
        <v>0</v>
      </c>
      <c r="E1465" s="98"/>
      <c r="F1465" s="98"/>
      <c r="G1465" s="98"/>
      <c r="H1465" s="98"/>
      <c r="I1465" s="99"/>
      <c r="J1465" s="96" t="str">
        <f t="shared" si="154"/>
        <v/>
      </c>
      <c r="K1465" s="97" t="str">
        <f t="shared" si="157"/>
        <v/>
      </c>
      <c r="L1465" s="100"/>
      <c r="M1465" s="100"/>
      <c r="N1465" s="100"/>
      <c r="O1465" s="100"/>
      <c r="P1465" s="100"/>
      <c r="Q1465" s="100"/>
      <c r="R1465" s="6">
        <f>IFERROR(IF(A1465&gt;=1,VLOOKUP(E1465,HOME!$AG$2:$AH$13,2,0),0),0)</f>
        <v>0</v>
      </c>
      <c r="S1465" s="6">
        <f>IFERROR(IF(A1465&gt;=1,VLOOKUP(F1465,HOME!$AE$2:$AF$4,2,0),0),0)</f>
        <v>0</v>
      </c>
      <c r="T1465" s="6">
        <f t="shared" si="155"/>
        <v>0</v>
      </c>
      <c r="U1465" s="6">
        <f t="shared" si="158"/>
        <v>0</v>
      </c>
      <c r="V1465" s="6">
        <f t="shared" si="156"/>
        <v>0</v>
      </c>
      <c r="W1465" s="6">
        <f t="shared" si="159"/>
        <v>0</v>
      </c>
    </row>
    <row r="1466" spans="1:23" ht="18" customHeight="1" x14ac:dyDescent="0.25">
      <c r="A1466" s="94">
        <f t="shared" si="160"/>
        <v>0</v>
      </c>
      <c r="B1466" s="94">
        <f>DATA!B1467</f>
        <v>0</v>
      </c>
      <c r="C1466" s="95">
        <f>DATA!C1467</f>
        <v>0</v>
      </c>
      <c r="D1466" s="95">
        <f>DATA!D1467</f>
        <v>0</v>
      </c>
      <c r="E1466" s="98"/>
      <c r="F1466" s="98"/>
      <c r="G1466" s="98"/>
      <c r="H1466" s="98"/>
      <c r="I1466" s="99"/>
      <c r="J1466" s="96" t="str">
        <f t="shared" si="154"/>
        <v/>
      </c>
      <c r="K1466" s="97" t="str">
        <f t="shared" si="157"/>
        <v/>
      </c>
      <c r="L1466" s="100"/>
      <c r="M1466" s="100"/>
      <c r="N1466" s="100"/>
      <c r="O1466" s="100"/>
      <c r="P1466" s="100"/>
      <c r="Q1466" s="100"/>
      <c r="R1466" s="6">
        <f>IFERROR(IF(A1466&gt;=1,VLOOKUP(E1466,HOME!$AG$2:$AH$13,2,0),0),0)</f>
        <v>0</v>
      </c>
      <c r="S1466" s="6">
        <f>IFERROR(IF(A1466&gt;=1,VLOOKUP(F1466,HOME!$AE$2:$AF$4,2,0),0),0)</f>
        <v>0</v>
      </c>
      <c r="T1466" s="6">
        <f t="shared" si="155"/>
        <v>0</v>
      </c>
      <c r="U1466" s="6">
        <f t="shared" si="158"/>
        <v>0</v>
      </c>
      <c r="V1466" s="6">
        <f t="shared" si="156"/>
        <v>0</v>
      </c>
      <c r="W1466" s="6">
        <f t="shared" si="159"/>
        <v>0</v>
      </c>
    </row>
    <row r="1467" spans="1:23" ht="18" customHeight="1" x14ac:dyDescent="0.25">
      <c r="A1467" s="94">
        <f t="shared" si="160"/>
        <v>0</v>
      </c>
      <c r="B1467" s="94">
        <f>DATA!B1468</f>
        <v>0</v>
      </c>
      <c r="C1467" s="95">
        <f>DATA!C1468</f>
        <v>0</v>
      </c>
      <c r="D1467" s="95">
        <f>DATA!D1468</f>
        <v>0</v>
      </c>
      <c r="E1467" s="98"/>
      <c r="F1467" s="98"/>
      <c r="G1467" s="98"/>
      <c r="H1467" s="98"/>
      <c r="I1467" s="99"/>
      <c r="J1467" s="96" t="str">
        <f t="shared" si="154"/>
        <v/>
      </c>
      <c r="K1467" s="97" t="str">
        <f t="shared" si="157"/>
        <v/>
      </c>
      <c r="L1467" s="100"/>
      <c r="M1467" s="100"/>
      <c r="N1467" s="100"/>
      <c r="O1467" s="100"/>
      <c r="P1467" s="100"/>
      <c r="Q1467" s="100"/>
      <c r="R1467" s="6">
        <f>IFERROR(IF(A1467&gt;=1,VLOOKUP(E1467,HOME!$AG$2:$AH$13,2,0),0),0)</f>
        <v>0</v>
      </c>
      <c r="S1467" s="6">
        <f>IFERROR(IF(A1467&gt;=1,VLOOKUP(F1467,HOME!$AE$2:$AF$4,2,0),0),0)</f>
        <v>0</v>
      </c>
      <c r="T1467" s="6">
        <f t="shared" si="155"/>
        <v>0</v>
      </c>
      <c r="U1467" s="6">
        <f t="shared" si="158"/>
        <v>0</v>
      </c>
      <c r="V1467" s="6">
        <f t="shared" si="156"/>
        <v>0</v>
      </c>
      <c r="W1467" s="6">
        <f t="shared" si="159"/>
        <v>0</v>
      </c>
    </row>
    <row r="1468" spans="1:23" ht="18" customHeight="1" x14ac:dyDescent="0.25">
      <c r="A1468" s="94">
        <f t="shared" si="160"/>
        <v>0</v>
      </c>
      <c r="B1468" s="94">
        <f>DATA!B1469</f>
        <v>0</v>
      </c>
      <c r="C1468" s="95">
        <f>DATA!C1469</f>
        <v>0</v>
      </c>
      <c r="D1468" s="95">
        <f>DATA!D1469</f>
        <v>0</v>
      </c>
      <c r="E1468" s="98"/>
      <c r="F1468" s="98"/>
      <c r="G1468" s="98"/>
      <c r="H1468" s="98"/>
      <c r="I1468" s="99"/>
      <c r="J1468" s="96" t="str">
        <f t="shared" si="154"/>
        <v/>
      </c>
      <c r="K1468" s="97" t="str">
        <f t="shared" si="157"/>
        <v/>
      </c>
      <c r="L1468" s="100"/>
      <c r="M1468" s="100"/>
      <c r="N1468" s="100"/>
      <c r="O1468" s="100"/>
      <c r="P1468" s="100"/>
      <c r="Q1468" s="100"/>
      <c r="R1468" s="6">
        <f>IFERROR(IF(A1468&gt;=1,VLOOKUP(E1468,HOME!$AG$2:$AH$13,2,0),0),0)</f>
        <v>0</v>
      </c>
      <c r="S1468" s="6">
        <f>IFERROR(IF(A1468&gt;=1,VLOOKUP(F1468,HOME!$AE$2:$AF$4,2,0),0),0)</f>
        <v>0</v>
      </c>
      <c r="T1468" s="6">
        <f t="shared" si="155"/>
        <v>0</v>
      </c>
      <c r="U1468" s="6">
        <f t="shared" si="158"/>
        <v>0</v>
      </c>
      <c r="V1468" s="6">
        <f t="shared" si="156"/>
        <v>0</v>
      </c>
      <c r="W1468" s="6">
        <f t="shared" si="159"/>
        <v>0</v>
      </c>
    </row>
    <row r="1469" spans="1:23" ht="18" customHeight="1" x14ac:dyDescent="0.25">
      <c r="A1469" s="94">
        <f t="shared" si="160"/>
        <v>0</v>
      </c>
      <c r="B1469" s="94">
        <f>DATA!B1470</f>
        <v>0</v>
      </c>
      <c r="C1469" s="95">
        <f>DATA!C1470</f>
        <v>0</v>
      </c>
      <c r="D1469" s="95">
        <f>DATA!D1470</f>
        <v>0</v>
      </c>
      <c r="E1469" s="98"/>
      <c r="F1469" s="98"/>
      <c r="G1469" s="98"/>
      <c r="H1469" s="98"/>
      <c r="I1469" s="99"/>
      <c r="J1469" s="96" t="str">
        <f t="shared" si="154"/>
        <v/>
      </c>
      <c r="K1469" s="97" t="str">
        <f t="shared" si="157"/>
        <v/>
      </c>
      <c r="L1469" s="100"/>
      <c r="M1469" s="100"/>
      <c r="N1469" s="100"/>
      <c r="O1469" s="100"/>
      <c r="P1469" s="100"/>
      <c r="Q1469" s="100"/>
      <c r="R1469" s="6">
        <f>IFERROR(IF(A1469&gt;=1,VLOOKUP(E1469,HOME!$AG$2:$AH$13,2,0),0),0)</f>
        <v>0</v>
      </c>
      <c r="S1469" s="6">
        <f>IFERROR(IF(A1469&gt;=1,VLOOKUP(F1469,HOME!$AE$2:$AF$4,2,0),0),0)</f>
        <v>0</v>
      </c>
      <c r="T1469" s="6">
        <f t="shared" si="155"/>
        <v>0</v>
      </c>
      <c r="U1469" s="6">
        <f t="shared" si="158"/>
        <v>0</v>
      </c>
      <c r="V1469" s="6">
        <f t="shared" si="156"/>
        <v>0</v>
      </c>
      <c r="W1469" s="6">
        <f t="shared" si="159"/>
        <v>0</v>
      </c>
    </row>
    <row r="1470" spans="1:23" ht="18" customHeight="1" x14ac:dyDescent="0.25">
      <c r="A1470" s="94">
        <f t="shared" si="160"/>
        <v>0</v>
      </c>
      <c r="B1470" s="94">
        <f>DATA!B1471</f>
        <v>0</v>
      </c>
      <c r="C1470" s="95">
        <f>DATA!C1471</f>
        <v>0</v>
      </c>
      <c r="D1470" s="95">
        <f>DATA!D1471</f>
        <v>0</v>
      </c>
      <c r="E1470" s="98"/>
      <c r="F1470" s="98"/>
      <c r="G1470" s="98"/>
      <c r="H1470" s="98"/>
      <c r="I1470" s="99"/>
      <c r="J1470" s="96" t="str">
        <f t="shared" si="154"/>
        <v/>
      </c>
      <c r="K1470" s="97" t="str">
        <f t="shared" si="157"/>
        <v/>
      </c>
      <c r="L1470" s="100"/>
      <c r="M1470" s="100"/>
      <c r="N1470" s="100"/>
      <c r="O1470" s="100"/>
      <c r="P1470" s="100"/>
      <c r="Q1470" s="100"/>
      <c r="R1470" s="6">
        <f>IFERROR(IF(A1470&gt;=1,VLOOKUP(E1470,HOME!$AG$2:$AH$13,2,0),0),0)</f>
        <v>0</v>
      </c>
      <c r="S1470" s="6">
        <f>IFERROR(IF(A1470&gt;=1,VLOOKUP(F1470,HOME!$AE$2:$AF$4,2,0),0),0)</f>
        <v>0</v>
      </c>
      <c r="T1470" s="6">
        <f t="shared" si="155"/>
        <v>0</v>
      </c>
      <c r="U1470" s="6">
        <f t="shared" si="158"/>
        <v>0</v>
      </c>
      <c r="V1470" s="6">
        <f t="shared" si="156"/>
        <v>0</v>
      </c>
      <c r="W1470" s="6">
        <f t="shared" si="159"/>
        <v>0</v>
      </c>
    </row>
    <row r="1471" spans="1:23" ht="18" customHeight="1" x14ac:dyDescent="0.25">
      <c r="A1471" s="94">
        <f t="shared" si="160"/>
        <v>0</v>
      </c>
      <c r="B1471" s="94">
        <f>DATA!B1472</f>
        <v>0</v>
      </c>
      <c r="C1471" s="95">
        <f>DATA!C1472</f>
        <v>0</v>
      </c>
      <c r="D1471" s="95">
        <f>DATA!D1472</f>
        <v>0</v>
      </c>
      <c r="E1471" s="98"/>
      <c r="F1471" s="98"/>
      <c r="G1471" s="98"/>
      <c r="H1471" s="98"/>
      <c r="I1471" s="99"/>
      <c r="J1471" s="96" t="str">
        <f t="shared" si="154"/>
        <v/>
      </c>
      <c r="K1471" s="97" t="str">
        <f t="shared" si="157"/>
        <v/>
      </c>
      <c r="L1471" s="100"/>
      <c r="M1471" s="100"/>
      <c r="N1471" s="100"/>
      <c r="O1471" s="100"/>
      <c r="P1471" s="100"/>
      <c r="Q1471" s="100"/>
      <c r="R1471" s="6">
        <f>IFERROR(IF(A1471&gt;=1,VLOOKUP(E1471,HOME!$AG$2:$AH$13,2,0),0),0)</f>
        <v>0</v>
      </c>
      <c r="S1471" s="6">
        <f>IFERROR(IF(A1471&gt;=1,VLOOKUP(F1471,HOME!$AE$2:$AF$4,2,0),0),0)</f>
        <v>0</v>
      </c>
      <c r="T1471" s="6">
        <f t="shared" si="155"/>
        <v>0</v>
      </c>
      <c r="U1471" s="6">
        <f t="shared" si="158"/>
        <v>0</v>
      </c>
      <c r="V1471" s="6">
        <f t="shared" si="156"/>
        <v>0</v>
      </c>
      <c r="W1471" s="6">
        <f t="shared" si="159"/>
        <v>0</v>
      </c>
    </row>
    <row r="1472" spans="1:23" ht="18" customHeight="1" x14ac:dyDescent="0.25">
      <c r="A1472" s="94">
        <f t="shared" si="160"/>
        <v>0</v>
      </c>
      <c r="B1472" s="94">
        <f>DATA!B1473</f>
        <v>0</v>
      </c>
      <c r="C1472" s="95">
        <f>DATA!C1473</f>
        <v>0</v>
      </c>
      <c r="D1472" s="95">
        <f>DATA!D1473</f>
        <v>0</v>
      </c>
      <c r="E1472" s="98"/>
      <c r="F1472" s="98"/>
      <c r="G1472" s="98"/>
      <c r="H1472" s="98"/>
      <c r="I1472" s="99"/>
      <c r="J1472" s="96" t="str">
        <f t="shared" si="154"/>
        <v/>
      </c>
      <c r="K1472" s="97" t="str">
        <f t="shared" si="157"/>
        <v/>
      </c>
      <c r="L1472" s="100"/>
      <c r="M1472" s="100"/>
      <c r="N1472" s="100"/>
      <c r="O1472" s="100"/>
      <c r="P1472" s="100"/>
      <c r="Q1472" s="100"/>
      <c r="R1472" s="6">
        <f>IFERROR(IF(A1472&gt;=1,VLOOKUP(E1472,HOME!$AG$2:$AH$13,2,0),0),0)</f>
        <v>0</v>
      </c>
      <c r="S1472" s="6">
        <f>IFERROR(IF(A1472&gt;=1,VLOOKUP(F1472,HOME!$AE$2:$AF$4,2,0),0),0)</f>
        <v>0</v>
      </c>
      <c r="T1472" s="6">
        <f t="shared" si="155"/>
        <v>0</v>
      </c>
      <c r="U1472" s="6">
        <f t="shared" si="158"/>
        <v>0</v>
      </c>
      <c r="V1472" s="6">
        <f t="shared" si="156"/>
        <v>0</v>
      </c>
      <c r="W1472" s="6">
        <f t="shared" si="159"/>
        <v>0</v>
      </c>
    </row>
    <row r="1473" spans="1:23" ht="18" customHeight="1" x14ac:dyDescent="0.25">
      <c r="A1473" s="94">
        <f t="shared" si="160"/>
        <v>0</v>
      </c>
      <c r="B1473" s="94">
        <f>DATA!B1474</f>
        <v>0</v>
      </c>
      <c r="C1473" s="95">
        <f>DATA!C1474</f>
        <v>0</v>
      </c>
      <c r="D1473" s="95">
        <f>DATA!D1474</f>
        <v>0</v>
      </c>
      <c r="E1473" s="98"/>
      <c r="F1473" s="98"/>
      <c r="G1473" s="98"/>
      <c r="H1473" s="98"/>
      <c r="I1473" s="99"/>
      <c r="J1473" s="96" t="str">
        <f t="shared" si="154"/>
        <v/>
      </c>
      <c r="K1473" s="97" t="str">
        <f t="shared" si="157"/>
        <v/>
      </c>
      <c r="L1473" s="100"/>
      <c r="M1473" s="100"/>
      <c r="N1473" s="100"/>
      <c r="O1473" s="100"/>
      <c r="P1473" s="100"/>
      <c r="Q1473" s="100"/>
      <c r="R1473" s="6">
        <f>IFERROR(IF(A1473&gt;=1,VLOOKUP(E1473,HOME!$AG$2:$AH$13,2,0),0),0)</f>
        <v>0</v>
      </c>
      <c r="S1473" s="6">
        <f>IFERROR(IF(A1473&gt;=1,VLOOKUP(F1473,HOME!$AE$2:$AF$4,2,0),0),0)</f>
        <v>0</v>
      </c>
      <c r="T1473" s="6">
        <f t="shared" si="155"/>
        <v>0</v>
      </c>
      <c r="U1473" s="6">
        <f t="shared" si="158"/>
        <v>0</v>
      </c>
      <c r="V1473" s="6">
        <f t="shared" si="156"/>
        <v>0</v>
      </c>
      <c r="W1473" s="6">
        <f t="shared" si="159"/>
        <v>0</v>
      </c>
    </row>
    <row r="1474" spans="1:23" ht="18" customHeight="1" x14ac:dyDescent="0.25">
      <c r="A1474" s="94">
        <f t="shared" si="160"/>
        <v>0</v>
      </c>
      <c r="B1474" s="94">
        <f>DATA!B1475</f>
        <v>0</v>
      </c>
      <c r="C1474" s="95">
        <f>DATA!C1475</f>
        <v>0</v>
      </c>
      <c r="D1474" s="95">
        <f>DATA!D1475</f>
        <v>0</v>
      </c>
      <c r="E1474" s="98"/>
      <c r="F1474" s="98"/>
      <c r="G1474" s="98"/>
      <c r="H1474" s="98"/>
      <c r="I1474" s="99"/>
      <c r="J1474" s="96" t="str">
        <f t="shared" si="154"/>
        <v/>
      </c>
      <c r="K1474" s="97" t="str">
        <f t="shared" si="157"/>
        <v/>
      </c>
      <c r="L1474" s="100"/>
      <c r="M1474" s="100"/>
      <c r="N1474" s="100"/>
      <c r="O1474" s="100"/>
      <c r="P1474" s="100"/>
      <c r="Q1474" s="100"/>
      <c r="R1474" s="6">
        <f>IFERROR(IF(A1474&gt;=1,VLOOKUP(E1474,HOME!$AG$2:$AH$13,2,0),0),0)</f>
        <v>0</v>
      </c>
      <c r="S1474" s="6">
        <f>IFERROR(IF(A1474&gt;=1,VLOOKUP(F1474,HOME!$AE$2:$AF$4,2,0),0),0)</f>
        <v>0</v>
      </c>
      <c r="T1474" s="6">
        <f t="shared" si="155"/>
        <v>0</v>
      </c>
      <c r="U1474" s="6">
        <f t="shared" si="158"/>
        <v>0</v>
      </c>
      <c r="V1474" s="6">
        <f t="shared" si="156"/>
        <v>0</v>
      </c>
      <c r="W1474" s="6">
        <f t="shared" si="159"/>
        <v>0</v>
      </c>
    </row>
    <row r="1475" spans="1:23" ht="18" customHeight="1" x14ac:dyDescent="0.25">
      <c r="A1475" s="94">
        <f t="shared" si="160"/>
        <v>0</v>
      </c>
      <c r="B1475" s="94">
        <f>DATA!B1476</f>
        <v>0</v>
      </c>
      <c r="C1475" s="95">
        <f>DATA!C1476</f>
        <v>0</v>
      </c>
      <c r="D1475" s="95">
        <f>DATA!D1476</f>
        <v>0</v>
      </c>
      <c r="E1475" s="98"/>
      <c r="F1475" s="98"/>
      <c r="G1475" s="98"/>
      <c r="H1475" s="98"/>
      <c r="I1475" s="99"/>
      <c r="J1475" s="96" t="str">
        <f t="shared" si="154"/>
        <v/>
      </c>
      <c r="K1475" s="97" t="str">
        <f t="shared" si="157"/>
        <v/>
      </c>
      <c r="L1475" s="100"/>
      <c r="M1475" s="100"/>
      <c r="N1475" s="100"/>
      <c r="O1475" s="100"/>
      <c r="P1475" s="100"/>
      <c r="Q1475" s="100"/>
      <c r="R1475" s="6">
        <f>IFERROR(IF(A1475&gt;=1,VLOOKUP(E1475,HOME!$AG$2:$AH$13,2,0),0),0)</f>
        <v>0</v>
      </c>
      <c r="S1475" s="6">
        <f>IFERROR(IF(A1475&gt;=1,VLOOKUP(F1475,HOME!$AE$2:$AF$4,2,0),0),0)</f>
        <v>0</v>
      </c>
      <c r="T1475" s="6">
        <f t="shared" si="155"/>
        <v>0</v>
      </c>
      <c r="U1475" s="6">
        <f t="shared" si="158"/>
        <v>0</v>
      </c>
      <c r="V1475" s="6">
        <f t="shared" si="156"/>
        <v>0</v>
      </c>
      <c r="W1475" s="6">
        <f t="shared" si="159"/>
        <v>0</v>
      </c>
    </row>
    <row r="1476" spans="1:23" ht="18" customHeight="1" x14ac:dyDescent="0.25">
      <c r="A1476" s="94">
        <f t="shared" si="160"/>
        <v>0</v>
      </c>
      <c r="B1476" s="94">
        <f>DATA!B1477</f>
        <v>0</v>
      </c>
      <c r="C1476" s="95">
        <f>DATA!C1477</f>
        <v>0</v>
      </c>
      <c r="D1476" s="95">
        <f>DATA!D1477</f>
        <v>0</v>
      </c>
      <c r="E1476" s="98"/>
      <c r="F1476" s="98"/>
      <c r="G1476" s="98"/>
      <c r="H1476" s="98"/>
      <c r="I1476" s="99"/>
      <c r="J1476" s="96" t="str">
        <f t="shared" ref="J1476:J1539" si="161">IFERROR(IF(A1476&gt;=1,(IF(I1476&gt;0,$R$1,"")),""),"")</f>
        <v/>
      </c>
      <c r="K1476" s="97" t="str">
        <f t="shared" si="157"/>
        <v/>
      </c>
      <c r="L1476" s="100"/>
      <c r="M1476" s="100"/>
      <c r="N1476" s="100"/>
      <c r="O1476" s="100"/>
      <c r="P1476" s="100"/>
      <c r="Q1476" s="100"/>
      <c r="R1476" s="6">
        <f>IFERROR(IF(A1476&gt;=1,VLOOKUP(E1476,HOME!$AG$2:$AH$13,2,0),0),0)</f>
        <v>0</v>
      </c>
      <c r="S1476" s="6">
        <f>IFERROR(IF(A1476&gt;=1,VLOOKUP(F1476,HOME!$AE$2:$AF$4,2,0),0),0)</f>
        <v>0</v>
      </c>
      <c r="T1476" s="6">
        <f t="shared" ref="T1476:T1539" si="162">IFERROR(IF(A1476&gt;=1,(IF($S$1=1,(IF(R1476&gt;=9,(IF(S1476=2,(IF(I1476&gt;5,1,0)),0)),IF(R1476&gt;=6,(IF(I1476&gt;2,1,0)),IF(R1476&gt;=1,(IF(I1476&gt;1,1,0)),0)))),IF($S$1=2,(IF(R1476&gt;=9,(IF(S1476=2,(IF(I1476&gt;5,1,0)),0)),0)),IF($S$1=3,(IF(S1476=2,(IF(R1476&gt;=9,(IF(I1476&gt;5,1,0)),IF(R1476&gt;=6,(IF(I1476&gt;2,1,0)),0))),0)),0)))),0),0)</f>
        <v>0</v>
      </c>
      <c r="U1476" s="6">
        <f t="shared" si="158"/>
        <v>0</v>
      </c>
      <c r="V1476" s="6">
        <f t="shared" ref="V1476:V1539" si="163">IFERROR(IF(T1476=1,(IF(L1476=$S$2,(IF($S$1=1,(IF(N1476=$S$2,0,A1476)),IF($S$1=2,(IF(M1476=$S$2,A1476,0)),IF($S$1=3,A1476,0)))),0)),0),0)</f>
        <v>0</v>
      </c>
      <c r="W1476" s="6">
        <f t="shared" si="159"/>
        <v>0</v>
      </c>
    </row>
    <row r="1477" spans="1:23" ht="18" customHeight="1" x14ac:dyDescent="0.25">
      <c r="A1477" s="94">
        <f t="shared" si="160"/>
        <v>0</v>
      </c>
      <c r="B1477" s="94">
        <f>DATA!B1478</f>
        <v>0</v>
      </c>
      <c r="C1477" s="95">
        <f>DATA!C1478</f>
        <v>0</v>
      </c>
      <c r="D1477" s="95">
        <f>DATA!D1478</f>
        <v>0</v>
      </c>
      <c r="E1477" s="98"/>
      <c r="F1477" s="98"/>
      <c r="G1477" s="98"/>
      <c r="H1477" s="98"/>
      <c r="I1477" s="99"/>
      <c r="J1477" s="96" t="str">
        <f t="shared" si="161"/>
        <v/>
      </c>
      <c r="K1477" s="97" t="str">
        <f t="shared" ref="K1477:K1540" si="164">IFERROR(IF(T1477=1,(IF($S$1=1,CONCATENATE($U$1,U1477,$V$1,V1477,$W$1),IF($S$1=2,CONCATENATE($U$1,U1477,$V$1,$U$2),IF($S$1=3,$U$3,"")))),""),"")</f>
        <v/>
      </c>
      <c r="L1477" s="100"/>
      <c r="M1477" s="100"/>
      <c r="N1477" s="100"/>
      <c r="O1477" s="100"/>
      <c r="P1477" s="100"/>
      <c r="Q1477" s="100"/>
      <c r="R1477" s="6">
        <f>IFERROR(IF(A1477&gt;=1,VLOOKUP(E1477,HOME!$AG$2:$AH$13,2,0),0),0)</f>
        <v>0</v>
      </c>
      <c r="S1477" s="6">
        <f>IFERROR(IF(A1477&gt;=1,VLOOKUP(F1477,HOME!$AE$2:$AF$4,2,0),0),0)</f>
        <v>0</v>
      </c>
      <c r="T1477" s="6">
        <f t="shared" si="162"/>
        <v>0</v>
      </c>
      <c r="U1477" s="6">
        <f t="shared" ref="U1477:U1540" si="165">IFERROR(IF(T1477=1,(IF(R1477&gt;=9,5,IF(R1477&gt;=6,2,IF(R1477&gt;=1,1,0)))),0),0)</f>
        <v>0</v>
      </c>
      <c r="V1477" s="6">
        <f t="shared" si="163"/>
        <v>0</v>
      </c>
      <c r="W1477" s="6">
        <f t="shared" ref="W1477:W1540" si="166">IFERROR(IF(V1477&gt;=1,(IF(R1477&gt;=9,(IF($S$1&gt;=3,25,IF($S$1&gt;=1,20,0))),IF(R1477&gt;=6,(IF($S$1&gt;=3,20,IF($S$1&gt;=1,15,0))),IF(R1477&gt;=1,(IF($S$1&gt;=3,0,IF($S$1&gt;=1,10,0))),0)))),0),0)</f>
        <v>0</v>
      </c>
    </row>
    <row r="1478" spans="1:23" ht="18" customHeight="1" x14ac:dyDescent="0.25">
      <c r="A1478" s="94">
        <f t="shared" ref="A1478:A1541" si="167">IFERROR(IF(B1478=0,0,A1477+1),0)</f>
        <v>0</v>
      </c>
      <c r="B1478" s="94">
        <f>DATA!B1479</f>
        <v>0</v>
      </c>
      <c r="C1478" s="95">
        <f>DATA!C1479</f>
        <v>0</v>
      </c>
      <c r="D1478" s="95">
        <f>DATA!D1479</f>
        <v>0</v>
      </c>
      <c r="E1478" s="98"/>
      <c r="F1478" s="98"/>
      <c r="G1478" s="98"/>
      <c r="H1478" s="98"/>
      <c r="I1478" s="99"/>
      <c r="J1478" s="96" t="str">
        <f t="shared" si="161"/>
        <v/>
      </c>
      <c r="K1478" s="97" t="str">
        <f t="shared" si="164"/>
        <v/>
      </c>
      <c r="L1478" s="100"/>
      <c r="M1478" s="100"/>
      <c r="N1478" s="100"/>
      <c r="O1478" s="100"/>
      <c r="P1478" s="100"/>
      <c r="Q1478" s="100"/>
      <c r="R1478" s="6">
        <f>IFERROR(IF(A1478&gt;=1,VLOOKUP(E1478,HOME!$AG$2:$AH$13,2,0),0),0)</f>
        <v>0</v>
      </c>
      <c r="S1478" s="6">
        <f>IFERROR(IF(A1478&gt;=1,VLOOKUP(F1478,HOME!$AE$2:$AF$4,2,0),0),0)</f>
        <v>0</v>
      </c>
      <c r="T1478" s="6">
        <f t="shared" si="162"/>
        <v>0</v>
      </c>
      <c r="U1478" s="6">
        <f t="shared" si="165"/>
        <v>0</v>
      </c>
      <c r="V1478" s="6">
        <f t="shared" si="163"/>
        <v>0</v>
      </c>
      <c r="W1478" s="6">
        <f t="shared" si="166"/>
        <v>0</v>
      </c>
    </row>
    <row r="1479" spans="1:23" ht="18" customHeight="1" x14ac:dyDescent="0.25">
      <c r="A1479" s="94">
        <f t="shared" si="167"/>
        <v>0</v>
      </c>
      <c r="B1479" s="94">
        <f>DATA!B1480</f>
        <v>0</v>
      </c>
      <c r="C1479" s="95">
        <f>DATA!C1480</f>
        <v>0</v>
      </c>
      <c r="D1479" s="95">
        <f>DATA!D1480</f>
        <v>0</v>
      </c>
      <c r="E1479" s="98"/>
      <c r="F1479" s="98"/>
      <c r="G1479" s="98"/>
      <c r="H1479" s="98"/>
      <c r="I1479" s="99"/>
      <c r="J1479" s="96" t="str">
        <f t="shared" si="161"/>
        <v/>
      </c>
      <c r="K1479" s="97" t="str">
        <f t="shared" si="164"/>
        <v/>
      </c>
      <c r="L1479" s="100"/>
      <c r="M1479" s="100"/>
      <c r="N1479" s="100"/>
      <c r="O1479" s="100"/>
      <c r="P1479" s="100"/>
      <c r="Q1479" s="100"/>
      <c r="R1479" s="6">
        <f>IFERROR(IF(A1479&gt;=1,VLOOKUP(E1479,HOME!$AG$2:$AH$13,2,0),0),0)</f>
        <v>0</v>
      </c>
      <c r="S1479" s="6">
        <f>IFERROR(IF(A1479&gt;=1,VLOOKUP(F1479,HOME!$AE$2:$AF$4,2,0),0),0)</f>
        <v>0</v>
      </c>
      <c r="T1479" s="6">
        <f t="shared" si="162"/>
        <v>0</v>
      </c>
      <c r="U1479" s="6">
        <f t="shared" si="165"/>
        <v>0</v>
      </c>
      <c r="V1479" s="6">
        <f t="shared" si="163"/>
        <v>0</v>
      </c>
      <c r="W1479" s="6">
        <f t="shared" si="166"/>
        <v>0</v>
      </c>
    </row>
    <row r="1480" spans="1:23" ht="18" customHeight="1" x14ac:dyDescent="0.25">
      <c r="A1480" s="94">
        <f t="shared" si="167"/>
        <v>0</v>
      </c>
      <c r="B1480" s="94">
        <f>DATA!B1481</f>
        <v>0</v>
      </c>
      <c r="C1480" s="95">
        <f>DATA!C1481</f>
        <v>0</v>
      </c>
      <c r="D1480" s="95">
        <f>DATA!D1481</f>
        <v>0</v>
      </c>
      <c r="E1480" s="98"/>
      <c r="F1480" s="98"/>
      <c r="G1480" s="98"/>
      <c r="H1480" s="98"/>
      <c r="I1480" s="99"/>
      <c r="J1480" s="96" t="str">
        <f t="shared" si="161"/>
        <v/>
      </c>
      <c r="K1480" s="97" t="str">
        <f t="shared" si="164"/>
        <v/>
      </c>
      <c r="L1480" s="100"/>
      <c r="M1480" s="100"/>
      <c r="N1480" s="100"/>
      <c r="O1480" s="100"/>
      <c r="P1480" s="100"/>
      <c r="Q1480" s="100"/>
      <c r="R1480" s="6">
        <f>IFERROR(IF(A1480&gt;=1,VLOOKUP(E1480,HOME!$AG$2:$AH$13,2,0),0),0)</f>
        <v>0</v>
      </c>
      <c r="S1480" s="6">
        <f>IFERROR(IF(A1480&gt;=1,VLOOKUP(F1480,HOME!$AE$2:$AF$4,2,0),0),0)</f>
        <v>0</v>
      </c>
      <c r="T1480" s="6">
        <f t="shared" si="162"/>
        <v>0</v>
      </c>
      <c r="U1480" s="6">
        <f t="shared" si="165"/>
        <v>0</v>
      </c>
      <c r="V1480" s="6">
        <f t="shared" si="163"/>
        <v>0</v>
      </c>
      <c r="W1480" s="6">
        <f t="shared" si="166"/>
        <v>0</v>
      </c>
    </row>
    <row r="1481" spans="1:23" ht="18" customHeight="1" x14ac:dyDescent="0.25">
      <c r="A1481" s="94">
        <f t="shared" si="167"/>
        <v>0</v>
      </c>
      <c r="B1481" s="94">
        <f>DATA!B1482</f>
        <v>0</v>
      </c>
      <c r="C1481" s="95">
        <f>DATA!C1482</f>
        <v>0</v>
      </c>
      <c r="D1481" s="95">
        <f>DATA!D1482</f>
        <v>0</v>
      </c>
      <c r="E1481" s="98"/>
      <c r="F1481" s="98"/>
      <c r="G1481" s="98"/>
      <c r="H1481" s="98"/>
      <c r="I1481" s="99"/>
      <c r="J1481" s="96" t="str">
        <f t="shared" si="161"/>
        <v/>
      </c>
      <c r="K1481" s="97" t="str">
        <f t="shared" si="164"/>
        <v/>
      </c>
      <c r="L1481" s="100"/>
      <c r="M1481" s="100"/>
      <c r="N1481" s="100"/>
      <c r="O1481" s="100"/>
      <c r="P1481" s="100"/>
      <c r="Q1481" s="100"/>
      <c r="R1481" s="6">
        <f>IFERROR(IF(A1481&gt;=1,VLOOKUP(E1481,HOME!$AG$2:$AH$13,2,0),0),0)</f>
        <v>0</v>
      </c>
      <c r="S1481" s="6">
        <f>IFERROR(IF(A1481&gt;=1,VLOOKUP(F1481,HOME!$AE$2:$AF$4,2,0),0),0)</f>
        <v>0</v>
      </c>
      <c r="T1481" s="6">
        <f t="shared" si="162"/>
        <v>0</v>
      </c>
      <c r="U1481" s="6">
        <f t="shared" si="165"/>
        <v>0</v>
      </c>
      <c r="V1481" s="6">
        <f t="shared" si="163"/>
        <v>0</v>
      </c>
      <c r="W1481" s="6">
        <f t="shared" si="166"/>
        <v>0</v>
      </c>
    </row>
    <row r="1482" spans="1:23" ht="18" customHeight="1" x14ac:dyDescent="0.25">
      <c r="A1482" s="94">
        <f t="shared" si="167"/>
        <v>0</v>
      </c>
      <c r="B1482" s="94">
        <f>DATA!B1483</f>
        <v>0</v>
      </c>
      <c r="C1482" s="95">
        <f>DATA!C1483</f>
        <v>0</v>
      </c>
      <c r="D1482" s="95">
        <f>DATA!D1483</f>
        <v>0</v>
      </c>
      <c r="E1482" s="98"/>
      <c r="F1482" s="98"/>
      <c r="G1482" s="98"/>
      <c r="H1482" s="98"/>
      <c r="I1482" s="99"/>
      <c r="J1482" s="96" t="str">
        <f t="shared" si="161"/>
        <v/>
      </c>
      <c r="K1482" s="97" t="str">
        <f t="shared" si="164"/>
        <v/>
      </c>
      <c r="L1482" s="100"/>
      <c r="M1482" s="100"/>
      <c r="N1482" s="100"/>
      <c r="O1482" s="100"/>
      <c r="P1482" s="100"/>
      <c r="Q1482" s="100"/>
      <c r="R1482" s="6">
        <f>IFERROR(IF(A1482&gt;=1,VLOOKUP(E1482,HOME!$AG$2:$AH$13,2,0),0),0)</f>
        <v>0</v>
      </c>
      <c r="S1482" s="6">
        <f>IFERROR(IF(A1482&gt;=1,VLOOKUP(F1482,HOME!$AE$2:$AF$4,2,0),0),0)</f>
        <v>0</v>
      </c>
      <c r="T1482" s="6">
        <f t="shared" si="162"/>
        <v>0</v>
      </c>
      <c r="U1482" s="6">
        <f t="shared" si="165"/>
        <v>0</v>
      </c>
      <c r="V1482" s="6">
        <f t="shared" si="163"/>
        <v>0</v>
      </c>
      <c r="W1482" s="6">
        <f t="shared" si="166"/>
        <v>0</v>
      </c>
    </row>
    <row r="1483" spans="1:23" ht="18" customHeight="1" x14ac:dyDescent="0.25">
      <c r="A1483" s="94">
        <f t="shared" si="167"/>
        <v>0</v>
      </c>
      <c r="B1483" s="94">
        <f>DATA!B1484</f>
        <v>0</v>
      </c>
      <c r="C1483" s="95">
        <f>DATA!C1484</f>
        <v>0</v>
      </c>
      <c r="D1483" s="95">
        <f>DATA!D1484</f>
        <v>0</v>
      </c>
      <c r="E1483" s="98"/>
      <c r="F1483" s="98"/>
      <c r="G1483" s="98"/>
      <c r="H1483" s="98"/>
      <c r="I1483" s="99"/>
      <c r="J1483" s="96" t="str">
        <f t="shared" si="161"/>
        <v/>
      </c>
      <c r="K1483" s="97" t="str">
        <f t="shared" si="164"/>
        <v/>
      </c>
      <c r="L1483" s="100"/>
      <c r="M1483" s="100"/>
      <c r="N1483" s="100"/>
      <c r="O1483" s="100"/>
      <c r="P1483" s="100"/>
      <c r="Q1483" s="100"/>
      <c r="R1483" s="6">
        <f>IFERROR(IF(A1483&gt;=1,VLOOKUP(E1483,HOME!$AG$2:$AH$13,2,0),0),0)</f>
        <v>0</v>
      </c>
      <c r="S1483" s="6">
        <f>IFERROR(IF(A1483&gt;=1,VLOOKUP(F1483,HOME!$AE$2:$AF$4,2,0),0),0)</f>
        <v>0</v>
      </c>
      <c r="T1483" s="6">
        <f t="shared" si="162"/>
        <v>0</v>
      </c>
      <c r="U1483" s="6">
        <f t="shared" si="165"/>
        <v>0</v>
      </c>
      <c r="V1483" s="6">
        <f t="shared" si="163"/>
        <v>0</v>
      </c>
      <c r="W1483" s="6">
        <f t="shared" si="166"/>
        <v>0</v>
      </c>
    </row>
    <row r="1484" spans="1:23" ht="18" customHeight="1" x14ac:dyDescent="0.25">
      <c r="A1484" s="94">
        <f t="shared" si="167"/>
        <v>0</v>
      </c>
      <c r="B1484" s="94">
        <f>DATA!B1485</f>
        <v>0</v>
      </c>
      <c r="C1484" s="95">
        <f>DATA!C1485</f>
        <v>0</v>
      </c>
      <c r="D1484" s="95">
        <f>DATA!D1485</f>
        <v>0</v>
      </c>
      <c r="E1484" s="98"/>
      <c r="F1484" s="98"/>
      <c r="G1484" s="98"/>
      <c r="H1484" s="98"/>
      <c r="I1484" s="99"/>
      <c r="J1484" s="96" t="str">
        <f t="shared" si="161"/>
        <v/>
      </c>
      <c r="K1484" s="97" t="str">
        <f t="shared" si="164"/>
        <v/>
      </c>
      <c r="L1484" s="100"/>
      <c r="M1484" s="100"/>
      <c r="N1484" s="100"/>
      <c r="O1484" s="100"/>
      <c r="P1484" s="100"/>
      <c r="Q1484" s="100"/>
      <c r="R1484" s="6">
        <f>IFERROR(IF(A1484&gt;=1,VLOOKUP(E1484,HOME!$AG$2:$AH$13,2,0),0),0)</f>
        <v>0</v>
      </c>
      <c r="S1484" s="6">
        <f>IFERROR(IF(A1484&gt;=1,VLOOKUP(F1484,HOME!$AE$2:$AF$4,2,0),0),0)</f>
        <v>0</v>
      </c>
      <c r="T1484" s="6">
        <f t="shared" si="162"/>
        <v>0</v>
      </c>
      <c r="U1484" s="6">
        <f t="shared" si="165"/>
        <v>0</v>
      </c>
      <c r="V1484" s="6">
        <f t="shared" si="163"/>
        <v>0</v>
      </c>
      <c r="W1484" s="6">
        <f t="shared" si="166"/>
        <v>0</v>
      </c>
    </row>
    <row r="1485" spans="1:23" ht="18" customHeight="1" x14ac:dyDescent="0.25">
      <c r="A1485" s="94">
        <f t="shared" si="167"/>
        <v>0</v>
      </c>
      <c r="B1485" s="94">
        <f>DATA!B1486</f>
        <v>0</v>
      </c>
      <c r="C1485" s="95">
        <f>DATA!C1486</f>
        <v>0</v>
      </c>
      <c r="D1485" s="95">
        <f>DATA!D1486</f>
        <v>0</v>
      </c>
      <c r="E1485" s="98"/>
      <c r="F1485" s="98"/>
      <c r="G1485" s="98"/>
      <c r="H1485" s="98"/>
      <c r="I1485" s="99"/>
      <c r="J1485" s="96" t="str">
        <f t="shared" si="161"/>
        <v/>
      </c>
      <c r="K1485" s="97" t="str">
        <f t="shared" si="164"/>
        <v/>
      </c>
      <c r="L1485" s="100"/>
      <c r="M1485" s="100"/>
      <c r="N1485" s="100"/>
      <c r="O1485" s="100"/>
      <c r="P1485" s="100"/>
      <c r="Q1485" s="100"/>
      <c r="R1485" s="6">
        <f>IFERROR(IF(A1485&gt;=1,VLOOKUP(E1485,HOME!$AG$2:$AH$13,2,0),0),0)</f>
        <v>0</v>
      </c>
      <c r="S1485" s="6">
        <f>IFERROR(IF(A1485&gt;=1,VLOOKUP(F1485,HOME!$AE$2:$AF$4,2,0),0),0)</f>
        <v>0</v>
      </c>
      <c r="T1485" s="6">
        <f t="shared" si="162"/>
        <v>0</v>
      </c>
      <c r="U1485" s="6">
        <f t="shared" si="165"/>
        <v>0</v>
      </c>
      <c r="V1485" s="6">
        <f t="shared" si="163"/>
        <v>0</v>
      </c>
      <c r="W1485" s="6">
        <f t="shared" si="166"/>
        <v>0</v>
      </c>
    </row>
    <row r="1486" spans="1:23" ht="18" customHeight="1" x14ac:dyDescent="0.25">
      <c r="A1486" s="94">
        <f t="shared" si="167"/>
        <v>0</v>
      </c>
      <c r="B1486" s="94">
        <f>DATA!B1487</f>
        <v>0</v>
      </c>
      <c r="C1486" s="95">
        <f>DATA!C1487</f>
        <v>0</v>
      </c>
      <c r="D1486" s="95">
        <f>DATA!D1487</f>
        <v>0</v>
      </c>
      <c r="E1486" s="98"/>
      <c r="F1486" s="98"/>
      <c r="G1486" s="98"/>
      <c r="H1486" s="98"/>
      <c r="I1486" s="99"/>
      <c r="J1486" s="96" t="str">
        <f t="shared" si="161"/>
        <v/>
      </c>
      <c r="K1486" s="97" t="str">
        <f t="shared" si="164"/>
        <v/>
      </c>
      <c r="L1486" s="100"/>
      <c r="M1486" s="100"/>
      <c r="N1486" s="100"/>
      <c r="O1486" s="100"/>
      <c r="P1486" s="100"/>
      <c r="Q1486" s="100"/>
      <c r="R1486" s="6">
        <f>IFERROR(IF(A1486&gt;=1,VLOOKUP(E1486,HOME!$AG$2:$AH$13,2,0),0),0)</f>
        <v>0</v>
      </c>
      <c r="S1486" s="6">
        <f>IFERROR(IF(A1486&gt;=1,VLOOKUP(F1486,HOME!$AE$2:$AF$4,2,0),0),0)</f>
        <v>0</v>
      </c>
      <c r="T1486" s="6">
        <f t="shared" si="162"/>
        <v>0</v>
      </c>
      <c r="U1486" s="6">
        <f t="shared" si="165"/>
        <v>0</v>
      </c>
      <c r="V1486" s="6">
        <f t="shared" si="163"/>
        <v>0</v>
      </c>
      <c r="W1486" s="6">
        <f t="shared" si="166"/>
        <v>0</v>
      </c>
    </row>
    <row r="1487" spans="1:23" ht="18" customHeight="1" x14ac:dyDescent="0.25">
      <c r="A1487" s="94">
        <f t="shared" si="167"/>
        <v>0</v>
      </c>
      <c r="B1487" s="94">
        <f>DATA!B1488</f>
        <v>0</v>
      </c>
      <c r="C1487" s="95">
        <f>DATA!C1488</f>
        <v>0</v>
      </c>
      <c r="D1487" s="95">
        <f>DATA!D1488</f>
        <v>0</v>
      </c>
      <c r="E1487" s="98"/>
      <c r="F1487" s="98"/>
      <c r="G1487" s="98"/>
      <c r="H1487" s="98"/>
      <c r="I1487" s="99"/>
      <c r="J1487" s="96" t="str">
        <f t="shared" si="161"/>
        <v/>
      </c>
      <c r="K1487" s="97" t="str">
        <f t="shared" si="164"/>
        <v/>
      </c>
      <c r="L1487" s="100"/>
      <c r="M1487" s="100"/>
      <c r="N1487" s="100"/>
      <c r="O1487" s="100"/>
      <c r="P1487" s="100"/>
      <c r="Q1487" s="100"/>
      <c r="R1487" s="6">
        <f>IFERROR(IF(A1487&gt;=1,VLOOKUP(E1487,HOME!$AG$2:$AH$13,2,0),0),0)</f>
        <v>0</v>
      </c>
      <c r="S1487" s="6">
        <f>IFERROR(IF(A1487&gt;=1,VLOOKUP(F1487,HOME!$AE$2:$AF$4,2,0),0),0)</f>
        <v>0</v>
      </c>
      <c r="T1487" s="6">
        <f t="shared" si="162"/>
        <v>0</v>
      </c>
      <c r="U1487" s="6">
        <f t="shared" si="165"/>
        <v>0</v>
      </c>
      <c r="V1487" s="6">
        <f t="shared" si="163"/>
        <v>0</v>
      </c>
      <c r="W1487" s="6">
        <f t="shared" si="166"/>
        <v>0</v>
      </c>
    </row>
    <row r="1488" spans="1:23" ht="18" customHeight="1" x14ac:dyDescent="0.25">
      <c r="A1488" s="94">
        <f t="shared" si="167"/>
        <v>0</v>
      </c>
      <c r="B1488" s="94">
        <f>DATA!B1489</f>
        <v>0</v>
      </c>
      <c r="C1488" s="95">
        <f>DATA!C1489</f>
        <v>0</v>
      </c>
      <c r="D1488" s="95">
        <f>DATA!D1489</f>
        <v>0</v>
      </c>
      <c r="E1488" s="98"/>
      <c r="F1488" s="98"/>
      <c r="G1488" s="98"/>
      <c r="H1488" s="98"/>
      <c r="I1488" s="99"/>
      <c r="J1488" s="96" t="str">
        <f t="shared" si="161"/>
        <v/>
      </c>
      <c r="K1488" s="97" t="str">
        <f t="shared" si="164"/>
        <v/>
      </c>
      <c r="L1488" s="100"/>
      <c r="M1488" s="100"/>
      <c r="N1488" s="100"/>
      <c r="O1488" s="100"/>
      <c r="P1488" s="100"/>
      <c r="Q1488" s="100"/>
      <c r="R1488" s="6">
        <f>IFERROR(IF(A1488&gt;=1,VLOOKUP(E1488,HOME!$AG$2:$AH$13,2,0),0),0)</f>
        <v>0</v>
      </c>
      <c r="S1488" s="6">
        <f>IFERROR(IF(A1488&gt;=1,VLOOKUP(F1488,HOME!$AE$2:$AF$4,2,0),0),0)</f>
        <v>0</v>
      </c>
      <c r="T1488" s="6">
        <f t="shared" si="162"/>
        <v>0</v>
      </c>
      <c r="U1488" s="6">
        <f t="shared" si="165"/>
        <v>0</v>
      </c>
      <c r="V1488" s="6">
        <f t="shared" si="163"/>
        <v>0</v>
      </c>
      <c r="W1488" s="6">
        <f t="shared" si="166"/>
        <v>0</v>
      </c>
    </row>
    <row r="1489" spans="1:23" ht="18" customHeight="1" x14ac:dyDescent="0.25">
      <c r="A1489" s="94">
        <f t="shared" si="167"/>
        <v>0</v>
      </c>
      <c r="B1489" s="94">
        <f>DATA!B1490</f>
        <v>0</v>
      </c>
      <c r="C1489" s="95">
        <f>DATA!C1490</f>
        <v>0</v>
      </c>
      <c r="D1489" s="95">
        <f>DATA!D1490</f>
        <v>0</v>
      </c>
      <c r="E1489" s="98"/>
      <c r="F1489" s="98"/>
      <c r="G1489" s="98"/>
      <c r="H1489" s="98"/>
      <c r="I1489" s="99"/>
      <c r="J1489" s="96" t="str">
        <f t="shared" si="161"/>
        <v/>
      </c>
      <c r="K1489" s="97" t="str">
        <f t="shared" si="164"/>
        <v/>
      </c>
      <c r="L1489" s="100"/>
      <c r="M1489" s="100"/>
      <c r="N1489" s="100"/>
      <c r="O1489" s="100"/>
      <c r="P1489" s="100"/>
      <c r="Q1489" s="100"/>
      <c r="R1489" s="6">
        <f>IFERROR(IF(A1489&gt;=1,VLOOKUP(E1489,HOME!$AG$2:$AH$13,2,0),0),0)</f>
        <v>0</v>
      </c>
      <c r="S1489" s="6">
        <f>IFERROR(IF(A1489&gt;=1,VLOOKUP(F1489,HOME!$AE$2:$AF$4,2,0),0),0)</f>
        <v>0</v>
      </c>
      <c r="T1489" s="6">
        <f t="shared" si="162"/>
        <v>0</v>
      </c>
      <c r="U1489" s="6">
        <f t="shared" si="165"/>
        <v>0</v>
      </c>
      <c r="V1489" s="6">
        <f t="shared" si="163"/>
        <v>0</v>
      </c>
      <c r="W1489" s="6">
        <f t="shared" si="166"/>
        <v>0</v>
      </c>
    </row>
    <row r="1490" spans="1:23" ht="18" customHeight="1" x14ac:dyDescent="0.25">
      <c r="A1490" s="94">
        <f t="shared" si="167"/>
        <v>0</v>
      </c>
      <c r="B1490" s="94">
        <f>DATA!B1491</f>
        <v>0</v>
      </c>
      <c r="C1490" s="95">
        <f>DATA!C1491</f>
        <v>0</v>
      </c>
      <c r="D1490" s="95">
        <f>DATA!D1491</f>
        <v>0</v>
      </c>
      <c r="E1490" s="98"/>
      <c r="F1490" s="98"/>
      <c r="G1490" s="98"/>
      <c r="H1490" s="98"/>
      <c r="I1490" s="99"/>
      <c r="J1490" s="96" t="str">
        <f t="shared" si="161"/>
        <v/>
      </c>
      <c r="K1490" s="97" t="str">
        <f t="shared" si="164"/>
        <v/>
      </c>
      <c r="L1490" s="100"/>
      <c r="M1490" s="100"/>
      <c r="N1490" s="100"/>
      <c r="O1490" s="100"/>
      <c r="P1490" s="100"/>
      <c r="Q1490" s="100"/>
      <c r="R1490" s="6">
        <f>IFERROR(IF(A1490&gt;=1,VLOOKUP(E1490,HOME!$AG$2:$AH$13,2,0),0),0)</f>
        <v>0</v>
      </c>
      <c r="S1490" s="6">
        <f>IFERROR(IF(A1490&gt;=1,VLOOKUP(F1490,HOME!$AE$2:$AF$4,2,0),0),0)</f>
        <v>0</v>
      </c>
      <c r="T1490" s="6">
        <f t="shared" si="162"/>
        <v>0</v>
      </c>
      <c r="U1490" s="6">
        <f t="shared" si="165"/>
        <v>0</v>
      </c>
      <c r="V1490" s="6">
        <f t="shared" si="163"/>
        <v>0</v>
      </c>
      <c r="W1490" s="6">
        <f t="shared" si="166"/>
        <v>0</v>
      </c>
    </row>
    <row r="1491" spans="1:23" ht="18" customHeight="1" x14ac:dyDescent="0.25">
      <c r="A1491" s="94">
        <f t="shared" si="167"/>
        <v>0</v>
      </c>
      <c r="B1491" s="94">
        <f>DATA!B1492</f>
        <v>0</v>
      </c>
      <c r="C1491" s="95">
        <f>DATA!C1492</f>
        <v>0</v>
      </c>
      <c r="D1491" s="95">
        <f>DATA!D1492</f>
        <v>0</v>
      </c>
      <c r="E1491" s="98"/>
      <c r="F1491" s="98"/>
      <c r="G1491" s="98"/>
      <c r="H1491" s="98"/>
      <c r="I1491" s="99"/>
      <c r="J1491" s="96" t="str">
        <f t="shared" si="161"/>
        <v/>
      </c>
      <c r="K1491" s="97" t="str">
        <f t="shared" si="164"/>
        <v/>
      </c>
      <c r="L1491" s="100"/>
      <c r="M1491" s="100"/>
      <c r="N1491" s="100"/>
      <c r="O1491" s="100"/>
      <c r="P1491" s="100"/>
      <c r="Q1491" s="100"/>
      <c r="R1491" s="6">
        <f>IFERROR(IF(A1491&gt;=1,VLOOKUP(E1491,HOME!$AG$2:$AH$13,2,0),0),0)</f>
        <v>0</v>
      </c>
      <c r="S1491" s="6">
        <f>IFERROR(IF(A1491&gt;=1,VLOOKUP(F1491,HOME!$AE$2:$AF$4,2,0),0),0)</f>
        <v>0</v>
      </c>
      <c r="T1491" s="6">
        <f t="shared" si="162"/>
        <v>0</v>
      </c>
      <c r="U1491" s="6">
        <f t="shared" si="165"/>
        <v>0</v>
      </c>
      <c r="V1491" s="6">
        <f t="shared" si="163"/>
        <v>0</v>
      </c>
      <c r="W1491" s="6">
        <f t="shared" si="166"/>
        <v>0</v>
      </c>
    </row>
    <row r="1492" spans="1:23" ht="18" customHeight="1" x14ac:dyDescent="0.25">
      <c r="A1492" s="94">
        <f t="shared" si="167"/>
        <v>0</v>
      </c>
      <c r="B1492" s="94">
        <f>DATA!B1493</f>
        <v>0</v>
      </c>
      <c r="C1492" s="95">
        <f>DATA!C1493</f>
        <v>0</v>
      </c>
      <c r="D1492" s="95">
        <f>DATA!D1493</f>
        <v>0</v>
      </c>
      <c r="E1492" s="98"/>
      <c r="F1492" s="98"/>
      <c r="G1492" s="98"/>
      <c r="H1492" s="98"/>
      <c r="I1492" s="99"/>
      <c r="J1492" s="96" t="str">
        <f t="shared" si="161"/>
        <v/>
      </c>
      <c r="K1492" s="97" t="str">
        <f t="shared" si="164"/>
        <v/>
      </c>
      <c r="L1492" s="100"/>
      <c r="M1492" s="100"/>
      <c r="N1492" s="100"/>
      <c r="O1492" s="100"/>
      <c r="P1492" s="100"/>
      <c r="Q1492" s="100"/>
      <c r="R1492" s="6">
        <f>IFERROR(IF(A1492&gt;=1,VLOOKUP(E1492,HOME!$AG$2:$AH$13,2,0),0),0)</f>
        <v>0</v>
      </c>
      <c r="S1492" s="6">
        <f>IFERROR(IF(A1492&gt;=1,VLOOKUP(F1492,HOME!$AE$2:$AF$4,2,0),0),0)</f>
        <v>0</v>
      </c>
      <c r="T1492" s="6">
        <f t="shared" si="162"/>
        <v>0</v>
      </c>
      <c r="U1492" s="6">
        <f t="shared" si="165"/>
        <v>0</v>
      </c>
      <c r="V1492" s="6">
        <f t="shared" si="163"/>
        <v>0</v>
      </c>
      <c r="W1492" s="6">
        <f t="shared" si="166"/>
        <v>0</v>
      </c>
    </row>
    <row r="1493" spans="1:23" ht="18" customHeight="1" x14ac:dyDescent="0.25">
      <c r="A1493" s="94">
        <f t="shared" si="167"/>
        <v>0</v>
      </c>
      <c r="B1493" s="94">
        <f>DATA!B1494</f>
        <v>0</v>
      </c>
      <c r="C1493" s="95">
        <f>DATA!C1494</f>
        <v>0</v>
      </c>
      <c r="D1493" s="95">
        <f>DATA!D1494</f>
        <v>0</v>
      </c>
      <c r="E1493" s="98"/>
      <c r="F1493" s="98"/>
      <c r="G1493" s="98"/>
      <c r="H1493" s="98"/>
      <c r="I1493" s="99"/>
      <c r="J1493" s="96" t="str">
        <f t="shared" si="161"/>
        <v/>
      </c>
      <c r="K1493" s="97" t="str">
        <f t="shared" si="164"/>
        <v/>
      </c>
      <c r="L1493" s="100"/>
      <c r="M1493" s="100"/>
      <c r="N1493" s="100"/>
      <c r="O1493" s="100"/>
      <c r="P1493" s="100"/>
      <c r="Q1493" s="100"/>
      <c r="R1493" s="6">
        <f>IFERROR(IF(A1493&gt;=1,VLOOKUP(E1493,HOME!$AG$2:$AH$13,2,0),0),0)</f>
        <v>0</v>
      </c>
      <c r="S1493" s="6">
        <f>IFERROR(IF(A1493&gt;=1,VLOOKUP(F1493,HOME!$AE$2:$AF$4,2,0),0),0)</f>
        <v>0</v>
      </c>
      <c r="T1493" s="6">
        <f t="shared" si="162"/>
        <v>0</v>
      </c>
      <c r="U1493" s="6">
        <f t="shared" si="165"/>
        <v>0</v>
      </c>
      <c r="V1493" s="6">
        <f t="shared" si="163"/>
        <v>0</v>
      </c>
      <c r="W1493" s="6">
        <f t="shared" si="166"/>
        <v>0</v>
      </c>
    </row>
    <row r="1494" spans="1:23" ht="18" customHeight="1" x14ac:dyDescent="0.25">
      <c r="A1494" s="94">
        <f t="shared" si="167"/>
        <v>0</v>
      </c>
      <c r="B1494" s="94">
        <f>DATA!B1495</f>
        <v>0</v>
      </c>
      <c r="C1494" s="95">
        <f>DATA!C1495</f>
        <v>0</v>
      </c>
      <c r="D1494" s="95">
        <f>DATA!D1495</f>
        <v>0</v>
      </c>
      <c r="E1494" s="98"/>
      <c r="F1494" s="98"/>
      <c r="G1494" s="98"/>
      <c r="H1494" s="98"/>
      <c r="I1494" s="99"/>
      <c r="J1494" s="96" t="str">
        <f t="shared" si="161"/>
        <v/>
      </c>
      <c r="K1494" s="97" t="str">
        <f t="shared" si="164"/>
        <v/>
      </c>
      <c r="L1494" s="100"/>
      <c r="M1494" s="100"/>
      <c r="N1494" s="100"/>
      <c r="O1494" s="100"/>
      <c r="P1494" s="100"/>
      <c r="Q1494" s="100"/>
      <c r="R1494" s="6">
        <f>IFERROR(IF(A1494&gt;=1,VLOOKUP(E1494,HOME!$AG$2:$AH$13,2,0),0),0)</f>
        <v>0</v>
      </c>
      <c r="S1494" s="6">
        <f>IFERROR(IF(A1494&gt;=1,VLOOKUP(F1494,HOME!$AE$2:$AF$4,2,0),0),0)</f>
        <v>0</v>
      </c>
      <c r="T1494" s="6">
        <f t="shared" si="162"/>
        <v>0</v>
      </c>
      <c r="U1494" s="6">
        <f t="shared" si="165"/>
        <v>0</v>
      </c>
      <c r="V1494" s="6">
        <f t="shared" si="163"/>
        <v>0</v>
      </c>
      <c r="W1494" s="6">
        <f t="shared" si="166"/>
        <v>0</v>
      </c>
    </row>
    <row r="1495" spans="1:23" ht="18" customHeight="1" x14ac:dyDescent="0.25">
      <c r="A1495" s="94">
        <f t="shared" si="167"/>
        <v>0</v>
      </c>
      <c r="B1495" s="94">
        <f>DATA!B1496</f>
        <v>0</v>
      </c>
      <c r="C1495" s="95">
        <f>DATA!C1496</f>
        <v>0</v>
      </c>
      <c r="D1495" s="95">
        <f>DATA!D1496</f>
        <v>0</v>
      </c>
      <c r="E1495" s="98"/>
      <c r="F1495" s="98"/>
      <c r="G1495" s="98"/>
      <c r="H1495" s="98"/>
      <c r="I1495" s="99"/>
      <c r="J1495" s="96" t="str">
        <f t="shared" si="161"/>
        <v/>
      </c>
      <c r="K1495" s="97" t="str">
        <f t="shared" si="164"/>
        <v/>
      </c>
      <c r="L1495" s="100"/>
      <c r="M1495" s="100"/>
      <c r="N1495" s="100"/>
      <c r="O1495" s="100"/>
      <c r="P1495" s="100"/>
      <c r="Q1495" s="100"/>
      <c r="R1495" s="6">
        <f>IFERROR(IF(A1495&gt;=1,VLOOKUP(E1495,HOME!$AG$2:$AH$13,2,0),0),0)</f>
        <v>0</v>
      </c>
      <c r="S1495" s="6">
        <f>IFERROR(IF(A1495&gt;=1,VLOOKUP(F1495,HOME!$AE$2:$AF$4,2,0),0),0)</f>
        <v>0</v>
      </c>
      <c r="T1495" s="6">
        <f t="shared" si="162"/>
        <v>0</v>
      </c>
      <c r="U1495" s="6">
        <f t="shared" si="165"/>
        <v>0</v>
      </c>
      <c r="V1495" s="6">
        <f t="shared" si="163"/>
        <v>0</v>
      </c>
      <c r="W1495" s="6">
        <f t="shared" si="166"/>
        <v>0</v>
      </c>
    </row>
    <row r="1496" spans="1:23" ht="18" customHeight="1" x14ac:dyDescent="0.25">
      <c r="A1496" s="94">
        <f t="shared" si="167"/>
        <v>0</v>
      </c>
      <c r="B1496" s="94">
        <f>DATA!B1497</f>
        <v>0</v>
      </c>
      <c r="C1496" s="95">
        <f>DATA!C1497</f>
        <v>0</v>
      </c>
      <c r="D1496" s="95">
        <f>DATA!D1497</f>
        <v>0</v>
      </c>
      <c r="E1496" s="98"/>
      <c r="F1496" s="98"/>
      <c r="G1496" s="98"/>
      <c r="H1496" s="98"/>
      <c r="I1496" s="99"/>
      <c r="J1496" s="96" t="str">
        <f t="shared" si="161"/>
        <v/>
      </c>
      <c r="K1496" s="97" t="str">
        <f t="shared" si="164"/>
        <v/>
      </c>
      <c r="L1496" s="100"/>
      <c r="M1496" s="100"/>
      <c r="N1496" s="100"/>
      <c r="O1496" s="100"/>
      <c r="P1496" s="100"/>
      <c r="Q1496" s="100"/>
      <c r="R1496" s="6">
        <f>IFERROR(IF(A1496&gt;=1,VLOOKUP(E1496,HOME!$AG$2:$AH$13,2,0),0),0)</f>
        <v>0</v>
      </c>
      <c r="S1496" s="6">
        <f>IFERROR(IF(A1496&gt;=1,VLOOKUP(F1496,HOME!$AE$2:$AF$4,2,0),0),0)</f>
        <v>0</v>
      </c>
      <c r="T1496" s="6">
        <f t="shared" si="162"/>
        <v>0</v>
      </c>
      <c r="U1496" s="6">
        <f t="shared" si="165"/>
        <v>0</v>
      </c>
      <c r="V1496" s="6">
        <f t="shared" si="163"/>
        <v>0</v>
      </c>
      <c r="W1496" s="6">
        <f t="shared" si="166"/>
        <v>0</v>
      </c>
    </row>
    <row r="1497" spans="1:23" ht="18" customHeight="1" x14ac:dyDescent="0.25">
      <c r="A1497" s="94">
        <f t="shared" si="167"/>
        <v>0</v>
      </c>
      <c r="B1497" s="94">
        <f>DATA!B1498</f>
        <v>0</v>
      </c>
      <c r="C1497" s="95">
        <f>DATA!C1498</f>
        <v>0</v>
      </c>
      <c r="D1497" s="95">
        <f>DATA!D1498</f>
        <v>0</v>
      </c>
      <c r="E1497" s="98"/>
      <c r="F1497" s="98"/>
      <c r="G1497" s="98"/>
      <c r="H1497" s="98"/>
      <c r="I1497" s="99"/>
      <c r="J1497" s="96" t="str">
        <f t="shared" si="161"/>
        <v/>
      </c>
      <c r="K1497" s="97" t="str">
        <f t="shared" si="164"/>
        <v/>
      </c>
      <c r="L1497" s="100"/>
      <c r="M1497" s="100"/>
      <c r="N1497" s="100"/>
      <c r="O1497" s="100"/>
      <c r="P1497" s="100"/>
      <c r="Q1497" s="100"/>
      <c r="R1497" s="6">
        <f>IFERROR(IF(A1497&gt;=1,VLOOKUP(E1497,HOME!$AG$2:$AH$13,2,0),0),0)</f>
        <v>0</v>
      </c>
      <c r="S1497" s="6">
        <f>IFERROR(IF(A1497&gt;=1,VLOOKUP(F1497,HOME!$AE$2:$AF$4,2,0),0),0)</f>
        <v>0</v>
      </c>
      <c r="T1497" s="6">
        <f t="shared" si="162"/>
        <v>0</v>
      </c>
      <c r="U1497" s="6">
        <f t="shared" si="165"/>
        <v>0</v>
      </c>
      <c r="V1497" s="6">
        <f t="shared" si="163"/>
        <v>0</v>
      </c>
      <c r="W1497" s="6">
        <f t="shared" si="166"/>
        <v>0</v>
      </c>
    </row>
    <row r="1498" spans="1:23" ht="18" customHeight="1" x14ac:dyDescent="0.25">
      <c r="A1498" s="94">
        <f t="shared" si="167"/>
        <v>0</v>
      </c>
      <c r="B1498" s="94">
        <f>DATA!B1499</f>
        <v>0</v>
      </c>
      <c r="C1498" s="95">
        <f>DATA!C1499</f>
        <v>0</v>
      </c>
      <c r="D1498" s="95">
        <f>DATA!D1499</f>
        <v>0</v>
      </c>
      <c r="E1498" s="98"/>
      <c r="F1498" s="98"/>
      <c r="G1498" s="98"/>
      <c r="H1498" s="98"/>
      <c r="I1498" s="99"/>
      <c r="J1498" s="96" t="str">
        <f t="shared" si="161"/>
        <v/>
      </c>
      <c r="K1498" s="97" t="str">
        <f t="shared" si="164"/>
        <v/>
      </c>
      <c r="L1498" s="100"/>
      <c r="M1498" s="100"/>
      <c r="N1498" s="100"/>
      <c r="O1498" s="100"/>
      <c r="P1498" s="100"/>
      <c r="Q1498" s="100"/>
      <c r="R1498" s="6">
        <f>IFERROR(IF(A1498&gt;=1,VLOOKUP(E1498,HOME!$AG$2:$AH$13,2,0),0),0)</f>
        <v>0</v>
      </c>
      <c r="S1498" s="6">
        <f>IFERROR(IF(A1498&gt;=1,VLOOKUP(F1498,HOME!$AE$2:$AF$4,2,0),0),0)</f>
        <v>0</v>
      </c>
      <c r="T1498" s="6">
        <f t="shared" si="162"/>
        <v>0</v>
      </c>
      <c r="U1498" s="6">
        <f t="shared" si="165"/>
        <v>0</v>
      </c>
      <c r="V1498" s="6">
        <f t="shared" si="163"/>
        <v>0</v>
      </c>
      <c r="W1498" s="6">
        <f t="shared" si="166"/>
        <v>0</v>
      </c>
    </row>
    <row r="1499" spans="1:23" ht="18" customHeight="1" x14ac:dyDescent="0.25">
      <c r="A1499" s="94">
        <f t="shared" si="167"/>
        <v>0</v>
      </c>
      <c r="B1499" s="94">
        <f>DATA!B1500</f>
        <v>0</v>
      </c>
      <c r="C1499" s="95">
        <f>DATA!C1500</f>
        <v>0</v>
      </c>
      <c r="D1499" s="95">
        <f>DATA!D1500</f>
        <v>0</v>
      </c>
      <c r="E1499" s="98"/>
      <c r="F1499" s="98"/>
      <c r="G1499" s="98"/>
      <c r="H1499" s="98"/>
      <c r="I1499" s="99"/>
      <c r="J1499" s="96" t="str">
        <f t="shared" si="161"/>
        <v/>
      </c>
      <c r="K1499" s="97" t="str">
        <f t="shared" si="164"/>
        <v/>
      </c>
      <c r="L1499" s="100"/>
      <c r="M1499" s="100"/>
      <c r="N1499" s="100"/>
      <c r="O1499" s="100"/>
      <c r="P1499" s="100"/>
      <c r="Q1499" s="100"/>
      <c r="R1499" s="6">
        <f>IFERROR(IF(A1499&gt;=1,VLOOKUP(E1499,HOME!$AG$2:$AH$13,2,0),0),0)</f>
        <v>0</v>
      </c>
      <c r="S1499" s="6">
        <f>IFERROR(IF(A1499&gt;=1,VLOOKUP(F1499,HOME!$AE$2:$AF$4,2,0),0),0)</f>
        <v>0</v>
      </c>
      <c r="T1499" s="6">
        <f t="shared" si="162"/>
        <v>0</v>
      </c>
      <c r="U1499" s="6">
        <f t="shared" si="165"/>
        <v>0</v>
      </c>
      <c r="V1499" s="6">
        <f t="shared" si="163"/>
        <v>0</v>
      </c>
      <c r="W1499" s="6">
        <f t="shared" si="166"/>
        <v>0</v>
      </c>
    </row>
    <row r="1500" spans="1:23" ht="18" customHeight="1" x14ac:dyDescent="0.25">
      <c r="A1500" s="94">
        <f t="shared" si="167"/>
        <v>0</v>
      </c>
      <c r="B1500" s="94">
        <f>DATA!B1501</f>
        <v>0</v>
      </c>
      <c r="C1500" s="95">
        <f>DATA!C1501</f>
        <v>0</v>
      </c>
      <c r="D1500" s="95">
        <f>DATA!D1501</f>
        <v>0</v>
      </c>
      <c r="E1500" s="98"/>
      <c r="F1500" s="98"/>
      <c r="G1500" s="98"/>
      <c r="H1500" s="98"/>
      <c r="I1500" s="99"/>
      <c r="J1500" s="96" t="str">
        <f t="shared" si="161"/>
        <v/>
      </c>
      <c r="K1500" s="97" t="str">
        <f t="shared" si="164"/>
        <v/>
      </c>
      <c r="L1500" s="100"/>
      <c r="M1500" s="100"/>
      <c r="N1500" s="100"/>
      <c r="O1500" s="100"/>
      <c r="P1500" s="100"/>
      <c r="Q1500" s="100"/>
      <c r="R1500" s="6">
        <f>IFERROR(IF(A1500&gt;=1,VLOOKUP(E1500,HOME!$AG$2:$AH$13,2,0),0),0)</f>
        <v>0</v>
      </c>
      <c r="S1500" s="6">
        <f>IFERROR(IF(A1500&gt;=1,VLOOKUP(F1500,HOME!$AE$2:$AF$4,2,0),0),0)</f>
        <v>0</v>
      </c>
      <c r="T1500" s="6">
        <f t="shared" si="162"/>
        <v>0</v>
      </c>
      <c r="U1500" s="6">
        <f t="shared" si="165"/>
        <v>0</v>
      </c>
      <c r="V1500" s="6">
        <f t="shared" si="163"/>
        <v>0</v>
      </c>
      <c r="W1500" s="6">
        <f t="shared" si="166"/>
        <v>0</v>
      </c>
    </row>
    <row r="1501" spans="1:23" ht="18" customHeight="1" x14ac:dyDescent="0.25">
      <c r="A1501" s="94">
        <f t="shared" si="167"/>
        <v>0</v>
      </c>
      <c r="B1501" s="94">
        <f>DATA!B1502</f>
        <v>0</v>
      </c>
      <c r="C1501" s="95">
        <f>DATA!C1502</f>
        <v>0</v>
      </c>
      <c r="D1501" s="95">
        <f>DATA!D1502</f>
        <v>0</v>
      </c>
      <c r="E1501" s="98"/>
      <c r="F1501" s="98"/>
      <c r="G1501" s="98"/>
      <c r="H1501" s="98"/>
      <c r="I1501" s="99"/>
      <c r="J1501" s="96" t="str">
        <f t="shared" si="161"/>
        <v/>
      </c>
      <c r="K1501" s="97" t="str">
        <f t="shared" si="164"/>
        <v/>
      </c>
      <c r="L1501" s="100"/>
      <c r="M1501" s="100"/>
      <c r="N1501" s="100"/>
      <c r="O1501" s="100"/>
      <c r="P1501" s="100"/>
      <c r="Q1501" s="100"/>
      <c r="R1501" s="6">
        <f>IFERROR(IF(A1501&gt;=1,VLOOKUP(E1501,HOME!$AG$2:$AH$13,2,0),0),0)</f>
        <v>0</v>
      </c>
      <c r="S1501" s="6">
        <f>IFERROR(IF(A1501&gt;=1,VLOOKUP(F1501,HOME!$AE$2:$AF$4,2,0),0),0)</f>
        <v>0</v>
      </c>
      <c r="T1501" s="6">
        <f t="shared" si="162"/>
        <v>0</v>
      </c>
      <c r="U1501" s="6">
        <f t="shared" si="165"/>
        <v>0</v>
      </c>
      <c r="V1501" s="6">
        <f t="shared" si="163"/>
        <v>0</v>
      </c>
      <c r="W1501" s="6">
        <f t="shared" si="166"/>
        <v>0</v>
      </c>
    </row>
    <row r="1502" spans="1:23" ht="18" customHeight="1" x14ac:dyDescent="0.25">
      <c r="A1502" s="94">
        <f t="shared" si="167"/>
        <v>0</v>
      </c>
      <c r="B1502" s="94">
        <f>DATA!B1503</f>
        <v>0</v>
      </c>
      <c r="C1502" s="95">
        <f>DATA!C1503</f>
        <v>0</v>
      </c>
      <c r="D1502" s="95">
        <f>DATA!D1503</f>
        <v>0</v>
      </c>
      <c r="E1502" s="98"/>
      <c r="F1502" s="98"/>
      <c r="G1502" s="98"/>
      <c r="H1502" s="98"/>
      <c r="I1502" s="99"/>
      <c r="J1502" s="96" t="str">
        <f t="shared" si="161"/>
        <v/>
      </c>
      <c r="K1502" s="97" t="str">
        <f t="shared" si="164"/>
        <v/>
      </c>
      <c r="L1502" s="100"/>
      <c r="M1502" s="100"/>
      <c r="N1502" s="100"/>
      <c r="O1502" s="100"/>
      <c r="P1502" s="100"/>
      <c r="Q1502" s="100"/>
      <c r="R1502" s="6">
        <f>IFERROR(IF(A1502&gt;=1,VLOOKUP(E1502,HOME!$AG$2:$AH$13,2,0),0),0)</f>
        <v>0</v>
      </c>
      <c r="S1502" s="6">
        <f>IFERROR(IF(A1502&gt;=1,VLOOKUP(F1502,HOME!$AE$2:$AF$4,2,0),0),0)</f>
        <v>0</v>
      </c>
      <c r="T1502" s="6">
        <f t="shared" si="162"/>
        <v>0</v>
      </c>
      <c r="U1502" s="6">
        <f t="shared" si="165"/>
        <v>0</v>
      </c>
      <c r="V1502" s="6">
        <f t="shared" si="163"/>
        <v>0</v>
      </c>
      <c r="W1502" s="6">
        <f t="shared" si="166"/>
        <v>0</v>
      </c>
    </row>
    <row r="1503" spans="1:23" ht="18" customHeight="1" x14ac:dyDescent="0.25">
      <c r="A1503" s="94">
        <f t="shared" si="167"/>
        <v>0</v>
      </c>
      <c r="B1503" s="94">
        <f>DATA!B1504</f>
        <v>0</v>
      </c>
      <c r="C1503" s="95">
        <f>DATA!C1504</f>
        <v>0</v>
      </c>
      <c r="D1503" s="95">
        <f>DATA!D1504</f>
        <v>0</v>
      </c>
      <c r="E1503" s="98"/>
      <c r="F1503" s="98"/>
      <c r="G1503" s="98"/>
      <c r="H1503" s="98"/>
      <c r="I1503" s="99"/>
      <c r="J1503" s="96" t="str">
        <f t="shared" si="161"/>
        <v/>
      </c>
      <c r="K1503" s="97" t="str">
        <f t="shared" si="164"/>
        <v/>
      </c>
      <c r="L1503" s="100"/>
      <c r="M1503" s="100"/>
      <c r="N1503" s="100"/>
      <c r="O1503" s="100"/>
      <c r="P1503" s="100"/>
      <c r="Q1503" s="100"/>
      <c r="R1503" s="6">
        <f>IFERROR(IF(A1503&gt;=1,VLOOKUP(E1503,HOME!$AG$2:$AH$13,2,0),0),0)</f>
        <v>0</v>
      </c>
      <c r="S1503" s="6">
        <f>IFERROR(IF(A1503&gt;=1,VLOOKUP(F1503,HOME!$AE$2:$AF$4,2,0),0),0)</f>
        <v>0</v>
      </c>
      <c r="T1503" s="6">
        <f t="shared" si="162"/>
        <v>0</v>
      </c>
      <c r="U1503" s="6">
        <f t="shared" si="165"/>
        <v>0</v>
      </c>
      <c r="V1503" s="6">
        <f t="shared" si="163"/>
        <v>0</v>
      </c>
      <c r="W1503" s="6">
        <f t="shared" si="166"/>
        <v>0</v>
      </c>
    </row>
    <row r="1504" spans="1:23" ht="18" customHeight="1" x14ac:dyDescent="0.25">
      <c r="A1504" s="94">
        <f t="shared" si="167"/>
        <v>0</v>
      </c>
      <c r="B1504" s="94">
        <f>DATA!B1505</f>
        <v>0</v>
      </c>
      <c r="C1504" s="95">
        <f>DATA!C1505</f>
        <v>0</v>
      </c>
      <c r="D1504" s="95">
        <f>DATA!D1505</f>
        <v>0</v>
      </c>
      <c r="E1504" s="98"/>
      <c r="F1504" s="98"/>
      <c r="G1504" s="98"/>
      <c r="H1504" s="98"/>
      <c r="I1504" s="99"/>
      <c r="J1504" s="96" t="str">
        <f t="shared" si="161"/>
        <v/>
      </c>
      <c r="K1504" s="97" t="str">
        <f t="shared" si="164"/>
        <v/>
      </c>
      <c r="L1504" s="100"/>
      <c r="M1504" s="100"/>
      <c r="N1504" s="100"/>
      <c r="O1504" s="100"/>
      <c r="P1504" s="100"/>
      <c r="Q1504" s="100"/>
      <c r="R1504" s="6">
        <f>IFERROR(IF(A1504&gt;=1,VLOOKUP(E1504,HOME!$AG$2:$AH$13,2,0),0),0)</f>
        <v>0</v>
      </c>
      <c r="S1504" s="6">
        <f>IFERROR(IF(A1504&gt;=1,VLOOKUP(F1504,HOME!$AE$2:$AF$4,2,0),0),0)</f>
        <v>0</v>
      </c>
      <c r="T1504" s="6">
        <f t="shared" si="162"/>
        <v>0</v>
      </c>
      <c r="U1504" s="6">
        <f t="shared" si="165"/>
        <v>0</v>
      </c>
      <c r="V1504" s="6">
        <f t="shared" si="163"/>
        <v>0</v>
      </c>
      <c r="W1504" s="6">
        <f t="shared" si="166"/>
        <v>0</v>
      </c>
    </row>
    <row r="1505" spans="1:23" ht="18" customHeight="1" x14ac:dyDescent="0.25">
      <c r="A1505" s="94">
        <f t="shared" si="167"/>
        <v>0</v>
      </c>
      <c r="B1505" s="94">
        <f>DATA!B1506</f>
        <v>0</v>
      </c>
      <c r="C1505" s="95">
        <f>DATA!C1506</f>
        <v>0</v>
      </c>
      <c r="D1505" s="95">
        <f>DATA!D1506</f>
        <v>0</v>
      </c>
      <c r="E1505" s="98"/>
      <c r="F1505" s="98"/>
      <c r="G1505" s="98"/>
      <c r="H1505" s="98"/>
      <c r="I1505" s="99"/>
      <c r="J1505" s="96" t="str">
        <f t="shared" si="161"/>
        <v/>
      </c>
      <c r="K1505" s="97" t="str">
        <f t="shared" si="164"/>
        <v/>
      </c>
      <c r="L1505" s="100"/>
      <c r="M1505" s="100"/>
      <c r="N1505" s="100"/>
      <c r="O1505" s="100"/>
      <c r="P1505" s="100"/>
      <c r="Q1505" s="100"/>
      <c r="R1505" s="6">
        <f>IFERROR(IF(A1505&gt;=1,VLOOKUP(E1505,HOME!$AG$2:$AH$13,2,0),0),0)</f>
        <v>0</v>
      </c>
      <c r="S1505" s="6">
        <f>IFERROR(IF(A1505&gt;=1,VLOOKUP(F1505,HOME!$AE$2:$AF$4,2,0),0),0)</f>
        <v>0</v>
      </c>
      <c r="T1505" s="6">
        <f t="shared" si="162"/>
        <v>0</v>
      </c>
      <c r="U1505" s="6">
        <f t="shared" si="165"/>
        <v>0</v>
      </c>
      <c r="V1505" s="6">
        <f t="shared" si="163"/>
        <v>0</v>
      </c>
      <c r="W1505" s="6">
        <f t="shared" si="166"/>
        <v>0</v>
      </c>
    </row>
    <row r="1506" spans="1:23" ht="18" customHeight="1" x14ac:dyDescent="0.25">
      <c r="A1506" s="94">
        <f t="shared" si="167"/>
        <v>0</v>
      </c>
      <c r="B1506" s="94">
        <f>DATA!B1507</f>
        <v>0</v>
      </c>
      <c r="C1506" s="95">
        <f>DATA!C1507</f>
        <v>0</v>
      </c>
      <c r="D1506" s="95">
        <f>DATA!D1507</f>
        <v>0</v>
      </c>
      <c r="E1506" s="98"/>
      <c r="F1506" s="98"/>
      <c r="G1506" s="98"/>
      <c r="H1506" s="98"/>
      <c r="I1506" s="99"/>
      <c r="J1506" s="96" t="str">
        <f t="shared" si="161"/>
        <v/>
      </c>
      <c r="K1506" s="97" t="str">
        <f t="shared" si="164"/>
        <v/>
      </c>
      <c r="L1506" s="100"/>
      <c r="M1506" s="100"/>
      <c r="N1506" s="100"/>
      <c r="O1506" s="100"/>
      <c r="P1506" s="100"/>
      <c r="Q1506" s="100"/>
      <c r="R1506" s="6">
        <f>IFERROR(IF(A1506&gt;=1,VLOOKUP(E1506,HOME!$AG$2:$AH$13,2,0),0),0)</f>
        <v>0</v>
      </c>
      <c r="S1506" s="6">
        <f>IFERROR(IF(A1506&gt;=1,VLOOKUP(F1506,HOME!$AE$2:$AF$4,2,0),0),0)</f>
        <v>0</v>
      </c>
      <c r="T1506" s="6">
        <f t="shared" si="162"/>
        <v>0</v>
      </c>
      <c r="U1506" s="6">
        <f t="shared" si="165"/>
        <v>0</v>
      </c>
      <c r="V1506" s="6">
        <f t="shared" si="163"/>
        <v>0</v>
      </c>
      <c r="W1506" s="6">
        <f t="shared" si="166"/>
        <v>0</v>
      </c>
    </row>
    <row r="1507" spans="1:23" ht="18" customHeight="1" x14ac:dyDescent="0.25">
      <c r="A1507" s="94">
        <f t="shared" si="167"/>
        <v>0</v>
      </c>
      <c r="B1507" s="94">
        <f>DATA!B1508</f>
        <v>0</v>
      </c>
      <c r="C1507" s="95">
        <f>DATA!C1508</f>
        <v>0</v>
      </c>
      <c r="D1507" s="95">
        <f>DATA!D1508</f>
        <v>0</v>
      </c>
      <c r="E1507" s="98"/>
      <c r="F1507" s="98"/>
      <c r="G1507" s="98"/>
      <c r="H1507" s="98"/>
      <c r="I1507" s="99"/>
      <c r="J1507" s="96" t="str">
        <f t="shared" si="161"/>
        <v/>
      </c>
      <c r="K1507" s="97" t="str">
        <f t="shared" si="164"/>
        <v/>
      </c>
      <c r="L1507" s="100"/>
      <c r="M1507" s="100"/>
      <c r="N1507" s="100"/>
      <c r="O1507" s="100"/>
      <c r="P1507" s="100"/>
      <c r="Q1507" s="100"/>
      <c r="R1507" s="6">
        <f>IFERROR(IF(A1507&gt;=1,VLOOKUP(E1507,HOME!$AG$2:$AH$13,2,0),0),0)</f>
        <v>0</v>
      </c>
      <c r="S1507" s="6">
        <f>IFERROR(IF(A1507&gt;=1,VLOOKUP(F1507,HOME!$AE$2:$AF$4,2,0),0),0)</f>
        <v>0</v>
      </c>
      <c r="T1507" s="6">
        <f t="shared" si="162"/>
        <v>0</v>
      </c>
      <c r="U1507" s="6">
        <f t="shared" si="165"/>
        <v>0</v>
      </c>
      <c r="V1507" s="6">
        <f t="shared" si="163"/>
        <v>0</v>
      </c>
      <c r="W1507" s="6">
        <f t="shared" si="166"/>
        <v>0</v>
      </c>
    </row>
    <row r="1508" spans="1:23" ht="18" customHeight="1" x14ac:dyDescent="0.25">
      <c r="A1508" s="94">
        <f t="shared" si="167"/>
        <v>0</v>
      </c>
      <c r="B1508" s="94">
        <f>DATA!B1509</f>
        <v>0</v>
      </c>
      <c r="C1508" s="95">
        <f>DATA!C1509</f>
        <v>0</v>
      </c>
      <c r="D1508" s="95">
        <f>DATA!D1509</f>
        <v>0</v>
      </c>
      <c r="E1508" s="98"/>
      <c r="F1508" s="98"/>
      <c r="G1508" s="98"/>
      <c r="H1508" s="98"/>
      <c r="I1508" s="99"/>
      <c r="J1508" s="96" t="str">
        <f t="shared" si="161"/>
        <v/>
      </c>
      <c r="K1508" s="97" t="str">
        <f t="shared" si="164"/>
        <v/>
      </c>
      <c r="L1508" s="100"/>
      <c r="M1508" s="100"/>
      <c r="N1508" s="100"/>
      <c r="O1508" s="100"/>
      <c r="P1508" s="100"/>
      <c r="Q1508" s="100"/>
      <c r="R1508" s="6">
        <f>IFERROR(IF(A1508&gt;=1,VLOOKUP(E1508,HOME!$AG$2:$AH$13,2,0),0),0)</f>
        <v>0</v>
      </c>
      <c r="S1508" s="6">
        <f>IFERROR(IF(A1508&gt;=1,VLOOKUP(F1508,HOME!$AE$2:$AF$4,2,0),0),0)</f>
        <v>0</v>
      </c>
      <c r="T1508" s="6">
        <f t="shared" si="162"/>
        <v>0</v>
      </c>
      <c r="U1508" s="6">
        <f t="shared" si="165"/>
        <v>0</v>
      </c>
      <c r="V1508" s="6">
        <f t="shared" si="163"/>
        <v>0</v>
      </c>
      <c r="W1508" s="6">
        <f t="shared" si="166"/>
        <v>0</v>
      </c>
    </row>
    <row r="1509" spans="1:23" ht="18" customHeight="1" x14ac:dyDescent="0.25">
      <c r="A1509" s="94">
        <f t="shared" si="167"/>
        <v>0</v>
      </c>
      <c r="B1509" s="94">
        <f>DATA!B1510</f>
        <v>0</v>
      </c>
      <c r="C1509" s="95">
        <f>DATA!C1510</f>
        <v>0</v>
      </c>
      <c r="D1509" s="95">
        <f>DATA!D1510</f>
        <v>0</v>
      </c>
      <c r="E1509" s="98"/>
      <c r="F1509" s="98"/>
      <c r="G1509" s="98"/>
      <c r="H1509" s="98"/>
      <c r="I1509" s="99"/>
      <c r="J1509" s="96" t="str">
        <f t="shared" si="161"/>
        <v/>
      </c>
      <c r="K1509" s="97" t="str">
        <f t="shared" si="164"/>
        <v/>
      </c>
      <c r="L1509" s="100"/>
      <c r="M1509" s="100"/>
      <c r="N1509" s="100"/>
      <c r="O1509" s="100"/>
      <c r="P1509" s="100"/>
      <c r="Q1509" s="100"/>
      <c r="R1509" s="6">
        <f>IFERROR(IF(A1509&gt;=1,VLOOKUP(E1509,HOME!$AG$2:$AH$13,2,0),0),0)</f>
        <v>0</v>
      </c>
      <c r="S1509" s="6">
        <f>IFERROR(IF(A1509&gt;=1,VLOOKUP(F1509,HOME!$AE$2:$AF$4,2,0),0),0)</f>
        <v>0</v>
      </c>
      <c r="T1509" s="6">
        <f t="shared" si="162"/>
        <v>0</v>
      </c>
      <c r="U1509" s="6">
        <f t="shared" si="165"/>
        <v>0</v>
      </c>
      <c r="V1509" s="6">
        <f t="shared" si="163"/>
        <v>0</v>
      </c>
      <c r="W1509" s="6">
        <f t="shared" si="166"/>
        <v>0</v>
      </c>
    </row>
    <row r="1510" spans="1:23" ht="18" customHeight="1" x14ac:dyDescent="0.25">
      <c r="A1510" s="94">
        <f t="shared" si="167"/>
        <v>0</v>
      </c>
      <c r="B1510" s="94">
        <f>DATA!B1511</f>
        <v>0</v>
      </c>
      <c r="C1510" s="95">
        <f>DATA!C1511</f>
        <v>0</v>
      </c>
      <c r="D1510" s="95">
        <f>DATA!D1511</f>
        <v>0</v>
      </c>
      <c r="E1510" s="98"/>
      <c r="F1510" s="98"/>
      <c r="G1510" s="98"/>
      <c r="H1510" s="98"/>
      <c r="I1510" s="99"/>
      <c r="J1510" s="96" t="str">
        <f t="shared" si="161"/>
        <v/>
      </c>
      <c r="K1510" s="97" t="str">
        <f t="shared" si="164"/>
        <v/>
      </c>
      <c r="L1510" s="100"/>
      <c r="M1510" s="100"/>
      <c r="N1510" s="100"/>
      <c r="O1510" s="100"/>
      <c r="P1510" s="100"/>
      <c r="Q1510" s="100"/>
      <c r="R1510" s="6">
        <f>IFERROR(IF(A1510&gt;=1,VLOOKUP(E1510,HOME!$AG$2:$AH$13,2,0),0),0)</f>
        <v>0</v>
      </c>
      <c r="S1510" s="6">
        <f>IFERROR(IF(A1510&gt;=1,VLOOKUP(F1510,HOME!$AE$2:$AF$4,2,0),0),0)</f>
        <v>0</v>
      </c>
      <c r="T1510" s="6">
        <f t="shared" si="162"/>
        <v>0</v>
      </c>
      <c r="U1510" s="6">
        <f t="shared" si="165"/>
        <v>0</v>
      </c>
      <c r="V1510" s="6">
        <f t="shared" si="163"/>
        <v>0</v>
      </c>
      <c r="W1510" s="6">
        <f t="shared" si="166"/>
        <v>0</v>
      </c>
    </row>
    <row r="1511" spans="1:23" ht="18" customHeight="1" x14ac:dyDescent="0.25">
      <c r="A1511" s="94">
        <f t="shared" si="167"/>
        <v>0</v>
      </c>
      <c r="B1511" s="94">
        <f>DATA!B1512</f>
        <v>0</v>
      </c>
      <c r="C1511" s="95">
        <f>DATA!C1512</f>
        <v>0</v>
      </c>
      <c r="D1511" s="95">
        <f>DATA!D1512</f>
        <v>0</v>
      </c>
      <c r="E1511" s="98"/>
      <c r="F1511" s="98"/>
      <c r="G1511" s="98"/>
      <c r="H1511" s="98"/>
      <c r="I1511" s="99"/>
      <c r="J1511" s="96" t="str">
        <f t="shared" si="161"/>
        <v/>
      </c>
      <c r="K1511" s="97" t="str">
        <f t="shared" si="164"/>
        <v/>
      </c>
      <c r="L1511" s="100"/>
      <c r="M1511" s="100"/>
      <c r="N1511" s="100"/>
      <c r="O1511" s="100"/>
      <c r="P1511" s="100"/>
      <c r="Q1511" s="100"/>
      <c r="R1511" s="6">
        <f>IFERROR(IF(A1511&gt;=1,VLOOKUP(E1511,HOME!$AG$2:$AH$13,2,0),0),0)</f>
        <v>0</v>
      </c>
      <c r="S1511" s="6">
        <f>IFERROR(IF(A1511&gt;=1,VLOOKUP(F1511,HOME!$AE$2:$AF$4,2,0),0),0)</f>
        <v>0</v>
      </c>
      <c r="T1511" s="6">
        <f t="shared" si="162"/>
        <v>0</v>
      </c>
      <c r="U1511" s="6">
        <f t="shared" si="165"/>
        <v>0</v>
      </c>
      <c r="V1511" s="6">
        <f t="shared" si="163"/>
        <v>0</v>
      </c>
      <c r="W1511" s="6">
        <f t="shared" si="166"/>
        <v>0</v>
      </c>
    </row>
    <row r="1512" spans="1:23" ht="18" customHeight="1" x14ac:dyDescent="0.25">
      <c r="A1512" s="94">
        <f t="shared" si="167"/>
        <v>0</v>
      </c>
      <c r="B1512" s="94">
        <f>DATA!B1513</f>
        <v>0</v>
      </c>
      <c r="C1512" s="95">
        <f>DATA!C1513</f>
        <v>0</v>
      </c>
      <c r="D1512" s="95">
        <f>DATA!D1513</f>
        <v>0</v>
      </c>
      <c r="E1512" s="98"/>
      <c r="F1512" s="98"/>
      <c r="G1512" s="98"/>
      <c r="H1512" s="98"/>
      <c r="I1512" s="99"/>
      <c r="J1512" s="96" t="str">
        <f t="shared" si="161"/>
        <v/>
      </c>
      <c r="K1512" s="97" t="str">
        <f t="shared" si="164"/>
        <v/>
      </c>
      <c r="L1512" s="100"/>
      <c r="M1512" s="100"/>
      <c r="N1512" s="100"/>
      <c r="O1512" s="100"/>
      <c r="P1512" s="100"/>
      <c r="Q1512" s="100"/>
      <c r="R1512" s="6">
        <f>IFERROR(IF(A1512&gt;=1,VLOOKUP(E1512,HOME!$AG$2:$AH$13,2,0),0),0)</f>
        <v>0</v>
      </c>
      <c r="S1512" s="6">
        <f>IFERROR(IF(A1512&gt;=1,VLOOKUP(F1512,HOME!$AE$2:$AF$4,2,0),0),0)</f>
        <v>0</v>
      </c>
      <c r="T1512" s="6">
        <f t="shared" si="162"/>
        <v>0</v>
      </c>
      <c r="U1512" s="6">
        <f t="shared" si="165"/>
        <v>0</v>
      </c>
      <c r="V1512" s="6">
        <f t="shared" si="163"/>
        <v>0</v>
      </c>
      <c r="W1512" s="6">
        <f t="shared" si="166"/>
        <v>0</v>
      </c>
    </row>
    <row r="1513" spans="1:23" ht="18" customHeight="1" x14ac:dyDescent="0.25">
      <c r="A1513" s="94">
        <f t="shared" si="167"/>
        <v>0</v>
      </c>
      <c r="B1513" s="94">
        <f>DATA!B1514</f>
        <v>0</v>
      </c>
      <c r="C1513" s="95">
        <f>DATA!C1514</f>
        <v>0</v>
      </c>
      <c r="D1513" s="95">
        <f>DATA!D1514</f>
        <v>0</v>
      </c>
      <c r="E1513" s="98"/>
      <c r="F1513" s="98"/>
      <c r="G1513" s="98"/>
      <c r="H1513" s="98"/>
      <c r="I1513" s="99"/>
      <c r="J1513" s="96" t="str">
        <f t="shared" si="161"/>
        <v/>
      </c>
      <c r="K1513" s="97" t="str">
        <f t="shared" si="164"/>
        <v/>
      </c>
      <c r="L1513" s="100"/>
      <c r="M1513" s="100"/>
      <c r="N1513" s="100"/>
      <c r="O1513" s="100"/>
      <c r="P1513" s="100"/>
      <c r="Q1513" s="100"/>
      <c r="R1513" s="6">
        <f>IFERROR(IF(A1513&gt;=1,VLOOKUP(E1513,HOME!$AG$2:$AH$13,2,0),0),0)</f>
        <v>0</v>
      </c>
      <c r="S1513" s="6">
        <f>IFERROR(IF(A1513&gt;=1,VLOOKUP(F1513,HOME!$AE$2:$AF$4,2,0),0),0)</f>
        <v>0</v>
      </c>
      <c r="T1513" s="6">
        <f t="shared" si="162"/>
        <v>0</v>
      </c>
      <c r="U1513" s="6">
        <f t="shared" si="165"/>
        <v>0</v>
      </c>
      <c r="V1513" s="6">
        <f t="shared" si="163"/>
        <v>0</v>
      </c>
      <c r="W1513" s="6">
        <f t="shared" si="166"/>
        <v>0</v>
      </c>
    </row>
    <row r="1514" spans="1:23" ht="18" customHeight="1" x14ac:dyDescent="0.25">
      <c r="A1514" s="94">
        <f t="shared" si="167"/>
        <v>0</v>
      </c>
      <c r="B1514" s="94">
        <f>DATA!B1515</f>
        <v>0</v>
      </c>
      <c r="C1514" s="95">
        <f>DATA!C1515</f>
        <v>0</v>
      </c>
      <c r="D1514" s="95">
        <f>DATA!D1515</f>
        <v>0</v>
      </c>
      <c r="E1514" s="98"/>
      <c r="F1514" s="98"/>
      <c r="G1514" s="98"/>
      <c r="H1514" s="98"/>
      <c r="I1514" s="99"/>
      <c r="J1514" s="96" t="str">
        <f t="shared" si="161"/>
        <v/>
      </c>
      <c r="K1514" s="97" t="str">
        <f t="shared" si="164"/>
        <v/>
      </c>
      <c r="L1514" s="100"/>
      <c r="M1514" s="100"/>
      <c r="N1514" s="100"/>
      <c r="O1514" s="100"/>
      <c r="P1514" s="100"/>
      <c r="Q1514" s="100"/>
      <c r="R1514" s="6">
        <f>IFERROR(IF(A1514&gt;=1,VLOOKUP(E1514,HOME!$AG$2:$AH$13,2,0),0),0)</f>
        <v>0</v>
      </c>
      <c r="S1514" s="6">
        <f>IFERROR(IF(A1514&gt;=1,VLOOKUP(F1514,HOME!$AE$2:$AF$4,2,0),0),0)</f>
        <v>0</v>
      </c>
      <c r="T1514" s="6">
        <f t="shared" si="162"/>
        <v>0</v>
      </c>
      <c r="U1514" s="6">
        <f t="shared" si="165"/>
        <v>0</v>
      </c>
      <c r="V1514" s="6">
        <f t="shared" si="163"/>
        <v>0</v>
      </c>
      <c r="W1514" s="6">
        <f t="shared" si="166"/>
        <v>0</v>
      </c>
    </row>
    <row r="1515" spans="1:23" ht="18" customHeight="1" x14ac:dyDescent="0.25">
      <c r="A1515" s="94">
        <f t="shared" si="167"/>
        <v>0</v>
      </c>
      <c r="B1515" s="94">
        <f>DATA!B1516</f>
        <v>0</v>
      </c>
      <c r="C1515" s="95">
        <f>DATA!C1516</f>
        <v>0</v>
      </c>
      <c r="D1515" s="95">
        <f>DATA!D1516</f>
        <v>0</v>
      </c>
      <c r="E1515" s="98"/>
      <c r="F1515" s="98"/>
      <c r="G1515" s="98"/>
      <c r="H1515" s="98"/>
      <c r="I1515" s="99"/>
      <c r="J1515" s="96" t="str">
        <f t="shared" si="161"/>
        <v/>
      </c>
      <c r="K1515" s="97" t="str">
        <f t="shared" si="164"/>
        <v/>
      </c>
      <c r="L1515" s="100"/>
      <c r="M1515" s="100"/>
      <c r="N1515" s="100"/>
      <c r="O1515" s="100"/>
      <c r="P1515" s="100"/>
      <c r="Q1515" s="100"/>
      <c r="R1515" s="6">
        <f>IFERROR(IF(A1515&gt;=1,VLOOKUP(E1515,HOME!$AG$2:$AH$13,2,0),0),0)</f>
        <v>0</v>
      </c>
      <c r="S1515" s="6">
        <f>IFERROR(IF(A1515&gt;=1,VLOOKUP(F1515,HOME!$AE$2:$AF$4,2,0),0),0)</f>
        <v>0</v>
      </c>
      <c r="T1515" s="6">
        <f t="shared" si="162"/>
        <v>0</v>
      </c>
      <c r="U1515" s="6">
        <f t="shared" si="165"/>
        <v>0</v>
      </c>
      <c r="V1515" s="6">
        <f t="shared" si="163"/>
        <v>0</v>
      </c>
      <c r="W1515" s="6">
        <f t="shared" si="166"/>
        <v>0</v>
      </c>
    </row>
    <row r="1516" spans="1:23" ht="18" customHeight="1" x14ac:dyDescent="0.25">
      <c r="A1516" s="94">
        <f t="shared" si="167"/>
        <v>0</v>
      </c>
      <c r="B1516" s="94">
        <f>DATA!B1517</f>
        <v>0</v>
      </c>
      <c r="C1516" s="95">
        <f>DATA!C1517</f>
        <v>0</v>
      </c>
      <c r="D1516" s="95">
        <f>DATA!D1517</f>
        <v>0</v>
      </c>
      <c r="E1516" s="98"/>
      <c r="F1516" s="98"/>
      <c r="G1516" s="98"/>
      <c r="H1516" s="98"/>
      <c r="I1516" s="99"/>
      <c r="J1516" s="96" t="str">
        <f t="shared" si="161"/>
        <v/>
      </c>
      <c r="K1516" s="97" t="str">
        <f t="shared" si="164"/>
        <v/>
      </c>
      <c r="L1516" s="100"/>
      <c r="M1516" s="100"/>
      <c r="N1516" s="100"/>
      <c r="O1516" s="100"/>
      <c r="P1516" s="100"/>
      <c r="Q1516" s="100"/>
      <c r="R1516" s="6">
        <f>IFERROR(IF(A1516&gt;=1,VLOOKUP(E1516,HOME!$AG$2:$AH$13,2,0),0),0)</f>
        <v>0</v>
      </c>
      <c r="S1516" s="6">
        <f>IFERROR(IF(A1516&gt;=1,VLOOKUP(F1516,HOME!$AE$2:$AF$4,2,0),0),0)</f>
        <v>0</v>
      </c>
      <c r="T1516" s="6">
        <f t="shared" si="162"/>
        <v>0</v>
      </c>
      <c r="U1516" s="6">
        <f t="shared" si="165"/>
        <v>0</v>
      </c>
      <c r="V1516" s="6">
        <f t="shared" si="163"/>
        <v>0</v>
      </c>
      <c r="W1516" s="6">
        <f t="shared" si="166"/>
        <v>0</v>
      </c>
    </row>
    <row r="1517" spans="1:23" ht="18" customHeight="1" x14ac:dyDescent="0.25">
      <c r="A1517" s="94">
        <f t="shared" si="167"/>
        <v>0</v>
      </c>
      <c r="B1517" s="94">
        <f>DATA!B1518</f>
        <v>0</v>
      </c>
      <c r="C1517" s="95">
        <f>DATA!C1518</f>
        <v>0</v>
      </c>
      <c r="D1517" s="95">
        <f>DATA!D1518</f>
        <v>0</v>
      </c>
      <c r="E1517" s="98"/>
      <c r="F1517" s="98"/>
      <c r="G1517" s="98"/>
      <c r="H1517" s="98"/>
      <c r="I1517" s="99"/>
      <c r="J1517" s="96" t="str">
        <f t="shared" si="161"/>
        <v/>
      </c>
      <c r="K1517" s="97" t="str">
        <f t="shared" si="164"/>
        <v/>
      </c>
      <c r="L1517" s="100"/>
      <c r="M1517" s="100"/>
      <c r="N1517" s="100"/>
      <c r="O1517" s="100"/>
      <c r="P1517" s="100"/>
      <c r="Q1517" s="100"/>
      <c r="R1517" s="6">
        <f>IFERROR(IF(A1517&gt;=1,VLOOKUP(E1517,HOME!$AG$2:$AH$13,2,0),0),0)</f>
        <v>0</v>
      </c>
      <c r="S1517" s="6">
        <f>IFERROR(IF(A1517&gt;=1,VLOOKUP(F1517,HOME!$AE$2:$AF$4,2,0),0),0)</f>
        <v>0</v>
      </c>
      <c r="T1517" s="6">
        <f t="shared" si="162"/>
        <v>0</v>
      </c>
      <c r="U1517" s="6">
        <f t="shared" si="165"/>
        <v>0</v>
      </c>
      <c r="V1517" s="6">
        <f t="shared" si="163"/>
        <v>0</v>
      </c>
      <c r="W1517" s="6">
        <f t="shared" si="166"/>
        <v>0</v>
      </c>
    </row>
    <row r="1518" spans="1:23" ht="18" customHeight="1" x14ac:dyDescent="0.25">
      <c r="A1518" s="94">
        <f t="shared" si="167"/>
        <v>0</v>
      </c>
      <c r="B1518" s="94">
        <f>DATA!B1519</f>
        <v>0</v>
      </c>
      <c r="C1518" s="95">
        <f>DATA!C1519</f>
        <v>0</v>
      </c>
      <c r="D1518" s="95">
        <f>DATA!D1519</f>
        <v>0</v>
      </c>
      <c r="E1518" s="98"/>
      <c r="F1518" s="98"/>
      <c r="G1518" s="98"/>
      <c r="H1518" s="98"/>
      <c r="I1518" s="99"/>
      <c r="J1518" s="96" t="str">
        <f t="shared" si="161"/>
        <v/>
      </c>
      <c r="K1518" s="97" t="str">
        <f t="shared" si="164"/>
        <v/>
      </c>
      <c r="L1518" s="100"/>
      <c r="M1518" s="100"/>
      <c r="N1518" s="100"/>
      <c r="O1518" s="100"/>
      <c r="P1518" s="100"/>
      <c r="Q1518" s="100"/>
      <c r="R1518" s="6">
        <f>IFERROR(IF(A1518&gt;=1,VLOOKUP(E1518,HOME!$AG$2:$AH$13,2,0),0),0)</f>
        <v>0</v>
      </c>
      <c r="S1518" s="6">
        <f>IFERROR(IF(A1518&gt;=1,VLOOKUP(F1518,HOME!$AE$2:$AF$4,2,0),0),0)</f>
        <v>0</v>
      </c>
      <c r="T1518" s="6">
        <f t="shared" si="162"/>
        <v>0</v>
      </c>
      <c r="U1518" s="6">
        <f t="shared" si="165"/>
        <v>0</v>
      </c>
      <c r="V1518" s="6">
        <f t="shared" si="163"/>
        <v>0</v>
      </c>
      <c r="W1518" s="6">
        <f t="shared" si="166"/>
        <v>0</v>
      </c>
    </row>
    <row r="1519" spans="1:23" ht="18" customHeight="1" x14ac:dyDescent="0.25">
      <c r="A1519" s="94">
        <f t="shared" si="167"/>
        <v>0</v>
      </c>
      <c r="B1519" s="94">
        <f>DATA!B1520</f>
        <v>0</v>
      </c>
      <c r="C1519" s="95">
        <f>DATA!C1520</f>
        <v>0</v>
      </c>
      <c r="D1519" s="95">
        <f>DATA!D1520</f>
        <v>0</v>
      </c>
      <c r="E1519" s="98"/>
      <c r="F1519" s="98"/>
      <c r="G1519" s="98"/>
      <c r="H1519" s="98"/>
      <c r="I1519" s="99"/>
      <c r="J1519" s="96" t="str">
        <f t="shared" si="161"/>
        <v/>
      </c>
      <c r="K1519" s="97" t="str">
        <f t="shared" si="164"/>
        <v/>
      </c>
      <c r="L1519" s="100"/>
      <c r="M1519" s="100"/>
      <c r="N1519" s="100"/>
      <c r="O1519" s="100"/>
      <c r="P1519" s="100"/>
      <c r="Q1519" s="100"/>
      <c r="R1519" s="6">
        <f>IFERROR(IF(A1519&gt;=1,VLOOKUP(E1519,HOME!$AG$2:$AH$13,2,0),0),0)</f>
        <v>0</v>
      </c>
      <c r="S1519" s="6">
        <f>IFERROR(IF(A1519&gt;=1,VLOOKUP(F1519,HOME!$AE$2:$AF$4,2,0),0),0)</f>
        <v>0</v>
      </c>
      <c r="T1519" s="6">
        <f t="shared" si="162"/>
        <v>0</v>
      </c>
      <c r="U1519" s="6">
        <f t="shared" si="165"/>
        <v>0</v>
      </c>
      <c r="V1519" s="6">
        <f t="shared" si="163"/>
        <v>0</v>
      </c>
      <c r="W1519" s="6">
        <f t="shared" si="166"/>
        <v>0</v>
      </c>
    </row>
    <row r="1520" spans="1:23" ht="18" customHeight="1" x14ac:dyDescent="0.25">
      <c r="A1520" s="94">
        <f t="shared" si="167"/>
        <v>0</v>
      </c>
      <c r="B1520" s="94">
        <f>DATA!B1521</f>
        <v>0</v>
      </c>
      <c r="C1520" s="95">
        <f>DATA!C1521</f>
        <v>0</v>
      </c>
      <c r="D1520" s="95">
        <f>DATA!D1521</f>
        <v>0</v>
      </c>
      <c r="E1520" s="98"/>
      <c r="F1520" s="98"/>
      <c r="G1520" s="98"/>
      <c r="H1520" s="98"/>
      <c r="I1520" s="99"/>
      <c r="J1520" s="96" t="str">
        <f t="shared" si="161"/>
        <v/>
      </c>
      <c r="K1520" s="97" t="str">
        <f t="shared" si="164"/>
        <v/>
      </c>
      <c r="L1520" s="100"/>
      <c r="M1520" s="100"/>
      <c r="N1520" s="100"/>
      <c r="O1520" s="100"/>
      <c r="P1520" s="100"/>
      <c r="Q1520" s="100"/>
      <c r="R1520" s="6">
        <f>IFERROR(IF(A1520&gt;=1,VLOOKUP(E1520,HOME!$AG$2:$AH$13,2,0),0),0)</f>
        <v>0</v>
      </c>
      <c r="S1520" s="6">
        <f>IFERROR(IF(A1520&gt;=1,VLOOKUP(F1520,HOME!$AE$2:$AF$4,2,0),0),0)</f>
        <v>0</v>
      </c>
      <c r="T1520" s="6">
        <f t="shared" si="162"/>
        <v>0</v>
      </c>
      <c r="U1520" s="6">
        <f t="shared" si="165"/>
        <v>0</v>
      </c>
      <c r="V1520" s="6">
        <f t="shared" si="163"/>
        <v>0</v>
      </c>
      <c r="W1520" s="6">
        <f t="shared" si="166"/>
        <v>0</v>
      </c>
    </row>
    <row r="1521" spans="1:23" ht="18" customHeight="1" x14ac:dyDescent="0.25">
      <c r="A1521" s="94">
        <f t="shared" si="167"/>
        <v>0</v>
      </c>
      <c r="B1521" s="94">
        <f>DATA!B1522</f>
        <v>0</v>
      </c>
      <c r="C1521" s="95">
        <f>DATA!C1522</f>
        <v>0</v>
      </c>
      <c r="D1521" s="95">
        <f>DATA!D1522</f>
        <v>0</v>
      </c>
      <c r="E1521" s="98"/>
      <c r="F1521" s="98"/>
      <c r="G1521" s="98"/>
      <c r="H1521" s="98"/>
      <c r="I1521" s="99"/>
      <c r="J1521" s="96" t="str">
        <f t="shared" si="161"/>
        <v/>
      </c>
      <c r="K1521" s="97" t="str">
        <f t="shared" si="164"/>
        <v/>
      </c>
      <c r="L1521" s="100"/>
      <c r="M1521" s="100"/>
      <c r="N1521" s="100"/>
      <c r="O1521" s="100"/>
      <c r="P1521" s="100"/>
      <c r="Q1521" s="100"/>
      <c r="R1521" s="6">
        <f>IFERROR(IF(A1521&gt;=1,VLOOKUP(E1521,HOME!$AG$2:$AH$13,2,0),0),0)</f>
        <v>0</v>
      </c>
      <c r="S1521" s="6">
        <f>IFERROR(IF(A1521&gt;=1,VLOOKUP(F1521,HOME!$AE$2:$AF$4,2,0),0),0)</f>
        <v>0</v>
      </c>
      <c r="T1521" s="6">
        <f t="shared" si="162"/>
        <v>0</v>
      </c>
      <c r="U1521" s="6">
        <f t="shared" si="165"/>
        <v>0</v>
      </c>
      <c r="V1521" s="6">
        <f t="shared" si="163"/>
        <v>0</v>
      </c>
      <c r="W1521" s="6">
        <f t="shared" si="166"/>
        <v>0</v>
      </c>
    </row>
    <row r="1522" spans="1:23" ht="18" customHeight="1" x14ac:dyDescent="0.25">
      <c r="A1522" s="94">
        <f t="shared" si="167"/>
        <v>0</v>
      </c>
      <c r="B1522" s="94">
        <f>DATA!B1523</f>
        <v>0</v>
      </c>
      <c r="C1522" s="95">
        <f>DATA!C1523</f>
        <v>0</v>
      </c>
      <c r="D1522" s="95">
        <f>DATA!D1523</f>
        <v>0</v>
      </c>
      <c r="E1522" s="98"/>
      <c r="F1522" s="98"/>
      <c r="G1522" s="98"/>
      <c r="H1522" s="98"/>
      <c r="I1522" s="99"/>
      <c r="J1522" s="96" t="str">
        <f t="shared" si="161"/>
        <v/>
      </c>
      <c r="K1522" s="97" t="str">
        <f t="shared" si="164"/>
        <v/>
      </c>
      <c r="L1522" s="100"/>
      <c r="M1522" s="100"/>
      <c r="N1522" s="100"/>
      <c r="O1522" s="100"/>
      <c r="P1522" s="100"/>
      <c r="Q1522" s="100"/>
      <c r="R1522" s="6">
        <f>IFERROR(IF(A1522&gt;=1,VLOOKUP(E1522,HOME!$AG$2:$AH$13,2,0),0),0)</f>
        <v>0</v>
      </c>
      <c r="S1522" s="6">
        <f>IFERROR(IF(A1522&gt;=1,VLOOKUP(F1522,HOME!$AE$2:$AF$4,2,0),0),0)</f>
        <v>0</v>
      </c>
      <c r="T1522" s="6">
        <f t="shared" si="162"/>
        <v>0</v>
      </c>
      <c r="U1522" s="6">
        <f t="shared" si="165"/>
        <v>0</v>
      </c>
      <c r="V1522" s="6">
        <f t="shared" si="163"/>
        <v>0</v>
      </c>
      <c r="W1522" s="6">
        <f t="shared" si="166"/>
        <v>0</v>
      </c>
    </row>
    <row r="1523" spans="1:23" ht="18" customHeight="1" x14ac:dyDescent="0.25">
      <c r="A1523" s="94">
        <f t="shared" si="167"/>
        <v>0</v>
      </c>
      <c r="B1523" s="94">
        <f>DATA!B1524</f>
        <v>0</v>
      </c>
      <c r="C1523" s="95">
        <f>DATA!C1524</f>
        <v>0</v>
      </c>
      <c r="D1523" s="95">
        <f>DATA!D1524</f>
        <v>0</v>
      </c>
      <c r="E1523" s="98"/>
      <c r="F1523" s="98"/>
      <c r="G1523" s="98"/>
      <c r="H1523" s="98"/>
      <c r="I1523" s="99"/>
      <c r="J1523" s="96" t="str">
        <f t="shared" si="161"/>
        <v/>
      </c>
      <c r="K1523" s="97" t="str">
        <f t="shared" si="164"/>
        <v/>
      </c>
      <c r="L1523" s="100"/>
      <c r="M1523" s="100"/>
      <c r="N1523" s="100"/>
      <c r="O1523" s="100"/>
      <c r="P1523" s="100"/>
      <c r="Q1523" s="100"/>
      <c r="R1523" s="6">
        <f>IFERROR(IF(A1523&gt;=1,VLOOKUP(E1523,HOME!$AG$2:$AH$13,2,0),0),0)</f>
        <v>0</v>
      </c>
      <c r="S1523" s="6">
        <f>IFERROR(IF(A1523&gt;=1,VLOOKUP(F1523,HOME!$AE$2:$AF$4,2,0),0),0)</f>
        <v>0</v>
      </c>
      <c r="T1523" s="6">
        <f t="shared" si="162"/>
        <v>0</v>
      </c>
      <c r="U1523" s="6">
        <f t="shared" si="165"/>
        <v>0</v>
      </c>
      <c r="V1523" s="6">
        <f t="shared" si="163"/>
        <v>0</v>
      </c>
      <c r="W1523" s="6">
        <f t="shared" si="166"/>
        <v>0</v>
      </c>
    </row>
    <row r="1524" spans="1:23" ht="18" customHeight="1" x14ac:dyDescent="0.25">
      <c r="A1524" s="94">
        <f t="shared" si="167"/>
        <v>0</v>
      </c>
      <c r="B1524" s="94">
        <f>DATA!B1525</f>
        <v>0</v>
      </c>
      <c r="C1524" s="95">
        <f>DATA!C1525</f>
        <v>0</v>
      </c>
      <c r="D1524" s="95">
        <f>DATA!D1525</f>
        <v>0</v>
      </c>
      <c r="E1524" s="98"/>
      <c r="F1524" s="98"/>
      <c r="G1524" s="98"/>
      <c r="H1524" s="98"/>
      <c r="I1524" s="99"/>
      <c r="J1524" s="96" t="str">
        <f t="shared" si="161"/>
        <v/>
      </c>
      <c r="K1524" s="97" t="str">
        <f t="shared" si="164"/>
        <v/>
      </c>
      <c r="L1524" s="100"/>
      <c r="M1524" s="100"/>
      <c r="N1524" s="100"/>
      <c r="O1524" s="100"/>
      <c r="P1524" s="100"/>
      <c r="Q1524" s="100"/>
      <c r="R1524" s="6">
        <f>IFERROR(IF(A1524&gt;=1,VLOOKUP(E1524,HOME!$AG$2:$AH$13,2,0),0),0)</f>
        <v>0</v>
      </c>
      <c r="S1524" s="6">
        <f>IFERROR(IF(A1524&gt;=1,VLOOKUP(F1524,HOME!$AE$2:$AF$4,2,0),0),0)</f>
        <v>0</v>
      </c>
      <c r="T1524" s="6">
        <f t="shared" si="162"/>
        <v>0</v>
      </c>
      <c r="U1524" s="6">
        <f t="shared" si="165"/>
        <v>0</v>
      </c>
      <c r="V1524" s="6">
        <f t="shared" si="163"/>
        <v>0</v>
      </c>
      <c r="W1524" s="6">
        <f t="shared" si="166"/>
        <v>0</v>
      </c>
    </row>
    <row r="1525" spans="1:23" ht="18" customHeight="1" x14ac:dyDescent="0.25">
      <c r="A1525" s="94">
        <f t="shared" si="167"/>
        <v>0</v>
      </c>
      <c r="B1525" s="94">
        <f>DATA!B1526</f>
        <v>0</v>
      </c>
      <c r="C1525" s="95">
        <f>DATA!C1526</f>
        <v>0</v>
      </c>
      <c r="D1525" s="95">
        <f>DATA!D1526</f>
        <v>0</v>
      </c>
      <c r="E1525" s="98"/>
      <c r="F1525" s="98"/>
      <c r="G1525" s="98"/>
      <c r="H1525" s="98"/>
      <c r="I1525" s="99"/>
      <c r="J1525" s="96" t="str">
        <f t="shared" si="161"/>
        <v/>
      </c>
      <c r="K1525" s="97" t="str">
        <f t="shared" si="164"/>
        <v/>
      </c>
      <c r="L1525" s="100"/>
      <c r="M1525" s="100"/>
      <c r="N1525" s="100"/>
      <c r="O1525" s="100"/>
      <c r="P1525" s="100"/>
      <c r="Q1525" s="100"/>
      <c r="R1525" s="6">
        <f>IFERROR(IF(A1525&gt;=1,VLOOKUP(E1525,HOME!$AG$2:$AH$13,2,0),0),0)</f>
        <v>0</v>
      </c>
      <c r="S1525" s="6">
        <f>IFERROR(IF(A1525&gt;=1,VLOOKUP(F1525,HOME!$AE$2:$AF$4,2,0),0),0)</f>
        <v>0</v>
      </c>
      <c r="T1525" s="6">
        <f t="shared" si="162"/>
        <v>0</v>
      </c>
      <c r="U1525" s="6">
        <f t="shared" si="165"/>
        <v>0</v>
      </c>
      <c r="V1525" s="6">
        <f t="shared" si="163"/>
        <v>0</v>
      </c>
      <c r="W1525" s="6">
        <f t="shared" si="166"/>
        <v>0</v>
      </c>
    </row>
    <row r="1526" spans="1:23" ht="18" customHeight="1" x14ac:dyDescent="0.25">
      <c r="A1526" s="94">
        <f t="shared" si="167"/>
        <v>0</v>
      </c>
      <c r="B1526" s="94">
        <f>DATA!B1527</f>
        <v>0</v>
      </c>
      <c r="C1526" s="95">
        <f>DATA!C1527</f>
        <v>0</v>
      </c>
      <c r="D1526" s="95">
        <f>DATA!D1527</f>
        <v>0</v>
      </c>
      <c r="E1526" s="98"/>
      <c r="F1526" s="98"/>
      <c r="G1526" s="98"/>
      <c r="H1526" s="98"/>
      <c r="I1526" s="99"/>
      <c r="J1526" s="96" t="str">
        <f t="shared" si="161"/>
        <v/>
      </c>
      <c r="K1526" s="97" t="str">
        <f t="shared" si="164"/>
        <v/>
      </c>
      <c r="L1526" s="100"/>
      <c r="M1526" s="100"/>
      <c r="N1526" s="100"/>
      <c r="O1526" s="100"/>
      <c r="P1526" s="100"/>
      <c r="Q1526" s="100"/>
      <c r="R1526" s="6">
        <f>IFERROR(IF(A1526&gt;=1,VLOOKUP(E1526,HOME!$AG$2:$AH$13,2,0),0),0)</f>
        <v>0</v>
      </c>
      <c r="S1526" s="6">
        <f>IFERROR(IF(A1526&gt;=1,VLOOKUP(F1526,HOME!$AE$2:$AF$4,2,0),0),0)</f>
        <v>0</v>
      </c>
      <c r="T1526" s="6">
        <f t="shared" si="162"/>
        <v>0</v>
      </c>
      <c r="U1526" s="6">
        <f t="shared" si="165"/>
        <v>0</v>
      </c>
      <c r="V1526" s="6">
        <f t="shared" si="163"/>
        <v>0</v>
      </c>
      <c r="W1526" s="6">
        <f t="shared" si="166"/>
        <v>0</v>
      </c>
    </row>
    <row r="1527" spans="1:23" ht="18" customHeight="1" x14ac:dyDescent="0.25">
      <c r="A1527" s="94">
        <f t="shared" si="167"/>
        <v>0</v>
      </c>
      <c r="B1527" s="94">
        <f>DATA!B1528</f>
        <v>0</v>
      </c>
      <c r="C1527" s="95">
        <f>DATA!C1528</f>
        <v>0</v>
      </c>
      <c r="D1527" s="95">
        <f>DATA!D1528</f>
        <v>0</v>
      </c>
      <c r="E1527" s="98"/>
      <c r="F1527" s="98"/>
      <c r="G1527" s="98"/>
      <c r="H1527" s="98"/>
      <c r="I1527" s="99"/>
      <c r="J1527" s="96" t="str">
        <f t="shared" si="161"/>
        <v/>
      </c>
      <c r="K1527" s="97" t="str">
        <f t="shared" si="164"/>
        <v/>
      </c>
      <c r="L1527" s="100"/>
      <c r="M1527" s="100"/>
      <c r="N1527" s="100"/>
      <c r="O1527" s="100"/>
      <c r="P1527" s="100"/>
      <c r="Q1527" s="100"/>
      <c r="R1527" s="6">
        <f>IFERROR(IF(A1527&gt;=1,VLOOKUP(E1527,HOME!$AG$2:$AH$13,2,0),0),0)</f>
        <v>0</v>
      </c>
      <c r="S1527" s="6">
        <f>IFERROR(IF(A1527&gt;=1,VLOOKUP(F1527,HOME!$AE$2:$AF$4,2,0),0),0)</f>
        <v>0</v>
      </c>
      <c r="T1527" s="6">
        <f t="shared" si="162"/>
        <v>0</v>
      </c>
      <c r="U1527" s="6">
        <f t="shared" si="165"/>
        <v>0</v>
      </c>
      <c r="V1527" s="6">
        <f t="shared" si="163"/>
        <v>0</v>
      </c>
      <c r="W1527" s="6">
        <f t="shared" si="166"/>
        <v>0</v>
      </c>
    </row>
    <row r="1528" spans="1:23" ht="18" customHeight="1" x14ac:dyDescent="0.25">
      <c r="A1528" s="94">
        <f t="shared" si="167"/>
        <v>0</v>
      </c>
      <c r="B1528" s="94">
        <f>DATA!B1529</f>
        <v>0</v>
      </c>
      <c r="C1528" s="95">
        <f>DATA!C1529</f>
        <v>0</v>
      </c>
      <c r="D1528" s="95">
        <f>DATA!D1529</f>
        <v>0</v>
      </c>
      <c r="E1528" s="98"/>
      <c r="F1528" s="98"/>
      <c r="G1528" s="98"/>
      <c r="H1528" s="98"/>
      <c r="I1528" s="99"/>
      <c r="J1528" s="96" t="str">
        <f t="shared" si="161"/>
        <v/>
      </c>
      <c r="K1528" s="97" t="str">
        <f t="shared" si="164"/>
        <v/>
      </c>
      <c r="L1528" s="100"/>
      <c r="M1528" s="100"/>
      <c r="N1528" s="100"/>
      <c r="O1528" s="100"/>
      <c r="P1528" s="100"/>
      <c r="Q1528" s="100"/>
      <c r="R1528" s="6">
        <f>IFERROR(IF(A1528&gt;=1,VLOOKUP(E1528,HOME!$AG$2:$AH$13,2,0),0),0)</f>
        <v>0</v>
      </c>
      <c r="S1528" s="6">
        <f>IFERROR(IF(A1528&gt;=1,VLOOKUP(F1528,HOME!$AE$2:$AF$4,2,0),0),0)</f>
        <v>0</v>
      </c>
      <c r="T1528" s="6">
        <f t="shared" si="162"/>
        <v>0</v>
      </c>
      <c r="U1528" s="6">
        <f t="shared" si="165"/>
        <v>0</v>
      </c>
      <c r="V1528" s="6">
        <f t="shared" si="163"/>
        <v>0</v>
      </c>
      <c r="W1528" s="6">
        <f t="shared" si="166"/>
        <v>0</v>
      </c>
    </row>
    <row r="1529" spans="1:23" ht="18" customHeight="1" x14ac:dyDescent="0.25">
      <c r="A1529" s="94">
        <f t="shared" si="167"/>
        <v>0</v>
      </c>
      <c r="B1529" s="94">
        <f>DATA!B1530</f>
        <v>0</v>
      </c>
      <c r="C1529" s="95">
        <f>DATA!C1530</f>
        <v>0</v>
      </c>
      <c r="D1529" s="95">
        <f>DATA!D1530</f>
        <v>0</v>
      </c>
      <c r="E1529" s="98"/>
      <c r="F1529" s="98"/>
      <c r="G1529" s="98"/>
      <c r="H1529" s="98"/>
      <c r="I1529" s="99"/>
      <c r="J1529" s="96" t="str">
        <f t="shared" si="161"/>
        <v/>
      </c>
      <c r="K1529" s="97" t="str">
        <f t="shared" si="164"/>
        <v/>
      </c>
      <c r="L1529" s="100"/>
      <c r="M1529" s="100"/>
      <c r="N1529" s="100"/>
      <c r="O1529" s="100"/>
      <c r="P1529" s="100"/>
      <c r="Q1529" s="100"/>
      <c r="R1529" s="6">
        <f>IFERROR(IF(A1529&gt;=1,VLOOKUP(E1529,HOME!$AG$2:$AH$13,2,0),0),0)</f>
        <v>0</v>
      </c>
      <c r="S1529" s="6">
        <f>IFERROR(IF(A1529&gt;=1,VLOOKUP(F1529,HOME!$AE$2:$AF$4,2,0),0),0)</f>
        <v>0</v>
      </c>
      <c r="T1529" s="6">
        <f t="shared" si="162"/>
        <v>0</v>
      </c>
      <c r="U1529" s="6">
        <f t="shared" si="165"/>
        <v>0</v>
      </c>
      <c r="V1529" s="6">
        <f t="shared" si="163"/>
        <v>0</v>
      </c>
      <c r="W1529" s="6">
        <f t="shared" si="166"/>
        <v>0</v>
      </c>
    </row>
    <row r="1530" spans="1:23" ht="18" customHeight="1" x14ac:dyDescent="0.25">
      <c r="A1530" s="94">
        <f t="shared" si="167"/>
        <v>0</v>
      </c>
      <c r="B1530" s="94">
        <f>DATA!B1531</f>
        <v>0</v>
      </c>
      <c r="C1530" s="95">
        <f>DATA!C1531</f>
        <v>0</v>
      </c>
      <c r="D1530" s="95">
        <f>DATA!D1531</f>
        <v>0</v>
      </c>
      <c r="E1530" s="98"/>
      <c r="F1530" s="98"/>
      <c r="G1530" s="98"/>
      <c r="H1530" s="98"/>
      <c r="I1530" s="99"/>
      <c r="J1530" s="96" t="str">
        <f t="shared" si="161"/>
        <v/>
      </c>
      <c r="K1530" s="97" t="str">
        <f t="shared" si="164"/>
        <v/>
      </c>
      <c r="L1530" s="100"/>
      <c r="M1530" s="100"/>
      <c r="N1530" s="100"/>
      <c r="O1530" s="100"/>
      <c r="P1530" s="100"/>
      <c r="Q1530" s="100"/>
      <c r="R1530" s="6">
        <f>IFERROR(IF(A1530&gt;=1,VLOOKUP(E1530,HOME!$AG$2:$AH$13,2,0),0),0)</f>
        <v>0</v>
      </c>
      <c r="S1530" s="6">
        <f>IFERROR(IF(A1530&gt;=1,VLOOKUP(F1530,HOME!$AE$2:$AF$4,2,0),0),0)</f>
        <v>0</v>
      </c>
      <c r="T1530" s="6">
        <f t="shared" si="162"/>
        <v>0</v>
      </c>
      <c r="U1530" s="6">
        <f t="shared" si="165"/>
        <v>0</v>
      </c>
      <c r="V1530" s="6">
        <f t="shared" si="163"/>
        <v>0</v>
      </c>
      <c r="W1530" s="6">
        <f t="shared" si="166"/>
        <v>0</v>
      </c>
    </row>
    <row r="1531" spans="1:23" ht="18" customHeight="1" x14ac:dyDescent="0.25">
      <c r="A1531" s="94">
        <f t="shared" si="167"/>
        <v>0</v>
      </c>
      <c r="B1531" s="94">
        <f>DATA!B1532</f>
        <v>0</v>
      </c>
      <c r="C1531" s="95">
        <f>DATA!C1532</f>
        <v>0</v>
      </c>
      <c r="D1531" s="95">
        <f>DATA!D1532</f>
        <v>0</v>
      </c>
      <c r="E1531" s="98"/>
      <c r="F1531" s="98"/>
      <c r="G1531" s="98"/>
      <c r="H1531" s="98"/>
      <c r="I1531" s="99"/>
      <c r="J1531" s="96" t="str">
        <f t="shared" si="161"/>
        <v/>
      </c>
      <c r="K1531" s="97" t="str">
        <f t="shared" si="164"/>
        <v/>
      </c>
      <c r="L1531" s="100"/>
      <c r="M1531" s="100"/>
      <c r="N1531" s="100"/>
      <c r="O1531" s="100"/>
      <c r="P1531" s="100"/>
      <c r="Q1531" s="100"/>
      <c r="R1531" s="6">
        <f>IFERROR(IF(A1531&gt;=1,VLOOKUP(E1531,HOME!$AG$2:$AH$13,2,0),0),0)</f>
        <v>0</v>
      </c>
      <c r="S1531" s="6">
        <f>IFERROR(IF(A1531&gt;=1,VLOOKUP(F1531,HOME!$AE$2:$AF$4,2,0),0),0)</f>
        <v>0</v>
      </c>
      <c r="T1531" s="6">
        <f t="shared" si="162"/>
        <v>0</v>
      </c>
      <c r="U1531" s="6">
        <f t="shared" si="165"/>
        <v>0</v>
      </c>
      <c r="V1531" s="6">
        <f t="shared" si="163"/>
        <v>0</v>
      </c>
      <c r="W1531" s="6">
        <f t="shared" si="166"/>
        <v>0</v>
      </c>
    </row>
    <row r="1532" spans="1:23" ht="18" customHeight="1" x14ac:dyDescent="0.25">
      <c r="A1532" s="94">
        <f t="shared" si="167"/>
        <v>0</v>
      </c>
      <c r="B1532" s="94">
        <f>DATA!B1533</f>
        <v>0</v>
      </c>
      <c r="C1532" s="95">
        <f>DATA!C1533</f>
        <v>0</v>
      </c>
      <c r="D1532" s="95">
        <f>DATA!D1533</f>
        <v>0</v>
      </c>
      <c r="E1532" s="98"/>
      <c r="F1532" s="98"/>
      <c r="G1532" s="98"/>
      <c r="H1532" s="98"/>
      <c r="I1532" s="99"/>
      <c r="J1532" s="96" t="str">
        <f t="shared" si="161"/>
        <v/>
      </c>
      <c r="K1532" s="97" t="str">
        <f t="shared" si="164"/>
        <v/>
      </c>
      <c r="L1532" s="100"/>
      <c r="M1532" s="100"/>
      <c r="N1532" s="100"/>
      <c r="O1532" s="100"/>
      <c r="P1532" s="100"/>
      <c r="Q1532" s="100"/>
      <c r="R1532" s="6">
        <f>IFERROR(IF(A1532&gt;=1,VLOOKUP(E1532,HOME!$AG$2:$AH$13,2,0),0),0)</f>
        <v>0</v>
      </c>
      <c r="S1532" s="6">
        <f>IFERROR(IF(A1532&gt;=1,VLOOKUP(F1532,HOME!$AE$2:$AF$4,2,0),0),0)</f>
        <v>0</v>
      </c>
      <c r="T1532" s="6">
        <f t="shared" si="162"/>
        <v>0</v>
      </c>
      <c r="U1532" s="6">
        <f t="shared" si="165"/>
        <v>0</v>
      </c>
      <c r="V1532" s="6">
        <f t="shared" si="163"/>
        <v>0</v>
      </c>
      <c r="W1532" s="6">
        <f t="shared" si="166"/>
        <v>0</v>
      </c>
    </row>
    <row r="1533" spans="1:23" ht="18" customHeight="1" x14ac:dyDescent="0.25">
      <c r="A1533" s="94">
        <f t="shared" si="167"/>
        <v>0</v>
      </c>
      <c r="B1533" s="94">
        <f>DATA!B1534</f>
        <v>0</v>
      </c>
      <c r="C1533" s="95">
        <f>DATA!C1534</f>
        <v>0</v>
      </c>
      <c r="D1533" s="95">
        <f>DATA!D1534</f>
        <v>0</v>
      </c>
      <c r="E1533" s="98"/>
      <c r="F1533" s="98"/>
      <c r="G1533" s="98"/>
      <c r="H1533" s="98"/>
      <c r="I1533" s="99"/>
      <c r="J1533" s="96" t="str">
        <f t="shared" si="161"/>
        <v/>
      </c>
      <c r="K1533" s="97" t="str">
        <f t="shared" si="164"/>
        <v/>
      </c>
      <c r="L1533" s="100"/>
      <c r="M1533" s="100"/>
      <c r="N1533" s="100"/>
      <c r="O1533" s="100"/>
      <c r="P1533" s="100"/>
      <c r="Q1533" s="100"/>
      <c r="R1533" s="6">
        <f>IFERROR(IF(A1533&gt;=1,VLOOKUP(E1533,HOME!$AG$2:$AH$13,2,0),0),0)</f>
        <v>0</v>
      </c>
      <c r="S1533" s="6">
        <f>IFERROR(IF(A1533&gt;=1,VLOOKUP(F1533,HOME!$AE$2:$AF$4,2,0),0),0)</f>
        <v>0</v>
      </c>
      <c r="T1533" s="6">
        <f t="shared" si="162"/>
        <v>0</v>
      </c>
      <c r="U1533" s="6">
        <f t="shared" si="165"/>
        <v>0</v>
      </c>
      <c r="V1533" s="6">
        <f t="shared" si="163"/>
        <v>0</v>
      </c>
      <c r="W1533" s="6">
        <f t="shared" si="166"/>
        <v>0</v>
      </c>
    </row>
    <row r="1534" spans="1:23" ht="18" customHeight="1" x14ac:dyDescent="0.25">
      <c r="A1534" s="94">
        <f t="shared" si="167"/>
        <v>0</v>
      </c>
      <c r="B1534" s="94">
        <f>DATA!B1535</f>
        <v>0</v>
      </c>
      <c r="C1534" s="95">
        <f>DATA!C1535</f>
        <v>0</v>
      </c>
      <c r="D1534" s="95">
        <f>DATA!D1535</f>
        <v>0</v>
      </c>
      <c r="E1534" s="98"/>
      <c r="F1534" s="98"/>
      <c r="G1534" s="98"/>
      <c r="H1534" s="98"/>
      <c r="I1534" s="99"/>
      <c r="J1534" s="96" t="str">
        <f t="shared" si="161"/>
        <v/>
      </c>
      <c r="K1534" s="97" t="str">
        <f t="shared" si="164"/>
        <v/>
      </c>
      <c r="L1534" s="100"/>
      <c r="M1534" s="100"/>
      <c r="N1534" s="100"/>
      <c r="O1534" s="100"/>
      <c r="P1534" s="100"/>
      <c r="Q1534" s="100"/>
      <c r="R1534" s="6">
        <f>IFERROR(IF(A1534&gt;=1,VLOOKUP(E1534,HOME!$AG$2:$AH$13,2,0),0),0)</f>
        <v>0</v>
      </c>
      <c r="S1534" s="6">
        <f>IFERROR(IF(A1534&gt;=1,VLOOKUP(F1534,HOME!$AE$2:$AF$4,2,0),0),0)</f>
        <v>0</v>
      </c>
      <c r="T1534" s="6">
        <f t="shared" si="162"/>
        <v>0</v>
      </c>
      <c r="U1534" s="6">
        <f t="shared" si="165"/>
        <v>0</v>
      </c>
      <c r="V1534" s="6">
        <f t="shared" si="163"/>
        <v>0</v>
      </c>
      <c r="W1534" s="6">
        <f t="shared" si="166"/>
        <v>0</v>
      </c>
    </row>
    <row r="1535" spans="1:23" ht="18" customHeight="1" x14ac:dyDescent="0.25">
      <c r="A1535" s="94">
        <f t="shared" si="167"/>
        <v>0</v>
      </c>
      <c r="B1535" s="94">
        <f>DATA!B1536</f>
        <v>0</v>
      </c>
      <c r="C1535" s="95">
        <f>DATA!C1536</f>
        <v>0</v>
      </c>
      <c r="D1535" s="95">
        <f>DATA!D1536</f>
        <v>0</v>
      </c>
      <c r="E1535" s="98"/>
      <c r="F1535" s="98"/>
      <c r="G1535" s="98"/>
      <c r="H1535" s="98"/>
      <c r="I1535" s="99"/>
      <c r="J1535" s="96" t="str">
        <f t="shared" si="161"/>
        <v/>
      </c>
      <c r="K1535" s="97" t="str">
        <f t="shared" si="164"/>
        <v/>
      </c>
      <c r="L1535" s="100"/>
      <c r="M1535" s="100"/>
      <c r="N1535" s="100"/>
      <c r="O1535" s="100"/>
      <c r="P1535" s="100"/>
      <c r="Q1535" s="100"/>
      <c r="R1535" s="6">
        <f>IFERROR(IF(A1535&gt;=1,VLOOKUP(E1535,HOME!$AG$2:$AH$13,2,0),0),0)</f>
        <v>0</v>
      </c>
      <c r="S1535" s="6">
        <f>IFERROR(IF(A1535&gt;=1,VLOOKUP(F1535,HOME!$AE$2:$AF$4,2,0),0),0)</f>
        <v>0</v>
      </c>
      <c r="T1535" s="6">
        <f t="shared" si="162"/>
        <v>0</v>
      </c>
      <c r="U1535" s="6">
        <f t="shared" si="165"/>
        <v>0</v>
      </c>
      <c r="V1535" s="6">
        <f t="shared" si="163"/>
        <v>0</v>
      </c>
      <c r="W1535" s="6">
        <f t="shared" si="166"/>
        <v>0</v>
      </c>
    </row>
    <row r="1536" spans="1:23" ht="18" customHeight="1" x14ac:dyDescent="0.25">
      <c r="A1536" s="94">
        <f t="shared" si="167"/>
        <v>0</v>
      </c>
      <c r="B1536" s="94">
        <f>DATA!B1537</f>
        <v>0</v>
      </c>
      <c r="C1536" s="95">
        <f>DATA!C1537</f>
        <v>0</v>
      </c>
      <c r="D1536" s="95">
        <f>DATA!D1537</f>
        <v>0</v>
      </c>
      <c r="E1536" s="98"/>
      <c r="F1536" s="98"/>
      <c r="G1536" s="98"/>
      <c r="H1536" s="98"/>
      <c r="I1536" s="99"/>
      <c r="J1536" s="96" t="str">
        <f t="shared" si="161"/>
        <v/>
      </c>
      <c r="K1536" s="97" t="str">
        <f t="shared" si="164"/>
        <v/>
      </c>
      <c r="L1536" s="100"/>
      <c r="M1536" s="100"/>
      <c r="N1536" s="100"/>
      <c r="O1536" s="100"/>
      <c r="P1536" s="100"/>
      <c r="Q1536" s="100"/>
      <c r="R1536" s="6">
        <f>IFERROR(IF(A1536&gt;=1,VLOOKUP(E1536,HOME!$AG$2:$AH$13,2,0),0),0)</f>
        <v>0</v>
      </c>
      <c r="S1536" s="6">
        <f>IFERROR(IF(A1536&gt;=1,VLOOKUP(F1536,HOME!$AE$2:$AF$4,2,0),0),0)</f>
        <v>0</v>
      </c>
      <c r="T1536" s="6">
        <f t="shared" si="162"/>
        <v>0</v>
      </c>
      <c r="U1536" s="6">
        <f t="shared" si="165"/>
        <v>0</v>
      </c>
      <c r="V1536" s="6">
        <f t="shared" si="163"/>
        <v>0</v>
      </c>
      <c r="W1536" s="6">
        <f t="shared" si="166"/>
        <v>0</v>
      </c>
    </row>
    <row r="1537" spans="1:23" ht="18" customHeight="1" x14ac:dyDescent="0.25">
      <c r="A1537" s="94">
        <f t="shared" si="167"/>
        <v>0</v>
      </c>
      <c r="B1537" s="94">
        <f>DATA!B1538</f>
        <v>0</v>
      </c>
      <c r="C1537" s="95">
        <f>DATA!C1538</f>
        <v>0</v>
      </c>
      <c r="D1537" s="95">
        <f>DATA!D1538</f>
        <v>0</v>
      </c>
      <c r="E1537" s="98"/>
      <c r="F1537" s="98"/>
      <c r="G1537" s="98"/>
      <c r="H1537" s="98"/>
      <c r="I1537" s="99"/>
      <c r="J1537" s="96" t="str">
        <f t="shared" si="161"/>
        <v/>
      </c>
      <c r="K1537" s="97" t="str">
        <f t="shared" si="164"/>
        <v/>
      </c>
      <c r="L1537" s="100"/>
      <c r="M1537" s="100"/>
      <c r="N1537" s="100"/>
      <c r="O1537" s="100"/>
      <c r="P1537" s="100"/>
      <c r="Q1537" s="100"/>
      <c r="R1537" s="6">
        <f>IFERROR(IF(A1537&gt;=1,VLOOKUP(E1537,HOME!$AG$2:$AH$13,2,0),0),0)</f>
        <v>0</v>
      </c>
      <c r="S1537" s="6">
        <f>IFERROR(IF(A1537&gt;=1,VLOOKUP(F1537,HOME!$AE$2:$AF$4,2,0),0),0)</f>
        <v>0</v>
      </c>
      <c r="T1537" s="6">
        <f t="shared" si="162"/>
        <v>0</v>
      </c>
      <c r="U1537" s="6">
        <f t="shared" si="165"/>
        <v>0</v>
      </c>
      <c r="V1537" s="6">
        <f t="shared" si="163"/>
        <v>0</v>
      </c>
      <c r="W1537" s="6">
        <f t="shared" si="166"/>
        <v>0</v>
      </c>
    </row>
    <row r="1538" spans="1:23" ht="18" customHeight="1" x14ac:dyDescent="0.25">
      <c r="A1538" s="94">
        <f t="shared" si="167"/>
        <v>0</v>
      </c>
      <c r="B1538" s="94">
        <f>DATA!B1539</f>
        <v>0</v>
      </c>
      <c r="C1538" s="95">
        <f>DATA!C1539</f>
        <v>0</v>
      </c>
      <c r="D1538" s="95">
        <f>DATA!D1539</f>
        <v>0</v>
      </c>
      <c r="E1538" s="98"/>
      <c r="F1538" s="98"/>
      <c r="G1538" s="98"/>
      <c r="H1538" s="98"/>
      <c r="I1538" s="99"/>
      <c r="J1538" s="96" t="str">
        <f t="shared" si="161"/>
        <v/>
      </c>
      <c r="K1538" s="97" t="str">
        <f t="shared" si="164"/>
        <v/>
      </c>
      <c r="L1538" s="100"/>
      <c r="M1538" s="100"/>
      <c r="N1538" s="100"/>
      <c r="O1538" s="100"/>
      <c r="P1538" s="100"/>
      <c r="Q1538" s="100"/>
      <c r="R1538" s="6">
        <f>IFERROR(IF(A1538&gt;=1,VLOOKUP(E1538,HOME!$AG$2:$AH$13,2,0),0),0)</f>
        <v>0</v>
      </c>
      <c r="S1538" s="6">
        <f>IFERROR(IF(A1538&gt;=1,VLOOKUP(F1538,HOME!$AE$2:$AF$4,2,0),0),0)</f>
        <v>0</v>
      </c>
      <c r="T1538" s="6">
        <f t="shared" si="162"/>
        <v>0</v>
      </c>
      <c r="U1538" s="6">
        <f t="shared" si="165"/>
        <v>0</v>
      </c>
      <c r="V1538" s="6">
        <f t="shared" si="163"/>
        <v>0</v>
      </c>
      <c r="W1538" s="6">
        <f t="shared" si="166"/>
        <v>0</v>
      </c>
    </row>
    <row r="1539" spans="1:23" ht="18" customHeight="1" x14ac:dyDescent="0.25">
      <c r="A1539" s="94">
        <f t="shared" si="167"/>
        <v>0</v>
      </c>
      <c r="B1539" s="94">
        <f>DATA!B1540</f>
        <v>0</v>
      </c>
      <c r="C1539" s="95">
        <f>DATA!C1540</f>
        <v>0</v>
      </c>
      <c r="D1539" s="95">
        <f>DATA!D1540</f>
        <v>0</v>
      </c>
      <c r="E1539" s="98"/>
      <c r="F1539" s="98"/>
      <c r="G1539" s="98"/>
      <c r="H1539" s="98"/>
      <c r="I1539" s="99"/>
      <c r="J1539" s="96" t="str">
        <f t="shared" si="161"/>
        <v/>
      </c>
      <c r="K1539" s="97" t="str">
        <f t="shared" si="164"/>
        <v/>
      </c>
      <c r="L1539" s="100"/>
      <c r="M1539" s="100"/>
      <c r="N1539" s="100"/>
      <c r="O1539" s="100"/>
      <c r="P1539" s="100"/>
      <c r="Q1539" s="100"/>
      <c r="R1539" s="6">
        <f>IFERROR(IF(A1539&gt;=1,VLOOKUP(E1539,HOME!$AG$2:$AH$13,2,0),0),0)</f>
        <v>0</v>
      </c>
      <c r="S1539" s="6">
        <f>IFERROR(IF(A1539&gt;=1,VLOOKUP(F1539,HOME!$AE$2:$AF$4,2,0),0),0)</f>
        <v>0</v>
      </c>
      <c r="T1539" s="6">
        <f t="shared" si="162"/>
        <v>0</v>
      </c>
      <c r="U1539" s="6">
        <f t="shared" si="165"/>
        <v>0</v>
      </c>
      <c r="V1539" s="6">
        <f t="shared" si="163"/>
        <v>0</v>
      </c>
      <c r="W1539" s="6">
        <f t="shared" si="166"/>
        <v>0</v>
      </c>
    </row>
    <row r="1540" spans="1:23" ht="18" customHeight="1" x14ac:dyDescent="0.25">
      <c r="A1540" s="94">
        <f t="shared" si="167"/>
        <v>0</v>
      </c>
      <c r="B1540" s="94">
        <f>DATA!B1541</f>
        <v>0</v>
      </c>
      <c r="C1540" s="95">
        <f>DATA!C1541</f>
        <v>0</v>
      </c>
      <c r="D1540" s="95">
        <f>DATA!D1541</f>
        <v>0</v>
      </c>
      <c r="E1540" s="98"/>
      <c r="F1540" s="98"/>
      <c r="G1540" s="98"/>
      <c r="H1540" s="98"/>
      <c r="I1540" s="99"/>
      <c r="J1540" s="96" t="str">
        <f t="shared" ref="J1540:J1603" si="168">IFERROR(IF(A1540&gt;=1,(IF(I1540&gt;0,$R$1,"")),""),"")</f>
        <v/>
      </c>
      <c r="K1540" s="97" t="str">
        <f t="shared" si="164"/>
        <v/>
      </c>
      <c r="L1540" s="100"/>
      <c r="M1540" s="100"/>
      <c r="N1540" s="100"/>
      <c r="O1540" s="100"/>
      <c r="P1540" s="100"/>
      <c r="Q1540" s="100"/>
      <c r="R1540" s="6">
        <f>IFERROR(IF(A1540&gt;=1,VLOOKUP(E1540,HOME!$AG$2:$AH$13,2,0),0),0)</f>
        <v>0</v>
      </c>
      <c r="S1540" s="6">
        <f>IFERROR(IF(A1540&gt;=1,VLOOKUP(F1540,HOME!$AE$2:$AF$4,2,0),0),0)</f>
        <v>0</v>
      </c>
      <c r="T1540" s="6">
        <f t="shared" ref="T1540:T1603" si="169">IFERROR(IF(A1540&gt;=1,(IF($S$1=1,(IF(R1540&gt;=9,(IF(S1540=2,(IF(I1540&gt;5,1,0)),0)),IF(R1540&gt;=6,(IF(I1540&gt;2,1,0)),IF(R1540&gt;=1,(IF(I1540&gt;1,1,0)),0)))),IF($S$1=2,(IF(R1540&gt;=9,(IF(S1540=2,(IF(I1540&gt;5,1,0)),0)),0)),IF($S$1=3,(IF(S1540=2,(IF(R1540&gt;=9,(IF(I1540&gt;5,1,0)),IF(R1540&gt;=6,(IF(I1540&gt;2,1,0)),0))),0)),0)))),0),0)</f>
        <v>0</v>
      </c>
      <c r="U1540" s="6">
        <f t="shared" si="165"/>
        <v>0</v>
      </c>
      <c r="V1540" s="6">
        <f t="shared" ref="V1540:V1603" si="170">IFERROR(IF(T1540=1,(IF(L1540=$S$2,(IF($S$1=1,(IF(N1540=$S$2,0,A1540)),IF($S$1=2,(IF(M1540=$S$2,A1540,0)),IF($S$1=3,A1540,0)))),0)),0),0)</f>
        <v>0</v>
      </c>
      <c r="W1540" s="6">
        <f t="shared" si="166"/>
        <v>0</v>
      </c>
    </row>
    <row r="1541" spans="1:23" ht="18" customHeight="1" x14ac:dyDescent="0.25">
      <c r="A1541" s="94">
        <f t="shared" si="167"/>
        <v>0</v>
      </c>
      <c r="B1541" s="94">
        <f>DATA!B1542</f>
        <v>0</v>
      </c>
      <c r="C1541" s="95">
        <f>DATA!C1542</f>
        <v>0</v>
      </c>
      <c r="D1541" s="95">
        <f>DATA!D1542</f>
        <v>0</v>
      </c>
      <c r="E1541" s="98"/>
      <c r="F1541" s="98"/>
      <c r="G1541" s="98"/>
      <c r="H1541" s="98"/>
      <c r="I1541" s="99"/>
      <c r="J1541" s="96" t="str">
        <f t="shared" si="168"/>
        <v/>
      </c>
      <c r="K1541" s="97" t="str">
        <f t="shared" ref="K1541:K1604" si="171">IFERROR(IF(T1541=1,(IF($S$1=1,CONCATENATE($U$1,U1541,$V$1,V1541,$W$1),IF($S$1=2,CONCATENATE($U$1,U1541,$V$1,$U$2),IF($S$1=3,$U$3,"")))),""),"")</f>
        <v/>
      </c>
      <c r="L1541" s="100"/>
      <c r="M1541" s="100"/>
      <c r="N1541" s="100"/>
      <c r="O1541" s="100"/>
      <c r="P1541" s="100"/>
      <c r="Q1541" s="100"/>
      <c r="R1541" s="6">
        <f>IFERROR(IF(A1541&gt;=1,VLOOKUP(E1541,HOME!$AG$2:$AH$13,2,0),0),0)</f>
        <v>0</v>
      </c>
      <c r="S1541" s="6">
        <f>IFERROR(IF(A1541&gt;=1,VLOOKUP(F1541,HOME!$AE$2:$AF$4,2,0),0),0)</f>
        <v>0</v>
      </c>
      <c r="T1541" s="6">
        <f t="shared" si="169"/>
        <v>0</v>
      </c>
      <c r="U1541" s="6">
        <f t="shared" ref="U1541:U1604" si="172">IFERROR(IF(T1541=1,(IF(R1541&gt;=9,5,IF(R1541&gt;=6,2,IF(R1541&gt;=1,1,0)))),0),0)</f>
        <v>0</v>
      </c>
      <c r="V1541" s="6">
        <f t="shared" si="170"/>
        <v>0</v>
      </c>
      <c r="W1541" s="6">
        <f t="shared" ref="W1541:W1604" si="173">IFERROR(IF(V1541&gt;=1,(IF(R1541&gt;=9,(IF($S$1&gt;=3,25,IF($S$1&gt;=1,20,0))),IF(R1541&gt;=6,(IF($S$1&gt;=3,20,IF($S$1&gt;=1,15,0))),IF(R1541&gt;=1,(IF($S$1&gt;=3,0,IF($S$1&gt;=1,10,0))),0)))),0),0)</f>
        <v>0</v>
      </c>
    </row>
    <row r="1542" spans="1:23" ht="18" customHeight="1" x14ac:dyDescent="0.25">
      <c r="A1542" s="94">
        <f t="shared" ref="A1542:A1605" si="174">IFERROR(IF(B1542=0,0,A1541+1),0)</f>
        <v>0</v>
      </c>
      <c r="B1542" s="94">
        <f>DATA!B1543</f>
        <v>0</v>
      </c>
      <c r="C1542" s="95">
        <f>DATA!C1543</f>
        <v>0</v>
      </c>
      <c r="D1542" s="95">
        <f>DATA!D1543</f>
        <v>0</v>
      </c>
      <c r="E1542" s="98"/>
      <c r="F1542" s="98"/>
      <c r="G1542" s="98"/>
      <c r="H1542" s="98"/>
      <c r="I1542" s="99"/>
      <c r="J1542" s="96" t="str">
        <f t="shared" si="168"/>
        <v/>
      </c>
      <c r="K1542" s="97" t="str">
        <f t="shared" si="171"/>
        <v/>
      </c>
      <c r="L1542" s="100"/>
      <c r="M1542" s="100"/>
      <c r="N1542" s="100"/>
      <c r="O1542" s="100"/>
      <c r="P1542" s="100"/>
      <c r="Q1542" s="100"/>
      <c r="R1542" s="6">
        <f>IFERROR(IF(A1542&gt;=1,VLOOKUP(E1542,HOME!$AG$2:$AH$13,2,0),0),0)</f>
        <v>0</v>
      </c>
      <c r="S1542" s="6">
        <f>IFERROR(IF(A1542&gt;=1,VLOOKUP(F1542,HOME!$AE$2:$AF$4,2,0),0),0)</f>
        <v>0</v>
      </c>
      <c r="T1542" s="6">
        <f t="shared" si="169"/>
        <v>0</v>
      </c>
      <c r="U1542" s="6">
        <f t="shared" si="172"/>
        <v>0</v>
      </c>
      <c r="V1542" s="6">
        <f t="shared" si="170"/>
        <v>0</v>
      </c>
      <c r="W1542" s="6">
        <f t="shared" si="173"/>
        <v>0</v>
      </c>
    </row>
    <row r="1543" spans="1:23" ht="18" customHeight="1" x14ac:dyDescent="0.25">
      <c r="A1543" s="94">
        <f t="shared" si="174"/>
        <v>0</v>
      </c>
      <c r="B1543" s="94">
        <f>DATA!B1544</f>
        <v>0</v>
      </c>
      <c r="C1543" s="95">
        <f>DATA!C1544</f>
        <v>0</v>
      </c>
      <c r="D1543" s="95">
        <f>DATA!D1544</f>
        <v>0</v>
      </c>
      <c r="E1543" s="98"/>
      <c r="F1543" s="98"/>
      <c r="G1543" s="98"/>
      <c r="H1543" s="98"/>
      <c r="I1543" s="99"/>
      <c r="J1543" s="96" t="str">
        <f t="shared" si="168"/>
        <v/>
      </c>
      <c r="K1543" s="97" t="str">
        <f t="shared" si="171"/>
        <v/>
      </c>
      <c r="L1543" s="100"/>
      <c r="M1543" s="100"/>
      <c r="N1543" s="100"/>
      <c r="O1543" s="100"/>
      <c r="P1543" s="100"/>
      <c r="Q1543" s="100"/>
      <c r="R1543" s="6">
        <f>IFERROR(IF(A1543&gt;=1,VLOOKUP(E1543,HOME!$AG$2:$AH$13,2,0),0),0)</f>
        <v>0</v>
      </c>
      <c r="S1543" s="6">
        <f>IFERROR(IF(A1543&gt;=1,VLOOKUP(F1543,HOME!$AE$2:$AF$4,2,0),0),0)</f>
        <v>0</v>
      </c>
      <c r="T1543" s="6">
        <f t="shared" si="169"/>
        <v>0</v>
      </c>
      <c r="U1543" s="6">
        <f t="shared" si="172"/>
        <v>0</v>
      </c>
      <c r="V1543" s="6">
        <f t="shared" si="170"/>
        <v>0</v>
      </c>
      <c r="W1543" s="6">
        <f t="shared" si="173"/>
        <v>0</v>
      </c>
    </row>
    <row r="1544" spans="1:23" ht="18" customHeight="1" x14ac:dyDescent="0.25">
      <c r="A1544" s="94">
        <f t="shared" si="174"/>
        <v>0</v>
      </c>
      <c r="B1544" s="94">
        <f>DATA!B1545</f>
        <v>0</v>
      </c>
      <c r="C1544" s="95">
        <f>DATA!C1545</f>
        <v>0</v>
      </c>
      <c r="D1544" s="95">
        <f>DATA!D1545</f>
        <v>0</v>
      </c>
      <c r="E1544" s="98"/>
      <c r="F1544" s="98"/>
      <c r="G1544" s="98"/>
      <c r="H1544" s="98"/>
      <c r="I1544" s="99"/>
      <c r="J1544" s="96" t="str">
        <f t="shared" si="168"/>
        <v/>
      </c>
      <c r="K1544" s="97" t="str">
        <f t="shared" si="171"/>
        <v/>
      </c>
      <c r="L1544" s="100"/>
      <c r="M1544" s="100"/>
      <c r="N1544" s="100"/>
      <c r="O1544" s="100"/>
      <c r="P1544" s="100"/>
      <c r="Q1544" s="100"/>
      <c r="R1544" s="6">
        <f>IFERROR(IF(A1544&gt;=1,VLOOKUP(E1544,HOME!$AG$2:$AH$13,2,0),0),0)</f>
        <v>0</v>
      </c>
      <c r="S1544" s="6">
        <f>IFERROR(IF(A1544&gt;=1,VLOOKUP(F1544,HOME!$AE$2:$AF$4,2,0),0),0)</f>
        <v>0</v>
      </c>
      <c r="T1544" s="6">
        <f t="shared" si="169"/>
        <v>0</v>
      </c>
      <c r="U1544" s="6">
        <f t="shared" si="172"/>
        <v>0</v>
      </c>
      <c r="V1544" s="6">
        <f t="shared" si="170"/>
        <v>0</v>
      </c>
      <c r="W1544" s="6">
        <f t="shared" si="173"/>
        <v>0</v>
      </c>
    </row>
    <row r="1545" spans="1:23" ht="18" customHeight="1" x14ac:dyDescent="0.25">
      <c r="A1545" s="94">
        <f t="shared" si="174"/>
        <v>0</v>
      </c>
      <c r="B1545" s="94">
        <f>DATA!B1546</f>
        <v>0</v>
      </c>
      <c r="C1545" s="95">
        <f>DATA!C1546</f>
        <v>0</v>
      </c>
      <c r="D1545" s="95">
        <f>DATA!D1546</f>
        <v>0</v>
      </c>
      <c r="E1545" s="98"/>
      <c r="F1545" s="98"/>
      <c r="G1545" s="98"/>
      <c r="H1545" s="98"/>
      <c r="I1545" s="99"/>
      <c r="J1545" s="96" t="str">
        <f t="shared" si="168"/>
        <v/>
      </c>
      <c r="K1545" s="97" t="str">
        <f t="shared" si="171"/>
        <v/>
      </c>
      <c r="L1545" s="100"/>
      <c r="M1545" s="100"/>
      <c r="N1545" s="100"/>
      <c r="O1545" s="100"/>
      <c r="P1545" s="100"/>
      <c r="Q1545" s="100"/>
      <c r="R1545" s="6">
        <f>IFERROR(IF(A1545&gt;=1,VLOOKUP(E1545,HOME!$AG$2:$AH$13,2,0),0),0)</f>
        <v>0</v>
      </c>
      <c r="S1545" s="6">
        <f>IFERROR(IF(A1545&gt;=1,VLOOKUP(F1545,HOME!$AE$2:$AF$4,2,0),0),0)</f>
        <v>0</v>
      </c>
      <c r="T1545" s="6">
        <f t="shared" si="169"/>
        <v>0</v>
      </c>
      <c r="U1545" s="6">
        <f t="shared" si="172"/>
        <v>0</v>
      </c>
      <c r="V1545" s="6">
        <f t="shared" si="170"/>
        <v>0</v>
      </c>
      <c r="W1545" s="6">
        <f t="shared" si="173"/>
        <v>0</v>
      </c>
    </row>
    <row r="1546" spans="1:23" ht="18" customHeight="1" x14ac:dyDescent="0.25">
      <c r="A1546" s="94">
        <f t="shared" si="174"/>
        <v>0</v>
      </c>
      <c r="B1546" s="94">
        <f>DATA!B1547</f>
        <v>0</v>
      </c>
      <c r="C1546" s="95">
        <f>DATA!C1547</f>
        <v>0</v>
      </c>
      <c r="D1546" s="95">
        <f>DATA!D1547</f>
        <v>0</v>
      </c>
      <c r="E1546" s="98"/>
      <c r="F1546" s="98"/>
      <c r="G1546" s="98"/>
      <c r="H1546" s="98"/>
      <c r="I1546" s="99"/>
      <c r="J1546" s="96" t="str">
        <f t="shared" si="168"/>
        <v/>
      </c>
      <c r="K1546" s="97" t="str">
        <f t="shared" si="171"/>
        <v/>
      </c>
      <c r="L1546" s="100"/>
      <c r="M1546" s="100"/>
      <c r="N1546" s="100"/>
      <c r="O1546" s="100"/>
      <c r="P1546" s="100"/>
      <c r="Q1546" s="100"/>
      <c r="R1546" s="6">
        <f>IFERROR(IF(A1546&gt;=1,VLOOKUP(E1546,HOME!$AG$2:$AH$13,2,0),0),0)</f>
        <v>0</v>
      </c>
      <c r="S1546" s="6">
        <f>IFERROR(IF(A1546&gt;=1,VLOOKUP(F1546,HOME!$AE$2:$AF$4,2,0),0),0)</f>
        <v>0</v>
      </c>
      <c r="T1546" s="6">
        <f t="shared" si="169"/>
        <v>0</v>
      </c>
      <c r="U1546" s="6">
        <f t="shared" si="172"/>
        <v>0</v>
      </c>
      <c r="V1546" s="6">
        <f t="shared" si="170"/>
        <v>0</v>
      </c>
      <c r="W1546" s="6">
        <f t="shared" si="173"/>
        <v>0</v>
      </c>
    </row>
    <row r="1547" spans="1:23" ht="18" customHeight="1" x14ac:dyDescent="0.25">
      <c r="A1547" s="94">
        <f t="shared" si="174"/>
        <v>0</v>
      </c>
      <c r="B1547" s="94">
        <f>DATA!B1548</f>
        <v>0</v>
      </c>
      <c r="C1547" s="95">
        <f>DATA!C1548</f>
        <v>0</v>
      </c>
      <c r="D1547" s="95">
        <f>DATA!D1548</f>
        <v>0</v>
      </c>
      <c r="E1547" s="98"/>
      <c r="F1547" s="98"/>
      <c r="G1547" s="98"/>
      <c r="H1547" s="98"/>
      <c r="I1547" s="99"/>
      <c r="J1547" s="96" t="str">
        <f t="shared" si="168"/>
        <v/>
      </c>
      <c r="K1547" s="97" t="str">
        <f t="shared" si="171"/>
        <v/>
      </c>
      <c r="L1547" s="100"/>
      <c r="M1547" s="100"/>
      <c r="N1547" s="100"/>
      <c r="O1547" s="100"/>
      <c r="P1547" s="100"/>
      <c r="Q1547" s="100"/>
      <c r="R1547" s="6">
        <f>IFERROR(IF(A1547&gt;=1,VLOOKUP(E1547,HOME!$AG$2:$AH$13,2,0),0),0)</f>
        <v>0</v>
      </c>
      <c r="S1547" s="6">
        <f>IFERROR(IF(A1547&gt;=1,VLOOKUP(F1547,HOME!$AE$2:$AF$4,2,0),0),0)</f>
        <v>0</v>
      </c>
      <c r="T1547" s="6">
        <f t="shared" si="169"/>
        <v>0</v>
      </c>
      <c r="U1547" s="6">
        <f t="shared" si="172"/>
        <v>0</v>
      </c>
      <c r="V1547" s="6">
        <f t="shared" si="170"/>
        <v>0</v>
      </c>
      <c r="W1547" s="6">
        <f t="shared" si="173"/>
        <v>0</v>
      </c>
    </row>
    <row r="1548" spans="1:23" ht="18" customHeight="1" x14ac:dyDescent="0.25">
      <c r="A1548" s="94">
        <f t="shared" si="174"/>
        <v>0</v>
      </c>
      <c r="B1548" s="94">
        <f>DATA!B1549</f>
        <v>0</v>
      </c>
      <c r="C1548" s="95">
        <f>DATA!C1549</f>
        <v>0</v>
      </c>
      <c r="D1548" s="95">
        <f>DATA!D1549</f>
        <v>0</v>
      </c>
      <c r="E1548" s="98"/>
      <c r="F1548" s="98"/>
      <c r="G1548" s="98"/>
      <c r="H1548" s="98"/>
      <c r="I1548" s="99"/>
      <c r="J1548" s="96" t="str">
        <f t="shared" si="168"/>
        <v/>
      </c>
      <c r="K1548" s="97" t="str">
        <f t="shared" si="171"/>
        <v/>
      </c>
      <c r="L1548" s="100"/>
      <c r="M1548" s="100"/>
      <c r="N1548" s="100"/>
      <c r="O1548" s="100"/>
      <c r="P1548" s="100"/>
      <c r="Q1548" s="100"/>
      <c r="R1548" s="6">
        <f>IFERROR(IF(A1548&gt;=1,VLOOKUP(E1548,HOME!$AG$2:$AH$13,2,0),0),0)</f>
        <v>0</v>
      </c>
      <c r="S1548" s="6">
        <f>IFERROR(IF(A1548&gt;=1,VLOOKUP(F1548,HOME!$AE$2:$AF$4,2,0),0),0)</f>
        <v>0</v>
      </c>
      <c r="T1548" s="6">
        <f t="shared" si="169"/>
        <v>0</v>
      </c>
      <c r="U1548" s="6">
        <f t="shared" si="172"/>
        <v>0</v>
      </c>
      <c r="V1548" s="6">
        <f t="shared" si="170"/>
        <v>0</v>
      </c>
      <c r="W1548" s="6">
        <f t="shared" si="173"/>
        <v>0</v>
      </c>
    </row>
    <row r="1549" spans="1:23" ht="18" customHeight="1" x14ac:dyDescent="0.25">
      <c r="A1549" s="94">
        <f t="shared" si="174"/>
        <v>0</v>
      </c>
      <c r="B1549" s="94">
        <f>DATA!B1550</f>
        <v>0</v>
      </c>
      <c r="C1549" s="95">
        <f>DATA!C1550</f>
        <v>0</v>
      </c>
      <c r="D1549" s="95">
        <f>DATA!D1550</f>
        <v>0</v>
      </c>
      <c r="E1549" s="98"/>
      <c r="F1549" s="98"/>
      <c r="G1549" s="98"/>
      <c r="H1549" s="98"/>
      <c r="I1549" s="99"/>
      <c r="J1549" s="96" t="str">
        <f t="shared" si="168"/>
        <v/>
      </c>
      <c r="K1549" s="97" t="str">
        <f t="shared" si="171"/>
        <v/>
      </c>
      <c r="L1549" s="100"/>
      <c r="M1549" s="100"/>
      <c r="N1549" s="100"/>
      <c r="O1549" s="100"/>
      <c r="P1549" s="100"/>
      <c r="Q1549" s="100"/>
      <c r="R1549" s="6">
        <f>IFERROR(IF(A1549&gt;=1,VLOOKUP(E1549,HOME!$AG$2:$AH$13,2,0),0),0)</f>
        <v>0</v>
      </c>
      <c r="S1549" s="6">
        <f>IFERROR(IF(A1549&gt;=1,VLOOKUP(F1549,HOME!$AE$2:$AF$4,2,0),0),0)</f>
        <v>0</v>
      </c>
      <c r="T1549" s="6">
        <f t="shared" si="169"/>
        <v>0</v>
      </c>
      <c r="U1549" s="6">
        <f t="shared" si="172"/>
        <v>0</v>
      </c>
      <c r="V1549" s="6">
        <f t="shared" si="170"/>
        <v>0</v>
      </c>
      <c r="W1549" s="6">
        <f t="shared" si="173"/>
        <v>0</v>
      </c>
    </row>
    <row r="1550" spans="1:23" ht="18" customHeight="1" x14ac:dyDescent="0.25">
      <c r="A1550" s="94">
        <f t="shared" si="174"/>
        <v>0</v>
      </c>
      <c r="B1550" s="94">
        <f>DATA!B1551</f>
        <v>0</v>
      </c>
      <c r="C1550" s="95">
        <f>DATA!C1551</f>
        <v>0</v>
      </c>
      <c r="D1550" s="95">
        <f>DATA!D1551</f>
        <v>0</v>
      </c>
      <c r="E1550" s="98"/>
      <c r="F1550" s="98"/>
      <c r="G1550" s="98"/>
      <c r="H1550" s="98"/>
      <c r="I1550" s="99"/>
      <c r="J1550" s="96" t="str">
        <f t="shared" si="168"/>
        <v/>
      </c>
      <c r="K1550" s="97" t="str">
        <f t="shared" si="171"/>
        <v/>
      </c>
      <c r="L1550" s="100"/>
      <c r="M1550" s="100"/>
      <c r="N1550" s="100"/>
      <c r="O1550" s="100"/>
      <c r="P1550" s="100"/>
      <c r="Q1550" s="100"/>
      <c r="R1550" s="6">
        <f>IFERROR(IF(A1550&gt;=1,VLOOKUP(E1550,HOME!$AG$2:$AH$13,2,0),0),0)</f>
        <v>0</v>
      </c>
      <c r="S1550" s="6">
        <f>IFERROR(IF(A1550&gt;=1,VLOOKUP(F1550,HOME!$AE$2:$AF$4,2,0),0),0)</f>
        <v>0</v>
      </c>
      <c r="T1550" s="6">
        <f t="shared" si="169"/>
        <v>0</v>
      </c>
      <c r="U1550" s="6">
        <f t="shared" si="172"/>
        <v>0</v>
      </c>
      <c r="V1550" s="6">
        <f t="shared" si="170"/>
        <v>0</v>
      </c>
      <c r="W1550" s="6">
        <f t="shared" si="173"/>
        <v>0</v>
      </c>
    </row>
    <row r="1551" spans="1:23" ht="18" customHeight="1" x14ac:dyDescent="0.25">
      <c r="A1551" s="94">
        <f t="shared" si="174"/>
        <v>0</v>
      </c>
      <c r="B1551" s="94">
        <f>DATA!B1552</f>
        <v>0</v>
      </c>
      <c r="C1551" s="95">
        <f>DATA!C1552</f>
        <v>0</v>
      </c>
      <c r="D1551" s="95">
        <f>DATA!D1552</f>
        <v>0</v>
      </c>
      <c r="E1551" s="98"/>
      <c r="F1551" s="98"/>
      <c r="G1551" s="98"/>
      <c r="H1551" s="98"/>
      <c r="I1551" s="99"/>
      <c r="J1551" s="96" t="str">
        <f t="shared" si="168"/>
        <v/>
      </c>
      <c r="K1551" s="97" t="str">
        <f t="shared" si="171"/>
        <v/>
      </c>
      <c r="L1551" s="100"/>
      <c r="M1551" s="100"/>
      <c r="N1551" s="100"/>
      <c r="O1551" s="100"/>
      <c r="P1551" s="100"/>
      <c r="Q1551" s="100"/>
      <c r="R1551" s="6">
        <f>IFERROR(IF(A1551&gt;=1,VLOOKUP(E1551,HOME!$AG$2:$AH$13,2,0),0),0)</f>
        <v>0</v>
      </c>
      <c r="S1551" s="6">
        <f>IFERROR(IF(A1551&gt;=1,VLOOKUP(F1551,HOME!$AE$2:$AF$4,2,0),0),0)</f>
        <v>0</v>
      </c>
      <c r="T1551" s="6">
        <f t="shared" si="169"/>
        <v>0</v>
      </c>
      <c r="U1551" s="6">
        <f t="shared" si="172"/>
        <v>0</v>
      </c>
      <c r="V1551" s="6">
        <f t="shared" si="170"/>
        <v>0</v>
      </c>
      <c r="W1551" s="6">
        <f t="shared" si="173"/>
        <v>0</v>
      </c>
    </row>
    <row r="1552" spans="1:23" ht="18" customHeight="1" x14ac:dyDescent="0.25">
      <c r="A1552" s="94">
        <f t="shared" si="174"/>
        <v>0</v>
      </c>
      <c r="B1552" s="94">
        <f>DATA!B1553</f>
        <v>0</v>
      </c>
      <c r="C1552" s="95">
        <f>DATA!C1553</f>
        <v>0</v>
      </c>
      <c r="D1552" s="95">
        <f>DATA!D1553</f>
        <v>0</v>
      </c>
      <c r="E1552" s="98"/>
      <c r="F1552" s="98"/>
      <c r="G1552" s="98"/>
      <c r="H1552" s="98"/>
      <c r="I1552" s="99"/>
      <c r="J1552" s="96" t="str">
        <f t="shared" si="168"/>
        <v/>
      </c>
      <c r="K1552" s="97" t="str">
        <f t="shared" si="171"/>
        <v/>
      </c>
      <c r="L1552" s="100"/>
      <c r="M1552" s="100"/>
      <c r="N1552" s="100"/>
      <c r="O1552" s="100"/>
      <c r="P1552" s="100"/>
      <c r="Q1552" s="100"/>
      <c r="R1552" s="6">
        <f>IFERROR(IF(A1552&gt;=1,VLOOKUP(E1552,HOME!$AG$2:$AH$13,2,0),0),0)</f>
        <v>0</v>
      </c>
      <c r="S1552" s="6">
        <f>IFERROR(IF(A1552&gt;=1,VLOOKUP(F1552,HOME!$AE$2:$AF$4,2,0),0),0)</f>
        <v>0</v>
      </c>
      <c r="T1552" s="6">
        <f t="shared" si="169"/>
        <v>0</v>
      </c>
      <c r="U1552" s="6">
        <f t="shared" si="172"/>
        <v>0</v>
      </c>
      <c r="V1552" s="6">
        <f t="shared" si="170"/>
        <v>0</v>
      </c>
      <c r="W1552" s="6">
        <f t="shared" si="173"/>
        <v>0</v>
      </c>
    </row>
    <row r="1553" spans="1:23" ht="18" customHeight="1" x14ac:dyDescent="0.25">
      <c r="A1553" s="94">
        <f t="shared" si="174"/>
        <v>0</v>
      </c>
      <c r="B1553" s="94">
        <f>DATA!B1554</f>
        <v>0</v>
      </c>
      <c r="C1553" s="95">
        <f>DATA!C1554</f>
        <v>0</v>
      </c>
      <c r="D1553" s="95">
        <f>DATA!D1554</f>
        <v>0</v>
      </c>
      <c r="E1553" s="98"/>
      <c r="F1553" s="98"/>
      <c r="G1553" s="98"/>
      <c r="H1553" s="98"/>
      <c r="I1553" s="99"/>
      <c r="J1553" s="96" t="str">
        <f t="shared" si="168"/>
        <v/>
      </c>
      <c r="K1553" s="97" t="str">
        <f t="shared" si="171"/>
        <v/>
      </c>
      <c r="L1553" s="100"/>
      <c r="M1553" s="100"/>
      <c r="N1553" s="100"/>
      <c r="O1553" s="100"/>
      <c r="P1553" s="100"/>
      <c r="Q1553" s="100"/>
      <c r="R1553" s="6">
        <f>IFERROR(IF(A1553&gt;=1,VLOOKUP(E1553,HOME!$AG$2:$AH$13,2,0),0),0)</f>
        <v>0</v>
      </c>
      <c r="S1553" s="6">
        <f>IFERROR(IF(A1553&gt;=1,VLOOKUP(F1553,HOME!$AE$2:$AF$4,2,0),0),0)</f>
        <v>0</v>
      </c>
      <c r="T1553" s="6">
        <f t="shared" si="169"/>
        <v>0</v>
      </c>
      <c r="U1553" s="6">
        <f t="shared" si="172"/>
        <v>0</v>
      </c>
      <c r="V1553" s="6">
        <f t="shared" si="170"/>
        <v>0</v>
      </c>
      <c r="W1553" s="6">
        <f t="shared" si="173"/>
        <v>0</v>
      </c>
    </row>
    <row r="1554" spans="1:23" ht="18" customHeight="1" x14ac:dyDescent="0.25">
      <c r="A1554" s="94">
        <f t="shared" si="174"/>
        <v>0</v>
      </c>
      <c r="B1554" s="94">
        <f>DATA!B1555</f>
        <v>0</v>
      </c>
      <c r="C1554" s="95">
        <f>DATA!C1555</f>
        <v>0</v>
      </c>
      <c r="D1554" s="95">
        <f>DATA!D1555</f>
        <v>0</v>
      </c>
      <c r="E1554" s="98"/>
      <c r="F1554" s="98"/>
      <c r="G1554" s="98"/>
      <c r="H1554" s="98"/>
      <c r="I1554" s="99"/>
      <c r="J1554" s="96" t="str">
        <f t="shared" si="168"/>
        <v/>
      </c>
      <c r="K1554" s="97" t="str">
        <f t="shared" si="171"/>
        <v/>
      </c>
      <c r="L1554" s="100"/>
      <c r="M1554" s="100"/>
      <c r="N1554" s="100"/>
      <c r="O1554" s="100"/>
      <c r="P1554" s="100"/>
      <c r="Q1554" s="100"/>
      <c r="R1554" s="6">
        <f>IFERROR(IF(A1554&gt;=1,VLOOKUP(E1554,HOME!$AG$2:$AH$13,2,0),0),0)</f>
        <v>0</v>
      </c>
      <c r="S1554" s="6">
        <f>IFERROR(IF(A1554&gt;=1,VLOOKUP(F1554,HOME!$AE$2:$AF$4,2,0),0),0)</f>
        <v>0</v>
      </c>
      <c r="T1554" s="6">
        <f t="shared" si="169"/>
        <v>0</v>
      </c>
      <c r="U1554" s="6">
        <f t="shared" si="172"/>
        <v>0</v>
      </c>
      <c r="V1554" s="6">
        <f t="shared" si="170"/>
        <v>0</v>
      </c>
      <c r="W1554" s="6">
        <f t="shared" si="173"/>
        <v>0</v>
      </c>
    </row>
    <row r="1555" spans="1:23" ht="18" customHeight="1" x14ac:dyDescent="0.25">
      <c r="A1555" s="94">
        <f t="shared" si="174"/>
        <v>0</v>
      </c>
      <c r="B1555" s="94">
        <f>DATA!B1556</f>
        <v>0</v>
      </c>
      <c r="C1555" s="95">
        <f>DATA!C1556</f>
        <v>0</v>
      </c>
      <c r="D1555" s="95">
        <f>DATA!D1556</f>
        <v>0</v>
      </c>
      <c r="E1555" s="98"/>
      <c r="F1555" s="98"/>
      <c r="G1555" s="98"/>
      <c r="H1555" s="98"/>
      <c r="I1555" s="99"/>
      <c r="J1555" s="96" t="str">
        <f t="shared" si="168"/>
        <v/>
      </c>
      <c r="K1555" s="97" t="str">
        <f t="shared" si="171"/>
        <v/>
      </c>
      <c r="L1555" s="100"/>
      <c r="M1555" s="100"/>
      <c r="N1555" s="100"/>
      <c r="O1555" s="100"/>
      <c r="P1555" s="100"/>
      <c r="Q1555" s="100"/>
      <c r="R1555" s="6">
        <f>IFERROR(IF(A1555&gt;=1,VLOOKUP(E1555,HOME!$AG$2:$AH$13,2,0),0),0)</f>
        <v>0</v>
      </c>
      <c r="S1555" s="6">
        <f>IFERROR(IF(A1555&gt;=1,VLOOKUP(F1555,HOME!$AE$2:$AF$4,2,0),0),0)</f>
        <v>0</v>
      </c>
      <c r="T1555" s="6">
        <f t="shared" si="169"/>
        <v>0</v>
      </c>
      <c r="U1555" s="6">
        <f t="shared" si="172"/>
        <v>0</v>
      </c>
      <c r="V1555" s="6">
        <f t="shared" si="170"/>
        <v>0</v>
      </c>
      <c r="W1555" s="6">
        <f t="shared" si="173"/>
        <v>0</v>
      </c>
    </row>
    <row r="1556" spans="1:23" ht="18" customHeight="1" x14ac:dyDescent="0.25">
      <c r="A1556" s="94">
        <f t="shared" si="174"/>
        <v>0</v>
      </c>
      <c r="B1556" s="94">
        <f>DATA!B1557</f>
        <v>0</v>
      </c>
      <c r="C1556" s="95">
        <f>DATA!C1557</f>
        <v>0</v>
      </c>
      <c r="D1556" s="95">
        <f>DATA!D1557</f>
        <v>0</v>
      </c>
      <c r="E1556" s="98"/>
      <c r="F1556" s="98"/>
      <c r="G1556" s="98"/>
      <c r="H1556" s="98"/>
      <c r="I1556" s="99"/>
      <c r="J1556" s="96" t="str">
        <f t="shared" si="168"/>
        <v/>
      </c>
      <c r="K1556" s="97" t="str">
        <f t="shared" si="171"/>
        <v/>
      </c>
      <c r="L1556" s="100"/>
      <c r="M1556" s="100"/>
      <c r="N1556" s="100"/>
      <c r="O1556" s="100"/>
      <c r="P1556" s="100"/>
      <c r="Q1556" s="100"/>
      <c r="R1556" s="6">
        <f>IFERROR(IF(A1556&gt;=1,VLOOKUP(E1556,HOME!$AG$2:$AH$13,2,0),0),0)</f>
        <v>0</v>
      </c>
      <c r="S1556" s="6">
        <f>IFERROR(IF(A1556&gt;=1,VLOOKUP(F1556,HOME!$AE$2:$AF$4,2,0),0),0)</f>
        <v>0</v>
      </c>
      <c r="T1556" s="6">
        <f t="shared" si="169"/>
        <v>0</v>
      </c>
      <c r="U1556" s="6">
        <f t="shared" si="172"/>
        <v>0</v>
      </c>
      <c r="V1556" s="6">
        <f t="shared" si="170"/>
        <v>0</v>
      </c>
      <c r="W1556" s="6">
        <f t="shared" si="173"/>
        <v>0</v>
      </c>
    </row>
    <row r="1557" spans="1:23" ht="18" customHeight="1" x14ac:dyDescent="0.25">
      <c r="A1557" s="94">
        <f t="shared" si="174"/>
        <v>0</v>
      </c>
      <c r="B1557" s="94">
        <f>DATA!B1558</f>
        <v>0</v>
      </c>
      <c r="C1557" s="95">
        <f>DATA!C1558</f>
        <v>0</v>
      </c>
      <c r="D1557" s="95">
        <f>DATA!D1558</f>
        <v>0</v>
      </c>
      <c r="E1557" s="98"/>
      <c r="F1557" s="98"/>
      <c r="G1557" s="98"/>
      <c r="H1557" s="98"/>
      <c r="I1557" s="99"/>
      <c r="J1557" s="96" t="str">
        <f t="shared" si="168"/>
        <v/>
      </c>
      <c r="K1557" s="97" t="str">
        <f t="shared" si="171"/>
        <v/>
      </c>
      <c r="L1557" s="100"/>
      <c r="M1557" s="100"/>
      <c r="N1557" s="100"/>
      <c r="O1557" s="100"/>
      <c r="P1557" s="100"/>
      <c r="Q1557" s="100"/>
      <c r="R1557" s="6">
        <f>IFERROR(IF(A1557&gt;=1,VLOOKUP(E1557,HOME!$AG$2:$AH$13,2,0),0),0)</f>
        <v>0</v>
      </c>
      <c r="S1557" s="6">
        <f>IFERROR(IF(A1557&gt;=1,VLOOKUP(F1557,HOME!$AE$2:$AF$4,2,0),0),0)</f>
        <v>0</v>
      </c>
      <c r="T1557" s="6">
        <f t="shared" si="169"/>
        <v>0</v>
      </c>
      <c r="U1557" s="6">
        <f t="shared" si="172"/>
        <v>0</v>
      </c>
      <c r="V1557" s="6">
        <f t="shared" si="170"/>
        <v>0</v>
      </c>
      <c r="W1557" s="6">
        <f t="shared" si="173"/>
        <v>0</v>
      </c>
    </row>
    <row r="1558" spans="1:23" ht="18" customHeight="1" x14ac:dyDescent="0.25">
      <c r="A1558" s="94">
        <f t="shared" si="174"/>
        <v>0</v>
      </c>
      <c r="B1558" s="94">
        <f>DATA!B1559</f>
        <v>0</v>
      </c>
      <c r="C1558" s="95">
        <f>DATA!C1559</f>
        <v>0</v>
      </c>
      <c r="D1558" s="95">
        <f>DATA!D1559</f>
        <v>0</v>
      </c>
      <c r="E1558" s="98"/>
      <c r="F1558" s="98"/>
      <c r="G1558" s="98"/>
      <c r="H1558" s="98"/>
      <c r="I1558" s="99"/>
      <c r="J1558" s="96" t="str">
        <f t="shared" si="168"/>
        <v/>
      </c>
      <c r="K1558" s="97" t="str">
        <f t="shared" si="171"/>
        <v/>
      </c>
      <c r="L1558" s="100"/>
      <c r="M1558" s="100"/>
      <c r="N1558" s="100"/>
      <c r="O1558" s="100"/>
      <c r="P1558" s="100"/>
      <c r="Q1558" s="100"/>
      <c r="R1558" s="6">
        <f>IFERROR(IF(A1558&gt;=1,VLOOKUP(E1558,HOME!$AG$2:$AH$13,2,0),0),0)</f>
        <v>0</v>
      </c>
      <c r="S1558" s="6">
        <f>IFERROR(IF(A1558&gt;=1,VLOOKUP(F1558,HOME!$AE$2:$AF$4,2,0),0),0)</f>
        <v>0</v>
      </c>
      <c r="T1558" s="6">
        <f t="shared" si="169"/>
        <v>0</v>
      </c>
      <c r="U1558" s="6">
        <f t="shared" si="172"/>
        <v>0</v>
      </c>
      <c r="V1558" s="6">
        <f t="shared" si="170"/>
        <v>0</v>
      </c>
      <c r="W1558" s="6">
        <f t="shared" si="173"/>
        <v>0</v>
      </c>
    </row>
    <row r="1559" spans="1:23" ht="18" customHeight="1" x14ac:dyDescent="0.25">
      <c r="A1559" s="94">
        <f t="shared" si="174"/>
        <v>0</v>
      </c>
      <c r="B1559" s="94">
        <f>DATA!B1560</f>
        <v>0</v>
      </c>
      <c r="C1559" s="95">
        <f>DATA!C1560</f>
        <v>0</v>
      </c>
      <c r="D1559" s="95">
        <f>DATA!D1560</f>
        <v>0</v>
      </c>
      <c r="E1559" s="98"/>
      <c r="F1559" s="98"/>
      <c r="G1559" s="98"/>
      <c r="H1559" s="98"/>
      <c r="I1559" s="99"/>
      <c r="J1559" s="96" t="str">
        <f t="shared" si="168"/>
        <v/>
      </c>
      <c r="K1559" s="97" t="str">
        <f t="shared" si="171"/>
        <v/>
      </c>
      <c r="L1559" s="100"/>
      <c r="M1559" s="100"/>
      <c r="N1559" s="100"/>
      <c r="O1559" s="100"/>
      <c r="P1559" s="100"/>
      <c r="Q1559" s="100"/>
      <c r="R1559" s="6">
        <f>IFERROR(IF(A1559&gt;=1,VLOOKUP(E1559,HOME!$AG$2:$AH$13,2,0),0),0)</f>
        <v>0</v>
      </c>
      <c r="S1559" s="6">
        <f>IFERROR(IF(A1559&gt;=1,VLOOKUP(F1559,HOME!$AE$2:$AF$4,2,0),0),0)</f>
        <v>0</v>
      </c>
      <c r="T1559" s="6">
        <f t="shared" si="169"/>
        <v>0</v>
      </c>
      <c r="U1559" s="6">
        <f t="shared" si="172"/>
        <v>0</v>
      </c>
      <c r="V1559" s="6">
        <f t="shared" si="170"/>
        <v>0</v>
      </c>
      <c r="W1559" s="6">
        <f t="shared" si="173"/>
        <v>0</v>
      </c>
    </row>
    <row r="1560" spans="1:23" ht="18" customHeight="1" x14ac:dyDescent="0.25">
      <c r="A1560" s="94">
        <f t="shared" si="174"/>
        <v>0</v>
      </c>
      <c r="B1560" s="94">
        <f>DATA!B1561</f>
        <v>0</v>
      </c>
      <c r="C1560" s="95">
        <f>DATA!C1561</f>
        <v>0</v>
      </c>
      <c r="D1560" s="95">
        <f>DATA!D1561</f>
        <v>0</v>
      </c>
      <c r="E1560" s="98"/>
      <c r="F1560" s="98"/>
      <c r="G1560" s="98"/>
      <c r="H1560" s="98"/>
      <c r="I1560" s="99"/>
      <c r="J1560" s="96" t="str">
        <f t="shared" si="168"/>
        <v/>
      </c>
      <c r="K1560" s="97" t="str">
        <f t="shared" si="171"/>
        <v/>
      </c>
      <c r="L1560" s="100"/>
      <c r="M1560" s="100"/>
      <c r="N1560" s="100"/>
      <c r="O1560" s="100"/>
      <c r="P1560" s="100"/>
      <c r="Q1560" s="100"/>
      <c r="R1560" s="6">
        <f>IFERROR(IF(A1560&gt;=1,VLOOKUP(E1560,HOME!$AG$2:$AH$13,2,0),0),0)</f>
        <v>0</v>
      </c>
      <c r="S1560" s="6">
        <f>IFERROR(IF(A1560&gt;=1,VLOOKUP(F1560,HOME!$AE$2:$AF$4,2,0),0),0)</f>
        <v>0</v>
      </c>
      <c r="T1560" s="6">
        <f t="shared" si="169"/>
        <v>0</v>
      </c>
      <c r="U1560" s="6">
        <f t="shared" si="172"/>
        <v>0</v>
      </c>
      <c r="V1560" s="6">
        <f t="shared" si="170"/>
        <v>0</v>
      </c>
      <c r="W1560" s="6">
        <f t="shared" si="173"/>
        <v>0</v>
      </c>
    </row>
    <row r="1561" spans="1:23" ht="18" customHeight="1" x14ac:dyDescent="0.25">
      <c r="A1561" s="94">
        <f t="shared" si="174"/>
        <v>0</v>
      </c>
      <c r="B1561" s="94">
        <f>DATA!B1562</f>
        <v>0</v>
      </c>
      <c r="C1561" s="95">
        <f>DATA!C1562</f>
        <v>0</v>
      </c>
      <c r="D1561" s="95">
        <f>DATA!D1562</f>
        <v>0</v>
      </c>
      <c r="E1561" s="98"/>
      <c r="F1561" s="98"/>
      <c r="G1561" s="98"/>
      <c r="H1561" s="98"/>
      <c r="I1561" s="99"/>
      <c r="J1561" s="96" t="str">
        <f t="shared" si="168"/>
        <v/>
      </c>
      <c r="K1561" s="97" t="str">
        <f t="shared" si="171"/>
        <v/>
      </c>
      <c r="L1561" s="100"/>
      <c r="M1561" s="100"/>
      <c r="N1561" s="100"/>
      <c r="O1561" s="100"/>
      <c r="P1561" s="100"/>
      <c r="Q1561" s="100"/>
      <c r="R1561" s="6">
        <f>IFERROR(IF(A1561&gt;=1,VLOOKUP(E1561,HOME!$AG$2:$AH$13,2,0),0),0)</f>
        <v>0</v>
      </c>
      <c r="S1561" s="6">
        <f>IFERROR(IF(A1561&gt;=1,VLOOKUP(F1561,HOME!$AE$2:$AF$4,2,0),0),0)</f>
        <v>0</v>
      </c>
      <c r="T1561" s="6">
        <f t="shared" si="169"/>
        <v>0</v>
      </c>
      <c r="U1561" s="6">
        <f t="shared" si="172"/>
        <v>0</v>
      </c>
      <c r="V1561" s="6">
        <f t="shared" si="170"/>
        <v>0</v>
      </c>
      <c r="W1561" s="6">
        <f t="shared" si="173"/>
        <v>0</v>
      </c>
    </row>
    <row r="1562" spans="1:23" ht="18" customHeight="1" x14ac:dyDescent="0.25">
      <c r="A1562" s="94">
        <f t="shared" si="174"/>
        <v>0</v>
      </c>
      <c r="B1562" s="94">
        <f>DATA!B1563</f>
        <v>0</v>
      </c>
      <c r="C1562" s="95">
        <f>DATA!C1563</f>
        <v>0</v>
      </c>
      <c r="D1562" s="95">
        <f>DATA!D1563</f>
        <v>0</v>
      </c>
      <c r="E1562" s="98"/>
      <c r="F1562" s="98"/>
      <c r="G1562" s="98"/>
      <c r="H1562" s="98"/>
      <c r="I1562" s="99"/>
      <c r="J1562" s="96" t="str">
        <f t="shared" si="168"/>
        <v/>
      </c>
      <c r="K1562" s="97" t="str">
        <f t="shared" si="171"/>
        <v/>
      </c>
      <c r="L1562" s="100"/>
      <c r="M1562" s="100"/>
      <c r="N1562" s="100"/>
      <c r="O1562" s="100"/>
      <c r="P1562" s="100"/>
      <c r="Q1562" s="100"/>
      <c r="R1562" s="6">
        <f>IFERROR(IF(A1562&gt;=1,VLOOKUP(E1562,HOME!$AG$2:$AH$13,2,0),0),0)</f>
        <v>0</v>
      </c>
      <c r="S1562" s="6">
        <f>IFERROR(IF(A1562&gt;=1,VLOOKUP(F1562,HOME!$AE$2:$AF$4,2,0),0),0)</f>
        <v>0</v>
      </c>
      <c r="T1562" s="6">
        <f t="shared" si="169"/>
        <v>0</v>
      </c>
      <c r="U1562" s="6">
        <f t="shared" si="172"/>
        <v>0</v>
      </c>
      <c r="V1562" s="6">
        <f t="shared" si="170"/>
        <v>0</v>
      </c>
      <c r="W1562" s="6">
        <f t="shared" si="173"/>
        <v>0</v>
      </c>
    </row>
    <row r="1563" spans="1:23" ht="18" customHeight="1" x14ac:dyDescent="0.25">
      <c r="A1563" s="94">
        <f t="shared" si="174"/>
        <v>0</v>
      </c>
      <c r="B1563" s="94">
        <f>DATA!B1564</f>
        <v>0</v>
      </c>
      <c r="C1563" s="95">
        <f>DATA!C1564</f>
        <v>0</v>
      </c>
      <c r="D1563" s="95">
        <f>DATA!D1564</f>
        <v>0</v>
      </c>
      <c r="E1563" s="98"/>
      <c r="F1563" s="98"/>
      <c r="G1563" s="98"/>
      <c r="H1563" s="98"/>
      <c r="I1563" s="99"/>
      <c r="J1563" s="96" t="str">
        <f t="shared" si="168"/>
        <v/>
      </c>
      <c r="K1563" s="97" t="str">
        <f t="shared" si="171"/>
        <v/>
      </c>
      <c r="L1563" s="100"/>
      <c r="M1563" s="100"/>
      <c r="N1563" s="100"/>
      <c r="O1563" s="100"/>
      <c r="P1563" s="100"/>
      <c r="Q1563" s="100"/>
      <c r="R1563" s="6">
        <f>IFERROR(IF(A1563&gt;=1,VLOOKUP(E1563,HOME!$AG$2:$AH$13,2,0),0),0)</f>
        <v>0</v>
      </c>
      <c r="S1563" s="6">
        <f>IFERROR(IF(A1563&gt;=1,VLOOKUP(F1563,HOME!$AE$2:$AF$4,2,0),0),0)</f>
        <v>0</v>
      </c>
      <c r="T1563" s="6">
        <f t="shared" si="169"/>
        <v>0</v>
      </c>
      <c r="U1563" s="6">
        <f t="shared" si="172"/>
        <v>0</v>
      </c>
      <c r="V1563" s="6">
        <f t="shared" si="170"/>
        <v>0</v>
      </c>
      <c r="W1563" s="6">
        <f t="shared" si="173"/>
        <v>0</v>
      </c>
    </row>
    <row r="1564" spans="1:23" ht="18" customHeight="1" x14ac:dyDescent="0.25">
      <c r="A1564" s="94">
        <f t="shared" si="174"/>
        <v>0</v>
      </c>
      <c r="B1564" s="94">
        <f>DATA!B1565</f>
        <v>0</v>
      </c>
      <c r="C1564" s="95">
        <f>DATA!C1565</f>
        <v>0</v>
      </c>
      <c r="D1564" s="95">
        <f>DATA!D1565</f>
        <v>0</v>
      </c>
      <c r="E1564" s="98"/>
      <c r="F1564" s="98"/>
      <c r="G1564" s="98"/>
      <c r="H1564" s="98"/>
      <c r="I1564" s="99"/>
      <c r="J1564" s="96" t="str">
        <f t="shared" si="168"/>
        <v/>
      </c>
      <c r="K1564" s="97" t="str">
        <f t="shared" si="171"/>
        <v/>
      </c>
      <c r="L1564" s="100"/>
      <c r="M1564" s="100"/>
      <c r="N1564" s="100"/>
      <c r="O1564" s="100"/>
      <c r="P1564" s="100"/>
      <c r="Q1564" s="100"/>
      <c r="R1564" s="6">
        <f>IFERROR(IF(A1564&gt;=1,VLOOKUP(E1564,HOME!$AG$2:$AH$13,2,0),0),0)</f>
        <v>0</v>
      </c>
      <c r="S1564" s="6">
        <f>IFERROR(IF(A1564&gt;=1,VLOOKUP(F1564,HOME!$AE$2:$AF$4,2,0),0),0)</f>
        <v>0</v>
      </c>
      <c r="T1564" s="6">
        <f t="shared" si="169"/>
        <v>0</v>
      </c>
      <c r="U1564" s="6">
        <f t="shared" si="172"/>
        <v>0</v>
      </c>
      <c r="V1564" s="6">
        <f t="shared" si="170"/>
        <v>0</v>
      </c>
      <c r="W1564" s="6">
        <f t="shared" si="173"/>
        <v>0</v>
      </c>
    </row>
    <row r="1565" spans="1:23" ht="18" customHeight="1" x14ac:dyDescent="0.25">
      <c r="A1565" s="94">
        <f t="shared" si="174"/>
        <v>0</v>
      </c>
      <c r="B1565" s="94">
        <f>DATA!B1566</f>
        <v>0</v>
      </c>
      <c r="C1565" s="95">
        <f>DATA!C1566</f>
        <v>0</v>
      </c>
      <c r="D1565" s="95">
        <f>DATA!D1566</f>
        <v>0</v>
      </c>
      <c r="E1565" s="98"/>
      <c r="F1565" s="98"/>
      <c r="G1565" s="98"/>
      <c r="H1565" s="98"/>
      <c r="I1565" s="99"/>
      <c r="J1565" s="96" t="str">
        <f t="shared" si="168"/>
        <v/>
      </c>
      <c r="K1565" s="97" t="str">
        <f t="shared" si="171"/>
        <v/>
      </c>
      <c r="L1565" s="100"/>
      <c r="M1565" s="100"/>
      <c r="N1565" s="100"/>
      <c r="O1565" s="100"/>
      <c r="P1565" s="100"/>
      <c r="Q1565" s="100"/>
      <c r="R1565" s="6">
        <f>IFERROR(IF(A1565&gt;=1,VLOOKUP(E1565,HOME!$AG$2:$AH$13,2,0),0),0)</f>
        <v>0</v>
      </c>
      <c r="S1565" s="6">
        <f>IFERROR(IF(A1565&gt;=1,VLOOKUP(F1565,HOME!$AE$2:$AF$4,2,0),0),0)</f>
        <v>0</v>
      </c>
      <c r="T1565" s="6">
        <f t="shared" si="169"/>
        <v>0</v>
      </c>
      <c r="U1565" s="6">
        <f t="shared" si="172"/>
        <v>0</v>
      </c>
      <c r="V1565" s="6">
        <f t="shared" si="170"/>
        <v>0</v>
      </c>
      <c r="W1565" s="6">
        <f t="shared" si="173"/>
        <v>0</v>
      </c>
    </row>
    <row r="1566" spans="1:23" ht="18" customHeight="1" x14ac:dyDescent="0.25">
      <c r="A1566" s="94">
        <f t="shared" si="174"/>
        <v>0</v>
      </c>
      <c r="B1566" s="94">
        <f>DATA!B1567</f>
        <v>0</v>
      </c>
      <c r="C1566" s="95">
        <f>DATA!C1567</f>
        <v>0</v>
      </c>
      <c r="D1566" s="95">
        <f>DATA!D1567</f>
        <v>0</v>
      </c>
      <c r="E1566" s="98"/>
      <c r="F1566" s="98"/>
      <c r="G1566" s="98"/>
      <c r="H1566" s="98"/>
      <c r="I1566" s="99"/>
      <c r="J1566" s="96" t="str">
        <f t="shared" si="168"/>
        <v/>
      </c>
      <c r="K1566" s="97" t="str">
        <f t="shared" si="171"/>
        <v/>
      </c>
      <c r="L1566" s="100"/>
      <c r="M1566" s="100"/>
      <c r="N1566" s="100"/>
      <c r="O1566" s="100"/>
      <c r="P1566" s="100"/>
      <c r="Q1566" s="100"/>
      <c r="R1566" s="6">
        <f>IFERROR(IF(A1566&gt;=1,VLOOKUP(E1566,HOME!$AG$2:$AH$13,2,0),0),0)</f>
        <v>0</v>
      </c>
      <c r="S1566" s="6">
        <f>IFERROR(IF(A1566&gt;=1,VLOOKUP(F1566,HOME!$AE$2:$AF$4,2,0),0),0)</f>
        <v>0</v>
      </c>
      <c r="T1566" s="6">
        <f t="shared" si="169"/>
        <v>0</v>
      </c>
      <c r="U1566" s="6">
        <f t="shared" si="172"/>
        <v>0</v>
      </c>
      <c r="V1566" s="6">
        <f t="shared" si="170"/>
        <v>0</v>
      </c>
      <c r="W1566" s="6">
        <f t="shared" si="173"/>
        <v>0</v>
      </c>
    </row>
    <row r="1567" spans="1:23" ht="18" customHeight="1" x14ac:dyDescent="0.25">
      <c r="A1567" s="94">
        <f t="shared" si="174"/>
        <v>0</v>
      </c>
      <c r="B1567" s="94">
        <f>DATA!B1568</f>
        <v>0</v>
      </c>
      <c r="C1567" s="95">
        <f>DATA!C1568</f>
        <v>0</v>
      </c>
      <c r="D1567" s="95">
        <f>DATA!D1568</f>
        <v>0</v>
      </c>
      <c r="E1567" s="98"/>
      <c r="F1567" s="98"/>
      <c r="G1567" s="98"/>
      <c r="H1567" s="98"/>
      <c r="I1567" s="99"/>
      <c r="J1567" s="96" t="str">
        <f t="shared" si="168"/>
        <v/>
      </c>
      <c r="K1567" s="97" t="str">
        <f t="shared" si="171"/>
        <v/>
      </c>
      <c r="L1567" s="100"/>
      <c r="M1567" s="100"/>
      <c r="N1567" s="100"/>
      <c r="O1567" s="100"/>
      <c r="P1567" s="100"/>
      <c r="Q1567" s="100"/>
      <c r="R1567" s="6">
        <f>IFERROR(IF(A1567&gt;=1,VLOOKUP(E1567,HOME!$AG$2:$AH$13,2,0),0),0)</f>
        <v>0</v>
      </c>
      <c r="S1567" s="6">
        <f>IFERROR(IF(A1567&gt;=1,VLOOKUP(F1567,HOME!$AE$2:$AF$4,2,0),0),0)</f>
        <v>0</v>
      </c>
      <c r="T1567" s="6">
        <f t="shared" si="169"/>
        <v>0</v>
      </c>
      <c r="U1567" s="6">
        <f t="shared" si="172"/>
        <v>0</v>
      </c>
      <c r="V1567" s="6">
        <f t="shared" si="170"/>
        <v>0</v>
      </c>
      <c r="W1567" s="6">
        <f t="shared" si="173"/>
        <v>0</v>
      </c>
    </row>
    <row r="1568" spans="1:23" ht="18" customHeight="1" x14ac:dyDescent="0.25">
      <c r="A1568" s="94">
        <f t="shared" si="174"/>
        <v>0</v>
      </c>
      <c r="B1568" s="94">
        <f>DATA!B1569</f>
        <v>0</v>
      </c>
      <c r="C1568" s="95">
        <f>DATA!C1569</f>
        <v>0</v>
      </c>
      <c r="D1568" s="95">
        <f>DATA!D1569</f>
        <v>0</v>
      </c>
      <c r="E1568" s="98"/>
      <c r="F1568" s="98"/>
      <c r="G1568" s="98"/>
      <c r="H1568" s="98"/>
      <c r="I1568" s="99"/>
      <c r="J1568" s="96" t="str">
        <f t="shared" si="168"/>
        <v/>
      </c>
      <c r="K1568" s="97" t="str">
        <f t="shared" si="171"/>
        <v/>
      </c>
      <c r="L1568" s="100"/>
      <c r="M1568" s="100"/>
      <c r="N1568" s="100"/>
      <c r="O1568" s="100"/>
      <c r="P1568" s="100"/>
      <c r="Q1568" s="100"/>
      <c r="R1568" s="6">
        <f>IFERROR(IF(A1568&gt;=1,VLOOKUP(E1568,HOME!$AG$2:$AH$13,2,0),0),0)</f>
        <v>0</v>
      </c>
      <c r="S1568" s="6">
        <f>IFERROR(IF(A1568&gt;=1,VLOOKUP(F1568,HOME!$AE$2:$AF$4,2,0),0),0)</f>
        <v>0</v>
      </c>
      <c r="T1568" s="6">
        <f t="shared" si="169"/>
        <v>0</v>
      </c>
      <c r="U1568" s="6">
        <f t="shared" si="172"/>
        <v>0</v>
      </c>
      <c r="V1568" s="6">
        <f t="shared" si="170"/>
        <v>0</v>
      </c>
      <c r="W1568" s="6">
        <f t="shared" si="173"/>
        <v>0</v>
      </c>
    </row>
    <row r="1569" spans="1:23" ht="18" customHeight="1" x14ac:dyDescent="0.25">
      <c r="A1569" s="94">
        <f t="shared" si="174"/>
        <v>0</v>
      </c>
      <c r="B1569" s="94">
        <f>DATA!B1570</f>
        <v>0</v>
      </c>
      <c r="C1569" s="95">
        <f>DATA!C1570</f>
        <v>0</v>
      </c>
      <c r="D1569" s="95">
        <f>DATA!D1570</f>
        <v>0</v>
      </c>
      <c r="E1569" s="98"/>
      <c r="F1569" s="98"/>
      <c r="G1569" s="98"/>
      <c r="H1569" s="98"/>
      <c r="I1569" s="99"/>
      <c r="J1569" s="96" t="str">
        <f t="shared" si="168"/>
        <v/>
      </c>
      <c r="K1569" s="97" t="str">
        <f t="shared" si="171"/>
        <v/>
      </c>
      <c r="L1569" s="100"/>
      <c r="M1569" s="100"/>
      <c r="N1569" s="100"/>
      <c r="O1569" s="100"/>
      <c r="P1569" s="100"/>
      <c r="Q1569" s="100"/>
      <c r="R1569" s="6">
        <f>IFERROR(IF(A1569&gt;=1,VLOOKUP(E1569,HOME!$AG$2:$AH$13,2,0),0),0)</f>
        <v>0</v>
      </c>
      <c r="S1569" s="6">
        <f>IFERROR(IF(A1569&gt;=1,VLOOKUP(F1569,HOME!$AE$2:$AF$4,2,0),0),0)</f>
        <v>0</v>
      </c>
      <c r="T1569" s="6">
        <f t="shared" si="169"/>
        <v>0</v>
      </c>
      <c r="U1569" s="6">
        <f t="shared" si="172"/>
        <v>0</v>
      </c>
      <c r="V1569" s="6">
        <f t="shared" si="170"/>
        <v>0</v>
      </c>
      <c r="W1569" s="6">
        <f t="shared" si="173"/>
        <v>0</v>
      </c>
    </row>
    <row r="1570" spans="1:23" ht="18" customHeight="1" x14ac:dyDescent="0.25">
      <c r="A1570" s="94">
        <f t="shared" si="174"/>
        <v>0</v>
      </c>
      <c r="B1570" s="94">
        <f>DATA!B1571</f>
        <v>0</v>
      </c>
      <c r="C1570" s="95">
        <f>DATA!C1571</f>
        <v>0</v>
      </c>
      <c r="D1570" s="95">
        <f>DATA!D1571</f>
        <v>0</v>
      </c>
      <c r="E1570" s="98"/>
      <c r="F1570" s="98"/>
      <c r="G1570" s="98"/>
      <c r="H1570" s="98"/>
      <c r="I1570" s="99"/>
      <c r="J1570" s="96" t="str">
        <f t="shared" si="168"/>
        <v/>
      </c>
      <c r="K1570" s="97" t="str">
        <f t="shared" si="171"/>
        <v/>
      </c>
      <c r="L1570" s="100"/>
      <c r="M1570" s="100"/>
      <c r="N1570" s="100"/>
      <c r="O1570" s="100"/>
      <c r="P1570" s="100"/>
      <c r="Q1570" s="100"/>
      <c r="R1570" s="6">
        <f>IFERROR(IF(A1570&gt;=1,VLOOKUP(E1570,HOME!$AG$2:$AH$13,2,0),0),0)</f>
        <v>0</v>
      </c>
      <c r="S1570" s="6">
        <f>IFERROR(IF(A1570&gt;=1,VLOOKUP(F1570,HOME!$AE$2:$AF$4,2,0),0),0)</f>
        <v>0</v>
      </c>
      <c r="T1570" s="6">
        <f t="shared" si="169"/>
        <v>0</v>
      </c>
      <c r="U1570" s="6">
        <f t="shared" si="172"/>
        <v>0</v>
      </c>
      <c r="V1570" s="6">
        <f t="shared" si="170"/>
        <v>0</v>
      </c>
      <c r="W1570" s="6">
        <f t="shared" si="173"/>
        <v>0</v>
      </c>
    </row>
    <row r="1571" spans="1:23" ht="18" customHeight="1" x14ac:dyDescent="0.25">
      <c r="A1571" s="94">
        <f t="shared" si="174"/>
        <v>0</v>
      </c>
      <c r="B1571" s="94">
        <f>DATA!B1572</f>
        <v>0</v>
      </c>
      <c r="C1571" s="95">
        <f>DATA!C1572</f>
        <v>0</v>
      </c>
      <c r="D1571" s="95">
        <f>DATA!D1572</f>
        <v>0</v>
      </c>
      <c r="E1571" s="98"/>
      <c r="F1571" s="98"/>
      <c r="G1571" s="98"/>
      <c r="H1571" s="98"/>
      <c r="I1571" s="99"/>
      <c r="J1571" s="96" t="str">
        <f t="shared" si="168"/>
        <v/>
      </c>
      <c r="K1571" s="97" t="str">
        <f t="shared" si="171"/>
        <v/>
      </c>
      <c r="L1571" s="100"/>
      <c r="M1571" s="100"/>
      <c r="N1571" s="100"/>
      <c r="O1571" s="100"/>
      <c r="P1571" s="100"/>
      <c r="Q1571" s="100"/>
      <c r="R1571" s="6">
        <f>IFERROR(IF(A1571&gt;=1,VLOOKUP(E1571,HOME!$AG$2:$AH$13,2,0),0),0)</f>
        <v>0</v>
      </c>
      <c r="S1571" s="6">
        <f>IFERROR(IF(A1571&gt;=1,VLOOKUP(F1571,HOME!$AE$2:$AF$4,2,0),0),0)</f>
        <v>0</v>
      </c>
      <c r="T1571" s="6">
        <f t="shared" si="169"/>
        <v>0</v>
      </c>
      <c r="U1571" s="6">
        <f t="shared" si="172"/>
        <v>0</v>
      </c>
      <c r="V1571" s="6">
        <f t="shared" si="170"/>
        <v>0</v>
      </c>
      <c r="W1571" s="6">
        <f t="shared" si="173"/>
        <v>0</v>
      </c>
    </row>
    <row r="1572" spans="1:23" ht="18" customHeight="1" x14ac:dyDescent="0.25">
      <c r="A1572" s="94">
        <f t="shared" si="174"/>
        <v>0</v>
      </c>
      <c r="B1572" s="94">
        <f>DATA!B1573</f>
        <v>0</v>
      </c>
      <c r="C1572" s="95">
        <f>DATA!C1573</f>
        <v>0</v>
      </c>
      <c r="D1572" s="95">
        <f>DATA!D1573</f>
        <v>0</v>
      </c>
      <c r="E1572" s="98"/>
      <c r="F1572" s="98"/>
      <c r="G1572" s="98"/>
      <c r="H1572" s="98"/>
      <c r="I1572" s="99"/>
      <c r="J1572" s="96" t="str">
        <f t="shared" si="168"/>
        <v/>
      </c>
      <c r="K1572" s="97" t="str">
        <f t="shared" si="171"/>
        <v/>
      </c>
      <c r="L1572" s="100"/>
      <c r="M1572" s="100"/>
      <c r="N1572" s="100"/>
      <c r="O1572" s="100"/>
      <c r="P1572" s="100"/>
      <c r="Q1572" s="100"/>
      <c r="R1572" s="6">
        <f>IFERROR(IF(A1572&gt;=1,VLOOKUP(E1572,HOME!$AG$2:$AH$13,2,0),0),0)</f>
        <v>0</v>
      </c>
      <c r="S1572" s="6">
        <f>IFERROR(IF(A1572&gt;=1,VLOOKUP(F1572,HOME!$AE$2:$AF$4,2,0),0),0)</f>
        <v>0</v>
      </c>
      <c r="T1572" s="6">
        <f t="shared" si="169"/>
        <v>0</v>
      </c>
      <c r="U1572" s="6">
        <f t="shared" si="172"/>
        <v>0</v>
      </c>
      <c r="V1572" s="6">
        <f t="shared" si="170"/>
        <v>0</v>
      </c>
      <c r="W1572" s="6">
        <f t="shared" si="173"/>
        <v>0</v>
      </c>
    </row>
    <row r="1573" spans="1:23" ht="18" customHeight="1" x14ac:dyDescent="0.25">
      <c r="A1573" s="94">
        <f t="shared" si="174"/>
        <v>0</v>
      </c>
      <c r="B1573" s="94">
        <f>DATA!B1574</f>
        <v>0</v>
      </c>
      <c r="C1573" s="95">
        <f>DATA!C1574</f>
        <v>0</v>
      </c>
      <c r="D1573" s="95">
        <f>DATA!D1574</f>
        <v>0</v>
      </c>
      <c r="E1573" s="98"/>
      <c r="F1573" s="98"/>
      <c r="G1573" s="98"/>
      <c r="H1573" s="98"/>
      <c r="I1573" s="99"/>
      <c r="J1573" s="96" t="str">
        <f t="shared" si="168"/>
        <v/>
      </c>
      <c r="K1573" s="97" t="str">
        <f t="shared" si="171"/>
        <v/>
      </c>
      <c r="L1573" s="100"/>
      <c r="M1573" s="100"/>
      <c r="N1573" s="100"/>
      <c r="O1573" s="100"/>
      <c r="P1573" s="100"/>
      <c r="Q1573" s="100"/>
      <c r="R1573" s="6">
        <f>IFERROR(IF(A1573&gt;=1,VLOOKUP(E1573,HOME!$AG$2:$AH$13,2,0),0),0)</f>
        <v>0</v>
      </c>
      <c r="S1573" s="6">
        <f>IFERROR(IF(A1573&gt;=1,VLOOKUP(F1573,HOME!$AE$2:$AF$4,2,0),0),0)</f>
        <v>0</v>
      </c>
      <c r="T1573" s="6">
        <f t="shared" si="169"/>
        <v>0</v>
      </c>
      <c r="U1573" s="6">
        <f t="shared" si="172"/>
        <v>0</v>
      </c>
      <c r="V1573" s="6">
        <f t="shared" si="170"/>
        <v>0</v>
      </c>
      <c r="W1573" s="6">
        <f t="shared" si="173"/>
        <v>0</v>
      </c>
    </row>
    <row r="1574" spans="1:23" ht="18" customHeight="1" x14ac:dyDescent="0.25">
      <c r="A1574" s="94">
        <f t="shared" si="174"/>
        <v>0</v>
      </c>
      <c r="B1574" s="94">
        <f>DATA!B1575</f>
        <v>0</v>
      </c>
      <c r="C1574" s="95">
        <f>DATA!C1575</f>
        <v>0</v>
      </c>
      <c r="D1574" s="95">
        <f>DATA!D1575</f>
        <v>0</v>
      </c>
      <c r="E1574" s="98"/>
      <c r="F1574" s="98"/>
      <c r="G1574" s="98"/>
      <c r="H1574" s="98"/>
      <c r="I1574" s="99"/>
      <c r="J1574" s="96" t="str">
        <f t="shared" si="168"/>
        <v/>
      </c>
      <c r="K1574" s="97" t="str">
        <f t="shared" si="171"/>
        <v/>
      </c>
      <c r="L1574" s="100"/>
      <c r="M1574" s="100"/>
      <c r="N1574" s="100"/>
      <c r="O1574" s="100"/>
      <c r="P1574" s="100"/>
      <c r="Q1574" s="100"/>
      <c r="R1574" s="6">
        <f>IFERROR(IF(A1574&gt;=1,VLOOKUP(E1574,HOME!$AG$2:$AH$13,2,0),0),0)</f>
        <v>0</v>
      </c>
      <c r="S1574" s="6">
        <f>IFERROR(IF(A1574&gt;=1,VLOOKUP(F1574,HOME!$AE$2:$AF$4,2,0),0),0)</f>
        <v>0</v>
      </c>
      <c r="T1574" s="6">
        <f t="shared" si="169"/>
        <v>0</v>
      </c>
      <c r="U1574" s="6">
        <f t="shared" si="172"/>
        <v>0</v>
      </c>
      <c r="V1574" s="6">
        <f t="shared" si="170"/>
        <v>0</v>
      </c>
      <c r="W1574" s="6">
        <f t="shared" si="173"/>
        <v>0</v>
      </c>
    </row>
    <row r="1575" spans="1:23" ht="18" customHeight="1" x14ac:dyDescent="0.25">
      <c r="A1575" s="94">
        <f t="shared" si="174"/>
        <v>0</v>
      </c>
      <c r="B1575" s="94">
        <f>DATA!B1576</f>
        <v>0</v>
      </c>
      <c r="C1575" s="95">
        <f>DATA!C1576</f>
        <v>0</v>
      </c>
      <c r="D1575" s="95">
        <f>DATA!D1576</f>
        <v>0</v>
      </c>
      <c r="E1575" s="98"/>
      <c r="F1575" s="98"/>
      <c r="G1575" s="98"/>
      <c r="H1575" s="98"/>
      <c r="I1575" s="99"/>
      <c r="J1575" s="96" t="str">
        <f t="shared" si="168"/>
        <v/>
      </c>
      <c r="K1575" s="97" t="str">
        <f t="shared" si="171"/>
        <v/>
      </c>
      <c r="L1575" s="100"/>
      <c r="M1575" s="100"/>
      <c r="N1575" s="100"/>
      <c r="O1575" s="100"/>
      <c r="P1575" s="100"/>
      <c r="Q1575" s="100"/>
      <c r="R1575" s="6">
        <f>IFERROR(IF(A1575&gt;=1,VLOOKUP(E1575,HOME!$AG$2:$AH$13,2,0),0),0)</f>
        <v>0</v>
      </c>
      <c r="S1575" s="6">
        <f>IFERROR(IF(A1575&gt;=1,VLOOKUP(F1575,HOME!$AE$2:$AF$4,2,0),0),0)</f>
        <v>0</v>
      </c>
      <c r="T1575" s="6">
        <f t="shared" si="169"/>
        <v>0</v>
      </c>
      <c r="U1575" s="6">
        <f t="shared" si="172"/>
        <v>0</v>
      </c>
      <c r="V1575" s="6">
        <f t="shared" si="170"/>
        <v>0</v>
      </c>
      <c r="W1575" s="6">
        <f t="shared" si="173"/>
        <v>0</v>
      </c>
    </row>
    <row r="1576" spans="1:23" ht="18" customHeight="1" x14ac:dyDescent="0.25">
      <c r="A1576" s="94">
        <f t="shared" si="174"/>
        <v>0</v>
      </c>
      <c r="B1576" s="94">
        <f>DATA!B1577</f>
        <v>0</v>
      </c>
      <c r="C1576" s="95">
        <f>DATA!C1577</f>
        <v>0</v>
      </c>
      <c r="D1576" s="95">
        <f>DATA!D1577</f>
        <v>0</v>
      </c>
      <c r="E1576" s="98"/>
      <c r="F1576" s="98"/>
      <c r="G1576" s="98"/>
      <c r="H1576" s="98"/>
      <c r="I1576" s="99"/>
      <c r="J1576" s="96" t="str">
        <f t="shared" si="168"/>
        <v/>
      </c>
      <c r="K1576" s="97" t="str">
        <f t="shared" si="171"/>
        <v/>
      </c>
      <c r="L1576" s="100"/>
      <c r="M1576" s="100"/>
      <c r="N1576" s="100"/>
      <c r="O1576" s="100"/>
      <c r="P1576" s="100"/>
      <c r="Q1576" s="100"/>
      <c r="R1576" s="6">
        <f>IFERROR(IF(A1576&gt;=1,VLOOKUP(E1576,HOME!$AG$2:$AH$13,2,0),0),0)</f>
        <v>0</v>
      </c>
      <c r="S1576" s="6">
        <f>IFERROR(IF(A1576&gt;=1,VLOOKUP(F1576,HOME!$AE$2:$AF$4,2,0),0),0)</f>
        <v>0</v>
      </c>
      <c r="T1576" s="6">
        <f t="shared" si="169"/>
        <v>0</v>
      </c>
      <c r="U1576" s="6">
        <f t="shared" si="172"/>
        <v>0</v>
      </c>
      <c r="V1576" s="6">
        <f t="shared" si="170"/>
        <v>0</v>
      </c>
      <c r="W1576" s="6">
        <f t="shared" si="173"/>
        <v>0</v>
      </c>
    </row>
    <row r="1577" spans="1:23" ht="18" customHeight="1" x14ac:dyDescent="0.25">
      <c r="A1577" s="94">
        <f t="shared" si="174"/>
        <v>0</v>
      </c>
      <c r="B1577" s="94">
        <f>DATA!B1578</f>
        <v>0</v>
      </c>
      <c r="C1577" s="95">
        <f>DATA!C1578</f>
        <v>0</v>
      </c>
      <c r="D1577" s="95">
        <f>DATA!D1578</f>
        <v>0</v>
      </c>
      <c r="E1577" s="98"/>
      <c r="F1577" s="98"/>
      <c r="G1577" s="98"/>
      <c r="H1577" s="98"/>
      <c r="I1577" s="99"/>
      <c r="J1577" s="96" t="str">
        <f t="shared" si="168"/>
        <v/>
      </c>
      <c r="K1577" s="97" t="str">
        <f t="shared" si="171"/>
        <v/>
      </c>
      <c r="L1577" s="100"/>
      <c r="M1577" s="100"/>
      <c r="N1577" s="100"/>
      <c r="O1577" s="100"/>
      <c r="P1577" s="100"/>
      <c r="Q1577" s="100"/>
      <c r="R1577" s="6">
        <f>IFERROR(IF(A1577&gt;=1,VLOOKUP(E1577,HOME!$AG$2:$AH$13,2,0),0),0)</f>
        <v>0</v>
      </c>
      <c r="S1577" s="6">
        <f>IFERROR(IF(A1577&gt;=1,VLOOKUP(F1577,HOME!$AE$2:$AF$4,2,0),0),0)</f>
        <v>0</v>
      </c>
      <c r="T1577" s="6">
        <f t="shared" si="169"/>
        <v>0</v>
      </c>
      <c r="U1577" s="6">
        <f t="shared" si="172"/>
        <v>0</v>
      </c>
      <c r="V1577" s="6">
        <f t="shared" si="170"/>
        <v>0</v>
      </c>
      <c r="W1577" s="6">
        <f t="shared" si="173"/>
        <v>0</v>
      </c>
    </row>
    <row r="1578" spans="1:23" ht="18" customHeight="1" x14ac:dyDescent="0.25">
      <c r="A1578" s="94">
        <f t="shared" si="174"/>
        <v>0</v>
      </c>
      <c r="B1578" s="94">
        <f>DATA!B1579</f>
        <v>0</v>
      </c>
      <c r="C1578" s="95">
        <f>DATA!C1579</f>
        <v>0</v>
      </c>
      <c r="D1578" s="95">
        <f>DATA!D1579</f>
        <v>0</v>
      </c>
      <c r="E1578" s="98"/>
      <c r="F1578" s="98"/>
      <c r="G1578" s="98"/>
      <c r="H1578" s="98"/>
      <c r="I1578" s="99"/>
      <c r="J1578" s="96" t="str">
        <f t="shared" si="168"/>
        <v/>
      </c>
      <c r="K1578" s="97" t="str">
        <f t="shared" si="171"/>
        <v/>
      </c>
      <c r="L1578" s="100"/>
      <c r="M1578" s="100"/>
      <c r="N1578" s="100"/>
      <c r="O1578" s="100"/>
      <c r="P1578" s="100"/>
      <c r="Q1578" s="100"/>
      <c r="R1578" s="6">
        <f>IFERROR(IF(A1578&gt;=1,VLOOKUP(E1578,HOME!$AG$2:$AH$13,2,0),0),0)</f>
        <v>0</v>
      </c>
      <c r="S1578" s="6">
        <f>IFERROR(IF(A1578&gt;=1,VLOOKUP(F1578,HOME!$AE$2:$AF$4,2,0),0),0)</f>
        <v>0</v>
      </c>
      <c r="T1578" s="6">
        <f t="shared" si="169"/>
        <v>0</v>
      </c>
      <c r="U1578" s="6">
        <f t="shared" si="172"/>
        <v>0</v>
      </c>
      <c r="V1578" s="6">
        <f t="shared" si="170"/>
        <v>0</v>
      </c>
      <c r="W1578" s="6">
        <f t="shared" si="173"/>
        <v>0</v>
      </c>
    </row>
    <row r="1579" spans="1:23" ht="18" customHeight="1" x14ac:dyDescent="0.25">
      <c r="A1579" s="94">
        <f t="shared" si="174"/>
        <v>0</v>
      </c>
      <c r="B1579" s="94">
        <f>DATA!B1580</f>
        <v>0</v>
      </c>
      <c r="C1579" s="95">
        <f>DATA!C1580</f>
        <v>0</v>
      </c>
      <c r="D1579" s="95">
        <f>DATA!D1580</f>
        <v>0</v>
      </c>
      <c r="E1579" s="98"/>
      <c r="F1579" s="98"/>
      <c r="G1579" s="98"/>
      <c r="H1579" s="98"/>
      <c r="I1579" s="99"/>
      <c r="J1579" s="96" t="str">
        <f t="shared" si="168"/>
        <v/>
      </c>
      <c r="K1579" s="97" t="str">
        <f t="shared" si="171"/>
        <v/>
      </c>
      <c r="L1579" s="100"/>
      <c r="M1579" s="100"/>
      <c r="N1579" s="100"/>
      <c r="O1579" s="100"/>
      <c r="P1579" s="100"/>
      <c r="Q1579" s="100"/>
      <c r="R1579" s="6">
        <f>IFERROR(IF(A1579&gt;=1,VLOOKUP(E1579,HOME!$AG$2:$AH$13,2,0),0),0)</f>
        <v>0</v>
      </c>
      <c r="S1579" s="6">
        <f>IFERROR(IF(A1579&gt;=1,VLOOKUP(F1579,HOME!$AE$2:$AF$4,2,0),0),0)</f>
        <v>0</v>
      </c>
      <c r="T1579" s="6">
        <f t="shared" si="169"/>
        <v>0</v>
      </c>
      <c r="U1579" s="6">
        <f t="shared" si="172"/>
        <v>0</v>
      </c>
      <c r="V1579" s="6">
        <f t="shared" si="170"/>
        <v>0</v>
      </c>
      <c r="W1579" s="6">
        <f t="shared" si="173"/>
        <v>0</v>
      </c>
    </row>
    <row r="1580" spans="1:23" ht="18" customHeight="1" x14ac:dyDescent="0.25">
      <c r="A1580" s="94">
        <f t="shared" si="174"/>
        <v>0</v>
      </c>
      <c r="B1580" s="94">
        <f>DATA!B1581</f>
        <v>0</v>
      </c>
      <c r="C1580" s="95">
        <f>DATA!C1581</f>
        <v>0</v>
      </c>
      <c r="D1580" s="95">
        <f>DATA!D1581</f>
        <v>0</v>
      </c>
      <c r="E1580" s="98"/>
      <c r="F1580" s="98"/>
      <c r="G1580" s="98"/>
      <c r="H1580" s="98"/>
      <c r="I1580" s="99"/>
      <c r="J1580" s="96" t="str">
        <f t="shared" si="168"/>
        <v/>
      </c>
      <c r="K1580" s="97" t="str">
        <f t="shared" si="171"/>
        <v/>
      </c>
      <c r="L1580" s="100"/>
      <c r="M1580" s="100"/>
      <c r="N1580" s="100"/>
      <c r="O1580" s="100"/>
      <c r="P1580" s="100"/>
      <c r="Q1580" s="100"/>
      <c r="R1580" s="6">
        <f>IFERROR(IF(A1580&gt;=1,VLOOKUP(E1580,HOME!$AG$2:$AH$13,2,0),0),0)</f>
        <v>0</v>
      </c>
      <c r="S1580" s="6">
        <f>IFERROR(IF(A1580&gt;=1,VLOOKUP(F1580,HOME!$AE$2:$AF$4,2,0),0),0)</f>
        <v>0</v>
      </c>
      <c r="T1580" s="6">
        <f t="shared" si="169"/>
        <v>0</v>
      </c>
      <c r="U1580" s="6">
        <f t="shared" si="172"/>
        <v>0</v>
      </c>
      <c r="V1580" s="6">
        <f t="shared" si="170"/>
        <v>0</v>
      </c>
      <c r="W1580" s="6">
        <f t="shared" si="173"/>
        <v>0</v>
      </c>
    </row>
    <row r="1581" spans="1:23" ht="18" customHeight="1" x14ac:dyDescent="0.25">
      <c r="A1581" s="94">
        <f t="shared" si="174"/>
        <v>0</v>
      </c>
      <c r="B1581" s="94">
        <f>DATA!B1582</f>
        <v>0</v>
      </c>
      <c r="C1581" s="95">
        <f>DATA!C1582</f>
        <v>0</v>
      </c>
      <c r="D1581" s="95">
        <f>DATA!D1582</f>
        <v>0</v>
      </c>
      <c r="E1581" s="98"/>
      <c r="F1581" s="98"/>
      <c r="G1581" s="98"/>
      <c r="H1581" s="98"/>
      <c r="I1581" s="99"/>
      <c r="J1581" s="96" t="str">
        <f t="shared" si="168"/>
        <v/>
      </c>
      <c r="K1581" s="97" t="str">
        <f t="shared" si="171"/>
        <v/>
      </c>
      <c r="L1581" s="100"/>
      <c r="M1581" s="100"/>
      <c r="N1581" s="100"/>
      <c r="O1581" s="100"/>
      <c r="P1581" s="100"/>
      <c r="Q1581" s="100"/>
      <c r="R1581" s="6">
        <f>IFERROR(IF(A1581&gt;=1,VLOOKUP(E1581,HOME!$AG$2:$AH$13,2,0),0),0)</f>
        <v>0</v>
      </c>
      <c r="S1581" s="6">
        <f>IFERROR(IF(A1581&gt;=1,VLOOKUP(F1581,HOME!$AE$2:$AF$4,2,0),0),0)</f>
        <v>0</v>
      </c>
      <c r="T1581" s="6">
        <f t="shared" si="169"/>
        <v>0</v>
      </c>
      <c r="U1581" s="6">
        <f t="shared" si="172"/>
        <v>0</v>
      </c>
      <c r="V1581" s="6">
        <f t="shared" si="170"/>
        <v>0</v>
      </c>
      <c r="W1581" s="6">
        <f t="shared" si="173"/>
        <v>0</v>
      </c>
    </row>
    <row r="1582" spans="1:23" ht="18" customHeight="1" x14ac:dyDescent="0.25">
      <c r="A1582" s="94">
        <f t="shared" si="174"/>
        <v>0</v>
      </c>
      <c r="B1582" s="94">
        <f>DATA!B1583</f>
        <v>0</v>
      </c>
      <c r="C1582" s="95">
        <f>DATA!C1583</f>
        <v>0</v>
      </c>
      <c r="D1582" s="95">
        <f>DATA!D1583</f>
        <v>0</v>
      </c>
      <c r="E1582" s="98"/>
      <c r="F1582" s="98"/>
      <c r="G1582" s="98"/>
      <c r="H1582" s="98"/>
      <c r="I1582" s="99"/>
      <c r="J1582" s="96" t="str">
        <f t="shared" si="168"/>
        <v/>
      </c>
      <c r="K1582" s="97" t="str">
        <f t="shared" si="171"/>
        <v/>
      </c>
      <c r="L1582" s="100"/>
      <c r="M1582" s="100"/>
      <c r="N1582" s="100"/>
      <c r="O1582" s="100"/>
      <c r="P1582" s="100"/>
      <c r="Q1582" s="100"/>
      <c r="R1582" s="6">
        <f>IFERROR(IF(A1582&gt;=1,VLOOKUP(E1582,HOME!$AG$2:$AH$13,2,0),0),0)</f>
        <v>0</v>
      </c>
      <c r="S1582" s="6">
        <f>IFERROR(IF(A1582&gt;=1,VLOOKUP(F1582,HOME!$AE$2:$AF$4,2,0),0),0)</f>
        <v>0</v>
      </c>
      <c r="T1582" s="6">
        <f t="shared" si="169"/>
        <v>0</v>
      </c>
      <c r="U1582" s="6">
        <f t="shared" si="172"/>
        <v>0</v>
      </c>
      <c r="V1582" s="6">
        <f t="shared" si="170"/>
        <v>0</v>
      </c>
      <c r="W1582" s="6">
        <f t="shared" si="173"/>
        <v>0</v>
      </c>
    </row>
    <row r="1583" spans="1:23" ht="18" customHeight="1" x14ac:dyDescent="0.25">
      <c r="A1583" s="94">
        <f t="shared" si="174"/>
        <v>0</v>
      </c>
      <c r="B1583" s="94">
        <f>DATA!B1584</f>
        <v>0</v>
      </c>
      <c r="C1583" s="95">
        <f>DATA!C1584</f>
        <v>0</v>
      </c>
      <c r="D1583" s="95">
        <f>DATA!D1584</f>
        <v>0</v>
      </c>
      <c r="E1583" s="98"/>
      <c r="F1583" s="98"/>
      <c r="G1583" s="98"/>
      <c r="H1583" s="98"/>
      <c r="I1583" s="99"/>
      <c r="J1583" s="96" t="str">
        <f t="shared" si="168"/>
        <v/>
      </c>
      <c r="K1583" s="97" t="str">
        <f t="shared" si="171"/>
        <v/>
      </c>
      <c r="L1583" s="100"/>
      <c r="M1583" s="100"/>
      <c r="N1583" s="100"/>
      <c r="O1583" s="100"/>
      <c r="P1583" s="100"/>
      <c r="Q1583" s="100"/>
      <c r="R1583" s="6">
        <f>IFERROR(IF(A1583&gt;=1,VLOOKUP(E1583,HOME!$AG$2:$AH$13,2,0),0),0)</f>
        <v>0</v>
      </c>
      <c r="S1583" s="6">
        <f>IFERROR(IF(A1583&gt;=1,VLOOKUP(F1583,HOME!$AE$2:$AF$4,2,0),0),0)</f>
        <v>0</v>
      </c>
      <c r="T1583" s="6">
        <f t="shared" si="169"/>
        <v>0</v>
      </c>
      <c r="U1583" s="6">
        <f t="shared" si="172"/>
        <v>0</v>
      </c>
      <c r="V1583" s="6">
        <f t="shared" si="170"/>
        <v>0</v>
      </c>
      <c r="W1583" s="6">
        <f t="shared" si="173"/>
        <v>0</v>
      </c>
    </row>
    <row r="1584" spans="1:23" ht="18" customHeight="1" x14ac:dyDescent="0.25">
      <c r="A1584" s="94">
        <f t="shared" si="174"/>
        <v>0</v>
      </c>
      <c r="B1584" s="94">
        <f>DATA!B1585</f>
        <v>0</v>
      </c>
      <c r="C1584" s="95">
        <f>DATA!C1585</f>
        <v>0</v>
      </c>
      <c r="D1584" s="95">
        <f>DATA!D1585</f>
        <v>0</v>
      </c>
      <c r="E1584" s="98"/>
      <c r="F1584" s="98"/>
      <c r="G1584" s="98"/>
      <c r="H1584" s="98"/>
      <c r="I1584" s="99"/>
      <c r="J1584" s="96" t="str">
        <f t="shared" si="168"/>
        <v/>
      </c>
      <c r="K1584" s="97" t="str">
        <f t="shared" si="171"/>
        <v/>
      </c>
      <c r="L1584" s="100"/>
      <c r="M1584" s="100"/>
      <c r="N1584" s="100"/>
      <c r="O1584" s="100"/>
      <c r="P1584" s="100"/>
      <c r="Q1584" s="100"/>
      <c r="R1584" s="6">
        <f>IFERROR(IF(A1584&gt;=1,VLOOKUP(E1584,HOME!$AG$2:$AH$13,2,0),0),0)</f>
        <v>0</v>
      </c>
      <c r="S1584" s="6">
        <f>IFERROR(IF(A1584&gt;=1,VLOOKUP(F1584,HOME!$AE$2:$AF$4,2,0),0),0)</f>
        <v>0</v>
      </c>
      <c r="T1584" s="6">
        <f t="shared" si="169"/>
        <v>0</v>
      </c>
      <c r="U1584" s="6">
        <f t="shared" si="172"/>
        <v>0</v>
      </c>
      <c r="V1584" s="6">
        <f t="shared" si="170"/>
        <v>0</v>
      </c>
      <c r="W1584" s="6">
        <f t="shared" si="173"/>
        <v>0</v>
      </c>
    </row>
    <row r="1585" spans="1:23" ht="18" customHeight="1" x14ac:dyDescent="0.25">
      <c r="A1585" s="94">
        <f t="shared" si="174"/>
        <v>0</v>
      </c>
      <c r="B1585" s="94">
        <f>DATA!B1586</f>
        <v>0</v>
      </c>
      <c r="C1585" s="95">
        <f>DATA!C1586</f>
        <v>0</v>
      </c>
      <c r="D1585" s="95">
        <f>DATA!D1586</f>
        <v>0</v>
      </c>
      <c r="E1585" s="98"/>
      <c r="F1585" s="98"/>
      <c r="G1585" s="98"/>
      <c r="H1585" s="98"/>
      <c r="I1585" s="99"/>
      <c r="J1585" s="96" t="str">
        <f t="shared" si="168"/>
        <v/>
      </c>
      <c r="K1585" s="97" t="str">
        <f t="shared" si="171"/>
        <v/>
      </c>
      <c r="L1585" s="100"/>
      <c r="M1585" s="100"/>
      <c r="N1585" s="100"/>
      <c r="O1585" s="100"/>
      <c r="P1585" s="100"/>
      <c r="Q1585" s="100"/>
      <c r="R1585" s="6">
        <f>IFERROR(IF(A1585&gt;=1,VLOOKUP(E1585,HOME!$AG$2:$AH$13,2,0),0),0)</f>
        <v>0</v>
      </c>
      <c r="S1585" s="6">
        <f>IFERROR(IF(A1585&gt;=1,VLOOKUP(F1585,HOME!$AE$2:$AF$4,2,0),0),0)</f>
        <v>0</v>
      </c>
      <c r="T1585" s="6">
        <f t="shared" si="169"/>
        <v>0</v>
      </c>
      <c r="U1585" s="6">
        <f t="shared" si="172"/>
        <v>0</v>
      </c>
      <c r="V1585" s="6">
        <f t="shared" si="170"/>
        <v>0</v>
      </c>
      <c r="W1585" s="6">
        <f t="shared" si="173"/>
        <v>0</v>
      </c>
    </row>
    <row r="1586" spans="1:23" ht="18" customHeight="1" x14ac:dyDescent="0.25">
      <c r="A1586" s="94">
        <f t="shared" si="174"/>
        <v>0</v>
      </c>
      <c r="B1586" s="94">
        <f>DATA!B1587</f>
        <v>0</v>
      </c>
      <c r="C1586" s="95">
        <f>DATA!C1587</f>
        <v>0</v>
      </c>
      <c r="D1586" s="95">
        <f>DATA!D1587</f>
        <v>0</v>
      </c>
      <c r="E1586" s="98"/>
      <c r="F1586" s="98"/>
      <c r="G1586" s="98"/>
      <c r="H1586" s="98"/>
      <c r="I1586" s="99"/>
      <c r="J1586" s="96" t="str">
        <f t="shared" si="168"/>
        <v/>
      </c>
      <c r="K1586" s="97" t="str">
        <f t="shared" si="171"/>
        <v/>
      </c>
      <c r="L1586" s="100"/>
      <c r="M1586" s="100"/>
      <c r="N1586" s="100"/>
      <c r="O1586" s="100"/>
      <c r="P1586" s="100"/>
      <c r="Q1586" s="100"/>
      <c r="R1586" s="6">
        <f>IFERROR(IF(A1586&gt;=1,VLOOKUP(E1586,HOME!$AG$2:$AH$13,2,0),0),0)</f>
        <v>0</v>
      </c>
      <c r="S1586" s="6">
        <f>IFERROR(IF(A1586&gt;=1,VLOOKUP(F1586,HOME!$AE$2:$AF$4,2,0),0),0)</f>
        <v>0</v>
      </c>
      <c r="T1586" s="6">
        <f t="shared" si="169"/>
        <v>0</v>
      </c>
      <c r="U1586" s="6">
        <f t="shared" si="172"/>
        <v>0</v>
      </c>
      <c r="V1586" s="6">
        <f t="shared" si="170"/>
        <v>0</v>
      </c>
      <c r="W1586" s="6">
        <f t="shared" si="173"/>
        <v>0</v>
      </c>
    </row>
    <row r="1587" spans="1:23" ht="18" customHeight="1" x14ac:dyDescent="0.25">
      <c r="A1587" s="94">
        <f t="shared" si="174"/>
        <v>0</v>
      </c>
      <c r="B1587" s="94">
        <f>DATA!B1588</f>
        <v>0</v>
      </c>
      <c r="C1587" s="95">
        <f>DATA!C1588</f>
        <v>0</v>
      </c>
      <c r="D1587" s="95">
        <f>DATA!D1588</f>
        <v>0</v>
      </c>
      <c r="E1587" s="98"/>
      <c r="F1587" s="98"/>
      <c r="G1587" s="98"/>
      <c r="H1587" s="98"/>
      <c r="I1587" s="99"/>
      <c r="J1587" s="96" t="str">
        <f t="shared" si="168"/>
        <v/>
      </c>
      <c r="K1587" s="97" t="str">
        <f t="shared" si="171"/>
        <v/>
      </c>
      <c r="L1587" s="100"/>
      <c r="M1587" s="100"/>
      <c r="N1587" s="100"/>
      <c r="O1587" s="100"/>
      <c r="P1587" s="100"/>
      <c r="Q1587" s="100"/>
      <c r="R1587" s="6">
        <f>IFERROR(IF(A1587&gt;=1,VLOOKUP(E1587,HOME!$AG$2:$AH$13,2,0),0),0)</f>
        <v>0</v>
      </c>
      <c r="S1587" s="6">
        <f>IFERROR(IF(A1587&gt;=1,VLOOKUP(F1587,HOME!$AE$2:$AF$4,2,0),0),0)</f>
        <v>0</v>
      </c>
      <c r="T1587" s="6">
        <f t="shared" si="169"/>
        <v>0</v>
      </c>
      <c r="U1587" s="6">
        <f t="shared" si="172"/>
        <v>0</v>
      </c>
      <c r="V1587" s="6">
        <f t="shared" si="170"/>
        <v>0</v>
      </c>
      <c r="W1587" s="6">
        <f t="shared" si="173"/>
        <v>0</v>
      </c>
    </row>
    <row r="1588" spans="1:23" ht="18" customHeight="1" x14ac:dyDescent="0.25">
      <c r="A1588" s="94">
        <f t="shared" si="174"/>
        <v>0</v>
      </c>
      <c r="B1588" s="94">
        <f>DATA!B1589</f>
        <v>0</v>
      </c>
      <c r="C1588" s="95">
        <f>DATA!C1589</f>
        <v>0</v>
      </c>
      <c r="D1588" s="95">
        <f>DATA!D1589</f>
        <v>0</v>
      </c>
      <c r="E1588" s="98"/>
      <c r="F1588" s="98"/>
      <c r="G1588" s="98"/>
      <c r="H1588" s="98"/>
      <c r="I1588" s="99"/>
      <c r="J1588" s="96" t="str">
        <f t="shared" si="168"/>
        <v/>
      </c>
      <c r="K1588" s="97" t="str">
        <f t="shared" si="171"/>
        <v/>
      </c>
      <c r="L1588" s="100"/>
      <c r="M1588" s="100"/>
      <c r="N1588" s="100"/>
      <c r="O1588" s="100"/>
      <c r="P1588" s="100"/>
      <c r="Q1588" s="100"/>
      <c r="R1588" s="6">
        <f>IFERROR(IF(A1588&gt;=1,VLOOKUP(E1588,HOME!$AG$2:$AH$13,2,0),0),0)</f>
        <v>0</v>
      </c>
      <c r="S1588" s="6">
        <f>IFERROR(IF(A1588&gt;=1,VLOOKUP(F1588,HOME!$AE$2:$AF$4,2,0),0),0)</f>
        <v>0</v>
      </c>
      <c r="T1588" s="6">
        <f t="shared" si="169"/>
        <v>0</v>
      </c>
      <c r="U1588" s="6">
        <f t="shared" si="172"/>
        <v>0</v>
      </c>
      <c r="V1588" s="6">
        <f t="shared" si="170"/>
        <v>0</v>
      </c>
      <c r="W1588" s="6">
        <f t="shared" si="173"/>
        <v>0</v>
      </c>
    </row>
    <row r="1589" spans="1:23" ht="18" customHeight="1" x14ac:dyDescent="0.25">
      <c r="A1589" s="94">
        <f t="shared" si="174"/>
        <v>0</v>
      </c>
      <c r="B1589" s="94">
        <f>DATA!B1590</f>
        <v>0</v>
      </c>
      <c r="C1589" s="95">
        <f>DATA!C1590</f>
        <v>0</v>
      </c>
      <c r="D1589" s="95">
        <f>DATA!D1590</f>
        <v>0</v>
      </c>
      <c r="E1589" s="98"/>
      <c r="F1589" s="98"/>
      <c r="G1589" s="98"/>
      <c r="H1589" s="98"/>
      <c r="I1589" s="99"/>
      <c r="J1589" s="96" t="str">
        <f t="shared" si="168"/>
        <v/>
      </c>
      <c r="K1589" s="97" t="str">
        <f t="shared" si="171"/>
        <v/>
      </c>
      <c r="L1589" s="100"/>
      <c r="M1589" s="100"/>
      <c r="N1589" s="100"/>
      <c r="O1589" s="100"/>
      <c r="P1589" s="100"/>
      <c r="Q1589" s="100"/>
      <c r="R1589" s="6">
        <f>IFERROR(IF(A1589&gt;=1,VLOOKUP(E1589,HOME!$AG$2:$AH$13,2,0),0),0)</f>
        <v>0</v>
      </c>
      <c r="S1589" s="6">
        <f>IFERROR(IF(A1589&gt;=1,VLOOKUP(F1589,HOME!$AE$2:$AF$4,2,0),0),0)</f>
        <v>0</v>
      </c>
      <c r="T1589" s="6">
        <f t="shared" si="169"/>
        <v>0</v>
      </c>
      <c r="U1589" s="6">
        <f t="shared" si="172"/>
        <v>0</v>
      </c>
      <c r="V1589" s="6">
        <f t="shared" si="170"/>
        <v>0</v>
      </c>
      <c r="W1589" s="6">
        <f t="shared" si="173"/>
        <v>0</v>
      </c>
    </row>
    <row r="1590" spans="1:23" ht="18" customHeight="1" x14ac:dyDescent="0.25">
      <c r="A1590" s="94">
        <f t="shared" si="174"/>
        <v>0</v>
      </c>
      <c r="B1590" s="94">
        <f>DATA!B1591</f>
        <v>0</v>
      </c>
      <c r="C1590" s="95">
        <f>DATA!C1591</f>
        <v>0</v>
      </c>
      <c r="D1590" s="95">
        <f>DATA!D1591</f>
        <v>0</v>
      </c>
      <c r="E1590" s="98"/>
      <c r="F1590" s="98"/>
      <c r="G1590" s="98"/>
      <c r="H1590" s="98"/>
      <c r="I1590" s="99"/>
      <c r="J1590" s="96" t="str">
        <f t="shared" si="168"/>
        <v/>
      </c>
      <c r="K1590" s="97" t="str">
        <f t="shared" si="171"/>
        <v/>
      </c>
      <c r="L1590" s="100"/>
      <c r="M1590" s="100"/>
      <c r="N1590" s="100"/>
      <c r="O1590" s="100"/>
      <c r="P1590" s="100"/>
      <c r="Q1590" s="100"/>
      <c r="R1590" s="6">
        <f>IFERROR(IF(A1590&gt;=1,VLOOKUP(E1590,HOME!$AG$2:$AH$13,2,0),0),0)</f>
        <v>0</v>
      </c>
      <c r="S1590" s="6">
        <f>IFERROR(IF(A1590&gt;=1,VLOOKUP(F1590,HOME!$AE$2:$AF$4,2,0),0),0)</f>
        <v>0</v>
      </c>
      <c r="T1590" s="6">
        <f t="shared" si="169"/>
        <v>0</v>
      </c>
      <c r="U1590" s="6">
        <f t="shared" si="172"/>
        <v>0</v>
      </c>
      <c r="V1590" s="6">
        <f t="shared" si="170"/>
        <v>0</v>
      </c>
      <c r="W1590" s="6">
        <f t="shared" si="173"/>
        <v>0</v>
      </c>
    </row>
    <row r="1591" spans="1:23" ht="18" customHeight="1" x14ac:dyDescent="0.25">
      <c r="A1591" s="94">
        <f t="shared" si="174"/>
        <v>0</v>
      </c>
      <c r="B1591" s="94">
        <f>DATA!B1592</f>
        <v>0</v>
      </c>
      <c r="C1591" s="95">
        <f>DATA!C1592</f>
        <v>0</v>
      </c>
      <c r="D1591" s="95">
        <f>DATA!D1592</f>
        <v>0</v>
      </c>
      <c r="E1591" s="98"/>
      <c r="F1591" s="98"/>
      <c r="G1591" s="98"/>
      <c r="H1591" s="98"/>
      <c r="I1591" s="99"/>
      <c r="J1591" s="96" t="str">
        <f t="shared" si="168"/>
        <v/>
      </c>
      <c r="K1591" s="97" t="str">
        <f t="shared" si="171"/>
        <v/>
      </c>
      <c r="L1591" s="100"/>
      <c r="M1591" s="100"/>
      <c r="N1591" s="100"/>
      <c r="O1591" s="100"/>
      <c r="P1591" s="100"/>
      <c r="Q1591" s="100"/>
      <c r="R1591" s="6">
        <f>IFERROR(IF(A1591&gt;=1,VLOOKUP(E1591,HOME!$AG$2:$AH$13,2,0),0),0)</f>
        <v>0</v>
      </c>
      <c r="S1591" s="6">
        <f>IFERROR(IF(A1591&gt;=1,VLOOKUP(F1591,HOME!$AE$2:$AF$4,2,0),0),0)</f>
        <v>0</v>
      </c>
      <c r="T1591" s="6">
        <f t="shared" si="169"/>
        <v>0</v>
      </c>
      <c r="U1591" s="6">
        <f t="shared" si="172"/>
        <v>0</v>
      </c>
      <c r="V1591" s="6">
        <f t="shared" si="170"/>
        <v>0</v>
      </c>
      <c r="W1591" s="6">
        <f t="shared" si="173"/>
        <v>0</v>
      </c>
    </row>
    <row r="1592" spans="1:23" ht="18" customHeight="1" x14ac:dyDescent="0.25">
      <c r="A1592" s="94">
        <f t="shared" si="174"/>
        <v>0</v>
      </c>
      <c r="B1592" s="94">
        <f>DATA!B1593</f>
        <v>0</v>
      </c>
      <c r="C1592" s="95">
        <f>DATA!C1593</f>
        <v>0</v>
      </c>
      <c r="D1592" s="95">
        <f>DATA!D1593</f>
        <v>0</v>
      </c>
      <c r="E1592" s="98"/>
      <c r="F1592" s="98"/>
      <c r="G1592" s="98"/>
      <c r="H1592" s="98"/>
      <c r="I1592" s="99"/>
      <c r="J1592" s="96" t="str">
        <f t="shared" si="168"/>
        <v/>
      </c>
      <c r="K1592" s="97" t="str">
        <f t="shared" si="171"/>
        <v/>
      </c>
      <c r="L1592" s="100"/>
      <c r="M1592" s="100"/>
      <c r="N1592" s="100"/>
      <c r="O1592" s="100"/>
      <c r="P1592" s="100"/>
      <c r="Q1592" s="100"/>
      <c r="R1592" s="6">
        <f>IFERROR(IF(A1592&gt;=1,VLOOKUP(E1592,HOME!$AG$2:$AH$13,2,0),0),0)</f>
        <v>0</v>
      </c>
      <c r="S1592" s="6">
        <f>IFERROR(IF(A1592&gt;=1,VLOOKUP(F1592,HOME!$AE$2:$AF$4,2,0),0),0)</f>
        <v>0</v>
      </c>
      <c r="T1592" s="6">
        <f t="shared" si="169"/>
        <v>0</v>
      </c>
      <c r="U1592" s="6">
        <f t="shared" si="172"/>
        <v>0</v>
      </c>
      <c r="V1592" s="6">
        <f t="shared" si="170"/>
        <v>0</v>
      </c>
      <c r="W1592" s="6">
        <f t="shared" si="173"/>
        <v>0</v>
      </c>
    </row>
    <row r="1593" spans="1:23" ht="18" customHeight="1" x14ac:dyDescent="0.25">
      <c r="A1593" s="94">
        <f t="shared" si="174"/>
        <v>0</v>
      </c>
      <c r="B1593" s="94">
        <f>DATA!B1594</f>
        <v>0</v>
      </c>
      <c r="C1593" s="95">
        <f>DATA!C1594</f>
        <v>0</v>
      </c>
      <c r="D1593" s="95">
        <f>DATA!D1594</f>
        <v>0</v>
      </c>
      <c r="E1593" s="98"/>
      <c r="F1593" s="98"/>
      <c r="G1593" s="98"/>
      <c r="H1593" s="98"/>
      <c r="I1593" s="99"/>
      <c r="J1593" s="96" t="str">
        <f t="shared" si="168"/>
        <v/>
      </c>
      <c r="K1593" s="97" t="str">
        <f t="shared" si="171"/>
        <v/>
      </c>
      <c r="L1593" s="100"/>
      <c r="M1593" s="100"/>
      <c r="N1593" s="100"/>
      <c r="O1593" s="100"/>
      <c r="P1593" s="100"/>
      <c r="Q1593" s="100"/>
      <c r="R1593" s="6">
        <f>IFERROR(IF(A1593&gt;=1,VLOOKUP(E1593,HOME!$AG$2:$AH$13,2,0),0),0)</f>
        <v>0</v>
      </c>
      <c r="S1593" s="6">
        <f>IFERROR(IF(A1593&gt;=1,VLOOKUP(F1593,HOME!$AE$2:$AF$4,2,0),0),0)</f>
        <v>0</v>
      </c>
      <c r="T1593" s="6">
        <f t="shared" si="169"/>
        <v>0</v>
      </c>
      <c r="U1593" s="6">
        <f t="shared" si="172"/>
        <v>0</v>
      </c>
      <c r="V1593" s="6">
        <f t="shared" si="170"/>
        <v>0</v>
      </c>
      <c r="W1593" s="6">
        <f t="shared" si="173"/>
        <v>0</v>
      </c>
    </row>
    <row r="1594" spans="1:23" ht="18" customHeight="1" x14ac:dyDescent="0.25">
      <c r="A1594" s="94">
        <f t="shared" si="174"/>
        <v>0</v>
      </c>
      <c r="B1594" s="94">
        <f>DATA!B1595</f>
        <v>0</v>
      </c>
      <c r="C1594" s="95">
        <f>DATA!C1595</f>
        <v>0</v>
      </c>
      <c r="D1594" s="95">
        <f>DATA!D1595</f>
        <v>0</v>
      </c>
      <c r="E1594" s="98"/>
      <c r="F1594" s="98"/>
      <c r="G1594" s="98"/>
      <c r="H1594" s="98"/>
      <c r="I1594" s="99"/>
      <c r="J1594" s="96" t="str">
        <f t="shared" si="168"/>
        <v/>
      </c>
      <c r="K1594" s="97" t="str">
        <f t="shared" si="171"/>
        <v/>
      </c>
      <c r="L1594" s="100"/>
      <c r="M1594" s="100"/>
      <c r="N1594" s="100"/>
      <c r="O1594" s="100"/>
      <c r="P1594" s="100"/>
      <c r="Q1594" s="100"/>
      <c r="R1594" s="6">
        <f>IFERROR(IF(A1594&gt;=1,VLOOKUP(E1594,HOME!$AG$2:$AH$13,2,0),0),0)</f>
        <v>0</v>
      </c>
      <c r="S1594" s="6">
        <f>IFERROR(IF(A1594&gt;=1,VLOOKUP(F1594,HOME!$AE$2:$AF$4,2,0),0),0)</f>
        <v>0</v>
      </c>
      <c r="T1594" s="6">
        <f t="shared" si="169"/>
        <v>0</v>
      </c>
      <c r="U1594" s="6">
        <f t="shared" si="172"/>
        <v>0</v>
      </c>
      <c r="V1594" s="6">
        <f t="shared" si="170"/>
        <v>0</v>
      </c>
      <c r="W1594" s="6">
        <f t="shared" si="173"/>
        <v>0</v>
      </c>
    </row>
    <row r="1595" spans="1:23" ht="18" customHeight="1" x14ac:dyDescent="0.25">
      <c r="A1595" s="94">
        <f t="shared" si="174"/>
        <v>0</v>
      </c>
      <c r="B1595" s="94">
        <f>DATA!B1596</f>
        <v>0</v>
      </c>
      <c r="C1595" s="95">
        <f>DATA!C1596</f>
        <v>0</v>
      </c>
      <c r="D1595" s="95">
        <f>DATA!D1596</f>
        <v>0</v>
      </c>
      <c r="E1595" s="98"/>
      <c r="F1595" s="98"/>
      <c r="G1595" s="98"/>
      <c r="H1595" s="98"/>
      <c r="I1595" s="99"/>
      <c r="J1595" s="96" t="str">
        <f t="shared" si="168"/>
        <v/>
      </c>
      <c r="K1595" s="97" t="str">
        <f t="shared" si="171"/>
        <v/>
      </c>
      <c r="L1595" s="100"/>
      <c r="M1595" s="100"/>
      <c r="N1595" s="100"/>
      <c r="O1595" s="100"/>
      <c r="P1595" s="100"/>
      <c r="Q1595" s="100"/>
      <c r="R1595" s="6">
        <f>IFERROR(IF(A1595&gt;=1,VLOOKUP(E1595,HOME!$AG$2:$AH$13,2,0),0),0)</f>
        <v>0</v>
      </c>
      <c r="S1595" s="6">
        <f>IFERROR(IF(A1595&gt;=1,VLOOKUP(F1595,HOME!$AE$2:$AF$4,2,0),0),0)</f>
        <v>0</v>
      </c>
      <c r="T1595" s="6">
        <f t="shared" si="169"/>
        <v>0</v>
      </c>
      <c r="U1595" s="6">
        <f t="shared" si="172"/>
        <v>0</v>
      </c>
      <c r="V1595" s="6">
        <f t="shared" si="170"/>
        <v>0</v>
      </c>
      <c r="W1595" s="6">
        <f t="shared" si="173"/>
        <v>0</v>
      </c>
    </row>
    <row r="1596" spans="1:23" ht="18" customHeight="1" x14ac:dyDescent="0.25">
      <c r="A1596" s="94">
        <f t="shared" si="174"/>
        <v>0</v>
      </c>
      <c r="B1596" s="94">
        <f>DATA!B1597</f>
        <v>0</v>
      </c>
      <c r="C1596" s="95">
        <f>DATA!C1597</f>
        <v>0</v>
      </c>
      <c r="D1596" s="95">
        <f>DATA!D1597</f>
        <v>0</v>
      </c>
      <c r="E1596" s="98"/>
      <c r="F1596" s="98"/>
      <c r="G1596" s="98"/>
      <c r="H1596" s="98"/>
      <c r="I1596" s="99"/>
      <c r="J1596" s="96" t="str">
        <f t="shared" si="168"/>
        <v/>
      </c>
      <c r="K1596" s="97" t="str">
        <f t="shared" si="171"/>
        <v/>
      </c>
      <c r="L1596" s="100"/>
      <c r="M1596" s="100"/>
      <c r="N1596" s="100"/>
      <c r="O1596" s="100"/>
      <c r="P1596" s="100"/>
      <c r="Q1596" s="100"/>
      <c r="R1596" s="6">
        <f>IFERROR(IF(A1596&gt;=1,VLOOKUP(E1596,HOME!$AG$2:$AH$13,2,0),0),0)</f>
        <v>0</v>
      </c>
      <c r="S1596" s="6">
        <f>IFERROR(IF(A1596&gt;=1,VLOOKUP(F1596,HOME!$AE$2:$AF$4,2,0),0),0)</f>
        <v>0</v>
      </c>
      <c r="T1596" s="6">
        <f t="shared" si="169"/>
        <v>0</v>
      </c>
      <c r="U1596" s="6">
        <f t="shared" si="172"/>
        <v>0</v>
      </c>
      <c r="V1596" s="6">
        <f t="shared" si="170"/>
        <v>0</v>
      </c>
      <c r="W1596" s="6">
        <f t="shared" si="173"/>
        <v>0</v>
      </c>
    </row>
    <row r="1597" spans="1:23" ht="18" customHeight="1" x14ac:dyDescent="0.25">
      <c r="A1597" s="94">
        <f t="shared" si="174"/>
        <v>0</v>
      </c>
      <c r="B1597" s="94">
        <f>DATA!B1598</f>
        <v>0</v>
      </c>
      <c r="C1597" s="95">
        <f>DATA!C1598</f>
        <v>0</v>
      </c>
      <c r="D1597" s="95">
        <f>DATA!D1598</f>
        <v>0</v>
      </c>
      <c r="E1597" s="98"/>
      <c r="F1597" s="98"/>
      <c r="G1597" s="98"/>
      <c r="H1597" s="98"/>
      <c r="I1597" s="99"/>
      <c r="J1597" s="96" t="str">
        <f t="shared" si="168"/>
        <v/>
      </c>
      <c r="K1597" s="97" t="str">
        <f t="shared" si="171"/>
        <v/>
      </c>
      <c r="L1597" s="100"/>
      <c r="M1597" s="100"/>
      <c r="N1597" s="100"/>
      <c r="O1597" s="100"/>
      <c r="P1597" s="100"/>
      <c r="Q1597" s="100"/>
      <c r="R1597" s="6">
        <f>IFERROR(IF(A1597&gt;=1,VLOOKUP(E1597,HOME!$AG$2:$AH$13,2,0),0),0)</f>
        <v>0</v>
      </c>
      <c r="S1597" s="6">
        <f>IFERROR(IF(A1597&gt;=1,VLOOKUP(F1597,HOME!$AE$2:$AF$4,2,0),0),0)</f>
        <v>0</v>
      </c>
      <c r="T1597" s="6">
        <f t="shared" si="169"/>
        <v>0</v>
      </c>
      <c r="U1597" s="6">
        <f t="shared" si="172"/>
        <v>0</v>
      </c>
      <c r="V1597" s="6">
        <f t="shared" si="170"/>
        <v>0</v>
      </c>
      <c r="W1597" s="6">
        <f t="shared" si="173"/>
        <v>0</v>
      </c>
    </row>
    <row r="1598" spans="1:23" ht="18" customHeight="1" x14ac:dyDescent="0.25">
      <c r="A1598" s="94">
        <f t="shared" si="174"/>
        <v>0</v>
      </c>
      <c r="B1598" s="94">
        <f>DATA!B1599</f>
        <v>0</v>
      </c>
      <c r="C1598" s="95">
        <f>DATA!C1599</f>
        <v>0</v>
      </c>
      <c r="D1598" s="95">
        <f>DATA!D1599</f>
        <v>0</v>
      </c>
      <c r="E1598" s="98"/>
      <c r="F1598" s="98"/>
      <c r="G1598" s="98"/>
      <c r="H1598" s="98"/>
      <c r="I1598" s="99"/>
      <c r="J1598" s="96" t="str">
        <f t="shared" si="168"/>
        <v/>
      </c>
      <c r="K1598" s="97" t="str">
        <f t="shared" si="171"/>
        <v/>
      </c>
      <c r="L1598" s="100"/>
      <c r="M1598" s="100"/>
      <c r="N1598" s="100"/>
      <c r="O1598" s="100"/>
      <c r="P1598" s="100"/>
      <c r="Q1598" s="100"/>
      <c r="R1598" s="6">
        <f>IFERROR(IF(A1598&gt;=1,VLOOKUP(E1598,HOME!$AG$2:$AH$13,2,0),0),0)</f>
        <v>0</v>
      </c>
      <c r="S1598" s="6">
        <f>IFERROR(IF(A1598&gt;=1,VLOOKUP(F1598,HOME!$AE$2:$AF$4,2,0),0),0)</f>
        <v>0</v>
      </c>
      <c r="T1598" s="6">
        <f t="shared" si="169"/>
        <v>0</v>
      </c>
      <c r="U1598" s="6">
        <f t="shared" si="172"/>
        <v>0</v>
      </c>
      <c r="V1598" s="6">
        <f t="shared" si="170"/>
        <v>0</v>
      </c>
      <c r="W1598" s="6">
        <f t="shared" si="173"/>
        <v>0</v>
      </c>
    </row>
    <row r="1599" spans="1:23" ht="18" customHeight="1" x14ac:dyDescent="0.25">
      <c r="A1599" s="94">
        <f t="shared" si="174"/>
        <v>0</v>
      </c>
      <c r="B1599" s="94">
        <f>DATA!B1600</f>
        <v>0</v>
      </c>
      <c r="C1599" s="95">
        <f>DATA!C1600</f>
        <v>0</v>
      </c>
      <c r="D1599" s="95">
        <f>DATA!D1600</f>
        <v>0</v>
      </c>
      <c r="E1599" s="98"/>
      <c r="F1599" s="98"/>
      <c r="G1599" s="98"/>
      <c r="H1599" s="98"/>
      <c r="I1599" s="99"/>
      <c r="J1599" s="96" t="str">
        <f t="shared" si="168"/>
        <v/>
      </c>
      <c r="K1599" s="97" t="str">
        <f t="shared" si="171"/>
        <v/>
      </c>
      <c r="L1599" s="100"/>
      <c r="M1599" s="100"/>
      <c r="N1599" s="100"/>
      <c r="O1599" s="100"/>
      <c r="P1599" s="100"/>
      <c r="Q1599" s="100"/>
      <c r="R1599" s="6">
        <f>IFERROR(IF(A1599&gt;=1,VLOOKUP(E1599,HOME!$AG$2:$AH$13,2,0),0),0)</f>
        <v>0</v>
      </c>
      <c r="S1599" s="6">
        <f>IFERROR(IF(A1599&gt;=1,VLOOKUP(F1599,HOME!$AE$2:$AF$4,2,0),0),0)</f>
        <v>0</v>
      </c>
      <c r="T1599" s="6">
        <f t="shared" si="169"/>
        <v>0</v>
      </c>
      <c r="U1599" s="6">
        <f t="shared" si="172"/>
        <v>0</v>
      </c>
      <c r="V1599" s="6">
        <f t="shared" si="170"/>
        <v>0</v>
      </c>
      <c r="W1599" s="6">
        <f t="shared" si="173"/>
        <v>0</v>
      </c>
    </row>
    <row r="1600" spans="1:23" ht="18" customHeight="1" x14ac:dyDescent="0.25">
      <c r="A1600" s="94">
        <f t="shared" si="174"/>
        <v>0</v>
      </c>
      <c r="B1600" s="94">
        <f>DATA!B1601</f>
        <v>0</v>
      </c>
      <c r="C1600" s="95">
        <f>DATA!C1601</f>
        <v>0</v>
      </c>
      <c r="D1600" s="95">
        <f>DATA!D1601</f>
        <v>0</v>
      </c>
      <c r="E1600" s="98"/>
      <c r="F1600" s="98"/>
      <c r="G1600" s="98"/>
      <c r="H1600" s="98"/>
      <c r="I1600" s="99"/>
      <c r="J1600" s="96" t="str">
        <f t="shared" si="168"/>
        <v/>
      </c>
      <c r="K1600" s="97" t="str">
        <f t="shared" si="171"/>
        <v/>
      </c>
      <c r="L1600" s="100"/>
      <c r="M1600" s="100"/>
      <c r="N1600" s="100"/>
      <c r="O1600" s="100"/>
      <c r="P1600" s="100"/>
      <c r="Q1600" s="100"/>
      <c r="R1600" s="6">
        <f>IFERROR(IF(A1600&gt;=1,VLOOKUP(E1600,HOME!$AG$2:$AH$13,2,0),0),0)</f>
        <v>0</v>
      </c>
      <c r="S1600" s="6">
        <f>IFERROR(IF(A1600&gt;=1,VLOOKUP(F1600,HOME!$AE$2:$AF$4,2,0),0),0)</f>
        <v>0</v>
      </c>
      <c r="T1600" s="6">
        <f t="shared" si="169"/>
        <v>0</v>
      </c>
      <c r="U1600" s="6">
        <f t="shared" si="172"/>
        <v>0</v>
      </c>
      <c r="V1600" s="6">
        <f t="shared" si="170"/>
        <v>0</v>
      </c>
      <c r="W1600" s="6">
        <f t="shared" si="173"/>
        <v>0</v>
      </c>
    </row>
    <row r="1601" spans="1:23" ht="18" customHeight="1" x14ac:dyDescent="0.25">
      <c r="A1601" s="94">
        <f t="shared" si="174"/>
        <v>0</v>
      </c>
      <c r="B1601" s="94">
        <f>DATA!B1602</f>
        <v>0</v>
      </c>
      <c r="C1601" s="95">
        <f>DATA!C1602</f>
        <v>0</v>
      </c>
      <c r="D1601" s="95">
        <f>DATA!D1602</f>
        <v>0</v>
      </c>
      <c r="E1601" s="98"/>
      <c r="F1601" s="98"/>
      <c r="G1601" s="98"/>
      <c r="H1601" s="98"/>
      <c r="I1601" s="99"/>
      <c r="J1601" s="96" t="str">
        <f t="shared" si="168"/>
        <v/>
      </c>
      <c r="K1601" s="97" t="str">
        <f t="shared" si="171"/>
        <v/>
      </c>
      <c r="L1601" s="100"/>
      <c r="M1601" s="100"/>
      <c r="N1601" s="100"/>
      <c r="O1601" s="100"/>
      <c r="P1601" s="100"/>
      <c r="Q1601" s="100"/>
      <c r="R1601" s="6">
        <f>IFERROR(IF(A1601&gt;=1,VLOOKUP(E1601,HOME!$AG$2:$AH$13,2,0),0),0)</f>
        <v>0</v>
      </c>
      <c r="S1601" s="6">
        <f>IFERROR(IF(A1601&gt;=1,VLOOKUP(F1601,HOME!$AE$2:$AF$4,2,0),0),0)</f>
        <v>0</v>
      </c>
      <c r="T1601" s="6">
        <f t="shared" si="169"/>
        <v>0</v>
      </c>
      <c r="U1601" s="6">
        <f t="shared" si="172"/>
        <v>0</v>
      </c>
      <c r="V1601" s="6">
        <f t="shared" si="170"/>
        <v>0</v>
      </c>
      <c r="W1601" s="6">
        <f t="shared" si="173"/>
        <v>0</v>
      </c>
    </row>
    <row r="1602" spans="1:23" ht="18" customHeight="1" x14ac:dyDescent="0.25">
      <c r="A1602" s="94">
        <f t="shared" si="174"/>
        <v>0</v>
      </c>
      <c r="B1602" s="94">
        <f>DATA!B1603</f>
        <v>0</v>
      </c>
      <c r="C1602" s="95">
        <f>DATA!C1603</f>
        <v>0</v>
      </c>
      <c r="D1602" s="95">
        <f>DATA!D1603</f>
        <v>0</v>
      </c>
      <c r="E1602" s="98"/>
      <c r="F1602" s="98"/>
      <c r="G1602" s="98"/>
      <c r="H1602" s="98"/>
      <c r="I1602" s="99"/>
      <c r="J1602" s="96" t="str">
        <f t="shared" si="168"/>
        <v/>
      </c>
      <c r="K1602" s="97" t="str">
        <f t="shared" si="171"/>
        <v/>
      </c>
      <c r="L1602" s="100"/>
      <c r="M1602" s="100"/>
      <c r="N1602" s="100"/>
      <c r="O1602" s="100"/>
      <c r="P1602" s="100"/>
      <c r="Q1602" s="100"/>
      <c r="R1602" s="6">
        <f>IFERROR(IF(A1602&gt;=1,VLOOKUP(E1602,HOME!$AG$2:$AH$13,2,0),0),0)</f>
        <v>0</v>
      </c>
      <c r="S1602" s="6">
        <f>IFERROR(IF(A1602&gt;=1,VLOOKUP(F1602,HOME!$AE$2:$AF$4,2,0),0),0)</f>
        <v>0</v>
      </c>
      <c r="T1602" s="6">
        <f t="shared" si="169"/>
        <v>0</v>
      </c>
      <c r="U1602" s="6">
        <f t="shared" si="172"/>
        <v>0</v>
      </c>
      <c r="V1602" s="6">
        <f t="shared" si="170"/>
        <v>0</v>
      </c>
      <c r="W1602" s="6">
        <f t="shared" si="173"/>
        <v>0</v>
      </c>
    </row>
    <row r="1603" spans="1:23" ht="18" customHeight="1" x14ac:dyDescent="0.25">
      <c r="A1603" s="94">
        <f t="shared" si="174"/>
        <v>0</v>
      </c>
      <c r="B1603" s="94">
        <f>DATA!B1604</f>
        <v>0</v>
      </c>
      <c r="C1603" s="95">
        <f>DATA!C1604</f>
        <v>0</v>
      </c>
      <c r="D1603" s="95">
        <f>DATA!D1604</f>
        <v>0</v>
      </c>
      <c r="E1603" s="98"/>
      <c r="F1603" s="98"/>
      <c r="G1603" s="98"/>
      <c r="H1603" s="98"/>
      <c r="I1603" s="99"/>
      <c r="J1603" s="96" t="str">
        <f t="shared" si="168"/>
        <v/>
      </c>
      <c r="K1603" s="97" t="str">
        <f t="shared" si="171"/>
        <v/>
      </c>
      <c r="L1603" s="100"/>
      <c r="M1603" s="100"/>
      <c r="N1603" s="100"/>
      <c r="O1603" s="100"/>
      <c r="P1603" s="100"/>
      <c r="Q1603" s="100"/>
      <c r="R1603" s="6">
        <f>IFERROR(IF(A1603&gt;=1,VLOOKUP(E1603,HOME!$AG$2:$AH$13,2,0),0),0)</f>
        <v>0</v>
      </c>
      <c r="S1603" s="6">
        <f>IFERROR(IF(A1603&gt;=1,VLOOKUP(F1603,HOME!$AE$2:$AF$4,2,0),0),0)</f>
        <v>0</v>
      </c>
      <c r="T1603" s="6">
        <f t="shared" si="169"/>
        <v>0</v>
      </c>
      <c r="U1603" s="6">
        <f t="shared" si="172"/>
        <v>0</v>
      </c>
      <c r="V1603" s="6">
        <f t="shared" si="170"/>
        <v>0</v>
      </c>
      <c r="W1603" s="6">
        <f t="shared" si="173"/>
        <v>0</v>
      </c>
    </row>
    <row r="1604" spans="1:23" ht="18" customHeight="1" x14ac:dyDescent="0.25">
      <c r="A1604" s="94">
        <f t="shared" si="174"/>
        <v>0</v>
      </c>
      <c r="B1604" s="94">
        <f>DATA!B1605</f>
        <v>0</v>
      </c>
      <c r="C1604" s="95">
        <f>DATA!C1605</f>
        <v>0</v>
      </c>
      <c r="D1604" s="95">
        <f>DATA!D1605</f>
        <v>0</v>
      </c>
      <c r="E1604" s="98"/>
      <c r="F1604" s="98"/>
      <c r="G1604" s="98"/>
      <c r="H1604" s="98"/>
      <c r="I1604" s="99"/>
      <c r="J1604" s="96" t="str">
        <f t="shared" ref="J1604:J1667" si="175">IFERROR(IF(A1604&gt;=1,(IF(I1604&gt;0,$R$1,"")),""),"")</f>
        <v/>
      </c>
      <c r="K1604" s="97" t="str">
        <f t="shared" si="171"/>
        <v/>
      </c>
      <c r="L1604" s="100"/>
      <c r="M1604" s="100"/>
      <c r="N1604" s="100"/>
      <c r="O1604" s="100"/>
      <c r="P1604" s="100"/>
      <c r="Q1604" s="100"/>
      <c r="R1604" s="6">
        <f>IFERROR(IF(A1604&gt;=1,VLOOKUP(E1604,HOME!$AG$2:$AH$13,2,0),0),0)</f>
        <v>0</v>
      </c>
      <c r="S1604" s="6">
        <f>IFERROR(IF(A1604&gt;=1,VLOOKUP(F1604,HOME!$AE$2:$AF$4,2,0),0),0)</f>
        <v>0</v>
      </c>
      <c r="T1604" s="6">
        <f t="shared" ref="T1604:T1667" si="176">IFERROR(IF(A1604&gt;=1,(IF($S$1=1,(IF(R1604&gt;=9,(IF(S1604=2,(IF(I1604&gt;5,1,0)),0)),IF(R1604&gt;=6,(IF(I1604&gt;2,1,0)),IF(R1604&gt;=1,(IF(I1604&gt;1,1,0)),0)))),IF($S$1=2,(IF(R1604&gt;=9,(IF(S1604=2,(IF(I1604&gt;5,1,0)),0)),0)),IF($S$1=3,(IF(S1604=2,(IF(R1604&gt;=9,(IF(I1604&gt;5,1,0)),IF(R1604&gt;=6,(IF(I1604&gt;2,1,0)),0))),0)),0)))),0),0)</f>
        <v>0</v>
      </c>
      <c r="U1604" s="6">
        <f t="shared" si="172"/>
        <v>0</v>
      </c>
      <c r="V1604" s="6">
        <f t="shared" ref="V1604:V1667" si="177">IFERROR(IF(T1604=1,(IF(L1604=$S$2,(IF($S$1=1,(IF(N1604=$S$2,0,A1604)),IF($S$1=2,(IF(M1604=$S$2,A1604,0)),IF($S$1=3,A1604,0)))),0)),0),0)</f>
        <v>0</v>
      </c>
      <c r="W1604" s="6">
        <f t="shared" si="173"/>
        <v>0</v>
      </c>
    </row>
    <row r="1605" spans="1:23" ht="18" customHeight="1" x14ac:dyDescent="0.25">
      <c r="A1605" s="94">
        <f t="shared" si="174"/>
        <v>0</v>
      </c>
      <c r="B1605" s="94">
        <f>DATA!B1606</f>
        <v>0</v>
      </c>
      <c r="C1605" s="95">
        <f>DATA!C1606</f>
        <v>0</v>
      </c>
      <c r="D1605" s="95">
        <f>DATA!D1606</f>
        <v>0</v>
      </c>
      <c r="E1605" s="98"/>
      <c r="F1605" s="98"/>
      <c r="G1605" s="98"/>
      <c r="H1605" s="98"/>
      <c r="I1605" s="99"/>
      <c r="J1605" s="96" t="str">
        <f t="shared" si="175"/>
        <v/>
      </c>
      <c r="K1605" s="97" t="str">
        <f t="shared" ref="K1605:K1668" si="178">IFERROR(IF(T1605=1,(IF($S$1=1,CONCATENATE($U$1,U1605,$V$1,V1605,$W$1),IF($S$1=2,CONCATENATE($U$1,U1605,$V$1,$U$2),IF($S$1=3,$U$3,"")))),""),"")</f>
        <v/>
      </c>
      <c r="L1605" s="100"/>
      <c r="M1605" s="100"/>
      <c r="N1605" s="100"/>
      <c r="O1605" s="100"/>
      <c r="P1605" s="100"/>
      <c r="Q1605" s="100"/>
      <c r="R1605" s="6">
        <f>IFERROR(IF(A1605&gt;=1,VLOOKUP(E1605,HOME!$AG$2:$AH$13,2,0),0),0)</f>
        <v>0</v>
      </c>
      <c r="S1605" s="6">
        <f>IFERROR(IF(A1605&gt;=1,VLOOKUP(F1605,HOME!$AE$2:$AF$4,2,0),0),0)</f>
        <v>0</v>
      </c>
      <c r="T1605" s="6">
        <f t="shared" si="176"/>
        <v>0</v>
      </c>
      <c r="U1605" s="6">
        <f t="shared" ref="U1605:U1668" si="179">IFERROR(IF(T1605=1,(IF(R1605&gt;=9,5,IF(R1605&gt;=6,2,IF(R1605&gt;=1,1,0)))),0),0)</f>
        <v>0</v>
      </c>
      <c r="V1605" s="6">
        <f t="shared" si="177"/>
        <v>0</v>
      </c>
      <c r="W1605" s="6">
        <f t="shared" ref="W1605:W1668" si="180">IFERROR(IF(V1605&gt;=1,(IF(R1605&gt;=9,(IF($S$1&gt;=3,25,IF($S$1&gt;=1,20,0))),IF(R1605&gt;=6,(IF($S$1&gt;=3,20,IF($S$1&gt;=1,15,0))),IF(R1605&gt;=1,(IF($S$1&gt;=3,0,IF($S$1&gt;=1,10,0))),0)))),0),0)</f>
        <v>0</v>
      </c>
    </row>
    <row r="1606" spans="1:23" ht="18" customHeight="1" x14ac:dyDescent="0.25">
      <c r="A1606" s="94">
        <f t="shared" ref="A1606:A1669" si="181">IFERROR(IF(B1606=0,0,A1605+1),0)</f>
        <v>0</v>
      </c>
      <c r="B1606" s="94">
        <f>DATA!B1607</f>
        <v>0</v>
      </c>
      <c r="C1606" s="95">
        <f>DATA!C1607</f>
        <v>0</v>
      </c>
      <c r="D1606" s="95">
        <f>DATA!D1607</f>
        <v>0</v>
      </c>
      <c r="E1606" s="98"/>
      <c r="F1606" s="98"/>
      <c r="G1606" s="98"/>
      <c r="H1606" s="98"/>
      <c r="I1606" s="99"/>
      <c r="J1606" s="96" t="str">
        <f t="shared" si="175"/>
        <v/>
      </c>
      <c r="K1606" s="97" t="str">
        <f t="shared" si="178"/>
        <v/>
      </c>
      <c r="L1606" s="100"/>
      <c r="M1606" s="100"/>
      <c r="N1606" s="100"/>
      <c r="O1606" s="100"/>
      <c r="P1606" s="100"/>
      <c r="Q1606" s="100"/>
      <c r="R1606" s="6">
        <f>IFERROR(IF(A1606&gt;=1,VLOOKUP(E1606,HOME!$AG$2:$AH$13,2,0),0),0)</f>
        <v>0</v>
      </c>
      <c r="S1606" s="6">
        <f>IFERROR(IF(A1606&gt;=1,VLOOKUP(F1606,HOME!$AE$2:$AF$4,2,0),0),0)</f>
        <v>0</v>
      </c>
      <c r="T1606" s="6">
        <f t="shared" si="176"/>
        <v>0</v>
      </c>
      <c r="U1606" s="6">
        <f t="shared" si="179"/>
        <v>0</v>
      </c>
      <c r="V1606" s="6">
        <f t="shared" si="177"/>
        <v>0</v>
      </c>
      <c r="W1606" s="6">
        <f t="shared" si="180"/>
        <v>0</v>
      </c>
    </row>
    <row r="1607" spans="1:23" ht="18" customHeight="1" x14ac:dyDescent="0.25">
      <c r="A1607" s="94">
        <f t="shared" si="181"/>
        <v>0</v>
      </c>
      <c r="B1607" s="94">
        <f>DATA!B1608</f>
        <v>0</v>
      </c>
      <c r="C1607" s="95">
        <f>DATA!C1608</f>
        <v>0</v>
      </c>
      <c r="D1607" s="95">
        <f>DATA!D1608</f>
        <v>0</v>
      </c>
      <c r="E1607" s="98"/>
      <c r="F1607" s="98"/>
      <c r="G1607" s="98"/>
      <c r="H1607" s="98"/>
      <c r="I1607" s="99"/>
      <c r="J1607" s="96" t="str">
        <f t="shared" si="175"/>
        <v/>
      </c>
      <c r="K1607" s="97" t="str">
        <f t="shared" si="178"/>
        <v/>
      </c>
      <c r="L1607" s="100"/>
      <c r="M1607" s="100"/>
      <c r="N1607" s="100"/>
      <c r="O1607" s="100"/>
      <c r="P1607" s="100"/>
      <c r="Q1607" s="100"/>
      <c r="R1607" s="6">
        <f>IFERROR(IF(A1607&gt;=1,VLOOKUP(E1607,HOME!$AG$2:$AH$13,2,0),0),0)</f>
        <v>0</v>
      </c>
      <c r="S1607" s="6">
        <f>IFERROR(IF(A1607&gt;=1,VLOOKUP(F1607,HOME!$AE$2:$AF$4,2,0),0),0)</f>
        <v>0</v>
      </c>
      <c r="T1607" s="6">
        <f t="shared" si="176"/>
        <v>0</v>
      </c>
      <c r="U1607" s="6">
        <f t="shared" si="179"/>
        <v>0</v>
      </c>
      <c r="V1607" s="6">
        <f t="shared" si="177"/>
        <v>0</v>
      </c>
      <c r="W1607" s="6">
        <f t="shared" si="180"/>
        <v>0</v>
      </c>
    </row>
    <row r="1608" spans="1:23" ht="18" customHeight="1" x14ac:dyDescent="0.25">
      <c r="A1608" s="94">
        <f t="shared" si="181"/>
        <v>0</v>
      </c>
      <c r="B1608" s="94">
        <f>DATA!B1609</f>
        <v>0</v>
      </c>
      <c r="C1608" s="95">
        <f>DATA!C1609</f>
        <v>0</v>
      </c>
      <c r="D1608" s="95">
        <f>DATA!D1609</f>
        <v>0</v>
      </c>
      <c r="E1608" s="98"/>
      <c r="F1608" s="98"/>
      <c r="G1608" s="98"/>
      <c r="H1608" s="98"/>
      <c r="I1608" s="99"/>
      <c r="J1608" s="96" t="str">
        <f t="shared" si="175"/>
        <v/>
      </c>
      <c r="K1608" s="97" t="str">
        <f t="shared" si="178"/>
        <v/>
      </c>
      <c r="L1608" s="100"/>
      <c r="M1608" s="100"/>
      <c r="N1608" s="100"/>
      <c r="O1608" s="100"/>
      <c r="P1608" s="100"/>
      <c r="Q1608" s="100"/>
      <c r="R1608" s="6">
        <f>IFERROR(IF(A1608&gt;=1,VLOOKUP(E1608,HOME!$AG$2:$AH$13,2,0),0),0)</f>
        <v>0</v>
      </c>
      <c r="S1608" s="6">
        <f>IFERROR(IF(A1608&gt;=1,VLOOKUP(F1608,HOME!$AE$2:$AF$4,2,0),0),0)</f>
        <v>0</v>
      </c>
      <c r="T1608" s="6">
        <f t="shared" si="176"/>
        <v>0</v>
      </c>
      <c r="U1608" s="6">
        <f t="shared" si="179"/>
        <v>0</v>
      </c>
      <c r="V1608" s="6">
        <f t="shared" si="177"/>
        <v>0</v>
      </c>
      <c r="W1608" s="6">
        <f t="shared" si="180"/>
        <v>0</v>
      </c>
    </row>
    <row r="1609" spans="1:23" ht="18" customHeight="1" x14ac:dyDescent="0.25">
      <c r="A1609" s="94">
        <f t="shared" si="181"/>
        <v>0</v>
      </c>
      <c r="B1609" s="94">
        <f>DATA!B1610</f>
        <v>0</v>
      </c>
      <c r="C1609" s="95">
        <f>DATA!C1610</f>
        <v>0</v>
      </c>
      <c r="D1609" s="95">
        <f>DATA!D1610</f>
        <v>0</v>
      </c>
      <c r="E1609" s="98"/>
      <c r="F1609" s="98"/>
      <c r="G1609" s="98"/>
      <c r="H1609" s="98"/>
      <c r="I1609" s="99"/>
      <c r="J1609" s="96" t="str">
        <f t="shared" si="175"/>
        <v/>
      </c>
      <c r="K1609" s="97" t="str">
        <f t="shared" si="178"/>
        <v/>
      </c>
      <c r="L1609" s="100"/>
      <c r="M1609" s="100"/>
      <c r="N1609" s="100"/>
      <c r="O1609" s="100"/>
      <c r="P1609" s="100"/>
      <c r="Q1609" s="100"/>
      <c r="R1609" s="6">
        <f>IFERROR(IF(A1609&gt;=1,VLOOKUP(E1609,HOME!$AG$2:$AH$13,2,0),0),0)</f>
        <v>0</v>
      </c>
      <c r="S1609" s="6">
        <f>IFERROR(IF(A1609&gt;=1,VLOOKUP(F1609,HOME!$AE$2:$AF$4,2,0),0),0)</f>
        <v>0</v>
      </c>
      <c r="T1609" s="6">
        <f t="shared" si="176"/>
        <v>0</v>
      </c>
      <c r="U1609" s="6">
        <f t="shared" si="179"/>
        <v>0</v>
      </c>
      <c r="V1609" s="6">
        <f t="shared" si="177"/>
        <v>0</v>
      </c>
      <c r="W1609" s="6">
        <f t="shared" si="180"/>
        <v>0</v>
      </c>
    </row>
    <row r="1610" spans="1:23" ht="18" customHeight="1" x14ac:dyDescent="0.25">
      <c r="A1610" s="94">
        <f t="shared" si="181"/>
        <v>0</v>
      </c>
      <c r="B1610" s="94">
        <f>DATA!B1611</f>
        <v>0</v>
      </c>
      <c r="C1610" s="95">
        <f>DATA!C1611</f>
        <v>0</v>
      </c>
      <c r="D1610" s="95">
        <f>DATA!D1611</f>
        <v>0</v>
      </c>
      <c r="E1610" s="98"/>
      <c r="F1610" s="98"/>
      <c r="G1610" s="98"/>
      <c r="H1610" s="98"/>
      <c r="I1610" s="99"/>
      <c r="J1610" s="96" t="str">
        <f t="shared" si="175"/>
        <v/>
      </c>
      <c r="K1610" s="97" t="str">
        <f t="shared" si="178"/>
        <v/>
      </c>
      <c r="L1610" s="100"/>
      <c r="M1610" s="100"/>
      <c r="N1610" s="100"/>
      <c r="O1610" s="100"/>
      <c r="P1610" s="100"/>
      <c r="Q1610" s="100"/>
      <c r="R1610" s="6">
        <f>IFERROR(IF(A1610&gt;=1,VLOOKUP(E1610,HOME!$AG$2:$AH$13,2,0),0),0)</f>
        <v>0</v>
      </c>
      <c r="S1610" s="6">
        <f>IFERROR(IF(A1610&gt;=1,VLOOKUP(F1610,HOME!$AE$2:$AF$4,2,0),0),0)</f>
        <v>0</v>
      </c>
      <c r="T1610" s="6">
        <f t="shared" si="176"/>
        <v>0</v>
      </c>
      <c r="U1610" s="6">
        <f t="shared" si="179"/>
        <v>0</v>
      </c>
      <c r="V1610" s="6">
        <f t="shared" si="177"/>
        <v>0</v>
      </c>
      <c r="W1610" s="6">
        <f t="shared" si="180"/>
        <v>0</v>
      </c>
    </row>
    <row r="1611" spans="1:23" ht="18" customHeight="1" x14ac:dyDescent="0.25">
      <c r="A1611" s="94">
        <f t="shared" si="181"/>
        <v>0</v>
      </c>
      <c r="B1611" s="94">
        <f>DATA!B1612</f>
        <v>0</v>
      </c>
      <c r="C1611" s="95">
        <f>DATA!C1612</f>
        <v>0</v>
      </c>
      <c r="D1611" s="95">
        <f>DATA!D1612</f>
        <v>0</v>
      </c>
      <c r="E1611" s="98"/>
      <c r="F1611" s="98"/>
      <c r="G1611" s="98"/>
      <c r="H1611" s="98"/>
      <c r="I1611" s="99"/>
      <c r="J1611" s="96" t="str">
        <f t="shared" si="175"/>
        <v/>
      </c>
      <c r="K1611" s="97" t="str">
        <f t="shared" si="178"/>
        <v/>
      </c>
      <c r="L1611" s="100"/>
      <c r="M1611" s="100"/>
      <c r="N1611" s="100"/>
      <c r="O1611" s="100"/>
      <c r="P1611" s="100"/>
      <c r="Q1611" s="100"/>
      <c r="R1611" s="6">
        <f>IFERROR(IF(A1611&gt;=1,VLOOKUP(E1611,HOME!$AG$2:$AH$13,2,0),0),0)</f>
        <v>0</v>
      </c>
      <c r="S1611" s="6">
        <f>IFERROR(IF(A1611&gt;=1,VLOOKUP(F1611,HOME!$AE$2:$AF$4,2,0),0),0)</f>
        <v>0</v>
      </c>
      <c r="T1611" s="6">
        <f t="shared" si="176"/>
        <v>0</v>
      </c>
      <c r="U1611" s="6">
        <f t="shared" si="179"/>
        <v>0</v>
      </c>
      <c r="V1611" s="6">
        <f t="shared" si="177"/>
        <v>0</v>
      </c>
      <c r="W1611" s="6">
        <f t="shared" si="180"/>
        <v>0</v>
      </c>
    </row>
    <row r="1612" spans="1:23" ht="18" customHeight="1" x14ac:dyDescent="0.25">
      <c r="A1612" s="94">
        <f t="shared" si="181"/>
        <v>0</v>
      </c>
      <c r="B1612" s="94">
        <f>DATA!B1613</f>
        <v>0</v>
      </c>
      <c r="C1612" s="95">
        <f>DATA!C1613</f>
        <v>0</v>
      </c>
      <c r="D1612" s="95">
        <f>DATA!D1613</f>
        <v>0</v>
      </c>
      <c r="E1612" s="98"/>
      <c r="F1612" s="98"/>
      <c r="G1612" s="98"/>
      <c r="H1612" s="98"/>
      <c r="I1612" s="99"/>
      <c r="J1612" s="96" t="str">
        <f t="shared" si="175"/>
        <v/>
      </c>
      <c r="K1612" s="97" t="str">
        <f t="shared" si="178"/>
        <v/>
      </c>
      <c r="L1612" s="100"/>
      <c r="M1612" s="100"/>
      <c r="N1612" s="100"/>
      <c r="O1612" s="100"/>
      <c r="P1612" s="100"/>
      <c r="Q1612" s="100"/>
      <c r="R1612" s="6">
        <f>IFERROR(IF(A1612&gt;=1,VLOOKUP(E1612,HOME!$AG$2:$AH$13,2,0),0),0)</f>
        <v>0</v>
      </c>
      <c r="S1612" s="6">
        <f>IFERROR(IF(A1612&gt;=1,VLOOKUP(F1612,HOME!$AE$2:$AF$4,2,0),0),0)</f>
        <v>0</v>
      </c>
      <c r="T1612" s="6">
        <f t="shared" si="176"/>
        <v>0</v>
      </c>
      <c r="U1612" s="6">
        <f t="shared" si="179"/>
        <v>0</v>
      </c>
      <c r="V1612" s="6">
        <f t="shared" si="177"/>
        <v>0</v>
      </c>
      <c r="W1612" s="6">
        <f t="shared" si="180"/>
        <v>0</v>
      </c>
    </row>
    <row r="1613" spans="1:23" ht="18" customHeight="1" x14ac:dyDescent="0.25">
      <c r="A1613" s="94">
        <f t="shared" si="181"/>
        <v>0</v>
      </c>
      <c r="B1613" s="94">
        <f>DATA!B1614</f>
        <v>0</v>
      </c>
      <c r="C1613" s="95">
        <f>DATA!C1614</f>
        <v>0</v>
      </c>
      <c r="D1613" s="95">
        <f>DATA!D1614</f>
        <v>0</v>
      </c>
      <c r="E1613" s="98"/>
      <c r="F1613" s="98"/>
      <c r="G1613" s="98"/>
      <c r="H1613" s="98"/>
      <c r="I1613" s="99"/>
      <c r="J1613" s="96" t="str">
        <f t="shared" si="175"/>
        <v/>
      </c>
      <c r="K1613" s="97" t="str">
        <f t="shared" si="178"/>
        <v/>
      </c>
      <c r="L1613" s="100"/>
      <c r="M1613" s="100"/>
      <c r="N1613" s="100"/>
      <c r="O1613" s="100"/>
      <c r="P1613" s="100"/>
      <c r="Q1613" s="100"/>
      <c r="R1613" s="6">
        <f>IFERROR(IF(A1613&gt;=1,VLOOKUP(E1613,HOME!$AG$2:$AH$13,2,0),0),0)</f>
        <v>0</v>
      </c>
      <c r="S1613" s="6">
        <f>IFERROR(IF(A1613&gt;=1,VLOOKUP(F1613,HOME!$AE$2:$AF$4,2,0),0),0)</f>
        <v>0</v>
      </c>
      <c r="T1613" s="6">
        <f t="shared" si="176"/>
        <v>0</v>
      </c>
      <c r="U1613" s="6">
        <f t="shared" si="179"/>
        <v>0</v>
      </c>
      <c r="V1613" s="6">
        <f t="shared" si="177"/>
        <v>0</v>
      </c>
      <c r="W1613" s="6">
        <f t="shared" si="180"/>
        <v>0</v>
      </c>
    </row>
    <row r="1614" spans="1:23" ht="18" customHeight="1" x14ac:dyDescent="0.25">
      <c r="A1614" s="94">
        <f t="shared" si="181"/>
        <v>0</v>
      </c>
      <c r="B1614" s="94">
        <f>DATA!B1615</f>
        <v>0</v>
      </c>
      <c r="C1614" s="95">
        <f>DATA!C1615</f>
        <v>0</v>
      </c>
      <c r="D1614" s="95">
        <f>DATA!D1615</f>
        <v>0</v>
      </c>
      <c r="E1614" s="98"/>
      <c r="F1614" s="98"/>
      <c r="G1614" s="98"/>
      <c r="H1614" s="98"/>
      <c r="I1614" s="99"/>
      <c r="J1614" s="96" t="str">
        <f t="shared" si="175"/>
        <v/>
      </c>
      <c r="K1614" s="97" t="str">
        <f t="shared" si="178"/>
        <v/>
      </c>
      <c r="L1614" s="100"/>
      <c r="M1614" s="100"/>
      <c r="N1614" s="100"/>
      <c r="O1614" s="100"/>
      <c r="P1614" s="100"/>
      <c r="Q1614" s="100"/>
      <c r="R1614" s="6">
        <f>IFERROR(IF(A1614&gt;=1,VLOOKUP(E1614,HOME!$AG$2:$AH$13,2,0),0),0)</f>
        <v>0</v>
      </c>
      <c r="S1614" s="6">
        <f>IFERROR(IF(A1614&gt;=1,VLOOKUP(F1614,HOME!$AE$2:$AF$4,2,0),0),0)</f>
        <v>0</v>
      </c>
      <c r="T1614" s="6">
        <f t="shared" si="176"/>
        <v>0</v>
      </c>
      <c r="U1614" s="6">
        <f t="shared" si="179"/>
        <v>0</v>
      </c>
      <c r="V1614" s="6">
        <f t="shared" si="177"/>
        <v>0</v>
      </c>
      <c r="W1614" s="6">
        <f t="shared" si="180"/>
        <v>0</v>
      </c>
    </row>
    <row r="1615" spans="1:23" ht="18" customHeight="1" x14ac:dyDescent="0.25">
      <c r="A1615" s="94">
        <f t="shared" si="181"/>
        <v>0</v>
      </c>
      <c r="B1615" s="94">
        <f>DATA!B1616</f>
        <v>0</v>
      </c>
      <c r="C1615" s="95">
        <f>DATA!C1616</f>
        <v>0</v>
      </c>
      <c r="D1615" s="95">
        <f>DATA!D1616</f>
        <v>0</v>
      </c>
      <c r="E1615" s="98"/>
      <c r="F1615" s="98"/>
      <c r="G1615" s="98"/>
      <c r="H1615" s="98"/>
      <c r="I1615" s="99"/>
      <c r="J1615" s="96" t="str">
        <f t="shared" si="175"/>
        <v/>
      </c>
      <c r="K1615" s="97" t="str">
        <f t="shared" si="178"/>
        <v/>
      </c>
      <c r="L1615" s="100"/>
      <c r="M1615" s="100"/>
      <c r="N1615" s="100"/>
      <c r="O1615" s="100"/>
      <c r="P1615" s="100"/>
      <c r="Q1615" s="100"/>
      <c r="R1615" s="6">
        <f>IFERROR(IF(A1615&gt;=1,VLOOKUP(E1615,HOME!$AG$2:$AH$13,2,0),0),0)</f>
        <v>0</v>
      </c>
      <c r="S1615" s="6">
        <f>IFERROR(IF(A1615&gt;=1,VLOOKUP(F1615,HOME!$AE$2:$AF$4,2,0),0),0)</f>
        <v>0</v>
      </c>
      <c r="T1615" s="6">
        <f t="shared" si="176"/>
        <v>0</v>
      </c>
      <c r="U1615" s="6">
        <f t="shared" si="179"/>
        <v>0</v>
      </c>
      <c r="V1615" s="6">
        <f t="shared" si="177"/>
        <v>0</v>
      </c>
      <c r="W1615" s="6">
        <f t="shared" si="180"/>
        <v>0</v>
      </c>
    </row>
    <row r="1616" spans="1:23" ht="18" customHeight="1" x14ac:dyDescent="0.25">
      <c r="A1616" s="94">
        <f t="shared" si="181"/>
        <v>0</v>
      </c>
      <c r="B1616" s="94">
        <f>DATA!B1617</f>
        <v>0</v>
      </c>
      <c r="C1616" s="95">
        <f>DATA!C1617</f>
        <v>0</v>
      </c>
      <c r="D1616" s="95">
        <f>DATA!D1617</f>
        <v>0</v>
      </c>
      <c r="E1616" s="98"/>
      <c r="F1616" s="98"/>
      <c r="G1616" s="98"/>
      <c r="H1616" s="98"/>
      <c r="I1616" s="99"/>
      <c r="J1616" s="96" t="str">
        <f t="shared" si="175"/>
        <v/>
      </c>
      <c r="K1616" s="97" t="str">
        <f t="shared" si="178"/>
        <v/>
      </c>
      <c r="L1616" s="100"/>
      <c r="M1616" s="100"/>
      <c r="N1616" s="100"/>
      <c r="O1616" s="100"/>
      <c r="P1616" s="100"/>
      <c r="Q1616" s="100"/>
      <c r="R1616" s="6">
        <f>IFERROR(IF(A1616&gt;=1,VLOOKUP(E1616,HOME!$AG$2:$AH$13,2,0),0),0)</f>
        <v>0</v>
      </c>
      <c r="S1616" s="6">
        <f>IFERROR(IF(A1616&gt;=1,VLOOKUP(F1616,HOME!$AE$2:$AF$4,2,0),0),0)</f>
        <v>0</v>
      </c>
      <c r="T1616" s="6">
        <f t="shared" si="176"/>
        <v>0</v>
      </c>
      <c r="U1616" s="6">
        <f t="shared" si="179"/>
        <v>0</v>
      </c>
      <c r="V1616" s="6">
        <f t="shared" si="177"/>
        <v>0</v>
      </c>
      <c r="W1616" s="6">
        <f t="shared" si="180"/>
        <v>0</v>
      </c>
    </row>
    <row r="1617" spans="1:23" ht="18" customHeight="1" x14ac:dyDescent="0.25">
      <c r="A1617" s="94">
        <f t="shared" si="181"/>
        <v>0</v>
      </c>
      <c r="B1617" s="94">
        <f>DATA!B1618</f>
        <v>0</v>
      </c>
      <c r="C1617" s="95">
        <f>DATA!C1618</f>
        <v>0</v>
      </c>
      <c r="D1617" s="95">
        <f>DATA!D1618</f>
        <v>0</v>
      </c>
      <c r="E1617" s="98"/>
      <c r="F1617" s="98"/>
      <c r="G1617" s="98"/>
      <c r="H1617" s="98"/>
      <c r="I1617" s="99"/>
      <c r="J1617" s="96" t="str">
        <f t="shared" si="175"/>
        <v/>
      </c>
      <c r="K1617" s="97" t="str">
        <f t="shared" si="178"/>
        <v/>
      </c>
      <c r="L1617" s="100"/>
      <c r="M1617" s="100"/>
      <c r="N1617" s="100"/>
      <c r="O1617" s="100"/>
      <c r="P1617" s="100"/>
      <c r="Q1617" s="100"/>
      <c r="R1617" s="6">
        <f>IFERROR(IF(A1617&gt;=1,VLOOKUP(E1617,HOME!$AG$2:$AH$13,2,0),0),0)</f>
        <v>0</v>
      </c>
      <c r="S1617" s="6">
        <f>IFERROR(IF(A1617&gt;=1,VLOOKUP(F1617,HOME!$AE$2:$AF$4,2,0),0),0)</f>
        <v>0</v>
      </c>
      <c r="T1617" s="6">
        <f t="shared" si="176"/>
        <v>0</v>
      </c>
      <c r="U1617" s="6">
        <f t="shared" si="179"/>
        <v>0</v>
      </c>
      <c r="V1617" s="6">
        <f t="shared" si="177"/>
        <v>0</v>
      </c>
      <c r="W1617" s="6">
        <f t="shared" si="180"/>
        <v>0</v>
      </c>
    </row>
    <row r="1618" spans="1:23" ht="18" customHeight="1" x14ac:dyDescent="0.25">
      <c r="A1618" s="94">
        <f t="shared" si="181"/>
        <v>0</v>
      </c>
      <c r="B1618" s="94">
        <f>DATA!B1619</f>
        <v>0</v>
      </c>
      <c r="C1618" s="95">
        <f>DATA!C1619</f>
        <v>0</v>
      </c>
      <c r="D1618" s="95">
        <f>DATA!D1619</f>
        <v>0</v>
      </c>
      <c r="E1618" s="98"/>
      <c r="F1618" s="98"/>
      <c r="G1618" s="98"/>
      <c r="H1618" s="98"/>
      <c r="I1618" s="99"/>
      <c r="J1618" s="96" t="str">
        <f t="shared" si="175"/>
        <v/>
      </c>
      <c r="K1618" s="97" t="str">
        <f t="shared" si="178"/>
        <v/>
      </c>
      <c r="L1618" s="100"/>
      <c r="M1618" s="100"/>
      <c r="N1618" s="100"/>
      <c r="O1618" s="100"/>
      <c r="P1618" s="100"/>
      <c r="Q1618" s="100"/>
      <c r="R1618" s="6">
        <f>IFERROR(IF(A1618&gt;=1,VLOOKUP(E1618,HOME!$AG$2:$AH$13,2,0),0),0)</f>
        <v>0</v>
      </c>
      <c r="S1618" s="6">
        <f>IFERROR(IF(A1618&gt;=1,VLOOKUP(F1618,HOME!$AE$2:$AF$4,2,0),0),0)</f>
        <v>0</v>
      </c>
      <c r="T1618" s="6">
        <f t="shared" si="176"/>
        <v>0</v>
      </c>
      <c r="U1618" s="6">
        <f t="shared" si="179"/>
        <v>0</v>
      </c>
      <c r="V1618" s="6">
        <f t="shared" si="177"/>
        <v>0</v>
      </c>
      <c r="W1618" s="6">
        <f t="shared" si="180"/>
        <v>0</v>
      </c>
    </row>
    <row r="1619" spans="1:23" ht="18" customHeight="1" x14ac:dyDescent="0.25">
      <c r="A1619" s="94">
        <f t="shared" si="181"/>
        <v>0</v>
      </c>
      <c r="B1619" s="94">
        <f>DATA!B1620</f>
        <v>0</v>
      </c>
      <c r="C1619" s="95">
        <f>DATA!C1620</f>
        <v>0</v>
      </c>
      <c r="D1619" s="95">
        <f>DATA!D1620</f>
        <v>0</v>
      </c>
      <c r="E1619" s="98"/>
      <c r="F1619" s="98"/>
      <c r="G1619" s="98"/>
      <c r="H1619" s="98"/>
      <c r="I1619" s="99"/>
      <c r="J1619" s="96" t="str">
        <f t="shared" si="175"/>
        <v/>
      </c>
      <c r="K1619" s="97" t="str">
        <f t="shared" si="178"/>
        <v/>
      </c>
      <c r="L1619" s="100"/>
      <c r="M1619" s="100"/>
      <c r="N1619" s="100"/>
      <c r="O1619" s="100"/>
      <c r="P1619" s="100"/>
      <c r="Q1619" s="100"/>
      <c r="R1619" s="6">
        <f>IFERROR(IF(A1619&gt;=1,VLOOKUP(E1619,HOME!$AG$2:$AH$13,2,0),0),0)</f>
        <v>0</v>
      </c>
      <c r="S1619" s="6">
        <f>IFERROR(IF(A1619&gt;=1,VLOOKUP(F1619,HOME!$AE$2:$AF$4,2,0),0),0)</f>
        <v>0</v>
      </c>
      <c r="T1619" s="6">
        <f t="shared" si="176"/>
        <v>0</v>
      </c>
      <c r="U1619" s="6">
        <f t="shared" si="179"/>
        <v>0</v>
      </c>
      <c r="V1619" s="6">
        <f t="shared" si="177"/>
        <v>0</v>
      </c>
      <c r="W1619" s="6">
        <f t="shared" si="180"/>
        <v>0</v>
      </c>
    </row>
    <row r="1620" spans="1:23" ht="18" customHeight="1" x14ac:dyDescent="0.25">
      <c r="A1620" s="94">
        <f t="shared" si="181"/>
        <v>0</v>
      </c>
      <c r="B1620" s="94">
        <f>DATA!B1621</f>
        <v>0</v>
      </c>
      <c r="C1620" s="95">
        <f>DATA!C1621</f>
        <v>0</v>
      </c>
      <c r="D1620" s="95">
        <f>DATA!D1621</f>
        <v>0</v>
      </c>
      <c r="E1620" s="98"/>
      <c r="F1620" s="98"/>
      <c r="G1620" s="98"/>
      <c r="H1620" s="98"/>
      <c r="I1620" s="99"/>
      <c r="J1620" s="96" t="str">
        <f t="shared" si="175"/>
        <v/>
      </c>
      <c r="K1620" s="97" t="str">
        <f t="shared" si="178"/>
        <v/>
      </c>
      <c r="L1620" s="100"/>
      <c r="M1620" s="100"/>
      <c r="N1620" s="100"/>
      <c r="O1620" s="100"/>
      <c r="P1620" s="100"/>
      <c r="Q1620" s="100"/>
      <c r="R1620" s="6">
        <f>IFERROR(IF(A1620&gt;=1,VLOOKUP(E1620,HOME!$AG$2:$AH$13,2,0),0),0)</f>
        <v>0</v>
      </c>
      <c r="S1620" s="6">
        <f>IFERROR(IF(A1620&gt;=1,VLOOKUP(F1620,HOME!$AE$2:$AF$4,2,0),0),0)</f>
        <v>0</v>
      </c>
      <c r="T1620" s="6">
        <f t="shared" si="176"/>
        <v>0</v>
      </c>
      <c r="U1620" s="6">
        <f t="shared" si="179"/>
        <v>0</v>
      </c>
      <c r="V1620" s="6">
        <f t="shared" si="177"/>
        <v>0</v>
      </c>
      <c r="W1620" s="6">
        <f t="shared" si="180"/>
        <v>0</v>
      </c>
    </row>
    <row r="1621" spans="1:23" ht="18" customHeight="1" x14ac:dyDescent="0.25">
      <c r="A1621" s="94">
        <f t="shared" si="181"/>
        <v>0</v>
      </c>
      <c r="B1621" s="94">
        <f>DATA!B1622</f>
        <v>0</v>
      </c>
      <c r="C1621" s="95">
        <f>DATA!C1622</f>
        <v>0</v>
      </c>
      <c r="D1621" s="95">
        <f>DATA!D1622</f>
        <v>0</v>
      </c>
      <c r="E1621" s="98"/>
      <c r="F1621" s="98"/>
      <c r="G1621" s="98"/>
      <c r="H1621" s="98"/>
      <c r="I1621" s="99"/>
      <c r="J1621" s="96" t="str">
        <f t="shared" si="175"/>
        <v/>
      </c>
      <c r="K1621" s="97" t="str">
        <f t="shared" si="178"/>
        <v/>
      </c>
      <c r="L1621" s="100"/>
      <c r="M1621" s="100"/>
      <c r="N1621" s="100"/>
      <c r="O1621" s="100"/>
      <c r="P1621" s="100"/>
      <c r="Q1621" s="100"/>
      <c r="R1621" s="6">
        <f>IFERROR(IF(A1621&gt;=1,VLOOKUP(E1621,HOME!$AG$2:$AH$13,2,0),0),0)</f>
        <v>0</v>
      </c>
      <c r="S1621" s="6">
        <f>IFERROR(IF(A1621&gt;=1,VLOOKUP(F1621,HOME!$AE$2:$AF$4,2,0),0),0)</f>
        <v>0</v>
      </c>
      <c r="T1621" s="6">
        <f t="shared" si="176"/>
        <v>0</v>
      </c>
      <c r="U1621" s="6">
        <f t="shared" si="179"/>
        <v>0</v>
      </c>
      <c r="V1621" s="6">
        <f t="shared" si="177"/>
        <v>0</v>
      </c>
      <c r="W1621" s="6">
        <f t="shared" si="180"/>
        <v>0</v>
      </c>
    </row>
    <row r="1622" spans="1:23" ht="18" customHeight="1" x14ac:dyDescent="0.25">
      <c r="A1622" s="94">
        <f t="shared" si="181"/>
        <v>0</v>
      </c>
      <c r="B1622" s="94">
        <f>DATA!B1623</f>
        <v>0</v>
      </c>
      <c r="C1622" s="95">
        <f>DATA!C1623</f>
        <v>0</v>
      </c>
      <c r="D1622" s="95">
        <f>DATA!D1623</f>
        <v>0</v>
      </c>
      <c r="E1622" s="98"/>
      <c r="F1622" s="98"/>
      <c r="G1622" s="98"/>
      <c r="H1622" s="98"/>
      <c r="I1622" s="99"/>
      <c r="J1622" s="96" t="str">
        <f t="shared" si="175"/>
        <v/>
      </c>
      <c r="K1622" s="97" t="str">
        <f t="shared" si="178"/>
        <v/>
      </c>
      <c r="L1622" s="100"/>
      <c r="M1622" s="100"/>
      <c r="N1622" s="100"/>
      <c r="O1622" s="100"/>
      <c r="P1622" s="100"/>
      <c r="Q1622" s="100"/>
      <c r="R1622" s="6">
        <f>IFERROR(IF(A1622&gt;=1,VLOOKUP(E1622,HOME!$AG$2:$AH$13,2,0),0),0)</f>
        <v>0</v>
      </c>
      <c r="S1622" s="6">
        <f>IFERROR(IF(A1622&gt;=1,VLOOKUP(F1622,HOME!$AE$2:$AF$4,2,0),0),0)</f>
        <v>0</v>
      </c>
      <c r="T1622" s="6">
        <f t="shared" si="176"/>
        <v>0</v>
      </c>
      <c r="U1622" s="6">
        <f t="shared" si="179"/>
        <v>0</v>
      </c>
      <c r="V1622" s="6">
        <f t="shared" si="177"/>
        <v>0</v>
      </c>
      <c r="W1622" s="6">
        <f t="shared" si="180"/>
        <v>0</v>
      </c>
    </row>
    <row r="1623" spans="1:23" ht="18" customHeight="1" x14ac:dyDescent="0.25">
      <c r="A1623" s="94">
        <f t="shared" si="181"/>
        <v>0</v>
      </c>
      <c r="B1623" s="94">
        <f>DATA!B1624</f>
        <v>0</v>
      </c>
      <c r="C1623" s="95">
        <f>DATA!C1624</f>
        <v>0</v>
      </c>
      <c r="D1623" s="95">
        <f>DATA!D1624</f>
        <v>0</v>
      </c>
      <c r="E1623" s="98"/>
      <c r="F1623" s="98"/>
      <c r="G1623" s="98"/>
      <c r="H1623" s="98"/>
      <c r="I1623" s="99"/>
      <c r="J1623" s="96" t="str">
        <f t="shared" si="175"/>
        <v/>
      </c>
      <c r="K1623" s="97" t="str">
        <f t="shared" si="178"/>
        <v/>
      </c>
      <c r="L1623" s="100"/>
      <c r="M1623" s="100"/>
      <c r="N1623" s="100"/>
      <c r="O1623" s="100"/>
      <c r="P1623" s="100"/>
      <c r="Q1623" s="100"/>
      <c r="R1623" s="6">
        <f>IFERROR(IF(A1623&gt;=1,VLOOKUP(E1623,HOME!$AG$2:$AH$13,2,0),0),0)</f>
        <v>0</v>
      </c>
      <c r="S1623" s="6">
        <f>IFERROR(IF(A1623&gt;=1,VLOOKUP(F1623,HOME!$AE$2:$AF$4,2,0),0),0)</f>
        <v>0</v>
      </c>
      <c r="T1623" s="6">
        <f t="shared" si="176"/>
        <v>0</v>
      </c>
      <c r="U1623" s="6">
        <f t="shared" si="179"/>
        <v>0</v>
      </c>
      <c r="V1623" s="6">
        <f t="shared" si="177"/>
        <v>0</v>
      </c>
      <c r="W1623" s="6">
        <f t="shared" si="180"/>
        <v>0</v>
      </c>
    </row>
    <row r="1624" spans="1:23" ht="18" customHeight="1" x14ac:dyDescent="0.25">
      <c r="A1624" s="94">
        <f t="shared" si="181"/>
        <v>0</v>
      </c>
      <c r="B1624" s="94">
        <f>DATA!B1625</f>
        <v>0</v>
      </c>
      <c r="C1624" s="95">
        <f>DATA!C1625</f>
        <v>0</v>
      </c>
      <c r="D1624" s="95">
        <f>DATA!D1625</f>
        <v>0</v>
      </c>
      <c r="E1624" s="98"/>
      <c r="F1624" s="98"/>
      <c r="G1624" s="98"/>
      <c r="H1624" s="98"/>
      <c r="I1624" s="99"/>
      <c r="J1624" s="96" t="str">
        <f t="shared" si="175"/>
        <v/>
      </c>
      <c r="K1624" s="97" t="str">
        <f t="shared" si="178"/>
        <v/>
      </c>
      <c r="L1624" s="100"/>
      <c r="M1624" s="100"/>
      <c r="N1624" s="100"/>
      <c r="O1624" s="100"/>
      <c r="P1624" s="100"/>
      <c r="Q1624" s="100"/>
      <c r="R1624" s="6">
        <f>IFERROR(IF(A1624&gt;=1,VLOOKUP(E1624,HOME!$AG$2:$AH$13,2,0),0),0)</f>
        <v>0</v>
      </c>
      <c r="S1624" s="6">
        <f>IFERROR(IF(A1624&gt;=1,VLOOKUP(F1624,HOME!$AE$2:$AF$4,2,0),0),0)</f>
        <v>0</v>
      </c>
      <c r="T1624" s="6">
        <f t="shared" si="176"/>
        <v>0</v>
      </c>
      <c r="U1624" s="6">
        <f t="shared" si="179"/>
        <v>0</v>
      </c>
      <c r="V1624" s="6">
        <f t="shared" si="177"/>
        <v>0</v>
      </c>
      <c r="W1624" s="6">
        <f t="shared" si="180"/>
        <v>0</v>
      </c>
    </row>
    <row r="1625" spans="1:23" ht="18" customHeight="1" x14ac:dyDescent="0.25">
      <c r="A1625" s="94">
        <f t="shared" si="181"/>
        <v>0</v>
      </c>
      <c r="B1625" s="94">
        <f>DATA!B1626</f>
        <v>0</v>
      </c>
      <c r="C1625" s="95">
        <f>DATA!C1626</f>
        <v>0</v>
      </c>
      <c r="D1625" s="95">
        <f>DATA!D1626</f>
        <v>0</v>
      </c>
      <c r="E1625" s="98"/>
      <c r="F1625" s="98"/>
      <c r="G1625" s="98"/>
      <c r="H1625" s="98"/>
      <c r="I1625" s="99"/>
      <c r="J1625" s="96" t="str">
        <f t="shared" si="175"/>
        <v/>
      </c>
      <c r="K1625" s="97" t="str">
        <f t="shared" si="178"/>
        <v/>
      </c>
      <c r="L1625" s="100"/>
      <c r="M1625" s="100"/>
      <c r="N1625" s="100"/>
      <c r="O1625" s="100"/>
      <c r="P1625" s="100"/>
      <c r="Q1625" s="100"/>
      <c r="R1625" s="6">
        <f>IFERROR(IF(A1625&gt;=1,VLOOKUP(E1625,HOME!$AG$2:$AH$13,2,0),0),0)</f>
        <v>0</v>
      </c>
      <c r="S1625" s="6">
        <f>IFERROR(IF(A1625&gt;=1,VLOOKUP(F1625,HOME!$AE$2:$AF$4,2,0),0),0)</f>
        <v>0</v>
      </c>
      <c r="T1625" s="6">
        <f t="shared" si="176"/>
        <v>0</v>
      </c>
      <c r="U1625" s="6">
        <f t="shared" si="179"/>
        <v>0</v>
      </c>
      <c r="V1625" s="6">
        <f t="shared" si="177"/>
        <v>0</v>
      </c>
      <c r="W1625" s="6">
        <f t="shared" si="180"/>
        <v>0</v>
      </c>
    </row>
    <row r="1626" spans="1:23" ht="18" customHeight="1" x14ac:dyDescent="0.25">
      <c r="A1626" s="94">
        <f t="shared" si="181"/>
        <v>0</v>
      </c>
      <c r="B1626" s="94">
        <f>DATA!B1627</f>
        <v>0</v>
      </c>
      <c r="C1626" s="95">
        <f>DATA!C1627</f>
        <v>0</v>
      </c>
      <c r="D1626" s="95">
        <f>DATA!D1627</f>
        <v>0</v>
      </c>
      <c r="E1626" s="98"/>
      <c r="F1626" s="98"/>
      <c r="G1626" s="98"/>
      <c r="H1626" s="98"/>
      <c r="I1626" s="99"/>
      <c r="J1626" s="96" t="str">
        <f t="shared" si="175"/>
        <v/>
      </c>
      <c r="K1626" s="97" t="str">
        <f t="shared" si="178"/>
        <v/>
      </c>
      <c r="L1626" s="100"/>
      <c r="M1626" s="100"/>
      <c r="N1626" s="100"/>
      <c r="O1626" s="100"/>
      <c r="P1626" s="100"/>
      <c r="Q1626" s="100"/>
      <c r="R1626" s="6">
        <f>IFERROR(IF(A1626&gt;=1,VLOOKUP(E1626,HOME!$AG$2:$AH$13,2,0),0),0)</f>
        <v>0</v>
      </c>
      <c r="S1626" s="6">
        <f>IFERROR(IF(A1626&gt;=1,VLOOKUP(F1626,HOME!$AE$2:$AF$4,2,0),0),0)</f>
        <v>0</v>
      </c>
      <c r="T1626" s="6">
        <f t="shared" si="176"/>
        <v>0</v>
      </c>
      <c r="U1626" s="6">
        <f t="shared" si="179"/>
        <v>0</v>
      </c>
      <c r="V1626" s="6">
        <f t="shared" si="177"/>
        <v>0</v>
      </c>
      <c r="W1626" s="6">
        <f t="shared" si="180"/>
        <v>0</v>
      </c>
    </row>
    <row r="1627" spans="1:23" ht="18" customHeight="1" x14ac:dyDescent="0.25">
      <c r="A1627" s="94">
        <f t="shared" si="181"/>
        <v>0</v>
      </c>
      <c r="B1627" s="94">
        <f>DATA!B1628</f>
        <v>0</v>
      </c>
      <c r="C1627" s="95">
        <f>DATA!C1628</f>
        <v>0</v>
      </c>
      <c r="D1627" s="95">
        <f>DATA!D1628</f>
        <v>0</v>
      </c>
      <c r="E1627" s="98"/>
      <c r="F1627" s="98"/>
      <c r="G1627" s="98"/>
      <c r="H1627" s="98"/>
      <c r="I1627" s="99"/>
      <c r="J1627" s="96" t="str">
        <f t="shared" si="175"/>
        <v/>
      </c>
      <c r="K1627" s="97" t="str">
        <f t="shared" si="178"/>
        <v/>
      </c>
      <c r="L1627" s="100"/>
      <c r="M1627" s="100"/>
      <c r="N1627" s="100"/>
      <c r="O1627" s="100"/>
      <c r="P1627" s="100"/>
      <c r="Q1627" s="100"/>
      <c r="R1627" s="6">
        <f>IFERROR(IF(A1627&gt;=1,VLOOKUP(E1627,HOME!$AG$2:$AH$13,2,0),0),0)</f>
        <v>0</v>
      </c>
      <c r="S1627" s="6">
        <f>IFERROR(IF(A1627&gt;=1,VLOOKUP(F1627,HOME!$AE$2:$AF$4,2,0),0),0)</f>
        <v>0</v>
      </c>
      <c r="T1627" s="6">
        <f t="shared" si="176"/>
        <v>0</v>
      </c>
      <c r="U1627" s="6">
        <f t="shared" si="179"/>
        <v>0</v>
      </c>
      <c r="V1627" s="6">
        <f t="shared" si="177"/>
        <v>0</v>
      </c>
      <c r="W1627" s="6">
        <f t="shared" si="180"/>
        <v>0</v>
      </c>
    </row>
    <row r="1628" spans="1:23" ht="18" customHeight="1" x14ac:dyDescent="0.25">
      <c r="A1628" s="94">
        <f t="shared" si="181"/>
        <v>0</v>
      </c>
      <c r="B1628" s="94">
        <f>DATA!B1629</f>
        <v>0</v>
      </c>
      <c r="C1628" s="95">
        <f>DATA!C1629</f>
        <v>0</v>
      </c>
      <c r="D1628" s="95">
        <f>DATA!D1629</f>
        <v>0</v>
      </c>
      <c r="E1628" s="98"/>
      <c r="F1628" s="98"/>
      <c r="G1628" s="98"/>
      <c r="H1628" s="98"/>
      <c r="I1628" s="99"/>
      <c r="J1628" s="96" t="str">
        <f t="shared" si="175"/>
        <v/>
      </c>
      <c r="K1628" s="97" t="str">
        <f t="shared" si="178"/>
        <v/>
      </c>
      <c r="L1628" s="100"/>
      <c r="M1628" s="100"/>
      <c r="N1628" s="100"/>
      <c r="O1628" s="100"/>
      <c r="P1628" s="100"/>
      <c r="Q1628" s="100"/>
      <c r="R1628" s="6">
        <f>IFERROR(IF(A1628&gt;=1,VLOOKUP(E1628,HOME!$AG$2:$AH$13,2,0),0),0)</f>
        <v>0</v>
      </c>
      <c r="S1628" s="6">
        <f>IFERROR(IF(A1628&gt;=1,VLOOKUP(F1628,HOME!$AE$2:$AF$4,2,0),0),0)</f>
        <v>0</v>
      </c>
      <c r="T1628" s="6">
        <f t="shared" si="176"/>
        <v>0</v>
      </c>
      <c r="U1628" s="6">
        <f t="shared" si="179"/>
        <v>0</v>
      </c>
      <c r="V1628" s="6">
        <f t="shared" si="177"/>
        <v>0</v>
      </c>
      <c r="W1628" s="6">
        <f t="shared" si="180"/>
        <v>0</v>
      </c>
    </row>
    <row r="1629" spans="1:23" ht="18" customHeight="1" x14ac:dyDescent="0.25">
      <c r="A1629" s="94">
        <f t="shared" si="181"/>
        <v>0</v>
      </c>
      <c r="B1629" s="94">
        <f>DATA!B1630</f>
        <v>0</v>
      </c>
      <c r="C1629" s="95">
        <f>DATA!C1630</f>
        <v>0</v>
      </c>
      <c r="D1629" s="95">
        <f>DATA!D1630</f>
        <v>0</v>
      </c>
      <c r="E1629" s="98"/>
      <c r="F1629" s="98"/>
      <c r="G1629" s="98"/>
      <c r="H1629" s="98"/>
      <c r="I1629" s="99"/>
      <c r="J1629" s="96" t="str">
        <f t="shared" si="175"/>
        <v/>
      </c>
      <c r="K1629" s="97" t="str">
        <f t="shared" si="178"/>
        <v/>
      </c>
      <c r="L1629" s="100"/>
      <c r="M1629" s="100"/>
      <c r="N1629" s="100"/>
      <c r="O1629" s="100"/>
      <c r="P1629" s="100"/>
      <c r="Q1629" s="100"/>
      <c r="R1629" s="6">
        <f>IFERROR(IF(A1629&gt;=1,VLOOKUP(E1629,HOME!$AG$2:$AH$13,2,0),0),0)</f>
        <v>0</v>
      </c>
      <c r="S1629" s="6">
        <f>IFERROR(IF(A1629&gt;=1,VLOOKUP(F1629,HOME!$AE$2:$AF$4,2,0),0),0)</f>
        <v>0</v>
      </c>
      <c r="T1629" s="6">
        <f t="shared" si="176"/>
        <v>0</v>
      </c>
      <c r="U1629" s="6">
        <f t="shared" si="179"/>
        <v>0</v>
      </c>
      <c r="V1629" s="6">
        <f t="shared" si="177"/>
        <v>0</v>
      </c>
      <c r="W1629" s="6">
        <f t="shared" si="180"/>
        <v>0</v>
      </c>
    </row>
    <row r="1630" spans="1:23" ht="18" customHeight="1" x14ac:dyDescent="0.25">
      <c r="A1630" s="94">
        <f t="shared" si="181"/>
        <v>0</v>
      </c>
      <c r="B1630" s="94">
        <f>DATA!B1631</f>
        <v>0</v>
      </c>
      <c r="C1630" s="95">
        <f>DATA!C1631</f>
        <v>0</v>
      </c>
      <c r="D1630" s="95">
        <f>DATA!D1631</f>
        <v>0</v>
      </c>
      <c r="E1630" s="98"/>
      <c r="F1630" s="98"/>
      <c r="G1630" s="98"/>
      <c r="H1630" s="98"/>
      <c r="I1630" s="99"/>
      <c r="J1630" s="96" t="str">
        <f t="shared" si="175"/>
        <v/>
      </c>
      <c r="K1630" s="97" t="str">
        <f t="shared" si="178"/>
        <v/>
      </c>
      <c r="L1630" s="100"/>
      <c r="M1630" s="100"/>
      <c r="N1630" s="100"/>
      <c r="O1630" s="100"/>
      <c r="P1630" s="100"/>
      <c r="Q1630" s="100"/>
      <c r="R1630" s="6">
        <f>IFERROR(IF(A1630&gt;=1,VLOOKUP(E1630,HOME!$AG$2:$AH$13,2,0),0),0)</f>
        <v>0</v>
      </c>
      <c r="S1630" s="6">
        <f>IFERROR(IF(A1630&gt;=1,VLOOKUP(F1630,HOME!$AE$2:$AF$4,2,0),0),0)</f>
        <v>0</v>
      </c>
      <c r="T1630" s="6">
        <f t="shared" si="176"/>
        <v>0</v>
      </c>
      <c r="U1630" s="6">
        <f t="shared" si="179"/>
        <v>0</v>
      </c>
      <c r="V1630" s="6">
        <f t="shared" si="177"/>
        <v>0</v>
      </c>
      <c r="W1630" s="6">
        <f t="shared" si="180"/>
        <v>0</v>
      </c>
    </row>
    <row r="1631" spans="1:23" ht="18" customHeight="1" x14ac:dyDescent="0.25">
      <c r="A1631" s="94">
        <f t="shared" si="181"/>
        <v>0</v>
      </c>
      <c r="B1631" s="94">
        <f>DATA!B1632</f>
        <v>0</v>
      </c>
      <c r="C1631" s="95">
        <f>DATA!C1632</f>
        <v>0</v>
      </c>
      <c r="D1631" s="95">
        <f>DATA!D1632</f>
        <v>0</v>
      </c>
      <c r="E1631" s="98"/>
      <c r="F1631" s="98"/>
      <c r="G1631" s="98"/>
      <c r="H1631" s="98"/>
      <c r="I1631" s="99"/>
      <c r="J1631" s="96" t="str">
        <f t="shared" si="175"/>
        <v/>
      </c>
      <c r="K1631" s="97" t="str">
        <f t="shared" si="178"/>
        <v/>
      </c>
      <c r="L1631" s="100"/>
      <c r="M1631" s="100"/>
      <c r="N1631" s="100"/>
      <c r="O1631" s="100"/>
      <c r="P1631" s="100"/>
      <c r="Q1631" s="100"/>
      <c r="R1631" s="6">
        <f>IFERROR(IF(A1631&gt;=1,VLOOKUP(E1631,HOME!$AG$2:$AH$13,2,0),0),0)</f>
        <v>0</v>
      </c>
      <c r="S1631" s="6">
        <f>IFERROR(IF(A1631&gt;=1,VLOOKUP(F1631,HOME!$AE$2:$AF$4,2,0),0),0)</f>
        <v>0</v>
      </c>
      <c r="T1631" s="6">
        <f t="shared" si="176"/>
        <v>0</v>
      </c>
      <c r="U1631" s="6">
        <f t="shared" si="179"/>
        <v>0</v>
      </c>
      <c r="V1631" s="6">
        <f t="shared" si="177"/>
        <v>0</v>
      </c>
      <c r="W1631" s="6">
        <f t="shared" si="180"/>
        <v>0</v>
      </c>
    </row>
    <row r="1632" spans="1:23" ht="18" customHeight="1" x14ac:dyDescent="0.25">
      <c r="A1632" s="94">
        <f t="shared" si="181"/>
        <v>0</v>
      </c>
      <c r="B1632" s="94">
        <f>DATA!B1633</f>
        <v>0</v>
      </c>
      <c r="C1632" s="95">
        <f>DATA!C1633</f>
        <v>0</v>
      </c>
      <c r="D1632" s="95">
        <f>DATA!D1633</f>
        <v>0</v>
      </c>
      <c r="E1632" s="98"/>
      <c r="F1632" s="98"/>
      <c r="G1632" s="98"/>
      <c r="H1632" s="98"/>
      <c r="I1632" s="99"/>
      <c r="J1632" s="96" t="str">
        <f t="shared" si="175"/>
        <v/>
      </c>
      <c r="K1632" s="97" t="str">
        <f t="shared" si="178"/>
        <v/>
      </c>
      <c r="L1632" s="100"/>
      <c r="M1632" s="100"/>
      <c r="N1632" s="100"/>
      <c r="O1632" s="100"/>
      <c r="P1632" s="100"/>
      <c r="Q1632" s="100"/>
      <c r="R1632" s="6">
        <f>IFERROR(IF(A1632&gt;=1,VLOOKUP(E1632,HOME!$AG$2:$AH$13,2,0),0),0)</f>
        <v>0</v>
      </c>
      <c r="S1632" s="6">
        <f>IFERROR(IF(A1632&gt;=1,VLOOKUP(F1632,HOME!$AE$2:$AF$4,2,0),0),0)</f>
        <v>0</v>
      </c>
      <c r="T1632" s="6">
        <f t="shared" si="176"/>
        <v>0</v>
      </c>
      <c r="U1632" s="6">
        <f t="shared" si="179"/>
        <v>0</v>
      </c>
      <c r="V1632" s="6">
        <f t="shared" si="177"/>
        <v>0</v>
      </c>
      <c r="W1632" s="6">
        <f t="shared" si="180"/>
        <v>0</v>
      </c>
    </row>
    <row r="1633" spans="1:23" ht="18" customHeight="1" x14ac:dyDescent="0.25">
      <c r="A1633" s="94">
        <f t="shared" si="181"/>
        <v>0</v>
      </c>
      <c r="B1633" s="94">
        <f>DATA!B1634</f>
        <v>0</v>
      </c>
      <c r="C1633" s="95">
        <f>DATA!C1634</f>
        <v>0</v>
      </c>
      <c r="D1633" s="95">
        <f>DATA!D1634</f>
        <v>0</v>
      </c>
      <c r="E1633" s="98"/>
      <c r="F1633" s="98"/>
      <c r="G1633" s="98"/>
      <c r="H1633" s="98"/>
      <c r="I1633" s="99"/>
      <c r="J1633" s="96" t="str">
        <f t="shared" si="175"/>
        <v/>
      </c>
      <c r="K1633" s="97" t="str">
        <f t="shared" si="178"/>
        <v/>
      </c>
      <c r="L1633" s="100"/>
      <c r="M1633" s="100"/>
      <c r="N1633" s="100"/>
      <c r="O1633" s="100"/>
      <c r="P1633" s="100"/>
      <c r="Q1633" s="100"/>
      <c r="R1633" s="6">
        <f>IFERROR(IF(A1633&gt;=1,VLOOKUP(E1633,HOME!$AG$2:$AH$13,2,0),0),0)</f>
        <v>0</v>
      </c>
      <c r="S1633" s="6">
        <f>IFERROR(IF(A1633&gt;=1,VLOOKUP(F1633,HOME!$AE$2:$AF$4,2,0),0),0)</f>
        <v>0</v>
      </c>
      <c r="T1633" s="6">
        <f t="shared" si="176"/>
        <v>0</v>
      </c>
      <c r="U1633" s="6">
        <f t="shared" si="179"/>
        <v>0</v>
      </c>
      <c r="V1633" s="6">
        <f t="shared" si="177"/>
        <v>0</v>
      </c>
      <c r="W1633" s="6">
        <f t="shared" si="180"/>
        <v>0</v>
      </c>
    </row>
    <row r="1634" spans="1:23" ht="18" customHeight="1" x14ac:dyDescent="0.25">
      <c r="A1634" s="94">
        <f t="shared" si="181"/>
        <v>0</v>
      </c>
      <c r="B1634" s="94">
        <f>DATA!B1635</f>
        <v>0</v>
      </c>
      <c r="C1634" s="95">
        <f>DATA!C1635</f>
        <v>0</v>
      </c>
      <c r="D1634" s="95">
        <f>DATA!D1635</f>
        <v>0</v>
      </c>
      <c r="E1634" s="98"/>
      <c r="F1634" s="98"/>
      <c r="G1634" s="98"/>
      <c r="H1634" s="98"/>
      <c r="I1634" s="99"/>
      <c r="J1634" s="96" t="str">
        <f t="shared" si="175"/>
        <v/>
      </c>
      <c r="K1634" s="97" t="str">
        <f t="shared" si="178"/>
        <v/>
      </c>
      <c r="L1634" s="100"/>
      <c r="M1634" s="100"/>
      <c r="N1634" s="100"/>
      <c r="O1634" s="100"/>
      <c r="P1634" s="100"/>
      <c r="Q1634" s="100"/>
      <c r="R1634" s="6">
        <f>IFERROR(IF(A1634&gt;=1,VLOOKUP(E1634,HOME!$AG$2:$AH$13,2,0),0),0)</f>
        <v>0</v>
      </c>
      <c r="S1634" s="6">
        <f>IFERROR(IF(A1634&gt;=1,VLOOKUP(F1634,HOME!$AE$2:$AF$4,2,0),0),0)</f>
        <v>0</v>
      </c>
      <c r="T1634" s="6">
        <f t="shared" si="176"/>
        <v>0</v>
      </c>
      <c r="U1634" s="6">
        <f t="shared" si="179"/>
        <v>0</v>
      </c>
      <c r="V1634" s="6">
        <f t="shared" si="177"/>
        <v>0</v>
      </c>
      <c r="W1634" s="6">
        <f t="shared" si="180"/>
        <v>0</v>
      </c>
    </row>
    <row r="1635" spans="1:23" ht="18" customHeight="1" x14ac:dyDescent="0.25">
      <c r="A1635" s="94">
        <f t="shared" si="181"/>
        <v>0</v>
      </c>
      <c r="B1635" s="94">
        <f>DATA!B1636</f>
        <v>0</v>
      </c>
      <c r="C1635" s="95">
        <f>DATA!C1636</f>
        <v>0</v>
      </c>
      <c r="D1635" s="95">
        <f>DATA!D1636</f>
        <v>0</v>
      </c>
      <c r="E1635" s="98"/>
      <c r="F1635" s="98"/>
      <c r="G1635" s="98"/>
      <c r="H1635" s="98"/>
      <c r="I1635" s="99"/>
      <c r="J1635" s="96" t="str">
        <f t="shared" si="175"/>
        <v/>
      </c>
      <c r="K1635" s="97" t="str">
        <f t="shared" si="178"/>
        <v/>
      </c>
      <c r="L1635" s="100"/>
      <c r="M1635" s="100"/>
      <c r="N1635" s="100"/>
      <c r="O1635" s="100"/>
      <c r="P1635" s="100"/>
      <c r="Q1635" s="100"/>
      <c r="R1635" s="6">
        <f>IFERROR(IF(A1635&gt;=1,VLOOKUP(E1635,HOME!$AG$2:$AH$13,2,0),0),0)</f>
        <v>0</v>
      </c>
      <c r="S1635" s="6">
        <f>IFERROR(IF(A1635&gt;=1,VLOOKUP(F1635,HOME!$AE$2:$AF$4,2,0),0),0)</f>
        <v>0</v>
      </c>
      <c r="T1635" s="6">
        <f t="shared" si="176"/>
        <v>0</v>
      </c>
      <c r="U1635" s="6">
        <f t="shared" si="179"/>
        <v>0</v>
      </c>
      <c r="V1635" s="6">
        <f t="shared" si="177"/>
        <v>0</v>
      </c>
      <c r="W1635" s="6">
        <f t="shared" si="180"/>
        <v>0</v>
      </c>
    </row>
    <row r="1636" spans="1:23" ht="18" customHeight="1" x14ac:dyDescent="0.25">
      <c r="A1636" s="94">
        <f t="shared" si="181"/>
        <v>0</v>
      </c>
      <c r="B1636" s="94">
        <f>DATA!B1637</f>
        <v>0</v>
      </c>
      <c r="C1636" s="95">
        <f>DATA!C1637</f>
        <v>0</v>
      </c>
      <c r="D1636" s="95">
        <f>DATA!D1637</f>
        <v>0</v>
      </c>
      <c r="E1636" s="98"/>
      <c r="F1636" s="98"/>
      <c r="G1636" s="98"/>
      <c r="H1636" s="98"/>
      <c r="I1636" s="99"/>
      <c r="J1636" s="96" t="str">
        <f t="shared" si="175"/>
        <v/>
      </c>
      <c r="K1636" s="97" t="str">
        <f t="shared" si="178"/>
        <v/>
      </c>
      <c r="L1636" s="100"/>
      <c r="M1636" s="100"/>
      <c r="N1636" s="100"/>
      <c r="O1636" s="100"/>
      <c r="P1636" s="100"/>
      <c r="Q1636" s="100"/>
      <c r="R1636" s="6">
        <f>IFERROR(IF(A1636&gt;=1,VLOOKUP(E1636,HOME!$AG$2:$AH$13,2,0),0),0)</f>
        <v>0</v>
      </c>
      <c r="S1636" s="6">
        <f>IFERROR(IF(A1636&gt;=1,VLOOKUP(F1636,HOME!$AE$2:$AF$4,2,0),0),0)</f>
        <v>0</v>
      </c>
      <c r="T1636" s="6">
        <f t="shared" si="176"/>
        <v>0</v>
      </c>
      <c r="U1636" s="6">
        <f t="shared" si="179"/>
        <v>0</v>
      </c>
      <c r="V1636" s="6">
        <f t="shared" si="177"/>
        <v>0</v>
      </c>
      <c r="W1636" s="6">
        <f t="shared" si="180"/>
        <v>0</v>
      </c>
    </row>
    <row r="1637" spans="1:23" ht="18" customHeight="1" x14ac:dyDescent="0.25">
      <c r="A1637" s="94">
        <f t="shared" si="181"/>
        <v>0</v>
      </c>
      <c r="B1637" s="94">
        <f>DATA!B1638</f>
        <v>0</v>
      </c>
      <c r="C1637" s="95">
        <f>DATA!C1638</f>
        <v>0</v>
      </c>
      <c r="D1637" s="95">
        <f>DATA!D1638</f>
        <v>0</v>
      </c>
      <c r="E1637" s="98"/>
      <c r="F1637" s="98"/>
      <c r="G1637" s="98"/>
      <c r="H1637" s="98"/>
      <c r="I1637" s="99"/>
      <c r="J1637" s="96" t="str">
        <f t="shared" si="175"/>
        <v/>
      </c>
      <c r="K1637" s="97" t="str">
        <f t="shared" si="178"/>
        <v/>
      </c>
      <c r="L1637" s="100"/>
      <c r="M1637" s="100"/>
      <c r="N1637" s="100"/>
      <c r="O1637" s="100"/>
      <c r="P1637" s="100"/>
      <c r="Q1637" s="100"/>
      <c r="R1637" s="6">
        <f>IFERROR(IF(A1637&gt;=1,VLOOKUP(E1637,HOME!$AG$2:$AH$13,2,0),0),0)</f>
        <v>0</v>
      </c>
      <c r="S1637" s="6">
        <f>IFERROR(IF(A1637&gt;=1,VLOOKUP(F1637,HOME!$AE$2:$AF$4,2,0),0),0)</f>
        <v>0</v>
      </c>
      <c r="T1637" s="6">
        <f t="shared" si="176"/>
        <v>0</v>
      </c>
      <c r="U1637" s="6">
        <f t="shared" si="179"/>
        <v>0</v>
      </c>
      <c r="V1637" s="6">
        <f t="shared" si="177"/>
        <v>0</v>
      </c>
      <c r="W1637" s="6">
        <f t="shared" si="180"/>
        <v>0</v>
      </c>
    </row>
    <row r="1638" spans="1:23" ht="18" customHeight="1" x14ac:dyDescent="0.25">
      <c r="A1638" s="94">
        <f t="shared" si="181"/>
        <v>0</v>
      </c>
      <c r="B1638" s="94">
        <f>DATA!B1639</f>
        <v>0</v>
      </c>
      <c r="C1638" s="95">
        <f>DATA!C1639</f>
        <v>0</v>
      </c>
      <c r="D1638" s="95">
        <f>DATA!D1639</f>
        <v>0</v>
      </c>
      <c r="E1638" s="98"/>
      <c r="F1638" s="98"/>
      <c r="G1638" s="98"/>
      <c r="H1638" s="98"/>
      <c r="I1638" s="99"/>
      <c r="J1638" s="96" t="str">
        <f t="shared" si="175"/>
        <v/>
      </c>
      <c r="K1638" s="97" t="str">
        <f t="shared" si="178"/>
        <v/>
      </c>
      <c r="L1638" s="100"/>
      <c r="M1638" s="100"/>
      <c r="N1638" s="100"/>
      <c r="O1638" s="100"/>
      <c r="P1638" s="100"/>
      <c r="Q1638" s="100"/>
      <c r="R1638" s="6">
        <f>IFERROR(IF(A1638&gt;=1,VLOOKUP(E1638,HOME!$AG$2:$AH$13,2,0),0),0)</f>
        <v>0</v>
      </c>
      <c r="S1638" s="6">
        <f>IFERROR(IF(A1638&gt;=1,VLOOKUP(F1638,HOME!$AE$2:$AF$4,2,0),0),0)</f>
        <v>0</v>
      </c>
      <c r="T1638" s="6">
        <f t="shared" si="176"/>
        <v>0</v>
      </c>
      <c r="U1638" s="6">
        <f t="shared" si="179"/>
        <v>0</v>
      </c>
      <c r="V1638" s="6">
        <f t="shared" si="177"/>
        <v>0</v>
      </c>
      <c r="W1638" s="6">
        <f t="shared" si="180"/>
        <v>0</v>
      </c>
    </row>
    <row r="1639" spans="1:23" ht="18" customHeight="1" x14ac:dyDescent="0.25">
      <c r="A1639" s="94">
        <f t="shared" si="181"/>
        <v>0</v>
      </c>
      <c r="B1639" s="94">
        <f>DATA!B1640</f>
        <v>0</v>
      </c>
      <c r="C1639" s="95">
        <f>DATA!C1640</f>
        <v>0</v>
      </c>
      <c r="D1639" s="95">
        <f>DATA!D1640</f>
        <v>0</v>
      </c>
      <c r="E1639" s="98"/>
      <c r="F1639" s="98"/>
      <c r="G1639" s="98"/>
      <c r="H1639" s="98"/>
      <c r="I1639" s="99"/>
      <c r="J1639" s="96" t="str">
        <f t="shared" si="175"/>
        <v/>
      </c>
      <c r="K1639" s="97" t="str">
        <f t="shared" si="178"/>
        <v/>
      </c>
      <c r="L1639" s="100"/>
      <c r="M1639" s="100"/>
      <c r="N1639" s="100"/>
      <c r="O1639" s="100"/>
      <c r="P1639" s="100"/>
      <c r="Q1639" s="100"/>
      <c r="R1639" s="6">
        <f>IFERROR(IF(A1639&gt;=1,VLOOKUP(E1639,HOME!$AG$2:$AH$13,2,0),0),0)</f>
        <v>0</v>
      </c>
      <c r="S1639" s="6">
        <f>IFERROR(IF(A1639&gt;=1,VLOOKUP(F1639,HOME!$AE$2:$AF$4,2,0),0),0)</f>
        <v>0</v>
      </c>
      <c r="T1639" s="6">
        <f t="shared" si="176"/>
        <v>0</v>
      </c>
      <c r="U1639" s="6">
        <f t="shared" si="179"/>
        <v>0</v>
      </c>
      <c r="V1639" s="6">
        <f t="shared" si="177"/>
        <v>0</v>
      </c>
      <c r="W1639" s="6">
        <f t="shared" si="180"/>
        <v>0</v>
      </c>
    </row>
    <row r="1640" spans="1:23" ht="18" customHeight="1" x14ac:dyDescent="0.25">
      <c r="A1640" s="94">
        <f t="shared" si="181"/>
        <v>0</v>
      </c>
      <c r="B1640" s="94">
        <f>DATA!B1641</f>
        <v>0</v>
      </c>
      <c r="C1640" s="95">
        <f>DATA!C1641</f>
        <v>0</v>
      </c>
      <c r="D1640" s="95">
        <f>DATA!D1641</f>
        <v>0</v>
      </c>
      <c r="E1640" s="98"/>
      <c r="F1640" s="98"/>
      <c r="G1640" s="98"/>
      <c r="H1640" s="98"/>
      <c r="I1640" s="99"/>
      <c r="J1640" s="96" t="str">
        <f t="shared" si="175"/>
        <v/>
      </c>
      <c r="K1640" s="97" t="str">
        <f t="shared" si="178"/>
        <v/>
      </c>
      <c r="L1640" s="100"/>
      <c r="M1640" s="100"/>
      <c r="N1640" s="100"/>
      <c r="O1640" s="100"/>
      <c r="P1640" s="100"/>
      <c r="Q1640" s="100"/>
      <c r="R1640" s="6">
        <f>IFERROR(IF(A1640&gt;=1,VLOOKUP(E1640,HOME!$AG$2:$AH$13,2,0),0),0)</f>
        <v>0</v>
      </c>
      <c r="S1640" s="6">
        <f>IFERROR(IF(A1640&gt;=1,VLOOKUP(F1640,HOME!$AE$2:$AF$4,2,0),0),0)</f>
        <v>0</v>
      </c>
      <c r="T1640" s="6">
        <f t="shared" si="176"/>
        <v>0</v>
      </c>
      <c r="U1640" s="6">
        <f t="shared" si="179"/>
        <v>0</v>
      </c>
      <c r="V1640" s="6">
        <f t="shared" si="177"/>
        <v>0</v>
      </c>
      <c r="W1640" s="6">
        <f t="shared" si="180"/>
        <v>0</v>
      </c>
    </row>
    <row r="1641" spans="1:23" ht="18" customHeight="1" x14ac:dyDescent="0.25">
      <c r="A1641" s="94">
        <f t="shared" si="181"/>
        <v>0</v>
      </c>
      <c r="B1641" s="94">
        <f>DATA!B1642</f>
        <v>0</v>
      </c>
      <c r="C1641" s="95">
        <f>DATA!C1642</f>
        <v>0</v>
      </c>
      <c r="D1641" s="95">
        <f>DATA!D1642</f>
        <v>0</v>
      </c>
      <c r="E1641" s="98"/>
      <c r="F1641" s="98"/>
      <c r="G1641" s="98"/>
      <c r="H1641" s="98"/>
      <c r="I1641" s="99"/>
      <c r="J1641" s="96" t="str">
        <f t="shared" si="175"/>
        <v/>
      </c>
      <c r="K1641" s="97" t="str">
        <f t="shared" si="178"/>
        <v/>
      </c>
      <c r="L1641" s="100"/>
      <c r="M1641" s="100"/>
      <c r="N1641" s="100"/>
      <c r="O1641" s="100"/>
      <c r="P1641" s="100"/>
      <c r="Q1641" s="100"/>
      <c r="R1641" s="6">
        <f>IFERROR(IF(A1641&gt;=1,VLOOKUP(E1641,HOME!$AG$2:$AH$13,2,0),0),0)</f>
        <v>0</v>
      </c>
      <c r="S1641" s="6">
        <f>IFERROR(IF(A1641&gt;=1,VLOOKUP(F1641,HOME!$AE$2:$AF$4,2,0),0),0)</f>
        <v>0</v>
      </c>
      <c r="T1641" s="6">
        <f t="shared" si="176"/>
        <v>0</v>
      </c>
      <c r="U1641" s="6">
        <f t="shared" si="179"/>
        <v>0</v>
      </c>
      <c r="V1641" s="6">
        <f t="shared" si="177"/>
        <v>0</v>
      </c>
      <c r="W1641" s="6">
        <f t="shared" si="180"/>
        <v>0</v>
      </c>
    </row>
    <row r="1642" spans="1:23" ht="18" customHeight="1" x14ac:dyDescent="0.25">
      <c r="A1642" s="94">
        <f t="shared" si="181"/>
        <v>0</v>
      </c>
      <c r="B1642" s="94">
        <f>DATA!B1643</f>
        <v>0</v>
      </c>
      <c r="C1642" s="95">
        <f>DATA!C1643</f>
        <v>0</v>
      </c>
      <c r="D1642" s="95">
        <f>DATA!D1643</f>
        <v>0</v>
      </c>
      <c r="E1642" s="98"/>
      <c r="F1642" s="98"/>
      <c r="G1642" s="98"/>
      <c r="H1642" s="98"/>
      <c r="I1642" s="99"/>
      <c r="J1642" s="96" t="str">
        <f t="shared" si="175"/>
        <v/>
      </c>
      <c r="K1642" s="97" t="str">
        <f t="shared" si="178"/>
        <v/>
      </c>
      <c r="L1642" s="100"/>
      <c r="M1642" s="100"/>
      <c r="N1642" s="100"/>
      <c r="O1642" s="100"/>
      <c r="P1642" s="100"/>
      <c r="Q1642" s="100"/>
      <c r="R1642" s="6">
        <f>IFERROR(IF(A1642&gt;=1,VLOOKUP(E1642,HOME!$AG$2:$AH$13,2,0),0),0)</f>
        <v>0</v>
      </c>
      <c r="S1642" s="6">
        <f>IFERROR(IF(A1642&gt;=1,VLOOKUP(F1642,HOME!$AE$2:$AF$4,2,0),0),0)</f>
        <v>0</v>
      </c>
      <c r="T1642" s="6">
        <f t="shared" si="176"/>
        <v>0</v>
      </c>
      <c r="U1642" s="6">
        <f t="shared" si="179"/>
        <v>0</v>
      </c>
      <c r="V1642" s="6">
        <f t="shared" si="177"/>
        <v>0</v>
      </c>
      <c r="W1642" s="6">
        <f t="shared" si="180"/>
        <v>0</v>
      </c>
    </row>
    <row r="1643" spans="1:23" ht="18" customHeight="1" x14ac:dyDescent="0.25">
      <c r="A1643" s="94">
        <f t="shared" si="181"/>
        <v>0</v>
      </c>
      <c r="B1643" s="94">
        <f>DATA!B1644</f>
        <v>0</v>
      </c>
      <c r="C1643" s="95">
        <f>DATA!C1644</f>
        <v>0</v>
      </c>
      <c r="D1643" s="95">
        <f>DATA!D1644</f>
        <v>0</v>
      </c>
      <c r="E1643" s="98"/>
      <c r="F1643" s="98"/>
      <c r="G1643" s="98"/>
      <c r="H1643" s="98"/>
      <c r="I1643" s="99"/>
      <c r="J1643" s="96" t="str">
        <f t="shared" si="175"/>
        <v/>
      </c>
      <c r="K1643" s="97" t="str">
        <f t="shared" si="178"/>
        <v/>
      </c>
      <c r="L1643" s="100"/>
      <c r="M1643" s="100"/>
      <c r="N1643" s="100"/>
      <c r="O1643" s="100"/>
      <c r="P1643" s="100"/>
      <c r="Q1643" s="100"/>
      <c r="R1643" s="6">
        <f>IFERROR(IF(A1643&gt;=1,VLOOKUP(E1643,HOME!$AG$2:$AH$13,2,0),0),0)</f>
        <v>0</v>
      </c>
      <c r="S1643" s="6">
        <f>IFERROR(IF(A1643&gt;=1,VLOOKUP(F1643,HOME!$AE$2:$AF$4,2,0),0),0)</f>
        <v>0</v>
      </c>
      <c r="T1643" s="6">
        <f t="shared" si="176"/>
        <v>0</v>
      </c>
      <c r="U1643" s="6">
        <f t="shared" si="179"/>
        <v>0</v>
      </c>
      <c r="V1643" s="6">
        <f t="shared" si="177"/>
        <v>0</v>
      </c>
      <c r="W1643" s="6">
        <f t="shared" si="180"/>
        <v>0</v>
      </c>
    </row>
    <row r="1644" spans="1:23" ht="18" customHeight="1" x14ac:dyDescent="0.25">
      <c r="A1644" s="94">
        <f t="shared" si="181"/>
        <v>0</v>
      </c>
      <c r="B1644" s="94">
        <f>DATA!B1645</f>
        <v>0</v>
      </c>
      <c r="C1644" s="95">
        <f>DATA!C1645</f>
        <v>0</v>
      </c>
      <c r="D1644" s="95">
        <f>DATA!D1645</f>
        <v>0</v>
      </c>
      <c r="E1644" s="98"/>
      <c r="F1644" s="98"/>
      <c r="G1644" s="98"/>
      <c r="H1644" s="98"/>
      <c r="I1644" s="99"/>
      <c r="J1644" s="96" t="str">
        <f t="shared" si="175"/>
        <v/>
      </c>
      <c r="K1644" s="97" t="str">
        <f t="shared" si="178"/>
        <v/>
      </c>
      <c r="L1644" s="100"/>
      <c r="M1644" s="100"/>
      <c r="N1644" s="100"/>
      <c r="O1644" s="100"/>
      <c r="P1644" s="100"/>
      <c r="Q1644" s="100"/>
      <c r="R1644" s="6">
        <f>IFERROR(IF(A1644&gt;=1,VLOOKUP(E1644,HOME!$AG$2:$AH$13,2,0),0),0)</f>
        <v>0</v>
      </c>
      <c r="S1644" s="6">
        <f>IFERROR(IF(A1644&gt;=1,VLOOKUP(F1644,HOME!$AE$2:$AF$4,2,0),0),0)</f>
        <v>0</v>
      </c>
      <c r="T1644" s="6">
        <f t="shared" si="176"/>
        <v>0</v>
      </c>
      <c r="U1644" s="6">
        <f t="shared" si="179"/>
        <v>0</v>
      </c>
      <c r="V1644" s="6">
        <f t="shared" si="177"/>
        <v>0</v>
      </c>
      <c r="W1644" s="6">
        <f t="shared" si="180"/>
        <v>0</v>
      </c>
    </row>
    <row r="1645" spans="1:23" ht="18" customHeight="1" x14ac:dyDescent="0.25">
      <c r="A1645" s="94">
        <f t="shared" si="181"/>
        <v>0</v>
      </c>
      <c r="B1645" s="94">
        <f>DATA!B1646</f>
        <v>0</v>
      </c>
      <c r="C1645" s="95">
        <f>DATA!C1646</f>
        <v>0</v>
      </c>
      <c r="D1645" s="95">
        <f>DATA!D1646</f>
        <v>0</v>
      </c>
      <c r="E1645" s="98"/>
      <c r="F1645" s="98"/>
      <c r="G1645" s="98"/>
      <c r="H1645" s="98"/>
      <c r="I1645" s="99"/>
      <c r="J1645" s="96" t="str">
        <f t="shared" si="175"/>
        <v/>
      </c>
      <c r="K1645" s="97" t="str">
        <f t="shared" si="178"/>
        <v/>
      </c>
      <c r="L1645" s="100"/>
      <c r="M1645" s="100"/>
      <c r="N1645" s="100"/>
      <c r="O1645" s="100"/>
      <c r="P1645" s="100"/>
      <c r="Q1645" s="100"/>
      <c r="R1645" s="6">
        <f>IFERROR(IF(A1645&gt;=1,VLOOKUP(E1645,HOME!$AG$2:$AH$13,2,0),0),0)</f>
        <v>0</v>
      </c>
      <c r="S1645" s="6">
        <f>IFERROR(IF(A1645&gt;=1,VLOOKUP(F1645,HOME!$AE$2:$AF$4,2,0),0),0)</f>
        <v>0</v>
      </c>
      <c r="T1645" s="6">
        <f t="shared" si="176"/>
        <v>0</v>
      </c>
      <c r="U1645" s="6">
        <f t="shared" si="179"/>
        <v>0</v>
      </c>
      <c r="V1645" s="6">
        <f t="shared" si="177"/>
        <v>0</v>
      </c>
      <c r="W1645" s="6">
        <f t="shared" si="180"/>
        <v>0</v>
      </c>
    </row>
    <row r="1646" spans="1:23" ht="18" customHeight="1" x14ac:dyDescent="0.25">
      <c r="A1646" s="94">
        <f t="shared" si="181"/>
        <v>0</v>
      </c>
      <c r="B1646" s="94">
        <f>DATA!B1647</f>
        <v>0</v>
      </c>
      <c r="C1646" s="95">
        <f>DATA!C1647</f>
        <v>0</v>
      </c>
      <c r="D1646" s="95">
        <f>DATA!D1647</f>
        <v>0</v>
      </c>
      <c r="E1646" s="98"/>
      <c r="F1646" s="98"/>
      <c r="G1646" s="98"/>
      <c r="H1646" s="98"/>
      <c r="I1646" s="99"/>
      <c r="J1646" s="96" t="str">
        <f t="shared" si="175"/>
        <v/>
      </c>
      <c r="K1646" s="97" t="str">
        <f t="shared" si="178"/>
        <v/>
      </c>
      <c r="L1646" s="100"/>
      <c r="M1646" s="100"/>
      <c r="N1646" s="100"/>
      <c r="O1646" s="100"/>
      <c r="P1646" s="100"/>
      <c r="Q1646" s="100"/>
      <c r="R1646" s="6">
        <f>IFERROR(IF(A1646&gt;=1,VLOOKUP(E1646,HOME!$AG$2:$AH$13,2,0),0),0)</f>
        <v>0</v>
      </c>
      <c r="S1646" s="6">
        <f>IFERROR(IF(A1646&gt;=1,VLOOKUP(F1646,HOME!$AE$2:$AF$4,2,0),0),0)</f>
        <v>0</v>
      </c>
      <c r="T1646" s="6">
        <f t="shared" si="176"/>
        <v>0</v>
      </c>
      <c r="U1646" s="6">
        <f t="shared" si="179"/>
        <v>0</v>
      </c>
      <c r="V1646" s="6">
        <f t="shared" si="177"/>
        <v>0</v>
      </c>
      <c r="W1646" s="6">
        <f t="shared" si="180"/>
        <v>0</v>
      </c>
    </row>
    <row r="1647" spans="1:23" ht="18" customHeight="1" x14ac:dyDescent="0.25">
      <c r="A1647" s="94">
        <f t="shared" si="181"/>
        <v>0</v>
      </c>
      <c r="B1647" s="94">
        <f>DATA!B1648</f>
        <v>0</v>
      </c>
      <c r="C1647" s="95">
        <f>DATA!C1648</f>
        <v>0</v>
      </c>
      <c r="D1647" s="95">
        <f>DATA!D1648</f>
        <v>0</v>
      </c>
      <c r="E1647" s="98"/>
      <c r="F1647" s="98"/>
      <c r="G1647" s="98"/>
      <c r="H1647" s="98"/>
      <c r="I1647" s="99"/>
      <c r="J1647" s="96" t="str">
        <f t="shared" si="175"/>
        <v/>
      </c>
      <c r="K1647" s="97" t="str">
        <f t="shared" si="178"/>
        <v/>
      </c>
      <c r="L1647" s="100"/>
      <c r="M1647" s="100"/>
      <c r="N1647" s="100"/>
      <c r="O1647" s="100"/>
      <c r="P1647" s="100"/>
      <c r="Q1647" s="100"/>
      <c r="R1647" s="6">
        <f>IFERROR(IF(A1647&gt;=1,VLOOKUP(E1647,HOME!$AG$2:$AH$13,2,0),0),0)</f>
        <v>0</v>
      </c>
      <c r="S1647" s="6">
        <f>IFERROR(IF(A1647&gt;=1,VLOOKUP(F1647,HOME!$AE$2:$AF$4,2,0),0),0)</f>
        <v>0</v>
      </c>
      <c r="T1647" s="6">
        <f t="shared" si="176"/>
        <v>0</v>
      </c>
      <c r="U1647" s="6">
        <f t="shared" si="179"/>
        <v>0</v>
      </c>
      <c r="V1647" s="6">
        <f t="shared" si="177"/>
        <v>0</v>
      </c>
      <c r="W1647" s="6">
        <f t="shared" si="180"/>
        <v>0</v>
      </c>
    </row>
    <row r="1648" spans="1:23" ht="18" customHeight="1" x14ac:dyDescent="0.25">
      <c r="A1648" s="94">
        <f t="shared" si="181"/>
        <v>0</v>
      </c>
      <c r="B1648" s="94">
        <f>DATA!B1649</f>
        <v>0</v>
      </c>
      <c r="C1648" s="95">
        <f>DATA!C1649</f>
        <v>0</v>
      </c>
      <c r="D1648" s="95">
        <f>DATA!D1649</f>
        <v>0</v>
      </c>
      <c r="E1648" s="98"/>
      <c r="F1648" s="98"/>
      <c r="G1648" s="98"/>
      <c r="H1648" s="98"/>
      <c r="I1648" s="99"/>
      <c r="J1648" s="96" t="str">
        <f t="shared" si="175"/>
        <v/>
      </c>
      <c r="K1648" s="97" t="str">
        <f t="shared" si="178"/>
        <v/>
      </c>
      <c r="L1648" s="100"/>
      <c r="M1648" s="100"/>
      <c r="N1648" s="100"/>
      <c r="O1648" s="100"/>
      <c r="P1648" s="100"/>
      <c r="Q1648" s="100"/>
      <c r="R1648" s="6">
        <f>IFERROR(IF(A1648&gt;=1,VLOOKUP(E1648,HOME!$AG$2:$AH$13,2,0),0),0)</f>
        <v>0</v>
      </c>
      <c r="S1648" s="6">
        <f>IFERROR(IF(A1648&gt;=1,VLOOKUP(F1648,HOME!$AE$2:$AF$4,2,0),0),0)</f>
        <v>0</v>
      </c>
      <c r="T1648" s="6">
        <f t="shared" si="176"/>
        <v>0</v>
      </c>
      <c r="U1648" s="6">
        <f t="shared" si="179"/>
        <v>0</v>
      </c>
      <c r="V1648" s="6">
        <f t="shared" si="177"/>
        <v>0</v>
      </c>
      <c r="W1648" s="6">
        <f t="shared" si="180"/>
        <v>0</v>
      </c>
    </row>
    <row r="1649" spans="1:23" ht="18" customHeight="1" x14ac:dyDescent="0.25">
      <c r="A1649" s="94">
        <f t="shared" si="181"/>
        <v>0</v>
      </c>
      <c r="B1649" s="94">
        <f>DATA!B1650</f>
        <v>0</v>
      </c>
      <c r="C1649" s="95">
        <f>DATA!C1650</f>
        <v>0</v>
      </c>
      <c r="D1649" s="95">
        <f>DATA!D1650</f>
        <v>0</v>
      </c>
      <c r="E1649" s="98"/>
      <c r="F1649" s="98"/>
      <c r="G1649" s="98"/>
      <c r="H1649" s="98"/>
      <c r="I1649" s="99"/>
      <c r="J1649" s="96" t="str">
        <f t="shared" si="175"/>
        <v/>
      </c>
      <c r="K1649" s="97" t="str">
        <f t="shared" si="178"/>
        <v/>
      </c>
      <c r="L1649" s="100"/>
      <c r="M1649" s="100"/>
      <c r="N1649" s="100"/>
      <c r="O1649" s="100"/>
      <c r="P1649" s="100"/>
      <c r="Q1649" s="100"/>
      <c r="R1649" s="6">
        <f>IFERROR(IF(A1649&gt;=1,VLOOKUP(E1649,HOME!$AG$2:$AH$13,2,0),0),0)</f>
        <v>0</v>
      </c>
      <c r="S1649" s="6">
        <f>IFERROR(IF(A1649&gt;=1,VLOOKUP(F1649,HOME!$AE$2:$AF$4,2,0),0),0)</f>
        <v>0</v>
      </c>
      <c r="T1649" s="6">
        <f t="shared" si="176"/>
        <v>0</v>
      </c>
      <c r="U1649" s="6">
        <f t="shared" si="179"/>
        <v>0</v>
      </c>
      <c r="V1649" s="6">
        <f t="shared" si="177"/>
        <v>0</v>
      </c>
      <c r="W1649" s="6">
        <f t="shared" si="180"/>
        <v>0</v>
      </c>
    </row>
    <row r="1650" spans="1:23" ht="18" customHeight="1" x14ac:dyDescent="0.25">
      <c r="A1650" s="94">
        <f t="shared" si="181"/>
        <v>0</v>
      </c>
      <c r="B1650" s="94">
        <f>DATA!B1651</f>
        <v>0</v>
      </c>
      <c r="C1650" s="95">
        <f>DATA!C1651</f>
        <v>0</v>
      </c>
      <c r="D1650" s="95">
        <f>DATA!D1651</f>
        <v>0</v>
      </c>
      <c r="E1650" s="98"/>
      <c r="F1650" s="98"/>
      <c r="G1650" s="98"/>
      <c r="H1650" s="98"/>
      <c r="I1650" s="99"/>
      <c r="J1650" s="96" t="str">
        <f t="shared" si="175"/>
        <v/>
      </c>
      <c r="K1650" s="97" t="str">
        <f t="shared" si="178"/>
        <v/>
      </c>
      <c r="L1650" s="100"/>
      <c r="M1650" s="100"/>
      <c r="N1650" s="100"/>
      <c r="O1650" s="100"/>
      <c r="P1650" s="100"/>
      <c r="Q1650" s="100"/>
      <c r="R1650" s="6">
        <f>IFERROR(IF(A1650&gt;=1,VLOOKUP(E1650,HOME!$AG$2:$AH$13,2,0),0),0)</f>
        <v>0</v>
      </c>
      <c r="S1650" s="6">
        <f>IFERROR(IF(A1650&gt;=1,VLOOKUP(F1650,HOME!$AE$2:$AF$4,2,0),0),0)</f>
        <v>0</v>
      </c>
      <c r="T1650" s="6">
        <f t="shared" si="176"/>
        <v>0</v>
      </c>
      <c r="U1650" s="6">
        <f t="shared" si="179"/>
        <v>0</v>
      </c>
      <c r="V1650" s="6">
        <f t="shared" si="177"/>
        <v>0</v>
      </c>
      <c r="W1650" s="6">
        <f t="shared" si="180"/>
        <v>0</v>
      </c>
    </row>
    <row r="1651" spans="1:23" ht="18" customHeight="1" x14ac:dyDescent="0.25">
      <c r="A1651" s="94">
        <f t="shared" si="181"/>
        <v>0</v>
      </c>
      <c r="B1651" s="94">
        <f>DATA!B1652</f>
        <v>0</v>
      </c>
      <c r="C1651" s="95">
        <f>DATA!C1652</f>
        <v>0</v>
      </c>
      <c r="D1651" s="95">
        <f>DATA!D1652</f>
        <v>0</v>
      </c>
      <c r="E1651" s="98"/>
      <c r="F1651" s="98"/>
      <c r="G1651" s="98"/>
      <c r="H1651" s="98"/>
      <c r="I1651" s="99"/>
      <c r="J1651" s="96" t="str">
        <f t="shared" si="175"/>
        <v/>
      </c>
      <c r="K1651" s="97" t="str">
        <f t="shared" si="178"/>
        <v/>
      </c>
      <c r="L1651" s="100"/>
      <c r="M1651" s="100"/>
      <c r="N1651" s="100"/>
      <c r="O1651" s="100"/>
      <c r="P1651" s="100"/>
      <c r="Q1651" s="100"/>
      <c r="R1651" s="6">
        <f>IFERROR(IF(A1651&gt;=1,VLOOKUP(E1651,HOME!$AG$2:$AH$13,2,0),0),0)</f>
        <v>0</v>
      </c>
      <c r="S1651" s="6">
        <f>IFERROR(IF(A1651&gt;=1,VLOOKUP(F1651,HOME!$AE$2:$AF$4,2,0),0),0)</f>
        <v>0</v>
      </c>
      <c r="T1651" s="6">
        <f t="shared" si="176"/>
        <v>0</v>
      </c>
      <c r="U1651" s="6">
        <f t="shared" si="179"/>
        <v>0</v>
      </c>
      <c r="V1651" s="6">
        <f t="shared" si="177"/>
        <v>0</v>
      </c>
      <c r="W1651" s="6">
        <f t="shared" si="180"/>
        <v>0</v>
      </c>
    </row>
    <row r="1652" spans="1:23" ht="18" customHeight="1" x14ac:dyDescent="0.25">
      <c r="A1652" s="94">
        <f t="shared" si="181"/>
        <v>0</v>
      </c>
      <c r="B1652" s="94">
        <f>DATA!B1653</f>
        <v>0</v>
      </c>
      <c r="C1652" s="95">
        <f>DATA!C1653</f>
        <v>0</v>
      </c>
      <c r="D1652" s="95">
        <f>DATA!D1653</f>
        <v>0</v>
      </c>
      <c r="E1652" s="98"/>
      <c r="F1652" s="98"/>
      <c r="G1652" s="98"/>
      <c r="H1652" s="98"/>
      <c r="I1652" s="99"/>
      <c r="J1652" s="96" t="str">
        <f t="shared" si="175"/>
        <v/>
      </c>
      <c r="K1652" s="97" t="str">
        <f t="shared" si="178"/>
        <v/>
      </c>
      <c r="L1652" s="100"/>
      <c r="M1652" s="100"/>
      <c r="N1652" s="100"/>
      <c r="O1652" s="100"/>
      <c r="P1652" s="100"/>
      <c r="Q1652" s="100"/>
      <c r="R1652" s="6">
        <f>IFERROR(IF(A1652&gt;=1,VLOOKUP(E1652,HOME!$AG$2:$AH$13,2,0),0),0)</f>
        <v>0</v>
      </c>
      <c r="S1652" s="6">
        <f>IFERROR(IF(A1652&gt;=1,VLOOKUP(F1652,HOME!$AE$2:$AF$4,2,0),0),0)</f>
        <v>0</v>
      </c>
      <c r="T1652" s="6">
        <f t="shared" si="176"/>
        <v>0</v>
      </c>
      <c r="U1652" s="6">
        <f t="shared" si="179"/>
        <v>0</v>
      </c>
      <c r="V1652" s="6">
        <f t="shared" si="177"/>
        <v>0</v>
      </c>
      <c r="W1652" s="6">
        <f t="shared" si="180"/>
        <v>0</v>
      </c>
    </row>
    <row r="1653" spans="1:23" ht="18" customHeight="1" x14ac:dyDescent="0.25">
      <c r="A1653" s="94">
        <f t="shared" si="181"/>
        <v>0</v>
      </c>
      <c r="B1653" s="94">
        <f>DATA!B1654</f>
        <v>0</v>
      </c>
      <c r="C1653" s="95">
        <f>DATA!C1654</f>
        <v>0</v>
      </c>
      <c r="D1653" s="95">
        <f>DATA!D1654</f>
        <v>0</v>
      </c>
      <c r="E1653" s="98"/>
      <c r="F1653" s="98"/>
      <c r="G1653" s="98"/>
      <c r="H1653" s="98"/>
      <c r="I1653" s="99"/>
      <c r="J1653" s="96" t="str">
        <f t="shared" si="175"/>
        <v/>
      </c>
      <c r="K1653" s="97" t="str">
        <f t="shared" si="178"/>
        <v/>
      </c>
      <c r="L1653" s="100"/>
      <c r="M1653" s="100"/>
      <c r="N1653" s="100"/>
      <c r="O1653" s="100"/>
      <c r="P1653" s="100"/>
      <c r="Q1653" s="100"/>
      <c r="R1653" s="6">
        <f>IFERROR(IF(A1653&gt;=1,VLOOKUP(E1653,HOME!$AG$2:$AH$13,2,0),0),0)</f>
        <v>0</v>
      </c>
      <c r="S1653" s="6">
        <f>IFERROR(IF(A1653&gt;=1,VLOOKUP(F1653,HOME!$AE$2:$AF$4,2,0),0),0)</f>
        <v>0</v>
      </c>
      <c r="T1653" s="6">
        <f t="shared" si="176"/>
        <v>0</v>
      </c>
      <c r="U1653" s="6">
        <f t="shared" si="179"/>
        <v>0</v>
      </c>
      <c r="V1653" s="6">
        <f t="shared" si="177"/>
        <v>0</v>
      </c>
      <c r="W1653" s="6">
        <f t="shared" si="180"/>
        <v>0</v>
      </c>
    </row>
    <row r="1654" spans="1:23" ht="18" customHeight="1" x14ac:dyDescent="0.25">
      <c r="A1654" s="94">
        <f t="shared" si="181"/>
        <v>0</v>
      </c>
      <c r="B1654" s="94">
        <f>DATA!B1655</f>
        <v>0</v>
      </c>
      <c r="C1654" s="95">
        <f>DATA!C1655</f>
        <v>0</v>
      </c>
      <c r="D1654" s="95">
        <f>DATA!D1655</f>
        <v>0</v>
      </c>
      <c r="E1654" s="98"/>
      <c r="F1654" s="98"/>
      <c r="G1654" s="98"/>
      <c r="H1654" s="98"/>
      <c r="I1654" s="99"/>
      <c r="J1654" s="96" t="str">
        <f t="shared" si="175"/>
        <v/>
      </c>
      <c r="K1654" s="97" t="str">
        <f t="shared" si="178"/>
        <v/>
      </c>
      <c r="L1654" s="100"/>
      <c r="M1654" s="100"/>
      <c r="N1654" s="100"/>
      <c r="O1654" s="100"/>
      <c r="P1654" s="100"/>
      <c r="Q1654" s="100"/>
      <c r="R1654" s="6">
        <f>IFERROR(IF(A1654&gt;=1,VLOOKUP(E1654,HOME!$AG$2:$AH$13,2,0),0),0)</f>
        <v>0</v>
      </c>
      <c r="S1654" s="6">
        <f>IFERROR(IF(A1654&gt;=1,VLOOKUP(F1654,HOME!$AE$2:$AF$4,2,0),0),0)</f>
        <v>0</v>
      </c>
      <c r="T1654" s="6">
        <f t="shared" si="176"/>
        <v>0</v>
      </c>
      <c r="U1654" s="6">
        <f t="shared" si="179"/>
        <v>0</v>
      </c>
      <c r="V1654" s="6">
        <f t="shared" si="177"/>
        <v>0</v>
      </c>
      <c r="W1654" s="6">
        <f t="shared" si="180"/>
        <v>0</v>
      </c>
    </row>
    <row r="1655" spans="1:23" ht="18" customHeight="1" x14ac:dyDescent="0.25">
      <c r="A1655" s="94">
        <f t="shared" si="181"/>
        <v>0</v>
      </c>
      <c r="B1655" s="94">
        <f>DATA!B1656</f>
        <v>0</v>
      </c>
      <c r="C1655" s="95">
        <f>DATA!C1656</f>
        <v>0</v>
      </c>
      <c r="D1655" s="95">
        <f>DATA!D1656</f>
        <v>0</v>
      </c>
      <c r="E1655" s="98"/>
      <c r="F1655" s="98"/>
      <c r="G1655" s="98"/>
      <c r="H1655" s="98"/>
      <c r="I1655" s="99"/>
      <c r="J1655" s="96" t="str">
        <f t="shared" si="175"/>
        <v/>
      </c>
      <c r="K1655" s="97" t="str">
        <f t="shared" si="178"/>
        <v/>
      </c>
      <c r="L1655" s="100"/>
      <c r="M1655" s="100"/>
      <c r="N1655" s="100"/>
      <c r="O1655" s="100"/>
      <c r="P1655" s="100"/>
      <c r="Q1655" s="100"/>
      <c r="R1655" s="6">
        <f>IFERROR(IF(A1655&gt;=1,VLOOKUP(E1655,HOME!$AG$2:$AH$13,2,0),0),0)</f>
        <v>0</v>
      </c>
      <c r="S1655" s="6">
        <f>IFERROR(IF(A1655&gt;=1,VLOOKUP(F1655,HOME!$AE$2:$AF$4,2,0),0),0)</f>
        <v>0</v>
      </c>
      <c r="T1655" s="6">
        <f t="shared" si="176"/>
        <v>0</v>
      </c>
      <c r="U1655" s="6">
        <f t="shared" si="179"/>
        <v>0</v>
      </c>
      <c r="V1655" s="6">
        <f t="shared" si="177"/>
        <v>0</v>
      </c>
      <c r="W1655" s="6">
        <f t="shared" si="180"/>
        <v>0</v>
      </c>
    </row>
    <row r="1656" spans="1:23" ht="18" customHeight="1" x14ac:dyDescent="0.25">
      <c r="A1656" s="94">
        <f t="shared" si="181"/>
        <v>0</v>
      </c>
      <c r="B1656" s="94">
        <f>DATA!B1657</f>
        <v>0</v>
      </c>
      <c r="C1656" s="95">
        <f>DATA!C1657</f>
        <v>0</v>
      </c>
      <c r="D1656" s="95">
        <f>DATA!D1657</f>
        <v>0</v>
      </c>
      <c r="E1656" s="98"/>
      <c r="F1656" s="98"/>
      <c r="G1656" s="98"/>
      <c r="H1656" s="98"/>
      <c r="I1656" s="99"/>
      <c r="J1656" s="96" t="str">
        <f t="shared" si="175"/>
        <v/>
      </c>
      <c r="K1656" s="97" t="str">
        <f t="shared" si="178"/>
        <v/>
      </c>
      <c r="L1656" s="100"/>
      <c r="M1656" s="100"/>
      <c r="N1656" s="100"/>
      <c r="O1656" s="100"/>
      <c r="P1656" s="100"/>
      <c r="Q1656" s="100"/>
      <c r="R1656" s="6">
        <f>IFERROR(IF(A1656&gt;=1,VLOOKUP(E1656,HOME!$AG$2:$AH$13,2,0),0),0)</f>
        <v>0</v>
      </c>
      <c r="S1656" s="6">
        <f>IFERROR(IF(A1656&gt;=1,VLOOKUP(F1656,HOME!$AE$2:$AF$4,2,0),0),0)</f>
        <v>0</v>
      </c>
      <c r="T1656" s="6">
        <f t="shared" si="176"/>
        <v>0</v>
      </c>
      <c r="U1656" s="6">
        <f t="shared" si="179"/>
        <v>0</v>
      </c>
      <c r="V1656" s="6">
        <f t="shared" si="177"/>
        <v>0</v>
      </c>
      <c r="W1656" s="6">
        <f t="shared" si="180"/>
        <v>0</v>
      </c>
    </row>
    <row r="1657" spans="1:23" ht="18" customHeight="1" x14ac:dyDescent="0.25">
      <c r="A1657" s="94">
        <f t="shared" si="181"/>
        <v>0</v>
      </c>
      <c r="B1657" s="94">
        <f>DATA!B1658</f>
        <v>0</v>
      </c>
      <c r="C1657" s="95">
        <f>DATA!C1658</f>
        <v>0</v>
      </c>
      <c r="D1657" s="95">
        <f>DATA!D1658</f>
        <v>0</v>
      </c>
      <c r="E1657" s="98"/>
      <c r="F1657" s="98"/>
      <c r="G1657" s="98"/>
      <c r="H1657" s="98"/>
      <c r="I1657" s="99"/>
      <c r="J1657" s="96" t="str">
        <f t="shared" si="175"/>
        <v/>
      </c>
      <c r="K1657" s="97" t="str">
        <f t="shared" si="178"/>
        <v/>
      </c>
      <c r="L1657" s="100"/>
      <c r="M1657" s="100"/>
      <c r="N1657" s="100"/>
      <c r="O1657" s="100"/>
      <c r="P1657" s="100"/>
      <c r="Q1657" s="100"/>
      <c r="R1657" s="6">
        <f>IFERROR(IF(A1657&gt;=1,VLOOKUP(E1657,HOME!$AG$2:$AH$13,2,0),0),0)</f>
        <v>0</v>
      </c>
      <c r="S1657" s="6">
        <f>IFERROR(IF(A1657&gt;=1,VLOOKUP(F1657,HOME!$AE$2:$AF$4,2,0),0),0)</f>
        <v>0</v>
      </c>
      <c r="T1657" s="6">
        <f t="shared" si="176"/>
        <v>0</v>
      </c>
      <c r="U1657" s="6">
        <f t="shared" si="179"/>
        <v>0</v>
      </c>
      <c r="V1657" s="6">
        <f t="shared" si="177"/>
        <v>0</v>
      </c>
      <c r="W1657" s="6">
        <f t="shared" si="180"/>
        <v>0</v>
      </c>
    </row>
    <row r="1658" spans="1:23" ht="18" customHeight="1" x14ac:dyDescent="0.25">
      <c r="A1658" s="94">
        <f t="shared" si="181"/>
        <v>0</v>
      </c>
      <c r="B1658" s="94">
        <f>DATA!B1659</f>
        <v>0</v>
      </c>
      <c r="C1658" s="95">
        <f>DATA!C1659</f>
        <v>0</v>
      </c>
      <c r="D1658" s="95">
        <f>DATA!D1659</f>
        <v>0</v>
      </c>
      <c r="E1658" s="98"/>
      <c r="F1658" s="98"/>
      <c r="G1658" s="98"/>
      <c r="H1658" s="98"/>
      <c r="I1658" s="99"/>
      <c r="J1658" s="96" t="str">
        <f t="shared" si="175"/>
        <v/>
      </c>
      <c r="K1658" s="97" t="str">
        <f t="shared" si="178"/>
        <v/>
      </c>
      <c r="L1658" s="100"/>
      <c r="M1658" s="100"/>
      <c r="N1658" s="100"/>
      <c r="O1658" s="100"/>
      <c r="P1658" s="100"/>
      <c r="Q1658" s="100"/>
      <c r="R1658" s="6">
        <f>IFERROR(IF(A1658&gt;=1,VLOOKUP(E1658,HOME!$AG$2:$AH$13,2,0),0),0)</f>
        <v>0</v>
      </c>
      <c r="S1658" s="6">
        <f>IFERROR(IF(A1658&gt;=1,VLOOKUP(F1658,HOME!$AE$2:$AF$4,2,0),0),0)</f>
        <v>0</v>
      </c>
      <c r="T1658" s="6">
        <f t="shared" si="176"/>
        <v>0</v>
      </c>
      <c r="U1658" s="6">
        <f t="shared" si="179"/>
        <v>0</v>
      </c>
      <c r="V1658" s="6">
        <f t="shared" si="177"/>
        <v>0</v>
      </c>
      <c r="W1658" s="6">
        <f t="shared" si="180"/>
        <v>0</v>
      </c>
    </row>
    <row r="1659" spans="1:23" ht="18" customHeight="1" x14ac:dyDescent="0.25">
      <c r="A1659" s="94">
        <f t="shared" si="181"/>
        <v>0</v>
      </c>
      <c r="B1659" s="94">
        <f>DATA!B1660</f>
        <v>0</v>
      </c>
      <c r="C1659" s="95">
        <f>DATA!C1660</f>
        <v>0</v>
      </c>
      <c r="D1659" s="95">
        <f>DATA!D1660</f>
        <v>0</v>
      </c>
      <c r="E1659" s="98"/>
      <c r="F1659" s="98"/>
      <c r="G1659" s="98"/>
      <c r="H1659" s="98"/>
      <c r="I1659" s="99"/>
      <c r="J1659" s="96" t="str">
        <f t="shared" si="175"/>
        <v/>
      </c>
      <c r="K1659" s="97" t="str">
        <f t="shared" si="178"/>
        <v/>
      </c>
      <c r="L1659" s="100"/>
      <c r="M1659" s="100"/>
      <c r="N1659" s="100"/>
      <c r="O1659" s="100"/>
      <c r="P1659" s="100"/>
      <c r="Q1659" s="100"/>
      <c r="R1659" s="6">
        <f>IFERROR(IF(A1659&gt;=1,VLOOKUP(E1659,HOME!$AG$2:$AH$13,2,0),0),0)</f>
        <v>0</v>
      </c>
      <c r="S1659" s="6">
        <f>IFERROR(IF(A1659&gt;=1,VLOOKUP(F1659,HOME!$AE$2:$AF$4,2,0),0),0)</f>
        <v>0</v>
      </c>
      <c r="T1659" s="6">
        <f t="shared" si="176"/>
        <v>0</v>
      </c>
      <c r="U1659" s="6">
        <f t="shared" si="179"/>
        <v>0</v>
      </c>
      <c r="V1659" s="6">
        <f t="shared" si="177"/>
        <v>0</v>
      </c>
      <c r="W1659" s="6">
        <f t="shared" si="180"/>
        <v>0</v>
      </c>
    </row>
    <row r="1660" spans="1:23" ht="18" customHeight="1" x14ac:dyDescent="0.25">
      <c r="A1660" s="94">
        <f t="shared" si="181"/>
        <v>0</v>
      </c>
      <c r="B1660" s="94">
        <f>DATA!B1661</f>
        <v>0</v>
      </c>
      <c r="C1660" s="95">
        <f>DATA!C1661</f>
        <v>0</v>
      </c>
      <c r="D1660" s="95">
        <f>DATA!D1661</f>
        <v>0</v>
      </c>
      <c r="E1660" s="98"/>
      <c r="F1660" s="98"/>
      <c r="G1660" s="98"/>
      <c r="H1660" s="98"/>
      <c r="I1660" s="99"/>
      <c r="J1660" s="96" t="str">
        <f t="shared" si="175"/>
        <v/>
      </c>
      <c r="K1660" s="97" t="str">
        <f t="shared" si="178"/>
        <v/>
      </c>
      <c r="L1660" s="100"/>
      <c r="M1660" s="100"/>
      <c r="N1660" s="100"/>
      <c r="O1660" s="100"/>
      <c r="P1660" s="100"/>
      <c r="Q1660" s="100"/>
      <c r="R1660" s="6">
        <f>IFERROR(IF(A1660&gt;=1,VLOOKUP(E1660,HOME!$AG$2:$AH$13,2,0),0),0)</f>
        <v>0</v>
      </c>
      <c r="S1660" s="6">
        <f>IFERROR(IF(A1660&gt;=1,VLOOKUP(F1660,HOME!$AE$2:$AF$4,2,0),0),0)</f>
        <v>0</v>
      </c>
      <c r="T1660" s="6">
        <f t="shared" si="176"/>
        <v>0</v>
      </c>
      <c r="U1660" s="6">
        <f t="shared" si="179"/>
        <v>0</v>
      </c>
      <c r="V1660" s="6">
        <f t="shared" si="177"/>
        <v>0</v>
      </c>
      <c r="W1660" s="6">
        <f t="shared" si="180"/>
        <v>0</v>
      </c>
    </row>
    <row r="1661" spans="1:23" ht="18" customHeight="1" x14ac:dyDescent="0.25">
      <c r="A1661" s="94">
        <f t="shared" si="181"/>
        <v>0</v>
      </c>
      <c r="B1661" s="94">
        <f>DATA!B1662</f>
        <v>0</v>
      </c>
      <c r="C1661" s="95">
        <f>DATA!C1662</f>
        <v>0</v>
      </c>
      <c r="D1661" s="95">
        <f>DATA!D1662</f>
        <v>0</v>
      </c>
      <c r="E1661" s="98"/>
      <c r="F1661" s="98"/>
      <c r="G1661" s="98"/>
      <c r="H1661" s="98"/>
      <c r="I1661" s="99"/>
      <c r="J1661" s="96" t="str">
        <f t="shared" si="175"/>
        <v/>
      </c>
      <c r="K1661" s="97" t="str">
        <f t="shared" si="178"/>
        <v/>
      </c>
      <c r="L1661" s="100"/>
      <c r="M1661" s="100"/>
      <c r="N1661" s="100"/>
      <c r="O1661" s="100"/>
      <c r="P1661" s="100"/>
      <c r="Q1661" s="100"/>
      <c r="R1661" s="6">
        <f>IFERROR(IF(A1661&gt;=1,VLOOKUP(E1661,HOME!$AG$2:$AH$13,2,0),0),0)</f>
        <v>0</v>
      </c>
      <c r="S1661" s="6">
        <f>IFERROR(IF(A1661&gt;=1,VLOOKUP(F1661,HOME!$AE$2:$AF$4,2,0),0),0)</f>
        <v>0</v>
      </c>
      <c r="T1661" s="6">
        <f t="shared" si="176"/>
        <v>0</v>
      </c>
      <c r="U1661" s="6">
        <f t="shared" si="179"/>
        <v>0</v>
      </c>
      <c r="V1661" s="6">
        <f t="shared" si="177"/>
        <v>0</v>
      </c>
      <c r="W1661" s="6">
        <f t="shared" si="180"/>
        <v>0</v>
      </c>
    </row>
    <row r="1662" spans="1:23" ht="18" customHeight="1" x14ac:dyDescent="0.25">
      <c r="A1662" s="94">
        <f t="shared" si="181"/>
        <v>0</v>
      </c>
      <c r="B1662" s="94">
        <f>DATA!B1663</f>
        <v>0</v>
      </c>
      <c r="C1662" s="95">
        <f>DATA!C1663</f>
        <v>0</v>
      </c>
      <c r="D1662" s="95">
        <f>DATA!D1663</f>
        <v>0</v>
      </c>
      <c r="E1662" s="98"/>
      <c r="F1662" s="98"/>
      <c r="G1662" s="98"/>
      <c r="H1662" s="98"/>
      <c r="I1662" s="99"/>
      <c r="J1662" s="96" t="str">
        <f t="shared" si="175"/>
        <v/>
      </c>
      <c r="K1662" s="97" t="str">
        <f t="shared" si="178"/>
        <v/>
      </c>
      <c r="L1662" s="100"/>
      <c r="M1662" s="100"/>
      <c r="N1662" s="100"/>
      <c r="O1662" s="100"/>
      <c r="P1662" s="100"/>
      <c r="Q1662" s="100"/>
      <c r="R1662" s="6">
        <f>IFERROR(IF(A1662&gt;=1,VLOOKUP(E1662,HOME!$AG$2:$AH$13,2,0),0),0)</f>
        <v>0</v>
      </c>
      <c r="S1662" s="6">
        <f>IFERROR(IF(A1662&gt;=1,VLOOKUP(F1662,HOME!$AE$2:$AF$4,2,0),0),0)</f>
        <v>0</v>
      </c>
      <c r="T1662" s="6">
        <f t="shared" si="176"/>
        <v>0</v>
      </c>
      <c r="U1662" s="6">
        <f t="shared" si="179"/>
        <v>0</v>
      </c>
      <c r="V1662" s="6">
        <f t="shared" si="177"/>
        <v>0</v>
      </c>
      <c r="W1662" s="6">
        <f t="shared" si="180"/>
        <v>0</v>
      </c>
    </row>
    <row r="1663" spans="1:23" ht="18" customHeight="1" x14ac:dyDescent="0.25">
      <c r="A1663" s="94">
        <f t="shared" si="181"/>
        <v>0</v>
      </c>
      <c r="B1663" s="94">
        <f>DATA!B1664</f>
        <v>0</v>
      </c>
      <c r="C1663" s="95">
        <f>DATA!C1664</f>
        <v>0</v>
      </c>
      <c r="D1663" s="95">
        <f>DATA!D1664</f>
        <v>0</v>
      </c>
      <c r="E1663" s="98"/>
      <c r="F1663" s="98"/>
      <c r="G1663" s="98"/>
      <c r="H1663" s="98"/>
      <c r="I1663" s="99"/>
      <c r="J1663" s="96" t="str">
        <f t="shared" si="175"/>
        <v/>
      </c>
      <c r="K1663" s="97" t="str">
        <f t="shared" si="178"/>
        <v/>
      </c>
      <c r="L1663" s="100"/>
      <c r="M1663" s="100"/>
      <c r="N1663" s="100"/>
      <c r="O1663" s="100"/>
      <c r="P1663" s="100"/>
      <c r="Q1663" s="100"/>
      <c r="R1663" s="6">
        <f>IFERROR(IF(A1663&gt;=1,VLOOKUP(E1663,HOME!$AG$2:$AH$13,2,0),0),0)</f>
        <v>0</v>
      </c>
      <c r="S1663" s="6">
        <f>IFERROR(IF(A1663&gt;=1,VLOOKUP(F1663,HOME!$AE$2:$AF$4,2,0),0),0)</f>
        <v>0</v>
      </c>
      <c r="T1663" s="6">
        <f t="shared" si="176"/>
        <v>0</v>
      </c>
      <c r="U1663" s="6">
        <f t="shared" si="179"/>
        <v>0</v>
      </c>
      <c r="V1663" s="6">
        <f t="shared" si="177"/>
        <v>0</v>
      </c>
      <c r="W1663" s="6">
        <f t="shared" si="180"/>
        <v>0</v>
      </c>
    </row>
    <row r="1664" spans="1:23" ht="18" customHeight="1" x14ac:dyDescent="0.25">
      <c r="A1664" s="94">
        <f t="shared" si="181"/>
        <v>0</v>
      </c>
      <c r="B1664" s="94">
        <f>DATA!B1665</f>
        <v>0</v>
      </c>
      <c r="C1664" s="95">
        <f>DATA!C1665</f>
        <v>0</v>
      </c>
      <c r="D1664" s="95">
        <f>DATA!D1665</f>
        <v>0</v>
      </c>
      <c r="E1664" s="98"/>
      <c r="F1664" s="98"/>
      <c r="G1664" s="98"/>
      <c r="H1664" s="98"/>
      <c r="I1664" s="99"/>
      <c r="J1664" s="96" t="str">
        <f t="shared" si="175"/>
        <v/>
      </c>
      <c r="K1664" s="97" t="str">
        <f t="shared" si="178"/>
        <v/>
      </c>
      <c r="L1664" s="100"/>
      <c r="M1664" s="100"/>
      <c r="N1664" s="100"/>
      <c r="O1664" s="100"/>
      <c r="P1664" s="100"/>
      <c r="Q1664" s="100"/>
      <c r="R1664" s="6">
        <f>IFERROR(IF(A1664&gt;=1,VLOOKUP(E1664,HOME!$AG$2:$AH$13,2,0),0),0)</f>
        <v>0</v>
      </c>
      <c r="S1664" s="6">
        <f>IFERROR(IF(A1664&gt;=1,VLOOKUP(F1664,HOME!$AE$2:$AF$4,2,0),0),0)</f>
        <v>0</v>
      </c>
      <c r="T1664" s="6">
        <f t="shared" si="176"/>
        <v>0</v>
      </c>
      <c r="U1664" s="6">
        <f t="shared" si="179"/>
        <v>0</v>
      </c>
      <c r="V1664" s="6">
        <f t="shared" si="177"/>
        <v>0</v>
      </c>
      <c r="W1664" s="6">
        <f t="shared" si="180"/>
        <v>0</v>
      </c>
    </row>
    <row r="1665" spans="1:23" ht="18" customHeight="1" x14ac:dyDescent="0.25">
      <c r="A1665" s="94">
        <f t="shared" si="181"/>
        <v>0</v>
      </c>
      <c r="B1665" s="94">
        <f>DATA!B1666</f>
        <v>0</v>
      </c>
      <c r="C1665" s="95">
        <f>DATA!C1666</f>
        <v>0</v>
      </c>
      <c r="D1665" s="95">
        <f>DATA!D1666</f>
        <v>0</v>
      </c>
      <c r="E1665" s="98"/>
      <c r="F1665" s="98"/>
      <c r="G1665" s="98"/>
      <c r="H1665" s="98"/>
      <c r="I1665" s="99"/>
      <c r="J1665" s="96" t="str">
        <f t="shared" si="175"/>
        <v/>
      </c>
      <c r="K1665" s="97" t="str">
        <f t="shared" si="178"/>
        <v/>
      </c>
      <c r="L1665" s="100"/>
      <c r="M1665" s="100"/>
      <c r="N1665" s="100"/>
      <c r="O1665" s="100"/>
      <c r="P1665" s="100"/>
      <c r="Q1665" s="100"/>
      <c r="R1665" s="6">
        <f>IFERROR(IF(A1665&gt;=1,VLOOKUP(E1665,HOME!$AG$2:$AH$13,2,0),0),0)</f>
        <v>0</v>
      </c>
      <c r="S1665" s="6">
        <f>IFERROR(IF(A1665&gt;=1,VLOOKUP(F1665,HOME!$AE$2:$AF$4,2,0),0),0)</f>
        <v>0</v>
      </c>
      <c r="T1665" s="6">
        <f t="shared" si="176"/>
        <v>0</v>
      </c>
      <c r="U1665" s="6">
        <f t="shared" si="179"/>
        <v>0</v>
      </c>
      <c r="V1665" s="6">
        <f t="shared" si="177"/>
        <v>0</v>
      </c>
      <c r="W1665" s="6">
        <f t="shared" si="180"/>
        <v>0</v>
      </c>
    </row>
    <row r="1666" spans="1:23" ht="18" customHeight="1" x14ac:dyDescent="0.25">
      <c r="A1666" s="94">
        <f t="shared" si="181"/>
        <v>0</v>
      </c>
      <c r="B1666" s="94">
        <f>DATA!B1667</f>
        <v>0</v>
      </c>
      <c r="C1666" s="95">
        <f>DATA!C1667</f>
        <v>0</v>
      </c>
      <c r="D1666" s="95">
        <f>DATA!D1667</f>
        <v>0</v>
      </c>
      <c r="E1666" s="98"/>
      <c r="F1666" s="98"/>
      <c r="G1666" s="98"/>
      <c r="H1666" s="98"/>
      <c r="I1666" s="99"/>
      <c r="J1666" s="96" t="str">
        <f t="shared" si="175"/>
        <v/>
      </c>
      <c r="K1666" s="97" t="str">
        <f t="shared" si="178"/>
        <v/>
      </c>
      <c r="L1666" s="100"/>
      <c r="M1666" s="100"/>
      <c r="N1666" s="100"/>
      <c r="O1666" s="100"/>
      <c r="P1666" s="100"/>
      <c r="Q1666" s="100"/>
      <c r="R1666" s="6">
        <f>IFERROR(IF(A1666&gt;=1,VLOOKUP(E1666,HOME!$AG$2:$AH$13,2,0),0),0)</f>
        <v>0</v>
      </c>
      <c r="S1666" s="6">
        <f>IFERROR(IF(A1666&gt;=1,VLOOKUP(F1666,HOME!$AE$2:$AF$4,2,0),0),0)</f>
        <v>0</v>
      </c>
      <c r="T1666" s="6">
        <f t="shared" si="176"/>
        <v>0</v>
      </c>
      <c r="U1666" s="6">
        <f t="shared" si="179"/>
        <v>0</v>
      </c>
      <c r="V1666" s="6">
        <f t="shared" si="177"/>
        <v>0</v>
      </c>
      <c r="W1666" s="6">
        <f t="shared" si="180"/>
        <v>0</v>
      </c>
    </row>
    <row r="1667" spans="1:23" ht="18" customHeight="1" x14ac:dyDescent="0.25">
      <c r="A1667" s="94">
        <f t="shared" si="181"/>
        <v>0</v>
      </c>
      <c r="B1667" s="94">
        <f>DATA!B1668</f>
        <v>0</v>
      </c>
      <c r="C1667" s="95">
        <f>DATA!C1668</f>
        <v>0</v>
      </c>
      <c r="D1667" s="95">
        <f>DATA!D1668</f>
        <v>0</v>
      </c>
      <c r="E1667" s="98"/>
      <c r="F1667" s="98"/>
      <c r="G1667" s="98"/>
      <c r="H1667" s="98"/>
      <c r="I1667" s="99"/>
      <c r="J1667" s="96" t="str">
        <f t="shared" si="175"/>
        <v/>
      </c>
      <c r="K1667" s="97" t="str">
        <f t="shared" si="178"/>
        <v/>
      </c>
      <c r="L1667" s="100"/>
      <c r="M1667" s="100"/>
      <c r="N1667" s="100"/>
      <c r="O1667" s="100"/>
      <c r="P1667" s="100"/>
      <c r="Q1667" s="100"/>
      <c r="R1667" s="6">
        <f>IFERROR(IF(A1667&gt;=1,VLOOKUP(E1667,HOME!$AG$2:$AH$13,2,0),0),0)</f>
        <v>0</v>
      </c>
      <c r="S1667" s="6">
        <f>IFERROR(IF(A1667&gt;=1,VLOOKUP(F1667,HOME!$AE$2:$AF$4,2,0),0),0)</f>
        <v>0</v>
      </c>
      <c r="T1667" s="6">
        <f t="shared" si="176"/>
        <v>0</v>
      </c>
      <c r="U1667" s="6">
        <f t="shared" si="179"/>
        <v>0</v>
      </c>
      <c r="V1667" s="6">
        <f t="shared" si="177"/>
        <v>0</v>
      </c>
      <c r="W1667" s="6">
        <f t="shared" si="180"/>
        <v>0</v>
      </c>
    </row>
    <row r="1668" spans="1:23" ht="18" customHeight="1" x14ac:dyDescent="0.25">
      <c r="A1668" s="94">
        <f t="shared" si="181"/>
        <v>0</v>
      </c>
      <c r="B1668" s="94">
        <f>DATA!B1669</f>
        <v>0</v>
      </c>
      <c r="C1668" s="95">
        <f>DATA!C1669</f>
        <v>0</v>
      </c>
      <c r="D1668" s="95">
        <f>DATA!D1669</f>
        <v>0</v>
      </c>
      <c r="E1668" s="98"/>
      <c r="F1668" s="98"/>
      <c r="G1668" s="98"/>
      <c r="H1668" s="98"/>
      <c r="I1668" s="99"/>
      <c r="J1668" s="96" t="str">
        <f t="shared" ref="J1668:J1731" si="182">IFERROR(IF(A1668&gt;=1,(IF(I1668&gt;0,$R$1,"")),""),"")</f>
        <v/>
      </c>
      <c r="K1668" s="97" t="str">
        <f t="shared" si="178"/>
        <v/>
      </c>
      <c r="L1668" s="100"/>
      <c r="M1668" s="100"/>
      <c r="N1668" s="100"/>
      <c r="O1668" s="100"/>
      <c r="P1668" s="100"/>
      <c r="Q1668" s="100"/>
      <c r="R1668" s="6">
        <f>IFERROR(IF(A1668&gt;=1,VLOOKUP(E1668,HOME!$AG$2:$AH$13,2,0),0),0)</f>
        <v>0</v>
      </c>
      <c r="S1668" s="6">
        <f>IFERROR(IF(A1668&gt;=1,VLOOKUP(F1668,HOME!$AE$2:$AF$4,2,0),0),0)</f>
        <v>0</v>
      </c>
      <c r="T1668" s="6">
        <f t="shared" ref="T1668:T1731" si="183">IFERROR(IF(A1668&gt;=1,(IF($S$1=1,(IF(R1668&gt;=9,(IF(S1668=2,(IF(I1668&gt;5,1,0)),0)),IF(R1668&gt;=6,(IF(I1668&gt;2,1,0)),IF(R1668&gt;=1,(IF(I1668&gt;1,1,0)),0)))),IF($S$1=2,(IF(R1668&gt;=9,(IF(S1668=2,(IF(I1668&gt;5,1,0)),0)),0)),IF($S$1=3,(IF(S1668=2,(IF(R1668&gt;=9,(IF(I1668&gt;5,1,0)),IF(R1668&gt;=6,(IF(I1668&gt;2,1,0)),0))),0)),0)))),0),0)</f>
        <v>0</v>
      </c>
      <c r="U1668" s="6">
        <f t="shared" si="179"/>
        <v>0</v>
      </c>
      <c r="V1668" s="6">
        <f t="shared" ref="V1668:V1731" si="184">IFERROR(IF(T1668=1,(IF(L1668=$S$2,(IF($S$1=1,(IF(N1668=$S$2,0,A1668)),IF($S$1=2,(IF(M1668=$S$2,A1668,0)),IF($S$1=3,A1668,0)))),0)),0),0)</f>
        <v>0</v>
      </c>
      <c r="W1668" s="6">
        <f t="shared" si="180"/>
        <v>0</v>
      </c>
    </row>
    <row r="1669" spans="1:23" ht="18" customHeight="1" x14ac:dyDescent="0.25">
      <c r="A1669" s="94">
        <f t="shared" si="181"/>
        <v>0</v>
      </c>
      <c r="B1669" s="94">
        <f>DATA!B1670</f>
        <v>0</v>
      </c>
      <c r="C1669" s="95">
        <f>DATA!C1670</f>
        <v>0</v>
      </c>
      <c r="D1669" s="95">
        <f>DATA!D1670</f>
        <v>0</v>
      </c>
      <c r="E1669" s="98"/>
      <c r="F1669" s="98"/>
      <c r="G1669" s="98"/>
      <c r="H1669" s="98"/>
      <c r="I1669" s="99"/>
      <c r="J1669" s="96" t="str">
        <f t="shared" si="182"/>
        <v/>
      </c>
      <c r="K1669" s="97" t="str">
        <f t="shared" ref="K1669:K1732" si="185">IFERROR(IF(T1669=1,(IF($S$1=1,CONCATENATE($U$1,U1669,$V$1,V1669,$W$1),IF($S$1=2,CONCATENATE($U$1,U1669,$V$1,$U$2),IF($S$1=3,$U$3,"")))),""),"")</f>
        <v/>
      </c>
      <c r="L1669" s="100"/>
      <c r="M1669" s="100"/>
      <c r="N1669" s="100"/>
      <c r="O1669" s="100"/>
      <c r="P1669" s="100"/>
      <c r="Q1669" s="100"/>
      <c r="R1669" s="6">
        <f>IFERROR(IF(A1669&gt;=1,VLOOKUP(E1669,HOME!$AG$2:$AH$13,2,0),0),0)</f>
        <v>0</v>
      </c>
      <c r="S1669" s="6">
        <f>IFERROR(IF(A1669&gt;=1,VLOOKUP(F1669,HOME!$AE$2:$AF$4,2,0),0),0)</f>
        <v>0</v>
      </c>
      <c r="T1669" s="6">
        <f t="shared" si="183"/>
        <v>0</v>
      </c>
      <c r="U1669" s="6">
        <f t="shared" ref="U1669:U1732" si="186">IFERROR(IF(T1669=1,(IF(R1669&gt;=9,5,IF(R1669&gt;=6,2,IF(R1669&gt;=1,1,0)))),0),0)</f>
        <v>0</v>
      </c>
      <c r="V1669" s="6">
        <f t="shared" si="184"/>
        <v>0</v>
      </c>
      <c r="W1669" s="6">
        <f t="shared" ref="W1669:W1732" si="187">IFERROR(IF(V1669&gt;=1,(IF(R1669&gt;=9,(IF($S$1&gt;=3,25,IF($S$1&gt;=1,20,0))),IF(R1669&gt;=6,(IF($S$1&gt;=3,20,IF($S$1&gt;=1,15,0))),IF(R1669&gt;=1,(IF($S$1&gt;=3,0,IF($S$1&gt;=1,10,0))),0)))),0),0)</f>
        <v>0</v>
      </c>
    </row>
    <row r="1670" spans="1:23" ht="18" customHeight="1" x14ac:dyDescent="0.25">
      <c r="A1670" s="94">
        <f t="shared" ref="A1670:A1733" si="188">IFERROR(IF(B1670=0,0,A1669+1),0)</f>
        <v>0</v>
      </c>
      <c r="B1670" s="94">
        <f>DATA!B1671</f>
        <v>0</v>
      </c>
      <c r="C1670" s="95">
        <f>DATA!C1671</f>
        <v>0</v>
      </c>
      <c r="D1670" s="95">
        <f>DATA!D1671</f>
        <v>0</v>
      </c>
      <c r="E1670" s="98"/>
      <c r="F1670" s="98"/>
      <c r="G1670" s="98"/>
      <c r="H1670" s="98"/>
      <c r="I1670" s="99"/>
      <c r="J1670" s="96" t="str">
        <f t="shared" si="182"/>
        <v/>
      </c>
      <c r="K1670" s="97" t="str">
        <f t="shared" si="185"/>
        <v/>
      </c>
      <c r="L1670" s="100"/>
      <c r="M1670" s="100"/>
      <c r="N1670" s="100"/>
      <c r="O1670" s="100"/>
      <c r="P1670" s="100"/>
      <c r="Q1670" s="100"/>
      <c r="R1670" s="6">
        <f>IFERROR(IF(A1670&gt;=1,VLOOKUP(E1670,HOME!$AG$2:$AH$13,2,0),0),0)</f>
        <v>0</v>
      </c>
      <c r="S1670" s="6">
        <f>IFERROR(IF(A1670&gt;=1,VLOOKUP(F1670,HOME!$AE$2:$AF$4,2,0),0),0)</f>
        <v>0</v>
      </c>
      <c r="T1670" s="6">
        <f t="shared" si="183"/>
        <v>0</v>
      </c>
      <c r="U1670" s="6">
        <f t="shared" si="186"/>
        <v>0</v>
      </c>
      <c r="V1670" s="6">
        <f t="shared" si="184"/>
        <v>0</v>
      </c>
      <c r="W1670" s="6">
        <f t="shared" si="187"/>
        <v>0</v>
      </c>
    </row>
    <row r="1671" spans="1:23" ht="18" customHeight="1" x14ac:dyDescent="0.25">
      <c r="A1671" s="94">
        <f t="shared" si="188"/>
        <v>0</v>
      </c>
      <c r="B1671" s="94">
        <f>DATA!B1672</f>
        <v>0</v>
      </c>
      <c r="C1671" s="95">
        <f>DATA!C1672</f>
        <v>0</v>
      </c>
      <c r="D1671" s="95">
        <f>DATA!D1672</f>
        <v>0</v>
      </c>
      <c r="E1671" s="98"/>
      <c r="F1671" s="98"/>
      <c r="G1671" s="98"/>
      <c r="H1671" s="98"/>
      <c r="I1671" s="99"/>
      <c r="J1671" s="96" t="str">
        <f t="shared" si="182"/>
        <v/>
      </c>
      <c r="K1671" s="97" t="str">
        <f t="shared" si="185"/>
        <v/>
      </c>
      <c r="L1671" s="100"/>
      <c r="M1671" s="100"/>
      <c r="N1671" s="100"/>
      <c r="O1671" s="100"/>
      <c r="P1671" s="100"/>
      <c r="Q1671" s="100"/>
      <c r="R1671" s="6">
        <f>IFERROR(IF(A1671&gt;=1,VLOOKUP(E1671,HOME!$AG$2:$AH$13,2,0),0),0)</f>
        <v>0</v>
      </c>
      <c r="S1671" s="6">
        <f>IFERROR(IF(A1671&gt;=1,VLOOKUP(F1671,HOME!$AE$2:$AF$4,2,0),0),0)</f>
        <v>0</v>
      </c>
      <c r="T1671" s="6">
        <f t="shared" si="183"/>
        <v>0</v>
      </c>
      <c r="U1671" s="6">
        <f t="shared" si="186"/>
        <v>0</v>
      </c>
      <c r="V1671" s="6">
        <f t="shared" si="184"/>
        <v>0</v>
      </c>
      <c r="W1671" s="6">
        <f t="shared" si="187"/>
        <v>0</v>
      </c>
    </row>
    <row r="1672" spans="1:23" ht="18" customHeight="1" x14ac:dyDescent="0.25">
      <c r="A1672" s="94">
        <f t="shared" si="188"/>
        <v>0</v>
      </c>
      <c r="B1672" s="94">
        <f>DATA!B1673</f>
        <v>0</v>
      </c>
      <c r="C1672" s="95">
        <f>DATA!C1673</f>
        <v>0</v>
      </c>
      <c r="D1672" s="95">
        <f>DATA!D1673</f>
        <v>0</v>
      </c>
      <c r="E1672" s="98"/>
      <c r="F1672" s="98"/>
      <c r="G1672" s="98"/>
      <c r="H1672" s="98"/>
      <c r="I1672" s="99"/>
      <c r="J1672" s="96" t="str">
        <f t="shared" si="182"/>
        <v/>
      </c>
      <c r="K1672" s="97" t="str">
        <f t="shared" si="185"/>
        <v/>
      </c>
      <c r="L1672" s="100"/>
      <c r="M1672" s="100"/>
      <c r="N1672" s="100"/>
      <c r="O1672" s="100"/>
      <c r="P1672" s="100"/>
      <c r="Q1672" s="100"/>
      <c r="R1672" s="6">
        <f>IFERROR(IF(A1672&gt;=1,VLOOKUP(E1672,HOME!$AG$2:$AH$13,2,0),0),0)</f>
        <v>0</v>
      </c>
      <c r="S1672" s="6">
        <f>IFERROR(IF(A1672&gt;=1,VLOOKUP(F1672,HOME!$AE$2:$AF$4,2,0),0),0)</f>
        <v>0</v>
      </c>
      <c r="T1672" s="6">
        <f t="shared" si="183"/>
        <v>0</v>
      </c>
      <c r="U1672" s="6">
        <f t="shared" si="186"/>
        <v>0</v>
      </c>
      <c r="V1672" s="6">
        <f t="shared" si="184"/>
        <v>0</v>
      </c>
      <c r="W1672" s="6">
        <f t="shared" si="187"/>
        <v>0</v>
      </c>
    </row>
    <row r="1673" spans="1:23" ht="18" customHeight="1" x14ac:dyDescent="0.25">
      <c r="A1673" s="94">
        <f t="shared" si="188"/>
        <v>0</v>
      </c>
      <c r="B1673" s="94">
        <f>DATA!B1674</f>
        <v>0</v>
      </c>
      <c r="C1673" s="95">
        <f>DATA!C1674</f>
        <v>0</v>
      </c>
      <c r="D1673" s="95">
        <f>DATA!D1674</f>
        <v>0</v>
      </c>
      <c r="E1673" s="98"/>
      <c r="F1673" s="98"/>
      <c r="G1673" s="98"/>
      <c r="H1673" s="98"/>
      <c r="I1673" s="99"/>
      <c r="J1673" s="96" t="str">
        <f t="shared" si="182"/>
        <v/>
      </c>
      <c r="K1673" s="97" t="str">
        <f t="shared" si="185"/>
        <v/>
      </c>
      <c r="L1673" s="100"/>
      <c r="M1673" s="100"/>
      <c r="N1673" s="100"/>
      <c r="O1673" s="100"/>
      <c r="P1673" s="100"/>
      <c r="Q1673" s="100"/>
      <c r="R1673" s="6">
        <f>IFERROR(IF(A1673&gt;=1,VLOOKUP(E1673,HOME!$AG$2:$AH$13,2,0),0),0)</f>
        <v>0</v>
      </c>
      <c r="S1673" s="6">
        <f>IFERROR(IF(A1673&gt;=1,VLOOKUP(F1673,HOME!$AE$2:$AF$4,2,0),0),0)</f>
        <v>0</v>
      </c>
      <c r="T1673" s="6">
        <f t="shared" si="183"/>
        <v>0</v>
      </c>
      <c r="U1673" s="6">
        <f t="shared" si="186"/>
        <v>0</v>
      </c>
      <c r="V1673" s="6">
        <f t="shared" si="184"/>
        <v>0</v>
      </c>
      <c r="W1673" s="6">
        <f t="shared" si="187"/>
        <v>0</v>
      </c>
    </row>
    <row r="1674" spans="1:23" ht="18" customHeight="1" x14ac:dyDescent="0.25">
      <c r="A1674" s="94">
        <f t="shared" si="188"/>
        <v>0</v>
      </c>
      <c r="B1674" s="94">
        <f>DATA!B1675</f>
        <v>0</v>
      </c>
      <c r="C1674" s="95">
        <f>DATA!C1675</f>
        <v>0</v>
      </c>
      <c r="D1674" s="95">
        <f>DATA!D1675</f>
        <v>0</v>
      </c>
      <c r="E1674" s="98"/>
      <c r="F1674" s="98"/>
      <c r="G1674" s="98"/>
      <c r="H1674" s="98"/>
      <c r="I1674" s="99"/>
      <c r="J1674" s="96" t="str">
        <f t="shared" si="182"/>
        <v/>
      </c>
      <c r="K1674" s="97" t="str">
        <f t="shared" si="185"/>
        <v/>
      </c>
      <c r="L1674" s="100"/>
      <c r="M1674" s="100"/>
      <c r="N1674" s="100"/>
      <c r="O1674" s="100"/>
      <c r="P1674" s="100"/>
      <c r="Q1674" s="100"/>
      <c r="R1674" s="6">
        <f>IFERROR(IF(A1674&gt;=1,VLOOKUP(E1674,HOME!$AG$2:$AH$13,2,0),0),0)</f>
        <v>0</v>
      </c>
      <c r="S1674" s="6">
        <f>IFERROR(IF(A1674&gt;=1,VLOOKUP(F1674,HOME!$AE$2:$AF$4,2,0),0),0)</f>
        <v>0</v>
      </c>
      <c r="T1674" s="6">
        <f t="shared" si="183"/>
        <v>0</v>
      </c>
      <c r="U1674" s="6">
        <f t="shared" si="186"/>
        <v>0</v>
      </c>
      <c r="V1674" s="6">
        <f t="shared" si="184"/>
        <v>0</v>
      </c>
      <c r="W1674" s="6">
        <f t="shared" si="187"/>
        <v>0</v>
      </c>
    </row>
    <row r="1675" spans="1:23" ht="18" customHeight="1" x14ac:dyDescent="0.25">
      <c r="A1675" s="94">
        <f t="shared" si="188"/>
        <v>0</v>
      </c>
      <c r="B1675" s="94">
        <f>DATA!B1676</f>
        <v>0</v>
      </c>
      <c r="C1675" s="95">
        <f>DATA!C1676</f>
        <v>0</v>
      </c>
      <c r="D1675" s="95">
        <f>DATA!D1676</f>
        <v>0</v>
      </c>
      <c r="E1675" s="98"/>
      <c r="F1675" s="98"/>
      <c r="G1675" s="98"/>
      <c r="H1675" s="98"/>
      <c r="I1675" s="99"/>
      <c r="J1675" s="96" t="str">
        <f t="shared" si="182"/>
        <v/>
      </c>
      <c r="K1675" s="97" t="str">
        <f t="shared" si="185"/>
        <v/>
      </c>
      <c r="L1675" s="100"/>
      <c r="M1675" s="100"/>
      <c r="N1675" s="100"/>
      <c r="O1675" s="100"/>
      <c r="P1675" s="100"/>
      <c r="Q1675" s="100"/>
      <c r="R1675" s="6">
        <f>IFERROR(IF(A1675&gt;=1,VLOOKUP(E1675,HOME!$AG$2:$AH$13,2,0),0),0)</f>
        <v>0</v>
      </c>
      <c r="S1675" s="6">
        <f>IFERROR(IF(A1675&gt;=1,VLOOKUP(F1675,HOME!$AE$2:$AF$4,2,0),0),0)</f>
        <v>0</v>
      </c>
      <c r="T1675" s="6">
        <f t="shared" si="183"/>
        <v>0</v>
      </c>
      <c r="U1675" s="6">
        <f t="shared" si="186"/>
        <v>0</v>
      </c>
      <c r="V1675" s="6">
        <f t="shared" si="184"/>
        <v>0</v>
      </c>
      <c r="W1675" s="6">
        <f t="shared" si="187"/>
        <v>0</v>
      </c>
    </row>
    <row r="1676" spans="1:23" ht="18" customHeight="1" x14ac:dyDescent="0.25">
      <c r="A1676" s="94">
        <f t="shared" si="188"/>
        <v>0</v>
      </c>
      <c r="B1676" s="94">
        <f>DATA!B1677</f>
        <v>0</v>
      </c>
      <c r="C1676" s="95">
        <f>DATA!C1677</f>
        <v>0</v>
      </c>
      <c r="D1676" s="95">
        <f>DATA!D1677</f>
        <v>0</v>
      </c>
      <c r="E1676" s="98"/>
      <c r="F1676" s="98"/>
      <c r="G1676" s="98"/>
      <c r="H1676" s="98"/>
      <c r="I1676" s="99"/>
      <c r="J1676" s="96" t="str">
        <f t="shared" si="182"/>
        <v/>
      </c>
      <c r="K1676" s="97" t="str">
        <f t="shared" si="185"/>
        <v/>
      </c>
      <c r="L1676" s="100"/>
      <c r="M1676" s="100"/>
      <c r="N1676" s="100"/>
      <c r="O1676" s="100"/>
      <c r="P1676" s="100"/>
      <c r="Q1676" s="100"/>
      <c r="R1676" s="6">
        <f>IFERROR(IF(A1676&gt;=1,VLOOKUP(E1676,HOME!$AG$2:$AH$13,2,0),0),0)</f>
        <v>0</v>
      </c>
      <c r="S1676" s="6">
        <f>IFERROR(IF(A1676&gt;=1,VLOOKUP(F1676,HOME!$AE$2:$AF$4,2,0),0),0)</f>
        <v>0</v>
      </c>
      <c r="T1676" s="6">
        <f t="shared" si="183"/>
        <v>0</v>
      </c>
      <c r="U1676" s="6">
        <f t="shared" si="186"/>
        <v>0</v>
      </c>
      <c r="V1676" s="6">
        <f t="shared" si="184"/>
        <v>0</v>
      </c>
      <c r="W1676" s="6">
        <f t="shared" si="187"/>
        <v>0</v>
      </c>
    </row>
    <row r="1677" spans="1:23" ht="18" customHeight="1" x14ac:dyDescent="0.25">
      <c r="A1677" s="94">
        <f t="shared" si="188"/>
        <v>0</v>
      </c>
      <c r="B1677" s="94">
        <f>DATA!B1678</f>
        <v>0</v>
      </c>
      <c r="C1677" s="95">
        <f>DATA!C1678</f>
        <v>0</v>
      </c>
      <c r="D1677" s="95">
        <f>DATA!D1678</f>
        <v>0</v>
      </c>
      <c r="E1677" s="98"/>
      <c r="F1677" s="98"/>
      <c r="G1677" s="98"/>
      <c r="H1677" s="98"/>
      <c r="I1677" s="99"/>
      <c r="J1677" s="96" t="str">
        <f t="shared" si="182"/>
        <v/>
      </c>
      <c r="K1677" s="97" t="str">
        <f t="shared" si="185"/>
        <v/>
      </c>
      <c r="L1677" s="100"/>
      <c r="M1677" s="100"/>
      <c r="N1677" s="100"/>
      <c r="O1677" s="100"/>
      <c r="P1677" s="100"/>
      <c r="Q1677" s="100"/>
      <c r="R1677" s="6">
        <f>IFERROR(IF(A1677&gt;=1,VLOOKUP(E1677,HOME!$AG$2:$AH$13,2,0),0),0)</f>
        <v>0</v>
      </c>
      <c r="S1677" s="6">
        <f>IFERROR(IF(A1677&gt;=1,VLOOKUP(F1677,HOME!$AE$2:$AF$4,2,0),0),0)</f>
        <v>0</v>
      </c>
      <c r="T1677" s="6">
        <f t="shared" si="183"/>
        <v>0</v>
      </c>
      <c r="U1677" s="6">
        <f t="shared" si="186"/>
        <v>0</v>
      </c>
      <c r="V1677" s="6">
        <f t="shared" si="184"/>
        <v>0</v>
      </c>
      <c r="W1677" s="6">
        <f t="shared" si="187"/>
        <v>0</v>
      </c>
    </row>
    <row r="1678" spans="1:23" ht="18" customHeight="1" x14ac:dyDescent="0.25">
      <c r="A1678" s="94">
        <f t="shared" si="188"/>
        <v>0</v>
      </c>
      <c r="B1678" s="94">
        <f>DATA!B1679</f>
        <v>0</v>
      </c>
      <c r="C1678" s="95">
        <f>DATA!C1679</f>
        <v>0</v>
      </c>
      <c r="D1678" s="95">
        <f>DATA!D1679</f>
        <v>0</v>
      </c>
      <c r="E1678" s="98"/>
      <c r="F1678" s="98"/>
      <c r="G1678" s="98"/>
      <c r="H1678" s="98"/>
      <c r="I1678" s="99"/>
      <c r="J1678" s="96" t="str">
        <f t="shared" si="182"/>
        <v/>
      </c>
      <c r="K1678" s="97" t="str">
        <f t="shared" si="185"/>
        <v/>
      </c>
      <c r="L1678" s="100"/>
      <c r="M1678" s="100"/>
      <c r="N1678" s="100"/>
      <c r="O1678" s="100"/>
      <c r="P1678" s="100"/>
      <c r="Q1678" s="100"/>
      <c r="R1678" s="6">
        <f>IFERROR(IF(A1678&gt;=1,VLOOKUP(E1678,HOME!$AG$2:$AH$13,2,0),0),0)</f>
        <v>0</v>
      </c>
      <c r="S1678" s="6">
        <f>IFERROR(IF(A1678&gt;=1,VLOOKUP(F1678,HOME!$AE$2:$AF$4,2,0),0),0)</f>
        <v>0</v>
      </c>
      <c r="T1678" s="6">
        <f t="shared" si="183"/>
        <v>0</v>
      </c>
      <c r="U1678" s="6">
        <f t="shared" si="186"/>
        <v>0</v>
      </c>
      <c r="V1678" s="6">
        <f t="shared" si="184"/>
        <v>0</v>
      </c>
      <c r="W1678" s="6">
        <f t="shared" si="187"/>
        <v>0</v>
      </c>
    </row>
    <row r="1679" spans="1:23" ht="18" customHeight="1" x14ac:dyDescent="0.25">
      <c r="A1679" s="94">
        <f t="shared" si="188"/>
        <v>0</v>
      </c>
      <c r="B1679" s="94">
        <f>DATA!B1680</f>
        <v>0</v>
      </c>
      <c r="C1679" s="95">
        <f>DATA!C1680</f>
        <v>0</v>
      </c>
      <c r="D1679" s="95">
        <f>DATA!D1680</f>
        <v>0</v>
      </c>
      <c r="E1679" s="98"/>
      <c r="F1679" s="98"/>
      <c r="G1679" s="98"/>
      <c r="H1679" s="98"/>
      <c r="I1679" s="99"/>
      <c r="J1679" s="96" t="str">
        <f t="shared" si="182"/>
        <v/>
      </c>
      <c r="K1679" s="97" t="str">
        <f t="shared" si="185"/>
        <v/>
      </c>
      <c r="L1679" s="100"/>
      <c r="M1679" s="100"/>
      <c r="N1679" s="100"/>
      <c r="O1679" s="100"/>
      <c r="P1679" s="100"/>
      <c r="Q1679" s="100"/>
      <c r="R1679" s="6">
        <f>IFERROR(IF(A1679&gt;=1,VLOOKUP(E1679,HOME!$AG$2:$AH$13,2,0),0),0)</f>
        <v>0</v>
      </c>
      <c r="S1679" s="6">
        <f>IFERROR(IF(A1679&gt;=1,VLOOKUP(F1679,HOME!$AE$2:$AF$4,2,0),0),0)</f>
        <v>0</v>
      </c>
      <c r="T1679" s="6">
        <f t="shared" si="183"/>
        <v>0</v>
      </c>
      <c r="U1679" s="6">
        <f t="shared" si="186"/>
        <v>0</v>
      </c>
      <c r="V1679" s="6">
        <f t="shared" si="184"/>
        <v>0</v>
      </c>
      <c r="W1679" s="6">
        <f t="shared" si="187"/>
        <v>0</v>
      </c>
    </row>
    <row r="1680" spans="1:23" ht="18" customHeight="1" x14ac:dyDescent="0.25">
      <c r="A1680" s="94">
        <f t="shared" si="188"/>
        <v>0</v>
      </c>
      <c r="B1680" s="94">
        <f>DATA!B1681</f>
        <v>0</v>
      </c>
      <c r="C1680" s="95">
        <f>DATA!C1681</f>
        <v>0</v>
      </c>
      <c r="D1680" s="95">
        <f>DATA!D1681</f>
        <v>0</v>
      </c>
      <c r="E1680" s="98"/>
      <c r="F1680" s="98"/>
      <c r="G1680" s="98"/>
      <c r="H1680" s="98"/>
      <c r="I1680" s="99"/>
      <c r="J1680" s="96" t="str">
        <f t="shared" si="182"/>
        <v/>
      </c>
      <c r="K1680" s="97" t="str">
        <f t="shared" si="185"/>
        <v/>
      </c>
      <c r="L1680" s="100"/>
      <c r="M1680" s="100"/>
      <c r="N1680" s="100"/>
      <c r="O1680" s="100"/>
      <c r="P1680" s="100"/>
      <c r="Q1680" s="100"/>
      <c r="R1680" s="6">
        <f>IFERROR(IF(A1680&gt;=1,VLOOKUP(E1680,HOME!$AG$2:$AH$13,2,0),0),0)</f>
        <v>0</v>
      </c>
      <c r="S1680" s="6">
        <f>IFERROR(IF(A1680&gt;=1,VLOOKUP(F1680,HOME!$AE$2:$AF$4,2,0),0),0)</f>
        <v>0</v>
      </c>
      <c r="T1680" s="6">
        <f t="shared" si="183"/>
        <v>0</v>
      </c>
      <c r="U1680" s="6">
        <f t="shared" si="186"/>
        <v>0</v>
      </c>
      <c r="V1680" s="6">
        <f t="shared" si="184"/>
        <v>0</v>
      </c>
      <c r="W1680" s="6">
        <f t="shared" si="187"/>
        <v>0</v>
      </c>
    </row>
    <row r="1681" spans="1:23" ht="18" customHeight="1" x14ac:dyDescent="0.25">
      <c r="A1681" s="94">
        <f t="shared" si="188"/>
        <v>0</v>
      </c>
      <c r="B1681" s="94">
        <f>DATA!B1682</f>
        <v>0</v>
      </c>
      <c r="C1681" s="95">
        <f>DATA!C1682</f>
        <v>0</v>
      </c>
      <c r="D1681" s="95">
        <f>DATA!D1682</f>
        <v>0</v>
      </c>
      <c r="E1681" s="98"/>
      <c r="F1681" s="98"/>
      <c r="G1681" s="98"/>
      <c r="H1681" s="98"/>
      <c r="I1681" s="99"/>
      <c r="J1681" s="96" t="str">
        <f t="shared" si="182"/>
        <v/>
      </c>
      <c r="K1681" s="97" t="str">
        <f t="shared" si="185"/>
        <v/>
      </c>
      <c r="L1681" s="100"/>
      <c r="M1681" s="100"/>
      <c r="N1681" s="100"/>
      <c r="O1681" s="100"/>
      <c r="P1681" s="100"/>
      <c r="Q1681" s="100"/>
      <c r="R1681" s="6">
        <f>IFERROR(IF(A1681&gt;=1,VLOOKUP(E1681,HOME!$AG$2:$AH$13,2,0),0),0)</f>
        <v>0</v>
      </c>
      <c r="S1681" s="6">
        <f>IFERROR(IF(A1681&gt;=1,VLOOKUP(F1681,HOME!$AE$2:$AF$4,2,0),0),0)</f>
        <v>0</v>
      </c>
      <c r="T1681" s="6">
        <f t="shared" si="183"/>
        <v>0</v>
      </c>
      <c r="U1681" s="6">
        <f t="shared" si="186"/>
        <v>0</v>
      </c>
      <c r="V1681" s="6">
        <f t="shared" si="184"/>
        <v>0</v>
      </c>
      <c r="W1681" s="6">
        <f t="shared" si="187"/>
        <v>0</v>
      </c>
    </row>
    <row r="1682" spans="1:23" ht="18" customHeight="1" x14ac:dyDescent="0.25">
      <c r="A1682" s="94">
        <f t="shared" si="188"/>
        <v>0</v>
      </c>
      <c r="B1682" s="94">
        <f>DATA!B1683</f>
        <v>0</v>
      </c>
      <c r="C1682" s="95">
        <f>DATA!C1683</f>
        <v>0</v>
      </c>
      <c r="D1682" s="95">
        <f>DATA!D1683</f>
        <v>0</v>
      </c>
      <c r="E1682" s="98"/>
      <c r="F1682" s="98"/>
      <c r="G1682" s="98"/>
      <c r="H1682" s="98"/>
      <c r="I1682" s="99"/>
      <c r="J1682" s="96" t="str">
        <f t="shared" si="182"/>
        <v/>
      </c>
      <c r="K1682" s="97" t="str">
        <f t="shared" si="185"/>
        <v/>
      </c>
      <c r="L1682" s="100"/>
      <c r="M1682" s="100"/>
      <c r="N1682" s="100"/>
      <c r="O1682" s="100"/>
      <c r="P1682" s="100"/>
      <c r="Q1682" s="100"/>
      <c r="R1682" s="6">
        <f>IFERROR(IF(A1682&gt;=1,VLOOKUP(E1682,HOME!$AG$2:$AH$13,2,0),0),0)</f>
        <v>0</v>
      </c>
      <c r="S1682" s="6">
        <f>IFERROR(IF(A1682&gt;=1,VLOOKUP(F1682,HOME!$AE$2:$AF$4,2,0),0),0)</f>
        <v>0</v>
      </c>
      <c r="T1682" s="6">
        <f t="shared" si="183"/>
        <v>0</v>
      </c>
      <c r="U1682" s="6">
        <f t="shared" si="186"/>
        <v>0</v>
      </c>
      <c r="V1682" s="6">
        <f t="shared" si="184"/>
        <v>0</v>
      </c>
      <c r="W1682" s="6">
        <f t="shared" si="187"/>
        <v>0</v>
      </c>
    </row>
    <row r="1683" spans="1:23" ht="18" customHeight="1" x14ac:dyDescent="0.25">
      <c r="A1683" s="94">
        <f t="shared" si="188"/>
        <v>0</v>
      </c>
      <c r="B1683" s="94">
        <f>DATA!B1684</f>
        <v>0</v>
      </c>
      <c r="C1683" s="95">
        <f>DATA!C1684</f>
        <v>0</v>
      </c>
      <c r="D1683" s="95">
        <f>DATA!D1684</f>
        <v>0</v>
      </c>
      <c r="E1683" s="98"/>
      <c r="F1683" s="98"/>
      <c r="G1683" s="98"/>
      <c r="H1683" s="98"/>
      <c r="I1683" s="99"/>
      <c r="J1683" s="96" t="str">
        <f t="shared" si="182"/>
        <v/>
      </c>
      <c r="K1683" s="97" t="str">
        <f t="shared" si="185"/>
        <v/>
      </c>
      <c r="L1683" s="100"/>
      <c r="M1683" s="100"/>
      <c r="N1683" s="100"/>
      <c r="O1683" s="100"/>
      <c r="P1683" s="100"/>
      <c r="Q1683" s="100"/>
      <c r="R1683" s="6">
        <f>IFERROR(IF(A1683&gt;=1,VLOOKUP(E1683,HOME!$AG$2:$AH$13,2,0),0),0)</f>
        <v>0</v>
      </c>
      <c r="S1683" s="6">
        <f>IFERROR(IF(A1683&gt;=1,VLOOKUP(F1683,HOME!$AE$2:$AF$4,2,0),0),0)</f>
        <v>0</v>
      </c>
      <c r="T1683" s="6">
        <f t="shared" si="183"/>
        <v>0</v>
      </c>
      <c r="U1683" s="6">
        <f t="shared" si="186"/>
        <v>0</v>
      </c>
      <c r="V1683" s="6">
        <f t="shared" si="184"/>
        <v>0</v>
      </c>
      <c r="W1683" s="6">
        <f t="shared" si="187"/>
        <v>0</v>
      </c>
    </row>
    <row r="1684" spans="1:23" ht="18" customHeight="1" x14ac:dyDescent="0.25">
      <c r="A1684" s="94">
        <f t="shared" si="188"/>
        <v>0</v>
      </c>
      <c r="B1684" s="94">
        <f>DATA!B1685</f>
        <v>0</v>
      </c>
      <c r="C1684" s="95">
        <f>DATA!C1685</f>
        <v>0</v>
      </c>
      <c r="D1684" s="95">
        <f>DATA!D1685</f>
        <v>0</v>
      </c>
      <c r="E1684" s="98"/>
      <c r="F1684" s="98"/>
      <c r="G1684" s="98"/>
      <c r="H1684" s="98"/>
      <c r="I1684" s="99"/>
      <c r="J1684" s="96" t="str">
        <f t="shared" si="182"/>
        <v/>
      </c>
      <c r="K1684" s="97" t="str">
        <f t="shared" si="185"/>
        <v/>
      </c>
      <c r="L1684" s="100"/>
      <c r="M1684" s="100"/>
      <c r="N1684" s="100"/>
      <c r="O1684" s="100"/>
      <c r="P1684" s="100"/>
      <c r="Q1684" s="100"/>
      <c r="R1684" s="6">
        <f>IFERROR(IF(A1684&gt;=1,VLOOKUP(E1684,HOME!$AG$2:$AH$13,2,0),0),0)</f>
        <v>0</v>
      </c>
      <c r="S1684" s="6">
        <f>IFERROR(IF(A1684&gt;=1,VLOOKUP(F1684,HOME!$AE$2:$AF$4,2,0),0),0)</f>
        <v>0</v>
      </c>
      <c r="T1684" s="6">
        <f t="shared" si="183"/>
        <v>0</v>
      </c>
      <c r="U1684" s="6">
        <f t="shared" si="186"/>
        <v>0</v>
      </c>
      <c r="V1684" s="6">
        <f t="shared" si="184"/>
        <v>0</v>
      </c>
      <c r="W1684" s="6">
        <f t="shared" si="187"/>
        <v>0</v>
      </c>
    </row>
    <row r="1685" spans="1:23" ht="18" customHeight="1" x14ac:dyDescent="0.25">
      <c r="A1685" s="94">
        <f t="shared" si="188"/>
        <v>0</v>
      </c>
      <c r="B1685" s="94">
        <f>DATA!B1686</f>
        <v>0</v>
      </c>
      <c r="C1685" s="95">
        <f>DATA!C1686</f>
        <v>0</v>
      </c>
      <c r="D1685" s="95">
        <f>DATA!D1686</f>
        <v>0</v>
      </c>
      <c r="E1685" s="98"/>
      <c r="F1685" s="98"/>
      <c r="G1685" s="98"/>
      <c r="H1685" s="98"/>
      <c r="I1685" s="99"/>
      <c r="J1685" s="96" t="str">
        <f t="shared" si="182"/>
        <v/>
      </c>
      <c r="K1685" s="97" t="str">
        <f t="shared" si="185"/>
        <v/>
      </c>
      <c r="L1685" s="100"/>
      <c r="M1685" s="100"/>
      <c r="N1685" s="100"/>
      <c r="O1685" s="100"/>
      <c r="P1685" s="100"/>
      <c r="Q1685" s="100"/>
      <c r="R1685" s="6">
        <f>IFERROR(IF(A1685&gt;=1,VLOOKUP(E1685,HOME!$AG$2:$AH$13,2,0),0),0)</f>
        <v>0</v>
      </c>
      <c r="S1685" s="6">
        <f>IFERROR(IF(A1685&gt;=1,VLOOKUP(F1685,HOME!$AE$2:$AF$4,2,0),0),0)</f>
        <v>0</v>
      </c>
      <c r="T1685" s="6">
        <f t="shared" si="183"/>
        <v>0</v>
      </c>
      <c r="U1685" s="6">
        <f t="shared" si="186"/>
        <v>0</v>
      </c>
      <c r="V1685" s="6">
        <f t="shared" si="184"/>
        <v>0</v>
      </c>
      <c r="W1685" s="6">
        <f t="shared" si="187"/>
        <v>0</v>
      </c>
    </row>
    <row r="1686" spans="1:23" ht="18" customHeight="1" x14ac:dyDescent="0.25">
      <c r="A1686" s="94">
        <f t="shared" si="188"/>
        <v>0</v>
      </c>
      <c r="B1686" s="94">
        <f>DATA!B1687</f>
        <v>0</v>
      </c>
      <c r="C1686" s="95">
        <f>DATA!C1687</f>
        <v>0</v>
      </c>
      <c r="D1686" s="95">
        <f>DATA!D1687</f>
        <v>0</v>
      </c>
      <c r="E1686" s="98"/>
      <c r="F1686" s="98"/>
      <c r="G1686" s="98"/>
      <c r="H1686" s="98"/>
      <c r="I1686" s="99"/>
      <c r="J1686" s="96" t="str">
        <f t="shared" si="182"/>
        <v/>
      </c>
      <c r="K1686" s="97" t="str">
        <f t="shared" si="185"/>
        <v/>
      </c>
      <c r="L1686" s="100"/>
      <c r="M1686" s="100"/>
      <c r="N1686" s="100"/>
      <c r="O1686" s="100"/>
      <c r="P1686" s="100"/>
      <c r="Q1686" s="100"/>
      <c r="R1686" s="6">
        <f>IFERROR(IF(A1686&gt;=1,VLOOKUP(E1686,HOME!$AG$2:$AH$13,2,0),0),0)</f>
        <v>0</v>
      </c>
      <c r="S1686" s="6">
        <f>IFERROR(IF(A1686&gt;=1,VLOOKUP(F1686,HOME!$AE$2:$AF$4,2,0),0),0)</f>
        <v>0</v>
      </c>
      <c r="T1686" s="6">
        <f t="shared" si="183"/>
        <v>0</v>
      </c>
      <c r="U1686" s="6">
        <f t="shared" si="186"/>
        <v>0</v>
      </c>
      <c r="V1686" s="6">
        <f t="shared" si="184"/>
        <v>0</v>
      </c>
      <c r="W1686" s="6">
        <f t="shared" si="187"/>
        <v>0</v>
      </c>
    </row>
    <row r="1687" spans="1:23" ht="18" customHeight="1" x14ac:dyDescent="0.25">
      <c r="A1687" s="94">
        <f t="shared" si="188"/>
        <v>0</v>
      </c>
      <c r="B1687" s="94">
        <f>DATA!B1688</f>
        <v>0</v>
      </c>
      <c r="C1687" s="95">
        <f>DATA!C1688</f>
        <v>0</v>
      </c>
      <c r="D1687" s="95">
        <f>DATA!D1688</f>
        <v>0</v>
      </c>
      <c r="E1687" s="98"/>
      <c r="F1687" s="98"/>
      <c r="G1687" s="98"/>
      <c r="H1687" s="98"/>
      <c r="I1687" s="99"/>
      <c r="J1687" s="96" t="str">
        <f t="shared" si="182"/>
        <v/>
      </c>
      <c r="K1687" s="97" t="str">
        <f t="shared" si="185"/>
        <v/>
      </c>
      <c r="L1687" s="100"/>
      <c r="M1687" s="100"/>
      <c r="N1687" s="100"/>
      <c r="O1687" s="100"/>
      <c r="P1687" s="100"/>
      <c r="Q1687" s="100"/>
      <c r="R1687" s="6">
        <f>IFERROR(IF(A1687&gt;=1,VLOOKUP(E1687,HOME!$AG$2:$AH$13,2,0),0),0)</f>
        <v>0</v>
      </c>
      <c r="S1687" s="6">
        <f>IFERROR(IF(A1687&gt;=1,VLOOKUP(F1687,HOME!$AE$2:$AF$4,2,0),0),0)</f>
        <v>0</v>
      </c>
      <c r="T1687" s="6">
        <f t="shared" si="183"/>
        <v>0</v>
      </c>
      <c r="U1687" s="6">
        <f t="shared" si="186"/>
        <v>0</v>
      </c>
      <c r="V1687" s="6">
        <f t="shared" si="184"/>
        <v>0</v>
      </c>
      <c r="W1687" s="6">
        <f t="shared" si="187"/>
        <v>0</v>
      </c>
    </row>
    <row r="1688" spans="1:23" ht="18" customHeight="1" x14ac:dyDescent="0.25">
      <c r="A1688" s="94">
        <f t="shared" si="188"/>
        <v>0</v>
      </c>
      <c r="B1688" s="94">
        <f>DATA!B1689</f>
        <v>0</v>
      </c>
      <c r="C1688" s="95">
        <f>DATA!C1689</f>
        <v>0</v>
      </c>
      <c r="D1688" s="95">
        <f>DATA!D1689</f>
        <v>0</v>
      </c>
      <c r="E1688" s="98"/>
      <c r="F1688" s="98"/>
      <c r="G1688" s="98"/>
      <c r="H1688" s="98"/>
      <c r="I1688" s="99"/>
      <c r="J1688" s="96" t="str">
        <f t="shared" si="182"/>
        <v/>
      </c>
      <c r="K1688" s="97" t="str">
        <f t="shared" si="185"/>
        <v/>
      </c>
      <c r="L1688" s="100"/>
      <c r="M1688" s="100"/>
      <c r="N1688" s="100"/>
      <c r="O1688" s="100"/>
      <c r="P1688" s="100"/>
      <c r="Q1688" s="100"/>
      <c r="R1688" s="6">
        <f>IFERROR(IF(A1688&gt;=1,VLOOKUP(E1688,HOME!$AG$2:$AH$13,2,0),0),0)</f>
        <v>0</v>
      </c>
      <c r="S1688" s="6">
        <f>IFERROR(IF(A1688&gt;=1,VLOOKUP(F1688,HOME!$AE$2:$AF$4,2,0),0),0)</f>
        <v>0</v>
      </c>
      <c r="T1688" s="6">
        <f t="shared" si="183"/>
        <v>0</v>
      </c>
      <c r="U1688" s="6">
        <f t="shared" si="186"/>
        <v>0</v>
      </c>
      <c r="V1688" s="6">
        <f t="shared" si="184"/>
        <v>0</v>
      </c>
      <c r="W1688" s="6">
        <f t="shared" si="187"/>
        <v>0</v>
      </c>
    </row>
    <row r="1689" spans="1:23" ht="18" customHeight="1" x14ac:dyDescent="0.25">
      <c r="A1689" s="94">
        <f t="shared" si="188"/>
        <v>0</v>
      </c>
      <c r="B1689" s="94">
        <f>DATA!B1690</f>
        <v>0</v>
      </c>
      <c r="C1689" s="95">
        <f>DATA!C1690</f>
        <v>0</v>
      </c>
      <c r="D1689" s="95">
        <f>DATA!D1690</f>
        <v>0</v>
      </c>
      <c r="E1689" s="98"/>
      <c r="F1689" s="98"/>
      <c r="G1689" s="98"/>
      <c r="H1689" s="98"/>
      <c r="I1689" s="99"/>
      <c r="J1689" s="96" t="str">
        <f t="shared" si="182"/>
        <v/>
      </c>
      <c r="K1689" s="97" t="str">
        <f t="shared" si="185"/>
        <v/>
      </c>
      <c r="L1689" s="100"/>
      <c r="M1689" s="100"/>
      <c r="N1689" s="100"/>
      <c r="O1689" s="100"/>
      <c r="P1689" s="100"/>
      <c r="Q1689" s="100"/>
      <c r="R1689" s="6">
        <f>IFERROR(IF(A1689&gt;=1,VLOOKUP(E1689,HOME!$AG$2:$AH$13,2,0),0),0)</f>
        <v>0</v>
      </c>
      <c r="S1689" s="6">
        <f>IFERROR(IF(A1689&gt;=1,VLOOKUP(F1689,HOME!$AE$2:$AF$4,2,0),0),0)</f>
        <v>0</v>
      </c>
      <c r="T1689" s="6">
        <f t="shared" si="183"/>
        <v>0</v>
      </c>
      <c r="U1689" s="6">
        <f t="shared" si="186"/>
        <v>0</v>
      </c>
      <c r="V1689" s="6">
        <f t="shared" si="184"/>
        <v>0</v>
      </c>
      <c r="W1689" s="6">
        <f t="shared" si="187"/>
        <v>0</v>
      </c>
    </row>
    <row r="1690" spans="1:23" ht="18" customHeight="1" x14ac:dyDescent="0.25">
      <c r="A1690" s="94">
        <f t="shared" si="188"/>
        <v>0</v>
      </c>
      <c r="B1690" s="94">
        <f>DATA!B1691</f>
        <v>0</v>
      </c>
      <c r="C1690" s="95">
        <f>DATA!C1691</f>
        <v>0</v>
      </c>
      <c r="D1690" s="95">
        <f>DATA!D1691</f>
        <v>0</v>
      </c>
      <c r="E1690" s="98"/>
      <c r="F1690" s="98"/>
      <c r="G1690" s="98"/>
      <c r="H1690" s="98"/>
      <c r="I1690" s="99"/>
      <c r="J1690" s="96" t="str">
        <f t="shared" si="182"/>
        <v/>
      </c>
      <c r="K1690" s="97" t="str">
        <f t="shared" si="185"/>
        <v/>
      </c>
      <c r="L1690" s="100"/>
      <c r="M1690" s="100"/>
      <c r="N1690" s="100"/>
      <c r="O1690" s="100"/>
      <c r="P1690" s="100"/>
      <c r="Q1690" s="100"/>
      <c r="R1690" s="6">
        <f>IFERROR(IF(A1690&gt;=1,VLOOKUP(E1690,HOME!$AG$2:$AH$13,2,0),0),0)</f>
        <v>0</v>
      </c>
      <c r="S1690" s="6">
        <f>IFERROR(IF(A1690&gt;=1,VLOOKUP(F1690,HOME!$AE$2:$AF$4,2,0),0),0)</f>
        <v>0</v>
      </c>
      <c r="T1690" s="6">
        <f t="shared" si="183"/>
        <v>0</v>
      </c>
      <c r="U1690" s="6">
        <f t="shared" si="186"/>
        <v>0</v>
      </c>
      <c r="V1690" s="6">
        <f t="shared" si="184"/>
        <v>0</v>
      </c>
      <c r="W1690" s="6">
        <f t="shared" si="187"/>
        <v>0</v>
      </c>
    </row>
    <row r="1691" spans="1:23" ht="18" customHeight="1" x14ac:dyDescent="0.25">
      <c r="A1691" s="94">
        <f t="shared" si="188"/>
        <v>0</v>
      </c>
      <c r="B1691" s="94">
        <f>DATA!B1692</f>
        <v>0</v>
      </c>
      <c r="C1691" s="95">
        <f>DATA!C1692</f>
        <v>0</v>
      </c>
      <c r="D1691" s="95">
        <f>DATA!D1692</f>
        <v>0</v>
      </c>
      <c r="E1691" s="98"/>
      <c r="F1691" s="98"/>
      <c r="G1691" s="98"/>
      <c r="H1691" s="98"/>
      <c r="I1691" s="99"/>
      <c r="J1691" s="96" t="str">
        <f t="shared" si="182"/>
        <v/>
      </c>
      <c r="K1691" s="97" t="str">
        <f t="shared" si="185"/>
        <v/>
      </c>
      <c r="L1691" s="100"/>
      <c r="M1691" s="100"/>
      <c r="N1691" s="100"/>
      <c r="O1691" s="100"/>
      <c r="P1691" s="100"/>
      <c r="Q1691" s="100"/>
      <c r="R1691" s="6">
        <f>IFERROR(IF(A1691&gt;=1,VLOOKUP(E1691,HOME!$AG$2:$AH$13,2,0),0),0)</f>
        <v>0</v>
      </c>
      <c r="S1691" s="6">
        <f>IFERROR(IF(A1691&gt;=1,VLOOKUP(F1691,HOME!$AE$2:$AF$4,2,0),0),0)</f>
        <v>0</v>
      </c>
      <c r="T1691" s="6">
        <f t="shared" si="183"/>
        <v>0</v>
      </c>
      <c r="U1691" s="6">
        <f t="shared" si="186"/>
        <v>0</v>
      </c>
      <c r="V1691" s="6">
        <f t="shared" si="184"/>
        <v>0</v>
      </c>
      <c r="W1691" s="6">
        <f t="shared" si="187"/>
        <v>0</v>
      </c>
    </row>
    <row r="1692" spans="1:23" ht="18" customHeight="1" x14ac:dyDescent="0.25">
      <c r="A1692" s="94">
        <f t="shared" si="188"/>
        <v>0</v>
      </c>
      <c r="B1692" s="94">
        <f>DATA!B1693</f>
        <v>0</v>
      </c>
      <c r="C1692" s="95">
        <f>DATA!C1693</f>
        <v>0</v>
      </c>
      <c r="D1692" s="95">
        <f>DATA!D1693</f>
        <v>0</v>
      </c>
      <c r="E1692" s="98"/>
      <c r="F1692" s="98"/>
      <c r="G1692" s="98"/>
      <c r="H1692" s="98"/>
      <c r="I1692" s="99"/>
      <c r="J1692" s="96" t="str">
        <f t="shared" si="182"/>
        <v/>
      </c>
      <c r="K1692" s="97" t="str">
        <f t="shared" si="185"/>
        <v/>
      </c>
      <c r="L1692" s="100"/>
      <c r="M1692" s="100"/>
      <c r="N1692" s="100"/>
      <c r="O1692" s="100"/>
      <c r="P1692" s="100"/>
      <c r="Q1692" s="100"/>
      <c r="R1692" s="6">
        <f>IFERROR(IF(A1692&gt;=1,VLOOKUP(E1692,HOME!$AG$2:$AH$13,2,0),0),0)</f>
        <v>0</v>
      </c>
      <c r="S1692" s="6">
        <f>IFERROR(IF(A1692&gt;=1,VLOOKUP(F1692,HOME!$AE$2:$AF$4,2,0),0),0)</f>
        <v>0</v>
      </c>
      <c r="T1692" s="6">
        <f t="shared" si="183"/>
        <v>0</v>
      </c>
      <c r="U1692" s="6">
        <f t="shared" si="186"/>
        <v>0</v>
      </c>
      <c r="V1692" s="6">
        <f t="shared" si="184"/>
        <v>0</v>
      </c>
      <c r="W1692" s="6">
        <f t="shared" si="187"/>
        <v>0</v>
      </c>
    </row>
    <row r="1693" spans="1:23" ht="18" customHeight="1" x14ac:dyDescent="0.25">
      <c r="A1693" s="94">
        <f t="shared" si="188"/>
        <v>0</v>
      </c>
      <c r="B1693" s="94">
        <f>DATA!B1694</f>
        <v>0</v>
      </c>
      <c r="C1693" s="95">
        <f>DATA!C1694</f>
        <v>0</v>
      </c>
      <c r="D1693" s="95">
        <f>DATA!D1694</f>
        <v>0</v>
      </c>
      <c r="E1693" s="98"/>
      <c r="F1693" s="98"/>
      <c r="G1693" s="98"/>
      <c r="H1693" s="98"/>
      <c r="I1693" s="99"/>
      <c r="J1693" s="96" t="str">
        <f t="shared" si="182"/>
        <v/>
      </c>
      <c r="K1693" s="97" t="str">
        <f t="shared" si="185"/>
        <v/>
      </c>
      <c r="L1693" s="100"/>
      <c r="M1693" s="100"/>
      <c r="N1693" s="100"/>
      <c r="O1693" s="100"/>
      <c r="P1693" s="100"/>
      <c r="Q1693" s="100"/>
      <c r="R1693" s="6">
        <f>IFERROR(IF(A1693&gt;=1,VLOOKUP(E1693,HOME!$AG$2:$AH$13,2,0),0),0)</f>
        <v>0</v>
      </c>
      <c r="S1693" s="6">
        <f>IFERROR(IF(A1693&gt;=1,VLOOKUP(F1693,HOME!$AE$2:$AF$4,2,0),0),0)</f>
        <v>0</v>
      </c>
      <c r="T1693" s="6">
        <f t="shared" si="183"/>
        <v>0</v>
      </c>
      <c r="U1693" s="6">
        <f t="shared" si="186"/>
        <v>0</v>
      </c>
      <c r="V1693" s="6">
        <f t="shared" si="184"/>
        <v>0</v>
      </c>
      <c r="W1693" s="6">
        <f t="shared" si="187"/>
        <v>0</v>
      </c>
    </row>
    <row r="1694" spans="1:23" ht="18" customHeight="1" x14ac:dyDescent="0.25">
      <c r="A1694" s="94">
        <f t="shared" si="188"/>
        <v>0</v>
      </c>
      <c r="B1694" s="94">
        <f>DATA!B1695</f>
        <v>0</v>
      </c>
      <c r="C1694" s="95">
        <f>DATA!C1695</f>
        <v>0</v>
      </c>
      <c r="D1694" s="95">
        <f>DATA!D1695</f>
        <v>0</v>
      </c>
      <c r="E1694" s="98"/>
      <c r="F1694" s="98"/>
      <c r="G1694" s="98"/>
      <c r="H1694" s="98"/>
      <c r="I1694" s="99"/>
      <c r="J1694" s="96" t="str">
        <f t="shared" si="182"/>
        <v/>
      </c>
      <c r="K1694" s="97" t="str">
        <f t="shared" si="185"/>
        <v/>
      </c>
      <c r="L1694" s="100"/>
      <c r="M1694" s="100"/>
      <c r="N1694" s="100"/>
      <c r="O1694" s="100"/>
      <c r="P1694" s="100"/>
      <c r="Q1694" s="100"/>
      <c r="R1694" s="6">
        <f>IFERROR(IF(A1694&gt;=1,VLOOKUP(E1694,HOME!$AG$2:$AH$13,2,0),0),0)</f>
        <v>0</v>
      </c>
      <c r="S1694" s="6">
        <f>IFERROR(IF(A1694&gt;=1,VLOOKUP(F1694,HOME!$AE$2:$AF$4,2,0),0),0)</f>
        <v>0</v>
      </c>
      <c r="T1694" s="6">
        <f t="shared" si="183"/>
        <v>0</v>
      </c>
      <c r="U1694" s="6">
        <f t="shared" si="186"/>
        <v>0</v>
      </c>
      <c r="V1694" s="6">
        <f t="shared" si="184"/>
        <v>0</v>
      </c>
      <c r="W1694" s="6">
        <f t="shared" si="187"/>
        <v>0</v>
      </c>
    </row>
    <row r="1695" spans="1:23" ht="18" customHeight="1" x14ac:dyDescent="0.25">
      <c r="A1695" s="94">
        <f t="shared" si="188"/>
        <v>0</v>
      </c>
      <c r="B1695" s="94">
        <f>DATA!B1696</f>
        <v>0</v>
      </c>
      <c r="C1695" s="95">
        <f>DATA!C1696</f>
        <v>0</v>
      </c>
      <c r="D1695" s="95">
        <f>DATA!D1696</f>
        <v>0</v>
      </c>
      <c r="E1695" s="98"/>
      <c r="F1695" s="98"/>
      <c r="G1695" s="98"/>
      <c r="H1695" s="98"/>
      <c r="I1695" s="99"/>
      <c r="J1695" s="96" t="str">
        <f t="shared" si="182"/>
        <v/>
      </c>
      <c r="K1695" s="97" t="str">
        <f t="shared" si="185"/>
        <v/>
      </c>
      <c r="L1695" s="100"/>
      <c r="M1695" s="100"/>
      <c r="N1695" s="100"/>
      <c r="O1695" s="100"/>
      <c r="P1695" s="100"/>
      <c r="Q1695" s="100"/>
      <c r="R1695" s="6">
        <f>IFERROR(IF(A1695&gt;=1,VLOOKUP(E1695,HOME!$AG$2:$AH$13,2,0),0),0)</f>
        <v>0</v>
      </c>
      <c r="S1695" s="6">
        <f>IFERROR(IF(A1695&gt;=1,VLOOKUP(F1695,HOME!$AE$2:$AF$4,2,0),0),0)</f>
        <v>0</v>
      </c>
      <c r="T1695" s="6">
        <f t="shared" si="183"/>
        <v>0</v>
      </c>
      <c r="U1695" s="6">
        <f t="shared" si="186"/>
        <v>0</v>
      </c>
      <c r="V1695" s="6">
        <f t="shared" si="184"/>
        <v>0</v>
      </c>
      <c r="W1695" s="6">
        <f t="shared" si="187"/>
        <v>0</v>
      </c>
    </row>
    <row r="1696" spans="1:23" ht="18" customHeight="1" x14ac:dyDescent="0.25">
      <c r="A1696" s="94">
        <f t="shared" si="188"/>
        <v>0</v>
      </c>
      <c r="B1696" s="94">
        <f>DATA!B1697</f>
        <v>0</v>
      </c>
      <c r="C1696" s="95">
        <f>DATA!C1697</f>
        <v>0</v>
      </c>
      <c r="D1696" s="95">
        <f>DATA!D1697</f>
        <v>0</v>
      </c>
      <c r="E1696" s="98"/>
      <c r="F1696" s="98"/>
      <c r="G1696" s="98"/>
      <c r="H1696" s="98"/>
      <c r="I1696" s="99"/>
      <c r="J1696" s="96" t="str">
        <f t="shared" si="182"/>
        <v/>
      </c>
      <c r="K1696" s="97" t="str">
        <f t="shared" si="185"/>
        <v/>
      </c>
      <c r="L1696" s="100"/>
      <c r="M1696" s="100"/>
      <c r="N1696" s="100"/>
      <c r="O1696" s="100"/>
      <c r="P1696" s="100"/>
      <c r="Q1696" s="100"/>
      <c r="R1696" s="6">
        <f>IFERROR(IF(A1696&gt;=1,VLOOKUP(E1696,HOME!$AG$2:$AH$13,2,0),0),0)</f>
        <v>0</v>
      </c>
      <c r="S1696" s="6">
        <f>IFERROR(IF(A1696&gt;=1,VLOOKUP(F1696,HOME!$AE$2:$AF$4,2,0),0),0)</f>
        <v>0</v>
      </c>
      <c r="T1696" s="6">
        <f t="shared" si="183"/>
        <v>0</v>
      </c>
      <c r="U1696" s="6">
        <f t="shared" si="186"/>
        <v>0</v>
      </c>
      <c r="V1696" s="6">
        <f t="shared" si="184"/>
        <v>0</v>
      </c>
      <c r="W1696" s="6">
        <f t="shared" si="187"/>
        <v>0</v>
      </c>
    </row>
    <row r="1697" spans="1:23" ht="18" customHeight="1" x14ac:dyDescent="0.25">
      <c r="A1697" s="94">
        <f t="shared" si="188"/>
        <v>0</v>
      </c>
      <c r="B1697" s="94">
        <f>DATA!B1698</f>
        <v>0</v>
      </c>
      <c r="C1697" s="95">
        <f>DATA!C1698</f>
        <v>0</v>
      </c>
      <c r="D1697" s="95">
        <f>DATA!D1698</f>
        <v>0</v>
      </c>
      <c r="E1697" s="98"/>
      <c r="F1697" s="98"/>
      <c r="G1697" s="98"/>
      <c r="H1697" s="98"/>
      <c r="I1697" s="99"/>
      <c r="J1697" s="96" t="str">
        <f t="shared" si="182"/>
        <v/>
      </c>
      <c r="K1697" s="97" t="str">
        <f t="shared" si="185"/>
        <v/>
      </c>
      <c r="L1697" s="100"/>
      <c r="M1697" s="100"/>
      <c r="N1697" s="100"/>
      <c r="O1697" s="100"/>
      <c r="P1697" s="100"/>
      <c r="Q1697" s="100"/>
      <c r="R1697" s="6">
        <f>IFERROR(IF(A1697&gt;=1,VLOOKUP(E1697,HOME!$AG$2:$AH$13,2,0),0),0)</f>
        <v>0</v>
      </c>
      <c r="S1697" s="6">
        <f>IFERROR(IF(A1697&gt;=1,VLOOKUP(F1697,HOME!$AE$2:$AF$4,2,0),0),0)</f>
        <v>0</v>
      </c>
      <c r="T1697" s="6">
        <f t="shared" si="183"/>
        <v>0</v>
      </c>
      <c r="U1697" s="6">
        <f t="shared" si="186"/>
        <v>0</v>
      </c>
      <c r="V1697" s="6">
        <f t="shared" si="184"/>
        <v>0</v>
      </c>
      <c r="W1697" s="6">
        <f t="shared" si="187"/>
        <v>0</v>
      </c>
    </row>
    <row r="1698" spans="1:23" ht="18" customHeight="1" x14ac:dyDescent="0.25">
      <c r="A1698" s="94">
        <f t="shared" si="188"/>
        <v>0</v>
      </c>
      <c r="B1698" s="94">
        <f>DATA!B1699</f>
        <v>0</v>
      </c>
      <c r="C1698" s="95">
        <f>DATA!C1699</f>
        <v>0</v>
      </c>
      <c r="D1698" s="95">
        <f>DATA!D1699</f>
        <v>0</v>
      </c>
      <c r="E1698" s="98"/>
      <c r="F1698" s="98"/>
      <c r="G1698" s="98"/>
      <c r="H1698" s="98"/>
      <c r="I1698" s="99"/>
      <c r="J1698" s="96" t="str">
        <f t="shared" si="182"/>
        <v/>
      </c>
      <c r="K1698" s="97" t="str">
        <f t="shared" si="185"/>
        <v/>
      </c>
      <c r="L1698" s="100"/>
      <c r="M1698" s="100"/>
      <c r="N1698" s="100"/>
      <c r="O1698" s="100"/>
      <c r="P1698" s="100"/>
      <c r="Q1698" s="100"/>
      <c r="R1698" s="6">
        <f>IFERROR(IF(A1698&gt;=1,VLOOKUP(E1698,HOME!$AG$2:$AH$13,2,0),0),0)</f>
        <v>0</v>
      </c>
      <c r="S1698" s="6">
        <f>IFERROR(IF(A1698&gt;=1,VLOOKUP(F1698,HOME!$AE$2:$AF$4,2,0),0),0)</f>
        <v>0</v>
      </c>
      <c r="T1698" s="6">
        <f t="shared" si="183"/>
        <v>0</v>
      </c>
      <c r="U1698" s="6">
        <f t="shared" si="186"/>
        <v>0</v>
      </c>
      <c r="V1698" s="6">
        <f t="shared" si="184"/>
        <v>0</v>
      </c>
      <c r="W1698" s="6">
        <f t="shared" si="187"/>
        <v>0</v>
      </c>
    </row>
    <row r="1699" spans="1:23" ht="18" customHeight="1" x14ac:dyDescent="0.25">
      <c r="A1699" s="94">
        <f t="shared" si="188"/>
        <v>0</v>
      </c>
      <c r="B1699" s="94">
        <f>DATA!B1700</f>
        <v>0</v>
      </c>
      <c r="C1699" s="95">
        <f>DATA!C1700</f>
        <v>0</v>
      </c>
      <c r="D1699" s="95">
        <f>DATA!D1700</f>
        <v>0</v>
      </c>
      <c r="E1699" s="98"/>
      <c r="F1699" s="98"/>
      <c r="G1699" s="98"/>
      <c r="H1699" s="98"/>
      <c r="I1699" s="99"/>
      <c r="J1699" s="96" t="str">
        <f t="shared" si="182"/>
        <v/>
      </c>
      <c r="K1699" s="97" t="str">
        <f t="shared" si="185"/>
        <v/>
      </c>
      <c r="L1699" s="100"/>
      <c r="M1699" s="100"/>
      <c r="N1699" s="100"/>
      <c r="O1699" s="100"/>
      <c r="P1699" s="100"/>
      <c r="Q1699" s="100"/>
      <c r="R1699" s="6">
        <f>IFERROR(IF(A1699&gt;=1,VLOOKUP(E1699,HOME!$AG$2:$AH$13,2,0),0),0)</f>
        <v>0</v>
      </c>
      <c r="S1699" s="6">
        <f>IFERROR(IF(A1699&gt;=1,VLOOKUP(F1699,HOME!$AE$2:$AF$4,2,0),0),0)</f>
        <v>0</v>
      </c>
      <c r="T1699" s="6">
        <f t="shared" si="183"/>
        <v>0</v>
      </c>
      <c r="U1699" s="6">
        <f t="shared" si="186"/>
        <v>0</v>
      </c>
      <c r="V1699" s="6">
        <f t="shared" si="184"/>
        <v>0</v>
      </c>
      <c r="W1699" s="6">
        <f t="shared" si="187"/>
        <v>0</v>
      </c>
    </row>
    <row r="1700" spans="1:23" ht="18" customHeight="1" x14ac:dyDescent="0.25">
      <c r="A1700" s="94">
        <f t="shared" si="188"/>
        <v>0</v>
      </c>
      <c r="B1700" s="94">
        <f>DATA!B1701</f>
        <v>0</v>
      </c>
      <c r="C1700" s="95">
        <f>DATA!C1701</f>
        <v>0</v>
      </c>
      <c r="D1700" s="95">
        <f>DATA!D1701</f>
        <v>0</v>
      </c>
      <c r="E1700" s="98"/>
      <c r="F1700" s="98"/>
      <c r="G1700" s="98"/>
      <c r="H1700" s="98"/>
      <c r="I1700" s="99"/>
      <c r="J1700" s="96" t="str">
        <f t="shared" si="182"/>
        <v/>
      </c>
      <c r="K1700" s="97" t="str">
        <f t="shared" si="185"/>
        <v/>
      </c>
      <c r="L1700" s="100"/>
      <c r="M1700" s="100"/>
      <c r="N1700" s="100"/>
      <c r="O1700" s="100"/>
      <c r="P1700" s="100"/>
      <c r="Q1700" s="100"/>
      <c r="R1700" s="6">
        <f>IFERROR(IF(A1700&gt;=1,VLOOKUP(E1700,HOME!$AG$2:$AH$13,2,0),0),0)</f>
        <v>0</v>
      </c>
      <c r="S1700" s="6">
        <f>IFERROR(IF(A1700&gt;=1,VLOOKUP(F1700,HOME!$AE$2:$AF$4,2,0),0),0)</f>
        <v>0</v>
      </c>
      <c r="T1700" s="6">
        <f t="shared" si="183"/>
        <v>0</v>
      </c>
      <c r="U1700" s="6">
        <f t="shared" si="186"/>
        <v>0</v>
      </c>
      <c r="V1700" s="6">
        <f t="shared" si="184"/>
        <v>0</v>
      </c>
      <c r="W1700" s="6">
        <f t="shared" si="187"/>
        <v>0</v>
      </c>
    </row>
    <row r="1701" spans="1:23" ht="18" customHeight="1" x14ac:dyDescent="0.25">
      <c r="A1701" s="94">
        <f t="shared" si="188"/>
        <v>0</v>
      </c>
      <c r="B1701" s="94">
        <f>DATA!B1702</f>
        <v>0</v>
      </c>
      <c r="C1701" s="95">
        <f>DATA!C1702</f>
        <v>0</v>
      </c>
      <c r="D1701" s="95">
        <f>DATA!D1702</f>
        <v>0</v>
      </c>
      <c r="E1701" s="98"/>
      <c r="F1701" s="98"/>
      <c r="G1701" s="98"/>
      <c r="H1701" s="98"/>
      <c r="I1701" s="99"/>
      <c r="J1701" s="96" t="str">
        <f t="shared" si="182"/>
        <v/>
      </c>
      <c r="K1701" s="97" t="str">
        <f t="shared" si="185"/>
        <v/>
      </c>
      <c r="L1701" s="100"/>
      <c r="M1701" s="100"/>
      <c r="N1701" s="100"/>
      <c r="O1701" s="100"/>
      <c r="P1701" s="100"/>
      <c r="Q1701" s="100"/>
      <c r="R1701" s="6">
        <f>IFERROR(IF(A1701&gt;=1,VLOOKUP(E1701,HOME!$AG$2:$AH$13,2,0),0),0)</f>
        <v>0</v>
      </c>
      <c r="S1701" s="6">
        <f>IFERROR(IF(A1701&gt;=1,VLOOKUP(F1701,HOME!$AE$2:$AF$4,2,0),0),0)</f>
        <v>0</v>
      </c>
      <c r="T1701" s="6">
        <f t="shared" si="183"/>
        <v>0</v>
      </c>
      <c r="U1701" s="6">
        <f t="shared" si="186"/>
        <v>0</v>
      </c>
      <c r="V1701" s="6">
        <f t="shared" si="184"/>
        <v>0</v>
      </c>
      <c r="W1701" s="6">
        <f t="shared" si="187"/>
        <v>0</v>
      </c>
    </row>
    <row r="1702" spans="1:23" ht="18" customHeight="1" x14ac:dyDescent="0.25">
      <c r="A1702" s="94">
        <f t="shared" si="188"/>
        <v>0</v>
      </c>
      <c r="B1702" s="94">
        <f>DATA!B1703</f>
        <v>0</v>
      </c>
      <c r="C1702" s="95">
        <f>DATA!C1703</f>
        <v>0</v>
      </c>
      <c r="D1702" s="95">
        <f>DATA!D1703</f>
        <v>0</v>
      </c>
      <c r="E1702" s="98"/>
      <c r="F1702" s="98"/>
      <c r="G1702" s="98"/>
      <c r="H1702" s="98"/>
      <c r="I1702" s="99"/>
      <c r="J1702" s="96" t="str">
        <f t="shared" si="182"/>
        <v/>
      </c>
      <c r="K1702" s="97" t="str">
        <f t="shared" si="185"/>
        <v/>
      </c>
      <c r="L1702" s="100"/>
      <c r="M1702" s="100"/>
      <c r="N1702" s="100"/>
      <c r="O1702" s="100"/>
      <c r="P1702" s="100"/>
      <c r="Q1702" s="100"/>
      <c r="R1702" s="6">
        <f>IFERROR(IF(A1702&gt;=1,VLOOKUP(E1702,HOME!$AG$2:$AH$13,2,0),0),0)</f>
        <v>0</v>
      </c>
      <c r="S1702" s="6">
        <f>IFERROR(IF(A1702&gt;=1,VLOOKUP(F1702,HOME!$AE$2:$AF$4,2,0),0),0)</f>
        <v>0</v>
      </c>
      <c r="T1702" s="6">
        <f t="shared" si="183"/>
        <v>0</v>
      </c>
      <c r="U1702" s="6">
        <f t="shared" si="186"/>
        <v>0</v>
      </c>
      <c r="V1702" s="6">
        <f t="shared" si="184"/>
        <v>0</v>
      </c>
      <c r="W1702" s="6">
        <f t="shared" si="187"/>
        <v>0</v>
      </c>
    </row>
    <row r="1703" spans="1:23" ht="18" customHeight="1" x14ac:dyDescent="0.25">
      <c r="A1703" s="94">
        <f t="shared" si="188"/>
        <v>0</v>
      </c>
      <c r="B1703" s="94">
        <f>DATA!B1704</f>
        <v>0</v>
      </c>
      <c r="C1703" s="95">
        <f>DATA!C1704</f>
        <v>0</v>
      </c>
      <c r="D1703" s="95">
        <f>DATA!D1704</f>
        <v>0</v>
      </c>
      <c r="E1703" s="98"/>
      <c r="F1703" s="98"/>
      <c r="G1703" s="98"/>
      <c r="H1703" s="98"/>
      <c r="I1703" s="99"/>
      <c r="J1703" s="96" t="str">
        <f t="shared" si="182"/>
        <v/>
      </c>
      <c r="K1703" s="97" t="str">
        <f t="shared" si="185"/>
        <v/>
      </c>
      <c r="L1703" s="100"/>
      <c r="M1703" s="100"/>
      <c r="N1703" s="100"/>
      <c r="O1703" s="100"/>
      <c r="P1703" s="100"/>
      <c r="Q1703" s="100"/>
      <c r="R1703" s="6">
        <f>IFERROR(IF(A1703&gt;=1,VLOOKUP(E1703,HOME!$AG$2:$AH$13,2,0),0),0)</f>
        <v>0</v>
      </c>
      <c r="S1703" s="6">
        <f>IFERROR(IF(A1703&gt;=1,VLOOKUP(F1703,HOME!$AE$2:$AF$4,2,0),0),0)</f>
        <v>0</v>
      </c>
      <c r="T1703" s="6">
        <f t="shared" si="183"/>
        <v>0</v>
      </c>
      <c r="U1703" s="6">
        <f t="shared" si="186"/>
        <v>0</v>
      </c>
      <c r="V1703" s="6">
        <f t="shared" si="184"/>
        <v>0</v>
      </c>
      <c r="W1703" s="6">
        <f t="shared" si="187"/>
        <v>0</v>
      </c>
    </row>
    <row r="1704" spans="1:23" ht="18" customHeight="1" x14ac:dyDescent="0.25">
      <c r="A1704" s="94">
        <f t="shared" si="188"/>
        <v>0</v>
      </c>
      <c r="B1704" s="94">
        <f>DATA!B1705</f>
        <v>0</v>
      </c>
      <c r="C1704" s="95">
        <f>DATA!C1705</f>
        <v>0</v>
      </c>
      <c r="D1704" s="95">
        <f>DATA!D1705</f>
        <v>0</v>
      </c>
      <c r="E1704" s="98"/>
      <c r="F1704" s="98"/>
      <c r="G1704" s="98"/>
      <c r="H1704" s="98"/>
      <c r="I1704" s="99"/>
      <c r="J1704" s="96" t="str">
        <f t="shared" si="182"/>
        <v/>
      </c>
      <c r="K1704" s="97" t="str">
        <f t="shared" si="185"/>
        <v/>
      </c>
      <c r="L1704" s="100"/>
      <c r="M1704" s="100"/>
      <c r="N1704" s="100"/>
      <c r="O1704" s="100"/>
      <c r="P1704" s="100"/>
      <c r="Q1704" s="100"/>
      <c r="R1704" s="6">
        <f>IFERROR(IF(A1704&gt;=1,VLOOKUP(E1704,HOME!$AG$2:$AH$13,2,0),0),0)</f>
        <v>0</v>
      </c>
      <c r="S1704" s="6">
        <f>IFERROR(IF(A1704&gt;=1,VLOOKUP(F1704,HOME!$AE$2:$AF$4,2,0),0),0)</f>
        <v>0</v>
      </c>
      <c r="T1704" s="6">
        <f t="shared" si="183"/>
        <v>0</v>
      </c>
      <c r="U1704" s="6">
        <f t="shared" si="186"/>
        <v>0</v>
      </c>
      <c r="V1704" s="6">
        <f t="shared" si="184"/>
        <v>0</v>
      </c>
      <c r="W1704" s="6">
        <f t="shared" si="187"/>
        <v>0</v>
      </c>
    </row>
    <row r="1705" spans="1:23" ht="18" customHeight="1" x14ac:dyDescent="0.25">
      <c r="A1705" s="94">
        <f t="shared" si="188"/>
        <v>0</v>
      </c>
      <c r="B1705" s="94">
        <f>DATA!B1706</f>
        <v>0</v>
      </c>
      <c r="C1705" s="95">
        <f>DATA!C1706</f>
        <v>0</v>
      </c>
      <c r="D1705" s="95">
        <f>DATA!D1706</f>
        <v>0</v>
      </c>
      <c r="E1705" s="98"/>
      <c r="F1705" s="98"/>
      <c r="G1705" s="98"/>
      <c r="H1705" s="98"/>
      <c r="I1705" s="99"/>
      <c r="J1705" s="96" t="str">
        <f t="shared" si="182"/>
        <v/>
      </c>
      <c r="K1705" s="97" t="str">
        <f t="shared" si="185"/>
        <v/>
      </c>
      <c r="L1705" s="100"/>
      <c r="M1705" s="100"/>
      <c r="N1705" s="100"/>
      <c r="O1705" s="100"/>
      <c r="P1705" s="100"/>
      <c r="Q1705" s="100"/>
      <c r="R1705" s="6">
        <f>IFERROR(IF(A1705&gt;=1,VLOOKUP(E1705,HOME!$AG$2:$AH$13,2,0),0),0)</f>
        <v>0</v>
      </c>
      <c r="S1705" s="6">
        <f>IFERROR(IF(A1705&gt;=1,VLOOKUP(F1705,HOME!$AE$2:$AF$4,2,0),0),0)</f>
        <v>0</v>
      </c>
      <c r="T1705" s="6">
        <f t="shared" si="183"/>
        <v>0</v>
      </c>
      <c r="U1705" s="6">
        <f t="shared" si="186"/>
        <v>0</v>
      </c>
      <c r="V1705" s="6">
        <f t="shared" si="184"/>
        <v>0</v>
      </c>
      <c r="W1705" s="6">
        <f t="shared" si="187"/>
        <v>0</v>
      </c>
    </row>
    <row r="1706" spans="1:23" ht="18" customHeight="1" x14ac:dyDescent="0.25">
      <c r="A1706" s="94">
        <f t="shared" si="188"/>
        <v>0</v>
      </c>
      <c r="B1706" s="94">
        <f>DATA!B1707</f>
        <v>0</v>
      </c>
      <c r="C1706" s="95">
        <f>DATA!C1707</f>
        <v>0</v>
      </c>
      <c r="D1706" s="95">
        <f>DATA!D1707</f>
        <v>0</v>
      </c>
      <c r="E1706" s="98"/>
      <c r="F1706" s="98"/>
      <c r="G1706" s="98"/>
      <c r="H1706" s="98"/>
      <c r="I1706" s="99"/>
      <c r="J1706" s="96" t="str">
        <f t="shared" si="182"/>
        <v/>
      </c>
      <c r="K1706" s="97" t="str">
        <f t="shared" si="185"/>
        <v/>
      </c>
      <c r="L1706" s="100"/>
      <c r="M1706" s="100"/>
      <c r="N1706" s="100"/>
      <c r="O1706" s="100"/>
      <c r="P1706" s="100"/>
      <c r="Q1706" s="100"/>
      <c r="R1706" s="6">
        <f>IFERROR(IF(A1706&gt;=1,VLOOKUP(E1706,HOME!$AG$2:$AH$13,2,0),0),0)</f>
        <v>0</v>
      </c>
      <c r="S1706" s="6">
        <f>IFERROR(IF(A1706&gt;=1,VLOOKUP(F1706,HOME!$AE$2:$AF$4,2,0),0),0)</f>
        <v>0</v>
      </c>
      <c r="T1706" s="6">
        <f t="shared" si="183"/>
        <v>0</v>
      </c>
      <c r="U1706" s="6">
        <f t="shared" si="186"/>
        <v>0</v>
      </c>
      <c r="V1706" s="6">
        <f t="shared" si="184"/>
        <v>0</v>
      </c>
      <c r="W1706" s="6">
        <f t="shared" si="187"/>
        <v>0</v>
      </c>
    </row>
    <row r="1707" spans="1:23" ht="18" customHeight="1" x14ac:dyDescent="0.25">
      <c r="A1707" s="94">
        <f t="shared" si="188"/>
        <v>0</v>
      </c>
      <c r="B1707" s="94">
        <f>DATA!B1708</f>
        <v>0</v>
      </c>
      <c r="C1707" s="95">
        <f>DATA!C1708</f>
        <v>0</v>
      </c>
      <c r="D1707" s="95">
        <f>DATA!D1708</f>
        <v>0</v>
      </c>
      <c r="E1707" s="98"/>
      <c r="F1707" s="98"/>
      <c r="G1707" s="98"/>
      <c r="H1707" s="98"/>
      <c r="I1707" s="99"/>
      <c r="J1707" s="96" t="str">
        <f t="shared" si="182"/>
        <v/>
      </c>
      <c r="K1707" s="97" t="str">
        <f t="shared" si="185"/>
        <v/>
      </c>
      <c r="L1707" s="100"/>
      <c r="M1707" s="100"/>
      <c r="N1707" s="100"/>
      <c r="O1707" s="100"/>
      <c r="P1707" s="100"/>
      <c r="Q1707" s="100"/>
      <c r="R1707" s="6">
        <f>IFERROR(IF(A1707&gt;=1,VLOOKUP(E1707,HOME!$AG$2:$AH$13,2,0),0),0)</f>
        <v>0</v>
      </c>
      <c r="S1707" s="6">
        <f>IFERROR(IF(A1707&gt;=1,VLOOKUP(F1707,HOME!$AE$2:$AF$4,2,0),0),0)</f>
        <v>0</v>
      </c>
      <c r="T1707" s="6">
        <f t="shared" si="183"/>
        <v>0</v>
      </c>
      <c r="U1707" s="6">
        <f t="shared" si="186"/>
        <v>0</v>
      </c>
      <c r="V1707" s="6">
        <f t="shared" si="184"/>
        <v>0</v>
      </c>
      <c r="W1707" s="6">
        <f t="shared" si="187"/>
        <v>0</v>
      </c>
    </row>
    <row r="1708" spans="1:23" ht="18" customHeight="1" x14ac:dyDescent="0.25">
      <c r="A1708" s="94">
        <f t="shared" si="188"/>
        <v>0</v>
      </c>
      <c r="B1708" s="94">
        <f>DATA!B1709</f>
        <v>0</v>
      </c>
      <c r="C1708" s="95">
        <f>DATA!C1709</f>
        <v>0</v>
      </c>
      <c r="D1708" s="95">
        <f>DATA!D1709</f>
        <v>0</v>
      </c>
      <c r="E1708" s="98"/>
      <c r="F1708" s="98"/>
      <c r="G1708" s="98"/>
      <c r="H1708" s="98"/>
      <c r="I1708" s="99"/>
      <c r="J1708" s="96" t="str">
        <f t="shared" si="182"/>
        <v/>
      </c>
      <c r="K1708" s="97" t="str">
        <f t="shared" si="185"/>
        <v/>
      </c>
      <c r="L1708" s="100"/>
      <c r="M1708" s="100"/>
      <c r="N1708" s="100"/>
      <c r="O1708" s="100"/>
      <c r="P1708" s="100"/>
      <c r="Q1708" s="100"/>
      <c r="R1708" s="6">
        <f>IFERROR(IF(A1708&gt;=1,VLOOKUP(E1708,HOME!$AG$2:$AH$13,2,0),0),0)</f>
        <v>0</v>
      </c>
      <c r="S1708" s="6">
        <f>IFERROR(IF(A1708&gt;=1,VLOOKUP(F1708,HOME!$AE$2:$AF$4,2,0),0),0)</f>
        <v>0</v>
      </c>
      <c r="T1708" s="6">
        <f t="shared" si="183"/>
        <v>0</v>
      </c>
      <c r="U1708" s="6">
        <f t="shared" si="186"/>
        <v>0</v>
      </c>
      <c r="V1708" s="6">
        <f t="shared" si="184"/>
        <v>0</v>
      </c>
      <c r="W1708" s="6">
        <f t="shared" si="187"/>
        <v>0</v>
      </c>
    </row>
    <row r="1709" spans="1:23" ht="18" customHeight="1" x14ac:dyDescent="0.25">
      <c r="A1709" s="94">
        <f t="shared" si="188"/>
        <v>0</v>
      </c>
      <c r="B1709" s="94">
        <f>DATA!B1710</f>
        <v>0</v>
      </c>
      <c r="C1709" s="95">
        <f>DATA!C1710</f>
        <v>0</v>
      </c>
      <c r="D1709" s="95">
        <f>DATA!D1710</f>
        <v>0</v>
      </c>
      <c r="E1709" s="98"/>
      <c r="F1709" s="98"/>
      <c r="G1709" s="98"/>
      <c r="H1709" s="98"/>
      <c r="I1709" s="99"/>
      <c r="J1709" s="96" t="str">
        <f t="shared" si="182"/>
        <v/>
      </c>
      <c r="K1709" s="97" t="str">
        <f t="shared" si="185"/>
        <v/>
      </c>
      <c r="L1709" s="100"/>
      <c r="M1709" s="100"/>
      <c r="N1709" s="100"/>
      <c r="O1709" s="100"/>
      <c r="P1709" s="100"/>
      <c r="Q1709" s="100"/>
      <c r="R1709" s="6">
        <f>IFERROR(IF(A1709&gt;=1,VLOOKUP(E1709,HOME!$AG$2:$AH$13,2,0),0),0)</f>
        <v>0</v>
      </c>
      <c r="S1709" s="6">
        <f>IFERROR(IF(A1709&gt;=1,VLOOKUP(F1709,HOME!$AE$2:$AF$4,2,0),0),0)</f>
        <v>0</v>
      </c>
      <c r="T1709" s="6">
        <f t="shared" si="183"/>
        <v>0</v>
      </c>
      <c r="U1709" s="6">
        <f t="shared" si="186"/>
        <v>0</v>
      </c>
      <c r="V1709" s="6">
        <f t="shared" si="184"/>
        <v>0</v>
      </c>
      <c r="W1709" s="6">
        <f t="shared" si="187"/>
        <v>0</v>
      </c>
    </row>
    <row r="1710" spans="1:23" ht="18" customHeight="1" x14ac:dyDescent="0.25">
      <c r="A1710" s="94">
        <f t="shared" si="188"/>
        <v>0</v>
      </c>
      <c r="B1710" s="94">
        <f>DATA!B1711</f>
        <v>0</v>
      </c>
      <c r="C1710" s="95">
        <f>DATA!C1711</f>
        <v>0</v>
      </c>
      <c r="D1710" s="95">
        <f>DATA!D1711</f>
        <v>0</v>
      </c>
      <c r="E1710" s="98"/>
      <c r="F1710" s="98"/>
      <c r="G1710" s="98"/>
      <c r="H1710" s="98"/>
      <c r="I1710" s="99"/>
      <c r="J1710" s="96" t="str">
        <f t="shared" si="182"/>
        <v/>
      </c>
      <c r="K1710" s="97" t="str">
        <f t="shared" si="185"/>
        <v/>
      </c>
      <c r="L1710" s="100"/>
      <c r="M1710" s="100"/>
      <c r="N1710" s="100"/>
      <c r="O1710" s="100"/>
      <c r="P1710" s="100"/>
      <c r="Q1710" s="100"/>
      <c r="R1710" s="6">
        <f>IFERROR(IF(A1710&gt;=1,VLOOKUP(E1710,HOME!$AG$2:$AH$13,2,0),0),0)</f>
        <v>0</v>
      </c>
      <c r="S1710" s="6">
        <f>IFERROR(IF(A1710&gt;=1,VLOOKUP(F1710,HOME!$AE$2:$AF$4,2,0),0),0)</f>
        <v>0</v>
      </c>
      <c r="T1710" s="6">
        <f t="shared" si="183"/>
        <v>0</v>
      </c>
      <c r="U1710" s="6">
        <f t="shared" si="186"/>
        <v>0</v>
      </c>
      <c r="V1710" s="6">
        <f t="shared" si="184"/>
        <v>0</v>
      </c>
      <c r="W1710" s="6">
        <f t="shared" si="187"/>
        <v>0</v>
      </c>
    </row>
    <row r="1711" spans="1:23" ht="18" customHeight="1" x14ac:dyDescent="0.25">
      <c r="A1711" s="94">
        <f t="shared" si="188"/>
        <v>0</v>
      </c>
      <c r="B1711" s="94">
        <f>DATA!B1712</f>
        <v>0</v>
      </c>
      <c r="C1711" s="95">
        <f>DATA!C1712</f>
        <v>0</v>
      </c>
      <c r="D1711" s="95">
        <f>DATA!D1712</f>
        <v>0</v>
      </c>
      <c r="E1711" s="98"/>
      <c r="F1711" s="98"/>
      <c r="G1711" s="98"/>
      <c r="H1711" s="98"/>
      <c r="I1711" s="99"/>
      <c r="J1711" s="96" t="str">
        <f t="shared" si="182"/>
        <v/>
      </c>
      <c r="K1711" s="97" t="str">
        <f t="shared" si="185"/>
        <v/>
      </c>
      <c r="L1711" s="100"/>
      <c r="M1711" s="100"/>
      <c r="N1711" s="100"/>
      <c r="O1711" s="100"/>
      <c r="P1711" s="100"/>
      <c r="Q1711" s="100"/>
      <c r="R1711" s="6">
        <f>IFERROR(IF(A1711&gt;=1,VLOOKUP(E1711,HOME!$AG$2:$AH$13,2,0),0),0)</f>
        <v>0</v>
      </c>
      <c r="S1711" s="6">
        <f>IFERROR(IF(A1711&gt;=1,VLOOKUP(F1711,HOME!$AE$2:$AF$4,2,0),0),0)</f>
        <v>0</v>
      </c>
      <c r="T1711" s="6">
        <f t="shared" si="183"/>
        <v>0</v>
      </c>
      <c r="U1711" s="6">
        <f t="shared" si="186"/>
        <v>0</v>
      </c>
      <c r="V1711" s="6">
        <f t="shared" si="184"/>
        <v>0</v>
      </c>
      <c r="W1711" s="6">
        <f t="shared" si="187"/>
        <v>0</v>
      </c>
    </row>
    <row r="1712" spans="1:23" ht="18" customHeight="1" x14ac:dyDescent="0.25">
      <c r="A1712" s="94">
        <f t="shared" si="188"/>
        <v>0</v>
      </c>
      <c r="B1712" s="94">
        <f>DATA!B1713</f>
        <v>0</v>
      </c>
      <c r="C1712" s="95">
        <f>DATA!C1713</f>
        <v>0</v>
      </c>
      <c r="D1712" s="95">
        <f>DATA!D1713</f>
        <v>0</v>
      </c>
      <c r="E1712" s="98"/>
      <c r="F1712" s="98"/>
      <c r="G1712" s="98"/>
      <c r="H1712" s="98"/>
      <c r="I1712" s="99"/>
      <c r="J1712" s="96" t="str">
        <f t="shared" si="182"/>
        <v/>
      </c>
      <c r="K1712" s="97" t="str">
        <f t="shared" si="185"/>
        <v/>
      </c>
      <c r="L1712" s="100"/>
      <c r="M1712" s="100"/>
      <c r="N1712" s="100"/>
      <c r="O1712" s="100"/>
      <c r="P1712" s="100"/>
      <c r="Q1712" s="100"/>
      <c r="R1712" s="6">
        <f>IFERROR(IF(A1712&gt;=1,VLOOKUP(E1712,HOME!$AG$2:$AH$13,2,0),0),0)</f>
        <v>0</v>
      </c>
      <c r="S1712" s="6">
        <f>IFERROR(IF(A1712&gt;=1,VLOOKUP(F1712,HOME!$AE$2:$AF$4,2,0),0),0)</f>
        <v>0</v>
      </c>
      <c r="T1712" s="6">
        <f t="shared" si="183"/>
        <v>0</v>
      </c>
      <c r="U1712" s="6">
        <f t="shared" si="186"/>
        <v>0</v>
      </c>
      <c r="V1712" s="6">
        <f t="shared" si="184"/>
        <v>0</v>
      </c>
      <c r="W1712" s="6">
        <f t="shared" si="187"/>
        <v>0</v>
      </c>
    </row>
    <row r="1713" spans="1:23" ht="18" customHeight="1" x14ac:dyDescent="0.25">
      <c r="A1713" s="94">
        <f t="shared" si="188"/>
        <v>0</v>
      </c>
      <c r="B1713" s="94">
        <f>DATA!B1714</f>
        <v>0</v>
      </c>
      <c r="C1713" s="95">
        <f>DATA!C1714</f>
        <v>0</v>
      </c>
      <c r="D1713" s="95">
        <f>DATA!D1714</f>
        <v>0</v>
      </c>
      <c r="E1713" s="98"/>
      <c r="F1713" s="98"/>
      <c r="G1713" s="98"/>
      <c r="H1713" s="98"/>
      <c r="I1713" s="99"/>
      <c r="J1713" s="96" t="str">
        <f t="shared" si="182"/>
        <v/>
      </c>
      <c r="K1713" s="97" t="str">
        <f t="shared" si="185"/>
        <v/>
      </c>
      <c r="L1713" s="100"/>
      <c r="M1713" s="100"/>
      <c r="N1713" s="100"/>
      <c r="O1713" s="100"/>
      <c r="P1713" s="100"/>
      <c r="Q1713" s="100"/>
      <c r="R1713" s="6">
        <f>IFERROR(IF(A1713&gt;=1,VLOOKUP(E1713,HOME!$AG$2:$AH$13,2,0),0),0)</f>
        <v>0</v>
      </c>
      <c r="S1713" s="6">
        <f>IFERROR(IF(A1713&gt;=1,VLOOKUP(F1713,HOME!$AE$2:$AF$4,2,0),0),0)</f>
        <v>0</v>
      </c>
      <c r="T1713" s="6">
        <f t="shared" si="183"/>
        <v>0</v>
      </c>
      <c r="U1713" s="6">
        <f t="shared" si="186"/>
        <v>0</v>
      </c>
      <c r="V1713" s="6">
        <f t="shared" si="184"/>
        <v>0</v>
      </c>
      <c r="W1713" s="6">
        <f t="shared" si="187"/>
        <v>0</v>
      </c>
    </row>
    <row r="1714" spans="1:23" ht="18" customHeight="1" x14ac:dyDescent="0.25">
      <c r="A1714" s="94">
        <f t="shared" si="188"/>
        <v>0</v>
      </c>
      <c r="B1714" s="94">
        <f>DATA!B1715</f>
        <v>0</v>
      </c>
      <c r="C1714" s="95">
        <f>DATA!C1715</f>
        <v>0</v>
      </c>
      <c r="D1714" s="95">
        <f>DATA!D1715</f>
        <v>0</v>
      </c>
      <c r="E1714" s="98"/>
      <c r="F1714" s="98"/>
      <c r="G1714" s="98"/>
      <c r="H1714" s="98"/>
      <c r="I1714" s="99"/>
      <c r="J1714" s="96" t="str">
        <f t="shared" si="182"/>
        <v/>
      </c>
      <c r="K1714" s="97" t="str">
        <f t="shared" si="185"/>
        <v/>
      </c>
      <c r="L1714" s="100"/>
      <c r="M1714" s="100"/>
      <c r="N1714" s="100"/>
      <c r="O1714" s="100"/>
      <c r="P1714" s="100"/>
      <c r="Q1714" s="100"/>
      <c r="R1714" s="6">
        <f>IFERROR(IF(A1714&gt;=1,VLOOKUP(E1714,HOME!$AG$2:$AH$13,2,0),0),0)</f>
        <v>0</v>
      </c>
      <c r="S1714" s="6">
        <f>IFERROR(IF(A1714&gt;=1,VLOOKUP(F1714,HOME!$AE$2:$AF$4,2,0),0),0)</f>
        <v>0</v>
      </c>
      <c r="T1714" s="6">
        <f t="shared" si="183"/>
        <v>0</v>
      </c>
      <c r="U1714" s="6">
        <f t="shared" si="186"/>
        <v>0</v>
      </c>
      <c r="V1714" s="6">
        <f t="shared" si="184"/>
        <v>0</v>
      </c>
      <c r="W1714" s="6">
        <f t="shared" si="187"/>
        <v>0</v>
      </c>
    </row>
    <row r="1715" spans="1:23" ht="18" customHeight="1" x14ac:dyDescent="0.25">
      <c r="A1715" s="94">
        <f t="shared" si="188"/>
        <v>0</v>
      </c>
      <c r="B1715" s="94">
        <f>DATA!B1716</f>
        <v>0</v>
      </c>
      <c r="C1715" s="95">
        <f>DATA!C1716</f>
        <v>0</v>
      </c>
      <c r="D1715" s="95">
        <f>DATA!D1716</f>
        <v>0</v>
      </c>
      <c r="E1715" s="98"/>
      <c r="F1715" s="98"/>
      <c r="G1715" s="98"/>
      <c r="H1715" s="98"/>
      <c r="I1715" s="99"/>
      <c r="J1715" s="96" t="str">
        <f t="shared" si="182"/>
        <v/>
      </c>
      <c r="K1715" s="97" t="str">
        <f t="shared" si="185"/>
        <v/>
      </c>
      <c r="L1715" s="100"/>
      <c r="M1715" s="100"/>
      <c r="N1715" s="100"/>
      <c r="O1715" s="100"/>
      <c r="P1715" s="100"/>
      <c r="Q1715" s="100"/>
      <c r="R1715" s="6">
        <f>IFERROR(IF(A1715&gt;=1,VLOOKUP(E1715,HOME!$AG$2:$AH$13,2,0),0),0)</f>
        <v>0</v>
      </c>
      <c r="S1715" s="6">
        <f>IFERROR(IF(A1715&gt;=1,VLOOKUP(F1715,HOME!$AE$2:$AF$4,2,0),0),0)</f>
        <v>0</v>
      </c>
      <c r="T1715" s="6">
        <f t="shared" si="183"/>
        <v>0</v>
      </c>
      <c r="U1715" s="6">
        <f t="shared" si="186"/>
        <v>0</v>
      </c>
      <c r="V1715" s="6">
        <f t="shared" si="184"/>
        <v>0</v>
      </c>
      <c r="W1715" s="6">
        <f t="shared" si="187"/>
        <v>0</v>
      </c>
    </row>
    <row r="1716" spans="1:23" ht="18" customHeight="1" x14ac:dyDescent="0.25">
      <c r="A1716" s="94">
        <f t="shared" si="188"/>
        <v>0</v>
      </c>
      <c r="B1716" s="94">
        <f>DATA!B1717</f>
        <v>0</v>
      </c>
      <c r="C1716" s="95">
        <f>DATA!C1717</f>
        <v>0</v>
      </c>
      <c r="D1716" s="95">
        <f>DATA!D1717</f>
        <v>0</v>
      </c>
      <c r="E1716" s="98"/>
      <c r="F1716" s="98"/>
      <c r="G1716" s="98"/>
      <c r="H1716" s="98"/>
      <c r="I1716" s="99"/>
      <c r="J1716" s="96" t="str">
        <f t="shared" si="182"/>
        <v/>
      </c>
      <c r="K1716" s="97" t="str">
        <f t="shared" si="185"/>
        <v/>
      </c>
      <c r="L1716" s="100"/>
      <c r="M1716" s="100"/>
      <c r="N1716" s="100"/>
      <c r="O1716" s="100"/>
      <c r="P1716" s="100"/>
      <c r="Q1716" s="100"/>
      <c r="R1716" s="6">
        <f>IFERROR(IF(A1716&gt;=1,VLOOKUP(E1716,HOME!$AG$2:$AH$13,2,0),0),0)</f>
        <v>0</v>
      </c>
      <c r="S1716" s="6">
        <f>IFERROR(IF(A1716&gt;=1,VLOOKUP(F1716,HOME!$AE$2:$AF$4,2,0),0),0)</f>
        <v>0</v>
      </c>
      <c r="T1716" s="6">
        <f t="shared" si="183"/>
        <v>0</v>
      </c>
      <c r="U1716" s="6">
        <f t="shared" si="186"/>
        <v>0</v>
      </c>
      <c r="V1716" s="6">
        <f t="shared" si="184"/>
        <v>0</v>
      </c>
      <c r="W1716" s="6">
        <f t="shared" si="187"/>
        <v>0</v>
      </c>
    </row>
    <row r="1717" spans="1:23" ht="18" customHeight="1" x14ac:dyDescent="0.25">
      <c r="A1717" s="94">
        <f t="shared" si="188"/>
        <v>0</v>
      </c>
      <c r="B1717" s="94">
        <f>DATA!B1718</f>
        <v>0</v>
      </c>
      <c r="C1717" s="95">
        <f>DATA!C1718</f>
        <v>0</v>
      </c>
      <c r="D1717" s="95">
        <f>DATA!D1718</f>
        <v>0</v>
      </c>
      <c r="E1717" s="98"/>
      <c r="F1717" s="98"/>
      <c r="G1717" s="98"/>
      <c r="H1717" s="98"/>
      <c r="I1717" s="99"/>
      <c r="J1717" s="96" t="str">
        <f t="shared" si="182"/>
        <v/>
      </c>
      <c r="K1717" s="97" t="str">
        <f t="shared" si="185"/>
        <v/>
      </c>
      <c r="L1717" s="100"/>
      <c r="M1717" s="100"/>
      <c r="N1717" s="100"/>
      <c r="O1717" s="100"/>
      <c r="P1717" s="100"/>
      <c r="Q1717" s="100"/>
      <c r="R1717" s="6">
        <f>IFERROR(IF(A1717&gt;=1,VLOOKUP(E1717,HOME!$AG$2:$AH$13,2,0),0),0)</f>
        <v>0</v>
      </c>
      <c r="S1717" s="6">
        <f>IFERROR(IF(A1717&gt;=1,VLOOKUP(F1717,HOME!$AE$2:$AF$4,2,0),0),0)</f>
        <v>0</v>
      </c>
      <c r="T1717" s="6">
        <f t="shared" si="183"/>
        <v>0</v>
      </c>
      <c r="U1717" s="6">
        <f t="shared" si="186"/>
        <v>0</v>
      </c>
      <c r="V1717" s="6">
        <f t="shared" si="184"/>
        <v>0</v>
      </c>
      <c r="W1717" s="6">
        <f t="shared" si="187"/>
        <v>0</v>
      </c>
    </row>
    <row r="1718" spans="1:23" ht="18" customHeight="1" x14ac:dyDescent="0.25">
      <c r="A1718" s="94">
        <f t="shared" si="188"/>
        <v>0</v>
      </c>
      <c r="B1718" s="94">
        <f>DATA!B1719</f>
        <v>0</v>
      </c>
      <c r="C1718" s="95">
        <f>DATA!C1719</f>
        <v>0</v>
      </c>
      <c r="D1718" s="95">
        <f>DATA!D1719</f>
        <v>0</v>
      </c>
      <c r="E1718" s="98"/>
      <c r="F1718" s="98"/>
      <c r="G1718" s="98"/>
      <c r="H1718" s="98"/>
      <c r="I1718" s="99"/>
      <c r="J1718" s="96" t="str">
        <f t="shared" si="182"/>
        <v/>
      </c>
      <c r="K1718" s="97" t="str">
        <f t="shared" si="185"/>
        <v/>
      </c>
      <c r="L1718" s="100"/>
      <c r="M1718" s="100"/>
      <c r="N1718" s="100"/>
      <c r="O1718" s="100"/>
      <c r="P1718" s="100"/>
      <c r="Q1718" s="100"/>
      <c r="R1718" s="6">
        <f>IFERROR(IF(A1718&gt;=1,VLOOKUP(E1718,HOME!$AG$2:$AH$13,2,0),0),0)</f>
        <v>0</v>
      </c>
      <c r="S1718" s="6">
        <f>IFERROR(IF(A1718&gt;=1,VLOOKUP(F1718,HOME!$AE$2:$AF$4,2,0),0),0)</f>
        <v>0</v>
      </c>
      <c r="T1718" s="6">
        <f t="shared" si="183"/>
        <v>0</v>
      </c>
      <c r="U1718" s="6">
        <f t="shared" si="186"/>
        <v>0</v>
      </c>
      <c r="V1718" s="6">
        <f t="shared" si="184"/>
        <v>0</v>
      </c>
      <c r="W1718" s="6">
        <f t="shared" si="187"/>
        <v>0</v>
      </c>
    </row>
    <row r="1719" spans="1:23" ht="18" customHeight="1" x14ac:dyDescent="0.25">
      <c r="A1719" s="94">
        <f t="shared" si="188"/>
        <v>0</v>
      </c>
      <c r="B1719" s="94">
        <f>DATA!B1720</f>
        <v>0</v>
      </c>
      <c r="C1719" s="95">
        <f>DATA!C1720</f>
        <v>0</v>
      </c>
      <c r="D1719" s="95">
        <f>DATA!D1720</f>
        <v>0</v>
      </c>
      <c r="E1719" s="98"/>
      <c r="F1719" s="98"/>
      <c r="G1719" s="98"/>
      <c r="H1719" s="98"/>
      <c r="I1719" s="99"/>
      <c r="J1719" s="96" t="str">
        <f t="shared" si="182"/>
        <v/>
      </c>
      <c r="K1719" s="97" t="str">
        <f t="shared" si="185"/>
        <v/>
      </c>
      <c r="L1719" s="100"/>
      <c r="M1719" s="100"/>
      <c r="N1719" s="100"/>
      <c r="O1719" s="100"/>
      <c r="P1719" s="100"/>
      <c r="Q1719" s="100"/>
      <c r="R1719" s="6">
        <f>IFERROR(IF(A1719&gt;=1,VLOOKUP(E1719,HOME!$AG$2:$AH$13,2,0),0),0)</f>
        <v>0</v>
      </c>
      <c r="S1719" s="6">
        <f>IFERROR(IF(A1719&gt;=1,VLOOKUP(F1719,HOME!$AE$2:$AF$4,2,0),0),0)</f>
        <v>0</v>
      </c>
      <c r="T1719" s="6">
        <f t="shared" si="183"/>
        <v>0</v>
      </c>
      <c r="U1719" s="6">
        <f t="shared" si="186"/>
        <v>0</v>
      </c>
      <c r="V1719" s="6">
        <f t="shared" si="184"/>
        <v>0</v>
      </c>
      <c r="W1719" s="6">
        <f t="shared" si="187"/>
        <v>0</v>
      </c>
    </row>
    <row r="1720" spans="1:23" ht="18" customHeight="1" x14ac:dyDescent="0.25">
      <c r="A1720" s="94">
        <f t="shared" si="188"/>
        <v>0</v>
      </c>
      <c r="B1720" s="94">
        <f>DATA!B1721</f>
        <v>0</v>
      </c>
      <c r="C1720" s="95">
        <f>DATA!C1721</f>
        <v>0</v>
      </c>
      <c r="D1720" s="95">
        <f>DATA!D1721</f>
        <v>0</v>
      </c>
      <c r="E1720" s="98"/>
      <c r="F1720" s="98"/>
      <c r="G1720" s="98"/>
      <c r="H1720" s="98"/>
      <c r="I1720" s="99"/>
      <c r="J1720" s="96" t="str">
        <f t="shared" si="182"/>
        <v/>
      </c>
      <c r="K1720" s="97" t="str">
        <f t="shared" si="185"/>
        <v/>
      </c>
      <c r="L1720" s="100"/>
      <c r="M1720" s="100"/>
      <c r="N1720" s="100"/>
      <c r="O1720" s="100"/>
      <c r="P1720" s="100"/>
      <c r="Q1720" s="100"/>
      <c r="R1720" s="6">
        <f>IFERROR(IF(A1720&gt;=1,VLOOKUP(E1720,HOME!$AG$2:$AH$13,2,0),0),0)</f>
        <v>0</v>
      </c>
      <c r="S1720" s="6">
        <f>IFERROR(IF(A1720&gt;=1,VLOOKUP(F1720,HOME!$AE$2:$AF$4,2,0),0),0)</f>
        <v>0</v>
      </c>
      <c r="T1720" s="6">
        <f t="shared" si="183"/>
        <v>0</v>
      </c>
      <c r="U1720" s="6">
        <f t="shared" si="186"/>
        <v>0</v>
      </c>
      <c r="V1720" s="6">
        <f t="shared" si="184"/>
        <v>0</v>
      </c>
      <c r="W1720" s="6">
        <f t="shared" si="187"/>
        <v>0</v>
      </c>
    </row>
    <row r="1721" spans="1:23" ht="18" customHeight="1" x14ac:dyDescent="0.25">
      <c r="A1721" s="94">
        <f t="shared" si="188"/>
        <v>0</v>
      </c>
      <c r="B1721" s="94">
        <f>DATA!B1722</f>
        <v>0</v>
      </c>
      <c r="C1721" s="95">
        <f>DATA!C1722</f>
        <v>0</v>
      </c>
      <c r="D1721" s="95">
        <f>DATA!D1722</f>
        <v>0</v>
      </c>
      <c r="E1721" s="98"/>
      <c r="F1721" s="98"/>
      <c r="G1721" s="98"/>
      <c r="H1721" s="98"/>
      <c r="I1721" s="99"/>
      <c r="J1721" s="96" t="str">
        <f t="shared" si="182"/>
        <v/>
      </c>
      <c r="K1721" s="97" t="str">
        <f t="shared" si="185"/>
        <v/>
      </c>
      <c r="L1721" s="100"/>
      <c r="M1721" s="100"/>
      <c r="N1721" s="100"/>
      <c r="O1721" s="100"/>
      <c r="P1721" s="100"/>
      <c r="Q1721" s="100"/>
      <c r="R1721" s="6">
        <f>IFERROR(IF(A1721&gt;=1,VLOOKUP(E1721,HOME!$AG$2:$AH$13,2,0),0),0)</f>
        <v>0</v>
      </c>
      <c r="S1721" s="6">
        <f>IFERROR(IF(A1721&gt;=1,VLOOKUP(F1721,HOME!$AE$2:$AF$4,2,0),0),0)</f>
        <v>0</v>
      </c>
      <c r="T1721" s="6">
        <f t="shared" si="183"/>
        <v>0</v>
      </c>
      <c r="U1721" s="6">
        <f t="shared" si="186"/>
        <v>0</v>
      </c>
      <c r="V1721" s="6">
        <f t="shared" si="184"/>
        <v>0</v>
      </c>
      <c r="W1721" s="6">
        <f t="shared" si="187"/>
        <v>0</v>
      </c>
    </row>
    <row r="1722" spans="1:23" ht="18" customHeight="1" x14ac:dyDescent="0.25">
      <c r="A1722" s="94">
        <f t="shared" si="188"/>
        <v>0</v>
      </c>
      <c r="B1722" s="94">
        <f>DATA!B1723</f>
        <v>0</v>
      </c>
      <c r="C1722" s="95">
        <f>DATA!C1723</f>
        <v>0</v>
      </c>
      <c r="D1722" s="95">
        <f>DATA!D1723</f>
        <v>0</v>
      </c>
      <c r="E1722" s="98"/>
      <c r="F1722" s="98"/>
      <c r="G1722" s="98"/>
      <c r="H1722" s="98"/>
      <c r="I1722" s="99"/>
      <c r="J1722" s="96" t="str">
        <f t="shared" si="182"/>
        <v/>
      </c>
      <c r="K1722" s="97" t="str">
        <f t="shared" si="185"/>
        <v/>
      </c>
      <c r="L1722" s="100"/>
      <c r="M1722" s="100"/>
      <c r="N1722" s="100"/>
      <c r="O1722" s="100"/>
      <c r="P1722" s="100"/>
      <c r="Q1722" s="100"/>
      <c r="R1722" s="6">
        <f>IFERROR(IF(A1722&gt;=1,VLOOKUP(E1722,HOME!$AG$2:$AH$13,2,0),0),0)</f>
        <v>0</v>
      </c>
      <c r="S1722" s="6">
        <f>IFERROR(IF(A1722&gt;=1,VLOOKUP(F1722,HOME!$AE$2:$AF$4,2,0),0),0)</f>
        <v>0</v>
      </c>
      <c r="T1722" s="6">
        <f t="shared" si="183"/>
        <v>0</v>
      </c>
      <c r="U1722" s="6">
        <f t="shared" si="186"/>
        <v>0</v>
      </c>
      <c r="V1722" s="6">
        <f t="shared" si="184"/>
        <v>0</v>
      </c>
      <c r="W1722" s="6">
        <f t="shared" si="187"/>
        <v>0</v>
      </c>
    </row>
    <row r="1723" spans="1:23" ht="18" customHeight="1" x14ac:dyDescent="0.25">
      <c r="A1723" s="94">
        <f t="shared" si="188"/>
        <v>0</v>
      </c>
      <c r="B1723" s="94">
        <f>DATA!B1724</f>
        <v>0</v>
      </c>
      <c r="C1723" s="95">
        <f>DATA!C1724</f>
        <v>0</v>
      </c>
      <c r="D1723" s="95">
        <f>DATA!D1724</f>
        <v>0</v>
      </c>
      <c r="E1723" s="98"/>
      <c r="F1723" s="98"/>
      <c r="G1723" s="98"/>
      <c r="H1723" s="98"/>
      <c r="I1723" s="99"/>
      <c r="J1723" s="96" t="str">
        <f t="shared" si="182"/>
        <v/>
      </c>
      <c r="K1723" s="97" t="str">
        <f t="shared" si="185"/>
        <v/>
      </c>
      <c r="L1723" s="100"/>
      <c r="M1723" s="100"/>
      <c r="N1723" s="100"/>
      <c r="O1723" s="100"/>
      <c r="P1723" s="100"/>
      <c r="Q1723" s="100"/>
      <c r="R1723" s="6">
        <f>IFERROR(IF(A1723&gt;=1,VLOOKUP(E1723,HOME!$AG$2:$AH$13,2,0),0),0)</f>
        <v>0</v>
      </c>
      <c r="S1723" s="6">
        <f>IFERROR(IF(A1723&gt;=1,VLOOKUP(F1723,HOME!$AE$2:$AF$4,2,0),0),0)</f>
        <v>0</v>
      </c>
      <c r="T1723" s="6">
        <f t="shared" si="183"/>
        <v>0</v>
      </c>
      <c r="U1723" s="6">
        <f t="shared" si="186"/>
        <v>0</v>
      </c>
      <c r="V1723" s="6">
        <f t="shared" si="184"/>
        <v>0</v>
      </c>
      <c r="W1723" s="6">
        <f t="shared" si="187"/>
        <v>0</v>
      </c>
    </row>
    <row r="1724" spans="1:23" ht="18" customHeight="1" x14ac:dyDescent="0.25">
      <c r="A1724" s="94">
        <f t="shared" si="188"/>
        <v>0</v>
      </c>
      <c r="B1724" s="94">
        <f>DATA!B1725</f>
        <v>0</v>
      </c>
      <c r="C1724" s="95">
        <f>DATA!C1725</f>
        <v>0</v>
      </c>
      <c r="D1724" s="95">
        <f>DATA!D1725</f>
        <v>0</v>
      </c>
      <c r="E1724" s="98"/>
      <c r="F1724" s="98"/>
      <c r="G1724" s="98"/>
      <c r="H1724" s="98"/>
      <c r="I1724" s="99"/>
      <c r="J1724" s="96" t="str">
        <f t="shared" si="182"/>
        <v/>
      </c>
      <c r="K1724" s="97" t="str">
        <f t="shared" si="185"/>
        <v/>
      </c>
      <c r="L1724" s="100"/>
      <c r="M1724" s="100"/>
      <c r="N1724" s="100"/>
      <c r="O1724" s="100"/>
      <c r="P1724" s="100"/>
      <c r="Q1724" s="100"/>
      <c r="R1724" s="6">
        <f>IFERROR(IF(A1724&gt;=1,VLOOKUP(E1724,HOME!$AG$2:$AH$13,2,0),0),0)</f>
        <v>0</v>
      </c>
      <c r="S1724" s="6">
        <f>IFERROR(IF(A1724&gt;=1,VLOOKUP(F1724,HOME!$AE$2:$AF$4,2,0),0),0)</f>
        <v>0</v>
      </c>
      <c r="T1724" s="6">
        <f t="shared" si="183"/>
        <v>0</v>
      </c>
      <c r="U1724" s="6">
        <f t="shared" si="186"/>
        <v>0</v>
      </c>
      <c r="V1724" s="6">
        <f t="shared" si="184"/>
        <v>0</v>
      </c>
      <c r="W1724" s="6">
        <f t="shared" si="187"/>
        <v>0</v>
      </c>
    </row>
    <row r="1725" spans="1:23" ht="18" customHeight="1" x14ac:dyDescent="0.25">
      <c r="A1725" s="94">
        <f t="shared" si="188"/>
        <v>0</v>
      </c>
      <c r="B1725" s="94">
        <f>DATA!B1726</f>
        <v>0</v>
      </c>
      <c r="C1725" s="95">
        <f>DATA!C1726</f>
        <v>0</v>
      </c>
      <c r="D1725" s="95">
        <f>DATA!D1726</f>
        <v>0</v>
      </c>
      <c r="E1725" s="98"/>
      <c r="F1725" s="98"/>
      <c r="G1725" s="98"/>
      <c r="H1725" s="98"/>
      <c r="I1725" s="99"/>
      <c r="J1725" s="96" t="str">
        <f t="shared" si="182"/>
        <v/>
      </c>
      <c r="K1725" s="97" t="str">
        <f t="shared" si="185"/>
        <v/>
      </c>
      <c r="L1725" s="100"/>
      <c r="M1725" s="100"/>
      <c r="N1725" s="100"/>
      <c r="O1725" s="100"/>
      <c r="P1725" s="100"/>
      <c r="Q1725" s="100"/>
      <c r="R1725" s="6">
        <f>IFERROR(IF(A1725&gt;=1,VLOOKUP(E1725,HOME!$AG$2:$AH$13,2,0),0),0)</f>
        <v>0</v>
      </c>
      <c r="S1725" s="6">
        <f>IFERROR(IF(A1725&gt;=1,VLOOKUP(F1725,HOME!$AE$2:$AF$4,2,0),0),0)</f>
        <v>0</v>
      </c>
      <c r="T1725" s="6">
        <f t="shared" si="183"/>
        <v>0</v>
      </c>
      <c r="U1725" s="6">
        <f t="shared" si="186"/>
        <v>0</v>
      </c>
      <c r="V1725" s="6">
        <f t="shared" si="184"/>
        <v>0</v>
      </c>
      <c r="W1725" s="6">
        <f t="shared" si="187"/>
        <v>0</v>
      </c>
    </row>
    <row r="1726" spans="1:23" ht="18" customHeight="1" x14ac:dyDescent="0.25">
      <c r="A1726" s="94">
        <f t="shared" si="188"/>
        <v>0</v>
      </c>
      <c r="B1726" s="94">
        <f>DATA!B1727</f>
        <v>0</v>
      </c>
      <c r="C1726" s="95">
        <f>DATA!C1727</f>
        <v>0</v>
      </c>
      <c r="D1726" s="95">
        <f>DATA!D1727</f>
        <v>0</v>
      </c>
      <c r="E1726" s="98"/>
      <c r="F1726" s="98"/>
      <c r="G1726" s="98"/>
      <c r="H1726" s="98"/>
      <c r="I1726" s="99"/>
      <c r="J1726" s="96" t="str">
        <f t="shared" si="182"/>
        <v/>
      </c>
      <c r="K1726" s="97" t="str">
        <f t="shared" si="185"/>
        <v/>
      </c>
      <c r="L1726" s="100"/>
      <c r="M1726" s="100"/>
      <c r="N1726" s="100"/>
      <c r="O1726" s="100"/>
      <c r="P1726" s="100"/>
      <c r="Q1726" s="100"/>
      <c r="R1726" s="6">
        <f>IFERROR(IF(A1726&gt;=1,VLOOKUP(E1726,HOME!$AG$2:$AH$13,2,0),0),0)</f>
        <v>0</v>
      </c>
      <c r="S1726" s="6">
        <f>IFERROR(IF(A1726&gt;=1,VLOOKUP(F1726,HOME!$AE$2:$AF$4,2,0),0),0)</f>
        <v>0</v>
      </c>
      <c r="T1726" s="6">
        <f t="shared" si="183"/>
        <v>0</v>
      </c>
      <c r="U1726" s="6">
        <f t="shared" si="186"/>
        <v>0</v>
      </c>
      <c r="V1726" s="6">
        <f t="shared" si="184"/>
        <v>0</v>
      </c>
      <c r="W1726" s="6">
        <f t="shared" si="187"/>
        <v>0</v>
      </c>
    </row>
    <row r="1727" spans="1:23" ht="18" customHeight="1" x14ac:dyDescent="0.25">
      <c r="A1727" s="94">
        <f t="shared" si="188"/>
        <v>0</v>
      </c>
      <c r="B1727" s="94">
        <f>DATA!B1728</f>
        <v>0</v>
      </c>
      <c r="C1727" s="95">
        <f>DATA!C1728</f>
        <v>0</v>
      </c>
      <c r="D1727" s="95">
        <f>DATA!D1728</f>
        <v>0</v>
      </c>
      <c r="E1727" s="98"/>
      <c r="F1727" s="98"/>
      <c r="G1727" s="98"/>
      <c r="H1727" s="98"/>
      <c r="I1727" s="99"/>
      <c r="J1727" s="96" t="str">
        <f t="shared" si="182"/>
        <v/>
      </c>
      <c r="K1727" s="97" t="str">
        <f t="shared" si="185"/>
        <v/>
      </c>
      <c r="L1727" s="100"/>
      <c r="M1727" s="100"/>
      <c r="N1727" s="100"/>
      <c r="O1727" s="100"/>
      <c r="P1727" s="100"/>
      <c r="Q1727" s="100"/>
      <c r="R1727" s="6">
        <f>IFERROR(IF(A1727&gt;=1,VLOOKUP(E1727,HOME!$AG$2:$AH$13,2,0),0),0)</f>
        <v>0</v>
      </c>
      <c r="S1727" s="6">
        <f>IFERROR(IF(A1727&gt;=1,VLOOKUP(F1727,HOME!$AE$2:$AF$4,2,0),0),0)</f>
        <v>0</v>
      </c>
      <c r="T1727" s="6">
        <f t="shared" si="183"/>
        <v>0</v>
      </c>
      <c r="U1727" s="6">
        <f t="shared" si="186"/>
        <v>0</v>
      </c>
      <c r="V1727" s="6">
        <f t="shared" si="184"/>
        <v>0</v>
      </c>
      <c r="W1727" s="6">
        <f t="shared" si="187"/>
        <v>0</v>
      </c>
    </row>
    <row r="1728" spans="1:23" ht="18" customHeight="1" x14ac:dyDescent="0.25">
      <c r="A1728" s="94">
        <f t="shared" si="188"/>
        <v>0</v>
      </c>
      <c r="B1728" s="94">
        <f>DATA!B1729</f>
        <v>0</v>
      </c>
      <c r="C1728" s="95">
        <f>DATA!C1729</f>
        <v>0</v>
      </c>
      <c r="D1728" s="95">
        <f>DATA!D1729</f>
        <v>0</v>
      </c>
      <c r="E1728" s="98"/>
      <c r="F1728" s="98"/>
      <c r="G1728" s="98"/>
      <c r="H1728" s="98"/>
      <c r="I1728" s="99"/>
      <c r="J1728" s="96" t="str">
        <f t="shared" si="182"/>
        <v/>
      </c>
      <c r="K1728" s="97" t="str">
        <f t="shared" si="185"/>
        <v/>
      </c>
      <c r="L1728" s="100"/>
      <c r="M1728" s="100"/>
      <c r="N1728" s="100"/>
      <c r="O1728" s="100"/>
      <c r="P1728" s="100"/>
      <c r="Q1728" s="100"/>
      <c r="R1728" s="6">
        <f>IFERROR(IF(A1728&gt;=1,VLOOKUP(E1728,HOME!$AG$2:$AH$13,2,0),0),0)</f>
        <v>0</v>
      </c>
      <c r="S1728" s="6">
        <f>IFERROR(IF(A1728&gt;=1,VLOOKUP(F1728,HOME!$AE$2:$AF$4,2,0),0),0)</f>
        <v>0</v>
      </c>
      <c r="T1728" s="6">
        <f t="shared" si="183"/>
        <v>0</v>
      </c>
      <c r="U1728" s="6">
        <f t="shared" si="186"/>
        <v>0</v>
      </c>
      <c r="V1728" s="6">
        <f t="shared" si="184"/>
        <v>0</v>
      </c>
      <c r="W1728" s="6">
        <f t="shared" si="187"/>
        <v>0</v>
      </c>
    </row>
    <row r="1729" spans="1:23" ht="18" customHeight="1" x14ac:dyDescent="0.25">
      <c r="A1729" s="94">
        <f t="shared" si="188"/>
        <v>0</v>
      </c>
      <c r="B1729" s="94">
        <f>DATA!B1730</f>
        <v>0</v>
      </c>
      <c r="C1729" s="95">
        <f>DATA!C1730</f>
        <v>0</v>
      </c>
      <c r="D1729" s="95">
        <f>DATA!D1730</f>
        <v>0</v>
      </c>
      <c r="E1729" s="98"/>
      <c r="F1729" s="98"/>
      <c r="G1729" s="98"/>
      <c r="H1729" s="98"/>
      <c r="I1729" s="99"/>
      <c r="J1729" s="96" t="str">
        <f t="shared" si="182"/>
        <v/>
      </c>
      <c r="K1729" s="97" t="str">
        <f t="shared" si="185"/>
        <v/>
      </c>
      <c r="L1729" s="100"/>
      <c r="M1729" s="100"/>
      <c r="N1729" s="100"/>
      <c r="O1729" s="100"/>
      <c r="P1729" s="100"/>
      <c r="Q1729" s="100"/>
      <c r="R1729" s="6">
        <f>IFERROR(IF(A1729&gt;=1,VLOOKUP(E1729,HOME!$AG$2:$AH$13,2,0),0),0)</f>
        <v>0</v>
      </c>
      <c r="S1729" s="6">
        <f>IFERROR(IF(A1729&gt;=1,VLOOKUP(F1729,HOME!$AE$2:$AF$4,2,0),0),0)</f>
        <v>0</v>
      </c>
      <c r="T1729" s="6">
        <f t="shared" si="183"/>
        <v>0</v>
      </c>
      <c r="U1729" s="6">
        <f t="shared" si="186"/>
        <v>0</v>
      </c>
      <c r="V1729" s="6">
        <f t="shared" si="184"/>
        <v>0</v>
      </c>
      <c r="W1729" s="6">
        <f t="shared" si="187"/>
        <v>0</v>
      </c>
    </row>
    <row r="1730" spans="1:23" ht="18" customHeight="1" x14ac:dyDescent="0.25">
      <c r="A1730" s="94">
        <f t="shared" si="188"/>
        <v>0</v>
      </c>
      <c r="B1730" s="94">
        <f>DATA!B1731</f>
        <v>0</v>
      </c>
      <c r="C1730" s="95">
        <f>DATA!C1731</f>
        <v>0</v>
      </c>
      <c r="D1730" s="95">
        <f>DATA!D1731</f>
        <v>0</v>
      </c>
      <c r="E1730" s="98"/>
      <c r="F1730" s="98"/>
      <c r="G1730" s="98"/>
      <c r="H1730" s="98"/>
      <c r="I1730" s="99"/>
      <c r="J1730" s="96" t="str">
        <f t="shared" si="182"/>
        <v/>
      </c>
      <c r="K1730" s="97" t="str">
        <f t="shared" si="185"/>
        <v/>
      </c>
      <c r="L1730" s="100"/>
      <c r="M1730" s="100"/>
      <c r="N1730" s="100"/>
      <c r="O1730" s="100"/>
      <c r="P1730" s="100"/>
      <c r="Q1730" s="100"/>
      <c r="R1730" s="6">
        <f>IFERROR(IF(A1730&gt;=1,VLOOKUP(E1730,HOME!$AG$2:$AH$13,2,0),0),0)</f>
        <v>0</v>
      </c>
      <c r="S1730" s="6">
        <f>IFERROR(IF(A1730&gt;=1,VLOOKUP(F1730,HOME!$AE$2:$AF$4,2,0),0),0)</f>
        <v>0</v>
      </c>
      <c r="T1730" s="6">
        <f t="shared" si="183"/>
        <v>0</v>
      </c>
      <c r="U1730" s="6">
        <f t="shared" si="186"/>
        <v>0</v>
      </c>
      <c r="V1730" s="6">
        <f t="shared" si="184"/>
        <v>0</v>
      </c>
      <c r="W1730" s="6">
        <f t="shared" si="187"/>
        <v>0</v>
      </c>
    </row>
    <row r="1731" spans="1:23" ht="18" customHeight="1" x14ac:dyDescent="0.25">
      <c r="A1731" s="94">
        <f t="shared" si="188"/>
        <v>0</v>
      </c>
      <c r="B1731" s="94">
        <f>DATA!B1732</f>
        <v>0</v>
      </c>
      <c r="C1731" s="95">
        <f>DATA!C1732</f>
        <v>0</v>
      </c>
      <c r="D1731" s="95">
        <f>DATA!D1732</f>
        <v>0</v>
      </c>
      <c r="E1731" s="98"/>
      <c r="F1731" s="98"/>
      <c r="G1731" s="98"/>
      <c r="H1731" s="98"/>
      <c r="I1731" s="99"/>
      <c r="J1731" s="96" t="str">
        <f t="shared" si="182"/>
        <v/>
      </c>
      <c r="K1731" s="97" t="str">
        <f t="shared" si="185"/>
        <v/>
      </c>
      <c r="L1731" s="100"/>
      <c r="M1731" s="100"/>
      <c r="N1731" s="100"/>
      <c r="O1731" s="100"/>
      <c r="P1731" s="100"/>
      <c r="Q1731" s="100"/>
      <c r="R1731" s="6">
        <f>IFERROR(IF(A1731&gt;=1,VLOOKUP(E1731,HOME!$AG$2:$AH$13,2,0),0),0)</f>
        <v>0</v>
      </c>
      <c r="S1731" s="6">
        <f>IFERROR(IF(A1731&gt;=1,VLOOKUP(F1731,HOME!$AE$2:$AF$4,2,0),0),0)</f>
        <v>0</v>
      </c>
      <c r="T1731" s="6">
        <f t="shared" si="183"/>
        <v>0</v>
      </c>
      <c r="U1731" s="6">
        <f t="shared" si="186"/>
        <v>0</v>
      </c>
      <c r="V1731" s="6">
        <f t="shared" si="184"/>
        <v>0</v>
      </c>
      <c r="W1731" s="6">
        <f t="shared" si="187"/>
        <v>0</v>
      </c>
    </row>
    <row r="1732" spans="1:23" ht="18" customHeight="1" x14ac:dyDescent="0.25">
      <c r="A1732" s="94">
        <f t="shared" si="188"/>
        <v>0</v>
      </c>
      <c r="B1732" s="94">
        <f>DATA!B1733</f>
        <v>0</v>
      </c>
      <c r="C1732" s="95">
        <f>DATA!C1733</f>
        <v>0</v>
      </c>
      <c r="D1732" s="95">
        <f>DATA!D1733</f>
        <v>0</v>
      </c>
      <c r="E1732" s="98"/>
      <c r="F1732" s="98"/>
      <c r="G1732" s="98"/>
      <c r="H1732" s="98"/>
      <c r="I1732" s="99"/>
      <c r="J1732" s="96" t="str">
        <f t="shared" ref="J1732:J1795" si="189">IFERROR(IF(A1732&gt;=1,(IF(I1732&gt;0,$R$1,"")),""),"")</f>
        <v/>
      </c>
      <c r="K1732" s="97" t="str">
        <f t="shared" si="185"/>
        <v/>
      </c>
      <c r="L1732" s="100"/>
      <c r="M1732" s="100"/>
      <c r="N1732" s="100"/>
      <c r="O1732" s="100"/>
      <c r="P1732" s="100"/>
      <c r="Q1732" s="100"/>
      <c r="R1732" s="6">
        <f>IFERROR(IF(A1732&gt;=1,VLOOKUP(E1732,HOME!$AG$2:$AH$13,2,0),0),0)</f>
        <v>0</v>
      </c>
      <c r="S1732" s="6">
        <f>IFERROR(IF(A1732&gt;=1,VLOOKUP(F1732,HOME!$AE$2:$AF$4,2,0),0),0)</f>
        <v>0</v>
      </c>
      <c r="T1732" s="6">
        <f t="shared" ref="T1732:T1795" si="190">IFERROR(IF(A1732&gt;=1,(IF($S$1=1,(IF(R1732&gt;=9,(IF(S1732=2,(IF(I1732&gt;5,1,0)),0)),IF(R1732&gt;=6,(IF(I1732&gt;2,1,0)),IF(R1732&gt;=1,(IF(I1732&gt;1,1,0)),0)))),IF($S$1=2,(IF(R1732&gt;=9,(IF(S1732=2,(IF(I1732&gt;5,1,0)),0)),0)),IF($S$1=3,(IF(S1732=2,(IF(R1732&gt;=9,(IF(I1732&gt;5,1,0)),IF(R1732&gt;=6,(IF(I1732&gt;2,1,0)),0))),0)),0)))),0),0)</f>
        <v>0</v>
      </c>
      <c r="U1732" s="6">
        <f t="shared" si="186"/>
        <v>0</v>
      </c>
      <c r="V1732" s="6">
        <f t="shared" ref="V1732:V1795" si="191">IFERROR(IF(T1732=1,(IF(L1732=$S$2,(IF($S$1=1,(IF(N1732=$S$2,0,A1732)),IF($S$1=2,(IF(M1732=$S$2,A1732,0)),IF($S$1=3,A1732,0)))),0)),0),0)</f>
        <v>0</v>
      </c>
      <c r="W1732" s="6">
        <f t="shared" si="187"/>
        <v>0</v>
      </c>
    </row>
    <row r="1733" spans="1:23" ht="18" customHeight="1" x14ac:dyDescent="0.25">
      <c r="A1733" s="94">
        <f t="shared" si="188"/>
        <v>0</v>
      </c>
      <c r="B1733" s="94">
        <f>DATA!B1734</f>
        <v>0</v>
      </c>
      <c r="C1733" s="95">
        <f>DATA!C1734</f>
        <v>0</v>
      </c>
      <c r="D1733" s="95">
        <f>DATA!D1734</f>
        <v>0</v>
      </c>
      <c r="E1733" s="98"/>
      <c r="F1733" s="98"/>
      <c r="G1733" s="98"/>
      <c r="H1733" s="98"/>
      <c r="I1733" s="99"/>
      <c r="J1733" s="96" t="str">
        <f t="shared" si="189"/>
        <v/>
      </c>
      <c r="K1733" s="97" t="str">
        <f t="shared" ref="K1733:K1796" si="192">IFERROR(IF(T1733=1,(IF($S$1=1,CONCATENATE($U$1,U1733,$V$1,V1733,$W$1),IF($S$1=2,CONCATENATE($U$1,U1733,$V$1,$U$2),IF($S$1=3,$U$3,"")))),""),"")</f>
        <v/>
      </c>
      <c r="L1733" s="100"/>
      <c r="M1733" s="100"/>
      <c r="N1733" s="100"/>
      <c r="O1733" s="100"/>
      <c r="P1733" s="100"/>
      <c r="Q1733" s="100"/>
      <c r="R1733" s="6">
        <f>IFERROR(IF(A1733&gt;=1,VLOOKUP(E1733,HOME!$AG$2:$AH$13,2,0),0),0)</f>
        <v>0</v>
      </c>
      <c r="S1733" s="6">
        <f>IFERROR(IF(A1733&gt;=1,VLOOKUP(F1733,HOME!$AE$2:$AF$4,2,0),0),0)</f>
        <v>0</v>
      </c>
      <c r="T1733" s="6">
        <f t="shared" si="190"/>
        <v>0</v>
      </c>
      <c r="U1733" s="6">
        <f t="shared" ref="U1733:U1796" si="193">IFERROR(IF(T1733=1,(IF(R1733&gt;=9,5,IF(R1733&gt;=6,2,IF(R1733&gt;=1,1,0)))),0),0)</f>
        <v>0</v>
      </c>
      <c r="V1733" s="6">
        <f t="shared" si="191"/>
        <v>0</v>
      </c>
      <c r="W1733" s="6">
        <f t="shared" ref="W1733:W1796" si="194">IFERROR(IF(V1733&gt;=1,(IF(R1733&gt;=9,(IF($S$1&gt;=3,25,IF($S$1&gt;=1,20,0))),IF(R1733&gt;=6,(IF($S$1&gt;=3,20,IF($S$1&gt;=1,15,0))),IF(R1733&gt;=1,(IF($S$1&gt;=3,0,IF($S$1&gt;=1,10,0))),0)))),0),0)</f>
        <v>0</v>
      </c>
    </row>
    <row r="1734" spans="1:23" ht="18" customHeight="1" x14ac:dyDescent="0.25">
      <c r="A1734" s="94">
        <f t="shared" ref="A1734:A1797" si="195">IFERROR(IF(B1734=0,0,A1733+1),0)</f>
        <v>0</v>
      </c>
      <c r="B1734" s="94">
        <f>DATA!B1735</f>
        <v>0</v>
      </c>
      <c r="C1734" s="95">
        <f>DATA!C1735</f>
        <v>0</v>
      </c>
      <c r="D1734" s="95">
        <f>DATA!D1735</f>
        <v>0</v>
      </c>
      <c r="E1734" s="98"/>
      <c r="F1734" s="98"/>
      <c r="G1734" s="98"/>
      <c r="H1734" s="98"/>
      <c r="I1734" s="99"/>
      <c r="J1734" s="96" t="str">
        <f t="shared" si="189"/>
        <v/>
      </c>
      <c r="K1734" s="97" t="str">
        <f t="shared" si="192"/>
        <v/>
      </c>
      <c r="L1734" s="100"/>
      <c r="M1734" s="100"/>
      <c r="N1734" s="100"/>
      <c r="O1734" s="100"/>
      <c r="P1734" s="100"/>
      <c r="Q1734" s="100"/>
      <c r="R1734" s="6">
        <f>IFERROR(IF(A1734&gt;=1,VLOOKUP(E1734,HOME!$AG$2:$AH$13,2,0),0),0)</f>
        <v>0</v>
      </c>
      <c r="S1734" s="6">
        <f>IFERROR(IF(A1734&gt;=1,VLOOKUP(F1734,HOME!$AE$2:$AF$4,2,0),0),0)</f>
        <v>0</v>
      </c>
      <c r="T1734" s="6">
        <f t="shared" si="190"/>
        <v>0</v>
      </c>
      <c r="U1734" s="6">
        <f t="shared" si="193"/>
        <v>0</v>
      </c>
      <c r="V1734" s="6">
        <f t="shared" si="191"/>
        <v>0</v>
      </c>
      <c r="W1734" s="6">
        <f t="shared" si="194"/>
        <v>0</v>
      </c>
    </row>
    <row r="1735" spans="1:23" ht="18" customHeight="1" x14ac:dyDescent="0.25">
      <c r="A1735" s="94">
        <f t="shared" si="195"/>
        <v>0</v>
      </c>
      <c r="B1735" s="94">
        <f>DATA!B1736</f>
        <v>0</v>
      </c>
      <c r="C1735" s="95">
        <f>DATA!C1736</f>
        <v>0</v>
      </c>
      <c r="D1735" s="95">
        <f>DATA!D1736</f>
        <v>0</v>
      </c>
      <c r="E1735" s="98"/>
      <c r="F1735" s="98"/>
      <c r="G1735" s="98"/>
      <c r="H1735" s="98"/>
      <c r="I1735" s="99"/>
      <c r="J1735" s="96" t="str">
        <f t="shared" si="189"/>
        <v/>
      </c>
      <c r="K1735" s="97" t="str">
        <f t="shared" si="192"/>
        <v/>
      </c>
      <c r="L1735" s="100"/>
      <c r="M1735" s="100"/>
      <c r="N1735" s="100"/>
      <c r="O1735" s="100"/>
      <c r="P1735" s="100"/>
      <c r="Q1735" s="100"/>
      <c r="R1735" s="6">
        <f>IFERROR(IF(A1735&gt;=1,VLOOKUP(E1735,HOME!$AG$2:$AH$13,2,0),0),0)</f>
        <v>0</v>
      </c>
      <c r="S1735" s="6">
        <f>IFERROR(IF(A1735&gt;=1,VLOOKUP(F1735,HOME!$AE$2:$AF$4,2,0),0),0)</f>
        <v>0</v>
      </c>
      <c r="T1735" s="6">
        <f t="shared" si="190"/>
        <v>0</v>
      </c>
      <c r="U1735" s="6">
        <f t="shared" si="193"/>
        <v>0</v>
      </c>
      <c r="V1735" s="6">
        <f t="shared" si="191"/>
        <v>0</v>
      </c>
      <c r="W1735" s="6">
        <f t="shared" si="194"/>
        <v>0</v>
      </c>
    </row>
    <row r="1736" spans="1:23" ht="18" customHeight="1" x14ac:dyDescent="0.25">
      <c r="A1736" s="94">
        <f t="shared" si="195"/>
        <v>0</v>
      </c>
      <c r="B1736" s="94">
        <f>DATA!B1737</f>
        <v>0</v>
      </c>
      <c r="C1736" s="95">
        <f>DATA!C1737</f>
        <v>0</v>
      </c>
      <c r="D1736" s="95">
        <f>DATA!D1737</f>
        <v>0</v>
      </c>
      <c r="E1736" s="98"/>
      <c r="F1736" s="98"/>
      <c r="G1736" s="98"/>
      <c r="H1736" s="98"/>
      <c r="I1736" s="99"/>
      <c r="J1736" s="96" t="str">
        <f t="shared" si="189"/>
        <v/>
      </c>
      <c r="K1736" s="97" t="str">
        <f t="shared" si="192"/>
        <v/>
      </c>
      <c r="L1736" s="100"/>
      <c r="M1736" s="100"/>
      <c r="N1736" s="100"/>
      <c r="O1736" s="100"/>
      <c r="P1736" s="100"/>
      <c r="Q1736" s="100"/>
      <c r="R1736" s="6">
        <f>IFERROR(IF(A1736&gt;=1,VLOOKUP(E1736,HOME!$AG$2:$AH$13,2,0),0),0)</f>
        <v>0</v>
      </c>
      <c r="S1736" s="6">
        <f>IFERROR(IF(A1736&gt;=1,VLOOKUP(F1736,HOME!$AE$2:$AF$4,2,0),0),0)</f>
        <v>0</v>
      </c>
      <c r="T1736" s="6">
        <f t="shared" si="190"/>
        <v>0</v>
      </c>
      <c r="U1736" s="6">
        <f t="shared" si="193"/>
        <v>0</v>
      </c>
      <c r="V1736" s="6">
        <f t="shared" si="191"/>
        <v>0</v>
      </c>
      <c r="W1736" s="6">
        <f t="shared" si="194"/>
        <v>0</v>
      </c>
    </row>
    <row r="1737" spans="1:23" ht="18" customHeight="1" x14ac:dyDescent="0.25">
      <c r="A1737" s="94">
        <f t="shared" si="195"/>
        <v>0</v>
      </c>
      <c r="B1737" s="94">
        <f>DATA!B1738</f>
        <v>0</v>
      </c>
      <c r="C1737" s="95">
        <f>DATA!C1738</f>
        <v>0</v>
      </c>
      <c r="D1737" s="95">
        <f>DATA!D1738</f>
        <v>0</v>
      </c>
      <c r="E1737" s="98"/>
      <c r="F1737" s="98"/>
      <c r="G1737" s="98"/>
      <c r="H1737" s="98"/>
      <c r="I1737" s="99"/>
      <c r="J1737" s="96" t="str">
        <f t="shared" si="189"/>
        <v/>
      </c>
      <c r="K1737" s="97" t="str">
        <f t="shared" si="192"/>
        <v/>
      </c>
      <c r="L1737" s="100"/>
      <c r="M1737" s="100"/>
      <c r="N1737" s="100"/>
      <c r="O1737" s="100"/>
      <c r="P1737" s="100"/>
      <c r="Q1737" s="100"/>
      <c r="R1737" s="6">
        <f>IFERROR(IF(A1737&gt;=1,VLOOKUP(E1737,HOME!$AG$2:$AH$13,2,0),0),0)</f>
        <v>0</v>
      </c>
      <c r="S1737" s="6">
        <f>IFERROR(IF(A1737&gt;=1,VLOOKUP(F1737,HOME!$AE$2:$AF$4,2,0),0),0)</f>
        <v>0</v>
      </c>
      <c r="T1737" s="6">
        <f t="shared" si="190"/>
        <v>0</v>
      </c>
      <c r="U1737" s="6">
        <f t="shared" si="193"/>
        <v>0</v>
      </c>
      <c r="V1737" s="6">
        <f t="shared" si="191"/>
        <v>0</v>
      </c>
      <c r="W1737" s="6">
        <f t="shared" si="194"/>
        <v>0</v>
      </c>
    </row>
    <row r="1738" spans="1:23" ht="18" customHeight="1" x14ac:dyDescent="0.25">
      <c r="A1738" s="94">
        <f t="shared" si="195"/>
        <v>0</v>
      </c>
      <c r="B1738" s="94">
        <f>DATA!B1739</f>
        <v>0</v>
      </c>
      <c r="C1738" s="95">
        <f>DATA!C1739</f>
        <v>0</v>
      </c>
      <c r="D1738" s="95">
        <f>DATA!D1739</f>
        <v>0</v>
      </c>
      <c r="E1738" s="98"/>
      <c r="F1738" s="98"/>
      <c r="G1738" s="98"/>
      <c r="H1738" s="98"/>
      <c r="I1738" s="99"/>
      <c r="J1738" s="96" t="str">
        <f t="shared" si="189"/>
        <v/>
      </c>
      <c r="K1738" s="97" t="str">
        <f t="shared" si="192"/>
        <v/>
      </c>
      <c r="L1738" s="100"/>
      <c r="M1738" s="100"/>
      <c r="N1738" s="100"/>
      <c r="O1738" s="100"/>
      <c r="P1738" s="100"/>
      <c r="Q1738" s="100"/>
      <c r="R1738" s="6">
        <f>IFERROR(IF(A1738&gt;=1,VLOOKUP(E1738,HOME!$AG$2:$AH$13,2,0),0),0)</f>
        <v>0</v>
      </c>
      <c r="S1738" s="6">
        <f>IFERROR(IF(A1738&gt;=1,VLOOKUP(F1738,HOME!$AE$2:$AF$4,2,0),0),0)</f>
        <v>0</v>
      </c>
      <c r="T1738" s="6">
        <f t="shared" si="190"/>
        <v>0</v>
      </c>
      <c r="U1738" s="6">
        <f t="shared" si="193"/>
        <v>0</v>
      </c>
      <c r="V1738" s="6">
        <f t="shared" si="191"/>
        <v>0</v>
      </c>
      <c r="W1738" s="6">
        <f t="shared" si="194"/>
        <v>0</v>
      </c>
    </row>
    <row r="1739" spans="1:23" ht="18" customHeight="1" x14ac:dyDescent="0.25">
      <c r="A1739" s="94">
        <f t="shared" si="195"/>
        <v>0</v>
      </c>
      <c r="B1739" s="94">
        <f>DATA!B1740</f>
        <v>0</v>
      </c>
      <c r="C1739" s="95">
        <f>DATA!C1740</f>
        <v>0</v>
      </c>
      <c r="D1739" s="95">
        <f>DATA!D1740</f>
        <v>0</v>
      </c>
      <c r="E1739" s="98"/>
      <c r="F1739" s="98"/>
      <c r="G1739" s="98"/>
      <c r="H1739" s="98"/>
      <c r="I1739" s="99"/>
      <c r="J1739" s="96" t="str">
        <f t="shared" si="189"/>
        <v/>
      </c>
      <c r="K1739" s="97" t="str">
        <f t="shared" si="192"/>
        <v/>
      </c>
      <c r="L1739" s="100"/>
      <c r="M1739" s="100"/>
      <c r="N1739" s="100"/>
      <c r="O1739" s="100"/>
      <c r="P1739" s="100"/>
      <c r="Q1739" s="100"/>
      <c r="R1739" s="6">
        <f>IFERROR(IF(A1739&gt;=1,VLOOKUP(E1739,HOME!$AG$2:$AH$13,2,0),0),0)</f>
        <v>0</v>
      </c>
      <c r="S1739" s="6">
        <f>IFERROR(IF(A1739&gt;=1,VLOOKUP(F1739,HOME!$AE$2:$AF$4,2,0),0),0)</f>
        <v>0</v>
      </c>
      <c r="T1739" s="6">
        <f t="shared" si="190"/>
        <v>0</v>
      </c>
      <c r="U1739" s="6">
        <f t="shared" si="193"/>
        <v>0</v>
      </c>
      <c r="V1739" s="6">
        <f t="shared" si="191"/>
        <v>0</v>
      </c>
      <c r="W1739" s="6">
        <f t="shared" si="194"/>
        <v>0</v>
      </c>
    </row>
    <row r="1740" spans="1:23" ht="18" customHeight="1" x14ac:dyDescent="0.25">
      <c r="A1740" s="94">
        <f t="shared" si="195"/>
        <v>0</v>
      </c>
      <c r="B1740" s="94">
        <f>DATA!B1741</f>
        <v>0</v>
      </c>
      <c r="C1740" s="95">
        <f>DATA!C1741</f>
        <v>0</v>
      </c>
      <c r="D1740" s="95">
        <f>DATA!D1741</f>
        <v>0</v>
      </c>
      <c r="E1740" s="98"/>
      <c r="F1740" s="98"/>
      <c r="G1740" s="98"/>
      <c r="H1740" s="98"/>
      <c r="I1740" s="99"/>
      <c r="J1740" s="96" t="str">
        <f t="shared" si="189"/>
        <v/>
      </c>
      <c r="K1740" s="97" t="str">
        <f t="shared" si="192"/>
        <v/>
      </c>
      <c r="L1740" s="100"/>
      <c r="M1740" s="100"/>
      <c r="N1740" s="100"/>
      <c r="O1740" s="100"/>
      <c r="P1740" s="100"/>
      <c r="Q1740" s="100"/>
      <c r="R1740" s="6">
        <f>IFERROR(IF(A1740&gt;=1,VLOOKUP(E1740,HOME!$AG$2:$AH$13,2,0),0),0)</f>
        <v>0</v>
      </c>
      <c r="S1740" s="6">
        <f>IFERROR(IF(A1740&gt;=1,VLOOKUP(F1740,HOME!$AE$2:$AF$4,2,0),0),0)</f>
        <v>0</v>
      </c>
      <c r="T1740" s="6">
        <f t="shared" si="190"/>
        <v>0</v>
      </c>
      <c r="U1740" s="6">
        <f t="shared" si="193"/>
        <v>0</v>
      </c>
      <c r="V1740" s="6">
        <f t="shared" si="191"/>
        <v>0</v>
      </c>
      <c r="W1740" s="6">
        <f t="shared" si="194"/>
        <v>0</v>
      </c>
    </row>
    <row r="1741" spans="1:23" ht="18" customHeight="1" x14ac:dyDescent="0.25">
      <c r="A1741" s="94">
        <f t="shared" si="195"/>
        <v>0</v>
      </c>
      <c r="B1741" s="94">
        <f>DATA!B1742</f>
        <v>0</v>
      </c>
      <c r="C1741" s="95">
        <f>DATA!C1742</f>
        <v>0</v>
      </c>
      <c r="D1741" s="95">
        <f>DATA!D1742</f>
        <v>0</v>
      </c>
      <c r="E1741" s="98"/>
      <c r="F1741" s="98"/>
      <c r="G1741" s="98"/>
      <c r="H1741" s="98"/>
      <c r="I1741" s="99"/>
      <c r="J1741" s="96" t="str">
        <f t="shared" si="189"/>
        <v/>
      </c>
      <c r="K1741" s="97" t="str">
        <f t="shared" si="192"/>
        <v/>
      </c>
      <c r="L1741" s="100"/>
      <c r="M1741" s="100"/>
      <c r="N1741" s="100"/>
      <c r="O1741" s="100"/>
      <c r="P1741" s="100"/>
      <c r="Q1741" s="100"/>
      <c r="R1741" s="6">
        <f>IFERROR(IF(A1741&gt;=1,VLOOKUP(E1741,HOME!$AG$2:$AH$13,2,0),0),0)</f>
        <v>0</v>
      </c>
      <c r="S1741" s="6">
        <f>IFERROR(IF(A1741&gt;=1,VLOOKUP(F1741,HOME!$AE$2:$AF$4,2,0),0),0)</f>
        <v>0</v>
      </c>
      <c r="T1741" s="6">
        <f t="shared" si="190"/>
        <v>0</v>
      </c>
      <c r="U1741" s="6">
        <f t="shared" si="193"/>
        <v>0</v>
      </c>
      <c r="V1741" s="6">
        <f t="shared" si="191"/>
        <v>0</v>
      </c>
      <c r="W1741" s="6">
        <f t="shared" si="194"/>
        <v>0</v>
      </c>
    </row>
    <row r="1742" spans="1:23" ht="18" customHeight="1" x14ac:dyDescent="0.25">
      <c r="A1742" s="94">
        <f t="shared" si="195"/>
        <v>0</v>
      </c>
      <c r="B1742" s="94">
        <f>DATA!B1743</f>
        <v>0</v>
      </c>
      <c r="C1742" s="95">
        <f>DATA!C1743</f>
        <v>0</v>
      </c>
      <c r="D1742" s="95">
        <f>DATA!D1743</f>
        <v>0</v>
      </c>
      <c r="E1742" s="98"/>
      <c r="F1742" s="98"/>
      <c r="G1742" s="98"/>
      <c r="H1742" s="98"/>
      <c r="I1742" s="99"/>
      <c r="J1742" s="96" t="str">
        <f t="shared" si="189"/>
        <v/>
      </c>
      <c r="K1742" s="97" t="str">
        <f t="shared" si="192"/>
        <v/>
      </c>
      <c r="L1742" s="100"/>
      <c r="M1742" s="100"/>
      <c r="N1742" s="100"/>
      <c r="O1742" s="100"/>
      <c r="P1742" s="100"/>
      <c r="Q1742" s="100"/>
      <c r="R1742" s="6">
        <f>IFERROR(IF(A1742&gt;=1,VLOOKUP(E1742,HOME!$AG$2:$AH$13,2,0),0),0)</f>
        <v>0</v>
      </c>
      <c r="S1742" s="6">
        <f>IFERROR(IF(A1742&gt;=1,VLOOKUP(F1742,HOME!$AE$2:$AF$4,2,0),0),0)</f>
        <v>0</v>
      </c>
      <c r="T1742" s="6">
        <f t="shared" si="190"/>
        <v>0</v>
      </c>
      <c r="U1742" s="6">
        <f t="shared" si="193"/>
        <v>0</v>
      </c>
      <c r="V1742" s="6">
        <f t="shared" si="191"/>
        <v>0</v>
      </c>
      <c r="W1742" s="6">
        <f t="shared" si="194"/>
        <v>0</v>
      </c>
    </row>
    <row r="1743" spans="1:23" ht="18" customHeight="1" x14ac:dyDescent="0.25">
      <c r="A1743" s="94">
        <f t="shared" si="195"/>
        <v>0</v>
      </c>
      <c r="B1743" s="94">
        <f>DATA!B1744</f>
        <v>0</v>
      </c>
      <c r="C1743" s="95">
        <f>DATA!C1744</f>
        <v>0</v>
      </c>
      <c r="D1743" s="95">
        <f>DATA!D1744</f>
        <v>0</v>
      </c>
      <c r="E1743" s="98"/>
      <c r="F1743" s="98"/>
      <c r="G1743" s="98"/>
      <c r="H1743" s="98"/>
      <c r="I1743" s="99"/>
      <c r="J1743" s="96" t="str">
        <f t="shared" si="189"/>
        <v/>
      </c>
      <c r="K1743" s="97" t="str">
        <f t="shared" si="192"/>
        <v/>
      </c>
      <c r="L1743" s="100"/>
      <c r="M1743" s="100"/>
      <c r="N1743" s="100"/>
      <c r="O1743" s="100"/>
      <c r="P1743" s="100"/>
      <c r="Q1743" s="100"/>
      <c r="R1743" s="6">
        <f>IFERROR(IF(A1743&gt;=1,VLOOKUP(E1743,HOME!$AG$2:$AH$13,2,0),0),0)</f>
        <v>0</v>
      </c>
      <c r="S1743" s="6">
        <f>IFERROR(IF(A1743&gt;=1,VLOOKUP(F1743,HOME!$AE$2:$AF$4,2,0),0),0)</f>
        <v>0</v>
      </c>
      <c r="T1743" s="6">
        <f t="shared" si="190"/>
        <v>0</v>
      </c>
      <c r="U1743" s="6">
        <f t="shared" si="193"/>
        <v>0</v>
      </c>
      <c r="V1743" s="6">
        <f t="shared" si="191"/>
        <v>0</v>
      </c>
      <c r="W1743" s="6">
        <f t="shared" si="194"/>
        <v>0</v>
      </c>
    </row>
    <row r="1744" spans="1:23" ht="18" customHeight="1" x14ac:dyDescent="0.25">
      <c r="A1744" s="94">
        <f t="shared" si="195"/>
        <v>0</v>
      </c>
      <c r="B1744" s="94">
        <f>DATA!B1745</f>
        <v>0</v>
      </c>
      <c r="C1744" s="95">
        <f>DATA!C1745</f>
        <v>0</v>
      </c>
      <c r="D1744" s="95">
        <f>DATA!D1745</f>
        <v>0</v>
      </c>
      <c r="E1744" s="98"/>
      <c r="F1744" s="98"/>
      <c r="G1744" s="98"/>
      <c r="H1744" s="98"/>
      <c r="I1744" s="99"/>
      <c r="J1744" s="96" t="str">
        <f t="shared" si="189"/>
        <v/>
      </c>
      <c r="K1744" s="97" t="str">
        <f t="shared" si="192"/>
        <v/>
      </c>
      <c r="L1744" s="100"/>
      <c r="M1744" s="100"/>
      <c r="N1744" s="100"/>
      <c r="O1744" s="100"/>
      <c r="P1744" s="100"/>
      <c r="Q1744" s="100"/>
      <c r="R1744" s="6">
        <f>IFERROR(IF(A1744&gt;=1,VLOOKUP(E1744,HOME!$AG$2:$AH$13,2,0),0),0)</f>
        <v>0</v>
      </c>
      <c r="S1744" s="6">
        <f>IFERROR(IF(A1744&gt;=1,VLOOKUP(F1744,HOME!$AE$2:$AF$4,2,0),0),0)</f>
        <v>0</v>
      </c>
      <c r="T1744" s="6">
        <f t="shared" si="190"/>
        <v>0</v>
      </c>
      <c r="U1744" s="6">
        <f t="shared" si="193"/>
        <v>0</v>
      </c>
      <c r="V1744" s="6">
        <f t="shared" si="191"/>
        <v>0</v>
      </c>
      <c r="W1744" s="6">
        <f t="shared" si="194"/>
        <v>0</v>
      </c>
    </row>
    <row r="1745" spans="1:23" ht="18" customHeight="1" x14ac:dyDescent="0.25">
      <c r="A1745" s="94">
        <f t="shared" si="195"/>
        <v>0</v>
      </c>
      <c r="B1745" s="94">
        <f>DATA!B1746</f>
        <v>0</v>
      </c>
      <c r="C1745" s="95">
        <f>DATA!C1746</f>
        <v>0</v>
      </c>
      <c r="D1745" s="95">
        <f>DATA!D1746</f>
        <v>0</v>
      </c>
      <c r="E1745" s="98"/>
      <c r="F1745" s="98"/>
      <c r="G1745" s="98"/>
      <c r="H1745" s="98"/>
      <c r="I1745" s="99"/>
      <c r="J1745" s="96" t="str">
        <f t="shared" si="189"/>
        <v/>
      </c>
      <c r="K1745" s="97" t="str">
        <f t="shared" si="192"/>
        <v/>
      </c>
      <c r="L1745" s="100"/>
      <c r="M1745" s="100"/>
      <c r="N1745" s="100"/>
      <c r="O1745" s="100"/>
      <c r="P1745" s="100"/>
      <c r="Q1745" s="100"/>
      <c r="R1745" s="6">
        <f>IFERROR(IF(A1745&gt;=1,VLOOKUP(E1745,HOME!$AG$2:$AH$13,2,0),0),0)</f>
        <v>0</v>
      </c>
      <c r="S1745" s="6">
        <f>IFERROR(IF(A1745&gt;=1,VLOOKUP(F1745,HOME!$AE$2:$AF$4,2,0),0),0)</f>
        <v>0</v>
      </c>
      <c r="T1745" s="6">
        <f t="shared" si="190"/>
        <v>0</v>
      </c>
      <c r="U1745" s="6">
        <f t="shared" si="193"/>
        <v>0</v>
      </c>
      <c r="V1745" s="6">
        <f t="shared" si="191"/>
        <v>0</v>
      </c>
      <c r="W1745" s="6">
        <f t="shared" si="194"/>
        <v>0</v>
      </c>
    </row>
    <row r="1746" spans="1:23" ht="18" customHeight="1" x14ac:dyDescent="0.25">
      <c r="A1746" s="94">
        <f t="shared" si="195"/>
        <v>0</v>
      </c>
      <c r="B1746" s="94">
        <f>DATA!B1747</f>
        <v>0</v>
      </c>
      <c r="C1746" s="95">
        <f>DATA!C1747</f>
        <v>0</v>
      </c>
      <c r="D1746" s="95">
        <f>DATA!D1747</f>
        <v>0</v>
      </c>
      <c r="E1746" s="98"/>
      <c r="F1746" s="98"/>
      <c r="G1746" s="98"/>
      <c r="H1746" s="98"/>
      <c r="I1746" s="99"/>
      <c r="J1746" s="96" t="str">
        <f t="shared" si="189"/>
        <v/>
      </c>
      <c r="K1746" s="97" t="str">
        <f t="shared" si="192"/>
        <v/>
      </c>
      <c r="L1746" s="100"/>
      <c r="M1746" s="100"/>
      <c r="N1746" s="100"/>
      <c r="O1746" s="100"/>
      <c r="P1746" s="100"/>
      <c r="Q1746" s="100"/>
      <c r="R1746" s="6">
        <f>IFERROR(IF(A1746&gt;=1,VLOOKUP(E1746,HOME!$AG$2:$AH$13,2,0),0),0)</f>
        <v>0</v>
      </c>
      <c r="S1746" s="6">
        <f>IFERROR(IF(A1746&gt;=1,VLOOKUP(F1746,HOME!$AE$2:$AF$4,2,0),0),0)</f>
        <v>0</v>
      </c>
      <c r="T1746" s="6">
        <f t="shared" si="190"/>
        <v>0</v>
      </c>
      <c r="U1746" s="6">
        <f t="shared" si="193"/>
        <v>0</v>
      </c>
      <c r="V1746" s="6">
        <f t="shared" si="191"/>
        <v>0</v>
      </c>
      <c r="W1746" s="6">
        <f t="shared" si="194"/>
        <v>0</v>
      </c>
    </row>
    <row r="1747" spans="1:23" ht="18" customHeight="1" x14ac:dyDescent="0.25">
      <c r="A1747" s="94">
        <f t="shared" si="195"/>
        <v>0</v>
      </c>
      <c r="B1747" s="94">
        <f>DATA!B1748</f>
        <v>0</v>
      </c>
      <c r="C1747" s="95">
        <f>DATA!C1748</f>
        <v>0</v>
      </c>
      <c r="D1747" s="95">
        <f>DATA!D1748</f>
        <v>0</v>
      </c>
      <c r="E1747" s="98"/>
      <c r="F1747" s="98"/>
      <c r="G1747" s="98"/>
      <c r="H1747" s="98"/>
      <c r="I1747" s="99"/>
      <c r="J1747" s="96" t="str">
        <f t="shared" si="189"/>
        <v/>
      </c>
      <c r="K1747" s="97" t="str">
        <f t="shared" si="192"/>
        <v/>
      </c>
      <c r="L1747" s="100"/>
      <c r="M1747" s="100"/>
      <c r="N1747" s="100"/>
      <c r="O1747" s="100"/>
      <c r="P1747" s="100"/>
      <c r="Q1747" s="100"/>
      <c r="R1747" s="6">
        <f>IFERROR(IF(A1747&gt;=1,VLOOKUP(E1747,HOME!$AG$2:$AH$13,2,0),0),0)</f>
        <v>0</v>
      </c>
      <c r="S1747" s="6">
        <f>IFERROR(IF(A1747&gt;=1,VLOOKUP(F1747,HOME!$AE$2:$AF$4,2,0),0),0)</f>
        <v>0</v>
      </c>
      <c r="T1747" s="6">
        <f t="shared" si="190"/>
        <v>0</v>
      </c>
      <c r="U1747" s="6">
        <f t="shared" si="193"/>
        <v>0</v>
      </c>
      <c r="V1747" s="6">
        <f t="shared" si="191"/>
        <v>0</v>
      </c>
      <c r="W1747" s="6">
        <f t="shared" si="194"/>
        <v>0</v>
      </c>
    </row>
    <row r="1748" spans="1:23" ht="18" customHeight="1" x14ac:dyDescent="0.25">
      <c r="A1748" s="94">
        <f t="shared" si="195"/>
        <v>0</v>
      </c>
      <c r="B1748" s="94">
        <f>DATA!B1749</f>
        <v>0</v>
      </c>
      <c r="C1748" s="95">
        <f>DATA!C1749</f>
        <v>0</v>
      </c>
      <c r="D1748" s="95">
        <f>DATA!D1749</f>
        <v>0</v>
      </c>
      <c r="E1748" s="98"/>
      <c r="F1748" s="98"/>
      <c r="G1748" s="98"/>
      <c r="H1748" s="98"/>
      <c r="I1748" s="99"/>
      <c r="J1748" s="96" t="str">
        <f t="shared" si="189"/>
        <v/>
      </c>
      <c r="K1748" s="97" t="str">
        <f t="shared" si="192"/>
        <v/>
      </c>
      <c r="L1748" s="100"/>
      <c r="M1748" s="100"/>
      <c r="N1748" s="100"/>
      <c r="O1748" s="100"/>
      <c r="P1748" s="100"/>
      <c r="Q1748" s="100"/>
      <c r="R1748" s="6">
        <f>IFERROR(IF(A1748&gt;=1,VLOOKUP(E1748,HOME!$AG$2:$AH$13,2,0),0),0)</f>
        <v>0</v>
      </c>
      <c r="S1748" s="6">
        <f>IFERROR(IF(A1748&gt;=1,VLOOKUP(F1748,HOME!$AE$2:$AF$4,2,0),0),0)</f>
        <v>0</v>
      </c>
      <c r="T1748" s="6">
        <f t="shared" si="190"/>
        <v>0</v>
      </c>
      <c r="U1748" s="6">
        <f t="shared" si="193"/>
        <v>0</v>
      </c>
      <c r="V1748" s="6">
        <f t="shared" si="191"/>
        <v>0</v>
      </c>
      <c r="W1748" s="6">
        <f t="shared" si="194"/>
        <v>0</v>
      </c>
    </row>
    <row r="1749" spans="1:23" ht="18" customHeight="1" x14ac:dyDescent="0.25">
      <c r="A1749" s="94">
        <f t="shared" si="195"/>
        <v>0</v>
      </c>
      <c r="B1749" s="94">
        <f>DATA!B1750</f>
        <v>0</v>
      </c>
      <c r="C1749" s="95">
        <f>DATA!C1750</f>
        <v>0</v>
      </c>
      <c r="D1749" s="95">
        <f>DATA!D1750</f>
        <v>0</v>
      </c>
      <c r="E1749" s="98"/>
      <c r="F1749" s="98"/>
      <c r="G1749" s="98"/>
      <c r="H1749" s="98"/>
      <c r="I1749" s="99"/>
      <c r="J1749" s="96" t="str">
        <f t="shared" si="189"/>
        <v/>
      </c>
      <c r="K1749" s="97" t="str">
        <f t="shared" si="192"/>
        <v/>
      </c>
      <c r="L1749" s="100"/>
      <c r="M1749" s="100"/>
      <c r="N1749" s="100"/>
      <c r="O1749" s="100"/>
      <c r="P1749" s="100"/>
      <c r="Q1749" s="100"/>
      <c r="R1749" s="6">
        <f>IFERROR(IF(A1749&gt;=1,VLOOKUP(E1749,HOME!$AG$2:$AH$13,2,0),0),0)</f>
        <v>0</v>
      </c>
      <c r="S1749" s="6">
        <f>IFERROR(IF(A1749&gt;=1,VLOOKUP(F1749,HOME!$AE$2:$AF$4,2,0),0),0)</f>
        <v>0</v>
      </c>
      <c r="T1749" s="6">
        <f t="shared" si="190"/>
        <v>0</v>
      </c>
      <c r="U1749" s="6">
        <f t="shared" si="193"/>
        <v>0</v>
      </c>
      <c r="V1749" s="6">
        <f t="shared" si="191"/>
        <v>0</v>
      </c>
      <c r="W1749" s="6">
        <f t="shared" si="194"/>
        <v>0</v>
      </c>
    </row>
    <row r="1750" spans="1:23" ht="18" customHeight="1" x14ac:dyDescent="0.25">
      <c r="A1750" s="94">
        <f t="shared" si="195"/>
        <v>0</v>
      </c>
      <c r="B1750" s="94">
        <f>DATA!B1751</f>
        <v>0</v>
      </c>
      <c r="C1750" s="95">
        <f>DATA!C1751</f>
        <v>0</v>
      </c>
      <c r="D1750" s="95">
        <f>DATA!D1751</f>
        <v>0</v>
      </c>
      <c r="E1750" s="98"/>
      <c r="F1750" s="98"/>
      <c r="G1750" s="98"/>
      <c r="H1750" s="98"/>
      <c r="I1750" s="99"/>
      <c r="J1750" s="96" t="str">
        <f t="shared" si="189"/>
        <v/>
      </c>
      <c r="K1750" s="97" t="str">
        <f t="shared" si="192"/>
        <v/>
      </c>
      <c r="L1750" s="100"/>
      <c r="M1750" s="100"/>
      <c r="N1750" s="100"/>
      <c r="O1750" s="100"/>
      <c r="P1750" s="100"/>
      <c r="Q1750" s="100"/>
      <c r="R1750" s="6">
        <f>IFERROR(IF(A1750&gt;=1,VLOOKUP(E1750,HOME!$AG$2:$AH$13,2,0),0),0)</f>
        <v>0</v>
      </c>
      <c r="S1750" s="6">
        <f>IFERROR(IF(A1750&gt;=1,VLOOKUP(F1750,HOME!$AE$2:$AF$4,2,0),0),0)</f>
        <v>0</v>
      </c>
      <c r="T1750" s="6">
        <f t="shared" si="190"/>
        <v>0</v>
      </c>
      <c r="U1750" s="6">
        <f t="shared" si="193"/>
        <v>0</v>
      </c>
      <c r="V1750" s="6">
        <f t="shared" si="191"/>
        <v>0</v>
      </c>
      <c r="W1750" s="6">
        <f t="shared" si="194"/>
        <v>0</v>
      </c>
    </row>
    <row r="1751" spans="1:23" ht="18" customHeight="1" x14ac:dyDescent="0.25">
      <c r="A1751" s="94">
        <f t="shared" si="195"/>
        <v>0</v>
      </c>
      <c r="B1751" s="94">
        <f>DATA!B1752</f>
        <v>0</v>
      </c>
      <c r="C1751" s="95">
        <f>DATA!C1752</f>
        <v>0</v>
      </c>
      <c r="D1751" s="95">
        <f>DATA!D1752</f>
        <v>0</v>
      </c>
      <c r="E1751" s="98"/>
      <c r="F1751" s="98"/>
      <c r="G1751" s="98"/>
      <c r="H1751" s="98"/>
      <c r="I1751" s="99"/>
      <c r="J1751" s="96" t="str">
        <f t="shared" si="189"/>
        <v/>
      </c>
      <c r="K1751" s="97" t="str">
        <f t="shared" si="192"/>
        <v/>
      </c>
      <c r="L1751" s="100"/>
      <c r="M1751" s="100"/>
      <c r="N1751" s="100"/>
      <c r="O1751" s="100"/>
      <c r="P1751" s="100"/>
      <c r="Q1751" s="100"/>
      <c r="R1751" s="6">
        <f>IFERROR(IF(A1751&gt;=1,VLOOKUP(E1751,HOME!$AG$2:$AH$13,2,0),0),0)</f>
        <v>0</v>
      </c>
      <c r="S1751" s="6">
        <f>IFERROR(IF(A1751&gt;=1,VLOOKUP(F1751,HOME!$AE$2:$AF$4,2,0),0),0)</f>
        <v>0</v>
      </c>
      <c r="T1751" s="6">
        <f t="shared" si="190"/>
        <v>0</v>
      </c>
      <c r="U1751" s="6">
        <f t="shared" si="193"/>
        <v>0</v>
      </c>
      <c r="V1751" s="6">
        <f t="shared" si="191"/>
        <v>0</v>
      </c>
      <c r="W1751" s="6">
        <f t="shared" si="194"/>
        <v>0</v>
      </c>
    </row>
    <row r="1752" spans="1:23" ht="18" customHeight="1" x14ac:dyDescent="0.25">
      <c r="A1752" s="94">
        <f t="shared" si="195"/>
        <v>0</v>
      </c>
      <c r="B1752" s="94">
        <f>DATA!B1753</f>
        <v>0</v>
      </c>
      <c r="C1752" s="95">
        <f>DATA!C1753</f>
        <v>0</v>
      </c>
      <c r="D1752" s="95">
        <f>DATA!D1753</f>
        <v>0</v>
      </c>
      <c r="E1752" s="98"/>
      <c r="F1752" s="98"/>
      <c r="G1752" s="98"/>
      <c r="H1752" s="98"/>
      <c r="I1752" s="99"/>
      <c r="J1752" s="96" t="str">
        <f t="shared" si="189"/>
        <v/>
      </c>
      <c r="K1752" s="97" t="str">
        <f t="shared" si="192"/>
        <v/>
      </c>
      <c r="L1752" s="100"/>
      <c r="M1752" s="100"/>
      <c r="N1752" s="100"/>
      <c r="O1752" s="100"/>
      <c r="P1752" s="100"/>
      <c r="Q1752" s="100"/>
      <c r="R1752" s="6">
        <f>IFERROR(IF(A1752&gt;=1,VLOOKUP(E1752,HOME!$AG$2:$AH$13,2,0),0),0)</f>
        <v>0</v>
      </c>
      <c r="S1752" s="6">
        <f>IFERROR(IF(A1752&gt;=1,VLOOKUP(F1752,HOME!$AE$2:$AF$4,2,0),0),0)</f>
        <v>0</v>
      </c>
      <c r="T1752" s="6">
        <f t="shared" si="190"/>
        <v>0</v>
      </c>
      <c r="U1752" s="6">
        <f t="shared" si="193"/>
        <v>0</v>
      </c>
      <c r="V1752" s="6">
        <f t="shared" si="191"/>
        <v>0</v>
      </c>
      <c r="W1752" s="6">
        <f t="shared" si="194"/>
        <v>0</v>
      </c>
    </row>
    <row r="1753" spans="1:23" ht="18" customHeight="1" x14ac:dyDescent="0.25">
      <c r="A1753" s="94">
        <f t="shared" si="195"/>
        <v>0</v>
      </c>
      <c r="B1753" s="94">
        <f>DATA!B1754</f>
        <v>0</v>
      </c>
      <c r="C1753" s="95">
        <f>DATA!C1754</f>
        <v>0</v>
      </c>
      <c r="D1753" s="95">
        <f>DATA!D1754</f>
        <v>0</v>
      </c>
      <c r="E1753" s="98"/>
      <c r="F1753" s="98"/>
      <c r="G1753" s="98"/>
      <c r="H1753" s="98"/>
      <c r="I1753" s="99"/>
      <c r="J1753" s="96" t="str">
        <f t="shared" si="189"/>
        <v/>
      </c>
      <c r="K1753" s="97" t="str">
        <f t="shared" si="192"/>
        <v/>
      </c>
      <c r="L1753" s="100"/>
      <c r="M1753" s="100"/>
      <c r="N1753" s="100"/>
      <c r="O1753" s="100"/>
      <c r="P1753" s="100"/>
      <c r="Q1753" s="100"/>
      <c r="R1753" s="6">
        <f>IFERROR(IF(A1753&gt;=1,VLOOKUP(E1753,HOME!$AG$2:$AH$13,2,0),0),0)</f>
        <v>0</v>
      </c>
      <c r="S1753" s="6">
        <f>IFERROR(IF(A1753&gt;=1,VLOOKUP(F1753,HOME!$AE$2:$AF$4,2,0),0),0)</f>
        <v>0</v>
      </c>
      <c r="T1753" s="6">
        <f t="shared" si="190"/>
        <v>0</v>
      </c>
      <c r="U1753" s="6">
        <f t="shared" si="193"/>
        <v>0</v>
      </c>
      <c r="V1753" s="6">
        <f t="shared" si="191"/>
        <v>0</v>
      </c>
      <c r="W1753" s="6">
        <f t="shared" si="194"/>
        <v>0</v>
      </c>
    </row>
    <row r="1754" spans="1:23" ht="18" customHeight="1" x14ac:dyDescent="0.25">
      <c r="A1754" s="94">
        <f t="shared" si="195"/>
        <v>0</v>
      </c>
      <c r="B1754" s="94">
        <f>DATA!B1755</f>
        <v>0</v>
      </c>
      <c r="C1754" s="95">
        <f>DATA!C1755</f>
        <v>0</v>
      </c>
      <c r="D1754" s="95">
        <f>DATA!D1755</f>
        <v>0</v>
      </c>
      <c r="E1754" s="98"/>
      <c r="F1754" s="98"/>
      <c r="G1754" s="98"/>
      <c r="H1754" s="98"/>
      <c r="I1754" s="99"/>
      <c r="J1754" s="96" t="str">
        <f t="shared" si="189"/>
        <v/>
      </c>
      <c r="K1754" s="97" t="str">
        <f t="shared" si="192"/>
        <v/>
      </c>
      <c r="L1754" s="100"/>
      <c r="M1754" s="100"/>
      <c r="N1754" s="100"/>
      <c r="O1754" s="100"/>
      <c r="P1754" s="100"/>
      <c r="Q1754" s="100"/>
      <c r="R1754" s="6">
        <f>IFERROR(IF(A1754&gt;=1,VLOOKUP(E1754,HOME!$AG$2:$AH$13,2,0),0),0)</f>
        <v>0</v>
      </c>
      <c r="S1754" s="6">
        <f>IFERROR(IF(A1754&gt;=1,VLOOKUP(F1754,HOME!$AE$2:$AF$4,2,0),0),0)</f>
        <v>0</v>
      </c>
      <c r="T1754" s="6">
        <f t="shared" si="190"/>
        <v>0</v>
      </c>
      <c r="U1754" s="6">
        <f t="shared" si="193"/>
        <v>0</v>
      </c>
      <c r="V1754" s="6">
        <f t="shared" si="191"/>
        <v>0</v>
      </c>
      <c r="W1754" s="6">
        <f t="shared" si="194"/>
        <v>0</v>
      </c>
    </row>
    <row r="1755" spans="1:23" ht="18" customHeight="1" x14ac:dyDescent="0.25">
      <c r="A1755" s="94">
        <f t="shared" si="195"/>
        <v>0</v>
      </c>
      <c r="B1755" s="94">
        <f>DATA!B1756</f>
        <v>0</v>
      </c>
      <c r="C1755" s="95">
        <f>DATA!C1756</f>
        <v>0</v>
      </c>
      <c r="D1755" s="95">
        <f>DATA!D1756</f>
        <v>0</v>
      </c>
      <c r="E1755" s="98"/>
      <c r="F1755" s="98"/>
      <c r="G1755" s="98"/>
      <c r="H1755" s="98"/>
      <c r="I1755" s="99"/>
      <c r="J1755" s="96" t="str">
        <f t="shared" si="189"/>
        <v/>
      </c>
      <c r="K1755" s="97" t="str">
        <f t="shared" si="192"/>
        <v/>
      </c>
      <c r="L1755" s="100"/>
      <c r="M1755" s="100"/>
      <c r="N1755" s="100"/>
      <c r="O1755" s="100"/>
      <c r="P1755" s="100"/>
      <c r="Q1755" s="100"/>
      <c r="R1755" s="6">
        <f>IFERROR(IF(A1755&gt;=1,VLOOKUP(E1755,HOME!$AG$2:$AH$13,2,0),0),0)</f>
        <v>0</v>
      </c>
      <c r="S1755" s="6">
        <f>IFERROR(IF(A1755&gt;=1,VLOOKUP(F1755,HOME!$AE$2:$AF$4,2,0),0),0)</f>
        <v>0</v>
      </c>
      <c r="T1755" s="6">
        <f t="shared" si="190"/>
        <v>0</v>
      </c>
      <c r="U1755" s="6">
        <f t="shared" si="193"/>
        <v>0</v>
      </c>
      <c r="V1755" s="6">
        <f t="shared" si="191"/>
        <v>0</v>
      </c>
      <c r="W1755" s="6">
        <f t="shared" si="194"/>
        <v>0</v>
      </c>
    </row>
    <row r="1756" spans="1:23" ht="18" customHeight="1" x14ac:dyDescent="0.25">
      <c r="A1756" s="94">
        <f t="shared" si="195"/>
        <v>0</v>
      </c>
      <c r="B1756" s="94">
        <f>DATA!B1757</f>
        <v>0</v>
      </c>
      <c r="C1756" s="95">
        <f>DATA!C1757</f>
        <v>0</v>
      </c>
      <c r="D1756" s="95">
        <f>DATA!D1757</f>
        <v>0</v>
      </c>
      <c r="E1756" s="98"/>
      <c r="F1756" s="98"/>
      <c r="G1756" s="98"/>
      <c r="H1756" s="98"/>
      <c r="I1756" s="99"/>
      <c r="J1756" s="96" t="str">
        <f t="shared" si="189"/>
        <v/>
      </c>
      <c r="K1756" s="97" t="str">
        <f t="shared" si="192"/>
        <v/>
      </c>
      <c r="L1756" s="100"/>
      <c r="M1756" s="100"/>
      <c r="N1756" s="100"/>
      <c r="O1756" s="100"/>
      <c r="P1756" s="100"/>
      <c r="Q1756" s="100"/>
      <c r="R1756" s="6">
        <f>IFERROR(IF(A1756&gt;=1,VLOOKUP(E1756,HOME!$AG$2:$AH$13,2,0),0),0)</f>
        <v>0</v>
      </c>
      <c r="S1756" s="6">
        <f>IFERROR(IF(A1756&gt;=1,VLOOKUP(F1756,HOME!$AE$2:$AF$4,2,0),0),0)</f>
        <v>0</v>
      </c>
      <c r="T1756" s="6">
        <f t="shared" si="190"/>
        <v>0</v>
      </c>
      <c r="U1756" s="6">
        <f t="shared" si="193"/>
        <v>0</v>
      </c>
      <c r="V1756" s="6">
        <f t="shared" si="191"/>
        <v>0</v>
      </c>
      <c r="W1756" s="6">
        <f t="shared" si="194"/>
        <v>0</v>
      </c>
    </row>
    <row r="1757" spans="1:23" ht="18" customHeight="1" x14ac:dyDescent="0.25">
      <c r="A1757" s="94">
        <f t="shared" si="195"/>
        <v>0</v>
      </c>
      <c r="B1757" s="94">
        <f>DATA!B1758</f>
        <v>0</v>
      </c>
      <c r="C1757" s="95">
        <f>DATA!C1758</f>
        <v>0</v>
      </c>
      <c r="D1757" s="95">
        <f>DATA!D1758</f>
        <v>0</v>
      </c>
      <c r="E1757" s="98"/>
      <c r="F1757" s="98"/>
      <c r="G1757" s="98"/>
      <c r="H1757" s="98"/>
      <c r="I1757" s="99"/>
      <c r="J1757" s="96" t="str">
        <f t="shared" si="189"/>
        <v/>
      </c>
      <c r="K1757" s="97" t="str">
        <f t="shared" si="192"/>
        <v/>
      </c>
      <c r="L1757" s="100"/>
      <c r="M1757" s="100"/>
      <c r="N1757" s="100"/>
      <c r="O1757" s="100"/>
      <c r="P1757" s="100"/>
      <c r="Q1757" s="100"/>
      <c r="R1757" s="6">
        <f>IFERROR(IF(A1757&gt;=1,VLOOKUP(E1757,HOME!$AG$2:$AH$13,2,0),0),0)</f>
        <v>0</v>
      </c>
      <c r="S1757" s="6">
        <f>IFERROR(IF(A1757&gt;=1,VLOOKUP(F1757,HOME!$AE$2:$AF$4,2,0),0),0)</f>
        <v>0</v>
      </c>
      <c r="T1757" s="6">
        <f t="shared" si="190"/>
        <v>0</v>
      </c>
      <c r="U1757" s="6">
        <f t="shared" si="193"/>
        <v>0</v>
      </c>
      <c r="V1757" s="6">
        <f t="shared" si="191"/>
        <v>0</v>
      </c>
      <c r="W1757" s="6">
        <f t="shared" si="194"/>
        <v>0</v>
      </c>
    </row>
    <row r="1758" spans="1:23" ht="18" customHeight="1" x14ac:dyDescent="0.25">
      <c r="A1758" s="94">
        <f t="shared" si="195"/>
        <v>0</v>
      </c>
      <c r="B1758" s="94">
        <f>DATA!B1759</f>
        <v>0</v>
      </c>
      <c r="C1758" s="95">
        <f>DATA!C1759</f>
        <v>0</v>
      </c>
      <c r="D1758" s="95">
        <f>DATA!D1759</f>
        <v>0</v>
      </c>
      <c r="E1758" s="98"/>
      <c r="F1758" s="98"/>
      <c r="G1758" s="98"/>
      <c r="H1758" s="98"/>
      <c r="I1758" s="99"/>
      <c r="J1758" s="96" t="str">
        <f t="shared" si="189"/>
        <v/>
      </c>
      <c r="K1758" s="97" t="str">
        <f t="shared" si="192"/>
        <v/>
      </c>
      <c r="L1758" s="100"/>
      <c r="M1758" s="100"/>
      <c r="N1758" s="100"/>
      <c r="O1758" s="100"/>
      <c r="P1758" s="100"/>
      <c r="Q1758" s="100"/>
      <c r="R1758" s="6">
        <f>IFERROR(IF(A1758&gt;=1,VLOOKUP(E1758,HOME!$AG$2:$AH$13,2,0),0),0)</f>
        <v>0</v>
      </c>
      <c r="S1758" s="6">
        <f>IFERROR(IF(A1758&gt;=1,VLOOKUP(F1758,HOME!$AE$2:$AF$4,2,0),0),0)</f>
        <v>0</v>
      </c>
      <c r="T1758" s="6">
        <f t="shared" si="190"/>
        <v>0</v>
      </c>
      <c r="U1758" s="6">
        <f t="shared" si="193"/>
        <v>0</v>
      </c>
      <c r="V1758" s="6">
        <f t="shared" si="191"/>
        <v>0</v>
      </c>
      <c r="W1758" s="6">
        <f t="shared" si="194"/>
        <v>0</v>
      </c>
    </row>
    <row r="1759" spans="1:23" ht="18" customHeight="1" x14ac:dyDescent="0.25">
      <c r="A1759" s="94">
        <f t="shared" si="195"/>
        <v>0</v>
      </c>
      <c r="B1759" s="94">
        <f>DATA!B1760</f>
        <v>0</v>
      </c>
      <c r="C1759" s="95">
        <f>DATA!C1760</f>
        <v>0</v>
      </c>
      <c r="D1759" s="95">
        <f>DATA!D1760</f>
        <v>0</v>
      </c>
      <c r="E1759" s="98"/>
      <c r="F1759" s="98"/>
      <c r="G1759" s="98"/>
      <c r="H1759" s="98"/>
      <c r="I1759" s="99"/>
      <c r="J1759" s="96" t="str">
        <f t="shared" si="189"/>
        <v/>
      </c>
      <c r="K1759" s="97" t="str">
        <f t="shared" si="192"/>
        <v/>
      </c>
      <c r="L1759" s="100"/>
      <c r="M1759" s="100"/>
      <c r="N1759" s="100"/>
      <c r="O1759" s="100"/>
      <c r="P1759" s="100"/>
      <c r="Q1759" s="100"/>
      <c r="R1759" s="6">
        <f>IFERROR(IF(A1759&gt;=1,VLOOKUP(E1759,HOME!$AG$2:$AH$13,2,0),0),0)</f>
        <v>0</v>
      </c>
      <c r="S1759" s="6">
        <f>IFERROR(IF(A1759&gt;=1,VLOOKUP(F1759,HOME!$AE$2:$AF$4,2,0),0),0)</f>
        <v>0</v>
      </c>
      <c r="T1759" s="6">
        <f t="shared" si="190"/>
        <v>0</v>
      </c>
      <c r="U1759" s="6">
        <f t="shared" si="193"/>
        <v>0</v>
      </c>
      <c r="V1759" s="6">
        <f t="shared" si="191"/>
        <v>0</v>
      </c>
      <c r="W1759" s="6">
        <f t="shared" si="194"/>
        <v>0</v>
      </c>
    </row>
    <row r="1760" spans="1:23" ht="18" customHeight="1" x14ac:dyDescent="0.25">
      <c r="A1760" s="94">
        <f t="shared" si="195"/>
        <v>0</v>
      </c>
      <c r="B1760" s="94">
        <f>DATA!B1761</f>
        <v>0</v>
      </c>
      <c r="C1760" s="95">
        <f>DATA!C1761</f>
        <v>0</v>
      </c>
      <c r="D1760" s="95">
        <f>DATA!D1761</f>
        <v>0</v>
      </c>
      <c r="E1760" s="98"/>
      <c r="F1760" s="98"/>
      <c r="G1760" s="98"/>
      <c r="H1760" s="98"/>
      <c r="I1760" s="99"/>
      <c r="J1760" s="96" t="str">
        <f t="shared" si="189"/>
        <v/>
      </c>
      <c r="K1760" s="97" t="str">
        <f t="shared" si="192"/>
        <v/>
      </c>
      <c r="L1760" s="100"/>
      <c r="M1760" s="100"/>
      <c r="N1760" s="100"/>
      <c r="O1760" s="100"/>
      <c r="P1760" s="100"/>
      <c r="Q1760" s="100"/>
      <c r="R1760" s="6">
        <f>IFERROR(IF(A1760&gt;=1,VLOOKUP(E1760,HOME!$AG$2:$AH$13,2,0),0),0)</f>
        <v>0</v>
      </c>
      <c r="S1760" s="6">
        <f>IFERROR(IF(A1760&gt;=1,VLOOKUP(F1760,HOME!$AE$2:$AF$4,2,0),0),0)</f>
        <v>0</v>
      </c>
      <c r="T1760" s="6">
        <f t="shared" si="190"/>
        <v>0</v>
      </c>
      <c r="U1760" s="6">
        <f t="shared" si="193"/>
        <v>0</v>
      </c>
      <c r="V1760" s="6">
        <f t="shared" si="191"/>
        <v>0</v>
      </c>
      <c r="W1760" s="6">
        <f t="shared" si="194"/>
        <v>0</v>
      </c>
    </row>
    <row r="1761" spans="1:23" ht="18" customHeight="1" x14ac:dyDescent="0.25">
      <c r="A1761" s="94">
        <f t="shared" si="195"/>
        <v>0</v>
      </c>
      <c r="B1761" s="94">
        <f>DATA!B1762</f>
        <v>0</v>
      </c>
      <c r="C1761" s="95">
        <f>DATA!C1762</f>
        <v>0</v>
      </c>
      <c r="D1761" s="95">
        <f>DATA!D1762</f>
        <v>0</v>
      </c>
      <c r="E1761" s="98"/>
      <c r="F1761" s="98"/>
      <c r="G1761" s="98"/>
      <c r="H1761" s="98"/>
      <c r="I1761" s="99"/>
      <c r="J1761" s="96" t="str">
        <f t="shared" si="189"/>
        <v/>
      </c>
      <c r="K1761" s="97" t="str">
        <f t="shared" si="192"/>
        <v/>
      </c>
      <c r="L1761" s="100"/>
      <c r="M1761" s="100"/>
      <c r="N1761" s="100"/>
      <c r="O1761" s="100"/>
      <c r="P1761" s="100"/>
      <c r="Q1761" s="100"/>
      <c r="R1761" s="6">
        <f>IFERROR(IF(A1761&gt;=1,VLOOKUP(E1761,HOME!$AG$2:$AH$13,2,0),0),0)</f>
        <v>0</v>
      </c>
      <c r="S1761" s="6">
        <f>IFERROR(IF(A1761&gt;=1,VLOOKUP(F1761,HOME!$AE$2:$AF$4,2,0),0),0)</f>
        <v>0</v>
      </c>
      <c r="T1761" s="6">
        <f t="shared" si="190"/>
        <v>0</v>
      </c>
      <c r="U1761" s="6">
        <f t="shared" si="193"/>
        <v>0</v>
      </c>
      <c r="V1761" s="6">
        <f t="shared" si="191"/>
        <v>0</v>
      </c>
      <c r="W1761" s="6">
        <f t="shared" si="194"/>
        <v>0</v>
      </c>
    </row>
    <row r="1762" spans="1:23" ht="18" customHeight="1" x14ac:dyDescent="0.25">
      <c r="A1762" s="94">
        <f t="shared" si="195"/>
        <v>0</v>
      </c>
      <c r="B1762" s="94">
        <f>DATA!B1763</f>
        <v>0</v>
      </c>
      <c r="C1762" s="95">
        <f>DATA!C1763</f>
        <v>0</v>
      </c>
      <c r="D1762" s="95">
        <f>DATA!D1763</f>
        <v>0</v>
      </c>
      <c r="E1762" s="98"/>
      <c r="F1762" s="98"/>
      <c r="G1762" s="98"/>
      <c r="H1762" s="98"/>
      <c r="I1762" s="99"/>
      <c r="J1762" s="96" t="str">
        <f t="shared" si="189"/>
        <v/>
      </c>
      <c r="K1762" s="97" t="str">
        <f t="shared" si="192"/>
        <v/>
      </c>
      <c r="L1762" s="100"/>
      <c r="M1762" s="100"/>
      <c r="N1762" s="100"/>
      <c r="O1762" s="100"/>
      <c r="P1762" s="100"/>
      <c r="Q1762" s="100"/>
      <c r="R1762" s="6">
        <f>IFERROR(IF(A1762&gt;=1,VLOOKUP(E1762,HOME!$AG$2:$AH$13,2,0),0),0)</f>
        <v>0</v>
      </c>
      <c r="S1762" s="6">
        <f>IFERROR(IF(A1762&gt;=1,VLOOKUP(F1762,HOME!$AE$2:$AF$4,2,0),0),0)</f>
        <v>0</v>
      </c>
      <c r="T1762" s="6">
        <f t="shared" si="190"/>
        <v>0</v>
      </c>
      <c r="U1762" s="6">
        <f t="shared" si="193"/>
        <v>0</v>
      </c>
      <c r="V1762" s="6">
        <f t="shared" si="191"/>
        <v>0</v>
      </c>
      <c r="W1762" s="6">
        <f t="shared" si="194"/>
        <v>0</v>
      </c>
    </row>
    <row r="1763" spans="1:23" ht="18" customHeight="1" x14ac:dyDescent="0.25">
      <c r="A1763" s="94">
        <f t="shared" si="195"/>
        <v>0</v>
      </c>
      <c r="B1763" s="94">
        <f>DATA!B1764</f>
        <v>0</v>
      </c>
      <c r="C1763" s="95">
        <f>DATA!C1764</f>
        <v>0</v>
      </c>
      <c r="D1763" s="95">
        <f>DATA!D1764</f>
        <v>0</v>
      </c>
      <c r="E1763" s="98"/>
      <c r="F1763" s="98"/>
      <c r="G1763" s="98"/>
      <c r="H1763" s="98"/>
      <c r="I1763" s="99"/>
      <c r="J1763" s="96" t="str">
        <f t="shared" si="189"/>
        <v/>
      </c>
      <c r="K1763" s="97" t="str">
        <f t="shared" si="192"/>
        <v/>
      </c>
      <c r="L1763" s="100"/>
      <c r="M1763" s="100"/>
      <c r="N1763" s="100"/>
      <c r="O1763" s="100"/>
      <c r="P1763" s="100"/>
      <c r="Q1763" s="100"/>
      <c r="R1763" s="6">
        <f>IFERROR(IF(A1763&gt;=1,VLOOKUP(E1763,HOME!$AG$2:$AH$13,2,0),0),0)</f>
        <v>0</v>
      </c>
      <c r="S1763" s="6">
        <f>IFERROR(IF(A1763&gt;=1,VLOOKUP(F1763,HOME!$AE$2:$AF$4,2,0),0),0)</f>
        <v>0</v>
      </c>
      <c r="T1763" s="6">
        <f t="shared" si="190"/>
        <v>0</v>
      </c>
      <c r="U1763" s="6">
        <f t="shared" si="193"/>
        <v>0</v>
      </c>
      <c r="V1763" s="6">
        <f t="shared" si="191"/>
        <v>0</v>
      </c>
      <c r="W1763" s="6">
        <f t="shared" si="194"/>
        <v>0</v>
      </c>
    </row>
    <row r="1764" spans="1:23" ht="18" customHeight="1" x14ac:dyDescent="0.25">
      <c r="A1764" s="94">
        <f t="shared" si="195"/>
        <v>0</v>
      </c>
      <c r="B1764" s="94">
        <f>DATA!B1765</f>
        <v>0</v>
      </c>
      <c r="C1764" s="95">
        <f>DATA!C1765</f>
        <v>0</v>
      </c>
      <c r="D1764" s="95">
        <f>DATA!D1765</f>
        <v>0</v>
      </c>
      <c r="E1764" s="98"/>
      <c r="F1764" s="98"/>
      <c r="G1764" s="98"/>
      <c r="H1764" s="98"/>
      <c r="I1764" s="99"/>
      <c r="J1764" s="96" t="str">
        <f t="shared" si="189"/>
        <v/>
      </c>
      <c r="K1764" s="97" t="str">
        <f t="shared" si="192"/>
        <v/>
      </c>
      <c r="L1764" s="100"/>
      <c r="M1764" s="100"/>
      <c r="N1764" s="100"/>
      <c r="O1764" s="100"/>
      <c r="P1764" s="100"/>
      <c r="Q1764" s="100"/>
      <c r="R1764" s="6">
        <f>IFERROR(IF(A1764&gt;=1,VLOOKUP(E1764,HOME!$AG$2:$AH$13,2,0),0),0)</f>
        <v>0</v>
      </c>
      <c r="S1764" s="6">
        <f>IFERROR(IF(A1764&gt;=1,VLOOKUP(F1764,HOME!$AE$2:$AF$4,2,0),0),0)</f>
        <v>0</v>
      </c>
      <c r="T1764" s="6">
        <f t="shared" si="190"/>
        <v>0</v>
      </c>
      <c r="U1764" s="6">
        <f t="shared" si="193"/>
        <v>0</v>
      </c>
      <c r="V1764" s="6">
        <f t="shared" si="191"/>
        <v>0</v>
      </c>
      <c r="W1764" s="6">
        <f t="shared" si="194"/>
        <v>0</v>
      </c>
    </row>
    <row r="1765" spans="1:23" ht="18" customHeight="1" x14ac:dyDescent="0.25">
      <c r="A1765" s="94">
        <f t="shared" si="195"/>
        <v>0</v>
      </c>
      <c r="B1765" s="94">
        <f>DATA!B1766</f>
        <v>0</v>
      </c>
      <c r="C1765" s="95">
        <f>DATA!C1766</f>
        <v>0</v>
      </c>
      <c r="D1765" s="95">
        <f>DATA!D1766</f>
        <v>0</v>
      </c>
      <c r="E1765" s="98"/>
      <c r="F1765" s="98"/>
      <c r="G1765" s="98"/>
      <c r="H1765" s="98"/>
      <c r="I1765" s="99"/>
      <c r="J1765" s="96" t="str">
        <f t="shared" si="189"/>
        <v/>
      </c>
      <c r="K1765" s="97" t="str">
        <f t="shared" si="192"/>
        <v/>
      </c>
      <c r="L1765" s="100"/>
      <c r="M1765" s="100"/>
      <c r="N1765" s="100"/>
      <c r="O1765" s="100"/>
      <c r="P1765" s="100"/>
      <c r="Q1765" s="100"/>
      <c r="R1765" s="6">
        <f>IFERROR(IF(A1765&gt;=1,VLOOKUP(E1765,HOME!$AG$2:$AH$13,2,0),0),0)</f>
        <v>0</v>
      </c>
      <c r="S1765" s="6">
        <f>IFERROR(IF(A1765&gt;=1,VLOOKUP(F1765,HOME!$AE$2:$AF$4,2,0),0),0)</f>
        <v>0</v>
      </c>
      <c r="T1765" s="6">
        <f t="shared" si="190"/>
        <v>0</v>
      </c>
      <c r="U1765" s="6">
        <f t="shared" si="193"/>
        <v>0</v>
      </c>
      <c r="V1765" s="6">
        <f t="shared" si="191"/>
        <v>0</v>
      </c>
      <c r="W1765" s="6">
        <f t="shared" si="194"/>
        <v>0</v>
      </c>
    </row>
    <row r="1766" spans="1:23" ht="18" customHeight="1" x14ac:dyDescent="0.25">
      <c r="A1766" s="94">
        <f t="shared" si="195"/>
        <v>0</v>
      </c>
      <c r="B1766" s="94">
        <f>DATA!B1767</f>
        <v>0</v>
      </c>
      <c r="C1766" s="95">
        <f>DATA!C1767</f>
        <v>0</v>
      </c>
      <c r="D1766" s="95">
        <f>DATA!D1767</f>
        <v>0</v>
      </c>
      <c r="E1766" s="98"/>
      <c r="F1766" s="98"/>
      <c r="G1766" s="98"/>
      <c r="H1766" s="98"/>
      <c r="I1766" s="99"/>
      <c r="J1766" s="96" t="str">
        <f t="shared" si="189"/>
        <v/>
      </c>
      <c r="K1766" s="97" t="str">
        <f t="shared" si="192"/>
        <v/>
      </c>
      <c r="L1766" s="100"/>
      <c r="M1766" s="100"/>
      <c r="N1766" s="100"/>
      <c r="O1766" s="100"/>
      <c r="P1766" s="100"/>
      <c r="Q1766" s="100"/>
      <c r="R1766" s="6">
        <f>IFERROR(IF(A1766&gt;=1,VLOOKUP(E1766,HOME!$AG$2:$AH$13,2,0),0),0)</f>
        <v>0</v>
      </c>
      <c r="S1766" s="6">
        <f>IFERROR(IF(A1766&gt;=1,VLOOKUP(F1766,HOME!$AE$2:$AF$4,2,0),0),0)</f>
        <v>0</v>
      </c>
      <c r="T1766" s="6">
        <f t="shared" si="190"/>
        <v>0</v>
      </c>
      <c r="U1766" s="6">
        <f t="shared" si="193"/>
        <v>0</v>
      </c>
      <c r="V1766" s="6">
        <f t="shared" si="191"/>
        <v>0</v>
      </c>
      <c r="W1766" s="6">
        <f t="shared" si="194"/>
        <v>0</v>
      </c>
    </row>
    <row r="1767" spans="1:23" ht="18" customHeight="1" x14ac:dyDescent="0.25">
      <c r="A1767" s="94">
        <f t="shared" si="195"/>
        <v>0</v>
      </c>
      <c r="B1767" s="94">
        <f>DATA!B1768</f>
        <v>0</v>
      </c>
      <c r="C1767" s="95">
        <f>DATA!C1768</f>
        <v>0</v>
      </c>
      <c r="D1767" s="95">
        <f>DATA!D1768</f>
        <v>0</v>
      </c>
      <c r="E1767" s="98"/>
      <c r="F1767" s="98"/>
      <c r="G1767" s="98"/>
      <c r="H1767" s="98"/>
      <c r="I1767" s="99"/>
      <c r="J1767" s="96" t="str">
        <f t="shared" si="189"/>
        <v/>
      </c>
      <c r="K1767" s="97" t="str">
        <f t="shared" si="192"/>
        <v/>
      </c>
      <c r="L1767" s="100"/>
      <c r="M1767" s="100"/>
      <c r="N1767" s="100"/>
      <c r="O1767" s="100"/>
      <c r="P1767" s="100"/>
      <c r="Q1767" s="100"/>
      <c r="R1767" s="6">
        <f>IFERROR(IF(A1767&gt;=1,VLOOKUP(E1767,HOME!$AG$2:$AH$13,2,0),0),0)</f>
        <v>0</v>
      </c>
      <c r="S1767" s="6">
        <f>IFERROR(IF(A1767&gt;=1,VLOOKUP(F1767,HOME!$AE$2:$AF$4,2,0),0),0)</f>
        <v>0</v>
      </c>
      <c r="T1767" s="6">
        <f t="shared" si="190"/>
        <v>0</v>
      </c>
      <c r="U1767" s="6">
        <f t="shared" si="193"/>
        <v>0</v>
      </c>
      <c r="V1767" s="6">
        <f t="shared" si="191"/>
        <v>0</v>
      </c>
      <c r="W1767" s="6">
        <f t="shared" si="194"/>
        <v>0</v>
      </c>
    </row>
    <row r="1768" spans="1:23" ht="18" customHeight="1" x14ac:dyDescent="0.25">
      <c r="A1768" s="94">
        <f t="shared" si="195"/>
        <v>0</v>
      </c>
      <c r="B1768" s="94">
        <f>DATA!B1769</f>
        <v>0</v>
      </c>
      <c r="C1768" s="95">
        <f>DATA!C1769</f>
        <v>0</v>
      </c>
      <c r="D1768" s="95">
        <f>DATA!D1769</f>
        <v>0</v>
      </c>
      <c r="E1768" s="98"/>
      <c r="F1768" s="98"/>
      <c r="G1768" s="98"/>
      <c r="H1768" s="98"/>
      <c r="I1768" s="99"/>
      <c r="J1768" s="96" t="str">
        <f t="shared" si="189"/>
        <v/>
      </c>
      <c r="K1768" s="97" t="str">
        <f t="shared" si="192"/>
        <v/>
      </c>
      <c r="L1768" s="100"/>
      <c r="M1768" s="100"/>
      <c r="N1768" s="100"/>
      <c r="O1768" s="100"/>
      <c r="P1768" s="100"/>
      <c r="Q1768" s="100"/>
      <c r="R1768" s="6">
        <f>IFERROR(IF(A1768&gt;=1,VLOOKUP(E1768,HOME!$AG$2:$AH$13,2,0),0),0)</f>
        <v>0</v>
      </c>
      <c r="S1768" s="6">
        <f>IFERROR(IF(A1768&gt;=1,VLOOKUP(F1768,HOME!$AE$2:$AF$4,2,0),0),0)</f>
        <v>0</v>
      </c>
      <c r="T1768" s="6">
        <f t="shared" si="190"/>
        <v>0</v>
      </c>
      <c r="U1768" s="6">
        <f t="shared" si="193"/>
        <v>0</v>
      </c>
      <c r="V1768" s="6">
        <f t="shared" si="191"/>
        <v>0</v>
      </c>
      <c r="W1768" s="6">
        <f t="shared" si="194"/>
        <v>0</v>
      </c>
    </row>
    <row r="1769" spans="1:23" ht="18" customHeight="1" x14ac:dyDescent="0.25">
      <c r="A1769" s="94">
        <f t="shared" si="195"/>
        <v>0</v>
      </c>
      <c r="B1769" s="94">
        <f>DATA!B1770</f>
        <v>0</v>
      </c>
      <c r="C1769" s="95">
        <f>DATA!C1770</f>
        <v>0</v>
      </c>
      <c r="D1769" s="95">
        <f>DATA!D1770</f>
        <v>0</v>
      </c>
      <c r="E1769" s="98"/>
      <c r="F1769" s="98"/>
      <c r="G1769" s="98"/>
      <c r="H1769" s="98"/>
      <c r="I1769" s="99"/>
      <c r="J1769" s="96" t="str">
        <f t="shared" si="189"/>
        <v/>
      </c>
      <c r="K1769" s="97" t="str">
        <f t="shared" si="192"/>
        <v/>
      </c>
      <c r="L1769" s="100"/>
      <c r="M1769" s="100"/>
      <c r="N1769" s="100"/>
      <c r="O1769" s="100"/>
      <c r="P1769" s="100"/>
      <c r="Q1769" s="100"/>
      <c r="R1769" s="6">
        <f>IFERROR(IF(A1769&gt;=1,VLOOKUP(E1769,HOME!$AG$2:$AH$13,2,0),0),0)</f>
        <v>0</v>
      </c>
      <c r="S1769" s="6">
        <f>IFERROR(IF(A1769&gt;=1,VLOOKUP(F1769,HOME!$AE$2:$AF$4,2,0),0),0)</f>
        <v>0</v>
      </c>
      <c r="T1769" s="6">
        <f t="shared" si="190"/>
        <v>0</v>
      </c>
      <c r="U1769" s="6">
        <f t="shared" si="193"/>
        <v>0</v>
      </c>
      <c r="V1769" s="6">
        <f t="shared" si="191"/>
        <v>0</v>
      </c>
      <c r="W1769" s="6">
        <f t="shared" si="194"/>
        <v>0</v>
      </c>
    </row>
    <row r="1770" spans="1:23" ht="18" customHeight="1" x14ac:dyDescent="0.25">
      <c r="A1770" s="94">
        <f t="shared" si="195"/>
        <v>0</v>
      </c>
      <c r="B1770" s="94">
        <f>DATA!B1771</f>
        <v>0</v>
      </c>
      <c r="C1770" s="95">
        <f>DATA!C1771</f>
        <v>0</v>
      </c>
      <c r="D1770" s="95">
        <f>DATA!D1771</f>
        <v>0</v>
      </c>
      <c r="E1770" s="98"/>
      <c r="F1770" s="98"/>
      <c r="G1770" s="98"/>
      <c r="H1770" s="98"/>
      <c r="I1770" s="99"/>
      <c r="J1770" s="96" t="str">
        <f t="shared" si="189"/>
        <v/>
      </c>
      <c r="K1770" s="97" t="str">
        <f t="shared" si="192"/>
        <v/>
      </c>
      <c r="L1770" s="100"/>
      <c r="M1770" s="100"/>
      <c r="N1770" s="100"/>
      <c r="O1770" s="100"/>
      <c r="P1770" s="100"/>
      <c r="Q1770" s="100"/>
      <c r="R1770" s="6">
        <f>IFERROR(IF(A1770&gt;=1,VLOOKUP(E1770,HOME!$AG$2:$AH$13,2,0),0),0)</f>
        <v>0</v>
      </c>
      <c r="S1770" s="6">
        <f>IFERROR(IF(A1770&gt;=1,VLOOKUP(F1770,HOME!$AE$2:$AF$4,2,0),0),0)</f>
        <v>0</v>
      </c>
      <c r="T1770" s="6">
        <f t="shared" si="190"/>
        <v>0</v>
      </c>
      <c r="U1770" s="6">
        <f t="shared" si="193"/>
        <v>0</v>
      </c>
      <c r="V1770" s="6">
        <f t="shared" si="191"/>
        <v>0</v>
      </c>
      <c r="W1770" s="6">
        <f t="shared" si="194"/>
        <v>0</v>
      </c>
    </row>
    <row r="1771" spans="1:23" ht="18" customHeight="1" x14ac:dyDescent="0.25">
      <c r="A1771" s="94">
        <f t="shared" si="195"/>
        <v>0</v>
      </c>
      <c r="B1771" s="94">
        <f>DATA!B1772</f>
        <v>0</v>
      </c>
      <c r="C1771" s="95">
        <f>DATA!C1772</f>
        <v>0</v>
      </c>
      <c r="D1771" s="95">
        <f>DATA!D1772</f>
        <v>0</v>
      </c>
      <c r="E1771" s="98"/>
      <c r="F1771" s="98"/>
      <c r="G1771" s="98"/>
      <c r="H1771" s="98"/>
      <c r="I1771" s="99"/>
      <c r="J1771" s="96" t="str">
        <f t="shared" si="189"/>
        <v/>
      </c>
      <c r="K1771" s="97" t="str">
        <f t="shared" si="192"/>
        <v/>
      </c>
      <c r="L1771" s="100"/>
      <c r="M1771" s="100"/>
      <c r="N1771" s="100"/>
      <c r="O1771" s="100"/>
      <c r="P1771" s="100"/>
      <c r="Q1771" s="100"/>
      <c r="R1771" s="6">
        <f>IFERROR(IF(A1771&gt;=1,VLOOKUP(E1771,HOME!$AG$2:$AH$13,2,0),0),0)</f>
        <v>0</v>
      </c>
      <c r="S1771" s="6">
        <f>IFERROR(IF(A1771&gt;=1,VLOOKUP(F1771,HOME!$AE$2:$AF$4,2,0),0),0)</f>
        <v>0</v>
      </c>
      <c r="T1771" s="6">
        <f t="shared" si="190"/>
        <v>0</v>
      </c>
      <c r="U1771" s="6">
        <f t="shared" si="193"/>
        <v>0</v>
      </c>
      <c r="V1771" s="6">
        <f t="shared" si="191"/>
        <v>0</v>
      </c>
      <c r="W1771" s="6">
        <f t="shared" si="194"/>
        <v>0</v>
      </c>
    </row>
    <row r="1772" spans="1:23" ht="18" customHeight="1" x14ac:dyDescent="0.25">
      <c r="A1772" s="94">
        <f t="shared" si="195"/>
        <v>0</v>
      </c>
      <c r="B1772" s="94">
        <f>DATA!B1773</f>
        <v>0</v>
      </c>
      <c r="C1772" s="95">
        <f>DATA!C1773</f>
        <v>0</v>
      </c>
      <c r="D1772" s="95">
        <f>DATA!D1773</f>
        <v>0</v>
      </c>
      <c r="E1772" s="98"/>
      <c r="F1772" s="98"/>
      <c r="G1772" s="98"/>
      <c r="H1772" s="98"/>
      <c r="I1772" s="99"/>
      <c r="J1772" s="96" t="str">
        <f t="shared" si="189"/>
        <v/>
      </c>
      <c r="K1772" s="97" t="str">
        <f t="shared" si="192"/>
        <v/>
      </c>
      <c r="L1772" s="100"/>
      <c r="M1772" s="100"/>
      <c r="N1772" s="100"/>
      <c r="O1772" s="100"/>
      <c r="P1772" s="100"/>
      <c r="Q1772" s="100"/>
      <c r="R1772" s="6">
        <f>IFERROR(IF(A1772&gt;=1,VLOOKUP(E1772,HOME!$AG$2:$AH$13,2,0),0),0)</f>
        <v>0</v>
      </c>
      <c r="S1772" s="6">
        <f>IFERROR(IF(A1772&gt;=1,VLOOKUP(F1772,HOME!$AE$2:$AF$4,2,0),0),0)</f>
        <v>0</v>
      </c>
      <c r="T1772" s="6">
        <f t="shared" si="190"/>
        <v>0</v>
      </c>
      <c r="U1772" s="6">
        <f t="shared" si="193"/>
        <v>0</v>
      </c>
      <c r="V1772" s="6">
        <f t="shared" si="191"/>
        <v>0</v>
      </c>
      <c r="W1772" s="6">
        <f t="shared" si="194"/>
        <v>0</v>
      </c>
    </row>
    <row r="1773" spans="1:23" ht="18" customHeight="1" x14ac:dyDescent="0.25">
      <c r="A1773" s="94">
        <f t="shared" si="195"/>
        <v>0</v>
      </c>
      <c r="B1773" s="94">
        <f>DATA!B1774</f>
        <v>0</v>
      </c>
      <c r="C1773" s="95">
        <f>DATA!C1774</f>
        <v>0</v>
      </c>
      <c r="D1773" s="95">
        <f>DATA!D1774</f>
        <v>0</v>
      </c>
      <c r="E1773" s="98"/>
      <c r="F1773" s="98"/>
      <c r="G1773" s="98"/>
      <c r="H1773" s="98"/>
      <c r="I1773" s="99"/>
      <c r="J1773" s="96" t="str">
        <f t="shared" si="189"/>
        <v/>
      </c>
      <c r="K1773" s="97" t="str">
        <f t="shared" si="192"/>
        <v/>
      </c>
      <c r="L1773" s="100"/>
      <c r="M1773" s="100"/>
      <c r="N1773" s="100"/>
      <c r="O1773" s="100"/>
      <c r="P1773" s="100"/>
      <c r="Q1773" s="100"/>
      <c r="R1773" s="6">
        <f>IFERROR(IF(A1773&gt;=1,VLOOKUP(E1773,HOME!$AG$2:$AH$13,2,0),0),0)</f>
        <v>0</v>
      </c>
      <c r="S1773" s="6">
        <f>IFERROR(IF(A1773&gt;=1,VLOOKUP(F1773,HOME!$AE$2:$AF$4,2,0),0),0)</f>
        <v>0</v>
      </c>
      <c r="T1773" s="6">
        <f t="shared" si="190"/>
        <v>0</v>
      </c>
      <c r="U1773" s="6">
        <f t="shared" si="193"/>
        <v>0</v>
      </c>
      <c r="V1773" s="6">
        <f t="shared" si="191"/>
        <v>0</v>
      </c>
      <c r="W1773" s="6">
        <f t="shared" si="194"/>
        <v>0</v>
      </c>
    </row>
    <row r="1774" spans="1:23" ht="18" customHeight="1" x14ac:dyDescent="0.25">
      <c r="A1774" s="94">
        <f t="shared" si="195"/>
        <v>0</v>
      </c>
      <c r="B1774" s="94">
        <f>DATA!B1775</f>
        <v>0</v>
      </c>
      <c r="C1774" s="95">
        <f>DATA!C1775</f>
        <v>0</v>
      </c>
      <c r="D1774" s="95">
        <f>DATA!D1775</f>
        <v>0</v>
      </c>
      <c r="E1774" s="98"/>
      <c r="F1774" s="98"/>
      <c r="G1774" s="98"/>
      <c r="H1774" s="98"/>
      <c r="I1774" s="99"/>
      <c r="J1774" s="96" t="str">
        <f t="shared" si="189"/>
        <v/>
      </c>
      <c r="K1774" s="97" t="str">
        <f t="shared" si="192"/>
        <v/>
      </c>
      <c r="L1774" s="100"/>
      <c r="M1774" s="100"/>
      <c r="N1774" s="100"/>
      <c r="O1774" s="100"/>
      <c r="P1774" s="100"/>
      <c r="Q1774" s="100"/>
      <c r="R1774" s="6">
        <f>IFERROR(IF(A1774&gt;=1,VLOOKUP(E1774,HOME!$AG$2:$AH$13,2,0),0),0)</f>
        <v>0</v>
      </c>
      <c r="S1774" s="6">
        <f>IFERROR(IF(A1774&gt;=1,VLOOKUP(F1774,HOME!$AE$2:$AF$4,2,0),0),0)</f>
        <v>0</v>
      </c>
      <c r="T1774" s="6">
        <f t="shared" si="190"/>
        <v>0</v>
      </c>
      <c r="U1774" s="6">
        <f t="shared" si="193"/>
        <v>0</v>
      </c>
      <c r="V1774" s="6">
        <f t="shared" si="191"/>
        <v>0</v>
      </c>
      <c r="W1774" s="6">
        <f t="shared" si="194"/>
        <v>0</v>
      </c>
    </row>
    <row r="1775" spans="1:23" ht="18" customHeight="1" x14ac:dyDescent="0.25">
      <c r="A1775" s="94">
        <f t="shared" si="195"/>
        <v>0</v>
      </c>
      <c r="B1775" s="94">
        <f>DATA!B1776</f>
        <v>0</v>
      </c>
      <c r="C1775" s="95">
        <f>DATA!C1776</f>
        <v>0</v>
      </c>
      <c r="D1775" s="95">
        <f>DATA!D1776</f>
        <v>0</v>
      </c>
      <c r="E1775" s="98"/>
      <c r="F1775" s="98"/>
      <c r="G1775" s="98"/>
      <c r="H1775" s="98"/>
      <c r="I1775" s="99"/>
      <c r="J1775" s="96" t="str">
        <f t="shared" si="189"/>
        <v/>
      </c>
      <c r="K1775" s="97" t="str">
        <f t="shared" si="192"/>
        <v/>
      </c>
      <c r="L1775" s="100"/>
      <c r="M1775" s="100"/>
      <c r="N1775" s="100"/>
      <c r="O1775" s="100"/>
      <c r="P1775" s="100"/>
      <c r="Q1775" s="100"/>
      <c r="R1775" s="6">
        <f>IFERROR(IF(A1775&gt;=1,VLOOKUP(E1775,HOME!$AG$2:$AH$13,2,0),0),0)</f>
        <v>0</v>
      </c>
      <c r="S1775" s="6">
        <f>IFERROR(IF(A1775&gt;=1,VLOOKUP(F1775,HOME!$AE$2:$AF$4,2,0),0),0)</f>
        <v>0</v>
      </c>
      <c r="T1775" s="6">
        <f t="shared" si="190"/>
        <v>0</v>
      </c>
      <c r="U1775" s="6">
        <f t="shared" si="193"/>
        <v>0</v>
      </c>
      <c r="V1775" s="6">
        <f t="shared" si="191"/>
        <v>0</v>
      </c>
      <c r="W1775" s="6">
        <f t="shared" si="194"/>
        <v>0</v>
      </c>
    </row>
    <row r="1776" spans="1:23" ht="18" customHeight="1" x14ac:dyDescent="0.25">
      <c r="A1776" s="94">
        <f t="shared" si="195"/>
        <v>0</v>
      </c>
      <c r="B1776" s="94">
        <f>DATA!B1777</f>
        <v>0</v>
      </c>
      <c r="C1776" s="95">
        <f>DATA!C1777</f>
        <v>0</v>
      </c>
      <c r="D1776" s="95">
        <f>DATA!D1777</f>
        <v>0</v>
      </c>
      <c r="E1776" s="98"/>
      <c r="F1776" s="98"/>
      <c r="G1776" s="98"/>
      <c r="H1776" s="98"/>
      <c r="I1776" s="99"/>
      <c r="J1776" s="96" t="str">
        <f t="shared" si="189"/>
        <v/>
      </c>
      <c r="K1776" s="97" t="str">
        <f t="shared" si="192"/>
        <v/>
      </c>
      <c r="L1776" s="100"/>
      <c r="M1776" s="100"/>
      <c r="N1776" s="100"/>
      <c r="O1776" s="100"/>
      <c r="P1776" s="100"/>
      <c r="Q1776" s="100"/>
      <c r="R1776" s="6">
        <f>IFERROR(IF(A1776&gt;=1,VLOOKUP(E1776,HOME!$AG$2:$AH$13,2,0),0),0)</f>
        <v>0</v>
      </c>
      <c r="S1776" s="6">
        <f>IFERROR(IF(A1776&gt;=1,VLOOKUP(F1776,HOME!$AE$2:$AF$4,2,0),0),0)</f>
        <v>0</v>
      </c>
      <c r="T1776" s="6">
        <f t="shared" si="190"/>
        <v>0</v>
      </c>
      <c r="U1776" s="6">
        <f t="shared" si="193"/>
        <v>0</v>
      </c>
      <c r="V1776" s="6">
        <f t="shared" si="191"/>
        <v>0</v>
      </c>
      <c r="W1776" s="6">
        <f t="shared" si="194"/>
        <v>0</v>
      </c>
    </row>
    <row r="1777" spans="1:23" ht="18" customHeight="1" x14ac:dyDescent="0.25">
      <c r="A1777" s="94">
        <f t="shared" si="195"/>
        <v>0</v>
      </c>
      <c r="B1777" s="94">
        <f>DATA!B1778</f>
        <v>0</v>
      </c>
      <c r="C1777" s="95">
        <f>DATA!C1778</f>
        <v>0</v>
      </c>
      <c r="D1777" s="95">
        <f>DATA!D1778</f>
        <v>0</v>
      </c>
      <c r="E1777" s="98"/>
      <c r="F1777" s="98"/>
      <c r="G1777" s="98"/>
      <c r="H1777" s="98"/>
      <c r="I1777" s="99"/>
      <c r="J1777" s="96" t="str">
        <f t="shared" si="189"/>
        <v/>
      </c>
      <c r="K1777" s="97" t="str">
        <f t="shared" si="192"/>
        <v/>
      </c>
      <c r="L1777" s="100"/>
      <c r="M1777" s="100"/>
      <c r="N1777" s="100"/>
      <c r="O1777" s="100"/>
      <c r="P1777" s="100"/>
      <c r="Q1777" s="100"/>
      <c r="R1777" s="6">
        <f>IFERROR(IF(A1777&gt;=1,VLOOKUP(E1777,HOME!$AG$2:$AH$13,2,0),0),0)</f>
        <v>0</v>
      </c>
      <c r="S1777" s="6">
        <f>IFERROR(IF(A1777&gt;=1,VLOOKUP(F1777,HOME!$AE$2:$AF$4,2,0),0),0)</f>
        <v>0</v>
      </c>
      <c r="T1777" s="6">
        <f t="shared" si="190"/>
        <v>0</v>
      </c>
      <c r="U1777" s="6">
        <f t="shared" si="193"/>
        <v>0</v>
      </c>
      <c r="V1777" s="6">
        <f t="shared" si="191"/>
        <v>0</v>
      </c>
      <c r="W1777" s="6">
        <f t="shared" si="194"/>
        <v>0</v>
      </c>
    </row>
    <row r="1778" spans="1:23" ht="18" customHeight="1" x14ac:dyDescent="0.25">
      <c r="A1778" s="94">
        <f t="shared" si="195"/>
        <v>0</v>
      </c>
      <c r="B1778" s="94">
        <f>DATA!B1779</f>
        <v>0</v>
      </c>
      <c r="C1778" s="95">
        <f>DATA!C1779</f>
        <v>0</v>
      </c>
      <c r="D1778" s="95">
        <f>DATA!D1779</f>
        <v>0</v>
      </c>
      <c r="E1778" s="98"/>
      <c r="F1778" s="98"/>
      <c r="G1778" s="98"/>
      <c r="H1778" s="98"/>
      <c r="I1778" s="99"/>
      <c r="J1778" s="96" t="str">
        <f t="shared" si="189"/>
        <v/>
      </c>
      <c r="K1778" s="97" t="str">
        <f t="shared" si="192"/>
        <v/>
      </c>
      <c r="L1778" s="100"/>
      <c r="M1778" s="100"/>
      <c r="N1778" s="100"/>
      <c r="O1778" s="100"/>
      <c r="P1778" s="100"/>
      <c r="Q1778" s="100"/>
      <c r="R1778" s="6">
        <f>IFERROR(IF(A1778&gt;=1,VLOOKUP(E1778,HOME!$AG$2:$AH$13,2,0),0),0)</f>
        <v>0</v>
      </c>
      <c r="S1778" s="6">
        <f>IFERROR(IF(A1778&gt;=1,VLOOKUP(F1778,HOME!$AE$2:$AF$4,2,0),0),0)</f>
        <v>0</v>
      </c>
      <c r="T1778" s="6">
        <f t="shared" si="190"/>
        <v>0</v>
      </c>
      <c r="U1778" s="6">
        <f t="shared" si="193"/>
        <v>0</v>
      </c>
      <c r="V1778" s="6">
        <f t="shared" si="191"/>
        <v>0</v>
      </c>
      <c r="W1778" s="6">
        <f t="shared" si="194"/>
        <v>0</v>
      </c>
    </row>
    <row r="1779" spans="1:23" ht="18" customHeight="1" x14ac:dyDescent="0.25">
      <c r="A1779" s="94">
        <f t="shared" si="195"/>
        <v>0</v>
      </c>
      <c r="B1779" s="94">
        <f>DATA!B1780</f>
        <v>0</v>
      </c>
      <c r="C1779" s="95">
        <f>DATA!C1780</f>
        <v>0</v>
      </c>
      <c r="D1779" s="95">
        <f>DATA!D1780</f>
        <v>0</v>
      </c>
      <c r="E1779" s="98"/>
      <c r="F1779" s="98"/>
      <c r="G1779" s="98"/>
      <c r="H1779" s="98"/>
      <c r="I1779" s="99"/>
      <c r="J1779" s="96" t="str">
        <f t="shared" si="189"/>
        <v/>
      </c>
      <c r="K1779" s="97" t="str">
        <f t="shared" si="192"/>
        <v/>
      </c>
      <c r="L1779" s="100"/>
      <c r="M1779" s="100"/>
      <c r="N1779" s="100"/>
      <c r="O1779" s="100"/>
      <c r="P1779" s="100"/>
      <c r="Q1779" s="100"/>
      <c r="R1779" s="6">
        <f>IFERROR(IF(A1779&gt;=1,VLOOKUP(E1779,HOME!$AG$2:$AH$13,2,0),0),0)</f>
        <v>0</v>
      </c>
      <c r="S1779" s="6">
        <f>IFERROR(IF(A1779&gt;=1,VLOOKUP(F1779,HOME!$AE$2:$AF$4,2,0),0),0)</f>
        <v>0</v>
      </c>
      <c r="T1779" s="6">
        <f t="shared" si="190"/>
        <v>0</v>
      </c>
      <c r="U1779" s="6">
        <f t="shared" si="193"/>
        <v>0</v>
      </c>
      <c r="V1779" s="6">
        <f t="shared" si="191"/>
        <v>0</v>
      </c>
      <c r="W1779" s="6">
        <f t="shared" si="194"/>
        <v>0</v>
      </c>
    </row>
    <row r="1780" spans="1:23" ht="18" customHeight="1" x14ac:dyDescent="0.25">
      <c r="A1780" s="94">
        <f t="shared" si="195"/>
        <v>0</v>
      </c>
      <c r="B1780" s="94">
        <f>DATA!B1781</f>
        <v>0</v>
      </c>
      <c r="C1780" s="95">
        <f>DATA!C1781</f>
        <v>0</v>
      </c>
      <c r="D1780" s="95">
        <f>DATA!D1781</f>
        <v>0</v>
      </c>
      <c r="E1780" s="98"/>
      <c r="F1780" s="98"/>
      <c r="G1780" s="98"/>
      <c r="H1780" s="98"/>
      <c r="I1780" s="99"/>
      <c r="J1780" s="96" t="str">
        <f t="shared" si="189"/>
        <v/>
      </c>
      <c r="K1780" s="97" t="str">
        <f t="shared" si="192"/>
        <v/>
      </c>
      <c r="L1780" s="100"/>
      <c r="M1780" s="100"/>
      <c r="N1780" s="100"/>
      <c r="O1780" s="100"/>
      <c r="P1780" s="100"/>
      <c r="Q1780" s="100"/>
      <c r="R1780" s="6">
        <f>IFERROR(IF(A1780&gt;=1,VLOOKUP(E1780,HOME!$AG$2:$AH$13,2,0),0),0)</f>
        <v>0</v>
      </c>
      <c r="S1780" s="6">
        <f>IFERROR(IF(A1780&gt;=1,VLOOKUP(F1780,HOME!$AE$2:$AF$4,2,0),0),0)</f>
        <v>0</v>
      </c>
      <c r="T1780" s="6">
        <f t="shared" si="190"/>
        <v>0</v>
      </c>
      <c r="U1780" s="6">
        <f t="shared" si="193"/>
        <v>0</v>
      </c>
      <c r="V1780" s="6">
        <f t="shared" si="191"/>
        <v>0</v>
      </c>
      <c r="W1780" s="6">
        <f t="shared" si="194"/>
        <v>0</v>
      </c>
    </row>
    <row r="1781" spans="1:23" ht="18" customHeight="1" x14ac:dyDescent="0.25">
      <c r="A1781" s="94">
        <f t="shared" si="195"/>
        <v>0</v>
      </c>
      <c r="B1781" s="94">
        <f>DATA!B1782</f>
        <v>0</v>
      </c>
      <c r="C1781" s="95">
        <f>DATA!C1782</f>
        <v>0</v>
      </c>
      <c r="D1781" s="95">
        <f>DATA!D1782</f>
        <v>0</v>
      </c>
      <c r="E1781" s="98"/>
      <c r="F1781" s="98"/>
      <c r="G1781" s="98"/>
      <c r="H1781" s="98"/>
      <c r="I1781" s="99"/>
      <c r="J1781" s="96" t="str">
        <f t="shared" si="189"/>
        <v/>
      </c>
      <c r="K1781" s="97" t="str">
        <f t="shared" si="192"/>
        <v/>
      </c>
      <c r="L1781" s="100"/>
      <c r="M1781" s="100"/>
      <c r="N1781" s="100"/>
      <c r="O1781" s="100"/>
      <c r="P1781" s="100"/>
      <c r="Q1781" s="100"/>
      <c r="R1781" s="6">
        <f>IFERROR(IF(A1781&gt;=1,VLOOKUP(E1781,HOME!$AG$2:$AH$13,2,0),0),0)</f>
        <v>0</v>
      </c>
      <c r="S1781" s="6">
        <f>IFERROR(IF(A1781&gt;=1,VLOOKUP(F1781,HOME!$AE$2:$AF$4,2,0),0),0)</f>
        <v>0</v>
      </c>
      <c r="T1781" s="6">
        <f t="shared" si="190"/>
        <v>0</v>
      </c>
      <c r="U1781" s="6">
        <f t="shared" si="193"/>
        <v>0</v>
      </c>
      <c r="V1781" s="6">
        <f t="shared" si="191"/>
        <v>0</v>
      </c>
      <c r="W1781" s="6">
        <f t="shared" si="194"/>
        <v>0</v>
      </c>
    </row>
    <row r="1782" spans="1:23" ht="18" customHeight="1" x14ac:dyDescent="0.25">
      <c r="A1782" s="94">
        <f t="shared" si="195"/>
        <v>0</v>
      </c>
      <c r="B1782" s="94">
        <f>DATA!B1783</f>
        <v>0</v>
      </c>
      <c r="C1782" s="95">
        <f>DATA!C1783</f>
        <v>0</v>
      </c>
      <c r="D1782" s="95">
        <f>DATA!D1783</f>
        <v>0</v>
      </c>
      <c r="E1782" s="98"/>
      <c r="F1782" s="98"/>
      <c r="G1782" s="98"/>
      <c r="H1782" s="98"/>
      <c r="I1782" s="99"/>
      <c r="J1782" s="96" t="str">
        <f t="shared" si="189"/>
        <v/>
      </c>
      <c r="K1782" s="97" t="str">
        <f t="shared" si="192"/>
        <v/>
      </c>
      <c r="L1782" s="100"/>
      <c r="M1782" s="100"/>
      <c r="N1782" s="100"/>
      <c r="O1782" s="100"/>
      <c r="P1782" s="100"/>
      <c r="Q1782" s="100"/>
      <c r="R1782" s="6">
        <f>IFERROR(IF(A1782&gt;=1,VLOOKUP(E1782,HOME!$AG$2:$AH$13,2,0),0),0)</f>
        <v>0</v>
      </c>
      <c r="S1782" s="6">
        <f>IFERROR(IF(A1782&gt;=1,VLOOKUP(F1782,HOME!$AE$2:$AF$4,2,0),0),0)</f>
        <v>0</v>
      </c>
      <c r="T1782" s="6">
        <f t="shared" si="190"/>
        <v>0</v>
      </c>
      <c r="U1782" s="6">
        <f t="shared" si="193"/>
        <v>0</v>
      </c>
      <c r="V1782" s="6">
        <f t="shared" si="191"/>
        <v>0</v>
      </c>
      <c r="W1782" s="6">
        <f t="shared" si="194"/>
        <v>0</v>
      </c>
    </row>
    <row r="1783" spans="1:23" ht="18" customHeight="1" x14ac:dyDescent="0.25">
      <c r="A1783" s="94">
        <f t="shared" si="195"/>
        <v>0</v>
      </c>
      <c r="B1783" s="94">
        <f>DATA!B1784</f>
        <v>0</v>
      </c>
      <c r="C1783" s="95">
        <f>DATA!C1784</f>
        <v>0</v>
      </c>
      <c r="D1783" s="95">
        <f>DATA!D1784</f>
        <v>0</v>
      </c>
      <c r="E1783" s="98"/>
      <c r="F1783" s="98"/>
      <c r="G1783" s="98"/>
      <c r="H1783" s="98"/>
      <c r="I1783" s="99"/>
      <c r="J1783" s="96" t="str">
        <f t="shared" si="189"/>
        <v/>
      </c>
      <c r="K1783" s="97" t="str">
        <f t="shared" si="192"/>
        <v/>
      </c>
      <c r="L1783" s="100"/>
      <c r="M1783" s="100"/>
      <c r="N1783" s="100"/>
      <c r="O1783" s="100"/>
      <c r="P1783" s="100"/>
      <c r="Q1783" s="100"/>
      <c r="R1783" s="6">
        <f>IFERROR(IF(A1783&gt;=1,VLOOKUP(E1783,HOME!$AG$2:$AH$13,2,0),0),0)</f>
        <v>0</v>
      </c>
      <c r="S1783" s="6">
        <f>IFERROR(IF(A1783&gt;=1,VLOOKUP(F1783,HOME!$AE$2:$AF$4,2,0),0),0)</f>
        <v>0</v>
      </c>
      <c r="T1783" s="6">
        <f t="shared" si="190"/>
        <v>0</v>
      </c>
      <c r="U1783" s="6">
        <f t="shared" si="193"/>
        <v>0</v>
      </c>
      <c r="V1783" s="6">
        <f t="shared" si="191"/>
        <v>0</v>
      </c>
      <c r="W1783" s="6">
        <f t="shared" si="194"/>
        <v>0</v>
      </c>
    </row>
    <row r="1784" spans="1:23" ht="18" customHeight="1" x14ac:dyDescent="0.25">
      <c r="A1784" s="94">
        <f t="shared" si="195"/>
        <v>0</v>
      </c>
      <c r="B1784" s="94">
        <f>DATA!B1785</f>
        <v>0</v>
      </c>
      <c r="C1784" s="95">
        <f>DATA!C1785</f>
        <v>0</v>
      </c>
      <c r="D1784" s="95">
        <f>DATA!D1785</f>
        <v>0</v>
      </c>
      <c r="E1784" s="98"/>
      <c r="F1784" s="98"/>
      <c r="G1784" s="98"/>
      <c r="H1784" s="98"/>
      <c r="I1784" s="99"/>
      <c r="J1784" s="96" t="str">
        <f t="shared" si="189"/>
        <v/>
      </c>
      <c r="K1784" s="97" t="str">
        <f t="shared" si="192"/>
        <v/>
      </c>
      <c r="L1784" s="100"/>
      <c r="M1784" s="100"/>
      <c r="N1784" s="100"/>
      <c r="O1784" s="100"/>
      <c r="P1784" s="100"/>
      <c r="Q1784" s="100"/>
      <c r="R1784" s="6">
        <f>IFERROR(IF(A1784&gt;=1,VLOOKUP(E1784,HOME!$AG$2:$AH$13,2,0),0),0)</f>
        <v>0</v>
      </c>
      <c r="S1784" s="6">
        <f>IFERROR(IF(A1784&gt;=1,VLOOKUP(F1784,HOME!$AE$2:$AF$4,2,0),0),0)</f>
        <v>0</v>
      </c>
      <c r="T1784" s="6">
        <f t="shared" si="190"/>
        <v>0</v>
      </c>
      <c r="U1784" s="6">
        <f t="shared" si="193"/>
        <v>0</v>
      </c>
      <c r="V1784" s="6">
        <f t="shared" si="191"/>
        <v>0</v>
      </c>
      <c r="W1784" s="6">
        <f t="shared" si="194"/>
        <v>0</v>
      </c>
    </row>
    <row r="1785" spans="1:23" ht="18" customHeight="1" x14ac:dyDescent="0.25">
      <c r="A1785" s="94">
        <f t="shared" si="195"/>
        <v>0</v>
      </c>
      <c r="B1785" s="94">
        <f>DATA!B1786</f>
        <v>0</v>
      </c>
      <c r="C1785" s="95">
        <f>DATA!C1786</f>
        <v>0</v>
      </c>
      <c r="D1785" s="95">
        <f>DATA!D1786</f>
        <v>0</v>
      </c>
      <c r="E1785" s="98"/>
      <c r="F1785" s="98"/>
      <c r="G1785" s="98"/>
      <c r="H1785" s="98"/>
      <c r="I1785" s="99"/>
      <c r="J1785" s="96" t="str">
        <f t="shared" si="189"/>
        <v/>
      </c>
      <c r="K1785" s="97" t="str">
        <f t="shared" si="192"/>
        <v/>
      </c>
      <c r="L1785" s="100"/>
      <c r="M1785" s="100"/>
      <c r="N1785" s="100"/>
      <c r="O1785" s="100"/>
      <c r="P1785" s="100"/>
      <c r="Q1785" s="100"/>
      <c r="R1785" s="6">
        <f>IFERROR(IF(A1785&gt;=1,VLOOKUP(E1785,HOME!$AG$2:$AH$13,2,0),0),0)</f>
        <v>0</v>
      </c>
      <c r="S1785" s="6">
        <f>IFERROR(IF(A1785&gt;=1,VLOOKUP(F1785,HOME!$AE$2:$AF$4,2,0),0),0)</f>
        <v>0</v>
      </c>
      <c r="T1785" s="6">
        <f t="shared" si="190"/>
        <v>0</v>
      </c>
      <c r="U1785" s="6">
        <f t="shared" si="193"/>
        <v>0</v>
      </c>
      <c r="V1785" s="6">
        <f t="shared" si="191"/>
        <v>0</v>
      </c>
      <c r="W1785" s="6">
        <f t="shared" si="194"/>
        <v>0</v>
      </c>
    </row>
    <row r="1786" spans="1:23" ht="18" customHeight="1" x14ac:dyDescent="0.25">
      <c r="A1786" s="94">
        <f t="shared" si="195"/>
        <v>0</v>
      </c>
      <c r="B1786" s="94">
        <f>DATA!B1787</f>
        <v>0</v>
      </c>
      <c r="C1786" s="95">
        <f>DATA!C1787</f>
        <v>0</v>
      </c>
      <c r="D1786" s="95">
        <f>DATA!D1787</f>
        <v>0</v>
      </c>
      <c r="E1786" s="98"/>
      <c r="F1786" s="98"/>
      <c r="G1786" s="98"/>
      <c r="H1786" s="98"/>
      <c r="I1786" s="99"/>
      <c r="J1786" s="96" t="str">
        <f t="shared" si="189"/>
        <v/>
      </c>
      <c r="K1786" s="97" t="str">
        <f t="shared" si="192"/>
        <v/>
      </c>
      <c r="L1786" s="100"/>
      <c r="M1786" s="100"/>
      <c r="N1786" s="100"/>
      <c r="O1786" s="100"/>
      <c r="P1786" s="100"/>
      <c r="Q1786" s="100"/>
      <c r="R1786" s="6">
        <f>IFERROR(IF(A1786&gt;=1,VLOOKUP(E1786,HOME!$AG$2:$AH$13,2,0),0),0)</f>
        <v>0</v>
      </c>
      <c r="S1786" s="6">
        <f>IFERROR(IF(A1786&gt;=1,VLOOKUP(F1786,HOME!$AE$2:$AF$4,2,0),0),0)</f>
        <v>0</v>
      </c>
      <c r="T1786" s="6">
        <f t="shared" si="190"/>
        <v>0</v>
      </c>
      <c r="U1786" s="6">
        <f t="shared" si="193"/>
        <v>0</v>
      </c>
      <c r="V1786" s="6">
        <f t="shared" si="191"/>
        <v>0</v>
      </c>
      <c r="W1786" s="6">
        <f t="shared" si="194"/>
        <v>0</v>
      </c>
    </row>
    <row r="1787" spans="1:23" ht="18" customHeight="1" x14ac:dyDescent="0.25">
      <c r="A1787" s="94">
        <f t="shared" si="195"/>
        <v>0</v>
      </c>
      <c r="B1787" s="94">
        <f>DATA!B1788</f>
        <v>0</v>
      </c>
      <c r="C1787" s="95">
        <f>DATA!C1788</f>
        <v>0</v>
      </c>
      <c r="D1787" s="95">
        <f>DATA!D1788</f>
        <v>0</v>
      </c>
      <c r="E1787" s="98"/>
      <c r="F1787" s="98"/>
      <c r="G1787" s="98"/>
      <c r="H1787" s="98"/>
      <c r="I1787" s="99"/>
      <c r="J1787" s="96" t="str">
        <f t="shared" si="189"/>
        <v/>
      </c>
      <c r="K1787" s="97" t="str">
        <f t="shared" si="192"/>
        <v/>
      </c>
      <c r="L1787" s="100"/>
      <c r="M1787" s="100"/>
      <c r="N1787" s="100"/>
      <c r="O1787" s="100"/>
      <c r="P1787" s="100"/>
      <c r="Q1787" s="100"/>
      <c r="R1787" s="6">
        <f>IFERROR(IF(A1787&gt;=1,VLOOKUP(E1787,HOME!$AG$2:$AH$13,2,0),0),0)</f>
        <v>0</v>
      </c>
      <c r="S1787" s="6">
        <f>IFERROR(IF(A1787&gt;=1,VLOOKUP(F1787,HOME!$AE$2:$AF$4,2,0),0),0)</f>
        <v>0</v>
      </c>
      <c r="T1787" s="6">
        <f t="shared" si="190"/>
        <v>0</v>
      </c>
      <c r="U1787" s="6">
        <f t="shared" si="193"/>
        <v>0</v>
      </c>
      <c r="V1787" s="6">
        <f t="shared" si="191"/>
        <v>0</v>
      </c>
      <c r="W1787" s="6">
        <f t="shared" si="194"/>
        <v>0</v>
      </c>
    </row>
    <row r="1788" spans="1:23" ht="18" customHeight="1" x14ac:dyDescent="0.25">
      <c r="A1788" s="94">
        <f t="shared" si="195"/>
        <v>0</v>
      </c>
      <c r="B1788" s="94">
        <f>DATA!B1789</f>
        <v>0</v>
      </c>
      <c r="C1788" s="95">
        <f>DATA!C1789</f>
        <v>0</v>
      </c>
      <c r="D1788" s="95">
        <f>DATA!D1789</f>
        <v>0</v>
      </c>
      <c r="E1788" s="98"/>
      <c r="F1788" s="98"/>
      <c r="G1788" s="98"/>
      <c r="H1788" s="98"/>
      <c r="I1788" s="99"/>
      <c r="J1788" s="96" t="str">
        <f t="shared" si="189"/>
        <v/>
      </c>
      <c r="K1788" s="97" t="str">
        <f t="shared" si="192"/>
        <v/>
      </c>
      <c r="L1788" s="100"/>
      <c r="M1788" s="100"/>
      <c r="N1788" s="100"/>
      <c r="O1788" s="100"/>
      <c r="P1788" s="100"/>
      <c r="Q1788" s="100"/>
      <c r="R1788" s="6">
        <f>IFERROR(IF(A1788&gt;=1,VLOOKUP(E1788,HOME!$AG$2:$AH$13,2,0),0),0)</f>
        <v>0</v>
      </c>
      <c r="S1788" s="6">
        <f>IFERROR(IF(A1788&gt;=1,VLOOKUP(F1788,HOME!$AE$2:$AF$4,2,0),0),0)</f>
        <v>0</v>
      </c>
      <c r="T1788" s="6">
        <f t="shared" si="190"/>
        <v>0</v>
      </c>
      <c r="U1788" s="6">
        <f t="shared" si="193"/>
        <v>0</v>
      </c>
      <c r="V1788" s="6">
        <f t="shared" si="191"/>
        <v>0</v>
      </c>
      <c r="W1788" s="6">
        <f t="shared" si="194"/>
        <v>0</v>
      </c>
    </row>
    <row r="1789" spans="1:23" ht="18" customHeight="1" x14ac:dyDescent="0.25">
      <c r="A1789" s="94">
        <f t="shared" si="195"/>
        <v>0</v>
      </c>
      <c r="B1789" s="94">
        <f>DATA!B1790</f>
        <v>0</v>
      </c>
      <c r="C1789" s="95">
        <f>DATA!C1790</f>
        <v>0</v>
      </c>
      <c r="D1789" s="95">
        <f>DATA!D1790</f>
        <v>0</v>
      </c>
      <c r="E1789" s="98"/>
      <c r="F1789" s="98"/>
      <c r="G1789" s="98"/>
      <c r="H1789" s="98"/>
      <c r="I1789" s="99"/>
      <c r="J1789" s="96" t="str">
        <f t="shared" si="189"/>
        <v/>
      </c>
      <c r="K1789" s="97" t="str">
        <f t="shared" si="192"/>
        <v/>
      </c>
      <c r="L1789" s="100"/>
      <c r="M1789" s="100"/>
      <c r="N1789" s="100"/>
      <c r="O1789" s="100"/>
      <c r="P1789" s="100"/>
      <c r="Q1789" s="100"/>
      <c r="R1789" s="6">
        <f>IFERROR(IF(A1789&gt;=1,VLOOKUP(E1789,HOME!$AG$2:$AH$13,2,0),0),0)</f>
        <v>0</v>
      </c>
      <c r="S1789" s="6">
        <f>IFERROR(IF(A1789&gt;=1,VLOOKUP(F1789,HOME!$AE$2:$AF$4,2,0),0),0)</f>
        <v>0</v>
      </c>
      <c r="T1789" s="6">
        <f t="shared" si="190"/>
        <v>0</v>
      </c>
      <c r="U1789" s="6">
        <f t="shared" si="193"/>
        <v>0</v>
      </c>
      <c r="V1789" s="6">
        <f t="shared" si="191"/>
        <v>0</v>
      </c>
      <c r="W1789" s="6">
        <f t="shared" si="194"/>
        <v>0</v>
      </c>
    </row>
    <row r="1790" spans="1:23" ht="18" customHeight="1" x14ac:dyDescent="0.25">
      <c r="A1790" s="94">
        <f t="shared" si="195"/>
        <v>0</v>
      </c>
      <c r="B1790" s="94">
        <f>DATA!B1791</f>
        <v>0</v>
      </c>
      <c r="C1790" s="95">
        <f>DATA!C1791</f>
        <v>0</v>
      </c>
      <c r="D1790" s="95">
        <f>DATA!D1791</f>
        <v>0</v>
      </c>
      <c r="E1790" s="98"/>
      <c r="F1790" s="98"/>
      <c r="G1790" s="98"/>
      <c r="H1790" s="98"/>
      <c r="I1790" s="99"/>
      <c r="J1790" s="96" t="str">
        <f t="shared" si="189"/>
        <v/>
      </c>
      <c r="K1790" s="97" t="str">
        <f t="shared" si="192"/>
        <v/>
      </c>
      <c r="L1790" s="100"/>
      <c r="M1790" s="100"/>
      <c r="N1790" s="100"/>
      <c r="O1790" s="100"/>
      <c r="P1790" s="100"/>
      <c r="Q1790" s="100"/>
      <c r="R1790" s="6">
        <f>IFERROR(IF(A1790&gt;=1,VLOOKUP(E1790,HOME!$AG$2:$AH$13,2,0),0),0)</f>
        <v>0</v>
      </c>
      <c r="S1790" s="6">
        <f>IFERROR(IF(A1790&gt;=1,VLOOKUP(F1790,HOME!$AE$2:$AF$4,2,0),0),0)</f>
        <v>0</v>
      </c>
      <c r="T1790" s="6">
        <f t="shared" si="190"/>
        <v>0</v>
      </c>
      <c r="U1790" s="6">
        <f t="shared" si="193"/>
        <v>0</v>
      </c>
      <c r="V1790" s="6">
        <f t="shared" si="191"/>
        <v>0</v>
      </c>
      <c r="W1790" s="6">
        <f t="shared" si="194"/>
        <v>0</v>
      </c>
    </row>
    <row r="1791" spans="1:23" ht="18" customHeight="1" x14ac:dyDescent="0.25">
      <c r="A1791" s="94">
        <f t="shared" si="195"/>
        <v>0</v>
      </c>
      <c r="B1791" s="94">
        <f>DATA!B1792</f>
        <v>0</v>
      </c>
      <c r="C1791" s="95">
        <f>DATA!C1792</f>
        <v>0</v>
      </c>
      <c r="D1791" s="95">
        <f>DATA!D1792</f>
        <v>0</v>
      </c>
      <c r="E1791" s="98"/>
      <c r="F1791" s="98"/>
      <c r="G1791" s="98"/>
      <c r="H1791" s="98"/>
      <c r="I1791" s="99"/>
      <c r="J1791" s="96" t="str">
        <f t="shared" si="189"/>
        <v/>
      </c>
      <c r="K1791" s="97" t="str">
        <f t="shared" si="192"/>
        <v/>
      </c>
      <c r="L1791" s="100"/>
      <c r="M1791" s="100"/>
      <c r="N1791" s="100"/>
      <c r="O1791" s="100"/>
      <c r="P1791" s="100"/>
      <c r="Q1791" s="100"/>
      <c r="R1791" s="6">
        <f>IFERROR(IF(A1791&gt;=1,VLOOKUP(E1791,HOME!$AG$2:$AH$13,2,0),0),0)</f>
        <v>0</v>
      </c>
      <c r="S1791" s="6">
        <f>IFERROR(IF(A1791&gt;=1,VLOOKUP(F1791,HOME!$AE$2:$AF$4,2,0),0),0)</f>
        <v>0</v>
      </c>
      <c r="T1791" s="6">
        <f t="shared" si="190"/>
        <v>0</v>
      </c>
      <c r="U1791" s="6">
        <f t="shared" si="193"/>
        <v>0</v>
      </c>
      <c r="V1791" s="6">
        <f t="shared" si="191"/>
        <v>0</v>
      </c>
      <c r="W1791" s="6">
        <f t="shared" si="194"/>
        <v>0</v>
      </c>
    </row>
    <row r="1792" spans="1:23" ht="18" customHeight="1" x14ac:dyDescent="0.25">
      <c r="A1792" s="94">
        <f t="shared" si="195"/>
        <v>0</v>
      </c>
      <c r="B1792" s="94">
        <f>DATA!B1793</f>
        <v>0</v>
      </c>
      <c r="C1792" s="95">
        <f>DATA!C1793</f>
        <v>0</v>
      </c>
      <c r="D1792" s="95">
        <f>DATA!D1793</f>
        <v>0</v>
      </c>
      <c r="E1792" s="98"/>
      <c r="F1792" s="98"/>
      <c r="G1792" s="98"/>
      <c r="H1792" s="98"/>
      <c r="I1792" s="99"/>
      <c r="J1792" s="96" t="str">
        <f t="shared" si="189"/>
        <v/>
      </c>
      <c r="K1792" s="97" t="str">
        <f t="shared" si="192"/>
        <v/>
      </c>
      <c r="L1792" s="100"/>
      <c r="M1792" s="100"/>
      <c r="N1792" s="100"/>
      <c r="O1792" s="100"/>
      <c r="P1792" s="100"/>
      <c r="Q1792" s="100"/>
      <c r="R1792" s="6">
        <f>IFERROR(IF(A1792&gt;=1,VLOOKUP(E1792,HOME!$AG$2:$AH$13,2,0),0),0)</f>
        <v>0</v>
      </c>
      <c r="S1792" s="6">
        <f>IFERROR(IF(A1792&gt;=1,VLOOKUP(F1792,HOME!$AE$2:$AF$4,2,0),0),0)</f>
        <v>0</v>
      </c>
      <c r="T1792" s="6">
        <f t="shared" si="190"/>
        <v>0</v>
      </c>
      <c r="U1792" s="6">
        <f t="shared" si="193"/>
        <v>0</v>
      </c>
      <c r="V1792" s="6">
        <f t="shared" si="191"/>
        <v>0</v>
      </c>
      <c r="W1792" s="6">
        <f t="shared" si="194"/>
        <v>0</v>
      </c>
    </row>
    <row r="1793" spans="1:23" ht="18" customHeight="1" x14ac:dyDescent="0.25">
      <c r="A1793" s="94">
        <f t="shared" si="195"/>
        <v>0</v>
      </c>
      <c r="B1793" s="94">
        <f>DATA!B1794</f>
        <v>0</v>
      </c>
      <c r="C1793" s="95">
        <f>DATA!C1794</f>
        <v>0</v>
      </c>
      <c r="D1793" s="95">
        <f>DATA!D1794</f>
        <v>0</v>
      </c>
      <c r="E1793" s="98"/>
      <c r="F1793" s="98"/>
      <c r="G1793" s="98"/>
      <c r="H1793" s="98"/>
      <c r="I1793" s="99"/>
      <c r="J1793" s="96" t="str">
        <f t="shared" si="189"/>
        <v/>
      </c>
      <c r="K1793" s="97" t="str">
        <f t="shared" si="192"/>
        <v/>
      </c>
      <c r="L1793" s="100"/>
      <c r="M1793" s="100"/>
      <c r="N1793" s="100"/>
      <c r="O1793" s="100"/>
      <c r="P1793" s="100"/>
      <c r="Q1793" s="100"/>
      <c r="R1793" s="6">
        <f>IFERROR(IF(A1793&gt;=1,VLOOKUP(E1793,HOME!$AG$2:$AH$13,2,0),0),0)</f>
        <v>0</v>
      </c>
      <c r="S1793" s="6">
        <f>IFERROR(IF(A1793&gt;=1,VLOOKUP(F1793,HOME!$AE$2:$AF$4,2,0),0),0)</f>
        <v>0</v>
      </c>
      <c r="T1793" s="6">
        <f t="shared" si="190"/>
        <v>0</v>
      </c>
      <c r="U1793" s="6">
        <f t="shared" si="193"/>
        <v>0</v>
      </c>
      <c r="V1793" s="6">
        <f t="shared" si="191"/>
        <v>0</v>
      </c>
      <c r="W1793" s="6">
        <f t="shared" si="194"/>
        <v>0</v>
      </c>
    </row>
    <row r="1794" spans="1:23" ht="18" customHeight="1" x14ac:dyDescent="0.25">
      <c r="A1794" s="94">
        <f t="shared" si="195"/>
        <v>0</v>
      </c>
      <c r="B1794" s="94">
        <f>DATA!B1795</f>
        <v>0</v>
      </c>
      <c r="C1794" s="95">
        <f>DATA!C1795</f>
        <v>0</v>
      </c>
      <c r="D1794" s="95">
        <f>DATA!D1795</f>
        <v>0</v>
      </c>
      <c r="E1794" s="98"/>
      <c r="F1794" s="98"/>
      <c r="G1794" s="98"/>
      <c r="H1794" s="98"/>
      <c r="I1794" s="99"/>
      <c r="J1794" s="96" t="str">
        <f t="shared" si="189"/>
        <v/>
      </c>
      <c r="K1794" s="97" t="str">
        <f t="shared" si="192"/>
        <v/>
      </c>
      <c r="L1794" s="100"/>
      <c r="M1794" s="100"/>
      <c r="N1794" s="100"/>
      <c r="O1794" s="100"/>
      <c r="P1794" s="100"/>
      <c r="Q1794" s="100"/>
      <c r="R1794" s="6">
        <f>IFERROR(IF(A1794&gt;=1,VLOOKUP(E1794,HOME!$AG$2:$AH$13,2,0),0),0)</f>
        <v>0</v>
      </c>
      <c r="S1794" s="6">
        <f>IFERROR(IF(A1794&gt;=1,VLOOKUP(F1794,HOME!$AE$2:$AF$4,2,0),0),0)</f>
        <v>0</v>
      </c>
      <c r="T1794" s="6">
        <f t="shared" si="190"/>
        <v>0</v>
      </c>
      <c r="U1794" s="6">
        <f t="shared" si="193"/>
        <v>0</v>
      </c>
      <c r="V1794" s="6">
        <f t="shared" si="191"/>
        <v>0</v>
      </c>
      <c r="W1794" s="6">
        <f t="shared" si="194"/>
        <v>0</v>
      </c>
    </row>
    <row r="1795" spans="1:23" ht="18" customHeight="1" x14ac:dyDescent="0.25">
      <c r="A1795" s="94">
        <f t="shared" si="195"/>
        <v>0</v>
      </c>
      <c r="B1795" s="94">
        <f>DATA!B1796</f>
        <v>0</v>
      </c>
      <c r="C1795" s="95">
        <f>DATA!C1796</f>
        <v>0</v>
      </c>
      <c r="D1795" s="95">
        <f>DATA!D1796</f>
        <v>0</v>
      </c>
      <c r="E1795" s="98"/>
      <c r="F1795" s="98"/>
      <c r="G1795" s="98"/>
      <c r="H1795" s="98"/>
      <c r="I1795" s="99"/>
      <c r="J1795" s="96" t="str">
        <f t="shared" si="189"/>
        <v/>
      </c>
      <c r="K1795" s="97" t="str">
        <f t="shared" si="192"/>
        <v/>
      </c>
      <c r="L1795" s="100"/>
      <c r="M1795" s="100"/>
      <c r="N1795" s="100"/>
      <c r="O1795" s="100"/>
      <c r="P1795" s="100"/>
      <c r="Q1795" s="100"/>
      <c r="R1795" s="6">
        <f>IFERROR(IF(A1795&gt;=1,VLOOKUP(E1795,HOME!$AG$2:$AH$13,2,0),0),0)</f>
        <v>0</v>
      </c>
      <c r="S1795" s="6">
        <f>IFERROR(IF(A1795&gt;=1,VLOOKUP(F1795,HOME!$AE$2:$AF$4,2,0),0),0)</f>
        <v>0</v>
      </c>
      <c r="T1795" s="6">
        <f t="shared" si="190"/>
        <v>0</v>
      </c>
      <c r="U1795" s="6">
        <f t="shared" si="193"/>
        <v>0</v>
      </c>
      <c r="V1795" s="6">
        <f t="shared" si="191"/>
        <v>0</v>
      </c>
      <c r="W1795" s="6">
        <f t="shared" si="194"/>
        <v>0</v>
      </c>
    </row>
    <row r="1796" spans="1:23" ht="18" customHeight="1" x14ac:dyDescent="0.25">
      <c r="A1796" s="94">
        <f t="shared" si="195"/>
        <v>0</v>
      </c>
      <c r="B1796" s="94">
        <f>DATA!B1797</f>
        <v>0</v>
      </c>
      <c r="C1796" s="95">
        <f>DATA!C1797</f>
        <v>0</v>
      </c>
      <c r="D1796" s="95">
        <f>DATA!D1797</f>
        <v>0</v>
      </c>
      <c r="E1796" s="98"/>
      <c r="F1796" s="98"/>
      <c r="G1796" s="98"/>
      <c r="H1796" s="98"/>
      <c r="I1796" s="99"/>
      <c r="J1796" s="96" t="str">
        <f t="shared" ref="J1796:J1859" si="196">IFERROR(IF(A1796&gt;=1,(IF(I1796&gt;0,$R$1,"")),""),"")</f>
        <v/>
      </c>
      <c r="K1796" s="97" t="str">
        <f t="shared" si="192"/>
        <v/>
      </c>
      <c r="L1796" s="100"/>
      <c r="M1796" s="100"/>
      <c r="N1796" s="100"/>
      <c r="O1796" s="100"/>
      <c r="P1796" s="100"/>
      <c r="Q1796" s="100"/>
      <c r="R1796" s="6">
        <f>IFERROR(IF(A1796&gt;=1,VLOOKUP(E1796,HOME!$AG$2:$AH$13,2,0),0),0)</f>
        <v>0</v>
      </c>
      <c r="S1796" s="6">
        <f>IFERROR(IF(A1796&gt;=1,VLOOKUP(F1796,HOME!$AE$2:$AF$4,2,0),0),0)</f>
        <v>0</v>
      </c>
      <c r="T1796" s="6">
        <f t="shared" ref="T1796:T1859" si="197">IFERROR(IF(A1796&gt;=1,(IF($S$1=1,(IF(R1796&gt;=9,(IF(S1796=2,(IF(I1796&gt;5,1,0)),0)),IF(R1796&gt;=6,(IF(I1796&gt;2,1,0)),IF(R1796&gt;=1,(IF(I1796&gt;1,1,0)),0)))),IF($S$1=2,(IF(R1796&gt;=9,(IF(S1796=2,(IF(I1796&gt;5,1,0)),0)),0)),IF($S$1=3,(IF(S1796=2,(IF(R1796&gt;=9,(IF(I1796&gt;5,1,0)),IF(R1796&gt;=6,(IF(I1796&gt;2,1,0)),0))),0)),0)))),0),0)</f>
        <v>0</v>
      </c>
      <c r="U1796" s="6">
        <f t="shared" si="193"/>
        <v>0</v>
      </c>
      <c r="V1796" s="6">
        <f t="shared" ref="V1796:V1859" si="198">IFERROR(IF(T1796=1,(IF(L1796=$S$2,(IF($S$1=1,(IF(N1796=$S$2,0,A1796)),IF($S$1=2,(IF(M1796=$S$2,A1796,0)),IF($S$1=3,A1796,0)))),0)),0),0)</f>
        <v>0</v>
      </c>
      <c r="W1796" s="6">
        <f t="shared" si="194"/>
        <v>0</v>
      </c>
    </row>
    <row r="1797" spans="1:23" ht="18" customHeight="1" x14ac:dyDescent="0.25">
      <c r="A1797" s="94">
        <f t="shared" si="195"/>
        <v>0</v>
      </c>
      <c r="B1797" s="94">
        <f>DATA!B1798</f>
        <v>0</v>
      </c>
      <c r="C1797" s="95">
        <f>DATA!C1798</f>
        <v>0</v>
      </c>
      <c r="D1797" s="95">
        <f>DATA!D1798</f>
        <v>0</v>
      </c>
      <c r="E1797" s="98"/>
      <c r="F1797" s="98"/>
      <c r="G1797" s="98"/>
      <c r="H1797" s="98"/>
      <c r="I1797" s="99"/>
      <c r="J1797" s="96" t="str">
        <f t="shared" si="196"/>
        <v/>
      </c>
      <c r="K1797" s="97" t="str">
        <f t="shared" ref="K1797:K1860" si="199">IFERROR(IF(T1797=1,(IF($S$1=1,CONCATENATE($U$1,U1797,$V$1,V1797,$W$1),IF($S$1=2,CONCATENATE($U$1,U1797,$V$1,$U$2),IF($S$1=3,$U$3,"")))),""),"")</f>
        <v/>
      </c>
      <c r="L1797" s="100"/>
      <c r="M1797" s="100"/>
      <c r="N1797" s="100"/>
      <c r="O1797" s="100"/>
      <c r="P1797" s="100"/>
      <c r="Q1797" s="100"/>
      <c r="R1797" s="6">
        <f>IFERROR(IF(A1797&gt;=1,VLOOKUP(E1797,HOME!$AG$2:$AH$13,2,0),0),0)</f>
        <v>0</v>
      </c>
      <c r="S1797" s="6">
        <f>IFERROR(IF(A1797&gt;=1,VLOOKUP(F1797,HOME!$AE$2:$AF$4,2,0),0),0)</f>
        <v>0</v>
      </c>
      <c r="T1797" s="6">
        <f t="shared" si="197"/>
        <v>0</v>
      </c>
      <c r="U1797" s="6">
        <f t="shared" ref="U1797:U1860" si="200">IFERROR(IF(T1797=1,(IF(R1797&gt;=9,5,IF(R1797&gt;=6,2,IF(R1797&gt;=1,1,0)))),0),0)</f>
        <v>0</v>
      </c>
      <c r="V1797" s="6">
        <f t="shared" si="198"/>
        <v>0</v>
      </c>
      <c r="W1797" s="6">
        <f t="shared" ref="W1797:W1860" si="201">IFERROR(IF(V1797&gt;=1,(IF(R1797&gt;=9,(IF($S$1&gt;=3,25,IF($S$1&gt;=1,20,0))),IF(R1797&gt;=6,(IF($S$1&gt;=3,20,IF($S$1&gt;=1,15,0))),IF(R1797&gt;=1,(IF($S$1&gt;=3,0,IF($S$1&gt;=1,10,0))),0)))),0),0)</f>
        <v>0</v>
      </c>
    </row>
    <row r="1798" spans="1:23" ht="18" customHeight="1" x14ac:dyDescent="0.25">
      <c r="A1798" s="94">
        <f t="shared" ref="A1798:A1861" si="202">IFERROR(IF(B1798=0,0,A1797+1),0)</f>
        <v>0</v>
      </c>
      <c r="B1798" s="94">
        <f>DATA!B1799</f>
        <v>0</v>
      </c>
      <c r="C1798" s="95">
        <f>DATA!C1799</f>
        <v>0</v>
      </c>
      <c r="D1798" s="95">
        <f>DATA!D1799</f>
        <v>0</v>
      </c>
      <c r="E1798" s="98"/>
      <c r="F1798" s="98"/>
      <c r="G1798" s="98"/>
      <c r="H1798" s="98"/>
      <c r="I1798" s="99"/>
      <c r="J1798" s="96" t="str">
        <f t="shared" si="196"/>
        <v/>
      </c>
      <c r="K1798" s="97" t="str">
        <f t="shared" si="199"/>
        <v/>
      </c>
      <c r="L1798" s="100"/>
      <c r="M1798" s="100"/>
      <c r="N1798" s="100"/>
      <c r="O1798" s="100"/>
      <c r="P1798" s="100"/>
      <c r="Q1798" s="100"/>
      <c r="R1798" s="6">
        <f>IFERROR(IF(A1798&gt;=1,VLOOKUP(E1798,HOME!$AG$2:$AH$13,2,0),0),0)</f>
        <v>0</v>
      </c>
      <c r="S1798" s="6">
        <f>IFERROR(IF(A1798&gt;=1,VLOOKUP(F1798,HOME!$AE$2:$AF$4,2,0),0),0)</f>
        <v>0</v>
      </c>
      <c r="T1798" s="6">
        <f t="shared" si="197"/>
        <v>0</v>
      </c>
      <c r="U1798" s="6">
        <f t="shared" si="200"/>
        <v>0</v>
      </c>
      <c r="V1798" s="6">
        <f t="shared" si="198"/>
        <v>0</v>
      </c>
      <c r="W1798" s="6">
        <f t="shared" si="201"/>
        <v>0</v>
      </c>
    </row>
    <row r="1799" spans="1:23" ht="18" customHeight="1" x14ac:dyDescent="0.25">
      <c r="A1799" s="94">
        <f t="shared" si="202"/>
        <v>0</v>
      </c>
      <c r="B1799" s="94">
        <f>DATA!B1800</f>
        <v>0</v>
      </c>
      <c r="C1799" s="95">
        <f>DATA!C1800</f>
        <v>0</v>
      </c>
      <c r="D1799" s="95">
        <f>DATA!D1800</f>
        <v>0</v>
      </c>
      <c r="E1799" s="98"/>
      <c r="F1799" s="98"/>
      <c r="G1799" s="98"/>
      <c r="H1799" s="98"/>
      <c r="I1799" s="99"/>
      <c r="J1799" s="96" t="str">
        <f t="shared" si="196"/>
        <v/>
      </c>
      <c r="K1799" s="97" t="str">
        <f t="shared" si="199"/>
        <v/>
      </c>
      <c r="L1799" s="100"/>
      <c r="M1799" s="100"/>
      <c r="N1799" s="100"/>
      <c r="O1799" s="100"/>
      <c r="P1799" s="100"/>
      <c r="Q1799" s="100"/>
      <c r="R1799" s="6">
        <f>IFERROR(IF(A1799&gt;=1,VLOOKUP(E1799,HOME!$AG$2:$AH$13,2,0),0),0)</f>
        <v>0</v>
      </c>
      <c r="S1799" s="6">
        <f>IFERROR(IF(A1799&gt;=1,VLOOKUP(F1799,HOME!$AE$2:$AF$4,2,0),0),0)</f>
        <v>0</v>
      </c>
      <c r="T1799" s="6">
        <f t="shared" si="197"/>
        <v>0</v>
      </c>
      <c r="U1799" s="6">
        <f t="shared" si="200"/>
        <v>0</v>
      </c>
      <c r="V1799" s="6">
        <f t="shared" si="198"/>
        <v>0</v>
      </c>
      <c r="W1799" s="6">
        <f t="shared" si="201"/>
        <v>0</v>
      </c>
    </row>
    <row r="1800" spans="1:23" ht="18" customHeight="1" x14ac:dyDescent="0.25">
      <c r="A1800" s="94">
        <f t="shared" si="202"/>
        <v>0</v>
      </c>
      <c r="B1800" s="94">
        <f>DATA!B1801</f>
        <v>0</v>
      </c>
      <c r="C1800" s="95">
        <f>DATA!C1801</f>
        <v>0</v>
      </c>
      <c r="D1800" s="95">
        <f>DATA!D1801</f>
        <v>0</v>
      </c>
      <c r="E1800" s="98"/>
      <c r="F1800" s="98"/>
      <c r="G1800" s="98"/>
      <c r="H1800" s="98"/>
      <c r="I1800" s="99"/>
      <c r="J1800" s="96" t="str">
        <f t="shared" si="196"/>
        <v/>
      </c>
      <c r="K1800" s="97" t="str">
        <f t="shared" si="199"/>
        <v/>
      </c>
      <c r="L1800" s="100"/>
      <c r="M1800" s="100"/>
      <c r="N1800" s="100"/>
      <c r="O1800" s="100"/>
      <c r="P1800" s="100"/>
      <c r="Q1800" s="100"/>
      <c r="R1800" s="6">
        <f>IFERROR(IF(A1800&gt;=1,VLOOKUP(E1800,HOME!$AG$2:$AH$13,2,0),0),0)</f>
        <v>0</v>
      </c>
      <c r="S1800" s="6">
        <f>IFERROR(IF(A1800&gt;=1,VLOOKUP(F1800,HOME!$AE$2:$AF$4,2,0),0),0)</f>
        <v>0</v>
      </c>
      <c r="T1800" s="6">
        <f t="shared" si="197"/>
        <v>0</v>
      </c>
      <c r="U1800" s="6">
        <f t="shared" si="200"/>
        <v>0</v>
      </c>
      <c r="V1800" s="6">
        <f t="shared" si="198"/>
        <v>0</v>
      </c>
      <c r="W1800" s="6">
        <f t="shared" si="201"/>
        <v>0</v>
      </c>
    </row>
    <row r="1801" spans="1:23" ht="18" customHeight="1" x14ac:dyDescent="0.25">
      <c r="A1801" s="94">
        <f t="shared" si="202"/>
        <v>0</v>
      </c>
      <c r="B1801" s="94">
        <f>DATA!B1802</f>
        <v>0</v>
      </c>
      <c r="C1801" s="95">
        <f>DATA!C1802</f>
        <v>0</v>
      </c>
      <c r="D1801" s="95">
        <f>DATA!D1802</f>
        <v>0</v>
      </c>
      <c r="E1801" s="98"/>
      <c r="F1801" s="98"/>
      <c r="G1801" s="98"/>
      <c r="H1801" s="98"/>
      <c r="I1801" s="99"/>
      <c r="J1801" s="96" t="str">
        <f t="shared" si="196"/>
        <v/>
      </c>
      <c r="K1801" s="97" t="str">
        <f t="shared" si="199"/>
        <v/>
      </c>
      <c r="L1801" s="100"/>
      <c r="M1801" s="100"/>
      <c r="N1801" s="100"/>
      <c r="O1801" s="100"/>
      <c r="P1801" s="100"/>
      <c r="Q1801" s="100"/>
      <c r="R1801" s="6">
        <f>IFERROR(IF(A1801&gt;=1,VLOOKUP(E1801,HOME!$AG$2:$AH$13,2,0),0),0)</f>
        <v>0</v>
      </c>
      <c r="S1801" s="6">
        <f>IFERROR(IF(A1801&gt;=1,VLOOKUP(F1801,HOME!$AE$2:$AF$4,2,0),0),0)</f>
        <v>0</v>
      </c>
      <c r="T1801" s="6">
        <f t="shared" si="197"/>
        <v>0</v>
      </c>
      <c r="U1801" s="6">
        <f t="shared" si="200"/>
        <v>0</v>
      </c>
      <c r="V1801" s="6">
        <f t="shared" si="198"/>
        <v>0</v>
      </c>
      <c r="W1801" s="6">
        <f t="shared" si="201"/>
        <v>0</v>
      </c>
    </row>
    <row r="1802" spans="1:23" ht="18" customHeight="1" x14ac:dyDescent="0.25">
      <c r="A1802" s="94">
        <f t="shared" si="202"/>
        <v>0</v>
      </c>
      <c r="B1802" s="94">
        <f>DATA!B1803</f>
        <v>0</v>
      </c>
      <c r="C1802" s="95">
        <f>DATA!C1803</f>
        <v>0</v>
      </c>
      <c r="D1802" s="95">
        <f>DATA!D1803</f>
        <v>0</v>
      </c>
      <c r="E1802" s="98"/>
      <c r="F1802" s="98"/>
      <c r="G1802" s="98"/>
      <c r="H1802" s="98"/>
      <c r="I1802" s="99"/>
      <c r="J1802" s="96" t="str">
        <f t="shared" si="196"/>
        <v/>
      </c>
      <c r="K1802" s="97" t="str">
        <f t="shared" si="199"/>
        <v/>
      </c>
      <c r="L1802" s="100"/>
      <c r="M1802" s="100"/>
      <c r="N1802" s="100"/>
      <c r="O1802" s="100"/>
      <c r="P1802" s="100"/>
      <c r="Q1802" s="100"/>
      <c r="R1802" s="6">
        <f>IFERROR(IF(A1802&gt;=1,VLOOKUP(E1802,HOME!$AG$2:$AH$13,2,0),0),0)</f>
        <v>0</v>
      </c>
      <c r="S1802" s="6">
        <f>IFERROR(IF(A1802&gt;=1,VLOOKUP(F1802,HOME!$AE$2:$AF$4,2,0),0),0)</f>
        <v>0</v>
      </c>
      <c r="T1802" s="6">
        <f t="shared" si="197"/>
        <v>0</v>
      </c>
      <c r="U1802" s="6">
        <f t="shared" si="200"/>
        <v>0</v>
      </c>
      <c r="V1802" s="6">
        <f t="shared" si="198"/>
        <v>0</v>
      </c>
      <c r="W1802" s="6">
        <f t="shared" si="201"/>
        <v>0</v>
      </c>
    </row>
    <row r="1803" spans="1:23" ht="18" customHeight="1" x14ac:dyDescent="0.25">
      <c r="A1803" s="94">
        <f t="shared" si="202"/>
        <v>0</v>
      </c>
      <c r="B1803" s="94">
        <f>DATA!B1804</f>
        <v>0</v>
      </c>
      <c r="C1803" s="95">
        <f>DATA!C1804</f>
        <v>0</v>
      </c>
      <c r="D1803" s="95">
        <f>DATA!D1804</f>
        <v>0</v>
      </c>
      <c r="E1803" s="98"/>
      <c r="F1803" s="98"/>
      <c r="G1803" s="98"/>
      <c r="H1803" s="98"/>
      <c r="I1803" s="99"/>
      <c r="J1803" s="96" t="str">
        <f t="shared" si="196"/>
        <v/>
      </c>
      <c r="K1803" s="97" t="str">
        <f t="shared" si="199"/>
        <v/>
      </c>
      <c r="L1803" s="100"/>
      <c r="M1803" s="100"/>
      <c r="N1803" s="100"/>
      <c r="O1803" s="100"/>
      <c r="P1803" s="100"/>
      <c r="Q1803" s="100"/>
      <c r="R1803" s="6">
        <f>IFERROR(IF(A1803&gt;=1,VLOOKUP(E1803,HOME!$AG$2:$AH$13,2,0),0),0)</f>
        <v>0</v>
      </c>
      <c r="S1803" s="6">
        <f>IFERROR(IF(A1803&gt;=1,VLOOKUP(F1803,HOME!$AE$2:$AF$4,2,0),0),0)</f>
        <v>0</v>
      </c>
      <c r="T1803" s="6">
        <f t="shared" si="197"/>
        <v>0</v>
      </c>
      <c r="U1803" s="6">
        <f t="shared" si="200"/>
        <v>0</v>
      </c>
      <c r="V1803" s="6">
        <f t="shared" si="198"/>
        <v>0</v>
      </c>
      <c r="W1803" s="6">
        <f t="shared" si="201"/>
        <v>0</v>
      </c>
    </row>
    <row r="1804" spans="1:23" ht="18" customHeight="1" x14ac:dyDescent="0.25">
      <c r="A1804" s="94">
        <f t="shared" si="202"/>
        <v>0</v>
      </c>
      <c r="B1804" s="94">
        <f>DATA!B1805</f>
        <v>0</v>
      </c>
      <c r="C1804" s="95">
        <f>DATA!C1805</f>
        <v>0</v>
      </c>
      <c r="D1804" s="95">
        <f>DATA!D1805</f>
        <v>0</v>
      </c>
      <c r="E1804" s="98"/>
      <c r="F1804" s="98"/>
      <c r="G1804" s="98"/>
      <c r="H1804" s="98"/>
      <c r="I1804" s="99"/>
      <c r="J1804" s="96" t="str">
        <f t="shared" si="196"/>
        <v/>
      </c>
      <c r="K1804" s="97" t="str">
        <f t="shared" si="199"/>
        <v/>
      </c>
      <c r="L1804" s="100"/>
      <c r="M1804" s="100"/>
      <c r="N1804" s="100"/>
      <c r="O1804" s="100"/>
      <c r="P1804" s="100"/>
      <c r="Q1804" s="100"/>
      <c r="R1804" s="6">
        <f>IFERROR(IF(A1804&gt;=1,VLOOKUP(E1804,HOME!$AG$2:$AH$13,2,0),0),0)</f>
        <v>0</v>
      </c>
      <c r="S1804" s="6">
        <f>IFERROR(IF(A1804&gt;=1,VLOOKUP(F1804,HOME!$AE$2:$AF$4,2,0),0),0)</f>
        <v>0</v>
      </c>
      <c r="T1804" s="6">
        <f t="shared" si="197"/>
        <v>0</v>
      </c>
      <c r="U1804" s="6">
        <f t="shared" si="200"/>
        <v>0</v>
      </c>
      <c r="V1804" s="6">
        <f t="shared" si="198"/>
        <v>0</v>
      </c>
      <c r="W1804" s="6">
        <f t="shared" si="201"/>
        <v>0</v>
      </c>
    </row>
    <row r="1805" spans="1:23" ht="18" customHeight="1" x14ac:dyDescent="0.25">
      <c r="A1805" s="94">
        <f t="shared" si="202"/>
        <v>0</v>
      </c>
      <c r="B1805" s="94">
        <f>DATA!B1806</f>
        <v>0</v>
      </c>
      <c r="C1805" s="95">
        <f>DATA!C1806</f>
        <v>0</v>
      </c>
      <c r="D1805" s="95">
        <f>DATA!D1806</f>
        <v>0</v>
      </c>
      <c r="E1805" s="98"/>
      <c r="F1805" s="98"/>
      <c r="G1805" s="98"/>
      <c r="H1805" s="98"/>
      <c r="I1805" s="99"/>
      <c r="J1805" s="96" t="str">
        <f t="shared" si="196"/>
        <v/>
      </c>
      <c r="K1805" s="97" t="str">
        <f t="shared" si="199"/>
        <v/>
      </c>
      <c r="L1805" s="100"/>
      <c r="M1805" s="100"/>
      <c r="N1805" s="100"/>
      <c r="O1805" s="100"/>
      <c r="P1805" s="100"/>
      <c r="Q1805" s="100"/>
      <c r="R1805" s="6">
        <f>IFERROR(IF(A1805&gt;=1,VLOOKUP(E1805,HOME!$AG$2:$AH$13,2,0),0),0)</f>
        <v>0</v>
      </c>
      <c r="S1805" s="6">
        <f>IFERROR(IF(A1805&gt;=1,VLOOKUP(F1805,HOME!$AE$2:$AF$4,2,0),0),0)</f>
        <v>0</v>
      </c>
      <c r="T1805" s="6">
        <f t="shared" si="197"/>
        <v>0</v>
      </c>
      <c r="U1805" s="6">
        <f t="shared" si="200"/>
        <v>0</v>
      </c>
      <c r="V1805" s="6">
        <f t="shared" si="198"/>
        <v>0</v>
      </c>
      <c r="W1805" s="6">
        <f t="shared" si="201"/>
        <v>0</v>
      </c>
    </row>
    <row r="1806" spans="1:23" ht="18" customHeight="1" x14ac:dyDescent="0.25">
      <c r="A1806" s="94">
        <f t="shared" si="202"/>
        <v>0</v>
      </c>
      <c r="B1806" s="94">
        <f>DATA!B1807</f>
        <v>0</v>
      </c>
      <c r="C1806" s="95">
        <f>DATA!C1807</f>
        <v>0</v>
      </c>
      <c r="D1806" s="95">
        <f>DATA!D1807</f>
        <v>0</v>
      </c>
      <c r="E1806" s="98"/>
      <c r="F1806" s="98"/>
      <c r="G1806" s="98"/>
      <c r="H1806" s="98"/>
      <c r="I1806" s="99"/>
      <c r="J1806" s="96" t="str">
        <f t="shared" si="196"/>
        <v/>
      </c>
      <c r="K1806" s="97" t="str">
        <f t="shared" si="199"/>
        <v/>
      </c>
      <c r="L1806" s="100"/>
      <c r="M1806" s="100"/>
      <c r="N1806" s="100"/>
      <c r="O1806" s="100"/>
      <c r="P1806" s="100"/>
      <c r="Q1806" s="100"/>
      <c r="R1806" s="6">
        <f>IFERROR(IF(A1806&gt;=1,VLOOKUP(E1806,HOME!$AG$2:$AH$13,2,0),0),0)</f>
        <v>0</v>
      </c>
      <c r="S1806" s="6">
        <f>IFERROR(IF(A1806&gt;=1,VLOOKUP(F1806,HOME!$AE$2:$AF$4,2,0),0),0)</f>
        <v>0</v>
      </c>
      <c r="T1806" s="6">
        <f t="shared" si="197"/>
        <v>0</v>
      </c>
      <c r="U1806" s="6">
        <f t="shared" si="200"/>
        <v>0</v>
      </c>
      <c r="V1806" s="6">
        <f t="shared" si="198"/>
        <v>0</v>
      </c>
      <c r="W1806" s="6">
        <f t="shared" si="201"/>
        <v>0</v>
      </c>
    </row>
    <row r="1807" spans="1:23" ht="18" customHeight="1" x14ac:dyDescent="0.25">
      <c r="A1807" s="94">
        <f t="shared" si="202"/>
        <v>0</v>
      </c>
      <c r="B1807" s="94">
        <f>DATA!B1808</f>
        <v>0</v>
      </c>
      <c r="C1807" s="95">
        <f>DATA!C1808</f>
        <v>0</v>
      </c>
      <c r="D1807" s="95">
        <f>DATA!D1808</f>
        <v>0</v>
      </c>
      <c r="E1807" s="98"/>
      <c r="F1807" s="98"/>
      <c r="G1807" s="98"/>
      <c r="H1807" s="98"/>
      <c r="I1807" s="99"/>
      <c r="J1807" s="96" t="str">
        <f t="shared" si="196"/>
        <v/>
      </c>
      <c r="K1807" s="97" t="str">
        <f t="shared" si="199"/>
        <v/>
      </c>
      <c r="L1807" s="100"/>
      <c r="M1807" s="100"/>
      <c r="N1807" s="100"/>
      <c r="O1807" s="100"/>
      <c r="P1807" s="100"/>
      <c r="Q1807" s="100"/>
      <c r="R1807" s="6">
        <f>IFERROR(IF(A1807&gt;=1,VLOOKUP(E1807,HOME!$AG$2:$AH$13,2,0),0),0)</f>
        <v>0</v>
      </c>
      <c r="S1807" s="6">
        <f>IFERROR(IF(A1807&gt;=1,VLOOKUP(F1807,HOME!$AE$2:$AF$4,2,0),0),0)</f>
        <v>0</v>
      </c>
      <c r="T1807" s="6">
        <f t="shared" si="197"/>
        <v>0</v>
      </c>
      <c r="U1807" s="6">
        <f t="shared" si="200"/>
        <v>0</v>
      </c>
      <c r="V1807" s="6">
        <f t="shared" si="198"/>
        <v>0</v>
      </c>
      <c r="W1807" s="6">
        <f t="shared" si="201"/>
        <v>0</v>
      </c>
    </row>
    <row r="1808" spans="1:23" ht="18" customHeight="1" x14ac:dyDescent="0.25">
      <c r="A1808" s="94">
        <f t="shared" si="202"/>
        <v>0</v>
      </c>
      <c r="B1808" s="94">
        <f>DATA!B1809</f>
        <v>0</v>
      </c>
      <c r="C1808" s="95">
        <f>DATA!C1809</f>
        <v>0</v>
      </c>
      <c r="D1808" s="95">
        <f>DATA!D1809</f>
        <v>0</v>
      </c>
      <c r="E1808" s="98"/>
      <c r="F1808" s="98"/>
      <c r="G1808" s="98"/>
      <c r="H1808" s="98"/>
      <c r="I1808" s="99"/>
      <c r="J1808" s="96" t="str">
        <f t="shared" si="196"/>
        <v/>
      </c>
      <c r="K1808" s="97" t="str">
        <f t="shared" si="199"/>
        <v/>
      </c>
      <c r="L1808" s="100"/>
      <c r="M1808" s="100"/>
      <c r="N1808" s="100"/>
      <c r="O1808" s="100"/>
      <c r="P1808" s="100"/>
      <c r="Q1808" s="100"/>
      <c r="R1808" s="6">
        <f>IFERROR(IF(A1808&gt;=1,VLOOKUP(E1808,HOME!$AG$2:$AH$13,2,0),0),0)</f>
        <v>0</v>
      </c>
      <c r="S1808" s="6">
        <f>IFERROR(IF(A1808&gt;=1,VLOOKUP(F1808,HOME!$AE$2:$AF$4,2,0),0),0)</f>
        <v>0</v>
      </c>
      <c r="T1808" s="6">
        <f t="shared" si="197"/>
        <v>0</v>
      </c>
      <c r="U1808" s="6">
        <f t="shared" si="200"/>
        <v>0</v>
      </c>
      <c r="V1808" s="6">
        <f t="shared" si="198"/>
        <v>0</v>
      </c>
      <c r="W1808" s="6">
        <f t="shared" si="201"/>
        <v>0</v>
      </c>
    </row>
    <row r="1809" spans="1:23" ht="18" customHeight="1" x14ac:dyDescent="0.25">
      <c r="A1809" s="94">
        <f t="shared" si="202"/>
        <v>0</v>
      </c>
      <c r="B1809" s="94">
        <f>DATA!B1810</f>
        <v>0</v>
      </c>
      <c r="C1809" s="95">
        <f>DATA!C1810</f>
        <v>0</v>
      </c>
      <c r="D1809" s="95">
        <f>DATA!D1810</f>
        <v>0</v>
      </c>
      <c r="E1809" s="98"/>
      <c r="F1809" s="98"/>
      <c r="G1809" s="98"/>
      <c r="H1809" s="98"/>
      <c r="I1809" s="99"/>
      <c r="J1809" s="96" t="str">
        <f t="shared" si="196"/>
        <v/>
      </c>
      <c r="K1809" s="97" t="str">
        <f t="shared" si="199"/>
        <v/>
      </c>
      <c r="L1809" s="100"/>
      <c r="M1809" s="100"/>
      <c r="N1809" s="100"/>
      <c r="O1809" s="100"/>
      <c r="P1809" s="100"/>
      <c r="Q1809" s="100"/>
      <c r="R1809" s="6">
        <f>IFERROR(IF(A1809&gt;=1,VLOOKUP(E1809,HOME!$AG$2:$AH$13,2,0),0),0)</f>
        <v>0</v>
      </c>
      <c r="S1809" s="6">
        <f>IFERROR(IF(A1809&gt;=1,VLOOKUP(F1809,HOME!$AE$2:$AF$4,2,0),0),0)</f>
        <v>0</v>
      </c>
      <c r="T1809" s="6">
        <f t="shared" si="197"/>
        <v>0</v>
      </c>
      <c r="U1809" s="6">
        <f t="shared" si="200"/>
        <v>0</v>
      </c>
      <c r="V1809" s="6">
        <f t="shared" si="198"/>
        <v>0</v>
      </c>
      <c r="W1809" s="6">
        <f t="shared" si="201"/>
        <v>0</v>
      </c>
    </row>
    <row r="1810" spans="1:23" ht="18" customHeight="1" x14ac:dyDescent="0.25">
      <c r="A1810" s="94">
        <f t="shared" si="202"/>
        <v>0</v>
      </c>
      <c r="B1810" s="94">
        <f>DATA!B1811</f>
        <v>0</v>
      </c>
      <c r="C1810" s="95">
        <f>DATA!C1811</f>
        <v>0</v>
      </c>
      <c r="D1810" s="95">
        <f>DATA!D1811</f>
        <v>0</v>
      </c>
      <c r="E1810" s="98"/>
      <c r="F1810" s="98"/>
      <c r="G1810" s="98"/>
      <c r="H1810" s="98"/>
      <c r="I1810" s="99"/>
      <c r="J1810" s="96" t="str">
        <f t="shared" si="196"/>
        <v/>
      </c>
      <c r="K1810" s="97" t="str">
        <f t="shared" si="199"/>
        <v/>
      </c>
      <c r="L1810" s="100"/>
      <c r="M1810" s="100"/>
      <c r="N1810" s="100"/>
      <c r="O1810" s="100"/>
      <c r="P1810" s="100"/>
      <c r="Q1810" s="100"/>
      <c r="R1810" s="6">
        <f>IFERROR(IF(A1810&gt;=1,VLOOKUP(E1810,HOME!$AG$2:$AH$13,2,0),0),0)</f>
        <v>0</v>
      </c>
      <c r="S1810" s="6">
        <f>IFERROR(IF(A1810&gt;=1,VLOOKUP(F1810,HOME!$AE$2:$AF$4,2,0),0),0)</f>
        <v>0</v>
      </c>
      <c r="T1810" s="6">
        <f t="shared" si="197"/>
        <v>0</v>
      </c>
      <c r="U1810" s="6">
        <f t="shared" si="200"/>
        <v>0</v>
      </c>
      <c r="V1810" s="6">
        <f t="shared" si="198"/>
        <v>0</v>
      </c>
      <c r="W1810" s="6">
        <f t="shared" si="201"/>
        <v>0</v>
      </c>
    </row>
    <row r="1811" spans="1:23" ht="18" customHeight="1" x14ac:dyDescent="0.25">
      <c r="A1811" s="94">
        <f t="shared" si="202"/>
        <v>0</v>
      </c>
      <c r="B1811" s="94">
        <f>DATA!B1812</f>
        <v>0</v>
      </c>
      <c r="C1811" s="95">
        <f>DATA!C1812</f>
        <v>0</v>
      </c>
      <c r="D1811" s="95">
        <f>DATA!D1812</f>
        <v>0</v>
      </c>
      <c r="E1811" s="98"/>
      <c r="F1811" s="98"/>
      <c r="G1811" s="98"/>
      <c r="H1811" s="98"/>
      <c r="I1811" s="99"/>
      <c r="J1811" s="96" t="str">
        <f t="shared" si="196"/>
        <v/>
      </c>
      <c r="K1811" s="97" t="str">
        <f t="shared" si="199"/>
        <v/>
      </c>
      <c r="L1811" s="100"/>
      <c r="M1811" s="100"/>
      <c r="N1811" s="100"/>
      <c r="O1811" s="100"/>
      <c r="P1811" s="100"/>
      <c r="Q1811" s="100"/>
      <c r="R1811" s="6">
        <f>IFERROR(IF(A1811&gt;=1,VLOOKUP(E1811,HOME!$AG$2:$AH$13,2,0),0),0)</f>
        <v>0</v>
      </c>
      <c r="S1811" s="6">
        <f>IFERROR(IF(A1811&gt;=1,VLOOKUP(F1811,HOME!$AE$2:$AF$4,2,0),0),0)</f>
        <v>0</v>
      </c>
      <c r="T1811" s="6">
        <f t="shared" si="197"/>
        <v>0</v>
      </c>
      <c r="U1811" s="6">
        <f t="shared" si="200"/>
        <v>0</v>
      </c>
      <c r="V1811" s="6">
        <f t="shared" si="198"/>
        <v>0</v>
      </c>
      <c r="W1811" s="6">
        <f t="shared" si="201"/>
        <v>0</v>
      </c>
    </row>
    <row r="1812" spans="1:23" ht="18" customHeight="1" x14ac:dyDescent="0.25">
      <c r="A1812" s="94">
        <f t="shared" si="202"/>
        <v>0</v>
      </c>
      <c r="B1812" s="94">
        <f>DATA!B1813</f>
        <v>0</v>
      </c>
      <c r="C1812" s="95">
        <f>DATA!C1813</f>
        <v>0</v>
      </c>
      <c r="D1812" s="95">
        <f>DATA!D1813</f>
        <v>0</v>
      </c>
      <c r="E1812" s="98"/>
      <c r="F1812" s="98"/>
      <c r="G1812" s="98"/>
      <c r="H1812" s="98"/>
      <c r="I1812" s="99"/>
      <c r="J1812" s="96" t="str">
        <f t="shared" si="196"/>
        <v/>
      </c>
      <c r="K1812" s="97" t="str">
        <f t="shared" si="199"/>
        <v/>
      </c>
      <c r="L1812" s="100"/>
      <c r="M1812" s="100"/>
      <c r="N1812" s="100"/>
      <c r="O1812" s="100"/>
      <c r="P1812" s="100"/>
      <c r="Q1812" s="100"/>
      <c r="R1812" s="6">
        <f>IFERROR(IF(A1812&gt;=1,VLOOKUP(E1812,HOME!$AG$2:$AH$13,2,0),0),0)</f>
        <v>0</v>
      </c>
      <c r="S1812" s="6">
        <f>IFERROR(IF(A1812&gt;=1,VLOOKUP(F1812,HOME!$AE$2:$AF$4,2,0),0),0)</f>
        <v>0</v>
      </c>
      <c r="T1812" s="6">
        <f t="shared" si="197"/>
        <v>0</v>
      </c>
      <c r="U1812" s="6">
        <f t="shared" si="200"/>
        <v>0</v>
      </c>
      <c r="V1812" s="6">
        <f t="shared" si="198"/>
        <v>0</v>
      </c>
      <c r="W1812" s="6">
        <f t="shared" si="201"/>
        <v>0</v>
      </c>
    </row>
    <row r="1813" spans="1:23" ht="18" customHeight="1" x14ac:dyDescent="0.25">
      <c r="A1813" s="94">
        <f t="shared" si="202"/>
        <v>0</v>
      </c>
      <c r="B1813" s="94">
        <f>DATA!B1814</f>
        <v>0</v>
      </c>
      <c r="C1813" s="95">
        <f>DATA!C1814</f>
        <v>0</v>
      </c>
      <c r="D1813" s="95">
        <f>DATA!D1814</f>
        <v>0</v>
      </c>
      <c r="E1813" s="98"/>
      <c r="F1813" s="98"/>
      <c r="G1813" s="98"/>
      <c r="H1813" s="98"/>
      <c r="I1813" s="99"/>
      <c r="J1813" s="96" t="str">
        <f t="shared" si="196"/>
        <v/>
      </c>
      <c r="K1813" s="97" t="str">
        <f t="shared" si="199"/>
        <v/>
      </c>
      <c r="L1813" s="100"/>
      <c r="M1813" s="100"/>
      <c r="N1813" s="100"/>
      <c r="O1813" s="100"/>
      <c r="P1813" s="100"/>
      <c r="Q1813" s="100"/>
      <c r="R1813" s="6">
        <f>IFERROR(IF(A1813&gt;=1,VLOOKUP(E1813,HOME!$AG$2:$AH$13,2,0),0),0)</f>
        <v>0</v>
      </c>
      <c r="S1813" s="6">
        <f>IFERROR(IF(A1813&gt;=1,VLOOKUP(F1813,HOME!$AE$2:$AF$4,2,0),0),0)</f>
        <v>0</v>
      </c>
      <c r="T1813" s="6">
        <f t="shared" si="197"/>
        <v>0</v>
      </c>
      <c r="U1813" s="6">
        <f t="shared" si="200"/>
        <v>0</v>
      </c>
      <c r="V1813" s="6">
        <f t="shared" si="198"/>
        <v>0</v>
      </c>
      <c r="W1813" s="6">
        <f t="shared" si="201"/>
        <v>0</v>
      </c>
    </row>
    <row r="1814" spans="1:23" ht="18" customHeight="1" x14ac:dyDescent="0.25">
      <c r="A1814" s="94">
        <f t="shared" si="202"/>
        <v>0</v>
      </c>
      <c r="B1814" s="94">
        <f>DATA!B1815</f>
        <v>0</v>
      </c>
      <c r="C1814" s="95">
        <f>DATA!C1815</f>
        <v>0</v>
      </c>
      <c r="D1814" s="95">
        <f>DATA!D1815</f>
        <v>0</v>
      </c>
      <c r="E1814" s="98"/>
      <c r="F1814" s="98"/>
      <c r="G1814" s="98"/>
      <c r="H1814" s="98"/>
      <c r="I1814" s="99"/>
      <c r="J1814" s="96" t="str">
        <f t="shared" si="196"/>
        <v/>
      </c>
      <c r="K1814" s="97" t="str">
        <f t="shared" si="199"/>
        <v/>
      </c>
      <c r="L1814" s="100"/>
      <c r="M1814" s="100"/>
      <c r="N1814" s="100"/>
      <c r="O1814" s="100"/>
      <c r="P1814" s="100"/>
      <c r="Q1814" s="100"/>
      <c r="R1814" s="6">
        <f>IFERROR(IF(A1814&gt;=1,VLOOKUP(E1814,HOME!$AG$2:$AH$13,2,0),0),0)</f>
        <v>0</v>
      </c>
      <c r="S1814" s="6">
        <f>IFERROR(IF(A1814&gt;=1,VLOOKUP(F1814,HOME!$AE$2:$AF$4,2,0),0),0)</f>
        <v>0</v>
      </c>
      <c r="T1814" s="6">
        <f t="shared" si="197"/>
        <v>0</v>
      </c>
      <c r="U1814" s="6">
        <f t="shared" si="200"/>
        <v>0</v>
      </c>
      <c r="V1814" s="6">
        <f t="shared" si="198"/>
        <v>0</v>
      </c>
      <c r="W1814" s="6">
        <f t="shared" si="201"/>
        <v>0</v>
      </c>
    </row>
    <row r="1815" spans="1:23" ht="18" customHeight="1" x14ac:dyDescent="0.25">
      <c r="A1815" s="94">
        <f t="shared" si="202"/>
        <v>0</v>
      </c>
      <c r="B1815" s="94">
        <f>DATA!B1816</f>
        <v>0</v>
      </c>
      <c r="C1815" s="95">
        <f>DATA!C1816</f>
        <v>0</v>
      </c>
      <c r="D1815" s="95">
        <f>DATA!D1816</f>
        <v>0</v>
      </c>
      <c r="E1815" s="98"/>
      <c r="F1815" s="98"/>
      <c r="G1815" s="98"/>
      <c r="H1815" s="98"/>
      <c r="I1815" s="99"/>
      <c r="J1815" s="96" t="str">
        <f t="shared" si="196"/>
        <v/>
      </c>
      <c r="K1815" s="97" t="str">
        <f t="shared" si="199"/>
        <v/>
      </c>
      <c r="L1815" s="100"/>
      <c r="M1815" s="100"/>
      <c r="N1815" s="100"/>
      <c r="O1815" s="100"/>
      <c r="P1815" s="100"/>
      <c r="Q1815" s="100"/>
      <c r="R1815" s="6">
        <f>IFERROR(IF(A1815&gt;=1,VLOOKUP(E1815,HOME!$AG$2:$AH$13,2,0),0),0)</f>
        <v>0</v>
      </c>
      <c r="S1815" s="6">
        <f>IFERROR(IF(A1815&gt;=1,VLOOKUP(F1815,HOME!$AE$2:$AF$4,2,0),0),0)</f>
        <v>0</v>
      </c>
      <c r="T1815" s="6">
        <f t="shared" si="197"/>
        <v>0</v>
      </c>
      <c r="U1815" s="6">
        <f t="shared" si="200"/>
        <v>0</v>
      </c>
      <c r="V1815" s="6">
        <f t="shared" si="198"/>
        <v>0</v>
      </c>
      <c r="W1815" s="6">
        <f t="shared" si="201"/>
        <v>0</v>
      </c>
    </row>
    <row r="1816" spans="1:23" ht="18" customHeight="1" x14ac:dyDescent="0.25">
      <c r="A1816" s="94">
        <f t="shared" si="202"/>
        <v>0</v>
      </c>
      <c r="B1816" s="94">
        <f>DATA!B1817</f>
        <v>0</v>
      </c>
      <c r="C1816" s="95">
        <f>DATA!C1817</f>
        <v>0</v>
      </c>
      <c r="D1816" s="95">
        <f>DATA!D1817</f>
        <v>0</v>
      </c>
      <c r="E1816" s="98"/>
      <c r="F1816" s="98"/>
      <c r="G1816" s="98"/>
      <c r="H1816" s="98"/>
      <c r="I1816" s="99"/>
      <c r="J1816" s="96" t="str">
        <f t="shared" si="196"/>
        <v/>
      </c>
      <c r="K1816" s="97" t="str">
        <f t="shared" si="199"/>
        <v/>
      </c>
      <c r="L1816" s="100"/>
      <c r="M1816" s="100"/>
      <c r="N1816" s="100"/>
      <c r="O1816" s="100"/>
      <c r="P1816" s="100"/>
      <c r="Q1816" s="100"/>
      <c r="R1816" s="6">
        <f>IFERROR(IF(A1816&gt;=1,VLOOKUP(E1816,HOME!$AG$2:$AH$13,2,0),0),0)</f>
        <v>0</v>
      </c>
      <c r="S1816" s="6">
        <f>IFERROR(IF(A1816&gt;=1,VLOOKUP(F1816,HOME!$AE$2:$AF$4,2,0),0),0)</f>
        <v>0</v>
      </c>
      <c r="T1816" s="6">
        <f t="shared" si="197"/>
        <v>0</v>
      </c>
      <c r="U1816" s="6">
        <f t="shared" si="200"/>
        <v>0</v>
      </c>
      <c r="V1816" s="6">
        <f t="shared" si="198"/>
        <v>0</v>
      </c>
      <c r="W1816" s="6">
        <f t="shared" si="201"/>
        <v>0</v>
      </c>
    </row>
    <row r="1817" spans="1:23" ht="18" customHeight="1" x14ac:dyDescent="0.25">
      <c r="A1817" s="94">
        <f t="shared" si="202"/>
        <v>0</v>
      </c>
      <c r="B1817" s="94">
        <f>DATA!B1818</f>
        <v>0</v>
      </c>
      <c r="C1817" s="95">
        <f>DATA!C1818</f>
        <v>0</v>
      </c>
      <c r="D1817" s="95">
        <f>DATA!D1818</f>
        <v>0</v>
      </c>
      <c r="E1817" s="98"/>
      <c r="F1817" s="98"/>
      <c r="G1817" s="98"/>
      <c r="H1817" s="98"/>
      <c r="I1817" s="99"/>
      <c r="J1817" s="96" t="str">
        <f t="shared" si="196"/>
        <v/>
      </c>
      <c r="K1817" s="97" t="str">
        <f t="shared" si="199"/>
        <v/>
      </c>
      <c r="L1817" s="100"/>
      <c r="M1817" s="100"/>
      <c r="N1817" s="100"/>
      <c r="O1817" s="100"/>
      <c r="P1817" s="100"/>
      <c r="Q1817" s="100"/>
      <c r="R1817" s="6">
        <f>IFERROR(IF(A1817&gt;=1,VLOOKUP(E1817,HOME!$AG$2:$AH$13,2,0),0),0)</f>
        <v>0</v>
      </c>
      <c r="S1817" s="6">
        <f>IFERROR(IF(A1817&gt;=1,VLOOKUP(F1817,HOME!$AE$2:$AF$4,2,0),0),0)</f>
        <v>0</v>
      </c>
      <c r="T1817" s="6">
        <f t="shared" si="197"/>
        <v>0</v>
      </c>
      <c r="U1817" s="6">
        <f t="shared" si="200"/>
        <v>0</v>
      </c>
      <c r="V1817" s="6">
        <f t="shared" si="198"/>
        <v>0</v>
      </c>
      <c r="W1817" s="6">
        <f t="shared" si="201"/>
        <v>0</v>
      </c>
    </row>
    <row r="1818" spans="1:23" ht="18" customHeight="1" x14ac:dyDescent="0.25">
      <c r="A1818" s="94">
        <f t="shared" si="202"/>
        <v>0</v>
      </c>
      <c r="B1818" s="94">
        <f>DATA!B1819</f>
        <v>0</v>
      </c>
      <c r="C1818" s="95">
        <f>DATA!C1819</f>
        <v>0</v>
      </c>
      <c r="D1818" s="95">
        <f>DATA!D1819</f>
        <v>0</v>
      </c>
      <c r="E1818" s="98"/>
      <c r="F1818" s="98"/>
      <c r="G1818" s="98"/>
      <c r="H1818" s="98"/>
      <c r="I1818" s="99"/>
      <c r="J1818" s="96" t="str">
        <f t="shared" si="196"/>
        <v/>
      </c>
      <c r="K1818" s="97" t="str">
        <f t="shared" si="199"/>
        <v/>
      </c>
      <c r="L1818" s="100"/>
      <c r="M1818" s="100"/>
      <c r="N1818" s="100"/>
      <c r="O1818" s="100"/>
      <c r="P1818" s="100"/>
      <c r="Q1818" s="100"/>
      <c r="R1818" s="6">
        <f>IFERROR(IF(A1818&gt;=1,VLOOKUP(E1818,HOME!$AG$2:$AH$13,2,0),0),0)</f>
        <v>0</v>
      </c>
      <c r="S1818" s="6">
        <f>IFERROR(IF(A1818&gt;=1,VLOOKUP(F1818,HOME!$AE$2:$AF$4,2,0),0),0)</f>
        <v>0</v>
      </c>
      <c r="T1818" s="6">
        <f t="shared" si="197"/>
        <v>0</v>
      </c>
      <c r="U1818" s="6">
        <f t="shared" si="200"/>
        <v>0</v>
      </c>
      <c r="V1818" s="6">
        <f t="shared" si="198"/>
        <v>0</v>
      </c>
      <c r="W1818" s="6">
        <f t="shared" si="201"/>
        <v>0</v>
      </c>
    </row>
    <row r="1819" spans="1:23" ht="18" customHeight="1" x14ac:dyDescent="0.25">
      <c r="A1819" s="94">
        <f t="shared" si="202"/>
        <v>0</v>
      </c>
      <c r="B1819" s="94">
        <f>DATA!B1820</f>
        <v>0</v>
      </c>
      <c r="C1819" s="95">
        <f>DATA!C1820</f>
        <v>0</v>
      </c>
      <c r="D1819" s="95">
        <f>DATA!D1820</f>
        <v>0</v>
      </c>
      <c r="E1819" s="98"/>
      <c r="F1819" s="98"/>
      <c r="G1819" s="98"/>
      <c r="H1819" s="98"/>
      <c r="I1819" s="99"/>
      <c r="J1819" s="96" t="str">
        <f t="shared" si="196"/>
        <v/>
      </c>
      <c r="K1819" s="97" t="str">
        <f t="shared" si="199"/>
        <v/>
      </c>
      <c r="L1819" s="100"/>
      <c r="M1819" s="100"/>
      <c r="N1819" s="100"/>
      <c r="O1819" s="100"/>
      <c r="P1819" s="100"/>
      <c r="Q1819" s="100"/>
      <c r="R1819" s="6">
        <f>IFERROR(IF(A1819&gt;=1,VLOOKUP(E1819,HOME!$AG$2:$AH$13,2,0),0),0)</f>
        <v>0</v>
      </c>
      <c r="S1819" s="6">
        <f>IFERROR(IF(A1819&gt;=1,VLOOKUP(F1819,HOME!$AE$2:$AF$4,2,0),0),0)</f>
        <v>0</v>
      </c>
      <c r="T1819" s="6">
        <f t="shared" si="197"/>
        <v>0</v>
      </c>
      <c r="U1819" s="6">
        <f t="shared" si="200"/>
        <v>0</v>
      </c>
      <c r="V1819" s="6">
        <f t="shared" si="198"/>
        <v>0</v>
      </c>
      <c r="W1819" s="6">
        <f t="shared" si="201"/>
        <v>0</v>
      </c>
    </row>
    <row r="1820" spans="1:23" ht="18" customHeight="1" x14ac:dyDescent="0.25">
      <c r="A1820" s="94">
        <f t="shared" si="202"/>
        <v>0</v>
      </c>
      <c r="B1820" s="94">
        <f>DATA!B1821</f>
        <v>0</v>
      </c>
      <c r="C1820" s="95">
        <f>DATA!C1821</f>
        <v>0</v>
      </c>
      <c r="D1820" s="95">
        <f>DATA!D1821</f>
        <v>0</v>
      </c>
      <c r="E1820" s="98"/>
      <c r="F1820" s="98"/>
      <c r="G1820" s="98"/>
      <c r="H1820" s="98"/>
      <c r="I1820" s="99"/>
      <c r="J1820" s="96" t="str">
        <f t="shared" si="196"/>
        <v/>
      </c>
      <c r="K1820" s="97" t="str">
        <f t="shared" si="199"/>
        <v/>
      </c>
      <c r="L1820" s="100"/>
      <c r="M1820" s="100"/>
      <c r="N1820" s="100"/>
      <c r="O1820" s="100"/>
      <c r="P1820" s="100"/>
      <c r="Q1820" s="100"/>
      <c r="R1820" s="6">
        <f>IFERROR(IF(A1820&gt;=1,VLOOKUP(E1820,HOME!$AG$2:$AH$13,2,0),0),0)</f>
        <v>0</v>
      </c>
      <c r="S1820" s="6">
        <f>IFERROR(IF(A1820&gt;=1,VLOOKUP(F1820,HOME!$AE$2:$AF$4,2,0),0),0)</f>
        <v>0</v>
      </c>
      <c r="T1820" s="6">
        <f t="shared" si="197"/>
        <v>0</v>
      </c>
      <c r="U1820" s="6">
        <f t="shared" si="200"/>
        <v>0</v>
      </c>
      <c r="V1820" s="6">
        <f t="shared" si="198"/>
        <v>0</v>
      </c>
      <c r="W1820" s="6">
        <f t="shared" si="201"/>
        <v>0</v>
      </c>
    </row>
    <row r="1821" spans="1:23" ht="18" customHeight="1" x14ac:dyDescent="0.25">
      <c r="A1821" s="94">
        <f t="shared" si="202"/>
        <v>0</v>
      </c>
      <c r="B1821" s="94">
        <f>DATA!B1822</f>
        <v>0</v>
      </c>
      <c r="C1821" s="95">
        <f>DATA!C1822</f>
        <v>0</v>
      </c>
      <c r="D1821" s="95">
        <f>DATA!D1822</f>
        <v>0</v>
      </c>
      <c r="E1821" s="98"/>
      <c r="F1821" s="98"/>
      <c r="G1821" s="98"/>
      <c r="H1821" s="98"/>
      <c r="I1821" s="99"/>
      <c r="J1821" s="96" t="str">
        <f t="shared" si="196"/>
        <v/>
      </c>
      <c r="K1821" s="97" t="str">
        <f t="shared" si="199"/>
        <v/>
      </c>
      <c r="L1821" s="100"/>
      <c r="M1821" s="100"/>
      <c r="N1821" s="100"/>
      <c r="O1821" s="100"/>
      <c r="P1821" s="100"/>
      <c r="Q1821" s="100"/>
      <c r="R1821" s="6">
        <f>IFERROR(IF(A1821&gt;=1,VLOOKUP(E1821,HOME!$AG$2:$AH$13,2,0),0),0)</f>
        <v>0</v>
      </c>
      <c r="S1821" s="6">
        <f>IFERROR(IF(A1821&gt;=1,VLOOKUP(F1821,HOME!$AE$2:$AF$4,2,0),0),0)</f>
        <v>0</v>
      </c>
      <c r="T1821" s="6">
        <f t="shared" si="197"/>
        <v>0</v>
      </c>
      <c r="U1821" s="6">
        <f t="shared" si="200"/>
        <v>0</v>
      </c>
      <c r="V1821" s="6">
        <f t="shared" si="198"/>
        <v>0</v>
      </c>
      <c r="W1821" s="6">
        <f t="shared" si="201"/>
        <v>0</v>
      </c>
    </row>
    <row r="1822" spans="1:23" ht="18" customHeight="1" x14ac:dyDescent="0.25">
      <c r="A1822" s="94">
        <f t="shared" si="202"/>
        <v>0</v>
      </c>
      <c r="B1822" s="94">
        <f>DATA!B1823</f>
        <v>0</v>
      </c>
      <c r="C1822" s="95">
        <f>DATA!C1823</f>
        <v>0</v>
      </c>
      <c r="D1822" s="95">
        <f>DATA!D1823</f>
        <v>0</v>
      </c>
      <c r="E1822" s="98"/>
      <c r="F1822" s="98"/>
      <c r="G1822" s="98"/>
      <c r="H1822" s="98"/>
      <c r="I1822" s="99"/>
      <c r="J1822" s="96" t="str">
        <f t="shared" si="196"/>
        <v/>
      </c>
      <c r="K1822" s="97" t="str">
        <f t="shared" si="199"/>
        <v/>
      </c>
      <c r="L1822" s="100"/>
      <c r="M1822" s="100"/>
      <c r="N1822" s="100"/>
      <c r="O1822" s="100"/>
      <c r="P1822" s="100"/>
      <c r="Q1822" s="100"/>
      <c r="R1822" s="6">
        <f>IFERROR(IF(A1822&gt;=1,VLOOKUP(E1822,HOME!$AG$2:$AH$13,2,0),0),0)</f>
        <v>0</v>
      </c>
      <c r="S1822" s="6">
        <f>IFERROR(IF(A1822&gt;=1,VLOOKUP(F1822,HOME!$AE$2:$AF$4,2,0),0),0)</f>
        <v>0</v>
      </c>
      <c r="T1822" s="6">
        <f t="shared" si="197"/>
        <v>0</v>
      </c>
      <c r="U1822" s="6">
        <f t="shared" si="200"/>
        <v>0</v>
      </c>
      <c r="V1822" s="6">
        <f t="shared" si="198"/>
        <v>0</v>
      </c>
      <c r="W1822" s="6">
        <f t="shared" si="201"/>
        <v>0</v>
      </c>
    </row>
    <row r="1823" spans="1:23" ht="18" customHeight="1" x14ac:dyDescent="0.25">
      <c r="A1823" s="94">
        <f t="shared" si="202"/>
        <v>0</v>
      </c>
      <c r="B1823" s="94">
        <f>DATA!B1824</f>
        <v>0</v>
      </c>
      <c r="C1823" s="95">
        <f>DATA!C1824</f>
        <v>0</v>
      </c>
      <c r="D1823" s="95">
        <f>DATA!D1824</f>
        <v>0</v>
      </c>
      <c r="E1823" s="98"/>
      <c r="F1823" s="98"/>
      <c r="G1823" s="98"/>
      <c r="H1823" s="98"/>
      <c r="I1823" s="99"/>
      <c r="J1823" s="96" t="str">
        <f t="shared" si="196"/>
        <v/>
      </c>
      <c r="K1823" s="97" t="str">
        <f t="shared" si="199"/>
        <v/>
      </c>
      <c r="L1823" s="100"/>
      <c r="M1823" s="100"/>
      <c r="N1823" s="100"/>
      <c r="O1823" s="100"/>
      <c r="P1823" s="100"/>
      <c r="Q1823" s="100"/>
      <c r="R1823" s="6">
        <f>IFERROR(IF(A1823&gt;=1,VLOOKUP(E1823,HOME!$AG$2:$AH$13,2,0),0),0)</f>
        <v>0</v>
      </c>
      <c r="S1823" s="6">
        <f>IFERROR(IF(A1823&gt;=1,VLOOKUP(F1823,HOME!$AE$2:$AF$4,2,0),0),0)</f>
        <v>0</v>
      </c>
      <c r="T1823" s="6">
        <f t="shared" si="197"/>
        <v>0</v>
      </c>
      <c r="U1823" s="6">
        <f t="shared" si="200"/>
        <v>0</v>
      </c>
      <c r="V1823" s="6">
        <f t="shared" si="198"/>
        <v>0</v>
      </c>
      <c r="W1823" s="6">
        <f t="shared" si="201"/>
        <v>0</v>
      </c>
    </row>
    <row r="1824" spans="1:23" ht="18" customHeight="1" x14ac:dyDescent="0.25">
      <c r="A1824" s="94">
        <f t="shared" si="202"/>
        <v>0</v>
      </c>
      <c r="B1824" s="94">
        <f>DATA!B1825</f>
        <v>0</v>
      </c>
      <c r="C1824" s="95">
        <f>DATA!C1825</f>
        <v>0</v>
      </c>
      <c r="D1824" s="95">
        <f>DATA!D1825</f>
        <v>0</v>
      </c>
      <c r="E1824" s="98"/>
      <c r="F1824" s="98"/>
      <c r="G1824" s="98"/>
      <c r="H1824" s="98"/>
      <c r="I1824" s="99"/>
      <c r="J1824" s="96" t="str">
        <f t="shared" si="196"/>
        <v/>
      </c>
      <c r="K1824" s="97" t="str">
        <f t="shared" si="199"/>
        <v/>
      </c>
      <c r="L1824" s="100"/>
      <c r="M1824" s="100"/>
      <c r="N1824" s="100"/>
      <c r="O1824" s="100"/>
      <c r="P1824" s="100"/>
      <c r="Q1824" s="100"/>
      <c r="R1824" s="6">
        <f>IFERROR(IF(A1824&gt;=1,VLOOKUP(E1824,HOME!$AG$2:$AH$13,2,0),0),0)</f>
        <v>0</v>
      </c>
      <c r="S1824" s="6">
        <f>IFERROR(IF(A1824&gt;=1,VLOOKUP(F1824,HOME!$AE$2:$AF$4,2,0),0),0)</f>
        <v>0</v>
      </c>
      <c r="T1824" s="6">
        <f t="shared" si="197"/>
        <v>0</v>
      </c>
      <c r="U1824" s="6">
        <f t="shared" si="200"/>
        <v>0</v>
      </c>
      <c r="V1824" s="6">
        <f t="shared" si="198"/>
        <v>0</v>
      </c>
      <c r="W1824" s="6">
        <f t="shared" si="201"/>
        <v>0</v>
      </c>
    </row>
    <row r="1825" spans="1:23" ht="18" customHeight="1" x14ac:dyDescent="0.25">
      <c r="A1825" s="94">
        <f t="shared" si="202"/>
        <v>0</v>
      </c>
      <c r="B1825" s="94">
        <f>DATA!B1826</f>
        <v>0</v>
      </c>
      <c r="C1825" s="95">
        <f>DATA!C1826</f>
        <v>0</v>
      </c>
      <c r="D1825" s="95">
        <f>DATA!D1826</f>
        <v>0</v>
      </c>
      <c r="E1825" s="98"/>
      <c r="F1825" s="98"/>
      <c r="G1825" s="98"/>
      <c r="H1825" s="98"/>
      <c r="I1825" s="99"/>
      <c r="J1825" s="96" t="str">
        <f t="shared" si="196"/>
        <v/>
      </c>
      <c r="K1825" s="97" t="str">
        <f t="shared" si="199"/>
        <v/>
      </c>
      <c r="L1825" s="100"/>
      <c r="M1825" s="100"/>
      <c r="N1825" s="100"/>
      <c r="O1825" s="100"/>
      <c r="P1825" s="100"/>
      <c r="Q1825" s="100"/>
      <c r="R1825" s="6">
        <f>IFERROR(IF(A1825&gt;=1,VLOOKUP(E1825,HOME!$AG$2:$AH$13,2,0),0),0)</f>
        <v>0</v>
      </c>
      <c r="S1825" s="6">
        <f>IFERROR(IF(A1825&gt;=1,VLOOKUP(F1825,HOME!$AE$2:$AF$4,2,0),0),0)</f>
        <v>0</v>
      </c>
      <c r="T1825" s="6">
        <f t="shared" si="197"/>
        <v>0</v>
      </c>
      <c r="U1825" s="6">
        <f t="shared" si="200"/>
        <v>0</v>
      </c>
      <c r="V1825" s="6">
        <f t="shared" si="198"/>
        <v>0</v>
      </c>
      <c r="W1825" s="6">
        <f t="shared" si="201"/>
        <v>0</v>
      </c>
    </row>
    <row r="1826" spans="1:23" ht="18" customHeight="1" x14ac:dyDescent="0.25">
      <c r="A1826" s="94">
        <f t="shared" si="202"/>
        <v>0</v>
      </c>
      <c r="B1826" s="94">
        <f>DATA!B1827</f>
        <v>0</v>
      </c>
      <c r="C1826" s="95">
        <f>DATA!C1827</f>
        <v>0</v>
      </c>
      <c r="D1826" s="95">
        <f>DATA!D1827</f>
        <v>0</v>
      </c>
      <c r="E1826" s="98"/>
      <c r="F1826" s="98"/>
      <c r="G1826" s="98"/>
      <c r="H1826" s="98"/>
      <c r="I1826" s="99"/>
      <c r="J1826" s="96" t="str">
        <f t="shared" si="196"/>
        <v/>
      </c>
      <c r="K1826" s="97" t="str">
        <f t="shared" si="199"/>
        <v/>
      </c>
      <c r="L1826" s="100"/>
      <c r="M1826" s="100"/>
      <c r="N1826" s="100"/>
      <c r="O1826" s="100"/>
      <c r="P1826" s="100"/>
      <c r="Q1826" s="100"/>
      <c r="R1826" s="6">
        <f>IFERROR(IF(A1826&gt;=1,VLOOKUP(E1826,HOME!$AG$2:$AH$13,2,0),0),0)</f>
        <v>0</v>
      </c>
      <c r="S1826" s="6">
        <f>IFERROR(IF(A1826&gt;=1,VLOOKUP(F1826,HOME!$AE$2:$AF$4,2,0),0),0)</f>
        <v>0</v>
      </c>
      <c r="T1826" s="6">
        <f t="shared" si="197"/>
        <v>0</v>
      </c>
      <c r="U1826" s="6">
        <f t="shared" si="200"/>
        <v>0</v>
      </c>
      <c r="V1826" s="6">
        <f t="shared" si="198"/>
        <v>0</v>
      </c>
      <c r="W1826" s="6">
        <f t="shared" si="201"/>
        <v>0</v>
      </c>
    </row>
    <row r="1827" spans="1:23" ht="18" customHeight="1" x14ac:dyDescent="0.25">
      <c r="A1827" s="94">
        <f t="shared" si="202"/>
        <v>0</v>
      </c>
      <c r="B1827" s="94">
        <f>DATA!B1828</f>
        <v>0</v>
      </c>
      <c r="C1827" s="95">
        <f>DATA!C1828</f>
        <v>0</v>
      </c>
      <c r="D1827" s="95">
        <f>DATA!D1828</f>
        <v>0</v>
      </c>
      <c r="E1827" s="98"/>
      <c r="F1827" s="98"/>
      <c r="G1827" s="98"/>
      <c r="H1827" s="98"/>
      <c r="I1827" s="99"/>
      <c r="J1827" s="96" t="str">
        <f t="shared" si="196"/>
        <v/>
      </c>
      <c r="K1827" s="97" t="str">
        <f t="shared" si="199"/>
        <v/>
      </c>
      <c r="L1827" s="100"/>
      <c r="M1827" s="100"/>
      <c r="N1827" s="100"/>
      <c r="O1827" s="100"/>
      <c r="P1827" s="100"/>
      <c r="Q1827" s="100"/>
      <c r="R1827" s="6">
        <f>IFERROR(IF(A1827&gt;=1,VLOOKUP(E1827,HOME!$AG$2:$AH$13,2,0),0),0)</f>
        <v>0</v>
      </c>
      <c r="S1827" s="6">
        <f>IFERROR(IF(A1827&gt;=1,VLOOKUP(F1827,HOME!$AE$2:$AF$4,2,0),0),0)</f>
        <v>0</v>
      </c>
      <c r="T1827" s="6">
        <f t="shared" si="197"/>
        <v>0</v>
      </c>
      <c r="U1827" s="6">
        <f t="shared" si="200"/>
        <v>0</v>
      </c>
      <c r="V1827" s="6">
        <f t="shared" si="198"/>
        <v>0</v>
      </c>
      <c r="W1827" s="6">
        <f t="shared" si="201"/>
        <v>0</v>
      </c>
    </row>
    <row r="1828" spans="1:23" ht="18" customHeight="1" x14ac:dyDescent="0.25">
      <c r="A1828" s="94">
        <f t="shared" si="202"/>
        <v>0</v>
      </c>
      <c r="B1828" s="94">
        <f>DATA!B1829</f>
        <v>0</v>
      </c>
      <c r="C1828" s="95">
        <f>DATA!C1829</f>
        <v>0</v>
      </c>
      <c r="D1828" s="95">
        <f>DATA!D1829</f>
        <v>0</v>
      </c>
      <c r="E1828" s="98"/>
      <c r="F1828" s="98"/>
      <c r="G1828" s="98"/>
      <c r="H1828" s="98"/>
      <c r="I1828" s="99"/>
      <c r="J1828" s="96" t="str">
        <f t="shared" si="196"/>
        <v/>
      </c>
      <c r="K1828" s="97" t="str">
        <f t="shared" si="199"/>
        <v/>
      </c>
      <c r="L1828" s="100"/>
      <c r="M1828" s="100"/>
      <c r="N1828" s="100"/>
      <c r="O1828" s="100"/>
      <c r="P1828" s="100"/>
      <c r="Q1828" s="100"/>
      <c r="R1828" s="6">
        <f>IFERROR(IF(A1828&gt;=1,VLOOKUP(E1828,HOME!$AG$2:$AH$13,2,0),0),0)</f>
        <v>0</v>
      </c>
      <c r="S1828" s="6">
        <f>IFERROR(IF(A1828&gt;=1,VLOOKUP(F1828,HOME!$AE$2:$AF$4,2,0),0),0)</f>
        <v>0</v>
      </c>
      <c r="T1828" s="6">
        <f t="shared" si="197"/>
        <v>0</v>
      </c>
      <c r="U1828" s="6">
        <f t="shared" si="200"/>
        <v>0</v>
      </c>
      <c r="V1828" s="6">
        <f t="shared" si="198"/>
        <v>0</v>
      </c>
      <c r="W1828" s="6">
        <f t="shared" si="201"/>
        <v>0</v>
      </c>
    </row>
    <row r="1829" spans="1:23" ht="18" customHeight="1" x14ac:dyDescent="0.25">
      <c r="A1829" s="94">
        <f t="shared" si="202"/>
        <v>0</v>
      </c>
      <c r="B1829" s="94">
        <f>DATA!B1830</f>
        <v>0</v>
      </c>
      <c r="C1829" s="95">
        <f>DATA!C1830</f>
        <v>0</v>
      </c>
      <c r="D1829" s="95">
        <f>DATA!D1830</f>
        <v>0</v>
      </c>
      <c r="E1829" s="98"/>
      <c r="F1829" s="98"/>
      <c r="G1829" s="98"/>
      <c r="H1829" s="98"/>
      <c r="I1829" s="99"/>
      <c r="J1829" s="96" t="str">
        <f t="shared" si="196"/>
        <v/>
      </c>
      <c r="K1829" s="97" t="str">
        <f t="shared" si="199"/>
        <v/>
      </c>
      <c r="L1829" s="100"/>
      <c r="M1829" s="100"/>
      <c r="N1829" s="100"/>
      <c r="O1829" s="100"/>
      <c r="P1829" s="100"/>
      <c r="Q1829" s="100"/>
      <c r="R1829" s="6">
        <f>IFERROR(IF(A1829&gt;=1,VLOOKUP(E1829,HOME!$AG$2:$AH$13,2,0),0),0)</f>
        <v>0</v>
      </c>
      <c r="S1829" s="6">
        <f>IFERROR(IF(A1829&gt;=1,VLOOKUP(F1829,HOME!$AE$2:$AF$4,2,0),0),0)</f>
        <v>0</v>
      </c>
      <c r="T1829" s="6">
        <f t="shared" si="197"/>
        <v>0</v>
      </c>
      <c r="U1829" s="6">
        <f t="shared" si="200"/>
        <v>0</v>
      </c>
      <c r="V1829" s="6">
        <f t="shared" si="198"/>
        <v>0</v>
      </c>
      <c r="W1829" s="6">
        <f t="shared" si="201"/>
        <v>0</v>
      </c>
    </row>
    <row r="1830" spans="1:23" ht="18" customHeight="1" x14ac:dyDescent="0.25">
      <c r="A1830" s="94">
        <f t="shared" si="202"/>
        <v>0</v>
      </c>
      <c r="B1830" s="94">
        <f>DATA!B1831</f>
        <v>0</v>
      </c>
      <c r="C1830" s="95">
        <f>DATA!C1831</f>
        <v>0</v>
      </c>
      <c r="D1830" s="95">
        <f>DATA!D1831</f>
        <v>0</v>
      </c>
      <c r="E1830" s="98"/>
      <c r="F1830" s="98"/>
      <c r="G1830" s="98"/>
      <c r="H1830" s="98"/>
      <c r="I1830" s="99"/>
      <c r="J1830" s="96" t="str">
        <f t="shared" si="196"/>
        <v/>
      </c>
      <c r="K1830" s="97" t="str">
        <f t="shared" si="199"/>
        <v/>
      </c>
      <c r="L1830" s="100"/>
      <c r="M1830" s="100"/>
      <c r="N1830" s="100"/>
      <c r="O1830" s="100"/>
      <c r="P1830" s="100"/>
      <c r="Q1830" s="100"/>
      <c r="R1830" s="6">
        <f>IFERROR(IF(A1830&gt;=1,VLOOKUP(E1830,HOME!$AG$2:$AH$13,2,0),0),0)</f>
        <v>0</v>
      </c>
      <c r="S1830" s="6">
        <f>IFERROR(IF(A1830&gt;=1,VLOOKUP(F1830,HOME!$AE$2:$AF$4,2,0),0),0)</f>
        <v>0</v>
      </c>
      <c r="T1830" s="6">
        <f t="shared" si="197"/>
        <v>0</v>
      </c>
      <c r="U1830" s="6">
        <f t="shared" si="200"/>
        <v>0</v>
      </c>
      <c r="V1830" s="6">
        <f t="shared" si="198"/>
        <v>0</v>
      </c>
      <c r="W1830" s="6">
        <f t="shared" si="201"/>
        <v>0</v>
      </c>
    </row>
    <row r="1831" spans="1:23" ht="18" customHeight="1" x14ac:dyDescent="0.25">
      <c r="A1831" s="94">
        <f t="shared" si="202"/>
        <v>0</v>
      </c>
      <c r="B1831" s="94">
        <f>DATA!B1832</f>
        <v>0</v>
      </c>
      <c r="C1831" s="95">
        <f>DATA!C1832</f>
        <v>0</v>
      </c>
      <c r="D1831" s="95">
        <f>DATA!D1832</f>
        <v>0</v>
      </c>
      <c r="E1831" s="98"/>
      <c r="F1831" s="98"/>
      <c r="G1831" s="98"/>
      <c r="H1831" s="98"/>
      <c r="I1831" s="99"/>
      <c r="J1831" s="96" t="str">
        <f t="shared" si="196"/>
        <v/>
      </c>
      <c r="K1831" s="97" t="str">
        <f t="shared" si="199"/>
        <v/>
      </c>
      <c r="L1831" s="100"/>
      <c r="M1831" s="100"/>
      <c r="N1831" s="100"/>
      <c r="O1831" s="100"/>
      <c r="P1831" s="100"/>
      <c r="Q1831" s="100"/>
      <c r="R1831" s="6">
        <f>IFERROR(IF(A1831&gt;=1,VLOOKUP(E1831,HOME!$AG$2:$AH$13,2,0),0),0)</f>
        <v>0</v>
      </c>
      <c r="S1831" s="6">
        <f>IFERROR(IF(A1831&gt;=1,VLOOKUP(F1831,HOME!$AE$2:$AF$4,2,0),0),0)</f>
        <v>0</v>
      </c>
      <c r="T1831" s="6">
        <f t="shared" si="197"/>
        <v>0</v>
      </c>
      <c r="U1831" s="6">
        <f t="shared" si="200"/>
        <v>0</v>
      </c>
      <c r="V1831" s="6">
        <f t="shared" si="198"/>
        <v>0</v>
      </c>
      <c r="W1831" s="6">
        <f t="shared" si="201"/>
        <v>0</v>
      </c>
    </row>
    <row r="1832" spans="1:23" ht="18" customHeight="1" x14ac:dyDescent="0.25">
      <c r="A1832" s="94">
        <f t="shared" si="202"/>
        <v>0</v>
      </c>
      <c r="B1832" s="94">
        <f>DATA!B1833</f>
        <v>0</v>
      </c>
      <c r="C1832" s="95">
        <f>DATA!C1833</f>
        <v>0</v>
      </c>
      <c r="D1832" s="95">
        <f>DATA!D1833</f>
        <v>0</v>
      </c>
      <c r="E1832" s="98"/>
      <c r="F1832" s="98"/>
      <c r="G1832" s="98"/>
      <c r="H1832" s="98"/>
      <c r="I1832" s="99"/>
      <c r="J1832" s="96" t="str">
        <f t="shared" si="196"/>
        <v/>
      </c>
      <c r="K1832" s="97" t="str">
        <f t="shared" si="199"/>
        <v/>
      </c>
      <c r="L1832" s="100"/>
      <c r="M1832" s="100"/>
      <c r="N1832" s="100"/>
      <c r="O1832" s="100"/>
      <c r="P1832" s="100"/>
      <c r="Q1832" s="100"/>
      <c r="R1832" s="6">
        <f>IFERROR(IF(A1832&gt;=1,VLOOKUP(E1832,HOME!$AG$2:$AH$13,2,0),0),0)</f>
        <v>0</v>
      </c>
      <c r="S1832" s="6">
        <f>IFERROR(IF(A1832&gt;=1,VLOOKUP(F1832,HOME!$AE$2:$AF$4,2,0),0),0)</f>
        <v>0</v>
      </c>
      <c r="T1832" s="6">
        <f t="shared" si="197"/>
        <v>0</v>
      </c>
      <c r="U1832" s="6">
        <f t="shared" si="200"/>
        <v>0</v>
      </c>
      <c r="V1832" s="6">
        <f t="shared" si="198"/>
        <v>0</v>
      </c>
      <c r="W1832" s="6">
        <f t="shared" si="201"/>
        <v>0</v>
      </c>
    </row>
    <row r="1833" spans="1:23" ht="18" customHeight="1" x14ac:dyDescent="0.25">
      <c r="A1833" s="94">
        <f t="shared" si="202"/>
        <v>0</v>
      </c>
      <c r="B1833" s="94">
        <f>DATA!B1834</f>
        <v>0</v>
      </c>
      <c r="C1833" s="95">
        <f>DATA!C1834</f>
        <v>0</v>
      </c>
      <c r="D1833" s="95">
        <f>DATA!D1834</f>
        <v>0</v>
      </c>
      <c r="E1833" s="98"/>
      <c r="F1833" s="98"/>
      <c r="G1833" s="98"/>
      <c r="H1833" s="98"/>
      <c r="I1833" s="99"/>
      <c r="J1833" s="96" t="str">
        <f t="shared" si="196"/>
        <v/>
      </c>
      <c r="K1833" s="97" t="str">
        <f t="shared" si="199"/>
        <v/>
      </c>
      <c r="L1833" s="100"/>
      <c r="M1833" s="100"/>
      <c r="N1833" s="100"/>
      <c r="O1833" s="100"/>
      <c r="P1833" s="100"/>
      <c r="Q1833" s="100"/>
      <c r="R1833" s="6">
        <f>IFERROR(IF(A1833&gt;=1,VLOOKUP(E1833,HOME!$AG$2:$AH$13,2,0),0),0)</f>
        <v>0</v>
      </c>
      <c r="S1833" s="6">
        <f>IFERROR(IF(A1833&gt;=1,VLOOKUP(F1833,HOME!$AE$2:$AF$4,2,0),0),0)</f>
        <v>0</v>
      </c>
      <c r="T1833" s="6">
        <f t="shared" si="197"/>
        <v>0</v>
      </c>
      <c r="U1833" s="6">
        <f t="shared" si="200"/>
        <v>0</v>
      </c>
      <c r="V1833" s="6">
        <f t="shared" si="198"/>
        <v>0</v>
      </c>
      <c r="W1833" s="6">
        <f t="shared" si="201"/>
        <v>0</v>
      </c>
    </row>
    <row r="1834" spans="1:23" ht="18" customHeight="1" x14ac:dyDescent="0.25">
      <c r="A1834" s="94">
        <f t="shared" si="202"/>
        <v>0</v>
      </c>
      <c r="B1834" s="94">
        <f>DATA!B1835</f>
        <v>0</v>
      </c>
      <c r="C1834" s="95">
        <f>DATA!C1835</f>
        <v>0</v>
      </c>
      <c r="D1834" s="95">
        <f>DATA!D1835</f>
        <v>0</v>
      </c>
      <c r="E1834" s="98"/>
      <c r="F1834" s="98"/>
      <c r="G1834" s="98"/>
      <c r="H1834" s="98"/>
      <c r="I1834" s="99"/>
      <c r="J1834" s="96" t="str">
        <f t="shared" si="196"/>
        <v/>
      </c>
      <c r="K1834" s="97" t="str">
        <f t="shared" si="199"/>
        <v/>
      </c>
      <c r="L1834" s="100"/>
      <c r="M1834" s="100"/>
      <c r="N1834" s="100"/>
      <c r="O1834" s="100"/>
      <c r="P1834" s="100"/>
      <c r="Q1834" s="100"/>
      <c r="R1834" s="6">
        <f>IFERROR(IF(A1834&gt;=1,VLOOKUP(E1834,HOME!$AG$2:$AH$13,2,0),0),0)</f>
        <v>0</v>
      </c>
      <c r="S1834" s="6">
        <f>IFERROR(IF(A1834&gt;=1,VLOOKUP(F1834,HOME!$AE$2:$AF$4,2,0),0),0)</f>
        <v>0</v>
      </c>
      <c r="T1834" s="6">
        <f t="shared" si="197"/>
        <v>0</v>
      </c>
      <c r="U1834" s="6">
        <f t="shared" si="200"/>
        <v>0</v>
      </c>
      <c r="V1834" s="6">
        <f t="shared" si="198"/>
        <v>0</v>
      </c>
      <c r="W1834" s="6">
        <f t="shared" si="201"/>
        <v>0</v>
      </c>
    </row>
    <row r="1835" spans="1:23" ht="18" customHeight="1" x14ac:dyDescent="0.25">
      <c r="A1835" s="94">
        <f t="shared" si="202"/>
        <v>0</v>
      </c>
      <c r="B1835" s="94">
        <f>DATA!B1836</f>
        <v>0</v>
      </c>
      <c r="C1835" s="95">
        <f>DATA!C1836</f>
        <v>0</v>
      </c>
      <c r="D1835" s="95">
        <f>DATA!D1836</f>
        <v>0</v>
      </c>
      <c r="E1835" s="98"/>
      <c r="F1835" s="98"/>
      <c r="G1835" s="98"/>
      <c r="H1835" s="98"/>
      <c r="I1835" s="99"/>
      <c r="J1835" s="96" t="str">
        <f t="shared" si="196"/>
        <v/>
      </c>
      <c r="K1835" s="97" t="str">
        <f t="shared" si="199"/>
        <v/>
      </c>
      <c r="L1835" s="100"/>
      <c r="M1835" s="100"/>
      <c r="N1835" s="100"/>
      <c r="O1835" s="100"/>
      <c r="P1835" s="100"/>
      <c r="Q1835" s="100"/>
      <c r="R1835" s="6">
        <f>IFERROR(IF(A1835&gt;=1,VLOOKUP(E1835,HOME!$AG$2:$AH$13,2,0),0),0)</f>
        <v>0</v>
      </c>
      <c r="S1835" s="6">
        <f>IFERROR(IF(A1835&gt;=1,VLOOKUP(F1835,HOME!$AE$2:$AF$4,2,0),0),0)</f>
        <v>0</v>
      </c>
      <c r="T1835" s="6">
        <f t="shared" si="197"/>
        <v>0</v>
      </c>
      <c r="U1835" s="6">
        <f t="shared" si="200"/>
        <v>0</v>
      </c>
      <c r="V1835" s="6">
        <f t="shared" si="198"/>
        <v>0</v>
      </c>
      <c r="W1835" s="6">
        <f t="shared" si="201"/>
        <v>0</v>
      </c>
    </row>
    <row r="1836" spans="1:23" ht="18" customHeight="1" x14ac:dyDescent="0.25">
      <c r="A1836" s="94">
        <f t="shared" si="202"/>
        <v>0</v>
      </c>
      <c r="B1836" s="94">
        <f>DATA!B1837</f>
        <v>0</v>
      </c>
      <c r="C1836" s="95">
        <f>DATA!C1837</f>
        <v>0</v>
      </c>
      <c r="D1836" s="95">
        <f>DATA!D1837</f>
        <v>0</v>
      </c>
      <c r="E1836" s="98"/>
      <c r="F1836" s="98"/>
      <c r="G1836" s="98"/>
      <c r="H1836" s="98"/>
      <c r="I1836" s="99"/>
      <c r="J1836" s="96" t="str">
        <f t="shared" si="196"/>
        <v/>
      </c>
      <c r="K1836" s="97" t="str">
        <f t="shared" si="199"/>
        <v/>
      </c>
      <c r="L1836" s="100"/>
      <c r="M1836" s="100"/>
      <c r="N1836" s="100"/>
      <c r="O1836" s="100"/>
      <c r="P1836" s="100"/>
      <c r="Q1836" s="100"/>
      <c r="R1836" s="6">
        <f>IFERROR(IF(A1836&gt;=1,VLOOKUP(E1836,HOME!$AG$2:$AH$13,2,0),0),0)</f>
        <v>0</v>
      </c>
      <c r="S1836" s="6">
        <f>IFERROR(IF(A1836&gt;=1,VLOOKUP(F1836,HOME!$AE$2:$AF$4,2,0),0),0)</f>
        <v>0</v>
      </c>
      <c r="T1836" s="6">
        <f t="shared" si="197"/>
        <v>0</v>
      </c>
      <c r="U1836" s="6">
        <f t="shared" si="200"/>
        <v>0</v>
      </c>
      <c r="V1836" s="6">
        <f t="shared" si="198"/>
        <v>0</v>
      </c>
      <c r="W1836" s="6">
        <f t="shared" si="201"/>
        <v>0</v>
      </c>
    </row>
    <row r="1837" spans="1:23" ht="18" customHeight="1" x14ac:dyDescent="0.25">
      <c r="A1837" s="94">
        <f t="shared" si="202"/>
        <v>0</v>
      </c>
      <c r="B1837" s="94">
        <f>DATA!B1838</f>
        <v>0</v>
      </c>
      <c r="C1837" s="95">
        <f>DATA!C1838</f>
        <v>0</v>
      </c>
      <c r="D1837" s="95">
        <f>DATA!D1838</f>
        <v>0</v>
      </c>
      <c r="E1837" s="98"/>
      <c r="F1837" s="98"/>
      <c r="G1837" s="98"/>
      <c r="H1837" s="98"/>
      <c r="I1837" s="99"/>
      <c r="J1837" s="96" t="str">
        <f t="shared" si="196"/>
        <v/>
      </c>
      <c r="K1837" s="97" t="str">
        <f t="shared" si="199"/>
        <v/>
      </c>
      <c r="L1837" s="100"/>
      <c r="M1837" s="100"/>
      <c r="N1837" s="100"/>
      <c r="O1837" s="100"/>
      <c r="P1837" s="100"/>
      <c r="Q1837" s="100"/>
      <c r="R1837" s="6">
        <f>IFERROR(IF(A1837&gt;=1,VLOOKUP(E1837,HOME!$AG$2:$AH$13,2,0),0),0)</f>
        <v>0</v>
      </c>
      <c r="S1837" s="6">
        <f>IFERROR(IF(A1837&gt;=1,VLOOKUP(F1837,HOME!$AE$2:$AF$4,2,0),0),0)</f>
        <v>0</v>
      </c>
      <c r="T1837" s="6">
        <f t="shared" si="197"/>
        <v>0</v>
      </c>
      <c r="U1837" s="6">
        <f t="shared" si="200"/>
        <v>0</v>
      </c>
      <c r="V1837" s="6">
        <f t="shared" si="198"/>
        <v>0</v>
      </c>
      <c r="W1837" s="6">
        <f t="shared" si="201"/>
        <v>0</v>
      </c>
    </row>
    <row r="1838" spans="1:23" ht="18" customHeight="1" x14ac:dyDescent="0.25">
      <c r="A1838" s="94">
        <f t="shared" si="202"/>
        <v>0</v>
      </c>
      <c r="B1838" s="94">
        <f>DATA!B1839</f>
        <v>0</v>
      </c>
      <c r="C1838" s="95">
        <f>DATA!C1839</f>
        <v>0</v>
      </c>
      <c r="D1838" s="95">
        <f>DATA!D1839</f>
        <v>0</v>
      </c>
      <c r="E1838" s="98"/>
      <c r="F1838" s="98"/>
      <c r="G1838" s="98"/>
      <c r="H1838" s="98"/>
      <c r="I1838" s="99"/>
      <c r="J1838" s="96" t="str">
        <f t="shared" si="196"/>
        <v/>
      </c>
      <c r="K1838" s="97" t="str">
        <f t="shared" si="199"/>
        <v/>
      </c>
      <c r="L1838" s="100"/>
      <c r="M1838" s="100"/>
      <c r="N1838" s="100"/>
      <c r="O1838" s="100"/>
      <c r="P1838" s="100"/>
      <c r="Q1838" s="100"/>
      <c r="R1838" s="6">
        <f>IFERROR(IF(A1838&gt;=1,VLOOKUP(E1838,HOME!$AG$2:$AH$13,2,0),0),0)</f>
        <v>0</v>
      </c>
      <c r="S1838" s="6">
        <f>IFERROR(IF(A1838&gt;=1,VLOOKUP(F1838,HOME!$AE$2:$AF$4,2,0),0),0)</f>
        <v>0</v>
      </c>
      <c r="T1838" s="6">
        <f t="shared" si="197"/>
        <v>0</v>
      </c>
      <c r="U1838" s="6">
        <f t="shared" si="200"/>
        <v>0</v>
      </c>
      <c r="V1838" s="6">
        <f t="shared" si="198"/>
        <v>0</v>
      </c>
      <c r="W1838" s="6">
        <f t="shared" si="201"/>
        <v>0</v>
      </c>
    </row>
    <row r="1839" spans="1:23" ht="18" customHeight="1" x14ac:dyDescent="0.25">
      <c r="A1839" s="94">
        <f t="shared" si="202"/>
        <v>0</v>
      </c>
      <c r="B1839" s="94">
        <f>DATA!B1840</f>
        <v>0</v>
      </c>
      <c r="C1839" s="95">
        <f>DATA!C1840</f>
        <v>0</v>
      </c>
      <c r="D1839" s="95">
        <f>DATA!D1840</f>
        <v>0</v>
      </c>
      <c r="E1839" s="98"/>
      <c r="F1839" s="98"/>
      <c r="G1839" s="98"/>
      <c r="H1839" s="98"/>
      <c r="I1839" s="99"/>
      <c r="J1839" s="96" t="str">
        <f t="shared" si="196"/>
        <v/>
      </c>
      <c r="K1839" s="97" t="str">
        <f t="shared" si="199"/>
        <v/>
      </c>
      <c r="L1839" s="100"/>
      <c r="M1839" s="100"/>
      <c r="N1839" s="100"/>
      <c r="O1839" s="100"/>
      <c r="P1839" s="100"/>
      <c r="Q1839" s="100"/>
      <c r="R1839" s="6">
        <f>IFERROR(IF(A1839&gt;=1,VLOOKUP(E1839,HOME!$AG$2:$AH$13,2,0),0),0)</f>
        <v>0</v>
      </c>
      <c r="S1839" s="6">
        <f>IFERROR(IF(A1839&gt;=1,VLOOKUP(F1839,HOME!$AE$2:$AF$4,2,0),0),0)</f>
        <v>0</v>
      </c>
      <c r="T1839" s="6">
        <f t="shared" si="197"/>
        <v>0</v>
      </c>
      <c r="U1839" s="6">
        <f t="shared" si="200"/>
        <v>0</v>
      </c>
      <c r="V1839" s="6">
        <f t="shared" si="198"/>
        <v>0</v>
      </c>
      <c r="W1839" s="6">
        <f t="shared" si="201"/>
        <v>0</v>
      </c>
    </row>
    <row r="1840" spans="1:23" ht="18" customHeight="1" x14ac:dyDescent="0.25">
      <c r="A1840" s="94">
        <f t="shared" si="202"/>
        <v>0</v>
      </c>
      <c r="B1840" s="94">
        <f>DATA!B1841</f>
        <v>0</v>
      </c>
      <c r="C1840" s="95">
        <f>DATA!C1841</f>
        <v>0</v>
      </c>
      <c r="D1840" s="95">
        <f>DATA!D1841</f>
        <v>0</v>
      </c>
      <c r="E1840" s="98"/>
      <c r="F1840" s="98"/>
      <c r="G1840" s="98"/>
      <c r="H1840" s="98"/>
      <c r="I1840" s="99"/>
      <c r="J1840" s="96" t="str">
        <f t="shared" si="196"/>
        <v/>
      </c>
      <c r="K1840" s="97" t="str">
        <f t="shared" si="199"/>
        <v/>
      </c>
      <c r="L1840" s="100"/>
      <c r="M1840" s="100"/>
      <c r="N1840" s="100"/>
      <c r="O1840" s="100"/>
      <c r="P1840" s="100"/>
      <c r="Q1840" s="100"/>
      <c r="R1840" s="6">
        <f>IFERROR(IF(A1840&gt;=1,VLOOKUP(E1840,HOME!$AG$2:$AH$13,2,0),0),0)</f>
        <v>0</v>
      </c>
      <c r="S1840" s="6">
        <f>IFERROR(IF(A1840&gt;=1,VLOOKUP(F1840,HOME!$AE$2:$AF$4,2,0),0),0)</f>
        <v>0</v>
      </c>
      <c r="T1840" s="6">
        <f t="shared" si="197"/>
        <v>0</v>
      </c>
      <c r="U1840" s="6">
        <f t="shared" si="200"/>
        <v>0</v>
      </c>
      <c r="V1840" s="6">
        <f t="shared" si="198"/>
        <v>0</v>
      </c>
      <c r="W1840" s="6">
        <f t="shared" si="201"/>
        <v>0</v>
      </c>
    </row>
    <row r="1841" spans="1:23" ht="18" customHeight="1" x14ac:dyDescent="0.25">
      <c r="A1841" s="94">
        <f t="shared" si="202"/>
        <v>0</v>
      </c>
      <c r="B1841" s="94">
        <f>DATA!B1842</f>
        <v>0</v>
      </c>
      <c r="C1841" s="95">
        <f>DATA!C1842</f>
        <v>0</v>
      </c>
      <c r="D1841" s="95">
        <f>DATA!D1842</f>
        <v>0</v>
      </c>
      <c r="E1841" s="98"/>
      <c r="F1841" s="98"/>
      <c r="G1841" s="98"/>
      <c r="H1841" s="98"/>
      <c r="I1841" s="99"/>
      <c r="J1841" s="96" t="str">
        <f t="shared" si="196"/>
        <v/>
      </c>
      <c r="K1841" s="97" t="str">
        <f t="shared" si="199"/>
        <v/>
      </c>
      <c r="L1841" s="100"/>
      <c r="M1841" s="100"/>
      <c r="N1841" s="100"/>
      <c r="O1841" s="100"/>
      <c r="P1841" s="100"/>
      <c r="Q1841" s="100"/>
      <c r="R1841" s="6">
        <f>IFERROR(IF(A1841&gt;=1,VLOOKUP(E1841,HOME!$AG$2:$AH$13,2,0),0),0)</f>
        <v>0</v>
      </c>
      <c r="S1841" s="6">
        <f>IFERROR(IF(A1841&gt;=1,VLOOKUP(F1841,HOME!$AE$2:$AF$4,2,0),0),0)</f>
        <v>0</v>
      </c>
      <c r="T1841" s="6">
        <f t="shared" si="197"/>
        <v>0</v>
      </c>
      <c r="U1841" s="6">
        <f t="shared" si="200"/>
        <v>0</v>
      </c>
      <c r="V1841" s="6">
        <f t="shared" si="198"/>
        <v>0</v>
      </c>
      <c r="W1841" s="6">
        <f t="shared" si="201"/>
        <v>0</v>
      </c>
    </row>
    <row r="1842" spans="1:23" ht="18" customHeight="1" x14ac:dyDescent="0.25">
      <c r="A1842" s="94">
        <f t="shared" si="202"/>
        <v>0</v>
      </c>
      <c r="B1842" s="94">
        <f>DATA!B1843</f>
        <v>0</v>
      </c>
      <c r="C1842" s="95">
        <f>DATA!C1843</f>
        <v>0</v>
      </c>
      <c r="D1842" s="95">
        <f>DATA!D1843</f>
        <v>0</v>
      </c>
      <c r="E1842" s="98"/>
      <c r="F1842" s="98"/>
      <c r="G1842" s="98"/>
      <c r="H1842" s="98"/>
      <c r="I1842" s="99"/>
      <c r="J1842" s="96" t="str">
        <f t="shared" si="196"/>
        <v/>
      </c>
      <c r="K1842" s="97" t="str">
        <f t="shared" si="199"/>
        <v/>
      </c>
      <c r="L1842" s="100"/>
      <c r="M1842" s="100"/>
      <c r="N1842" s="100"/>
      <c r="O1842" s="100"/>
      <c r="P1842" s="100"/>
      <c r="Q1842" s="100"/>
      <c r="R1842" s="6">
        <f>IFERROR(IF(A1842&gt;=1,VLOOKUP(E1842,HOME!$AG$2:$AH$13,2,0),0),0)</f>
        <v>0</v>
      </c>
      <c r="S1842" s="6">
        <f>IFERROR(IF(A1842&gt;=1,VLOOKUP(F1842,HOME!$AE$2:$AF$4,2,0),0),0)</f>
        <v>0</v>
      </c>
      <c r="T1842" s="6">
        <f t="shared" si="197"/>
        <v>0</v>
      </c>
      <c r="U1842" s="6">
        <f t="shared" si="200"/>
        <v>0</v>
      </c>
      <c r="V1842" s="6">
        <f t="shared" si="198"/>
        <v>0</v>
      </c>
      <c r="W1842" s="6">
        <f t="shared" si="201"/>
        <v>0</v>
      </c>
    </row>
    <row r="1843" spans="1:23" ht="18" customHeight="1" x14ac:dyDescent="0.25">
      <c r="A1843" s="94">
        <f t="shared" si="202"/>
        <v>0</v>
      </c>
      <c r="B1843" s="94">
        <f>DATA!B1844</f>
        <v>0</v>
      </c>
      <c r="C1843" s="95">
        <f>DATA!C1844</f>
        <v>0</v>
      </c>
      <c r="D1843" s="95">
        <f>DATA!D1844</f>
        <v>0</v>
      </c>
      <c r="E1843" s="98"/>
      <c r="F1843" s="98"/>
      <c r="G1843" s="98"/>
      <c r="H1843" s="98"/>
      <c r="I1843" s="99"/>
      <c r="J1843" s="96" t="str">
        <f t="shared" si="196"/>
        <v/>
      </c>
      <c r="K1843" s="97" t="str">
        <f t="shared" si="199"/>
        <v/>
      </c>
      <c r="L1843" s="100"/>
      <c r="M1843" s="100"/>
      <c r="N1843" s="100"/>
      <c r="O1843" s="100"/>
      <c r="P1843" s="100"/>
      <c r="Q1843" s="100"/>
      <c r="R1843" s="6">
        <f>IFERROR(IF(A1843&gt;=1,VLOOKUP(E1843,HOME!$AG$2:$AH$13,2,0),0),0)</f>
        <v>0</v>
      </c>
      <c r="S1843" s="6">
        <f>IFERROR(IF(A1843&gt;=1,VLOOKUP(F1843,HOME!$AE$2:$AF$4,2,0),0),0)</f>
        <v>0</v>
      </c>
      <c r="T1843" s="6">
        <f t="shared" si="197"/>
        <v>0</v>
      </c>
      <c r="U1843" s="6">
        <f t="shared" si="200"/>
        <v>0</v>
      </c>
      <c r="V1843" s="6">
        <f t="shared" si="198"/>
        <v>0</v>
      </c>
      <c r="W1843" s="6">
        <f t="shared" si="201"/>
        <v>0</v>
      </c>
    </row>
    <row r="1844" spans="1:23" ht="18" customHeight="1" x14ac:dyDescent="0.25">
      <c r="A1844" s="94">
        <f t="shared" si="202"/>
        <v>0</v>
      </c>
      <c r="B1844" s="94">
        <f>DATA!B1845</f>
        <v>0</v>
      </c>
      <c r="C1844" s="95">
        <f>DATA!C1845</f>
        <v>0</v>
      </c>
      <c r="D1844" s="95">
        <f>DATA!D1845</f>
        <v>0</v>
      </c>
      <c r="E1844" s="98"/>
      <c r="F1844" s="98"/>
      <c r="G1844" s="98"/>
      <c r="H1844" s="98"/>
      <c r="I1844" s="99"/>
      <c r="J1844" s="96" t="str">
        <f t="shared" si="196"/>
        <v/>
      </c>
      <c r="K1844" s="97" t="str">
        <f t="shared" si="199"/>
        <v/>
      </c>
      <c r="L1844" s="100"/>
      <c r="M1844" s="100"/>
      <c r="N1844" s="100"/>
      <c r="O1844" s="100"/>
      <c r="P1844" s="100"/>
      <c r="Q1844" s="100"/>
      <c r="R1844" s="6">
        <f>IFERROR(IF(A1844&gt;=1,VLOOKUP(E1844,HOME!$AG$2:$AH$13,2,0),0),0)</f>
        <v>0</v>
      </c>
      <c r="S1844" s="6">
        <f>IFERROR(IF(A1844&gt;=1,VLOOKUP(F1844,HOME!$AE$2:$AF$4,2,0),0),0)</f>
        <v>0</v>
      </c>
      <c r="T1844" s="6">
        <f t="shared" si="197"/>
        <v>0</v>
      </c>
      <c r="U1844" s="6">
        <f t="shared" si="200"/>
        <v>0</v>
      </c>
      <c r="V1844" s="6">
        <f t="shared" si="198"/>
        <v>0</v>
      </c>
      <c r="W1844" s="6">
        <f t="shared" si="201"/>
        <v>0</v>
      </c>
    </row>
    <row r="1845" spans="1:23" ht="18" customHeight="1" x14ac:dyDescent="0.25">
      <c r="A1845" s="94">
        <f t="shared" si="202"/>
        <v>0</v>
      </c>
      <c r="B1845" s="94">
        <f>DATA!B1846</f>
        <v>0</v>
      </c>
      <c r="C1845" s="95">
        <f>DATA!C1846</f>
        <v>0</v>
      </c>
      <c r="D1845" s="95">
        <f>DATA!D1846</f>
        <v>0</v>
      </c>
      <c r="E1845" s="98"/>
      <c r="F1845" s="98"/>
      <c r="G1845" s="98"/>
      <c r="H1845" s="98"/>
      <c r="I1845" s="99"/>
      <c r="J1845" s="96" t="str">
        <f t="shared" si="196"/>
        <v/>
      </c>
      <c r="K1845" s="97" t="str">
        <f t="shared" si="199"/>
        <v/>
      </c>
      <c r="L1845" s="100"/>
      <c r="M1845" s="100"/>
      <c r="N1845" s="100"/>
      <c r="O1845" s="100"/>
      <c r="P1845" s="100"/>
      <c r="Q1845" s="100"/>
      <c r="R1845" s="6">
        <f>IFERROR(IF(A1845&gt;=1,VLOOKUP(E1845,HOME!$AG$2:$AH$13,2,0),0),0)</f>
        <v>0</v>
      </c>
      <c r="S1845" s="6">
        <f>IFERROR(IF(A1845&gt;=1,VLOOKUP(F1845,HOME!$AE$2:$AF$4,2,0),0),0)</f>
        <v>0</v>
      </c>
      <c r="T1845" s="6">
        <f t="shared" si="197"/>
        <v>0</v>
      </c>
      <c r="U1845" s="6">
        <f t="shared" si="200"/>
        <v>0</v>
      </c>
      <c r="V1845" s="6">
        <f t="shared" si="198"/>
        <v>0</v>
      </c>
      <c r="W1845" s="6">
        <f t="shared" si="201"/>
        <v>0</v>
      </c>
    </row>
    <row r="1846" spans="1:23" ht="18" customHeight="1" x14ac:dyDescent="0.25">
      <c r="A1846" s="94">
        <f t="shared" si="202"/>
        <v>0</v>
      </c>
      <c r="B1846" s="94">
        <f>DATA!B1847</f>
        <v>0</v>
      </c>
      <c r="C1846" s="95">
        <f>DATA!C1847</f>
        <v>0</v>
      </c>
      <c r="D1846" s="95">
        <f>DATA!D1847</f>
        <v>0</v>
      </c>
      <c r="E1846" s="98"/>
      <c r="F1846" s="98"/>
      <c r="G1846" s="98"/>
      <c r="H1846" s="98"/>
      <c r="I1846" s="99"/>
      <c r="J1846" s="96" t="str">
        <f t="shared" si="196"/>
        <v/>
      </c>
      <c r="K1846" s="97" t="str">
        <f t="shared" si="199"/>
        <v/>
      </c>
      <c r="L1846" s="100"/>
      <c r="M1846" s="100"/>
      <c r="N1846" s="100"/>
      <c r="O1846" s="100"/>
      <c r="P1846" s="100"/>
      <c r="Q1846" s="100"/>
      <c r="R1846" s="6">
        <f>IFERROR(IF(A1846&gt;=1,VLOOKUP(E1846,HOME!$AG$2:$AH$13,2,0),0),0)</f>
        <v>0</v>
      </c>
      <c r="S1846" s="6">
        <f>IFERROR(IF(A1846&gt;=1,VLOOKUP(F1846,HOME!$AE$2:$AF$4,2,0),0),0)</f>
        <v>0</v>
      </c>
      <c r="T1846" s="6">
        <f t="shared" si="197"/>
        <v>0</v>
      </c>
      <c r="U1846" s="6">
        <f t="shared" si="200"/>
        <v>0</v>
      </c>
      <c r="V1846" s="6">
        <f t="shared" si="198"/>
        <v>0</v>
      </c>
      <c r="W1846" s="6">
        <f t="shared" si="201"/>
        <v>0</v>
      </c>
    </row>
    <row r="1847" spans="1:23" ht="18" customHeight="1" x14ac:dyDescent="0.25">
      <c r="A1847" s="94">
        <f t="shared" si="202"/>
        <v>0</v>
      </c>
      <c r="B1847" s="94">
        <f>DATA!B1848</f>
        <v>0</v>
      </c>
      <c r="C1847" s="95">
        <f>DATA!C1848</f>
        <v>0</v>
      </c>
      <c r="D1847" s="95">
        <f>DATA!D1848</f>
        <v>0</v>
      </c>
      <c r="E1847" s="98"/>
      <c r="F1847" s="98"/>
      <c r="G1847" s="98"/>
      <c r="H1847" s="98"/>
      <c r="I1847" s="99"/>
      <c r="J1847" s="96" t="str">
        <f t="shared" si="196"/>
        <v/>
      </c>
      <c r="K1847" s="97" t="str">
        <f t="shared" si="199"/>
        <v/>
      </c>
      <c r="L1847" s="100"/>
      <c r="M1847" s="100"/>
      <c r="N1847" s="100"/>
      <c r="O1847" s="100"/>
      <c r="P1847" s="100"/>
      <c r="Q1847" s="100"/>
      <c r="R1847" s="6">
        <f>IFERROR(IF(A1847&gt;=1,VLOOKUP(E1847,HOME!$AG$2:$AH$13,2,0),0),0)</f>
        <v>0</v>
      </c>
      <c r="S1847" s="6">
        <f>IFERROR(IF(A1847&gt;=1,VLOOKUP(F1847,HOME!$AE$2:$AF$4,2,0),0),0)</f>
        <v>0</v>
      </c>
      <c r="T1847" s="6">
        <f t="shared" si="197"/>
        <v>0</v>
      </c>
      <c r="U1847" s="6">
        <f t="shared" si="200"/>
        <v>0</v>
      </c>
      <c r="V1847" s="6">
        <f t="shared" si="198"/>
        <v>0</v>
      </c>
      <c r="W1847" s="6">
        <f t="shared" si="201"/>
        <v>0</v>
      </c>
    </row>
    <row r="1848" spans="1:23" ht="18" customHeight="1" x14ac:dyDescent="0.25">
      <c r="A1848" s="94">
        <f t="shared" si="202"/>
        <v>0</v>
      </c>
      <c r="B1848" s="94">
        <f>DATA!B1849</f>
        <v>0</v>
      </c>
      <c r="C1848" s="95">
        <f>DATA!C1849</f>
        <v>0</v>
      </c>
      <c r="D1848" s="95">
        <f>DATA!D1849</f>
        <v>0</v>
      </c>
      <c r="E1848" s="98"/>
      <c r="F1848" s="98"/>
      <c r="G1848" s="98"/>
      <c r="H1848" s="98"/>
      <c r="I1848" s="99"/>
      <c r="J1848" s="96" t="str">
        <f t="shared" si="196"/>
        <v/>
      </c>
      <c r="K1848" s="97" t="str">
        <f t="shared" si="199"/>
        <v/>
      </c>
      <c r="L1848" s="100"/>
      <c r="M1848" s="100"/>
      <c r="N1848" s="100"/>
      <c r="O1848" s="100"/>
      <c r="P1848" s="100"/>
      <c r="Q1848" s="100"/>
      <c r="R1848" s="6">
        <f>IFERROR(IF(A1848&gt;=1,VLOOKUP(E1848,HOME!$AG$2:$AH$13,2,0),0),0)</f>
        <v>0</v>
      </c>
      <c r="S1848" s="6">
        <f>IFERROR(IF(A1848&gt;=1,VLOOKUP(F1848,HOME!$AE$2:$AF$4,2,0),0),0)</f>
        <v>0</v>
      </c>
      <c r="T1848" s="6">
        <f t="shared" si="197"/>
        <v>0</v>
      </c>
      <c r="U1848" s="6">
        <f t="shared" si="200"/>
        <v>0</v>
      </c>
      <c r="V1848" s="6">
        <f t="shared" si="198"/>
        <v>0</v>
      </c>
      <c r="W1848" s="6">
        <f t="shared" si="201"/>
        <v>0</v>
      </c>
    </row>
    <row r="1849" spans="1:23" ht="18" customHeight="1" x14ac:dyDescent="0.25">
      <c r="A1849" s="94">
        <f t="shared" si="202"/>
        <v>0</v>
      </c>
      <c r="B1849" s="94">
        <f>DATA!B1850</f>
        <v>0</v>
      </c>
      <c r="C1849" s="95">
        <f>DATA!C1850</f>
        <v>0</v>
      </c>
      <c r="D1849" s="95">
        <f>DATA!D1850</f>
        <v>0</v>
      </c>
      <c r="E1849" s="98"/>
      <c r="F1849" s="98"/>
      <c r="G1849" s="98"/>
      <c r="H1849" s="98"/>
      <c r="I1849" s="99"/>
      <c r="J1849" s="96" t="str">
        <f t="shared" si="196"/>
        <v/>
      </c>
      <c r="K1849" s="97" t="str">
        <f t="shared" si="199"/>
        <v/>
      </c>
      <c r="L1849" s="100"/>
      <c r="M1849" s="100"/>
      <c r="N1849" s="100"/>
      <c r="O1849" s="100"/>
      <c r="P1849" s="100"/>
      <c r="Q1849" s="100"/>
      <c r="R1849" s="6">
        <f>IFERROR(IF(A1849&gt;=1,VLOOKUP(E1849,HOME!$AG$2:$AH$13,2,0),0),0)</f>
        <v>0</v>
      </c>
      <c r="S1849" s="6">
        <f>IFERROR(IF(A1849&gt;=1,VLOOKUP(F1849,HOME!$AE$2:$AF$4,2,0),0),0)</f>
        <v>0</v>
      </c>
      <c r="T1849" s="6">
        <f t="shared" si="197"/>
        <v>0</v>
      </c>
      <c r="U1849" s="6">
        <f t="shared" si="200"/>
        <v>0</v>
      </c>
      <c r="V1849" s="6">
        <f t="shared" si="198"/>
        <v>0</v>
      </c>
      <c r="W1849" s="6">
        <f t="shared" si="201"/>
        <v>0</v>
      </c>
    </row>
    <row r="1850" spans="1:23" ht="18" customHeight="1" x14ac:dyDescent="0.25">
      <c r="A1850" s="94">
        <f t="shared" si="202"/>
        <v>0</v>
      </c>
      <c r="B1850" s="94">
        <f>DATA!B1851</f>
        <v>0</v>
      </c>
      <c r="C1850" s="95">
        <f>DATA!C1851</f>
        <v>0</v>
      </c>
      <c r="D1850" s="95">
        <f>DATA!D1851</f>
        <v>0</v>
      </c>
      <c r="E1850" s="98"/>
      <c r="F1850" s="98"/>
      <c r="G1850" s="98"/>
      <c r="H1850" s="98"/>
      <c r="I1850" s="99"/>
      <c r="J1850" s="96" t="str">
        <f t="shared" si="196"/>
        <v/>
      </c>
      <c r="K1850" s="97" t="str">
        <f t="shared" si="199"/>
        <v/>
      </c>
      <c r="L1850" s="100"/>
      <c r="M1850" s="100"/>
      <c r="N1850" s="100"/>
      <c r="O1850" s="100"/>
      <c r="P1850" s="100"/>
      <c r="Q1850" s="100"/>
      <c r="R1850" s="6">
        <f>IFERROR(IF(A1850&gt;=1,VLOOKUP(E1850,HOME!$AG$2:$AH$13,2,0),0),0)</f>
        <v>0</v>
      </c>
      <c r="S1850" s="6">
        <f>IFERROR(IF(A1850&gt;=1,VLOOKUP(F1850,HOME!$AE$2:$AF$4,2,0),0),0)</f>
        <v>0</v>
      </c>
      <c r="T1850" s="6">
        <f t="shared" si="197"/>
        <v>0</v>
      </c>
      <c r="U1850" s="6">
        <f t="shared" si="200"/>
        <v>0</v>
      </c>
      <c r="V1850" s="6">
        <f t="shared" si="198"/>
        <v>0</v>
      </c>
      <c r="W1850" s="6">
        <f t="shared" si="201"/>
        <v>0</v>
      </c>
    </row>
    <row r="1851" spans="1:23" ht="18" customHeight="1" x14ac:dyDescent="0.25">
      <c r="A1851" s="94">
        <f t="shared" si="202"/>
        <v>0</v>
      </c>
      <c r="B1851" s="94">
        <f>DATA!B1852</f>
        <v>0</v>
      </c>
      <c r="C1851" s="95">
        <f>DATA!C1852</f>
        <v>0</v>
      </c>
      <c r="D1851" s="95">
        <f>DATA!D1852</f>
        <v>0</v>
      </c>
      <c r="E1851" s="98"/>
      <c r="F1851" s="98"/>
      <c r="G1851" s="98"/>
      <c r="H1851" s="98"/>
      <c r="I1851" s="99"/>
      <c r="J1851" s="96" t="str">
        <f t="shared" si="196"/>
        <v/>
      </c>
      <c r="K1851" s="97" t="str">
        <f t="shared" si="199"/>
        <v/>
      </c>
      <c r="L1851" s="100"/>
      <c r="M1851" s="100"/>
      <c r="N1851" s="100"/>
      <c r="O1851" s="100"/>
      <c r="P1851" s="100"/>
      <c r="Q1851" s="100"/>
      <c r="R1851" s="6">
        <f>IFERROR(IF(A1851&gt;=1,VLOOKUP(E1851,HOME!$AG$2:$AH$13,2,0),0),0)</f>
        <v>0</v>
      </c>
      <c r="S1851" s="6">
        <f>IFERROR(IF(A1851&gt;=1,VLOOKUP(F1851,HOME!$AE$2:$AF$4,2,0),0),0)</f>
        <v>0</v>
      </c>
      <c r="T1851" s="6">
        <f t="shared" si="197"/>
        <v>0</v>
      </c>
      <c r="U1851" s="6">
        <f t="shared" si="200"/>
        <v>0</v>
      </c>
      <c r="V1851" s="6">
        <f t="shared" si="198"/>
        <v>0</v>
      </c>
      <c r="W1851" s="6">
        <f t="shared" si="201"/>
        <v>0</v>
      </c>
    </row>
    <row r="1852" spans="1:23" ht="18" customHeight="1" x14ac:dyDescent="0.25">
      <c r="A1852" s="94">
        <f t="shared" si="202"/>
        <v>0</v>
      </c>
      <c r="B1852" s="94">
        <f>DATA!B1853</f>
        <v>0</v>
      </c>
      <c r="C1852" s="95">
        <f>DATA!C1853</f>
        <v>0</v>
      </c>
      <c r="D1852" s="95">
        <f>DATA!D1853</f>
        <v>0</v>
      </c>
      <c r="E1852" s="98"/>
      <c r="F1852" s="98"/>
      <c r="G1852" s="98"/>
      <c r="H1852" s="98"/>
      <c r="I1852" s="99"/>
      <c r="J1852" s="96" t="str">
        <f t="shared" si="196"/>
        <v/>
      </c>
      <c r="K1852" s="97" t="str">
        <f t="shared" si="199"/>
        <v/>
      </c>
      <c r="L1852" s="100"/>
      <c r="M1852" s="100"/>
      <c r="N1852" s="100"/>
      <c r="O1852" s="100"/>
      <c r="P1852" s="100"/>
      <c r="Q1852" s="100"/>
      <c r="R1852" s="6">
        <f>IFERROR(IF(A1852&gt;=1,VLOOKUP(E1852,HOME!$AG$2:$AH$13,2,0),0),0)</f>
        <v>0</v>
      </c>
      <c r="S1852" s="6">
        <f>IFERROR(IF(A1852&gt;=1,VLOOKUP(F1852,HOME!$AE$2:$AF$4,2,0),0),0)</f>
        <v>0</v>
      </c>
      <c r="T1852" s="6">
        <f t="shared" si="197"/>
        <v>0</v>
      </c>
      <c r="U1852" s="6">
        <f t="shared" si="200"/>
        <v>0</v>
      </c>
      <c r="V1852" s="6">
        <f t="shared" si="198"/>
        <v>0</v>
      </c>
      <c r="W1852" s="6">
        <f t="shared" si="201"/>
        <v>0</v>
      </c>
    </row>
    <row r="1853" spans="1:23" ht="18" customHeight="1" x14ac:dyDescent="0.25">
      <c r="A1853" s="94">
        <f t="shared" si="202"/>
        <v>0</v>
      </c>
      <c r="B1853" s="94">
        <f>DATA!B1854</f>
        <v>0</v>
      </c>
      <c r="C1853" s="95">
        <f>DATA!C1854</f>
        <v>0</v>
      </c>
      <c r="D1853" s="95">
        <f>DATA!D1854</f>
        <v>0</v>
      </c>
      <c r="E1853" s="98"/>
      <c r="F1853" s="98"/>
      <c r="G1853" s="98"/>
      <c r="H1853" s="98"/>
      <c r="I1853" s="99"/>
      <c r="J1853" s="96" t="str">
        <f t="shared" si="196"/>
        <v/>
      </c>
      <c r="K1853" s="97" t="str">
        <f t="shared" si="199"/>
        <v/>
      </c>
      <c r="L1853" s="100"/>
      <c r="M1853" s="100"/>
      <c r="N1853" s="100"/>
      <c r="O1853" s="100"/>
      <c r="P1853" s="100"/>
      <c r="Q1853" s="100"/>
      <c r="R1853" s="6">
        <f>IFERROR(IF(A1853&gt;=1,VLOOKUP(E1853,HOME!$AG$2:$AH$13,2,0),0),0)</f>
        <v>0</v>
      </c>
      <c r="S1853" s="6">
        <f>IFERROR(IF(A1853&gt;=1,VLOOKUP(F1853,HOME!$AE$2:$AF$4,2,0),0),0)</f>
        <v>0</v>
      </c>
      <c r="T1853" s="6">
        <f t="shared" si="197"/>
        <v>0</v>
      </c>
      <c r="U1853" s="6">
        <f t="shared" si="200"/>
        <v>0</v>
      </c>
      <c r="V1853" s="6">
        <f t="shared" si="198"/>
        <v>0</v>
      </c>
      <c r="W1853" s="6">
        <f t="shared" si="201"/>
        <v>0</v>
      </c>
    </row>
    <row r="1854" spans="1:23" ht="18" customHeight="1" x14ac:dyDescent="0.25">
      <c r="A1854" s="94">
        <f t="shared" si="202"/>
        <v>0</v>
      </c>
      <c r="B1854" s="94">
        <f>DATA!B1855</f>
        <v>0</v>
      </c>
      <c r="C1854" s="95">
        <f>DATA!C1855</f>
        <v>0</v>
      </c>
      <c r="D1854" s="95">
        <f>DATA!D1855</f>
        <v>0</v>
      </c>
      <c r="E1854" s="98"/>
      <c r="F1854" s="98"/>
      <c r="G1854" s="98"/>
      <c r="H1854" s="98"/>
      <c r="I1854" s="99"/>
      <c r="J1854" s="96" t="str">
        <f t="shared" si="196"/>
        <v/>
      </c>
      <c r="K1854" s="97" t="str">
        <f t="shared" si="199"/>
        <v/>
      </c>
      <c r="L1854" s="100"/>
      <c r="M1854" s="100"/>
      <c r="N1854" s="100"/>
      <c r="O1854" s="100"/>
      <c r="P1854" s="100"/>
      <c r="Q1854" s="100"/>
      <c r="R1854" s="6">
        <f>IFERROR(IF(A1854&gt;=1,VLOOKUP(E1854,HOME!$AG$2:$AH$13,2,0),0),0)</f>
        <v>0</v>
      </c>
      <c r="S1854" s="6">
        <f>IFERROR(IF(A1854&gt;=1,VLOOKUP(F1854,HOME!$AE$2:$AF$4,2,0),0),0)</f>
        <v>0</v>
      </c>
      <c r="T1854" s="6">
        <f t="shared" si="197"/>
        <v>0</v>
      </c>
      <c r="U1854" s="6">
        <f t="shared" si="200"/>
        <v>0</v>
      </c>
      <c r="V1854" s="6">
        <f t="shared" si="198"/>
        <v>0</v>
      </c>
      <c r="W1854" s="6">
        <f t="shared" si="201"/>
        <v>0</v>
      </c>
    </row>
    <row r="1855" spans="1:23" ht="18" customHeight="1" x14ac:dyDescent="0.25">
      <c r="A1855" s="94">
        <f t="shared" si="202"/>
        <v>0</v>
      </c>
      <c r="B1855" s="94">
        <f>DATA!B1856</f>
        <v>0</v>
      </c>
      <c r="C1855" s="95">
        <f>DATA!C1856</f>
        <v>0</v>
      </c>
      <c r="D1855" s="95">
        <f>DATA!D1856</f>
        <v>0</v>
      </c>
      <c r="E1855" s="98"/>
      <c r="F1855" s="98"/>
      <c r="G1855" s="98"/>
      <c r="H1855" s="98"/>
      <c r="I1855" s="99"/>
      <c r="J1855" s="96" t="str">
        <f t="shared" si="196"/>
        <v/>
      </c>
      <c r="K1855" s="97" t="str">
        <f t="shared" si="199"/>
        <v/>
      </c>
      <c r="L1855" s="100"/>
      <c r="M1855" s="100"/>
      <c r="N1855" s="100"/>
      <c r="O1855" s="100"/>
      <c r="P1855" s="100"/>
      <c r="Q1855" s="100"/>
      <c r="R1855" s="6">
        <f>IFERROR(IF(A1855&gt;=1,VLOOKUP(E1855,HOME!$AG$2:$AH$13,2,0),0),0)</f>
        <v>0</v>
      </c>
      <c r="S1855" s="6">
        <f>IFERROR(IF(A1855&gt;=1,VLOOKUP(F1855,HOME!$AE$2:$AF$4,2,0),0),0)</f>
        <v>0</v>
      </c>
      <c r="T1855" s="6">
        <f t="shared" si="197"/>
        <v>0</v>
      </c>
      <c r="U1855" s="6">
        <f t="shared" si="200"/>
        <v>0</v>
      </c>
      <c r="V1855" s="6">
        <f t="shared" si="198"/>
        <v>0</v>
      </c>
      <c r="W1855" s="6">
        <f t="shared" si="201"/>
        <v>0</v>
      </c>
    </row>
    <row r="1856" spans="1:23" ht="18" customHeight="1" x14ac:dyDescent="0.25">
      <c r="A1856" s="94">
        <f t="shared" si="202"/>
        <v>0</v>
      </c>
      <c r="B1856" s="94">
        <f>DATA!B1857</f>
        <v>0</v>
      </c>
      <c r="C1856" s="95">
        <f>DATA!C1857</f>
        <v>0</v>
      </c>
      <c r="D1856" s="95">
        <f>DATA!D1857</f>
        <v>0</v>
      </c>
      <c r="E1856" s="98"/>
      <c r="F1856" s="98"/>
      <c r="G1856" s="98"/>
      <c r="H1856" s="98"/>
      <c r="I1856" s="99"/>
      <c r="J1856" s="96" t="str">
        <f t="shared" si="196"/>
        <v/>
      </c>
      <c r="K1856" s="97" t="str">
        <f t="shared" si="199"/>
        <v/>
      </c>
      <c r="L1856" s="100"/>
      <c r="M1856" s="100"/>
      <c r="N1856" s="100"/>
      <c r="O1856" s="100"/>
      <c r="P1856" s="100"/>
      <c r="Q1856" s="100"/>
      <c r="R1856" s="6">
        <f>IFERROR(IF(A1856&gt;=1,VLOOKUP(E1856,HOME!$AG$2:$AH$13,2,0),0),0)</f>
        <v>0</v>
      </c>
      <c r="S1856" s="6">
        <f>IFERROR(IF(A1856&gt;=1,VLOOKUP(F1856,HOME!$AE$2:$AF$4,2,0),0),0)</f>
        <v>0</v>
      </c>
      <c r="T1856" s="6">
        <f t="shared" si="197"/>
        <v>0</v>
      </c>
      <c r="U1856" s="6">
        <f t="shared" si="200"/>
        <v>0</v>
      </c>
      <c r="V1856" s="6">
        <f t="shared" si="198"/>
        <v>0</v>
      </c>
      <c r="W1856" s="6">
        <f t="shared" si="201"/>
        <v>0</v>
      </c>
    </row>
    <row r="1857" spans="1:23" ht="18" customHeight="1" x14ac:dyDescent="0.25">
      <c r="A1857" s="94">
        <f t="shared" si="202"/>
        <v>0</v>
      </c>
      <c r="B1857" s="94">
        <f>DATA!B1858</f>
        <v>0</v>
      </c>
      <c r="C1857" s="95">
        <f>DATA!C1858</f>
        <v>0</v>
      </c>
      <c r="D1857" s="95">
        <f>DATA!D1858</f>
        <v>0</v>
      </c>
      <c r="E1857" s="98"/>
      <c r="F1857" s="98"/>
      <c r="G1857" s="98"/>
      <c r="H1857" s="98"/>
      <c r="I1857" s="99"/>
      <c r="J1857" s="96" t="str">
        <f t="shared" si="196"/>
        <v/>
      </c>
      <c r="K1857" s="97" t="str">
        <f t="shared" si="199"/>
        <v/>
      </c>
      <c r="L1857" s="100"/>
      <c r="M1857" s="100"/>
      <c r="N1857" s="100"/>
      <c r="O1857" s="100"/>
      <c r="P1857" s="100"/>
      <c r="Q1857" s="100"/>
      <c r="R1857" s="6">
        <f>IFERROR(IF(A1857&gt;=1,VLOOKUP(E1857,HOME!$AG$2:$AH$13,2,0),0),0)</f>
        <v>0</v>
      </c>
      <c r="S1857" s="6">
        <f>IFERROR(IF(A1857&gt;=1,VLOOKUP(F1857,HOME!$AE$2:$AF$4,2,0),0),0)</f>
        <v>0</v>
      </c>
      <c r="T1857" s="6">
        <f t="shared" si="197"/>
        <v>0</v>
      </c>
      <c r="U1857" s="6">
        <f t="shared" si="200"/>
        <v>0</v>
      </c>
      <c r="V1857" s="6">
        <f t="shared" si="198"/>
        <v>0</v>
      </c>
      <c r="W1857" s="6">
        <f t="shared" si="201"/>
        <v>0</v>
      </c>
    </row>
    <row r="1858" spans="1:23" ht="18" customHeight="1" x14ac:dyDescent="0.25">
      <c r="A1858" s="94">
        <f t="shared" si="202"/>
        <v>0</v>
      </c>
      <c r="B1858" s="94">
        <f>DATA!B1859</f>
        <v>0</v>
      </c>
      <c r="C1858" s="95">
        <f>DATA!C1859</f>
        <v>0</v>
      </c>
      <c r="D1858" s="95">
        <f>DATA!D1859</f>
        <v>0</v>
      </c>
      <c r="E1858" s="98"/>
      <c r="F1858" s="98"/>
      <c r="G1858" s="98"/>
      <c r="H1858" s="98"/>
      <c r="I1858" s="99"/>
      <c r="J1858" s="96" t="str">
        <f t="shared" si="196"/>
        <v/>
      </c>
      <c r="K1858" s="97" t="str">
        <f t="shared" si="199"/>
        <v/>
      </c>
      <c r="L1858" s="100"/>
      <c r="M1858" s="100"/>
      <c r="N1858" s="100"/>
      <c r="O1858" s="100"/>
      <c r="P1858" s="100"/>
      <c r="Q1858" s="100"/>
      <c r="R1858" s="6">
        <f>IFERROR(IF(A1858&gt;=1,VLOOKUP(E1858,HOME!$AG$2:$AH$13,2,0),0),0)</f>
        <v>0</v>
      </c>
      <c r="S1858" s="6">
        <f>IFERROR(IF(A1858&gt;=1,VLOOKUP(F1858,HOME!$AE$2:$AF$4,2,0),0),0)</f>
        <v>0</v>
      </c>
      <c r="T1858" s="6">
        <f t="shared" si="197"/>
        <v>0</v>
      </c>
      <c r="U1858" s="6">
        <f t="shared" si="200"/>
        <v>0</v>
      </c>
      <c r="V1858" s="6">
        <f t="shared" si="198"/>
        <v>0</v>
      </c>
      <c r="W1858" s="6">
        <f t="shared" si="201"/>
        <v>0</v>
      </c>
    </row>
    <row r="1859" spans="1:23" ht="18" customHeight="1" x14ac:dyDescent="0.25">
      <c r="A1859" s="94">
        <f t="shared" si="202"/>
        <v>0</v>
      </c>
      <c r="B1859" s="94">
        <f>DATA!B1860</f>
        <v>0</v>
      </c>
      <c r="C1859" s="95">
        <f>DATA!C1860</f>
        <v>0</v>
      </c>
      <c r="D1859" s="95">
        <f>DATA!D1860</f>
        <v>0</v>
      </c>
      <c r="E1859" s="98"/>
      <c r="F1859" s="98"/>
      <c r="G1859" s="98"/>
      <c r="H1859" s="98"/>
      <c r="I1859" s="99"/>
      <c r="J1859" s="96" t="str">
        <f t="shared" si="196"/>
        <v/>
      </c>
      <c r="K1859" s="97" t="str">
        <f t="shared" si="199"/>
        <v/>
      </c>
      <c r="L1859" s="100"/>
      <c r="M1859" s="100"/>
      <c r="N1859" s="100"/>
      <c r="O1859" s="100"/>
      <c r="P1859" s="100"/>
      <c r="Q1859" s="100"/>
      <c r="R1859" s="6">
        <f>IFERROR(IF(A1859&gt;=1,VLOOKUP(E1859,HOME!$AG$2:$AH$13,2,0),0),0)</f>
        <v>0</v>
      </c>
      <c r="S1859" s="6">
        <f>IFERROR(IF(A1859&gt;=1,VLOOKUP(F1859,HOME!$AE$2:$AF$4,2,0),0),0)</f>
        <v>0</v>
      </c>
      <c r="T1859" s="6">
        <f t="shared" si="197"/>
        <v>0</v>
      </c>
      <c r="U1859" s="6">
        <f t="shared" si="200"/>
        <v>0</v>
      </c>
      <c r="V1859" s="6">
        <f t="shared" si="198"/>
        <v>0</v>
      </c>
      <c r="W1859" s="6">
        <f t="shared" si="201"/>
        <v>0</v>
      </c>
    </row>
    <row r="1860" spans="1:23" ht="18" customHeight="1" x14ac:dyDescent="0.25">
      <c r="A1860" s="94">
        <f t="shared" si="202"/>
        <v>0</v>
      </c>
      <c r="B1860" s="94">
        <f>DATA!B1861</f>
        <v>0</v>
      </c>
      <c r="C1860" s="95">
        <f>DATA!C1861</f>
        <v>0</v>
      </c>
      <c r="D1860" s="95">
        <f>DATA!D1861</f>
        <v>0</v>
      </c>
      <c r="E1860" s="98"/>
      <c r="F1860" s="98"/>
      <c r="G1860" s="98"/>
      <c r="H1860" s="98"/>
      <c r="I1860" s="99"/>
      <c r="J1860" s="96" t="str">
        <f t="shared" ref="J1860:J1923" si="203">IFERROR(IF(A1860&gt;=1,(IF(I1860&gt;0,$R$1,"")),""),"")</f>
        <v/>
      </c>
      <c r="K1860" s="97" t="str">
        <f t="shared" si="199"/>
        <v/>
      </c>
      <c r="L1860" s="100"/>
      <c r="M1860" s="100"/>
      <c r="N1860" s="100"/>
      <c r="O1860" s="100"/>
      <c r="P1860" s="100"/>
      <c r="Q1860" s="100"/>
      <c r="R1860" s="6">
        <f>IFERROR(IF(A1860&gt;=1,VLOOKUP(E1860,HOME!$AG$2:$AH$13,2,0),0),0)</f>
        <v>0</v>
      </c>
      <c r="S1860" s="6">
        <f>IFERROR(IF(A1860&gt;=1,VLOOKUP(F1860,HOME!$AE$2:$AF$4,2,0),0),0)</f>
        <v>0</v>
      </c>
      <c r="T1860" s="6">
        <f t="shared" ref="T1860:T1923" si="204">IFERROR(IF(A1860&gt;=1,(IF($S$1=1,(IF(R1860&gt;=9,(IF(S1860=2,(IF(I1860&gt;5,1,0)),0)),IF(R1860&gt;=6,(IF(I1860&gt;2,1,0)),IF(R1860&gt;=1,(IF(I1860&gt;1,1,0)),0)))),IF($S$1=2,(IF(R1860&gt;=9,(IF(S1860=2,(IF(I1860&gt;5,1,0)),0)),0)),IF($S$1=3,(IF(S1860=2,(IF(R1860&gt;=9,(IF(I1860&gt;5,1,0)),IF(R1860&gt;=6,(IF(I1860&gt;2,1,0)),0))),0)),0)))),0),0)</f>
        <v>0</v>
      </c>
      <c r="U1860" s="6">
        <f t="shared" si="200"/>
        <v>0</v>
      </c>
      <c r="V1860" s="6">
        <f t="shared" ref="V1860:V1923" si="205">IFERROR(IF(T1860=1,(IF(L1860=$S$2,(IF($S$1=1,(IF(N1860=$S$2,0,A1860)),IF($S$1=2,(IF(M1860=$S$2,A1860,0)),IF($S$1=3,A1860,0)))),0)),0),0)</f>
        <v>0</v>
      </c>
      <c r="W1860" s="6">
        <f t="shared" si="201"/>
        <v>0</v>
      </c>
    </row>
    <row r="1861" spans="1:23" ht="18" customHeight="1" x14ac:dyDescent="0.25">
      <c r="A1861" s="94">
        <f t="shared" si="202"/>
        <v>0</v>
      </c>
      <c r="B1861" s="94">
        <f>DATA!B1862</f>
        <v>0</v>
      </c>
      <c r="C1861" s="95">
        <f>DATA!C1862</f>
        <v>0</v>
      </c>
      <c r="D1861" s="95">
        <f>DATA!D1862</f>
        <v>0</v>
      </c>
      <c r="E1861" s="98"/>
      <c r="F1861" s="98"/>
      <c r="G1861" s="98"/>
      <c r="H1861" s="98"/>
      <c r="I1861" s="99"/>
      <c r="J1861" s="96" t="str">
        <f t="shared" si="203"/>
        <v/>
      </c>
      <c r="K1861" s="97" t="str">
        <f t="shared" ref="K1861:K1924" si="206">IFERROR(IF(T1861=1,(IF($S$1=1,CONCATENATE($U$1,U1861,$V$1,V1861,$W$1),IF($S$1=2,CONCATENATE($U$1,U1861,$V$1,$U$2),IF($S$1=3,$U$3,"")))),""),"")</f>
        <v/>
      </c>
      <c r="L1861" s="100"/>
      <c r="M1861" s="100"/>
      <c r="N1861" s="100"/>
      <c r="O1861" s="100"/>
      <c r="P1861" s="100"/>
      <c r="Q1861" s="100"/>
      <c r="R1861" s="6">
        <f>IFERROR(IF(A1861&gt;=1,VLOOKUP(E1861,HOME!$AG$2:$AH$13,2,0),0),0)</f>
        <v>0</v>
      </c>
      <c r="S1861" s="6">
        <f>IFERROR(IF(A1861&gt;=1,VLOOKUP(F1861,HOME!$AE$2:$AF$4,2,0),0),0)</f>
        <v>0</v>
      </c>
      <c r="T1861" s="6">
        <f t="shared" si="204"/>
        <v>0</v>
      </c>
      <c r="U1861" s="6">
        <f t="shared" ref="U1861:U1924" si="207">IFERROR(IF(T1861=1,(IF(R1861&gt;=9,5,IF(R1861&gt;=6,2,IF(R1861&gt;=1,1,0)))),0),0)</f>
        <v>0</v>
      </c>
      <c r="V1861" s="6">
        <f t="shared" si="205"/>
        <v>0</v>
      </c>
      <c r="W1861" s="6">
        <f t="shared" ref="W1861:W1924" si="208">IFERROR(IF(V1861&gt;=1,(IF(R1861&gt;=9,(IF($S$1&gt;=3,25,IF($S$1&gt;=1,20,0))),IF(R1861&gt;=6,(IF($S$1&gt;=3,20,IF($S$1&gt;=1,15,0))),IF(R1861&gt;=1,(IF($S$1&gt;=3,0,IF($S$1&gt;=1,10,0))),0)))),0),0)</f>
        <v>0</v>
      </c>
    </row>
    <row r="1862" spans="1:23" ht="18" customHeight="1" x14ac:dyDescent="0.25">
      <c r="A1862" s="94">
        <f t="shared" ref="A1862:A1925" si="209">IFERROR(IF(B1862=0,0,A1861+1),0)</f>
        <v>0</v>
      </c>
      <c r="B1862" s="94">
        <f>DATA!B1863</f>
        <v>0</v>
      </c>
      <c r="C1862" s="95">
        <f>DATA!C1863</f>
        <v>0</v>
      </c>
      <c r="D1862" s="95">
        <f>DATA!D1863</f>
        <v>0</v>
      </c>
      <c r="E1862" s="98"/>
      <c r="F1862" s="98"/>
      <c r="G1862" s="98"/>
      <c r="H1862" s="98"/>
      <c r="I1862" s="99"/>
      <c r="J1862" s="96" t="str">
        <f t="shared" si="203"/>
        <v/>
      </c>
      <c r="K1862" s="97" t="str">
        <f t="shared" si="206"/>
        <v/>
      </c>
      <c r="L1862" s="100"/>
      <c r="M1862" s="100"/>
      <c r="N1862" s="100"/>
      <c r="O1862" s="100"/>
      <c r="P1862" s="100"/>
      <c r="Q1862" s="100"/>
      <c r="R1862" s="6">
        <f>IFERROR(IF(A1862&gt;=1,VLOOKUP(E1862,HOME!$AG$2:$AH$13,2,0),0),0)</f>
        <v>0</v>
      </c>
      <c r="S1862" s="6">
        <f>IFERROR(IF(A1862&gt;=1,VLOOKUP(F1862,HOME!$AE$2:$AF$4,2,0),0),0)</f>
        <v>0</v>
      </c>
      <c r="T1862" s="6">
        <f t="shared" si="204"/>
        <v>0</v>
      </c>
      <c r="U1862" s="6">
        <f t="shared" si="207"/>
        <v>0</v>
      </c>
      <c r="V1862" s="6">
        <f t="shared" si="205"/>
        <v>0</v>
      </c>
      <c r="W1862" s="6">
        <f t="shared" si="208"/>
        <v>0</v>
      </c>
    </row>
    <row r="1863" spans="1:23" ht="18" customHeight="1" x14ac:dyDescent="0.25">
      <c r="A1863" s="94">
        <f t="shared" si="209"/>
        <v>0</v>
      </c>
      <c r="B1863" s="94">
        <f>DATA!B1864</f>
        <v>0</v>
      </c>
      <c r="C1863" s="95">
        <f>DATA!C1864</f>
        <v>0</v>
      </c>
      <c r="D1863" s="95">
        <f>DATA!D1864</f>
        <v>0</v>
      </c>
      <c r="E1863" s="98"/>
      <c r="F1863" s="98"/>
      <c r="G1863" s="98"/>
      <c r="H1863" s="98"/>
      <c r="I1863" s="99"/>
      <c r="J1863" s="96" t="str">
        <f t="shared" si="203"/>
        <v/>
      </c>
      <c r="K1863" s="97" t="str">
        <f t="shared" si="206"/>
        <v/>
      </c>
      <c r="L1863" s="100"/>
      <c r="M1863" s="100"/>
      <c r="N1863" s="100"/>
      <c r="O1863" s="100"/>
      <c r="P1863" s="100"/>
      <c r="Q1863" s="100"/>
      <c r="R1863" s="6">
        <f>IFERROR(IF(A1863&gt;=1,VLOOKUP(E1863,HOME!$AG$2:$AH$13,2,0),0),0)</f>
        <v>0</v>
      </c>
      <c r="S1863" s="6">
        <f>IFERROR(IF(A1863&gt;=1,VLOOKUP(F1863,HOME!$AE$2:$AF$4,2,0),0),0)</f>
        <v>0</v>
      </c>
      <c r="T1863" s="6">
        <f t="shared" si="204"/>
        <v>0</v>
      </c>
      <c r="U1863" s="6">
        <f t="shared" si="207"/>
        <v>0</v>
      </c>
      <c r="V1863" s="6">
        <f t="shared" si="205"/>
        <v>0</v>
      </c>
      <c r="W1863" s="6">
        <f t="shared" si="208"/>
        <v>0</v>
      </c>
    </row>
    <row r="1864" spans="1:23" ht="18" customHeight="1" x14ac:dyDescent="0.25">
      <c r="A1864" s="94">
        <f t="shared" si="209"/>
        <v>0</v>
      </c>
      <c r="B1864" s="94">
        <f>DATA!B1865</f>
        <v>0</v>
      </c>
      <c r="C1864" s="95">
        <f>DATA!C1865</f>
        <v>0</v>
      </c>
      <c r="D1864" s="95">
        <f>DATA!D1865</f>
        <v>0</v>
      </c>
      <c r="E1864" s="98"/>
      <c r="F1864" s="98"/>
      <c r="G1864" s="98"/>
      <c r="H1864" s="98"/>
      <c r="I1864" s="99"/>
      <c r="J1864" s="96" t="str">
        <f t="shared" si="203"/>
        <v/>
      </c>
      <c r="K1864" s="97" t="str">
        <f t="shared" si="206"/>
        <v/>
      </c>
      <c r="L1864" s="100"/>
      <c r="M1864" s="100"/>
      <c r="N1864" s="100"/>
      <c r="O1864" s="100"/>
      <c r="P1864" s="100"/>
      <c r="Q1864" s="100"/>
      <c r="R1864" s="6">
        <f>IFERROR(IF(A1864&gt;=1,VLOOKUP(E1864,HOME!$AG$2:$AH$13,2,0),0),0)</f>
        <v>0</v>
      </c>
      <c r="S1864" s="6">
        <f>IFERROR(IF(A1864&gt;=1,VLOOKUP(F1864,HOME!$AE$2:$AF$4,2,0),0),0)</f>
        <v>0</v>
      </c>
      <c r="T1864" s="6">
        <f t="shared" si="204"/>
        <v>0</v>
      </c>
      <c r="U1864" s="6">
        <f t="shared" si="207"/>
        <v>0</v>
      </c>
      <c r="V1864" s="6">
        <f t="shared" si="205"/>
        <v>0</v>
      </c>
      <c r="W1864" s="6">
        <f t="shared" si="208"/>
        <v>0</v>
      </c>
    </row>
    <row r="1865" spans="1:23" ht="18" customHeight="1" x14ac:dyDescent="0.25">
      <c r="A1865" s="94">
        <f t="shared" si="209"/>
        <v>0</v>
      </c>
      <c r="B1865" s="94">
        <f>DATA!B1866</f>
        <v>0</v>
      </c>
      <c r="C1865" s="95">
        <f>DATA!C1866</f>
        <v>0</v>
      </c>
      <c r="D1865" s="95">
        <f>DATA!D1866</f>
        <v>0</v>
      </c>
      <c r="E1865" s="98"/>
      <c r="F1865" s="98"/>
      <c r="G1865" s="98"/>
      <c r="H1865" s="98"/>
      <c r="I1865" s="99"/>
      <c r="J1865" s="96" t="str">
        <f t="shared" si="203"/>
        <v/>
      </c>
      <c r="K1865" s="97" t="str">
        <f t="shared" si="206"/>
        <v/>
      </c>
      <c r="L1865" s="100"/>
      <c r="M1865" s="100"/>
      <c r="N1865" s="100"/>
      <c r="O1865" s="100"/>
      <c r="P1865" s="100"/>
      <c r="Q1865" s="100"/>
      <c r="R1865" s="6">
        <f>IFERROR(IF(A1865&gt;=1,VLOOKUP(E1865,HOME!$AG$2:$AH$13,2,0),0),0)</f>
        <v>0</v>
      </c>
      <c r="S1865" s="6">
        <f>IFERROR(IF(A1865&gt;=1,VLOOKUP(F1865,HOME!$AE$2:$AF$4,2,0),0),0)</f>
        <v>0</v>
      </c>
      <c r="T1865" s="6">
        <f t="shared" si="204"/>
        <v>0</v>
      </c>
      <c r="U1865" s="6">
        <f t="shared" si="207"/>
        <v>0</v>
      </c>
      <c r="V1865" s="6">
        <f t="shared" si="205"/>
        <v>0</v>
      </c>
      <c r="W1865" s="6">
        <f t="shared" si="208"/>
        <v>0</v>
      </c>
    </row>
    <row r="1866" spans="1:23" ht="18" customHeight="1" x14ac:dyDescent="0.25">
      <c r="A1866" s="94">
        <f t="shared" si="209"/>
        <v>0</v>
      </c>
      <c r="B1866" s="94">
        <f>DATA!B1867</f>
        <v>0</v>
      </c>
      <c r="C1866" s="95">
        <f>DATA!C1867</f>
        <v>0</v>
      </c>
      <c r="D1866" s="95">
        <f>DATA!D1867</f>
        <v>0</v>
      </c>
      <c r="E1866" s="98"/>
      <c r="F1866" s="98"/>
      <c r="G1866" s="98"/>
      <c r="H1866" s="98"/>
      <c r="I1866" s="99"/>
      <c r="J1866" s="96" t="str">
        <f t="shared" si="203"/>
        <v/>
      </c>
      <c r="K1866" s="97" t="str">
        <f t="shared" si="206"/>
        <v/>
      </c>
      <c r="L1866" s="100"/>
      <c r="M1866" s="100"/>
      <c r="N1866" s="100"/>
      <c r="O1866" s="100"/>
      <c r="P1866" s="100"/>
      <c r="Q1866" s="100"/>
      <c r="R1866" s="6">
        <f>IFERROR(IF(A1866&gt;=1,VLOOKUP(E1866,HOME!$AG$2:$AH$13,2,0),0),0)</f>
        <v>0</v>
      </c>
      <c r="S1866" s="6">
        <f>IFERROR(IF(A1866&gt;=1,VLOOKUP(F1866,HOME!$AE$2:$AF$4,2,0),0),0)</f>
        <v>0</v>
      </c>
      <c r="T1866" s="6">
        <f t="shared" si="204"/>
        <v>0</v>
      </c>
      <c r="U1866" s="6">
        <f t="shared" si="207"/>
        <v>0</v>
      </c>
      <c r="V1866" s="6">
        <f t="shared" si="205"/>
        <v>0</v>
      </c>
      <c r="W1866" s="6">
        <f t="shared" si="208"/>
        <v>0</v>
      </c>
    </row>
    <row r="1867" spans="1:23" ht="18" customHeight="1" x14ac:dyDescent="0.25">
      <c r="A1867" s="94">
        <f t="shared" si="209"/>
        <v>0</v>
      </c>
      <c r="B1867" s="94">
        <f>DATA!B1868</f>
        <v>0</v>
      </c>
      <c r="C1867" s="95">
        <f>DATA!C1868</f>
        <v>0</v>
      </c>
      <c r="D1867" s="95">
        <f>DATA!D1868</f>
        <v>0</v>
      </c>
      <c r="E1867" s="98"/>
      <c r="F1867" s="98"/>
      <c r="G1867" s="98"/>
      <c r="H1867" s="98"/>
      <c r="I1867" s="99"/>
      <c r="J1867" s="96" t="str">
        <f t="shared" si="203"/>
        <v/>
      </c>
      <c r="K1867" s="97" t="str">
        <f t="shared" si="206"/>
        <v/>
      </c>
      <c r="L1867" s="100"/>
      <c r="M1867" s="100"/>
      <c r="N1867" s="100"/>
      <c r="O1867" s="100"/>
      <c r="P1867" s="100"/>
      <c r="Q1867" s="100"/>
      <c r="R1867" s="6">
        <f>IFERROR(IF(A1867&gt;=1,VLOOKUP(E1867,HOME!$AG$2:$AH$13,2,0),0),0)</f>
        <v>0</v>
      </c>
      <c r="S1867" s="6">
        <f>IFERROR(IF(A1867&gt;=1,VLOOKUP(F1867,HOME!$AE$2:$AF$4,2,0),0),0)</f>
        <v>0</v>
      </c>
      <c r="T1867" s="6">
        <f t="shared" si="204"/>
        <v>0</v>
      </c>
      <c r="U1867" s="6">
        <f t="shared" si="207"/>
        <v>0</v>
      </c>
      <c r="V1867" s="6">
        <f t="shared" si="205"/>
        <v>0</v>
      </c>
      <c r="W1867" s="6">
        <f t="shared" si="208"/>
        <v>0</v>
      </c>
    </row>
    <row r="1868" spans="1:23" ht="18" customHeight="1" x14ac:dyDescent="0.25">
      <c r="A1868" s="94">
        <f t="shared" si="209"/>
        <v>0</v>
      </c>
      <c r="B1868" s="94">
        <f>DATA!B1869</f>
        <v>0</v>
      </c>
      <c r="C1868" s="95">
        <f>DATA!C1869</f>
        <v>0</v>
      </c>
      <c r="D1868" s="95">
        <f>DATA!D1869</f>
        <v>0</v>
      </c>
      <c r="E1868" s="98"/>
      <c r="F1868" s="98"/>
      <c r="G1868" s="98"/>
      <c r="H1868" s="98"/>
      <c r="I1868" s="99"/>
      <c r="J1868" s="96" t="str">
        <f t="shared" si="203"/>
        <v/>
      </c>
      <c r="K1868" s="97" t="str">
        <f t="shared" si="206"/>
        <v/>
      </c>
      <c r="L1868" s="100"/>
      <c r="M1868" s="100"/>
      <c r="N1868" s="100"/>
      <c r="O1868" s="100"/>
      <c r="P1868" s="100"/>
      <c r="Q1868" s="100"/>
      <c r="R1868" s="6">
        <f>IFERROR(IF(A1868&gt;=1,VLOOKUP(E1868,HOME!$AG$2:$AH$13,2,0),0),0)</f>
        <v>0</v>
      </c>
      <c r="S1868" s="6">
        <f>IFERROR(IF(A1868&gt;=1,VLOOKUP(F1868,HOME!$AE$2:$AF$4,2,0),0),0)</f>
        <v>0</v>
      </c>
      <c r="T1868" s="6">
        <f t="shared" si="204"/>
        <v>0</v>
      </c>
      <c r="U1868" s="6">
        <f t="shared" si="207"/>
        <v>0</v>
      </c>
      <c r="V1868" s="6">
        <f t="shared" si="205"/>
        <v>0</v>
      </c>
      <c r="W1868" s="6">
        <f t="shared" si="208"/>
        <v>0</v>
      </c>
    </row>
    <row r="1869" spans="1:23" ht="18" customHeight="1" x14ac:dyDescent="0.25">
      <c r="A1869" s="94">
        <f t="shared" si="209"/>
        <v>0</v>
      </c>
      <c r="B1869" s="94">
        <f>DATA!B1870</f>
        <v>0</v>
      </c>
      <c r="C1869" s="95">
        <f>DATA!C1870</f>
        <v>0</v>
      </c>
      <c r="D1869" s="95">
        <f>DATA!D1870</f>
        <v>0</v>
      </c>
      <c r="E1869" s="98"/>
      <c r="F1869" s="98"/>
      <c r="G1869" s="98"/>
      <c r="H1869" s="98"/>
      <c r="I1869" s="99"/>
      <c r="J1869" s="96" t="str">
        <f t="shared" si="203"/>
        <v/>
      </c>
      <c r="K1869" s="97" t="str">
        <f t="shared" si="206"/>
        <v/>
      </c>
      <c r="L1869" s="100"/>
      <c r="M1869" s="100"/>
      <c r="N1869" s="100"/>
      <c r="O1869" s="100"/>
      <c r="P1869" s="100"/>
      <c r="Q1869" s="100"/>
      <c r="R1869" s="6">
        <f>IFERROR(IF(A1869&gt;=1,VLOOKUP(E1869,HOME!$AG$2:$AH$13,2,0),0),0)</f>
        <v>0</v>
      </c>
      <c r="S1869" s="6">
        <f>IFERROR(IF(A1869&gt;=1,VLOOKUP(F1869,HOME!$AE$2:$AF$4,2,0),0),0)</f>
        <v>0</v>
      </c>
      <c r="T1869" s="6">
        <f t="shared" si="204"/>
        <v>0</v>
      </c>
      <c r="U1869" s="6">
        <f t="shared" si="207"/>
        <v>0</v>
      </c>
      <c r="V1869" s="6">
        <f t="shared" si="205"/>
        <v>0</v>
      </c>
      <c r="W1869" s="6">
        <f t="shared" si="208"/>
        <v>0</v>
      </c>
    </row>
    <row r="1870" spans="1:23" ht="18" customHeight="1" x14ac:dyDescent="0.25">
      <c r="A1870" s="94">
        <f t="shared" si="209"/>
        <v>0</v>
      </c>
      <c r="B1870" s="94">
        <f>DATA!B1871</f>
        <v>0</v>
      </c>
      <c r="C1870" s="95">
        <f>DATA!C1871</f>
        <v>0</v>
      </c>
      <c r="D1870" s="95">
        <f>DATA!D1871</f>
        <v>0</v>
      </c>
      <c r="E1870" s="98"/>
      <c r="F1870" s="98"/>
      <c r="G1870" s="98"/>
      <c r="H1870" s="98"/>
      <c r="I1870" s="99"/>
      <c r="J1870" s="96" t="str">
        <f t="shared" si="203"/>
        <v/>
      </c>
      <c r="K1870" s="97" t="str">
        <f t="shared" si="206"/>
        <v/>
      </c>
      <c r="L1870" s="100"/>
      <c r="M1870" s="100"/>
      <c r="N1870" s="100"/>
      <c r="O1870" s="100"/>
      <c r="P1870" s="100"/>
      <c r="Q1870" s="100"/>
      <c r="R1870" s="6">
        <f>IFERROR(IF(A1870&gt;=1,VLOOKUP(E1870,HOME!$AG$2:$AH$13,2,0),0),0)</f>
        <v>0</v>
      </c>
      <c r="S1870" s="6">
        <f>IFERROR(IF(A1870&gt;=1,VLOOKUP(F1870,HOME!$AE$2:$AF$4,2,0),0),0)</f>
        <v>0</v>
      </c>
      <c r="T1870" s="6">
        <f t="shared" si="204"/>
        <v>0</v>
      </c>
      <c r="U1870" s="6">
        <f t="shared" si="207"/>
        <v>0</v>
      </c>
      <c r="V1870" s="6">
        <f t="shared" si="205"/>
        <v>0</v>
      </c>
      <c r="W1870" s="6">
        <f t="shared" si="208"/>
        <v>0</v>
      </c>
    </row>
    <row r="1871" spans="1:23" ht="18" customHeight="1" x14ac:dyDescent="0.25">
      <c r="A1871" s="94">
        <f t="shared" si="209"/>
        <v>0</v>
      </c>
      <c r="B1871" s="94">
        <f>DATA!B1872</f>
        <v>0</v>
      </c>
      <c r="C1871" s="95">
        <f>DATA!C1872</f>
        <v>0</v>
      </c>
      <c r="D1871" s="95">
        <f>DATA!D1872</f>
        <v>0</v>
      </c>
      <c r="E1871" s="98"/>
      <c r="F1871" s="98"/>
      <c r="G1871" s="98"/>
      <c r="H1871" s="98"/>
      <c r="I1871" s="99"/>
      <c r="J1871" s="96" t="str">
        <f t="shared" si="203"/>
        <v/>
      </c>
      <c r="K1871" s="97" t="str">
        <f t="shared" si="206"/>
        <v/>
      </c>
      <c r="L1871" s="100"/>
      <c r="M1871" s="100"/>
      <c r="N1871" s="100"/>
      <c r="O1871" s="100"/>
      <c r="P1871" s="100"/>
      <c r="Q1871" s="100"/>
      <c r="R1871" s="6">
        <f>IFERROR(IF(A1871&gt;=1,VLOOKUP(E1871,HOME!$AG$2:$AH$13,2,0),0),0)</f>
        <v>0</v>
      </c>
      <c r="S1871" s="6">
        <f>IFERROR(IF(A1871&gt;=1,VLOOKUP(F1871,HOME!$AE$2:$AF$4,2,0),0),0)</f>
        <v>0</v>
      </c>
      <c r="T1871" s="6">
        <f t="shared" si="204"/>
        <v>0</v>
      </c>
      <c r="U1871" s="6">
        <f t="shared" si="207"/>
        <v>0</v>
      </c>
      <c r="V1871" s="6">
        <f t="shared" si="205"/>
        <v>0</v>
      </c>
      <c r="W1871" s="6">
        <f t="shared" si="208"/>
        <v>0</v>
      </c>
    </row>
    <row r="1872" spans="1:23" ht="18" customHeight="1" x14ac:dyDescent="0.25">
      <c r="A1872" s="94">
        <f t="shared" si="209"/>
        <v>0</v>
      </c>
      <c r="B1872" s="94">
        <f>DATA!B1873</f>
        <v>0</v>
      </c>
      <c r="C1872" s="95">
        <f>DATA!C1873</f>
        <v>0</v>
      </c>
      <c r="D1872" s="95">
        <f>DATA!D1873</f>
        <v>0</v>
      </c>
      <c r="E1872" s="98"/>
      <c r="F1872" s="98"/>
      <c r="G1872" s="98"/>
      <c r="H1872" s="98"/>
      <c r="I1872" s="99"/>
      <c r="J1872" s="96" t="str">
        <f t="shared" si="203"/>
        <v/>
      </c>
      <c r="K1872" s="97" t="str">
        <f t="shared" si="206"/>
        <v/>
      </c>
      <c r="L1872" s="100"/>
      <c r="M1872" s="100"/>
      <c r="N1872" s="100"/>
      <c r="O1872" s="100"/>
      <c r="P1872" s="100"/>
      <c r="Q1872" s="100"/>
      <c r="R1872" s="6">
        <f>IFERROR(IF(A1872&gt;=1,VLOOKUP(E1872,HOME!$AG$2:$AH$13,2,0),0),0)</f>
        <v>0</v>
      </c>
      <c r="S1872" s="6">
        <f>IFERROR(IF(A1872&gt;=1,VLOOKUP(F1872,HOME!$AE$2:$AF$4,2,0),0),0)</f>
        <v>0</v>
      </c>
      <c r="T1872" s="6">
        <f t="shared" si="204"/>
        <v>0</v>
      </c>
      <c r="U1872" s="6">
        <f t="shared" si="207"/>
        <v>0</v>
      </c>
      <c r="V1872" s="6">
        <f t="shared" si="205"/>
        <v>0</v>
      </c>
      <c r="W1872" s="6">
        <f t="shared" si="208"/>
        <v>0</v>
      </c>
    </row>
    <row r="1873" spans="1:23" ht="18" customHeight="1" x14ac:dyDescent="0.25">
      <c r="A1873" s="94">
        <f t="shared" si="209"/>
        <v>0</v>
      </c>
      <c r="B1873" s="94">
        <f>DATA!B1874</f>
        <v>0</v>
      </c>
      <c r="C1873" s="95">
        <f>DATA!C1874</f>
        <v>0</v>
      </c>
      <c r="D1873" s="95">
        <f>DATA!D1874</f>
        <v>0</v>
      </c>
      <c r="E1873" s="98"/>
      <c r="F1873" s="98"/>
      <c r="G1873" s="98"/>
      <c r="H1873" s="98"/>
      <c r="I1873" s="99"/>
      <c r="J1873" s="96" t="str">
        <f t="shared" si="203"/>
        <v/>
      </c>
      <c r="K1873" s="97" t="str">
        <f t="shared" si="206"/>
        <v/>
      </c>
      <c r="L1873" s="100"/>
      <c r="M1873" s="100"/>
      <c r="N1873" s="100"/>
      <c r="O1873" s="100"/>
      <c r="P1873" s="100"/>
      <c r="Q1873" s="100"/>
      <c r="R1873" s="6">
        <f>IFERROR(IF(A1873&gt;=1,VLOOKUP(E1873,HOME!$AG$2:$AH$13,2,0),0),0)</f>
        <v>0</v>
      </c>
      <c r="S1873" s="6">
        <f>IFERROR(IF(A1873&gt;=1,VLOOKUP(F1873,HOME!$AE$2:$AF$4,2,0),0),0)</f>
        <v>0</v>
      </c>
      <c r="T1873" s="6">
        <f t="shared" si="204"/>
        <v>0</v>
      </c>
      <c r="U1873" s="6">
        <f t="shared" si="207"/>
        <v>0</v>
      </c>
      <c r="V1873" s="6">
        <f t="shared" si="205"/>
        <v>0</v>
      </c>
      <c r="W1873" s="6">
        <f t="shared" si="208"/>
        <v>0</v>
      </c>
    </row>
    <row r="1874" spans="1:23" ht="18" customHeight="1" x14ac:dyDescent="0.25">
      <c r="A1874" s="94">
        <f t="shared" si="209"/>
        <v>0</v>
      </c>
      <c r="B1874" s="94">
        <f>DATA!B1875</f>
        <v>0</v>
      </c>
      <c r="C1874" s="95">
        <f>DATA!C1875</f>
        <v>0</v>
      </c>
      <c r="D1874" s="95">
        <f>DATA!D1875</f>
        <v>0</v>
      </c>
      <c r="E1874" s="98"/>
      <c r="F1874" s="98"/>
      <c r="G1874" s="98"/>
      <c r="H1874" s="98"/>
      <c r="I1874" s="99"/>
      <c r="J1874" s="96" t="str">
        <f t="shared" si="203"/>
        <v/>
      </c>
      <c r="K1874" s="97" t="str">
        <f t="shared" si="206"/>
        <v/>
      </c>
      <c r="L1874" s="100"/>
      <c r="M1874" s="100"/>
      <c r="N1874" s="100"/>
      <c r="O1874" s="100"/>
      <c r="P1874" s="100"/>
      <c r="Q1874" s="100"/>
      <c r="R1874" s="6">
        <f>IFERROR(IF(A1874&gt;=1,VLOOKUP(E1874,HOME!$AG$2:$AH$13,2,0),0),0)</f>
        <v>0</v>
      </c>
      <c r="S1874" s="6">
        <f>IFERROR(IF(A1874&gt;=1,VLOOKUP(F1874,HOME!$AE$2:$AF$4,2,0),0),0)</f>
        <v>0</v>
      </c>
      <c r="T1874" s="6">
        <f t="shared" si="204"/>
        <v>0</v>
      </c>
      <c r="U1874" s="6">
        <f t="shared" si="207"/>
        <v>0</v>
      </c>
      <c r="V1874" s="6">
        <f t="shared" si="205"/>
        <v>0</v>
      </c>
      <c r="W1874" s="6">
        <f t="shared" si="208"/>
        <v>0</v>
      </c>
    </row>
    <row r="1875" spans="1:23" ht="18" customHeight="1" x14ac:dyDescent="0.25">
      <c r="A1875" s="94">
        <f t="shared" si="209"/>
        <v>0</v>
      </c>
      <c r="B1875" s="94">
        <f>DATA!B1876</f>
        <v>0</v>
      </c>
      <c r="C1875" s="95">
        <f>DATA!C1876</f>
        <v>0</v>
      </c>
      <c r="D1875" s="95">
        <f>DATA!D1876</f>
        <v>0</v>
      </c>
      <c r="E1875" s="98"/>
      <c r="F1875" s="98"/>
      <c r="G1875" s="98"/>
      <c r="H1875" s="98"/>
      <c r="I1875" s="99"/>
      <c r="J1875" s="96" t="str">
        <f t="shared" si="203"/>
        <v/>
      </c>
      <c r="K1875" s="97" t="str">
        <f t="shared" si="206"/>
        <v/>
      </c>
      <c r="L1875" s="100"/>
      <c r="M1875" s="100"/>
      <c r="N1875" s="100"/>
      <c r="O1875" s="100"/>
      <c r="P1875" s="100"/>
      <c r="Q1875" s="100"/>
      <c r="R1875" s="6">
        <f>IFERROR(IF(A1875&gt;=1,VLOOKUP(E1875,HOME!$AG$2:$AH$13,2,0),0),0)</f>
        <v>0</v>
      </c>
      <c r="S1875" s="6">
        <f>IFERROR(IF(A1875&gt;=1,VLOOKUP(F1875,HOME!$AE$2:$AF$4,2,0),0),0)</f>
        <v>0</v>
      </c>
      <c r="T1875" s="6">
        <f t="shared" si="204"/>
        <v>0</v>
      </c>
      <c r="U1875" s="6">
        <f t="shared" si="207"/>
        <v>0</v>
      </c>
      <c r="V1875" s="6">
        <f t="shared" si="205"/>
        <v>0</v>
      </c>
      <c r="W1875" s="6">
        <f t="shared" si="208"/>
        <v>0</v>
      </c>
    </row>
    <row r="1876" spans="1:23" ht="18" customHeight="1" x14ac:dyDescent="0.25">
      <c r="A1876" s="94">
        <f t="shared" si="209"/>
        <v>0</v>
      </c>
      <c r="B1876" s="94">
        <f>DATA!B1877</f>
        <v>0</v>
      </c>
      <c r="C1876" s="95">
        <f>DATA!C1877</f>
        <v>0</v>
      </c>
      <c r="D1876" s="95">
        <f>DATA!D1877</f>
        <v>0</v>
      </c>
      <c r="E1876" s="98"/>
      <c r="F1876" s="98"/>
      <c r="G1876" s="98"/>
      <c r="H1876" s="98"/>
      <c r="I1876" s="99"/>
      <c r="J1876" s="96" t="str">
        <f t="shared" si="203"/>
        <v/>
      </c>
      <c r="K1876" s="97" t="str">
        <f t="shared" si="206"/>
        <v/>
      </c>
      <c r="L1876" s="100"/>
      <c r="M1876" s="100"/>
      <c r="N1876" s="100"/>
      <c r="O1876" s="100"/>
      <c r="P1876" s="100"/>
      <c r="Q1876" s="100"/>
      <c r="R1876" s="6">
        <f>IFERROR(IF(A1876&gt;=1,VLOOKUP(E1876,HOME!$AG$2:$AH$13,2,0),0),0)</f>
        <v>0</v>
      </c>
      <c r="S1876" s="6">
        <f>IFERROR(IF(A1876&gt;=1,VLOOKUP(F1876,HOME!$AE$2:$AF$4,2,0),0),0)</f>
        <v>0</v>
      </c>
      <c r="T1876" s="6">
        <f t="shared" si="204"/>
        <v>0</v>
      </c>
      <c r="U1876" s="6">
        <f t="shared" si="207"/>
        <v>0</v>
      </c>
      <c r="V1876" s="6">
        <f t="shared" si="205"/>
        <v>0</v>
      </c>
      <c r="W1876" s="6">
        <f t="shared" si="208"/>
        <v>0</v>
      </c>
    </row>
    <row r="1877" spans="1:23" ht="18" customHeight="1" x14ac:dyDescent="0.25">
      <c r="A1877" s="94">
        <f t="shared" si="209"/>
        <v>0</v>
      </c>
      <c r="B1877" s="94">
        <f>DATA!B1878</f>
        <v>0</v>
      </c>
      <c r="C1877" s="95">
        <f>DATA!C1878</f>
        <v>0</v>
      </c>
      <c r="D1877" s="95">
        <f>DATA!D1878</f>
        <v>0</v>
      </c>
      <c r="E1877" s="98"/>
      <c r="F1877" s="98"/>
      <c r="G1877" s="98"/>
      <c r="H1877" s="98"/>
      <c r="I1877" s="99"/>
      <c r="J1877" s="96" t="str">
        <f t="shared" si="203"/>
        <v/>
      </c>
      <c r="K1877" s="97" t="str">
        <f t="shared" si="206"/>
        <v/>
      </c>
      <c r="L1877" s="100"/>
      <c r="M1877" s="100"/>
      <c r="N1877" s="100"/>
      <c r="O1877" s="100"/>
      <c r="P1877" s="100"/>
      <c r="Q1877" s="100"/>
      <c r="R1877" s="6">
        <f>IFERROR(IF(A1877&gt;=1,VLOOKUP(E1877,HOME!$AG$2:$AH$13,2,0),0),0)</f>
        <v>0</v>
      </c>
      <c r="S1877" s="6">
        <f>IFERROR(IF(A1877&gt;=1,VLOOKUP(F1877,HOME!$AE$2:$AF$4,2,0),0),0)</f>
        <v>0</v>
      </c>
      <c r="T1877" s="6">
        <f t="shared" si="204"/>
        <v>0</v>
      </c>
      <c r="U1877" s="6">
        <f t="shared" si="207"/>
        <v>0</v>
      </c>
      <c r="V1877" s="6">
        <f t="shared" si="205"/>
        <v>0</v>
      </c>
      <c r="W1877" s="6">
        <f t="shared" si="208"/>
        <v>0</v>
      </c>
    </row>
    <row r="1878" spans="1:23" ht="18" customHeight="1" x14ac:dyDescent="0.25">
      <c r="A1878" s="94">
        <f t="shared" si="209"/>
        <v>0</v>
      </c>
      <c r="B1878" s="94">
        <f>DATA!B1879</f>
        <v>0</v>
      </c>
      <c r="C1878" s="95">
        <f>DATA!C1879</f>
        <v>0</v>
      </c>
      <c r="D1878" s="95">
        <f>DATA!D1879</f>
        <v>0</v>
      </c>
      <c r="E1878" s="98"/>
      <c r="F1878" s="98"/>
      <c r="G1878" s="98"/>
      <c r="H1878" s="98"/>
      <c r="I1878" s="99"/>
      <c r="J1878" s="96" t="str">
        <f t="shared" si="203"/>
        <v/>
      </c>
      <c r="K1878" s="97" t="str">
        <f t="shared" si="206"/>
        <v/>
      </c>
      <c r="L1878" s="100"/>
      <c r="M1878" s="100"/>
      <c r="N1878" s="100"/>
      <c r="O1878" s="100"/>
      <c r="P1878" s="100"/>
      <c r="Q1878" s="100"/>
      <c r="R1878" s="6">
        <f>IFERROR(IF(A1878&gt;=1,VLOOKUP(E1878,HOME!$AG$2:$AH$13,2,0),0),0)</f>
        <v>0</v>
      </c>
      <c r="S1878" s="6">
        <f>IFERROR(IF(A1878&gt;=1,VLOOKUP(F1878,HOME!$AE$2:$AF$4,2,0),0),0)</f>
        <v>0</v>
      </c>
      <c r="T1878" s="6">
        <f t="shared" si="204"/>
        <v>0</v>
      </c>
      <c r="U1878" s="6">
        <f t="shared" si="207"/>
        <v>0</v>
      </c>
      <c r="V1878" s="6">
        <f t="shared" si="205"/>
        <v>0</v>
      </c>
      <c r="W1878" s="6">
        <f t="shared" si="208"/>
        <v>0</v>
      </c>
    </row>
    <row r="1879" spans="1:23" ht="18" customHeight="1" x14ac:dyDescent="0.25">
      <c r="A1879" s="94">
        <f t="shared" si="209"/>
        <v>0</v>
      </c>
      <c r="B1879" s="94">
        <f>DATA!B1880</f>
        <v>0</v>
      </c>
      <c r="C1879" s="95">
        <f>DATA!C1880</f>
        <v>0</v>
      </c>
      <c r="D1879" s="95">
        <f>DATA!D1880</f>
        <v>0</v>
      </c>
      <c r="E1879" s="98"/>
      <c r="F1879" s="98"/>
      <c r="G1879" s="98"/>
      <c r="H1879" s="98"/>
      <c r="I1879" s="99"/>
      <c r="J1879" s="96" t="str">
        <f t="shared" si="203"/>
        <v/>
      </c>
      <c r="K1879" s="97" t="str">
        <f t="shared" si="206"/>
        <v/>
      </c>
      <c r="L1879" s="100"/>
      <c r="M1879" s="100"/>
      <c r="N1879" s="100"/>
      <c r="O1879" s="100"/>
      <c r="P1879" s="100"/>
      <c r="Q1879" s="100"/>
      <c r="R1879" s="6">
        <f>IFERROR(IF(A1879&gt;=1,VLOOKUP(E1879,HOME!$AG$2:$AH$13,2,0),0),0)</f>
        <v>0</v>
      </c>
      <c r="S1879" s="6">
        <f>IFERROR(IF(A1879&gt;=1,VLOOKUP(F1879,HOME!$AE$2:$AF$4,2,0),0),0)</f>
        <v>0</v>
      </c>
      <c r="T1879" s="6">
        <f t="shared" si="204"/>
        <v>0</v>
      </c>
      <c r="U1879" s="6">
        <f t="shared" si="207"/>
        <v>0</v>
      </c>
      <c r="V1879" s="6">
        <f t="shared" si="205"/>
        <v>0</v>
      </c>
      <c r="W1879" s="6">
        <f t="shared" si="208"/>
        <v>0</v>
      </c>
    </row>
    <row r="1880" spans="1:23" ht="18" customHeight="1" x14ac:dyDescent="0.25">
      <c r="A1880" s="94">
        <f t="shared" si="209"/>
        <v>0</v>
      </c>
      <c r="B1880" s="94">
        <f>DATA!B1881</f>
        <v>0</v>
      </c>
      <c r="C1880" s="95">
        <f>DATA!C1881</f>
        <v>0</v>
      </c>
      <c r="D1880" s="95">
        <f>DATA!D1881</f>
        <v>0</v>
      </c>
      <c r="E1880" s="98"/>
      <c r="F1880" s="98"/>
      <c r="G1880" s="98"/>
      <c r="H1880" s="98"/>
      <c r="I1880" s="99"/>
      <c r="J1880" s="96" t="str">
        <f t="shared" si="203"/>
        <v/>
      </c>
      <c r="K1880" s="97" t="str">
        <f t="shared" si="206"/>
        <v/>
      </c>
      <c r="L1880" s="100"/>
      <c r="M1880" s="100"/>
      <c r="N1880" s="100"/>
      <c r="O1880" s="100"/>
      <c r="P1880" s="100"/>
      <c r="Q1880" s="100"/>
      <c r="R1880" s="6">
        <f>IFERROR(IF(A1880&gt;=1,VLOOKUP(E1880,HOME!$AG$2:$AH$13,2,0),0),0)</f>
        <v>0</v>
      </c>
      <c r="S1880" s="6">
        <f>IFERROR(IF(A1880&gt;=1,VLOOKUP(F1880,HOME!$AE$2:$AF$4,2,0),0),0)</f>
        <v>0</v>
      </c>
      <c r="T1880" s="6">
        <f t="shared" si="204"/>
        <v>0</v>
      </c>
      <c r="U1880" s="6">
        <f t="shared" si="207"/>
        <v>0</v>
      </c>
      <c r="V1880" s="6">
        <f t="shared" si="205"/>
        <v>0</v>
      </c>
      <c r="W1880" s="6">
        <f t="shared" si="208"/>
        <v>0</v>
      </c>
    </row>
    <row r="1881" spans="1:23" ht="18" customHeight="1" x14ac:dyDescent="0.25">
      <c r="A1881" s="94">
        <f t="shared" si="209"/>
        <v>0</v>
      </c>
      <c r="B1881" s="94">
        <f>DATA!B1882</f>
        <v>0</v>
      </c>
      <c r="C1881" s="95">
        <f>DATA!C1882</f>
        <v>0</v>
      </c>
      <c r="D1881" s="95">
        <f>DATA!D1882</f>
        <v>0</v>
      </c>
      <c r="E1881" s="98"/>
      <c r="F1881" s="98"/>
      <c r="G1881" s="98"/>
      <c r="H1881" s="98"/>
      <c r="I1881" s="99"/>
      <c r="J1881" s="96" t="str">
        <f t="shared" si="203"/>
        <v/>
      </c>
      <c r="K1881" s="97" t="str">
        <f t="shared" si="206"/>
        <v/>
      </c>
      <c r="L1881" s="100"/>
      <c r="M1881" s="100"/>
      <c r="N1881" s="100"/>
      <c r="O1881" s="100"/>
      <c r="P1881" s="100"/>
      <c r="Q1881" s="100"/>
      <c r="R1881" s="6">
        <f>IFERROR(IF(A1881&gt;=1,VLOOKUP(E1881,HOME!$AG$2:$AH$13,2,0),0),0)</f>
        <v>0</v>
      </c>
      <c r="S1881" s="6">
        <f>IFERROR(IF(A1881&gt;=1,VLOOKUP(F1881,HOME!$AE$2:$AF$4,2,0),0),0)</f>
        <v>0</v>
      </c>
      <c r="T1881" s="6">
        <f t="shared" si="204"/>
        <v>0</v>
      </c>
      <c r="U1881" s="6">
        <f t="shared" si="207"/>
        <v>0</v>
      </c>
      <c r="V1881" s="6">
        <f t="shared" si="205"/>
        <v>0</v>
      </c>
      <c r="W1881" s="6">
        <f t="shared" si="208"/>
        <v>0</v>
      </c>
    </row>
    <row r="1882" spans="1:23" ht="18" customHeight="1" x14ac:dyDescent="0.25">
      <c r="A1882" s="94">
        <f t="shared" si="209"/>
        <v>0</v>
      </c>
      <c r="B1882" s="94">
        <f>DATA!B1883</f>
        <v>0</v>
      </c>
      <c r="C1882" s="95">
        <f>DATA!C1883</f>
        <v>0</v>
      </c>
      <c r="D1882" s="95">
        <f>DATA!D1883</f>
        <v>0</v>
      </c>
      <c r="E1882" s="98"/>
      <c r="F1882" s="98"/>
      <c r="G1882" s="98"/>
      <c r="H1882" s="98"/>
      <c r="I1882" s="99"/>
      <c r="J1882" s="96" t="str">
        <f t="shared" si="203"/>
        <v/>
      </c>
      <c r="K1882" s="97" t="str">
        <f t="shared" si="206"/>
        <v/>
      </c>
      <c r="L1882" s="100"/>
      <c r="M1882" s="100"/>
      <c r="N1882" s="100"/>
      <c r="O1882" s="100"/>
      <c r="P1882" s="100"/>
      <c r="Q1882" s="100"/>
      <c r="R1882" s="6">
        <f>IFERROR(IF(A1882&gt;=1,VLOOKUP(E1882,HOME!$AG$2:$AH$13,2,0),0),0)</f>
        <v>0</v>
      </c>
      <c r="S1882" s="6">
        <f>IFERROR(IF(A1882&gt;=1,VLOOKUP(F1882,HOME!$AE$2:$AF$4,2,0),0),0)</f>
        <v>0</v>
      </c>
      <c r="T1882" s="6">
        <f t="shared" si="204"/>
        <v>0</v>
      </c>
      <c r="U1882" s="6">
        <f t="shared" si="207"/>
        <v>0</v>
      </c>
      <c r="V1882" s="6">
        <f t="shared" si="205"/>
        <v>0</v>
      </c>
      <c r="W1882" s="6">
        <f t="shared" si="208"/>
        <v>0</v>
      </c>
    </row>
    <row r="1883" spans="1:23" ht="18" customHeight="1" x14ac:dyDescent="0.25">
      <c r="A1883" s="94">
        <f t="shared" si="209"/>
        <v>0</v>
      </c>
      <c r="B1883" s="94">
        <f>DATA!B1884</f>
        <v>0</v>
      </c>
      <c r="C1883" s="95">
        <f>DATA!C1884</f>
        <v>0</v>
      </c>
      <c r="D1883" s="95">
        <f>DATA!D1884</f>
        <v>0</v>
      </c>
      <c r="E1883" s="98"/>
      <c r="F1883" s="98"/>
      <c r="G1883" s="98"/>
      <c r="H1883" s="98"/>
      <c r="I1883" s="99"/>
      <c r="J1883" s="96" t="str">
        <f t="shared" si="203"/>
        <v/>
      </c>
      <c r="K1883" s="97" t="str">
        <f t="shared" si="206"/>
        <v/>
      </c>
      <c r="L1883" s="100"/>
      <c r="M1883" s="100"/>
      <c r="N1883" s="100"/>
      <c r="O1883" s="100"/>
      <c r="P1883" s="100"/>
      <c r="Q1883" s="100"/>
      <c r="R1883" s="6">
        <f>IFERROR(IF(A1883&gt;=1,VLOOKUP(E1883,HOME!$AG$2:$AH$13,2,0),0),0)</f>
        <v>0</v>
      </c>
      <c r="S1883" s="6">
        <f>IFERROR(IF(A1883&gt;=1,VLOOKUP(F1883,HOME!$AE$2:$AF$4,2,0),0),0)</f>
        <v>0</v>
      </c>
      <c r="T1883" s="6">
        <f t="shared" si="204"/>
        <v>0</v>
      </c>
      <c r="U1883" s="6">
        <f t="shared" si="207"/>
        <v>0</v>
      </c>
      <c r="V1883" s="6">
        <f t="shared" si="205"/>
        <v>0</v>
      </c>
      <c r="W1883" s="6">
        <f t="shared" si="208"/>
        <v>0</v>
      </c>
    </row>
    <row r="1884" spans="1:23" ht="18" customHeight="1" x14ac:dyDescent="0.25">
      <c r="A1884" s="94">
        <f t="shared" si="209"/>
        <v>0</v>
      </c>
      <c r="B1884" s="94">
        <f>DATA!B1885</f>
        <v>0</v>
      </c>
      <c r="C1884" s="95">
        <f>DATA!C1885</f>
        <v>0</v>
      </c>
      <c r="D1884" s="95">
        <f>DATA!D1885</f>
        <v>0</v>
      </c>
      <c r="E1884" s="98"/>
      <c r="F1884" s="98"/>
      <c r="G1884" s="98"/>
      <c r="H1884" s="98"/>
      <c r="I1884" s="99"/>
      <c r="J1884" s="96" t="str">
        <f t="shared" si="203"/>
        <v/>
      </c>
      <c r="K1884" s="97" t="str">
        <f t="shared" si="206"/>
        <v/>
      </c>
      <c r="L1884" s="100"/>
      <c r="M1884" s="100"/>
      <c r="N1884" s="100"/>
      <c r="O1884" s="100"/>
      <c r="P1884" s="100"/>
      <c r="Q1884" s="100"/>
      <c r="R1884" s="6">
        <f>IFERROR(IF(A1884&gt;=1,VLOOKUP(E1884,HOME!$AG$2:$AH$13,2,0),0),0)</f>
        <v>0</v>
      </c>
      <c r="S1884" s="6">
        <f>IFERROR(IF(A1884&gt;=1,VLOOKUP(F1884,HOME!$AE$2:$AF$4,2,0),0),0)</f>
        <v>0</v>
      </c>
      <c r="T1884" s="6">
        <f t="shared" si="204"/>
        <v>0</v>
      </c>
      <c r="U1884" s="6">
        <f t="shared" si="207"/>
        <v>0</v>
      </c>
      <c r="V1884" s="6">
        <f t="shared" si="205"/>
        <v>0</v>
      </c>
      <c r="W1884" s="6">
        <f t="shared" si="208"/>
        <v>0</v>
      </c>
    </row>
    <row r="1885" spans="1:23" ht="18" customHeight="1" x14ac:dyDescent="0.25">
      <c r="A1885" s="94">
        <f t="shared" si="209"/>
        <v>0</v>
      </c>
      <c r="B1885" s="94">
        <f>DATA!B1886</f>
        <v>0</v>
      </c>
      <c r="C1885" s="95">
        <f>DATA!C1886</f>
        <v>0</v>
      </c>
      <c r="D1885" s="95">
        <f>DATA!D1886</f>
        <v>0</v>
      </c>
      <c r="E1885" s="98"/>
      <c r="F1885" s="98"/>
      <c r="G1885" s="98"/>
      <c r="H1885" s="98"/>
      <c r="I1885" s="99"/>
      <c r="J1885" s="96" t="str">
        <f t="shared" si="203"/>
        <v/>
      </c>
      <c r="K1885" s="97" t="str">
        <f t="shared" si="206"/>
        <v/>
      </c>
      <c r="L1885" s="100"/>
      <c r="M1885" s="100"/>
      <c r="N1885" s="100"/>
      <c r="O1885" s="100"/>
      <c r="P1885" s="100"/>
      <c r="Q1885" s="100"/>
      <c r="R1885" s="6">
        <f>IFERROR(IF(A1885&gt;=1,VLOOKUP(E1885,HOME!$AG$2:$AH$13,2,0),0),0)</f>
        <v>0</v>
      </c>
      <c r="S1885" s="6">
        <f>IFERROR(IF(A1885&gt;=1,VLOOKUP(F1885,HOME!$AE$2:$AF$4,2,0),0),0)</f>
        <v>0</v>
      </c>
      <c r="T1885" s="6">
        <f t="shared" si="204"/>
        <v>0</v>
      </c>
      <c r="U1885" s="6">
        <f t="shared" si="207"/>
        <v>0</v>
      </c>
      <c r="V1885" s="6">
        <f t="shared" si="205"/>
        <v>0</v>
      </c>
      <c r="W1885" s="6">
        <f t="shared" si="208"/>
        <v>0</v>
      </c>
    </row>
    <row r="1886" spans="1:23" ht="18" customHeight="1" x14ac:dyDescent="0.25">
      <c r="A1886" s="94">
        <f t="shared" si="209"/>
        <v>0</v>
      </c>
      <c r="B1886" s="94">
        <f>DATA!B1887</f>
        <v>0</v>
      </c>
      <c r="C1886" s="95">
        <f>DATA!C1887</f>
        <v>0</v>
      </c>
      <c r="D1886" s="95">
        <f>DATA!D1887</f>
        <v>0</v>
      </c>
      <c r="E1886" s="98"/>
      <c r="F1886" s="98"/>
      <c r="G1886" s="98"/>
      <c r="H1886" s="98"/>
      <c r="I1886" s="99"/>
      <c r="J1886" s="96" t="str">
        <f t="shared" si="203"/>
        <v/>
      </c>
      <c r="K1886" s="97" t="str">
        <f t="shared" si="206"/>
        <v/>
      </c>
      <c r="L1886" s="100"/>
      <c r="M1886" s="100"/>
      <c r="N1886" s="100"/>
      <c r="O1886" s="100"/>
      <c r="P1886" s="100"/>
      <c r="Q1886" s="100"/>
      <c r="R1886" s="6">
        <f>IFERROR(IF(A1886&gt;=1,VLOOKUP(E1886,HOME!$AG$2:$AH$13,2,0),0),0)</f>
        <v>0</v>
      </c>
      <c r="S1886" s="6">
        <f>IFERROR(IF(A1886&gt;=1,VLOOKUP(F1886,HOME!$AE$2:$AF$4,2,0),0),0)</f>
        <v>0</v>
      </c>
      <c r="T1886" s="6">
        <f t="shared" si="204"/>
        <v>0</v>
      </c>
      <c r="U1886" s="6">
        <f t="shared" si="207"/>
        <v>0</v>
      </c>
      <c r="V1886" s="6">
        <f t="shared" si="205"/>
        <v>0</v>
      </c>
      <c r="W1886" s="6">
        <f t="shared" si="208"/>
        <v>0</v>
      </c>
    </row>
    <row r="1887" spans="1:23" ht="18" customHeight="1" x14ac:dyDescent="0.25">
      <c r="A1887" s="94">
        <f t="shared" si="209"/>
        <v>0</v>
      </c>
      <c r="B1887" s="94">
        <f>DATA!B1888</f>
        <v>0</v>
      </c>
      <c r="C1887" s="95">
        <f>DATA!C1888</f>
        <v>0</v>
      </c>
      <c r="D1887" s="95">
        <f>DATA!D1888</f>
        <v>0</v>
      </c>
      <c r="E1887" s="98"/>
      <c r="F1887" s="98"/>
      <c r="G1887" s="98"/>
      <c r="H1887" s="98"/>
      <c r="I1887" s="99"/>
      <c r="J1887" s="96" t="str">
        <f t="shared" si="203"/>
        <v/>
      </c>
      <c r="K1887" s="97" t="str">
        <f t="shared" si="206"/>
        <v/>
      </c>
      <c r="L1887" s="100"/>
      <c r="M1887" s="100"/>
      <c r="N1887" s="100"/>
      <c r="O1887" s="100"/>
      <c r="P1887" s="100"/>
      <c r="Q1887" s="100"/>
      <c r="R1887" s="6">
        <f>IFERROR(IF(A1887&gt;=1,VLOOKUP(E1887,HOME!$AG$2:$AH$13,2,0),0),0)</f>
        <v>0</v>
      </c>
      <c r="S1887" s="6">
        <f>IFERROR(IF(A1887&gt;=1,VLOOKUP(F1887,HOME!$AE$2:$AF$4,2,0),0),0)</f>
        <v>0</v>
      </c>
      <c r="T1887" s="6">
        <f t="shared" si="204"/>
        <v>0</v>
      </c>
      <c r="U1887" s="6">
        <f t="shared" si="207"/>
        <v>0</v>
      </c>
      <c r="V1887" s="6">
        <f t="shared" si="205"/>
        <v>0</v>
      </c>
      <c r="W1887" s="6">
        <f t="shared" si="208"/>
        <v>0</v>
      </c>
    </row>
    <row r="1888" spans="1:23" ht="18" customHeight="1" x14ac:dyDescent="0.25">
      <c r="A1888" s="94">
        <f t="shared" si="209"/>
        <v>0</v>
      </c>
      <c r="B1888" s="94">
        <f>DATA!B1889</f>
        <v>0</v>
      </c>
      <c r="C1888" s="95">
        <f>DATA!C1889</f>
        <v>0</v>
      </c>
      <c r="D1888" s="95">
        <f>DATA!D1889</f>
        <v>0</v>
      </c>
      <c r="E1888" s="98"/>
      <c r="F1888" s="98"/>
      <c r="G1888" s="98"/>
      <c r="H1888" s="98"/>
      <c r="I1888" s="99"/>
      <c r="J1888" s="96" t="str">
        <f t="shared" si="203"/>
        <v/>
      </c>
      <c r="K1888" s="97" t="str">
        <f t="shared" si="206"/>
        <v/>
      </c>
      <c r="L1888" s="100"/>
      <c r="M1888" s="100"/>
      <c r="N1888" s="100"/>
      <c r="O1888" s="100"/>
      <c r="P1888" s="100"/>
      <c r="Q1888" s="100"/>
      <c r="R1888" s="6">
        <f>IFERROR(IF(A1888&gt;=1,VLOOKUP(E1888,HOME!$AG$2:$AH$13,2,0),0),0)</f>
        <v>0</v>
      </c>
      <c r="S1888" s="6">
        <f>IFERROR(IF(A1888&gt;=1,VLOOKUP(F1888,HOME!$AE$2:$AF$4,2,0),0),0)</f>
        <v>0</v>
      </c>
      <c r="T1888" s="6">
        <f t="shared" si="204"/>
        <v>0</v>
      </c>
      <c r="U1888" s="6">
        <f t="shared" si="207"/>
        <v>0</v>
      </c>
      <c r="V1888" s="6">
        <f t="shared" si="205"/>
        <v>0</v>
      </c>
      <c r="W1888" s="6">
        <f t="shared" si="208"/>
        <v>0</v>
      </c>
    </row>
    <row r="1889" spans="1:23" ht="18" customHeight="1" x14ac:dyDescent="0.25">
      <c r="A1889" s="94">
        <f t="shared" si="209"/>
        <v>0</v>
      </c>
      <c r="B1889" s="94">
        <f>DATA!B1890</f>
        <v>0</v>
      </c>
      <c r="C1889" s="95">
        <f>DATA!C1890</f>
        <v>0</v>
      </c>
      <c r="D1889" s="95">
        <f>DATA!D1890</f>
        <v>0</v>
      </c>
      <c r="E1889" s="98"/>
      <c r="F1889" s="98"/>
      <c r="G1889" s="98"/>
      <c r="H1889" s="98"/>
      <c r="I1889" s="99"/>
      <c r="J1889" s="96" t="str">
        <f t="shared" si="203"/>
        <v/>
      </c>
      <c r="K1889" s="97" t="str">
        <f t="shared" si="206"/>
        <v/>
      </c>
      <c r="L1889" s="100"/>
      <c r="M1889" s="100"/>
      <c r="N1889" s="100"/>
      <c r="O1889" s="100"/>
      <c r="P1889" s="100"/>
      <c r="Q1889" s="100"/>
      <c r="R1889" s="6">
        <f>IFERROR(IF(A1889&gt;=1,VLOOKUP(E1889,HOME!$AG$2:$AH$13,2,0),0),0)</f>
        <v>0</v>
      </c>
      <c r="S1889" s="6">
        <f>IFERROR(IF(A1889&gt;=1,VLOOKUP(F1889,HOME!$AE$2:$AF$4,2,0),0),0)</f>
        <v>0</v>
      </c>
      <c r="T1889" s="6">
        <f t="shared" si="204"/>
        <v>0</v>
      </c>
      <c r="U1889" s="6">
        <f t="shared" si="207"/>
        <v>0</v>
      </c>
      <c r="V1889" s="6">
        <f t="shared" si="205"/>
        <v>0</v>
      </c>
      <c r="W1889" s="6">
        <f t="shared" si="208"/>
        <v>0</v>
      </c>
    </row>
    <row r="1890" spans="1:23" ht="18" customHeight="1" x14ac:dyDescent="0.25">
      <c r="A1890" s="94">
        <f t="shared" si="209"/>
        <v>0</v>
      </c>
      <c r="B1890" s="94">
        <f>DATA!B1891</f>
        <v>0</v>
      </c>
      <c r="C1890" s="95">
        <f>DATA!C1891</f>
        <v>0</v>
      </c>
      <c r="D1890" s="95">
        <f>DATA!D1891</f>
        <v>0</v>
      </c>
      <c r="E1890" s="98"/>
      <c r="F1890" s="98"/>
      <c r="G1890" s="98"/>
      <c r="H1890" s="98"/>
      <c r="I1890" s="99"/>
      <c r="J1890" s="96" t="str">
        <f t="shared" si="203"/>
        <v/>
      </c>
      <c r="K1890" s="97" t="str">
        <f t="shared" si="206"/>
        <v/>
      </c>
      <c r="L1890" s="100"/>
      <c r="M1890" s="100"/>
      <c r="N1890" s="100"/>
      <c r="O1890" s="100"/>
      <c r="P1890" s="100"/>
      <c r="Q1890" s="100"/>
      <c r="R1890" s="6">
        <f>IFERROR(IF(A1890&gt;=1,VLOOKUP(E1890,HOME!$AG$2:$AH$13,2,0),0),0)</f>
        <v>0</v>
      </c>
      <c r="S1890" s="6">
        <f>IFERROR(IF(A1890&gt;=1,VLOOKUP(F1890,HOME!$AE$2:$AF$4,2,0),0),0)</f>
        <v>0</v>
      </c>
      <c r="T1890" s="6">
        <f t="shared" si="204"/>
        <v>0</v>
      </c>
      <c r="U1890" s="6">
        <f t="shared" si="207"/>
        <v>0</v>
      </c>
      <c r="V1890" s="6">
        <f t="shared" si="205"/>
        <v>0</v>
      </c>
      <c r="W1890" s="6">
        <f t="shared" si="208"/>
        <v>0</v>
      </c>
    </row>
    <row r="1891" spans="1:23" ht="18" customHeight="1" x14ac:dyDescent="0.25">
      <c r="A1891" s="94">
        <f t="shared" si="209"/>
        <v>0</v>
      </c>
      <c r="B1891" s="94">
        <f>DATA!B1892</f>
        <v>0</v>
      </c>
      <c r="C1891" s="95">
        <f>DATA!C1892</f>
        <v>0</v>
      </c>
      <c r="D1891" s="95">
        <f>DATA!D1892</f>
        <v>0</v>
      </c>
      <c r="E1891" s="98"/>
      <c r="F1891" s="98"/>
      <c r="G1891" s="98"/>
      <c r="H1891" s="98"/>
      <c r="I1891" s="99"/>
      <c r="J1891" s="96" t="str">
        <f t="shared" si="203"/>
        <v/>
      </c>
      <c r="K1891" s="97" t="str">
        <f t="shared" si="206"/>
        <v/>
      </c>
      <c r="L1891" s="100"/>
      <c r="M1891" s="100"/>
      <c r="N1891" s="100"/>
      <c r="O1891" s="100"/>
      <c r="P1891" s="100"/>
      <c r="Q1891" s="100"/>
      <c r="R1891" s="6">
        <f>IFERROR(IF(A1891&gt;=1,VLOOKUP(E1891,HOME!$AG$2:$AH$13,2,0),0),0)</f>
        <v>0</v>
      </c>
      <c r="S1891" s="6">
        <f>IFERROR(IF(A1891&gt;=1,VLOOKUP(F1891,HOME!$AE$2:$AF$4,2,0),0),0)</f>
        <v>0</v>
      </c>
      <c r="T1891" s="6">
        <f t="shared" si="204"/>
        <v>0</v>
      </c>
      <c r="U1891" s="6">
        <f t="shared" si="207"/>
        <v>0</v>
      </c>
      <c r="V1891" s="6">
        <f t="shared" si="205"/>
        <v>0</v>
      </c>
      <c r="W1891" s="6">
        <f t="shared" si="208"/>
        <v>0</v>
      </c>
    </row>
    <row r="1892" spans="1:23" ht="18" customHeight="1" x14ac:dyDescent="0.25">
      <c r="A1892" s="94">
        <f t="shared" si="209"/>
        <v>0</v>
      </c>
      <c r="B1892" s="94">
        <f>DATA!B1893</f>
        <v>0</v>
      </c>
      <c r="C1892" s="95">
        <f>DATA!C1893</f>
        <v>0</v>
      </c>
      <c r="D1892" s="95">
        <f>DATA!D1893</f>
        <v>0</v>
      </c>
      <c r="E1892" s="98"/>
      <c r="F1892" s="98"/>
      <c r="G1892" s="98"/>
      <c r="H1892" s="98"/>
      <c r="I1892" s="99"/>
      <c r="J1892" s="96" t="str">
        <f t="shared" si="203"/>
        <v/>
      </c>
      <c r="K1892" s="97" t="str">
        <f t="shared" si="206"/>
        <v/>
      </c>
      <c r="L1892" s="100"/>
      <c r="M1892" s="100"/>
      <c r="N1892" s="100"/>
      <c r="O1892" s="100"/>
      <c r="P1892" s="100"/>
      <c r="Q1892" s="100"/>
      <c r="R1892" s="6">
        <f>IFERROR(IF(A1892&gt;=1,VLOOKUP(E1892,HOME!$AG$2:$AH$13,2,0),0),0)</f>
        <v>0</v>
      </c>
      <c r="S1892" s="6">
        <f>IFERROR(IF(A1892&gt;=1,VLOOKUP(F1892,HOME!$AE$2:$AF$4,2,0),0),0)</f>
        <v>0</v>
      </c>
      <c r="T1892" s="6">
        <f t="shared" si="204"/>
        <v>0</v>
      </c>
      <c r="U1892" s="6">
        <f t="shared" si="207"/>
        <v>0</v>
      </c>
      <c r="V1892" s="6">
        <f t="shared" si="205"/>
        <v>0</v>
      </c>
      <c r="W1892" s="6">
        <f t="shared" si="208"/>
        <v>0</v>
      </c>
    </row>
    <row r="1893" spans="1:23" ht="18" customHeight="1" x14ac:dyDescent="0.25">
      <c r="A1893" s="94">
        <f t="shared" si="209"/>
        <v>0</v>
      </c>
      <c r="B1893" s="94">
        <f>DATA!B1894</f>
        <v>0</v>
      </c>
      <c r="C1893" s="95">
        <f>DATA!C1894</f>
        <v>0</v>
      </c>
      <c r="D1893" s="95">
        <f>DATA!D1894</f>
        <v>0</v>
      </c>
      <c r="E1893" s="98"/>
      <c r="F1893" s="98"/>
      <c r="G1893" s="98"/>
      <c r="H1893" s="98"/>
      <c r="I1893" s="99"/>
      <c r="J1893" s="96" t="str">
        <f t="shared" si="203"/>
        <v/>
      </c>
      <c r="K1893" s="97" t="str">
        <f t="shared" si="206"/>
        <v/>
      </c>
      <c r="L1893" s="100"/>
      <c r="M1893" s="100"/>
      <c r="N1893" s="100"/>
      <c r="O1893" s="100"/>
      <c r="P1893" s="100"/>
      <c r="Q1893" s="100"/>
      <c r="R1893" s="6">
        <f>IFERROR(IF(A1893&gt;=1,VLOOKUP(E1893,HOME!$AG$2:$AH$13,2,0),0),0)</f>
        <v>0</v>
      </c>
      <c r="S1893" s="6">
        <f>IFERROR(IF(A1893&gt;=1,VLOOKUP(F1893,HOME!$AE$2:$AF$4,2,0),0),0)</f>
        <v>0</v>
      </c>
      <c r="T1893" s="6">
        <f t="shared" si="204"/>
        <v>0</v>
      </c>
      <c r="U1893" s="6">
        <f t="shared" si="207"/>
        <v>0</v>
      </c>
      <c r="V1893" s="6">
        <f t="shared" si="205"/>
        <v>0</v>
      </c>
      <c r="W1893" s="6">
        <f t="shared" si="208"/>
        <v>0</v>
      </c>
    </row>
    <row r="1894" spans="1:23" ht="18" customHeight="1" x14ac:dyDescent="0.25">
      <c r="A1894" s="94">
        <f t="shared" si="209"/>
        <v>0</v>
      </c>
      <c r="B1894" s="94">
        <f>DATA!B1895</f>
        <v>0</v>
      </c>
      <c r="C1894" s="95">
        <f>DATA!C1895</f>
        <v>0</v>
      </c>
      <c r="D1894" s="95">
        <f>DATA!D1895</f>
        <v>0</v>
      </c>
      <c r="E1894" s="98"/>
      <c r="F1894" s="98"/>
      <c r="G1894" s="98"/>
      <c r="H1894" s="98"/>
      <c r="I1894" s="99"/>
      <c r="J1894" s="96" t="str">
        <f t="shared" si="203"/>
        <v/>
      </c>
      <c r="K1894" s="97" t="str">
        <f t="shared" si="206"/>
        <v/>
      </c>
      <c r="L1894" s="100"/>
      <c r="M1894" s="100"/>
      <c r="N1894" s="100"/>
      <c r="O1894" s="100"/>
      <c r="P1894" s="100"/>
      <c r="Q1894" s="100"/>
      <c r="R1894" s="6">
        <f>IFERROR(IF(A1894&gt;=1,VLOOKUP(E1894,HOME!$AG$2:$AH$13,2,0),0),0)</f>
        <v>0</v>
      </c>
      <c r="S1894" s="6">
        <f>IFERROR(IF(A1894&gt;=1,VLOOKUP(F1894,HOME!$AE$2:$AF$4,2,0),0),0)</f>
        <v>0</v>
      </c>
      <c r="T1894" s="6">
        <f t="shared" si="204"/>
        <v>0</v>
      </c>
      <c r="U1894" s="6">
        <f t="shared" si="207"/>
        <v>0</v>
      </c>
      <c r="V1894" s="6">
        <f t="shared" si="205"/>
        <v>0</v>
      </c>
      <c r="W1894" s="6">
        <f t="shared" si="208"/>
        <v>0</v>
      </c>
    </row>
    <row r="1895" spans="1:23" ht="18" customHeight="1" x14ac:dyDescent="0.25">
      <c r="A1895" s="94">
        <f t="shared" si="209"/>
        <v>0</v>
      </c>
      <c r="B1895" s="94">
        <f>DATA!B1896</f>
        <v>0</v>
      </c>
      <c r="C1895" s="95">
        <f>DATA!C1896</f>
        <v>0</v>
      </c>
      <c r="D1895" s="95">
        <f>DATA!D1896</f>
        <v>0</v>
      </c>
      <c r="E1895" s="98"/>
      <c r="F1895" s="98"/>
      <c r="G1895" s="98"/>
      <c r="H1895" s="98"/>
      <c r="I1895" s="99"/>
      <c r="J1895" s="96" t="str">
        <f t="shared" si="203"/>
        <v/>
      </c>
      <c r="K1895" s="97" t="str">
        <f t="shared" si="206"/>
        <v/>
      </c>
      <c r="L1895" s="100"/>
      <c r="M1895" s="100"/>
      <c r="N1895" s="100"/>
      <c r="O1895" s="100"/>
      <c r="P1895" s="100"/>
      <c r="Q1895" s="100"/>
      <c r="R1895" s="6">
        <f>IFERROR(IF(A1895&gt;=1,VLOOKUP(E1895,HOME!$AG$2:$AH$13,2,0),0),0)</f>
        <v>0</v>
      </c>
      <c r="S1895" s="6">
        <f>IFERROR(IF(A1895&gt;=1,VLOOKUP(F1895,HOME!$AE$2:$AF$4,2,0),0),0)</f>
        <v>0</v>
      </c>
      <c r="T1895" s="6">
        <f t="shared" si="204"/>
        <v>0</v>
      </c>
      <c r="U1895" s="6">
        <f t="shared" si="207"/>
        <v>0</v>
      </c>
      <c r="V1895" s="6">
        <f t="shared" si="205"/>
        <v>0</v>
      </c>
      <c r="W1895" s="6">
        <f t="shared" si="208"/>
        <v>0</v>
      </c>
    </row>
    <row r="1896" spans="1:23" ht="18" customHeight="1" x14ac:dyDescent="0.25">
      <c r="A1896" s="94">
        <f t="shared" si="209"/>
        <v>0</v>
      </c>
      <c r="B1896" s="94">
        <f>DATA!B1897</f>
        <v>0</v>
      </c>
      <c r="C1896" s="95">
        <f>DATA!C1897</f>
        <v>0</v>
      </c>
      <c r="D1896" s="95">
        <f>DATA!D1897</f>
        <v>0</v>
      </c>
      <c r="E1896" s="98"/>
      <c r="F1896" s="98"/>
      <c r="G1896" s="98"/>
      <c r="H1896" s="98"/>
      <c r="I1896" s="99"/>
      <c r="J1896" s="96" t="str">
        <f t="shared" si="203"/>
        <v/>
      </c>
      <c r="K1896" s="97" t="str">
        <f t="shared" si="206"/>
        <v/>
      </c>
      <c r="L1896" s="100"/>
      <c r="M1896" s="100"/>
      <c r="N1896" s="100"/>
      <c r="O1896" s="100"/>
      <c r="P1896" s="100"/>
      <c r="Q1896" s="100"/>
      <c r="R1896" s="6">
        <f>IFERROR(IF(A1896&gt;=1,VLOOKUP(E1896,HOME!$AG$2:$AH$13,2,0),0),0)</f>
        <v>0</v>
      </c>
      <c r="S1896" s="6">
        <f>IFERROR(IF(A1896&gt;=1,VLOOKUP(F1896,HOME!$AE$2:$AF$4,2,0),0),0)</f>
        <v>0</v>
      </c>
      <c r="T1896" s="6">
        <f t="shared" si="204"/>
        <v>0</v>
      </c>
      <c r="U1896" s="6">
        <f t="shared" si="207"/>
        <v>0</v>
      </c>
      <c r="V1896" s="6">
        <f t="shared" si="205"/>
        <v>0</v>
      </c>
      <c r="W1896" s="6">
        <f t="shared" si="208"/>
        <v>0</v>
      </c>
    </row>
    <row r="1897" spans="1:23" ht="18" customHeight="1" x14ac:dyDescent="0.25">
      <c r="A1897" s="94">
        <f t="shared" si="209"/>
        <v>0</v>
      </c>
      <c r="B1897" s="94">
        <f>DATA!B1898</f>
        <v>0</v>
      </c>
      <c r="C1897" s="95">
        <f>DATA!C1898</f>
        <v>0</v>
      </c>
      <c r="D1897" s="95">
        <f>DATA!D1898</f>
        <v>0</v>
      </c>
      <c r="E1897" s="98"/>
      <c r="F1897" s="98"/>
      <c r="G1897" s="98"/>
      <c r="H1897" s="98"/>
      <c r="I1897" s="99"/>
      <c r="J1897" s="96" t="str">
        <f t="shared" si="203"/>
        <v/>
      </c>
      <c r="K1897" s="97" t="str">
        <f t="shared" si="206"/>
        <v/>
      </c>
      <c r="L1897" s="100"/>
      <c r="M1897" s="100"/>
      <c r="N1897" s="100"/>
      <c r="O1897" s="100"/>
      <c r="P1897" s="100"/>
      <c r="Q1897" s="100"/>
      <c r="R1897" s="6">
        <f>IFERROR(IF(A1897&gt;=1,VLOOKUP(E1897,HOME!$AG$2:$AH$13,2,0),0),0)</f>
        <v>0</v>
      </c>
      <c r="S1897" s="6">
        <f>IFERROR(IF(A1897&gt;=1,VLOOKUP(F1897,HOME!$AE$2:$AF$4,2,0),0),0)</f>
        <v>0</v>
      </c>
      <c r="T1897" s="6">
        <f t="shared" si="204"/>
        <v>0</v>
      </c>
      <c r="U1897" s="6">
        <f t="shared" si="207"/>
        <v>0</v>
      </c>
      <c r="V1897" s="6">
        <f t="shared" si="205"/>
        <v>0</v>
      </c>
      <c r="W1897" s="6">
        <f t="shared" si="208"/>
        <v>0</v>
      </c>
    </row>
    <row r="1898" spans="1:23" ht="18" customHeight="1" x14ac:dyDescent="0.25">
      <c r="A1898" s="94">
        <f t="shared" si="209"/>
        <v>0</v>
      </c>
      <c r="B1898" s="94">
        <f>DATA!B1899</f>
        <v>0</v>
      </c>
      <c r="C1898" s="95">
        <f>DATA!C1899</f>
        <v>0</v>
      </c>
      <c r="D1898" s="95">
        <f>DATA!D1899</f>
        <v>0</v>
      </c>
      <c r="E1898" s="98"/>
      <c r="F1898" s="98"/>
      <c r="G1898" s="98"/>
      <c r="H1898" s="98"/>
      <c r="I1898" s="99"/>
      <c r="J1898" s="96" t="str">
        <f t="shared" si="203"/>
        <v/>
      </c>
      <c r="K1898" s="97" t="str">
        <f t="shared" si="206"/>
        <v/>
      </c>
      <c r="L1898" s="100"/>
      <c r="M1898" s="100"/>
      <c r="N1898" s="100"/>
      <c r="O1898" s="100"/>
      <c r="P1898" s="100"/>
      <c r="Q1898" s="100"/>
      <c r="R1898" s="6">
        <f>IFERROR(IF(A1898&gt;=1,VLOOKUP(E1898,HOME!$AG$2:$AH$13,2,0),0),0)</f>
        <v>0</v>
      </c>
      <c r="S1898" s="6">
        <f>IFERROR(IF(A1898&gt;=1,VLOOKUP(F1898,HOME!$AE$2:$AF$4,2,0),0),0)</f>
        <v>0</v>
      </c>
      <c r="T1898" s="6">
        <f t="shared" si="204"/>
        <v>0</v>
      </c>
      <c r="U1898" s="6">
        <f t="shared" si="207"/>
        <v>0</v>
      </c>
      <c r="V1898" s="6">
        <f t="shared" si="205"/>
        <v>0</v>
      </c>
      <c r="W1898" s="6">
        <f t="shared" si="208"/>
        <v>0</v>
      </c>
    </row>
    <row r="1899" spans="1:23" ht="18" customHeight="1" x14ac:dyDescent="0.25">
      <c r="A1899" s="94">
        <f t="shared" si="209"/>
        <v>0</v>
      </c>
      <c r="B1899" s="94">
        <f>DATA!B1900</f>
        <v>0</v>
      </c>
      <c r="C1899" s="95">
        <f>DATA!C1900</f>
        <v>0</v>
      </c>
      <c r="D1899" s="95">
        <f>DATA!D1900</f>
        <v>0</v>
      </c>
      <c r="E1899" s="98"/>
      <c r="F1899" s="98"/>
      <c r="G1899" s="98"/>
      <c r="H1899" s="98"/>
      <c r="I1899" s="99"/>
      <c r="J1899" s="96" t="str">
        <f t="shared" si="203"/>
        <v/>
      </c>
      <c r="K1899" s="97" t="str">
        <f t="shared" si="206"/>
        <v/>
      </c>
      <c r="L1899" s="100"/>
      <c r="M1899" s="100"/>
      <c r="N1899" s="100"/>
      <c r="O1899" s="100"/>
      <c r="P1899" s="100"/>
      <c r="Q1899" s="100"/>
      <c r="R1899" s="6">
        <f>IFERROR(IF(A1899&gt;=1,VLOOKUP(E1899,HOME!$AG$2:$AH$13,2,0),0),0)</f>
        <v>0</v>
      </c>
      <c r="S1899" s="6">
        <f>IFERROR(IF(A1899&gt;=1,VLOOKUP(F1899,HOME!$AE$2:$AF$4,2,0),0),0)</f>
        <v>0</v>
      </c>
      <c r="T1899" s="6">
        <f t="shared" si="204"/>
        <v>0</v>
      </c>
      <c r="U1899" s="6">
        <f t="shared" si="207"/>
        <v>0</v>
      </c>
      <c r="V1899" s="6">
        <f t="shared" si="205"/>
        <v>0</v>
      </c>
      <c r="W1899" s="6">
        <f t="shared" si="208"/>
        <v>0</v>
      </c>
    </row>
    <row r="1900" spans="1:23" ht="18" customHeight="1" x14ac:dyDescent="0.25">
      <c r="A1900" s="94">
        <f t="shared" si="209"/>
        <v>0</v>
      </c>
      <c r="B1900" s="94">
        <f>DATA!B1901</f>
        <v>0</v>
      </c>
      <c r="C1900" s="95">
        <f>DATA!C1901</f>
        <v>0</v>
      </c>
      <c r="D1900" s="95">
        <f>DATA!D1901</f>
        <v>0</v>
      </c>
      <c r="E1900" s="98"/>
      <c r="F1900" s="98"/>
      <c r="G1900" s="98"/>
      <c r="H1900" s="98"/>
      <c r="I1900" s="99"/>
      <c r="J1900" s="96" t="str">
        <f t="shared" si="203"/>
        <v/>
      </c>
      <c r="K1900" s="97" t="str">
        <f t="shared" si="206"/>
        <v/>
      </c>
      <c r="L1900" s="100"/>
      <c r="M1900" s="100"/>
      <c r="N1900" s="100"/>
      <c r="O1900" s="100"/>
      <c r="P1900" s="100"/>
      <c r="Q1900" s="100"/>
      <c r="R1900" s="6">
        <f>IFERROR(IF(A1900&gt;=1,VLOOKUP(E1900,HOME!$AG$2:$AH$13,2,0),0),0)</f>
        <v>0</v>
      </c>
      <c r="S1900" s="6">
        <f>IFERROR(IF(A1900&gt;=1,VLOOKUP(F1900,HOME!$AE$2:$AF$4,2,0),0),0)</f>
        <v>0</v>
      </c>
      <c r="T1900" s="6">
        <f t="shared" si="204"/>
        <v>0</v>
      </c>
      <c r="U1900" s="6">
        <f t="shared" si="207"/>
        <v>0</v>
      </c>
      <c r="V1900" s="6">
        <f t="shared" si="205"/>
        <v>0</v>
      </c>
      <c r="W1900" s="6">
        <f t="shared" si="208"/>
        <v>0</v>
      </c>
    </row>
    <row r="1901" spans="1:23" ht="18" customHeight="1" x14ac:dyDescent="0.25">
      <c r="A1901" s="94">
        <f t="shared" si="209"/>
        <v>0</v>
      </c>
      <c r="B1901" s="94">
        <f>DATA!B1902</f>
        <v>0</v>
      </c>
      <c r="C1901" s="95">
        <f>DATA!C1902</f>
        <v>0</v>
      </c>
      <c r="D1901" s="95">
        <f>DATA!D1902</f>
        <v>0</v>
      </c>
      <c r="E1901" s="98"/>
      <c r="F1901" s="98"/>
      <c r="G1901" s="98"/>
      <c r="H1901" s="98"/>
      <c r="I1901" s="99"/>
      <c r="J1901" s="96" t="str">
        <f t="shared" si="203"/>
        <v/>
      </c>
      <c r="K1901" s="97" t="str">
        <f t="shared" si="206"/>
        <v/>
      </c>
      <c r="L1901" s="100"/>
      <c r="M1901" s="100"/>
      <c r="N1901" s="100"/>
      <c r="O1901" s="100"/>
      <c r="P1901" s="100"/>
      <c r="Q1901" s="100"/>
      <c r="R1901" s="6">
        <f>IFERROR(IF(A1901&gt;=1,VLOOKUP(E1901,HOME!$AG$2:$AH$13,2,0),0),0)</f>
        <v>0</v>
      </c>
      <c r="S1901" s="6">
        <f>IFERROR(IF(A1901&gt;=1,VLOOKUP(F1901,HOME!$AE$2:$AF$4,2,0),0),0)</f>
        <v>0</v>
      </c>
      <c r="T1901" s="6">
        <f t="shared" si="204"/>
        <v>0</v>
      </c>
      <c r="U1901" s="6">
        <f t="shared" si="207"/>
        <v>0</v>
      </c>
      <c r="V1901" s="6">
        <f t="shared" si="205"/>
        <v>0</v>
      </c>
      <c r="W1901" s="6">
        <f t="shared" si="208"/>
        <v>0</v>
      </c>
    </row>
    <row r="1902" spans="1:23" ht="18" customHeight="1" x14ac:dyDescent="0.25">
      <c r="A1902" s="94">
        <f t="shared" si="209"/>
        <v>0</v>
      </c>
      <c r="B1902" s="94">
        <f>DATA!B1903</f>
        <v>0</v>
      </c>
      <c r="C1902" s="95">
        <f>DATA!C1903</f>
        <v>0</v>
      </c>
      <c r="D1902" s="95">
        <f>DATA!D1903</f>
        <v>0</v>
      </c>
      <c r="E1902" s="98"/>
      <c r="F1902" s="98"/>
      <c r="G1902" s="98"/>
      <c r="H1902" s="98"/>
      <c r="I1902" s="99"/>
      <c r="J1902" s="96" t="str">
        <f t="shared" si="203"/>
        <v/>
      </c>
      <c r="K1902" s="97" t="str">
        <f t="shared" si="206"/>
        <v/>
      </c>
      <c r="L1902" s="100"/>
      <c r="M1902" s="100"/>
      <c r="N1902" s="100"/>
      <c r="O1902" s="100"/>
      <c r="P1902" s="100"/>
      <c r="Q1902" s="100"/>
      <c r="R1902" s="6">
        <f>IFERROR(IF(A1902&gt;=1,VLOOKUP(E1902,HOME!$AG$2:$AH$13,2,0),0),0)</f>
        <v>0</v>
      </c>
      <c r="S1902" s="6">
        <f>IFERROR(IF(A1902&gt;=1,VLOOKUP(F1902,HOME!$AE$2:$AF$4,2,0),0),0)</f>
        <v>0</v>
      </c>
      <c r="T1902" s="6">
        <f t="shared" si="204"/>
        <v>0</v>
      </c>
      <c r="U1902" s="6">
        <f t="shared" si="207"/>
        <v>0</v>
      </c>
      <c r="V1902" s="6">
        <f t="shared" si="205"/>
        <v>0</v>
      </c>
      <c r="W1902" s="6">
        <f t="shared" si="208"/>
        <v>0</v>
      </c>
    </row>
    <row r="1903" spans="1:23" ht="18" customHeight="1" x14ac:dyDescent="0.25">
      <c r="A1903" s="94">
        <f t="shared" si="209"/>
        <v>0</v>
      </c>
      <c r="B1903" s="94">
        <f>DATA!B1904</f>
        <v>0</v>
      </c>
      <c r="C1903" s="95">
        <f>DATA!C1904</f>
        <v>0</v>
      </c>
      <c r="D1903" s="95">
        <f>DATA!D1904</f>
        <v>0</v>
      </c>
      <c r="E1903" s="98"/>
      <c r="F1903" s="98"/>
      <c r="G1903" s="98"/>
      <c r="H1903" s="98"/>
      <c r="I1903" s="99"/>
      <c r="J1903" s="96" t="str">
        <f t="shared" si="203"/>
        <v/>
      </c>
      <c r="K1903" s="97" t="str">
        <f t="shared" si="206"/>
        <v/>
      </c>
      <c r="L1903" s="100"/>
      <c r="M1903" s="100"/>
      <c r="N1903" s="100"/>
      <c r="O1903" s="100"/>
      <c r="P1903" s="100"/>
      <c r="Q1903" s="100"/>
      <c r="R1903" s="6">
        <f>IFERROR(IF(A1903&gt;=1,VLOOKUP(E1903,HOME!$AG$2:$AH$13,2,0),0),0)</f>
        <v>0</v>
      </c>
      <c r="S1903" s="6">
        <f>IFERROR(IF(A1903&gt;=1,VLOOKUP(F1903,HOME!$AE$2:$AF$4,2,0),0),0)</f>
        <v>0</v>
      </c>
      <c r="T1903" s="6">
        <f t="shared" si="204"/>
        <v>0</v>
      </c>
      <c r="U1903" s="6">
        <f t="shared" si="207"/>
        <v>0</v>
      </c>
      <c r="V1903" s="6">
        <f t="shared" si="205"/>
        <v>0</v>
      </c>
      <c r="W1903" s="6">
        <f t="shared" si="208"/>
        <v>0</v>
      </c>
    </row>
    <row r="1904" spans="1:23" ht="18" customHeight="1" x14ac:dyDescent="0.25">
      <c r="A1904" s="94">
        <f t="shared" si="209"/>
        <v>0</v>
      </c>
      <c r="B1904" s="94">
        <f>DATA!B1905</f>
        <v>0</v>
      </c>
      <c r="C1904" s="95">
        <f>DATA!C1905</f>
        <v>0</v>
      </c>
      <c r="D1904" s="95">
        <f>DATA!D1905</f>
        <v>0</v>
      </c>
      <c r="E1904" s="98"/>
      <c r="F1904" s="98"/>
      <c r="G1904" s="98"/>
      <c r="H1904" s="98"/>
      <c r="I1904" s="99"/>
      <c r="J1904" s="96" t="str">
        <f t="shared" si="203"/>
        <v/>
      </c>
      <c r="K1904" s="97" t="str">
        <f t="shared" si="206"/>
        <v/>
      </c>
      <c r="L1904" s="100"/>
      <c r="M1904" s="100"/>
      <c r="N1904" s="100"/>
      <c r="O1904" s="100"/>
      <c r="P1904" s="100"/>
      <c r="Q1904" s="100"/>
      <c r="R1904" s="6">
        <f>IFERROR(IF(A1904&gt;=1,VLOOKUP(E1904,HOME!$AG$2:$AH$13,2,0),0),0)</f>
        <v>0</v>
      </c>
      <c r="S1904" s="6">
        <f>IFERROR(IF(A1904&gt;=1,VLOOKUP(F1904,HOME!$AE$2:$AF$4,2,0),0),0)</f>
        <v>0</v>
      </c>
      <c r="T1904" s="6">
        <f t="shared" si="204"/>
        <v>0</v>
      </c>
      <c r="U1904" s="6">
        <f t="shared" si="207"/>
        <v>0</v>
      </c>
      <c r="V1904" s="6">
        <f t="shared" si="205"/>
        <v>0</v>
      </c>
      <c r="W1904" s="6">
        <f t="shared" si="208"/>
        <v>0</v>
      </c>
    </row>
    <row r="1905" spans="1:23" ht="18" customHeight="1" x14ac:dyDescent="0.25">
      <c r="A1905" s="94">
        <f t="shared" si="209"/>
        <v>0</v>
      </c>
      <c r="B1905" s="94">
        <f>DATA!B1906</f>
        <v>0</v>
      </c>
      <c r="C1905" s="95">
        <f>DATA!C1906</f>
        <v>0</v>
      </c>
      <c r="D1905" s="95">
        <f>DATA!D1906</f>
        <v>0</v>
      </c>
      <c r="E1905" s="98"/>
      <c r="F1905" s="98"/>
      <c r="G1905" s="98"/>
      <c r="H1905" s="98"/>
      <c r="I1905" s="99"/>
      <c r="J1905" s="96" t="str">
        <f t="shared" si="203"/>
        <v/>
      </c>
      <c r="K1905" s="97" t="str">
        <f t="shared" si="206"/>
        <v/>
      </c>
      <c r="L1905" s="100"/>
      <c r="M1905" s="100"/>
      <c r="N1905" s="100"/>
      <c r="O1905" s="100"/>
      <c r="P1905" s="100"/>
      <c r="Q1905" s="100"/>
      <c r="R1905" s="6">
        <f>IFERROR(IF(A1905&gt;=1,VLOOKUP(E1905,HOME!$AG$2:$AH$13,2,0),0),0)</f>
        <v>0</v>
      </c>
      <c r="S1905" s="6">
        <f>IFERROR(IF(A1905&gt;=1,VLOOKUP(F1905,HOME!$AE$2:$AF$4,2,0),0),0)</f>
        <v>0</v>
      </c>
      <c r="T1905" s="6">
        <f t="shared" si="204"/>
        <v>0</v>
      </c>
      <c r="U1905" s="6">
        <f t="shared" si="207"/>
        <v>0</v>
      </c>
      <c r="V1905" s="6">
        <f t="shared" si="205"/>
        <v>0</v>
      </c>
      <c r="W1905" s="6">
        <f t="shared" si="208"/>
        <v>0</v>
      </c>
    </row>
    <row r="1906" spans="1:23" ht="18" customHeight="1" x14ac:dyDescent="0.25">
      <c r="A1906" s="94">
        <f t="shared" si="209"/>
        <v>0</v>
      </c>
      <c r="B1906" s="94">
        <f>DATA!B1907</f>
        <v>0</v>
      </c>
      <c r="C1906" s="95">
        <f>DATA!C1907</f>
        <v>0</v>
      </c>
      <c r="D1906" s="95">
        <f>DATA!D1907</f>
        <v>0</v>
      </c>
      <c r="E1906" s="98"/>
      <c r="F1906" s="98"/>
      <c r="G1906" s="98"/>
      <c r="H1906" s="98"/>
      <c r="I1906" s="99"/>
      <c r="J1906" s="96" t="str">
        <f t="shared" si="203"/>
        <v/>
      </c>
      <c r="K1906" s="97" t="str">
        <f t="shared" si="206"/>
        <v/>
      </c>
      <c r="L1906" s="100"/>
      <c r="M1906" s="100"/>
      <c r="N1906" s="100"/>
      <c r="O1906" s="100"/>
      <c r="P1906" s="100"/>
      <c r="Q1906" s="100"/>
      <c r="R1906" s="6">
        <f>IFERROR(IF(A1906&gt;=1,VLOOKUP(E1906,HOME!$AG$2:$AH$13,2,0),0),0)</f>
        <v>0</v>
      </c>
      <c r="S1906" s="6">
        <f>IFERROR(IF(A1906&gt;=1,VLOOKUP(F1906,HOME!$AE$2:$AF$4,2,0),0),0)</f>
        <v>0</v>
      </c>
      <c r="T1906" s="6">
        <f t="shared" si="204"/>
        <v>0</v>
      </c>
      <c r="U1906" s="6">
        <f t="shared" si="207"/>
        <v>0</v>
      </c>
      <c r="V1906" s="6">
        <f t="shared" si="205"/>
        <v>0</v>
      </c>
      <c r="W1906" s="6">
        <f t="shared" si="208"/>
        <v>0</v>
      </c>
    </row>
    <row r="1907" spans="1:23" ht="18" customHeight="1" x14ac:dyDescent="0.25">
      <c r="A1907" s="94">
        <f t="shared" si="209"/>
        <v>0</v>
      </c>
      <c r="B1907" s="94">
        <f>DATA!B1908</f>
        <v>0</v>
      </c>
      <c r="C1907" s="95">
        <f>DATA!C1908</f>
        <v>0</v>
      </c>
      <c r="D1907" s="95">
        <f>DATA!D1908</f>
        <v>0</v>
      </c>
      <c r="E1907" s="98"/>
      <c r="F1907" s="98"/>
      <c r="G1907" s="98"/>
      <c r="H1907" s="98"/>
      <c r="I1907" s="99"/>
      <c r="J1907" s="96" t="str">
        <f t="shared" si="203"/>
        <v/>
      </c>
      <c r="K1907" s="97" t="str">
        <f t="shared" si="206"/>
        <v/>
      </c>
      <c r="L1907" s="100"/>
      <c r="M1907" s="100"/>
      <c r="N1907" s="100"/>
      <c r="O1907" s="100"/>
      <c r="P1907" s="100"/>
      <c r="Q1907" s="100"/>
      <c r="R1907" s="6">
        <f>IFERROR(IF(A1907&gt;=1,VLOOKUP(E1907,HOME!$AG$2:$AH$13,2,0),0),0)</f>
        <v>0</v>
      </c>
      <c r="S1907" s="6">
        <f>IFERROR(IF(A1907&gt;=1,VLOOKUP(F1907,HOME!$AE$2:$AF$4,2,0),0),0)</f>
        <v>0</v>
      </c>
      <c r="T1907" s="6">
        <f t="shared" si="204"/>
        <v>0</v>
      </c>
      <c r="U1907" s="6">
        <f t="shared" si="207"/>
        <v>0</v>
      </c>
      <c r="V1907" s="6">
        <f t="shared" si="205"/>
        <v>0</v>
      </c>
      <c r="W1907" s="6">
        <f t="shared" si="208"/>
        <v>0</v>
      </c>
    </row>
    <row r="1908" spans="1:23" ht="18" customHeight="1" x14ac:dyDescent="0.25">
      <c r="A1908" s="94">
        <f t="shared" si="209"/>
        <v>0</v>
      </c>
      <c r="B1908" s="94">
        <f>DATA!B1909</f>
        <v>0</v>
      </c>
      <c r="C1908" s="95">
        <f>DATA!C1909</f>
        <v>0</v>
      </c>
      <c r="D1908" s="95">
        <f>DATA!D1909</f>
        <v>0</v>
      </c>
      <c r="E1908" s="98"/>
      <c r="F1908" s="98"/>
      <c r="G1908" s="98"/>
      <c r="H1908" s="98"/>
      <c r="I1908" s="99"/>
      <c r="J1908" s="96" t="str">
        <f t="shared" si="203"/>
        <v/>
      </c>
      <c r="K1908" s="97" t="str">
        <f t="shared" si="206"/>
        <v/>
      </c>
      <c r="L1908" s="100"/>
      <c r="M1908" s="100"/>
      <c r="N1908" s="100"/>
      <c r="O1908" s="100"/>
      <c r="P1908" s="100"/>
      <c r="Q1908" s="100"/>
      <c r="R1908" s="6">
        <f>IFERROR(IF(A1908&gt;=1,VLOOKUP(E1908,HOME!$AG$2:$AH$13,2,0),0),0)</f>
        <v>0</v>
      </c>
      <c r="S1908" s="6">
        <f>IFERROR(IF(A1908&gt;=1,VLOOKUP(F1908,HOME!$AE$2:$AF$4,2,0),0),0)</f>
        <v>0</v>
      </c>
      <c r="T1908" s="6">
        <f t="shared" si="204"/>
        <v>0</v>
      </c>
      <c r="U1908" s="6">
        <f t="shared" si="207"/>
        <v>0</v>
      </c>
      <c r="V1908" s="6">
        <f t="shared" si="205"/>
        <v>0</v>
      </c>
      <c r="W1908" s="6">
        <f t="shared" si="208"/>
        <v>0</v>
      </c>
    </row>
    <row r="1909" spans="1:23" ht="18" customHeight="1" x14ac:dyDescent="0.25">
      <c r="A1909" s="94">
        <f t="shared" si="209"/>
        <v>0</v>
      </c>
      <c r="B1909" s="94">
        <f>DATA!B1910</f>
        <v>0</v>
      </c>
      <c r="C1909" s="95">
        <f>DATA!C1910</f>
        <v>0</v>
      </c>
      <c r="D1909" s="95">
        <f>DATA!D1910</f>
        <v>0</v>
      </c>
      <c r="E1909" s="98"/>
      <c r="F1909" s="98"/>
      <c r="G1909" s="98"/>
      <c r="H1909" s="98"/>
      <c r="I1909" s="99"/>
      <c r="J1909" s="96" t="str">
        <f t="shared" si="203"/>
        <v/>
      </c>
      <c r="K1909" s="97" t="str">
        <f t="shared" si="206"/>
        <v/>
      </c>
      <c r="L1909" s="100"/>
      <c r="M1909" s="100"/>
      <c r="N1909" s="100"/>
      <c r="O1909" s="100"/>
      <c r="P1909" s="100"/>
      <c r="Q1909" s="100"/>
      <c r="R1909" s="6">
        <f>IFERROR(IF(A1909&gt;=1,VLOOKUP(E1909,HOME!$AG$2:$AH$13,2,0),0),0)</f>
        <v>0</v>
      </c>
      <c r="S1909" s="6">
        <f>IFERROR(IF(A1909&gt;=1,VLOOKUP(F1909,HOME!$AE$2:$AF$4,2,0),0),0)</f>
        <v>0</v>
      </c>
      <c r="T1909" s="6">
        <f t="shared" si="204"/>
        <v>0</v>
      </c>
      <c r="U1909" s="6">
        <f t="shared" si="207"/>
        <v>0</v>
      </c>
      <c r="V1909" s="6">
        <f t="shared" si="205"/>
        <v>0</v>
      </c>
      <c r="W1909" s="6">
        <f t="shared" si="208"/>
        <v>0</v>
      </c>
    </row>
    <row r="1910" spans="1:23" ht="18" customHeight="1" x14ac:dyDescent="0.25">
      <c r="A1910" s="94">
        <f t="shared" si="209"/>
        <v>0</v>
      </c>
      <c r="B1910" s="94">
        <f>DATA!B1911</f>
        <v>0</v>
      </c>
      <c r="C1910" s="95">
        <f>DATA!C1911</f>
        <v>0</v>
      </c>
      <c r="D1910" s="95">
        <f>DATA!D1911</f>
        <v>0</v>
      </c>
      <c r="E1910" s="98"/>
      <c r="F1910" s="98"/>
      <c r="G1910" s="98"/>
      <c r="H1910" s="98"/>
      <c r="I1910" s="99"/>
      <c r="J1910" s="96" t="str">
        <f t="shared" si="203"/>
        <v/>
      </c>
      <c r="K1910" s="97" t="str">
        <f t="shared" si="206"/>
        <v/>
      </c>
      <c r="L1910" s="100"/>
      <c r="M1910" s="100"/>
      <c r="N1910" s="100"/>
      <c r="O1910" s="100"/>
      <c r="P1910" s="100"/>
      <c r="Q1910" s="100"/>
      <c r="R1910" s="6">
        <f>IFERROR(IF(A1910&gt;=1,VLOOKUP(E1910,HOME!$AG$2:$AH$13,2,0),0),0)</f>
        <v>0</v>
      </c>
      <c r="S1910" s="6">
        <f>IFERROR(IF(A1910&gt;=1,VLOOKUP(F1910,HOME!$AE$2:$AF$4,2,0),0),0)</f>
        <v>0</v>
      </c>
      <c r="T1910" s="6">
        <f t="shared" si="204"/>
        <v>0</v>
      </c>
      <c r="U1910" s="6">
        <f t="shared" si="207"/>
        <v>0</v>
      </c>
      <c r="V1910" s="6">
        <f t="shared" si="205"/>
        <v>0</v>
      </c>
      <c r="W1910" s="6">
        <f t="shared" si="208"/>
        <v>0</v>
      </c>
    </row>
    <row r="1911" spans="1:23" ht="18" customHeight="1" x14ac:dyDescent="0.25">
      <c r="A1911" s="94">
        <f t="shared" si="209"/>
        <v>0</v>
      </c>
      <c r="B1911" s="94">
        <f>DATA!B1912</f>
        <v>0</v>
      </c>
      <c r="C1911" s="95">
        <f>DATA!C1912</f>
        <v>0</v>
      </c>
      <c r="D1911" s="95">
        <f>DATA!D1912</f>
        <v>0</v>
      </c>
      <c r="E1911" s="98"/>
      <c r="F1911" s="98"/>
      <c r="G1911" s="98"/>
      <c r="H1911" s="98"/>
      <c r="I1911" s="99"/>
      <c r="J1911" s="96" t="str">
        <f t="shared" si="203"/>
        <v/>
      </c>
      <c r="K1911" s="97" t="str">
        <f t="shared" si="206"/>
        <v/>
      </c>
      <c r="L1911" s="100"/>
      <c r="M1911" s="100"/>
      <c r="N1911" s="100"/>
      <c r="O1911" s="100"/>
      <c r="P1911" s="100"/>
      <c r="Q1911" s="100"/>
      <c r="R1911" s="6">
        <f>IFERROR(IF(A1911&gt;=1,VLOOKUP(E1911,HOME!$AG$2:$AH$13,2,0),0),0)</f>
        <v>0</v>
      </c>
      <c r="S1911" s="6">
        <f>IFERROR(IF(A1911&gt;=1,VLOOKUP(F1911,HOME!$AE$2:$AF$4,2,0),0),0)</f>
        <v>0</v>
      </c>
      <c r="T1911" s="6">
        <f t="shared" si="204"/>
        <v>0</v>
      </c>
      <c r="U1911" s="6">
        <f t="shared" si="207"/>
        <v>0</v>
      </c>
      <c r="V1911" s="6">
        <f t="shared" si="205"/>
        <v>0</v>
      </c>
      <c r="W1911" s="6">
        <f t="shared" si="208"/>
        <v>0</v>
      </c>
    </row>
    <row r="1912" spans="1:23" ht="18" customHeight="1" x14ac:dyDescent="0.25">
      <c r="A1912" s="94">
        <f t="shared" si="209"/>
        <v>0</v>
      </c>
      <c r="B1912" s="94">
        <f>DATA!B1913</f>
        <v>0</v>
      </c>
      <c r="C1912" s="95">
        <f>DATA!C1913</f>
        <v>0</v>
      </c>
      <c r="D1912" s="95">
        <f>DATA!D1913</f>
        <v>0</v>
      </c>
      <c r="E1912" s="98"/>
      <c r="F1912" s="98"/>
      <c r="G1912" s="98"/>
      <c r="H1912" s="98"/>
      <c r="I1912" s="99"/>
      <c r="J1912" s="96" t="str">
        <f t="shared" si="203"/>
        <v/>
      </c>
      <c r="K1912" s="97" t="str">
        <f t="shared" si="206"/>
        <v/>
      </c>
      <c r="L1912" s="100"/>
      <c r="M1912" s="100"/>
      <c r="N1912" s="100"/>
      <c r="O1912" s="100"/>
      <c r="P1912" s="100"/>
      <c r="Q1912" s="100"/>
      <c r="R1912" s="6">
        <f>IFERROR(IF(A1912&gt;=1,VLOOKUP(E1912,HOME!$AG$2:$AH$13,2,0),0),0)</f>
        <v>0</v>
      </c>
      <c r="S1912" s="6">
        <f>IFERROR(IF(A1912&gt;=1,VLOOKUP(F1912,HOME!$AE$2:$AF$4,2,0),0),0)</f>
        <v>0</v>
      </c>
      <c r="T1912" s="6">
        <f t="shared" si="204"/>
        <v>0</v>
      </c>
      <c r="U1912" s="6">
        <f t="shared" si="207"/>
        <v>0</v>
      </c>
      <c r="V1912" s="6">
        <f t="shared" si="205"/>
        <v>0</v>
      </c>
      <c r="W1912" s="6">
        <f t="shared" si="208"/>
        <v>0</v>
      </c>
    </row>
    <row r="1913" spans="1:23" ht="18" customHeight="1" x14ac:dyDescent="0.25">
      <c r="A1913" s="94">
        <f t="shared" si="209"/>
        <v>0</v>
      </c>
      <c r="B1913" s="94">
        <f>DATA!B1914</f>
        <v>0</v>
      </c>
      <c r="C1913" s="95">
        <f>DATA!C1914</f>
        <v>0</v>
      </c>
      <c r="D1913" s="95">
        <f>DATA!D1914</f>
        <v>0</v>
      </c>
      <c r="E1913" s="98"/>
      <c r="F1913" s="98"/>
      <c r="G1913" s="98"/>
      <c r="H1913" s="98"/>
      <c r="I1913" s="99"/>
      <c r="J1913" s="96" t="str">
        <f t="shared" si="203"/>
        <v/>
      </c>
      <c r="K1913" s="97" t="str">
        <f t="shared" si="206"/>
        <v/>
      </c>
      <c r="L1913" s="100"/>
      <c r="M1913" s="100"/>
      <c r="N1913" s="100"/>
      <c r="O1913" s="100"/>
      <c r="P1913" s="100"/>
      <c r="Q1913" s="100"/>
      <c r="R1913" s="6">
        <f>IFERROR(IF(A1913&gt;=1,VLOOKUP(E1913,HOME!$AG$2:$AH$13,2,0),0),0)</f>
        <v>0</v>
      </c>
      <c r="S1913" s="6">
        <f>IFERROR(IF(A1913&gt;=1,VLOOKUP(F1913,HOME!$AE$2:$AF$4,2,0),0),0)</f>
        <v>0</v>
      </c>
      <c r="T1913" s="6">
        <f t="shared" si="204"/>
        <v>0</v>
      </c>
      <c r="U1913" s="6">
        <f t="shared" si="207"/>
        <v>0</v>
      </c>
      <c r="V1913" s="6">
        <f t="shared" si="205"/>
        <v>0</v>
      </c>
      <c r="W1913" s="6">
        <f t="shared" si="208"/>
        <v>0</v>
      </c>
    </row>
    <row r="1914" spans="1:23" ht="18" customHeight="1" x14ac:dyDescent="0.25">
      <c r="A1914" s="94">
        <f t="shared" si="209"/>
        <v>0</v>
      </c>
      <c r="B1914" s="94">
        <f>DATA!B1915</f>
        <v>0</v>
      </c>
      <c r="C1914" s="95">
        <f>DATA!C1915</f>
        <v>0</v>
      </c>
      <c r="D1914" s="95">
        <f>DATA!D1915</f>
        <v>0</v>
      </c>
      <c r="E1914" s="98"/>
      <c r="F1914" s="98"/>
      <c r="G1914" s="98"/>
      <c r="H1914" s="98"/>
      <c r="I1914" s="99"/>
      <c r="J1914" s="96" t="str">
        <f t="shared" si="203"/>
        <v/>
      </c>
      <c r="K1914" s="97" t="str">
        <f t="shared" si="206"/>
        <v/>
      </c>
      <c r="L1914" s="100"/>
      <c r="M1914" s="100"/>
      <c r="N1914" s="100"/>
      <c r="O1914" s="100"/>
      <c r="P1914" s="100"/>
      <c r="Q1914" s="100"/>
      <c r="R1914" s="6">
        <f>IFERROR(IF(A1914&gt;=1,VLOOKUP(E1914,HOME!$AG$2:$AH$13,2,0),0),0)</f>
        <v>0</v>
      </c>
      <c r="S1914" s="6">
        <f>IFERROR(IF(A1914&gt;=1,VLOOKUP(F1914,HOME!$AE$2:$AF$4,2,0),0),0)</f>
        <v>0</v>
      </c>
      <c r="T1914" s="6">
        <f t="shared" si="204"/>
        <v>0</v>
      </c>
      <c r="U1914" s="6">
        <f t="shared" si="207"/>
        <v>0</v>
      </c>
      <c r="V1914" s="6">
        <f t="shared" si="205"/>
        <v>0</v>
      </c>
      <c r="W1914" s="6">
        <f t="shared" si="208"/>
        <v>0</v>
      </c>
    </row>
    <row r="1915" spans="1:23" ht="18" customHeight="1" x14ac:dyDescent="0.25">
      <c r="A1915" s="94">
        <f t="shared" si="209"/>
        <v>0</v>
      </c>
      <c r="B1915" s="94">
        <f>DATA!B1916</f>
        <v>0</v>
      </c>
      <c r="C1915" s="95">
        <f>DATA!C1916</f>
        <v>0</v>
      </c>
      <c r="D1915" s="95">
        <f>DATA!D1916</f>
        <v>0</v>
      </c>
      <c r="E1915" s="98"/>
      <c r="F1915" s="98"/>
      <c r="G1915" s="98"/>
      <c r="H1915" s="98"/>
      <c r="I1915" s="99"/>
      <c r="J1915" s="96" t="str">
        <f t="shared" si="203"/>
        <v/>
      </c>
      <c r="K1915" s="97" t="str">
        <f t="shared" si="206"/>
        <v/>
      </c>
      <c r="L1915" s="100"/>
      <c r="M1915" s="100"/>
      <c r="N1915" s="100"/>
      <c r="O1915" s="100"/>
      <c r="P1915" s="100"/>
      <c r="Q1915" s="100"/>
      <c r="R1915" s="6">
        <f>IFERROR(IF(A1915&gt;=1,VLOOKUP(E1915,HOME!$AG$2:$AH$13,2,0),0),0)</f>
        <v>0</v>
      </c>
      <c r="S1915" s="6">
        <f>IFERROR(IF(A1915&gt;=1,VLOOKUP(F1915,HOME!$AE$2:$AF$4,2,0),0),0)</f>
        <v>0</v>
      </c>
      <c r="T1915" s="6">
        <f t="shared" si="204"/>
        <v>0</v>
      </c>
      <c r="U1915" s="6">
        <f t="shared" si="207"/>
        <v>0</v>
      </c>
      <c r="V1915" s="6">
        <f t="shared" si="205"/>
        <v>0</v>
      </c>
      <c r="W1915" s="6">
        <f t="shared" si="208"/>
        <v>0</v>
      </c>
    </row>
    <row r="1916" spans="1:23" ht="18" customHeight="1" x14ac:dyDescent="0.25">
      <c r="A1916" s="94">
        <f t="shared" si="209"/>
        <v>0</v>
      </c>
      <c r="B1916" s="94">
        <f>DATA!B1917</f>
        <v>0</v>
      </c>
      <c r="C1916" s="95">
        <f>DATA!C1917</f>
        <v>0</v>
      </c>
      <c r="D1916" s="95">
        <f>DATA!D1917</f>
        <v>0</v>
      </c>
      <c r="E1916" s="98"/>
      <c r="F1916" s="98"/>
      <c r="G1916" s="98"/>
      <c r="H1916" s="98"/>
      <c r="I1916" s="99"/>
      <c r="J1916" s="96" t="str">
        <f t="shared" si="203"/>
        <v/>
      </c>
      <c r="K1916" s="97" t="str">
        <f t="shared" si="206"/>
        <v/>
      </c>
      <c r="L1916" s="100"/>
      <c r="M1916" s="100"/>
      <c r="N1916" s="100"/>
      <c r="O1916" s="100"/>
      <c r="P1916" s="100"/>
      <c r="Q1916" s="100"/>
      <c r="R1916" s="6">
        <f>IFERROR(IF(A1916&gt;=1,VLOOKUP(E1916,HOME!$AG$2:$AH$13,2,0),0),0)</f>
        <v>0</v>
      </c>
      <c r="S1916" s="6">
        <f>IFERROR(IF(A1916&gt;=1,VLOOKUP(F1916,HOME!$AE$2:$AF$4,2,0),0),0)</f>
        <v>0</v>
      </c>
      <c r="T1916" s="6">
        <f t="shared" si="204"/>
        <v>0</v>
      </c>
      <c r="U1916" s="6">
        <f t="shared" si="207"/>
        <v>0</v>
      </c>
      <c r="V1916" s="6">
        <f t="shared" si="205"/>
        <v>0</v>
      </c>
      <c r="W1916" s="6">
        <f t="shared" si="208"/>
        <v>0</v>
      </c>
    </row>
    <row r="1917" spans="1:23" ht="18" customHeight="1" x14ac:dyDescent="0.25">
      <c r="A1917" s="94">
        <f t="shared" si="209"/>
        <v>0</v>
      </c>
      <c r="B1917" s="94">
        <f>DATA!B1918</f>
        <v>0</v>
      </c>
      <c r="C1917" s="95">
        <f>DATA!C1918</f>
        <v>0</v>
      </c>
      <c r="D1917" s="95">
        <f>DATA!D1918</f>
        <v>0</v>
      </c>
      <c r="E1917" s="98"/>
      <c r="F1917" s="98"/>
      <c r="G1917" s="98"/>
      <c r="H1917" s="98"/>
      <c r="I1917" s="99"/>
      <c r="J1917" s="96" t="str">
        <f t="shared" si="203"/>
        <v/>
      </c>
      <c r="K1917" s="97" t="str">
        <f t="shared" si="206"/>
        <v/>
      </c>
      <c r="L1917" s="100"/>
      <c r="M1917" s="100"/>
      <c r="N1917" s="100"/>
      <c r="O1917" s="100"/>
      <c r="P1917" s="100"/>
      <c r="Q1917" s="100"/>
      <c r="R1917" s="6">
        <f>IFERROR(IF(A1917&gt;=1,VLOOKUP(E1917,HOME!$AG$2:$AH$13,2,0),0),0)</f>
        <v>0</v>
      </c>
      <c r="S1917" s="6">
        <f>IFERROR(IF(A1917&gt;=1,VLOOKUP(F1917,HOME!$AE$2:$AF$4,2,0),0),0)</f>
        <v>0</v>
      </c>
      <c r="T1917" s="6">
        <f t="shared" si="204"/>
        <v>0</v>
      </c>
      <c r="U1917" s="6">
        <f t="shared" si="207"/>
        <v>0</v>
      </c>
      <c r="V1917" s="6">
        <f t="shared" si="205"/>
        <v>0</v>
      </c>
      <c r="W1917" s="6">
        <f t="shared" si="208"/>
        <v>0</v>
      </c>
    </row>
    <row r="1918" spans="1:23" ht="18" customHeight="1" x14ac:dyDescent="0.25">
      <c r="A1918" s="94">
        <f t="shared" si="209"/>
        <v>0</v>
      </c>
      <c r="B1918" s="94">
        <f>DATA!B1919</f>
        <v>0</v>
      </c>
      <c r="C1918" s="95">
        <f>DATA!C1919</f>
        <v>0</v>
      </c>
      <c r="D1918" s="95">
        <f>DATA!D1919</f>
        <v>0</v>
      </c>
      <c r="E1918" s="98"/>
      <c r="F1918" s="98"/>
      <c r="G1918" s="98"/>
      <c r="H1918" s="98"/>
      <c r="I1918" s="99"/>
      <c r="J1918" s="96" t="str">
        <f t="shared" si="203"/>
        <v/>
      </c>
      <c r="K1918" s="97" t="str">
        <f t="shared" si="206"/>
        <v/>
      </c>
      <c r="L1918" s="100"/>
      <c r="M1918" s="100"/>
      <c r="N1918" s="100"/>
      <c r="O1918" s="100"/>
      <c r="P1918" s="100"/>
      <c r="Q1918" s="100"/>
      <c r="R1918" s="6">
        <f>IFERROR(IF(A1918&gt;=1,VLOOKUP(E1918,HOME!$AG$2:$AH$13,2,0),0),0)</f>
        <v>0</v>
      </c>
      <c r="S1918" s="6">
        <f>IFERROR(IF(A1918&gt;=1,VLOOKUP(F1918,HOME!$AE$2:$AF$4,2,0),0),0)</f>
        <v>0</v>
      </c>
      <c r="T1918" s="6">
        <f t="shared" si="204"/>
        <v>0</v>
      </c>
      <c r="U1918" s="6">
        <f t="shared" si="207"/>
        <v>0</v>
      </c>
      <c r="V1918" s="6">
        <f t="shared" si="205"/>
        <v>0</v>
      </c>
      <c r="W1918" s="6">
        <f t="shared" si="208"/>
        <v>0</v>
      </c>
    </row>
    <row r="1919" spans="1:23" ht="18" customHeight="1" x14ac:dyDescent="0.25">
      <c r="A1919" s="94">
        <f t="shared" si="209"/>
        <v>0</v>
      </c>
      <c r="B1919" s="94">
        <f>DATA!B1920</f>
        <v>0</v>
      </c>
      <c r="C1919" s="95">
        <f>DATA!C1920</f>
        <v>0</v>
      </c>
      <c r="D1919" s="95">
        <f>DATA!D1920</f>
        <v>0</v>
      </c>
      <c r="E1919" s="98"/>
      <c r="F1919" s="98"/>
      <c r="G1919" s="98"/>
      <c r="H1919" s="98"/>
      <c r="I1919" s="99"/>
      <c r="J1919" s="96" t="str">
        <f t="shared" si="203"/>
        <v/>
      </c>
      <c r="K1919" s="97" t="str">
        <f t="shared" si="206"/>
        <v/>
      </c>
      <c r="L1919" s="100"/>
      <c r="M1919" s="100"/>
      <c r="N1919" s="100"/>
      <c r="O1919" s="100"/>
      <c r="P1919" s="100"/>
      <c r="Q1919" s="100"/>
      <c r="R1919" s="6">
        <f>IFERROR(IF(A1919&gt;=1,VLOOKUP(E1919,HOME!$AG$2:$AH$13,2,0),0),0)</f>
        <v>0</v>
      </c>
      <c r="S1919" s="6">
        <f>IFERROR(IF(A1919&gt;=1,VLOOKUP(F1919,HOME!$AE$2:$AF$4,2,0),0),0)</f>
        <v>0</v>
      </c>
      <c r="T1919" s="6">
        <f t="shared" si="204"/>
        <v>0</v>
      </c>
      <c r="U1919" s="6">
        <f t="shared" si="207"/>
        <v>0</v>
      </c>
      <c r="V1919" s="6">
        <f t="shared" si="205"/>
        <v>0</v>
      </c>
      <c r="W1919" s="6">
        <f t="shared" si="208"/>
        <v>0</v>
      </c>
    </row>
    <row r="1920" spans="1:23" ht="18" customHeight="1" x14ac:dyDescent="0.25">
      <c r="A1920" s="94">
        <f t="shared" si="209"/>
        <v>0</v>
      </c>
      <c r="B1920" s="94">
        <f>DATA!B1921</f>
        <v>0</v>
      </c>
      <c r="C1920" s="95">
        <f>DATA!C1921</f>
        <v>0</v>
      </c>
      <c r="D1920" s="95">
        <f>DATA!D1921</f>
        <v>0</v>
      </c>
      <c r="E1920" s="98"/>
      <c r="F1920" s="98"/>
      <c r="G1920" s="98"/>
      <c r="H1920" s="98"/>
      <c r="I1920" s="99"/>
      <c r="J1920" s="96" t="str">
        <f t="shared" si="203"/>
        <v/>
      </c>
      <c r="K1920" s="97" t="str">
        <f t="shared" si="206"/>
        <v/>
      </c>
      <c r="L1920" s="100"/>
      <c r="M1920" s="100"/>
      <c r="N1920" s="100"/>
      <c r="O1920" s="100"/>
      <c r="P1920" s="100"/>
      <c r="Q1920" s="100"/>
      <c r="R1920" s="6">
        <f>IFERROR(IF(A1920&gt;=1,VLOOKUP(E1920,HOME!$AG$2:$AH$13,2,0),0),0)</f>
        <v>0</v>
      </c>
      <c r="S1920" s="6">
        <f>IFERROR(IF(A1920&gt;=1,VLOOKUP(F1920,HOME!$AE$2:$AF$4,2,0),0),0)</f>
        <v>0</v>
      </c>
      <c r="T1920" s="6">
        <f t="shared" si="204"/>
        <v>0</v>
      </c>
      <c r="U1920" s="6">
        <f t="shared" si="207"/>
        <v>0</v>
      </c>
      <c r="V1920" s="6">
        <f t="shared" si="205"/>
        <v>0</v>
      </c>
      <c r="W1920" s="6">
        <f t="shared" si="208"/>
        <v>0</v>
      </c>
    </row>
    <row r="1921" spans="1:23" ht="18" customHeight="1" x14ac:dyDescent="0.25">
      <c r="A1921" s="94">
        <f t="shared" si="209"/>
        <v>0</v>
      </c>
      <c r="B1921" s="94">
        <f>DATA!B1922</f>
        <v>0</v>
      </c>
      <c r="C1921" s="95">
        <f>DATA!C1922</f>
        <v>0</v>
      </c>
      <c r="D1921" s="95">
        <f>DATA!D1922</f>
        <v>0</v>
      </c>
      <c r="E1921" s="98"/>
      <c r="F1921" s="98"/>
      <c r="G1921" s="98"/>
      <c r="H1921" s="98"/>
      <c r="I1921" s="99"/>
      <c r="J1921" s="96" t="str">
        <f t="shared" si="203"/>
        <v/>
      </c>
      <c r="K1921" s="97" t="str">
        <f t="shared" si="206"/>
        <v/>
      </c>
      <c r="L1921" s="100"/>
      <c r="M1921" s="100"/>
      <c r="N1921" s="100"/>
      <c r="O1921" s="100"/>
      <c r="P1921" s="100"/>
      <c r="Q1921" s="100"/>
      <c r="R1921" s="6">
        <f>IFERROR(IF(A1921&gt;=1,VLOOKUP(E1921,HOME!$AG$2:$AH$13,2,0),0),0)</f>
        <v>0</v>
      </c>
      <c r="S1921" s="6">
        <f>IFERROR(IF(A1921&gt;=1,VLOOKUP(F1921,HOME!$AE$2:$AF$4,2,0),0),0)</f>
        <v>0</v>
      </c>
      <c r="T1921" s="6">
        <f t="shared" si="204"/>
        <v>0</v>
      </c>
      <c r="U1921" s="6">
        <f t="shared" si="207"/>
        <v>0</v>
      </c>
      <c r="V1921" s="6">
        <f t="shared" si="205"/>
        <v>0</v>
      </c>
      <c r="W1921" s="6">
        <f t="shared" si="208"/>
        <v>0</v>
      </c>
    </row>
    <row r="1922" spans="1:23" ht="18" customHeight="1" x14ac:dyDescent="0.25">
      <c r="A1922" s="94">
        <f t="shared" si="209"/>
        <v>0</v>
      </c>
      <c r="B1922" s="94">
        <f>DATA!B1923</f>
        <v>0</v>
      </c>
      <c r="C1922" s="95">
        <f>DATA!C1923</f>
        <v>0</v>
      </c>
      <c r="D1922" s="95">
        <f>DATA!D1923</f>
        <v>0</v>
      </c>
      <c r="E1922" s="98"/>
      <c r="F1922" s="98"/>
      <c r="G1922" s="98"/>
      <c r="H1922" s="98"/>
      <c r="I1922" s="99"/>
      <c r="J1922" s="96" t="str">
        <f t="shared" si="203"/>
        <v/>
      </c>
      <c r="K1922" s="97" t="str">
        <f t="shared" si="206"/>
        <v/>
      </c>
      <c r="L1922" s="100"/>
      <c r="M1922" s="100"/>
      <c r="N1922" s="100"/>
      <c r="O1922" s="100"/>
      <c r="P1922" s="100"/>
      <c r="Q1922" s="100"/>
      <c r="R1922" s="6">
        <f>IFERROR(IF(A1922&gt;=1,VLOOKUP(E1922,HOME!$AG$2:$AH$13,2,0),0),0)</f>
        <v>0</v>
      </c>
      <c r="S1922" s="6">
        <f>IFERROR(IF(A1922&gt;=1,VLOOKUP(F1922,HOME!$AE$2:$AF$4,2,0),0),0)</f>
        <v>0</v>
      </c>
      <c r="T1922" s="6">
        <f t="shared" si="204"/>
        <v>0</v>
      </c>
      <c r="U1922" s="6">
        <f t="shared" si="207"/>
        <v>0</v>
      </c>
      <c r="V1922" s="6">
        <f t="shared" si="205"/>
        <v>0</v>
      </c>
      <c r="W1922" s="6">
        <f t="shared" si="208"/>
        <v>0</v>
      </c>
    </row>
    <row r="1923" spans="1:23" ht="18" customHeight="1" x14ac:dyDescent="0.25">
      <c r="A1923" s="94">
        <f t="shared" si="209"/>
        <v>0</v>
      </c>
      <c r="B1923" s="94">
        <f>DATA!B1924</f>
        <v>0</v>
      </c>
      <c r="C1923" s="95">
        <f>DATA!C1924</f>
        <v>0</v>
      </c>
      <c r="D1923" s="95">
        <f>DATA!D1924</f>
        <v>0</v>
      </c>
      <c r="E1923" s="98"/>
      <c r="F1923" s="98"/>
      <c r="G1923" s="98"/>
      <c r="H1923" s="98"/>
      <c r="I1923" s="99"/>
      <c r="J1923" s="96" t="str">
        <f t="shared" si="203"/>
        <v/>
      </c>
      <c r="K1923" s="97" t="str">
        <f t="shared" si="206"/>
        <v/>
      </c>
      <c r="L1923" s="100"/>
      <c r="M1923" s="100"/>
      <c r="N1923" s="100"/>
      <c r="O1923" s="100"/>
      <c r="P1923" s="100"/>
      <c r="Q1923" s="100"/>
      <c r="R1923" s="6">
        <f>IFERROR(IF(A1923&gt;=1,VLOOKUP(E1923,HOME!$AG$2:$AH$13,2,0),0),0)</f>
        <v>0</v>
      </c>
      <c r="S1923" s="6">
        <f>IFERROR(IF(A1923&gt;=1,VLOOKUP(F1923,HOME!$AE$2:$AF$4,2,0),0),0)</f>
        <v>0</v>
      </c>
      <c r="T1923" s="6">
        <f t="shared" si="204"/>
        <v>0</v>
      </c>
      <c r="U1923" s="6">
        <f t="shared" si="207"/>
        <v>0</v>
      </c>
      <c r="V1923" s="6">
        <f t="shared" si="205"/>
        <v>0</v>
      </c>
      <c r="W1923" s="6">
        <f t="shared" si="208"/>
        <v>0</v>
      </c>
    </row>
    <row r="1924" spans="1:23" ht="18" customHeight="1" x14ac:dyDescent="0.25">
      <c r="A1924" s="94">
        <f t="shared" si="209"/>
        <v>0</v>
      </c>
      <c r="B1924" s="94">
        <f>DATA!B1925</f>
        <v>0</v>
      </c>
      <c r="C1924" s="95">
        <f>DATA!C1925</f>
        <v>0</v>
      </c>
      <c r="D1924" s="95">
        <f>DATA!D1925</f>
        <v>0</v>
      </c>
      <c r="E1924" s="98"/>
      <c r="F1924" s="98"/>
      <c r="G1924" s="98"/>
      <c r="H1924" s="98"/>
      <c r="I1924" s="99"/>
      <c r="J1924" s="96" t="str">
        <f t="shared" ref="J1924:J1987" si="210">IFERROR(IF(A1924&gt;=1,(IF(I1924&gt;0,$R$1,"")),""),"")</f>
        <v/>
      </c>
      <c r="K1924" s="97" t="str">
        <f t="shared" si="206"/>
        <v/>
      </c>
      <c r="L1924" s="100"/>
      <c r="M1924" s="100"/>
      <c r="N1924" s="100"/>
      <c r="O1924" s="100"/>
      <c r="P1924" s="100"/>
      <c r="Q1924" s="100"/>
      <c r="R1924" s="6">
        <f>IFERROR(IF(A1924&gt;=1,VLOOKUP(E1924,HOME!$AG$2:$AH$13,2,0),0),0)</f>
        <v>0</v>
      </c>
      <c r="S1924" s="6">
        <f>IFERROR(IF(A1924&gt;=1,VLOOKUP(F1924,HOME!$AE$2:$AF$4,2,0),0),0)</f>
        <v>0</v>
      </c>
      <c r="T1924" s="6">
        <f t="shared" ref="T1924:T1987" si="211">IFERROR(IF(A1924&gt;=1,(IF($S$1=1,(IF(R1924&gt;=9,(IF(S1924=2,(IF(I1924&gt;5,1,0)),0)),IF(R1924&gt;=6,(IF(I1924&gt;2,1,0)),IF(R1924&gt;=1,(IF(I1924&gt;1,1,0)),0)))),IF($S$1=2,(IF(R1924&gt;=9,(IF(S1924=2,(IF(I1924&gt;5,1,0)),0)),0)),IF($S$1=3,(IF(S1924=2,(IF(R1924&gt;=9,(IF(I1924&gt;5,1,0)),IF(R1924&gt;=6,(IF(I1924&gt;2,1,0)),0))),0)),0)))),0),0)</f>
        <v>0</v>
      </c>
      <c r="U1924" s="6">
        <f t="shared" si="207"/>
        <v>0</v>
      </c>
      <c r="V1924" s="6">
        <f t="shared" ref="V1924:V1987" si="212">IFERROR(IF(T1924=1,(IF(L1924=$S$2,(IF($S$1=1,(IF(N1924=$S$2,0,A1924)),IF($S$1=2,(IF(M1924=$S$2,A1924,0)),IF($S$1=3,A1924,0)))),0)),0),0)</f>
        <v>0</v>
      </c>
      <c r="W1924" s="6">
        <f t="shared" si="208"/>
        <v>0</v>
      </c>
    </row>
    <row r="1925" spans="1:23" ht="18" customHeight="1" x14ac:dyDescent="0.25">
      <c r="A1925" s="94">
        <f t="shared" si="209"/>
        <v>0</v>
      </c>
      <c r="B1925" s="94">
        <f>DATA!B1926</f>
        <v>0</v>
      </c>
      <c r="C1925" s="95">
        <f>DATA!C1926</f>
        <v>0</v>
      </c>
      <c r="D1925" s="95">
        <f>DATA!D1926</f>
        <v>0</v>
      </c>
      <c r="E1925" s="98"/>
      <c r="F1925" s="98"/>
      <c r="G1925" s="98"/>
      <c r="H1925" s="98"/>
      <c r="I1925" s="99"/>
      <c r="J1925" s="96" t="str">
        <f t="shared" si="210"/>
        <v/>
      </c>
      <c r="K1925" s="97" t="str">
        <f t="shared" ref="K1925:K1988" si="213">IFERROR(IF(T1925=1,(IF($S$1=1,CONCATENATE($U$1,U1925,$V$1,V1925,$W$1),IF($S$1=2,CONCATENATE($U$1,U1925,$V$1,$U$2),IF($S$1=3,$U$3,"")))),""),"")</f>
        <v/>
      </c>
      <c r="L1925" s="100"/>
      <c r="M1925" s="100"/>
      <c r="N1925" s="100"/>
      <c r="O1925" s="100"/>
      <c r="P1925" s="100"/>
      <c r="Q1925" s="100"/>
      <c r="R1925" s="6">
        <f>IFERROR(IF(A1925&gt;=1,VLOOKUP(E1925,HOME!$AG$2:$AH$13,2,0),0),0)</f>
        <v>0</v>
      </c>
      <c r="S1925" s="6">
        <f>IFERROR(IF(A1925&gt;=1,VLOOKUP(F1925,HOME!$AE$2:$AF$4,2,0),0),0)</f>
        <v>0</v>
      </c>
      <c r="T1925" s="6">
        <f t="shared" si="211"/>
        <v>0</v>
      </c>
      <c r="U1925" s="6">
        <f t="shared" ref="U1925:U1988" si="214">IFERROR(IF(T1925=1,(IF(R1925&gt;=9,5,IF(R1925&gt;=6,2,IF(R1925&gt;=1,1,0)))),0),0)</f>
        <v>0</v>
      </c>
      <c r="V1925" s="6">
        <f t="shared" si="212"/>
        <v>0</v>
      </c>
      <c r="W1925" s="6">
        <f t="shared" ref="W1925:W1988" si="215">IFERROR(IF(V1925&gt;=1,(IF(R1925&gt;=9,(IF($S$1&gt;=3,25,IF($S$1&gt;=1,20,0))),IF(R1925&gt;=6,(IF($S$1&gt;=3,20,IF($S$1&gt;=1,15,0))),IF(R1925&gt;=1,(IF($S$1&gt;=3,0,IF($S$1&gt;=1,10,0))),0)))),0),0)</f>
        <v>0</v>
      </c>
    </row>
    <row r="1926" spans="1:23" ht="18" customHeight="1" x14ac:dyDescent="0.25">
      <c r="A1926" s="94">
        <f t="shared" ref="A1926:A1989" si="216">IFERROR(IF(B1926=0,0,A1925+1),0)</f>
        <v>0</v>
      </c>
      <c r="B1926" s="94">
        <f>DATA!B1927</f>
        <v>0</v>
      </c>
      <c r="C1926" s="95">
        <f>DATA!C1927</f>
        <v>0</v>
      </c>
      <c r="D1926" s="95">
        <f>DATA!D1927</f>
        <v>0</v>
      </c>
      <c r="E1926" s="98"/>
      <c r="F1926" s="98"/>
      <c r="G1926" s="98"/>
      <c r="H1926" s="98"/>
      <c r="I1926" s="99"/>
      <c r="J1926" s="96" t="str">
        <f t="shared" si="210"/>
        <v/>
      </c>
      <c r="K1926" s="97" t="str">
        <f t="shared" si="213"/>
        <v/>
      </c>
      <c r="L1926" s="100"/>
      <c r="M1926" s="100"/>
      <c r="N1926" s="100"/>
      <c r="O1926" s="100"/>
      <c r="P1926" s="100"/>
      <c r="Q1926" s="100"/>
      <c r="R1926" s="6">
        <f>IFERROR(IF(A1926&gt;=1,VLOOKUP(E1926,HOME!$AG$2:$AH$13,2,0),0),0)</f>
        <v>0</v>
      </c>
      <c r="S1926" s="6">
        <f>IFERROR(IF(A1926&gt;=1,VLOOKUP(F1926,HOME!$AE$2:$AF$4,2,0),0),0)</f>
        <v>0</v>
      </c>
      <c r="T1926" s="6">
        <f t="shared" si="211"/>
        <v>0</v>
      </c>
      <c r="U1926" s="6">
        <f t="shared" si="214"/>
        <v>0</v>
      </c>
      <c r="V1926" s="6">
        <f t="shared" si="212"/>
        <v>0</v>
      </c>
      <c r="W1926" s="6">
        <f t="shared" si="215"/>
        <v>0</v>
      </c>
    </row>
    <row r="1927" spans="1:23" ht="18" customHeight="1" x14ac:dyDescent="0.25">
      <c r="A1927" s="94">
        <f t="shared" si="216"/>
        <v>0</v>
      </c>
      <c r="B1927" s="94">
        <f>DATA!B1928</f>
        <v>0</v>
      </c>
      <c r="C1927" s="95">
        <f>DATA!C1928</f>
        <v>0</v>
      </c>
      <c r="D1927" s="95">
        <f>DATA!D1928</f>
        <v>0</v>
      </c>
      <c r="E1927" s="98"/>
      <c r="F1927" s="98"/>
      <c r="G1927" s="98"/>
      <c r="H1927" s="98"/>
      <c r="I1927" s="99"/>
      <c r="J1927" s="96" t="str">
        <f t="shared" si="210"/>
        <v/>
      </c>
      <c r="K1927" s="97" t="str">
        <f t="shared" si="213"/>
        <v/>
      </c>
      <c r="L1927" s="100"/>
      <c r="M1927" s="100"/>
      <c r="N1927" s="100"/>
      <c r="O1927" s="100"/>
      <c r="P1927" s="100"/>
      <c r="Q1927" s="100"/>
      <c r="R1927" s="6">
        <f>IFERROR(IF(A1927&gt;=1,VLOOKUP(E1927,HOME!$AG$2:$AH$13,2,0),0),0)</f>
        <v>0</v>
      </c>
      <c r="S1927" s="6">
        <f>IFERROR(IF(A1927&gt;=1,VLOOKUP(F1927,HOME!$AE$2:$AF$4,2,0),0),0)</f>
        <v>0</v>
      </c>
      <c r="T1927" s="6">
        <f t="shared" si="211"/>
        <v>0</v>
      </c>
      <c r="U1927" s="6">
        <f t="shared" si="214"/>
        <v>0</v>
      </c>
      <c r="V1927" s="6">
        <f t="shared" si="212"/>
        <v>0</v>
      </c>
      <c r="W1927" s="6">
        <f t="shared" si="215"/>
        <v>0</v>
      </c>
    </row>
    <row r="1928" spans="1:23" ht="18" customHeight="1" x14ac:dyDescent="0.25">
      <c r="A1928" s="94">
        <f t="shared" si="216"/>
        <v>0</v>
      </c>
      <c r="B1928" s="94">
        <f>DATA!B1929</f>
        <v>0</v>
      </c>
      <c r="C1928" s="95">
        <f>DATA!C1929</f>
        <v>0</v>
      </c>
      <c r="D1928" s="95">
        <f>DATA!D1929</f>
        <v>0</v>
      </c>
      <c r="E1928" s="98"/>
      <c r="F1928" s="98"/>
      <c r="G1928" s="98"/>
      <c r="H1928" s="98"/>
      <c r="I1928" s="99"/>
      <c r="J1928" s="96" t="str">
        <f t="shared" si="210"/>
        <v/>
      </c>
      <c r="K1928" s="97" t="str">
        <f t="shared" si="213"/>
        <v/>
      </c>
      <c r="L1928" s="100"/>
      <c r="M1928" s="100"/>
      <c r="N1928" s="100"/>
      <c r="O1928" s="100"/>
      <c r="P1928" s="100"/>
      <c r="Q1928" s="100"/>
      <c r="R1928" s="6">
        <f>IFERROR(IF(A1928&gt;=1,VLOOKUP(E1928,HOME!$AG$2:$AH$13,2,0),0),0)</f>
        <v>0</v>
      </c>
      <c r="S1928" s="6">
        <f>IFERROR(IF(A1928&gt;=1,VLOOKUP(F1928,HOME!$AE$2:$AF$4,2,0),0),0)</f>
        <v>0</v>
      </c>
      <c r="T1928" s="6">
        <f t="shared" si="211"/>
        <v>0</v>
      </c>
      <c r="U1928" s="6">
        <f t="shared" si="214"/>
        <v>0</v>
      </c>
      <c r="V1928" s="6">
        <f t="shared" si="212"/>
        <v>0</v>
      </c>
      <c r="W1928" s="6">
        <f t="shared" si="215"/>
        <v>0</v>
      </c>
    </row>
    <row r="1929" spans="1:23" ht="18" customHeight="1" x14ac:dyDescent="0.25">
      <c r="A1929" s="94">
        <f t="shared" si="216"/>
        <v>0</v>
      </c>
      <c r="B1929" s="94">
        <f>DATA!B1930</f>
        <v>0</v>
      </c>
      <c r="C1929" s="95">
        <f>DATA!C1930</f>
        <v>0</v>
      </c>
      <c r="D1929" s="95">
        <f>DATA!D1930</f>
        <v>0</v>
      </c>
      <c r="E1929" s="98"/>
      <c r="F1929" s="98"/>
      <c r="G1929" s="98"/>
      <c r="H1929" s="98"/>
      <c r="I1929" s="99"/>
      <c r="J1929" s="96" t="str">
        <f t="shared" si="210"/>
        <v/>
      </c>
      <c r="K1929" s="97" t="str">
        <f t="shared" si="213"/>
        <v/>
      </c>
      <c r="L1929" s="100"/>
      <c r="M1929" s="100"/>
      <c r="N1929" s="100"/>
      <c r="O1929" s="100"/>
      <c r="P1929" s="100"/>
      <c r="Q1929" s="100"/>
      <c r="R1929" s="6">
        <f>IFERROR(IF(A1929&gt;=1,VLOOKUP(E1929,HOME!$AG$2:$AH$13,2,0),0),0)</f>
        <v>0</v>
      </c>
      <c r="S1929" s="6">
        <f>IFERROR(IF(A1929&gt;=1,VLOOKUP(F1929,HOME!$AE$2:$AF$4,2,0),0),0)</f>
        <v>0</v>
      </c>
      <c r="T1929" s="6">
        <f t="shared" si="211"/>
        <v>0</v>
      </c>
      <c r="U1929" s="6">
        <f t="shared" si="214"/>
        <v>0</v>
      </c>
      <c r="V1929" s="6">
        <f t="shared" si="212"/>
        <v>0</v>
      </c>
      <c r="W1929" s="6">
        <f t="shared" si="215"/>
        <v>0</v>
      </c>
    </row>
    <row r="1930" spans="1:23" ht="18" customHeight="1" x14ac:dyDescent="0.25">
      <c r="A1930" s="94">
        <f t="shared" si="216"/>
        <v>0</v>
      </c>
      <c r="B1930" s="94">
        <f>DATA!B1931</f>
        <v>0</v>
      </c>
      <c r="C1930" s="95">
        <f>DATA!C1931</f>
        <v>0</v>
      </c>
      <c r="D1930" s="95">
        <f>DATA!D1931</f>
        <v>0</v>
      </c>
      <c r="E1930" s="98"/>
      <c r="F1930" s="98"/>
      <c r="G1930" s="98"/>
      <c r="H1930" s="98"/>
      <c r="I1930" s="99"/>
      <c r="J1930" s="96" t="str">
        <f t="shared" si="210"/>
        <v/>
      </c>
      <c r="K1930" s="97" t="str">
        <f t="shared" si="213"/>
        <v/>
      </c>
      <c r="L1930" s="100"/>
      <c r="M1930" s="100"/>
      <c r="N1930" s="100"/>
      <c r="O1930" s="100"/>
      <c r="P1930" s="100"/>
      <c r="Q1930" s="100"/>
      <c r="R1930" s="6">
        <f>IFERROR(IF(A1930&gt;=1,VLOOKUP(E1930,HOME!$AG$2:$AH$13,2,0),0),0)</f>
        <v>0</v>
      </c>
      <c r="S1930" s="6">
        <f>IFERROR(IF(A1930&gt;=1,VLOOKUP(F1930,HOME!$AE$2:$AF$4,2,0),0),0)</f>
        <v>0</v>
      </c>
      <c r="T1930" s="6">
        <f t="shared" si="211"/>
        <v>0</v>
      </c>
      <c r="U1930" s="6">
        <f t="shared" si="214"/>
        <v>0</v>
      </c>
      <c r="V1930" s="6">
        <f t="shared" si="212"/>
        <v>0</v>
      </c>
      <c r="W1930" s="6">
        <f t="shared" si="215"/>
        <v>0</v>
      </c>
    </row>
    <row r="1931" spans="1:23" ht="18" customHeight="1" x14ac:dyDescent="0.25">
      <c r="A1931" s="94">
        <f t="shared" si="216"/>
        <v>0</v>
      </c>
      <c r="B1931" s="94">
        <f>DATA!B1932</f>
        <v>0</v>
      </c>
      <c r="C1931" s="95">
        <f>DATA!C1932</f>
        <v>0</v>
      </c>
      <c r="D1931" s="95">
        <f>DATA!D1932</f>
        <v>0</v>
      </c>
      <c r="E1931" s="98"/>
      <c r="F1931" s="98"/>
      <c r="G1931" s="98"/>
      <c r="H1931" s="98"/>
      <c r="I1931" s="99"/>
      <c r="J1931" s="96" t="str">
        <f t="shared" si="210"/>
        <v/>
      </c>
      <c r="K1931" s="97" t="str">
        <f t="shared" si="213"/>
        <v/>
      </c>
      <c r="L1931" s="100"/>
      <c r="M1931" s="100"/>
      <c r="N1931" s="100"/>
      <c r="O1931" s="100"/>
      <c r="P1931" s="100"/>
      <c r="Q1931" s="100"/>
      <c r="R1931" s="6">
        <f>IFERROR(IF(A1931&gt;=1,VLOOKUP(E1931,HOME!$AG$2:$AH$13,2,0),0),0)</f>
        <v>0</v>
      </c>
      <c r="S1931" s="6">
        <f>IFERROR(IF(A1931&gt;=1,VLOOKUP(F1931,HOME!$AE$2:$AF$4,2,0),0),0)</f>
        <v>0</v>
      </c>
      <c r="T1931" s="6">
        <f t="shared" si="211"/>
        <v>0</v>
      </c>
      <c r="U1931" s="6">
        <f t="shared" si="214"/>
        <v>0</v>
      </c>
      <c r="V1931" s="6">
        <f t="shared" si="212"/>
        <v>0</v>
      </c>
      <c r="W1931" s="6">
        <f t="shared" si="215"/>
        <v>0</v>
      </c>
    </row>
    <row r="1932" spans="1:23" ht="18" customHeight="1" x14ac:dyDescent="0.25">
      <c r="A1932" s="94">
        <f t="shared" si="216"/>
        <v>0</v>
      </c>
      <c r="B1932" s="94">
        <f>DATA!B1933</f>
        <v>0</v>
      </c>
      <c r="C1932" s="95">
        <f>DATA!C1933</f>
        <v>0</v>
      </c>
      <c r="D1932" s="95">
        <f>DATA!D1933</f>
        <v>0</v>
      </c>
      <c r="E1932" s="98"/>
      <c r="F1932" s="98"/>
      <c r="G1932" s="98"/>
      <c r="H1932" s="98"/>
      <c r="I1932" s="99"/>
      <c r="J1932" s="96" t="str">
        <f t="shared" si="210"/>
        <v/>
      </c>
      <c r="K1932" s="97" t="str">
        <f t="shared" si="213"/>
        <v/>
      </c>
      <c r="L1932" s="100"/>
      <c r="M1932" s="100"/>
      <c r="N1932" s="100"/>
      <c r="O1932" s="100"/>
      <c r="P1932" s="100"/>
      <c r="Q1932" s="100"/>
      <c r="R1932" s="6">
        <f>IFERROR(IF(A1932&gt;=1,VLOOKUP(E1932,HOME!$AG$2:$AH$13,2,0),0),0)</f>
        <v>0</v>
      </c>
      <c r="S1932" s="6">
        <f>IFERROR(IF(A1932&gt;=1,VLOOKUP(F1932,HOME!$AE$2:$AF$4,2,0),0),0)</f>
        <v>0</v>
      </c>
      <c r="T1932" s="6">
        <f t="shared" si="211"/>
        <v>0</v>
      </c>
      <c r="U1932" s="6">
        <f t="shared" si="214"/>
        <v>0</v>
      </c>
      <c r="V1932" s="6">
        <f t="shared" si="212"/>
        <v>0</v>
      </c>
      <c r="W1932" s="6">
        <f t="shared" si="215"/>
        <v>0</v>
      </c>
    </row>
    <row r="1933" spans="1:23" ht="18" customHeight="1" x14ac:dyDescent="0.25">
      <c r="A1933" s="94">
        <f t="shared" si="216"/>
        <v>0</v>
      </c>
      <c r="B1933" s="94">
        <f>DATA!B1934</f>
        <v>0</v>
      </c>
      <c r="C1933" s="95">
        <f>DATA!C1934</f>
        <v>0</v>
      </c>
      <c r="D1933" s="95">
        <f>DATA!D1934</f>
        <v>0</v>
      </c>
      <c r="E1933" s="98"/>
      <c r="F1933" s="98"/>
      <c r="G1933" s="98"/>
      <c r="H1933" s="98"/>
      <c r="I1933" s="99"/>
      <c r="J1933" s="96" t="str">
        <f t="shared" si="210"/>
        <v/>
      </c>
      <c r="K1933" s="97" t="str">
        <f t="shared" si="213"/>
        <v/>
      </c>
      <c r="L1933" s="100"/>
      <c r="M1933" s="100"/>
      <c r="N1933" s="100"/>
      <c r="O1933" s="100"/>
      <c r="P1933" s="100"/>
      <c r="Q1933" s="100"/>
      <c r="R1933" s="6">
        <f>IFERROR(IF(A1933&gt;=1,VLOOKUP(E1933,HOME!$AG$2:$AH$13,2,0),0),0)</f>
        <v>0</v>
      </c>
      <c r="S1933" s="6">
        <f>IFERROR(IF(A1933&gt;=1,VLOOKUP(F1933,HOME!$AE$2:$AF$4,2,0),0),0)</f>
        <v>0</v>
      </c>
      <c r="T1933" s="6">
        <f t="shared" si="211"/>
        <v>0</v>
      </c>
      <c r="U1933" s="6">
        <f t="shared" si="214"/>
        <v>0</v>
      </c>
      <c r="V1933" s="6">
        <f t="shared" si="212"/>
        <v>0</v>
      </c>
      <c r="W1933" s="6">
        <f t="shared" si="215"/>
        <v>0</v>
      </c>
    </row>
    <row r="1934" spans="1:23" ht="18" customHeight="1" x14ac:dyDescent="0.25">
      <c r="A1934" s="94">
        <f t="shared" si="216"/>
        <v>0</v>
      </c>
      <c r="B1934" s="94">
        <f>DATA!B1935</f>
        <v>0</v>
      </c>
      <c r="C1934" s="95">
        <f>DATA!C1935</f>
        <v>0</v>
      </c>
      <c r="D1934" s="95">
        <f>DATA!D1935</f>
        <v>0</v>
      </c>
      <c r="E1934" s="98"/>
      <c r="F1934" s="98"/>
      <c r="G1934" s="98"/>
      <c r="H1934" s="98"/>
      <c r="I1934" s="99"/>
      <c r="J1934" s="96" t="str">
        <f t="shared" si="210"/>
        <v/>
      </c>
      <c r="K1934" s="97" t="str">
        <f t="shared" si="213"/>
        <v/>
      </c>
      <c r="L1934" s="100"/>
      <c r="M1934" s="100"/>
      <c r="N1934" s="100"/>
      <c r="O1934" s="100"/>
      <c r="P1934" s="100"/>
      <c r="Q1934" s="100"/>
      <c r="R1934" s="6">
        <f>IFERROR(IF(A1934&gt;=1,VLOOKUP(E1934,HOME!$AG$2:$AH$13,2,0),0),0)</f>
        <v>0</v>
      </c>
      <c r="S1934" s="6">
        <f>IFERROR(IF(A1934&gt;=1,VLOOKUP(F1934,HOME!$AE$2:$AF$4,2,0),0),0)</f>
        <v>0</v>
      </c>
      <c r="T1934" s="6">
        <f t="shared" si="211"/>
        <v>0</v>
      </c>
      <c r="U1934" s="6">
        <f t="shared" si="214"/>
        <v>0</v>
      </c>
      <c r="V1934" s="6">
        <f t="shared" si="212"/>
        <v>0</v>
      </c>
      <c r="W1934" s="6">
        <f t="shared" si="215"/>
        <v>0</v>
      </c>
    </row>
    <row r="1935" spans="1:23" ht="18" customHeight="1" x14ac:dyDescent="0.25">
      <c r="A1935" s="94">
        <f t="shared" si="216"/>
        <v>0</v>
      </c>
      <c r="B1935" s="94">
        <f>DATA!B1936</f>
        <v>0</v>
      </c>
      <c r="C1935" s="95">
        <f>DATA!C1936</f>
        <v>0</v>
      </c>
      <c r="D1935" s="95">
        <f>DATA!D1936</f>
        <v>0</v>
      </c>
      <c r="E1935" s="98"/>
      <c r="F1935" s="98"/>
      <c r="G1935" s="98"/>
      <c r="H1935" s="98"/>
      <c r="I1935" s="99"/>
      <c r="J1935" s="96" t="str">
        <f t="shared" si="210"/>
        <v/>
      </c>
      <c r="K1935" s="97" t="str">
        <f t="shared" si="213"/>
        <v/>
      </c>
      <c r="L1935" s="100"/>
      <c r="M1935" s="100"/>
      <c r="N1935" s="100"/>
      <c r="O1935" s="100"/>
      <c r="P1935" s="100"/>
      <c r="Q1935" s="100"/>
      <c r="R1935" s="6">
        <f>IFERROR(IF(A1935&gt;=1,VLOOKUP(E1935,HOME!$AG$2:$AH$13,2,0),0),0)</f>
        <v>0</v>
      </c>
      <c r="S1935" s="6">
        <f>IFERROR(IF(A1935&gt;=1,VLOOKUP(F1935,HOME!$AE$2:$AF$4,2,0),0),0)</f>
        <v>0</v>
      </c>
      <c r="T1935" s="6">
        <f t="shared" si="211"/>
        <v>0</v>
      </c>
      <c r="U1935" s="6">
        <f t="shared" si="214"/>
        <v>0</v>
      </c>
      <c r="V1935" s="6">
        <f t="shared" si="212"/>
        <v>0</v>
      </c>
      <c r="W1935" s="6">
        <f t="shared" si="215"/>
        <v>0</v>
      </c>
    </row>
    <row r="1936" spans="1:23" ht="18" customHeight="1" x14ac:dyDescent="0.25">
      <c r="A1936" s="94">
        <f t="shared" si="216"/>
        <v>0</v>
      </c>
      <c r="B1936" s="94">
        <f>DATA!B1937</f>
        <v>0</v>
      </c>
      <c r="C1936" s="95">
        <f>DATA!C1937</f>
        <v>0</v>
      </c>
      <c r="D1936" s="95">
        <f>DATA!D1937</f>
        <v>0</v>
      </c>
      <c r="E1936" s="98"/>
      <c r="F1936" s="98"/>
      <c r="G1936" s="98"/>
      <c r="H1936" s="98"/>
      <c r="I1936" s="99"/>
      <c r="J1936" s="96" t="str">
        <f t="shared" si="210"/>
        <v/>
      </c>
      <c r="K1936" s="97" t="str">
        <f t="shared" si="213"/>
        <v/>
      </c>
      <c r="L1936" s="100"/>
      <c r="M1936" s="100"/>
      <c r="N1936" s="100"/>
      <c r="O1936" s="100"/>
      <c r="P1936" s="100"/>
      <c r="Q1936" s="100"/>
      <c r="R1936" s="6">
        <f>IFERROR(IF(A1936&gt;=1,VLOOKUP(E1936,HOME!$AG$2:$AH$13,2,0),0),0)</f>
        <v>0</v>
      </c>
      <c r="S1936" s="6">
        <f>IFERROR(IF(A1936&gt;=1,VLOOKUP(F1936,HOME!$AE$2:$AF$4,2,0),0),0)</f>
        <v>0</v>
      </c>
      <c r="T1936" s="6">
        <f t="shared" si="211"/>
        <v>0</v>
      </c>
      <c r="U1936" s="6">
        <f t="shared" si="214"/>
        <v>0</v>
      </c>
      <c r="V1936" s="6">
        <f t="shared" si="212"/>
        <v>0</v>
      </c>
      <c r="W1936" s="6">
        <f t="shared" si="215"/>
        <v>0</v>
      </c>
    </row>
    <row r="1937" spans="1:23" ht="18" customHeight="1" x14ac:dyDescent="0.25">
      <c r="A1937" s="94">
        <f t="shared" si="216"/>
        <v>0</v>
      </c>
      <c r="B1937" s="94">
        <f>DATA!B1938</f>
        <v>0</v>
      </c>
      <c r="C1937" s="95">
        <f>DATA!C1938</f>
        <v>0</v>
      </c>
      <c r="D1937" s="95">
        <f>DATA!D1938</f>
        <v>0</v>
      </c>
      <c r="E1937" s="98"/>
      <c r="F1937" s="98"/>
      <c r="G1937" s="98"/>
      <c r="H1937" s="98"/>
      <c r="I1937" s="99"/>
      <c r="J1937" s="96" t="str">
        <f t="shared" si="210"/>
        <v/>
      </c>
      <c r="K1937" s="97" t="str">
        <f t="shared" si="213"/>
        <v/>
      </c>
      <c r="L1937" s="100"/>
      <c r="M1937" s="100"/>
      <c r="N1937" s="100"/>
      <c r="O1937" s="100"/>
      <c r="P1937" s="100"/>
      <c r="Q1937" s="100"/>
      <c r="R1937" s="6">
        <f>IFERROR(IF(A1937&gt;=1,VLOOKUP(E1937,HOME!$AG$2:$AH$13,2,0),0),0)</f>
        <v>0</v>
      </c>
      <c r="S1937" s="6">
        <f>IFERROR(IF(A1937&gt;=1,VLOOKUP(F1937,HOME!$AE$2:$AF$4,2,0),0),0)</f>
        <v>0</v>
      </c>
      <c r="T1937" s="6">
        <f t="shared" si="211"/>
        <v>0</v>
      </c>
      <c r="U1937" s="6">
        <f t="shared" si="214"/>
        <v>0</v>
      </c>
      <c r="V1937" s="6">
        <f t="shared" si="212"/>
        <v>0</v>
      </c>
      <c r="W1937" s="6">
        <f t="shared" si="215"/>
        <v>0</v>
      </c>
    </row>
    <row r="1938" spans="1:23" ht="18" customHeight="1" x14ac:dyDescent="0.25">
      <c r="A1938" s="94">
        <f t="shared" si="216"/>
        <v>0</v>
      </c>
      <c r="B1938" s="94">
        <f>DATA!B1939</f>
        <v>0</v>
      </c>
      <c r="C1938" s="95">
        <f>DATA!C1939</f>
        <v>0</v>
      </c>
      <c r="D1938" s="95">
        <f>DATA!D1939</f>
        <v>0</v>
      </c>
      <c r="E1938" s="98"/>
      <c r="F1938" s="98"/>
      <c r="G1938" s="98"/>
      <c r="H1938" s="98"/>
      <c r="I1938" s="99"/>
      <c r="J1938" s="96" t="str">
        <f t="shared" si="210"/>
        <v/>
      </c>
      <c r="K1938" s="97" t="str">
        <f t="shared" si="213"/>
        <v/>
      </c>
      <c r="L1938" s="100"/>
      <c r="M1938" s="100"/>
      <c r="N1938" s="100"/>
      <c r="O1938" s="100"/>
      <c r="P1938" s="100"/>
      <c r="Q1938" s="100"/>
      <c r="R1938" s="6">
        <f>IFERROR(IF(A1938&gt;=1,VLOOKUP(E1938,HOME!$AG$2:$AH$13,2,0),0),0)</f>
        <v>0</v>
      </c>
      <c r="S1938" s="6">
        <f>IFERROR(IF(A1938&gt;=1,VLOOKUP(F1938,HOME!$AE$2:$AF$4,2,0),0),0)</f>
        <v>0</v>
      </c>
      <c r="T1938" s="6">
        <f t="shared" si="211"/>
        <v>0</v>
      </c>
      <c r="U1938" s="6">
        <f t="shared" si="214"/>
        <v>0</v>
      </c>
      <c r="V1938" s="6">
        <f t="shared" si="212"/>
        <v>0</v>
      </c>
      <c r="W1938" s="6">
        <f t="shared" si="215"/>
        <v>0</v>
      </c>
    </row>
    <row r="1939" spans="1:23" ht="18" customHeight="1" x14ac:dyDescent="0.25">
      <c r="A1939" s="94">
        <f t="shared" si="216"/>
        <v>0</v>
      </c>
      <c r="B1939" s="94">
        <f>DATA!B1940</f>
        <v>0</v>
      </c>
      <c r="C1939" s="95">
        <f>DATA!C1940</f>
        <v>0</v>
      </c>
      <c r="D1939" s="95">
        <f>DATA!D1940</f>
        <v>0</v>
      </c>
      <c r="E1939" s="98"/>
      <c r="F1939" s="98"/>
      <c r="G1939" s="98"/>
      <c r="H1939" s="98"/>
      <c r="I1939" s="99"/>
      <c r="J1939" s="96" t="str">
        <f t="shared" si="210"/>
        <v/>
      </c>
      <c r="K1939" s="97" t="str">
        <f t="shared" si="213"/>
        <v/>
      </c>
      <c r="L1939" s="100"/>
      <c r="M1939" s="100"/>
      <c r="N1939" s="100"/>
      <c r="O1939" s="100"/>
      <c r="P1939" s="100"/>
      <c r="Q1939" s="100"/>
      <c r="R1939" s="6">
        <f>IFERROR(IF(A1939&gt;=1,VLOOKUP(E1939,HOME!$AG$2:$AH$13,2,0),0),0)</f>
        <v>0</v>
      </c>
      <c r="S1939" s="6">
        <f>IFERROR(IF(A1939&gt;=1,VLOOKUP(F1939,HOME!$AE$2:$AF$4,2,0),0),0)</f>
        <v>0</v>
      </c>
      <c r="T1939" s="6">
        <f t="shared" si="211"/>
        <v>0</v>
      </c>
      <c r="U1939" s="6">
        <f t="shared" si="214"/>
        <v>0</v>
      </c>
      <c r="V1939" s="6">
        <f t="shared" si="212"/>
        <v>0</v>
      </c>
      <c r="W1939" s="6">
        <f t="shared" si="215"/>
        <v>0</v>
      </c>
    </row>
    <row r="1940" spans="1:23" ht="18" customHeight="1" x14ac:dyDescent="0.25">
      <c r="A1940" s="94">
        <f t="shared" si="216"/>
        <v>0</v>
      </c>
      <c r="B1940" s="94">
        <f>DATA!B1941</f>
        <v>0</v>
      </c>
      <c r="C1940" s="95">
        <f>DATA!C1941</f>
        <v>0</v>
      </c>
      <c r="D1940" s="95">
        <f>DATA!D1941</f>
        <v>0</v>
      </c>
      <c r="E1940" s="98"/>
      <c r="F1940" s="98"/>
      <c r="G1940" s="98"/>
      <c r="H1940" s="98"/>
      <c r="I1940" s="99"/>
      <c r="J1940" s="96" t="str">
        <f t="shared" si="210"/>
        <v/>
      </c>
      <c r="K1940" s="97" t="str">
        <f t="shared" si="213"/>
        <v/>
      </c>
      <c r="L1940" s="100"/>
      <c r="M1940" s="100"/>
      <c r="N1940" s="100"/>
      <c r="O1940" s="100"/>
      <c r="P1940" s="100"/>
      <c r="Q1940" s="100"/>
      <c r="R1940" s="6">
        <f>IFERROR(IF(A1940&gt;=1,VLOOKUP(E1940,HOME!$AG$2:$AH$13,2,0),0),0)</f>
        <v>0</v>
      </c>
      <c r="S1940" s="6">
        <f>IFERROR(IF(A1940&gt;=1,VLOOKUP(F1940,HOME!$AE$2:$AF$4,2,0),0),0)</f>
        <v>0</v>
      </c>
      <c r="T1940" s="6">
        <f t="shared" si="211"/>
        <v>0</v>
      </c>
      <c r="U1940" s="6">
        <f t="shared" si="214"/>
        <v>0</v>
      </c>
      <c r="V1940" s="6">
        <f t="shared" si="212"/>
        <v>0</v>
      </c>
      <c r="W1940" s="6">
        <f t="shared" si="215"/>
        <v>0</v>
      </c>
    </row>
    <row r="1941" spans="1:23" ht="18" customHeight="1" x14ac:dyDescent="0.25">
      <c r="A1941" s="94">
        <f t="shared" si="216"/>
        <v>0</v>
      </c>
      <c r="B1941" s="94">
        <f>DATA!B1942</f>
        <v>0</v>
      </c>
      <c r="C1941" s="95">
        <f>DATA!C1942</f>
        <v>0</v>
      </c>
      <c r="D1941" s="95">
        <f>DATA!D1942</f>
        <v>0</v>
      </c>
      <c r="E1941" s="98"/>
      <c r="F1941" s="98"/>
      <c r="G1941" s="98"/>
      <c r="H1941" s="98"/>
      <c r="I1941" s="99"/>
      <c r="J1941" s="96" t="str">
        <f t="shared" si="210"/>
        <v/>
      </c>
      <c r="K1941" s="97" t="str">
        <f t="shared" si="213"/>
        <v/>
      </c>
      <c r="L1941" s="100"/>
      <c r="M1941" s="100"/>
      <c r="N1941" s="100"/>
      <c r="O1941" s="100"/>
      <c r="P1941" s="100"/>
      <c r="Q1941" s="100"/>
      <c r="R1941" s="6">
        <f>IFERROR(IF(A1941&gt;=1,VLOOKUP(E1941,HOME!$AG$2:$AH$13,2,0),0),0)</f>
        <v>0</v>
      </c>
      <c r="S1941" s="6">
        <f>IFERROR(IF(A1941&gt;=1,VLOOKUP(F1941,HOME!$AE$2:$AF$4,2,0),0),0)</f>
        <v>0</v>
      </c>
      <c r="T1941" s="6">
        <f t="shared" si="211"/>
        <v>0</v>
      </c>
      <c r="U1941" s="6">
        <f t="shared" si="214"/>
        <v>0</v>
      </c>
      <c r="V1941" s="6">
        <f t="shared" si="212"/>
        <v>0</v>
      </c>
      <c r="W1941" s="6">
        <f t="shared" si="215"/>
        <v>0</v>
      </c>
    </row>
    <row r="1942" spans="1:23" ht="18" customHeight="1" x14ac:dyDescent="0.25">
      <c r="A1942" s="94">
        <f t="shared" si="216"/>
        <v>0</v>
      </c>
      <c r="B1942" s="94">
        <f>DATA!B1943</f>
        <v>0</v>
      </c>
      <c r="C1942" s="95">
        <f>DATA!C1943</f>
        <v>0</v>
      </c>
      <c r="D1942" s="95">
        <f>DATA!D1943</f>
        <v>0</v>
      </c>
      <c r="E1942" s="98"/>
      <c r="F1942" s="98"/>
      <c r="G1942" s="98"/>
      <c r="H1942" s="98"/>
      <c r="I1942" s="99"/>
      <c r="J1942" s="96" t="str">
        <f t="shared" si="210"/>
        <v/>
      </c>
      <c r="K1942" s="97" t="str">
        <f t="shared" si="213"/>
        <v/>
      </c>
      <c r="L1942" s="100"/>
      <c r="M1942" s="100"/>
      <c r="N1942" s="100"/>
      <c r="O1942" s="100"/>
      <c r="P1942" s="100"/>
      <c r="Q1942" s="100"/>
      <c r="R1942" s="6">
        <f>IFERROR(IF(A1942&gt;=1,VLOOKUP(E1942,HOME!$AG$2:$AH$13,2,0),0),0)</f>
        <v>0</v>
      </c>
      <c r="S1942" s="6">
        <f>IFERROR(IF(A1942&gt;=1,VLOOKUP(F1942,HOME!$AE$2:$AF$4,2,0),0),0)</f>
        <v>0</v>
      </c>
      <c r="T1942" s="6">
        <f t="shared" si="211"/>
        <v>0</v>
      </c>
      <c r="U1942" s="6">
        <f t="shared" si="214"/>
        <v>0</v>
      </c>
      <c r="V1942" s="6">
        <f t="shared" si="212"/>
        <v>0</v>
      </c>
      <c r="W1942" s="6">
        <f t="shared" si="215"/>
        <v>0</v>
      </c>
    </row>
    <row r="1943" spans="1:23" ht="18" customHeight="1" x14ac:dyDescent="0.25">
      <c r="A1943" s="94">
        <f t="shared" si="216"/>
        <v>0</v>
      </c>
      <c r="B1943" s="94">
        <f>DATA!B1944</f>
        <v>0</v>
      </c>
      <c r="C1943" s="95">
        <f>DATA!C1944</f>
        <v>0</v>
      </c>
      <c r="D1943" s="95">
        <f>DATA!D1944</f>
        <v>0</v>
      </c>
      <c r="E1943" s="98"/>
      <c r="F1943" s="98"/>
      <c r="G1943" s="98"/>
      <c r="H1943" s="98"/>
      <c r="I1943" s="99"/>
      <c r="J1943" s="96" t="str">
        <f t="shared" si="210"/>
        <v/>
      </c>
      <c r="K1943" s="97" t="str">
        <f t="shared" si="213"/>
        <v/>
      </c>
      <c r="L1943" s="100"/>
      <c r="M1943" s="100"/>
      <c r="N1943" s="100"/>
      <c r="O1943" s="100"/>
      <c r="P1943" s="100"/>
      <c r="Q1943" s="100"/>
      <c r="R1943" s="6">
        <f>IFERROR(IF(A1943&gt;=1,VLOOKUP(E1943,HOME!$AG$2:$AH$13,2,0),0),0)</f>
        <v>0</v>
      </c>
      <c r="S1943" s="6">
        <f>IFERROR(IF(A1943&gt;=1,VLOOKUP(F1943,HOME!$AE$2:$AF$4,2,0),0),0)</f>
        <v>0</v>
      </c>
      <c r="T1943" s="6">
        <f t="shared" si="211"/>
        <v>0</v>
      </c>
      <c r="U1943" s="6">
        <f t="shared" si="214"/>
        <v>0</v>
      </c>
      <c r="V1943" s="6">
        <f t="shared" si="212"/>
        <v>0</v>
      </c>
      <c r="W1943" s="6">
        <f t="shared" si="215"/>
        <v>0</v>
      </c>
    </row>
    <row r="1944" spans="1:23" ht="18" customHeight="1" x14ac:dyDescent="0.25">
      <c r="A1944" s="94">
        <f t="shared" si="216"/>
        <v>0</v>
      </c>
      <c r="B1944" s="94">
        <f>DATA!B1945</f>
        <v>0</v>
      </c>
      <c r="C1944" s="95">
        <f>DATA!C1945</f>
        <v>0</v>
      </c>
      <c r="D1944" s="95">
        <f>DATA!D1945</f>
        <v>0</v>
      </c>
      <c r="E1944" s="98"/>
      <c r="F1944" s="98"/>
      <c r="G1944" s="98"/>
      <c r="H1944" s="98"/>
      <c r="I1944" s="99"/>
      <c r="J1944" s="96" t="str">
        <f t="shared" si="210"/>
        <v/>
      </c>
      <c r="K1944" s="97" t="str">
        <f t="shared" si="213"/>
        <v/>
      </c>
      <c r="L1944" s="100"/>
      <c r="M1944" s="100"/>
      <c r="N1944" s="100"/>
      <c r="O1944" s="100"/>
      <c r="P1944" s="100"/>
      <c r="Q1944" s="100"/>
      <c r="R1944" s="6">
        <f>IFERROR(IF(A1944&gt;=1,VLOOKUP(E1944,HOME!$AG$2:$AH$13,2,0),0),0)</f>
        <v>0</v>
      </c>
      <c r="S1944" s="6">
        <f>IFERROR(IF(A1944&gt;=1,VLOOKUP(F1944,HOME!$AE$2:$AF$4,2,0),0),0)</f>
        <v>0</v>
      </c>
      <c r="T1944" s="6">
        <f t="shared" si="211"/>
        <v>0</v>
      </c>
      <c r="U1944" s="6">
        <f t="shared" si="214"/>
        <v>0</v>
      </c>
      <c r="V1944" s="6">
        <f t="shared" si="212"/>
        <v>0</v>
      </c>
      <c r="W1944" s="6">
        <f t="shared" si="215"/>
        <v>0</v>
      </c>
    </row>
    <row r="1945" spans="1:23" ht="18" customHeight="1" x14ac:dyDescent="0.25">
      <c r="A1945" s="94">
        <f t="shared" si="216"/>
        <v>0</v>
      </c>
      <c r="B1945" s="94">
        <f>DATA!B1946</f>
        <v>0</v>
      </c>
      <c r="C1945" s="95">
        <f>DATA!C1946</f>
        <v>0</v>
      </c>
      <c r="D1945" s="95">
        <f>DATA!D1946</f>
        <v>0</v>
      </c>
      <c r="E1945" s="98"/>
      <c r="F1945" s="98"/>
      <c r="G1945" s="98"/>
      <c r="H1945" s="98"/>
      <c r="I1945" s="99"/>
      <c r="J1945" s="96" t="str">
        <f t="shared" si="210"/>
        <v/>
      </c>
      <c r="K1945" s="97" t="str">
        <f t="shared" si="213"/>
        <v/>
      </c>
      <c r="L1945" s="100"/>
      <c r="M1945" s="100"/>
      <c r="N1945" s="100"/>
      <c r="O1945" s="100"/>
      <c r="P1945" s="100"/>
      <c r="Q1945" s="100"/>
      <c r="R1945" s="6">
        <f>IFERROR(IF(A1945&gt;=1,VLOOKUP(E1945,HOME!$AG$2:$AH$13,2,0),0),0)</f>
        <v>0</v>
      </c>
      <c r="S1945" s="6">
        <f>IFERROR(IF(A1945&gt;=1,VLOOKUP(F1945,HOME!$AE$2:$AF$4,2,0),0),0)</f>
        <v>0</v>
      </c>
      <c r="T1945" s="6">
        <f t="shared" si="211"/>
        <v>0</v>
      </c>
      <c r="U1945" s="6">
        <f t="shared" si="214"/>
        <v>0</v>
      </c>
      <c r="V1945" s="6">
        <f t="shared" si="212"/>
        <v>0</v>
      </c>
      <c r="W1945" s="6">
        <f t="shared" si="215"/>
        <v>0</v>
      </c>
    </row>
    <row r="1946" spans="1:23" ht="18" customHeight="1" x14ac:dyDescent="0.25">
      <c r="A1946" s="94">
        <f t="shared" si="216"/>
        <v>0</v>
      </c>
      <c r="B1946" s="94">
        <f>DATA!B1947</f>
        <v>0</v>
      </c>
      <c r="C1946" s="95">
        <f>DATA!C1947</f>
        <v>0</v>
      </c>
      <c r="D1946" s="95">
        <f>DATA!D1947</f>
        <v>0</v>
      </c>
      <c r="E1946" s="98"/>
      <c r="F1946" s="98"/>
      <c r="G1946" s="98"/>
      <c r="H1946" s="98"/>
      <c r="I1946" s="99"/>
      <c r="J1946" s="96" t="str">
        <f t="shared" si="210"/>
        <v/>
      </c>
      <c r="K1946" s="97" t="str">
        <f t="shared" si="213"/>
        <v/>
      </c>
      <c r="L1946" s="100"/>
      <c r="M1946" s="100"/>
      <c r="N1946" s="100"/>
      <c r="O1946" s="100"/>
      <c r="P1946" s="100"/>
      <c r="Q1946" s="100"/>
      <c r="R1946" s="6">
        <f>IFERROR(IF(A1946&gt;=1,VLOOKUP(E1946,HOME!$AG$2:$AH$13,2,0),0),0)</f>
        <v>0</v>
      </c>
      <c r="S1946" s="6">
        <f>IFERROR(IF(A1946&gt;=1,VLOOKUP(F1946,HOME!$AE$2:$AF$4,2,0),0),0)</f>
        <v>0</v>
      </c>
      <c r="T1946" s="6">
        <f t="shared" si="211"/>
        <v>0</v>
      </c>
      <c r="U1946" s="6">
        <f t="shared" si="214"/>
        <v>0</v>
      </c>
      <c r="V1946" s="6">
        <f t="shared" si="212"/>
        <v>0</v>
      </c>
      <c r="W1946" s="6">
        <f t="shared" si="215"/>
        <v>0</v>
      </c>
    </row>
    <row r="1947" spans="1:23" ht="18" customHeight="1" x14ac:dyDescent="0.25">
      <c r="A1947" s="94">
        <f t="shared" si="216"/>
        <v>0</v>
      </c>
      <c r="B1947" s="94">
        <f>DATA!B1948</f>
        <v>0</v>
      </c>
      <c r="C1947" s="95">
        <f>DATA!C1948</f>
        <v>0</v>
      </c>
      <c r="D1947" s="95">
        <f>DATA!D1948</f>
        <v>0</v>
      </c>
      <c r="E1947" s="98"/>
      <c r="F1947" s="98"/>
      <c r="G1947" s="98"/>
      <c r="H1947" s="98"/>
      <c r="I1947" s="99"/>
      <c r="J1947" s="96" t="str">
        <f t="shared" si="210"/>
        <v/>
      </c>
      <c r="K1947" s="97" t="str">
        <f t="shared" si="213"/>
        <v/>
      </c>
      <c r="L1947" s="100"/>
      <c r="M1947" s="100"/>
      <c r="N1947" s="100"/>
      <c r="O1947" s="100"/>
      <c r="P1947" s="100"/>
      <c r="Q1947" s="100"/>
      <c r="R1947" s="6">
        <f>IFERROR(IF(A1947&gt;=1,VLOOKUP(E1947,HOME!$AG$2:$AH$13,2,0),0),0)</f>
        <v>0</v>
      </c>
      <c r="S1947" s="6">
        <f>IFERROR(IF(A1947&gt;=1,VLOOKUP(F1947,HOME!$AE$2:$AF$4,2,0),0),0)</f>
        <v>0</v>
      </c>
      <c r="T1947" s="6">
        <f t="shared" si="211"/>
        <v>0</v>
      </c>
      <c r="U1947" s="6">
        <f t="shared" si="214"/>
        <v>0</v>
      </c>
      <c r="V1947" s="6">
        <f t="shared" si="212"/>
        <v>0</v>
      </c>
      <c r="W1947" s="6">
        <f t="shared" si="215"/>
        <v>0</v>
      </c>
    </row>
    <row r="1948" spans="1:23" ht="18" customHeight="1" x14ac:dyDescent="0.25">
      <c r="A1948" s="94">
        <f t="shared" si="216"/>
        <v>0</v>
      </c>
      <c r="B1948" s="94">
        <f>DATA!B1949</f>
        <v>0</v>
      </c>
      <c r="C1948" s="95">
        <f>DATA!C1949</f>
        <v>0</v>
      </c>
      <c r="D1948" s="95">
        <f>DATA!D1949</f>
        <v>0</v>
      </c>
      <c r="E1948" s="98"/>
      <c r="F1948" s="98"/>
      <c r="G1948" s="98"/>
      <c r="H1948" s="98"/>
      <c r="I1948" s="99"/>
      <c r="J1948" s="96" t="str">
        <f t="shared" si="210"/>
        <v/>
      </c>
      <c r="K1948" s="97" t="str">
        <f t="shared" si="213"/>
        <v/>
      </c>
      <c r="L1948" s="100"/>
      <c r="M1948" s="100"/>
      <c r="N1948" s="100"/>
      <c r="O1948" s="100"/>
      <c r="P1948" s="100"/>
      <c r="Q1948" s="100"/>
      <c r="R1948" s="6">
        <f>IFERROR(IF(A1948&gt;=1,VLOOKUP(E1948,HOME!$AG$2:$AH$13,2,0),0),0)</f>
        <v>0</v>
      </c>
      <c r="S1948" s="6">
        <f>IFERROR(IF(A1948&gt;=1,VLOOKUP(F1948,HOME!$AE$2:$AF$4,2,0),0),0)</f>
        <v>0</v>
      </c>
      <c r="T1948" s="6">
        <f t="shared" si="211"/>
        <v>0</v>
      </c>
      <c r="U1948" s="6">
        <f t="shared" si="214"/>
        <v>0</v>
      </c>
      <c r="V1948" s="6">
        <f t="shared" si="212"/>
        <v>0</v>
      </c>
      <c r="W1948" s="6">
        <f t="shared" si="215"/>
        <v>0</v>
      </c>
    </row>
    <row r="1949" spans="1:23" ht="18" customHeight="1" x14ac:dyDescent="0.25">
      <c r="A1949" s="94">
        <f t="shared" si="216"/>
        <v>0</v>
      </c>
      <c r="B1949" s="94">
        <f>DATA!B1950</f>
        <v>0</v>
      </c>
      <c r="C1949" s="95">
        <f>DATA!C1950</f>
        <v>0</v>
      </c>
      <c r="D1949" s="95">
        <f>DATA!D1950</f>
        <v>0</v>
      </c>
      <c r="E1949" s="98"/>
      <c r="F1949" s="98"/>
      <c r="G1949" s="98"/>
      <c r="H1949" s="98"/>
      <c r="I1949" s="99"/>
      <c r="J1949" s="96" t="str">
        <f t="shared" si="210"/>
        <v/>
      </c>
      <c r="K1949" s="97" t="str">
        <f t="shared" si="213"/>
        <v/>
      </c>
      <c r="L1949" s="100"/>
      <c r="M1949" s="100"/>
      <c r="N1949" s="100"/>
      <c r="O1949" s="100"/>
      <c r="P1949" s="100"/>
      <c r="Q1949" s="100"/>
      <c r="R1949" s="6">
        <f>IFERROR(IF(A1949&gt;=1,VLOOKUP(E1949,HOME!$AG$2:$AH$13,2,0),0),0)</f>
        <v>0</v>
      </c>
      <c r="S1949" s="6">
        <f>IFERROR(IF(A1949&gt;=1,VLOOKUP(F1949,HOME!$AE$2:$AF$4,2,0),0),0)</f>
        <v>0</v>
      </c>
      <c r="T1949" s="6">
        <f t="shared" si="211"/>
        <v>0</v>
      </c>
      <c r="U1949" s="6">
        <f t="shared" si="214"/>
        <v>0</v>
      </c>
      <c r="V1949" s="6">
        <f t="shared" si="212"/>
        <v>0</v>
      </c>
      <c r="W1949" s="6">
        <f t="shared" si="215"/>
        <v>0</v>
      </c>
    </row>
    <row r="1950" spans="1:23" ht="18" customHeight="1" x14ac:dyDescent="0.25">
      <c r="A1950" s="94">
        <f t="shared" si="216"/>
        <v>0</v>
      </c>
      <c r="B1950" s="94">
        <f>DATA!B1951</f>
        <v>0</v>
      </c>
      <c r="C1950" s="95">
        <f>DATA!C1951</f>
        <v>0</v>
      </c>
      <c r="D1950" s="95">
        <f>DATA!D1951</f>
        <v>0</v>
      </c>
      <c r="E1950" s="98"/>
      <c r="F1950" s="98"/>
      <c r="G1950" s="98"/>
      <c r="H1950" s="98"/>
      <c r="I1950" s="99"/>
      <c r="J1950" s="96" t="str">
        <f t="shared" si="210"/>
        <v/>
      </c>
      <c r="K1950" s="97" t="str">
        <f t="shared" si="213"/>
        <v/>
      </c>
      <c r="L1950" s="100"/>
      <c r="M1950" s="100"/>
      <c r="N1950" s="100"/>
      <c r="O1950" s="100"/>
      <c r="P1950" s="100"/>
      <c r="Q1950" s="100"/>
      <c r="R1950" s="6">
        <f>IFERROR(IF(A1950&gt;=1,VLOOKUP(E1950,HOME!$AG$2:$AH$13,2,0),0),0)</f>
        <v>0</v>
      </c>
      <c r="S1950" s="6">
        <f>IFERROR(IF(A1950&gt;=1,VLOOKUP(F1950,HOME!$AE$2:$AF$4,2,0),0),0)</f>
        <v>0</v>
      </c>
      <c r="T1950" s="6">
        <f t="shared" si="211"/>
        <v>0</v>
      </c>
      <c r="U1950" s="6">
        <f t="shared" si="214"/>
        <v>0</v>
      </c>
      <c r="V1950" s="6">
        <f t="shared" si="212"/>
        <v>0</v>
      </c>
      <c r="W1950" s="6">
        <f t="shared" si="215"/>
        <v>0</v>
      </c>
    </row>
    <row r="1951" spans="1:23" ht="18" customHeight="1" x14ac:dyDescent="0.25">
      <c r="A1951" s="94">
        <f t="shared" si="216"/>
        <v>0</v>
      </c>
      <c r="B1951" s="94">
        <f>DATA!B1952</f>
        <v>0</v>
      </c>
      <c r="C1951" s="95">
        <f>DATA!C1952</f>
        <v>0</v>
      </c>
      <c r="D1951" s="95">
        <f>DATA!D1952</f>
        <v>0</v>
      </c>
      <c r="E1951" s="98"/>
      <c r="F1951" s="98"/>
      <c r="G1951" s="98"/>
      <c r="H1951" s="98"/>
      <c r="I1951" s="99"/>
      <c r="J1951" s="96" t="str">
        <f t="shared" si="210"/>
        <v/>
      </c>
      <c r="K1951" s="97" t="str">
        <f t="shared" si="213"/>
        <v/>
      </c>
      <c r="L1951" s="100"/>
      <c r="M1951" s="100"/>
      <c r="N1951" s="100"/>
      <c r="O1951" s="100"/>
      <c r="P1951" s="100"/>
      <c r="Q1951" s="100"/>
      <c r="R1951" s="6">
        <f>IFERROR(IF(A1951&gt;=1,VLOOKUP(E1951,HOME!$AG$2:$AH$13,2,0),0),0)</f>
        <v>0</v>
      </c>
      <c r="S1951" s="6">
        <f>IFERROR(IF(A1951&gt;=1,VLOOKUP(F1951,HOME!$AE$2:$AF$4,2,0),0),0)</f>
        <v>0</v>
      </c>
      <c r="T1951" s="6">
        <f t="shared" si="211"/>
        <v>0</v>
      </c>
      <c r="U1951" s="6">
        <f t="shared" si="214"/>
        <v>0</v>
      </c>
      <c r="V1951" s="6">
        <f t="shared" si="212"/>
        <v>0</v>
      </c>
      <c r="W1951" s="6">
        <f t="shared" si="215"/>
        <v>0</v>
      </c>
    </row>
    <row r="1952" spans="1:23" ht="18" customHeight="1" x14ac:dyDescent="0.25">
      <c r="A1952" s="94">
        <f t="shared" si="216"/>
        <v>0</v>
      </c>
      <c r="B1952" s="94">
        <f>DATA!B1953</f>
        <v>0</v>
      </c>
      <c r="C1952" s="95">
        <f>DATA!C1953</f>
        <v>0</v>
      </c>
      <c r="D1952" s="95">
        <f>DATA!D1953</f>
        <v>0</v>
      </c>
      <c r="E1952" s="98"/>
      <c r="F1952" s="98"/>
      <c r="G1952" s="98"/>
      <c r="H1952" s="98"/>
      <c r="I1952" s="99"/>
      <c r="J1952" s="96" t="str">
        <f t="shared" si="210"/>
        <v/>
      </c>
      <c r="K1952" s="97" t="str">
        <f t="shared" si="213"/>
        <v/>
      </c>
      <c r="L1952" s="100"/>
      <c r="M1952" s="100"/>
      <c r="N1952" s="100"/>
      <c r="O1952" s="100"/>
      <c r="P1952" s="100"/>
      <c r="Q1952" s="100"/>
      <c r="R1952" s="6">
        <f>IFERROR(IF(A1952&gt;=1,VLOOKUP(E1952,HOME!$AG$2:$AH$13,2,0),0),0)</f>
        <v>0</v>
      </c>
      <c r="S1952" s="6">
        <f>IFERROR(IF(A1952&gt;=1,VLOOKUP(F1952,HOME!$AE$2:$AF$4,2,0),0),0)</f>
        <v>0</v>
      </c>
      <c r="T1952" s="6">
        <f t="shared" si="211"/>
        <v>0</v>
      </c>
      <c r="U1952" s="6">
        <f t="shared" si="214"/>
        <v>0</v>
      </c>
      <c r="V1952" s="6">
        <f t="shared" si="212"/>
        <v>0</v>
      </c>
      <c r="W1952" s="6">
        <f t="shared" si="215"/>
        <v>0</v>
      </c>
    </row>
    <row r="1953" spans="1:23" ht="18" customHeight="1" x14ac:dyDescent="0.25">
      <c r="A1953" s="94">
        <f t="shared" si="216"/>
        <v>0</v>
      </c>
      <c r="B1953" s="94">
        <f>DATA!B1954</f>
        <v>0</v>
      </c>
      <c r="C1953" s="95">
        <f>DATA!C1954</f>
        <v>0</v>
      </c>
      <c r="D1953" s="95">
        <f>DATA!D1954</f>
        <v>0</v>
      </c>
      <c r="E1953" s="98"/>
      <c r="F1953" s="98"/>
      <c r="G1953" s="98"/>
      <c r="H1953" s="98"/>
      <c r="I1953" s="99"/>
      <c r="J1953" s="96" t="str">
        <f t="shared" si="210"/>
        <v/>
      </c>
      <c r="K1953" s="97" t="str">
        <f t="shared" si="213"/>
        <v/>
      </c>
      <c r="L1953" s="100"/>
      <c r="M1953" s="100"/>
      <c r="N1953" s="100"/>
      <c r="O1953" s="100"/>
      <c r="P1953" s="100"/>
      <c r="Q1953" s="100"/>
      <c r="R1953" s="6">
        <f>IFERROR(IF(A1953&gt;=1,VLOOKUP(E1953,HOME!$AG$2:$AH$13,2,0),0),0)</f>
        <v>0</v>
      </c>
      <c r="S1953" s="6">
        <f>IFERROR(IF(A1953&gt;=1,VLOOKUP(F1953,HOME!$AE$2:$AF$4,2,0),0),0)</f>
        <v>0</v>
      </c>
      <c r="T1953" s="6">
        <f t="shared" si="211"/>
        <v>0</v>
      </c>
      <c r="U1953" s="6">
        <f t="shared" si="214"/>
        <v>0</v>
      </c>
      <c r="V1953" s="6">
        <f t="shared" si="212"/>
        <v>0</v>
      </c>
      <c r="W1953" s="6">
        <f t="shared" si="215"/>
        <v>0</v>
      </c>
    </row>
    <row r="1954" spans="1:23" ht="18" customHeight="1" x14ac:dyDescent="0.25">
      <c r="A1954" s="94">
        <f t="shared" si="216"/>
        <v>0</v>
      </c>
      <c r="B1954" s="94">
        <f>DATA!B1955</f>
        <v>0</v>
      </c>
      <c r="C1954" s="95">
        <f>DATA!C1955</f>
        <v>0</v>
      </c>
      <c r="D1954" s="95">
        <f>DATA!D1955</f>
        <v>0</v>
      </c>
      <c r="E1954" s="98"/>
      <c r="F1954" s="98"/>
      <c r="G1954" s="98"/>
      <c r="H1954" s="98"/>
      <c r="I1954" s="99"/>
      <c r="J1954" s="96" t="str">
        <f t="shared" si="210"/>
        <v/>
      </c>
      <c r="K1954" s="97" t="str">
        <f t="shared" si="213"/>
        <v/>
      </c>
      <c r="L1954" s="100"/>
      <c r="M1954" s="100"/>
      <c r="N1954" s="100"/>
      <c r="O1954" s="100"/>
      <c r="P1954" s="100"/>
      <c r="Q1954" s="100"/>
      <c r="R1954" s="6">
        <f>IFERROR(IF(A1954&gt;=1,VLOOKUP(E1954,HOME!$AG$2:$AH$13,2,0),0),0)</f>
        <v>0</v>
      </c>
      <c r="S1954" s="6">
        <f>IFERROR(IF(A1954&gt;=1,VLOOKUP(F1954,HOME!$AE$2:$AF$4,2,0),0),0)</f>
        <v>0</v>
      </c>
      <c r="T1954" s="6">
        <f t="shared" si="211"/>
        <v>0</v>
      </c>
      <c r="U1954" s="6">
        <f t="shared" si="214"/>
        <v>0</v>
      </c>
      <c r="V1954" s="6">
        <f t="shared" si="212"/>
        <v>0</v>
      </c>
      <c r="W1954" s="6">
        <f t="shared" si="215"/>
        <v>0</v>
      </c>
    </row>
    <row r="1955" spans="1:23" ht="18" customHeight="1" x14ac:dyDescent="0.25">
      <c r="A1955" s="94">
        <f t="shared" si="216"/>
        <v>0</v>
      </c>
      <c r="B1955" s="94">
        <f>DATA!B1956</f>
        <v>0</v>
      </c>
      <c r="C1955" s="95">
        <f>DATA!C1956</f>
        <v>0</v>
      </c>
      <c r="D1955" s="95">
        <f>DATA!D1956</f>
        <v>0</v>
      </c>
      <c r="E1955" s="98"/>
      <c r="F1955" s="98"/>
      <c r="G1955" s="98"/>
      <c r="H1955" s="98"/>
      <c r="I1955" s="99"/>
      <c r="J1955" s="96" t="str">
        <f t="shared" si="210"/>
        <v/>
      </c>
      <c r="K1955" s="97" t="str">
        <f t="shared" si="213"/>
        <v/>
      </c>
      <c r="L1955" s="100"/>
      <c r="M1955" s="100"/>
      <c r="N1955" s="100"/>
      <c r="O1955" s="100"/>
      <c r="P1955" s="100"/>
      <c r="Q1955" s="100"/>
      <c r="R1955" s="6">
        <f>IFERROR(IF(A1955&gt;=1,VLOOKUP(E1955,HOME!$AG$2:$AH$13,2,0),0),0)</f>
        <v>0</v>
      </c>
      <c r="S1955" s="6">
        <f>IFERROR(IF(A1955&gt;=1,VLOOKUP(F1955,HOME!$AE$2:$AF$4,2,0),0),0)</f>
        <v>0</v>
      </c>
      <c r="T1955" s="6">
        <f t="shared" si="211"/>
        <v>0</v>
      </c>
      <c r="U1955" s="6">
        <f t="shared" si="214"/>
        <v>0</v>
      </c>
      <c r="V1955" s="6">
        <f t="shared" si="212"/>
        <v>0</v>
      </c>
      <c r="W1955" s="6">
        <f t="shared" si="215"/>
        <v>0</v>
      </c>
    </row>
    <row r="1956" spans="1:23" ht="18" customHeight="1" x14ac:dyDescent="0.25">
      <c r="A1956" s="94">
        <f t="shared" si="216"/>
        <v>0</v>
      </c>
      <c r="B1956" s="94">
        <f>DATA!B1957</f>
        <v>0</v>
      </c>
      <c r="C1956" s="95">
        <f>DATA!C1957</f>
        <v>0</v>
      </c>
      <c r="D1956" s="95">
        <f>DATA!D1957</f>
        <v>0</v>
      </c>
      <c r="E1956" s="98"/>
      <c r="F1956" s="98"/>
      <c r="G1956" s="98"/>
      <c r="H1956" s="98"/>
      <c r="I1956" s="99"/>
      <c r="J1956" s="96" t="str">
        <f t="shared" si="210"/>
        <v/>
      </c>
      <c r="K1956" s="97" t="str">
        <f t="shared" si="213"/>
        <v/>
      </c>
      <c r="L1956" s="100"/>
      <c r="M1956" s="100"/>
      <c r="N1956" s="100"/>
      <c r="O1956" s="100"/>
      <c r="P1956" s="100"/>
      <c r="Q1956" s="100"/>
      <c r="R1956" s="6">
        <f>IFERROR(IF(A1956&gt;=1,VLOOKUP(E1956,HOME!$AG$2:$AH$13,2,0),0),0)</f>
        <v>0</v>
      </c>
      <c r="S1956" s="6">
        <f>IFERROR(IF(A1956&gt;=1,VLOOKUP(F1956,HOME!$AE$2:$AF$4,2,0),0),0)</f>
        <v>0</v>
      </c>
      <c r="T1956" s="6">
        <f t="shared" si="211"/>
        <v>0</v>
      </c>
      <c r="U1956" s="6">
        <f t="shared" si="214"/>
        <v>0</v>
      </c>
      <c r="V1956" s="6">
        <f t="shared" si="212"/>
        <v>0</v>
      </c>
      <c r="W1956" s="6">
        <f t="shared" si="215"/>
        <v>0</v>
      </c>
    </row>
    <row r="1957" spans="1:23" ht="18" customHeight="1" x14ac:dyDescent="0.25">
      <c r="A1957" s="94">
        <f t="shared" si="216"/>
        <v>0</v>
      </c>
      <c r="B1957" s="94">
        <f>DATA!B1958</f>
        <v>0</v>
      </c>
      <c r="C1957" s="95">
        <f>DATA!C1958</f>
        <v>0</v>
      </c>
      <c r="D1957" s="95">
        <f>DATA!D1958</f>
        <v>0</v>
      </c>
      <c r="E1957" s="98"/>
      <c r="F1957" s="98"/>
      <c r="G1957" s="98"/>
      <c r="H1957" s="98"/>
      <c r="I1957" s="99"/>
      <c r="J1957" s="96" t="str">
        <f t="shared" si="210"/>
        <v/>
      </c>
      <c r="K1957" s="97" t="str">
        <f t="shared" si="213"/>
        <v/>
      </c>
      <c r="L1957" s="100"/>
      <c r="M1957" s="100"/>
      <c r="N1957" s="100"/>
      <c r="O1957" s="100"/>
      <c r="P1957" s="100"/>
      <c r="Q1957" s="100"/>
      <c r="R1957" s="6">
        <f>IFERROR(IF(A1957&gt;=1,VLOOKUP(E1957,HOME!$AG$2:$AH$13,2,0),0),0)</f>
        <v>0</v>
      </c>
      <c r="S1957" s="6">
        <f>IFERROR(IF(A1957&gt;=1,VLOOKUP(F1957,HOME!$AE$2:$AF$4,2,0),0),0)</f>
        <v>0</v>
      </c>
      <c r="T1957" s="6">
        <f t="shared" si="211"/>
        <v>0</v>
      </c>
      <c r="U1957" s="6">
        <f t="shared" si="214"/>
        <v>0</v>
      </c>
      <c r="V1957" s="6">
        <f t="shared" si="212"/>
        <v>0</v>
      </c>
      <c r="W1957" s="6">
        <f t="shared" si="215"/>
        <v>0</v>
      </c>
    </row>
    <row r="1958" spans="1:23" ht="18" customHeight="1" x14ac:dyDescent="0.25">
      <c r="A1958" s="94">
        <f t="shared" si="216"/>
        <v>0</v>
      </c>
      <c r="B1958" s="94">
        <f>DATA!B1959</f>
        <v>0</v>
      </c>
      <c r="C1958" s="95">
        <f>DATA!C1959</f>
        <v>0</v>
      </c>
      <c r="D1958" s="95">
        <f>DATA!D1959</f>
        <v>0</v>
      </c>
      <c r="E1958" s="98"/>
      <c r="F1958" s="98"/>
      <c r="G1958" s="98"/>
      <c r="H1958" s="98"/>
      <c r="I1958" s="99"/>
      <c r="J1958" s="96" t="str">
        <f t="shared" si="210"/>
        <v/>
      </c>
      <c r="K1958" s="97" t="str">
        <f t="shared" si="213"/>
        <v/>
      </c>
      <c r="L1958" s="100"/>
      <c r="M1958" s="100"/>
      <c r="N1958" s="100"/>
      <c r="O1958" s="100"/>
      <c r="P1958" s="100"/>
      <c r="Q1958" s="100"/>
      <c r="R1958" s="6">
        <f>IFERROR(IF(A1958&gt;=1,VLOOKUP(E1958,HOME!$AG$2:$AH$13,2,0),0),0)</f>
        <v>0</v>
      </c>
      <c r="S1958" s="6">
        <f>IFERROR(IF(A1958&gt;=1,VLOOKUP(F1958,HOME!$AE$2:$AF$4,2,0),0),0)</f>
        <v>0</v>
      </c>
      <c r="T1958" s="6">
        <f t="shared" si="211"/>
        <v>0</v>
      </c>
      <c r="U1958" s="6">
        <f t="shared" si="214"/>
        <v>0</v>
      </c>
      <c r="V1958" s="6">
        <f t="shared" si="212"/>
        <v>0</v>
      </c>
      <c r="W1958" s="6">
        <f t="shared" si="215"/>
        <v>0</v>
      </c>
    </row>
    <row r="1959" spans="1:23" ht="18" customHeight="1" x14ac:dyDescent="0.25">
      <c r="A1959" s="94">
        <f t="shared" si="216"/>
        <v>0</v>
      </c>
      <c r="B1959" s="94">
        <f>DATA!B1960</f>
        <v>0</v>
      </c>
      <c r="C1959" s="95">
        <f>DATA!C1960</f>
        <v>0</v>
      </c>
      <c r="D1959" s="95">
        <f>DATA!D1960</f>
        <v>0</v>
      </c>
      <c r="E1959" s="98"/>
      <c r="F1959" s="98"/>
      <c r="G1959" s="98"/>
      <c r="H1959" s="98"/>
      <c r="I1959" s="99"/>
      <c r="J1959" s="96" t="str">
        <f t="shared" si="210"/>
        <v/>
      </c>
      <c r="K1959" s="97" t="str">
        <f t="shared" si="213"/>
        <v/>
      </c>
      <c r="L1959" s="100"/>
      <c r="M1959" s="100"/>
      <c r="N1959" s="100"/>
      <c r="O1959" s="100"/>
      <c r="P1959" s="100"/>
      <c r="Q1959" s="100"/>
      <c r="R1959" s="6">
        <f>IFERROR(IF(A1959&gt;=1,VLOOKUP(E1959,HOME!$AG$2:$AH$13,2,0),0),0)</f>
        <v>0</v>
      </c>
      <c r="S1959" s="6">
        <f>IFERROR(IF(A1959&gt;=1,VLOOKUP(F1959,HOME!$AE$2:$AF$4,2,0),0),0)</f>
        <v>0</v>
      </c>
      <c r="T1959" s="6">
        <f t="shared" si="211"/>
        <v>0</v>
      </c>
      <c r="U1959" s="6">
        <f t="shared" si="214"/>
        <v>0</v>
      </c>
      <c r="V1959" s="6">
        <f t="shared" si="212"/>
        <v>0</v>
      </c>
      <c r="W1959" s="6">
        <f t="shared" si="215"/>
        <v>0</v>
      </c>
    </row>
    <row r="1960" spans="1:23" ht="18" customHeight="1" x14ac:dyDescent="0.25">
      <c r="A1960" s="94">
        <f t="shared" si="216"/>
        <v>0</v>
      </c>
      <c r="B1960" s="94">
        <f>DATA!B1961</f>
        <v>0</v>
      </c>
      <c r="C1960" s="95">
        <f>DATA!C1961</f>
        <v>0</v>
      </c>
      <c r="D1960" s="95">
        <f>DATA!D1961</f>
        <v>0</v>
      </c>
      <c r="E1960" s="98"/>
      <c r="F1960" s="98"/>
      <c r="G1960" s="98"/>
      <c r="H1960" s="98"/>
      <c r="I1960" s="99"/>
      <c r="J1960" s="96" t="str">
        <f t="shared" si="210"/>
        <v/>
      </c>
      <c r="K1960" s="97" t="str">
        <f t="shared" si="213"/>
        <v/>
      </c>
      <c r="L1960" s="100"/>
      <c r="M1960" s="100"/>
      <c r="N1960" s="100"/>
      <c r="O1960" s="100"/>
      <c r="P1960" s="100"/>
      <c r="Q1960" s="100"/>
      <c r="R1960" s="6">
        <f>IFERROR(IF(A1960&gt;=1,VLOOKUP(E1960,HOME!$AG$2:$AH$13,2,0),0),0)</f>
        <v>0</v>
      </c>
      <c r="S1960" s="6">
        <f>IFERROR(IF(A1960&gt;=1,VLOOKUP(F1960,HOME!$AE$2:$AF$4,2,0),0),0)</f>
        <v>0</v>
      </c>
      <c r="T1960" s="6">
        <f t="shared" si="211"/>
        <v>0</v>
      </c>
      <c r="U1960" s="6">
        <f t="shared" si="214"/>
        <v>0</v>
      </c>
      <c r="V1960" s="6">
        <f t="shared" si="212"/>
        <v>0</v>
      </c>
      <c r="W1960" s="6">
        <f t="shared" si="215"/>
        <v>0</v>
      </c>
    </row>
    <row r="1961" spans="1:23" ht="18" customHeight="1" x14ac:dyDescent="0.25">
      <c r="A1961" s="94">
        <f t="shared" si="216"/>
        <v>0</v>
      </c>
      <c r="B1961" s="94">
        <f>DATA!B1962</f>
        <v>0</v>
      </c>
      <c r="C1961" s="95">
        <f>DATA!C1962</f>
        <v>0</v>
      </c>
      <c r="D1961" s="95">
        <f>DATA!D1962</f>
        <v>0</v>
      </c>
      <c r="E1961" s="98"/>
      <c r="F1961" s="98"/>
      <c r="G1961" s="98"/>
      <c r="H1961" s="98"/>
      <c r="I1961" s="99"/>
      <c r="J1961" s="96" t="str">
        <f t="shared" si="210"/>
        <v/>
      </c>
      <c r="K1961" s="97" t="str">
        <f t="shared" si="213"/>
        <v/>
      </c>
      <c r="L1961" s="100"/>
      <c r="M1961" s="100"/>
      <c r="N1961" s="100"/>
      <c r="O1961" s="100"/>
      <c r="P1961" s="100"/>
      <c r="Q1961" s="100"/>
      <c r="R1961" s="6">
        <f>IFERROR(IF(A1961&gt;=1,VLOOKUP(E1961,HOME!$AG$2:$AH$13,2,0),0),0)</f>
        <v>0</v>
      </c>
      <c r="S1961" s="6">
        <f>IFERROR(IF(A1961&gt;=1,VLOOKUP(F1961,HOME!$AE$2:$AF$4,2,0),0),0)</f>
        <v>0</v>
      </c>
      <c r="T1961" s="6">
        <f t="shared" si="211"/>
        <v>0</v>
      </c>
      <c r="U1961" s="6">
        <f t="shared" si="214"/>
        <v>0</v>
      </c>
      <c r="V1961" s="6">
        <f t="shared" si="212"/>
        <v>0</v>
      </c>
      <c r="W1961" s="6">
        <f t="shared" si="215"/>
        <v>0</v>
      </c>
    </row>
    <row r="1962" spans="1:23" ht="18" customHeight="1" x14ac:dyDescent="0.25">
      <c r="A1962" s="94">
        <f t="shared" si="216"/>
        <v>0</v>
      </c>
      <c r="B1962" s="94">
        <f>DATA!B1963</f>
        <v>0</v>
      </c>
      <c r="C1962" s="95">
        <f>DATA!C1963</f>
        <v>0</v>
      </c>
      <c r="D1962" s="95">
        <f>DATA!D1963</f>
        <v>0</v>
      </c>
      <c r="E1962" s="98"/>
      <c r="F1962" s="98"/>
      <c r="G1962" s="98"/>
      <c r="H1962" s="98"/>
      <c r="I1962" s="99"/>
      <c r="J1962" s="96" t="str">
        <f t="shared" si="210"/>
        <v/>
      </c>
      <c r="K1962" s="97" t="str">
        <f t="shared" si="213"/>
        <v/>
      </c>
      <c r="L1962" s="100"/>
      <c r="M1962" s="100"/>
      <c r="N1962" s="100"/>
      <c r="O1962" s="100"/>
      <c r="P1962" s="100"/>
      <c r="Q1962" s="100"/>
      <c r="R1962" s="6">
        <f>IFERROR(IF(A1962&gt;=1,VLOOKUP(E1962,HOME!$AG$2:$AH$13,2,0),0),0)</f>
        <v>0</v>
      </c>
      <c r="S1962" s="6">
        <f>IFERROR(IF(A1962&gt;=1,VLOOKUP(F1962,HOME!$AE$2:$AF$4,2,0),0),0)</f>
        <v>0</v>
      </c>
      <c r="T1962" s="6">
        <f t="shared" si="211"/>
        <v>0</v>
      </c>
      <c r="U1962" s="6">
        <f t="shared" si="214"/>
        <v>0</v>
      </c>
      <c r="V1962" s="6">
        <f t="shared" si="212"/>
        <v>0</v>
      </c>
      <c r="W1962" s="6">
        <f t="shared" si="215"/>
        <v>0</v>
      </c>
    </row>
    <row r="1963" spans="1:23" ht="18" customHeight="1" x14ac:dyDescent="0.25">
      <c r="A1963" s="94">
        <f t="shared" si="216"/>
        <v>0</v>
      </c>
      <c r="B1963" s="94">
        <f>DATA!B1964</f>
        <v>0</v>
      </c>
      <c r="C1963" s="95">
        <f>DATA!C1964</f>
        <v>0</v>
      </c>
      <c r="D1963" s="95">
        <f>DATA!D1964</f>
        <v>0</v>
      </c>
      <c r="E1963" s="98"/>
      <c r="F1963" s="98"/>
      <c r="G1963" s="98"/>
      <c r="H1963" s="98"/>
      <c r="I1963" s="99"/>
      <c r="J1963" s="96" t="str">
        <f t="shared" si="210"/>
        <v/>
      </c>
      <c r="K1963" s="97" t="str">
        <f t="shared" si="213"/>
        <v/>
      </c>
      <c r="L1963" s="100"/>
      <c r="M1963" s="100"/>
      <c r="N1963" s="100"/>
      <c r="O1963" s="100"/>
      <c r="P1963" s="100"/>
      <c r="Q1963" s="100"/>
      <c r="R1963" s="6">
        <f>IFERROR(IF(A1963&gt;=1,VLOOKUP(E1963,HOME!$AG$2:$AH$13,2,0),0),0)</f>
        <v>0</v>
      </c>
      <c r="S1963" s="6">
        <f>IFERROR(IF(A1963&gt;=1,VLOOKUP(F1963,HOME!$AE$2:$AF$4,2,0),0),0)</f>
        <v>0</v>
      </c>
      <c r="T1963" s="6">
        <f t="shared" si="211"/>
        <v>0</v>
      </c>
      <c r="U1963" s="6">
        <f t="shared" si="214"/>
        <v>0</v>
      </c>
      <c r="V1963" s="6">
        <f t="shared" si="212"/>
        <v>0</v>
      </c>
      <c r="W1963" s="6">
        <f t="shared" si="215"/>
        <v>0</v>
      </c>
    </row>
    <row r="1964" spans="1:23" ht="18" customHeight="1" x14ac:dyDescent="0.25">
      <c r="A1964" s="94">
        <f t="shared" si="216"/>
        <v>0</v>
      </c>
      <c r="B1964" s="94">
        <f>DATA!B1965</f>
        <v>0</v>
      </c>
      <c r="C1964" s="95">
        <f>DATA!C1965</f>
        <v>0</v>
      </c>
      <c r="D1964" s="95">
        <f>DATA!D1965</f>
        <v>0</v>
      </c>
      <c r="E1964" s="98"/>
      <c r="F1964" s="98"/>
      <c r="G1964" s="98"/>
      <c r="H1964" s="98"/>
      <c r="I1964" s="99"/>
      <c r="J1964" s="96" t="str">
        <f t="shared" si="210"/>
        <v/>
      </c>
      <c r="K1964" s="97" t="str">
        <f t="shared" si="213"/>
        <v/>
      </c>
      <c r="L1964" s="100"/>
      <c r="M1964" s="100"/>
      <c r="N1964" s="100"/>
      <c r="O1964" s="100"/>
      <c r="P1964" s="100"/>
      <c r="Q1964" s="100"/>
      <c r="R1964" s="6">
        <f>IFERROR(IF(A1964&gt;=1,VLOOKUP(E1964,HOME!$AG$2:$AH$13,2,0),0),0)</f>
        <v>0</v>
      </c>
      <c r="S1964" s="6">
        <f>IFERROR(IF(A1964&gt;=1,VLOOKUP(F1964,HOME!$AE$2:$AF$4,2,0),0),0)</f>
        <v>0</v>
      </c>
      <c r="T1964" s="6">
        <f t="shared" si="211"/>
        <v>0</v>
      </c>
      <c r="U1964" s="6">
        <f t="shared" si="214"/>
        <v>0</v>
      </c>
      <c r="V1964" s="6">
        <f t="shared" si="212"/>
        <v>0</v>
      </c>
      <c r="W1964" s="6">
        <f t="shared" si="215"/>
        <v>0</v>
      </c>
    </row>
    <row r="1965" spans="1:23" ht="18" customHeight="1" x14ac:dyDescent="0.25">
      <c r="A1965" s="94">
        <f t="shared" si="216"/>
        <v>0</v>
      </c>
      <c r="B1965" s="94">
        <f>DATA!B1966</f>
        <v>0</v>
      </c>
      <c r="C1965" s="95">
        <f>DATA!C1966</f>
        <v>0</v>
      </c>
      <c r="D1965" s="95">
        <f>DATA!D1966</f>
        <v>0</v>
      </c>
      <c r="E1965" s="98"/>
      <c r="F1965" s="98"/>
      <c r="G1965" s="98"/>
      <c r="H1965" s="98"/>
      <c r="I1965" s="99"/>
      <c r="J1965" s="96" t="str">
        <f t="shared" si="210"/>
        <v/>
      </c>
      <c r="K1965" s="97" t="str">
        <f t="shared" si="213"/>
        <v/>
      </c>
      <c r="L1965" s="100"/>
      <c r="M1965" s="100"/>
      <c r="N1965" s="100"/>
      <c r="O1965" s="100"/>
      <c r="P1965" s="100"/>
      <c r="Q1965" s="100"/>
      <c r="R1965" s="6">
        <f>IFERROR(IF(A1965&gt;=1,VLOOKUP(E1965,HOME!$AG$2:$AH$13,2,0),0),0)</f>
        <v>0</v>
      </c>
      <c r="S1965" s="6">
        <f>IFERROR(IF(A1965&gt;=1,VLOOKUP(F1965,HOME!$AE$2:$AF$4,2,0),0),0)</f>
        <v>0</v>
      </c>
      <c r="T1965" s="6">
        <f t="shared" si="211"/>
        <v>0</v>
      </c>
      <c r="U1965" s="6">
        <f t="shared" si="214"/>
        <v>0</v>
      </c>
      <c r="V1965" s="6">
        <f t="shared" si="212"/>
        <v>0</v>
      </c>
      <c r="W1965" s="6">
        <f t="shared" si="215"/>
        <v>0</v>
      </c>
    </row>
    <row r="1966" spans="1:23" ht="18" customHeight="1" x14ac:dyDescent="0.25">
      <c r="A1966" s="94">
        <f t="shared" si="216"/>
        <v>0</v>
      </c>
      <c r="B1966" s="94">
        <f>DATA!B1967</f>
        <v>0</v>
      </c>
      <c r="C1966" s="95">
        <f>DATA!C1967</f>
        <v>0</v>
      </c>
      <c r="D1966" s="95">
        <f>DATA!D1967</f>
        <v>0</v>
      </c>
      <c r="E1966" s="98"/>
      <c r="F1966" s="98"/>
      <c r="G1966" s="98"/>
      <c r="H1966" s="98"/>
      <c r="I1966" s="99"/>
      <c r="J1966" s="96" t="str">
        <f t="shared" si="210"/>
        <v/>
      </c>
      <c r="K1966" s="97" t="str">
        <f t="shared" si="213"/>
        <v/>
      </c>
      <c r="L1966" s="100"/>
      <c r="M1966" s="100"/>
      <c r="N1966" s="100"/>
      <c r="O1966" s="100"/>
      <c r="P1966" s="100"/>
      <c r="Q1966" s="100"/>
      <c r="R1966" s="6">
        <f>IFERROR(IF(A1966&gt;=1,VLOOKUP(E1966,HOME!$AG$2:$AH$13,2,0),0),0)</f>
        <v>0</v>
      </c>
      <c r="S1966" s="6">
        <f>IFERROR(IF(A1966&gt;=1,VLOOKUP(F1966,HOME!$AE$2:$AF$4,2,0),0),0)</f>
        <v>0</v>
      </c>
      <c r="T1966" s="6">
        <f t="shared" si="211"/>
        <v>0</v>
      </c>
      <c r="U1966" s="6">
        <f t="shared" si="214"/>
        <v>0</v>
      </c>
      <c r="V1966" s="6">
        <f t="shared" si="212"/>
        <v>0</v>
      </c>
      <c r="W1966" s="6">
        <f t="shared" si="215"/>
        <v>0</v>
      </c>
    </row>
    <row r="1967" spans="1:23" ht="18" customHeight="1" x14ac:dyDescent="0.25">
      <c r="A1967" s="94">
        <f t="shared" si="216"/>
        <v>0</v>
      </c>
      <c r="B1967" s="94">
        <f>DATA!B1968</f>
        <v>0</v>
      </c>
      <c r="C1967" s="95">
        <f>DATA!C1968</f>
        <v>0</v>
      </c>
      <c r="D1967" s="95">
        <f>DATA!D1968</f>
        <v>0</v>
      </c>
      <c r="E1967" s="98"/>
      <c r="F1967" s="98"/>
      <c r="G1967" s="98"/>
      <c r="H1967" s="98"/>
      <c r="I1967" s="99"/>
      <c r="J1967" s="96" t="str">
        <f t="shared" si="210"/>
        <v/>
      </c>
      <c r="K1967" s="97" t="str">
        <f t="shared" si="213"/>
        <v/>
      </c>
      <c r="L1967" s="100"/>
      <c r="M1967" s="100"/>
      <c r="N1967" s="100"/>
      <c r="O1967" s="100"/>
      <c r="P1967" s="100"/>
      <c r="Q1967" s="100"/>
      <c r="R1967" s="6">
        <f>IFERROR(IF(A1967&gt;=1,VLOOKUP(E1967,HOME!$AG$2:$AH$13,2,0),0),0)</f>
        <v>0</v>
      </c>
      <c r="S1967" s="6">
        <f>IFERROR(IF(A1967&gt;=1,VLOOKUP(F1967,HOME!$AE$2:$AF$4,2,0),0),0)</f>
        <v>0</v>
      </c>
      <c r="T1967" s="6">
        <f t="shared" si="211"/>
        <v>0</v>
      </c>
      <c r="U1967" s="6">
        <f t="shared" si="214"/>
        <v>0</v>
      </c>
      <c r="V1967" s="6">
        <f t="shared" si="212"/>
        <v>0</v>
      </c>
      <c r="W1967" s="6">
        <f t="shared" si="215"/>
        <v>0</v>
      </c>
    </row>
    <row r="1968" spans="1:23" ht="18" customHeight="1" x14ac:dyDescent="0.25">
      <c r="A1968" s="94">
        <f t="shared" si="216"/>
        <v>0</v>
      </c>
      <c r="B1968" s="94">
        <f>DATA!B1969</f>
        <v>0</v>
      </c>
      <c r="C1968" s="95">
        <f>DATA!C1969</f>
        <v>0</v>
      </c>
      <c r="D1968" s="95">
        <f>DATA!D1969</f>
        <v>0</v>
      </c>
      <c r="E1968" s="98"/>
      <c r="F1968" s="98"/>
      <c r="G1968" s="98"/>
      <c r="H1968" s="98"/>
      <c r="I1968" s="99"/>
      <c r="J1968" s="96" t="str">
        <f t="shared" si="210"/>
        <v/>
      </c>
      <c r="K1968" s="97" t="str">
        <f t="shared" si="213"/>
        <v/>
      </c>
      <c r="L1968" s="100"/>
      <c r="M1968" s="100"/>
      <c r="N1968" s="100"/>
      <c r="O1968" s="100"/>
      <c r="P1968" s="100"/>
      <c r="Q1968" s="100"/>
      <c r="R1968" s="6">
        <f>IFERROR(IF(A1968&gt;=1,VLOOKUP(E1968,HOME!$AG$2:$AH$13,2,0),0),0)</f>
        <v>0</v>
      </c>
      <c r="S1968" s="6">
        <f>IFERROR(IF(A1968&gt;=1,VLOOKUP(F1968,HOME!$AE$2:$AF$4,2,0),0),0)</f>
        <v>0</v>
      </c>
      <c r="T1968" s="6">
        <f t="shared" si="211"/>
        <v>0</v>
      </c>
      <c r="U1968" s="6">
        <f t="shared" si="214"/>
        <v>0</v>
      </c>
      <c r="V1968" s="6">
        <f t="shared" si="212"/>
        <v>0</v>
      </c>
      <c r="W1968" s="6">
        <f t="shared" si="215"/>
        <v>0</v>
      </c>
    </row>
    <row r="1969" spans="1:23" ht="18" customHeight="1" x14ac:dyDescent="0.25">
      <c r="A1969" s="94">
        <f t="shared" si="216"/>
        <v>0</v>
      </c>
      <c r="B1969" s="94">
        <f>DATA!B1970</f>
        <v>0</v>
      </c>
      <c r="C1969" s="95">
        <f>DATA!C1970</f>
        <v>0</v>
      </c>
      <c r="D1969" s="95">
        <f>DATA!D1970</f>
        <v>0</v>
      </c>
      <c r="E1969" s="98"/>
      <c r="F1969" s="98"/>
      <c r="G1969" s="98"/>
      <c r="H1969" s="98"/>
      <c r="I1969" s="99"/>
      <c r="J1969" s="96" t="str">
        <f t="shared" si="210"/>
        <v/>
      </c>
      <c r="K1969" s="97" t="str">
        <f t="shared" si="213"/>
        <v/>
      </c>
      <c r="L1969" s="100"/>
      <c r="M1969" s="100"/>
      <c r="N1969" s="100"/>
      <c r="O1969" s="100"/>
      <c r="P1969" s="100"/>
      <c r="Q1969" s="100"/>
      <c r="R1969" s="6">
        <f>IFERROR(IF(A1969&gt;=1,VLOOKUP(E1969,HOME!$AG$2:$AH$13,2,0),0),0)</f>
        <v>0</v>
      </c>
      <c r="S1969" s="6">
        <f>IFERROR(IF(A1969&gt;=1,VLOOKUP(F1969,HOME!$AE$2:$AF$4,2,0),0),0)</f>
        <v>0</v>
      </c>
      <c r="T1969" s="6">
        <f t="shared" si="211"/>
        <v>0</v>
      </c>
      <c r="U1969" s="6">
        <f t="shared" si="214"/>
        <v>0</v>
      </c>
      <c r="V1969" s="6">
        <f t="shared" si="212"/>
        <v>0</v>
      </c>
      <c r="W1969" s="6">
        <f t="shared" si="215"/>
        <v>0</v>
      </c>
    </row>
    <row r="1970" spans="1:23" ht="18" customHeight="1" x14ac:dyDescent="0.25">
      <c r="A1970" s="94">
        <f t="shared" si="216"/>
        <v>0</v>
      </c>
      <c r="B1970" s="94">
        <f>DATA!B1971</f>
        <v>0</v>
      </c>
      <c r="C1970" s="95">
        <f>DATA!C1971</f>
        <v>0</v>
      </c>
      <c r="D1970" s="95">
        <f>DATA!D1971</f>
        <v>0</v>
      </c>
      <c r="E1970" s="98"/>
      <c r="F1970" s="98"/>
      <c r="G1970" s="98"/>
      <c r="H1970" s="98"/>
      <c r="I1970" s="99"/>
      <c r="J1970" s="96" t="str">
        <f t="shared" si="210"/>
        <v/>
      </c>
      <c r="K1970" s="97" t="str">
        <f t="shared" si="213"/>
        <v/>
      </c>
      <c r="L1970" s="100"/>
      <c r="M1970" s="100"/>
      <c r="N1970" s="100"/>
      <c r="O1970" s="100"/>
      <c r="P1970" s="100"/>
      <c r="Q1970" s="100"/>
      <c r="R1970" s="6">
        <f>IFERROR(IF(A1970&gt;=1,VLOOKUP(E1970,HOME!$AG$2:$AH$13,2,0),0),0)</f>
        <v>0</v>
      </c>
      <c r="S1970" s="6">
        <f>IFERROR(IF(A1970&gt;=1,VLOOKUP(F1970,HOME!$AE$2:$AF$4,2,0),0),0)</f>
        <v>0</v>
      </c>
      <c r="T1970" s="6">
        <f t="shared" si="211"/>
        <v>0</v>
      </c>
      <c r="U1970" s="6">
        <f t="shared" si="214"/>
        <v>0</v>
      </c>
      <c r="V1970" s="6">
        <f t="shared" si="212"/>
        <v>0</v>
      </c>
      <c r="W1970" s="6">
        <f t="shared" si="215"/>
        <v>0</v>
      </c>
    </row>
    <row r="1971" spans="1:23" ht="18" customHeight="1" x14ac:dyDescent="0.25">
      <c r="A1971" s="94">
        <f t="shared" si="216"/>
        <v>0</v>
      </c>
      <c r="B1971" s="94">
        <f>DATA!B1972</f>
        <v>0</v>
      </c>
      <c r="C1971" s="95">
        <f>DATA!C1972</f>
        <v>0</v>
      </c>
      <c r="D1971" s="95">
        <f>DATA!D1972</f>
        <v>0</v>
      </c>
      <c r="E1971" s="98"/>
      <c r="F1971" s="98"/>
      <c r="G1971" s="98"/>
      <c r="H1971" s="98"/>
      <c r="I1971" s="99"/>
      <c r="J1971" s="96" t="str">
        <f t="shared" si="210"/>
        <v/>
      </c>
      <c r="K1971" s="97" t="str">
        <f t="shared" si="213"/>
        <v/>
      </c>
      <c r="L1971" s="100"/>
      <c r="M1971" s="100"/>
      <c r="N1971" s="100"/>
      <c r="O1971" s="100"/>
      <c r="P1971" s="100"/>
      <c r="Q1971" s="100"/>
      <c r="R1971" s="6">
        <f>IFERROR(IF(A1971&gt;=1,VLOOKUP(E1971,HOME!$AG$2:$AH$13,2,0),0),0)</f>
        <v>0</v>
      </c>
      <c r="S1971" s="6">
        <f>IFERROR(IF(A1971&gt;=1,VLOOKUP(F1971,HOME!$AE$2:$AF$4,2,0),0),0)</f>
        <v>0</v>
      </c>
      <c r="T1971" s="6">
        <f t="shared" si="211"/>
        <v>0</v>
      </c>
      <c r="U1971" s="6">
        <f t="shared" si="214"/>
        <v>0</v>
      </c>
      <c r="V1971" s="6">
        <f t="shared" si="212"/>
        <v>0</v>
      </c>
      <c r="W1971" s="6">
        <f t="shared" si="215"/>
        <v>0</v>
      </c>
    </row>
    <row r="1972" spans="1:23" ht="18" customHeight="1" x14ac:dyDescent="0.25">
      <c r="A1972" s="94">
        <f t="shared" si="216"/>
        <v>0</v>
      </c>
      <c r="B1972" s="94">
        <f>DATA!B1973</f>
        <v>0</v>
      </c>
      <c r="C1972" s="95">
        <f>DATA!C1973</f>
        <v>0</v>
      </c>
      <c r="D1972" s="95">
        <f>DATA!D1973</f>
        <v>0</v>
      </c>
      <c r="E1972" s="98"/>
      <c r="F1972" s="98"/>
      <c r="G1972" s="98"/>
      <c r="H1972" s="98"/>
      <c r="I1972" s="99"/>
      <c r="J1972" s="96" t="str">
        <f t="shared" si="210"/>
        <v/>
      </c>
      <c r="K1972" s="97" t="str">
        <f t="shared" si="213"/>
        <v/>
      </c>
      <c r="L1972" s="100"/>
      <c r="M1972" s="100"/>
      <c r="N1972" s="100"/>
      <c r="O1972" s="100"/>
      <c r="P1972" s="100"/>
      <c r="Q1972" s="100"/>
      <c r="R1972" s="6">
        <f>IFERROR(IF(A1972&gt;=1,VLOOKUP(E1972,HOME!$AG$2:$AH$13,2,0),0),0)</f>
        <v>0</v>
      </c>
      <c r="S1972" s="6">
        <f>IFERROR(IF(A1972&gt;=1,VLOOKUP(F1972,HOME!$AE$2:$AF$4,2,0),0),0)</f>
        <v>0</v>
      </c>
      <c r="T1972" s="6">
        <f t="shared" si="211"/>
        <v>0</v>
      </c>
      <c r="U1972" s="6">
        <f t="shared" si="214"/>
        <v>0</v>
      </c>
      <c r="V1972" s="6">
        <f t="shared" si="212"/>
        <v>0</v>
      </c>
      <c r="W1972" s="6">
        <f t="shared" si="215"/>
        <v>0</v>
      </c>
    </row>
    <row r="1973" spans="1:23" ht="18" customHeight="1" x14ac:dyDescent="0.25">
      <c r="A1973" s="94">
        <f t="shared" si="216"/>
        <v>0</v>
      </c>
      <c r="B1973" s="94">
        <f>DATA!B1974</f>
        <v>0</v>
      </c>
      <c r="C1973" s="95">
        <f>DATA!C1974</f>
        <v>0</v>
      </c>
      <c r="D1973" s="95">
        <f>DATA!D1974</f>
        <v>0</v>
      </c>
      <c r="E1973" s="98"/>
      <c r="F1973" s="98"/>
      <c r="G1973" s="98"/>
      <c r="H1973" s="98"/>
      <c r="I1973" s="99"/>
      <c r="J1973" s="96" t="str">
        <f t="shared" si="210"/>
        <v/>
      </c>
      <c r="K1973" s="97" t="str">
        <f t="shared" si="213"/>
        <v/>
      </c>
      <c r="L1973" s="100"/>
      <c r="M1973" s="100"/>
      <c r="N1973" s="100"/>
      <c r="O1973" s="100"/>
      <c r="P1973" s="100"/>
      <c r="Q1973" s="100"/>
      <c r="R1973" s="6">
        <f>IFERROR(IF(A1973&gt;=1,VLOOKUP(E1973,HOME!$AG$2:$AH$13,2,0),0),0)</f>
        <v>0</v>
      </c>
      <c r="S1973" s="6">
        <f>IFERROR(IF(A1973&gt;=1,VLOOKUP(F1973,HOME!$AE$2:$AF$4,2,0),0),0)</f>
        <v>0</v>
      </c>
      <c r="T1973" s="6">
        <f t="shared" si="211"/>
        <v>0</v>
      </c>
      <c r="U1973" s="6">
        <f t="shared" si="214"/>
        <v>0</v>
      </c>
      <c r="V1973" s="6">
        <f t="shared" si="212"/>
        <v>0</v>
      </c>
      <c r="W1973" s="6">
        <f t="shared" si="215"/>
        <v>0</v>
      </c>
    </row>
    <row r="1974" spans="1:23" ht="18" customHeight="1" x14ac:dyDescent="0.25">
      <c r="A1974" s="94">
        <f t="shared" si="216"/>
        <v>0</v>
      </c>
      <c r="B1974" s="94">
        <f>DATA!B1975</f>
        <v>0</v>
      </c>
      <c r="C1974" s="95">
        <f>DATA!C1975</f>
        <v>0</v>
      </c>
      <c r="D1974" s="95">
        <f>DATA!D1975</f>
        <v>0</v>
      </c>
      <c r="E1974" s="98"/>
      <c r="F1974" s="98"/>
      <c r="G1974" s="98"/>
      <c r="H1974" s="98"/>
      <c r="I1974" s="99"/>
      <c r="J1974" s="96" t="str">
        <f t="shared" si="210"/>
        <v/>
      </c>
      <c r="K1974" s="97" t="str">
        <f t="shared" si="213"/>
        <v/>
      </c>
      <c r="L1974" s="100"/>
      <c r="M1974" s="100"/>
      <c r="N1974" s="100"/>
      <c r="O1974" s="100"/>
      <c r="P1974" s="100"/>
      <c r="Q1974" s="100"/>
      <c r="R1974" s="6">
        <f>IFERROR(IF(A1974&gt;=1,VLOOKUP(E1974,HOME!$AG$2:$AH$13,2,0),0),0)</f>
        <v>0</v>
      </c>
      <c r="S1974" s="6">
        <f>IFERROR(IF(A1974&gt;=1,VLOOKUP(F1974,HOME!$AE$2:$AF$4,2,0),0),0)</f>
        <v>0</v>
      </c>
      <c r="T1974" s="6">
        <f t="shared" si="211"/>
        <v>0</v>
      </c>
      <c r="U1974" s="6">
        <f t="shared" si="214"/>
        <v>0</v>
      </c>
      <c r="V1974" s="6">
        <f t="shared" si="212"/>
        <v>0</v>
      </c>
      <c r="W1974" s="6">
        <f t="shared" si="215"/>
        <v>0</v>
      </c>
    </row>
    <row r="1975" spans="1:23" ht="18" customHeight="1" x14ac:dyDescent="0.25">
      <c r="A1975" s="94">
        <f t="shared" si="216"/>
        <v>0</v>
      </c>
      <c r="B1975" s="94">
        <f>DATA!B1976</f>
        <v>0</v>
      </c>
      <c r="C1975" s="95">
        <f>DATA!C1976</f>
        <v>0</v>
      </c>
      <c r="D1975" s="95">
        <f>DATA!D1976</f>
        <v>0</v>
      </c>
      <c r="E1975" s="98"/>
      <c r="F1975" s="98"/>
      <c r="G1975" s="98"/>
      <c r="H1975" s="98"/>
      <c r="I1975" s="99"/>
      <c r="J1975" s="96" t="str">
        <f t="shared" si="210"/>
        <v/>
      </c>
      <c r="K1975" s="97" t="str">
        <f t="shared" si="213"/>
        <v/>
      </c>
      <c r="L1975" s="100"/>
      <c r="M1975" s="100"/>
      <c r="N1975" s="100"/>
      <c r="O1975" s="100"/>
      <c r="P1975" s="100"/>
      <c r="Q1975" s="100"/>
      <c r="R1975" s="6">
        <f>IFERROR(IF(A1975&gt;=1,VLOOKUP(E1975,HOME!$AG$2:$AH$13,2,0),0),0)</f>
        <v>0</v>
      </c>
      <c r="S1975" s="6">
        <f>IFERROR(IF(A1975&gt;=1,VLOOKUP(F1975,HOME!$AE$2:$AF$4,2,0),0),0)</f>
        <v>0</v>
      </c>
      <c r="T1975" s="6">
        <f t="shared" si="211"/>
        <v>0</v>
      </c>
      <c r="U1975" s="6">
        <f t="shared" si="214"/>
        <v>0</v>
      </c>
      <c r="V1975" s="6">
        <f t="shared" si="212"/>
        <v>0</v>
      </c>
      <c r="W1975" s="6">
        <f t="shared" si="215"/>
        <v>0</v>
      </c>
    </row>
    <row r="1976" spans="1:23" ht="18" customHeight="1" x14ac:dyDescent="0.25">
      <c r="A1976" s="94">
        <f t="shared" si="216"/>
        <v>0</v>
      </c>
      <c r="B1976" s="94">
        <f>DATA!B1977</f>
        <v>0</v>
      </c>
      <c r="C1976" s="95">
        <f>DATA!C1977</f>
        <v>0</v>
      </c>
      <c r="D1976" s="95">
        <f>DATA!D1977</f>
        <v>0</v>
      </c>
      <c r="E1976" s="98"/>
      <c r="F1976" s="98"/>
      <c r="G1976" s="98"/>
      <c r="H1976" s="98"/>
      <c r="I1976" s="99"/>
      <c r="J1976" s="96" t="str">
        <f t="shared" si="210"/>
        <v/>
      </c>
      <c r="K1976" s="97" t="str">
        <f t="shared" si="213"/>
        <v/>
      </c>
      <c r="L1976" s="100"/>
      <c r="M1976" s="100"/>
      <c r="N1976" s="100"/>
      <c r="O1976" s="100"/>
      <c r="P1976" s="100"/>
      <c r="Q1976" s="100"/>
      <c r="R1976" s="6">
        <f>IFERROR(IF(A1976&gt;=1,VLOOKUP(E1976,HOME!$AG$2:$AH$13,2,0),0),0)</f>
        <v>0</v>
      </c>
      <c r="S1976" s="6">
        <f>IFERROR(IF(A1976&gt;=1,VLOOKUP(F1976,HOME!$AE$2:$AF$4,2,0),0),0)</f>
        <v>0</v>
      </c>
      <c r="T1976" s="6">
        <f t="shared" si="211"/>
        <v>0</v>
      </c>
      <c r="U1976" s="6">
        <f t="shared" si="214"/>
        <v>0</v>
      </c>
      <c r="V1976" s="6">
        <f t="shared" si="212"/>
        <v>0</v>
      </c>
      <c r="W1976" s="6">
        <f t="shared" si="215"/>
        <v>0</v>
      </c>
    </row>
    <row r="1977" spans="1:23" ht="18" customHeight="1" x14ac:dyDescent="0.25">
      <c r="A1977" s="94">
        <f t="shared" si="216"/>
        <v>0</v>
      </c>
      <c r="B1977" s="94">
        <f>DATA!B1978</f>
        <v>0</v>
      </c>
      <c r="C1977" s="95">
        <f>DATA!C1978</f>
        <v>0</v>
      </c>
      <c r="D1977" s="95">
        <f>DATA!D1978</f>
        <v>0</v>
      </c>
      <c r="E1977" s="98"/>
      <c r="F1977" s="98"/>
      <c r="G1977" s="98"/>
      <c r="H1977" s="98"/>
      <c r="I1977" s="99"/>
      <c r="J1977" s="96" t="str">
        <f t="shared" si="210"/>
        <v/>
      </c>
      <c r="K1977" s="97" t="str">
        <f t="shared" si="213"/>
        <v/>
      </c>
      <c r="L1977" s="100"/>
      <c r="M1977" s="100"/>
      <c r="N1977" s="100"/>
      <c r="O1977" s="100"/>
      <c r="P1977" s="100"/>
      <c r="Q1977" s="100"/>
      <c r="R1977" s="6">
        <f>IFERROR(IF(A1977&gt;=1,VLOOKUP(E1977,HOME!$AG$2:$AH$13,2,0),0),0)</f>
        <v>0</v>
      </c>
      <c r="S1977" s="6">
        <f>IFERROR(IF(A1977&gt;=1,VLOOKUP(F1977,HOME!$AE$2:$AF$4,2,0),0),0)</f>
        <v>0</v>
      </c>
      <c r="T1977" s="6">
        <f t="shared" si="211"/>
        <v>0</v>
      </c>
      <c r="U1977" s="6">
        <f t="shared" si="214"/>
        <v>0</v>
      </c>
      <c r="V1977" s="6">
        <f t="shared" si="212"/>
        <v>0</v>
      </c>
      <c r="W1977" s="6">
        <f t="shared" si="215"/>
        <v>0</v>
      </c>
    </row>
    <row r="1978" spans="1:23" ht="18" customHeight="1" x14ac:dyDescent="0.25">
      <c r="A1978" s="94">
        <f t="shared" si="216"/>
        <v>0</v>
      </c>
      <c r="B1978" s="94">
        <f>DATA!B1979</f>
        <v>0</v>
      </c>
      <c r="C1978" s="95">
        <f>DATA!C1979</f>
        <v>0</v>
      </c>
      <c r="D1978" s="95">
        <f>DATA!D1979</f>
        <v>0</v>
      </c>
      <c r="E1978" s="98"/>
      <c r="F1978" s="98"/>
      <c r="G1978" s="98"/>
      <c r="H1978" s="98"/>
      <c r="I1978" s="99"/>
      <c r="J1978" s="96" t="str">
        <f t="shared" si="210"/>
        <v/>
      </c>
      <c r="K1978" s="97" t="str">
        <f t="shared" si="213"/>
        <v/>
      </c>
      <c r="L1978" s="100"/>
      <c r="M1978" s="100"/>
      <c r="N1978" s="100"/>
      <c r="O1978" s="100"/>
      <c r="P1978" s="100"/>
      <c r="Q1978" s="100"/>
      <c r="R1978" s="6">
        <f>IFERROR(IF(A1978&gt;=1,VLOOKUP(E1978,HOME!$AG$2:$AH$13,2,0),0),0)</f>
        <v>0</v>
      </c>
      <c r="S1978" s="6">
        <f>IFERROR(IF(A1978&gt;=1,VLOOKUP(F1978,HOME!$AE$2:$AF$4,2,0),0),0)</f>
        <v>0</v>
      </c>
      <c r="T1978" s="6">
        <f t="shared" si="211"/>
        <v>0</v>
      </c>
      <c r="U1978" s="6">
        <f t="shared" si="214"/>
        <v>0</v>
      </c>
      <c r="V1978" s="6">
        <f t="shared" si="212"/>
        <v>0</v>
      </c>
      <c r="W1978" s="6">
        <f t="shared" si="215"/>
        <v>0</v>
      </c>
    </row>
    <row r="1979" spans="1:23" ht="18" customHeight="1" x14ac:dyDescent="0.25">
      <c r="A1979" s="94">
        <f t="shared" si="216"/>
        <v>0</v>
      </c>
      <c r="B1979" s="94">
        <f>DATA!B1980</f>
        <v>0</v>
      </c>
      <c r="C1979" s="95">
        <f>DATA!C1980</f>
        <v>0</v>
      </c>
      <c r="D1979" s="95">
        <f>DATA!D1980</f>
        <v>0</v>
      </c>
      <c r="E1979" s="98"/>
      <c r="F1979" s="98"/>
      <c r="G1979" s="98"/>
      <c r="H1979" s="98"/>
      <c r="I1979" s="99"/>
      <c r="J1979" s="96" t="str">
        <f t="shared" si="210"/>
        <v/>
      </c>
      <c r="K1979" s="97" t="str">
        <f t="shared" si="213"/>
        <v/>
      </c>
      <c r="L1979" s="100"/>
      <c r="M1979" s="100"/>
      <c r="N1979" s="100"/>
      <c r="O1979" s="100"/>
      <c r="P1979" s="100"/>
      <c r="Q1979" s="100"/>
      <c r="R1979" s="6">
        <f>IFERROR(IF(A1979&gt;=1,VLOOKUP(E1979,HOME!$AG$2:$AH$13,2,0),0),0)</f>
        <v>0</v>
      </c>
      <c r="S1979" s="6">
        <f>IFERROR(IF(A1979&gt;=1,VLOOKUP(F1979,HOME!$AE$2:$AF$4,2,0),0),0)</f>
        <v>0</v>
      </c>
      <c r="T1979" s="6">
        <f t="shared" si="211"/>
        <v>0</v>
      </c>
      <c r="U1979" s="6">
        <f t="shared" si="214"/>
        <v>0</v>
      </c>
      <c r="V1979" s="6">
        <f t="shared" si="212"/>
        <v>0</v>
      </c>
      <c r="W1979" s="6">
        <f t="shared" si="215"/>
        <v>0</v>
      </c>
    </row>
    <row r="1980" spans="1:23" ht="18" customHeight="1" x14ac:dyDescent="0.25">
      <c r="A1980" s="94">
        <f t="shared" si="216"/>
        <v>0</v>
      </c>
      <c r="B1980" s="94">
        <f>DATA!B1981</f>
        <v>0</v>
      </c>
      <c r="C1980" s="95">
        <f>DATA!C1981</f>
        <v>0</v>
      </c>
      <c r="D1980" s="95">
        <f>DATA!D1981</f>
        <v>0</v>
      </c>
      <c r="E1980" s="98"/>
      <c r="F1980" s="98"/>
      <c r="G1980" s="98"/>
      <c r="H1980" s="98"/>
      <c r="I1980" s="99"/>
      <c r="J1980" s="96" t="str">
        <f t="shared" si="210"/>
        <v/>
      </c>
      <c r="K1980" s="97" t="str">
        <f t="shared" si="213"/>
        <v/>
      </c>
      <c r="L1980" s="100"/>
      <c r="M1980" s="100"/>
      <c r="N1980" s="100"/>
      <c r="O1980" s="100"/>
      <c r="P1980" s="100"/>
      <c r="Q1980" s="100"/>
      <c r="R1980" s="6">
        <f>IFERROR(IF(A1980&gt;=1,VLOOKUP(E1980,HOME!$AG$2:$AH$13,2,0),0),0)</f>
        <v>0</v>
      </c>
      <c r="S1980" s="6">
        <f>IFERROR(IF(A1980&gt;=1,VLOOKUP(F1980,HOME!$AE$2:$AF$4,2,0),0),0)</f>
        <v>0</v>
      </c>
      <c r="T1980" s="6">
        <f t="shared" si="211"/>
        <v>0</v>
      </c>
      <c r="U1980" s="6">
        <f t="shared" si="214"/>
        <v>0</v>
      </c>
      <c r="V1980" s="6">
        <f t="shared" si="212"/>
        <v>0</v>
      </c>
      <c r="W1980" s="6">
        <f t="shared" si="215"/>
        <v>0</v>
      </c>
    </row>
    <row r="1981" spans="1:23" ht="18" customHeight="1" x14ac:dyDescent="0.25">
      <c r="A1981" s="94">
        <f t="shared" si="216"/>
        <v>0</v>
      </c>
      <c r="B1981" s="94">
        <f>DATA!B1982</f>
        <v>0</v>
      </c>
      <c r="C1981" s="95">
        <f>DATA!C1982</f>
        <v>0</v>
      </c>
      <c r="D1981" s="95">
        <f>DATA!D1982</f>
        <v>0</v>
      </c>
      <c r="E1981" s="98"/>
      <c r="F1981" s="98"/>
      <c r="G1981" s="98"/>
      <c r="H1981" s="98"/>
      <c r="I1981" s="99"/>
      <c r="J1981" s="96" t="str">
        <f t="shared" si="210"/>
        <v/>
      </c>
      <c r="K1981" s="97" t="str">
        <f t="shared" si="213"/>
        <v/>
      </c>
      <c r="L1981" s="100"/>
      <c r="M1981" s="100"/>
      <c r="N1981" s="100"/>
      <c r="O1981" s="100"/>
      <c r="P1981" s="100"/>
      <c r="Q1981" s="100"/>
      <c r="R1981" s="6">
        <f>IFERROR(IF(A1981&gt;=1,VLOOKUP(E1981,HOME!$AG$2:$AH$13,2,0),0),0)</f>
        <v>0</v>
      </c>
      <c r="S1981" s="6">
        <f>IFERROR(IF(A1981&gt;=1,VLOOKUP(F1981,HOME!$AE$2:$AF$4,2,0),0),0)</f>
        <v>0</v>
      </c>
      <c r="T1981" s="6">
        <f t="shared" si="211"/>
        <v>0</v>
      </c>
      <c r="U1981" s="6">
        <f t="shared" si="214"/>
        <v>0</v>
      </c>
      <c r="V1981" s="6">
        <f t="shared" si="212"/>
        <v>0</v>
      </c>
      <c r="W1981" s="6">
        <f t="shared" si="215"/>
        <v>0</v>
      </c>
    </row>
    <row r="1982" spans="1:23" ht="18" customHeight="1" x14ac:dyDescent="0.25">
      <c r="A1982" s="94">
        <f t="shared" si="216"/>
        <v>0</v>
      </c>
      <c r="B1982" s="94">
        <f>DATA!B1983</f>
        <v>0</v>
      </c>
      <c r="C1982" s="95">
        <f>DATA!C1983</f>
        <v>0</v>
      </c>
      <c r="D1982" s="95">
        <f>DATA!D1983</f>
        <v>0</v>
      </c>
      <c r="E1982" s="98"/>
      <c r="F1982" s="98"/>
      <c r="G1982" s="98"/>
      <c r="H1982" s="98"/>
      <c r="I1982" s="99"/>
      <c r="J1982" s="96" t="str">
        <f t="shared" si="210"/>
        <v/>
      </c>
      <c r="K1982" s="97" t="str">
        <f t="shared" si="213"/>
        <v/>
      </c>
      <c r="L1982" s="100"/>
      <c r="M1982" s="100"/>
      <c r="N1982" s="100"/>
      <c r="O1982" s="100"/>
      <c r="P1982" s="100"/>
      <c r="Q1982" s="100"/>
      <c r="R1982" s="6">
        <f>IFERROR(IF(A1982&gt;=1,VLOOKUP(E1982,HOME!$AG$2:$AH$13,2,0),0),0)</f>
        <v>0</v>
      </c>
      <c r="S1982" s="6">
        <f>IFERROR(IF(A1982&gt;=1,VLOOKUP(F1982,HOME!$AE$2:$AF$4,2,0),0),0)</f>
        <v>0</v>
      </c>
      <c r="T1982" s="6">
        <f t="shared" si="211"/>
        <v>0</v>
      </c>
      <c r="U1982" s="6">
        <f t="shared" si="214"/>
        <v>0</v>
      </c>
      <c r="V1982" s="6">
        <f t="shared" si="212"/>
        <v>0</v>
      </c>
      <c r="W1982" s="6">
        <f t="shared" si="215"/>
        <v>0</v>
      </c>
    </row>
    <row r="1983" spans="1:23" ht="18" customHeight="1" x14ac:dyDescent="0.25">
      <c r="A1983" s="94">
        <f t="shared" si="216"/>
        <v>0</v>
      </c>
      <c r="B1983" s="94">
        <f>DATA!B1984</f>
        <v>0</v>
      </c>
      <c r="C1983" s="95">
        <f>DATA!C1984</f>
        <v>0</v>
      </c>
      <c r="D1983" s="95">
        <f>DATA!D1984</f>
        <v>0</v>
      </c>
      <c r="E1983" s="98"/>
      <c r="F1983" s="98"/>
      <c r="G1983" s="98"/>
      <c r="H1983" s="98"/>
      <c r="I1983" s="99"/>
      <c r="J1983" s="96" t="str">
        <f t="shared" si="210"/>
        <v/>
      </c>
      <c r="K1983" s="97" t="str">
        <f t="shared" si="213"/>
        <v/>
      </c>
      <c r="L1983" s="100"/>
      <c r="M1983" s="100"/>
      <c r="N1983" s="100"/>
      <c r="O1983" s="100"/>
      <c r="P1983" s="100"/>
      <c r="Q1983" s="100"/>
      <c r="R1983" s="6">
        <f>IFERROR(IF(A1983&gt;=1,VLOOKUP(E1983,HOME!$AG$2:$AH$13,2,0),0),0)</f>
        <v>0</v>
      </c>
      <c r="S1983" s="6">
        <f>IFERROR(IF(A1983&gt;=1,VLOOKUP(F1983,HOME!$AE$2:$AF$4,2,0),0),0)</f>
        <v>0</v>
      </c>
      <c r="T1983" s="6">
        <f t="shared" si="211"/>
        <v>0</v>
      </c>
      <c r="U1983" s="6">
        <f t="shared" si="214"/>
        <v>0</v>
      </c>
      <c r="V1983" s="6">
        <f t="shared" si="212"/>
        <v>0</v>
      </c>
      <c r="W1983" s="6">
        <f t="shared" si="215"/>
        <v>0</v>
      </c>
    </row>
    <row r="1984" spans="1:23" ht="18" customHeight="1" x14ac:dyDescent="0.25">
      <c r="A1984" s="94">
        <f t="shared" si="216"/>
        <v>0</v>
      </c>
      <c r="B1984" s="94">
        <f>DATA!B1985</f>
        <v>0</v>
      </c>
      <c r="C1984" s="95">
        <f>DATA!C1985</f>
        <v>0</v>
      </c>
      <c r="D1984" s="95">
        <f>DATA!D1985</f>
        <v>0</v>
      </c>
      <c r="E1984" s="98"/>
      <c r="F1984" s="98"/>
      <c r="G1984" s="98"/>
      <c r="H1984" s="98"/>
      <c r="I1984" s="99"/>
      <c r="J1984" s="96" t="str">
        <f t="shared" si="210"/>
        <v/>
      </c>
      <c r="K1984" s="97" t="str">
        <f t="shared" si="213"/>
        <v/>
      </c>
      <c r="L1984" s="100"/>
      <c r="M1984" s="100"/>
      <c r="N1984" s="100"/>
      <c r="O1984" s="100"/>
      <c r="P1984" s="100"/>
      <c r="Q1984" s="100"/>
      <c r="R1984" s="6">
        <f>IFERROR(IF(A1984&gt;=1,VLOOKUP(E1984,HOME!$AG$2:$AH$13,2,0),0),0)</f>
        <v>0</v>
      </c>
      <c r="S1984" s="6">
        <f>IFERROR(IF(A1984&gt;=1,VLOOKUP(F1984,HOME!$AE$2:$AF$4,2,0),0),0)</f>
        <v>0</v>
      </c>
      <c r="T1984" s="6">
        <f t="shared" si="211"/>
        <v>0</v>
      </c>
      <c r="U1984" s="6">
        <f t="shared" si="214"/>
        <v>0</v>
      </c>
      <c r="V1984" s="6">
        <f t="shared" si="212"/>
        <v>0</v>
      </c>
      <c r="W1984" s="6">
        <f t="shared" si="215"/>
        <v>0</v>
      </c>
    </row>
    <row r="1985" spans="1:23" ht="18" customHeight="1" x14ac:dyDescent="0.25">
      <c r="A1985" s="94">
        <f t="shared" si="216"/>
        <v>0</v>
      </c>
      <c r="B1985" s="94">
        <f>DATA!B1986</f>
        <v>0</v>
      </c>
      <c r="C1985" s="95">
        <f>DATA!C1986</f>
        <v>0</v>
      </c>
      <c r="D1985" s="95">
        <f>DATA!D1986</f>
        <v>0</v>
      </c>
      <c r="E1985" s="98"/>
      <c r="F1985" s="98"/>
      <c r="G1985" s="98"/>
      <c r="H1985" s="98"/>
      <c r="I1985" s="99"/>
      <c r="J1985" s="96" t="str">
        <f t="shared" si="210"/>
        <v/>
      </c>
      <c r="K1985" s="97" t="str">
        <f t="shared" si="213"/>
        <v/>
      </c>
      <c r="L1985" s="100"/>
      <c r="M1985" s="100"/>
      <c r="N1985" s="100"/>
      <c r="O1985" s="100"/>
      <c r="P1985" s="100"/>
      <c r="Q1985" s="100"/>
      <c r="R1985" s="6">
        <f>IFERROR(IF(A1985&gt;=1,VLOOKUP(E1985,HOME!$AG$2:$AH$13,2,0),0),0)</f>
        <v>0</v>
      </c>
      <c r="S1985" s="6">
        <f>IFERROR(IF(A1985&gt;=1,VLOOKUP(F1985,HOME!$AE$2:$AF$4,2,0),0),0)</f>
        <v>0</v>
      </c>
      <c r="T1985" s="6">
        <f t="shared" si="211"/>
        <v>0</v>
      </c>
      <c r="U1985" s="6">
        <f t="shared" si="214"/>
        <v>0</v>
      </c>
      <c r="V1985" s="6">
        <f t="shared" si="212"/>
        <v>0</v>
      </c>
      <c r="W1985" s="6">
        <f t="shared" si="215"/>
        <v>0</v>
      </c>
    </row>
    <row r="1986" spans="1:23" ht="18" customHeight="1" x14ac:dyDescent="0.25">
      <c r="A1986" s="94">
        <f t="shared" si="216"/>
        <v>0</v>
      </c>
      <c r="B1986" s="94">
        <f>DATA!B1987</f>
        <v>0</v>
      </c>
      <c r="C1986" s="95">
        <f>DATA!C1987</f>
        <v>0</v>
      </c>
      <c r="D1986" s="95">
        <f>DATA!D1987</f>
        <v>0</v>
      </c>
      <c r="E1986" s="98"/>
      <c r="F1986" s="98"/>
      <c r="G1986" s="98"/>
      <c r="H1986" s="98"/>
      <c r="I1986" s="99"/>
      <c r="J1986" s="96" t="str">
        <f t="shared" si="210"/>
        <v/>
      </c>
      <c r="K1986" s="97" t="str">
        <f t="shared" si="213"/>
        <v/>
      </c>
      <c r="L1986" s="100"/>
      <c r="M1986" s="100"/>
      <c r="N1986" s="100"/>
      <c r="O1986" s="100"/>
      <c r="P1986" s="100"/>
      <c r="Q1986" s="100"/>
      <c r="R1986" s="6">
        <f>IFERROR(IF(A1986&gt;=1,VLOOKUP(E1986,HOME!$AG$2:$AH$13,2,0),0),0)</f>
        <v>0</v>
      </c>
      <c r="S1986" s="6">
        <f>IFERROR(IF(A1986&gt;=1,VLOOKUP(F1986,HOME!$AE$2:$AF$4,2,0),0),0)</f>
        <v>0</v>
      </c>
      <c r="T1986" s="6">
        <f t="shared" si="211"/>
        <v>0</v>
      </c>
      <c r="U1986" s="6">
        <f t="shared" si="214"/>
        <v>0</v>
      </c>
      <c r="V1986" s="6">
        <f t="shared" si="212"/>
        <v>0</v>
      </c>
      <c r="W1986" s="6">
        <f t="shared" si="215"/>
        <v>0</v>
      </c>
    </row>
    <row r="1987" spans="1:23" ht="18" customHeight="1" x14ac:dyDescent="0.25">
      <c r="A1987" s="94">
        <f t="shared" si="216"/>
        <v>0</v>
      </c>
      <c r="B1987" s="94">
        <f>DATA!B1988</f>
        <v>0</v>
      </c>
      <c r="C1987" s="95">
        <f>DATA!C1988</f>
        <v>0</v>
      </c>
      <c r="D1987" s="95">
        <f>DATA!D1988</f>
        <v>0</v>
      </c>
      <c r="E1987" s="98"/>
      <c r="F1987" s="98"/>
      <c r="G1987" s="98"/>
      <c r="H1987" s="98"/>
      <c r="I1987" s="99"/>
      <c r="J1987" s="96" t="str">
        <f t="shared" si="210"/>
        <v/>
      </c>
      <c r="K1987" s="97" t="str">
        <f t="shared" si="213"/>
        <v/>
      </c>
      <c r="L1987" s="100"/>
      <c r="M1987" s="100"/>
      <c r="N1987" s="100"/>
      <c r="O1987" s="100"/>
      <c r="P1987" s="100"/>
      <c r="Q1987" s="100"/>
      <c r="R1987" s="6">
        <f>IFERROR(IF(A1987&gt;=1,VLOOKUP(E1987,HOME!$AG$2:$AH$13,2,0),0),0)</f>
        <v>0</v>
      </c>
      <c r="S1987" s="6">
        <f>IFERROR(IF(A1987&gt;=1,VLOOKUP(F1987,HOME!$AE$2:$AF$4,2,0),0),0)</f>
        <v>0</v>
      </c>
      <c r="T1987" s="6">
        <f t="shared" si="211"/>
        <v>0</v>
      </c>
      <c r="U1987" s="6">
        <f t="shared" si="214"/>
        <v>0</v>
      </c>
      <c r="V1987" s="6">
        <f t="shared" si="212"/>
        <v>0</v>
      </c>
      <c r="W1987" s="6">
        <f t="shared" si="215"/>
        <v>0</v>
      </c>
    </row>
    <row r="1988" spans="1:23" ht="18" customHeight="1" x14ac:dyDescent="0.25">
      <c r="A1988" s="94">
        <f t="shared" si="216"/>
        <v>0</v>
      </c>
      <c r="B1988" s="94">
        <f>DATA!B1989</f>
        <v>0</v>
      </c>
      <c r="C1988" s="95">
        <f>DATA!C1989</f>
        <v>0</v>
      </c>
      <c r="D1988" s="95">
        <f>DATA!D1989</f>
        <v>0</v>
      </c>
      <c r="E1988" s="98"/>
      <c r="F1988" s="98"/>
      <c r="G1988" s="98"/>
      <c r="H1988" s="98"/>
      <c r="I1988" s="99"/>
      <c r="J1988" s="96" t="str">
        <f t="shared" ref="J1988:J2003" si="217">IFERROR(IF(A1988&gt;=1,(IF(I1988&gt;0,$R$1,"")),""),"")</f>
        <v/>
      </c>
      <c r="K1988" s="97" t="str">
        <f t="shared" si="213"/>
        <v/>
      </c>
      <c r="L1988" s="100"/>
      <c r="M1988" s="100"/>
      <c r="N1988" s="100"/>
      <c r="O1988" s="100"/>
      <c r="P1988" s="100"/>
      <c r="Q1988" s="100"/>
      <c r="R1988" s="6">
        <f>IFERROR(IF(A1988&gt;=1,VLOOKUP(E1988,HOME!$AG$2:$AH$13,2,0),0),0)</f>
        <v>0</v>
      </c>
      <c r="S1988" s="6">
        <f>IFERROR(IF(A1988&gt;=1,VLOOKUP(F1988,HOME!$AE$2:$AF$4,2,0),0),0)</f>
        <v>0</v>
      </c>
      <c r="T1988" s="6">
        <f t="shared" ref="T1988:T2003" si="218">IFERROR(IF(A1988&gt;=1,(IF($S$1=1,(IF(R1988&gt;=9,(IF(S1988=2,(IF(I1988&gt;5,1,0)),0)),IF(R1988&gt;=6,(IF(I1988&gt;2,1,0)),IF(R1988&gt;=1,(IF(I1988&gt;1,1,0)),0)))),IF($S$1=2,(IF(R1988&gt;=9,(IF(S1988=2,(IF(I1988&gt;5,1,0)),0)),0)),IF($S$1=3,(IF(S1988=2,(IF(R1988&gt;=9,(IF(I1988&gt;5,1,0)),IF(R1988&gt;=6,(IF(I1988&gt;2,1,0)),0))),0)),0)))),0),0)</f>
        <v>0</v>
      </c>
      <c r="U1988" s="6">
        <f t="shared" si="214"/>
        <v>0</v>
      </c>
      <c r="V1988" s="6">
        <f t="shared" ref="V1988:V2003" si="219">IFERROR(IF(T1988=1,(IF(L1988=$S$2,(IF($S$1=1,(IF(N1988=$S$2,0,A1988)),IF($S$1=2,(IF(M1988=$S$2,A1988,0)),IF($S$1=3,A1988,0)))),0)),0),0)</f>
        <v>0</v>
      </c>
      <c r="W1988" s="6">
        <f t="shared" si="215"/>
        <v>0</v>
      </c>
    </row>
    <row r="1989" spans="1:23" ht="18" customHeight="1" x14ac:dyDescent="0.25">
      <c r="A1989" s="94">
        <f t="shared" si="216"/>
        <v>0</v>
      </c>
      <c r="B1989" s="94">
        <f>DATA!B1990</f>
        <v>0</v>
      </c>
      <c r="C1989" s="95">
        <f>DATA!C1990</f>
        <v>0</v>
      </c>
      <c r="D1989" s="95">
        <f>DATA!D1990</f>
        <v>0</v>
      </c>
      <c r="E1989" s="98"/>
      <c r="F1989" s="98"/>
      <c r="G1989" s="98"/>
      <c r="H1989" s="98"/>
      <c r="I1989" s="99"/>
      <c r="J1989" s="96" t="str">
        <f t="shared" si="217"/>
        <v/>
      </c>
      <c r="K1989" s="97" t="str">
        <f t="shared" ref="K1989:K2003" si="220">IFERROR(IF(T1989=1,(IF($S$1=1,CONCATENATE($U$1,U1989,$V$1,V1989,$W$1),IF($S$1=2,CONCATENATE($U$1,U1989,$V$1,$U$2),IF($S$1=3,$U$3,"")))),""),"")</f>
        <v/>
      </c>
      <c r="L1989" s="100"/>
      <c r="M1989" s="100"/>
      <c r="N1989" s="100"/>
      <c r="O1989" s="100"/>
      <c r="P1989" s="100"/>
      <c r="Q1989" s="100"/>
      <c r="R1989" s="6">
        <f>IFERROR(IF(A1989&gt;=1,VLOOKUP(E1989,HOME!$AG$2:$AH$13,2,0),0),0)</f>
        <v>0</v>
      </c>
      <c r="S1989" s="6">
        <f>IFERROR(IF(A1989&gt;=1,VLOOKUP(F1989,HOME!$AE$2:$AF$4,2,0),0),0)</f>
        <v>0</v>
      </c>
      <c r="T1989" s="6">
        <f t="shared" si="218"/>
        <v>0</v>
      </c>
      <c r="U1989" s="6">
        <f t="shared" ref="U1989:U2003" si="221">IFERROR(IF(T1989=1,(IF(R1989&gt;=9,5,IF(R1989&gt;=6,2,IF(R1989&gt;=1,1,0)))),0),0)</f>
        <v>0</v>
      </c>
      <c r="V1989" s="6">
        <f t="shared" si="219"/>
        <v>0</v>
      </c>
      <c r="W1989" s="6">
        <f t="shared" ref="W1989:W2003" si="222">IFERROR(IF(V1989&gt;=1,(IF(R1989&gt;=9,(IF($S$1&gt;=3,25,IF($S$1&gt;=1,20,0))),IF(R1989&gt;=6,(IF($S$1&gt;=3,20,IF($S$1&gt;=1,15,0))),IF(R1989&gt;=1,(IF($S$1&gt;=3,0,IF($S$1&gt;=1,10,0))),0)))),0),0)</f>
        <v>0</v>
      </c>
    </row>
    <row r="1990" spans="1:23" ht="18" customHeight="1" x14ac:dyDescent="0.25">
      <c r="A1990" s="94">
        <f t="shared" ref="A1990:A2003" si="223">IFERROR(IF(B1990=0,0,A1989+1),0)</f>
        <v>0</v>
      </c>
      <c r="B1990" s="94">
        <f>DATA!B1991</f>
        <v>0</v>
      </c>
      <c r="C1990" s="95">
        <f>DATA!C1991</f>
        <v>0</v>
      </c>
      <c r="D1990" s="95">
        <f>DATA!D1991</f>
        <v>0</v>
      </c>
      <c r="E1990" s="98"/>
      <c r="F1990" s="98"/>
      <c r="G1990" s="98"/>
      <c r="H1990" s="98"/>
      <c r="I1990" s="99"/>
      <c r="J1990" s="96" t="str">
        <f t="shared" si="217"/>
        <v/>
      </c>
      <c r="K1990" s="97" t="str">
        <f t="shared" si="220"/>
        <v/>
      </c>
      <c r="L1990" s="100"/>
      <c r="M1990" s="100"/>
      <c r="N1990" s="100"/>
      <c r="O1990" s="100"/>
      <c r="P1990" s="100"/>
      <c r="Q1990" s="100"/>
      <c r="R1990" s="6">
        <f>IFERROR(IF(A1990&gt;=1,VLOOKUP(E1990,HOME!$AG$2:$AH$13,2,0),0),0)</f>
        <v>0</v>
      </c>
      <c r="S1990" s="6">
        <f>IFERROR(IF(A1990&gt;=1,VLOOKUP(F1990,HOME!$AE$2:$AF$4,2,0),0),0)</f>
        <v>0</v>
      </c>
      <c r="T1990" s="6">
        <f t="shared" si="218"/>
        <v>0</v>
      </c>
      <c r="U1990" s="6">
        <f t="shared" si="221"/>
        <v>0</v>
      </c>
      <c r="V1990" s="6">
        <f t="shared" si="219"/>
        <v>0</v>
      </c>
      <c r="W1990" s="6">
        <f t="shared" si="222"/>
        <v>0</v>
      </c>
    </row>
    <row r="1991" spans="1:23" ht="18" customHeight="1" x14ac:dyDescent="0.25">
      <c r="A1991" s="94">
        <f t="shared" si="223"/>
        <v>0</v>
      </c>
      <c r="B1991" s="94">
        <f>DATA!B1992</f>
        <v>0</v>
      </c>
      <c r="C1991" s="95">
        <f>DATA!C1992</f>
        <v>0</v>
      </c>
      <c r="D1991" s="95">
        <f>DATA!D1992</f>
        <v>0</v>
      </c>
      <c r="E1991" s="98"/>
      <c r="F1991" s="98"/>
      <c r="G1991" s="98"/>
      <c r="H1991" s="98"/>
      <c r="I1991" s="99"/>
      <c r="J1991" s="96" t="str">
        <f t="shared" si="217"/>
        <v/>
      </c>
      <c r="K1991" s="97" t="str">
        <f t="shared" si="220"/>
        <v/>
      </c>
      <c r="L1991" s="100"/>
      <c r="M1991" s="100"/>
      <c r="N1991" s="100"/>
      <c r="O1991" s="100"/>
      <c r="P1991" s="100"/>
      <c r="Q1991" s="100"/>
      <c r="R1991" s="6">
        <f>IFERROR(IF(A1991&gt;=1,VLOOKUP(E1991,HOME!$AG$2:$AH$13,2,0),0),0)</f>
        <v>0</v>
      </c>
      <c r="S1991" s="6">
        <f>IFERROR(IF(A1991&gt;=1,VLOOKUP(F1991,HOME!$AE$2:$AF$4,2,0),0),0)</f>
        <v>0</v>
      </c>
      <c r="T1991" s="6">
        <f t="shared" si="218"/>
        <v>0</v>
      </c>
      <c r="U1991" s="6">
        <f t="shared" si="221"/>
        <v>0</v>
      </c>
      <c r="V1991" s="6">
        <f t="shared" si="219"/>
        <v>0</v>
      </c>
      <c r="W1991" s="6">
        <f t="shared" si="222"/>
        <v>0</v>
      </c>
    </row>
    <row r="1992" spans="1:23" ht="18" customHeight="1" x14ac:dyDescent="0.25">
      <c r="A1992" s="94">
        <f t="shared" si="223"/>
        <v>0</v>
      </c>
      <c r="B1992" s="94">
        <f>DATA!B1993</f>
        <v>0</v>
      </c>
      <c r="C1992" s="95">
        <f>DATA!C1993</f>
        <v>0</v>
      </c>
      <c r="D1992" s="95">
        <f>DATA!D1993</f>
        <v>0</v>
      </c>
      <c r="E1992" s="98"/>
      <c r="F1992" s="98"/>
      <c r="G1992" s="98"/>
      <c r="H1992" s="98"/>
      <c r="I1992" s="99"/>
      <c r="J1992" s="96" t="str">
        <f t="shared" si="217"/>
        <v/>
      </c>
      <c r="K1992" s="97" t="str">
        <f t="shared" si="220"/>
        <v/>
      </c>
      <c r="L1992" s="100"/>
      <c r="M1992" s="100"/>
      <c r="N1992" s="100"/>
      <c r="O1992" s="100"/>
      <c r="P1992" s="100"/>
      <c r="Q1992" s="100"/>
      <c r="R1992" s="6">
        <f>IFERROR(IF(A1992&gt;=1,VLOOKUP(E1992,HOME!$AG$2:$AH$13,2,0),0),0)</f>
        <v>0</v>
      </c>
      <c r="S1992" s="6">
        <f>IFERROR(IF(A1992&gt;=1,VLOOKUP(F1992,HOME!$AE$2:$AF$4,2,0),0),0)</f>
        <v>0</v>
      </c>
      <c r="T1992" s="6">
        <f t="shared" si="218"/>
        <v>0</v>
      </c>
      <c r="U1992" s="6">
        <f t="shared" si="221"/>
        <v>0</v>
      </c>
      <c r="V1992" s="6">
        <f t="shared" si="219"/>
        <v>0</v>
      </c>
      <c r="W1992" s="6">
        <f t="shared" si="222"/>
        <v>0</v>
      </c>
    </row>
    <row r="1993" spans="1:23" ht="18" customHeight="1" x14ac:dyDescent="0.25">
      <c r="A1993" s="94">
        <f t="shared" si="223"/>
        <v>0</v>
      </c>
      <c r="B1993" s="94">
        <f>DATA!B1994</f>
        <v>0</v>
      </c>
      <c r="C1993" s="95">
        <f>DATA!C1994</f>
        <v>0</v>
      </c>
      <c r="D1993" s="95">
        <f>DATA!D1994</f>
        <v>0</v>
      </c>
      <c r="E1993" s="98"/>
      <c r="F1993" s="98"/>
      <c r="G1993" s="98"/>
      <c r="H1993" s="98"/>
      <c r="I1993" s="99"/>
      <c r="J1993" s="96" t="str">
        <f t="shared" si="217"/>
        <v/>
      </c>
      <c r="K1993" s="97" t="str">
        <f t="shared" si="220"/>
        <v/>
      </c>
      <c r="L1993" s="100"/>
      <c r="M1993" s="100"/>
      <c r="N1993" s="100"/>
      <c r="O1993" s="100"/>
      <c r="P1993" s="100"/>
      <c r="Q1993" s="100"/>
      <c r="R1993" s="6">
        <f>IFERROR(IF(A1993&gt;=1,VLOOKUP(E1993,HOME!$AG$2:$AH$13,2,0),0),0)</f>
        <v>0</v>
      </c>
      <c r="S1993" s="6">
        <f>IFERROR(IF(A1993&gt;=1,VLOOKUP(F1993,HOME!$AE$2:$AF$4,2,0),0),0)</f>
        <v>0</v>
      </c>
      <c r="T1993" s="6">
        <f t="shared" si="218"/>
        <v>0</v>
      </c>
      <c r="U1993" s="6">
        <f t="shared" si="221"/>
        <v>0</v>
      </c>
      <c r="V1993" s="6">
        <f t="shared" si="219"/>
        <v>0</v>
      </c>
      <c r="W1993" s="6">
        <f t="shared" si="222"/>
        <v>0</v>
      </c>
    </row>
    <row r="1994" spans="1:23" ht="18" customHeight="1" x14ac:dyDescent="0.25">
      <c r="A1994" s="94">
        <f t="shared" si="223"/>
        <v>0</v>
      </c>
      <c r="B1994" s="94">
        <f>DATA!B1995</f>
        <v>0</v>
      </c>
      <c r="C1994" s="95">
        <f>DATA!C1995</f>
        <v>0</v>
      </c>
      <c r="D1994" s="95">
        <f>DATA!D1995</f>
        <v>0</v>
      </c>
      <c r="E1994" s="98"/>
      <c r="F1994" s="98"/>
      <c r="G1994" s="98"/>
      <c r="H1994" s="98"/>
      <c r="I1994" s="99"/>
      <c r="J1994" s="96" t="str">
        <f t="shared" si="217"/>
        <v/>
      </c>
      <c r="K1994" s="97" t="str">
        <f t="shared" si="220"/>
        <v/>
      </c>
      <c r="L1994" s="100"/>
      <c r="M1994" s="100"/>
      <c r="N1994" s="100"/>
      <c r="O1994" s="100"/>
      <c r="P1994" s="100"/>
      <c r="Q1994" s="100"/>
      <c r="R1994" s="6">
        <f>IFERROR(IF(A1994&gt;=1,VLOOKUP(E1994,HOME!$AG$2:$AH$13,2,0),0),0)</f>
        <v>0</v>
      </c>
      <c r="S1994" s="6">
        <f>IFERROR(IF(A1994&gt;=1,VLOOKUP(F1994,HOME!$AE$2:$AF$4,2,0),0),0)</f>
        <v>0</v>
      </c>
      <c r="T1994" s="6">
        <f t="shared" si="218"/>
        <v>0</v>
      </c>
      <c r="U1994" s="6">
        <f t="shared" si="221"/>
        <v>0</v>
      </c>
      <c r="V1994" s="6">
        <f t="shared" si="219"/>
        <v>0</v>
      </c>
      <c r="W1994" s="6">
        <f t="shared" si="222"/>
        <v>0</v>
      </c>
    </row>
    <row r="1995" spans="1:23" ht="18" customHeight="1" x14ac:dyDescent="0.25">
      <c r="A1995" s="94">
        <f t="shared" si="223"/>
        <v>0</v>
      </c>
      <c r="B1995" s="94">
        <f>DATA!B1996</f>
        <v>0</v>
      </c>
      <c r="C1995" s="95">
        <f>DATA!C1996</f>
        <v>0</v>
      </c>
      <c r="D1995" s="95">
        <f>DATA!D1996</f>
        <v>0</v>
      </c>
      <c r="E1995" s="98"/>
      <c r="F1995" s="98"/>
      <c r="G1995" s="98"/>
      <c r="H1995" s="98"/>
      <c r="I1995" s="99"/>
      <c r="J1995" s="96" t="str">
        <f t="shared" si="217"/>
        <v/>
      </c>
      <c r="K1995" s="97" t="str">
        <f t="shared" si="220"/>
        <v/>
      </c>
      <c r="L1995" s="100"/>
      <c r="M1995" s="100"/>
      <c r="N1995" s="100"/>
      <c r="O1995" s="100"/>
      <c r="P1995" s="100"/>
      <c r="Q1995" s="100"/>
      <c r="R1995" s="6">
        <f>IFERROR(IF(A1995&gt;=1,VLOOKUP(E1995,HOME!$AG$2:$AH$13,2,0),0),0)</f>
        <v>0</v>
      </c>
      <c r="S1995" s="6">
        <f>IFERROR(IF(A1995&gt;=1,VLOOKUP(F1995,HOME!$AE$2:$AF$4,2,0),0),0)</f>
        <v>0</v>
      </c>
      <c r="T1995" s="6">
        <f t="shared" si="218"/>
        <v>0</v>
      </c>
      <c r="U1995" s="6">
        <f t="shared" si="221"/>
        <v>0</v>
      </c>
      <c r="V1995" s="6">
        <f t="shared" si="219"/>
        <v>0</v>
      </c>
      <c r="W1995" s="6">
        <f t="shared" si="222"/>
        <v>0</v>
      </c>
    </row>
    <row r="1996" spans="1:23" ht="18" customHeight="1" x14ac:dyDescent="0.25">
      <c r="A1996" s="94">
        <f t="shared" si="223"/>
        <v>0</v>
      </c>
      <c r="B1996" s="94">
        <f>DATA!B1997</f>
        <v>0</v>
      </c>
      <c r="C1996" s="95">
        <f>DATA!C1997</f>
        <v>0</v>
      </c>
      <c r="D1996" s="95">
        <f>DATA!D1997</f>
        <v>0</v>
      </c>
      <c r="E1996" s="98"/>
      <c r="F1996" s="98"/>
      <c r="G1996" s="98"/>
      <c r="H1996" s="98"/>
      <c r="I1996" s="99"/>
      <c r="J1996" s="96" t="str">
        <f t="shared" si="217"/>
        <v/>
      </c>
      <c r="K1996" s="97" t="str">
        <f t="shared" si="220"/>
        <v/>
      </c>
      <c r="L1996" s="100"/>
      <c r="M1996" s="100"/>
      <c r="N1996" s="100"/>
      <c r="O1996" s="100"/>
      <c r="P1996" s="100"/>
      <c r="Q1996" s="100"/>
      <c r="R1996" s="6">
        <f>IFERROR(IF(A1996&gt;=1,VLOOKUP(E1996,HOME!$AG$2:$AH$13,2,0),0),0)</f>
        <v>0</v>
      </c>
      <c r="S1996" s="6">
        <f>IFERROR(IF(A1996&gt;=1,VLOOKUP(F1996,HOME!$AE$2:$AF$4,2,0),0),0)</f>
        <v>0</v>
      </c>
      <c r="T1996" s="6">
        <f t="shared" si="218"/>
        <v>0</v>
      </c>
      <c r="U1996" s="6">
        <f t="shared" si="221"/>
        <v>0</v>
      </c>
      <c r="V1996" s="6">
        <f t="shared" si="219"/>
        <v>0</v>
      </c>
      <c r="W1996" s="6">
        <f t="shared" si="222"/>
        <v>0</v>
      </c>
    </row>
    <row r="1997" spans="1:23" ht="18" customHeight="1" x14ac:dyDescent="0.25">
      <c r="A1997" s="94">
        <f t="shared" si="223"/>
        <v>0</v>
      </c>
      <c r="B1997" s="94">
        <f>DATA!B1998</f>
        <v>0</v>
      </c>
      <c r="C1997" s="95">
        <f>DATA!C1998</f>
        <v>0</v>
      </c>
      <c r="D1997" s="95">
        <f>DATA!D1998</f>
        <v>0</v>
      </c>
      <c r="E1997" s="98"/>
      <c r="F1997" s="98"/>
      <c r="G1997" s="98"/>
      <c r="H1997" s="98"/>
      <c r="I1997" s="99"/>
      <c r="J1997" s="96" t="str">
        <f t="shared" si="217"/>
        <v/>
      </c>
      <c r="K1997" s="97" t="str">
        <f t="shared" si="220"/>
        <v/>
      </c>
      <c r="L1997" s="100"/>
      <c r="M1997" s="100"/>
      <c r="N1997" s="100"/>
      <c r="O1997" s="100"/>
      <c r="P1997" s="100"/>
      <c r="Q1997" s="100"/>
      <c r="R1997" s="6">
        <f>IFERROR(IF(A1997&gt;=1,VLOOKUP(E1997,HOME!$AG$2:$AH$13,2,0),0),0)</f>
        <v>0</v>
      </c>
      <c r="S1997" s="6">
        <f>IFERROR(IF(A1997&gt;=1,VLOOKUP(F1997,HOME!$AE$2:$AF$4,2,0),0),0)</f>
        <v>0</v>
      </c>
      <c r="T1997" s="6">
        <f t="shared" si="218"/>
        <v>0</v>
      </c>
      <c r="U1997" s="6">
        <f t="shared" si="221"/>
        <v>0</v>
      </c>
      <c r="V1997" s="6">
        <f t="shared" si="219"/>
        <v>0</v>
      </c>
      <c r="W1997" s="6">
        <f t="shared" si="222"/>
        <v>0</v>
      </c>
    </row>
    <row r="1998" spans="1:23" ht="18" customHeight="1" x14ac:dyDescent="0.25">
      <c r="A1998" s="94">
        <f t="shared" si="223"/>
        <v>0</v>
      </c>
      <c r="B1998" s="94">
        <f>DATA!B1999</f>
        <v>0</v>
      </c>
      <c r="C1998" s="95">
        <f>DATA!C1999</f>
        <v>0</v>
      </c>
      <c r="D1998" s="95">
        <f>DATA!D1999</f>
        <v>0</v>
      </c>
      <c r="E1998" s="98"/>
      <c r="F1998" s="98"/>
      <c r="G1998" s="98"/>
      <c r="H1998" s="98"/>
      <c r="I1998" s="99"/>
      <c r="J1998" s="96" t="str">
        <f t="shared" si="217"/>
        <v/>
      </c>
      <c r="K1998" s="97" t="str">
        <f t="shared" si="220"/>
        <v/>
      </c>
      <c r="L1998" s="100"/>
      <c r="M1998" s="100"/>
      <c r="N1998" s="100"/>
      <c r="O1998" s="100"/>
      <c r="P1998" s="100"/>
      <c r="Q1998" s="100"/>
      <c r="R1998" s="6">
        <f>IFERROR(IF(A1998&gt;=1,VLOOKUP(E1998,HOME!$AG$2:$AH$13,2,0),0),0)</f>
        <v>0</v>
      </c>
      <c r="S1998" s="6">
        <f>IFERROR(IF(A1998&gt;=1,VLOOKUP(F1998,HOME!$AE$2:$AF$4,2,0),0),0)</f>
        <v>0</v>
      </c>
      <c r="T1998" s="6">
        <f t="shared" si="218"/>
        <v>0</v>
      </c>
      <c r="U1998" s="6">
        <f t="shared" si="221"/>
        <v>0</v>
      </c>
      <c r="V1998" s="6">
        <f t="shared" si="219"/>
        <v>0</v>
      </c>
      <c r="W1998" s="6">
        <f t="shared" si="222"/>
        <v>0</v>
      </c>
    </row>
    <row r="1999" spans="1:23" ht="18" customHeight="1" x14ac:dyDescent="0.25">
      <c r="A1999" s="94">
        <f t="shared" si="223"/>
        <v>0</v>
      </c>
      <c r="B1999" s="94">
        <f>DATA!B2000</f>
        <v>0</v>
      </c>
      <c r="C1999" s="95">
        <f>DATA!C2000</f>
        <v>0</v>
      </c>
      <c r="D1999" s="95">
        <f>DATA!D2000</f>
        <v>0</v>
      </c>
      <c r="E1999" s="98"/>
      <c r="F1999" s="98"/>
      <c r="G1999" s="98"/>
      <c r="H1999" s="98"/>
      <c r="I1999" s="99"/>
      <c r="J1999" s="96" t="str">
        <f t="shared" si="217"/>
        <v/>
      </c>
      <c r="K1999" s="97" t="str">
        <f t="shared" si="220"/>
        <v/>
      </c>
      <c r="L1999" s="100"/>
      <c r="M1999" s="100"/>
      <c r="N1999" s="100"/>
      <c r="O1999" s="100"/>
      <c r="P1999" s="100"/>
      <c r="Q1999" s="100"/>
      <c r="R1999" s="6">
        <f>IFERROR(IF(A1999&gt;=1,VLOOKUP(E1999,HOME!$AG$2:$AH$13,2,0),0),0)</f>
        <v>0</v>
      </c>
      <c r="S1999" s="6">
        <f>IFERROR(IF(A1999&gt;=1,VLOOKUP(F1999,HOME!$AE$2:$AF$4,2,0),0),0)</f>
        <v>0</v>
      </c>
      <c r="T1999" s="6">
        <f t="shared" si="218"/>
        <v>0</v>
      </c>
      <c r="U1999" s="6">
        <f t="shared" si="221"/>
        <v>0</v>
      </c>
      <c r="V1999" s="6">
        <f t="shared" si="219"/>
        <v>0</v>
      </c>
      <c r="W1999" s="6">
        <f t="shared" si="222"/>
        <v>0</v>
      </c>
    </row>
    <row r="2000" spans="1:23" ht="18" customHeight="1" x14ac:dyDescent="0.25">
      <c r="A2000" s="94">
        <f t="shared" si="223"/>
        <v>0</v>
      </c>
      <c r="B2000" s="94">
        <f>DATA!B2001</f>
        <v>0</v>
      </c>
      <c r="C2000" s="95">
        <f>DATA!C2001</f>
        <v>0</v>
      </c>
      <c r="D2000" s="95">
        <f>DATA!D2001</f>
        <v>0</v>
      </c>
      <c r="E2000" s="98"/>
      <c r="F2000" s="98"/>
      <c r="G2000" s="98"/>
      <c r="H2000" s="98"/>
      <c r="I2000" s="99"/>
      <c r="J2000" s="96" t="str">
        <f t="shared" si="217"/>
        <v/>
      </c>
      <c r="K2000" s="97" t="str">
        <f t="shared" si="220"/>
        <v/>
      </c>
      <c r="L2000" s="100"/>
      <c r="M2000" s="100"/>
      <c r="N2000" s="100"/>
      <c r="O2000" s="100"/>
      <c r="P2000" s="100"/>
      <c r="Q2000" s="100"/>
      <c r="R2000" s="6">
        <f>IFERROR(IF(A2000&gt;=1,VLOOKUP(E2000,HOME!$AG$2:$AH$13,2,0),0),0)</f>
        <v>0</v>
      </c>
      <c r="S2000" s="6">
        <f>IFERROR(IF(A2000&gt;=1,VLOOKUP(F2000,HOME!$AE$2:$AF$4,2,0),0),0)</f>
        <v>0</v>
      </c>
      <c r="T2000" s="6">
        <f t="shared" si="218"/>
        <v>0</v>
      </c>
      <c r="U2000" s="6">
        <f t="shared" si="221"/>
        <v>0</v>
      </c>
      <c r="V2000" s="6">
        <f t="shared" si="219"/>
        <v>0</v>
      </c>
      <c r="W2000" s="6">
        <f t="shared" si="222"/>
        <v>0</v>
      </c>
    </row>
    <row r="2001" spans="1:23" ht="18" customHeight="1" x14ac:dyDescent="0.25">
      <c r="A2001" s="94">
        <f t="shared" si="223"/>
        <v>0</v>
      </c>
      <c r="B2001" s="94">
        <f>DATA!B2002</f>
        <v>0</v>
      </c>
      <c r="C2001" s="95">
        <f>DATA!C2002</f>
        <v>0</v>
      </c>
      <c r="D2001" s="95">
        <f>DATA!D2002</f>
        <v>0</v>
      </c>
      <c r="E2001" s="98"/>
      <c r="F2001" s="98"/>
      <c r="G2001" s="98"/>
      <c r="H2001" s="98"/>
      <c r="I2001" s="99"/>
      <c r="J2001" s="96" t="str">
        <f t="shared" si="217"/>
        <v/>
      </c>
      <c r="K2001" s="97" t="str">
        <f t="shared" si="220"/>
        <v/>
      </c>
      <c r="L2001" s="100"/>
      <c r="M2001" s="100"/>
      <c r="N2001" s="100"/>
      <c r="O2001" s="100"/>
      <c r="P2001" s="100"/>
      <c r="Q2001" s="100"/>
      <c r="R2001" s="6">
        <f>IFERROR(IF(A2001&gt;=1,VLOOKUP(E2001,HOME!$AG$2:$AH$13,2,0),0),0)</f>
        <v>0</v>
      </c>
      <c r="S2001" s="6">
        <f>IFERROR(IF(A2001&gt;=1,VLOOKUP(F2001,HOME!$AE$2:$AF$4,2,0),0),0)</f>
        <v>0</v>
      </c>
      <c r="T2001" s="6">
        <f t="shared" si="218"/>
        <v>0</v>
      </c>
      <c r="U2001" s="6">
        <f t="shared" si="221"/>
        <v>0</v>
      </c>
      <c r="V2001" s="6">
        <f t="shared" si="219"/>
        <v>0</v>
      </c>
      <c r="W2001" s="6">
        <f t="shared" si="222"/>
        <v>0</v>
      </c>
    </row>
    <row r="2002" spans="1:23" ht="18" customHeight="1" x14ac:dyDescent="0.25">
      <c r="A2002" s="94">
        <f t="shared" si="223"/>
        <v>0</v>
      </c>
      <c r="B2002" s="94">
        <f>DATA!B2003</f>
        <v>0</v>
      </c>
      <c r="C2002" s="95">
        <f>DATA!C2003</f>
        <v>0</v>
      </c>
      <c r="D2002" s="95">
        <f>DATA!D2003</f>
        <v>0</v>
      </c>
      <c r="E2002" s="98"/>
      <c r="F2002" s="98"/>
      <c r="G2002" s="98"/>
      <c r="H2002" s="98"/>
      <c r="I2002" s="99"/>
      <c r="J2002" s="96" t="str">
        <f t="shared" si="217"/>
        <v/>
      </c>
      <c r="K2002" s="97" t="str">
        <f t="shared" si="220"/>
        <v/>
      </c>
      <c r="L2002" s="100"/>
      <c r="M2002" s="100"/>
      <c r="N2002" s="100"/>
      <c r="O2002" s="100"/>
      <c r="P2002" s="100"/>
      <c r="Q2002" s="100"/>
      <c r="R2002" s="6">
        <f>IFERROR(IF(A2002&gt;=1,VLOOKUP(E2002,HOME!$AG$2:$AH$13,2,0),0),0)</f>
        <v>0</v>
      </c>
      <c r="S2002" s="6">
        <f>IFERROR(IF(A2002&gt;=1,VLOOKUP(F2002,HOME!$AE$2:$AF$4,2,0),0),0)</f>
        <v>0</v>
      </c>
      <c r="T2002" s="6">
        <f t="shared" si="218"/>
        <v>0</v>
      </c>
      <c r="U2002" s="6">
        <f t="shared" si="221"/>
        <v>0</v>
      </c>
      <c r="V2002" s="6">
        <f t="shared" si="219"/>
        <v>0</v>
      </c>
      <c r="W2002" s="6">
        <f t="shared" si="222"/>
        <v>0</v>
      </c>
    </row>
    <row r="2003" spans="1:23" ht="18" customHeight="1" x14ac:dyDescent="0.25">
      <c r="A2003" s="94">
        <f t="shared" si="223"/>
        <v>0</v>
      </c>
      <c r="B2003" s="94">
        <f>DATA!B2004</f>
        <v>0</v>
      </c>
      <c r="C2003" s="95">
        <f>DATA!C2004</f>
        <v>0</v>
      </c>
      <c r="D2003" s="95">
        <f>DATA!D2004</f>
        <v>0</v>
      </c>
      <c r="E2003" s="98"/>
      <c r="F2003" s="98"/>
      <c r="G2003" s="98"/>
      <c r="H2003" s="98"/>
      <c r="I2003" s="99"/>
      <c r="J2003" s="96" t="str">
        <f t="shared" si="217"/>
        <v/>
      </c>
      <c r="K2003" s="97" t="str">
        <f t="shared" si="220"/>
        <v/>
      </c>
      <c r="L2003" s="100"/>
      <c r="M2003" s="100"/>
      <c r="N2003" s="100"/>
      <c r="O2003" s="100"/>
      <c r="P2003" s="100"/>
      <c r="Q2003" s="100"/>
      <c r="R2003" s="6">
        <f>IFERROR(IF(A2003&gt;=1,VLOOKUP(E2003,HOME!$AG$2:$AH$13,2,0),0),0)</f>
        <v>0</v>
      </c>
      <c r="S2003" s="6">
        <f>IFERROR(IF(A2003&gt;=1,VLOOKUP(F2003,HOME!$AE$2:$AF$4,2,0),0),0)</f>
        <v>0</v>
      </c>
      <c r="T2003" s="6">
        <f t="shared" si="218"/>
        <v>0</v>
      </c>
      <c r="U2003" s="6">
        <f t="shared" si="221"/>
        <v>0</v>
      </c>
      <c r="V2003" s="6">
        <f t="shared" si="219"/>
        <v>0</v>
      </c>
      <c r="W2003" s="6">
        <f t="shared" si="222"/>
        <v>0</v>
      </c>
    </row>
  </sheetData>
  <sheetProtection password="CD8E" sheet="1" objects="1" scenarios="1"/>
  <mergeCells count="7">
    <mergeCell ref="A1:Q1"/>
    <mergeCell ref="A2:D2"/>
    <mergeCell ref="E2:G2"/>
    <mergeCell ref="I2:J3"/>
    <mergeCell ref="K2:Q2"/>
    <mergeCell ref="K3:L3"/>
    <mergeCell ref="H2:H3"/>
  </mergeCells>
  <conditionalFormatting sqref="A4:D2003">
    <cfRule type="cellIs" dxfId="13" priority="1" operator="equal">
      <formula>0</formula>
    </cfRule>
  </conditionalFormatting>
  <dataValidations count="4">
    <dataValidation type="list" allowBlank="1" showInputMessage="1" showErrorMessage="1" prompt="कक्षा का चयन करें" sqref="E4:E2003">
      <formula1>कक्षा</formula1>
    </dataValidation>
    <dataValidation type="list" allowBlank="1" showInputMessage="1" showErrorMessage="1" prompt="वर्ग का चयन करें" sqref="G4:G2003">
      <formula1>वर्ग</formula1>
    </dataValidation>
    <dataValidation type="list" allowBlank="1" showInputMessage="1" showErrorMessage="1" prompt="लिंग चयन करें" sqref="F4:F2003">
      <formula1>लिंग</formula1>
    </dataValidation>
    <dataValidation type="list" allowBlank="1" showInputMessage="1" showErrorMessage="1" sqref="L4:Q2003">
      <formula1>YES</formula1>
    </dataValidation>
  </dataValidations>
  <pageMargins left="0.19685039370078741" right="0.19685039370078741" top="0.19685039370078741" bottom="0.19685039370078741" header="0" footer="0"/>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C2008"/>
  <sheetViews>
    <sheetView view="pageBreakPreview" topLeftCell="E6" zoomScaleNormal="100" zoomScaleSheetLayoutView="100" workbookViewId="0">
      <pane xSplit="2" ySplit="3" topLeftCell="G9" activePane="bottomRight" state="frozen"/>
      <selection activeCell="E6" sqref="E6"/>
      <selection pane="topRight" activeCell="G6" sqref="G6"/>
      <selection pane="bottomLeft" activeCell="E9" sqref="E9"/>
      <selection pane="bottomRight" activeCell="G9" sqref="G9"/>
    </sheetView>
  </sheetViews>
  <sheetFormatPr defaultRowHeight="15" x14ac:dyDescent="0.25"/>
  <cols>
    <col min="1" max="3" width="0" style="6" hidden="1" customWidth="1"/>
    <col min="4" max="4" width="9.42578125" style="6" customWidth="1"/>
    <col min="5" max="5" width="11.85546875" style="6" customWidth="1"/>
    <col min="6" max="7" width="25.7109375" style="6" customWidth="1"/>
    <col min="8" max="8" width="6.7109375" style="6" customWidth="1"/>
    <col min="9" max="20" width="8.7109375" style="6" customWidth="1"/>
    <col min="21" max="21" width="9.140625" style="6"/>
    <col min="22" max="28" width="0" style="6" hidden="1" customWidth="1"/>
    <col min="29" max="29" width="10.7109375" style="6" hidden="1" customWidth="1"/>
    <col min="30" max="32" width="0" style="6" hidden="1" customWidth="1"/>
    <col min="33" max="16384" width="9.140625" style="6"/>
  </cols>
  <sheetData>
    <row r="1" spans="1:29" hidden="1" x14ac:dyDescent="0.25">
      <c r="C1" s="6">
        <f>COUNTIF(STUDENT!$V$4:$V$2003,"&gt;=1")</f>
        <v>1</v>
      </c>
      <c r="E1" s="6">
        <v>2</v>
      </c>
      <c r="F1" s="6">
        <v>3</v>
      </c>
      <c r="G1" s="6">
        <v>4</v>
      </c>
      <c r="H1" s="6">
        <v>5</v>
      </c>
      <c r="I1" s="6">
        <f>HOME!AE16</f>
        <v>5</v>
      </c>
      <c r="J1" s="6">
        <f>IFERROR(IF(I1&gt;=12,1,IF(I1&gt;=1,I1+1,0)),0)</f>
        <v>6</v>
      </c>
      <c r="K1" s="6">
        <f t="shared" ref="K1:T1" si="0">IFERROR(IF(J1&gt;=12,1,IF(J1&gt;=1,J1+1,0)),0)</f>
        <v>7</v>
      </c>
      <c r="L1" s="6">
        <f t="shared" si="0"/>
        <v>8</v>
      </c>
      <c r="M1" s="6">
        <f t="shared" si="0"/>
        <v>9</v>
      </c>
      <c r="N1" s="6">
        <f t="shared" si="0"/>
        <v>10</v>
      </c>
      <c r="O1" s="6">
        <f t="shared" si="0"/>
        <v>11</v>
      </c>
      <c r="P1" s="6">
        <f t="shared" si="0"/>
        <v>12</v>
      </c>
      <c r="Q1" s="6">
        <f t="shared" si="0"/>
        <v>1</v>
      </c>
      <c r="R1" s="6">
        <f t="shared" si="0"/>
        <v>2</v>
      </c>
      <c r="S1" s="6">
        <f t="shared" si="0"/>
        <v>3</v>
      </c>
      <c r="T1" s="6">
        <f t="shared" si="0"/>
        <v>4</v>
      </c>
      <c r="V1" s="6">
        <f>BHUGTAN!W1</f>
        <v>202009</v>
      </c>
      <c r="W1" s="6">
        <f>BHUGTAN!X1</f>
        <v>202102</v>
      </c>
      <c r="X1" s="6">
        <f>U.C.!N1</f>
        <v>202006</v>
      </c>
      <c r="Y1" s="6">
        <f>U.C.!O1</f>
        <v>202010</v>
      </c>
      <c r="Z1" s="6">
        <f>I3</f>
        <v>201905</v>
      </c>
      <c r="AA1" s="6">
        <f>Y1</f>
        <v>202010</v>
      </c>
      <c r="AC1" s="80">
        <f ca="1">TODAY()</f>
        <v>44174</v>
      </c>
    </row>
    <row r="2" spans="1:29" hidden="1" x14ac:dyDescent="0.25">
      <c r="I2" s="6">
        <f>HOME!AR7</f>
        <v>2019</v>
      </c>
      <c r="J2" s="6">
        <f>IFERROR(IF(I1&gt;=1,(IF(J1&gt;=I1,I2,IF(J1&lt;I1,I2+1,0))),0),0)</f>
        <v>2019</v>
      </c>
      <c r="K2" s="6">
        <f t="shared" ref="K2:T2" si="1">IFERROR(IF(J1&gt;=1,(IF(K1&gt;=J1,J2,IF(K1&lt;J1,J2+1,0))),0),0)</f>
        <v>2019</v>
      </c>
      <c r="L2" s="6">
        <f t="shared" si="1"/>
        <v>2019</v>
      </c>
      <c r="M2" s="6">
        <f t="shared" si="1"/>
        <v>2019</v>
      </c>
      <c r="N2" s="6">
        <f t="shared" si="1"/>
        <v>2019</v>
      </c>
      <c r="O2" s="6">
        <f t="shared" si="1"/>
        <v>2019</v>
      </c>
      <c r="P2" s="6">
        <f t="shared" si="1"/>
        <v>2019</v>
      </c>
      <c r="Q2" s="6">
        <f t="shared" si="1"/>
        <v>2020</v>
      </c>
      <c r="R2" s="6">
        <f t="shared" si="1"/>
        <v>2020</v>
      </c>
      <c r="S2" s="6">
        <f t="shared" si="1"/>
        <v>2020</v>
      </c>
      <c r="T2" s="6">
        <f t="shared" si="1"/>
        <v>2020</v>
      </c>
      <c r="AC2" s="80">
        <v>36526</v>
      </c>
    </row>
    <row r="3" spans="1:29" hidden="1" x14ac:dyDescent="0.25">
      <c r="I3" s="6">
        <f>IFERROR(IF(I1&gt;=1,(IF(I2&gt;=2000,I2*100+I1,0)),0),0)</f>
        <v>201905</v>
      </c>
      <c r="J3" s="6">
        <f t="shared" ref="J3:T3" si="2">IFERROR(IF(J1&gt;=1,(IF(J2&gt;=2000,J2*100+J1,0)),0),0)</f>
        <v>201906</v>
      </c>
      <c r="K3" s="6">
        <f t="shared" si="2"/>
        <v>201907</v>
      </c>
      <c r="L3" s="6">
        <f t="shared" si="2"/>
        <v>201908</v>
      </c>
      <c r="M3" s="6">
        <f t="shared" si="2"/>
        <v>201909</v>
      </c>
      <c r="N3" s="6">
        <f t="shared" si="2"/>
        <v>201910</v>
      </c>
      <c r="O3" s="6">
        <f t="shared" si="2"/>
        <v>201911</v>
      </c>
      <c r="P3" s="6">
        <f t="shared" si="2"/>
        <v>201912</v>
      </c>
      <c r="Q3" s="6">
        <f t="shared" si="2"/>
        <v>202001</v>
      </c>
      <c r="R3" s="6">
        <f t="shared" si="2"/>
        <v>202002</v>
      </c>
      <c r="S3" s="6">
        <f t="shared" si="2"/>
        <v>202003</v>
      </c>
      <c r="T3" s="6">
        <f t="shared" si="2"/>
        <v>202004</v>
      </c>
    </row>
    <row r="4" spans="1:29" hidden="1" x14ac:dyDescent="0.25"/>
    <row r="5" spans="1:29" hidden="1" x14ac:dyDescent="0.25"/>
    <row r="6" spans="1:29" ht="18.75" customHeight="1" x14ac:dyDescent="0.25">
      <c r="C6" s="6">
        <f>COUNTIF(STUDENT!$V$4:$V$2003,"0")</f>
        <v>1999</v>
      </c>
      <c r="D6" s="118" t="s">
        <v>234</v>
      </c>
      <c r="E6" s="118"/>
      <c r="F6" s="118"/>
      <c r="G6" s="118"/>
      <c r="H6" s="118"/>
      <c r="I6" s="118"/>
      <c r="J6" s="118"/>
      <c r="K6" s="118"/>
      <c r="L6" s="118"/>
      <c r="M6" s="118"/>
      <c r="N6" s="118"/>
      <c r="O6" s="118"/>
      <c r="P6" s="118"/>
      <c r="Q6" s="118"/>
      <c r="R6" s="118"/>
      <c r="S6" s="118"/>
      <c r="T6" s="118"/>
      <c r="U6" s="118"/>
    </row>
    <row r="7" spans="1:29" ht="18" x14ac:dyDescent="0.25">
      <c r="D7" s="119" t="s">
        <v>65</v>
      </c>
      <c r="E7" s="119" t="s">
        <v>66</v>
      </c>
      <c r="F7" s="119" t="s">
        <v>67</v>
      </c>
      <c r="G7" s="119" t="s">
        <v>68</v>
      </c>
      <c r="H7" s="119" t="s">
        <v>40</v>
      </c>
      <c r="I7" s="81" t="str">
        <f>IFERROR(IF(I1&gt;=1,VLOOKUP(I1,HOME!$AE$17:$AF$28,2,0),""),"")</f>
        <v>मई</v>
      </c>
      <c r="J7" s="82" t="str">
        <f>IFERROR(IF(J1&gt;=1,VLOOKUP(J1,HOME!$AE$17:$AF$28,2,0),""),"")</f>
        <v>जून</v>
      </c>
      <c r="K7" s="82" t="str">
        <f>IFERROR(IF(K1&gt;=1,VLOOKUP(K1,HOME!$AE$17:$AF$28,2,0),""),"")</f>
        <v>जुलाई</v>
      </c>
      <c r="L7" s="82" t="str">
        <f>IFERROR(IF(L1&gt;=1,VLOOKUP(L1,HOME!$AE$17:$AF$28,2,0),""),"")</f>
        <v>अगस्त</v>
      </c>
      <c r="M7" s="82" t="str">
        <f>IFERROR(IF(M1&gt;=1,VLOOKUP(M1,HOME!$AE$17:$AF$28,2,0),""),"")</f>
        <v>सितम्बर</v>
      </c>
      <c r="N7" s="82" t="str">
        <f>IFERROR(IF(N1&gt;=1,VLOOKUP(N1,HOME!$AE$17:$AF$28,2,0),""),"")</f>
        <v>अक्टूम्बर</v>
      </c>
      <c r="O7" s="82" t="str">
        <f>IFERROR(IF(O1&gt;=1,VLOOKUP(O1,HOME!$AE$17:$AF$28,2,0),""),"")</f>
        <v>नवम्बर</v>
      </c>
      <c r="P7" s="82" t="str">
        <f>IFERROR(IF(P1&gt;=1,VLOOKUP(P1,HOME!$AE$17:$AF$28,2,0),""),"")</f>
        <v>दिसम्बर</v>
      </c>
      <c r="Q7" s="82" t="str">
        <f>IFERROR(IF(Q1&gt;=1,VLOOKUP(Q1,HOME!$AE$17:$AF$28,2,0),""),"")</f>
        <v>जनवरी</v>
      </c>
      <c r="R7" s="82" t="str">
        <f>IFERROR(IF(R1&gt;=1,VLOOKUP(R1,HOME!$AE$17:$AF$28,2,0),""),"")</f>
        <v>फ़रवरी</v>
      </c>
      <c r="S7" s="82" t="str">
        <f>IFERROR(IF(S1&gt;=1,VLOOKUP(S1,HOME!$AE$17:$AF$28,2,0),""),"")</f>
        <v>मार्च</v>
      </c>
      <c r="T7" s="82" t="str">
        <f>IFERROR(IF(T1&gt;=1,VLOOKUP(T1,HOME!$AE$17:$AF$28,2,0),""),"")</f>
        <v>अप्रैल</v>
      </c>
      <c r="U7" s="83" t="s">
        <v>62</v>
      </c>
    </row>
    <row r="8" spans="1:29" ht="18" x14ac:dyDescent="0.25">
      <c r="D8" s="120"/>
      <c r="E8" s="120"/>
      <c r="F8" s="120"/>
      <c r="G8" s="120"/>
      <c r="H8" s="120"/>
      <c r="I8" s="86">
        <v>25</v>
      </c>
      <c r="J8" s="87">
        <v>28</v>
      </c>
      <c r="K8" s="87">
        <v>20</v>
      </c>
      <c r="L8" s="87">
        <v>15</v>
      </c>
      <c r="M8" s="87">
        <v>25</v>
      </c>
      <c r="N8" s="87">
        <v>22</v>
      </c>
      <c r="O8" s="87">
        <v>21</v>
      </c>
      <c r="P8" s="87">
        <v>15</v>
      </c>
      <c r="Q8" s="87">
        <v>18</v>
      </c>
      <c r="R8" s="87">
        <v>20</v>
      </c>
      <c r="S8" s="87">
        <v>22</v>
      </c>
      <c r="T8" s="87">
        <v>21</v>
      </c>
      <c r="U8" s="84">
        <f>SUM(I8:T8)</f>
        <v>252</v>
      </c>
      <c r="Y8" s="6">
        <f>SUM(Y9:Y2008)</f>
        <v>0</v>
      </c>
      <c r="AA8" s="6">
        <f>SUM(AA9:AA2008)</f>
        <v>4075</v>
      </c>
    </row>
    <row r="9" spans="1:29" ht="18" customHeight="1" x14ac:dyDescent="0.25">
      <c r="A9" s="6">
        <f>IFERROR(IF(W9&gt;=1,D9,0),0)</f>
        <v>0</v>
      </c>
      <c r="B9" s="6">
        <v>1</v>
      </c>
      <c r="C9" s="6">
        <f>IFERROR(IF($C$1&gt;=B9,SMALL(STUDENT!$V$4:$V$2003,$C$6+B9),0),0)</f>
        <v>2</v>
      </c>
      <c r="D9" s="14">
        <f>IFERROR(IF(C9&gt;=1,B9,0),0)</f>
        <v>1</v>
      </c>
      <c r="E9" s="14">
        <f>IFERROR(IF($D9&gt;=1,VLOOKUP($C9,STUDENT!$A$4:$E$2003,E$1,0),""),"")</f>
        <v>426</v>
      </c>
      <c r="F9" s="15" t="str">
        <f>IFERROR(IF($D9&gt;=1,VLOOKUP($C9,STUDENT!$A$4:$E$2003,F$1,0),""),"")</f>
        <v>राजू</v>
      </c>
      <c r="G9" s="15" t="str">
        <f>IFERROR(IF($D9&gt;=1,VLOOKUP($C9,STUDENT!$A$4:$E$2003,G$1,0),""),"")</f>
        <v>देवाराम</v>
      </c>
      <c r="H9" s="14" t="str">
        <f>IFERROR(IF($D9&gt;=1,VLOOKUP($C9,STUDENT!$A$4:$E$2003,H$1,0),""),"")</f>
        <v>XII</v>
      </c>
      <c r="I9" s="79">
        <v>15</v>
      </c>
      <c r="J9" s="79">
        <v>17</v>
      </c>
      <c r="K9" s="79">
        <v>10</v>
      </c>
      <c r="L9" s="79">
        <v>10</v>
      </c>
      <c r="M9" s="79">
        <v>12</v>
      </c>
      <c r="N9" s="79">
        <v>15</v>
      </c>
      <c r="O9" s="79">
        <v>18</v>
      </c>
      <c r="P9" s="79">
        <v>17</v>
      </c>
      <c r="Q9" s="79">
        <v>12</v>
      </c>
      <c r="R9" s="79">
        <v>15</v>
      </c>
      <c r="S9" s="79">
        <v>10</v>
      </c>
      <c r="T9" s="79">
        <v>12</v>
      </c>
      <c r="U9" s="85">
        <f>SUM(I9:T9)</f>
        <v>163</v>
      </c>
      <c r="V9" s="6">
        <f>IFERROR(IF(D9&gt;=1,(IF($V$1&gt;=1,(IF($W$1&gt;=1,SUMIFS(I9:T9,$I$3:$T$3,"&gt;="&amp;$V$1,$I$3:$T$3,"&lt;="&amp;$W$1),0)),0)),0),0)</f>
        <v>0</v>
      </c>
      <c r="W9" s="6">
        <f>IFERROR(IF(V9&gt;=1,V9*VLOOKUP(E9,STUDENT!$B$4:$W$2003,22,0),0),0)</f>
        <v>0</v>
      </c>
      <c r="X9" s="6">
        <f>IFERROR(IF(D9&gt;=1,(IF($X$1&gt;=1,(IF($Y$1&gt;=1,SUMIFS(I9:T9,$I$3:$T$3,"&gt;="&amp;$X$1,$I$3:$T$3,"&lt;="&amp;$Y$1),0)),0)),0),0)</f>
        <v>0</v>
      </c>
      <c r="Y9" s="6">
        <f>IFERROR(IF(X9&gt;=1,X9*VLOOKUP(E9,STUDENT!$B$4:$W$2003,22,0),0),0)</f>
        <v>0</v>
      </c>
      <c r="Z9" s="6">
        <f>IFERROR(IF(D9&gt;=1,(IF($Z$1&gt;=1,(IF($AA$1&gt;=1,SUMIFS(I9:T9,$I$3:$T$3,"&gt;="&amp;$Z$1,$I$3:$T$3,"&lt;="&amp;$AA$1),0)),0)),0),0)</f>
        <v>163</v>
      </c>
      <c r="AA9" s="6">
        <f>IFERROR(IF(Z9&gt;=1,Z9*VLOOKUP(E9,STUDENT!$B$4:$W$2003,22,0),0),0)</f>
        <v>4075</v>
      </c>
    </row>
    <row r="10" spans="1:29" ht="18" customHeight="1" x14ac:dyDescent="0.25">
      <c r="A10" s="6">
        <f t="shared" ref="A10:A73" si="3">IFERROR(IF(W10&gt;=1,D10,0),0)</f>
        <v>0</v>
      </c>
      <c r="B10" s="6">
        <v>2</v>
      </c>
      <c r="C10" s="6">
        <f>IFERROR(IF($C$1&gt;=B10,SMALL(STUDENT!$V$4:$V$2003,$C$6+B10),0),0)</f>
        <v>0</v>
      </c>
      <c r="D10" s="14">
        <f t="shared" ref="D10:D73" si="4">IFERROR(IF(C10&gt;=1,B10,0),0)</f>
        <v>0</v>
      </c>
      <c r="E10" s="14" t="str">
        <f>IFERROR(IF($D10&gt;=1,VLOOKUP($C10,STUDENT!$A$4:$E$2003,E$1,0),""),"")</f>
        <v/>
      </c>
      <c r="F10" s="15" t="str">
        <f>IFERROR(IF($D10&gt;=1,VLOOKUP($C10,STUDENT!$A$4:$E$2003,F$1,0),""),"")</f>
        <v/>
      </c>
      <c r="G10" s="15" t="str">
        <f>IFERROR(IF($D10&gt;=1,VLOOKUP($C10,STUDENT!$A$4:$E$2003,G$1,0),""),"")</f>
        <v/>
      </c>
      <c r="H10" s="14" t="str">
        <f>IFERROR(IF($D10&gt;=1,VLOOKUP($C10,STUDENT!$A$4:$E$2003,H$1,0),""),"")</f>
        <v/>
      </c>
      <c r="I10" s="79"/>
      <c r="J10" s="79"/>
      <c r="K10" s="79"/>
      <c r="L10" s="79"/>
      <c r="M10" s="79"/>
      <c r="N10" s="79"/>
      <c r="O10" s="79">
        <v>10</v>
      </c>
      <c r="P10" s="79"/>
      <c r="Q10" s="79"/>
      <c r="R10" s="79"/>
      <c r="S10" s="79"/>
      <c r="T10" s="79"/>
      <c r="U10" s="85">
        <f t="shared" ref="U10:U73" si="5">SUM(I10:T10)</f>
        <v>10</v>
      </c>
      <c r="V10" s="6">
        <f>IFERROR(IF(D10&gt;=1,(IF($V$1&gt;=1,(IF($W$1&gt;=1,SUMIFS(I10:T10,$I$3:$T$3,"&gt;="&amp;$V$1,$I$3:$T$3,"&lt;="&amp;$W$1),0)),0)),0),0)</f>
        <v>0</v>
      </c>
      <c r="W10" s="6">
        <f>IFERROR(IF(V10&gt;=1,V10*VLOOKUP(E10,STUDENT!$B$4:$W$2003,22,0),0),0)</f>
        <v>0</v>
      </c>
      <c r="X10" s="6">
        <f t="shared" ref="X10:X73" si="6">IFERROR(IF(D10&gt;=1,(IF($X$1&gt;=1,(IF($Y$1&gt;=1,SUMIFS(I10:T10,$I$3:$T$3,"&gt;="&amp;$X$1,$I$3:$T$3,"&lt;="&amp;$Y$1),0)),0)),0),0)</f>
        <v>0</v>
      </c>
      <c r="Y10" s="6">
        <f>IFERROR(IF(X10&gt;=1,X10*VLOOKUP(E10,STUDENT!$B$4:$W$2003,22,0),0),0)</f>
        <v>0</v>
      </c>
      <c r="Z10" s="6">
        <f t="shared" ref="Z10:Z73" si="7">IFERROR(IF(D10&gt;=1,(IF($Z$1&gt;=1,(IF($AA$1&gt;=1,SUMIFS(I10:T10,$I$3:$T$3,"&gt;="&amp;$Z$1,$I$3:$T$3,"&lt;="&amp;$AA$1),0)),0)),0),0)</f>
        <v>0</v>
      </c>
      <c r="AA10" s="6">
        <f>IFERROR(IF(Z10&gt;=1,Z10*VLOOKUP(E10,STUDENT!$B$4:$W$2003,22,0),0),0)</f>
        <v>0</v>
      </c>
    </row>
    <row r="11" spans="1:29" ht="18" customHeight="1" x14ac:dyDescent="0.25">
      <c r="A11" s="6">
        <f t="shared" si="3"/>
        <v>0</v>
      </c>
      <c r="B11" s="6">
        <v>3</v>
      </c>
      <c r="C11" s="6">
        <f>IFERROR(IF($C$1&gt;=B11,SMALL(STUDENT!$V$4:$V$2003,$C$6+B11),0),0)</f>
        <v>0</v>
      </c>
      <c r="D11" s="14">
        <f t="shared" si="4"/>
        <v>0</v>
      </c>
      <c r="E11" s="14" t="str">
        <f>IFERROR(IF($D11&gt;=1,VLOOKUP($C11,STUDENT!$A$4:$E$2003,E$1,0),""),"")</f>
        <v/>
      </c>
      <c r="F11" s="15" t="str">
        <f>IFERROR(IF($D11&gt;=1,VLOOKUP($C11,STUDENT!$A$4:$E$2003,F$1,0),""),"")</f>
        <v/>
      </c>
      <c r="G11" s="15" t="str">
        <f>IFERROR(IF($D11&gt;=1,VLOOKUP($C11,STUDENT!$A$4:$E$2003,G$1,0),""),"")</f>
        <v/>
      </c>
      <c r="H11" s="14" t="str">
        <f>IFERROR(IF($D11&gt;=1,VLOOKUP($C11,STUDENT!$A$4:$E$2003,H$1,0),""),"")</f>
        <v/>
      </c>
      <c r="I11" s="79"/>
      <c r="J11" s="79"/>
      <c r="K11" s="79"/>
      <c r="L11" s="79"/>
      <c r="M11" s="79"/>
      <c r="N11" s="79"/>
      <c r="O11" s="79"/>
      <c r="P11" s="79"/>
      <c r="Q11" s="79"/>
      <c r="R11" s="79"/>
      <c r="S11" s="79"/>
      <c r="T11" s="79"/>
      <c r="U11" s="85">
        <f t="shared" si="5"/>
        <v>0</v>
      </c>
      <c r="V11" s="6">
        <f t="shared" ref="V11:V73" si="8">IFERROR(IF(D11&gt;=1,(IF($V$1&gt;=1,(IF($W$1&gt;=1,SUMIFS(I11:T11,$I$3:$T$3,"&gt;="&amp;$V$1,$I$3:$T$3,"&lt;="&amp;$W$1),0)),0)),0),0)</f>
        <v>0</v>
      </c>
      <c r="W11" s="6">
        <f>IFERROR(IF(V11&gt;=1,V11*VLOOKUP(E11,STUDENT!$B$4:$W$2003,22,0),0),0)</f>
        <v>0</v>
      </c>
      <c r="X11" s="6">
        <f t="shared" si="6"/>
        <v>0</v>
      </c>
      <c r="Y11" s="6">
        <f>IFERROR(IF(X11&gt;=1,X11*VLOOKUP(E11,STUDENT!$B$4:$W$2003,22,0),0),0)</f>
        <v>0</v>
      </c>
      <c r="Z11" s="6">
        <f t="shared" si="7"/>
        <v>0</v>
      </c>
      <c r="AA11" s="6">
        <f>IFERROR(IF(Z11&gt;=1,Z11*VLOOKUP(E11,STUDENT!$B$4:$W$2003,22,0),0),0)</f>
        <v>0</v>
      </c>
    </row>
    <row r="12" spans="1:29" ht="18" customHeight="1" x14ac:dyDescent="0.25">
      <c r="A12" s="6">
        <f t="shared" si="3"/>
        <v>0</v>
      </c>
      <c r="B12" s="6">
        <v>4</v>
      </c>
      <c r="C12" s="6">
        <f>IFERROR(IF($C$1&gt;=B12,SMALL(STUDENT!$V$4:$V$2003,$C$6+B12),0),0)</f>
        <v>0</v>
      </c>
      <c r="D12" s="14">
        <f t="shared" si="4"/>
        <v>0</v>
      </c>
      <c r="E12" s="14" t="str">
        <f>IFERROR(IF($D12&gt;=1,VLOOKUP($C12,STUDENT!$A$4:$E$2003,E$1,0),""),"")</f>
        <v/>
      </c>
      <c r="F12" s="15" t="str">
        <f>IFERROR(IF($D12&gt;=1,VLOOKUP($C12,STUDENT!$A$4:$E$2003,F$1,0),""),"")</f>
        <v/>
      </c>
      <c r="G12" s="15" t="str">
        <f>IFERROR(IF($D12&gt;=1,VLOOKUP($C12,STUDENT!$A$4:$E$2003,G$1,0),""),"")</f>
        <v/>
      </c>
      <c r="H12" s="14" t="str">
        <f>IFERROR(IF($D12&gt;=1,VLOOKUP($C12,STUDENT!$A$4:$E$2003,H$1,0),""),"")</f>
        <v/>
      </c>
      <c r="I12" s="79"/>
      <c r="J12" s="79"/>
      <c r="K12" s="79"/>
      <c r="L12" s="79"/>
      <c r="M12" s="79"/>
      <c r="N12" s="79"/>
      <c r="O12" s="79"/>
      <c r="P12" s="79"/>
      <c r="Q12" s="79"/>
      <c r="R12" s="79"/>
      <c r="S12" s="79"/>
      <c r="T12" s="79"/>
      <c r="U12" s="85">
        <f t="shared" si="5"/>
        <v>0</v>
      </c>
      <c r="V12" s="6">
        <f t="shared" si="8"/>
        <v>0</v>
      </c>
      <c r="W12" s="6">
        <f>IFERROR(IF(V12&gt;=1,V12*VLOOKUP(E12,STUDENT!$B$4:$W$2003,22,0),0),0)</f>
        <v>0</v>
      </c>
      <c r="X12" s="6">
        <f t="shared" si="6"/>
        <v>0</v>
      </c>
      <c r="Y12" s="6">
        <f>IFERROR(IF(X12&gt;=1,X12*VLOOKUP(E12,STUDENT!$B$4:$W$2003,22,0),0),0)</f>
        <v>0</v>
      </c>
      <c r="Z12" s="6">
        <f t="shared" si="7"/>
        <v>0</v>
      </c>
      <c r="AA12" s="6">
        <f>IFERROR(IF(Z12&gt;=1,Z12*VLOOKUP(E12,STUDENT!$B$4:$W$2003,22,0),0),0)</f>
        <v>0</v>
      </c>
    </row>
    <row r="13" spans="1:29" ht="18" customHeight="1" x14ac:dyDescent="0.25">
      <c r="A13" s="6">
        <f t="shared" si="3"/>
        <v>0</v>
      </c>
      <c r="B13" s="6">
        <v>5</v>
      </c>
      <c r="C13" s="6">
        <f>IFERROR(IF($C$1&gt;=B13,SMALL(STUDENT!$V$4:$V$2003,$C$6+B13),0),0)</f>
        <v>0</v>
      </c>
      <c r="D13" s="14">
        <f t="shared" si="4"/>
        <v>0</v>
      </c>
      <c r="E13" s="14" t="str">
        <f>IFERROR(IF($D13&gt;=1,VLOOKUP($C13,STUDENT!$A$4:$E$2003,E$1,0),""),"")</f>
        <v/>
      </c>
      <c r="F13" s="15" t="str">
        <f>IFERROR(IF($D13&gt;=1,VLOOKUP($C13,STUDENT!$A$4:$E$2003,F$1,0),""),"")</f>
        <v/>
      </c>
      <c r="G13" s="15" t="str">
        <f>IFERROR(IF($D13&gt;=1,VLOOKUP($C13,STUDENT!$A$4:$E$2003,G$1,0),""),"")</f>
        <v/>
      </c>
      <c r="H13" s="14" t="str">
        <f>IFERROR(IF($D13&gt;=1,VLOOKUP($C13,STUDENT!$A$4:$E$2003,H$1,0),""),"")</f>
        <v/>
      </c>
      <c r="I13" s="79"/>
      <c r="J13" s="79"/>
      <c r="K13" s="79"/>
      <c r="L13" s="79"/>
      <c r="M13" s="79"/>
      <c r="N13" s="79"/>
      <c r="O13" s="79"/>
      <c r="P13" s="79"/>
      <c r="Q13" s="79"/>
      <c r="R13" s="79"/>
      <c r="S13" s="79"/>
      <c r="T13" s="79"/>
      <c r="U13" s="85">
        <f t="shared" si="5"/>
        <v>0</v>
      </c>
      <c r="V13" s="6">
        <f t="shared" si="8"/>
        <v>0</v>
      </c>
      <c r="W13" s="6">
        <f>IFERROR(IF(V13&gt;=1,V13*VLOOKUP(E13,STUDENT!$B$4:$W$2003,22,0),0),0)</f>
        <v>0</v>
      </c>
      <c r="X13" s="6">
        <f t="shared" si="6"/>
        <v>0</v>
      </c>
      <c r="Y13" s="6">
        <f>IFERROR(IF(X13&gt;=1,X13*VLOOKUP(E13,STUDENT!$B$4:$W$2003,22,0),0),0)</f>
        <v>0</v>
      </c>
      <c r="Z13" s="6">
        <f t="shared" si="7"/>
        <v>0</v>
      </c>
      <c r="AA13" s="6">
        <f>IFERROR(IF(Z13&gt;=1,Z13*VLOOKUP(E13,STUDENT!$B$4:$W$2003,22,0),0),0)</f>
        <v>0</v>
      </c>
    </row>
    <row r="14" spans="1:29" ht="18" customHeight="1" x14ac:dyDescent="0.25">
      <c r="A14" s="6">
        <f t="shared" si="3"/>
        <v>0</v>
      </c>
      <c r="B14" s="6">
        <v>6</v>
      </c>
      <c r="C14" s="6">
        <f>IFERROR(IF($C$1&gt;=B14,SMALL(STUDENT!$V$4:$V$2003,$C$6+B14),0),0)</f>
        <v>0</v>
      </c>
      <c r="D14" s="14">
        <f t="shared" si="4"/>
        <v>0</v>
      </c>
      <c r="E14" s="14" t="str">
        <f>IFERROR(IF($D14&gt;=1,VLOOKUP($C14,STUDENT!$A$4:$E$2003,E$1,0),""),"")</f>
        <v/>
      </c>
      <c r="F14" s="15" t="str">
        <f>IFERROR(IF($D14&gt;=1,VLOOKUP($C14,STUDENT!$A$4:$E$2003,F$1,0),""),"")</f>
        <v/>
      </c>
      <c r="G14" s="15" t="str">
        <f>IFERROR(IF($D14&gt;=1,VLOOKUP($C14,STUDENT!$A$4:$E$2003,G$1,0),""),"")</f>
        <v/>
      </c>
      <c r="H14" s="14" t="str">
        <f>IFERROR(IF($D14&gt;=1,VLOOKUP($C14,STUDENT!$A$4:$E$2003,H$1,0),""),"")</f>
        <v/>
      </c>
      <c r="I14" s="79"/>
      <c r="J14" s="79"/>
      <c r="K14" s="79"/>
      <c r="L14" s="79"/>
      <c r="M14" s="79"/>
      <c r="N14" s="79"/>
      <c r="O14" s="79"/>
      <c r="P14" s="79"/>
      <c r="Q14" s="79"/>
      <c r="R14" s="79"/>
      <c r="S14" s="79"/>
      <c r="T14" s="79"/>
      <c r="U14" s="85">
        <f t="shared" si="5"/>
        <v>0</v>
      </c>
      <c r="V14" s="6">
        <f t="shared" si="8"/>
        <v>0</v>
      </c>
      <c r="W14" s="6">
        <f>IFERROR(IF(V14&gt;=1,V14*VLOOKUP(E14,STUDENT!$B$4:$W$2003,22,0),0),0)</f>
        <v>0</v>
      </c>
      <c r="X14" s="6">
        <f t="shared" si="6"/>
        <v>0</v>
      </c>
      <c r="Y14" s="6">
        <f>IFERROR(IF(X14&gt;=1,X14*VLOOKUP(E14,STUDENT!$B$4:$W$2003,22,0),0),0)</f>
        <v>0</v>
      </c>
      <c r="Z14" s="6">
        <f t="shared" si="7"/>
        <v>0</v>
      </c>
      <c r="AA14" s="6">
        <f>IFERROR(IF(Z14&gt;=1,Z14*VLOOKUP(E14,STUDENT!$B$4:$W$2003,22,0),0),0)</f>
        <v>0</v>
      </c>
    </row>
    <row r="15" spans="1:29" ht="18" customHeight="1" x14ac:dyDescent="0.25">
      <c r="A15" s="6">
        <f t="shared" si="3"/>
        <v>0</v>
      </c>
      <c r="B15" s="6">
        <v>7</v>
      </c>
      <c r="C15" s="6">
        <f>IFERROR(IF($C$1&gt;=B15,SMALL(STUDENT!$V$4:$V$2003,$C$6+B15),0),0)</f>
        <v>0</v>
      </c>
      <c r="D15" s="14">
        <f t="shared" si="4"/>
        <v>0</v>
      </c>
      <c r="E15" s="14" t="str">
        <f>IFERROR(IF($D15&gt;=1,VLOOKUP($C15,STUDENT!$A$4:$E$2003,E$1,0),""),"")</f>
        <v/>
      </c>
      <c r="F15" s="15" t="str">
        <f>IFERROR(IF($D15&gt;=1,VLOOKUP($C15,STUDENT!$A$4:$E$2003,F$1,0),""),"")</f>
        <v/>
      </c>
      <c r="G15" s="15" t="str">
        <f>IFERROR(IF($D15&gt;=1,VLOOKUP($C15,STUDENT!$A$4:$E$2003,G$1,0),""),"")</f>
        <v/>
      </c>
      <c r="H15" s="14" t="str">
        <f>IFERROR(IF($D15&gt;=1,VLOOKUP($C15,STUDENT!$A$4:$E$2003,H$1,0),""),"")</f>
        <v/>
      </c>
      <c r="I15" s="79"/>
      <c r="J15" s="79"/>
      <c r="K15" s="79"/>
      <c r="L15" s="79"/>
      <c r="M15" s="79"/>
      <c r="N15" s="79"/>
      <c r="O15" s="79"/>
      <c r="P15" s="79"/>
      <c r="Q15" s="79"/>
      <c r="R15" s="79"/>
      <c r="S15" s="79"/>
      <c r="T15" s="79"/>
      <c r="U15" s="85">
        <f t="shared" si="5"/>
        <v>0</v>
      </c>
      <c r="V15" s="6">
        <f t="shared" si="8"/>
        <v>0</v>
      </c>
      <c r="W15" s="6">
        <f>IFERROR(IF(V15&gt;=1,V15*VLOOKUP(E15,STUDENT!$B$4:$W$2003,22,0),0),0)</f>
        <v>0</v>
      </c>
      <c r="X15" s="6">
        <f t="shared" si="6"/>
        <v>0</v>
      </c>
      <c r="Y15" s="6">
        <f>IFERROR(IF(X15&gt;=1,X15*VLOOKUP(E15,STUDENT!$B$4:$W$2003,22,0),0),0)</f>
        <v>0</v>
      </c>
      <c r="Z15" s="6">
        <f t="shared" si="7"/>
        <v>0</v>
      </c>
      <c r="AA15" s="6">
        <f>IFERROR(IF(Z15&gt;=1,Z15*VLOOKUP(E15,STUDENT!$B$4:$W$2003,22,0),0),0)</f>
        <v>0</v>
      </c>
    </row>
    <row r="16" spans="1:29" ht="18" customHeight="1" x14ac:dyDescent="0.25">
      <c r="A16" s="6">
        <f t="shared" si="3"/>
        <v>0</v>
      </c>
      <c r="B16" s="6">
        <v>8</v>
      </c>
      <c r="C16" s="6">
        <f>IFERROR(IF($C$1&gt;=B16,SMALL(STUDENT!$V$4:$V$2003,$C$6+B16),0),0)</f>
        <v>0</v>
      </c>
      <c r="D16" s="14">
        <f t="shared" si="4"/>
        <v>0</v>
      </c>
      <c r="E16" s="14" t="str">
        <f>IFERROR(IF($D16&gt;=1,VLOOKUP($C16,STUDENT!$A$4:$E$2003,E$1,0),""),"")</f>
        <v/>
      </c>
      <c r="F16" s="15" t="str">
        <f>IFERROR(IF($D16&gt;=1,VLOOKUP($C16,STUDENT!$A$4:$E$2003,F$1,0),""),"")</f>
        <v/>
      </c>
      <c r="G16" s="15" t="str">
        <f>IFERROR(IF($D16&gt;=1,VLOOKUP($C16,STUDENT!$A$4:$E$2003,G$1,0),""),"")</f>
        <v/>
      </c>
      <c r="H16" s="14" t="str">
        <f>IFERROR(IF($D16&gt;=1,VLOOKUP($C16,STUDENT!$A$4:$E$2003,H$1,0),""),"")</f>
        <v/>
      </c>
      <c r="I16" s="79"/>
      <c r="J16" s="79"/>
      <c r="K16" s="79"/>
      <c r="L16" s="79"/>
      <c r="M16" s="79"/>
      <c r="N16" s="79"/>
      <c r="O16" s="79"/>
      <c r="P16" s="79"/>
      <c r="Q16" s="79"/>
      <c r="R16" s="79"/>
      <c r="S16" s="79"/>
      <c r="T16" s="79"/>
      <c r="U16" s="85">
        <f t="shared" si="5"/>
        <v>0</v>
      </c>
      <c r="V16" s="6">
        <f t="shared" si="8"/>
        <v>0</v>
      </c>
      <c r="W16" s="6">
        <f>IFERROR(IF(V16&gt;=1,V16*VLOOKUP(E16,STUDENT!$B$4:$W$2003,22,0),0),0)</f>
        <v>0</v>
      </c>
      <c r="X16" s="6">
        <f t="shared" si="6"/>
        <v>0</v>
      </c>
      <c r="Y16" s="6">
        <f>IFERROR(IF(X16&gt;=1,X16*VLOOKUP(E16,STUDENT!$B$4:$W$2003,22,0),0),0)</f>
        <v>0</v>
      </c>
      <c r="Z16" s="6">
        <f t="shared" si="7"/>
        <v>0</v>
      </c>
      <c r="AA16" s="6">
        <f>IFERROR(IF(Z16&gt;=1,Z16*VLOOKUP(E16,STUDENT!$B$4:$W$2003,22,0),0),0)</f>
        <v>0</v>
      </c>
    </row>
    <row r="17" spans="1:27" ht="18" customHeight="1" x14ac:dyDescent="0.25">
      <c r="A17" s="6">
        <f t="shared" si="3"/>
        <v>0</v>
      </c>
      <c r="B17" s="6">
        <v>9</v>
      </c>
      <c r="C17" s="6">
        <f>IFERROR(IF($C$1&gt;=B17,SMALL(STUDENT!$V$4:$V$2003,$C$6+B17),0),0)</f>
        <v>0</v>
      </c>
      <c r="D17" s="14">
        <f t="shared" si="4"/>
        <v>0</v>
      </c>
      <c r="E17" s="14" t="str">
        <f>IFERROR(IF($D17&gt;=1,VLOOKUP($C17,STUDENT!$A$4:$E$2003,E$1,0),""),"")</f>
        <v/>
      </c>
      <c r="F17" s="15" t="str">
        <f>IFERROR(IF($D17&gt;=1,VLOOKUP($C17,STUDENT!$A$4:$E$2003,F$1,0),""),"")</f>
        <v/>
      </c>
      <c r="G17" s="15" t="str">
        <f>IFERROR(IF($D17&gt;=1,VLOOKUP($C17,STUDENT!$A$4:$E$2003,G$1,0),""),"")</f>
        <v/>
      </c>
      <c r="H17" s="14" t="str">
        <f>IFERROR(IF($D17&gt;=1,VLOOKUP($C17,STUDENT!$A$4:$E$2003,H$1,0),""),"")</f>
        <v/>
      </c>
      <c r="I17" s="79"/>
      <c r="J17" s="79"/>
      <c r="K17" s="79"/>
      <c r="L17" s="79"/>
      <c r="M17" s="79"/>
      <c r="N17" s="79"/>
      <c r="O17" s="79"/>
      <c r="P17" s="79"/>
      <c r="Q17" s="79"/>
      <c r="R17" s="79"/>
      <c r="S17" s="79"/>
      <c r="T17" s="79"/>
      <c r="U17" s="85">
        <f t="shared" si="5"/>
        <v>0</v>
      </c>
      <c r="V17" s="6">
        <f t="shared" si="8"/>
        <v>0</v>
      </c>
      <c r="W17" s="6">
        <f>IFERROR(IF(V17&gt;=1,V17*VLOOKUP(E17,STUDENT!$B$4:$W$2003,22,0),0),0)</f>
        <v>0</v>
      </c>
      <c r="X17" s="6">
        <f t="shared" si="6"/>
        <v>0</v>
      </c>
      <c r="Y17" s="6">
        <f>IFERROR(IF(X17&gt;=1,X17*VLOOKUP(E17,STUDENT!$B$4:$W$2003,22,0),0),0)</f>
        <v>0</v>
      </c>
      <c r="Z17" s="6">
        <f t="shared" si="7"/>
        <v>0</v>
      </c>
      <c r="AA17" s="6">
        <f>IFERROR(IF(Z17&gt;=1,Z17*VLOOKUP(E17,STUDENT!$B$4:$W$2003,22,0),0),0)</f>
        <v>0</v>
      </c>
    </row>
    <row r="18" spans="1:27" ht="18" customHeight="1" x14ac:dyDescent="0.25">
      <c r="A18" s="6">
        <f t="shared" si="3"/>
        <v>0</v>
      </c>
      <c r="B18" s="6">
        <v>10</v>
      </c>
      <c r="C18" s="6">
        <f>IFERROR(IF($C$1&gt;=B18,SMALL(STUDENT!$V$4:$V$2003,$C$6+B18),0),0)</f>
        <v>0</v>
      </c>
      <c r="D18" s="14">
        <f t="shared" si="4"/>
        <v>0</v>
      </c>
      <c r="E18" s="14" t="str">
        <f>IFERROR(IF($D18&gt;=1,VLOOKUP($C18,STUDENT!$A$4:$E$2003,E$1,0),""),"")</f>
        <v/>
      </c>
      <c r="F18" s="15" t="str">
        <f>IFERROR(IF($D18&gt;=1,VLOOKUP($C18,STUDENT!$A$4:$E$2003,F$1,0),""),"")</f>
        <v/>
      </c>
      <c r="G18" s="15" t="str">
        <f>IFERROR(IF($D18&gt;=1,VLOOKUP($C18,STUDENT!$A$4:$E$2003,G$1,0),""),"")</f>
        <v/>
      </c>
      <c r="H18" s="14" t="str">
        <f>IFERROR(IF($D18&gt;=1,VLOOKUP($C18,STUDENT!$A$4:$E$2003,H$1,0),""),"")</f>
        <v/>
      </c>
      <c r="I18" s="79"/>
      <c r="J18" s="79"/>
      <c r="K18" s="79"/>
      <c r="L18" s="79"/>
      <c r="M18" s="79"/>
      <c r="N18" s="79"/>
      <c r="O18" s="79"/>
      <c r="P18" s="79"/>
      <c r="Q18" s="79"/>
      <c r="R18" s="79"/>
      <c r="S18" s="79"/>
      <c r="T18" s="79"/>
      <c r="U18" s="85">
        <f t="shared" si="5"/>
        <v>0</v>
      </c>
      <c r="V18" s="6">
        <f t="shared" si="8"/>
        <v>0</v>
      </c>
      <c r="W18" s="6">
        <f>IFERROR(IF(V18&gt;=1,V18*VLOOKUP(E18,STUDENT!$B$4:$W$2003,22,0),0),0)</f>
        <v>0</v>
      </c>
      <c r="X18" s="6">
        <f t="shared" si="6"/>
        <v>0</v>
      </c>
      <c r="Y18" s="6">
        <f>IFERROR(IF(X18&gt;=1,X18*VLOOKUP(E18,STUDENT!$B$4:$W$2003,22,0),0),0)</f>
        <v>0</v>
      </c>
      <c r="Z18" s="6">
        <f t="shared" si="7"/>
        <v>0</v>
      </c>
      <c r="AA18" s="6">
        <f>IFERROR(IF(Z18&gt;=1,Z18*VLOOKUP(E18,STUDENT!$B$4:$W$2003,22,0),0),0)</f>
        <v>0</v>
      </c>
    </row>
    <row r="19" spans="1:27" ht="18" customHeight="1" x14ac:dyDescent="0.25">
      <c r="A19" s="6">
        <f t="shared" si="3"/>
        <v>0</v>
      </c>
      <c r="B19" s="6">
        <v>11</v>
      </c>
      <c r="C19" s="6">
        <f>IFERROR(IF($C$1&gt;=B19,SMALL(STUDENT!$V$4:$V$2003,$C$6+B19),0),0)</f>
        <v>0</v>
      </c>
      <c r="D19" s="14">
        <f t="shared" si="4"/>
        <v>0</v>
      </c>
      <c r="E19" s="14" t="str">
        <f>IFERROR(IF($D19&gt;=1,VLOOKUP($C19,STUDENT!$A$4:$E$2003,E$1,0),""),"")</f>
        <v/>
      </c>
      <c r="F19" s="15" t="str">
        <f>IFERROR(IF($D19&gt;=1,VLOOKUP($C19,STUDENT!$A$4:$E$2003,F$1,0),""),"")</f>
        <v/>
      </c>
      <c r="G19" s="15" t="str">
        <f>IFERROR(IF($D19&gt;=1,VLOOKUP($C19,STUDENT!$A$4:$E$2003,G$1,0),""),"")</f>
        <v/>
      </c>
      <c r="H19" s="14" t="str">
        <f>IFERROR(IF($D19&gt;=1,VLOOKUP($C19,STUDENT!$A$4:$E$2003,H$1,0),""),"")</f>
        <v/>
      </c>
      <c r="I19" s="79"/>
      <c r="J19" s="79"/>
      <c r="K19" s="79"/>
      <c r="L19" s="79"/>
      <c r="M19" s="79"/>
      <c r="N19" s="79"/>
      <c r="O19" s="79"/>
      <c r="P19" s="79"/>
      <c r="Q19" s="79"/>
      <c r="R19" s="79"/>
      <c r="S19" s="79"/>
      <c r="T19" s="79"/>
      <c r="U19" s="85">
        <f t="shared" si="5"/>
        <v>0</v>
      </c>
      <c r="V19" s="6">
        <f t="shared" si="8"/>
        <v>0</v>
      </c>
      <c r="W19" s="6">
        <f>IFERROR(IF(V19&gt;=1,V19*VLOOKUP(E19,STUDENT!$B$4:$W$2003,22,0),0),0)</f>
        <v>0</v>
      </c>
      <c r="X19" s="6">
        <f t="shared" si="6"/>
        <v>0</v>
      </c>
      <c r="Y19" s="6">
        <f>IFERROR(IF(X19&gt;=1,X19*VLOOKUP(E19,STUDENT!$B$4:$W$2003,22,0),0),0)</f>
        <v>0</v>
      </c>
      <c r="Z19" s="6">
        <f t="shared" si="7"/>
        <v>0</v>
      </c>
      <c r="AA19" s="6">
        <f>IFERROR(IF(Z19&gt;=1,Z19*VLOOKUP(E19,STUDENT!$B$4:$W$2003,22,0),0),0)</f>
        <v>0</v>
      </c>
    </row>
    <row r="20" spans="1:27" ht="18" customHeight="1" x14ac:dyDescent="0.25">
      <c r="A20" s="6">
        <f t="shared" si="3"/>
        <v>0</v>
      </c>
      <c r="B20" s="6">
        <v>12</v>
      </c>
      <c r="C20" s="6">
        <f>IFERROR(IF($C$1&gt;=B20,SMALL(STUDENT!$V$4:$V$2003,$C$6+B20),0),0)</f>
        <v>0</v>
      </c>
      <c r="D20" s="14">
        <f t="shared" si="4"/>
        <v>0</v>
      </c>
      <c r="E20" s="14" t="str">
        <f>IFERROR(IF($D20&gt;=1,VLOOKUP($C20,STUDENT!$A$4:$E$2003,E$1,0),""),"")</f>
        <v/>
      </c>
      <c r="F20" s="15" t="str">
        <f>IFERROR(IF($D20&gt;=1,VLOOKUP($C20,STUDENT!$A$4:$E$2003,F$1,0),""),"")</f>
        <v/>
      </c>
      <c r="G20" s="15" t="str">
        <f>IFERROR(IF($D20&gt;=1,VLOOKUP($C20,STUDENT!$A$4:$E$2003,G$1,0),""),"")</f>
        <v/>
      </c>
      <c r="H20" s="14" t="str">
        <f>IFERROR(IF($D20&gt;=1,VLOOKUP($C20,STUDENT!$A$4:$E$2003,H$1,0),""),"")</f>
        <v/>
      </c>
      <c r="I20" s="79"/>
      <c r="J20" s="79"/>
      <c r="K20" s="79"/>
      <c r="L20" s="79"/>
      <c r="M20" s="79"/>
      <c r="N20" s="79"/>
      <c r="O20" s="79"/>
      <c r="P20" s="79"/>
      <c r="Q20" s="79"/>
      <c r="R20" s="79"/>
      <c r="S20" s="79"/>
      <c r="T20" s="79"/>
      <c r="U20" s="85">
        <f t="shared" si="5"/>
        <v>0</v>
      </c>
      <c r="V20" s="6">
        <f t="shared" si="8"/>
        <v>0</v>
      </c>
      <c r="W20" s="6">
        <f>IFERROR(IF(V20&gt;=1,V20*VLOOKUP(E20,STUDENT!$B$4:$W$2003,22,0),0),0)</f>
        <v>0</v>
      </c>
      <c r="X20" s="6">
        <f t="shared" si="6"/>
        <v>0</v>
      </c>
      <c r="Y20" s="6">
        <f>IFERROR(IF(X20&gt;=1,X20*VLOOKUP(E20,STUDENT!$B$4:$W$2003,22,0),0),0)</f>
        <v>0</v>
      </c>
      <c r="Z20" s="6">
        <f t="shared" si="7"/>
        <v>0</v>
      </c>
      <c r="AA20" s="6">
        <f>IFERROR(IF(Z20&gt;=1,Z20*VLOOKUP(E20,STUDENT!$B$4:$W$2003,22,0),0),0)</f>
        <v>0</v>
      </c>
    </row>
    <row r="21" spans="1:27" ht="18" customHeight="1" x14ac:dyDescent="0.25">
      <c r="A21" s="6">
        <f t="shared" si="3"/>
        <v>0</v>
      </c>
      <c r="B21" s="6">
        <v>13</v>
      </c>
      <c r="C21" s="6">
        <f>IFERROR(IF($C$1&gt;=B21,SMALL(STUDENT!$V$4:$V$2003,$C$6+B21),0),0)</f>
        <v>0</v>
      </c>
      <c r="D21" s="14">
        <f t="shared" si="4"/>
        <v>0</v>
      </c>
      <c r="E21" s="14" t="str">
        <f>IFERROR(IF($D21&gt;=1,VLOOKUP($C21,STUDENT!$A$4:$E$2003,E$1,0),""),"")</f>
        <v/>
      </c>
      <c r="F21" s="15" t="str">
        <f>IFERROR(IF($D21&gt;=1,VLOOKUP($C21,STUDENT!$A$4:$E$2003,F$1,0),""),"")</f>
        <v/>
      </c>
      <c r="G21" s="15" t="str">
        <f>IFERROR(IF($D21&gt;=1,VLOOKUP($C21,STUDENT!$A$4:$E$2003,G$1,0),""),"")</f>
        <v/>
      </c>
      <c r="H21" s="14" t="str">
        <f>IFERROR(IF($D21&gt;=1,VLOOKUP($C21,STUDENT!$A$4:$E$2003,H$1,0),""),"")</f>
        <v/>
      </c>
      <c r="I21" s="79"/>
      <c r="J21" s="79"/>
      <c r="K21" s="79"/>
      <c r="L21" s="79"/>
      <c r="M21" s="79"/>
      <c r="N21" s="79"/>
      <c r="O21" s="79"/>
      <c r="P21" s="79"/>
      <c r="Q21" s="79"/>
      <c r="R21" s="79"/>
      <c r="S21" s="79"/>
      <c r="T21" s="79"/>
      <c r="U21" s="85">
        <f t="shared" si="5"/>
        <v>0</v>
      </c>
      <c r="V21" s="6">
        <f t="shared" si="8"/>
        <v>0</v>
      </c>
      <c r="W21" s="6">
        <f>IFERROR(IF(V21&gt;=1,V21*VLOOKUP(E21,STUDENT!$B$4:$W$2003,22,0),0),0)</f>
        <v>0</v>
      </c>
      <c r="X21" s="6">
        <f t="shared" si="6"/>
        <v>0</v>
      </c>
      <c r="Y21" s="6">
        <f>IFERROR(IF(X21&gt;=1,X21*VLOOKUP(E21,STUDENT!$B$4:$W$2003,22,0),0),0)</f>
        <v>0</v>
      </c>
      <c r="Z21" s="6">
        <f t="shared" si="7"/>
        <v>0</v>
      </c>
      <c r="AA21" s="6">
        <f>IFERROR(IF(Z21&gt;=1,Z21*VLOOKUP(E21,STUDENT!$B$4:$W$2003,22,0),0),0)</f>
        <v>0</v>
      </c>
    </row>
    <row r="22" spans="1:27" ht="18" customHeight="1" x14ac:dyDescent="0.25">
      <c r="A22" s="6">
        <f t="shared" si="3"/>
        <v>0</v>
      </c>
      <c r="B22" s="6">
        <v>14</v>
      </c>
      <c r="C22" s="6">
        <f>IFERROR(IF($C$1&gt;=B22,SMALL(STUDENT!$V$4:$V$2003,$C$6+B22),0),0)</f>
        <v>0</v>
      </c>
      <c r="D22" s="14">
        <f t="shared" si="4"/>
        <v>0</v>
      </c>
      <c r="E22" s="14" t="str">
        <f>IFERROR(IF($D22&gt;=1,VLOOKUP($C22,STUDENT!$A$4:$E$2003,E$1,0),""),"")</f>
        <v/>
      </c>
      <c r="F22" s="15" t="str">
        <f>IFERROR(IF($D22&gt;=1,VLOOKUP($C22,STUDENT!$A$4:$E$2003,F$1,0),""),"")</f>
        <v/>
      </c>
      <c r="G22" s="15" t="str">
        <f>IFERROR(IF($D22&gt;=1,VLOOKUP($C22,STUDENT!$A$4:$E$2003,G$1,0),""),"")</f>
        <v/>
      </c>
      <c r="H22" s="14" t="str">
        <f>IFERROR(IF($D22&gt;=1,VLOOKUP($C22,STUDENT!$A$4:$E$2003,H$1,0),""),"")</f>
        <v/>
      </c>
      <c r="I22" s="79"/>
      <c r="J22" s="79"/>
      <c r="K22" s="79"/>
      <c r="L22" s="79"/>
      <c r="M22" s="79"/>
      <c r="N22" s="79"/>
      <c r="O22" s="79"/>
      <c r="P22" s="79"/>
      <c r="Q22" s="79"/>
      <c r="R22" s="79"/>
      <c r="S22" s="79"/>
      <c r="T22" s="79"/>
      <c r="U22" s="85">
        <f t="shared" si="5"/>
        <v>0</v>
      </c>
      <c r="V22" s="6">
        <f t="shared" si="8"/>
        <v>0</v>
      </c>
      <c r="W22" s="6">
        <f>IFERROR(IF(V22&gt;=1,V22*VLOOKUP(E22,STUDENT!$B$4:$W$2003,22,0),0),0)</f>
        <v>0</v>
      </c>
      <c r="X22" s="6">
        <f t="shared" si="6"/>
        <v>0</v>
      </c>
      <c r="Y22" s="6">
        <f>IFERROR(IF(X22&gt;=1,X22*VLOOKUP(E22,STUDENT!$B$4:$W$2003,22,0),0),0)</f>
        <v>0</v>
      </c>
      <c r="Z22" s="6">
        <f t="shared" si="7"/>
        <v>0</v>
      </c>
      <c r="AA22" s="6">
        <f>IFERROR(IF(Z22&gt;=1,Z22*VLOOKUP(E22,STUDENT!$B$4:$W$2003,22,0),0),0)</f>
        <v>0</v>
      </c>
    </row>
    <row r="23" spans="1:27" ht="18" customHeight="1" x14ac:dyDescent="0.25">
      <c r="A23" s="6">
        <f t="shared" si="3"/>
        <v>0</v>
      </c>
      <c r="B23" s="6">
        <v>15</v>
      </c>
      <c r="C23" s="6">
        <f>IFERROR(IF($C$1&gt;=B23,SMALL(STUDENT!$V$4:$V$2003,$C$6+B23),0),0)</f>
        <v>0</v>
      </c>
      <c r="D23" s="14">
        <f t="shared" si="4"/>
        <v>0</v>
      </c>
      <c r="E23" s="14" t="str">
        <f>IFERROR(IF($D23&gt;=1,VLOOKUP($C23,STUDENT!$A$4:$E$2003,E$1,0),""),"")</f>
        <v/>
      </c>
      <c r="F23" s="15" t="str">
        <f>IFERROR(IF($D23&gt;=1,VLOOKUP($C23,STUDENT!$A$4:$E$2003,F$1,0),""),"")</f>
        <v/>
      </c>
      <c r="G23" s="15" t="str">
        <f>IFERROR(IF($D23&gt;=1,VLOOKUP($C23,STUDENT!$A$4:$E$2003,G$1,0),""),"")</f>
        <v/>
      </c>
      <c r="H23" s="14" t="str">
        <f>IFERROR(IF($D23&gt;=1,VLOOKUP($C23,STUDENT!$A$4:$E$2003,H$1,0),""),"")</f>
        <v/>
      </c>
      <c r="I23" s="79"/>
      <c r="J23" s="79"/>
      <c r="K23" s="79"/>
      <c r="L23" s="79"/>
      <c r="M23" s="79"/>
      <c r="N23" s="79"/>
      <c r="O23" s="79"/>
      <c r="P23" s="79"/>
      <c r="Q23" s="79"/>
      <c r="R23" s="79"/>
      <c r="S23" s="79"/>
      <c r="T23" s="79"/>
      <c r="U23" s="85">
        <f t="shared" si="5"/>
        <v>0</v>
      </c>
      <c r="V23" s="6">
        <f t="shared" si="8"/>
        <v>0</v>
      </c>
      <c r="W23" s="6">
        <f>IFERROR(IF(V23&gt;=1,V23*VLOOKUP(E23,STUDENT!$B$4:$W$2003,22,0),0),0)</f>
        <v>0</v>
      </c>
      <c r="X23" s="6">
        <f t="shared" si="6"/>
        <v>0</v>
      </c>
      <c r="Y23" s="6">
        <f>IFERROR(IF(X23&gt;=1,X23*VLOOKUP(E23,STUDENT!$B$4:$W$2003,22,0),0),0)</f>
        <v>0</v>
      </c>
      <c r="Z23" s="6">
        <f t="shared" si="7"/>
        <v>0</v>
      </c>
      <c r="AA23" s="6">
        <f>IFERROR(IF(Z23&gt;=1,Z23*VLOOKUP(E23,STUDENT!$B$4:$W$2003,22,0),0),0)</f>
        <v>0</v>
      </c>
    </row>
    <row r="24" spans="1:27" ht="18" customHeight="1" x14ac:dyDescent="0.25">
      <c r="A24" s="6">
        <f t="shared" si="3"/>
        <v>0</v>
      </c>
      <c r="B24" s="6">
        <v>16</v>
      </c>
      <c r="C24" s="6">
        <f>IFERROR(IF($C$1&gt;=B24,SMALL(STUDENT!$V$4:$V$2003,$C$6+B24),0),0)</f>
        <v>0</v>
      </c>
      <c r="D24" s="14">
        <f t="shared" si="4"/>
        <v>0</v>
      </c>
      <c r="E24" s="14" t="str">
        <f>IFERROR(IF($D24&gt;=1,VLOOKUP($C24,STUDENT!$A$4:$E$2003,E$1,0),""),"")</f>
        <v/>
      </c>
      <c r="F24" s="15" t="str">
        <f>IFERROR(IF($D24&gt;=1,VLOOKUP($C24,STUDENT!$A$4:$E$2003,F$1,0),""),"")</f>
        <v/>
      </c>
      <c r="G24" s="15" t="str">
        <f>IFERROR(IF($D24&gt;=1,VLOOKUP($C24,STUDENT!$A$4:$E$2003,G$1,0),""),"")</f>
        <v/>
      </c>
      <c r="H24" s="14" t="str">
        <f>IFERROR(IF($D24&gt;=1,VLOOKUP($C24,STUDENT!$A$4:$E$2003,H$1,0),""),"")</f>
        <v/>
      </c>
      <c r="I24" s="79"/>
      <c r="J24" s="79"/>
      <c r="K24" s="79"/>
      <c r="L24" s="79"/>
      <c r="M24" s="79"/>
      <c r="N24" s="79"/>
      <c r="O24" s="79"/>
      <c r="P24" s="79"/>
      <c r="Q24" s="79"/>
      <c r="R24" s="79"/>
      <c r="S24" s="79"/>
      <c r="T24" s="79"/>
      <c r="U24" s="85">
        <f t="shared" si="5"/>
        <v>0</v>
      </c>
      <c r="V24" s="6">
        <f t="shared" si="8"/>
        <v>0</v>
      </c>
      <c r="W24" s="6">
        <f>IFERROR(IF(V24&gt;=1,V24*VLOOKUP(E24,STUDENT!$B$4:$W$2003,22,0),0),0)</f>
        <v>0</v>
      </c>
      <c r="X24" s="6">
        <f t="shared" si="6"/>
        <v>0</v>
      </c>
      <c r="Y24" s="6">
        <f>IFERROR(IF(X24&gt;=1,X24*VLOOKUP(E24,STUDENT!$B$4:$W$2003,22,0),0),0)</f>
        <v>0</v>
      </c>
      <c r="Z24" s="6">
        <f t="shared" si="7"/>
        <v>0</v>
      </c>
      <c r="AA24" s="6">
        <f>IFERROR(IF(Z24&gt;=1,Z24*VLOOKUP(E24,STUDENT!$B$4:$W$2003,22,0),0),0)</f>
        <v>0</v>
      </c>
    </row>
    <row r="25" spans="1:27" ht="18" customHeight="1" x14ac:dyDescent="0.25">
      <c r="A25" s="6">
        <f t="shared" si="3"/>
        <v>0</v>
      </c>
      <c r="B25" s="6">
        <v>17</v>
      </c>
      <c r="C25" s="6">
        <f>IFERROR(IF($C$1&gt;=B25,SMALL(STUDENT!$V$4:$V$2003,$C$6+B25),0),0)</f>
        <v>0</v>
      </c>
      <c r="D25" s="14">
        <f t="shared" si="4"/>
        <v>0</v>
      </c>
      <c r="E25" s="14" t="str">
        <f>IFERROR(IF($D25&gt;=1,VLOOKUP($C25,STUDENT!$A$4:$E$2003,E$1,0),""),"")</f>
        <v/>
      </c>
      <c r="F25" s="15" t="str">
        <f>IFERROR(IF($D25&gt;=1,VLOOKUP($C25,STUDENT!$A$4:$E$2003,F$1,0),""),"")</f>
        <v/>
      </c>
      <c r="G25" s="15" t="str">
        <f>IFERROR(IF($D25&gt;=1,VLOOKUP($C25,STUDENT!$A$4:$E$2003,G$1,0),""),"")</f>
        <v/>
      </c>
      <c r="H25" s="14" t="str">
        <f>IFERROR(IF($D25&gt;=1,VLOOKUP($C25,STUDENT!$A$4:$E$2003,H$1,0),""),"")</f>
        <v/>
      </c>
      <c r="I25" s="79"/>
      <c r="J25" s="79"/>
      <c r="K25" s="79"/>
      <c r="L25" s="79"/>
      <c r="M25" s="79"/>
      <c r="N25" s="79"/>
      <c r="O25" s="79"/>
      <c r="P25" s="79"/>
      <c r="Q25" s="79"/>
      <c r="R25" s="79"/>
      <c r="S25" s="79"/>
      <c r="T25" s="79"/>
      <c r="U25" s="85">
        <f t="shared" si="5"/>
        <v>0</v>
      </c>
      <c r="V25" s="6">
        <f t="shared" si="8"/>
        <v>0</v>
      </c>
      <c r="W25" s="6">
        <f>IFERROR(IF(V25&gt;=1,V25*VLOOKUP(E25,STUDENT!$B$4:$W$2003,22,0),0),0)</f>
        <v>0</v>
      </c>
      <c r="X25" s="6">
        <f t="shared" si="6"/>
        <v>0</v>
      </c>
      <c r="Y25" s="6">
        <f>IFERROR(IF(X25&gt;=1,X25*VLOOKUP(E25,STUDENT!$B$4:$W$2003,22,0),0),0)</f>
        <v>0</v>
      </c>
      <c r="Z25" s="6">
        <f t="shared" si="7"/>
        <v>0</v>
      </c>
      <c r="AA25" s="6">
        <f>IFERROR(IF(Z25&gt;=1,Z25*VLOOKUP(E25,STUDENT!$B$4:$W$2003,22,0),0),0)</f>
        <v>0</v>
      </c>
    </row>
    <row r="26" spans="1:27" ht="18" customHeight="1" x14ac:dyDescent="0.25">
      <c r="A26" s="6">
        <f t="shared" si="3"/>
        <v>0</v>
      </c>
      <c r="B26" s="6">
        <v>18</v>
      </c>
      <c r="C26" s="6">
        <f>IFERROR(IF($C$1&gt;=B26,SMALL(STUDENT!$V$4:$V$2003,$C$6+B26),0),0)</f>
        <v>0</v>
      </c>
      <c r="D26" s="14">
        <f t="shared" si="4"/>
        <v>0</v>
      </c>
      <c r="E26" s="14" t="str">
        <f>IFERROR(IF($D26&gt;=1,VLOOKUP($C26,STUDENT!$A$4:$E$2003,E$1,0),""),"")</f>
        <v/>
      </c>
      <c r="F26" s="15" t="str">
        <f>IFERROR(IF($D26&gt;=1,VLOOKUP($C26,STUDENT!$A$4:$E$2003,F$1,0),""),"")</f>
        <v/>
      </c>
      <c r="G26" s="15" t="str">
        <f>IFERROR(IF($D26&gt;=1,VLOOKUP($C26,STUDENT!$A$4:$E$2003,G$1,0),""),"")</f>
        <v/>
      </c>
      <c r="H26" s="14" t="str">
        <f>IFERROR(IF($D26&gt;=1,VLOOKUP($C26,STUDENT!$A$4:$E$2003,H$1,0),""),"")</f>
        <v/>
      </c>
      <c r="I26" s="79"/>
      <c r="J26" s="79"/>
      <c r="K26" s="79"/>
      <c r="L26" s="79"/>
      <c r="M26" s="79"/>
      <c r="N26" s="79"/>
      <c r="O26" s="79"/>
      <c r="P26" s="79"/>
      <c r="Q26" s="79"/>
      <c r="R26" s="79"/>
      <c r="S26" s="79"/>
      <c r="T26" s="79"/>
      <c r="U26" s="85">
        <f t="shared" si="5"/>
        <v>0</v>
      </c>
      <c r="V26" s="6">
        <f t="shared" si="8"/>
        <v>0</v>
      </c>
      <c r="W26" s="6">
        <f>IFERROR(IF(V26&gt;=1,V26*VLOOKUP(E26,STUDENT!$B$4:$W$2003,22,0),0),0)</f>
        <v>0</v>
      </c>
      <c r="X26" s="6">
        <f t="shared" si="6"/>
        <v>0</v>
      </c>
      <c r="Y26" s="6">
        <f>IFERROR(IF(X26&gt;=1,X26*VLOOKUP(E26,STUDENT!$B$4:$W$2003,22,0),0),0)</f>
        <v>0</v>
      </c>
      <c r="Z26" s="6">
        <f t="shared" si="7"/>
        <v>0</v>
      </c>
      <c r="AA26" s="6">
        <f>IFERROR(IF(Z26&gt;=1,Z26*VLOOKUP(E26,STUDENT!$B$4:$W$2003,22,0),0),0)</f>
        <v>0</v>
      </c>
    </row>
    <row r="27" spans="1:27" ht="18" customHeight="1" x14ac:dyDescent="0.25">
      <c r="A27" s="6">
        <f t="shared" si="3"/>
        <v>0</v>
      </c>
      <c r="B27" s="6">
        <v>19</v>
      </c>
      <c r="C27" s="6">
        <f>IFERROR(IF($C$1&gt;=B27,SMALL(STUDENT!$V$4:$V$2003,$C$6+B27),0),0)</f>
        <v>0</v>
      </c>
      <c r="D27" s="14">
        <f t="shared" si="4"/>
        <v>0</v>
      </c>
      <c r="E27" s="14" t="str">
        <f>IFERROR(IF($D27&gt;=1,VLOOKUP($C27,STUDENT!$A$4:$E$2003,E$1,0),""),"")</f>
        <v/>
      </c>
      <c r="F27" s="15" t="str">
        <f>IFERROR(IF($D27&gt;=1,VLOOKUP($C27,STUDENT!$A$4:$E$2003,F$1,0),""),"")</f>
        <v/>
      </c>
      <c r="G27" s="15" t="str">
        <f>IFERROR(IF($D27&gt;=1,VLOOKUP($C27,STUDENT!$A$4:$E$2003,G$1,0),""),"")</f>
        <v/>
      </c>
      <c r="H27" s="14" t="str">
        <f>IFERROR(IF($D27&gt;=1,VLOOKUP($C27,STUDENT!$A$4:$E$2003,H$1,0),""),"")</f>
        <v/>
      </c>
      <c r="I27" s="79"/>
      <c r="J27" s="79"/>
      <c r="K27" s="79"/>
      <c r="L27" s="79"/>
      <c r="M27" s="79"/>
      <c r="N27" s="79"/>
      <c r="O27" s="79"/>
      <c r="P27" s="79"/>
      <c r="Q27" s="79"/>
      <c r="R27" s="79"/>
      <c r="S27" s="79"/>
      <c r="T27" s="79"/>
      <c r="U27" s="85">
        <f t="shared" si="5"/>
        <v>0</v>
      </c>
      <c r="V27" s="6">
        <f t="shared" si="8"/>
        <v>0</v>
      </c>
      <c r="W27" s="6">
        <f>IFERROR(IF(V27&gt;=1,V27*VLOOKUP(E27,STUDENT!$B$4:$W$2003,22,0),0),0)</f>
        <v>0</v>
      </c>
      <c r="X27" s="6">
        <f t="shared" si="6"/>
        <v>0</v>
      </c>
      <c r="Y27" s="6">
        <f>IFERROR(IF(X27&gt;=1,X27*VLOOKUP(E27,STUDENT!$B$4:$W$2003,22,0),0),0)</f>
        <v>0</v>
      </c>
      <c r="Z27" s="6">
        <f t="shared" si="7"/>
        <v>0</v>
      </c>
      <c r="AA27" s="6">
        <f>IFERROR(IF(Z27&gt;=1,Z27*VLOOKUP(E27,STUDENT!$B$4:$W$2003,22,0),0),0)</f>
        <v>0</v>
      </c>
    </row>
    <row r="28" spans="1:27" ht="18" customHeight="1" x14ac:dyDescent="0.25">
      <c r="A28" s="6">
        <f t="shared" si="3"/>
        <v>0</v>
      </c>
      <c r="B28" s="6">
        <v>20</v>
      </c>
      <c r="C28" s="6">
        <f>IFERROR(IF($C$1&gt;=B28,SMALL(STUDENT!$V$4:$V$2003,$C$6+B28),0),0)</f>
        <v>0</v>
      </c>
      <c r="D28" s="14">
        <f t="shared" si="4"/>
        <v>0</v>
      </c>
      <c r="E28" s="14" t="str">
        <f>IFERROR(IF($D28&gt;=1,VLOOKUP($C28,STUDENT!$A$4:$E$2003,E$1,0),""),"")</f>
        <v/>
      </c>
      <c r="F28" s="15" t="str">
        <f>IFERROR(IF($D28&gt;=1,VLOOKUP($C28,STUDENT!$A$4:$E$2003,F$1,0),""),"")</f>
        <v/>
      </c>
      <c r="G28" s="15" t="str">
        <f>IFERROR(IF($D28&gt;=1,VLOOKUP($C28,STUDENT!$A$4:$E$2003,G$1,0),""),"")</f>
        <v/>
      </c>
      <c r="H28" s="14" t="str">
        <f>IFERROR(IF($D28&gt;=1,VLOOKUP($C28,STUDENT!$A$4:$E$2003,H$1,0),""),"")</f>
        <v/>
      </c>
      <c r="I28" s="79"/>
      <c r="J28" s="79"/>
      <c r="K28" s="79"/>
      <c r="L28" s="79"/>
      <c r="M28" s="79"/>
      <c r="N28" s="79"/>
      <c r="O28" s="79"/>
      <c r="P28" s="79"/>
      <c r="Q28" s="79"/>
      <c r="R28" s="79"/>
      <c r="S28" s="79"/>
      <c r="T28" s="79"/>
      <c r="U28" s="85">
        <f t="shared" si="5"/>
        <v>0</v>
      </c>
      <c r="V28" s="6">
        <f t="shared" si="8"/>
        <v>0</v>
      </c>
      <c r="W28" s="6">
        <f>IFERROR(IF(V28&gt;=1,V28*VLOOKUP(E28,STUDENT!$B$4:$W$2003,22,0),0),0)</f>
        <v>0</v>
      </c>
      <c r="X28" s="6">
        <f t="shared" si="6"/>
        <v>0</v>
      </c>
      <c r="Y28" s="6">
        <f>IFERROR(IF(X28&gt;=1,X28*VLOOKUP(E28,STUDENT!$B$4:$W$2003,22,0),0),0)</f>
        <v>0</v>
      </c>
      <c r="Z28" s="6">
        <f t="shared" si="7"/>
        <v>0</v>
      </c>
      <c r="AA28" s="6">
        <f>IFERROR(IF(Z28&gt;=1,Z28*VLOOKUP(E28,STUDENT!$B$4:$W$2003,22,0),0),0)</f>
        <v>0</v>
      </c>
    </row>
    <row r="29" spans="1:27" ht="18" customHeight="1" x14ac:dyDescent="0.25">
      <c r="A29" s="6">
        <f t="shared" si="3"/>
        <v>0</v>
      </c>
      <c r="B29" s="6">
        <v>21</v>
      </c>
      <c r="C29" s="6">
        <f>IFERROR(IF($C$1&gt;=B29,SMALL(STUDENT!$V$4:$V$2003,$C$6+B29),0),0)</f>
        <v>0</v>
      </c>
      <c r="D29" s="14">
        <f t="shared" si="4"/>
        <v>0</v>
      </c>
      <c r="E29" s="14" t="str">
        <f>IFERROR(IF($D29&gt;=1,VLOOKUP($C29,STUDENT!$A$4:$E$2003,E$1,0),""),"")</f>
        <v/>
      </c>
      <c r="F29" s="15" t="str">
        <f>IFERROR(IF($D29&gt;=1,VLOOKUP($C29,STUDENT!$A$4:$E$2003,F$1,0),""),"")</f>
        <v/>
      </c>
      <c r="G29" s="15" t="str">
        <f>IFERROR(IF($D29&gt;=1,VLOOKUP($C29,STUDENT!$A$4:$E$2003,G$1,0),""),"")</f>
        <v/>
      </c>
      <c r="H29" s="14" t="str">
        <f>IFERROR(IF($D29&gt;=1,VLOOKUP($C29,STUDENT!$A$4:$E$2003,H$1,0),""),"")</f>
        <v/>
      </c>
      <c r="I29" s="79"/>
      <c r="J29" s="79"/>
      <c r="K29" s="79"/>
      <c r="L29" s="79"/>
      <c r="M29" s="79"/>
      <c r="N29" s="79"/>
      <c r="O29" s="79"/>
      <c r="P29" s="79"/>
      <c r="Q29" s="79"/>
      <c r="R29" s="79"/>
      <c r="S29" s="79"/>
      <c r="T29" s="79"/>
      <c r="U29" s="85">
        <f t="shared" si="5"/>
        <v>0</v>
      </c>
      <c r="V29" s="6">
        <f t="shared" si="8"/>
        <v>0</v>
      </c>
      <c r="W29" s="6">
        <f>IFERROR(IF(V29&gt;=1,V29*VLOOKUP(E29,STUDENT!$B$4:$W$2003,22,0),0),0)</f>
        <v>0</v>
      </c>
      <c r="X29" s="6">
        <f t="shared" si="6"/>
        <v>0</v>
      </c>
      <c r="Y29" s="6">
        <f>IFERROR(IF(X29&gt;=1,X29*VLOOKUP(E29,STUDENT!$B$4:$W$2003,22,0),0),0)</f>
        <v>0</v>
      </c>
      <c r="Z29" s="6">
        <f t="shared" si="7"/>
        <v>0</v>
      </c>
      <c r="AA29" s="6">
        <f>IFERROR(IF(Z29&gt;=1,Z29*VLOOKUP(E29,STUDENT!$B$4:$W$2003,22,0),0),0)</f>
        <v>0</v>
      </c>
    </row>
    <row r="30" spans="1:27" ht="18" customHeight="1" x14ac:dyDescent="0.25">
      <c r="A30" s="6">
        <f t="shared" si="3"/>
        <v>0</v>
      </c>
      <c r="B30" s="6">
        <v>22</v>
      </c>
      <c r="C30" s="6">
        <f>IFERROR(IF($C$1&gt;=B30,SMALL(STUDENT!$V$4:$V$2003,$C$6+B30),0),0)</f>
        <v>0</v>
      </c>
      <c r="D30" s="14">
        <f t="shared" si="4"/>
        <v>0</v>
      </c>
      <c r="E30" s="14" t="str">
        <f>IFERROR(IF($D30&gt;=1,VLOOKUP($C30,STUDENT!$A$4:$E$2003,E$1,0),""),"")</f>
        <v/>
      </c>
      <c r="F30" s="15" t="str">
        <f>IFERROR(IF($D30&gt;=1,VLOOKUP($C30,STUDENT!$A$4:$E$2003,F$1,0),""),"")</f>
        <v/>
      </c>
      <c r="G30" s="15" t="str">
        <f>IFERROR(IF($D30&gt;=1,VLOOKUP($C30,STUDENT!$A$4:$E$2003,G$1,0),""),"")</f>
        <v/>
      </c>
      <c r="H30" s="14" t="str">
        <f>IFERROR(IF($D30&gt;=1,VLOOKUP($C30,STUDENT!$A$4:$E$2003,H$1,0),""),"")</f>
        <v/>
      </c>
      <c r="I30" s="79"/>
      <c r="J30" s="79"/>
      <c r="K30" s="79"/>
      <c r="L30" s="79"/>
      <c r="M30" s="79"/>
      <c r="N30" s="79"/>
      <c r="O30" s="79"/>
      <c r="P30" s="79"/>
      <c r="Q30" s="79"/>
      <c r="R30" s="79"/>
      <c r="S30" s="79"/>
      <c r="T30" s="79"/>
      <c r="U30" s="85">
        <f t="shared" si="5"/>
        <v>0</v>
      </c>
      <c r="V30" s="6">
        <f t="shared" si="8"/>
        <v>0</v>
      </c>
      <c r="W30" s="6">
        <f>IFERROR(IF(V30&gt;=1,V30*VLOOKUP(E30,STUDENT!$B$4:$W$2003,22,0),0),0)</f>
        <v>0</v>
      </c>
      <c r="X30" s="6">
        <f t="shared" si="6"/>
        <v>0</v>
      </c>
      <c r="Y30" s="6">
        <f>IFERROR(IF(X30&gt;=1,X30*VLOOKUP(E30,STUDENT!$B$4:$W$2003,22,0),0),0)</f>
        <v>0</v>
      </c>
      <c r="Z30" s="6">
        <f t="shared" si="7"/>
        <v>0</v>
      </c>
      <c r="AA30" s="6">
        <f>IFERROR(IF(Z30&gt;=1,Z30*VLOOKUP(E30,STUDENT!$B$4:$W$2003,22,0),0),0)</f>
        <v>0</v>
      </c>
    </row>
    <row r="31" spans="1:27" ht="18" customHeight="1" x14ac:dyDescent="0.25">
      <c r="A31" s="6">
        <f t="shared" si="3"/>
        <v>0</v>
      </c>
      <c r="B31" s="6">
        <v>23</v>
      </c>
      <c r="C31" s="6">
        <f>IFERROR(IF($C$1&gt;=B31,SMALL(STUDENT!$V$4:$V$2003,$C$6+B31),0),0)</f>
        <v>0</v>
      </c>
      <c r="D31" s="14">
        <f t="shared" si="4"/>
        <v>0</v>
      </c>
      <c r="E31" s="14" t="str">
        <f>IFERROR(IF($D31&gt;=1,VLOOKUP($C31,STUDENT!$A$4:$E$2003,E$1,0),""),"")</f>
        <v/>
      </c>
      <c r="F31" s="15" t="str">
        <f>IFERROR(IF($D31&gt;=1,VLOOKUP($C31,STUDENT!$A$4:$E$2003,F$1,0),""),"")</f>
        <v/>
      </c>
      <c r="G31" s="15" t="str">
        <f>IFERROR(IF($D31&gt;=1,VLOOKUP($C31,STUDENT!$A$4:$E$2003,G$1,0),""),"")</f>
        <v/>
      </c>
      <c r="H31" s="14" t="str">
        <f>IFERROR(IF($D31&gt;=1,VLOOKUP($C31,STUDENT!$A$4:$E$2003,H$1,0),""),"")</f>
        <v/>
      </c>
      <c r="I31" s="79"/>
      <c r="J31" s="79"/>
      <c r="K31" s="79"/>
      <c r="L31" s="79"/>
      <c r="M31" s="79"/>
      <c r="N31" s="79"/>
      <c r="O31" s="79"/>
      <c r="P31" s="79"/>
      <c r="Q31" s="79"/>
      <c r="R31" s="79"/>
      <c r="S31" s="79"/>
      <c r="T31" s="79"/>
      <c r="U31" s="85">
        <f t="shared" si="5"/>
        <v>0</v>
      </c>
      <c r="V31" s="6">
        <f t="shared" si="8"/>
        <v>0</v>
      </c>
      <c r="W31" s="6">
        <f>IFERROR(IF(V31&gt;=1,V31*VLOOKUP(E31,STUDENT!$B$4:$W$2003,22,0),0),0)</f>
        <v>0</v>
      </c>
      <c r="X31" s="6">
        <f t="shared" si="6"/>
        <v>0</v>
      </c>
      <c r="Y31" s="6">
        <f>IFERROR(IF(X31&gt;=1,X31*VLOOKUP(E31,STUDENT!$B$4:$W$2003,22,0),0),0)</f>
        <v>0</v>
      </c>
      <c r="Z31" s="6">
        <f t="shared" si="7"/>
        <v>0</v>
      </c>
      <c r="AA31" s="6">
        <f>IFERROR(IF(Z31&gt;=1,Z31*VLOOKUP(E31,STUDENT!$B$4:$W$2003,22,0),0),0)</f>
        <v>0</v>
      </c>
    </row>
    <row r="32" spans="1:27" ht="18" customHeight="1" x14ac:dyDescent="0.25">
      <c r="A32" s="6">
        <f t="shared" si="3"/>
        <v>0</v>
      </c>
      <c r="B32" s="6">
        <v>24</v>
      </c>
      <c r="C32" s="6">
        <f>IFERROR(IF($C$1&gt;=B32,SMALL(STUDENT!$V$4:$V$2003,$C$6+B32),0),0)</f>
        <v>0</v>
      </c>
      <c r="D32" s="14">
        <f t="shared" si="4"/>
        <v>0</v>
      </c>
      <c r="E32" s="14" t="str">
        <f>IFERROR(IF($D32&gt;=1,VLOOKUP($C32,STUDENT!$A$4:$E$2003,E$1,0),""),"")</f>
        <v/>
      </c>
      <c r="F32" s="15" t="str">
        <f>IFERROR(IF($D32&gt;=1,VLOOKUP($C32,STUDENT!$A$4:$E$2003,F$1,0),""),"")</f>
        <v/>
      </c>
      <c r="G32" s="15" t="str">
        <f>IFERROR(IF($D32&gt;=1,VLOOKUP($C32,STUDENT!$A$4:$E$2003,G$1,0),""),"")</f>
        <v/>
      </c>
      <c r="H32" s="14" t="str">
        <f>IFERROR(IF($D32&gt;=1,VLOOKUP($C32,STUDENT!$A$4:$E$2003,H$1,0),""),"")</f>
        <v/>
      </c>
      <c r="I32" s="79"/>
      <c r="J32" s="79"/>
      <c r="K32" s="79"/>
      <c r="L32" s="79"/>
      <c r="M32" s="79"/>
      <c r="N32" s="79"/>
      <c r="O32" s="79"/>
      <c r="P32" s="79"/>
      <c r="Q32" s="79"/>
      <c r="R32" s="79"/>
      <c r="S32" s="79"/>
      <c r="T32" s="79"/>
      <c r="U32" s="85">
        <f t="shared" si="5"/>
        <v>0</v>
      </c>
      <c r="V32" s="6">
        <f t="shared" si="8"/>
        <v>0</v>
      </c>
      <c r="W32" s="6">
        <f>IFERROR(IF(V32&gt;=1,V32*VLOOKUP(E32,STUDENT!$B$4:$W$2003,22,0),0),0)</f>
        <v>0</v>
      </c>
      <c r="X32" s="6">
        <f t="shared" si="6"/>
        <v>0</v>
      </c>
      <c r="Y32" s="6">
        <f>IFERROR(IF(X32&gt;=1,X32*VLOOKUP(E32,STUDENT!$B$4:$W$2003,22,0),0),0)</f>
        <v>0</v>
      </c>
      <c r="Z32" s="6">
        <f t="shared" si="7"/>
        <v>0</v>
      </c>
      <c r="AA32" s="6">
        <f>IFERROR(IF(Z32&gt;=1,Z32*VLOOKUP(E32,STUDENT!$B$4:$W$2003,22,0),0),0)</f>
        <v>0</v>
      </c>
    </row>
    <row r="33" spans="1:27" ht="18" customHeight="1" x14ac:dyDescent="0.25">
      <c r="A33" s="6">
        <f t="shared" si="3"/>
        <v>0</v>
      </c>
      <c r="B33" s="6">
        <v>25</v>
      </c>
      <c r="C33" s="6">
        <f>IFERROR(IF($C$1&gt;=B33,SMALL(STUDENT!$V$4:$V$2003,$C$6+B33),0),0)</f>
        <v>0</v>
      </c>
      <c r="D33" s="14">
        <f t="shared" si="4"/>
        <v>0</v>
      </c>
      <c r="E33" s="14" t="str">
        <f>IFERROR(IF($D33&gt;=1,VLOOKUP($C33,STUDENT!$A$4:$E$2003,E$1,0),""),"")</f>
        <v/>
      </c>
      <c r="F33" s="15" t="str">
        <f>IFERROR(IF($D33&gt;=1,VLOOKUP($C33,STUDENT!$A$4:$E$2003,F$1,0),""),"")</f>
        <v/>
      </c>
      <c r="G33" s="15" t="str">
        <f>IFERROR(IF($D33&gt;=1,VLOOKUP($C33,STUDENT!$A$4:$E$2003,G$1,0),""),"")</f>
        <v/>
      </c>
      <c r="H33" s="14" t="str">
        <f>IFERROR(IF($D33&gt;=1,VLOOKUP($C33,STUDENT!$A$4:$E$2003,H$1,0),""),"")</f>
        <v/>
      </c>
      <c r="I33" s="79"/>
      <c r="J33" s="79"/>
      <c r="K33" s="79"/>
      <c r="L33" s="79"/>
      <c r="M33" s="79"/>
      <c r="N33" s="79"/>
      <c r="O33" s="79"/>
      <c r="P33" s="79"/>
      <c r="Q33" s="79"/>
      <c r="R33" s="79"/>
      <c r="S33" s="79"/>
      <c r="T33" s="79"/>
      <c r="U33" s="85">
        <f t="shared" si="5"/>
        <v>0</v>
      </c>
      <c r="V33" s="6">
        <f t="shared" si="8"/>
        <v>0</v>
      </c>
      <c r="W33" s="6">
        <f>IFERROR(IF(V33&gt;=1,V33*VLOOKUP(E33,STUDENT!$B$4:$W$2003,22,0),0),0)</f>
        <v>0</v>
      </c>
      <c r="X33" s="6">
        <f t="shared" si="6"/>
        <v>0</v>
      </c>
      <c r="Y33" s="6">
        <f>IFERROR(IF(X33&gt;=1,X33*VLOOKUP(E33,STUDENT!$B$4:$W$2003,22,0),0),0)</f>
        <v>0</v>
      </c>
      <c r="Z33" s="6">
        <f t="shared" si="7"/>
        <v>0</v>
      </c>
      <c r="AA33" s="6">
        <f>IFERROR(IF(Z33&gt;=1,Z33*VLOOKUP(E33,STUDENT!$B$4:$W$2003,22,0),0),0)</f>
        <v>0</v>
      </c>
    </row>
    <row r="34" spans="1:27" ht="18" customHeight="1" x14ac:dyDescent="0.25">
      <c r="A34" s="6">
        <f t="shared" si="3"/>
        <v>0</v>
      </c>
      <c r="B34" s="6">
        <v>26</v>
      </c>
      <c r="C34" s="6">
        <f>IFERROR(IF($C$1&gt;=B34,SMALL(STUDENT!$V$4:$V$2003,$C$6+B34),0),0)</f>
        <v>0</v>
      </c>
      <c r="D34" s="14">
        <f t="shared" si="4"/>
        <v>0</v>
      </c>
      <c r="E34" s="14" t="str">
        <f>IFERROR(IF($D34&gt;=1,VLOOKUP($C34,STUDENT!$A$4:$E$2003,E$1,0),""),"")</f>
        <v/>
      </c>
      <c r="F34" s="15" t="str">
        <f>IFERROR(IF($D34&gt;=1,VLOOKUP($C34,STUDENT!$A$4:$E$2003,F$1,0),""),"")</f>
        <v/>
      </c>
      <c r="G34" s="15" t="str">
        <f>IFERROR(IF($D34&gt;=1,VLOOKUP($C34,STUDENT!$A$4:$E$2003,G$1,0),""),"")</f>
        <v/>
      </c>
      <c r="H34" s="14" t="str">
        <f>IFERROR(IF($D34&gt;=1,VLOOKUP($C34,STUDENT!$A$4:$E$2003,H$1,0),""),"")</f>
        <v/>
      </c>
      <c r="I34" s="79"/>
      <c r="J34" s="79"/>
      <c r="K34" s="79"/>
      <c r="L34" s="79"/>
      <c r="M34" s="79"/>
      <c r="N34" s="79"/>
      <c r="O34" s="79"/>
      <c r="P34" s="79"/>
      <c r="Q34" s="79"/>
      <c r="R34" s="79"/>
      <c r="S34" s="79"/>
      <c r="T34" s="79"/>
      <c r="U34" s="85">
        <f t="shared" si="5"/>
        <v>0</v>
      </c>
      <c r="V34" s="6">
        <f t="shared" si="8"/>
        <v>0</v>
      </c>
      <c r="W34" s="6">
        <f>IFERROR(IF(V34&gt;=1,V34*VLOOKUP(E34,STUDENT!$B$4:$W$2003,22,0),0),0)</f>
        <v>0</v>
      </c>
      <c r="X34" s="6">
        <f t="shared" si="6"/>
        <v>0</v>
      </c>
      <c r="Y34" s="6">
        <f>IFERROR(IF(X34&gt;=1,X34*VLOOKUP(E34,STUDENT!$B$4:$W$2003,22,0),0),0)</f>
        <v>0</v>
      </c>
      <c r="Z34" s="6">
        <f t="shared" si="7"/>
        <v>0</v>
      </c>
      <c r="AA34" s="6">
        <f>IFERROR(IF(Z34&gt;=1,Z34*VLOOKUP(E34,STUDENT!$B$4:$W$2003,22,0),0),0)</f>
        <v>0</v>
      </c>
    </row>
    <row r="35" spans="1:27" ht="18" customHeight="1" x14ac:dyDescent="0.25">
      <c r="A35" s="6">
        <f t="shared" si="3"/>
        <v>0</v>
      </c>
      <c r="B35" s="6">
        <v>27</v>
      </c>
      <c r="C35" s="6">
        <f>IFERROR(IF($C$1&gt;=B35,SMALL(STUDENT!$V$4:$V$2003,$C$6+B35),0),0)</f>
        <v>0</v>
      </c>
      <c r="D35" s="14">
        <f t="shared" si="4"/>
        <v>0</v>
      </c>
      <c r="E35" s="14" t="str">
        <f>IFERROR(IF($D35&gt;=1,VLOOKUP($C35,STUDENT!$A$4:$E$2003,E$1,0),""),"")</f>
        <v/>
      </c>
      <c r="F35" s="15" t="str">
        <f>IFERROR(IF($D35&gt;=1,VLOOKUP($C35,STUDENT!$A$4:$E$2003,F$1,0),""),"")</f>
        <v/>
      </c>
      <c r="G35" s="15" t="str">
        <f>IFERROR(IF($D35&gt;=1,VLOOKUP($C35,STUDENT!$A$4:$E$2003,G$1,0),""),"")</f>
        <v/>
      </c>
      <c r="H35" s="14" t="str">
        <f>IFERROR(IF($D35&gt;=1,VLOOKUP($C35,STUDENT!$A$4:$E$2003,H$1,0),""),"")</f>
        <v/>
      </c>
      <c r="I35" s="79"/>
      <c r="J35" s="79"/>
      <c r="K35" s="79"/>
      <c r="L35" s="79"/>
      <c r="M35" s="79"/>
      <c r="N35" s="79"/>
      <c r="O35" s="79"/>
      <c r="P35" s="79"/>
      <c r="Q35" s="79"/>
      <c r="R35" s="79"/>
      <c r="S35" s="79"/>
      <c r="T35" s="79"/>
      <c r="U35" s="85">
        <f t="shared" si="5"/>
        <v>0</v>
      </c>
      <c r="V35" s="6">
        <f t="shared" si="8"/>
        <v>0</v>
      </c>
      <c r="W35" s="6">
        <f>IFERROR(IF(V35&gt;=1,V35*VLOOKUP(E35,STUDENT!$B$4:$W$2003,22,0),0),0)</f>
        <v>0</v>
      </c>
      <c r="X35" s="6">
        <f t="shared" si="6"/>
        <v>0</v>
      </c>
      <c r="Y35" s="6">
        <f>IFERROR(IF(X35&gt;=1,X35*VLOOKUP(E35,STUDENT!$B$4:$W$2003,22,0),0),0)</f>
        <v>0</v>
      </c>
      <c r="Z35" s="6">
        <f t="shared" si="7"/>
        <v>0</v>
      </c>
      <c r="AA35" s="6">
        <f>IFERROR(IF(Z35&gt;=1,Z35*VLOOKUP(E35,STUDENT!$B$4:$W$2003,22,0),0),0)</f>
        <v>0</v>
      </c>
    </row>
    <row r="36" spans="1:27" ht="18" customHeight="1" x14ac:dyDescent="0.25">
      <c r="A36" s="6">
        <f t="shared" si="3"/>
        <v>0</v>
      </c>
      <c r="B36" s="6">
        <v>28</v>
      </c>
      <c r="C36" s="6">
        <f>IFERROR(IF($C$1&gt;=B36,SMALL(STUDENT!$V$4:$V$2003,$C$6+B36),0),0)</f>
        <v>0</v>
      </c>
      <c r="D36" s="14">
        <f t="shared" si="4"/>
        <v>0</v>
      </c>
      <c r="E36" s="14" t="str">
        <f>IFERROR(IF($D36&gt;=1,VLOOKUP($C36,STUDENT!$A$4:$E$2003,E$1,0),""),"")</f>
        <v/>
      </c>
      <c r="F36" s="15" t="str">
        <f>IFERROR(IF($D36&gt;=1,VLOOKUP($C36,STUDENT!$A$4:$E$2003,F$1,0),""),"")</f>
        <v/>
      </c>
      <c r="G36" s="15" t="str">
        <f>IFERROR(IF($D36&gt;=1,VLOOKUP($C36,STUDENT!$A$4:$E$2003,G$1,0),""),"")</f>
        <v/>
      </c>
      <c r="H36" s="14" t="str">
        <f>IFERROR(IF($D36&gt;=1,VLOOKUP($C36,STUDENT!$A$4:$E$2003,H$1,0),""),"")</f>
        <v/>
      </c>
      <c r="I36" s="79"/>
      <c r="J36" s="79"/>
      <c r="K36" s="79"/>
      <c r="L36" s="79"/>
      <c r="M36" s="79"/>
      <c r="N36" s="79"/>
      <c r="O36" s="79"/>
      <c r="P36" s="79"/>
      <c r="Q36" s="79"/>
      <c r="R36" s="79"/>
      <c r="S36" s="79"/>
      <c r="T36" s="79"/>
      <c r="U36" s="85">
        <f t="shared" si="5"/>
        <v>0</v>
      </c>
      <c r="V36" s="6">
        <f t="shared" si="8"/>
        <v>0</v>
      </c>
      <c r="W36" s="6">
        <f>IFERROR(IF(V36&gt;=1,V36*VLOOKUP(E36,STUDENT!$B$4:$W$2003,22,0),0),0)</f>
        <v>0</v>
      </c>
      <c r="X36" s="6">
        <f t="shared" si="6"/>
        <v>0</v>
      </c>
      <c r="Y36" s="6">
        <f>IFERROR(IF(X36&gt;=1,X36*VLOOKUP(E36,STUDENT!$B$4:$W$2003,22,0),0),0)</f>
        <v>0</v>
      </c>
      <c r="Z36" s="6">
        <f t="shared" si="7"/>
        <v>0</v>
      </c>
      <c r="AA36" s="6">
        <f>IFERROR(IF(Z36&gt;=1,Z36*VLOOKUP(E36,STUDENT!$B$4:$W$2003,22,0),0),0)</f>
        <v>0</v>
      </c>
    </row>
    <row r="37" spans="1:27" ht="18" customHeight="1" x14ac:dyDescent="0.25">
      <c r="A37" s="6">
        <f t="shared" si="3"/>
        <v>0</v>
      </c>
      <c r="B37" s="6">
        <v>29</v>
      </c>
      <c r="C37" s="6">
        <f>IFERROR(IF($C$1&gt;=B37,SMALL(STUDENT!$V$4:$V$2003,$C$6+B37),0),0)</f>
        <v>0</v>
      </c>
      <c r="D37" s="14">
        <f t="shared" si="4"/>
        <v>0</v>
      </c>
      <c r="E37" s="14" t="str">
        <f>IFERROR(IF($D37&gt;=1,VLOOKUP($C37,STUDENT!$A$4:$E$2003,E$1,0),""),"")</f>
        <v/>
      </c>
      <c r="F37" s="15" t="str">
        <f>IFERROR(IF($D37&gt;=1,VLOOKUP($C37,STUDENT!$A$4:$E$2003,F$1,0),""),"")</f>
        <v/>
      </c>
      <c r="G37" s="15" t="str">
        <f>IFERROR(IF($D37&gt;=1,VLOOKUP($C37,STUDENT!$A$4:$E$2003,G$1,0),""),"")</f>
        <v/>
      </c>
      <c r="H37" s="14" t="str">
        <f>IFERROR(IF($D37&gt;=1,VLOOKUP($C37,STUDENT!$A$4:$E$2003,H$1,0),""),"")</f>
        <v/>
      </c>
      <c r="I37" s="79"/>
      <c r="J37" s="79"/>
      <c r="K37" s="79"/>
      <c r="L37" s="79"/>
      <c r="M37" s="79"/>
      <c r="N37" s="79"/>
      <c r="O37" s="79"/>
      <c r="P37" s="79"/>
      <c r="Q37" s="79"/>
      <c r="R37" s="79"/>
      <c r="S37" s="79"/>
      <c r="T37" s="79"/>
      <c r="U37" s="85">
        <f t="shared" si="5"/>
        <v>0</v>
      </c>
      <c r="V37" s="6">
        <f t="shared" si="8"/>
        <v>0</v>
      </c>
      <c r="W37" s="6">
        <f>IFERROR(IF(V37&gt;=1,V37*VLOOKUP(E37,STUDENT!$B$4:$W$2003,22,0),0),0)</f>
        <v>0</v>
      </c>
      <c r="X37" s="6">
        <f t="shared" si="6"/>
        <v>0</v>
      </c>
      <c r="Y37" s="6">
        <f>IFERROR(IF(X37&gt;=1,X37*VLOOKUP(E37,STUDENT!$B$4:$W$2003,22,0),0),0)</f>
        <v>0</v>
      </c>
      <c r="Z37" s="6">
        <f t="shared" si="7"/>
        <v>0</v>
      </c>
      <c r="AA37" s="6">
        <f>IFERROR(IF(Z37&gt;=1,Z37*VLOOKUP(E37,STUDENT!$B$4:$W$2003,22,0),0),0)</f>
        <v>0</v>
      </c>
    </row>
    <row r="38" spans="1:27" ht="18" customHeight="1" x14ac:dyDescent="0.25">
      <c r="A38" s="6">
        <f t="shared" si="3"/>
        <v>0</v>
      </c>
      <c r="B38" s="6">
        <v>30</v>
      </c>
      <c r="C38" s="6">
        <f>IFERROR(IF($C$1&gt;=B38,SMALL(STUDENT!$V$4:$V$2003,$C$6+B38),0),0)</f>
        <v>0</v>
      </c>
      <c r="D38" s="14">
        <f t="shared" si="4"/>
        <v>0</v>
      </c>
      <c r="E38" s="14" t="str">
        <f>IFERROR(IF($D38&gt;=1,VLOOKUP($C38,STUDENT!$A$4:$E$2003,E$1,0),""),"")</f>
        <v/>
      </c>
      <c r="F38" s="15" t="str">
        <f>IFERROR(IF($D38&gt;=1,VLOOKUP($C38,STUDENT!$A$4:$E$2003,F$1,0),""),"")</f>
        <v/>
      </c>
      <c r="G38" s="15" t="str">
        <f>IFERROR(IF($D38&gt;=1,VLOOKUP($C38,STUDENT!$A$4:$E$2003,G$1,0),""),"")</f>
        <v/>
      </c>
      <c r="H38" s="14" t="str">
        <f>IFERROR(IF($D38&gt;=1,VLOOKUP($C38,STUDENT!$A$4:$E$2003,H$1,0),""),"")</f>
        <v/>
      </c>
      <c r="I38" s="79"/>
      <c r="J38" s="79"/>
      <c r="K38" s="79"/>
      <c r="L38" s="79"/>
      <c r="M38" s="79"/>
      <c r="N38" s="79"/>
      <c r="O38" s="79"/>
      <c r="P38" s="79"/>
      <c r="Q38" s="79"/>
      <c r="R38" s="79"/>
      <c r="S38" s="79"/>
      <c r="T38" s="79"/>
      <c r="U38" s="85">
        <f t="shared" si="5"/>
        <v>0</v>
      </c>
      <c r="V38" s="6">
        <f t="shared" si="8"/>
        <v>0</v>
      </c>
      <c r="W38" s="6">
        <f>IFERROR(IF(V38&gt;=1,V38*VLOOKUP(E38,STUDENT!$B$4:$W$2003,22,0),0),0)</f>
        <v>0</v>
      </c>
      <c r="X38" s="6">
        <f t="shared" si="6"/>
        <v>0</v>
      </c>
      <c r="Y38" s="6">
        <f>IFERROR(IF(X38&gt;=1,X38*VLOOKUP(E38,STUDENT!$B$4:$W$2003,22,0),0),0)</f>
        <v>0</v>
      </c>
      <c r="Z38" s="6">
        <f t="shared" si="7"/>
        <v>0</v>
      </c>
      <c r="AA38" s="6">
        <f>IFERROR(IF(Z38&gt;=1,Z38*VLOOKUP(E38,STUDENT!$B$4:$W$2003,22,0),0),0)</f>
        <v>0</v>
      </c>
    </row>
    <row r="39" spans="1:27" ht="18" customHeight="1" x14ac:dyDescent="0.25">
      <c r="A39" s="6">
        <f t="shared" si="3"/>
        <v>0</v>
      </c>
      <c r="B39" s="6">
        <v>31</v>
      </c>
      <c r="C39" s="6">
        <f>IFERROR(IF($C$1&gt;=B39,SMALL(STUDENT!$V$4:$V$2003,$C$6+B39),0),0)</f>
        <v>0</v>
      </c>
      <c r="D39" s="14">
        <f t="shared" si="4"/>
        <v>0</v>
      </c>
      <c r="E39" s="14" t="str">
        <f>IFERROR(IF($D39&gt;=1,VLOOKUP($C39,STUDENT!$A$4:$E$2003,E$1,0),""),"")</f>
        <v/>
      </c>
      <c r="F39" s="15" t="str">
        <f>IFERROR(IF($D39&gt;=1,VLOOKUP($C39,STUDENT!$A$4:$E$2003,F$1,0),""),"")</f>
        <v/>
      </c>
      <c r="G39" s="15" t="str">
        <f>IFERROR(IF($D39&gt;=1,VLOOKUP($C39,STUDENT!$A$4:$E$2003,G$1,0),""),"")</f>
        <v/>
      </c>
      <c r="H39" s="14" t="str">
        <f>IFERROR(IF($D39&gt;=1,VLOOKUP($C39,STUDENT!$A$4:$E$2003,H$1,0),""),"")</f>
        <v/>
      </c>
      <c r="I39" s="79"/>
      <c r="J39" s="79"/>
      <c r="K39" s="79"/>
      <c r="L39" s="79"/>
      <c r="M39" s="79"/>
      <c r="N39" s="79"/>
      <c r="O39" s="79"/>
      <c r="P39" s="79"/>
      <c r="Q39" s="79"/>
      <c r="R39" s="79"/>
      <c r="S39" s="79"/>
      <c r="T39" s="79"/>
      <c r="U39" s="85">
        <f t="shared" si="5"/>
        <v>0</v>
      </c>
      <c r="V39" s="6">
        <f t="shared" si="8"/>
        <v>0</v>
      </c>
      <c r="W39" s="6">
        <f>IFERROR(IF(V39&gt;=1,V39*VLOOKUP(E39,STUDENT!$B$4:$W$2003,22,0),0),0)</f>
        <v>0</v>
      </c>
      <c r="X39" s="6">
        <f t="shared" si="6"/>
        <v>0</v>
      </c>
      <c r="Y39" s="6">
        <f>IFERROR(IF(X39&gt;=1,X39*VLOOKUP(E39,STUDENT!$B$4:$W$2003,22,0),0),0)</f>
        <v>0</v>
      </c>
      <c r="Z39" s="6">
        <f t="shared" si="7"/>
        <v>0</v>
      </c>
      <c r="AA39" s="6">
        <f>IFERROR(IF(Z39&gt;=1,Z39*VLOOKUP(E39,STUDENT!$B$4:$W$2003,22,0),0),0)</f>
        <v>0</v>
      </c>
    </row>
    <row r="40" spans="1:27" ht="18" customHeight="1" x14ac:dyDescent="0.25">
      <c r="A40" s="6">
        <f t="shared" si="3"/>
        <v>0</v>
      </c>
      <c r="B40" s="6">
        <v>32</v>
      </c>
      <c r="C40" s="6">
        <f>IFERROR(IF($C$1&gt;=B40,SMALL(STUDENT!$V$4:$V$2003,$C$6+B40),0),0)</f>
        <v>0</v>
      </c>
      <c r="D40" s="14">
        <f t="shared" si="4"/>
        <v>0</v>
      </c>
      <c r="E40" s="14" t="str">
        <f>IFERROR(IF($D40&gt;=1,VLOOKUP($C40,STUDENT!$A$4:$E$2003,E$1,0),""),"")</f>
        <v/>
      </c>
      <c r="F40" s="15" t="str">
        <f>IFERROR(IF($D40&gt;=1,VLOOKUP($C40,STUDENT!$A$4:$E$2003,F$1,0),""),"")</f>
        <v/>
      </c>
      <c r="G40" s="15" t="str">
        <f>IFERROR(IF($D40&gt;=1,VLOOKUP($C40,STUDENT!$A$4:$E$2003,G$1,0),""),"")</f>
        <v/>
      </c>
      <c r="H40" s="14" t="str">
        <f>IFERROR(IF($D40&gt;=1,VLOOKUP($C40,STUDENT!$A$4:$E$2003,H$1,0),""),"")</f>
        <v/>
      </c>
      <c r="I40" s="79"/>
      <c r="J40" s="79"/>
      <c r="K40" s="79"/>
      <c r="L40" s="79"/>
      <c r="M40" s="79"/>
      <c r="N40" s="79"/>
      <c r="O40" s="79"/>
      <c r="P40" s="79"/>
      <c r="Q40" s="79"/>
      <c r="R40" s="79"/>
      <c r="S40" s="79"/>
      <c r="T40" s="79"/>
      <c r="U40" s="85">
        <f t="shared" si="5"/>
        <v>0</v>
      </c>
      <c r="V40" s="6">
        <f t="shared" si="8"/>
        <v>0</v>
      </c>
      <c r="W40" s="6">
        <f>IFERROR(IF(V40&gt;=1,V40*VLOOKUP(E40,STUDENT!$B$4:$W$2003,22,0),0),0)</f>
        <v>0</v>
      </c>
      <c r="X40" s="6">
        <f t="shared" si="6"/>
        <v>0</v>
      </c>
      <c r="Y40" s="6">
        <f>IFERROR(IF(X40&gt;=1,X40*VLOOKUP(E40,STUDENT!$B$4:$W$2003,22,0),0),0)</f>
        <v>0</v>
      </c>
      <c r="Z40" s="6">
        <f t="shared" si="7"/>
        <v>0</v>
      </c>
      <c r="AA40" s="6">
        <f>IFERROR(IF(Z40&gt;=1,Z40*VLOOKUP(E40,STUDENT!$B$4:$W$2003,22,0),0),0)</f>
        <v>0</v>
      </c>
    </row>
    <row r="41" spans="1:27" ht="18" customHeight="1" x14ac:dyDescent="0.25">
      <c r="A41" s="6">
        <f t="shared" si="3"/>
        <v>0</v>
      </c>
      <c r="B41" s="6">
        <v>33</v>
      </c>
      <c r="C41" s="6">
        <f>IFERROR(IF($C$1&gt;=B41,SMALL(STUDENT!$V$4:$V$2003,$C$6+B41),0),0)</f>
        <v>0</v>
      </c>
      <c r="D41" s="14">
        <f t="shared" si="4"/>
        <v>0</v>
      </c>
      <c r="E41" s="14" t="str">
        <f>IFERROR(IF($D41&gt;=1,VLOOKUP($C41,STUDENT!$A$4:$E$2003,E$1,0),""),"")</f>
        <v/>
      </c>
      <c r="F41" s="15" t="str">
        <f>IFERROR(IF($D41&gt;=1,VLOOKUP($C41,STUDENT!$A$4:$E$2003,F$1,0),""),"")</f>
        <v/>
      </c>
      <c r="G41" s="15" t="str">
        <f>IFERROR(IF($D41&gt;=1,VLOOKUP($C41,STUDENT!$A$4:$E$2003,G$1,0),""),"")</f>
        <v/>
      </c>
      <c r="H41" s="14" t="str">
        <f>IFERROR(IF($D41&gt;=1,VLOOKUP($C41,STUDENT!$A$4:$E$2003,H$1,0),""),"")</f>
        <v/>
      </c>
      <c r="I41" s="79"/>
      <c r="J41" s="79"/>
      <c r="K41" s="79"/>
      <c r="L41" s="79"/>
      <c r="M41" s="79"/>
      <c r="N41" s="79"/>
      <c r="O41" s="79"/>
      <c r="P41" s="79"/>
      <c r="Q41" s="79"/>
      <c r="R41" s="79"/>
      <c r="S41" s="79"/>
      <c r="T41" s="79"/>
      <c r="U41" s="85">
        <f t="shared" si="5"/>
        <v>0</v>
      </c>
      <c r="V41" s="6">
        <f t="shared" si="8"/>
        <v>0</v>
      </c>
      <c r="W41" s="6">
        <f>IFERROR(IF(V41&gt;=1,V41*VLOOKUP(E41,STUDENT!$B$4:$W$2003,22,0),0),0)</f>
        <v>0</v>
      </c>
      <c r="X41" s="6">
        <f t="shared" si="6"/>
        <v>0</v>
      </c>
      <c r="Y41" s="6">
        <f>IFERROR(IF(X41&gt;=1,X41*VLOOKUP(E41,STUDENT!$B$4:$W$2003,22,0),0),0)</f>
        <v>0</v>
      </c>
      <c r="Z41" s="6">
        <f t="shared" si="7"/>
        <v>0</v>
      </c>
      <c r="AA41" s="6">
        <f>IFERROR(IF(Z41&gt;=1,Z41*VLOOKUP(E41,STUDENT!$B$4:$W$2003,22,0),0),0)</f>
        <v>0</v>
      </c>
    </row>
    <row r="42" spans="1:27" ht="18" customHeight="1" x14ac:dyDescent="0.25">
      <c r="A42" s="6">
        <f t="shared" si="3"/>
        <v>0</v>
      </c>
      <c r="B42" s="6">
        <v>34</v>
      </c>
      <c r="C42" s="6">
        <f>IFERROR(IF($C$1&gt;=B42,SMALL(STUDENT!$V$4:$V$2003,$C$6+B42),0),0)</f>
        <v>0</v>
      </c>
      <c r="D42" s="14">
        <f t="shared" si="4"/>
        <v>0</v>
      </c>
      <c r="E42" s="14" t="str">
        <f>IFERROR(IF($D42&gt;=1,VLOOKUP($C42,STUDENT!$A$4:$E$2003,E$1,0),""),"")</f>
        <v/>
      </c>
      <c r="F42" s="15" t="str">
        <f>IFERROR(IF($D42&gt;=1,VLOOKUP($C42,STUDENT!$A$4:$E$2003,F$1,0),""),"")</f>
        <v/>
      </c>
      <c r="G42" s="15" t="str">
        <f>IFERROR(IF($D42&gt;=1,VLOOKUP($C42,STUDENT!$A$4:$E$2003,G$1,0),""),"")</f>
        <v/>
      </c>
      <c r="H42" s="14" t="str">
        <f>IFERROR(IF($D42&gt;=1,VLOOKUP($C42,STUDENT!$A$4:$E$2003,H$1,0),""),"")</f>
        <v/>
      </c>
      <c r="I42" s="79"/>
      <c r="J42" s="79"/>
      <c r="K42" s="79"/>
      <c r="L42" s="79"/>
      <c r="M42" s="79"/>
      <c r="N42" s="79"/>
      <c r="O42" s="79"/>
      <c r="P42" s="79"/>
      <c r="Q42" s="79"/>
      <c r="R42" s="79"/>
      <c r="S42" s="79"/>
      <c r="T42" s="79"/>
      <c r="U42" s="85">
        <f t="shared" si="5"/>
        <v>0</v>
      </c>
      <c r="V42" s="6">
        <f t="shared" si="8"/>
        <v>0</v>
      </c>
      <c r="W42" s="6">
        <f>IFERROR(IF(V42&gt;=1,V42*VLOOKUP(E42,STUDENT!$B$4:$W$2003,22,0),0),0)</f>
        <v>0</v>
      </c>
      <c r="X42" s="6">
        <f t="shared" si="6"/>
        <v>0</v>
      </c>
      <c r="Y42" s="6">
        <f>IFERROR(IF(X42&gt;=1,X42*VLOOKUP(E42,STUDENT!$B$4:$W$2003,22,0),0),0)</f>
        <v>0</v>
      </c>
      <c r="Z42" s="6">
        <f t="shared" si="7"/>
        <v>0</v>
      </c>
      <c r="AA42" s="6">
        <f>IFERROR(IF(Z42&gt;=1,Z42*VLOOKUP(E42,STUDENT!$B$4:$W$2003,22,0),0),0)</f>
        <v>0</v>
      </c>
    </row>
    <row r="43" spans="1:27" ht="18" customHeight="1" x14ac:dyDescent="0.25">
      <c r="A43" s="6">
        <f t="shared" si="3"/>
        <v>0</v>
      </c>
      <c r="B43" s="6">
        <v>35</v>
      </c>
      <c r="C43" s="6">
        <f>IFERROR(IF($C$1&gt;=B43,SMALL(STUDENT!$V$4:$V$2003,$C$6+B43),0),0)</f>
        <v>0</v>
      </c>
      <c r="D43" s="14">
        <f t="shared" si="4"/>
        <v>0</v>
      </c>
      <c r="E43" s="14" t="str">
        <f>IFERROR(IF($D43&gt;=1,VLOOKUP($C43,STUDENT!$A$4:$E$2003,E$1,0),""),"")</f>
        <v/>
      </c>
      <c r="F43" s="15" t="str">
        <f>IFERROR(IF($D43&gt;=1,VLOOKUP($C43,STUDENT!$A$4:$E$2003,F$1,0),""),"")</f>
        <v/>
      </c>
      <c r="G43" s="15" t="str">
        <f>IFERROR(IF($D43&gt;=1,VLOOKUP($C43,STUDENT!$A$4:$E$2003,G$1,0),""),"")</f>
        <v/>
      </c>
      <c r="H43" s="14" t="str">
        <f>IFERROR(IF($D43&gt;=1,VLOOKUP($C43,STUDENT!$A$4:$E$2003,H$1,0),""),"")</f>
        <v/>
      </c>
      <c r="I43" s="79"/>
      <c r="J43" s="79"/>
      <c r="K43" s="79"/>
      <c r="L43" s="79"/>
      <c r="M43" s="79"/>
      <c r="N43" s="79"/>
      <c r="O43" s="79"/>
      <c r="P43" s="79"/>
      <c r="Q43" s="79"/>
      <c r="R43" s="79"/>
      <c r="S43" s="79"/>
      <c r="T43" s="79"/>
      <c r="U43" s="85">
        <f t="shared" si="5"/>
        <v>0</v>
      </c>
      <c r="V43" s="6">
        <f t="shared" si="8"/>
        <v>0</v>
      </c>
      <c r="W43" s="6">
        <f>IFERROR(IF(V43&gt;=1,V43*VLOOKUP(E43,STUDENT!$B$4:$W$2003,22,0),0),0)</f>
        <v>0</v>
      </c>
      <c r="X43" s="6">
        <f t="shared" si="6"/>
        <v>0</v>
      </c>
      <c r="Y43" s="6">
        <f>IFERROR(IF(X43&gt;=1,X43*VLOOKUP(E43,STUDENT!$B$4:$W$2003,22,0),0),0)</f>
        <v>0</v>
      </c>
      <c r="Z43" s="6">
        <f t="shared" si="7"/>
        <v>0</v>
      </c>
      <c r="AA43" s="6">
        <f>IFERROR(IF(Z43&gt;=1,Z43*VLOOKUP(E43,STUDENT!$B$4:$W$2003,22,0),0),0)</f>
        <v>0</v>
      </c>
    </row>
    <row r="44" spans="1:27" ht="18" customHeight="1" x14ac:dyDescent="0.25">
      <c r="A44" s="6">
        <f t="shared" si="3"/>
        <v>0</v>
      </c>
      <c r="B44" s="6">
        <v>36</v>
      </c>
      <c r="C44" s="6">
        <f>IFERROR(IF($C$1&gt;=B44,SMALL(STUDENT!$V$4:$V$2003,$C$6+B44),0),0)</f>
        <v>0</v>
      </c>
      <c r="D44" s="14">
        <f t="shared" si="4"/>
        <v>0</v>
      </c>
      <c r="E44" s="14" t="str">
        <f>IFERROR(IF($D44&gt;=1,VLOOKUP($C44,STUDENT!$A$4:$E$2003,E$1,0),""),"")</f>
        <v/>
      </c>
      <c r="F44" s="15" t="str">
        <f>IFERROR(IF($D44&gt;=1,VLOOKUP($C44,STUDENT!$A$4:$E$2003,F$1,0),""),"")</f>
        <v/>
      </c>
      <c r="G44" s="15" t="str">
        <f>IFERROR(IF($D44&gt;=1,VLOOKUP($C44,STUDENT!$A$4:$E$2003,G$1,0),""),"")</f>
        <v/>
      </c>
      <c r="H44" s="14" t="str">
        <f>IFERROR(IF($D44&gt;=1,VLOOKUP($C44,STUDENT!$A$4:$E$2003,H$1,0),""),"")</f>
        <v/>
      </c>
      <c r="I44" s="79"/>
      <c r="J44" s="79"/>
      <c r="K44" s="79"/>
      <c r="L44" s="79"/>
      <c r="M44" s="79"/>
      <c r="N44" s="79"/>
      <c r="O44" s="79"/>
      <c r="P44" s="79"/>
      <c r="Q44" s="79"/>
      <c r="R44" s="79"/>
      <c r="S44" s="79"/>
      <c r="T44" s="79"/>
      <c r="U44" s="85">
        <f t="shared" si="5"/>
        <v>0</v>
      </c>
      <c r="V44" s="6">
        <f t="shared" si="8"/>
        <v>0</v>
      </c>
      <c r="W44" s="6">
        <f>IFERROR(IF(V44&gt;=1,V44*VLOOKUP(E44,STUDENT!$B$4:$W$2003,22,0),0),0)</f>
        <v>0</v>
      </c>
      <c r="X44" s="6">
        <f t="shared" si="6"/>
        <v>0</v>
      </c>
      <c r="Y44" s="6">
        <f>IFERROR(IF(X44&gt;=1,X44*VLOOKUP(E44,STUDENT!$B$4:$W$2003,22,0),0),0)</f>
        <v>0</v>
      </c>
      <c r="Z44" s="6">
        <f t="shared" si="7"/>
        <v>0</v>
      </c>
      <c r="AA44" s="6">
        <f>IFERROR(IF(Z44&gt;=1,Z44*VLOOKUP(E44,STUDENT!$B$4:$W$2003,22,0),0),0)</f>
        <v>0</v>
      </c>
    </row>
    <row r="45" spans="1:27" ht="18" customHeight="1" x14ac:dyDescent="0.25">
      <c r="A45" s="6">
        <f t="shared" si="3"/>
        <v>0</v>
      </c>
      <c r="B45" s="6">
        <v>37</v>
      </c>
      <c r="C45" s="6">
        <f>IFERROR(IF($C$1&gt;=B45,SMALL(STUDENT!$V$4:$V$2003,$C$6+B45),0),0)</f>
        <v>0</v>
      </c>
      <c r="D45" s="14">
        <f t="shared" si="4"/>
        <v>0</v>
      </c>
      <c r="E45" s="14" t="str">
        <f>IFERROR(IF($D45&gt;=1,VLOOKUP($C45,STUDENT!$A$4:$E$2003,E$1,0),""),"")</f>
        <v/>
      </c>
      <c r="F45" s="15" t="str">
        <f>IFERROR(IF($D45&gt;=1,VLOOKUP($C45,STUDENT!$A$4:$E$2003,F$1,0),""),"")</f>
        <v/>
      </c>
      <c r="G45" s="15" t="str">
        <f>IFERROR(IF($D45&gt;=1,VLOOKUP($C45,STUDENT!$A$4:$E$2003,G$1,0),""),"")</f>
        <v/>
      </c>
      <c r="H45" s="14" t="str">
        <f>IFERROR(IF($D45&gt;=1,VLOOKUP($C45,STUDENT!$A$4:$E$2003,H$1,0),""),"")</f>
        <v/>
      </c>
      <c r="I45" s="79"/>
      <c r="J45" s="79"/>
      <c r="K45" s="79"/>
      <c r="L45" s="79"/>
      <c r="M45" s="79"/>
      <c r="N45" s="79"/>
      <c r="O45" s="79"/>
      <c r="P45" s="79"/>
      <c r="Q45" s="79"/>
      <c r="R45" s="79"/>
      <c r="S45" s="79"/>
      <c r="T45" s="79"/>
      <c r="U45" s="85">
        <f t="shared" si="5"/>
        <v>0</v>
      </c>
      <c r="V45" s="6">
        <f t="shared" si="8"/>
        <v>0</v>
      </c>
      <c r="W45" s="6">
        <f>IFERROR(IF(V45&gt;=1,V45*VLOOKUP(E45,STUDENT!$B$4:$W$2003,22,0),0),0)</f>
        <v>0</v>
      </c>
      <c r="X45" s="6">
        <f t="shared" si="6"/>
        <v>0</v>
      </c>
      <c r="Y45" s="6">
        <f>IFERROR(IF(X45&gt;=1,X45*VLOOKUP(E45,STUDENT!$B$4:$W$2003,22,0),0),0)</f>
        <v>0</v>
      </c>
      <c r="Z45" s="6">
        <f t="shared" si="7"/>
        <v>0</v>
      </c>
      <c r="AA45" s="6">
        <f>IFERROR(IF(Z45&gt;=1,Z45*VLOOKUP(E45,STUDENT!$B$4:$W$2003,22,0),0),0)</f>
        <v>0</v>
      </c>
    </row>
    <row r="46" spans="1:27" ht="18" customHeight="1" x14ac:dyDescent="0.25">
      <c r="A46" s="6">
        <f t="shared" si="3"/>
        <v>0</v>
      </c>
      <c r="B46" s="6">
        <v>38</v>
      </c>
      <c r="C46" s="6">
        <f>IFERROR(IF($C$1&gt;=B46,SMALL(STUDENT!$V$4:$V$2003,$C$6+B46),0),0)</f>
        <v>0</v>
      </c>
      <c r="D46" s="14">
        <f t="shared" si="4"/>
        <v>0</v>
      </c>
      <c r="E46" s="14" t="str">
        <f>IFERROR(IF($D46&gt;=1,VLOOKUP($C46,STUDENT!$A$4:$E$2003,E$1,0),""),"")</f>
        <v/>
      </c>
      <c r="F46" s="15" t="str">
        <f>IFERROR(IF($D46&gt;=1,VLOOKUP($C46,STUDENT!$A$4:$E$2003,F$1,0),""),"")</f>
        <v/>
      </c>
      <c r="G46" s="15" t="str">
        <f>IFERROR(IF($D46&gt;=1,VLOOKUP($C46,STUDENT!$A$4:$E$2003,G$1,0),""),"")</f>
        <v/>
      </c>
      <c r="H46" s="14" t="str">
        <f>IFERROR(IF($D46&gt;=1,VLOOKUP($C46,STUDENT!$A$4:$E$2003,H$1,0),""),"")</f>
        <v/>
      </c>
      <c r="I46" s="79"/>
      <c r="J46" s="79"/>
      <c r="K46" s="79"/>
      <c r="L46" s="79"/>
      <c r="M46" s="79"/>
      <c r="N46" s="79"/>
      <c r="O46" s="79"/>
      <c r="P46" s="79"/>
      <c r="Q46" s="79"/>
      <c r="R46" s="79"/>
      <c r="S46" s="79"/>
      <c r="T46" s="79"/>
      <c r="U46" s="85">
        <f t="shared" si="5"/>
        <v>0</v>
      </c>
      <c r="V46" s="6">
        <f t="shared" si="8"/>
        <v>0</v>
      </c>
      <c r="W46" s="6">
        <f>IFERROR(IF(V46&gt;=1,V46*VLOOKUP(E46,STUDENT!$B$4:$W$2003,22,0),0),0)</f>
        <v>0</v>
      </c>
      <c r="X46" s="6">
        <f t="shared" si="6"/>
        <v>0</v>
      </c>
      <c r="Y46" s="6">
        <f>IFERROR(IF(X46&gt;=1,X46*VLOOKUP(E46,STUDENT!$B$4:$W$2003,22,0),0),0)</f>
        <v>0</v>
      </c>
      <c r="Z46" s="6">
        <f t="shared" si="7"/>
        <v>0</v>
      </c>
      <c r="AA46" s="6">
        <f>IFERROR(IF(Z46&gt;=1,Z46*VLOOKUP(E46,STUDENT!$B$4:$W$2003,22,0),0),0)</f>
        <v>0</v>
      </c>
    </row>
    <row r="47" spans="1:27" ht="18" customHeight="1" x14ac:dyDescent="0.25">
      <c r="A47" s="6">
        <f t="shared" si="3"/>
        <v>0</v>
      </c>
      <c r="B47" s="6">
        <v>39</v>
      </c>
      <c r="C47" s="6">
        <f>IFERROR(IF($C$1&gt;=B47,SMALL(STUDENT!$V$4:$V$2003,$C$6+B47),0),0)</f>
        <v>0</v>
      </c>
      <c r="D47" s="14">
        <f t="shared" si="4"/>
        <v>0</v>
      </c>
      <c r="E47" s="14" t="str">
        <f>IFERROR(IF($D47&gt;=1,VLOOKUP($C47,STUDENT!$A$4:$E$2003,E$1,0),""),"")</f>
        <v/>
      </c>
      <c r="F47" s="15" t="str">
        <f>IFERROR(IF($D47&gt;=1,VLOOKUP($C47,STUDENT!$A$4:$E$2003,F$1,0),""),"")</f>
        <v/>
      </c>
      <c r="G47" s="15" t="str">
        <f>IFERROR(IF($D47&gt;=1,VLOOKUP($C47,STUDENT!$A$4:$E$2003,G$1,0),""),"")</f>
        <v/>
      </c>
      <c r="H47" s="14" t="str">
        <f>IFERROR(IF($D47&gt;=1,VLOOKUP($C47,STUDENT!$A$4:$E$2003,H$1,0),""),"")</f>
        <v/>
      </c>
      <c r="I47" s="79"/>
      <c r="J47" s="79"/>
      <c r="K47" s="79"/>
      <c r="L47" s="79"/>
      <c r="M47" s="79"/>
      <c r="N47" s="79"/>
      <c r="O47" s="79"/>
      <c r="P47" s="79"/>
      <c r="Q47" s="79"/>
      <c r="R47" s="79"/>
      <c r="S47" s="79"/>
      <c r="T47" s="79"/>
      <c r="U47" s="85">
        <f t="shared" si="5"/>
        <v>0</v>
      </c>
      <c r="V47" s="6">
        <f t="shared" si="8"/>
        <v>0</v>
      </c>
      <c r="W47" s="6">
        <f>IFERROR(IF(V47&gt;=1,V47*VLOOKUP(E47,STUDENT!$B$4:$W$2003,22,0),0),0)</f>
        <v>0</v>
      </c>
      <c r="X47" s="6">
        <f t="shared" si="6"/>
        <v>0</v>
      </c>
      <c r="Y47" s="6">
        <f>IFERROR(IF(X47&gt;=1,X47*VLOOKUP(E47,STUDENT!$B$4:$W$2003,22,0),0),0)</f>
        <v>0</v>
      </c>
      <c r="Z47" s="6">
        <f t="shared" si="7"/>
        <v>0</v>
      </c>
      <c r="AA47" s="6">
        <f>IFERROR(IF(Z47&gt;=1,Z47*VLOOKUP(E47,STUDENT!$B$4:$W$2003,22,0),0),0)</f>
        <v>0</v>
      </c>
    </row>
    <row r="48" spans="1:27" ht="18" customHeight="1" x14ac:dyDescent="0.25">
      <c r="A48" s="6">
        <f t="shared" si="3"/>
        <v>0</v>
      </c>
      <c r="B48" s="6">
        <v>40</v>
      </c>
      <c r="C48" s="6">
        <f>IFERROR(IF($C$1&gt;=B48,SMALL(STUDENT!$V$4:$V$2003,$C$6+B48),0),0)</f>
        <v>0</v>
      </c>
      <c r="D48" s="14">
        <f t="shared" si="4"/>
        <v>0</v>
      </c>
      <c r="E48" s="14" t="str">
        <f>IFERROR(IF($D48&gt;=1,VLOOKUP($C48,STUDENT!$A$4:$E$2003,E$1,0),""),"")</f>
        <v/>
      </c>
      <c r="F48" s="15" t="str">
        <f>IFERROR(IF($D48&gt;=1,VLOOKUP($C48,STUDENT!$A$4:$E$2003,F$1,0),""),"")</f>
        <v/>
      </c>
      <c r="G48" s="15" t="str">
        <f>IFERROR(IF($D48&gt;=1,VLOOKUP($C48,STUDENT!$A$4:$E$2003,G$1,0),""),"")</f>
        <v/>
      </c>
      <c r="H48" s="14" t="str">
        <f>IFERROR(IF($D48&gt;=1,VLOOKUP($C48,STUDENT!$A$4:$E$2003,H$1,0),""),"")</f>
        <v/>
      </c>
      <c r="I48" s="79"/>
      <c r="J48" s="79"/>
      <c r="K48" s="79"/>
      <c r="L48" s="79"/>
      <c r="M48" s="79"/>
      <c r="N48" s="79"/>
      <c r="O48" s="79"/>
      <c r="P48" s="79"/>
      <c r="Q48" s="79"/>
      <c r="R48" s="79"/>
      <c r="S48" s="79"/>
      <c r="T48" s="79"/>
      <c r="U48" s="85">
        <f t="shared" si="5"/>
        <v>0</v>
      </c>
      <c r="V48" s="6">
        <f t="shared" si="8"/>
        <v>0</v>
      </c>
      <c r="W48" s="6">
        <f>IFERROR(IF(V48&gt;=1,V48*VLOOKUP(E48,STUDENT!$B$4:$W$2003,22,0),0),0)</f>
        <v>0</v>
      </c>
      <c r="X48" s="6">
        <f t="shared" si="6"/>
        <v>0</v>
      </c>
      <c r="Y48" s="6">
        <f>IFERROR(IF(X48&gt;=1,X48*VLOOKUP(E48,STUDENT!$B$4:$W$2003,22,0),0),0)</f>
        <v>0</v>
      </c>
      <c r="Z48" s="6">
        <f t="shared" si="7"/>
        <v>0</v>
      </c>
      <c r="AA48" s="6">
        <f>IFERROR(IF(Z48&gt;=1,Z48*VLOOKUP(E48,STUDENT!$B$4:$W$2003,22,0),0),0)</f>
        <v>0</v>
      </c>
    </row>
    <row r="49" spans="1:27" ht="18" customHeight="1" x14ac:dyDescent="0.25">
      <c r="A49" s="6">
        <f t="shared" si="3"/>
        <v>0</v>
      </c>
      <c r="B49" s="6">
        <v>41</v>
      </c>
      <c r="C49" s="6">
        <f>IFERROR(IF($C$1&gt;=B49,SMALL(STUDENT!$V$4:$V$2003,$C$6+B49),0),0)</f>
        <v>0</v>
      </c>
      <c r="D49" s="14">
        <f t="shared" si="4"/>
        <v>0</v>
      </c>
      <c r="E49" s="14" t="str">
        <f>IFERROR(IF($D49&gt;=1,VLOOKUP($C49,STUDENT!$A$4:$E$2003,E$1,0),""),"")</f>
        <v/>
      </c>
      <c r="F49" s="15" t="str">
        <f>IFERROR(IF($D49&gt;=1,VLOOKUP($C49,STUDENT!$A$4:$E$2003,F$1,0),""),"")</f>
        <v/>
      </c>
      <c r="G49" s="15" t="str">
        <f>IFERROR(IF($D49&gt;=1,VLOOKUP($C49,STUDENT!$A$4:$E$2003,G$1,0),""),"")</f>
        <v/>
      </c>
      <c r="H49" s="14" t="str">
        <f>IFERROR(IF($D49&gt;=1,VLOOKUP($C49,STUDENT!$A$4:$E$2003,H$1,0),""),"")</f>
        <v/>
      </c>
      <c r="I49" s="79"/>
      <c r="J49" s="79"/>
      <c r="K49" s="79"/>
      <c r="L49" s="79"/>
      <c r="M49" s="79"/>
      <c r="N49" s="79"/>
      <c r="O49" s="79"/>
      <c r="P49" s="79"/>
      <c r="Q49" s="79"/>
      <c r="R49" s="79"/>
      <c r="S49" s="79"/>
      <c r="T49" s="79"/>
      <c r="U49" s="85">
        <f t="shared" si="5"/>
        <v>0</v>
      </c>
      <c r="V49" s="6">
        <f t="shared" si="8"/>
        <v>0</v>
      </c>
      <c r="W49" s="6">
        <f>IFERROR(IF(V49&gt;=1,V49*VLOOKUP(E49,STUDENT!$B$4:$W$2003,22,0),0),0)</f>
        <v>0</v>
      </c>
      <c r="X49" s="6">
        <f t="shared" si="6"/>
        <v>0</v>
      </c>
      <c r="Y49" s="6">
        <f>IFERROR(IF(X49&gt;=1,X49*VLOOKUP(E49,STUDENT!$B$4:$W$2003,22,0),0),0)</f>
        <v>0</v>
      </c>
      <c r="Z49" s="6">
        <f t="shared" si="7"/>
        <v>0</v>
      </c>
      <c r="AA49" s="6">
        <f>IFERROR(IF(Z49&gt;=1,Z49*VLOOKUP(E49,STUDENT!$B$4:$W$2003,22,0),0),0)</f>
        <v>0</v>
      </c>
    </row>
    <row r="50" spans="1:27" ht="18" customHeight="1" x14ac:dyDescent="0.25">
      <c r="A50" s="6">
        <f t="shared" si="3"/>
        <v>0</v>
      </c>
      <c r="B50" s="6">
        <v>42</v>
      </c>
      <c r="C50" s="6">
        <f>IFERROR(IF($C$1&gt;=B50,SMALL(STUDENT!$V$4:$V$2003,$C$6+B50),0),0)</f>
        <v>0</v>
      </c>
      <c r="D50" s="14">
        <f t="shared" si="4"/>
        <v>0</v>
      </c>
      <c r="E50" s="14" t="str">
        <f>IFERROR(IF($D50&gt;=1,VLOOKUP($C50,STUDENT!$A$4:$E$2003,E$1,0),""),"")</f>
        <v/>
      </c>
      <c r="F50" s="15" t="str">
        <f>IFERROR(IF($D50&gt;=1,VLOOKUP($C50,STUDENT!$A$4:$E$2003,F$1,0),""),"")</f>
        <v/>
      </c>
      <c r="G50" s="15" t="str">
        <f>IFERROR(IF($D50&gt;=1,VLOOKUP($C50,STUDENT!$A$4:$E$2003,G$1,0),""),"")</f>
        <v/>
      </c>
      <c r="H50" s="14" t="str">
        <f>IFERROR(IF($D50&gt;=1,VLOOKUP($C50,STUDENT!$A$4:$E$2003,H$1,0),""),"")</f>
        <v/>
      </c>
      <c r="I50" s="79"/>
      <c r="J50" s="79"/>
      <c r="K50" s="79"/>
      <c r="L50" s="79"/>
      <c r="M50" s="79"/>
      <c r="N50" s="79"/>
      <c r="O50" s="79"/>
      <c r="P50" s="79"/>
      <c r="Q50" s="79"/>
      <c r="R50" s="79"/>
      <c r="S50" s="79"/>
      <c r="T50" s="79"/>
      <c r="U50" s="85">
        <f t="shared" si="5"/>
        <v>0</v>
      </c>
      <c r="V50" s="6">
        <f t="shared" si="8"/>
        <v>0</v>
      </c>
      <c r="W50" s="6">
        <f>IFERROR(IF(V50&gt;=1,V50*VLOOKUP(E50,STUDENT!$B$4:$W$2003,22,0),0),0)</f>
        <v>0</v>
      </c>
      <c r="X50" s="6">
        <f t="shared" si="6"/>
        <v>0</v>
      </c>
      <c r="Y50" s="6">
        <f>IFERROR(IF(X50&gt;=1,X50*VLOOKUP(E50,STUDENT!$B$4:$W$2003,22,0),0),0)</f>
        <v>0</v>
      </c>
      <c r="Z50" s="6">
        <f t="shared" si="7"/>
        <v>0</v>
      </c>
      <c r="AA50" s="6">
        <f>IFERROR(IF(Z50&gt;=1,Z50*VLOOKUP(E50,STUDENT!$B$4:$W$2003,22,0),0),0)</f>
        <v>0</v>
      </c>
    </row>
    <row r="51" spans="1:27" ht="18" customHeight="1" x14ac:dyDescent="0.25">
      <c r="A51" s="6">
        <f t="shared" si="3"/>
        <v>0</v>
      </c>
      <c r="B51" s="6">
        <v>43</v>
      </c>
      <c r="C51" s="6">
        <f>IFERROR(IF($C$1&gt;=B51,SMALL(STUDENT!$V$4:$V$2003,$C$6+B51),0),0)</f>
        <v>0</v>
      </c>
      <c r="D51" s="14">
        <f t="shared" si="4"/>
        <v>0</v>
      </c>
      <c r="E51" s="14" t="str">
        <f>IFERROR(IF($D51&gt;=1,VLOOKUP($C51,STUDENT!$A$4:$E$2003,E$1,0),""),"")</f>
        <v/>
      </c>
      <c r="F51" s="15" t="str">
        <f>IFERROR(IF($D51&gt;=1,VLOOKUP($C51,STUDENT!$A$4:$E$2003,F$1,0),""),"")</f>
        <v/>
      </c>
      <c r="G51" s="15" t="str">
        <f>IFERROR(IF($D51&gt;=1,VLOOKUP($C51,STUDENT!$A$4:$E$2003,G$1,0),""),"")</f>
        <v/>
      </c>
      <c r="H51" s="14" t="str">
        <f>IFERROR(IF($D51&gt;=1,VLOOKUP($C51,STUDENT!$A$4:$E$2003,H$1,0),""),"")</f>
        <v/>
      </c>
      <c r="I51" s="79"/>
      <c r="J51" s="79"/>
      <c r="K51" s="79"/>
      <c r="L51" s="79"/>
      <c r="M51" s="79"/>
      <c r="N51" s="79"/>
      <c r="O51" s="79"/>
      <c r="P51" s="79"/>
      <c r="Q51" s="79"/>
      <c r="R51" s="79"/>
      <c r="S51" s="79"/>
      <c r="T51" s="79"/>
      <c r="U51" s="85">
        <f t="shared" si="5"/>
        <v>0</v>
      </c>
      <c r="V51" s="6">
        <f t="shared" si="8"/>
        <v>0</v>
      </c>
      <c r="W51" s="6">
        <f>IFERROR(IF(V51&gt;=1,V51*VLOOKUP(E51,STUDENT!$B$4:$W$2003,22,0),0),0)</f>
        <v>0</v>
      </c>
      <c r="X51" s="6">
        <f t="shared" si="6"/>
        <v>0</v>
      </c>
      <c r="Y51" s="6">
        <f>IFERROR(IF(X51&gt;=1,X51*VLOOKUP(E51,STUDENT!$B$4:$W$2003,22,0),0),0)</f>
        <v>0</v>
      </c>
      <c r="Z51" s="6">
        <f t="shared" si="7"/>
        <v>0</v>
      </c>
      <c r="AA51" s="6">
        <f>IFERROR(IF(Z51&gt;=1,Z51*VLOOKUP(E51,STUDENT!$B$4:$W$2003,22,0),0),0)</f>
        <v>0</v>
      </c>
    </row>
    <row r="52" spans="1:27" ht="18" customHeight="1" x14ac:dyDescent="0.25">
      <c r="A52" s="6">
        <f t="shared" si="3"/>
        <v>0</v>
      </c>
      <c r="B52" s="6">
        <v>44</v>
      </c>
      <c r="C52" s="6">
        <f>IFERROR(IF($C$1&gt;=B52,SMALL(STUDENT!$V$4:$V$2003,$C$6+B52),0),0)</f>
        <v>0</v>
      </c>
      <c r="D52" s="14">
        <f t="shared" si="4"/>
        <v>0</v>
      </c>
      <c r="E52" s="14" t="str">
        <f>IFERROR(IF($D52&gt;=1,VLOOKUP($C52,STUDENT!$A$4:$E$2003,E$1,0),""),"")</f>
        <v/>
      </c>
      <c r="F52" s="15" t="str">
        <f>IFERROR(IF($D52&gt;=1,VLOOKUP($C52,STUDENT!$A$4:$E$2003,F$1,0),""),"")</f>
        <v/>
      </c>
      <c r="G52" s="15" t="str">
        <f>IFERROR(IF($D52&gt;=1,VLOOKUP($C52,STUDENT!$A$4:$E$2003,G$1,0),""),"")</f>
        <v/>
      </c>
      <c r="H52" s="14" t="str">
        <f>IFERROR(IF($D52&gt;=1,VLOOKUP($C52,STUDENT!$A$4:$E$2003,H$1,0),""),"")</f>
        <v/>
      </c>
      <c r="I52" s="79"/>
      <c r="J52" s="79"/>
      <c r="K52" s="79"/>
      <c r="L52" s="79"/>
      <c r="M52" s="79"/>
      <c r="N52" s="79"/>
      <c r="O52" s="79"/>
      <c r="P52" s="79"/>
      <c r="Q52" s="79"/>
      <c r="R52" s="79"/>
      <c r="S52" s="79"/>
      <c r="T52" s="79"/>
      <c r="U52" s="85">
        <f t="shared" si="5"/>
        <v>0</v>
      </c>
      <c r="V52" s="6">
        <f t="shared" si="8"/>
        <v>0</v>
      </c>
      <c r="W52" s="6">
        <f>IFERROR(IF(V52&gt;=1,V52*VLOOKUP(E52,STUDENT!$B$4:$W$2003,22,0),0),0)</f>
        <v>0</v>
      </c>
      <c r="X52" s="6">
        <f t="shared" si="6"/>
        <v>0</v>
      </c>
      <c r="Y52" s="6">
        <f>IFERROR(IF(X52&gt;=1,X52*VLOOKUP(E52,STUDENT!$B$4:$W$2003,22,0),0),0)</f>
        <v>0</v>
      </c>
      <c r="Z52" s="6">
        <f t="shared" si="7"/>
        <v>0</v>
      </c>
      <c r="AA52" s="6">
        <f>IFERROR(IF(Z52&gt;=1,Z52*VLOOKUP(E52,STUDENT!$B$4:$W$2003,22,0),0),0)</f>
        <v>0</v>
      </c>
    </row>
    <row r="53" spans="1:27" ht="18" customHeight="1" x14ac:dyDescent="0.25">
      <c r="A53" s="6">
        <f t="shared" si="3"/>
        <v>0</v>
      </c>
      <c r="B53" s="6">
        <v>45</v>
      </c>
      <c r="C53" s="6">
        <f>IFERROR(IF($C$1&gt;=B53,SMALL(STUDENT!$V$4:$V$2003,$C$6+B53),0),0)</f>
        <v>0</v>
      </c>
      <c r="D53" s="14">
        <f t="shared" si="4"/>
        <v>0</v>
      </c>
      <c r="E53" s="14" t="str">
        <f>IFERROR(IF($D53&gt;=1,VLOOKUP($C53,STUDENT!$A$4:$E$2003,E$1,0),""),"")</f>
        <v/>
      </c>
      <c r="F53" s="15" t="str">
        <f>IFERROR(IF($D53&gt;=1,VLOOKUP($C53,STUDENT!$A$4:$E$2003,F$1,0),""),"")</f>
        <v/>
      </c>
      <c r="G53" s="15" t="str">
        <f>IFERROR(IF($D53&gt;=1,VLOOKUP($C53,STUDENT!$A$4:$E$2003,G$1,0),""),"")</f>
        <v/>
      </c>
      <c r="H53" s="14" t="str">
        <f>IFERROR(IF($D53&gt;=1,VLOOKUP($C53,STUDENT!$A$4:$E$2003,H$1,0),""),"")</f>
        <v/>
      </c>
      <c r="I53" s="79"/>
      <c r="J53" s="79"/>
      <c r="K53" s="79"/>
      <c r="L53" s="79"/>
      <c r="M53" s="79"/>
      <c r="N53" s="79"/>
      <c r="O53" s="79"/>
      <c r="P53" s="79"/>
      <c r="Q53" s="79"/>
      <c r="R53" s="79"/>
      <c r="S53" s="79"/>
      <c r="T53" s="79"/>
      <c r="U53" s="85">
        <f t="shared" si="5"/>
        <v>0</v>
      </c>
      <c r="V53" s="6">
        <f t="shared" si="8"/>
        <v>0</v>
      </c>
      <c r="W53" s="6">
        <f>IFERROR(IF(V53&gt;=1,V53*VLOOKUP(E53,STUDENT!$B$4:$W$2003,22,0),0),0)</f>
        <v>0</v>
      </c>
      <c r="X53" s="6">
        <f t="shared" si="6"/>
        <v>0</v>
      </c>
      <c r="Y53" s="6">
        <f>IFERROR(IF(X53&gt;=1,X53*VLOOKUP(E53,STUDENT!$B$4:$W$2003,22,0),0),0)</f>
        <v>0</v>
      </c>
      <c r="Z53" s="6">
        <f t="shared" si="7"/>
        <v>0</v>
      </c>
      <c r="AA53" s="6">
        <f>IFERROR(IF(Z53&gt;=1,Z53*VLOOKUP(E53,STUDENT!$B$4:$W$2003,22,0),0),0)</f>
        <v>0</v>
      </c>
    </row>
    <row r="54" spans="1:27" ht="18" customHeight="1" x14ac:dyDescent="0.25">
      <c r="A54" s="6">
        <f t="shared" si="3"/>
        <v>0</v>
      </c>
      <c r="B54" s="6">
        <v>46</v>
      </c>
      <c r="C54" s="6">
        <f>IFERROR(IF($C$1&gt;=B54,SMALL(STUDENT!$V$4:$V$2003,$C$6+B54),0),0)</f>
        <v>0</v>
      </c>
      <c r="D54" s="14">
        <f t="shared" si="4"/>
        <v>0</v>
      </c>
      <c r="E54" s="14" t="str">
        <f>IFERROR(IF($D54&gt;=1,VLOOKUP($C54,STUDENT!$A$4:$E$2003,E$1,0),""),"")</f>
        <v/>
      </c>
      <c r="F54" s="15" t="str">
        <f>IFERROR(IF($D54&gt;=1,VLOOKUP($C54,STUDENT!$A$4:$E$2003,F$1,0),""),"")</f>
        <v/>
      </c>
      <c r="G54" s="15" t="str">
        <f>IFERROR(IF($D54&gt;=1,VLOOKUP($C54,STUDENT!$A$4:$E$2003,G$1,0),""),"")</f>
        <v/>
      </c>
      <c r="H54" s="14" t="str">
        <f>IFERROR(IF($D54&gt;=1,VLOOKUP($C54,STUDENT!$A$4:$E$2003,H$1,0),""),"")</f>
        <v/>
      </c>
      <c r="I54" s="79"/>
      <c r="J54" s="79"/>
      <c r="K54" s="79"/>
      <c r="L54" s="79"/>
      <c r="M54" s="79"/>
      <c r="N54" s="79"/>
      <c r="O54" s="79"/>
      <c r="P54" s="79"/>
      <c r="Q54" s="79"/>
      <c r="R54" s="79"/>
      <c r="S54" s="79"/>
      <c r="T54" s="79"/>
      <c r="U54" s="85">
        <f t="shared" si="5"/>
        <v>0</v>
      </c>
      <c r="V54" s="6">
        <f t="shared" si="8"/>
        <v>0</v>
      </c>
      <c r="W54" s="6">
        <f>IFERROR(IF(V54&gt;=1,V54*VLOOKUP(E54,STUDENT!$B$4:$W$2003,22,0),0),0)</f>
        <v>0</v>
      </c>
      <c r="X54" s="6">
        <f t="shared" si="6"/>
        <v>0</v>
      </c>
      <c r="Y54" s="6">
        <f>IFERROR(IF(X54&gt;=1,X54*VLOOKUP(E54,STUDENT!$B$4:$W$2003,22,0),0),0)</f>
        <v>0</v>
      </c>
      <c r="Z54" s="6">
        <f t="shared" si="7"/>
        <v>0</v>
      </c>
      <c r="AA54" s="6">
        <f>IFERROR(IF(Z54&gt;=1,Z54*VLOOKUP(E54,STUDENT!$B$4:$W$2003,22,0),0),0)</f>
        <v>0</v>
      </c>
    </row>
    <row r="55" spans="1:27" ht="18" customHeight="1" x14ac:dyDescent="0.25">
      <c r="A55" s="6">
        <f t="shared" si="3"/>
        <v>0</v>
      </c>
      <c r="B55" s="6">
        <v>47</v>
      </c>
      <c r="C55" s="6">
        <f>IFERROR(IF($C$1&gt;=B55,SMALL(STUDENT!$V$4:$V$2003,$C$6+B55),0),0)</f>
        <v>0</v>
      </c>
      <c r="D55" s="14">
        <f t="shared" si="4"/>
        <v>0</v>
      </c>
      <c r="E55" s="14" t="str">
        <f>IFERROR(IF($D55&gt;=1,VLOOKUP($C55,STUDENT!$A$4:$E$2003,E$1,0),""),"")</f>
        <v/>
      </c>
      <c r="F55" s="15" t="str">
        <f>IFERROR(IF($D55&gt;=1,VLOOKUP($C55,STUDENT!$A$4:$E$2003,F$1,0),""),"")</f>
        <v/>
      </c>
      <c r="G55" s="15" t="str">
        <f>IFERROR(IF($D55&gt;=1,VLOOKUP($C55,STUDENT!$A$4:$E$2003,G$1,0),""),"")</f>
        <v/>
      </c>
      <c r="H55" s="14" t="str">
        <f>IFERROR(IF($D55&gt;=1,VLOOKUP($C55,STUDENT!$A$4:$E$2003,H$1,0),""),"")</f>
        <v/>
      </c>
      <c r="I55" s="79"/>
      <c r="J55" s="79"/>
      <c r="K55" s="79"/>
      <c r="L55" s="79"/>
      <c r="M55" s="79"/>
      <c r="N55" s="79"/>
      <c r="O55" s="79"/>
      <c r="P55" s="79"/>
      <c r="Q55" s="79"/>
      <c r="R55" s="79"/>
      <c r="S55" s="79"/>
      <c r="T55" s="79"/>
      <c r="U55" s="85">
        <f t="shared" si="5"/>
        <v>0</v>
      </c>
      <c r="V55" s="6">
        <f t="shared" si="8"/>
        <v>0</v>
      </c>
      <c r="W55" s="6">
        <f>IFERROR(IF(V55&gt;=1,V55*VLOOKUP(E55,STUDENT!$B$4:$W$2003,22,0),0),0)</f>
        <v>0</v>
      </c>
      <c r="X55" s="6">
        <f t="shared" si="6"/>
        <v>0</v>
      </c>
      <c r="Y55" s="6">
        <f>IFERROR(IF(X55&gt;=1,X55*VLOOKUP(E55,STUDENT!$B$4:$W$2003,22,0),0),0)</f>
        <v>0</v>
      </c>
      <c r="Z55" s="6">
        <f t="shared" si="7"/>
        <v>0</v>
      </c>
      <c r="AA55" s="6">
        <f>IFERROR(IF(Z55&gt;=1,Z55*VLOOKUP(E55,STUDENT!$B$4:$W$2003,22,0),0),0)</f>
        <v>0</v>
      </c>
    </row>
    <row r="56" spans="1:27" ht="18" customHeight="1" x14ac:dyDescent="0.25">
      <c r="A56" s="6">
        <f t="shared" si="3"/>
        <v>0</v>
      </c>
      <c r="B56" s="6">
        <v>48</v>
      </c>
      <c r="C56" s="6">
        <f>IFERROR(IF($C$1&gt;=B56,SMALL(STUDENT!$V$4:$V$2003,$C$6+B56),0),0)</f>
        <v>0</v>
      </c>
      <c r="D56" s="14">
        <f t="shared" si="4"/>
        <v>0</v>
      </c>
      <c r="E56" s="14" t="str">
        <f>IFERROR(IF($D56&gt;=1,VLOOKUP($C56,STUDENT!$A$4:$E$2003,E$1,0),""),"")</f>
        <v/>
      </c>
      <c r="F56" s="15" t="str">
        <f>IFERROR(IF($D56&gt;=1,VLOOKUP($C56,STUDENT!$A$4:$E$2003,F$1,0),""),"")</f>
        <v/>
      </c>
      <c r="G56" s="15" t="str">
        <f>IFERROR(IF($D56&gt;=1,VLOOKUP($C56,STUDENT!$A$4:$E$2003,G$1,0),""),"")</f>
        <v/>
      </c>
      <c r="H56" s="14" t="str">
        <f>IFERROR(IF($D56&gt;=1,VLOOKUP($C56,STUDENT!$A$4:$E$2003,H$1,0),""),"")</f>
        <v/>
      </c>
      <c r="I56" s="79"/>
      <c r="J56" s="79"/>
      <c r="K56" s="79"/>
      <c r="L56" s="79"/>
      <c r="M56" s="79"/>
      <c r="N56" s="79"/>
      <c r="O56" s="79"/>
      <c r="P56" s="79"/>
      <c r="Q56" s="79"/>
      <c r="R56" s="79"/>
      <c r="S56" s="79"/>
      <c r="T56" s="79"/>
      <c r="U56" s="85">
        <f t="shared" si="5"/>
        <v>0</v>
      </c>
      <c r="V56" s="6">
        <f t="shared" si="8"/>
        <v>0</v>
      </c>
      <c r="W56" s="6">
        <f>IFERROR(IF(V56&gt;=1,V56*VLOOKUP(E56,STUDENT!$B$4:$W$2003,22,0),0),0)</f>
        <v>0</v>
      </c>
      <c r="X56" s="6">
        <f t="shared" si="6"/>
        <v>0</v>
      </c>
      <c r="Y56" s="6">
        <f>IFERROR(IF(X56&gt;=1,X56*VLOOKUP(E56,STUDENT!$B$4:$W$2003,22,0),0),0)</f>
        <v>0</v>
      </c>
      <c r="Z56" s="6">
        <f t="shared" si="7"/>
        <v>0</v>
      </c>
      <c r="AA56" s="6">
        <f>IFERROR(IF(Z56&gt;=1,Z56*VLOOKUP(E56,STUDENT!$B$4:$W$2003,22,0),0),0)</f>
        <v>0</v>
      </c>
    </row>
    <row r="57" spans="1:27" ht="18" customHeight="1" x14ac:dyDescent="0.25">
      <c r="A57" s="6">
        <f t="shared" si="3"/>
        <v>0</v>
      </c>
      <c r="B57" s="6">
        <v>49</v>
      </c>
      <c r="C57" s="6">
        <f>IFERROR(IF($C$1&gt;=B57,SMALL(STUDENT!$V$4:$V$2003,$C$6+B57),0),0)</f>
        <v>0</v>
      </c>
      <c r="D57" s="14">
        <f t="shared" si="4"/>
        <v>0</v>
      </c>
      <c r="E57" s="14" t="str">
        <f>IFERROR(IF($D57&gt;=1,VLOOKUP($C57,STUDENT!$A$4:$E$2003,E$1,0),""),"")</f>
        <v/>
      </c>
      <c r="F57" s="15" t="str">
        <f>IFERROR(IF($D57&gt;=1,VLOOKUP($C57,STUDENT!$A$4:$E$2003,F$1,0),""),"")</f>
        <v/>
      </c>
      <c r="G57" s="15" t="str">
        <f>IFERROR(IF($D57&gt;=1,VLOOKUP($C57,STUDENT!$A$4:$E$2003,G$1,0),""),"")</f>
        <v/>
      </c>
      <c r="H57" s="14" t="str">
        <f>IFERROR(IF($D57&gt;=1,VLOOKUP($C57,STUDENT!$A$4:$E$2003,H$1,0),""),"")</f>
        <v/>
      </c>
      <c r="I57" s="79"/>
      <c r="J57" s="79"/>
      <c r="K57" s="79"/>
      <c r="L57" s="79"/>
      <c r="M57" s="79"/>
      <c r="N57" s="79"/>
      <c r="O57" s="79"/>
      <c r="P57" s="79"/>
      <c r="Q57" s="79"/>
      <c r="R57" s="79"/>
      <c r="S57" s="79"/>
      <c r="T57" s="79"/>
      <c r="U57" s="85">
        <f t="shared" si="5"/>
        <v>0</v>
      </c>
      <c r="V57" s="6">
        <f t="shared" si="8"/>
        <v>0</v>
      </c>
      <c r="W57" s="6">
        <f>IFERROR(IF(V57&gt;=1,V57*VLOOKUP(E57,STUDENT!$B$4:$W$2003,22,0),0),0)</f>
        <v>0</v>
      </c>
      <c r="X57" s="6">
        <f t="shared" si="6"/>
        <v>0</v>
      </c>
      <c r="Y57" s="6">
        <f>IFERROR(IF(X57&gt;=1,X57*VLOOKUP(E57,STUDENT!$B$4:$W$2003,22,0),0),0)</f>
        <v>0</v>
      </c>
      <c r="Z57" s="6">
        <f t="shared" si="7"/>
        <v>0</v>
      </c>
      <c r="AA57" s="6">
        <f>IFERROR(IF(Z57&gt;=1,Z57*VLOOKUP(E57,STUDENT!$B$4:$W$2003,22,0),0),0)</f>
        <v>0</v>
      </c>
    </row>
    <row r="58" spans="1:27" ht="18" customHeight="1" x14ac:dyDescent="0.25">
      <c r="A58" s="6">
        <f t="shared" si="3"/>
        <v>0</v>
      </c>
      <c r="B58" s="6">
        <v>50</v>
      </c>
      <c r="C58" s="6">
        <f>IFERROR(IF($C$1&gt;=B58,SMALL(STUDENT!$V$4:$V$2003,$C$6+B58),0),0)</f>
        <v>0</v>
      </c>
      <c r="D58" s="14">
        <f t="shared" si="4"/>
        <v>0</v>
      </c>
      <c r="E58" s="14" t="str">
        <f>IFERROR(IF($D58&gt;=1,VLOOKUP($C58,STUDENT!$A$4:$E$2003,E$1,0),""),"")</f>
        <v/>
      </c>
      <c r="F58" s="15" t="str">
        <f>IFERROR(IF($D58&gt;=1,VLOOKUP($C58,STUDENT!$A$4:$E$2003,F$1,0),""),"")</f>
        <v/>
      </c>
      <c r="G58" s="15" t="str">
        <f>IFERROR(IF($D58&gt;=1,VLOOKUP($C58,STUDENT!$A$4:$E$2003,G$1,0),""),"")</f>
        <v/>
      </c>
      <c r="H58" s="14" t="str">
        <f>IFERROR(IF($D58&gt;=1,VLOOKUP($C58,STUDENT!$A$4:$E$2003,H$1,0),""),"")</f>
        <v/>
      </c>
      <c r="I58" s="79"/>
      <c r="J58" s="79"/>
      <c r="K58" s="79"/>
      <c r="L58" s="79"/>
      <c r="M58" s="79"/>
      <c r="N58" s="79"/>
      <c r="O58" s="79"/>
      <c r="P58" s="79"/>
      <c r="Q58" s="79"/>
      <c r="R58" s="79"/>
      <c r="S58" s="79"/>
      <c r="T58" s="79"/>
      <c r="U58" s="85">
        <f t="shared" si="5"/>
        <v>0</v>
      </c>
      <c r="V58" s="6">
        <f t="shared" si="8"/>
        <v>0</v>
      </c>
      <c r="W58" s="6">
        <f>IFERROR(IF(V58&gt;=1,V58*VLOOKUP(E58,STUDENT!$B$4:$W$2003,22,0),0),0)</f>
        <v>0</v>
      </c>
      <c r="X58" s="6">
        <f t="shared" si="6"/>
        <v>0</v>
      </c>
      <c r="Y58" s="6">
        <f>IFERROR(IF(X58&gt;=1,X58*VLOOKUP(E58,STUDENT!$B$4:$W$2003,22,0),0),0)</f>
        <v>0</v>
      </c>
      <c r="Z58" s="6">
        <f t="shared" si="7"/>
        <v>0</v>
      </c>
      <c r="AA58" s="6">
        <f>IFERROR(IF(Z58&gt;=1,Z58*VLOOKUP(E58,STUDENT!$B$4:$W$2003,22,0),0),0)</f>
        <v>0</v>
      </c>
    </row>
    <row r="59" spans="1:27" ht="18" customHeight="1" x14ac:dyDescent="0.25">
      <c r="A59" s="6">
        <f t="shared" si="3"/>
        <v>0</v>
      </c>
      <c r="B59" s="6">
        <v>51</v>
      </c>
      <c r="C59" s="6">
        <f>IFERROR(IF($C$1&gt;=B59,SMALL(STUDENT!$V$4:$V$2003,$C$6+B59),0),0)</f>
        <v>0</v>
      </c>
      <c r="D59" s="14">
        <f t="shared" si="4"/>
        <v>0</v>
      </c>
      <c r="E59" s="14" t="str">
        <f>IFERROR(IF($D59&gt;=1,VLOOKUP($C59,STUDENT!$A$4:$E$2003,E$1,0),""),"")</f>
        <v/>
      </c>
      <c r="F59" s="15" t="str">
        <f>IFERROR(IF($D59&gt;=1,VLOOKUP($C59,STUDENT!$A$4:$E$2003,F$1,0),""),"")</f>
        <v/>
      </c>
      <c r="G59" s="15" t="str">
        <f>IFERROR(IF($D59&gt;=1,VLOOKUP($C59,STUDENT!$A$4:$E$2003,G$1,0),""),"")</f>
        <v/>
      </c>
      <c r="H59" s="14" t="str">
        <f>IFERROR(IF($D59&gt;=1,VLOOKUP($C59,STUDENT!$A$4:$E$2003,H$1,0),""),"")</f>
        <v/>
      </c>
      <c r="I59" s="79"/>
      <c r="J59" s="79"/>
      <c r="K59" s="79"/>
      <c r="L59" s="79"/>
      <c r="M59" s="79"/>
      <c r="N59" s="79"/>
      <c r="O59" s="79"/>
      <c r="P59" s="79"/>
      <c r="Q59" s="79"/>
      <c r="R59" s="79"/>
      <c r="S59" s="79"/>
      <c r="T59" s="79"/>
      <c r="U59" s="85">
        <f t="shared" si="5"/>
        <v>0</v>
      </c>
      <c r="V59" s="6">
        <f t="shared" si="8"/>
        <v>0</v>
      </c>
      <c r="W59" s="6">
        <f>IFERROR(IF(V59&gt;=1,V59*VLOOKUP(E59,STUDENT!$B$4:$W$2003,22,0),0),0)</f>
        <v>0</v>
      </c>
      <c r="X59" s="6">
        <f t="shared" si="6"/>
        <v>0</v>
      </c>
      <c r="Y59" s="6">
        <f>IFERROR(IF(X59&gt;=1,X59*VLOOKUP(E59,STUDENT!$B$4:$W$2003,22,0),0),0)</f>
        <v>0</v>
      </c>
      <c r="Z59" s="6">
        <f t="shared" si="7"/>
        <v>0</v>
      </c>
      <c r="AA59" s="6">
        <f>IFERROR(IF(Z59&gt;=1,Z59*VLOOKUP(E59,STUDENT!$B$4:$W$2003,22,0),0),0)</f>
        <v>0</v>
      </c>
    </row>
    <row r="60" spans="1:27" ht="18" customHeight="1" x14ac:dyDescent="0.25">
      <c r="A60" s="6">
        <f t="shared" si="3"/>
        <v>0</v>
      </c>
      <c r="B60" s="6">
        <v>52</v>
      </c>
      <c r="C60" s="6">
        <f>IFERROR(IF($C$1&gt;=B60,SMALL(STUDENT!$V$4:$V$2003,$C$6+B60),0),0)</f>
        <v>0</v>
      </c>
      <c r="D60" s="14">
        <f t="shared" si="4"/>
        <v>0</v>
      </c>
      <c r="E60" s="14" t="str">
        <f>IFERROR(IF($D60&gt;=1,VLOOKUP($C60,STUDENT!$A$4:$E$2003,E$1,0),""),"")</f>
        <v/>
      </c>
      <c r="F60" s="15" t="str">
        <f>IFERROR(IF($D60&gt;=1,VLOOKUP($C60,STUDENT!$A$4:$E$2003,F$1,0),""),"")</f>
        <v/>
      </c>
      <c r="G60" s="15" t="str">
        <f>IFERROR(IF($D60&gt;=1,VLOOKUP($C60,STUDENT!$A$4:$E$2003,G$1,0),""),"")</f>
        <v/>
      </c>
      <c r="H60" s="14" t="str">
        <f>IFERROR(IF($D60&gt;=1,VLOOKUP($C60,STUDENT!$A$4:$E$2003,H$1,0),""),"")</f>
        <v/>
      </c>
      <c r="I60" s="79"/>
      <c r="J60" s="79"/>
      <c r="K60" s="79"/>
      <c r="L60" s="79"/>
      <c r="M60" s="79"/>
      <c r="N60" s="79"/>
      <c r="O60" s="79"/>
      <c r="P60" s="79"/>
      <c r="Q60" s="79"/>
      <c r="R60" s="79"/>
      <c r="S60" s="79"/>
      <c r="T60" s="79"/>
      <c r="U60" s="85">
        <f t="shared" si="5"/>
        <v>0</v>
      </c>
      <c r="V60" s="6">
        <f t="shared" si="8"/>
        <v>0</v>
      </c>
      <c r="W60" s="6">
        <f>IFERROR(IF(V60&gt;=1,V60*VLOOKUP(E60,STUDENT!$B$4:$W$2003,22,0),0),0)</f>
        <v>0</v>
      </c>
      <c r="X60" s="6">
        <f t="shared" si="6"/>
        <v>0</v>
      </c>
      <c r="Y60" s="6">
        <f>IFERROR(IF(X60&gt;=1,X60*VLOOKUP(E60,STUDENT!$B$4:$W$2003,22,0),0),0)</f>
        <v>0</v>
      </c>
      <c r="Z60" s="6">
        <f t="shared" si="7"/>
        <v>0</v>
      </c>
      <c r="AA60" s="6">
        <f>IFERROR(IF(Z60&gt;=1,Z60*VLOOKUP(E60,STUDENT!$B$4:$W$2003,22,0),0),0)</f>
        <v>0</v>
      </c>
    </row>
    <row r="61" spans="1:27" ht="18" customHeight="1" x14ac:dyDescent="0.25">
      <c r="A61" s="6">
        <f t="shared" si="3"/>
        <v>0</v>
      </c>
      <c r="B61" s="6">
        <v>53</v>
      </c>
      <c r="C61" s="6">
        <f>IFERROR(IF($C$1&gt;=B61,SMALL(STUDENT!$V$4:$V$2003,$C$6+B61),0),0)</f>
        <v>0</v>
      </c>
      <c r="D61" s="14">
        <f t="shared" si="4"/>
        <v>0</v>
      </c>
      <c r="E61" s="14" t="str">
        <f>IFERROR(IF($D61&gt;=1,VLOOKUP($C61,STUDENT!$A$4:$E$2003,E$1,0),""),"")</f>
        <v/>
      </c>
      <c r="F61" s="15" t="str">
        <f>IFERROR(IF($D61&gt;=1,VLOOKUP($C61,STUDENT!$A$4:$E$2003,F$1,0),""),"")</f>
        <v/>
      </c>
      <c r="G61" s="15" t="str">
        <f>IFERROR(IF($D61&gt;=1,VLOOKUP($C61,STUDENT!$A$4:$E$2003,G$1,0),""),"")</f>
        <v/>
      </c>
      <c r="H61" s="14" t="str">
        <f>IFERROR(IF($D61&gt;=1,VLOOKUP($C61,STUDENT!$A$4:$E$2003,H$1,0),""),"")</f>
        <v/>
      </c>
      <c r="I61" s="79"/>
      <c r="J61" s="79"/>
      <c r="K61" s="79"/>
      <c r="L61" s="79"/>
      <c r="M61" s="79"/>
      <c r="N61" s="79"/>
      <c r="O61" s="79"/>
      <c r="P61" s="79"/>
      <c r="Q61" s="79"/>
      <c r="R61" s="79"/>
      <c r="S61" s="79"/>
      <c r="T61" s="79"/>
      <c r="U61" s="85">
        <f t="shared" si="5"/>
        <v>0</v>
      </c>
      <c r="V61" s="6">
        <f t="shared" si="8"/>
        <v>0</v>
      </c>
      <c r="W61" s="6">
        <f>IFERROR(IF(V61&gt;=1,V61*VLOOKUP(E61,STUDENT!$B$4:$W$2003,22,0),0),0)</f>
        <v>0</v>
      </c>
      <c r="X61" s="6">
        <f t="shared" si="6"/>
        <v>0</v>
      </c>
      <c r="Y61" s="6">
        <f>IFERROR(IF(X61&gt;=1,X61*VLOOKUP(E61,STUDENT!$B$4:$W$2003,22,0),0),0)</f>
        <v>0</v>
      </c>
      <c r="Z61" s="6">
        <f t="shared" si="7"/>
        <v>0</v>
      </c>
      <c r="AA61" s="6">
        <f>IFERROR(IF(Z61&gt;=1,Z61*VLOOKUP(E61,STUDENT!$B$4:$W$2003,22,0),0),0)</f>
        <v>0</v>
      </c>
    </row>
    <row r="62" spans="1:27" ht="18" customHeight="1" x14ac:dyDescent="0.25">
      <c r="A62" s="6">
        <f t="shared" si="3"/>
        <v>0</v>
      </c>
      <c r="B62" s="6">
        <v>54</v>
      </c>
      <c r="C62" s="6">
        <f>IFERROR(IF($C$1&gt;=B62,SMALL(STUDENT!$V$4:$V$2003,$C$6+B62),0),0)</f>
        <v>0</v>
      </c>
      <c r="D62" s="14">
        <f t="shared" si="4"/>
        <v>0</v>
      </c>
      <c r="E62" s="14" t="str">
        <f>IFERROR(IF($D62&gt;=1,VLOOKUP($C62,STUDENT!$A$4:$E$2003,E$1,0),""),"")</f>
        <v/>
      </c>
      <c r="F62" s="15" t="str">
        <f>IFERROR(IF($D62&gt;=1,VLOOKUP($C62,STUDENT!$A$4:$E$2003,F$1,0),""),"")</f>
        <v/>
      </c>
      <c r="G62" s="15" t="str">
        <f>IFERROR(IF($D62&gt;=1,VLOOKUP($C62,STUDENT!$A$4:$E$2003,G$1,0),""),"")</f>
        <v/>
      </c>
      <c r="H62" s="14" t="str">
        <f>IFERROR(IF($D62&gt;=1,VLOOKUP($C62,STUDENT!$A$4:$E$2003,H$1,0),""),"")</f>
        <v/>
      </c>
      <c r="I62" s="79"/>
      <c r="J62" s="79"/>
      <c r="K62" s="79"/>
      <c r="L62" s="79"/>
      <c r="M62" s="79"/>
      <c r="N62" s="79"/>
      <c r="O62" s="79"/>
      <c r="P62" s="79"/>
      <c r="Q62" s="79"/>
      <c r="R62" s="79"/>
      <c r="S62" s="79"/>
      <c r="T62" s="79"/>
      <c r="U62" s="85">
        <f t="shared" si="5"/>
        <v>0</v>
      </c>
      <c r="V62" s="6">
        <f t="shared" si="8"/>
        <v>0</v>
      </c>
      <c r="W62" s="6">
        <f>IFERROR(IF(V62&gt;=1,V62*VLOOKUP(E62,STUDENT!$B$4:$W$2003,22,0),0),0)</f>
        <v>0</v>
      </c>
      <c r="X62" s="6">
        <f t="shared" si="6"/>
        <v>0</v>
      </c>
      <c r="Y62" s="6">
        <f>IFERROR(IF(X62&gt;=1,X62*VLOOKUP(E62,STUDENT!$B$4:$W$2003,22,0),0),0)</f>
        <v>0</v>
      </c>
      <c r="Z62" s="6">
        <f t="shared" si="7"/>
        <v>0</v>
      </c>
      <c r="AA62" s="6">
        <f>IFERROR(IF(Z62&gt;=1,Z62*VLOOKUP(E62,STUDENT!$B$4:$W$2003,22,0),0),0)</f>
        <v>0</v>
      </c>
    </row>
    <row r="63" spans="1:27" ht="18" customHeight="1" x14ac:dyDescent="0.25">
      <c r="A63" s="6">
        <f t="shared" si="3"/>
        <v>0</v>
      </c>
      <c r="B63" s="6">
        <v>55</v>
      </c>
      <c r="C63" s="6">
        <f>IFERROR(IF($C$1&gt;=B63,SMALL(STUDENT!$V$4:$V$2003,$C$6+B63),0),0)</f>
        <v>0</v>
      </c>
      <c r="D63" s="14">
        <f t="shared" si="4"/>
        <v>0</v>
      </c>
      <c r="E63" s="14" t="str">
        <f>IFERROR(IF($D63&gt;=1,VLOOKUP($C63,STUDENT!$A$4:$E$2003,E$1,0),""),"")</f>
        <v/>
      </c>
      <c r="F63" s="15" t="str">
        <f>IFERROR(IF($D63&gt;=1,VLOOKUP($C63,STUDENT!$A$4:$E$2003,F$1,0),""),"")</f>
        <v/>
      </c>
      <c r="G63" s="15" t="str">
        <f>IFERROR(IF($D63&gt;=1,VLOOKUP($C63,STUDENT!$A$4:$E$2003,G$1,0),""),"")</f>
        <v/>
      </c>
      <c r="H63" s="14" t="str">
        <f>IFERROR(IF($D63&gt;=1,VLOOKUP($C63,STUDENT!$A$4:$E$2003,H$1,0),""),"")</f>
        <v/>
      </c>
      <c r="I63" s="79"/>
      <c r="J63" s="79"/>
      <c r="K63" s="79"/>
      <c r="L63" s="79"/>
      <c r="M63" s="79"/>
      <c r="N63" s="79"/>
      <c r="O63" s="79"/>
      <c r="P63" s="79"/>
      <c r="Q63" s="79"/>
      <c r="R63" s="79"/>
      <c r="S63" s="79"/>
      <c r="T63" s="79"/>
      <c r="U63" s="85">
        <f t="shared" si="5"/>
        <v>0</v>
      </c>
      <c r="V63" s="6">
        <f t="shared" si="8"/>
        <v>0</v>
      </c>
      <c r="W63" s="6">
        <f>IFERROR(IF(V63&gt;=1,V63*VLOOKUP(E63,STUDENT!$B$4:$W$2003,22,0),0),0)</f>
        <v>0</v>
      </c>
      <c r="X63" s="6">
        <f t="shared" si="6"/>
        <v>0</v>
      </c>
      <c r="Y63" s="6">
        <f>IFERROR(IF(X63&gt;=1,X63*VLOOKUP(E63,STUDENT!$B$4:$W$2003,22,0),0),0)</f>
        <v>0</v>
      </c>
      <c r="Z63" s="6">
        <f t="shared" si="7"/>
        <v>0</v>
      </c>
      <c r="AA63" s="6">
        <f>IFERROR(IF(Z63&gt;=1,Z63*VLOOKUP(E63,STUDENT!$B$4:$W$2003,22,0),0),0)</f>
        <v>0</v>
      </c>
    </row>
    <row r="64" spans="1:27" ht="18" customHeight="1" x14ac:dyDescent="0.25">
      <c r="A64" s="6">
        <f t="shared" si="3"/>
        <v>0</v>
      </c>
      <c r="B64" s="6">
        <v>56</v>
      </c>
      <c r="C64" s="6">
        <f>IFERROR(IF($C$1&gt;=B64,SMALL(STUDENT!$V$4:$V$2003,$C$6+B64),0),0)</f>
        <v>0</v>
      </c>
      <c r="D64" s="14">
        <f t="shared" si="4"/>
        <v>0</v>
      </c>
      <c r="E64" s="14" t="str">
        <f>IFERROR(IF($D64&gt;=1,VLOOKUP($C64,STUDENT!$A$4:$E$2003,E$1,0),""),"")</f>
        <v/>
      </c>
      <c r="F64" s="15" t="str">
        <f>IFERROR(IF($D64&gt;=1,VLOOKUP($C64,STUDENT!$A$4:$E$2003,F$1,0),""),"")</f>
        <v/>
      </c>
      <c r="G64" s="15" t="str">
        <f>IFERROR(IF($D64&gt;=1,VLOOKUP($C64,STUDENT!$A$4:$E$2003,G$1,0),""),"")</f>
        <v/>
      </c>
      <c r="H64" s="14" t="str">
        <f>IFERROR(IF($D64&gt;=1,VLOOKUP($C64,STUDENT!$A$4:$E$2003,H$1,0),""),"")</f>
        <v/>
      </c>
      <c r="I64" s="79"/>
      <c r="J64" s="79"/>
      <c r="K64" s="79"/>
      <c r="L64" s="79"/>
      <c r="M64" s="79"/>
      <c r="N64" s="79"/>
      <c r="O64" s="79"/>
      <c r="P64" s="79"/>
      <c r="Q64" s="79"/>
      <c r="R64" s="79"/>
      <c r="S64" s="79"/>
      <c r="T64" s="79"/>
      <c r="U64" s="85">
        <f t="shared" si="5"/>
        <v>0</v>
      </c>
      <c r="V64" s="6">
        <f t="shared" si="8"/>
        <v>0</v>
      </c>
      <c r="W64" s="6">
        <f>IFERROR(IF(V64&gt;=1,V64*VLOOKUP(E64,STUDENT!$B$4:$W$2003,22,0),0),0)</f>
        <v>0</v>
      </c>
      <c r="X64" s="6">
        <f t="shared" si="6"/>
        <v>0</v>
      </c>
      <c r="Y64" s="6">
        <f>IFERROR(IF(X64&gt;=1,X64*VLOOKUP(E64,STUDENT!$B$4:$W$2003,22,0),0),0)</f>
        <v>0</v>
      </c>
      <c r="Z64" s="6">
        <f t="shared" si="7"/>
        <v>0</v>
      </c>
      <c r="AA64" s="6">
        <f>IFERROR(IF(Z64&gt;=1,Z64*VLOOKUP(E64,STUDENT!$B$4:$W$2003,22,0),0),0)</f>
        <v>0</v>
      </c>
    </row>
    <row r="65" spans="1:27" ht="18" customHeight="1" x14ac:dyDescent="0.25">
      <c r="A65" s="6">
        <f t="shared" si="3"/>
        <v>0</v>
      </c>
      <c r="B65" s="6">
        <v>57</v>
      </c>
      <c r="C65" s="6">
        <f>IFERROR(IF($C$1&gt;=B65,SMALL(STUDENT!$V$4:$V$2003,$C$6+B65),0),0)</f>
        <v>0</v>
      </c>
      <c r="D65" s="14">
        <f t="shared" si="4"/>
        <v>0</v>
      </c>
      <c r="E65" s="14" t="str">
        <f>IFERROR(IF($D65&gt;=1,VLOOKUP($C65,STUDENT!$A$4:$E$2003,E$1,0),""),"")</f>
        <v/>
      </c>
      <c r="F65" s="15" t="str">
        <f>IFERROR(IF($D65&gt;=1,VLOOKUP($C65,STUDENT!$A$4:$E$2003,F$1,0),""),"")</f>
        <v/>
      </c>
      <c r="G65" s="15" t="str">
        <f>IFERROR(IF($D65&gt;=1,VLOOKUP($C65,STUDENT!$A$4:$E$2003,G$1,0),""),"")</f>
        <v/>
      </c>
      <c r="H65" s="14" t="str">
        <f>IFERROR(IF($D65&gt;=1,VLOOKUP($C65,STUDENT!$A$4:$E$2003,H$1,0),""),"")</f>
        <v/>
      </c>
      <c r="I65" s="79"/>
      <c r="J65" s="79"/>
      <c r="K65" s="79"/>
      <c r="L65" s="79"/>
      <c r="M65" s="79"/>
      <c r="N65" s="79"/>
      <c r="O65" s="79"/>
      <c r="P65" s="79"/>
      <c r="Q65" s="79"/>
      <c r="R65" s="79"/>
      <c r="S65" s="79"/>
      <c r="T65" s="79"/>
      <c r="U65" s="85">
        <f t="shared" si="5"/>
        <v>0</v>
      </c>
      <c r="V65" s="6">
        <f t="shared" si="8"/>
        <v>0</v>
      </c>
      <c r="W65" s="6">
        <f>IFERROR(IF(V65&gt;=1,V65*VLOOKUP(E65,STUDENT!$B$4:$W$2003,22,0),0),0)</f>
        <v>0</v>
      </c>
      <c r="X65" s="6">
        <f t="shared" si="6"/>
        <v>0</v>
      </c>
      <c r="Y65" s="6">
        <f>IFERROR(IF(X65&gt;=1,X65*VLOOKUP(E65,STUDENT!$B$4:$W$2003,22,0),0),0)</f>
        <v>0</v>
      </c>
      <c r="Z65" s="6">
        <f t="shared" si="7"/>
        <v>0</v>
      </c>
      <c r="AA65" s="6">
        <f>IFERROR(IF(Z65&gt;=1,Z65*VLOOKUP(E65,STUDENT!$B$4:$W$2003,22,0),0),0)</f>
        <v>0</v>
      </c>
    </row>
    <row r="66" spans="1:27" ht="18" customHeight="1" x14ac:dyDescent="0.25">
      <c r="A66" s="6">
        <f t="shared" si="3"/>
        <v>0</v>
      </c>
      <c r="B66" s="6">
        <v>58</v>
      </c>
      <c r="C66" s="6">
        <f>IFERROR(IF($C$1&gt;=B66,SMALL(STUDENT!$V$4:$V$2003,$C$6+B66),0),0)</f>
        <v>0</v>
      </c>
      <c r="D66" s="14">
        <f t="shared" si="4"/>
        <v>0</v>
      </c>
      <c r="E66" s="14" t="str">
        <f>IFERROR(IF($D66&gt;=1,VLOOKUP($C66,STUDENT!$A$4:$E$2003,E$1,0),""),"")</f>
        <v/>
      </c>
      <c r="F66" s="15" t="str">
        <f>IFERROR(IF($D66&gt;=1,VLOOKUP($C66,STUDENT!$A$4:$E$2003,F$1,0),""),"")</f>
        <v/>
      </c>
      <c r="G66" s="15" t="str">
        <f>IFERROR(IF($D66&gt;=1,VLOOKUP($C66,STUDENT!$A$4:$E$2003,G$1,0),""),"")</f>
        <v/>
      </c>
      <c r="H66" s="14" t="str">
        <f>IFERROR(IF($D66&gt;=1,VLOOKUP($C66,STUDENT!$A$4:$E$2003,H$1,0),""),"")</f>
        <v/>
      </c>
      <c r="I66" s="79"/>
      <c r="J66" s="79"/>
      <c r="K66" s="79"/>
      <c r="L66" s="79"/>
      <c r="M66" s="79"/>
      <c r="N66" s="79"/>
      <c r="O66" s="79"/>
      <c r="P66" s="79"/>
      <c r="Q66" s="79"/>
      <c r="R66" s="79"/>
      <c r="S66" s="79"/>
      <c r="T66" s="79"/>
      <c r="U66" s="85">
        <f t="shared" si="5"/>
        <v>0</v>
      </c>
      <c r="V66" s="6">
        <f t="shared" si="8"/>
        <v>0</v>
      </c>
      <c r="W66" s="6">
        <f>IFERROR(IF(V66&gt;=1,V66*VLOOKUP(E66,STUDENT!$B$4:$W$2003,22,0),0),0)</f>
        <v>0</v>
      </c>
      <c r="X66" s="6">
        <f t="shared" si="6"/>
        <v>0</v>
      </c>
      <c r="Y66" s="6">
        <f>IFERROR(IF(X66&gt;=1,X66*VLOOKUP(E66,STUDENT!$B$4:$W$2003,22,0),0),0)</f>
        <v>0</v>
      </c>
      <c r="Z66" s="6">
        <f t="shared" si="7"/>
        <v>0</v>
      </c>
      <c r="AA66" s="6">
        <f>IFERROR(IF(Z66&gt;=1,Z66*VLOOKUP(E66,STUDENT!$B$4:$W$2003,22,0),0),0)</f>
        <v>0</v>
      </c>
    </row>
    <row r="67" spans="1:27" ht="18" customHeight="1" x14ac:dyDescent="0.25">
      <c r="A67" s="6">
        <f t="shared" si="3"/>
        <v>0</v>
      </c>
      <c r="B67" s="6">
        <v>59</v>
      </c>
      <c r="C67" s="6">
        <f>IFERROR(IF($C$1&gt;=B67,SMALL(STUDENT!$V$4:$V$2003,$C$6+B67),0),0)</f>
        <v>0</v>
      </c>
      <c r="D67" s="14">
        <f t="shared" si="4"/>
        <v>0</v>
      </c>
      <c r="E67" s="14" t="str">
        <f>IFERROR(IF($D67&gt;=1,VLOOKUP($C67,STUDENT!$A$4:$E$2003,E$1,0),""),"")</f>
        <v/>
      </c>
      <c r="F67" s="15" t="str">
        <f>IFERROR(IF($D67&gt;=1,VLOOKUP($C67,STUDENT!$A$4:$E$2003,F$1,0),""),"")</f>
        <v/>
      </c>
      <c r="G67" s="15" t="str">
        <f>IFERROR(IF($D67&gt;=1,VLOOKUP($C67,STUDENT!$A$4:$E$2003,G$1,0),""),"")</f>
        <v/>
      </c>
      <c r="H67" s="14" t="str">
        <f>IFERROR(IF($D67&gt;=1,VLOOKUP($C67,STUDENT!$A$4:$E$2003,H$1,0),""),"")</f>
        <v/>
      </c>
      <c r="I67" s="79"/>
      <c r="J67" s="79"/>
      <c r="K67" s="79"/>
      <c r="L67" s="79"/>
      <c r="M67" s="79"/>
      <c r="N67" s="79"/>
      <c r="O67" s="79"/>
      <c r="P67" s="79"/>
      <c r="Q67" s="79"/>
      <c r="R67" s="79"/>
      <c r="S67" s="79"/>
      <c r="T67" s="79"/>
      <c r="U67" s="85">
        <f t="shared" si="5"/>
        <v>0</v>
      </c>
      <c r="V67" s="6">
        <f t="shared" si="8"/>
        <v>0</v>
      </c>
      <c r="W67" s="6">
        <f>IFERROR(IF(V67&gt;=1,V67*VLOOKUP(E67,STUDENT!$B$4:$W$2003,22,0),0),0)</f>
        <v>0</v>
      </c>
      <c r="X67" s="6">
        <f t="shared" si="6"/>
        <v>0</v>
      </c>
      <c r="Y67" s="6">
        <f>IFERROR(IF(X67&gt;=1,X67*VLOOKUP(E67,STUDENT!$B$4:$W$2003,22,0),0),0)</f>
        <v>0</v>
      </c>
      <c r="Z67" s="6">
        <f t="shared" si="7"/>
        <v>0</v>
      </c>
      <c r="AA67" s="6">
        <f>IFERROR(IF(Z67&gt;=1,Z67*VLOOKUP(E67,STUDENT!$B$4:$W$2003,22,0),0),0)</f>
        <v>0</v>
      </c>
    </row>
    <row r="68" spans="1:27" ht="18" customHeight="1" x14ac:dyDescent="0.25">
      <c r="A68" s="6">
        <f t="shared" si="3"/>
        <v>0</v>
      </c>
      <c r="B68" s="6">
        <v>60</v>
      </c>
      <c r="C68" s="6">
        <f>IFERROR(IF($C$1&gt;=B68,SMALL(STUDENT!$V$4:$V$2003,$C$6+B68),0),0)</f>
        <v>0</v>
      </c>
      <c r="D68" s="14">
        <f t="shared" si="4"/>
        <v>0</v>
      </c>
      <c r="E68" s="14" t="str">
        <f>IFERROR(IF($D68&gt;=1,VLOOKUP($C68,STUDENT!$A$4:$E$2003,E$1,0),""),"")</f>
        <v/>
      </c>
      <c r="F68" s="15" t="str">
        <f>IFERROR(IF($D68&gt;=1,VLOOKUP($C68,STUDENT!$A$4:$E$2003,F$1,0),""),"")</f>
        <v/>
      </c>
      <c r="G68" s="15" t="str">
        <f>IFERROR(IF($D68&gt;=1,VLOOKUP($C68,STUDENT!$A$4:$E$2003,G$1,0),""),"")</f>
        <v/>
      </c>
      <c r="H68" s="14" t="str">
        <f>IFERROR(IF($D68&gt;=1,VLOOKUP($C68,STUDENT!$A$4:$E$2003,H$1,0),""),"")</f>
        <v/>
      </c>
      <c r="I68" s="79"/>
      <c r="J68" s="79"/>
      <c r="K68" s="79"/>
      <c r="L68" s="79"/>
      <c r="M68" s="79"/>
      <c r="N68" s="79"/>
      <c r="O68" s="79"/>
      <c r="P68" s="79"/>
      <c r="Q68" s="79"/>
      <c r="R68" s="79"/>
      <c r="S68" s="79"/>
      <c r="T68" s="79"/>
      <c r="U68" s="85">
        <f t="shared" si="5"/>
        <v>0</v>
      </c>
      <c r="V68" s="6">
        <f t="shared" si="8"/>
        <v>0</v>
      </c>
      <c r="W68" s="6">
        <f>IFERROR(IF(V68&gt;=1,V68*VLOOKUP(E68,STUDENT!$B$4:$W$2003,22,0),0),0)</f>
        <v>0</v>
      </c>
      <c r="X68" s="6">
        <f t="shared" si="6"/>
        <v>0</v>
      </c>
      <c r="Y68" s="6">
        <f>IFERROR(IF(X68&gt;=1,X68*VLOOKUP(E68,STUDENT!$B$4:$W$2003,22,0),0),0)</f>
        <v>0</v>
      </c>
      <c r="Z68" s="6">
        <f t="shared" si="7"/>
        <v>0</v>
      </c>
      <c r="AA68" s="6">
        <f>IFERROR(IF(Z68&gt;=1,Z68*VLOOKUP(E68,STUDENT!$B$4:$W$2003,22,0),0),0)</f>
        <v>0</v>
      </c>
    </row>
    <row r="69" spans="1:27" ht="18" customHeight="1" x14ac:dyDescent="0.25">
      <c r="A69" s="6">
        <f t="shared" si="3"/>
        <v>0</v>
      </c>
      <c r="B69" s="6">
        <v>61</v>
      </c>
      <c r="C69" s="6">
        <f>IFERROR(IF($C$1&gt;=B69,SMALL(STUDENT!$V$4:$V$2003,$C$6+B69),0),0)</f>
        <v>0</v>
      </c>
      <c r="D69" s="14">
        <f t="shared" si="4"/>
        <v>0</v>
      </c>
      <c r="E69" s="14" t="str">
        <f>IFERROR(IF($D69&gt;=1,VLOOKUP($C69,STUDENT!$A$4:$E$2003,E$1,0),""),"")</f>
        <v/>
      </c>
      <c r="F69" s="15" t="str">
        <f>IFERROR(IF($D69&gt;=1,VLOOKUP($C69,STUDENT!$A$4:$E$2003,F$1,0),""),"")</f>
        <v/>
      </c>
      <c r="G69" s="15" t="str">
        <f>IFERROR(IF($D69&gt;=1,VLOOKUP($C69,STUDENT!$A$4:$E$2003,G$1,0),""),"")</f>
        <v/>
      </c>
      <c r="H69" s="14" t="str">
        <f>IFERROR(IF($D69&gt;=1,VLOOKUP($C69,STUDENT!$A$4:$E$2003,H$1,0),""),"")</f>
        <v/>
      </c>
      <c r="I69" s="79"/>
      <c r="J69" s="79"/>
      <c r="K69" s="79"/>
      <c r="L69" s="79"/>
      <c r="M69" s="79"/>
      <c r="N69" s="79"/>
      <c r="O69" s="79"/>
      <c r="P69" s="79"/>
      <c r="Q69" s="79"/>
      <c r="R69" s="79"/>
      <c r="S69" s="79"/>
      <c r="T69" s="79"/>
      <c r="U69" s="85">
        <f t="shared" si="5"/>
        <v>0</v>
      </c>
      <c r="V69" s="6">
        <f t="shared" si="8"/>
        <v>0</v>
      </c>
      <c r="W69" s="6">
        <f>IFERROR(IF(V69&gt;=1,V69*VLOOKUP(E69,STUDENT!$B$4:$W$2003,22,0),0),0)</f>
        <v>0</v>
      </c>
      <c r="X69" s="6">
        <f t="shared" si="6"/>
        <v>0</v>
      </c>
      <c r="Y69" s="6">
        <f>IFERROR(IF(X69&gt;=1,X69*VLOOKUP(E69,STUDENT!$B$4:$W$2003,22,0),0),0)</f>
        <v>0</v>
      </c>
      <c r="Z69" s="6">
        <f t="shared" si="7"/>
        <v>0</v>
      </c>
      <c r="AA69" s="6">
        <f>IFERROR(IF(Z69&gt;=1,Z69*VLOOKUP(E69,STUDENT!$B$4:$W$2003,22,0),0),0)</f>
        <v>0</v>
      </c>
    </row>
    <row r="70" spans="1:27" ht="18" customHeight="1" x14ac:dyDescent="0.25">
      <c r="A70" s="6">
        <f t="shared" si="3"/>
        <v>0</v>
      </c>
      <c r="B70" s="6">
        <v>62</v>
      </c>
      <c r="C70" s="6">
        <f>IFERROR(IF($C$1&gt;=B70,SMALL(STUDENT!$V$4:$V$2003,$C$6+B70),0),0)</f>
        <v>0</v>
      </c>
      <c r="D70" s="14">
        <f t="shared" si="4"/>
        <v>0</v>
      </c>
      <c r="E70" s="14" t="str">
        <f>IFERROR(IF($D70&gt;=1,VLOOKUP($C70,STUDENT!$A$4:$E$2003,E$1,0),""),"")</f>
        <v/>
      </c>
      <c r="F70" s="15" t="str">
        <f>IFERROR(IF($D70&gt;=1,VLOOKUP($C70,STUDENT!$A$4:$E$2003,F$1,0),""),"")</f>
        <v/>
      </c>
      <c r="G70" s="15" t="str">
        <f>IFERROR(IF($D70&gt;=1,VLOOKUP($C70,STUDENT!$A$4:$E$2003,G$1,0),""),"")</f>
        <v/>
      </c>
      <c r="H70" s="14" t="str">
        <f>IFERROR(IF($D70&gt;=1,VLOOKUP($C70,STUDENT!$A$4:$E$2003,H$1,0),""),"")</f>
        <v/>
      </c>
      <c r="I70" s="79"/>
      <c r="J70" s="79"/>
      <c r="K70" s="79"/>
      <c r="L70" s="79"/>
      <c r="M70" s="79"/>
      <c r="N70" s="79"/>
      <c r="O70" s="79"/>
      <c r="P70" s="79"/>
      <c r="Q70" s="79"/>
      <c r="R70" s="79"/>
      <c r="S70" s="79"/>
      <c r="T70" s="79"/>
      <c r="U70" s="85">
        <f t="shared" si="5"/>
        <v>0</v>
      </c>
      <c r="V70" s="6">
        <f t="shared" si="8"/>
        <v>0</v>
      </c>
      <c r="W70" s="6">
        <f>IFERROR(IF(V70&gt;=1,V70*VLOOKUP(E70,STUDENT!$B$4:$W$2003,22,0),0),0)</f>
        <v>0</v>
      </c>
      <c r="X70" s="6">
        <f t="shared" si="6"/>
        <v>0</v>
      </c>
      <c r="Y70" s="6">
        <f>IFERROR(IF(X70&gt;=1,X70*VLOOKUP(E70,STUDENT!$B$4:$W$2003,22,0),0),0)</f>
        <v>0</v>
      </c>
      <c r="Z70" s="6">
        <f t="shared" si="7"/>
        <v>0</v>
      </c>
      <c r="AA70" s="6">
        <f>IFERROR(IF(Z70&gt;=1,Z70*VLOOKUP(E70,STUDENT!$B$4:$W$2003,22,0),0),0)</f>
        <v>0</v>
      </c>
    </row>
    <row r="71" spans="1:27" ht="18" customHeight="1" x14ac:dyDescent="0.25">
      <c r="A71" s="6">
        <f t="shared" si="3"/>
        <v>0</v>
      </c>
      <c r="B71" s="6">
        <v>63</v>
      </c>
      <c r="C71" s="6">
        <f>IFERROR(IF($C$1&gt;=B71,SMALL(STUDENT!$V$4:$V$2003,$C$6+B71),0),0)</f>
        <v>0</v>
      </c>
      <c r="D71" s="14">
        <f t="shared" si="4"/>
        <v>0</v>
      </c>
      <c r="E71" s="14" t="str">
        <f>IFERROR(IF($D71&gt;=1,VLOOKUP($C71,STUDENT!$A$4:$E$2003,E$1,0),""),"")</f>
        <v/>
      </c>
      <c r="F71" s="15" t="str">
        <f>IFERROR(IF($D71&gt;=1,VLOOKUP($C71,STUDENT!$A$4:$E$2003,F$1,0),""),"")</f>
        <v/>
      </c>
      <c r="G71" s="15" t="str">
        <f>IFERROR(IF($D71&gt;=1,VLOOKUP($C71,STUDENT!$A$4:$E$2003,G$1,0),""),"")</f>
        <v/>
      </c>
      <c r="H71" s="14" t="str">
        <f>IFERROR(IF($D71&gt;=1,VLOOKUP($C71,STUDENT!$A$4:$E$2003,H$1,0),""),"")</f>
        <v/>
      </c>
      <c r="I71" s="79"/>
      <c r="J71" s="79"/>
      <c r="K71" s="79"/>
      <c r="L71" s="79"/>
      <c r="M71" s="79"/>
      <c r="N71" s="79"/>
      <c r="O71" s="79"/>
      <c r="P71" s="79"/>
      <c r="Q71" s="79"/>
      <c r="R71" s="79"/>
      <c r="S71" s="79"/>
      <c r="T71" s="79"/>
      <c r="U71" s="85">
        <f t="shared" si="5"/>
        <v>0</v>
      </c>
      <c r="V71" s="6">
        <f t="shared" si="8"/>
        <v>0</v>
      </c>
      <c r="W71" s="6">
        <f>IFERROR(IF(V71&gt;=1,V71*VLOOKUP(E71,STUDENT!$B$4:$W$2003,22,0),0),0)</f>
        <v>0</v>
      </c>
      <c r="X71" s="6">
        <f t="shared" si="6"/>
        <v>0</v>
      </c>
      <c r="Y71" s="6">
        <f>IFERROR(IF(X71&gt;=1,X71*VLOOKUP(E71,STUDENT!$B$4:$W$2003,22,0),0),0)</f>
        <v>0</v>
      </c>
      <c r="Z71" s="6">
        <f t="shared" si="7"/>
        <v>0</v>
      </c>
      <c r="AA71" s="6">
        <f>IFERROR(IF(Z71&gt;=1,Z71*VLOOKUP(E71,STUDENT!$B$4:$W$2003,22,0),0),0)</f>
        <v>0</v>
      </c>
    </row>
    <row r="72" spans="1:27" ht="18" customHeight="1" x14ac:dyDescent="0.25">
      <c r="A72" s="6">
        <f t="shared" si="3"/>
        <v>0</v>
      </c>
      <c r="B72" s="6">
        <v>64</v>
      </c>
      <c r="C72" s="6">
        <f>IFERROR(IF($C$1&gt;=B72,SMALL(STUDENT!$V$4:$V$2003,$C$6+B72),0),0)</f>
        <v>0</v>
      </c>
      <c r="D72" s="14">
        <f t="shared" si="4"/>
        <v>0</v>
      </c>
      <c r="E72" s="14" t="str">
        <f>IFERROR(IF($D72&gt;=1,VLOOKUP($C72,STUDENT!$A$4:$E$2003,E$1,0),""),"")</f>
        <v/>
      </c>
      <c r="F72" s="15" t="str">
        <f>IFERROR(IF($D72&gt;=1,VLOOKUP($C72,STUDENT!$A$4:$E$2003,F$1,0),""),"")</f>
        <v/>
      </c>
      <c r="G72" s="15" t="str">
        <f>IFERROR(IF($D72&gt;=1,VLOOKUP($C72,STUDENT!$A$4:$E$2003,G$1,0),""),"")</f>
        <v/>
      </c>
      <c r="H72" s="14" t="str">
        <f>IFERROR(IF($D72&gt;=1,VLOOKUP($C72,STUDENT!$A$4:$E$2003,H$1,0),""),"")</f>
        <v/>
      </c>
      <c r="I72" s="79"/>
      <c r="J72" s="79"/>
      <c r="K72" s="79"/>
      <c r="L72" s="79"/>
      <c r="M72" s="79"/>
      <c r="N72" s="79"/>
      <c r="O72" s="79"/>
      <c r="P72" s="79"/>
      <c r="Q72" s="79"/>
      <c r="R72" s="79"/>
      <c r="S72" s="79"/>
      <c r="T72" s="79"/>
      <c r="U72" s="85">
        <f t="shared" si="5"/>
        <v>0</v>
      </c>
      <c r="V72" s="6">
        <f t="shared" si="8"/>
        <v>0</v>
      </c>
      <c r="W72" s="6">
        <f>IFERROR(IF(V72&gt;=1,V72*VLOOKUP(E72,STUDENT!$B$4:$W$2003,22,0),0),0)</f>
        <v>0</v>
      </c>
      <c r="X72" s="6">
        <f t="shared" si="6"/>
        <v>0</v>
      </c>
      <c r="Y72" s="6">
        <f>IFERROR(IF(X72&gt;=1,X72*VLOOKUP(E72,STUDENT!$B$4:$W$2003,22,0),0),0)</f>
        <v>0</v>
      </c>
      <c r="Z72" s="6">
        <f t="shared" si="7"/>
        <v>0</v>
      </c>
      <c r="AA72" s="6">
        <f>IFERROR(IF(Z72&gt;=1,Z72*VLOOKUP(E72,STUDENT!$B$4:$W$2003,22,0),0),0)</f>
        <v>0</v>
      </c>
    </row>
    <row r="73" spans="1:27" ht="18" customHeight="1" x14ac:dyDescent="0.25">
      <c r="A73" s="6">
        <f t="shared" si="3"/>
        <v>0</v>
      </c>
      <c r="B73" s="6">
        <v>65</v>
      </c>
      <c r="C73" s="6">
        <f>IFERROR(IF($C$1&gt;=B73,SMALL(STUDENT!$V$4:$V$2003,$C$6+B73),0),0)</f>
        <v>0</v>
      </c>
      <c r="D73" s="14">
        <f t="shared" si="4"/>
        <v>0</v>
      </c>
      <c r="E73" s="14" t="str">
        <f>IFERROR(IF($D73&gt;=1,VLOOKUP($C73,STUDENT!$A$4:$E$2003,E$1,0),""),"")</f>
        <v/>
      </c>
      <c r="F73" s="15" t="str">
        <f>IFERROR(IF($D73&gt;=1,VLOOKUP($C73,STUDENT!$A$4:$E$2003,F$1,0),""),"")</f>
        <v/>
      </c>
      <c r="G73" s="15" t="str">
        <f>IFERROR(IF($D73&gt;=1,VLOOKUP($C73,STUDENT!$A$4:$E$2003,G$1,0),""),"")</f>
        <v/>
      </c>
      <c r="H73" s="14" t="str">
        <f>IFERROR(IF($D73&gt;=1,VLOOKUP($C73,STUDENT!$A$4:$E$2003,H$1,0),""),"")</f>
        <v/>
      </c>
      <c r="I73" s="79"/>
      <c r="J73" s="79"/>
      <c r="K73" s="79"/>
      <c r="L73" s="79"/>
      <c r="M73" s="79"/>
      <c r="N73" s="79"/>
      <c r="O73" s="79"/>
      <c r="P73" s="79"/>
      <c r="Q73" s="79"/>
      <c r="R73" s="79"/>
      <c r="S73" s="79"/>
      <c r="T73" s="79"/>
      <c r="U73" s="85">
        <f t="shared" si="5"/>
        <v>0</v>
      </c>
      <c r="V73" s="6">
        <f t="shared" si="8"/>
        <v>0</v>
      </c>
      <c r="W73" s="6">
        <f>IFERROR(IF(V73&gt;=1,V73*VLOOKUP(E73,STUDENT!$B$4:$W$2003,22,0),0),0)</f>
        <v>0</v>
      </c>
      <c r="X73" s="6">
        <f t="shared" si="6"/>
        <v>0</v>
      </c>
      <c r="Y73" s="6">
        <f>IFERROR(IF(X73&gt;=1,X73*VLOOKUP(E73,STUDENT!$B$4:$W$2003,22,0),0),0)</f>
        <v>0</v>
      </c>
      <c r="Z73" s="6">
        <f t="shared" si="7"/>
        <v>0</v>
      </c>
      <c r="AA73" s="6">
        <f>IFERROR(IF(Z73&gt;=1,Z73*VLOOKUP(E73,STUDENT!$B$4:$W$2003,22,0),0),0)</f>
        <v>0</v>
      </c>
    </row>
    <row r="74" spans="1:27" ht="18" customHeight="1" x14ac:dyDescent="0.25">
      <c r="A74" s="6">
        <f t="shared" ref="A74:A137" si="9">IFERROR(IF(W74&gt;=1,D74,0),0)</f>
        <v>0</v>
      </c>
      <c r="B74" s="6">
        <v>66</v>
      </c>
      <c r="C74" s="6">
        <f>IFERROR(IF($C$1&gt;=B74,SMALL(STUDENT!$V$4:$V$2003,$C$6+B74),0),0)</f>
        <v>0</v>
      </c>
      <c r="D74" s="14">
        <f t="shared" ref="D74:D137" si="10">IFERROR(IF(C74&gt;=1,B74,0),0)</f>
        <v>0</v>
      </c>
      <c r="E74" s="14" t="str">
        <f>IFERROR(IF($D74&gt;=1,VLOOKUP($C74,STUDENT!$A$4:$E$2003,E$1,0),""),"")</f>
        <v/>
      </c>
      <c r="F74" s="15" t="str">
        <f>IFERROR(IF($D74&gt;=1,VLOOKUP($C74,STUDENT!$A$4:$E$2003,F$1,0),""),"")</f>
        <v/>
      </c>
      <c r="G74" s="15" t="str">
        <f>IFERROR(IF($D74&gt;=1,VLOOKUP($C74,STUDENT!$A$4:$E$2003,G$1,0),""),"")</f>
        <v/>
      </c>
      <c r="H74" s="14" t="str">
        <f>IFERROR(IF($D74&gt;=1,VLOOKUP($C74,STUDENT!$A$4:$E$2003,H$1,0),""),"")</f>
        <v/>
      </c>
      <c r="I74" s="79"/>
      <c r="J74" s="79"/>
      <c r="K74" s="79"/>
      <c r="L74" s="79"/>
      <c r="M74" s="79"/>
      <c r="N74" s="79"/>
      <c r="O74" s="79"/>
      <c r="P74" s="79"/>
      <c r="Q74" s="79"/>
      <c r="R74" s="79"/>
      <c r="S74" s="79"/>
      <c r="T74" s="79"/>
      <c r="U74" s="85">
        <f t="shared" ref="U74:U137" si="11">SUM(I74:T74)</f>
        <v>0</v>
      </c>
      <c r="V74" s="6">
        <f t="shared" ref="V74:V137" si="12">IFERROR(IF(D74&gt;=1,(IF($V$1&gt;=1,(IF($W$1&gt;=1,SUMIFS(I74:T74,$I$3:$T$3,"&gt;="&amp;$V$1,$I$3:$T$3,"&lt;="&amp;$W$1),0)),0)),0),0)</f>
        <v>0</v>
      </c>
      <c r="W74" s="6">
        <f>IFERROR(IF(V74&gt;=1,V74*VLOOKUP(E74,STUDENT!$B$4:$W$2003,22,0),0),0)</f>
        <v>0</v>
      </c>
      <c r="X74" s="6">
        <f t="shared" ref="X74:X137" si="13">IFERROR(IF(D74&gt;=1,(IF($X$1&gt;=1,(IF($Y$1&gt;=1,SUMIFS(I74:T74,$I$3:$T$3,"&gt;="&amp;$X$1,$I$3:$T$3,"&lt;="&amp;$Y$1),0)),0)),0),0)</f>
        <v>0</v>
      </c>
      <c r="Y74" s="6">
        <f>IFERROR(IF(X74&gt;=1,X74*VLOOKUP(E74,STUDENT!$B$4:$W$2003,22,0),0),0)</f>
        <v>0</v>
      </c>
      <c r="Z74" s="6">
        <f t="shared" ref="Z74:Z137" si="14">IFERROR(IF(D74&gt;=1,(IF($Z$1&gt;=1,(IF($AA$1&gt;=1,SUMIFS(I74:T74,$I$3:$T$3,"&gt;="&amp;$Z$1,$I$3:$T$3,"&lt;="&amp;$AA$1),0)),0)),0),0)</f>
        <v>0</v>
      </c>
      <c r="AA74" s="6">
        <f>IFERROR(IF(Z74&gt;=1,Z74*VLOOKUP(E74,STUDENT!$B$4:$W$2003,22,0),0),0)</f>
        <v>0</v>
      </c>
    </row>
    <row r="75" spans="1:27" ht="18" customHeight="1" x14ac:dyDescent="0.25">
      <c r="A75" s="6">
        <f t="shared" si="9"/>
        <v>0</v>
      </c>
      <c r="B75" s="6">
        <v>67</v>
      </c>
      <c r="C75" s="6">
        <f>IFERROR(IF($C$1&gt;=B75,SMALL(STUDENT!$V$4:$V$2003,$C$6+B75),0),0)</f>
        <v>0</v>
      </c>
      <c r="D75" s="14">
        <f t="shared" si="10"/>
        <v>0</v>
      </c>
      <c r="E75" s="14" t="str">
        <f>IFERROR(IF($D75&gt;=1,VLOOKUP($C75,STUDENT!$A$4:$E$2003,E$1,0),""),"")</f>
        <v/>
      </c>
      <c r="F75" s="15" t="str">
        <f>IFERROR(IF($D75&gt;=1,VLOOKUP($C75,STUDENT!$A$4:$E$2003,F$1,0),""),"")</f>
        <v/>
      </c>
      <c r="G75" s="15" t="str">
        <f>IFERROR(IF($D75&gt;=1,VLOOKUP($C75,STUDENT!$A$4:$E$2003,G$1,0),""),"")</f>
        <v/>
      </c>
      <c r="H75" s="14" t="str">
        <f>IFERROR(IF($D75&gt;=1,VLOOKUP($C75,STUDENT!$A$4:$E$2003,H$1,0),""),"")</f>
        <v/>
      </c>
      <c r="I75" s="79"/>
      <c r="J75" s="79"/>
      <c r="K75" s="79"/>
      <c r="L75" s="79"/>
      <c r="M75" s="79"/>
      <c r="N75" s="79"/>
      <c r="O75" s="79"/>
      <c r="P75" s="79"/>
      <c r="Q75" s="79"/>
      <c r="R75" s="79"/>
      <c r="S75" s="79"/>
      <c r="T75" s="79"/>
      <c r="U75" s="85">
        <f t="shared" si="11"/>
        <v>0</v>
      </c>
      <c r="V75" s="6">
        <f t="shared" si="12"/>
        <v>0</v>
      </c>
      <c r="W75" s="6">
        <f>IFERROR(IF(V75&gt;=1,V75*VLOOKUP(E75,STUDENT!$B$4:$W$2003,22,0),0),0)</f>
        <v>0</v>
      </c>
      <c r="X75" s="6">
        <f t="shared" si="13"/>
        <v>0</v>
      </c>
      <c r="Y75" s="6">
        <f>IFERROR(IF(X75&gt;=1,X75*VLOOKUP(E75,STUDENT!$B$4:$W$2003,22,0),0),0)</f>
        <v>0</v>
      </c>
      <c r="Z75" s="6">
        <f t="shared" si="14"/>
        <v>0</v>
      </c>
      <c r="AA75" s="6">
        <f>IFERROR(IF(Z75&gt;=1,Z75*VLOOKUP(E75,STUDENT!$B$4:$W$2003,22,0),0),0)</f>
        <v>0</v>
      </c>
    </row>
    <row r="76" spans="1:27" ht="18" customHeight="1" x14ac:dyDescent="0.25">
      <c r="A76" s="6">
        <f t="shared" si="9"/>
        <v>0</v>
      </c>
      <c r="B76" s="6">
        <v>68</v>
      </c>
      <c r="C76" s="6">
        <f>IFERROR(IF($C$1&gt;=B76,SMALL(STUDENT!$V$4:$V$2003,$C$6+B76),0),0)</f>
        <v>0</v>
      </c>
      <c r="D76" s="14">
        <f t="shared" si="10"/>
        <v>0</v>
      </c>
      <c r="E76" s="14" t="str">
        <f>IFERROR(IF($D76&gt;=1,VLOOKUP($C76,STUDENT!$A$4:$E$2003,E$1,0),""),"")</f>
        <v/>
      </c>
      <c r="F76" s="15" t="str">
        <f>IFERROR(IF($D76&gt;=1,VLOOKUP($C76,STUDENT!$A$4:$E$2003,F$1,0),""),"")</f>
        <v/>
      </c>
      <c r="G76" s="15" t="str">
        <f>IFERROR(IF($D76&gt;=1,VLOOKUP($C76,STUDENT!$A$4:$E$2003,G$1,0),""),"")</f>
        <v/>
      </c>
      <c r="H76" s="14" t="str">
        <f>IFERROR(IF($D76&gt;=1,VLOOKUP($C76,STUDENT!$A$4:$E$2003,H$1,0),""),"")</f>
        <v/>
      </c>
      <c r="I76" s="79"/>
      <c r="J76" s="79"/>
      <c r="K76" s="79"/>
      <c r="L76" s="79"/>
      <c r="M76" s="79"/>
      <c r="N76" s="79"/>
      <c r="O76" s="79"/>
      <c r="P76" s="79"/>
      <c r="Q76" s="79"/>
      <c r="R76" s="79"/>
      <c r="S76" s="79"/>
      <c r="T76" s="79"/>
      <c r="U76" s="85">
        <f t="shared" si="11"/>
        <v>0</v>
      </c>
      <c r="V76" s="6">
        <f t="shared" si="12"/>
        <v>0</v>
      </c>
      <c r="W76" s="6">
        <f>IFERROR(IF(V76&gt;=1,V76*VLOOKUP(E76,STUDENT!$B$4:$W$2003,22,0),0),0)</f>
        <v>0</v>
      </c>
      <c r="X76" s="6">
        <f t="shared" si="13"/>
        <v>0</v>
      </c>
      <c r="Y76" s="6">
        <f>IFERROR(IF(X76&gt;=1,X76*VLOOKUP(E76,STUDENT!$B$4:$W$2003,22,0),0),0)</f>
        <v>0</v>
      </c>
      <c r="Z76" s="6">
        <f t="shared" si="14"/>
        <v>0</v>
      </c>
      <c r="AA76" s="6">
        <f>IFERROR(IF(Z76&gt;=1,Z76*VLOOKUP(E76,STUDENT!$B$4:$W$2003,22,0),0),0)</f>
        <v>0</v>
      </c>
    </row>
    <row r="77" spans="1:27" ht="18" customHeight="1" x14ac:dyDescent="0.25">
      <c r="A77" s="6">
        <f t="shared" si="9"/>
        <v>0</v>
      </c>
      <c r="B77" s="6">
        <v>69</v>
      </c>
      <c r="C77" s="6">
        <f>IFERROR(IF($C$1&gt;=B77,SMALL(STUDENT!$V$4:$V$2003,$C$6+B77),0),0)</f>
        <v>0</v>
      </c>
      <c r="D77" s="14">
        <f t="shared" si="10"/>
        <v>0</v>
      </c>
      <c r="E77" s="14" t="str">
        <f>IFERROR(IF($D77&gt;=1,VLOOKUP($C77,STUDENT!$A$4:$E$2003,E$1,0),""),"")</f>
        <v/>
      </c>
      <c r="F77" s="15" t="str">
        <f>IFERROR(IF($D77&gt;=1,VLOOKUP($C77,STUDENT!$A$4:$E$2003,F$1,0),""),"")</f>
        <v/>
      </c>
      <c r="G77" s="15" t="str">
        <f>IFERROR(IF($D77&gt;=1,VLOOKUP($C77,STUDENT!$A$4:$E$2003,G$1,0),""),"")</f>
        <v/>
      </c>
      <c r="H77" s="14" t="str">
        <f>IFERROR(IF($D77&gt;=1,VLOOKUP($C77,STUDENT!$A$4:$E$2003,H$1,0),""),"")</f>
        <v/>
      </c>
      <c r="I77" s="79"/>
      <c r="J77" s="79"/>
      <c r="K77" s="79"/>
      <c r="L77" s="79"/>
      <c r="M77" s="79"/>
      <c r="N77" s="79"/>
      <c r="O77" s="79"/>
      <c r="P77" s="79"/>
      <c r="Q77" s="79"/>
      <c r="R77" s="79"/>
      <c r="S77" s="79"/>
      <c r="T77" s="79"/>
      <c r="U77" s="85">
        <f t="shared" si="11"/>
        <v>0</v>
      </c>
      <c r="V77" s="6">
        <f t="shared" si="12"/>
        <v>0</v>
      </c>
      <c r="W77" s="6">
        <f>IFERROR(IF(V77&gt;=1,V77*VLOOKUP(E77,STUDENT!$B$4:$W$2003,22,0),0),0)</f>
        <v>0</v>
      </c>
      <c r="X77" s="6">
        <f t="shared" si="13"/>
        <v>0</v>
      </c>
      <c r="Y77" s="6">
        <f>IFERROR(IF(X77&gt;=1,X77*VLOOKUP(E77,STUDENT!$B$4:$W$2003,22,0),0),0)</f>
        <v>0</v>
      </c>
      <c r="Z77" s="6">
        <f t="shared" si="14"/>
        <v>0</v>
      </c>
      <c r="AA77" s="6">
        <f>IFERROR(IF(Z77&gt;=1,Z77*VLOOKUP(E77,STUDENT!$B$4:$W$2003,22,0),0),0)</f>
        <v>0</v>
      </c>
    </row>
    <row r="78" spans="1:27" ht="18" customHeight="1" x14ac:dyDescent="0.25">
      <c r="A78" s="6">
        <f t="shared" si="9"/>
        <v>0</v>
      </c>
      <c r="B78" s="6">
        <v>70</v>
      </c>
      <c r="C78" s="6">
        <f>IFERROR(IF($C$1&gt;=B78,SMALL(STUDENT!$V$4:$V$2003,$C$6+B78),0),0)</f>
        <v>0</v>
      </c>
      <c r="D78" s="14">
        <f t="shared" si="10"/>
        <v>0</v>
      </c>
      <c r="E78" s="14" t="str">
        <f>IFERROR(IF($D78&gt;=1,VLOOKUP($C78,STUDENT!$A$4:$E$2003,E$1,0),""),"")</f>
        <v/>
      </c>
      <c r="F78" s="15" t="str">
        <f>IFERROR(IF($D78&gt;=1,VLOOKUP($C78,STUDENT!$A$4:$E$2003,F$1,0),""),"")</f>
        <v/>
      </c>
      <c r="G78" s="15" t="str">
        <f>IFERROR(IF($D78&gt;=1,VLOOKUP($C78,STUDENT!$A$4:$E$2003,G$1,0),""),"")</f>
        <v/>
      </c>
      <c r="H78" s="14" t="str">
        <f>IFERROR(IF($D78&gt;=1,VLOOKUP($C78,STUDENT!$A$4:$E$2003,H$1,0),""),"")</f>
        <v/>
      </c>
      <c r="I78" s="79"/>
      <c r="J78" s="79"/>
      <c r="K78" s="79"/>
      <c r="L78" s="79"/>
      <c r="M78" s="79"/>
      <c r="N78" s="79"/>
      <c r="O78" s="79"/>
      <c r="P78" s="79"/>
      <c r="Q78" s="79"/>
      <c r="R78" s="79"/>
      <c r="S78" s="79"/>
      <c r="T78" s="79"/>
      <c r="U78" s="85">
        <f t="shared" si="11"/>
        <v>0</v>
      </c>
      <c r="V78" s="6">
        <f t="shared" si="12"/>
        <v>0</v>
      </c>
      <c r="W78" s="6">
        <f>IFERROR(IF(V78&gt;=1,V78*VLOOKUP(E78,STUDENT!$B$4:$W$2003,22,0),0),0)</f>
        <v>0</v>
      </c>
      <c r="X78" s="6">
        <f t="shared" si="13"/>
        <v>0</v>
      </c>
      <c r="Y78" s="6">
        <f>IFERROR(IF(X78&gt;=1,X78*VLOOKUP(E78,STUDENT!$B$4:$W$2003,22,0),0),0)</f>
        <v>0</v>
      </c>
      <c r="Z78" s="6">
        <f t="shared" si="14"/>
        <v>0</v>
      </c>
      <c r="AA78" s="6">
        <f>IFERROR(IF(Z78&gt;=1,Z78*VLOOKUP(E78,STUDENT!$B$4:$W$2003,22,0),0),0)</f>
        <v>0</v>
      </c>
    </row>
    <row r="79" spans="1:27" ht="18" customHeight="1" x14ac:dyDescent="0.25">
      <c r="A79" s="6">
        <f t="shared" si="9"/>
        <v>0</v>
      </c>
      <c r="B79" s="6">
        <v>71</v>
      </c>
      <c r="C79" s="6">
        <f>IFERROR(IF($C$1&gt;=B79,SMALL(STUDENT!$V$4:$V$2003,$C$6+B79),0),0)</f>
        <v>0</v>
      </c>
      <c r="D79" s="14">
        <f t="shared" si="10"/>
        <v>0</v>
      </c>
      <c r="E79" s="14" t="str">
        <f>IFERROR(IF($D79&gt;=1,VLOOKUP($C79,STUDENT!$A$4:$E$2003,E$1,0),""),"")</f>
        <v/>
      </c>
      <c r="F79" s="15" t="str">
        <f>IFERROR(IF($D79&gt;=1,VLOOKUP($C79,STUDENT!$A$4:$E$2003,F$1,0),""),"")</f>
        <v/>
      </c>
      <c r="G79" s="15" t="str">
        <f>IFERROR(IF($D79&gt;=1,VLOOKUP($C79,STUDENT!$A$4:$E$2003,G$1,0),""),"")</f>
        <v/>
      </c>
      <c r="H79" s="14" t="str">
        <f>IFERROR(IF($D79&gt;=1,VLOOKUP($C79,STUDENT!$A$4:$E$2003,H$1,0),""),"")</f>
        <v/>
      </c>
      <c r="I79" s="79"/>
      <c r="J79" s="79"/>
      <c r="K79" s="79"/>
      <c r="L79" s="79"/>
      <c r="M79" s="79"/>
      <c r="N79" s="79"/>
      <c r="O79" s="79"/>
      <c r="P79" s="79"/>
      <c r="Q79" s="79"/>
      <c r="R79" s="79"/>
      <c r="S79" s="79"/>
      <c r="T79" s="79"/>
      <c r="U79" s="85">
        <f t="shared" si="11"/>
        <v>0</v>
      </c>
      <c r="V79" s="6">
        <f t="shared" si="12"/>
        <v>0</v>
      </c>
      <c r="W79" s="6">
        <f>IFERROR(IF(V79&gt;=1,V79*VLOOKUP(E79,STUDENT!$B$4:$W$2003,22,0),0),0)</f>
        <v>0</v>
      </c>
      <c r="X79" s="6">
        <f t="shared" si="13"/>
        <v>0</v>
      </c>
      <c r="Y79" s="6">
        <f>IFERROR(IF(X79&gt;=1,X79*VLOOKUP(E79,STUDENT!$B$4:$W$2003,22,0),0),0)</f>
        <v>0</v>
      </c>
      <c r="Z79" s="6">
        <f t="shared" si="14"/>
        <v>0</v>
      </c>
      <c r="AA79" s="6">
        <f>IFERROR(IF(Z79&gt;=1,Z79*VLOOKUP(E79,STUDENT!$B$4:$W$2003,22,0),0),0)</f>
        <v>0</v>
      </c>
    </row>
    <row r="80" spans="1:27" ht="18" customHeight="1" x14ac:dyDescent="0.25">
      <c r="A80" s="6">
        <f t="shared" si="9"/>
        <v>0</v>
      </c>
      <c r="B80" s="6">
        <v>72</v>
      </c>
      <c r="C80" s="6">
        <f>IFERROR(IF($C$1&gt;=B80,SMALL(STUDENT!$V$4:$V$2003,$C$6+B80),0),0)</f>
        <v>0</v>
      </c>
      <c r="D80" s="14">
        <f t="shared" si="10"/>
        <v>0</v>
      </c>
      <c r="E80" s="14" t="str">
        <f>IFERROR(IF($D80&gt;=1,VLOOKUP($C80,STUDENT!$A$4:$E$2003,E$1,0),""),"")</f>
        <v/>
      </c>
      <c r="F80" s="15" t="str">
        <f>IFERROR(IF($D80&gt;=1,VLOOKUP($C80,STUDENT!$A$4:$E$2003,F$1,0),""),"")</f>
        <v/>
      </c>
      <c r="G80" s="15" t="str">
        <f>IFERROR(IF($D80&gt;=1,VLOOKUP($C80,STUDENT!$A$4:$E$2003,G$1,0),""),"")</f>
        <v/>
      </c>
      <c r="H80" s="14" t="str">
        <f>IFERROR(IF($D80&gt;=1,VLOOKUP($C80,STUDENT!$A$4:$E$2003,H$1,0),""),"")</f>
        <v/>
      </c>
      <c r="I80" s="79"/>
      <c r="J80" s="79"/>
      <c r="K80" s="79"/>
      <c r="L80" s="79"/>
      <c r="M80" s="79"/>
      <c r="N80" s="79"/>
      <c r="O80" s="79"/>
      <c r="P80" s="79"/>
      <c r="Q80" s="79"/>
      <c r="R80" s="79"/>
      <c r="S80" s="79"/>
      <c r="T80" s="79"/>
      <c r="U80" s="85">
        <f t="shared" si="11"/>
        <v>0</v>
      </c>
      <c r="V80" s="6">
        <f t="shared" si="12"/>
        <v>0</v>
      </c>
      <c r="W80" s="6">
        <f>IFERROR(IF(V80&gt;=1,V80*VLOOKUP(E80,STUDENT!$B$4:$W$2003,22,0),0),0)</f>
        <v>0</v>
      </c>
      <c r="X80" s="6">
        <f t="shared" si="13"/>
        <v>0</v>
      </c>
      <c r="Y80" s="6">
        <f>IFERROR(IF(X80&gt;=1,X80*VLOOKUP(E80,STUDENT!$B$4:$W$2003,22,0),0),0)</f>
        <v>0</v>
      </c>
      <c r="Z80" s="6">
        <f t="shared" si="14"/>
        <v>0</v>
      </c>
      <c r="AA80" s="6">
        <f>IFERROR(IF(Z80&gt;=1,Z80*VLOOKUP(E80,STUDENT!$B$4:$W$2003,22,0),0),0)</f>
        <v>0</v>
      </c>
    </row>
    <row r="81" spans="1:27" ht="18" customHeight="1" x14ac:dyDescent="0.25">
      <c r="A81" s="6">
        <f t="shared" si="9"/>
        <v>0</v>
      </c>
      <c r="B81" s="6">
        <v>73</v>
      </c>
      <c r="C81" s="6">
        <f>IFERROR(IF($C$1&gt;=B81,SMALL(STUDENT!$V$4:$V$2003,$C$6+B81),0),0)</f>
        <v>0</v>
      </c>
      <c r="D81" s="14">
        <f t="shared" si="10"/>
        <v>0</v>
      </c>
      <c r="E81" s="14" t="str">
        <f>IFERROR(IF($D81&gt;=1,VLOOKUP($C81,STUDENT!$A$4:$E$2003,E$1,0),""),"")</f>
        <v/>
      </c>
      <c r="F81" s="15" t="str">
        <f>IFERROR(IF($D81&gt;=1,VLOOKUP($C81,STUDENT!$A$4:$E$2003,F$1,0),""),"")</f>
        <v/>
      </c>
      <c r="G81" s="15" t="str">
        <f>IFERROR(IF($D81&gt;=1,VLOOKUP($C81,STUDENT!$A$4:$E$2003,G$1,0),""),"")</f>
        <v/>
      </c>
      <c r="H81" s="14" t="str">
        <f>IFERROR(IF($D81&gt;=1,VLOOKUP($C81,STUDENT!$A$4:$E$2003,H$1,0),""),"")</f>
        <v/>
      </c>
      <c r="I81" s="79"/>
      <c r="J81" s="79"/>
      <c r="K81" s="79"/>
      <c r="L81" s="79"/>
      <c r="M81" s="79"/>
      <c r="N81" s="79"/>
      <c r="O81" s="79"/>
      <c r="P81" s="79"/>
      <c r="Q81" s="79"/>
      <c r="R81" s="79"/>
      <c r="S81" s="79"/>
      <c r="T81" s="79"/>
      <c r="U81" s="85">
        <f t="shared" si="11"/>
        <v>0</v>
      </c>
      <c r="V81" s="6">
        <f t="shared" si="12"/>
        <v>0</v>
      </c>
      <c r="W81" s="6">
        <f>IFERROR(IF(V81&gt;=1,V81*VLOOKUP(E81,STUDENT!$B$4:$W$2003,22,0),0),0)</f>
        <v>0</v>
      </c>
      <c r="X81" s="6">
        <f t="shared" si="13"/>
        <v>0</v>
      </c>
      <c r="Y81" s="6">
        <f>IFERROR(IF(X81&gt;=1,X81*VLOOKUP(E81,STUDENT!$B$4:$W$2003,22,0),0),0)</f>
        <v>0</v>
      </c>
      <c r="Z81" s="6">
        <f t="shared" si="14"/>
        <v>0</v>
      </c>
      <c r="AA81" s="6">
        <f>IFERROR(IF(Z81&gt;=1,Z81*VLOOKUP(E81,STUDENT!$B$4:$W$2003,22,0),0),0)</f>
        <v>0</v>
      </c>
    </row>
    <row r="82" spans="1:27" ht="18" customHeight="1" x14ac:dyDescent="0.25">
      <c r="A82" s="6">
        <f t="shared" si="9"/>
        <v>0</v>
      </c>
      <c r="B82" s="6">
        <v>74</v>
      </c>
      <c r="C82" s="6">
        <f>IFERROR(IF($C$1&gt;=B82,SMALL(STUDENT!$V$4:$V$2003,$C$6+B82),0),0)</f>
        <v>0</v>
      </c>
      <c r="D82" s="14">
        <f t="shared" si="10"/>
        <v>0</v>
      </c>
      <c r="E82" s="14" t="str">
        <f>IFERROR(IF($D82&gt;=1,VLOOKUP($C82,STUDENT!$A$4:$E$2003,E$1,0),""),"")</f>
        <v/>
      </c>
      <c r="F82" s="15" t="str">
        <f>IFERROR(IF($D82&gt;=1,VLOOKUP($C82,STUDENT!$A$4:$E$2003,F$1,0),""),"")</f>
        <v/>
      </c>
      <c r="G82" s="15" t="str">
        <f>IFERROR(IF($D82&gt;=1,VLOOKUP($C82,STUDENT!$A$4:$E$2003,G$1,0),""),"")</f>
        <v/>
      </c>
      <c r="H82" s="14" t="str">
        <f>IFERROR(IF($D82&gt;=1,VLOOKUP($C82,STUDENT!$A$4:$E$2003,H$1,0),""),"")</f>
        <v/>
      </c>
      <c r="I82" s="79"/>
      <c r="J82" s="79"/>
      <c r="K82" s="79"/>
      <c r="L82" s="79"/>
      <c r="M82" s="79"/>
      <c r="N82" s="79"/>
      <c r="O82" s="79"/>
      <c r="P82" s="79"/>
      <c r="Q82" s="79"/>
      <c r="R82" s="79"/>
      <c r="S82" s="79"/>
      <c r="T82" s="79"/>
      <c r="U82" s="85">
        <f t="shared" si="11"/>
        <v>0</v>
      </c>
      <c r="V82" s="6">
        <f t="shared" si="12"/>
        <v>0</v>
      </c>
      <c r="W82" s="6">
        <f>IFERROR(IF(V82&gt;=1,V82*VLOOKUP(E82,STUDENT!$B$4:$W$2003,22,0),0),0)</f>
        <v>0</v>
      </c>
      <c r="X82" s="6">
        <f t="shared" si="13"/>
        <v>0</v>
      </c>
      <c r="Y82" s="6">
        <f>IFERROR(IF(X82&gt;=1,X82*VLOOKUP(E82,STUDENT!$B$4:$W$2003,22,0),0),0)</f>
        <v>0</v>
      </c>
      <c r="Z82" s="6">
        <f t="shared" si="14"/>
        <v>0</v>
      </c>
      <c r="AA82" s="6">
        <f>IFERROR(IF(Z82&gt;=1,Z82*VLOOKUP(E82,STUDENT!$B$4:$W$2003,22,0),0),0)</f>
        <v>0</v>
      </c>
    </row>
    <row r="83" spans="1:27" ht="18" customHeight="1" x14ac:dyDescent="0.25">
      <c r="A83" s="6">
        <f t="shared" si="9"/>
        <v>0</v>
      </c>
      <c r="B83" s="6">
        <v>75</v>
      </c>
      <c r="C83" s="6">
        <f>IFERROR(IF($C$1&gt;=B83,SMALL(STUDENT!$V$4:$V$2003,$C$6+B83),0),0)</f>
        <v>0</v>
      </c>
      <c r="D83" s="14">
        <f t="shared" si="10"/>
        <v>0</v>
      </c>
      <c r="E83" s="14" t="str">
        <f>IFERROR(IF($D83&gt;=1,VLOOKUP($C83,STUDENT!$A$4:$E$2003,E$1,0),""),"")</f>
        <v/>
      </c>
      <c r="F83" s="15" t="str">
        <f>IFERROR(IF($D83&gt;=1,VLOOKUP($C83,STUDENT!$A$4:$E$2003,F$1,0),""),"")</f>
        <v/>
      </c>
      <c r="G83" s="15" t="str">
        <f>IFERROR(IF($D83&gt;=1,VLOOKUP($C83,STUDENT!$A$4:$E$2003,G$1,0),""),"")</f>
        <v/>
      </c>
      <c r="H83" s="14" t="str">
        <f>IFERROR(IF($D83&gt;=1,VLOOKUP($C83,STUDENT!$A$4:$E$2003,H$1,0),""),"")</f>
        <v/>
      </c>
      <c r="I83" s="79"/>
      <c r="J83" s="79"/>
      <c r="K83" s="79"/>
      <c r="L83" s="79"/>
      <c r="M83" s="79"/>
      <c r="N83" s="79"/>
      <c r="O83" s="79"/>
      <c r="P83" s="79"/>
      <c r="Q83" s="79"/>
      <c r="R83" s="79"/>
      <c r="S83" s="79"/>
      <c r="T83" s="79"/>
      <c r="U83" s="85">
        <f t="shared" si="11"/>
        <v>0</v>
      </c>
      <c r="V83" s="6">
        <f t="shared" si="12"/>
        <v>0</v>
      </c>
      <c r="W83" s="6">
        <f>IFERROR(IF(V83&gt;=1,V83*VLOOKUP(E83,STUDENT!$B$4:$W$2003,22,0),0),0)</f>
        <v>0</v>
      </c>
      <c r="X83" s="6">
        <f t="shared" si="13"/>
        <v>0</v>
      </c>
      <c r="Y83" s="6">
        <f>IFERROR(IF(X83&gt;=1,X83*VLOOKUP(E83,STUDENT!$B$4:$W$2003,22,0),0),0)</f>
        <v>0</v>
      </c>
      <c r="Z83" s="6">
        <f t="shared" si="14"/>
        <v>0</v>
      </c>
      <c r="AA83" s="6">
        <f>IFERROR(IF(Z83&gt;=1,Z83*VLOOKUP(E83,STUDENT!$B$4:$W$2003,22,0),0),0)</f>
        <v>0</v>
      </c>
    </row>
    <row r="84" spans="1:27" ht="18" customHeight="1" x14ac:dyDescent="0.25">
      <c r="A84" s="6">
        <f t="shared" si="9"/>
        <v>0</v>
      </c>
      <c r="B84" s="6">
        <v>76</v>
      </c>
      <c r="C84" s="6">
        <f>IFERROR(IF($C$1&gt;=B84,SMALL(STUDENT!$V$4:$V$2003,$C$6+B84),0),0)</f>
        <v>0</v>
      </c>
      <c r="D84" s="14">
        <f t="shared" si="10"/>
        <v>0</v>
      </c>
      <c r="E84" s="14" t="str">
        <f>IFERROR(IF($D84&gt;=1,VLOOKUP($C84,STUDENT!$A$4:$E$2003,E$1,0),""),"")</f>
        <v/>
      </c>
      <c r="F84" s="15" t="str">
        <f>IFERROR(IF($D84&gt;=1,VLOOKUP($C84,STUDENT!$A$4:$E$2003,F$1,0),""),"")</f>
        <v/>
      </c>
      <c r="G84" s="15" t="str">
        <f>IFERROR(IF($D84&gt;=1,VLOOKUP($C84,STUDENT!$A$4:$E$2003,G$1,0),""),"")</f>
        <v/>
      </c>
      <c r="H84" s="14" t="str">
        <f>IFERROR(IF($D84&gt;=1,VLOOKUP($C84,STUDENT!$A$4:$E$2003,H$1,0),""),"")</f>
        <v/>
      </c>
      <c r="I84" s="79"/>
      <c r="J84" s="79"/>
      <c r="K84" s="79"/>
      <c r="L84" s="79"/>
      <c r="M84" s="79"/>
      <c r="N84" s="79"/>
      <c r="O84" s="79"/>
      <c r="P84" s="79"/>
      <c r="Q84" s="79"/>
      <c r="R84" s="79"/>
      <c r="S84" s="79"/>
      <c r="T84" s="79"/>
      <c r="U84" s="85">
        <f t="shared" si="11"/>
        <v>0</v>
      </c>
      <c r="V84" s="6">
        <f t="shared" si="12"/>
        <v>0</v>
      </c>
      <c r="W84" s="6">
        <f>IFERROR(IF(V84&gt;=1,V84*VLOOKUP(E84,STUDENT!$B$4:$W$2003,22,0),0),0)</f>
        <v>0</v>
      </c>
      <c r="X84" s="6">
        <f t="shared" si="13"/>
        <v>0</v>
      </c>
      <c r="Y84" s="6">
        <f>IFERROR(IF(X84&gt;=1,X84*VLOOKUP(E84,STUDENT!$B$4:$W$2003,22,0),0),0)</f>
        <v>0</v>
      </c>
      <c r="Z84" s="6">
        <f t="shared" si="14"/>
        <v>0</v>
      </c>
      <c r="AA84" s="6">
        <f>IFERROR(IF(Z84&gt;=1,Z84*VLOOKUP(E84,STUDENT!$B$4:$W$2003,22,0),0),0)</f>
        <v>0</v>
      </c>
    </row>
    <row r="85" spans="1:27" ht="18" customHeight="1" x14ac:dyDescent="0.25">
      <c r="A85" s="6">
        <f t="shared" si="9"/>
        <v>0</v>
      </c>
      <c r="B85" s="6">
        <v>77</v>
      </c>
      <c r="C85" s="6">
        <f>IFERROR(IF($C$1&gt;=B85,SMALL(STUDENT!$V$4:$V$2003,$C$6+B85),0),0)</f>
        <v>0</v>
      </c>
      <c r="D85" s="14">
        <f t="shared" si="10"/>
        <v>0</v>
      </c>
      <c r="E85" s="14" t="str">
        <f>IFERROR(IF($D85&gt;=1,VLOOKUP($C85,STUDENT!$A$4:$E$2003,E$1,0),""),"")</f>
        <v/>
      </c>
      <c r="F85" s="15" t="str">
        <f>IFERROR(IF($D85&gt;=1,VLOOKUP($C85,STUDENT!$A$4:$E$2003,F$1,0),""),"")</f>
        <v/>
      </c>
      <c r="G85" s="15" t="str">
        <f>IFERROR(IF($D85&gt;=1,VLOOKUP($C85,STUDENT!$A$4:$E$2003,G$1,0),""),"")</f>
        <v/>
      </c>
      <c r="H85" s="14" t="str">
        <f>IFERROR(IF($D85&gt;=1,VLOOKUP($C85,STUDENT!$A$4:$E$2003,H$1,0),""),"")</f>
        <v/>
      </c>
      <c r="I85" s="79"/>
      <c r="J85" s="79"/>
      <c r="K85" s="79"/>
      <c r="L85" s="79"/>
      <c r="M85" s="79"/>
      <c r="N85" s="79"/>
      <c r="O85" s="79"/>
      <c r="P85" s="79"/>
      <c r="Q85" s="79"/>
      <c r="R85" s="79"/>
      <c r="S85" s="79"/>
      <c r="T85" s="79"/>
      <c r="U85" s="85">
        <f t="shared" si="11"/>
        <v>0</v>
      </c>
      <c r="V85" s="6">
        <f t="shared" si="12"/>
        <v>0</v>
      </c>
      <c r="W85" s="6">
        <f>IFERROR(IF(V85&gt;=1,V85*VLOOKUP(E85,STUDENT!$B$4:$W$2003,22,0),0),0)</f>
        <v>0</v>
      </c>
      <c r="X85" s="6">
        <f t="shared" si="13"/>
        <v>0</v>
      </c>
      <c r="Y85" s="6">
        <f>IFERROR(IF(X85&gt;=1,X85*VLOOKUP(E85,STUDENT!$B$4:$W$2003,22,0),0),0)</f>
        <v>0</v>
      </c>
      <c r="Z85" s="6">
        <f t="shared" si="14"/>
        <v>0</v>
      </c>
      <c r="AA85" s="6">
        <f>IFERROR(IF(Z85&gt;=1,Z85*VLOOKUP(E85,STUDENT!$B$4:$W$2003,22,0),0),0)</f>
        <v>0</v>
      </c>
    </row>
    <row r="86" spans="1:27" ht="18" customHeight="1" x14ac:dyDescent="0.25">
      <c r="A86" s="6">
        <f t="shared" si="9"/>
        <v>0</v>
      </c>
      <c r="B86" s="6">
        <v>78</v>
      </c>
      <c r="C86" s="6">
        <f>IFERROR(IF($C$1&gt;=B86,SMALL(STUDENT!$V$4:$V$2003,$C$6+B86),0),0)</f>
        <v>0</v>
      </c>
      <c r="D86" s="14">
        <f t="shared" si="10"/>
        <v>0</v>
      </c>
      <c r="E86" s="14" t="str">
        <f>IFERROR(IF($D86&gt;=1,VLOOKUP($C86,STUDENT!$A$4:$E$2003,E$1,0),""),"")</f>
        <v/>
      </c>
      <c r="F86" s="15" t="str">
        <f>IFERROR(IF($D86&gt;=1,VLOOKUP($C86,STUDENT!$A$4:$E$2003,F$1,0),""),"")</f>
        <v/>
      </c>
      <c r="G86" s="15" t="str">
        <f>IFERROR(IF($D86&gt;=1,VLOOKUP($C86,STUDENT!$A$4:$E$2003,G$1,0),""),"")</f>
        <v/>
      </c>
      <c r="H86" s="14" t="str">
        <f>IFERROR(IF($D86&gt;=1,VLOOKUP($C86,STUDENT!$A$4:$E$2003,H$1,0),""),"")</f>
        <v/>
      </c>
      <c r="I86" s="79"/>
      <c r="J86" s="79"/>
      <c r="K86" s="79"/>
      <c r="L86" s="79"/>
      <c r="M86" s="79"/>
      <c r="N86" s="79"/>
      <c r="O86" s="79"/>
      <c r="P86" s="79"/>
      <c r="Q86" s="79"/>
      <c r="R86" s="79"/>
      <c r="S86" s="79"/>
      <c r="T86" s="79"/>
      <c r="U86" s="85">
        <f t="shared" si="11"/>
        <v>0</v>
      </c>
      <c r="V86" s="6">
        <f t="shared" si="12"/>
        <v>0</v>
      </c>
      <c r="W86" s="6">
        <f>IFERROR(IF(V86&gt;=1,V86*VLOOKUP(E86,STUDENT!$B$4:$W$2003,22,0),0),0)</f>
        <v>0</v>
      </c>
      <c r="X86" s="6">
        <f t="shared" si="13"/>
        <v>0</v>
      </c>
      <c r="Y86" s="6">
        <f>IFERROR(IF(X86&gt;=1,X86*VLOOKUP(E86,STUDENT!$B$4:$W$2003,22,0),0),0)</f>
        <v>0</v>
      </c>
      <c r="Z86" s="6">
        <f t="shared" si="14"/>
        <v>0</v>
      </c>
      <c r="AA86" s="6">
        <f>IFERROR(IF(Z86&gt;=1,Z86*VLOOKUP(E86,STUDENT!$B$4:$W$2003,22,0),0),0)</f>
        <v>0</v>
      </c>
    </row>
    <row r="87" spans="1:27" ht="18" customHeight="1" x14ac:dyDescent="0.25">
      <c r="A87" s="6">
        <f t="shared" si="9"/>
        <v>0</v>
      </c>
      <c r="B87" s="6">
        <v>79</v>
      </c>
      <c r="C87" s="6">
        <f>IFERROR(IF($C$1&gt;=B87,SMALL(STUDENT!$V$4:$V$2003,$C$6+B87),0),0)</f>
        <v>0</v>
      </c>
      <c r="D87" s="14">
        <f t="shared" si="10"/>
        <v>0</v>
      </c>
      <c r="E87" s="14" t="str">
        <f>IFERROR(IF($D87&gt;=1,VLOOKUP($C87,STUDENT!$A$4:$E$2003,E$1,0),""),"")</f>
        <v/>
      </c>
      <c r="F87" s="15" t="str">
        <f>IFERROR(IF($D87&gt;=1,VLOOKUP($C87,STUDENT!$A$4:$E$2003,F$1,0),""),"")</f>
        <v/>
      </c>
      <c r="G87" s="15" t="str">
        <f>IFERROR(IF($D87&gt;=1,VLOOKUP($C87,STUDENT!$A$4:$E$2003,G$1,0),""),"")</f>
        <v/>
      </c>
      <c r="H87" s="14" t="str">
        <f>IFERROR(IF($D87&gt;=1,VLOOKUP($C87,STUDENT!$A$4:$E$2003,H$1,0),""),"")</f>
        <v/>
      </c>
      <c r="I87" s="79"/>
      <c r="J87" s="79"/>
      <c r="K87" s="79"/>
      <c r="L87" s="79"/>
      <c r="M87" s="79"/>
      <c r="N87" s="79"/>
      <c r="O87" s="79"/>
      <c r="P87" s="79"/>
      <c r="Q87" s="79"/>
      <c r="R87" s="79"/>
      <c r="S87" s="79"/>
      <c r="T87" s="79"/>
      <c r="U87" s="85">
        <f t="shared" si="11"/>
        <v>0</v>
      </c>
      <c r="V87" s="6">
        <f t="shared" si="12"/>
        <v>0</v>
      </c>
      <c r="W87" s="6">
        <f>IFERROR(IF(V87&gt;=1,V87*VLOOKUP(E87,STUDENT!$B$4:$W$2003,22,0),0),0)</f>
        <v>0</v>
      </c>
      <c r="X87" s="6">
        <f t="shared" si="13"/>
        <v>0</v>
      </c>
      <c r="Y87" s="6">
        <f>IFERROR(IF(X87&gt;=1,X87*VLOOKUP(E87,STUDENT!$B$4:$W$2003,22,0),0),0)</f>
        <v>0</v>
      </c>
      <c r="Z87" s="6">
        <f t="shared" si="14"/>
        <v>0</v>
      </c>
      <c r="AA87" s="6">
        <f>IFERROR(IF(Z87&gt;=1,Z87*VLOOKUP(E87,STUDENT!$B$4:$W$2003,22,0),0),0)</f>
        <v>0</v>
      </c>
    </row>
    <row r="88" spans="1:27" ht="18" customHeight="1" x14ac:dyDescent="0.25">
      <c r="A88" s="6">
        <f t="shared" si="9"/>
        <v>0</v>
      </c>
      <c r="B88" s="6">
        <v>80</v>
      </c>
      <c r="C88" s="6">
        <f>IFERROR(IF($C$1&gt;=B88,SMALL(STUDENT!$V$4:$V$2003,$C$6+B88),0),0)</f>
        <v>0</v>
      </c>
      <c r="D88" s="14">
        <f t="shared" si="10"/>
        <v>0</v>
      </c>
      <c r="E88" s="14" t="str">
        <f>IFERROR(IF($D88&gt;=1,VLOOKUP($C88,STUDENT!$A$4:$E$2003,E$1,0),""),"")</f>
        <v/>
      </c>
      <c r="F88" s="15" t="str">
        <f>IFERROR(IF($D88&gt;=1,VLOOKUP($C88,STUDENT!$A$4:$E$2003,F$1,0),""),"")</f>
        <v/>
      </c>
      <c r="G88" s="15" t="str">
        <f>IFERROR(IF($D88&gt;=1,VLOOKUP($C88,STUDENT!$A$4:$E$2003,G$1,0),""),"")</f>
        <v/>
      </c>
      <c r="H88" s="14" t="str">
        <f>IFERROR(IF($D88&gt;=1,VLOOKUP($C88,STUDENT!$A$4:$E$2003,H$1,0),""),"")</f>
        <v/>
      </c>
      <c r="I88" s="79"/>
      <c r="J88" s="79"/>
      <c r="K88" s="79"/>
      <c r="L88" s="79"/>
      <c r="M88" s="79"/>
      <c r="N88" s="79"/>
      <c r="O88" s="79"/>
      <c r="P88" s="79"/>
      <c r="Q88" s="79"/>
      <c r="R88" s="79"/>
      <c r="S88" s="79"/>
      <c r="T88" s="79"/>
      <c r="U88" s="85">
        <f t="shared" si="11"/>
        <v>0</v>
      </c>
      <c r="V88" s="6">
        <f t="shared" si="12"/>
        <v>0</v>
      </c>
      <c r="W88" s="6">
        <f>IFERROR(IF(V88&gt;=1,V88*VLOOKUP(E88,STUDENT!$B$4:$W$2003,22,0),0),0)</f>
        <v>0</v>
      </c>
      <c r="X88" s="6">
        <f t="shared" si="13"/>
        <v>0</v>
      </c>
      <c r="Y88" s="6">
        <f>IFERROR(IF(X88&gt;=1,X88*VLOOKUP(E88,STUDENT!$B$4:$W$2003,22,0),0),0)</f>
        <v>0</v>
      </c>
      <c r="Z88" s="6">
        <f t="shared" si="14"/>
        <v>0</v>
      </c>
      <c r="AA88" s="6">
        <f>IFERROR(IF(Z88&gt;=1,Z88*VLOOKUP(E88,STUDENT!$B$4:$W$2003,22,0),0),0)</f>
        <v>0</v>
      </c>
    </row>
    <row r="89" spans="1:27" ht="18" customHeight="1" x14ac:dyDescent="0.25">
      <c r="A89" s="6">
        <f t="shared" si="9"/>
        <v>0</v>
      </c>
      <c r="B89" s="6">
        <v>81</v>
      </c>
      <c r="C89" s="6">
        <f>IFERROR(IF($C$1&gt;=B89,SMALL(STUDENT!$V$4:$V$2003,$C$6+B89),0),0)</f>
        <v>0</v>
      </c>
      <c r="D89" s="14">
        <f t="shared" si="10"/>
        <v>0</v>
      </c>
      <c r="E89" s="14" t="str">
        <f>IFERROR(IF($D89&gt;=1,VLOOKUP($C89,STUDENT!$A$4:$E$2003,E$1,0),""),"")</f>
        <v/>
      </c>
      <c r="F89" s="15" t="str">
        <f>IFERROR(IF($D89&gt;=1,VLOOKUP($C89,STUDENT!$A$4:$E$2003,F$1,0),""),"")</f>
        <v/>
      </c>
      <c r="G89" s="15" t="str">
        <f>IFERROR(IF($D89&gt;=1,VLOOKUP($C89,STUDENT!$A$4:$E$2003,G$1,0),""),"")</f>
        <v/>
      </c>
      <c r="H89" s="14" t="str">
        <f>IFERROR(IF($D89&gt;=1,VLOOKUP($C89,STUDENT!$A$4:$E$2003,H$1,0),""),"")</f>
        <v/>
      </c>
      <c r="I89" s="79"/>
      <c r="J89" s="79"/>
      <c r="K89" s="79"/>
      <c r="L89" s="79"/>
      <c r="M89" s="79"/>
      <c r="N89" s="79"/>
      <c r="O89" s="79"/>
      <c r="P89" s="79"/>
      <c r="Q89" s="79"/>
      <c r="R89" s="79"/>
      <c r="S89" s="79"/>
      <c r="T89" s="79"/>
      <c r="U89" s="85">
        <f t="shared" si="11"/>
        <v>0</v>
      </c>
      <c r="V89" s="6">
        <f t="shared" si="12"/>
        <v>0</v>
      </c>
      <c r="W89" s="6">
        <f>IFERROR(IF(V89&gt;=1,V89*VLOOKUP(E89,STUDENT!$B$4:$W$2003,22,0),0),0)</f>
        <v>0</v>
      </c>
      <c r="X89" s="6">
        <f t="shared" si="13"/>
        <v>0</v>
      </c>
      <c r="Y89" s="6">
        <f>IFERROR(IF(X89&gt;=1,X89*VLOOKUP(E89,STUDENT!$B$4:$W$2003,22,0),0),0)</f>
        <v>0</v>
      </c>
      <c r="Z89" s="6">
        <f t="shared" si="14"/>
        <v>0</v>
      </c>
      <c r="AA89" s="6">
        <f>IFERROR(IF(Z89&gt;=1,Z89*VLOOKUP(E89,STUDENT!$B$4:$W$2003,22,0),0),0)</f>
        <v>0</v>
      </c>
    </row>
    <row r="90" spans="1:27" ht="18" customHeight="1" x14ac:dyDescent="0.25">
      <c r="A90" s="6">
        <f t="shared" si="9"/>
        <v>0</v>
      </c>
      <c r="B90" s="6">
        <v>82</v>
      </c>
      <c r="C90" s="6">
        <f>IFERROR(IF($C$1&gt;=B90,SMALL(STUDENT!$V$4:$V$2003,$C$6+B90),0),0)</f>
        <v>0</v>
      </c>
      <c r="D90" s="14">
        <f t="shared" si="10"/>
        <v>0</v>
      </c>
      <c r="E90" s="14" t="str">
        <f>IFERROR(IF($D90&gt;=1,VLOOKUP($C90,STUDENT!$A$4:$E$2003,E$1,0),""),"")</f>
        <v/>
      </c>
      <c r="F90" s="15" t="str">
        <f>IFERROR(IF($D90&gt;=1,VLOOKUP($C90,STUDENT!$A$4:$E$2003,F$1,0),""),"")</f>
        <v/>
      </c>
      <c r="G90" s="15" t="str">
        <f>IFERROR(IF($D90&gt;=1,VLOOKUP($C90,STUDENT!$A$4:$E$2003,G$1,0),""),"")</f>
        <v/>
      </c>
      <c r="H90" s="14" t="str">
        <f>IFERROR(IF($D90&gt;=1,VLOOKUP($C90,STUDENT!$A$4:$E$2003,H$1,0),""),"")</f>
        <v/>
      </c>
      <c r="I90" s="79"/>
      <c r="J90" s="79"/>
      <c r="K90" s="79"/>
      <c r="L90" s="79"/>
      <c r="M90" s="79"/>
      <c r="N90" s="79"/>
      <c r="O90" s="79"/>
      <c r="P90" s="79"/>
      <c r="Q90" s="79"/>
      <c r="R90" s="79"/>
      <c r="S90" s="79"/>
      <c r="T90" s="79"/>
      <c r="U90" s="85">
        <f t="shared" si="11"/>
        <v>0</v>
      </c>
      <c r="V90" s="6">
        <f t="shared" si="12"/>
        <v>0</v>
      </c>
      <c r="W90" s="6">
        <f>IFERROR(IF(V90&gt;=1,V90*VLOOKUP(E90,STUDENT!$B$4:$W$2003,22,0),0),0)</f>
        <v>0</v>
      </c>
      <c r="X90" s="6">
        <f t="shared" si="13"/>
        <v>0</v>
      </c>
      <c r="Y90" s="6">
        <f>IFERROR(IF(X90&gt;=1,X90*VLOOKUP(E90,STUDENT!$B$4:$W$2003,22,0),0),0)</f>
        <v>0</v>
      </c>
      <c r="Z90" s="6">
        <f t="shared" si="14"/>
        <v>0</v>
      </c>
      <c r="AA90" s="6">
        <f>IFERROR(IF(Z90&gt;=1,Z90*VLOOKUP(E90,STUDENT!$B$4:$W$2003,22,0),0),0)</f>
        <v>0</v>
      </c>
    </row>
    <row r="91" spans="1:27" ht="18" customHeight="1" x14ac:dyDescent="0.25">
      <c r="A91" s="6">
        <f t="shared" si="9"/>
        <v>0</v>
      </c>
      <c r="B91" s="6">
        <v>83</v>
      </c>
      <c r="C91" s="6">
        <f>IFERROR(IF($C$1&gt;=B91,SMALL(STUDENT!$V$4:$V$2003,$C$6+B91),0),0)</f>
        <v>0</v>
      </c>
      <c r="D91" s="14">
        <f t="shared" si="10"/>
        <v>0</v>
      </c>
      <c r="E91" s="14" t="str">
        <f>IFERROR(IF($D91&gt;=1,VLOOKUP($C91,STUDENT!$A$4:$E$2003,E$1,0),""),"")</f>
        <v/>
      </c>
      <c r="F91" s="15" t="str">
        <f>IFERROR(IF($D91&gt;=1,VLOOKUP($C91,STUDENT!$A$4:$E$2003,F$1,0),""),"")</f>
        <v/>
      </c>
      <c r="G91" s="15" t="str">
        <f>IFERROR(IF($D91&gt;=1,VLOOKUP($C91,STUDENT!$A$4:$E$2003,G$1,0),""),"")</f>
        <v/>
      </c>
      <c r="H91" s="14" t="str">
        <f>IFERROR(IF($D91&gt;=1,VLOOKUP($C91,STUDENT!$A$4:$E$2003,H$1,0),""),"")</f>
        <v/>
      </c>
      <c r="I91" s="79"/>
      <c r="J91" s="79"/>
      <c r="K91" s="79"/>
      <c r="L91" s="79"/>
      <c r="M91" s="79"/>
      <c r="N91" s="79"/>
      <c r="O91" s="79"/>
      <c r="P91" s="79"/>
      <c r="Q91" s="79"/>
      <c r="R91" s="79"/>
      <c r="S91" s="79"/>
      <c r="T91" s="79"/>
      <c r="U91" s="85">
        <f t="shared" si="11"/>
        <v>0</v>
      </c>
      <c r="V91" s="6">
        <f t="shared" si="12"/>
        <v>0</v>
      </c>
      <c r="W91" s="6">
        <f>IFERROR(IF(V91&gt;=1,V91*VLOOKUP(E91,STUDENT!$B$4:$W$2003,22,0),0),0)</f>
        <v>0</v>
      </c>
      <c r="X91" s="6">
        <f t="shared" si="13"/>
        <v>0</v>
      </c>
      <c r="Y91" s="6">
        <f>IFERROR(IF(X91&gt;=1,X91*VLOOKUP(E91,STUDENT!$B$4:$W$2003,22,0),0),0)</f>
        <v>0</v>
      </c>
      <c r="Z91" s="6">
        <f t="shared" si="14"/>
        <v>0</v>
      </c>
      <c r="AA91" s="6">
        <f>IFERROR(IF(Z91&gt;=1,Z91*VLOOKUP(E91,STUDENT!$B$4:$W$2003,22,0),0),0)</f>
        <v>0</v>
      </c>
    </row>
    <row r="92" spans="1:27" ht="18" customHeight="1" x14ac:dyDescent="0.25">
      <c r="A92" s="6">
        <f t="shared" si="9"/>
        <v>0</v>
      </c>
      <c r="B92" s="6">
        <v>84</v>
      </c>
      <c r="C92" s="6">
        <f>IFERROR(IF($C$1&gt;=B92,SMALL(STUDENT!$V$4:$V$2003,$C$6+B92),0),0)</f>
        <v>0</v>
      </c>
      <c r="D92" s="14">
        <f t="shared" si="10"/>
        <v>0</v>
      </c>
      <c r="E92" s="14" t="str">
        <f>IFERROR(IF($D92&gt;=1,VLOOKUP($C92,STUDENT!$A$4:$E$2003,E$1,0),""),"")</f>
        <v/>
      </c>
      <c r="F92" s="15" t="str">
        <f>IFERROR(IF($D92&gt;=1,VLOOKUP($C92,STUDENT!$A$4:$E$2003,F$1,0),""),"")</f>
        <v/>
      </c>
      <c r="G92" s="15" t="str">
        <f>IFERROR(IF($D92&gt;=1,VLOOKUP($C92,STUDENT!$A$4:$E$2003,G$1,0),""),"")</f>
        <v/>
      </c>
      <c r="H92" s="14" t="str">
        <f>IFERROR(IF($D92&gt;=1,VLOOKUP($C92,STUDENT!$A$4:$E$2003,H$1,0),""),"")</f>
        <v/>
      </c>
      <c r="I92" s="79"/>
      <c r="J92" s="79"/>
      <c r="K92" s="79"/>
      <c r="L92" s="79"/>
      <c r="M92" s="79"/>
      <c r="N92" s="79"/>
      <c r="O92" s="79"/>
      <c r="P92" s="79"/>
      <c r="Q92" s="79"/>
      <c r="R92" s="79"/>
      <c r="S92" s="79"/>
      <c r="T92" s="79"/>
      <c r="U92" s="85">
        <f t="shared" si="11"/>
        <v>0</v>
      </c>
      <c r="V92" s="6">
        <f t="shared" si="12"/>
        <v>0</v>
      </c>
      <c r="W92" s="6">
        <f>IFERROR(IF(V92&gt;=1,V92*VLOOKUP(E92,STUDENT!$B$4:$W$2003,22,0),0),0)</f>
        <v>0</v>
      </c>
      <c r="X92" s="6">
        <f t="shared" si="13"/>
        <v>0</v>
      </c>
      <c r="Y92" s="6">
        <f>IFERROR(IF(X92&gt;=1,X92*VLOOKUP(E92,STUDENT!$B$4:$W$2003,22,0),0),0)</f>
        <v>0</v>
      </c>
      <c r="Z92" s="6">
        <f t="shared" si="14"/>
        <v>0</v>
      </c>
      <c r="AA92" s="6">
        <f>IFERROR(IF(Z92&gt;=1,Z92*VLOOKUP(E92,STUDENT!$B$4:$W$2003,22,0),0),0)</f>
        <v>0</v>
      </c>
    </row>
    <row r="93" spans="1:27" ht="18" customHeight="1" x14ac:dyDescent="0.25">
      <c r="A93" s="6">
        <f t="shared" si="9"/>
        <v>0</v>
      </c>
      <c r="B93" s="6">
        <v>85</v>
      </c>
      <c r="C93" s="6">
        <f>IFERROR(IF($C$1&gt;=B93,SMALL(STUDENT!$V$4:$V$2003,$C$6+B93),0),0)</f>
        <v>0</v>
      </c>
      <c r="D93" s="14">
        <f t="shared" si="10"/>
        <v>0</v>
      </c>
      <c r="E93" s="14" t="str">
        <f>IFERROR(IF($D93&gt;=1,VLOOKUP($C93,STUDENT!$A$4:$E$2003,E$1,0),""),"")</f>
        <v/>
      </c>
      <c r="F93" s="15" t="str">
        <f>IFERROR(IF($D93&gt;=1,VLOOKUP($C93,STUDENT!$A$4:$E$2003,F$1,0),""),"")</f>
        <v/>
      </c>
      <c r="G93" s="15" t="str">
        <f>IFERROR(IF($D93&gt;=1,VLOOKUP($C93,STUDENT!$A$4:$E$2003,G$1,0),""),"")</f>
        <v/>
      </c>
      <c r="H93" s="14" t="str">
        <f>IFERROR(IF($D93&gt;=1,VLOOKUP($C93,STUDENT!$A$4:$E$2003,H$1,0),""),"")</f>
        <v/>
      </c>
      <c r="I93" s="79"/>
      <c r="J93" s="79"/>
      <c r="K93" s="79"/>
      <c r="L93" s="79"/>
      <c r="M93" s="79"/>
      <c r="N93" s="79"/>
      <c r="O93" s="79"/>
      <c r="P93" s="79"/>
      <c r="Q93" s="79"/>
      <c r="R93" s="79"/>
      <c r="S93" s="79"/>
      <c r="T93" s="79"/>
      <c r="U93" s="85">
        <f t="shared" si="11"/>
        <v>0</v>
      </c>
      <c r="V93" s="6">
        <f t="shared" si="12"/>
        <v>0</v>
      </c>
      <c r="W93" s="6">
        <f>IFERROR(IF(V93&gt;=1,V93*VLOOKUP(E93,STUDENT!$B$4:$W$2003,22,0),0),0)</f>
        <v>0</v>
      </c>
      <c r="X93" s="6">
        <f t="shared" si="13"/>
        <v>0</v>
      </c>
      <c r="Y93" s="6">
        <f>IFERROR(IF(X93&gt;=1,X93*VLOOKUP(E93,STUDENT!$B$4:$W$2003,22,0),0),0)</f>
        <v>0</v>
      </c>
      <c r="Z93" s="6">
        <f t="shared" si="14"/>
        <v>0</v>
      </c>
      <c r="AA93" s="6">
        <f>IFERROR(IF(Z93&gt;=1,Z93*VLOOKUP(E93,STUDENT!$B$4:$W$2003,22,0),0),0)</f>
        <v>0</v>
      </c>
    </row>
    <row r="94" spans="1:27" ht="18" customHeight="1" x14ac:dyDescent="0.25">
      <c r="A94" s="6">
        <f t="shared" si="9"/>
        <v>0</v>
      </c>
      <c r="B94" s="6">
        <v>86</v>
      </c>
      <c r="C94" s="6">
        <f>IFERROR(IF($C$1&gt;=B94,SMALL(STUDENT!$V$4:$V$2003,$C$6+B94),0),0)</f>
        <v>0</v>
      </c>
      <c r="D94" s="14">
        <f t="shared" si="10"/>
        <v>0</v>
      </c>
      <c r="E94" s="14" t="str">
        <f>IFERROR(IF($D94&gt;=1,VLOOKUP($C94,STUDENT!$A$4:$E$2003,E$1,0),""),"")</f>
        <v/>
      </c>
      <c r="F94" s="15" t="str">
        <f>IFERROR(IF($D94&gt;=1,VLOOKUP($C94,STUDENT!$A$4:$E$2003,F$1,0),""),"")</f>
        <v/>
      </c>
      <c r="G94" s="15" t="str">
        <f>IFERROR(IF($D94&gt;=1,VLOOKUP($C94,STUDENT!$A$4:$E$2003,G$1,0),""),"")</f>
        <v/>
      </c>
      <c r="H94" s="14" t="str">
        <f>IFERROR(IF($D94&gt;=1,VLOOKUP($C94,STUDENT!$A$4:$E$2003,H$1,0),""),"")</f>
        <v/>
      </c>
      <c r="I94" s="79"/>
      <c r="J94" s="79"/>
      <c r="K94" s="79"/>
      <c r="L94" s="79"/>
      <c r="M94" s="79"/>
      <c r="N94" s="79"/>
      <c r="O94" s="79"/>
      <c r="P94" s="79"/>
      <c r="Q94" s="79"/>
      <c r="R94" s="79"/>
      <c r="S94" s="79"/>
      <c r="T94" s="79"/>
      <c r="U94" s="85">
        <f t="shared" si="11"/>
        <v>0</v>
      </c>
      <c r="V94" s="6">
        <f t="shared" si="12"/>
        <v>0</v>
      </c>
      <c r="W94" s="6">
        <f>IFERROR(IF(V94&gt;=1,V94*VLOOKUP(E94,STUDENT!$B$4:$W$2003,22,0),0),0)</f>
        <v>0</v>
      </c>
      <c r="X94" s="6">
        <f t="shared" si="13"/>
        <v>0</v>
      </c>
      <c r="Y94" s="6">
        <f>IFERROR(IF(X94&gt;=1,X94*VLOOKUP(E94,STUDENT!$B$4:$W$2003,22,0),0),0)</f>
        <v>0</v>
      </c>
      <c r="Z94" s="6">
        <f t="shared" si="14"/>
        <v>0</v>
      </c>
      <c r="AA94" s="6">
        <f>IFERROR(IF(Z94&gt;=1,Z94*VLOOKUP(E94,STUDENT!$B$4:$W$2003,22,0),0),0)</f>
        <v>0</v>
      </c>
    </row>
    <row r="95" spans="1:27" ht="18" customHeight="1" x14ac:dyDescent="0.25">
      <c r="A95" s="6">
        <f t="shared" si="9"/>
        <v>0</v>
      </c>
      <c r="B95" s="6">
        <v>87</v>
      </c>
      <c r="C95" s="6">
        <f>IFERROR(IF($C$1&gt;=B95,SMALL(STUDENT!$V$4:$V$2003,$C$6+B95),0),0)</f>
        <v>0</v>
      </c>
      <c r="D95" s="14">
        <f t="shared" si="10"/>
        <v>0</v>
      </c>
      <c r="E95" s="14" t="str">
        <f>IFERROR(IF($D95&gt;=1,VLOOKUP($C95,STUDENT!$A$4:$E$2003,E$1,0),""),"")</f>
        <v/>
      </c>
      <c r="F95" s="15" t="str">
        <f>IFERROR(IF($D95&gt;=1,VLOOKUP($C95,STUDENT!$A$4:$E$2003,F$1,0),""),"")</f>
        <v/>
      </c>
      <c r="G95" s="15" t="str">
        <f>IFERROR(IF($D95&gt;=1,VLOOKUP($C95,STUDENT!$A$4:$E$2003,G$1,0),""),"")</f>
        <v/>
      </c>
      <c r="H95" s="14" t="str">
        <f>IFERROR(IF($D95&gt;=1,VLOOKUP($C95,STUDENT!$A$4:$E$2003,H$1,0),""),"")</f>
        <v/>
      </c>
      <c r="I95" s="79"/>
      <c r="J95" s="79"/>
      <c r="K95" s="79"/>
      <c r="L95" s="79"/>
      <c r="M95" s="79"/>
      <c r="N95" s="79"/>
      <c r="O95" s="79"/>
      <c r="P95" s="79"/>
      <c r="Q95" s="79"/>
      <c r="R95" s="79"/>
      <c r="S95" s="79"/>
      <c r="T95" s="79"/>
      <c r="U95" s="85">
        <f t="shared" si="11"/>
        <v>0</v>
      </c>
      <c r="V95" s="6">
        <f t="shared" si="12"/>
        <v>0</v>
      </c>
      <c r="W95" s="6">
        <f>IFERROR(IF(V95&gt;=1,V95*VLOOKUP(E95,STUDENT!$B$4:$W$2003,22,0),0),0)</f>
        <v>0</v>
      </c>
      <c r="X95" s="6">
        <f t="shared" si="13"/>
        <v>0</v>
      </c>
      <c r="Y95" s="6">
        <f>IFERROR(IF(X95&gt;=1,X95*VLOOKUP(E95,STUDENT!$B$4:$W$2003,22,0),0),0)</f>
        <v>0</v>
      </c>
      <c r="Z95" s="6">
        <f t="shared" si="14"/>
        <v>0</v>
      </c>
      <c r="AA95" s="6">
        <f>IFERROR(IF(Z95&gt;=1,Z95*VLOOKUP(E95,STUDENT!$B$4:$W$2003,22,0),0),0)</f>
        <v>0</v>
      </c>
    </row>
    <row r="96" spans="1:27" ht="18" customHeight="1" x14ac:dyDescent="0.25">
      <c r="A96" s="6">
        <f t="shared" si="9"/>
        <v>0</v>
      </c>
      <c r="B96" s="6">
        <v>88</v>
      </c>
      <c r="C96" s="6">
        <f>IFERROR(IF($C$1&gt;=B96,SMALL(STUDENT!$V$4:$V$2003,$C$6+B96),0),0)</f>
        <v>0</v>
      </c>
      <c r="D96" s="14">
        <f t="shared" si="10"/>
        <v>0</v>
      </c>
      <c r="E96" s="14" t="str">
        <f>IFERROR(IF($D96&gt;=1,VLOOKUP($C96,STUDENT!$A$4:$E$2003,E$1,0),""),"")</f>
        <v/>
      </c>
      <c r="F96" s="15" t="str">
        <f>IFERROR(IF($D96&gt;=1,VLOOKUP($C96,STUDENT!$A$4:$E$2003,F$1,0),""),"")</f>
        <v/>
      </c>
      <c r="G96" s="15" t="str">
        <f>IFERROR(IF($D96&gt;=1,VLOOKUP($C96,STUDENT!$A$4:$E$2003,G$1,0),""),"")</f>
        <v/>
      </c>
      <c r="H96" s="14" t="str">
        <f>IFERROR(IF($D96&gt;=1,VLOOKUP($C96,STUDENT!$A$4:$E$2003,H$1,0),""),"")</f>
        <v/>
      </c>
      <c r="I96" s="79"/>
      <c r="J96" s="79"/>
      <c r="K96" s="79"/>
      <c r="L96" s="79"/>
      <c r="M96" s="79"/>
      <c r="N96" s="79"/>
      <c r="O96" s="79"/>
      <c r="P96" s="79"/>
      <c r="Q96" s="79"/>
      <c r="R96" s="79"/>
      <c r="S96" s="79"/>
      <c r="T96" s="79"/>
      <c r="U96" s="85">
        <f t="shared" si="11"/>
        <v>0</v>
      </c>
      <c r="V96" s="6">
        <f t="shared" si="12"/>
        <v>0</v>
      </c>
      <c r="W96" s="6">
        <f>IFERROR(IF(V96&gt;=1,V96*VLOOKUP(E96,STUDENT!$B$4:$W$2003,22,0),0),0)</f>
        <v>0</v>
      </c>
      <c r="X96" s="6">
        <f t="shared" si="13"/>
        <v>0</v>
      </c>
      <c r="Y96" s="6">
        <f>IFERROR(IF(X96&gt;=1,X96*VLOOKUP(E96,STUDENT!$B$4:$W$2003,22,0),0),0)</f>
        <v>0</v>
      </c>
      <c r="Z96" s="6">
        <f t="shared" si="14"/>
        <v>0</v>
      </c>
      <c r="AA96" s="6">
        <f>IFERROR(IF(Z96&gt;=1,Z96*VLOOKUP(E96,STUDENT!$B$4:$W$2003,22,0),0),0)</f>
        <v>0</v>
      </c>
    </row>
    <row r="97" spans="1:27" ht="18" customHeight="1" x14ac:dyDescent="0.25">
      <c r="A97" s="6">
        <f t="shared" si="9"/>
        <v>0</v>
      </c>
      <c r="B97" s="6">
        <v>89</v>
      </c>
      <c r="C97" s="6">
        <f>IFERROR(IF($C$1&gt;=B97,SMALL(STUDENT!$V$4:$V$2003,$C$6+B97),0),0)</f>
        <v>0</v>
      </c>
      <c r="D97" s="14">
        <f t="shared" si="10"/>
        <v>0</v>
      </c>
      <c r="E97" s="14" t="str">
        <f>IFERROR(IF($D97&gt;=1,VLOOKUP($C97,STUDENT!$A$4:$E$2003,E$1,0),""),"")</f>
        <v/>
      </c>
      <c r="F97" s="15" t="str">
        <f>IFERROR(IF($D97&gt;=1,VLOOKUP($C97,STUDENT!$A$4:$E$2003,F$1,0),""),"")</f>
        <v/>
      </c>
      <c r="G97" s="15" t="str">
        <f>IFERROR(IF($D97&gt;=1,VLOOKUP($C97,STUDENT!$A$4:$E$2003,G$1,0),""),"")</f>
        <v/>
      </c>
      <c r="H97" s="14" t="str">
        <f>IFERROR(IF($D97&gt;=1,VLOOKUP($C97,STUDENT!$A$4:$E$2003,H$1,0),""),"")</f>
        <v/>
      </c>
      <c r="I97" s="79"/>
      <c r="J97" s="79"/>
      <c r="K97" s="79"/>
      <c r="L97" s="79"/>
      <c r="M97" s="79"/>
      <c r="N97" s="79"/>
      <c r="O97" s="79"/>
      <c r="P97" s="79"/>
      <c r="Q97" s="79"/>
      <c r="R97" s="79"/>
      <c r="S97" s="79"/>
      <c r="T97" s="79"/>
      <c r="U97" s="85">
        <f t="shared" si="11"/>
        <v>0</v>
      </c>
      <c r="V97" s="6">
        <f t="shared" si="12"/>
        <v>0</v>
      </c>
      <c r="W97" s="6">
        <f>IFERROR(IF(V97&gt;=1,V97*VLOOKUP(E97,STUDENT!$B$4:$W$2003,22,0),0),0)</f>
        <v>0</v>
      </c>
      <c r="X97" s="6">
        <f t="shared" si="13"/>
        <v>0</v>
      </c>
      <c r="Y97" s="6">
        <f>IFERROR(IF(X97&gt;=1,X97*VLOOKUP(E97,STUDENT!$B$4:$W$2003,22,0),0),0)</f>
        <v>0</v>
      </c>
      <c r="Z97" s="6">
        <f t="shared" si="14"/>
        <v>0</v>
      </c>
      <c r="AA97" s="6">
        <f>IFERROR(IF(Z97&gt;=1,Z97*VLOOKUP(E97,STUDENT!$B$4:$W$2003,22,0),0),0)</f>
        <v>0</v>
      </c>
    </row>
    <row r="98" spans="1:27" ht="18" customHeight="1" x14ac:dyDescent="0.25">
      <c r="A98" s="6">
        <f t="shared" si="9"/>
        <v>0</v>
      </c>
      <c r="B98" s="6">
        <v>90</v>
      </c>
      <c r="C98" s="6">
        <f>IFERROR(IF($C$1&gt;=B98,SMALL(STUDENT!$V$4:$V$2003,$C$6+B98),0),0)</f>
        <v>0</v>
      </c>
      <c r="D98" s="14">
        <f t="shared" si="10"/>
        <v>0</v>
      </c>
      <c r="E98" s="14" t="str">
        <f>IFERROR(IF($D98&gt;=1,VLOOKUP($C98,STUDENT!$A$4:$E$2003,E$1,0),""),"")</f>
        <v/>
      </c>
      <c r="F98" s="15" t="str">
        <f>IFERROR(IF($D98&gt;=1,VLOOKUP($C98,STUDENT!$A$4:$E$2003,F$1,0),""),"")</f>
        <v/>
      </c>
      <c r="G98" s="15" t="str">
        <f>IFERROR(IF($D98&gt;=1,VLOOKUP($C98,STUDENT!$A$4:$E$2003,G$1,0),""),"")</f>
        <v/>
      </c>
      <c r="H98" s="14" t="str">
        <f>IFERROR(IF($D98&gt;=1,VLOOKUP($C98,STUDENT!$A$4:$E$2003,H$1,0),""),"")</f>
        <v/>
      </c>
      <c r="I98" s="79"/>
      <c r="J98" s="79"/>
      <c r="K98" s="79"/>
      <c r="L98" s="79"/>
      <c r="M98" s="79"/>
      <c r="N98" s="79"/>
      <c r="O98" s="79"/>
      <c r="P98" s="79"/>
      <c r="Q98" s="79"/>
      <c r="R98" s="79"/>
      <c r="S98" s="79"/>
      <c r="T98" s="79"/>
      <c r="U98" s="85">
        <f t="shared" si="11"/>
        <v>0</v>
      </c>
      <c r="V98" s="6">
        <f t="shared" si="12"/>
        <v>0</v>
      </c>
      <c r="W98" s="6">
        <f>IFERROR(IF(V98&gt;=1,V98*VLOOKUP(E98,STUDENT!$B$4:$W$2003,22,0),0),0)</f>
        <v>0</v>
      </c>
      <c r="X98" s="6">
        <f t="shared" si="13"/>
        <v>0</v>
      </c>
      <c r="Y98" s="6">
        <f>IFERROR(IF(X98&gt;=1,X98*VLOOKUP(E98,STUDENT!$B$4:$W$2003,22,0),0),0)</f>
        <v>0</v>
      </c>
      <c r="Z98" s="6">
        <f t="shared" si="14"/>
        <v>0</v>
      </c>
      <c r="AA98" s="6">
        <f>IFERROR(IF(Z98&gt;=1,Z98*VLOOKUP(E98,STUDENT!$B$4:$W$2003,22,0),0),0)</f>
        <v>0</v>
      </c>
    </row>
    <row r="99" spans="1:27" ht="18" customHeight="1" x14ac:dyDescent="0.25">
      <c r="A99" s="6">
        <f t="shared" si="9"/>
        <v>0</v>
      </c>
      <c r="B99" s="6">
        <v>91</v>
      </c>
      <c r="C99" s="6">
        <f>IFERROR(IF($C$1&gt;=B99,SMALL(STUDENT!$V$4:$V$2003,$C$6+B99),0),0)</f>
        <v>0</v>
      </c>
      <c r="D99" s="14">
        <f t="shared" si="10"/>
        <v>0</v>
      </c>
      <c r="E99" s="14" t="str">
        <f>IFERROR(IF($D99&gt;=1,VLOOKUP($C99,STUDENT!$A$4:$E$2003,E$1,0),""),"")</f>
        <v/>
      </c>
      <c r="F99" s="15" t="str">
        <f>IFERROR(IF($D99&gt;=1,VLOOKUP($C99,STUDENT!$A$4:$E$2003,F$1,0),""),"")</f>
        <v/>
      </c>
      <c r="G99" s="15" t="str">
        <f>IFERROR(IF($D99&gt;=1,VLOOKUP($C99,STUDENT!$A$4:$E$2003,G$1,0),""),"")</f>
        <v/>
      </c>
      <c r="H99" s="14" t="str">
        <f>IFERROR(IF($D99&gt;=1,VLOOKUP($C99,STUDENT!$A$4:$E$2003,H$1,0),""),"")</f>
        <v/>
      </c>
      <c r="I99" s="79"/>
      <c r="J99" s="79"/>
      <c r="K99" s="79"/>
      <c r="L99" s="79"/>
      <c r="M99" s="79"/>
      <c r="N99" s="79"/>
      <c r="O99" s="79"/>
      <c r="P99" s="79"/>
      <c r="Q99" s="79"/>
      <c r="R99" s="79"/>
      <c r="S99" s="79"/>
      <c r="T99" s="79"/>
      <c r="U99" s="85">
        <f t="shared" si="11"/>
        <v>0</v>
      </c>
      <c r="V99" s="6">
        <f t="shared" si="12"/>
        <v>0</v>
      </c>
      <c r="W99" s="6">
        <f>IFERROR(IF(V99&gt;=1,V99*VLOOKUP(E99,STUDENT!$B$4:$W$2003,22,0),0),0)</f>
        <v>0</v>
      </c>
      <c r="X99" s="6">
        <f t="shared" si="13"/>
        <v>0</v>
      </c>
      <c r="Y99" s="6">
        <f>IFERROR(IF(X99&gt;=1,X99*VLOOKUP(E99,STUDENT!$B$4:$W$2003,22,0),0),0)</f>
        <v>0</v>
      </c>
      <c r="Z99" s="6">
        <f t="shared" si="14"/>
        <v>0</v>
      </c>
      <c r="AA99" s="6">
        <f>IFERROR(IF(Z99&gt;=1,Z99*VLOOKUP(E99,STUDENT!$B$4:$W$2003,22,0),0),0)</f>
        <v>0</v>
      </c>
    </row>
    <row r="100" spans="1:27" ht="18" customHeight="1" x14ac:dyDescent="0.25">
      <c r="A100" s="6">
        <f t="shared" si="9"/>
        <v>0</v>
      </c>
      <c r="B100" s="6">
        <v>92</v>
      </c>
      <c r="C100" s="6">
        <f>IFERROR(IF($C$1&gt;=B100,SMALL(STUDENT!$V$4:$V$2003,$C$6+B100),0),0)</f>
        <v>0</v>
      </c>
      <c r="D100" s="14">
        <f t="shared" si="10"/>
        <v>0</v>
      </c>
      <c r="E100" s="14" t="str">
        <f>IFERROR(IF($D100&gt;=1,VLOOKUP($C100,STUDENT!$A$4:$E$2003,E$1,0),""),"")</f>
        <v/>
      </c>
      <c r="F100" s="15" t="str">
        <f>IFERROR(IF($D100&gt;=1,VLOOKUP($C100,STUDENT!$A$4:$E$2003,F$1,0),""),"")</f>
        <v/>
      </c>
      <c r="G100" s="15" t="str">
        <f>IFERROR(IF($D100&gt;=1,VLOOKUP($C100,STUDENT!$A$4:$E$2003,G$1,0),""),"")</f>
        <v/>
      </c>
      <c r="H100" s="14" t="str">
        <f>IFERROR(IF($D100&gt;=1,VLOOKUP($C100,STUDENT!$A$4:$E$2003,H$1,0),""),"")</f>
        <v/>
      </c>
      <c r="I100" s="79"/>
      <c r="J100" s="79"/>
      <c r="K100" s="79"/>
      <c r="L100" s="79"/>
      <c r="M100" s="79"/>
      <c r="N100" s="79"/>
      <c r="O100" s="79"/>
      <c r="P100" s="79"/>
      <c r="Q100" s="79"/>
      <c r="R100" s="79"/>
      <c r="S100" s="79"/>
      <c r="T100" s="79"/>
      <c r="U100" s="85">
        <f t="shared" si="11"/>
        <v>0</v>
      </c>
      <c r="V100" s="6">
        <f t="shared" si="12"/>
        <v>0</v>
      </c>
      <c r="W100" s="6">
        <f>IFERROR(IF(V100&gt;=1,V100*VLOOKUP(E100,STUDENT!$B$4:$W$2003,22,0),0),0)</f>
        <v>0</v>
      </c>
      <c r="X100" s="6">
        <f t="shared" si="13"/>
        <v>0</v>
      </c>
      <c r="Y100" s="6">
        <f>IFERROR(IF(X100&gt;=1,X100*VLOOKUP(E100,STUDENT!$B$4:$W$2003,22,0),0),0)</f>
        <v>0</v>
      </c>
      <c r="Z100" s="6">
        <f t="shared" si="14"/>
        <v>0</v>
      </c>
      <c r="AA100" s="6">
        <f>IFERROR(IF(Z100&gt;=1,Z100*VLOOKUP(E100,STUDENT!$B$4:$W$2003,22,0),0),0)</f>
        <v>0</v>
      </c>
    </row>
    <row r="101" spans="1:27" ht="18" customHeight="1" x14ac:dyDescent="0.25">
      <c r="A101" s="6">
        <f t="shared" si="9"/>
        <v>0</v>
      </c>
      <c r="B101" s="6">
        <v>93</v>
      </c>
      <c r="C101" s="6">
        <f>IFERROR(IF($C$1&gt;=B101,SMALL(STUDENT!$V$4:$V$2003,$C$6+B101),0),0)</f>
        <v>0</v>
      </c>
      <c r="D101" s="14">
        <f t="shared" si="10"/>
        <v>0</v>
      </c>
      <c r="E101" s="14" t="str">
        <f>IFERROR(IF($D101&gt;=1,VLOOKUP($C101,STUDENT!$A$4:$E$2003,E$1,0),""),"")</f>
        <v/>
      </c>
      <c r="F101" s="15" t="str">
        <f>IFERROR(IF($D101&gt;=1,VLOOKUP($C101,STUDENT!$A$4:$E$2003,F$1,0),""),"")</f>
        <v/>
      </c>
      <c r="G101" s="15" t="str">
        <f>IFERROR(IF($D101&gt;=1,VLOOKUP($C101,STUDENT!$A$4:$E$2003,G$1,0),""),"")</f>
        <v/>
      </c>
      <c r="H101" s="14" t="str">
        <f>IFERROR(IF($D101&gt;=1,VLOOKUP($C101,STUDENT!$A$4:$E$2003,H$1,0),""),"")</f>
        <v/>
      </c>
      <c r="I101" s="79"/>
      <c r="J101" s="79"/>
      <c r="K101" s="79"/>
      <c r="L101" s="79"/>
      <c r="M101" s="79"/>
      <c r="N101" s="79"/>
      <c r="O101" s="79"/>
      <c r="P101" s="79"/>
      <c r="Q101" s="79"/>
      <c r="R101" s="79"/>
      <c r="S101" s="79"/>
      <c r="T101" s="79"/>
      <c r="U101" s="85">
        <f t="shared" si="11"/>
        <v>0</v>
      </c>
      <c r="V101" s="6">
        <f t="shared" si="12"/>
        <v>0</v>
      </c>
      <c r="W101" s="6">
        <f>IFERROR(IF(V101&gt;=1,V101*VLOOKUP(E101,STUDENT!$B$4:$W$2003,22,0),0),0)</f>
        <v>0</v>
      </c>
      <c r="X101" s="6">
        <f t="shared" si="13"/>
        <v>0</v>
      </c>
      <c r="Y101" s="6">
        <f>IFERROR(IF(X101&gt;=1,X101*VLOOKUP(E101,STUDENT!$B$4:$W$2003,22,0),0),0)</f>
        <v>0</v>
      </c>
      <c r="Z101" s="6">
        <f t="shared" si="14"/>
        <v>0</v>
      </c>
      <c r="AA101" s="6">
        <f>IFERROR(IF(Z101&gt;=1,Z101*VLOOKUP(E101,STUDENT!$B$4:$W$2003,22,0),0),0)</f>
        <v>0</v>
      </c>
    </row>
    <row r="102" spans="1:27" ht="18" customHeight="1" x14ac:dyDescent="0.25">
      <c r="A102" s="6">
        <f t="shared" si="9"/>
        <v>0</v>
      </c>
      <c r="B102" s="6">
        <v>94</v>
      </c>
      <c r="C102" s="6">
        <f>IFERROR(IF($C$1&gt;=B102,SMALL(STUDENT!$V$4:$V$2003,$C$6+B102),0),0)</f>
        <v>0</v>
      </c>
      <c r="D102" s="14">
        <f t="shared" si="10"/>
        <v>0</v>
      </c>
      <c r="E102" s="14" t="str">
        <f>IFERROR(IF($D102&gt;=1,VLOOKUP($C102,STUDENT!$A$4:$E$2003,E$1,0),""),"")</f>
        <v/>
      </c>
      <c r="F102" s="15" t="str">
        <f>IFERROR(IF($D102&gt;=1,VLOOKUP($C102,STUDENT!$A$4:$E$2003,F$1,0),""),"")</f>
        <v/>
      </c>
      <c r="G102" s="15" t="str">
        <f>IFERROR(IF($D102&gt;=1,VLOOKUP($C102,STUDENT!$A$4:$E$2003,G$1,0),""),"")</f>
        <v/>
      </c>
      <c r="H102" s="14" t="str">
        <f>IFERROR(IF($D102&gt;=1,VLOOKUP($C102,STUDENT!$A$4:$E$2003,H$1,0),""),"")</f>
        <v/>
      </c>
      <c r="I102" s="79"/>
      <c r="J102" s="79"/>
      <c r="K102" s="79"/>
      <c r="L102" s="79"/>
      <c r="M102" s="79"/>
      <c r="N102" s="79"/>
      <c r="O102" s="79"/>
      <c r="P102" s="79"/>
      <c r="Q102" s="79"/>
      <c r="R102" s="79"/>
      <c r="S102" s="79"/>
      <c r="T102" s="79"/>
      <c r="U102" s="85">
        <f t="shared" si="11"/>
        <v>0</v>
      </c>
      <c r="V102" s="6">
        <f t="shared" si="12"/>
        <v>0</v>
      </c>
      <c r="W102" s="6">
        <f>IFERROR(IF(V102&gt;=1,V102*VLOOKUP(E102,STUDENT!$B$4:$W$2003,22,0),0),0)</f>
        <v>0</v>
      </c>
      <c r="X102" s="6">
        <f t="shared" si="13"/>
        <v>0</v>
      </c>
      <c r="Y102" s="6">
        <f>IFERROR(IF(X102&gt;=1,X102*VLOOKUP(E102,STUDENT!$B$4:$W$2003,22,0),0),0)</f>
        <v>0</v>
      </c>
      <c r="Z102" s="6">
        <f t="shared" si="14"/>
        <v>0</v>
      </c>
      <c r="AA102" s="6">
        <f>IFERROR(IF(Z102&gt;=1,Z102*VLOOKUP(E102,STUDENT!$B$4:$W$2003,22,0),0),0)</f>
        <v>0</v>
      </c>
    </row>
    <row r="103" spans="1:27" ht="18" customHeight="1" x14ac:dyDescent="0.25">
      <c r="A103" s="6">
        <f t="shared" si="9"/>
        <v>0</v>
      </c>
      <c r="B103" s="6">
        <v>95</v>
      </c>
      <c r="C103" s="6">
        <f>IFERROR(IF($C$1&gt;=B103,SMALL(STUDENT!$V$4:$V$2003,$C$6+B103),0),0)</f>
        <v>0</v>
      </c>
      <c r="D103" s="14">
        <f t="shared" si="10"/>
        <v>0</v>
      </c>
      <c r="E103" s="14" t="str">
        <f>IFERROR(IF($D103&gt;=1,VLOOKUP($C103,STUDENT!$A$4:$E$2003,E$1,0),""),"")</f>
        <v/>
      </c>
      <c r="F103" s="15" t="str">
        <f>IFERROR(IF($D103&gt;=1,VLOOKUP($C103,STUDENT!$A$4:$E$2003,F$1,0),""),"")</f>
        <v/>
      </c>
      <c r="G103" s="15" t="str">
        <f>IFERROR(IF($D103&gt;=1,VLOOKUP($C103,STUDENT!$A$4:$E$2003,G$1,0),""),"")</f>
        <v/>
      </c>
      <c r="H103" s="14" t="str">
        <f>IFERROR(IF($D103&gt;=1,VLOOKUP($C103,STUDENT!$A$4:$E$2003,H$1,0),""),"")</f>
        <v/>
      </c>
      <c r="I103" s="79"/>
      <c r="J103" s="79"/>
      <c r="K103" s="79"/>
      <c r="L103" s="79"/>
      <c r="M103" s="79"/>
      <c r="N103" s="79"/>
      <c r="O103" s="79"/>
      <c r="P103" s="79"/>
      <c r="Q103" s="79"/>
      <c r="R103" s="79"/>
      <c r="S103" s="79"/>
      <c r="T103" s="79"/>
      <c r="U103" s="85">
        <f t="shared" si="11"/>
        <v>0</v>
      </c>
      <c r="V103" s="6">
        <f t="shared" si="12"/>
        <v>0</v>
      </c>
      <c r="W103" s="6">
        <f>IFERROR(IF(V103&gt;=1,V103*VLOOKUP(E103,STUDENT!$B$4:$W$2003,22,0),0),0)</f>
        <v>0</v>
      </c>
      <c r="X103" s="6">
        <f t="shared" si="13"/>
        <v>0</v>
      </c>
      <c r="Y103" s="6">
        <f>IFERROR(IF(X103&gt;=1,X103*VLOOKUP(E103,STUDENT!$B$4:$W$2003,22,0),0),0)</f>
        <v>0</v>
      </c>
      <c r="Z103" s="6">
        <f t="shared" si="14"/>
        <v>0</v>
      </c>
      <c r="AA103" s="6">
        <f>IFERROR(IF(Z103&gt;=1,Z103*VLOOKUP(E103,STUDENT!$B$4:$W$2003,22,0),0),0)</f>
        <v>0</v>
      </c>
    </row>
    <row r="104" spans="1:27" ht="18" customHeight="1" x14ac:dyDescent="0.25">
      <c r="A104" s="6">
        <f t="shared" si="9"/>
        <v>0</v>
      </c>
      <c r="B104" s="6">
        <v>96</v>
      </c>
      <c r="C104" s="6">
        <f>IFERROR(IF($C$1&gt;=B104,SMALL(STUDENT!$V$4:$V$2003,$C$6+B104),0),0)</f>
        <v>0</v>
      </c>
      <c r="D104" s="14">
        <f t="shared" si="10"/>
        <v>0</v>
      </c>
      <c r="E104" s="14" t="str">
        <f>IFERROR(IF($D104&gt;=1,VLOOKUP($C104,STUDENT!$A$4:$E$2003,E$1,0),""),"")</f>
        <v/>
      </c>
      <c r="F104" s="15" t="str">
        <f>IFERROR(IF($D104&gt;=1,VLOOKUP($C104,STUDENT!$A$4:$E$2003,F$1,0),""),"")</f>
        <v/>
      </c>
      <c r="G104" s="15" t="str">
        <f>IFERROR(IF($D104&gt;=1,VLOOKUP($C104,STUDENT!$A$4:$E$2003,G$1,0),""),"")</f>
        <v/>
      </c>
      <c r="H104" s="14" t="str">
        <f>IFERROR(IF($D104&gt;=1,VLOOKUP($C104,STUDENT!$A$4:$E$2003,H$1,0),""),"")</f>
        <v/>
      </c>
      <c r="I104" s="79"/>
      <c r="J104" s="79"/>
      <c r="K104" s="79"/>
      <c r="L104" s="79"/>
      <c r="M104" s="79"/>
      <c r="N104" s="79"/>
      <c r="O104" s="79"/>
      <c r="P104" s="79"/>
      <c r="Q104" s="79"/>
      <c r="R104" s="79"/>
      <c r="S104" s="79"/>
      <c r="T104" s="79"/>
      <c r="U104" s="85">
        <f t="shared" si="11"/>
        <v>0</v>
      </c>
      <c r="V104" s="6">
        <f t="shared" si="12"/>
        <v>0</v>
      </c>
      <c r="W104" s="6">
        <f>IFERROR(IF(V104&gt;=1,V104*VLOOKUP(E104,STUDENT!$B$4:$W$2003,22,0),0),0)</f>
        <v>0</v>
      </c>
      <c r="X104" s="6">
        <f t="shared" si="13"/>
        <v>0</v>
      </c>
      <c r="Y104" s="6">
        <f>IFERROR(IF(X104&gt;=1,X104*VLOOKUP(E104,STUDENT!$B$4:$W$2003,22,0),0),0)</f>
        <v>0</v>
      </c>
      <c r="Z104" s="6">
        <f t="shared" si="14"/>
        <v>0</v>
      </c>
      <c r="AA104" s="6">
        <f>IFERROR(IF(Z104&gt;=1,Z104*VLOOKUP(E104,STUDENT!$B$4:$W$2003,22,0),0),0)</f>
        <v>0</v>
      </c>
    </row>
    <row r="105" spans="1:27" ht="18" customHeight="1" x14ac:dyDescent="0.25">
      <c r="A105" s="6">
        <f t="shared" si="9"/>
        <v>0</v>
      </c>
      <c r="B105" s="6">
        <v>97</v>
      </c>
      <c r="C105" s="6">
        <f>IFERROR(IF($C$1&gt;=B105,SMALL(STUDENT!$V$4:$V$2003,$C$6+B105),0),0)</f>
        <v>0</v>
      </c>
      <c r="D105" s="14">
        <f t="shared" si="10"/>
        <v>0</v>
      </c>
      <c r="E105" s="14" t="str">
        <f>IFERROR(IF($D105&gt;=1,VLOOKUP($C105,STUDENT!$A$4:$E$2003,E$1,0),""),"")</f>
        <v/>
      </c>
      <c r="F105" s="15" t="str">
        <f>IFERROR(IF($D105&gt;=1,VLOOKUP($C105,STUDENT!$A$4:$E$2003,F$1,0),""),"")</f>
        <v/>
      </c>
      <c r="G105" s="15" t="str">
        <f>IFERROR(IF($D105&gt;=1,VLOOKUP($C105,STUDENT!$A$4:$E$2003,G$1,0),""),"")</f>
        <v/>
      </c>
      <c r="H105" s="14" t="str">
        <f>IFERROR(IF($D105&gt;=1,VLOOKUP($C105,STUDENT!$A$4:$E$2003,H$1,0),""),"")</f>
        <v/>
      </c>
      <c r="I105" s="79"/>
      <c r="J105" s="79"/>
      <c r="K105" s="79"/>
      <c r="L105" s="79"/>
      <c r="M105" s="79"/>
      <c r="N105" s="79"/>
      <c r="O105" s="79"/>
      <c r="P105" s="79"/>
      <c r="Q105" s="79"/>
      <c r="R105" s="79"/>
      <c r="S105" s="79"/>
      <c r="T105" s="79"/>
      <c r="U105" s="85">
        <f t="shared" si="11"/>
        <v>0</v>
      </c>
      <c r="V105" s="6">
        <f t="shared" si="12"/>
        <v>0</v>
      </c>
      <c r="W105" s="6">
        <f>IFERROR(IF(V105&gt;=1,V105*VLOOKUP(E105,STUDENT!$B$4:$W$2003,22,0),0),0)</f>
        <v>0</v>
      </c>
      <c r="X105" s="6">
        <f t="shared" si="13"/>
        <v>0</v>
      </c>
      <c r="Y105" s="6">
        <f>IFERROR(IF(X105&gt;=1,X105*VLOOKUP(E105,STUDENT!$B$4:$W$2003,22,0),0),0)</f>
        <v>0</v>
      </c>
      <c r="Z105" s="6">
        <f t="shared" si="14"/>
        <v>0</v>
      </c>
      <c r="AA105" s="6">
        <f>IFERROR(IF(Z105&gt;=1,Z105*VLOOKUP(E105,STUDENT!$B$4:$W$2003,22,0),0),0)</f>
        <v>0</v>
      </c>
    </row>
    <row r="106" spans="1:27" ht="18" customHeight="1" x14ac:dyDescent="0.25">
      <c r="A106" s="6">
        <f t="shared" si="9"/>
        <v>0</v>
      </c>
      <c r="B106" s="6">
        <v>98</v>
      </c>
      <c r="C106" s="6">
        <f>IFERROR(IF($C$1&gt;=B106,SMALL(STUDENT!$V$4:$V$2003,$C$6+B106),0),0)</f>
        <v>0</v>
      </c>
      <c r="D106" s="14">
        <f t="shared" si="10"/>
        <v>0</v>
      </c>
      <c r="E106" s="14" t="str">
        <f>IFERROR(IF($D106&gt;=1,VLOOKUP($C106,STUDENT!$A$4:$E$2003,E$1,0),""),"")</f>
        <v/>
      </c>
      <c r="F106" s="15" t="str">
        <f>IFERROR(IF($D106&gt;=1,VLOOKUP($C106,STUDENT!$A$4:$E$2003,F$1,0),""),"")</f>
        <v/>
      </c>
      <c r="G106" s="15" t="str">
        <f>IFERROR(IF($D106&gt;=1,VLOOKUP($C106,STUDENT!$A$4:$E$2003,G$1,0),""),"")</f>
        <v/>
      </c>
      <c r="H106" s="14" t="str">
        <f>IFERROR(IF($D106&gt;=1,VLOOKUP($C106,STUDENT!$A$4:$E$2003,H$1,0),""),"")</f>
        <v/>
      </c>
      <c r="I106" s="79"/>
      <c r="J106" s="79"/>
      <c r="K106" s="79"/>
      <c r="L106" s="79"/>
      <c r="M106" s="79"/>
      <c r="N106" s="79"/>
      <c r="O106" s="79"/>
      <c r="P106" s="79"/>
      <c r="Q106" s="79"/>
      <c r="R106" s="79"/>
      <c r="S106" s="79"/>
      <c r="T106" s="79"/>
      <c r="U106" s="85">
        <f t="shared" si="11"/>
        <v>0</v>
      </c>
      <c r="V106" s="6">
        <f t="shared" si="12"/>
        <v>0</v>
      </c>
      <c r="W106" s="6">
        <f>IFERROR(IF(V106&gt;=1,V106*VLOOKUP(E106,STUDENT!$B$4:$W$2003,22,0),0),0)</f>
        <v>0</v>
      </c>
      <c r="X106" s="6">
        <f t="shared" si="13"/>
        <v>0</v>
      </c>
      <c r="Y106" s="6">
        <f>IFERROR(IF(X106&gt;=1,X106*VLOOKUP(E106,STUDENT!$B$4:$W$2003,22,0),0),0)</f>
        <v>0</v>
      </c>
      <c r="Z106" s="6">
        <f t="shared" si="14"/>
        <v>0</v>
      </c>
      <c r="AA106" s="6">
        <f>IFERROR(IF(Z106&gt;=1,Z106*VLOOKUP(E106,STUDENT!$B$4:$W$2003,22,0),0),0)</f>
        <v>0</v>
      </c>
    </row>
    <row r="107" spans="1:27" ht="18" customHeight="1" x14ac:dyDescent="0.25">
      <c r="A107" s="6">
        <f t="shared" si="9"/>
        <v>0</v>
      </c>
      <c r="B107" s="6">
        <v>99</v>
      </c>
      <c r="C107" s="6">
        <f>IFERROR(IF($C$1&gt;=B107,SMALL(STUDENT!$V$4:$V$2003,$C$6+B107),0),0)</f>
        <v>0</v>
      </c>
      <c r="D107" s="14">
        <f t="shared" si="10"/>
        <v>0</v>
      </c>
      <c r="E107" s="14" t="str">
        <f>IFERROR(IF($D107&gt;=1,VLOOKUP($C107,STUDENT!$A$4:$E$2003,E$1,0),""),"")</f>
        <v/>
      </c>
      <c r="F107" s="15" t="str">
        <f>IFERROR(IF($D107&gt;=1,VLOOKUP($C107,STUDENT!$A$4:$E$2003,F$1,0),""),"")</f>
        <v/>
      </c>
      <c r="G107" s="15" t="str">
        <f>IFERROR(IF($D107&gt;=1,VLOOKUP($C107,STUDENT!$A$4:$E$2003,G$1,0),""),"")</f>
        <v/>
      </c>
      <c r="H107" s="14" t="str">
        <f>IFERROR(IF($D107&gt;=1,VLOOKUP($C107,STUDENT!$A$4:$E$2003,H$1,0),""),"")</f>
        <v/>
      </c>
      <c r="I107" s="79"/>
      <c r="J107" s="79"/>
      <c r="K107" s="79"/>
      <c r="L107" s="79"/>
      <c r="M107" s="79"/>
      <c r="N107" s="79"/>
      <c r="O107" s="79"/>
      <c r="P107" s="79"/>
      <c r="Q107" s="79"/>
      <c r="R107" s="79"/>
      <c r="S107" s="79"/>
      <c r="T107" s="79"/>
      <c r="U107" s="85">
        <f t="shared" si="11"/>
        <v>0</v>
      </c>
      <c r="V107" s="6">
        <f t="shared" si="12"/>
        <v>0</v>
      </c>
      <c r="W107" s="6">
        <f>IFERROR(IF(V107&gt;=1,V107*VLOOKUP(E107,STUDENT!$B$4:$W$2003,22,0),0),0)</f>
        <v>0</v>
      </c>
      <c r="X107" s="6">
        <f t="shared" si="13"/>
        <v>0</v>
      </c>
      <c r="Y107" s="6">
        <f>IFERROR(IF(X107&gt;=1,X107*VLOOKUP(E107,STUDENT!$B$4:$W$2003,22,0),0),0)</f>
        <v>0</v>
      </c>
      <c r="Z107" s="6">
        <f t="shared" si="14"/>
        <v>0</v>
      </c>
      <c r="AA107" s="6">
        <f>IFERROR(IF(Z107&gt;=1,Z107*VLOOKUP(E107,STUDENT!$B$4:$W$2003,22,0),0),0)</f>
        <v>0</v>
      </c>
    </row>
    <row r="108" spans="1:27" ht="18" customHeight="1" x14ac:dyDescent="0.25">
      <c r="A108" s="6">
        <f t="shared" si="9"/>
        <v>0</v>
      </c>
      <c r="B108" s="6">
        <v>100</v>
      </c>
      <c r="C108" s="6">
        <f>IFERROR(IF($C$1&gt;=B108,SMALL(STUDENT!$V$4:$V$2003,$C$6+B108),0),0)</f>
        <v>0</v>
      </c>
      <c r="D108" s="14">
        <f t="shared" si="10"/>
        <v>0</v>
      </c>
      <c r="E108" s="14" t="str">
        <f>IFERROR(IF($D108&gt;=1,VLOOKUP($C108,STUDENT!$A$4:$E$2003,E$1,0),""),"")</f>
        <v/>
      </c>
      <c r="F108" s="15" t="str">
        <f>IFERROR(IF($D108&gt;=1,VLOOKUP($C108,STUDENT!$A$4:$E$2003,F$1,0),""),"")</f>
        <v/>
      </c>
      <c r="G108" s="15" t="str">
        <f>IFERROR(IF($D108&gt;=1,VLOOKUP($C108,STUDENT!$A$4:$E$2003,G$1,0),""),"")</f>
        <v/>
      </c>
      <c r="H108" s="14" t="str">
        <f>IFERROR(IF($D108&gt;=1,VLOOKUP($C108,STUDENT!$A$4:$E$2003,H$1,0),""),"")</f>
        <v/>
      </c>
      <c r="I108" s="79"/>
      <c r="J108" s="79"/>
      <c r="K108" s="79"/>
      <c r="L108" s="79"/>
      <c r="M108" s="79"/>
      <c r="N108" s="79"/>
      <c r="O108" s="79"/>
      <c r="P108" s="79"/>
      <c r="Q108" s="79"/>
      <c r="R108" s="79"/>
      <c r="S108" s="79"/>
      <c r="T108" s="79"/>
      <c r="U108" s="85">
        <f t="shared" si="11"/>
        <v>0</v>
      </c>
      <c r="V108" s="6">
        <f t="shared" si="12"/>
        <v>0</v>
      </c>
      <c r="W108" s="6">
        <f>IFERROR(IF(V108&gt;=1,V108*VLOOKUP(E108,STUDENT!$B$4:$W$2003,22,0),0),0)</f>
        <v>0</v>
      </c>
      <c r="X108" s="6">
        <f t="shared" si="13"/>
        <v>0</v>
      </c>
      <c r="Y108" s="6">
        <f>IFERROR(IF(X108&gt;=1,X108*VLOOKUP(E108,STUDENT!$B$4:$W$2003,22,0),0),0)</f>
        <v>0</v>
      </c>
      <c r="Z108" s="6">
        <f t="shared" si="14"/>
        <v>0</v>
      </c>
      <c r="AA108" s="6">
        <f>IFERROR(IF(Z108&gt;=1,Z108*VLOOKUP(E108,STUDENT!$B$4:$W$2003,22,0),0),0)</f>
        <v>0</v>
      </c>
    </row>
    <row r="109" spans="1:27" ht="18" customHeight="1" x14ac:dyDescent="0.25">
      <c r="A109" s="6">
        <f t="shared" si="9"/>
        <v>0</v>
      </c>
      <c r="B109" s="6">
        <v>101</v>
      </c>
      <c r="C109" s="6">
        <f>IFERROR(IF($C$1&gt;=B109,SMALL(STUDENT!$V$4:$V$2003,$C$6+B109),0),0)</f>
        <v>0</v>
      </c>
      <c r="D109" s="14">
        <f t="shared" si="10"/>
        <v>0</v>
      </c>
      <c r="E109" s="14" t="str">
        <f>IFERROR(IF($D109&gt;=1,VLOOKUP($C109,STUDENT!$A$4:$E$2003,E$1,0),""),"")</f>
        <v/>
      </c>
      <c r="F109" s="15" t="str">
        <f>IFERROR(IF($D109&gt;=1,VLOOKUP($C109,STUDENT!$A$4:$E$2003,F$1,0),""),"")</f>
        <v/>
      </c>
      <c r="G109" s="15" t="str">
        <f>IFERROR(IF($D109&gt;=1,VLOOKUP($C109,STUDENT!$A$4:$E$2003,G$1,0),""),"")</f>
        <v/>
      </c>
      <c r="H109" s="14" t="str">
        <f>IFERROR(IF($D109&gt;=1,VLOOKUP($C109,STUDENT!$A$4:$E$2003,H$1,0),""),"")</f>
        <v/>
      </c>
      <c r="I109" s="79"/>
      <c r="J109" s="79"/>
      <c r="K109" s="79"/>
      <c r="L109" s="79"/>
      <c r="M109" s="79"/>
      <c r="N109" s="79"/>
      <c r="O109" s="79"/>
      <c r="P109" s="79"/>
      <c r="Q109" s="79"/>
      <c r="R109" s="79"/>
      <c r="S109" s="79"/>
      <c r="T109" s="79"/>
      <c r="U109" s="85">
        <f t="shared" si="11"/>
        <v>0</v>
      </c>
      <c r="V109" s="6">
        <f t="shared" si="12"/>
        <v>0</v>
      </c>
      <c r="W109" s="6">
        <f>IFERROR(IF(V109&gt;=1,V109*VLOOKUP(E109,STUDENT!$B$4:$W$2003,22,0),0),0)</f>
        <v>0</v>
      </c>
      <c r="X109" s="6">
        <f t="shared" si="13"/>
        <v>0</v>
      </c>
      <c r="Y109" s="6">
        <f>IFERROR(IF(X109&gt;=1,X109*VLOOKUP(E109,STUDENT!$B$4:$W$2003,22,0),0),0)</f>
        <v>0</v>
      </c>
      <c r="Z109" s="6">
        <f t="shared" si="14"/>
        <v>0</v>
      </c>
      <c r="AA109" s="6">
        <f>IFERROR(IF(Z109&gt;=1,Z109*VLOOKUP(E109,STUDENT!$B$4:$W$2003,22,0),0),0)</f>
        <v>0</v>
      </c>
    </row>
    <row r="110" spans="1:27" ht="18" customHeight="1" x14ac:dyDescent="0.25">
      <c r="A110" s="6">
        <f t="shared" si="9"/>
        <v>0</v>
      </c>
      <c r="B110" s="6">
        <v>102</v>
      </c>
      <c r="C110" s="6">
        <f>IFERROR(IF($C$1&gt;=B110,SMALL(STUDENT!$V$4:$V$2003,$C$6+B110),0),0)</f>
        <v>0</v>
      </c>
      <c r="D110" s="14">
        <f t="shared" si="10"/>
        <v>0</v>
      </c>
      <c r="E110" s="14" t="str">
        <f>IFERROR(IF($D110&gt;=1,VLOOKUP($C110,STUDENT!$A$4:$E$2003,E$1,0),""),"")</f>
        <v/>
      </c>
      <c r="F110" s="15" t="str">
        <f>IFERROR(IF($D110&gt;=1,VLOOKUP($C110,STUDENT!$A$4:$E$2003,F$1,0),""),"")</f>
        <v/>
      </c>
      <c r="G110" s="15" t="str">
        <f>IFERROR(IF($D110&gt;=1,VLOOKUP($C110,STUDENT!$A$4:$E$2003,G$1,0),""),"")</f>
        <v/>
      </c>
      <c r="H110" s="14" t="str">
        <f>IFERROR(IF($D110&gt;=1,VLOOKUP($C110,STUDENT!$A$4:$E$2003,H$1,0),""),"")</f>
        <v/>
      </c>
      <c r="I110" s="79"/>
      <c r="J110" s="79"/>
      <c r="K110" s="79"/>
      <c r="L110" s="79"/>
      <c r="M110" s="79"/>
      <c r="N110" s="79"/>
      <c r="O110" s="79"/>
      <c r="P110" s="79"/>
      <c r="Q110" s="79"/>
      <c r="R110" s="79"/>
      <c r="S110" s="79"/>
      <c r="T110" s="79"/>
      <c r="U110" s="85">
        <f t="shared" si="11"/>
        <v>0</v>
      </c>
      <c r="V110" s="6">
        <f t="shared" si="12"/>
        <v>0</v>
      </c>
      <c r="W110" s="6">
        <f>IFERROR(IF(V110&gt;=1,V110*VLOOKUP(E110,STUDENT!$B$4:$W$2003,22,0),0),0)</f>
        <v>0</v>
      </c>
      <c r="X110" s="6">
        <f t="shared" si="13"/>
        <v>0</v>
      </c>
      <c r="Y110" s="6">
        <f>IFERROR(IF(X110&gt;=1,X110*VLOOKUP(E110,STUDENT!$B$4:$W$2003,22,0),0),0)</f>
        <v>0</v>
      </c>
      <c r="Z110" s="6">
        <f t="shared" si="14"/>
        <v>0</v>
      </c>
      <c r="AA110" s="6">
        <f>IFERROR(IF(Z110&gt;=1,Z110*VLOOKUP(E110,STUDENT!$B$4:$W$2003,22,0),0),0)</f>
        <v>0</v>
      </c>
    </row>
    <row r="111" spans="1:27" ht="18" customHeight="1" x14ac:dyDescent="0.25">
      <c r="A111" s="6">
        <f t="shared" si="9"/>
        <v>0</v>
      </c>
      <c r="B111" s="6">
        <v>103</v>
      </c>
      <c r="C111" s="6">
        <f>IFERROR(IF($C$1&gt;=B111,SMALL(STUDENT!$V$4:$V$2003,$C$6+B111),0),0)</f>
        <v>0</v>
      </c>
      <c r="D111" s="14">
        <f t="shared" si="10"/>
        <v>0</v>
      </c>
      <c r="E111" s="14" t="str">
        <f>IFERROR(IF($D111&gt;=1,VLOOKUP($C111,STUDENT!$A$4:$E$2003,E$1,0),""),"")</f>
        <v/>
      </c>
      <c r="F111" s="15" t="str">
        <f>IFERROR(IF($D111&gt;=1,VLOOKUP($C111,STUDENT!$A$4:$E$2003,F$1,0),""),"")</f>
        <v/>
      </c>
      <c r="G111" s="15" t="str">
        <f>IFERROR(IF($D111&gt;=1,VLOOKUP($C111,STUDENT!$A$4:$E$2003,G$1,0),""),"")</f>
        <v/>
      </c>
      <c r="H111" s="14" t="str">
        <f>IFERROR(IF($D111&gt;=1,VLOOKUP($C111,STUDENT!$A$4:$E$2003,H$1,0),""),"")</f>
        <v/>
      </c>
      <c r="I111" s="79"/>
      <c r="J111" s="79"/>
      <c r="K111" s="79"/>
      <c r="L111" s="79"/>
      <c r="M111" s="79"/>
      <c r="N111" s="79"/>
      <c r="O111" s="79"/>
      <c r="P111" s="79"/>
      <c r="Q111" s="79"/>
      <c r="R111" s="79"/>
      <c r="S111" s="79"/>
      <c r="T111" s="79"/>
      <c r="U111" s="85">
        <f t="shared" si="11"/>
        <v>0</v>
      </c>
      <c r="V111" s="6">
        <f t="shared" si="12"/>
        <v>0</v>
      </c>
      <c r="W111" s="6">
        <f>IFERROR(IF(V111&gt;=1,V111*VLOOKUP(E111,STUDENT!$B$4:$W$2003,22,0),0),0)</f>
        <v>0</v>
      </c>
      <c r="X111" s="6">
        <f t="shared" si="13"/>
        <v>0</v>
      </c>
      <c r="Y111" s="6">
        <f>IFERROR(IF(X111&gt;=1,X111*VLOOKUP(E111,STUDENT!$B$4:$W$2003,22,0),0),0)</f>
        <v>0</v>
      </c>
      <c r="Z111" s="6">
        <f t="shared" si="14"/>
        <v>0</v>
      </c>
      <c r="AA111" s="6">
        <f>IFERROR(IF(Z111&gt;=1,Z111*VLOOKUP(E111,STUDENT!$B$4:$W$2003,22,0),0),0)</f>
        <v>0</v>
      </c>
    </row>
    <row r="112" spans="1:27" ht="18" customHeight="1" x14ac:dyDescent="0.25">
      <c r="A112" s="6">
        <f t="shared" si="9"/>
        <v>0</v>
      </c>
      <c r="B112" s="6">
        <v>104</v>
      </c>
      <c r="C112" s="6">
        <f>IFERROR(IF($C$1&gt;=B112,SMALL(STUDENT!$V$4:$V$2003,$C$6+B112),0),0)</f>
        <v>0</v>
      </c>
      <c r="D112" s="14">
        <f t="shared" si="10"/>
        <v>0</v>
      </c>
      <c r="E112" s="14" t="str">
        <f>IFERROR(IF($D112&gt;=1,VLOOKUP($C112,STUDENT!$A$4:$E$2003,E$1,0),""),"")</f>
        <v/>
      </c>
      <c r="F112" s="15" t="str">
        <f>IFERROR(IF($D112&gt;=1,VLOOKUP($C112,STUDENT!$A$4:$E$2003,F$1,0),""),"")</f>
        <v/>
      </c>
      <c r="G112" s="15" t="str">
        <f>IFERROR(IF($D112&gt;=1,VLOOKUP($C112,STUDENT!$A$4:$E$2003,G$1,0),""),"")</f>
        <v/>
      </c>
      <c r="H112" s="14" t="str">
        <f>IFERROR(IF($D112&gt;=1,VLOOKUP($C112,STUDENT!$A$4:$E$2003,H$1,0),""),"")</f>
        <v/>
      </c>
      <c r="I112" s="79"/>
      <c r="J112" s="79"/>
      <c r="K112" s="79"/>
      <c r="L112" s="79"/>
      <c r="M112" s="79"/>
      <c r="N112" s="79"/>
      <c r="O112" s="79"/>
      <c r="P112" s="79"/>
      <c r="Q112" s="79"/>
      <c r="R112" s="79"/>
      <c r="S112" s="79"/>
      <c r="T112" s="79"/>
      <c r="U112" s="85">
        <f t="shared" si="11"/>
        <v>0</v>
      </c>
      <c r="V112" s="6">
        <f t="shared" si="12"/>
        <v>0</v>
      </c>
      <c r="W112" s="6">
        <f>IFERROR(IF(V112&gt;=1,V112*VLOOKUP(E112,STUDENT!$B$4:$W$2003,22,0),0),0)</f>
        <v>0</v>
      </c>
      <c r="X112" s="6">
        <f t="shared" si="13"/>
        <v>0</v>
      </c>
      <c r="Y112" s="6">
        <f>IFERROR(IF(X112&gt;=1,X112*VLOOKUP(E112,STUDENT!$B$4:$W$2003,22,0),0),0)</f>
        <v>0</v>
      </c>
      <c r="Z112" s="6">
        <f t="shared" si="14"/>
        <v>0</v>
      </c>
      <c r="AA112" s="6">
        <f>IFERROR(IF(Z112&gt;=1,Z112*VLOOKUP(E112,STUDENT!$B$4:$W$2003,22,0),0),0)</f>
        <v>0</v>
      </c>
    </row>
    <row r="113" spans="1:27" ht="18" customHeight="1" x14ac:dyDescent="0.25">
      <c r="A113" s="6">
        <f t="shared" si="9"/>
        <v>0</v>
      </c>
      <c r="B113" s="6">
        <v>105</v>
      </c>
      <c r="C113" s="6">
        <f>IFERROR(IF($C$1&gt;=B113,SMALL(STUDENT!$V$4:$V$2003,$C$6+B113),0),0)</f>
        <v>0</v>
      </c>
      <c r="D113" s="14">
        <f t="shared" si="10"/>
        <v>0</v>
      </c>
      <c r="E113" s="14" t="str">
        <f>IFERROR(IF($D113&gt;=1,VLOOKUP($C113,STUDENT!$A$4:$E$2003,E$1,0),""),"")</f>
        <v/>
      </c>
      <c r="F113" s="15" t="str">
        <f>IFERROR(IF($D113&gt;=1,VLOOKUP($C113,STUDENT!$A$4:$E$2003,F$1,0),""),"")</f>
        <v/>
      </c>
      <c r="G113" s="15" t="str">
        <f>IFERROR(IF($D113&gt;=1,VLOOKUP($C113,STUDENT!$A$4:$E$2003,G$1,0),""),"")</f>
        <v/>
      </c>
      <c r="H113" s="14" t="str">
        <f>IFERROR(IF($D113&gt;=1,VLOOKUP($C113,STUDENT!$A$4:$E$2003,H$1,0),""),"")</f>
        <v/>
      </c>
      <c r="I113" s="79"/>
      <c r="J113" s="79"/>
      <c r="K113" s="79"/>
      <c r="L113" s="79"/>
      <c r="M113" s="79"/>
      <c r="N113" s="79"/>
      <c r="O113" s="79"/>
      <c r="P113" s="79"/>
      <c r="Q113" s="79"/>
      <c r="R113" s="79"/>
      <c r="S113" s="79"/>
      <c r="T113" s="79"/>
      <c r="U113" s="85">
        <f t="shared" si="11"/>
        <v>0</v>
      </c>
      <c r="V113" s="6">
        <f t="shared" si="12"/>
        <v>0</v>
      </c>
      <c r="W113" s="6">
        <f>IFERROR(IF(V113&gt;=1,V113*VLOOKUP(E113,STUDENT!$B$4:$W$2003,22,0),0),0)</f>
        <v>0</v>
      </c>
      <c r="X113" s="6">
        <f t="shared" si="13"/>
        <v>0</v>
      </c>
      <c r="Y113" s="6">
        <f>IFERROR(IF(X113&gt;=1,X113*VLOOKUP(E113,STUDENT!$B$4:$W$2003,22,0),0),0)</f>
        <v>0</v>
      </c>
      <c r="Z113" s="6">
        <f t="shared" si="14"/>
        <v>0</v>
      </c>
      <c r="AA113" s="6">
        <f>IFERROR(IF(Z113&gt;=1,Z113*VLOOKUP(E113,STUDENT!$B$4:$W$2003,22,0),0),0)</f>
        <v>0</v>
      </c>
    </row>
    <row r="114" spans="1:27" ht="18" customHeight="1" x14ac:dyDescent="0.25">
      <c r="A114" s="6">
        <f t="shared" si="9"/>
        <v>0</v>
      </c>
      <c r="B114" s="6">
        <v>106</v>
      </c>
      <c r="C114" s="6">
        <f>IFERROR(IF($C$1&gt;=B114,SMALL(STUDENT!$V$4:$V$2003,$C$6+B114),0),0)</f>
        <v>0</v>
      </c>
      <c r="D114" s="14">
        <f t="shared" si="10"/>
        <v>0</v>
      </c>
      <c r="E114" s="14" t="str">
        <f>IFERROR(IF($D114&gt;=1,VLOOKUP($C114,STUDENT!$A$4:$E$2003,E$1,0),""),"")</f>
        <v/>
      </c>
      <c r="F114" s="15" t="str">
        <f>IFERROR(IF($D114&gt;=1,VLOOKUP($C114,STUDENT!$A$4:$E$2003,F$1,0),""),"")</f>
        <v/>
      </c>
      <c r="G114" s="15" t="str">
        <f>IFERROR(IF($D114&gt;=1,VLOOKUP($C114,STUDENT!$A$4:$E$2003,G$1,0),""),"")</f>
        <v/>
      </c>
      <c r="H114" s="14" t="str">
        <f>IFERROR(IF($D114&gt;=1,VLOOKUP($C114,STUDENT!$A$4:$E$2003,H$1,0),""),"")</f>
        <v/>
      </c>
      <c r="I114" s="79"/>
      <c r="J114" s="79"/>
      <c r="K114" s="79"/>
      <c r="L114" s="79"/>
      <c r="M114" s="79"/>
      <c r="N114" s="79"/>
      <c r="O114" s="79"/>
      <c r="P114" s="79"/>
      <c r="Q114" s="79"/>
      <c r="R114" s="79"/>
      <c r="S114" s="79"/>
      <c r="T114" s="79"/>
      <c r="U114" s="85">
        <f t="shared" si="11"/>
        <v>0</v>
      </c>
      <c r="V114" s="6">
        <f t="shared" si="12"/>
        <v>0</v>
      </c>
      <c r="W114" s="6">
        <f>IFERROR(IF(V114&gt;=1,V114*VLOOKUP(E114,STUDENT!$B$4:$W$2003,22,0),0),0)</f>
        <v>0</v>
      </c>
      <c r="X114" s="6">
        <f t="shared" si="13"/>
        <v>0</v>
      </c>
      <c r="Y114" s="6">
        <f>IFERROR(IF(X114&gt;=1,X114*VLOOKUP(E114,STUDENT!$B$4:$W$2003,22,0),0),0)</f>
        <v>0</v>
      </c>
      <c r="Z114" s="6">
        <f t="shared" si="14"/>
        <v>0</v>
      </c>
      <c r="AA114" s="6">
        <f>IFERROR(IF(Z114&gt;=1,Z114*VLOOKUP(E114,STUDENT!$B$4:$W$2003,22,0),0),0)</f>
        <v>0</v>
      </c>
    </row>
    <row r="115" spans="1:27" ht="18" customHeight="1" x14ac:dyDescent="0.25">
      <c r="A115" s="6">
        <f t="shared" si="9"/>
        <v>0</v>
      </c>
      <c r="B115" s="6">
        <v>107</v>
      </c>
      <c r="C115" s="6">
        <f>IFERROR(IF($C$1&gt;=B115,SMALL(STUDENT!$V$4:$V$2003,$C$6+B115),0),0)</f>
        <v>0</v>
      </c>
      <c r="D115" s="14">
        <f t="shared" si="10"/>
        <v>0</v>
      </c>
      <c r="E115" s="14" t="str">
        <f>IFERROR(IF($D115&gt;=1,VLOOKUP($C115,STUDENT!$A$4:$E$2003,E$1,0),""),"")</f>
        <v/>
      </c>
      <c r="F115" s="15" t="str">
        <f>IFERROR(IF($D115&gt;=1,VLOOKUP($C115,STUDENT!$A$4:$E$2003,F$1,0),""),"")</f>
        <v/>
      </c>
      <c r="G115" s="15" t="str">
        <f>IFERROR(IF($D115&gt;=1,VLOOKUP($C115,STUDENT!$A$4:$E$2003,G$1,0),""),"")</f>
        <v/>
      </c>
      <c r="H115" s="14" t="str">
        <f>IFERROR(IF($D115&gt;=1,VLOOKUP($C115,STUDENT!$A$4:$E$2003,H$1,0),""),"")</f>
        <v/>
      </c>
      <c r="I115" s="79"/>
      <c r="J115" s="79"/>
      <c r="K115" s="79"/>
      <c r="L115" s="79"/>
      <c r="M115" s="79"/>
      <c r="N115" s="79"/>
      <c r="O115" s="79"/>
      <c r="P115" s="79"/>
      <c r="Q115" s="79"/>
      <c r="R115" s="79"/>
      <c r="S115" s="79"/>
      <c r="T115" s="79"/>
      <c r="U115" s="85">
        <f t="shared" si="11"/>
        <v>0</v>
      </c>
      <c r="V115" s="6">
        <f t="shared" si="12"/>
        <v>0</v>
      </c>
      <c r="W115" s="6">
        <f>IFERROR(IF(V115&gt;=1,V115*VLOOKUP(E115,STUDENT!$B$4:$W$2003,22,0),0),0)</f>
        <v>0</v>
      </c>
      <c r="X115" s="6">
        <f t="shared" si="13"/>
        <v>0</v>
      </c>
      <c r="Y115" s="6">
        <f>IFERROR(IF(X115&gt;=1,X115*VLOOKUP(E115,STUDENT!$B$4:$W$2003,22,0),0),0)</f>
        <v>0</v>
      </c>
      <c r="Z115" s="6">
        <f t="shared" si="14"/>
        <v>0</v>
      </c>
      <c r="AA115" s="6">
        <f>IFERROR(IF(Z115&gt;=1,Z115*VLOOKUP(E115,STUDENT!$B$4:$W$2003,22,0),0),0)</f>
        <v>0</v>
      </c>
    </row>
    <row r="116" spans="1:27" ht="18" customHeight="1" x14ac:dyDescent="0.25">
      <c r="A116" s="6">
        <f t="shared" si="9"/>
        <v>0</v>
      </c>
      <c r="B116" s="6">
        <v>108</v>
      </c>
      <c r="C116" s="6">
        <f>IFERROR(IF($C$1&gt;=B116,SMALL(STUDENT!$V$4:$V$2003,$C$6+B116),0),0)</f>
        <v>0</v>
      </c>
      <c r="D116" s="14">
        <f t="shared" si="10"/>
        <v>0</v>
      </c>
      <c r="E116" s="14" t="str">
        <f>IFERROR(IF($D116&gt;=1,VLOOKUP($C116,STUDENT!$A$4:$E$2003,E$1,0),""),"")</f>
        <v/>
      </c>
      <c r="F116" s="15" t="str">
        <f>IFERROR(IF($D116&gt;=1,VLOOKUP($C116,STUDENT!$A$4:$E$2003,F$1,0),""),"")</f>
        <v/>
      </c>
      <c r="G116" s="15" t="str">
        <f>IFERROR(IF($D116&gt;=1,VLOOKUP($C116,STUDENT!$A$4:$E$2003,G$1,0),""),"")</f>
        <v/>
      </c>
      <c r="H116" s="14" t="str">
        <f>IFERROR(IF($D116&gt;=1,VLOOKUP($C116,STUDENT!$A$4:$E$2003,H$1,0),""),"")</f>
        <v/>
      </c>
      <c r="I116" s="79"/>
      <c r="J116" s="79"/>
      <c r="K116" s="79"/>
      <c r="L116" s="79"/>
      <c r="M116" s="79"/>
      <c r="N116" s="79"/>
      <c r="O116" s="79"/>
      <c r="P116" s="79"/>
      <c r="Q116" s="79"/>
      <c r="R116" s="79"/>
      <c r="S116" s="79"/>
      <c r="T116" s="79"/>
      <c r="U116" s="85">
        <f t="shared" si="11"/>
        <v>0</v>
      </c>
      <c r="V116" s="6">
        <f t="shared" si="12"/>
        <v>0</v>
      </c>
      <c r="W116" s="6">
        <f>IFERROR(IF(V116&gt;=1,V116*VLOOKUP(E116,STUDENT!$B$4:$W$2003,22,0),0),0)</f>
        <v>0</v>
      </c>
      <c r="X116" s="6">
        <f t="shared" si="13"/>
        <v>0</v>
      </c>
      <c r="Y116" s="6">
        <f>IFERROR(IF(X116&gt;=1,X116*VLOOKUP(E116,STUDENT!$B$4:$W$2003,22,0),0),0)</f>
        <v>0</v>
      </c>
      <c r="Z116" s="6">
        <f t="shared" si="14"/>
        <v>0</v>
      </c>
      <c r="AA116" s="6">
        <f>IFERROR(IF(Z116&gt;=1,Z116*VLOOKUP(E116,STUDENT!$B$4:$W$2003,22,0),0),0)</f>
        <v>0</v>
      </c>
    </row>
    <row r="117" spans="1:27" ht="18" customHeight="1" x14ac:dyDescent="0.25">
      <c r="A117" s="6">
        <f t="shared" si="9"/>
        <v>0</v>
      </c>
      <c r="B117" s="6">
        <v>109</v>
      </c>
      <c r="C117" s="6">
        <f>IFERROR(IF($C$1&gt;=B117,SMALL(STUDENT!$V$4:$V$2003,$C$6+B117),0),0)</f>
        <v>0</v>
      </c>
      <c r="D117" s="14">
        <f t="shared" si="10"/>
        <v>0</v>
      </c>
      <c r="E117" s="14" t="str">
        <f>IFERROR(IF($D117&gt;=1,VLOOKUP($C117,STUDENT!$A$4:$E$2003,E$1,0),""),"")</f>
        <v/>
      </c>
      <c r="F117" s="15" t="str">
        <f>IFERROR(IF($D117&gt;=1,VLOOKUP($C117,STUDENT!$A$4:$E$2003,F$1,0),""),"")</f>
        <v/>
      </c>
      <c r="G117" s="15" t="str">
        <f>IFERROR(IF($D117&gt;=1,VLOOKUP($C117,STUDENT!$A$4:$E$2003,G$1,0),""),"")</f>
        <v/>
      </c>
      <c r="H117" s="14" t="str">
        <f>IFERROR(IF($D117&gt;=1,VLOOKUP($C117,STUDENT!$A$4:$E$2003,H$1,0),""),"")</f>
        <v/>
      </c>
      <c r="I117" s="79"/>
      <c r="J117" s="79"/>
      <c r="K117" s="79"/>
      <c r="L117" s="79"/>
      <c r="M117" s="79"/>
      <c r="N117" s="79"/>
      <c r="O117" s="79"/>
      <c r="P117" s="79"/>
      <c r="Q117" s="79"/>
      <c r="R117" s="79"/>
      <c r="S117" s="79"/>
      <c r="T117" s="79"/>
      <c r="U117" s="85">
        <f t="shared" si="11"/>
        <v>0</v>
      </c>
      <c r="V117" s="6">
        <f t="shared" si="12"/>
        <v>0</v>
      </c>
      <c r="W117" s="6">
        <f>IFERROR(IF(V117&gt;=1,V117*VLOOKUP(E117,STUDENT!$B$4:$W$2003,22,0),0),0)</f>
        <v>0</v>
      </c>
      <c r="X117" s="6">
        <f t="shared" si="13"/>
        <v>0</v>
      </c>
      <c r="Y117" s="6">
        <f>IFERROR(IF(X117&gt;=1,X117*VLOOKUP(E117,STUDENT!$B$4:$W$2003,22,0),0),0)</f>
        <v>0</v>
      </c>
      <c r="Z117" s="6">
        <f t="shared" si="14"/>
        <v>0</v>
      </c>
      <c r="AA117" s="6">
        <f>IFERROR(IF(Z117&gt;=1,Z117*VLOOKUP(E117,STUDENT!$B$4:$W$2003,22,0),0),0)</f>
        <v>0</v>
      </c>
    </row>
    <row r="118" spans="1:27" ht="18" customHeight="1" x14ac:dyDescent="0.25">
      <c r="A118" s="6">
        <f t="shared" si="9"/>
        <v>0</v>
      </c>
      <c r="B118" s="6">
        <v>110</v>
      </c>
      <c r="C118" s="6">
        <f>IFERROR(IF($C$1&gt;=B118,SMALL(STUDENT!$V$4:$V$2003,$C$6+B118),0),0)</f>
        <v>0</v>
      </c>
      <c r="D118" s="14">
        <f t="shared" si="10"/>
        <v>0</v>
      </c>
      <c r="E118" s="14" t="str">
        <f>IFERROR(IF($D118&gt;=1,VLOOKUP($C118,STUDENT!$A$4:$E$2003,E$1,0),""),"")</f>
        <v/>
      </c>
      <c r="F118" s="15" t="str">
        <f>IFERROR(IF($D118&gt;=1,VLOOKUP($C118,STUDENT!$A$4:$E$2003,F$1,0),""),"")</f>
        <v/>
      </c>
      <c r="G118" s="15" t="str">
        <f>IFERROR(IF($D118&gt;=1,VLOOKUP($C118,STUDENT!$A$4:$E$2003,G$1,0),""),"")</f>
        <v/>
      </c>
      <c r="H118" s="14" t="str">
        <f>IFERROR(IF($D118&gt;=1,VLOOKUP($C118,STUDENT!$A$4:$E$2003,H$1,0),""),"")</f>
        <v/>
      </c>
      <c r="I118" s="79"/>
      <c r="J118" s="79"/>
      <c r="K118" s="79"/>
      <c r="L118" s="79"/>
      <c r="M118" s="79"/>
      <c r="N118" s="79"/>
      <c r="O118" s="79"/>
      <c r="P118" s="79"/>
      <c r="Q118" s="79"/>
      <c r="R118" s="79"/>
      <c r="S118" s="79"/>
      <c r="T118" s="79"/>
      <c r="U118" s="85">
        <f t="shared" si="11"/>
        <v>0</v>
      </c>
      <c r="V118" s="6">
        <f t="shared" si="12"/>
        <v>0</v>
      </c>
      <c r="W118" s="6">
        <f>IFERROR(IF(V118&gt;=1,V118*VLOOKUP(E118,STUDENT!$B$4:$W$2003,22,0),0),0)</f>
        <v>0</v>
      </c>
      <c r="X118" s="6">
        <f t="shared" si="13"/>
        <v>0</v>
      </c>
      <c r="Y118" s="6">
        <f>IFERROR(IF(X118&gt;=1,X118*VLOOKUP(E118,STUDENT!$B$4:$W$2003,22,0),0),0)</f>
        <v>0</v>
      </c>
      <c r="Z118" s="6">
        <f t="shared" si="14"/>
        <v>0</v>
      </c>
      <c r="AA118" s="6">
        <f>IFERROR(IF(Z118&gt;=1,Z118*VLOOKUP(E118,STUDENT!$B$4:$W$2003,22,0),0),0)</f>
        <v>0</v>
      </c>
    </row>
    <row r="119" spans="1:27" ht="18" customHeight="1" x14ac:dyDescent="0.25">
      <c r="A119" s="6">
        <f t="shared" si="9"/>
        <v>0</v>
      </c>
      <c r="B119" s="6">
        <v>111</v>
      </c>
      <c r="C119" s="6">
        <f>IFERROR(IF($C$1&gt;=B119,SMALL(STUDENT!$V$4:$V$2003,$C$6+B119),0),0)</f>
        <v>0</v>
      </c>
      <c r="D119" s="14">
        <f t="shared" si="10"/>
        <v>0</v>
      </c>
      <c r="E119" s="14" t="str">
        <f>IFERROR(IF($D119&gt;=1,VLOOKUP($C119,STUDENT!$A$4:$E$2003,E$1,0),""),"")</f>
        <v/>
      </c>
      <c r="F119" s="15" t="str">
        <f>IFERROR(IF($D119&gt;=1,VLOOKUP($C119,STUDENT!$A$4:$E$2003,F$1,0),""),"")</f>
        <v/>
      </c>
      <c r="G119" s="15" t="str">
        <f>IFERROR(IF($D119&gt;=1,VLOOKUP($C119,STUDENT!$A$4:$E$2003,G$1,0),""),"")</f>
        <v/>
      </c>
      <c r="H119" s="14" t="str">
        <f>IFERROR(IF($D119&gt;=1,VLOOKUP($C119,STUDENT!$A$4:$E$2003,H$1,0),""),"")</f>
        <v/>
      </c>
      <c r="I119" s="79"/>
      <c r="J119" s="79"/>
      <c r="K119" s="79"/>
      <c r="L119" s="79"/>
      <c r="M119" s="79"/>
      <c r="N119" s="79"/>
      <c r="O119" s="79"/>
      <c r="P119" s="79"/>
      <c r="Q119" s="79"/>
      <c r="R119" s="79"/>
      <c r="S119" s="79"/>
      <c r="T119" s="79"/>
      <c r="U119" s="85">
        <f t="shared" si="11"/>
        <v>0</v>
      </c>
      <c r="V119" s="6">
        <f t="shared" si="12"/>
        <v>0</v>
      </c>
      <c r="W119" s="6">
        <f>IFERROR(IF(V119&gt;=1,V119*VLOOKUP(E119,STUDENT!$B$4:$W$2003,22,0),0),0)</f>
        <v>0</v>
      </c>
      <c r="X119" s="6">
        <f t="shared" si="13"/>
        <v>0</v>
      </c>
      <c r="Y119" s="6">
        <f>IFERROR(IF(X119&gt;=1,X119*VLOOKUP(E119,STUDENT!$B$4:$W$2003,22,0),0),0)</f>
        <v>0</v>
      </c>
      <c r="Z119" s="6">
        <f t="shared" si="14"/>
        <v>0</v>
      </c>
      <c r="AA119" s="6">
        <f>IFERROR(IF(Z119&gt;=1,Z119*VLOOKUP(E119,STUDENT!$B$4:$W$2003,22,0),0),0)</f>
        <v>0</v>
      </c>
    </row>
    <row r="120" spans="1:27" ht="18" customHeight="1" x14ac:dyDescent="0.25">
      <c r="A120" s="6">
        <f t="shared" si="9"/>
        <v>0</v>
      </c>
      <c r="B120" s="6">
        <v>112</v>
      </c>
      <c r="C120" s="6">
        <f>IFERROR(IF($C$1&gt;=B120,SMALL(STUDENT!$V$4:$V$2003,$C$6+B120),0),0)</f>
        <v>0</v>
      </c>
      <c r="D120" s="14">
        <f t="shared" si="10"/>
        <v>0</v>
      </c>
      <c r="E120" s="14" t="str">
        <f>IFERROR(IF($D120&gt;=1,VLOOKUP($C120,STUDENT!$A$4:$E$2003,E$1,0),""),"")</f>
        <v/>
      </c>
      <c r="F120" s="15" t="str">
        <f>IFERROR(IF($D120&gt;=1,VLOOKUP($C120,STUDENT!$A$4:$E$2003,F$1,0),""),"")</f>
        <v/>
      </c>
      <c r="G120" s="15" t="str">
        <f>IFERROR(IF($D120&gt;=1,VLOOKUP($C120,STUDENT!$A$4:$E$2003,G$1,0),""),"")</f>
        <v/>
      </c>
      <c r="H120" s="14" t="str">
        <f>IFERROR(IF($D120&gt;=1,VLOOKUP($C120,STUDENT!$A$4:$E$2003,H$1,0),""),"")</f>
        <v/>
      </c>
      <c r="I120" s="79"/>
      <c r="J120" s="79"/>
      <c r="K120" s="79"/>
      <c r="L120" s="79"/>
      <c r="M120" s="79"/>
      <c r="N120" s="79"/>
      <c r="O120" s="79"/>
      <c r="P120" s="79"/>
      <c r="Q120" s="79"/>
      <c r="R120" s="79"/>
      <c r="S120" s="79"/>
      <c r="T120" s="79"/>
      <c r="U120" s="85">
        <f t="shared" si="11"/>
        <v>0</v>
      </c>
      <c r="V120" s="6">
        <f t="shared" si="12"/>
        <v>0</v>
      </c>
      <c r="W120" s="6">
        <f>IFERROR(IF(V120&gt;=1,V120*VLOOKUP(E120,STUDENT!$B$4:$W$2003,22,0),0),0)</f>
        <v>0</v>
      </c>
      <c r="X120" s="6">
        <f t="shared" si="13"/>
        <v>0</v>
      </c>
      <c r="Y120" s="6">
        <f>IFERROR(IF(X120&gt;=1,X120*VLOOKUP(E120,STUDENT!$B$4:$W$2003,22,0),0),0)</f>
        <v>0</v>
      </c>
      <c r="Z120" s="6">
        <f t="shared" si="14"/>
        <v>0</v>
      </c>
      <c r="AA120" s="6">
        <f>IFERROR(IF(Z120&gt;=1,Z120*VLOOKUP(E120,STUDENT!$B$4:$W$2003,22,0),0),0)</f>
        <v>0</v>
      </c>
    </row>
    <row r="121" spans="1:27" ht="18" customHeight="1" x14ac:dyDescent="0.25">
      <c r="A121" s="6">
        <f t="shared" si="9"/>
        <v>0</v>
      </c>
      <c r="B121" s="6">
        <v>113</v>
      </c>
      <c r="C121" s="6">
        <f>IFERROR(IF($C$1&gt;=B121,SMALL(STUDENT!$V$4:$V$2003,$C$6+B121),0),0)</f>
        <v>0</v>
      </c>
      <c r="D121" s="14">
        <f t="shared" si="10"/>
        <v>0</v>
      </c>
      <c r="E121" s="14" t="str">
        <f>IFERROR(IF($D121&gt;=1,VLOOKUP($C121,STUDENT!$A$4:$E$2003,E$1,0),""),"")</f>
        <v/>
      </c>
      <c r="F121" s="15" t="str">
        <f>IFERROR(IF($D121&gt;=1,VLOOKUP($C121,STUDENT!$A$4:$E$2003,F$1,0),""),"")</f>
        <v/>
      </c>
      <c r="G121" s="15" t="str">
        <f>IFERROR(IF($D121&gt;=1,VLOOKUP($C121,STUDENT!$A$4:$E$2003,G$1,0),""),"")</f>
        <v/>
      </c>
      <c r="H121" s="14" t="str">
        <f>IFERROR(IF($D121&gt;=1,VLOOKUP($C121,STUDENT!$A$4:$E$2003,H$1,0),""),"")</f>
        <v/>
      </c>
      <c r="I121" s="79"/>
      <c r="J121" s="79"/>
      <c r="K121" s="79"/>
      <c r="L121" s="79"/>
      <c r="M121" s="79"/>
      <c r="N121" s="79"/>
      <c r="O121" s="79"/>
      <c r="P121" s="79"/>
      <c r="Q121" s="79"/>
      <c r="R121" s="79"/>
      <c r="S121" s="79"/>
      <c r="T121" s="79"/>
      <c r="U121" s="85">
        <f t="shared" si="11"/>
        <v>0</v>
      </c>
      <c r="V121" s="6">
        <f t="shared" si="12"/>
        <v>0</v>
      </c>
      <c r="W121" s="6">
        <f>IFERROR(IF(V121&gt;=1,V121*VLOOKUP(E121,STUDENT!$B$4:$W$2003,22,0),0),0)</f>
        <v>0</v>
      </c>
      <c r="X121" s="6">
        <f t="shared" si="13"/>
        <v>0</v>
      </c>
      <c r="Y121" s="6">
        <f>IFERROR(IF(X121&gt;=1,X121*VLOOKUP(E121,STUDENT!$B$4:$W$2003,22,0),0),0)</f>
        <v>0</v>
      </c>
      <c r="Z121" s="6">
        <f t="shared" si="14"/>
        <v>0</v>
      </c>
      <c r="AA121" s="6">
        <f>IFERROR(IF(Z121&gt;=1,Z121*VLOOKUP(E121,STUDENT!$B$4:$W$2003,22,0),0),0)</f>
        <v>0</v>
      </c>
    </row>
    <row r="122" spans="1:27" ht="18" customHeight="1" x14ac:dyDescent="0.25">
      <c r="A122" s="6">
        <f t="shared" si="9"/>
        <v>0</v>
      </c>
      <c r="B122" s="6">
        <v>114</v>
      </c>
      <c r="C122" s="6">
        <f>IFERROR(IF($C$1&gt;=B122,SMALL(STUDENT!$V$4:$V$2003,$C$6+B122),0),0)</f>
        <v>0</v>
      </c>
      <c r="D122" s="14">
        <f t="shared" si="10"/>
        <v>0</v>
      </c>
      <c r="E122" s="14" t="str">
        <f>IFERROR(IF($D122&gt;=1,VLOOKUP($C122,STUDENT!$A$4:$E$2003,E$1,0),""),"")</f>
        <v/>
      </c>
      <c r="F122" s="15" t="str">
        <f>IFERROR(IF($D122&gt;=1,VLOOKUP($C122,STUDENT!$A$4:$E$2003,F$1,0),""),"")</f>
        <v/>
      </c>
      <c r="G122" s="15" t="str">
        <f>IFERROR(IF($D122&gt;=1,VLOOKUP($C122,STUDENT!$A$4:$E$2003,G$1,0),""),"")</f>
        <v/>
      </c>
      <c r="H122" s="14" t="str">
        <f>IFERROR(IF($D122&gt;=1,VLOOKUP($C122,STUDENT!$A$4:$E$2003,H$1,0),""),"")</f>
        <v/>
      </c>
      <c r="I122" s="79"/>
      <c r="J122" s="79"/>
      <c r="K122" s="79"/>
      <c r="L122" s="79"/>
      <c r="M122" s="79"/>
      <c r="N122" s="79"/>
      <c r="O122" s="79"/>
      <c r="P122" s="79"/>
      <c r="Q122" s="79"/>
      <c r="R122" s="79"/>
      <c r="S122" s="79"/>
      <c r="T122" s="79"/>
      <c r="U122" s="85">
        <f t="shared" si="11"/>
        <v>0</v>
      </c>
      <c r="V122" s="6">
        <f t="shared" si="12"/>
        <v>0</v>
      </c>
      <c r="W122" s="6">
        <f>IFERROR(IF(V122&gt;=1,V122*VLOOKUP(E122,STUDENT!$B$4:$W$2003,22,0),0),0)</f>
        <v>0</v>
      </c>
      <c r="X122" s="6">
        <f t="shared" si="13"/>
        <v>0</v>
      </c>
      <c r="Y122" s="6">
        <f>IFERROR(IF(X122&gt;=1,X122*VLOOKUP(E122,STUDENT!$B$4:$W$2003,22,0),0),0)</f>
        <v>0</v>
      </c>
      <c r="Z122" s="6">
        <f t="shared" si="14"/>
        <v>0</v>
      </c>
      <c r="AA122" s="6">
        <f>IFERROR(IF(Z122&gt;=1,Z122*VLOOKUP(E122,STUDENT!$B$4:$W$2003,22,0),0),0)</f>
        <v>0</v>
      </c>
    </row>
    <row r="123" spans="1:27" ht="18" customHeight="1" x14ac:dyDescent="0.25">
      <c r="A123" s="6">
        <f t="shared" si="9"/>
        <v>0</v>
      </c>
      <c r="B123" s="6">
        <v>115</v>
      </c>
      <c r="C123" s="6">
        <f>IFERROR(IF($C$1&gt;=B123,SMALL(STUDENT!$V$4:$V$2003,$C$6+B123),0),0)</f>
        <v>0</v>
      </c>
      <c r="D123" s="14">
        <f t="shared" si="10"/>
        <v>0</v>
      </c>
      <c r="E123" s="14" t="str">
        <f>IFERROR(IF($D123&gt;=1,VLOOKUP($C123,STUDENT!$A$4:$E$2003,E$1,0),""),"")</f>
        <v/>
      </c>
      <c r="F123" s="15" t="str">
        <f>IFERROR(IF($D123&gt;=1,VLOOKUP($C123,STUDENT!$A$4:$E$2003,F$1,0),""),"")</f>
        <v/>
      </c>
      <c r="G123" s="15" t="str">
        <f>IFERROR(IF($D123&gt;=1,VLOOKUP($C123,STUDENT!$A$4:$E$2003,G$1,0),""),"")</f>
        <v/>
      </c>
      <c r="H123" s="14" t="str">
        <f>IFERROR(IF($D123&gt;=1,VLOOKUP($C123,STUDENT!$A$4:$E$2003,H$1,0),""),"")</f>
        <v/>
      </c>
      <c r="I123" s="79"/>
      <c r="J123" s="79"/>
      <c r="K123" s="79"/>
      <c r="L123" s="79"/>
      <c r="M123" s="79"/>
      <c r="N123" s="79"/>
      <c r="O123" s="79"/>
      <c r="P123" s="79"/>
      <c r="Q123" s="79"/>
      <c r="R123" s="79"/>
      <c r="S123" s="79"/>
      <c r="T123" s="79"/>
      <c r="U123" s="85">
        <f t="shared" si="11"/>
        <v>0</v>
      </c>
      <c r="V123" s="6">
        <f t="shared" si="12"/>
        <v>0</v>
      </c>
      <c r="W123" s="6">
        <f>IFERROR(IF(V123&gt;=1,V123*VLOOKUP(E123,STUDENT!$B$4:$W$2003,22,0),0),0)</f>
        <v>0</v>
      </c>
      <c r="X123" s="6">
        <f t="shared" si="13"/>
        <v>0</v>
      </c>
      <c r="Y123" s="6">
        <f>IFERROR(IF(X123&gt;=1,X123*VLOOKUP(E123,STUDENT!$B$4:$W$2003,22,0),0),0)</f>
        <v>0</v>
      </c>
      <c r="Z123" s="6">
        <f t="shared" si="14"/>
        <v>0</v>
      </c>
      <c r="AA123" s="6">
        <f>IFERROR(IF(Z123&gt;=1,Z123*VLOOKUP(E123,STUDENT!$B$4:$W$2003,22,0),0),0)</f>
        <v>0</v>
      </c>
    </row>
    <row r="124" spans="1:27" ht="18" customHeight="1" x14ac:dyDescent="0.25">
      <c r="A124" s="6">
        <f t="shared" si="9"/>
        <v>0</v>
      </c>
      <c r="B124" s="6">
        <v>116</v>
      </c>
      <c r="C124" s="6">
        <f>IFERROR(IF($C$1&gt;=B124,SMALL(STUDENT!$V$4:$V$2003,$C$6+B124),0),0)</f>
        <v>0</v>
      </c>
      <c r="D124" s="14">
        <f t="shared" si="10"/>
        <v>0</v>
      </c>
      <c r="E124" s="14" t="str">
        <f>IFERROR(IF($D124&gt;=1,VLOOKUP($C124,STUDENT!$A$4:$E$2003,E$1,0),""),"")</f>
        <v/>
      </c>
      <c r="F124" s="15" t="str">
        <f>IFERROR(IF($D124&gt;=1,VLOOKUP($C124,STUDENT!$A$4:$E$2003,F$1,0),""),"")</f>
        <v/>
      </c>
      <c r="G124" s="15" t="str">
        <f>IFERROR(IF($D124&gt;=1,VLOOKUP($C124,STUDENT!$A$4:$E$2003,G$1,0),""),"")</f>
        <v/>
      </c>
      <c r="H124" s="14" t="str">
        <f>IFERROR(IF($D124&gt;=1,VLOOKUP($C124,STUDENT!$A$4:$E$2003,H$1,0),""),"")</f>
        <v/>
      </c>
      <c r="I124" s="79"/>
      <c r="J124" s="79"/>
      <c r="K124" s="79"/>
      <c r="L124" s="79"/>
      <c r="M124" s="79"/>
      <c r="N124" s="79"/>
      <c r="O124" s="79"/>
      <c r="P124" s="79"/>
      <c r="Q124" s="79"/>
      <c r="R124" s="79"/>
      <c r="S124" s="79"/>
      <c r="T124" s="79"/>
      <c r="U124" s="85">
        <f t="shared" si="11"/>
        <v>0</v>
      </c>
      <c r="V124" s="6">
        <f t="shared" si="12"/>
        <v>0</v>
      </c>
      <c r="W124" s="6">
        <f>IFERROR(IF(V124&gt;=1,V124*VLOOKUP(E124,STUDENT!$B$4:$W$2003,22,0),0),0)</f>
        <v>0</v>
      </c>
      <c r="X124" s="6">
        <f t="shared" si="13"/>
        <v>0</v>
      </c>
      <c r="Y124" s="6">
        <f>IFERROR(IF(X124&gt;=1,X124*VLOOKUP(E124,STUDENT!$B$4:$W$2003,22,0),0),0)</f>
        <v>0</v>
      </c>
      <c r="Z124" s="6">
        <f t="shared" si="14"/>
        <v>0</v>
      </c>
      <c r="AA124" s="6">
        <f>IFERROR(IF(Z124&gt;=1,Z124*VLOOKUP(E124,STUDENT!$B$4:$W$2003,22,0),0),0)</f>
        <v>0</v>
      </c>
    </row>
    <row r="125" spans="1:27" ht="18" customHeight="1" x14ac:dyDescent="0.25">
      <c r="A125" s="6">
        <f t="shared" si="9"/>
        <v>0</v>
      </c>
      <c r="B125" s="6">
        <v>117</v>
      </c>
      <c r="C125" s="6">
        <f>IFERROR(IF($C$1&gt;=B125,SMALL(STUDENT!$V$4:$V$2003,$C$6+B125),0),0)</f>
        <v>0</v>
      </c>
      <c r="D125" s="14">
        <f t="shared" si="10"/>
        <v>0</v>
      </c>
      <c r="E125" s="14" t="str">
        <f>IFERROR(IF($D125&gt;=1,VLOOKUP($C125,STUDENT!$A$4:$E$2003,E$1,0),""),"")</f>
        <v/>
      </c>
      <c r="F125" s="15" t="str">
        <f>IFERROR(IF($D125&gt;=1,VLOOKUP($C125,STUDENT!$A$4:$E$2003,F$1,0),""),"")</f>
        <v/>
      </c>
      <c r="G125" s="15" t="str">
        <f>IFERROR(IF($D125&gt;=1,VLOOKUP($C125,STUDENT!$A$4:$E$2003,G$1,0),""),"")</f>
        <v/>
      </c>
      <c r="H125" s="14" t="str">
        <f>IFERROR(IF($D125&gt;=1,VLOOKUP($C125,STUDENT!$A$4:$E$2003,H$1,0),""),"")</f>
        <v/>
      </c>
      <c r="I125" s="79"/>
      <c r="J125" s="79"/>
      <c r="K125" s="79"/>
      <c r="L125" s="79"/>
      <c r="M125" s="79"/>
      <c r="N125" s="79"/>
      <c r="O125" s="79"/>
      <c r="P125" s="79"/>
      <c r="Q125" s="79"/>
      <c r="R125" s="79"/>
      <c r="S125" s="79"/>
      <c r="T125" s="79"/>
      <c r="U125" s="85">
        <f t="shared" si="11"/>
        <v>0</v>
      </c>
      <c r="V125" s="6">
        <f t="shared" si="12"/>
        <v>0</v>
      </c>
      <c r="W125" s="6">
        <f>IFERROR(IF(V125&gt;=1,V125*VLOOKUP(E125,STUDENT!$B$4:$W$2003,22,0),0),0)</f>
        <v>0</v>
      </c>
      <c r="X125" s="6">
        <f t="shared" si="13"/>
        <v>0</v>
      </c>
      <c r="Y125" s="6">
        <f>IFERROR(IF(X125&gt;=1,X125*VLOOKUP(E125,STUDENT!$B$4:$W$2003,22,0),0),0)</f>
        <v>0</v>
      </c>
      <c r="Z125" s="6">
        <f t="shared" si="14"/>
        <v>0</v>
      </c>
      <c r="AA125" s="6">
        <f>IFERROR(IF(Z125&gt;=1,Z125*VLOOKUP(E125,STUDENT!$B$4:$W$2003,22,0),0),0)</f>
        <v>0</v>
      </c>
    </row>
    <row r="126" spans="1:27" ht="18" customHeight="1" x14ac:dyDescent="0.25">
      <c r="A126" s="6">
        <f t="shared" si="9"/>
        <v>0</v>
      </c>
      <c r="B126" s="6">
        <v>118</v>
      </c>
      <c r="C126" s="6">
        <f>IFERROR(IF($C$1&gt;=B126,SMALL(STUDENT!$V$4:$V$2003,$C$6+B126),0),0)</f>
        <v>0</v>
      </c>
      <c r="D126" s="14">
        <f t="shared" si="10"/>
        <v>0</v>
      </c>
      <c r="E126" s="14" t="str">
        <f>IFERROR(IF($D126&gt;=1,VLOOKUP($C126,STUDENT!$A$4:$E$2003,E$1,0),""),"")</f>
        <v/>
      </c>
      <c r="F126" s="15" t="str">
        <f>IFERROR(IF($D126&gt;=1,VLOOKUP($C126,STUDENT!$A$4:$E$2003,F$1,0),""),"")</f>
        <v/>
      </c>
      <c r="G126" s="15" t="str">
        <f>IFERROR(IF($D126&gt;=1,VLOOKUP($C126,STUDENT!$A$4:$E$2003,G$1,0),""),"")</f>
        <v/>
      </c>
      <c r="H126" s="14" t="str">
        <f>IFERROR(IF($D126&gt;=1,VLOOKUP($C126,STUDENT!$A$4:$E$2003,H$1,0),""),"")</f>
        <v/>
      </c>
      <c r="I126" s="79"/>
      <c r="J126" s="79"/>
      <c r="K126" s="79"/>
      <c r="L126" s="79"/>
      <c r="M126" s="79"/>
      <c r="N126" s="79"/>
      <c r="O126" s="79"/>
      <c r="P126" s="79"/>
      <c r="Q126" s="79"/>
      <c r="R126" s="79"/>
      <c r="S126" s="79"/>
      <c r="T126" s="79"/>
      <c r="U126" s="85">
        <f t="shared" si="11"/>
        <v>0</v>
      </c>
      <c r="V126" s="6">
        <f t="shared" si="12"/>
        <v>0</v>
      </c>
      <c r="W126" s="6">
        <f>IFERROR(IF(V126&gt;=1,V126*VLOOKUP(E126,STUDENT!$B$4:$W$2003,22,0),0),0)</f>
        <v>0</v>
      </c>
      <c r="X126" s="6">
        <f t="shared" si="13"/>
        <v>0</v>
      </c>
      <c r="Y126" s="6">
        <f>IFERROR(IF(X126&gt;=1,X126*VLOOKUP(E126,STUDENT!$B$4:$W$2003,22,0),0),0)</f>
        <v>0</v>
      </c>
      <c r="Z126" s="6">
        <f t="shared" si="14"/>
        <v>0</v>
      </c>
      <c r="AA126" s="6">
        <f>IFERROR(IF(Z126&gt;=1,Z126*VLOOKUP(E126,STUDENT!$B$4:$W$2003,22,0),0),0)</f>
        <v>0</v>
      </c>
    </row>
    <row r="127" spans="1:27" ht="18" customHeight="1" x14ac:dyDescent="0.25">
      <c r="A127" s="6">
        <f t="shared" si="9"/>
        <v>0</v>
      </c>
      <c r="B127" s="6">
        <v>119</v>
      </c>
      <c r="C127" s="6">
        <f>IFERROR(IF($C$1&gt;=B127,SMALL(STUDENT!$V$4:$V$2003,$C$6+B127),0),0)</f>
        <v>0</v>
      </c>
      <c r="D127" s="14">
        <f t="shared" si="10"/>
        <v>0</v>
      </c>
      <c r="E127" s="14" t="str">
        <f>IFERROR(IF($D127&gt;=1,VLOOKUP($C127,STUDENT!$A$4:$E$2003,E$1,0),""),"")</f>
        <v/>
      </c>
      <c r="F127" s="15" t="str">
        <f>IFERROR(IF($D127&gt;=1,VLOOKUP($C127,STUDENT!$A$4:$E$2003,F$1,0),""),"")</f>
        <v/>
      </c>
      <c r="G127" s="15" t="str">
        <f>IFERROR(IF($D127&gt;=1,VLOOKUP($C127,STUDENT!$A$4:$E$2003,G$1,0),""),"")</f>
        <v/>
      </c>
      <c r="H127" s="14" t="str">
        <f>IFERROR(IF($D127&gt;=1,VLOOKUP($C127,STUDENT!$A$4:$E$2003,H$1,0),""),"")</f>
        <v/>
      </c>
      <c r="I127" s="79"/>
      <c r="J127" s="79"/>
      <c r="K127" s="79"/>
      <c r="L127" s="79"/>
      <c r="M127" s="79"/>
      <c r="N127" s="79"/>
      <c r="O127" s="79"/>
      <c r="P127" s="79"/>
      <c r="Q127" s="79"/>
      <c r="R127" s="79"/>
      <c r="S127" s="79"/>
      <c r="T127" s="79"/>
      <c r="U127" s="85">
        <f t="shared" si="11"/>
        <v>0</v>
      </c>
      <c r="V127" s="6">
        <f t="shared" si="12"/>
        <v>0</v>
      </c>
      <c r="W127" s="6">
        <f>IFERROR(IF(V127&gt;=1,V127*VLOOKUP(E127,STUDENT!$B$4:$W$2003,22,0),0),0)</f>
        <v>0</v>
      </c>
      <c r="X127" s="6">
        <f t="shared" si="13"/>
        <v>0</v>
      </c>
      <c r="Y127" s="6">
        <f>IFERROR(IF(X127&gt;=1,X127*VLOOKUP(E127,STUDENT!$B$4:$W$2003,22,0),0),0)</f>
        <v>0</v>
      </c>
      <c r="Z127" s="6">
        <f t="shared" si="14"/>
        <v>0</v>
      </c>
      <c r="AA127" s="6">
        <f>IFERROR(IF(Z127&gt;=1,Z127*VLOOKUP(E127,STUDENT!$B$4:$W$2003,22,0),0),0)</f>
        <v>0</v>
      </c>
    </row>
    <row r="128" spans="1:27" ht="18" customHeight="1" x14ac:dyDescent="0.25">
      <c r="A128" s="6">
        <f t="shared" si="9"/>
        <v>0</v>
      </c>
      <c r="B128" s="6">
        <v>120</v>
      </c>
      <c r="C128" s="6">
        <f>IFERROR(IF($C$1&gt;=B128,SMALL(STUDENT!$V$4:$V$2003,$C$6+B128),0),0)</f>
        <v>0</v>
      </c>
      <c r="D128" s="14">
        <f t="shared" si="10"/>
        <v>0</v>
      </c>
      <c r="E128" s="14" t="str">
        <f>IFERROR(IF($D128&gt;=1,VLOOKUP($C128,STUDENT!$A$4:$E$2003,E$1,0),""),"")</f>
        <v/>
      </c>
      <c r="F128" s="15" t="str">
        <f>IFERROR(IF($D128&gt;=1,VLOOKUP($C128,STUDENT!$A$4:$E$2003,F$1,0),""),"")</f>
        <v/>
      </c>
      <c r="G128" s="15" t="str">
        <f>IFERROR(IF($D128&gt;=1,VLOOKUP($C128,STUDENT!$A$4:$E$2003,G$1,0),""),"")</f>
        <v/>
      </c>
      <c r="H128" s="14" t="str">
        <f>IFERROR(IF($D128&gt;=1,VLOOKUP($C128,STUDENT!$A$4:$E$2003,H$1,0),""),"")</f>
        <v/>
      </c>
      <c r="I128" s="79"/>
      <c r="J128" s="79"/>
      <c r="K128" s="79"/>
      <c r="L128" s="79"/>
      <c r="M128" s="79"/>
      <c r="N128" s="79"/>
      <c r="O128" s="79"/>
      <c r="P128" s="79"/>
      <c r="Q128" s="79"/>
      <c r="R128" s="79"/>
      <c r="S128" s="79"/>
      <c r="T128" s="79"/>
      <c r="U128" s="85">
        <f t="shared" si="11"/>
        <v>0</v>
      </c>
      <c r="V128" s="6">
        <f t="shared" si="12"/>
        <v>0</v>
      </c>
      <c r="W128" s="6">
        <f>IFERROR(IF(V128&gt;=1,V128*VLOOKUP(E128,STUDENT!$B$4:$W$2003,22,0),0),0)</f>
        <v>0</v>
      </c>
      <c r="X128" s="6">
        <f t="shared" si="13"/>
        <v>0</v>
      </c>
      <c r="Y128" s="6">
        <f>IFERROR(IF(X128&gt;=1,X128*VLOOKUP(E128,STUDENT!$B$4:$W$2003,22,0),0),0)</f>
        <v>0</v>
      </c>
      <c r="Z128" s="6">
        <f t="shared" si="14"/>
        <v>0</v>
      </c>
      <c r="AA128" s="6">
        <f>IFERROR(IF(Z128&gt;=1,Z128*VLOOKUP(E128,STUDENT!$B$4:$W$2003,22,0),0),0)</f>
        <v>0</v>
      </c>
    </row>
    <row r="129" spans="1:27" ht="18" customHeight="1" x14ac:dyDescent="0.25">
      <c r="A129" s="6">
        <f t="shared" si="9"/>
        <v>0</v>
      </c>
      <c r="B129" s="6">
        <v>121</v>
      </c>
      <c r="C129" s="6">
        <f>IFERROR(IF($C$1&gt;=B129,SMALL(STUDENT!$V$4:$V$2003,$C$6+B129),0),0)</f>
        <v>0</v>
      </c>
      <c r="D129" s="14">
        <f t="shared" si="10"/>
        <v>0</v>
      </c>
      <c r="E129" s="14" t="str">
        <f>IFERROR(IF($D129&gt;=1,VLOOKUP($C129,STUDENT!$A$4:$E$2003,E$1,0),""),"")</f>
        <v/>
      </c>
      <c r="F129" s="15" t="str">
        <f>IFERROR(IF($D129&gt;=1,VLOOKUP($C129,STUDENT!$A$4:$E$2003,F$1,0),""),"")</f>
        <v/>
      </c>
      <c r="G129" s="15" t="str">
        <f>IFERROR(IF($D129&gt;=1,VLOOKUP($C129,STUDENT!$A$4:$E$2003,G$1,0),""),"")</f>
        <v/>
      </c>
      <c r="H129" s="14" t="str">
        <f>IFERROR(IF($D129&gt;=1,VLOOKUP($C129,STUDENT!$A$4:$E$2003,H$1,0),""),"")</f>
        <v/>
      </c>
      <c r="I129" s="79"/>
      <c r="J129" s="79"/>
      <c r="K129" s="79"/>
      <c r="L129" s="79"/>
      <c r="M129" s="79"/>
      <c r="N129" s="79"/>
      <c r="O129" s="79"/>
      <c r="P129" s="79"/>
      <c r="Q129" s="79"/>
      <c r="R129" s="79"/>
      <c r="S129" s="79"/>
      <c r="T129" s="79"/>
      <c r="U129" s="85">
        <f t="shared" si="11"/>
        <v>0</v>
      </c>
      <c r="V129" s="6">
        <f t="shared" si="12"/>
        <v>0</v>
      </c>
      <c r="W129" s="6">
        <f>IFERROR(IF(V129&gt;=1,V129*VLOOKUP(E129,STUDENT!$B$4:$W$2003,22,0),0),0)</f>
        <v>0</v>
      </c>
      <c r="X129" s="6">
        <f t="shared" si="13"/>
        <v>0</v>
      </c>
      <c r="Y129" s="6">
        <f>IFERROR(IF(X129&gt;=1,X129*VLOOKUP(E129,STUDENT!$B$4:$W$2003,22,0),0),0)</f>
        <v>0</v>
      </c>
      <c r="Z129" s="6">
        <f t="shared" si="14"/>
        <v>0</v>
      </c>
      <c r="AA129" s="6">
        <f>IFERROR(IF(Z129&gt;=1,Z129*VLOOKUP(E129,STUDENT!$B$4:$W$2003,22,0),0),0)</f>
        <v>0</v>
      </c>
    </row>
    <row r="130" spans="1:27" ht="18" customHeight="1" x14ac:dyDescent="0.25">
      <c r="A130" s="6">
        <f t="shared" si="9"/>
        <v>0</v>
      </c>
      <c r="B130" s="6">
        <v>122</v>
      </c>
      <c r="C130" s="6">
        <f>IFERROR(IF($C$1&gt;=B130,SMALL(STUDENT!$V$4:$V$2003,$C$6+B130),0),0)</f>
        <v>0</v>
      </c>
      <c r="D130" s="14">
        <f t="shared" si="10"/>
        <v>0</v>
      </c>
      <c r="E130" s="14" t="str">
        <f>IFERROR(IF($D130&gt;=1,VLOOKUP($C130,STUDENT!$A$4:$E$2003,E$1,0),""),"")</f>
        <v/>
      </c>
      <c r="F130" s="15" t="str">
        <f>IFERROR(IF($D130&gt;=1,VLOOKUP($C130,STUDENT!$A$4:$E$2003,F$1,0),""),"")</f>
        <v/>
      </c>
      <c r="G130" s="15" t="str">
        <f>IFERROR(IF($D130&gt;=1,VLOOKUP($C130,STUDENT!$A$4:$E$2003,G$1,0),""),"")</f>
        <v/>
      </c>
      <c r="H130" s="14" t="str">
        <f>IFERROR(IF($D130&gt;=1,VLOOKUP($C130,STUDENT!$A$4:$E$2003,H$1,0),""),"")</f>
        <v/>
      </c>
      <c r="I130" s="79"/>
      <c r="J130" s="79"/>
      <c r="K130" s="79"/>
      <c r="L130" s="79"/>
      <c r="M130" s="79"/>
      <c r="N130" s="79"/>
      <c r="O130" s="79"/>
      <c r="P130" s="79"/>
      <c r="Q130" s="79"/>
      <c r="R130" s="79"/>
      <c r="S130" s="79"/>
      <c r="T130" s="79"/>
      <c r="U130" s="85">
        <f t="shared" si="11"/>
        <v>0</v>
      </c>
      <c r="V130" s="6">
        <f t="shared" si="12"/>
        <v>0</v>
      </c>
      <c r="W130" s="6">
        <f>IFERROR(IF(V130&gt;=1,V130*VLOOKUP(E130,STUDENT!$B$4:$W$2003,22,0),0),0)</f>
        <v>0</v>
      </c>
      <c r="X130" s="6">
        <f t="shared" si="13"/>
        <v>0</v>
      </c>
      <c r="Y130" s="6">
        <f>IFERROR(IF(X130&gt;=1,X130*VLOOKUP(E130,STUDENT!$B$4:$W$2003,22,0),0),0)</f>
        <v>0</v>
      </c>
      <c r="Z130" s="6">
        <f t="shared" si="14"/>
        <v>0</v>
      </c>
      <c r="AA130" s="6">
        <f>IFERROR(IF(Z130&gt;=1,Z130*VLOOKUP(E130,STUDENT!$B$4:$W$2003,22,0),0),0)</f>
        <v>0</v>
      </c>
    </row>
    <row r="131" spans="1:27" ht="18" customHeight="1" x14ac:dyDescent="0.25">
      <c r="A131" s="6">
        <f t="shared" si="9"/>
        <v>0</v>
      </c>
      <c r="B131" s="6">
        <v>123</v>
      </c>
      <c r="C131" s="6">
        <f>IFERROR(IF($C$1&gt;=B131,SMALL(STUDENT!$V$4:$V$2003,$C$6+B131),0),0)</f>
        <v>0</v>
      </c>
      <c r="D131" s="14">
        <f t="shared" si="10"/>
        <v>0</v>
      </c>
      <c r="E131" s="14" t="str">
        <f>IFERROR(IF($D131&gt;=1,VLOOKUP($C131,STUDENT!$A$4:$E$2003,E$1,0),""),"")</f>
        <v/>
      </c>
      <c r="F131" s="15" t="str">
        <f>IFERROR(IF($D131&gt;=1,VLOOKUP($C131,STUDENT!$A$4:$E$2003,F$1,0),""),"")</f>
        <v/>
      </c>
      <c r="G131" s="15" t="str">
        <f>IFERROR(IF($D131&gt;=1,VLOOKUP($C131,STUDENT!$A$4:$E$2003,G$1,0),""),"")</f>
        <v/>
      </c>
      <c r="H131" s="14" t="str">
        <f>IFERROR(IF($D131&gt;=1,VLOOKUP($C131,STUDENT!$A$4:$E$2003,H$1,0),""),"")</f>
        <v/>
      </c>
      <c r="I131" s="79"/>
      <c r="J131" s="79"/>
      <c r="K131" s="79"/>
      <c r="L131" s="79"/>
      <c r="M131" s="79"/>
      <c r="N131" s="79"/>
      <c r="O131" s="79"/>
      <c r="P131" s="79"/>
      <c r="Q131" s="79"/>
      <c r="R131" s="79"/>
      <c r="S131" s="79"/>
      <c r="T131" s="79"/>
      <c r="U131" s="85">
        <f t="shared" si="11"/>
        <v>0</v>
      </c>
      <c r="V131" s="6">
        <f t="shared" si="12"/>
        <v>0</v>
      </c>
      <c r="W131" s="6">
        <f>IFERROR(IF(V131&gt;=1,V131*VLOOKUP(E131,STUDENT!$B$4:$W$2003,22,0),0),0)</f>
        <v>0</v>
      </c>
      <c r="X131" s="6">
        <f t="shared" si="13"/>
        <v>0</v>
      </c>
      <c r="Y131" s="6">
        <f>IFERROR(IF(X131&gt;=1,X131*VLOOKUP(E131,STUDENT!$B$4:$W$2003,22,0),0),0)</f>
        <v>0</v>
      </c>
      <c r="Z131" s="6">
        <f t="shared" si="14"/>
        <v>0</v>
      </c>
      <c r="AA131" s="6">
        <f>IFERROR(IF(Z131&gt;=1,Z131*VLOOKUP(E131,STUDENT!$B$4:$W$2003,22,0),0),0)</f>
        <v>0</v>
      </c>
    </row>
    <row r="132" spans="1:27" ht="18" customHeight="1" x14ac:dyDescent="0.25">
      <c r="A132" s="6">
        <f t="shared" si="9"/>
        <v>0</v>
      </c>
      <c r="B132" s="6">
        <v>124</v>
      </c>
      <c r="C132" s="6">
        <f>IFERROR(IF($C$1&gt;=B132,SMALL(STUDENT!$V$4:$V$2003,$C$6+B132),0),0)</f>
        <v>0</v>
      </c>
      <c r="D132" s="14">
        <f t="shared" si="10"/>
        <v>0</v>
      </c>
      <c r="E132" s="14" t="str">
        <f>IFERROR(IF($D132&gt;=1,VLOOKUP($C132,STUDENT!$A$4:$E$2003,E$1,0),""),"")</f>
        <v/>
      </c>
      <c r="F132" s="15" t="str">
        <f>IFERROR(IF($D132&gt;=1,VLOOKUP($C132,STUDENT!$A$4:$E$2003,F$1,0),""),"")</f>
        <v/>
      </c>
      <c r="G132" s="15" t="str">
        <f>IFERROR(IF($D132&gt;=1,VLOOKUP($C132,STUDENT!$A$4:$E$2003,G$1,0),""),"")</f>
        <v/>
      </c>
      <c r="H132" s="14" t="str">
        <f>IFERROR(IF($D132&gt;=1,VLOOKUP($C132,STUDENT!$A$4:$E$2003,H$1,0),""),"")</f>
        <v/>
      </c>
      <c r="I132" s="79"/>
      <c r="J132" s="79"/>
      <c r="K132" s="79"/>
      <c r="L132" s="79"/>
      <c r="M132" s="79"/>
      <c r="N132" s="79"/>
      <c r="O132" s="79"/>
      <c r="P132" s="79"/>
      <c r="Q132" s="79"/>
      <c r="R132" s="79"/>
      <c r="S132" s="79"/>
      <c r="T132" s="79"/>
      <c r="U132" s="85">
        <f t="shared" si="11"/>
        <v>0</v>
      </c>
      <c r="V132" s="6">
        <f t="shared" si="12"/>
        <v>0</v>
      </c>
      <c r="W132" s="6">
        <f>IFERROR(IF(V132&gt;=1,V132*VLOOKUP(E132,STUDENT!$B$4:$W$2003,22,0),0),0)</f>
        <v>0</v>
      </c>
      <c r="X132" s="6">
        <f t="shared" si="13"/>
        <v>0</v>
      </c>
      <c r="Y132" s="6">
        <f>IFERROR(IF(X132&gt;=1,X132*VLOOKUP(E132,STUDENT!$B$4:$W$2003,22,0),0),0)</f>
        <v>0</v>
      </c>
      <c r="Z132" s="6">
        <f t="shared" si="14"/>
        <v>0</v>
      </c>
      <c r="AA132" s="6">
        <f>IFERROR(IF(Z132&gt;=1,Z132*VLOOKUP(E132,STUDENT!$B$4:$W$2003,22,0),0),0)</f>
        <v>0</v>
      </c>
    </row>
    <row r="133" spans="1:27" ht="18" customHeight="1" x14ac:dyDescent="0.25">
      <c r="A133" s="6">
        <f t="shared" si="9"/>
        <v>0</v>
      </c>
      <c r="B133" s="6">
        <v>125</v>
      </c>
      <c r="C133" s="6">
        <f>IFERROR(IF($C$1&gt;=B133,SMALL(STUDENT!$V$4:$V$2003,$C$6+B133),0),0)</f>
        <v>0</v>
      </c>
      <c r="D133" s="14">
        <f t="shared" si="10"/>
        <v>0</v>
      </c>
      <c r="E133" s="14" t="str">
        <f>IFERROR(IF($D133&gt;=1,VLOOKUP($C133,STUDENT!$A$4:$E$2003,E$1,0),""),"")</f>
        <v/>
      </c>
      <c r="F133" s="15" t="str">
        <f>IFERROR(IF($D133&gt;=1,VLOOKUP($C133,STUDENT!$A$4:$E$2003,F$1,0),""),"")</f>
        <v/>
      </c>
      <c r="G133" s="15" t="str">
        <f>IFERROR(IF($D133&gt;=1,VLOOKUP($C133,STUDENT!$A$4:$E$2003,G$1,0),""),"")</f>
        <v/>
      </c>
      <c r="H133" s="14" t="str">
        <f>IFERROR(IF($D133&gt;=1,VLOOKUP($C133,STUDENT!$A$4:$E$2003,H$1,0),""),"")</f>
        <v/>
      </c>
      <c r="I133" s="79"/>
      <c r="J133" s="79"/>
      <c r="K133" s="79"/>
      <c r="L133" s="79"/>
      <c r="M133" s="79"/>
      <c r="N133" s="79"/>
      <c r="O133" s="79"/>
      <c r="P133" s="79"/>
      <c r="Q133" s="79"/>
      <c r="R133" s="79"/>
      <c r="S133" s="79"/>
      <c r="T133" s="79"/>
      <c r="U133" s="85">
        <f t="shared" si="11"/>
        <v>0</v>
      </c>
      <c r="V133" s="6">
        <f t="shared" si="12"/>
        <v>0</v>
      </c>
      <c r="W133" s="6">
        <f>IFERROR(IF(V133&gt;=1,V133*VLOOKUP(E133,STUDENT!$B$4:$W$2003,22,0),0),0)</f>
        <v>0</v>
      </c>
      <c r="X133" s="6">
        <f t="shared" si="13"/>
        <v>0</v>
      </c>
      <c r="Y133" s="6">
        <f>IFERROR(IF(X133&gt;=1,X133*VLOOKUP(E133,STUDENT!$B$4:$W$2003,22,0),0),0)</f>
        <v>0</v>
      </c>
      <c r="Z133" s="6">
        <f t="shared" si="14"/>
        <v>0</v>
      </c>
      <c r="AA133" s="6">
        <f>IFERROR(IF(Z133&gt;=1,Z133*VLOOKUP(E133,STUDENT!$B$4:$W$2003,22,0),0),0)</f>
        <v>0</v>
      </c>
    </row>
    <row r="134" spans="1:27" ht="18" customHeight="1" x14ac:dyDescent="0.25">
      <c r="A134" s="6">
        <f t="shared" si="9"/>
        <v>0</v>
      </c>
      <c r="B134" s="6">
        <v>126</v>
      </c>
      <c r="C134" s="6">
        <f>IFERROR(IF($C$1&gt;=B134,SMALL(STUDENT!$V$4:$V$2003,$C$6+B134),0),0)</f>
        <v>0</v>
      </c>
      <c r="D134" s="14">
        <f t="shared" si="10"/>
        <v>0</v>
      </c>
      <c r="E134" s="14" t="str">
        <f>IFERROR(IF($D134&gt;=1,VLOOKUP($C134,STUDENT!$A$4:$E$2003,E$1,0),""),"")</f>
        <v/>
      </c>
      <c r="F134" s="15" t="str">
        <f>IFERROR(IF($D134&gt;=1,VLOOKUP($C134,STUDENT!$A$4:$E$2003,F$1,0),""),"")</f>
        <v/>
      </c>
      <c r="G134" s="15" t="str">
        <f>IFERROR(IF($D134&gt;=1,VLOOKUP($C134,STUDENT!$A$4:$E$2003,G$1,0),""),"")</f>
        <v/>
      </c>
      <c r="H134" s="14" t="str">
        <f>IFERROR(IF($D134&gt;=1,VLOOKUP($C134,STUDENT!$A$4:$E$2003,H$1,0),""),"")</f>
        <v/>
      </c>
      <c r="I134" s="79"/>
      <c r="J134" s="79"/>
      <c r="K134" s="79"/>
      <c r="L134" s="79"/>
      <c r="M134" s="79"/>
      <c r="N134" s="79"/>
      <c r="O134" s="79"/>
      <c r="P134" s="79"/>
      <c r="Q134" s="79"/>
      <c r="R134" s="79"/>
      <c r="S134" s="79"/>
      <c r="T134" s="79"/>
      <c r="U134" s="85">
        <f t="shared" si="11"/>
        <v>0</v>
      </c>
      <c r="V134" s="6">
        <f t="shared" si="12"/>
        <v>0</v>
      </c>
      <c r="W134" s="6">
        <f>IFERROR(IF(V134&gt;=1,V134*VLOOKUP(E134,STUDENT!$B$4:$W$2003,22,0),0),0)</f>
        <v>0</v>
      </c>
      <c r="X134" s="6">
        <f t="shared" si="13"/>
        <v>0</v>
      </c>
      <c r="Y134" s="6">
        <f>IFERROR(IF(X134&gt;=1,X134*VLOOKUP(E134,STUDENT!$B$4:$W$2003,22,0),0),0)</f>
        <v>0</v>
      </c>
      <c r="Z134" s="6">
        <f t="shared" si="14"/>
        <v>0</v>
      </c>
      <c r="AA134" s="6">
        <f>IFERROR(IF(Z134&gt;=1,Z134*VLOOKUP(E134,STUDENT!$B$4:$W$2003,22,0),0),0)</f>
        <v>0</v>
      </c>
    </row>
    <row r="135" spans="1:27" ht="18" customHeight="1" x14ac:dyDescent="0.25">
      <c r="A135" s="6">
        <f t="shared" si="9"/>
        <v>0</v>
      </c>
      <c r="B135" s="6">
        <v>127</v>
      </c>
      <c r="C135" s="6">
        <f>IFERROR(IF($C$1&gt;=B135,SMALL(STUDENT!$V$4:$V$2003,$C$6+B135),0),0)</f>
        <v>0</v>
      </c>
      <c r="D135" s="14">
        <f t="shared" si="10"/>
        <v>0</v>
      </c>
      <c r="E135" s="14" t="str">
        <f>IFERROR(IF($D135&gt;=1,VLOOKUP($C135,STUDENT!$A$4:$E$2003,E$1,0),""),"")</f>
        <v/>
      </c>
      <c r="F135" s="15" t="str">
        <f>IFERROR(IF($D135&gt;=1,VLOOKUP($C135,STUDENT!$A$4:$E$2003,F$1,0),""),"")</f>
        <v/>
      </c>
      <c r="G135" s="15" t="str">
        <f>IFERROR(IF($D135&gt;=1,VLOOKUP($C135,STUDENT!$A$4:$E$2003,G$1,0),""),"")</f>
        <v/>
      </c>
      <c r="H135" s="14" t="str">
        <f>IFERROR(IF($D135&gt;=1,VLOOKUP($C135,STUDENT!$A$4:$E$2003,H$1,0),""),"")</f>
        <v/>
      </c>
      <c r="I135" s="79"/>
      <c r="J135" s="79"/>
      <c r="K135" s="79"/>
      <c r="L135" s="79"/>
      <c r="M135" s="79"/>
      <c r="N135" s="79"/>
      <c r="O135" s="79"/>
      <c r="P135" s="79"/>
      <c r="Q135" s="79"/>
      <c r="R135" s="79"/>
      <c r="S135" s="79"/>
      <c r="T135" s="79"/>
      <c r="U135" s="85">
        <f t="shared" si="11"/>
        <v>0</v>
      </c>
      <c r="V135" s="6">
        <f t="shared" si="12"/>
        <v>0</v>
      </c>
      <c r="W135" s="6">
        <f>IFERROR(IF(V135&gt;=1,V135*VLOOKUP(E135,STUDENT!$B$4:$W$2003,22,0),0),0)</f>
        <v>0</v>
      </c>
      <c r="X135" s="6">
        <f t="shared" si="13"/>
        <v>0</v>
      </c>
      <c r="Y135" s="6">
        <f>IFERROR(IF(X135&gt;=1,X135*VLOOKUP(E135,STUDENT!$B$4:$W$2003,22,0),0),0)</f>
        <v>0</v>
      </c>
      <c r="Z135" s="6">
        <f t="shared" si="14"/>
        <v>0</v>
      </c>
      <c r="AA135" s="6">
        <f>IFERROR(IF(Z135&gt;=1,Z135*VLOOKUP(E135,STUDENT!$B$4:$W$2003,22,0),0),0)</f>
        <v>0</v>
      </c>
    </row>
    <row r="136" spans="1:27" ht="18" customHeight="1" x14ac:dyDescent="0.25">
      <c r="A136" s="6">
        <f t="shared" si="9"/>
        <v>0</v>
      </c>
      <c r="B136" s="6">
        <v>128</v>
      </c>
      <c r="C136" s="6">
        <f>IFERROR(IF($C$1&gt;=B136,SMALL(STUDENT!$V$4:$V$2003,$C$6+B136),0),0)</f>
        <v>0</v>
      </c>
      <c r="D136" s="14">
        <f t="shared" si="10"/>
        <v>0</v>
      </c>
      <c r="E136" s="14" t="str">
        <f>IFERROR(IF($D136&gt;=1,VLOOKUP($C136,STUDENT!$A$4:$E$2003,E$1,0),""),"")</f>
        <v/>
      </c>
      <c r="F136" s="15" t="str">
        <f>IFERROR(IF($D136&gt;=1,VLOOKUP($C136,STUDENT!$A$4:$E$2003,F$1,0),""),"")</f>
        <v/>
      </c>
      <c r="G136" s="15" t="str">
        <f>IFERROR(IF($D136&gt;=1,VLOOKUP($C136,STUDENT!$A$4:$E$2003,G$1,0),""),"")</f>
        <v/>
      </c>
      <c r="H136" s="14" t="str">
        <f>IFERROR(IF($D136&gt;=1,VLOOKUP($C136,STUDENT!$A$4:$E$2003,H$1,0),""),"")</f>
        <v/>
      </c>
      <c r="I136" s="79"/>
      <c r="J136" s="79"/>
      <c r="K136" s="79"/>
      <c r="L136" s="79"/>
      <c r="M136" s="79"/>
      <c r="N136" s="79"/>
      <c r="O136" s="79"/>
      <c r="P136" s="79"/>
      <c r="Q136" s="79"/>
      <c r="R136" s="79"/>
      <c r="S136" s="79"/>
      <c r="T136" s="79"/>
      <c r="U136" s="85">
        <f t="shared" si="11"/>
        <v>0</v>
      </c>
      <c r="V136" s="6">
        <f t="shared" si="12"/>
        <v>0</v>
      </c>
      <c r="W136" s="6">
        <f>IFERROR(IF(V136&gt;=1,V136*VLOOKUP(E136,STUDENT!$B$4:$W$2003,22,0),0),0)</f>
        <v>0</v>
      </c>
      <c r="X136" s="6">
        <f t="shared" si="13"/>
        <v>0</v>
      </c>
      <c r="Y136" s="6">
        <f>IFERROR(IF(X136&gt;=1,X136*VLOOKUP(E136,STUDENT!$B$4:$W$2003,22,0),0),0)</f>
        <v>0</v>
      </c>
      <c r="Z136" s="6">
        <f t="shared" si="14"/>
        <v>0</v>
      </c>
      <c r="AA136" s="6">
        <f>IFERROR(IF(Z136&gt;=1,Z136*VLOOKUP(E136,STUDENT!$B$4:$W$2003,22,0),0),0)</f>
        <v>0</v>
      </c>
    </row>
    <row r="137" spans="1:27" ht="18" customHeight="1" x14ac:dyDescent="0.25">
      <c r="A137" s="6">
        <f t="shared" si="9"/>
        <v>0</v>
      </c>
      <c r="B137" s="6">
        <v>129</v>
      </c>
      <c r="C137" s="6">
        <f>IFERROR(IF($C$1&gt;=B137,SMALL(STUDENT!$V$4:$V$2003,$C$6+B137),0),0)</f>
        <v>0</v>
      </c>
      <c r="D137" s="14">
        <f t="shared" si="10"/>
        <v>0</v>
      </c>
      <c r="E137" s="14" t="str">
        <f>IFERROR(IF($D137&gt;=1,VLOOKUP($C137,STUDENT!$A$4:$E$2003,E$1,0),""),"")</f>
        <v/>
      </c>
      <c r="F137" s="15" t="str">
        <f>IFERROR(IF($D137&gt;=1,VLOOKUP($C137,STUDENT!$A$4:$E$2003,F$1,0),""),"")</f>
        <v/>
      </c>
      <c r="G137" s="15" t="str">
        <f>IFERROR(IF($D137&gt;=1,VLOOKUP($C137,STUDENT!$A$4:$E$2003,G$1,0),""),"")</f>
        <v/>
      </c>
      <c r="H137" s="14" t="str">
        <f>IFERROR(IF($D137&gt;=1,VLOOKUP($C137,STUDENT!$A$4:$E$2003,H$1,0),""),"")</f>
        <v/>
      </c>
      <c r="I137" s="79"/>
      <c r="J137" s="79"/>
      <c r="K137" s="79"/>
      <c r="L137" s="79"/>
      <c r="M137" s="79"/>
      <c r="N137" s="79"/>
      <c r="O137" s="79"/>
      <c r="P137" s="79"/>
      <c r="Q137" s="79"/>
      <c r="R137" s="79"/>
      <c r="S137" s="79"/>
      <c r="T137" s="79"/>
      <c r="U137" s="85">
        <f t="shared" si="11"/>
        <v>0</v>
      </c>
      <c r="V137" s="6">
        <f t="shared" si="12"/>
        <v>0</v>
      </c>
      <c r="W137" s="6">
        <f>IFERROR(IF(V137&gt;=1,V137*VLOOKUP(E137,STUDENT!$B$4:$W$2003,22,0),0),0)</f>
        <v>0</v>
      </c>
      <c r="X137" s="6">
        <f t="shared" si="13"/>
        <v>0</v>
      </c>
      <c r="Y137" s="6">
        <f>IFERROR(IF(X137&gt;=1,X137*VLOOKUP(E137,STUDENT!$B$4:$W$2003,22,0),0),0)</f>
        <v>0</v>
      </c>
      <c r="Z137" s="6">
        <f t="shared" si="14"/>
        <v>0</v>
      </c>
      <c r="AA137" s="6">
        <f>IFERROR(IF(Z137&gt;=1,Z137*VLOOKUP(E137,STUDENT!$B$4:$W$2003,22,0),0),0)</f>
        <v>0</v>
      </c>
    </row>
    <row r="138" spans="1:27" ht="18" customHeight="1" x14ac:dyDescent="0.25">
      <c r="A138" s="6">
        <f t="shared" ref="A138:A201" si="15">IFERROR(IF(W138&gt;=1,D138,0),0)</f>
        <v>0</v>
      </c>
      <c r="B138" s="6">
        <v>130</v>
      </c>
      <c r="C138" s="6">
        <f>IFERROR(IF($C$1&gt;=B138,SMALL(STUDENT!$V$4:$V$2003,$C$6+B138),0),0)</f>
        <v>0</v>
      </c>
      <c r="D138" s="14">
        <f t="shared" ref="D138:D201" si="16">IFERROR(IF(C138&gt;=1,B138,0),0)</f>
        <v>0</v>
      </c>
      <c r="E138" s="14" t="str">
        <f>IFERROR(IF($D138&gt;=1,VLOOKUP($C138,STUDENT!$A$4:$E$2003,E$1,0),""),"")</f>
        <v/>
      </c>
      <c r="F138" s="15" t="str">
        <f>IFERROR(IF($D138&gt;=1,VLOOKUP($C138,STUDENT!$A$4:$E$2003,F$1,0),""),"")</f>
        <v/>
      </c>
      <c r="G138" s="15" t="str">
        <f>IFERROR(IF($D138&gt;=1,VLOOKUP($C138,STUDENT!$A$4:$E$2003,G$1,0),""),"")</f>
        <v/>
      </c>
      <c r="H138" s="14" t="str">
        <f>IFERROR(IF($D138&gt;=1,VLOOKUP($C138,STUDENT!$A$4:$E$2003,H$1,0),""),"")</f>
        <v/>
      </c>
      <c r="I138" s="79"/>
      <c r="J138" s="79"/>
      <c r="K138" s="79"/>
      <c r="L138" s="79"/>
      <c r="M138" s="79"/>
      <c r="N138" s="79"/>
      <c r="O138" s="79"/>
      <c r="P138" s="79"/>
      <c r="Q138" s="79"/>
      <c r="R138" s="79"/>
      <c r="S138" s="79"/>
      <c r="T138" s="79"/>
      <c r="U138" s="85">
        <f t="shared" ref="U138:U201" si="17">SUM(I138:T138)</f>
        <v>0</v>
      </c>
      <c r="V138" s="6">
        <f t="shared" ref="V138:V201" si="18">IFERROR(IF(D138&gt;=1,(IF($V$1&gt;=1,(IF($W$1&gt;=1,SUMIFS(I138:T138,$I$3:$T$3,"&gt;="&amp;$V$1,$I$3:$T$3,"&lt;="&amp;$W$1),0)),0)),0),0)</f>
        <v>0</v>
      </c>
      <c r="W138" s="6">
        <f>IFERROR(IF(V138&gt;=1,V138*VLOOKUP(E138,STUDENT!$B$4:$W$2003,22,0),0),0)</f>
        <v>0</v>
      </c>
      <c r="X138" s="6">
        <f t="shared" ref="X138:X201" si="19">IFERROR(IF(D138&gt;=1,(IF($X$1&gt;=1,(IF($Y$1&gt;=1,SUMIFS(I138:T138,$I$3:$T$3,"&gt;="&amp;$X$1,$I$3:$T$3,"&lt;="&amp;$Y$1),0)),0)),0),0)</f>
        <v>0</v>
      </c>
      <c r="Y138" s="6">
        <f>IFERROR(IF(X138&gt;=1,X138*VLOOKUP(E138,STUDENT!$B$4:$W$2003,22,0),0),0)</f>
        <v>0</v>
      </c>
      <c r="Z138" s="6">
        <f t="shared" ref="Z138:Z201" si="20">IFERROR(IF(D138&gt;=1,(IF($Z$1&gt;=1,(IF($AA$1&gt;=1,SUMIFS(I138:T138,$I$3:$T$3,"&gt;="&amp;$Z$1,$I$3:$T$3,"&lt;="&amp;$AA$1),0)),0)),0),0)</f>
        <v>0</v>
      </c>
      <c r="AA138" s="6">
        <f>IFERROR(IF(Z138&gt;=1,Z138*VLOOKUP(E138,STUDENT!$B$4:$W$2003,22,0),0),0)</f>
        <v>0</v>
      </c>
    </row>
    <row r="139" spans="1:27" ht="18" customHeight="1" x14ac:dyDescent="0.25">
      <c r="A139" s="6">
        <f t="shared" si="15"/>
        <v>0</v>
      </c>
      <c r="B139" s="6">
        <v>131</v>
      </c>
      <c r="C139" s="6">
        <f>IFERROR(IF($C$1&gt;=B139,SMALL(STUDENT!$V$4:$V$2003,$C$6+B139),0),0)</f>
        <v>0</v>
      </c>
      <c r="D139" s="14">
        <f t="shared" si="16"/>
        <v>0</v>
      </c>
      <c r="E139" s="14" t="str">
        <f>IFERROR(IF($D139&gt;=1,VLOOKUP($C139,STUDENT!$A$4:$E$2003,E$1,0),""),"")</f>
        <v/>
      </c>
      <c r="F139" s="15" t="str">
        <f>IFERROR(IF($D139&gt;=1,VLOOKUP($C139,STUDENT!$A$4:$E$2003,F$1,0),""),"")</f>
        <v/>
      </c>
      <c r="G139" s="15" t="str">
        <f>IFERROR(IF($D139&gt;=1,VLOOKUP($C139,STUDENT!$A$4:$E$2003,G$1,0),""),"")</f>
        <v/>
      </c>
      <c r="H139" s="14" t="str">
        <f>IFERROR(IF($D139&gt;=1,VLOOKUP($C139,STUDENT!$A$4:$E$2003,H$1,0),""),"")</f>
        <v/>
      </c>
      <c r="I139" s="79"/>
      <c r="J139" s="79"/>
      <c r="K139" s="79"/>
      <c r="L139" s="79"/>
      <c r="M139" s="79"/>
      <c r="N139" s="79"/>
      <c r="O139" s="79"/>
      <c r="P139" s="79"/>
      <c r="Q139" s="79"/>
      <c r="R139" s="79"/>
      <c r="S139" s="79"/>
      <c r="T139" s="79"/>
      <c r="U139" s="85">
        <f t="shared" si="17"/>
        <v>0</v>
      </c>
      <c r="V139" s="6">
        <f t="shared" si="18"/>
        <v>0</v>
      </c>
      <c r="W139" s="6">
        <f>IFERROR(IF(V139&gt;=1,V139*VLOOKUP(E139,STUDENT!$B$4:$W$2003,22,0),0),0)</f>
        <v>0</v>
      </c>
      <c r="X139" s="6">
        <f t="shared" si="19"/>
        <v>0</v>
      </c>
      <c r="Y139" s="6">
        <f>IFERROR(IF(X139&gt;=1,X139*VLOOKUP(E139,STUDENT!$B$4:$W$2003,22,0),0),0)</f>
        <v>0</v>
      </c>
      <c r="Z139" s="6">
        <f t="shared" si="20"/>
        <v>0</v>
      </c>
      <c r="AA139" s="6">
        <f>IFERROR(IF(Z139&gt;=1,Z139*VLOOKUP(E139,STUDENT!$B$4:$W$2003,22,0),0),0)</f>
        <v>0</v>
      </c>
    </row>
    <row r="140" spans="1:27" ht="18" customHeight="1" x14ac:dyDescent="0.25">
      <c r="A140" s="6">
        <f t="shared" si="15"/>
        <v>0</v>
      </c>
      <c r="B140" s="6">
        <v>132</v>
      </c>
      <c r="C140" s="6">
        <f>IFERROR(IF($C$1&gt;=B140,SMALL(STUDENT!$V$4:$V$2003,$C$6+B140),0),0)</f>
        <v>0</v>
      </c>
      <c r="D140" s="14">
        <f t="shared" si="16"/>
        <v>0</v>
      </c>
      <c r="E140" s="14" t="str">
        <f>IFERROR(IF($D140&gt;=1,VLOOKUP($C140,STUDENT!$A$4:$E$2003,E$1,0),""),"")</f>
        <v/>
      </c>
      <c r="F140" s="15" t="str">
        <f>IFERROR(IF($D140&gt;=1,VLOOKUP($C140,STUDENT!$A$4:$E$2003,F$1,0),""),"")</f>
        <v/>
      </c>
      <c r="G140" s="15" t="str">
        <f>IFERROR(IF($D140&gt;=1,VLOOKUP($C140,STUDENT!$A$4:$E$2003,G$1,0),""),"")</f>
        <v/>
      </c>
      <c r="H140" s="14" t="str">
        <f>IFERROR(IF($D140&gt;=1,VLOOKUP($C140,STUDENT!$A$4:$E$2003,H$1,0),""),"")</f>
        <v/>
      </c>
      <c r="I140" s="79"/>
      <c r="J140" s="79"/>
      <c r="K140" s="79"/>
      <c r="L140" s="79"/>
      <c r="M140" s="79"/>
      <c r="N140" s="79"/>
      <c r="O140" s="79"/>
      <c r="P140" s="79"/>
      <c r="Q140" s="79"/>
      <c r="R140" s="79"/>
      <c r="S140" s="79"/>
      <c r="T140" s="79"/>
      <c r="U140" s="85">
        <f t="shared" si="17"/>
        <v>0</v>
      </c>
      <c r="V140" s="6">
        <f t="shared" si="18"/>
        <v>0</v>
      </c>
      <c r="W140" s="6">
        <f>IFERROR(IF(V140&gt;=1,V140*VLOOKUP(E140,STUDENT!$B$4:$W$2003,22,0),0),0)</f>
        <v>0</v>
      </c>
      <c r="X140" s="6">
        <f t="shared" si="19"/>
        <v>0</v>
      </c>
      <c r="Y140" s="6">
        <f>IFERROR(IF(X140&gt;=1,X140*VLOOKUP(E140,STUDENT!$B$4:$W$2003,22,0),0),0)</f>
        <v>0</v>
      </c>
      <c r="Z140" s="6">
        <f t="shared" si="20"/>
        <v>0</v>
      </c>
      <c r="AA140" s="6">
        <f>IFERROR(IF(Z140&gt;=1,Z140*VLOOKUP(E140,STUDENT!$B$4:$W$2003,22,0),0),0)</f>
        <v>0</v>
      </c>
    </row>
    <row r="141" spans="1:27" ht="18" customHeight="1" x14ac:dyDescent="0.25">
      <c r="A141" s="6">
        <f t="shared" si="15"/>
        <v>0</v>
      </c>
      <c r="B141" s="6">
        <v>133</v>
      </c>
      <c r="C141" s="6">
        <f>IFERROR(IF($C$1&gt;=B141,SMALL(STUDENT!$V$4:$V$2003,$C$6+B141),0),0)</f>
        <v>0</v>
      </c>
      <c r="D141" s="14">
        <f t="shared" si="16"/>
        <v>0</v>
      </c>
      <c r="E141" s="14" t="str">
        <f>IFERROR(IF($D141&gt;=1,VLOOKUP($C141,STUDENT!$A$4:$E$2003,E$1,0),""),"")</f>
        <v/>
      </c>
      <c r="F141" s="15" t="str">
        <f>IFERROR(IF($D141&gt;=1,VLOOKUP($C141,STUDENT!$A$4:$E$2003,F$1,0),""),"")</f>
        <v/>
      </c>
      <c r="G141" s="15" t="str">
        <f>IFERROR(IF($D141&gt;=1,VLOOKUP($C141,STUDENT!$A$4:$E$2003,G$1,0),""),"")</f>
        <v/>
      </c>
      <c r="H141" s="14" t="str">
        <f>IFERROR(IF($D141&gt;=1,VLOOKUP($C141,STUDENT!$A$4:$E$2003,H$1,0),""),"")</f>
        <v/>
      </c>
      <c r="I141" s="79"/>
      <c r="J141" s="79"/>
      <c r="K141" s="79"/>
      <c r="L141" s="79"/>
      <c r="M141" s="79"/>
      <c r="N141" s="79"/>
      <c r="O141" s="79"/>
      <c r="P141" s="79"/>
      <c r="Q141" s="79"/>
      <c r="R141" s="79"/>
      <c r="S141" s="79"/>
      <c r="T141" s="79"/>
      <c r="U141" s="85">
        <f t="shared" si="17"/>
        <v>0</v>
      </c>
      <c r="V141" s="6">
        <f t="shared" si="18"/>
        <v>0</v>
      </c>
      <c r="W141" s="6">
        <f>IFERROR(IF(V141&gt;=1,V141*VLOOKUP(E141,STUDENT!$B$4:$W$2003,22,0),0),0)</f>
        <v>0</v>
      </c>
      <c r="X141" s="6">
        <f t="shared" si="19"/>
        <v>0</v>
      </c>
      <c r="Y141" s="6">
        <f>IFERROR(IF(X141&gt;=1,X141*VLOOKUP(E141,STUDENT!$B$4:$W$2003,22,0),0),0)</f>
        <v>0</v>
      </c>
      <c r="Z141" s="6">
        <f t="shared" si="20"/>
        <v>0</v>
      </c>
      <c r="AA141" s="6">
        <f>IFERROR(IF(Z141&gt;=1,Z141*VLOOKUP(E141,STUDENT!$B$4:$W$2003,22,0),0),0)</f>
        <v>0</v>
      </c>
    </row>
    <row r="142" spans="1:27" ht="18" customHeight="1" x14ac:dyDescent="0.25">
      <c r="A142" s="6">
        <f t="shared" si="15"/>
        <v>0</v>
      </c>
      <c r="B142" s="6">
        <v>134</v>
      </c>
      <c r="C142" s="6">
        <f>IFERROR(IF($C$1&gt;=B142,SMALL(STUDENT!$V$4:$V$2003,$C$6+B142),0),0)</f>
        <v>0</v>
      </c>
      <c r="D142" s="14">
        <f t="shared" si="16"/>
        <v>0</v>
      </c>
      <c r="E142" s="14" t="str">
        <f>IFERROR(IF($D142&gt;=1,VLOOKUP($C142,STUDENT!$A$4:$E$2003,E$1,0),""),"")</f>
        <v/>
      </c>
      <c r="F142" s="15" t="str">
        <f>IFERROR(IF($D142&gt;=1,VLOOKUP($C142,STUDENT!$A$4:$E$2003,F$1,0),""),"")</f>
        <v/>
      </c>
      <c r="G142" s="15" t="str">
        <f>IFERROR(IF($D142&gt;=1,VLOOKUP($C142,STUDENT!$A$4:$E$2003,G$1,0),""),"")</f>
        <v/>
      </c>
      <c r="H142" s="14" t="str">
        <f>IFERROR(IF($D142&gt;=1,VLOOKUP($C142,STUDENT!$A$4:$E$2003,H$1,0),""),"")</f>
        <v/>
      </c>
      <c r="I142" s="79"/>
      <c r="J142" s="79"/>
      <c r="K142" s="79"/>
      <c r="L142" s="79"/>
      <c r="M142" s="79"/>
      <c r="N142" s="79"/>
      <c r="O142" s="79"/>
      <c r="P142" s="79"/>
      <c r="Q142" s="79"/>
      <c r="R142" s="79"/>
      <c r="S142" s="79"/>
      <c r="T142" s="79"/>
      <c r="U142" s="85">
        <f t="shared" si="17"/>
        <v>0</v>
      </c>
      <c r="V142" s="6">
        <f t="shared" si="18"/>
        <v>0</v>
      </c>
      <c r="W142" s="6">
        <f>IFERROR(IF(V142&gt;=1,V142*VLOOKUP(E142,STUDENT!$B$4:$W$2003,22,0),0),0)</f>
        <v>0</v>
      </c>
      <c r="X142" s="6">
        <f t="shared" si="19"/>
        <v>0</v>
      </c>
      <c r="Y142" s="6">
        <f>IFERROR(IF(X142&gt;=1,X142*VLOOKUP(E142,STUDENT!$B$4:$W$2003,22,0),0),0)</f>
        <v>0</v>
      </c>
      <c r="Z142" s="6">
        <f t="shared" si="20"/>
        <v>0</v>
      </c>
      <c r="AA142" s="6">
        <f>IFERROR(IF(Z142&gt;=1,Z142*VLOOKUP(E142,STUDENT!$B$4:$W$2003,22,0),0),0)</f>
        <v>0</v>
      </c>
    </row>
    <row r="143" spans="1:27" ht="18" customHeight="1" x14ac:dyDescent="0.25">
      <c r="A143" s="6">
        <f t="shared" si="15"/>
        <v>0</v>
      </c>
      <c r="B143" s="6">
        <v>135</v>
      </c>
      <c r="C143" s="6">
        <f>IFERROR(IF($C$1&gt;=B143,SMALL(STUDENT!$V$4:$V$2003,$C$6+B143),0),0)</f>
        <v>0</v>
      </c>
      <c r="D143" s="14">
        <f t="shared" si="16"/>
        <v>0</v>
      </c>
      <c r="E143" s="14" t="str">
        <f>IFERROR(IF($D143&gt;=1,VLOOKUP($C143,STUDENT!$A$4:$E$2003,E$1,0),""),"")</f>
        <v/>
      </c>
      <c r="F143" s="15" t="str">
        <f>IFERROR(IF($D143&gt;=1,VLOOKUP($C143,STUDENT!$A$4:$E$2003,F$1,0),""),"")</f>
        <v/>
      </c>
      <c r="G143" s="15" t="str">
        <f>IFERROR(IF($D143&gt;=1,VLOOKUP($C143,STUDENT!$A$4:$E$2003,G$1,0),""),"")</f>
        <v/>
      </c>
      <c r="H143" s="14" t="str">
        <f>IFERROR(IF($D143&gt;=1,VLOOKUP($C143,STUDENT!$A$4:$E$2003,H$1,0),""),"")</f>
        <v/>
      </c>
      <c r="I143" s="79"/>
      <c r="J143" s="79"/>
      <c r="K143" s="79"/>
      <c r="L143" s="79"/>
      <c r="M143" s="79"/>
      <c r="N143" s="79"/>
      <c r="O143" s="79"/>
      <c r="P143" s="79"/>
      <c r="Q143" s="79"/>
      <c r="R143" s="79"/>
      <c r="S143" s="79"/>
      <c r="T143" s="79"/>
      <c r="U143" s="85">
        <f t="shared" si="17"/>
        <v>0</v>
      </c>
      <c r="V143" s="6">
        <f t="shared" si="18"/>
        <v>0</v>
      </c>
      <c r="W143" s="6">
        <f>IFERROR(IF(V143&gt;=1,V143*VLOOKUP(E143,STUDENT!$B$4:$W$2003,22,0),0),0)</f>
        <v>0</v>
      </c>
      <c r="X143" s="6">
        <f t="shared" si="19"/>
        <v>0</v>
      </c>
      <c r="Y143" s="6">
        <f>IFERROR(IF(X143&gt;=1,X143*VLOOKUP(E143,STUDENT!$B$4:$W$2003,22,0),0),0)</f>
        <v>0</v>
      </c>
      <c r="Z143" s="6">
        <f t="shared" si="20"/>
        <v>0</v>
      </c>
      <c r="AA143" s="6">
        <f>IFERROR(IF(Z143&gt;=1,Z143*VLOOKUP(E143,STUDENT!$B$4:$W$2003,22,0),0),0)</f>
        <v>0</v>
      </c>
    </row>
    <row r="144" spans="1:27" ht="18" customHeight="1" x14ac:dyDescent="0.25">
      <c r="A144" s="6">
        <f t="shared" si="15"/>
        <v>0</v>
      </c>
      <c r="B144" s="6">
        <v>136</v>
      </c>
      <c r="C144" s="6">
        <f>IFERROR(IF($C$1&gt;=B144,SMALL(STUDENT!$V$4:$V$2003,$C$6+B144),0),0)</f>
        <v>0</v>
      </c>
      <c r="D144" s="14">
        <f t="shared" si="16"/>
        <v>0</v>
      </c>
      <c r="E144" s="14" t="str">
        <f>IFERROR(IF($D144&gt;=1,VLOOKUP($C144,STUDENT!$A$4:$E$2003,E$1,0),""),"")</f>
        <v/>
      </c>
      <c r="F144" s="15" t="str">
        <f>IFERROR(IF($D144&gt;=1,VLOOKUP($C144,STUDENT!$A$4:$E$2003,F$1,0),""),"")</f>
        <v/>
      </c>
      <c r="G144" s="15" t="str">
        <f>IFERROR(IF($D144&gt;=1,VLOOKUP($C144,STUDENT!$A$4:$E$2003,G$1,0),""),"")</f>
        <v/>
      </c>
      <c r="H144" s="14" t="str">
        <f>IFERROR(IF($D144&gt;=1,VLOOKUP($C144,STUDENT!$A$4:$E$2003,H$1,0),""),"")</f>
        <v/>
      </c>
      <c r="I144" s="79"/>
      <c r="J144" s="79"/>
      <c r="K144" s="79"/>
      <c r="L144" s="79"/>
      <c r="M144" s="79"/>
      <c r="N144" s="79"/>
      <c r="O144" s="79"/>
      <c r="P144" s="79"/>
      <c r="Q144" s="79"/>
      <c r="R144" s="79"/>
      <c r="S144" s="79"/>
      <c r="T144" s="79"/>
      <c r="U144" s="85">
        <f t="shared" si="17"/>
        <v>0</v>
      </c>
      <c r="V144" s="6">
        <f t="shared" si="18"/>
        <v>0</v>
      </c>
      <c r="W144" s="6">
        <f>IFERROR(IF(V144&gt;=1,V144*VLOOKUP(E144,STUDENT!$B$4:$W$2003,22,0),0),0)</f>
        <v>0</v>
      </c>
      <c r="X144" s="6">
        <f t="shared" si="19"/>
        <v>0</v>
      </c>
      <c r="Y144" s="6">
        <f>IFERROR(IF(X144&gt;=1,X144*VLOOKUP(E144,STUDENT!$B$4:$W$2003,22,0),0),0)</f>
        <v>0</v>
      </c>
      <c r="Z144" s="6">
        <f t="shared" si="20"/>
        <v>0</v>
      </c>
      <c r="AA144" s="6">
        <f>IFERROR(IF(Z144&gt;=1,Z144*VLOOKUP(E144,STUDENT!$B$4:$W$2003,22,0),0),0)</f>
        <v>0</v>
      </c>
    </row>
    <row r="145" spans="1:27" ht="18" customHeight="1" x14ac:dyDescent="0.25">
      <c r="A145" s="6">
        <f t="shared" si="15"/>
        <v>0</v>
      </c>
      <c r="B145" s="6">
        <v>137</v>
      </c>
      <c r="C145" s="6">
        <f>IFERROR(IF($C$1&gt;=B145,SMALL(STUDENT!$V$4:$V$2003,$C$6+B145),0),0)</f>
        <v>0</v>
      </c>
      <c r="D145" s="14">
        <f t="shared" si="16"/>
        <v>0</v>
      </c>
      <c r="E145" s="14" t="str">
        <f>IFERROR(IF($D145&gt;=1,VLOOKUP($C145,STUDENT!$A$4:$E$2003,E$1,0),""),"")</f>
        <v/>
      </c>
      <c r="F145" s="15" t="str">
        <f>IFERROR(IF($D145&gt;=1,VLOOKUP($C145,STUDENT!$A$4:$E$2003,F$1,0),""),"")</f>
        <v/>
      </c>
      <c r="G145" s="15" t="str">
        <f>IFERROR(IF($D145&gt;=1,VLOOKUP($C145,STUDENT!$A$4:$E$2003,G$1,0),""),"")</f>
        <v/>
      </c>
      <c r="H145" s="14" t="str">
        <f>IFERROR(IF($D145&gt;=1,VLOOKUP($C145,STUDENT!$A$4:$E$2003,H$1,0),""),"")</f>
        <v/>
      </c>
      <c r="I145" s="79"/>
      <c r="J145" s="79"/>
      <c r="K145" s="79"/>
      <c r="L145" s="79"/>
      <c r="M145" s="79"/>
      <c r="N145" s="79"/>
      <c r="O145" s="79"/>
      <c r="P145" s="79"/>
      <c r="Q145" s="79"/>
      <c r="R145" s="79"/>
      <c r="S145" s="79"/>
      <c r="T145" s="79"/>
      <c r="U145" s="85">
        <f t="shared" si="17"/>
        <v>0</v>
      </c>
      <c r="V145" s="6">
        <f t="shared" si="18"/>
        <v>0</v>
      </c>
      <c r="W145" s="6">
        <f>IFERROR(IF(V145&gt;=1,V145*VLOOKUP(E145,STUDENT!$B$4:$W$2003,22,0),0),0)</f>
        <v>0</v>
      </c>
      <c r="X145" s="6">
        <f t="shared" si="19"/>
        <v>0</v>
      </c>
      <c r="Y145" s="6">
        <f>IFERROR(IF(X145&gt;=1,X145*VLOOKUP(E145,STUDENT!$B$4:$W$2003,22,0),0),0)</f>
        <v>0</v>
      </c>
      <c r="Z145" s="6">
        <f t="shared" si="20"/>
        <v>0</v>
      </c>
      <c r="AA145" s="6">
        <f>IFERROR(IF(Z145&gt;=1,Z145*VLOOKUP(E145,STUDENT!$B$4:$W$2003,22,0),0),0)</f>
        <v>0</v>
      </c>
    </row>
    <row r="146" spans="1:27" ht="18" customHeight="1" x14ac:dyDescent="0.25">
      <c r="A146" s="6">
        <f t="shared" si="15"/>
        <v>0</v>
      </c>
      <c r="B146" s="6">
        <v>138</v>
      </c>
      <c r="C146" s="6">
        <f>IFERROR(IF($C$1&gt;=B146,SMALL(STUDENT!$V$4:$V$2003,$C$6+B146),0),0)</f>
        <v>0</v>
      </c>
      <c r="D146" s="14">
        <f t="shared" si="16"/>
        <v>0</v>
      </c>
      <c r="E146" s="14" t="str">
        <f>IFERROR(IF($D146&gt;=1,VLOOKUP($C146,STUDENT!$A$4:$E$2003,E$1,0),""),"")</f>
        <v/>
      </c>
      <c r="F146" s="15" t="str">
        <f>IFERROR(IF($D146&gt;=1,VLOOKUP($C146,STUDENT!$A$4:$E$2003,F$1,0),""),"")</f>
        <v/>
      </c>
      <c r="G146" s="15" t="str">
        <f>IFERROR(IF($D146&gt;=1,VLOOKUP($C146,STUDENT!$A$4:$E$2003,G$1,0),""),"")</f>
        <v/>
      </c>
      <c r="H146" s="14" t="str">
        <f>IFERROR(IF($D146&gt;=1,VLOOKUP($C146,STUDENT!$A$4:$E$2003,H$1,0),""),"")</f>
        <v/>
      </c>
      <c r="I146" s="79"/>
      <c r="J146" s="79"/>
      <c r="K146" s="79"/>
      <c r="L146" s="79"/>
      <c r="M146" s="79"/>
      <c r="N146" s="79"/>
      <c r="O146" s="79"/>
      <c r="P146" s="79"/>
      <c r="Q146" s="79"/>
      <c r="R146" s="79"/>
      <c r="S146" s="79"/>
      <c r="T146" s="79"/>
      <c r="U146" s="85">
        <f t="shared" si="17"/>
        <v>0</v>
      </c>
      <c r="V146" s="6">
        <f t="shared" si="18"/>
        <v>0</v>
      </c>
      <c r="W146" s="6">
        <f>IFERROR(IF(V146&gt;=1,V146*VLOOKUP(E146,STUDENT!$B$4:$W$2003,22,0),0),0)</f>
        <v>0</v>
      </c>
      <c r="X146" s="6">
        <f t="shared" si="19"/>
        <v>0</v>
      </c>
      <c r="Y146" s="6">
        <f>IFERROR(IF(X146&gt;=1,X146*VLOOKUP(E146,STUDENT!$B$4:$W$2003,22,0),0),0)</f>
        <v>0</v>
      </c>
      <c r="Z146" s="6">
        <f t="shared" si="20"/>
        <v>0</v>
      </c>
      <c r="AA146" s="6">
        <f>IFERROR(IF(Z146&gt;=1,Z146*VLOOKUP(E146,STUDENT!$B$4:$W$2003,22,0),0),0)</f>
        <v>0</v>
      </c>
    </row>
    <row r="147" spans="1:27" ht="18" customHeight="1" x14ac:dyDescent="0.25">
      <c r="A147" s="6">
        <f t="shared" si="15"/>
        <v>0</v>
      </c>
      <c r="B147" s="6">
        <v>139</v>
      </c>
      <c r="C147" s="6">
        <f>IFERROR(IF($C$1&gt;=B147,SMALL(STUDENT!$V$4:$V$2003,$C$6+B147),0),0)</f>
        <v>0</v>
      </c>
      <c r="D147" s="14">
        <f t="shared" si="16"/>
        <v>0</v>
      </c>
      <c r="E147" s="14" t="str">
        <f>IFERROR(IF($D147&gt;=1,VLOOKUP($C147,STUDENT!$A$4:$E$2003,E$1,0),""),"")</f>
        <v/>
      </c>
      <c r="F147" s="15" t="str">
        <f>IFERROR(IF($D147&gt;=1,VLOOKUP($C147,STUDENT!$A$4:$E$2003,F$1,0),""),"")</f>
        <v/>
      </c>
      <c r="G147" s="15" t="str">
        <f>IFERROR(IF($D147&gt;=1,VLOOKUP($C147,STUDENT!$A$4:$E$2003,G$1,0),""),"")</f>
        <v/>
      </c>
      <c r="H147" s="14" t="str">
        <f>IFERROR(IF($D147&gt;=1,VLOOKUP($C147,STUDENT!$A$4:$E$2003,H$1,0),""),"")</f>
        <v/>
      </c>
      <c r="I147" s="79"/>
      <c r="J147" s="79"/>
      <c r="K147" s="79"/>
      <c r="L147" s="79"/>
      <c r="M147" s="79"/>
      <c r="N147" s="79"/>
      <c r="O147" s="79"/>
      <c r="P147" s="79"/>
      <c r="Q147" s="79"/>
      <c r="R147" s="79"/>
      <c r="S147" s="79"/>
      <c r="T147" s="79"/>
      <c r="U147" s="85">
        <f t="shared" si="17"/>
        <v>0</v>
      </c>
      <c r="V147" s="6">
        <f t="shared" si="18"/>
        <v>0</v>
      </c>
      <c r="W147" s="6">
        <f>IFERROR(IF(V147&gt;=1,V147*VLOOKUP(E147,STUDENT!$B$4:$W$2003,22,0),0),0)</f>
        <v>0</v>
      </c>
      <c r="X147" s="6">
        <f t="shared" si="19"/>
        <v>0</v>
      </c>
      <c r="Y147" s="6">
        <f>IFERROR(IF(X147&gt;=1,X147*VLOOKUP(E147,STUDENT!$B$4:$W$2003,22,0),0),0)</f>
        <v>0</v>
      </c>
      <c r="Z147" s="6">
        <f t="shared" si="20"/>
        <v>0</v>
      </c>
      <c r="AA147" s="6">
        <f>IFERROR(IF(Z147&gt;=1,Z147*VLOOKUP(E147,STUDENT!$B$4:$W$2003,22,0),0),0)</f>
        <v>0</v>
      </c>
    </row>
    <row r="148" spans="1:27" ht="18" customHeight="1" x14ac:dyDescent="0.25">
      <c r="A148" s="6">
        <f t="shared" si="15"/>
        <v>0</v>
      </c>
      <c r="B148" s="6">
        <v>140</v>
      </c>
      <c r="C148" s="6">
        <f>IFERROR(IF($C$1&gt;=B148,SMALL(STUDENT!$V$4:$V$2003,$C$6+B148),0),0)</f>
        <v>0</v>
      </c>
      <c r="D148" s="14">
        <f t="shared" si="16"/>
        <v>0</v>
      </c>
      <c r="E148" s="14" t="str">
        <f>IFERROR(IF($D148&gt;=1,VLOOKUP($C148,STUDENT!$A$4:$E$2003,E$1,0),""),"")</f>
        <v/>
      </c>
      <c r="F148" s="15" t="str">
        <f>IFERROR(IF($D148&gt;=1,VLOOKUP($C148,STUDENT!$A$4:$E$2003,F$1,0),""),"")</f>
        <v/>
      </c>
      <c r="G148" s="15" t="str">
        <f>IFERROR(IF($D148&gt;=1,VLOOKUP($C148,STUDENT!$A$4:$E$2003,G$1,0),""),"")</f>
        <v/>
      </c>
      <c r="H148" s="14" t="str">
        <f>IFERROR(IF($D148&gt;=1,VLOOKUP($C148,STUDENT!$A$4:$E$2003,H$1,0),""),"")</f>
        <v/>
      </c>
      <c r="I148" s="79"/>
      <c r="J148" s="79"/>
      <c r="K148" s="79"/>
      <c r="L148" s="79"/>
      <c r="M148" s="79"/>
      <c r="N148" s="79"/>
      <c r="O148" s="79"/>
      <c r="P148" s="79"/>
      <c r="Q148" s="79"/>
      <c r="R148" s="79"/>
      <c r="S148" s="79"/>
      <c r="T148" s="79"/>
      <c r="U148" s="85">
        <f t="shared" si="17"/>
        <v>0</v>
      </c>
      <c r="V148" s="6">
        <f t="shared" si="18"/>
        <v>0</v>
      </c>
      <c r="W148" s="6">
        <f>IFERROR(IF(V148&gt;=1,V148*VLOOKUP(E148,STUDENT!$B$4:$W$2003,22,0),0),0)</f>
        <v>0</v>
      </c>
      <c r="X148" s="6">
        <f t="shared" si="19"/>
        <v>0</v>
      </c>
      <c r="Y148" s="6">
        <f>IFERROR(IF(X148&gt;=1,X148*VLOOKUP(E148,STUDENT!$B$4:$W$2003,22,0),0),0)</f>
        <v>0</v>
      </c>
      <c r="Z148" s="6">
        <f t="shared" si="20"/>
        <v>0</v>
      </c>
      <c r="AA148" s="6">
        <f>IFERROR(IF(Z148&gt;=1,Z148*VLOOKUP(E148,STUDENT!$B$4:$W$2003,22,0),0),0)</f>
        <v>0</v>
      </c>
    </row>
    <row r="149" spans="1:27" ht="18" customHeight="1" x14ac:dyDescent="0.25">
      <c r="A149" s="6">
        <f t="shared" si="15"/>
        <v>0</v>
      </c>
      <c r="B149" s="6">
        <v>141</v>
      </c>
      <c r="C149" s="6">
        <f>IFERROR(IF($C$1&gt;=B149,SMALL(STUDENT!$V$4:$V$2003,$C$6+B149),0),0)</f>
        <v>0</v>
      </c>
      <c r="D149" s="14">
        <f t="shared" si="16"/>
        <v>0</v>
      </c>
      <c r="E149" s="14" t="str">
        <f>IFERROR(IF($D149&gt;=1,VLOOKUP($C149,STUDENT!$A$4:$E$2003,E$1,0),""),"")</f>
        <v/>
      </c>
      <c r="F149" s="15" t="str">
        <f>IFERROR(IF($D149&gt;=1,VLOOKUP($C149,STUDENT!$A$4:$E$2003,F$1,0),""),"")</f>
        <v/>
      </c>
      <c r="G149" s="15" t="str">
        <f>IFERROR(IF($D149&gt;=1,VLOOKUP($C149,STUDENT!$A$4:$E$2003,G$1,0),""),"")</f>
        <v/>
      </c>
      <c r="H149" s="14" t="str">
        <f>IFERROR(IF($D149&gt;=1,VLOOKUP($C149,STUDENT!$A$4:$E$2003,H$1,0),""),"")</f>
        <v/>
      </c>
      <c r="I149" s="79"/>
      <c r="J149" s="79"/>
      <c r="K149" s="79"/>
      <c r="L149" s="79"/>
      <c r="M149" s="79"/>
      <c r="N149" s="79"/>
      <c r="O149" s="79"/>
      <c r="P149" s="79"/>
      <c r="Q149" s="79"/>
      <c r="R149" s="79"/>
      <c r="S149" s="79"/>
      <c r="T149" s="79"/>
      <c r="U149" s="85">
        <f t="shared" si="17"/>
        <v>0</v>
      </c>
      <c r="V149" s="6">
        <f t="shared" si="18"/>
        <v>0</v>
      </c>
      <c r="W149" s="6">
        <f>IFERROR(IF(V149&gt;=1,V149*VLOOKUP(E149,STUDENT!$B$4:$W$2003,22,0),0),0)</f>
        <v>0</v>
      </c>
      <c r="X149" s="6">
        <f t="shared" si="19"/>
        <v>0</v>
      </c>
      <c r="Y149" s="6">
        <f>IFERROR(IF(X149&gt;=1,X149*VLOOKUP(E149,STUDENT!$B$4:$W$2003,22,0),0),0)</f>
        <v>0</v>
      </c>
      <c r="Z149" s="6">
        <f t="shared" si="20"/>
        <v>0</v>
      </c>
      <c r="AA149" s="6">
        <f>IFERROR(IF(Z149&gt;=1,Z149*VLOOKUP(E149,STUDENT!$B$4:$W$2003,22,0),0),0)</f>
        <v>0</v>
      </c>
    </row>
    <row r="150" spans="1:27" ht="18" customHeight="1" x14ac:dyDescent="0.25">
      <c r="A150" s="6">
        <f t="shared" si="15"/>
        <v>0</v>
      </c>
      <c r="B150" s="6">
        <v>142</v>
      </c>
      <c r="C150" s="6">
        <f>IFERROR(IF($C$1&gt;=B150,SMALL(STUDENT!$V$4:$V$2003,$C$6+B150),0),0)</f>
        <v>0</v>
      </c>
      <c r="D150" s="14">
        <f t="shared" si="16"/>
        <v>0</v>
      </c>
      <c r="E150" s="14" t="str">
        <f>IFERROR(IF($D150&gt;=1,VLOOKUP($C150,STUDENT!$A$4:$E$2003,E$1,0),""),"")</f>
        <v/>
      </c>
      <c r="F150" s="15" t="str">
        <f>IFERROR(IF($D150&gt;=1,VLOOKUP($C150,STUDENT!$A$4:$E$2003,F$1,0),""),"")</f>
        <v/>
      </c>
      <c r="G150" s="15" t="str">
        <f>IFERROR(IF($D150&gt;=1,VLOOKUP($C150,STUDENT!$A$4:$E$2003,G$1,0),""),"")</f>
        <v/>
      </c>
      <c r="H150" s="14" t="str">
        <f>IFERROR(IF($D150&gt;=1,VLOOKUP($C150,STUDENT!$A$4:$E$2003,H$1,0),""),"")</f>
        <v/>
      </c>
      <c r="I150" s="79"/>
      <c r="J150" s="79"/>
      <c r="K150" s="79"/>
      <c r="L150" s="79"/>
      <c r="M150" s="79"/>
      <c r="N150" s="79"/>
      <c r="O150" s="79"/>
      <c r="P150" s="79"/>
      <c r="Q150" s="79"/>
      <c r="R150" s="79"/>
      <c r="S150" s="79"/>
      <c r="T150" s="79"/>
      <c r="U150" s="85">
        <f t="shared" si="17"/>
        <v>0</v>
      </c>
      <c r="V150" s="6">
        <f t="shared" si="18"/>
        <v>0</v>
      </c>
      <c r="W150" s="6">
        <f>IFERROR(IF(V150&gt;=1,V150*VLOOKUP(E150,STUDENT!$B$4:$W$2003,22,0),0),0)</f>
        <v>0</v>
      </c>
      <c r="X150" s="6">
        <f t="shared" si="19"/>
        <v>0</v>
      </c>
      <c r="Y150" s="6">
        <f>IFERROR(IF(X150&gt;=1,X150*VLOOKUP(E150,STUDENT!$B$4:$W$2003,22,0),0),0)</f>
        <v>0</v>
      </c>
      <c r="Z150" s="6">
        <f t="shared" si="20"/>
        <v>0</v>
      </c>
      <c r="AA150" s="6">
        <f>IFERROR(IF(Z150&gt;=1,Z150*VLOOKUP(E150,STUDENT!$B$4:$W$2003,22,0),0),0)</f>
        <v>0</v>
      </c>
    </row>
    <row r="151" spans="1:27" ht="18" customHeight="1" x14ac:dyDescent="0.25">
      <c r="A151" s="6">
        <f t="shared" si="15"/>
        <v>0</v>
      </c>
      <c r="B151" s="6">
        <v>143</v>
      </c>
      <c r="C151" s="6">
        <f>IFERROR(IF($C$1&gt;=B151,SMALL(STUDENT!$V$4:$V$2003,$C$6+B151),0),0)</f>
        <v>0</v>
      </c>
      <c r="D151" s="14">
        <f t="shared" si="16"/>
        <v>0</v>
      </c>
      <c r="E151" s="14" t="str">
        <f>IFERROR(IF($D151&gt;=1,VLOOKUP($C151,STUDENT!$A$4:$E$2003,E$1,0),""),"")</f>
        <v/>
      </c>
      <c r="F151" s="15" t="str">
        <f>IFERROR(IF($D151&gt;=1,VLOOKUP($C151,STUDENT!$A$4:$E$2003,F$1,0),""),"")</f>
        <v/>
      </c>
      <c r="G151" s="15" t="str">
        <f>IFERROR(IF($D151&gt;=1,VLOOKUP($C151,STUDENT!$A$4:$E$2003,G$1,0),""),"")</f>
        <v/>
      </c>
      <c r="H151" s="14" t="str">
        <f>IFERROR(IF($D151&gt;=1,VLOOKUP($C151,STUDENT!$A$4:$E$2003,H$1,0),""),"")</f>
        <v/>
      </c>
      <c r="I151" s="79"/>
      <c r="J151" s="79"/>
      <c r="K151" s="79"/>
      <c r="L151" s="79"/>
      <c r="M151" s="79"/>
      <c r="N151" s="79"/>
      <c r="O151" s="79"/>
      <c r="P151" s="79"/>
      <c r="Q151" s="79"/>
      <c r="R151" s="79"/>
      <c r="S151" s="79"/>
      <c r="T151" s="79"/>
      <c r="U151" s="85">
        <f t="shared" si="17"/>
        <v>0</v>
      </c>
      <c r="V151" s="6">
        <f t="shared" si="18"/>
        <v>0</v>
      </c>
      <c r="W151" s="6">
        <f>IFERROR(IF(V151&gt;=1,V151*VLOOKUP(E151,STUDENT!$B$4:$W$2003,22,0),0),0)</f>
        <v>0</v>
      </c>
      <c r="X151" s="6">
        <f t="shared" si="19"/>
        <v>0</v>
      </c>
      <c r="Y151" s="6">
        <f>IFERROR(IF(X151&gt;=1,X151*VLOOKUP(E151,STUDENT!$B$4:$W$2003,22,0),0),0)</f>
        <v>0</v>
      </c>
      <c r="Z151" s="6">
        <f t="shared" si="20"/>
        <v>0</v>
      </c>
      <c r="AA151" s="6">
        <f>IFERROR(IF(Z151&gt;=1,Z151*VLOOKUP(E151,STUDENT!$B$4:$W$2003,22,0),0),0)</f>
        <v>0</v>
      </c>
    </row>
    <row r="152" spans="1:27" ht="18" customHeight="1" x14ac:dyDescent="0.25">
      <c r="A152" s="6">
        <f t="shared" si="15"/>
        <v>0</v>
      </c>
      <c r="B152" s="6">
        <v>144</v>
      </c>
      <c r="C152" s="6">
        <f>IFERROR(IF($C$1&gt;=B152,SMALL(STUDENT!$V$4:$V$2003,$C$6+B152),0),0)</f>
        <v>0</v>
      </c>
      <c r="D152" s="14">
        <f t="shared" si="16"/>
        <v>0</v>
      </c>
      <c r="E152" s="14" t="str">
        <f>IFERROR(IF($D152&gt;=1,VLOOKUP($C152,STUDENT!$A$4:$E$2003,E$1,0),""),"")</f>
        <v/>
      </c>
      <c r="F152" s="15" t="str">
        <f>IFERROR(IF($D152&gt;=1,VLOOKUP($C152,STUDENT!$A$4:$E$2003,F$1,0),""),"")</f>
        <v/>
      </c>
      <c r="G152" s="15" t="str">
        <f>IFERROR(IF($D152&gt;=1,VLOOKUP($C152,STUDENT!$A$4:$E$2003,G$1,0),""),"")</f>
        <v/>
      </c>
      <c r="H152" s="14" t="str">
        <f>IFERROR(IF($D152&gt;=1,VLOOKUP($C152,STUDENT!$A$4:$E$2003,H$1,0),""),"")</f>
        <v/>
      </c>
      <c r="I152" s="79"/>
      <c r="J152" s="79"/>
      <c r="K152" s="79"/>
      <c r="L152" s="79"/>
      <c r="M152" s="79"/>
      <c r="N152" s="79"/>
      <c r="O152" s="79"/>
      <c r="P152" s="79"/>
      <c r="Q152" s="79"/>
      <c r="R152" s="79"/>
      <c r="S152" s="79"/>
      <c r="T152" s="79"/>
      <c r="U152" s="85">
        <f t="shared" si="17"/>
        <v>0</v>
      </c>
      <c r="V152" s="6">
        <f t="shared" si="18"/>
        <v>0</v>
      </c>
      <c r="W152" s="6">
        <f>IFERROR(IF(V152&gt;=1,V152*VLOOKUP(E152,STUDENT!$B$4:$W$2003,22,0),0),0)</f>
        <v>0</v>
      </c>
      <c r="X152" s="6">
        <f t="shared" si="19"/>
        <v>0</v>
      </c>
      <c r="Y152" s="6">
        <f>IFERROR(IF(X152&gt;=1,X152*VLOOKUP(E152,STUDENT!$B$4:$W$2003,22,0),0),0)</f>
        <v>0</v>
      </c>
      <c r="Z152" s="6">
        <f t="shared" si="20"/>
        <v>0</v>
      </c>
      <c r="AA152" s="6">
        <f>IFERROR(IF(Z152&gt;=1,Z152*VLOOKUP(E152,STUDENT!$B$4:$W$2003,22,0),0),0)</f>
        <v>0</v>
      </c>
    </row>
    <row r="153" spans="1:27" ht="18" customHeight="1" x14ac:dyDescent="0.25">
      <c r="A153" s="6">
        <f t="shared" si="15"/>
        <v>0</v>
      </c>
      <c r="B153" s="6">
        <v>145</v>
      </c>
      <c r="C153" s="6">
        <f>IFERROR(IF($C$1&gt;=B153,SMALL(STUDENT!$V$4:$V$2003,$C$6+B153),0),0)</f>
        <v>0</v>
      </c>
      <c r="D153" s="14">
        <f t="shared" si="16"/>
        <v>0</v>
      </c>
      <c r="E153" s="14" t="str">
        <f>IFERROR(IF($D153&gt;=1,VLOOKUP($C153,STUDENT!$A$4:$E$2003,E$1,0),""),"")</f>
        <v/>
      </c>
      <c r="F153" s="15" t="str">
        <f>IFERROR(IF($D153&gt;=1,VLOOKUP($C153,STUDENT!$A$4:$E$2003,F$1,0),""),"")</f>
        <v/>
      </c>
      <c r="G153" s="15" t="str">
        <f>IFERROR(IF($D153&gt;=1,VLOOKUP($C153,STUDENT!$A$4:$E$2003,G$1,0),""),"")</f>
        <v/>
      </c>
      <c r="H153" s="14" t="str">
        <f>IFERROR(IF($D153&gt;=1,VLOOKUP($C153,STUDENT!$A$4:$E$2003,H$1,0),""),"")</f>
        <v/>
      </c>
      <c r="I153" s="79"/>
      <c r="J153" s="79"/>
      <c r="K153" s="79"/>
      <c r="L153" s="79"/>
      <c r="M153" s="79"/>
      <c r="N153" s="79"/>
      <c r="O153" s="79"/>
      <c r="P153" s="79"/>
      <c r="Q153" s="79"/>
      <c r="R153" s="79"/>
      <c r="S153" s="79"/>
      <c r="T153" s="79"/>
      <c r="U153" s="85">
        <f t="shared" si="17"/>
        <v>0</v>
      </c>
      <c r="V153" s="6">
        <f t="shared" si="18"/>
        <v>0</v>
      </c>
      <c r="W153" s="6">
        <f>IFERROR(IF(V153&gt;=1,V153*VLOOKUP(E153,STUDENT!$B$4:$W$2003,22,0),0),0)</f>
        <v>0</v>
      </c>
      <c r="X153" s="6">
        <f t="shared" si="19"/>
        <v>0</v>
      </c>
      <c r="Y153" s="6">
        <f>IFERROR(IF(X153&gt;=1,X153*VLOOKUP(E153,STUDENT!$B$4:$W$2003,22,0),0),0)</f>
        <v>0</v>
      </c>
      <c r="Z153" s="6">
        <f t="shared" si="20"/>
        <v>0</v>
      </c>
      <c r="AA153" s="6">
        <f>IFERROR(IF(Z153&gt;=1,Z153*VLOOKUP(E153,STUDENT!$B$4:$W$2003,22,0),0),0)</f>
        <v>0</v>
      </c>
    </row>
    <row r="154" spans="1:27" ht="18" customHeight="1" x14ac:dyDescent="0.25">
      <c r="A154" s="6">
        <f t="shared" si="15"/>
        <v>0</v>
      </c>
      <c r="B154" s="6">
        <v>146</v>
      </c>
      <c r="C154" s="6">
        <f>IFERROR(IF($C$1&gt;=B154,SMALL(STUDENT!$V$4:$V$2003,$C$6+B154),0),0)</f>
        <v>0</v>
      </c>
      <c r="D154" s="14">
        <f t="shared" si="16"/>
        <v>0</v>
      </c>
      <c r="E154" s="14" t="str">
        <f>IFERROR(IF($D154&gt;=1,VLOOKUP($C154,STUDENT!$A$4:$E$2003,E$1,0),""),"")</f>
        <v/>
      </c>
      <c r="F154" s="15" t="str">
        <f>IFERROR(IF($D154&gt;=1,VLOOKUP($C154,STUDENT!$A$4:$E$2003,F$1,0),""),"")</f>
        <v/>
      </c>
      <c r="G154" s="15" t="str">
        <f>IFERROR(IF($D154&gt;=1,VLOOKUP($C154,STUDENT!$A$4:$E$2003,G$1,0),""),"")</f>
        <v/>
      </c>
      <c r="H154" s="14" t="str">
        <f>IFERROR(IF($D154&gt;=1,VLOOKUP($C154,STUDENT!$A$4:$E$2003,H$1,0),""),"")</f>
        <v/>
      </c>
      <c r="I154" s="79"/>
      <c r="J154" s="79"/>
      <c r="K154" s="79"/>
      <c r="L154" s="79"/>
      <c r="M154" s="79"/>
      <c r="N154" s="79"/>
      <c r="O154" s="79"/>
      <c r="P154" s="79"/>
      <c r="Q154" s="79"/>
      <c r="R154" s="79"/>
      <c r="S154" s="79"/>
      <c r="T154" s="79"/>
      <c r="U154" s="85">
        <f t="shared" si="17"/>
        <v>0</v>
      </c>
      <c r="V154" s="6">
        <f t="shared" si="18"/>
        <v>0</v>
      </c>
      <c r="W154" s="6">
        <f>IFERROR(IF(V154&gt;=1,V154*VLOOKUP(E154,STUDENT!$B$4:$W$2003,22,0),0),0)</f>
        <v>0</v>
      </c>
      <c r="X154" s="6">
        <f t="shared" si="19"/>
        <v>0</v>
      </c>
      <c r="Y154" s="6">
        <f>IFERROR(IF(X154&gt;=1,X154*VLOOKUP(E154,STUDENT!$B$4:$W$2003,22,0),0),0)</f>
        <v>0</v>
      </c>
      <c r="Z154" s="6">
        <f t="shared" si="20"/>
        <v>0</v>
      </c>
      <c r="AA154" s="6">
        <f>IFERROR(IF(Z154&gt;=1,Z154*VLOOKUP(E154,STUDENT!$B$4:$W$2003,22,0),0),0)</f>
        <v>0</v>
      </c>
    </row>
    <row r="155" spans="1:27" ht="18" customHeight="1" x14ac:dyDescent="0.25">
      <c r="A155" s="6">
        <f t="shared" si="15"/>
        <v>0</v>
      </c>
      <c r="B155" s="6">
        <v>147</v>
      </c>
      <c r="C155" s="6">
        <f>IFERROR(IF($C$1&gt;=B155,SMALL(STUDENT!$V$4:$V$2003,$C$6+B155),0),0)</f>
        <v>0</v>
      </c>
      <c r="D155" s="14">
        <f t="shared" si="16"/>
        <v>0</v>
      </c>
      <c r="E155" s="14" t="str">
        <f>IFERROR(IF($D155&gt;=1,VLOOKUP($C155,STUDENT!$A$4:$E$2003,E$1,0),""),"")</f>
        <v/>
      </c>
      <c r="F155" s="15" t="str">
        <f>IFERROR(IF($D155&gt;=1,VLOOKUP($C155,STUDENT!$A$4:$E$2003,F$1,0),""),"")</f>
        <v/>
      </c>
      <c r="G155" s="15" t="str">
        <f>IFERROR(IF($D155&gt;=1,VLOOKUP($C155,STUDENT!$A$4:$E$2003,G$1,0),""),"")</f>
        <v/>
      </c>
      <c r="H155" s="14" t="str">
        <f>IFERROR(IF($D155&gt;=1,VLOOKUP($C155,STUDENT!$A$4:$E$2003,H$1,0),""),"")</f>
        <v/>
      </c>
      <c r="I155" s="79"/>
      <c r="J155" s="79"/>
      <c r="K155" s="79"/>
      <c r="L155" s="79"/>
      <c r="M155" s="79"/>
      <c r="N155" s="79"/>
      <c r="O155" s="79"/>
      <c r="P155" s="79"/>
      <c r="Q155" s="79"/>
      <c r="R155" s="79"/>
      <c r="S155" s="79"/>
      <c r="T155" s="79"/>
      <c r="U155" s="85">
        <f t="shared" si="17"/>
        <v>0</v>
      </c>
      <c r="V155" s="6">
        <f t="shared" si="18"/>
        <v>0</v>
      </c>
      <c r="W155" s="6">
        <f>IFERROR(IF(V155&gt;=1,V155*VLOOKUP(E155,STUDENT!$B$4:$W$2003,22,0),0),0)</f>
        <v>0</v>
      </c>
      <c r="X155" s="6">
        <f t="shared" si="19"/>
        <v>0</v>
      </c>
      <c r="Y155" s="6">
        <f>IFERROR(IF(X155&gt;=1,X155*VLOOKUP(E155,STUDENT!$B$4:$W$2003,22,0),0),0)</f>
        <v>0</v>
      </c>
      <c r="Z155" s="6">
        <f t="shared" si="20"/>
        <v>0</v>
      </c>
      <c r="AA155" s="6">
        <f>IFERROR(IF(Z155&gt;=1,Z155*VLOOKUP(E155,STUDENT!$B$4:$W$2003,22,0),0),0)</f>
        <v>0</v>
      </c>
    </row>
    <row r="156" spans="1:27" ht="18" customHeight="1" x14ac:dyDescent="0.25">
      <c r="A156" s="6">
        <f t="shared" si="15"/>
        <v>0</v>
      </c>
      <c r="B156" s="6">
        <v>148</v>
      </c>
      <c r="C156" s="6">
        <f>IFERROR(IF($C$1&gt;=B156,SMALL(STUDENT!$V$4:$V$2003,$C$6+B156),0),0)</f>
        <v>0</v>
      </c>
      <c r="D156" s="14">
        <f t="shared" si="16"/>
        <v>0</v>
      </c>
      <c r="E156" s="14" t="str">
        <f>IFERROR(IF($D156&gt;=1,VLOOKUP($C156,STUDENT!$A$4:$E$2003,E$1,0),""),"")</f>
        <v/>
      </c>
      <c r="F156" s="15" t="str">
        <f>IFERROR(IF($D156&gt;=1,VLOOKUP($C156,STUDENT!$A$4:$E$2003,F$1,0),""),"")</f>
        <v/>
      </c>
      <c r="G156" s="15" t="str">
        <f>IFERROR(IF($D156&gt;=1,VLOOKUP($C156,STUDENT!$A$4:$E$2003,G$1,0),""),"")</f>
        <v/>
      </c>
      <c r="H156" s="14" t="str">
        <f>IFERROR(IF($D156&gt;=1,VLOOKUP($C156,STUDENT!$A$4:$E$2003,H$1,0),""),"")</f>
        <v/>
      </c>
      <c r="I156" s="79"/>
      <c r="J156" s="79"/>
      <c r="K156" s="79"/>
      <c r="L156" s="79"/>
      <c r="M156" s="79"/>
      <c r="N156" s="79"/>
      <c r="O156" s="79"/>
      <c r="P156" s="79"/>
      <c r="Q156" s="79"/>
      <c r="R156" s="79"/>
      <c r="S156" s="79"/>
      <c r="T156" s="79"/>
      <c r="U156" s="85">
        <f t="shared" si="17"/>
        <v>0</v>
      </c>
      <c r="V156" s="6">
        <f t="shared" si="18"/>
        <v>0</v>
      </c>
      <c r="W156" s="6">
        <f>IFERROR(IF(V156&gt;=1,V156*VLOOKUP(E156,STUDENT!$B$4:$W$2003,22,0),0),0)</f>
        <v>0</v>
      </c>
      <c r="X156" s="6">
        <f t="shared" si="19"/>
        <v>0</v>
      </c>
      <c r="Y156" s="6">
        <f>IFERROR(IF(X156&gt;=1,X156*VLOOKUP(E156,STUDENT!$B$4:$W$2003,22,0),0),0)</f>
        <v>0</v>
      </c>
      <c r="Z156" s="6">
        <f t="shared" si="20"/>
        <v>0</v>
      </c>
      <c r="AA156" s="6">
        <f>IFERROR(IF(Z156&gt;=1,Z156*VLOOKUP(E156,STUDENT!$B$4:$W$2003,22,0),0),0)</f>
        <v>0</v>
      </c>
    </row>
    <row r="157" spans="1:27" ht="18" customHeight="1" x14ac:dyDescent="0.25">
      <c r="A157" s="6">
        <f t="shared" si="15"/>
        <v>0</v>
      </c>
      <c r="B157" s="6">
        <v>149</v>
      </c>
      <c r="C157" s="6">
        <f>IFERROR(IF($C$1&gt;=B157,SMALL(STUDENT!$V$4:$V$2003,$C$6+B157),0),0)</f>
        <v>0</v>
      </c>
      <c r="D157" s="14">
        <f t="shared" si="16"/>
        <v>0</v>
      </c>
      <c r="E157" s="14" t="str">
        <f>IFERROR(IF($D157&gt;=1,VLOOKUP($C157,STUDENT!$A$4:$E$2003,E$1,0),""),"")</f>
        <v/>
      </c>
      <c r="F157" s="15" t="str">
        <f>IFERROR(IF($D157&gt;=1,VLOOKUP($C157,STUDENT!$A$4:$E$2003,F$1,0),""),"")</f>
        <v/>
      </c>
      <c r="G157" s="15" t="str">
        <f>IFERROR(IF($D157&gt;=1,VLOOKUP($C157,STUDENT!$A$4:$E$2003,G$1,0),""),"")</f>
        <v/>
      </c>
      <c r="H157" s="14" t="str">
        <f>IFERROR(IF($D157&gt;=1,VLOOKUP($C157,STUDENT!$A$4:$E$2003,H$1,0),""),"")</f>
        <v/>
      </c>
      <c r="I157" s="79"/>
      <c r="J157" s="79"/>
      <c r="K157" s="79"/>
      <c r="L157" s="79"/>
      <c r="M157" s="79"/>
      <c r="N157" s="79"/>
      <c r="O157" s="79"/>
      <c r="P157" s="79"/>
      <c r="Q157" s="79"/>
      <c r="R157" s="79"/>
      <c r="S157" s="79"/>
      <c r="T157" s="79"/>
      <c r="U157" s="85">
        <f t="shared" si="17"/>
        <v>0</v>
      </c>
      <c r="V157" s="6">
        <f t="shared" si="18"/>
        <v>0</v>
      </c>
      <c r="W157" s="6">
        <f>IFERROR(IF(V157&gt;=1,V157*VLOOKUP(E157,STUDENT!$B$4:$W$2003,22,0),0),0)</f>
        <v>0</v>
      </c>
      <c r="X157" s="6">
        <f t="shared" si="19"/>
        <v>0</v>
      </c>
      <c r="Y157" s="6">
        <f>IFERROR(IF(X157&gt;=1,X157*VLOOKUP(E157,STUDENT!$B$4:$W$2003,22,0),0),0)</f>
        <v>0</v>
      </c>
      <c r="Z157" s="6">
        <f t="shared" si="20"/>
        <v>0</v>
      </c>
      <c r="AA157" s="6">
        <f>IFERROR(IF(Z157&gt;=1,Z157*VLOOKUP(E157,STUDENT!$B$4:$W$2003,22,0),0),0)</f>
        <v>0</v>
      </c>
    </row>
    <row r="158" spans="1:27" ht="18" customHeight="1" x14ac:dyDescent="0.25">
      <c r="A158" s="6">
        <f t="shared" si="15"/>
        <v>0</v>
      </c>
      <c r="B158" s="6">
        <v>150</v>
      </c>
      <c r="C158" s="6">
        <f>IFERROR(IF($C$1&gt;=B158,SMALL(STUDENT!$V$4:$V$2003,$C$6+B158),0),0)</f>
        <v>0</v>
      </c>
      <c r="D158" s="14">
        <f t="shared" si="16"/>
        <v>0</v>
      </c>
      <c r="E158" s="14" t="str">
        <f>IFERROR(IF($D158&gt;=1,VLOOKUP($C158,STUDENT!$A$4:$E$2003,E$1,0),""),"")</f>
        <v/>
      </c>
      <c r="F158" s="15" t="str">
        <f>IFERROR(IF($D158&gt;=1,VLOOKUP($C158,STUDENT!$A$4:$E$2003,F$1,0),""),"")</f>
        <v/>
      </c>
      <c r="G158" s="15" t="str">
        <f>IFERROR(IF($D158&gt;=1,VLOOKUP($C158,STUDENT!$A$4:$E$2003,G$1,0),""),"")</f>
        <v/>
      </c>
      <c r="H158" s="14" t="str">
        <f>IFERROR(IF($D158&gt;=1,VLOOKUP($C158,STUDENT!$A$4:$E$2003,H$1,0),""),"")</f>
        <v/>
      </c>
      <c r="I158" s="79"/>
      <c r="J158" s="79"/>
      <c r="K158" s="79"/>
      <c r="L158" s="79"/>
      <c r="M158" s="79"/>
      <c r="N158" s="79"/>
      <c r="O158" s="79"/>
      <c r="P158" s="79"/>
      <c r="Q158" s="79"/>
      <c r="R158" s="79"/>
      <c r="S158" s="79"/>
      <c r="T158" s="79"/>
      <c r="U158" s="85">
        <f t="shared" si="17"/>
        <v>0</v>
      </c>
      <c r="V158" s="6">
        <f t="shared" si="18"/>
        <v>0</v>
      </c>
      <c r="W158" s="6">
        <f>IFERROR(IF(V158&gt;=1,V158*VLOOKUP(E158,STUDENT!$B$4:$W$2003,22,0),0),0)</f>
        <v>0</v>
      </c>
      <c r="X158" s="6">
        <f t="shared" si="19"/>
        <v>0</v>
      </c>
      <c r="Y158" s="6">
        <f>IFERROR(IF(X158&gt;=1,X158*VLOOKUP(E158,STUDENT!$B$4:$W$2003,22,0),0),0)</f>
        <v>0</v>
      </c>
      <c r="Z158" s="6">
        <f t="shared" si="20"/>
        <v>0</v>
      </c>
      <c r="AA158" s="6">
        <f>IFERROR(IF(Z158&gt;=1,Z158*VLOOKUP(E158,STUDENT!$B$4:$W$2003,22,0),0),0)</f>
        <v>0</v>
      </c>
    </row>
    <row r="159" spans="1:27" ht="18" customHeight="1" x14ac:dyDescent="0.25">
      <c r="A159" s="6">
        <f t="shared" si="15"/>
        <v>0</v>
      </c>
      <c r="B159" s="6">
        <v>151</v>
      </c>
      <c r="C159" s="6">
        <f>IFERROR(IF($C$1&gt;=B159,SMALL(STUDENT!$V$4:$V$2003,$C$6+B159),0),0)</f>
        <v>0</v>
      </c>
      <c r="D159" s="14">
        <f t="shared" si="16"/>
        <v>0</v>
      </c>
      <c r="E159" s="14" t="str">
        <f>IFERROR(IF($D159&gt;=1,VLOOKUP($C159,STUDENT!$A$4:$E$2003,E$1,0),""),"")</f>
        <v/>
      </c>
      <c r="F159" s="15" t="str">
        <f>IFERROR(IF($D159&gt;=1,VLOOKUP($C159,STUDENT!$A$4:$E$2003,F$1,0),""),"")</f>
        <v/>
      </c>
      <c r="G159" s="15" t="str">
        <f>IFERROR(IF($D159&gt;=1,VLOOKUP($C159,STUDENT!$A$4:$E$2003,G$1,0),""),"")</f>
        <v/>
      </c>
      <c r="H159" s="14" t="str">
        <f>IFERROR(IF($D159&gt;=1,VLOOKUP($C159,STUDENT!$A$4:$E$2003,H$1,0),""),"")</f>
        <v/>
      </c>
      <c r="I159" s="79"/>
      <c r="J159" s="79"/>
      <c r="K159" s="79"/>
      <c r="L159" s="79"/>
      <c r="M159" s="79"/>
      <c r="N159" s="79"/>
      <c r="O159" s="79"/>
      <c r="P159" s="79"/>
      <c r="Q159" s="79"/>
      <c r="R159" s="79"/>
      <c r="S159" s="79"/>
      <c r="T159" s="79"/>
      <c r="U159" s="85">
        <f t="shared" si="17"/>
        <v>0</v>
      </c>
      <c r="V159" s="6">
        <f t="shared" si="18"/>
        <v>0</v>
      </c>
      <c r="W159" s="6">
        <f>IFERROR(IF(V159&gt;=1,V159*VLOOKUP(E159,STUDENT!$B$4:$W$2003,22,0),0),0)</f>
        <v>0</v>
      </c>
      <c r="X159" s="6">
        <f t="shared" si="19"/>
        <v>0</v>
      </c>
      <c r="Y159" s="6">
        <f>IFERROR(IF(X159&gt;=1,X159*VLOOKUP(E159,STUDENT!$B$4:$W$2003,22,0),0),0)</f>
        <v>0</v>
      </c>
      <c r="Z159" s="6">
        <f t="shared" si="20"/>
        <v>0</v>
      </c>
      <c r="AA159" s="6">
        <f>IFERROR(IF(Z159&gt;=1,Z159*VLOOKUP(E159,STUDENT!$B$4:$W$2003,22,0),0),0)</f>
        <v>0</v>
      </c>
    </row>
    <row r="160" spans="1:27" ht="18" customHeight="1" x14ac:dyDescent="0.25">
      <c r="A160" s="6">
        <f t="shared" si="15"/>
        <v>0</v>
      </c>
      <c r="B160" s="6">
        <v>152</v>
      </c>
      <c r="C160" s="6">
        <f>IFERROR(IF($C$1&gt;=B160,SMALL(STUDENT!$V$4:$V$2003,$C$6+B160),0),0)</f>
        <v>0</v>
      </c>
      <c r="D160" s="14">
        <f t="shared" si="16"/>
        <v>0</v>
      </c>
      <c r="E160" s="14" t="str">
        <f>IFERROR(IF($D160&gt;=1,VLOOKUP($C160,STUDENT!$A$4:$E$2003,E$1,0),""),"")</f>
        <v/>
      </c>
      <c r="F160" s="15" t="str">
        <f>IFERROR(IF($D160&gt;=1,VLOOKUP($C160,STUDENT!$A$4:$E$2003,F$1,0),""),"")</f>
        <v/>
      </c>
      <c r="G160" s="15" t="str">
        <f>IFERROR(IF($D160&gt;=1,VLOOKUP($C160,STUDENT!$A$4:$E$2003,G$1,0),""),"")</f>
        <v/>
      </c>
      <c r="H160" s="14" t="str">
        <f>IFERROR(IF($D160&gt;=1,VLOOKUP($C160,STUDENT!$A$4:$E$2003,H$1,0),""),"")</f>
        <v/>
      </c>
      <c r="I160" s="79"/>
      <c r="J160" s="79"/>
      <c r="K160" s="79"/>
      <c r="L160" s="79"/>
      <c r="M160" s="79"/>
      <c r="N160" s="79"/>
      <c r="O160" s="79"/>
      <c r="P160" s="79"/>
      <c r="Q160" s="79"/>
      <c r="R160" s="79"/>
      <c r="S160" s="79"/>
      <c r="T160" s="79"/>
      <c r="U160" s="85">
        <f t="shared" si="17"/>
        <v>0</v>
      </c>
      <c r="V160" s="6">
        <f t="shared" si="18"/>
        <v>0</v>
      </c>
      <c r="W160" s="6">
        <f>IFERROR(IF(V160&gt;=1,V160*VLOOKUP(E160,STUDENT!$B$4:$W$2003,22,0),0),0)</f>
        <v>0</v>
      </c>
      <c r="X160" s="6">
        <f t="shared" si="19"/>
        <v>0</v>
      </c>
      <c r="Y160" s="6">
        <f>IFERROR(IF(X160&gt;=1,X160*VLOOKUP(E160,STUDENT!$B$4:$W$2003,22,0),0),0)</f>
        <v>0</v>
      </c>
      <c r="Z160" s="6">
        <f t="shared" si="20"/>
        <v>0</v>
      </c>
      <c r="AA160" s="6">
        <f>IFERROR(IF(Z160&gt;=1,Z160*VLOOKUP(E160,STUDENT!$B$4:$W$2003,22,0),0),0)</f>
        <v>0</v>
      </c>
    </row>
    <row r="161" spans="1:27" ht="18" customHeight="1" x14ac:dyDescent="0.25">
      <c r="A161" s="6">
        <f t="shared" si="15"/>
        <v>0</v>
      </c>
      <c r="B161" s="6">
        <v>153</v>
      </c>
      <c r="C161" s="6">
        <f>IFERROR(IF($C$1&gt;=B161,SMALL(STUDENT!$V$4:$V$2003,$C$6+B161),0),0)</f>
        <v>0</v>
      </c>
      <c r="D161" s="14">
        <f t="shared" si="16"/>
        <v>0</v>
      </c>
      <c r="E161" s="14" t="str">
        <f>IFERROR(IF($D161&gt;=1,VLOOKUP($C161,STUDENT!$A$4:$E$2003,E$1,0),""),"")</f>
        <v/>
      </c>
      <c r="F161" s="15" t="str">
        <f>IFERROR(IF($D161&gt;=1,VLOOKUP($C161,STUDENT!$A$4:$E$2003,F$1,0),""),"")</f>
        <v/>
      </c>
      <c r="G161" s="15" t="str">
        <f>IFERROR(IF($D161&gt;=1,VLOOKUP($C161,STUDENT!$A$4:$E$2003,G$1,0),""),"")</f>
        <v/>
      </c>
      <c r="H161" s="14" t="str">
        <f>IFERROR(IF($D161&gt;=1,VLOOKUP($C161,STUDENT!$A$4:$E$2003,H$1,0),""),"")</f>
        <v/>
      </c>
      <c r="I161" s="79"/>
      <c r="J161" s="79"/>
      <c r="K161" s="79"/>
      <c r="L161" s="79"/>
      <c r="M161" s="79"/>
      <c r="N161" s="79"/>
      <c r="O161" s="79"/>
      <c r="P161" s="79"/>
      <c r="Q161" s="79"/>
      <c r="R161" s="79"/>
      <c r="S161" s="79"/>
      <c r="T161" s="79"/>
      <c r="U161" s="85">
        <f t="shared" si="17"/>
        <v>0</v>
      </c>
      <c r="V161" s="6">
        <f t="shared" si="18"/>
        <v>0</v>
      </c>
      <c r="W161" s="6">
        <f>IFERROR(IF(V161&gt;=1,V161*VLOOKUP(E161,STUDENT!$B$4:$W$2003,22,0),0),0)</f>
        <v>0</v>
      </c>
      <c r="X161" s="6">
        <f t="shared" si="19"/>
        <v>0</v>
      </c>
      <c r="Y161" s="6">
        <f>IFERROR(IF(X161&gt;=1,X161*VLOOKUP(E161,STUDENT!$B$4:$W$2003,22,0),0),0)</f>
        <v>0</v>
      </c>
      <c r="Z161" s="6">
        <f t="shared" si="20"/>
        <v>0</v>
      </c>
      <c r="AA161" s="6">
        <f>IFERROR(IF(Z161&gt;=1,Z161*VLOOKUP(E161,STUDENT!$B$4:$W$2003,22,0),0),0)</f>
        <v>0</v>
      </c>
    </row>
    <row r="162" spans="1:27" ht="18" customHeight="1" x14ac:dyDescent="0.25">
      <c r="A162" s="6">
        <f t="shared" si="15"/>
        <v>0</v>
      </c>
      <c r="B162" s="6">
        <v>154</v>
      </c>
      <c r="C162" s="6">
        <f>IFERROR(IF($C$1&gt;=B162,SMALL(STUDENT!$V$4:$V$2003,$C$6+B162),0),0)</f>
        <v>0</v>
      </c>
      <c r="D162" s="14">
        <f t="shared" si="16"/>
        <v>0</v>
      </c>
      <c r="E162" s="14" t="str">
        <f>IFERROR(IF($D162&gt;=1,VLOOKUP($C162,STUDENT!$A$4:$E$2003,E$1,0),""),"")</f>
        <v/>
      </c>
      <c r="F162" s="15" t="str">
        <f>IFERROR(IF($D162&gt;=1,VLOOKUP($C162,STUDENT!$A$4:$E$2003,F$1,0),""),"")</f>
        <v/>
      </c>
      <c r="G162" s="15" t="str">
        <f>IFERROR(IF($D162&gt;=1,VLOOKUP($C162,STUDENT!$A$4:$E$2003,G$1,0),""),"")</f>
        <v/>
      </c>
      <c r="H162" s="14" t="str">
        <f>IFERROR(IF($D162&gt;=1,VLOOKUP($C162,STUDENT!$A$4:$E$2003,H$1,0),""),"")</f>
        <v/>
      </c>
      <c r="I162" s="79"/>
      <c r="J162" s="79"/>
      <c r="K162" s="79"/>
      <c r="L162" s="79"/>
      <c r="M162" s="79"/>
      <c r="N162" s="79"/>
      <c r="O162" s="79"/>
      <c r="P162" s="79"/>
      <c r="Q162" s="79"/>
      <c r="R162" s="79"/>
      <c r="S162" s="79"/>
      <c r="T162" s="79"/>
      <c r="U162" s="85">
        <f t="shared" si="17"/>
        <v>0</v>
      </c>
      <c r="V162" s="6">
        <f t="shared" si="18"/>
        <v>0</v>
      </c>
      <c r="W162" s="6">
        <f>IFERROR(IF(V162&gt;=1,V162*VLOOKUP(E162,STUDENT!$B$4:$W$2003,22,0),0),0)</f>
        <v>0</v>
      </c>
      <c r="X162" s="6">
        <f t="shared" si="19"/>
        <v>0</v>
      </c>
      <c r="Y162" s="6">
        <f>IFERROR(IF(X162&gt;=1,X162*VLOOKUP(E162,STUDENT!$B$4:$W$2003,22,0),0),0)</f>
        <v>0</v>
      </c>
      <c r="Z162" s="6">
        <f t="shared" si="20"/>
        <v>0</v>
      </c>
      <c r="AA162" s="6">
        <f>IFERROR(IF(Z162&gt;=1,Z162*VLOOKUP(E162,STUDENT!$B$4:$W$2003,22,0),0),0)</f>
        <v>0</v>
      </c>
    </row>
    <row r="163" spans="1:27" ht="18" customHeight="1" x14ac:dyDescent="0.25">
      <c r="A163" s="6">
        <f t="shared" si="15"/>
        <v>0</v>
      </c>
      <c r="B163" s="6">
        <v>155</v>
      </c>
      <c r="C163" s="6">
        <f>IFERROR(IF($C$1&gt;=B163,SMALL(STUDENT!$V$4:$V$2003,$C$6+B163),0),0)</f>
        <v>0</v>
      </c>
      <c r="D163" s="14">
        <f t="shared" si="16"/>
        <v>0</v>
      </c>
      <c r="E163" s="14" t="str">
        <f>IFERROR(IF($D163&gt;=1,VLOOKUP($C163,STUDENT!$A$4:$E$2003,E$1,0),""),"")</f>
        <v/>
      </c>
      <c r="F163" s="15" t="str">
        <f>IFERROR(IF($D163&gt;=1,VLOOKUP($C163,STUDENT!$A$4:$E$2003,F$1,0),""),"")</f>
        <v/>
      </c>
      <c r="G163" s="15" t="str">
        <f>IFERROR(IF($D163&gt;=1,VLOOKUP($C163,STUDENT!$A$4:$E$2003,G$1,0),""),"")</f>
        <v/>
      </c>
      <c r="H163" s="14" t="str">
        <f>IFERROR(IF($D163&gt;=1,VLOOKUP($C163,STUDENT!$A$4:$E$2003,H$1,0),""),"")</f>
        <v/>
      </c>
      <c r="I163" s="79"/>
      <c r="J163" s="79"/>
      <c r="K163" s="79"/>
      <c r="L163" s="79"/>
      <c r="M163" s="79"/>
      <c r="N163" s="79"/>
      <c r="O163" s="79"/>
      <c r="P163" s="79"/>
      <c r="Q163" s="79"/>
      <c r="R163" s="79"/>
      <c r="S163" s="79"/>
      <c r="T163" s="79"/>
      <c r="U163" s="85">
        <f t="shared" si="17"/>
        <v>0</v>
      </c>
      <c r="V163" s="6">
        <f t="shared" si="18"/>
        <v>0</v>
      </c>
      <c r="W163" s="6">
        <f>IFERROR(IF(V163&gt;=1,V163*VLOOKUP(E163,STUDENT!$B$4:$W$2003,22,0),0),0)</f>
        <v>0</v>
      </c>
      <c r="X163" s="6">
        <f t="shared" si="19"/>
        <v>0</v>
      </c>
      <c r="Y163" s="6">
        <f>IFERROR(IF(X163&gt;=1,X163*VLOOKUP(E163,STUDENT!$B$4:$W$2003,22,0),0),0)</f>
        <v>0</v>
      </c>
      <c r="Z163" s="6">
        <f t="shared" si="20"/>
        <v>0</v>
      </c>
      <c r="AA163" s="6">
        <f>IFERROR(IF(Z163&gt;=1,Z163*VLOOKUP(E163,STUDENT!$B$4:$W$2003,22,0),0),0)</f>
        <v>0</v>
      </c>
    </row>
    <row r="164" spans="1:27" ht="18" customHeight="1" x14ac:dyDescent="0.25">
      <c r="A164" s="6">
        <f t="shared" si="15"/>
        <v>0</v>
      </c>
      <c r="B164" s="6">
        <v>156</v>
      </c>
      <c r="C164" s="6">
        <f>IFERROR(IF($C$1&gt;=B164,SMALL(STUDENT!$V$4:$V$2003,$C$6+B164),0),0)</f>
        <v>0</v>
      </c>
      <c r="D164" s="14">
        <f t="shared" si="16"/>
        <v>0</v>
      </c>
      <c r="E164" s="14" t="str">
        <f>IFERROR(IF($D164&gt;=1,VLOOKUP($C164,STUDENT!$A$4:$E$2003,E$1,0),""),"")</f>
        <v/>
      </c>
      <c r="F164" s="15" t="str">
        <f>IFERROR(IF($D164&gt;=1,VLOOKUP($C164,STUDENT!$A$4:$E$2003,F$1,0),""),"")</f>
        <v/>
      </c>
      <c r="G164" s="15" t="str">
        <f>IFERROR(IF($D164&gt;=1,VLOOKUP($C164,STUDENT!$A$4:$E$2003,G$1,0),""),"")</f>
        <v/>
      </c>
      <c r="H164" s="14" t="str">
        <f>IFERROR(IF($D164&gt;=1,VLOOKUP($C164,STUDENT!$A$4:$E$2003,H$1,0),""),"")</f>
        <v/>
      </c>
      <c r="I164" s="79"/>
      <c r="J164" s="79"/>
      <c r="K164" s="79"/>
      <c r="L164" s="79"/>
      <c r="M164" s="79"/>
      <c r="N164" s="79"/>
      <c r="O164" s="79"/>
      <c r="P164" s="79"/>
      <c r="Q164" s="79"/>
      <c r="R164" s="79"/>
      <c r="S164" s="79"/>
      <c r="T164" s="79"/>
      <c r="U164" s="85">
        <f t="shared" si="17"/>
        <v>0</v>
      </c>
      <c r="V164" s="6">
        <f t="shared" si="18"/>
        <v>0</v>
      </c>
      <c r="W164" s="6">
        <f>IFERROR(IF(V164&gt;=1,V164*VLOOKUP(E164,STUDENT!$B$4:$W$2003,22,0),0),0)</f>
        <v>0</v>
      </c>
      <c r="X164" s="6">
        <f t="shared" si="19"/>
        <v>0</v>
      </c>
      <c r="Y164" s="6">
        <f>IFERROR(IF(X164&gt;=1,X164*VLOOKUP(E164,STUDENT!$B$4:$W$2003,22,0),0),0)</f>
        <v>0</v>
      </c>
      <c r="Z164" s="6">
        <f t="shared" si="20"/>
        <v>0</v>
      </c>
      <c r="AA164" s="6">
        <f>IFERROR(IF(Z164&gt;=1,Z164*VLOOKUP(E164,STUDENT!$B$4:$W$2003,22,0),0),0)</f>
        <v>0</v>
      </c>
    </row>
    <row r="165" spans="1:27" ht="18" customHeight="1" x14ac:dyDescent="0.25">
      <c r="A165" s="6">
        <f t="shared" si="15"/>
        <v>0</v>
      </c>
      <c r="B165" s="6">
        <v>157</v>
      </c>
      <c r="C165" s="6">
        <f>IFERROR(IF($C$1&gt;=B165,SMALL(STUDENT!$V$4:$V$2003,$C$6+B165),0),0)</f>
        <v>0</v>
      </c>
      <c r="D165" s="14">
        <f t="shared" si="16"/>
        <v>0</v>
      </c>
      <c r="E165" s="14" t="str">
        <f>IFERROR(IF($D165&gt;=1,VLOOKUP($C165,STUDENT!$A$4:$E$2003,E$1,0),""),"")</f>
        <v/>
      </c>
      <c r="F165" s="15" t="str">
        <f>IFERROR(IF($D165&gt;=1,VLOOKUP($C165,STUDENT!$A$4:$E$2003,F$1,0),""),"")</f>
        <v/>
      </c>
      <c r="G165" s="15" t="str">
        <f>IFERROR(IF($D165&gt;=1,VLOOKUP($C165,STUDENT!$A$4:$E$2003,G$1,0),""),"")</f>
        <v/>
      </c>
      <c r="H165" s="14" t="str">
        <f>IFERROR(IF($D165&gt;=1,VLOOKUP($C165,STUDENT!$A$4:$E$2003,H$1,0),""),"")</f>
        <v/>
      </c>
      <c r="I165" s="79"/>
      <c r="J165" s="79"/>
      <c r="K165" s="79"/>
      <c r="L165" s="79"/>
      <c r="M165" s="79"/>
      <c r="N165" s="79"/>
      <c r="O165" s="79"/>
      <c r="P165" s="79"/>
      <c r="Q165" s="79"/>
      <c r="R165" s="79"/>
      <c r="S165" s="79"/>
      <c r="T165" s="79"/>
      <c r="U165" s="85">
        <f t="shared" si="17"/>
        <v>0</v>
      </c>
      <c r="V165" s="6">
        <f t="shared" si="18"/>
        <v>0</v>
      </c>
      <c r="W165" s="6">
        <f>IFERROR(IF(V165&gt;=1,V165*VLOOKUP(E165,STUDENT!$B$4:$W$2003,22,0),0),0)</f>
        <v>0</v>
      </c>
      <c r="X165" s="6">
        <f t="shared" si="19"/>
        <v>0</v>
      </c>
      <c r="Y165" s="6">
        <f>IFERROR(IF(X165&gt;=1,X165*VLOOKUP(E165,STUDENT!$B$4:$W$2003,22,0),0),0)</f>
        <v>0</v>
      </c>
      <c r="Z165" s="6">
        <f t="shared" si="20"/>
        <v>0</v>
      </c>
      <c r="AA165" s="6">
        <f>IFERROR(IF(Z165&gt;=1,Z165*VLOOKUP(E165,STUDENT!$B$4:$W$2003,22,0),0),0)</f>
        <v>0</v>
      </c>
    </row>
    <row r="166" spans="1:27" ht="18" customHeight="1" x14ac:dyDescent="0.25">
      <c r="A166" s="6">
        <f t="shared" si="15"/>
        <v>0</v>
      </c>
      <c r="B166" s="6">
        <v>158</v>
      </c>
      <c r="C166" s="6">
        <f>IFERROR(IF($C$1&gt;=B166,SMALL(STUDENT!$V$4:$V$2003,$C$6+B166),0),0)</f>
        <v>0</v>
      </c>
      <c r="D166" s="14">
        <f t="shared" si="16"/>
        <v>0</v>
      </c>
      <c r="E166" s="14" t="str">
        <f>IFERROR(IF($D166&gt;=1,VLOOKUP($C166,STUDENT!$A$4:$E$2003,E$1,0),""),"")</f>
        <v/>
      </c>
      <c r="F166" s="15" t="str">
        <f>IFERROR(IF($D166&gt;=1,VLOOKUP($C166,STUDENT!$A$4:$E$2003,F$1,0),""),"")</f>
        <v/>
      </c>
      <c r="G166" s="15" t="str">
        <f>IFERROR(IF($D166&gt;=1,VLOOKUP($C166,STUDENT!$A$4:$E$2003,G$1,0),""),"")</f>
        <v/>
      </c>
      <c r="H166" s="14" t="str">
        <f>IFERROR(IF($D166&gt;=1,VLOOKUP($C166,STUDENT!$A$4:$E$2003,H$1,0),""),"")</f>
        <v/>
      </c>
      <c r="I166" s="79"/>
      <c r="J166" s="79"/>
      <c r="K166" s="79"/>
      <c r="L166" s="79"/>
      <c r="M166" s="79"/>
      <c r="N166" s="79"/>
      <c r="O166" s="79"/>
      <c r="P166" s="79"/>
      <c r="Q166" s="79"/>
      <c r="R166" s="79"/>
      <c r="S166" s="79"/>
      <c r="T166" s="79"/>
      <c r="U166" s="85">
        <f t="shared" si="17"/>
        <v>0</v>
      </c>
      <c r="V166" s="6">
        <f t="shared" si="18"/>
        <v>0</v>
      </c>
      <c r="W166" s="6">
        <f>IFERROR(IF(V166&gt;=1,V166*VLOOKUP(E166,STUDENT!$B$4:$W$2003,22,0),0),0)</f>
        <v>0</v>
      </c>
      <c r="X166" s="6">
        <f t="shared" si="19"/>
        <v>0</v>
      </c>
      <c r="Y166" s="6">
        <f>IFERROR(IF(X166&gt;=1,X166*VLOOKUP(E166,STUDENT!$B$4:$W$2003,22,0),0),0)</f>
        <v>0</v>
      </c>
      <c r="Z166" s="6">
        <f t="shared" si="20"/>
        <v>0</v>
      </c>
      <c r="AA166" s="6">
        <f>IFERROR(IF(Z166&gt;=1,Z166*VLOOKUP(E166,STUDENT!$B$4:$W$2003,22,0),0),0)</f>
        <v>0</v>
      </c>
    </row>
    <row r="167" spans="1:27" ht="18" customHeight="1" x14ac:dyDescent="0.25">
      <c r="A167" s="6">
        <f t="shared" si="15"/>
        <v>0</v>
      </c>
      <c r="B167" s="6">
        <v>159</v>
      </c>
      <c r="C167" s="6">
        <f>IFERROR(IF($C$1&gt;=B167,SMALL(STUDENT!$V$4:$V$2003,$C$6+B167),0),0)</f>
        <v>0</v>
      </c>
      <c r="D167" s="14">
        <f t="shared" si="16"/>
        <v>0</v>
      </c>
      <c r="E167" s="14" t="str">
        <f>IFERROR(IF($D167&gt;=1,VLOOKUP($C167,STUDENT!$A$4:$E$2003,E$1,0),""),"")</f>
        <v/>
      </c>
      <c r="F167" s="15" t="str">
        <f>IFERROR(IF($D167&gt;=1,VLOOKUP($C167,STUDENT!$A$4:$E$2003,F$1,0),""),"")</f>
        <v/>
      </c>
      <c r="G167" s="15" t="str">
        <f>IFERROR(IF($D167&gt;=1,VLOOKUP($C167,STUDENT!$A$4:$E$2003,G$1,0),""),"")</f>
        <v/>
      </c>
      <c r="H167" s="14" t="str">
        <f>IFERROR(IF($D167&gt;=1,VLOOKUP($C167,STUDENT!$A$4:$E$2003,H$1,0),""),"")</f>
        <v/>
      </c>
      <c r="I167" s="79"/>
      <c r="J167" s="79"/>
      <c r="K167" s="79"/>
      <c r="L167" s="79"/>
      <c r="M167" s="79"/>
      <c r="N167" s="79"/>
      <c r="O167" s="79"/>
      <c r="P167" s="79"/>
      <c r="Q167" s="79"/>
      <c r="R167" s="79"/>
      <c r="S167" s="79"/>
      <c r="T167" s="79"/>
      <c r="U167" s="85">
        <f t="shared" si="17"/>
        <v>0</v>
      </c>
      <c r="V167" s="6">
        <f t="shared" si="18"/>
        <v>0</v>
      </c>
      <c r="W167" s="6">
        <f>IFERROR(IF(V167&gt;=1,V167*VLOOKUP(E167,STUDENT!$B$4:$W$2003,22,0),0),0)</f>
        <v>0</v>
      </c>
      <c r="X167" s="6">
        <f t="shared" si="19"/>
        <v>0</v>
      </c>
      <c r="Y167" s="6">
        <f>IFERROR(IF(X167&gt;=1,X167*VLOOKUP(E167,STUDENT!$B$4:$W$2003,22,0),0),0)</f>
        <v>0</v>
      </c>
      <c r="Z167" s="6">
        <f t="shared" si="20"/>
        <v>0</v>
      </c>
      <c r="AA167" s="6">
        <f>IFERROR(IF(Z167&gt;=1,Z167*VLOOKUP(E167,STUDENT!$B$4:$W$2003,22,0),0),0)</f>
        <v>0</v>
      </c>
    </row>
    <row r="168" spans="1:27" ht="18" customHeight="1" x14ac:dyDescent="0.25">
      <c r="A168" s="6">
        <f t="shared" si="15"/>
        <v>0</v>
      </c>
      <c r="B168" s="6">
        <v>160</v>
      </c>
      <c r="C168" s="6">
        <f>IFERROR(IF($C$1&gt;=B168,SMALL(STUDENT!$V$4:$V$2003,$C$6+B168),0),0)</f>
        <v>0</v>
      </c>
      <c r="D168" s="14">
        <f t="shared" si="16"/>
        <v>0</v>
      </c>
      <c r="E168" s="14" t="str">
        <f>IFERROR(IF($D168&gt;=1,VLOOKUP($C168,STUDENT!$A$4:$E$2003,E$1,0),""),"")</f>
        <v/>
      </c>
      <c r="F168" s="15" t="str">
        <f>IFERROR(IF($D168&gt;=1,VLOOKUP($C168,STUDENT!$A$4:$E$2003,F$1,0),""),"")</f>
        <v/>
      </c>
      <c r="G168" s="15" t="str">
        <f>IFERROR(IF($D168&gt;=1,VLOOKUP($C168,STUDENT!$A$4:$E$2003,G$1,0),""),"")</f>
        <v/>
      </c>
      <c r="H168" s="14" t="str">
        <f>IFERROR(IF($D168&gt;=1,VLOOKUP($C168,STUDENT!$A$4:$E$2003,H$1,0),""),"")</f>
        <v/>
      </c>
      <c r="I168" s="79"/>
      <c r="J168" s="79"/>
      <c r="K168" s="79"/>
      <c r="L168" s="79"/>
      <c r="M168" s="79"/>
      <c r="N168" s="79"/>
      <c r="O168" s="79"/>
      <c r="P168" s="79"/>
      <c r="Q168" s="79"/>
      <c r="R168" s="79"/>
      <c r="S168" s="79"/>
      <c r="T168" s="79"/>
      <c r="U168" s="85">
        <f t="shared" si="17"/>
        <v>0</v>
      </c>
      <c r="V168" s="6">
        <f t="shared" si="18"/>
        <v>0</v>
      </c>
      <c r="W168" s="6">
        <f>IFERROR(IF(V168&gt;=1,V168*VLOOKUP(E168,STUDENT!$B$4:$W$2003,22,0),0),0)</f>
        <v>0</v>
      </c>
      <c r="X168" s="6">
        <f t="shared" si="19"/>
        <v>0</v>
      </c>
      <c r="Y168" s="6">
        <f>IFERROR(IF(X168&gt;=1,X168*VLOOKUP(E168,STUDENT!$B$4:$W$2003,22,0),0),0)</f>
        <v>0</v>
      </c>
      <c r="Z168" s="6">
        <f t="shared" si="20"/>
        <v>0</v>
      </c>
      <c r="AA168" s="6">
        <f>IFERROR(IF(Z168&gt;=1,Z168*VLOOKUP(E168,STUDENT!$B$4:$W$2003,22,0),0),0)</f>
        <v>0</v>
      </c>
    </row>
    <row r="169" spans="1:27" ht="18" customHeight="1" x14ac:dyDescent="0.25">
      <c r="A169" s="6">
        <f t="shared" si="15"/>
        <v>0</v>
      </c>
      <c r="B169" s="6">
        <v>161</v>
      </c>
      <c r="C169" s="6">
        <f>IFERROR(IF($C$1&gt;=B169,SMALL(STUDENT!$V$4:$V$2003,$C$6+B169),0),0)</f>
        <v>0</v>
      </c>
      <c r="D169" s="14">
        <f t="shared" si="16"/>
        <v>0</v>
      </c>
      <c r="E169" s="14" t="str">
        <f>IFERROR(IF($D169&gt;=1,VLOOKUP($C169,STUDENT!$A$4:$E$2003,E$1,0),""),"")</f>
        <v/>
      </c>
      <c r="F169" s="15" t="str">
        <f>IFERROR(IF($D169&gt;=1,VLOOKUP($C169,STUDENT!$A$4:$E$2003,F$1,0),""),"")</f>
        <v/>
      </c>
      <c r="G169" s="15" t="str">
        <f>IFERROR(IF($D169&gt;=1,VLOOKUP($C169,STUDENT!$A$4:$E$2003,G$1,0),""),"")</f>
        <v/>
      </c>
      <c r="H169" s="14" t="str">
        <f>IFERROR(IF($D169&gt;=1,VLOOKUP($C169,STUDENT!$A$4:$E$2003,H$1,0),""),"")</f>
        <v/>
      </c>
      <c r="I169" s="79"/>
      <c r="J169" s="79"/>
      <c r="K169" s="79"/>
      <c r="L169" s="79"/>
      <c r="M169" s="79"/>
      <c r="N169" s="79"/>
      <c r="O169" s="79"/>
      <c r="P169" s="79"/>
      <c r="Q169" s="79"/>
      <c r="R169" s="79"/>
      <c r="S169" s="79"/>
      <c r="T169" s="79"/>
      <c r="U169" s="85">
        <f t="shared" si="17"/>
        <v>0</v>
      </c>
      <c r="V169" s="6">
        <f t="shared" si="18"/>
        <v>0</v>
      </c>
      <c r="W169" s="6">
        <f>IFERROR(IF(V169&gt;=1,V169*VLOOKUP(E169,STUDENT!$B$4:$W$2003,22,0),0),0)</f>
        <v>0</v>
      </c>
      <c r="X169" s="6">
        <f t="shared" si="19"/>
        <v>0</v>
      </c>
      <c r="Y169" s="6">
        <f>IFERROR(IF(X169&gt;=1,X169*VLOOKUP(E169,STUDENT!$B$4:$W$2003,22,0),0),0)</f>
        <v>0</v>
      </c>
      <c r="Z169" s="6">
        <f t="shared" si="20"/>
        <v>0</v>
      </c>
      <c r="AA169" s="6">
        <f>IFERROR(IF(Z169&gt;=1,Z169*VLOOKUP(E169,STUDENT!$B$4:$W$2003,22,0),0),0)</f>
        <v>0</v>
      </c>
    </row>
    <row r="170" spans="1:27" ht="18" customHeight="1" x14ac:dyDescent="0.25">
      <c r="A170" s="6">
        <f t="shared" si="15"/>
        <v>0</v>
      </c>
      <c r="B170" s="6">
        <v>162</v>
      </c>
      <c r="C170" s="6">
        <f>IFERROR(IF($C$1&gt;=B170,SMALL(STUDENT!$V$4:$V$2003,$C$6+B170),0),0)</f>
        <v>0</v>
      </c>
      <c r="D170" s="14">
        <f t="shared" si="16"/>
        <v>0</v>
      </c>
      <c r="E170" s="14" t="str">
        <f>IFERROR(IF($D170&gt;=1,VLOOKUP($C170,STUDENT!$A$4:$E$2003,E$1,0),""),"")</f>
        <v/>
      </c>
      <c r="F170" s="15" t="str">
        <f>IFERROR(IF($D170&gt;=1,VLOOKUP($C170,STUDENT!$A$4:$E$2003,F$1,0),""),"")</f>
        <v/>
      </c>
      <c r="G170" s="15" t="str">
        <f>IFERROR(IF($D170&gt;=1,VLOOKUP($C170,STUDENT!$A$4:$E$2003,G$1,0),""),"")</f>
        <v/>
      </c>
      <c r="H170" s="14" t="str">
        <f>IFERROR(IF($D170&gt;=1,VLOOKUP($C170,STUDENT!$A$4:$E$2003,H$1,0),""),"")</f>
        <v/>
      </c>
      <c r="I170" s="79"/>
      <c r="J170" s="79"/>
      <c r="K170" s="79"/>
      <c r="L170" s="79"/>
      <c r="M170" s="79"/>
      <c r="N170" s="79"/>
      <c r="O170" s="79"/>
      <c r="P170" s="79"/>
      <c r="Q170" s="79"/>
      <c r="R170" s="79"/>
      <c r="S170" s="79"/>
      <c r="T170" s="79"/>
      <c r="U170" s="85">
        <f t="shared" si="17"/>
        <v>0</v>
      </c>
      <c r="V170" s="6">
        <f t="shared" si="18"/>
        <v>0</v>
      </c>
      <c r="W170" s="6">
        <f>IFERROR(IF(V170&gt;=1,V170*VLOOKUP(E170,STUDENT!$B$4:$W$2003,22,0),0),0)</f>
        <v>0</v>
      </c>
      <c r="X170" s="6">
        <f t="shared" si="19"/>
        <v>0</v>
      </c>
      <c r="Y170" s="6">
        <f>IFERROR(IF(X170&gt;=1,X170*VLOOKUP(E170,STUDENT!$B$4:$W$2003,22,0),0),0)</f>
        <v>0</v>
      </c>
      <c r="Z170" s="6">
        <f t="shared" si="20"/>
        <v>0</v>
      </c>
      <c r="AA170" s="6">
        <f>IFERROR(IF(Z170&gt;=1,Z170*VLOOKUP(E170,STUDENT!$B$4:$W$2003,22,0),0),0)</f>
        <v>0</v>
      </c>
    </row>
    <row r="171" spans="1:27" ht="18" customHeight="1" x14ac:dyDescent="0.25">
      <c r="A171" s="6">
        <f t="shared" si="15"/>
        <v>0</v>
      </c>
      <c r="B171" s="6">
        <v>163</v>
      </c>
      <c r="C171" s="6">
        <f>IFERROR(IF($C$1&gt;=B171,SMALL(STUDENT!$V$4:$V$2003,$C$6+B171),0),0)</f>
        <v>0</v>
      </c>
      <c r="D171" s="14">
        <f t="shared" si="16"/>
        <v>0</v>
      </c>
      <c r="E171" s="14" t="str">
        <f>IFERROR(IF($D171&gt;=1,VLOOKUP($C171,STUDENT!$A$4:$E$2003,E$1,0),""),"")</f>
        <v/>
      </c>
      <c r="F171" s="15" t="str">
        <f>IFERROR(IF($D171&gt;=1,VLOOKUP($C171,STUDENT!$A$4:$E$2003,F$1,0),""),"")</f>
        <v/>
      </c>
      <c r="G171" s="15" t="str">
        <f>IFERROR(IF($D171&gt;=1,VLOOKUP($C171,STUDENT!$A$4:$E$2003,G$1,0),""),"")</f>
        <v/>
      </c>
      <c r="H171" s="14" t="str">
        <f>IFERROR(IF($D171&gt;=1,VLOOKUP($C171,STUDENT!$A$4:$E$2003,H$1,0),""),"")</f>
        <v/>
      </c>
      <c r="I171" s="79"/>
      <c r="J171" s="79"/>
      <c r="K171" s="79"/>
      <c r="L171" s="79"/>
      <c r="M171" s="79"/>
      <c r="N171" s="79"/>
      <c r="O171" s="79"/>
      <c r="P171" s="79"/>
      <c r="Q171" s="79"/>
      <c r="R171" s="79"/>
      <c r="S171" s="79"/>
      <c r="T171" s="79"/>
      <c r="U171" s="85">
        <f t="shared" si="17"/>
        <v>0</v>
      </c>
      <c r="V171" s="6">
        <f t="shared" si="18"/>
        <v>0</v>
      </c>
      <c r="W171" s="6">
        <f>IFERROR(IF(V171&gt;=1,V171*VLOOKUP(E171,STUDENT!$B$4:$W$2003,22,0),0),0)</f>
        <v>0</v>
      </c>
      <c r="X171" s="6">
        <f t="shared" si="19"/>
        <v>0</v>
      </c>
      <c r="Y171" s="6">
        <f>IFERROR(IF(X171&gt;=1,X171*VLOOKUP(E171,STUDENT!$B$4:$W$2003,22,0),0),0)</f>
        <v>0</v>
      </c>
      <c r="Z171" s="6">
        <f t="shared" si="20"/>
        <v>0</v>
      </c>
      <c r="AA171" s="6">
        <f>IFERROR(IF(Z171&gt;=1,Z171*VLOOKUP(E171,STUDENT!$B$4:$W$2003,22,0),0),0)</f>
        <v>0</v>
      </c>
    </row>
    <row r="172" spans="1:27" ht="18" customHeight="1" x14ac:dyDescent="0.25">
      <c r="A172" s="6">
        <f t="shared" si="15"/>
        <v>0</v>
      </c>
      <c r="B172" s="6">
        <v>164</v>
      </c>
      <c r="C172" s="6">
        <f>IFERROR(IF($C$1&gt;=B172,SMALL(STUDENT!$V$4:$V$2003,$C$6+B172),0),0)</f>
        <v>0</v>
      </c>
      <c r="D172" s="14">
        <f t="shared" si="16"/>
        <v>0</v>
      </c>
      <c r="E172" s="14" t="str">
        <f>IFERROR(IF($D172&gt;=1,VLOOKUP($C172,STUDENT!$A$4:$E$2003,E$1,0),""),"")</f>
        <v/>
      </c>
      <c r="F172" s="15" t="str">
        <f>IFERROR(IF($D172&gt;=1,VLOOKUP($C172,STUDENT!$A$4:$E$2003,F$1,0),""),"")</f>
        <v/>
      </c>
      <c r="G172" s="15" t="str">
        <f>IFERROR(IF($D172&gt;=1,VLOOKUP($C172,STUDENT!$A$4:$E$2003,G$1,0),""),"")</f>
        <v/>
      </c>
      <c r="H172" s="14" t="str">
        <f>IFERROR(IF($D172&gt;=1,VLOOKUP($C172,STUDENT!$A$4:$E$2003,H$1,0),""),"")</f>
        <v/>
      </c>
      <c r="I172" s="79"/>
      <c r="J172" s="79"/>
      <c r="K172" s="79"/>
      <c r="L172" s="79"/>
      <c r="M172" s="79"/>
      <c r="N172" s="79"/>
      <c r="O172" s="79"/>
      <c r="P172" s="79"/>
      <c r="Q172" s="79"/>
      <c r="R172" s="79"/>
      <c r="S172" s="79"/>
      <c r="T172" s="79"/>
      <c r="U172" s="85">
        <f t="shared" si="17"/>
        <v>0</v>
      </c>
      <c r="V172" s="6">
        <f t="shared" si="18"/>
        <v>0</v>
      </c>
      <c r="W172" s="6">
        <f>IFERROR(IF(V172&gt;=1,V172*VLOOKUP(E172,STUDENT!$B$4:$W$2003,22,0),0),0)</f>
        <v>0</v>
      </c>
      <c r="X172" s="6">
        <f t="shared" si="19"/>
        <v>0</v>
      </c>
      <c r="Y172" s="6">
        <f>IFERROR(IF(X172&gt;=1,X172*VLOOKUP(E172,STUDENT!$B$4:$W$2003,22,0),0),0)</f>
        <v>0</v>
      </c>
      <c r="Z172" s="6">
        <f t="shared" si="20"/>
        <v>0</v>
      </c>
      <c r="AA172" s="6">
        <f>IFERROR(IF(Z172&gt;=1,Z172*VLOOKUP(E172,STUDENT!$B$4:$W$2003,22,0),0),0)</f>
        <v>0</v>
      </c>
    </row>
    <row r="173" spans="1:27" ht="18" customHeight="1" x14ac:dyDescent="0.25">
      <c r="A173" s="6">
        <f t="shared" si="15"/>
        <v>0</v>
      </c>
      <c r="B173" s="6">
        <v>165</v>
      </c>
      <c r="C173" s="6">
        <f>IFERROR(IF($C$1&gt;=B173,SMALL(STUDENT!$V$4:$V$2003,$C$6+B173),0),0)</f>
        <v>0</v>
      </c>
      <c r="D173" s="14">
        <f t="shared" si="16"/>
        <v>0</v>
      </c>
      <c r="E173" s="14" t="str">
        <f>IFERROR(IF($D173&gt;=1,VLOOKUP($C173,STUDENT!$A$4:$E$2003,E$1,0),""),"")</f>
        <v/>
      </c>
      <c r="F173" s="15" t="str">
        <f>IFERROR(IF($D173&gt;=1,VLOOKUP($C173,STUDENT!$A$4:$E$2003,F$1,0),""),"")</f>
        <v/>
      </c>
      <c r="G173" s="15" t="str">
        <f>IFERROR(IF($D173&gt;=1,VLOOKUP($C173,STUDENT!$A$4:$E$2003,G$1,0),""),"")</f>
        <v/>
      </c>
      <c r="H173" s="14" t="str">
        <f>IFERROR(IF($D173&gt;=1,VLOOKUP($C173,STUDENT!$A$4:$E$2003,H$1,0),""),"")</f>
        <v/>
      </c>
      <c r="I173" s="79"/>
      <c r="J173" s="79"/>
      <c r="K173" s="79"/>
      <c r="L173" s="79"/>
      <c r="M173" s="79"/>
      <c r="N173" s="79"/>
      <c r="O173" s="79"/>
      <c r="P173" s="79"/>
      <c r="Q173" s="79"/>
      <c r="R173" s="79"/>
      <c r="S173" s="79"/>
      <c r="T173" s="79"/>
      <c r="U173" s="85">
        <f t="shared" si="17"/>
        <v>0</v>
      </c>
      <c r="V173" s="6">
        <f t="shared" si="18"/>
        <v>0</v>
      </c>
      <c r="W173" s="6">
        <f>IFERROR(IF(V173&gt;=1,V173*VLOOKUP(E173,STUDENT!$B$4:$W$2003,22,0),0),0)</f>
        <v>0</v>
      </c>
      <c r="X173" s="6">
        <f t="shared" si="19"/>
        <v>0</v>
      </c>
      <c r="Y173" s="6">
        <f>IFERROR(IF(X173&gt;=1,X173*VLOOKUP(E173,STUDENT!$B$4:$W$2003,22,0),0),0)</f>
        <v>0</v>
      </c>
      <c r="Z173" s="6">
        <f t="shared" si="20"/>
        <v>0</v>
      </c>
      <c r="AA173" s="6">
        <f>IFERROR(IF(Z173&gt;=1,Z173*VLOOKUP(E173,STUDENT!$B$4:$W$2003,22,0),0),0)</f>
        <v>0</v>
      </c>
    </row>
    <row r="174" spans="1:27" ht="18" customHeight="1" x14ac:dyDescent="0.25">
      <c r="A174" s="6">
        <f t="shared" si="15"/>
        <v>0</v>
      </c>
      <c r="B174" s="6">
        <v>166</v>
      </c>
      <c r="C174" s="6">
        <f>IFERROR(IF($C$1&gt;=B174,SMALL(STUDENT!$V$4:$V$2003,$C$6+B174),0),0)</f>
        <v>0</v>
      </c>
      <c r="D174" s="14">
        <f t="shared" si="16"/>
        <v>0</v>
      </c>
      <c r="E174" s="14" t="str">
        <f>IFERROR(IF($D174&gt;=1,VLOOKUP($C174,STUDENT!$A$4:$E$2003,E$1,0),""),"")</f>
        <v/>
      </c>
      <c r="F174" s="15" t="str">
        <f>IFERROR(IF($D174&gt;=1,VLOOKUP($C174,STUDENT!$A$4:$E$2003,F$1,0),""),"")</f>
        <v/>
      </c>
      <c r="G174" s="15" t="str">
        <f>IFERROR(IF($D174&gt;=1,VLOOKUP($C174,STUDENT!$A$4:$E$2003,G$1,0),""),"")</f>
        <v/>
      </c>
      <c r="H174" s="14" t="str">
        <f>IFERROR(IF($D174&gt;=1,VLOOKUP($C174,STUDENT!$A$4:$E$2003,H$1,0),""),"")</f>
        <v/>
      </c>
      <c r="I174" s="79"/>
      <c r="J174" s="79"/>
      <c r="K174" s="79"/>
      <c r="L174" s="79"/>
      <c r="M174" s="79"/>
      <c r="N174" s="79"/>
      <c r="O174" s="79"/>
      <c r="P174" s="79"/>
      <c r="Q174" s="79"/>
      <c r="R174" s="79"/>
      <c r="S174" s="79"/>
      <c r="T174" s="79"/>
      <c r="U174" s="85">
        <f t="shared" si="17"/>
        <v>0</v>
      </c>
      <c r="V174" s="6">
        <f t="shared" si="18"/>
        <v>0</v>
      </c>
      <c r="W174" s="6">
        <f>IFERROR(IF(V174&gt;=1,V174*VLOOKUP(E174,STUDENT!$B$4:$W$2003,22,0),0),0)</f>
        <v>0</v>
      </c>
      <c r="X174" s="6">
        <f t="shared" si="19"/>
        <v>0</v>
      </c>
      <c r="Y174" s="6">
        <f>IFERROR(IF(X174&gt;=1,X174*VLOOKUP(E174,STUDENT!$B$4:$W$2003,22,0),0),0)</f>
        <v>0</v>
      </c>
      <c r="Z174" s="6">
        <f t="shared" si="20"/>
        <v>0</v>
      </c>
      <c r="AA174" s="6">
        <f>IFERROR(IF(Z174&gt;=1,Z174*VLOOKUP(E174,STUDENT!$B$4:$W$2003,22,0),0),0)</f>
        <v>0</v>
      </c>
    </row>
    <row r="175" spans="1:27" ht="18" customHeight="1" x14ac:dyDescent="0.25">
      <c r="A175" s="6">
        <f t="shared" si="15"/>
        <v>0</v>
      </c>
      <c r="B175" s="6">
        <v>167</v>
      </c>
      <c r="C175" s="6">
        <f>IFERROR(IF($C$1&gt;=B175,SMALL(STUDENT!$V$4:$V$2003,$C$6+B175),0),0)</f>
        <v>0</v>
      </c>
      <c r="D175" s="14">
        <f t="shared" si="16"/>
        <v>0</v>
      </c>
      <c r="E175" s="14" t="str">
        <f>IFERROR(IF($D175&gt;=1,VLOOKUP($C175,STUDENT!$A$4:$E$2003,E$1,0),""),"")</f>
        <v/>
      </c>
      <c r="F175" s="15" t="str">
        <f>IFERROR(IF($D175&gt;=1,VLOOKUP($C175,STUDENT!$A$4:$E$2003,F$1,0),""),"")</f>
        <v/>
      </c>
      <c r="G175" s="15" t="str">
        <f>IFERROR(IF($D175&gt;=1,VLOOKUP($C175,STUDENT!$A$4:$E$2003,G$1,0),""),"")</f>
        <v/>
      </c>
      <c r="H175" s="14" t="str">
        <f>IFERROR(IF($D175&gt;=1,VLOOKUP($C175,STUDENT!$A$4:$E$2003,H$1,0),""),"")</f>
        <v/>
      </c>
      <c r="I175" s="79"/>
      <c r="J175" s="79"/>
      <c r="K175" s="79"/>
      <c r="L175" s="79"/>
      <c r="M175" s="79"/>
      <c r="N175" s="79"/>
      <c r="O175" s="79"/>
      <c r="P175" s="79"/>
      <c r="Q175" s="79"/>
      <c r="R175" s="79"/>
      <c r="S175" s="79"/>
      <c r="T175" s="79"/>
      <c r="U175" s="85">
        <f t="shared" si="17"/>
        <v>0</v>
      </c>
      <c r="V175" s="6">
        <f t="shared" si="18"/>
        <v>0</v>
      </c>
      <c r="W175" s="6">
        <f>IFERROR(IF(V175&gt;=1,V175*VLOOKUP(E175,STUDENT!$B$4:$W$2003,22,0),0),0)</f>
        <v>0</v>
      </c>
      <c r="X175" s="6">
        <f t="shared" si="19"/>
        <v>0</v>
      </c>
      <c r="Y175" s="6">
        <f>IFERROR(IF(X175&gt;=1,X175*VLOOKUP(E175,STUDENT!$B$4:$W$2003,22,0),0),0)</f>
        <v>0</v>
      </c>
      <c r="Z175" s="6">
        <f t="shared" si="20"/>
        <v>0</v>
      </c>
      <c r="AA175" s="6">
        <f>IFERROR(IF(Z175&gt;=1,Z175*VLOOKUP(E175,STUDENT!$B$4:$W$2003,22,0),0),0)</f>
        <v>0</v>
      </c>
    </row>
    <row r="176" spans="1:27" ht="18" customHeight="1" x14ac:dyDescent="0.25">
      <c r="A176" s="6">
        <f t="shared" si="15"/>
        <v>0</v>
      </c>
      <c r="B176" s="6">
        <v>168</v>
      </c>
      <c r="C176" s="6">
        <f>IFERROR(IF($C$1&gt;=B176,SMALL(STUDENT!$V$4:$V$2003,$C$6+B176),0),0)</f>
        <v>0</v>
      </c>
      <c r="D176" s="14">
        <f t="shared" si="16"/>
        <v>0</v>
      </c>
      <c r="E176" s="14" t="str">
        <f>IFERROR(IF($D176&gt;=1,VLOOKUP($C176,STUDENT!$A$4:$E$2003,E$1,0),""),"")</f>
        <v/>
      </c>
      <c r="F176" s="15" t="str">
        <f>IFERROR(IF($D176&gt;=1,VLOOKUP($C176,STUDENT!$A$4:$E$2003,F$1,0),""),"")</f>
        <v/>
      </c>
      <c r="G176" s="15" t="str">
        <f>IFERROR(IF($D176&gt;=1,VLOOKUP($C176,STUDENT!$A$4:$E$2003,G$1,0),""),"")</f>
        <v/>
      </c>
      <c r="H176" s="14" t="str">
        <f>IFERROR(IF($D176&gt;=1,VLOOKUP($C176,STUDENT!$A$4:$E$2003,H$1,0),""),"")</f>
        <v/>
      </c>
      <c r="I176" s="79"/>
      <c r="J176" s="79"/>
      <c r="K176" s="79"/>
      <c r="L176" s="79"/>
      <c r="M176" s="79"/>
      <c r="N176" s="79"/>
      <c r="O176" s="79"/>
      <c r="P176" s="79"/>
      <c r="Q176" s="79"/>
      <c r="R176" s="79"/>
      <c r="S176" s="79"/>
      <c r="T176" s="79"/>
      <c r="U176" s="85">
        <f t="shared" si="17"/>
        <v>0</v>
      </c>
      <c r="V176" s="6">
        <f t="shared" si="18"/>
        <v>0</v>
      </c>
      <c r="W176" s="6">
        <f>IFERROR(IF(V176&gt;=1,V176*VLOOKUP(E176,STUDENT!$B$4:$W$2003,22,0),0),0)</f>
        <v>0</v>
      </c>
      <c r="X176" s="6">
        <f t="shared" si="19"/>
        <v>0</v>
      </c>
      <c r="Y176" s="6">
        <f>IFERROR(IF(X176&gt;=1,X176*VLOOKUP(E176,STUDENT!$B$4:$W$2003,22,0),0),0)</f>
        <v>0</v>
      </c>
      <c r="Z176" s="6">
        <f t="shared" si="20"/>
        <v>0</v>
      </c>
      <c r="AA176" s="6">
        <f>IFERROR(IF(Z176&gt;=1,Z176*VLOOKUP(E176,STUDENT!$B$4:$W$2003,22,0),0),0)</f>
        <v>0</v>
      </c>
    </row>
    <row r="177" spans="1:27" ht="18" customHeight="1" x14ac:dyDescent="0.25">
      <c r="A177" s="6">
        <f t="shared" si="15"/>
        <v>0</v>
      </c>
      <c r="B177" s="6">
        <v>169</v>
      </c>
      <c r="C177" s="6">
        <f>IFERROR(IF($C$1&gt;=B177,SMALL(STUDENT!$V$4:$V$2003,$C$6+B177),0),0)</f>
        <v>0</v>
      </c>
      <c r="D177" s="14">
        <f t="shared" si="16"/>
        <v>0</v>
      </c>
      <c r="E177" s="14" t="str">
        <f>IFERROR(IF($D177&gt;=1,VLOOKUP($C177,STUDENT!$A$4:$E$2003,E$1,0),""),"")</f>
        <v/>
      </c>
      <c r="F177" s="15" t="str">
        <f>IFERROR(IF($D177&gt;=1,VLOOKUP($C177,STUDENT!$A$4:$E$2003,F$1,0),""),"")</f>
        <v/>
      </c>
      <c r="G177" s="15" t="str">
        <f>IFERROR(IF($D177&gt;=1,VLOOKUP($C177,STUDENT!$A$4:$E$2003,G$1,0),""),"")</f>
        <v/>
      </c>
      <c r="H177" s="14" t="str">
        <f>IFERROR(IF($D177&gt;=1,VLOOKUP($C177,STUDENT!$A$4:$E$2003,H$1,0),""),"")</f>
        <v/>
      </c>
      <c r="I177" s="79"/>
      <c r="J177" s="79"/>
      <c r="K177" s="79"/>
      <c r="L177" s="79"/>
      <c r="M177" s="79"/>
      <c r="N177" s="79"/>
      <c r="O177" s="79"/>
      <c r="P177" s="79"/>
      <c r="Q177" s="79"/>
      <c r="R177" s="79"/>
      <c r="S177" s="79"/>
      <c r="T177" s="79"/>
      <c r="U177" s="85">
        <f t="shared" si="17"/>
        <v>0</v>
      </c>
      <c r="V177" s="6">
        <f t="shared" si="18"/>
        <v>0</v>
      </c>
      <c r="W177" s="6">
        <f>IFERROR(IF(V177&gt;=1,V177*VLOOKUP(E177,STUDENT!$B$4:$W$2003,22,0),0),0)</f>
        <v>0</v>
      </c>
      <c r="X177" s="6">
        <f t="shared" si="19"/>
        <v>0</v>
      </c>
      <c r="Y177" s="6">
        <f>IFERROR(IF(X177&gt;=1,X177*VLOOKUP(E177,STUDENT!$B$4:$W$2003,22,0),0),0)</f>
        <v>0</v>
      </c>
      <c r="Z177" s="6">
        <f t="shared" si="20"/>
        <v>0</v>
      </c>
      <c r="AA177" s="6">
        <f>IFERROR(IF(Z177&gt;=1,Z177*VLOOKUP(E177,STUDENT!$B$4:$W$2003,22,0),0),0)</f>
        <v>0</v>
      </c>
    </row>
    <row r="178" spans="1:27" ht="18" customHeight="1" x14ac:dyDescent="0.25">
      <c r="A178" s="6">
        <f t="shared" si="15"/>
        <v>0</v>
      </c>
      <c r="B178" s="6">
        <v>170</v>
      </c>
      <c r="C178" s="6">
        <f>IFERROR(IF($C$1&gt;=B178,SMALL(STUDENT!$V$4:$V$2003,$C$6+B178),0),0)</f>
        <v>0</v>
      </c>
      <c r="D178" s="14">
        <f t="shared" si="16"/>
        <v>0</v>
      </c>
      <c r="E178" s="14" t="str">
        <f>IFERROR(IF($D178&gt;=1,VLOOKUP($C178,STUDENT!$A$4:$E$2003,E$1,0),""),"")</f>
        <v/>
      </c>
      <c r="F178" s="15" t="str">
        <f>IFERROR(IF($D178&gt;=1,VLOOKUP($C178,STUDENT!$A$4:$E$2003,F$1,0),""),"")</f>
        <v/>
      </c>
      <c r="G178" s="15" t="str">
        <f>IFERROR(IF($D178&gt;=1,VLOOKUP($C178,STUDENT!$A$4:$E$2003,G$1,0),""),"")</f>
        <v/>
      </c>
      <c r="H178" s="14" t="str">
        <f>IFERROR(IF($D178&gt;=1,VLOOKUP($C178,STUDENT!$A$4:$E$2003,H$1,0),""),"")</f>
        <v/>
      </c>
      <c r="I178" s="79"/>
      <c r="J178" s="79"/>
      <c r="K178" s="79"/>
      <c r="L178" s="79"/>
      <c r="M178" s="79"/>
      <c r="N178" s="79"/>
      <c r="O178" s="79"/>
      <c r="P178" s="79"/>
      <c r="Q178" s="79"/>
      <c r="R178" s="79"/>
      <c r="S178" s="79"/>
      <c r="T178" s="79"/>
      <c r="U178" s="85">
        <f t="shared" si="17"/>
        <v>0</v>
      </c>
      <c r="V178" s="6">
        <f t="shared" si="18"/>
        <v>0</v>
      </c>
      <c r="W178" s="6">
        <f>IFERROR(IF(V178&gt;=1,V178*VLOOKUP(E178,STUDENT!$B$4:$W$2003,22,0),0),0)</f>
        <v>0</v>
      </c>
      <c r="X178" s="6">
        <f t="shared" si="19"/>
        <v>0</v>
      </c>
      <c r="Y178" s="6">
        <f>IFERROR(IF(X178&gt;=1,X178*VLOOKUP(E178,STUDENT!$B$4:$W$2003,22,0),0),0)</f>
        <v>0</v>
      </c>
      <c r="Z178" s="6">
        <f t="shared" si="20"/>
        <v>0</v>
      </c>
      <c r="AA178" s="6">
        <f>IFERROR(IF(Z178&gt;=1,Z178*VLOOKUP(E178,STUDENT!$B$4:$W$2003,22,0),0),0)</f>
        <v>0</v>
      </c>
    </row>
    <row r="179" spans="1:27" ht="18" customHeight="1" x14ac:dyDescent="0.25">
      <c r="A179" s="6">
        <f t="shared" si="15"/>
        <v>0</v>
      </c>
      <c r="B179" s="6">
        <v>171</v>
      </c>
      <c r="C179" s="6">
        <f>IFERROR(IF($C$1&gt;=B179,SMALL(STUDENT!$V$4:$V$2003,$C$6+B179),0),0)</f>
        <v>0</v>
      </c>
      <c r="D179" s="14">
        <f t="shared" si="16"/>
        <v>0</v>
      </c>
      <c r="E179" s="14" t="str">
        <f>IFERROR(IF($D179&gt;=1,VLOOKUP($C179,STUDENT!$A$4:$E$2003,E$1,0),""),"")</f>
        <v/>
      </c>
      <c r="F179" s="15" t="str">
        <f>IFERROR(IF($D179&gt;=1,VLOOKUP($C179,STUDENT!$A$4:$E$2003,F$1,0),""),"")</f>
        <v/>
      </c>
      <c r="G179" s="15" t="str">
        <f>IFERROR(IF($D179&gt;=1,VLOOKUP($C179,STUDENT!$A$4:$E$2003,G$1,0),""),"")</f>
        <v/>
      </c>
      <c r="H179" s="14" t="str">
        <f>IFERROR(IF($D179&gt;=1,VLOOKUP($C179,STUDENT!$A$4:$E$2003,H$1,0),""),"")</f>
        <v/>
      </c>
      <c r="I179" s="79"/>
      <c r="J179" s="79"/>
      <c r="K179" s="79"/>
      <c r="L179" s="79"/>
      <c r="M179" s="79"/>
      <c r="N179" s="79"/>
      <c r="O179" s="79"/>
      <c r="P179" s="79"/>
      <c r="Q179" s="79"/>
      <c r="R179" s="79"/>
      <c r="S179" s="79"/>
      <c r="T179" s="79"/>
      <c r="U179" s="85">
        <f t="shared" si="17"/>
        <v>0</v>
      </c>
      <c r="V179" s="6">
        <f t="shared" si="18"/>
        <v>0</v>
      </c>
      <c r="W179" s="6">
        <f>IFERROR(IF(V179&gt;=1,V179*VLOOKUP(E179,STUDENT!$B$4:$W$2003,22,0),0),0)</f>
        <v>0</v>
      </c>
      <c r="X179" s="6">
        <f t="shared" si="19"/>
        <v>0</v>
      </c>
      <c r="Y179" s="6">
        <f>IFERROR(IF(X179&gt;=1,X179*VLOOKUP(E179,STUDENT!$B$4:$W$2003,22,0),0),0)</f>
        <v>0</v>
      </c>
      <c r="Z179" s="6">
        <f t="shared" si="20"/>
        <v>0</v>
      </c>
      <c r="AA179" s="6">
        <f>IFERROR(IF(Z179&gt;=1,Z179*VLOOKUP(E179,STUDENT!$B$4:$W$2003,22,0),0),0)</f>
        <v>0</v>
      </c>
    </row>
    <row r="180" spans="1:27" ht="18" customHeight="1" x14ac:dyDescent="0.25">
      <c r="A180" s="6">
        <f t="shared" si="15"/>
        <v>0</v>
      </c>
      <c r="B180" s="6">
        <v>172</v>
      </c>
      <c r="C180" s="6">
        <f>IFERROR(IF($C$1&gt;=B180,SMALL(STUDENT!$V$4:$V$2003,$C$6+B180),0),0)</f>
        <v>0</v>
      </c>
      <c r="D180" s="14">
        <f t="shared" si="16"/>
        <v>0</v>
      </c>
      <c r="E180" s="14" t="str">
        <f>IFERROR(IF($D180&gt;=1,VLOOKUP($C180,STUDENT!$A$4:$E$2003,E$1,0),""),"")</f>
        <v/>
      </c>
      <c r="F180" s="15" t="str">
        <f>IFERROR(IF($D180&gt;=1,VLOOKUP($C180,STUDENT!$A$4:$E$2003,F$1,0),""),"")</f>
        <v/>
      </c>
      <c r="G180" s="15" t="str">
        <f>IFERROR(IF($D180&gt;=1,VLOOKUP($C180,STUDENT!$A$4:$E$2003,G$1,0),""),"")</f>
        <v/>
      </c>
      <c r="H180" s="14" t="str">
        <f>IFERROR(IF($D180&gt;=1,VLOOKUP($C180,STUDENT!$A$4:$E$2003,H$1,0),""),"")</f>
        <v/>
      </c>
      <c r="I180" s="79"/>
      <c r="J180" s="79"/>
      <c r="K180" s="79"/>
      <c r="L180" s="79"/>
      <c r="M180" s="79"/>
      <c r="N180" s="79"/>
      <c r="O180" s="79"/>
      <c r="P180" s="79"/>
      <c r="Q180" s="79"/>
      <c r="R180" s="79"/>
      <c r="S180" s="79"/>
      <c r="T180" s="79"/>
      <c r="U180" s="85">
        <f t="shared" si="17"/>
        <v>0</v>
      </c>
      <c r="V180" s="6">
        <f t="shared" si="18"/>
        <v>0</v>
      </c>
      <c r="W180" s="6">
        <f>IFERROR(IF(V180&gt;=1,V180*VLOOKUP(E180,STUDENT!$B$4:$W$2003,22,0),0),0)</f>
        <v>0</v>
      </c>
      <c r="X180" s="6">
        <f t="shared" si="19"/>
        <v>0</v>
      </c>
      <c r="Y180" s="6">
        <f>IFERROR(IF(X180&gt;=1,X180*VLOOKUP(E180,STUDENT!$B$4:$W$2003,22,0),0),0)</f>
        <v>0</v>
      </c>
      <c r="Z180" s="6">
        <f t="shared" si="20"/>
        <v>0</v>
      </c>
      <c r="AA180" s="6">
        <f>IFERROR(IF(Z180&gt;=1,Z180*VLOOKUP(E180,STUDENT!$B$4:$W$2003,22,0),0),0)</f>
        <v>0</v>
      </c>
    </row>
    <row r="181" spans="1:27" ht="18" customHeight="1" x14ac:dyDescent="0.25">
      <c r="A181" s="6">
        <f t="shared" si="15"/>
        <v>0</v>
      </c>
      <c r="B181" s="6">
        <v>173</v>
      </c>
      <c r="C181" s="6">
        <f>IFERROR(IF($C$1&gt;=B181,SMALL(STUDENT!$V$4:$V$2003,$C$6+B181),0),0)</f>
        <v>0</v>
      </c>
      <c r="D181" s="14">
        <f t="shared" si="16"/>
        <v>0</v>
      </c>
      <c r="E181" s="14" t="str">
        <f>IFERROR(IF($D181&gt;=1,VLOOKUP($C181,STUDENT!$A$4:$E$2003,E$1,0),""),"")</f>
        <v/>
      </c>
      <c r="F181" s="15" t="str">
        <f>IFERROR(IF($D181&gt;=1,VLOOKUP($C181,STUDENT!$A$4:$E$2003,F$1,0),""),"")</f>
        <v/>
      </c>
      <c r="G181" s="15" t="str">
        <f>IFERROR(IF($D181&gt;=1,VLOOKUP($C181,STUDENT!$A$4:$E$2003,G$1,0),""),"")</f>
        <v/>
      </c>
      <c r="H181" s="14" t="str">
        <f>IFERROR(IF($D181&gt;=1,VLOOKUP($C181,STUDENT!$A$4:$E$2003,H$1,0),""),"")</f>
        <v/>
      </c>
      <c r="I181" s="79"/>
      <c r="J181" s="79"/>
      <c r="K181" s="79"/>
      <c r="L181" s="79"/>
      <c r="M181" s="79"/>
      <c r="N181" s="79"/>
      <c r="O181" s="79"/>
      <c r="P181" s="79"/>
      <c r="Q181" s="79"/>
      <c r="R181" s="79"/>
      <c r="S181" s="79"/>
      <c r="T181" s="79"/>
      <c r="U181" s="85">
        <f t="shared" si="17"/>
        <v>0</v>
      </c>
      <c r="V181" s="6">
        <f t="shared" si="18"/>
        <v>0</v>
      </c>
      <c r="W181" s="6">
        <f>IFERROR(IF(V181&gt;=1,V181*VLOOKUP(E181,STUDENT!$B$4:$W$2003,22,0),0),0)</f>
        <v>0</v>
      </c>
      <c r="X181" s="6">
        <f t="shared" si="19"/>
        <v>0</v>
      </c>
      <c r="Y181" s="6">
        <f>IFERROR(IF(X181&gt;=1,X181*VLOOKUP(E181,STUDENT!$B$4:$W$2003,22,0),0),0)</f>
        <v>0</v>
      </c>
      <c r="Z181" s="6">
        <f t="shared" si="20"/>
        <v>0</v>
      </c>
      <c r="AA181" s="6">
        <f>IFERROR(IF(Z181&gt;=1,Z181*VLOOKUP(E181,STUDENT!$B$4:$W$2003,22,0),0),0)</f>
        <v>0</v>
      </c>
    </row>
    <row r="182" spans="1:27" ht="18" customHeight="1" x14ac:dyDescent="0.25">
      <c r="A182" s="6">
        <f t="shared" si="15"/>
        <v>0</v>
      </c>
      <c r="B182" s="6">
        <v>174</v>
      </c>
      <c r="C182" s="6">
        <f>IFERROR(IF($C$1&gt;=B182,SMALL(STUDENT!$V$4:$V$2003,$C$6+B182),0),0)</f>
        <v>0</v>
      </c>
      <c r="D182" s="14">
        <f t="shared" si="16"/>
        <v>0</v>
      </c>
      <c r="E182" s="14" t="str">
        <f>IFERROR(IF($D182&gt;=1,VLOOKUP($C182,STUDENT!$A$4:$E$2003,E$1,0),""),"")</f>
        <v/>
      </c>
      <c r="F182" s="15" t="str">
        <f>IFERROR(IF($D182&gt;=1,VLOOKUP($C182,STUDENT!$A$4:$E$2003,F$1,0),""),"")</f>
        <v/>
      </c>
      <c r="G182" s="15" t="str">
        <f>IFERROR(IF($D182&gt;=1,VLOOKUP($C182,STUDENT!$A$4:$E$2003,G$1,0),""),"")</f>
        <v/>
      </c>
      <c r="H182" s="14" t="str">
        <f>IFERROR(IF($D182&gt;=1,VLOOKUP($C182,STUDENT!$A$4:$E$2003,H$1,0),""),"")</f>
        <v/>
      </c>
      <c r="I182" s="79"/>
      <c r="J182" s="79"/>
      <c r="K182" s="79"/>
      <c r="L182" s="79"/>
      <c r="M182" s="79"/>
      <c r="N182" s="79"/>
      <c r="O182" s="79"/>
      <c r="P182" s="79"/>
      <c r="Q182" s="79"/>
      <c r="R182" s="79"/>
      <c r="S182" s="79"/>
      <c r="T182" s="79"/>
      <c r="U182" s="85">
        <f t="shared" si="17"/>
        <v>0</v>
      </c>
      <c r="V182" s="6">
        <f t="shared" si="18"/>
        <v>0</v>
      </c>
      <c r="W182" s="6">
        <f>IFERROR(IF(V182&gt;=1,V182*VLOOKUP(E182,STUDENT!$B$4:$W$2003,22,0),0),0)</f>
        <v>0</v>
      </c>
      <c r="X182" s="6">
        <f t="shared" si="19"/>
        <v>0</v>
      </c>
      <c r="Y182" s="6">
        <f>IFERROR(IF(X182&gt;=1,X182*VLOOKUP(E182,STUDENT!$B$4:$W$2003,22,0),0),0)</f>
        <v>0</v>
      </c>
      <c r="Z182" s="6">
        <f t="shared" si="20"/>
        <v>0</v>
      </c>
      <c r="AA182" s="6">
        <f>IFERROR(IF(Z182&gt;=1,Z182*VLOOKUP(E182,STUDENT!$B$4:$W$2003,22,0),0),0)</f>
        <v>0</v>
      </c>
    </row>
    <row r="183" spans="1:27" ht="18" customHeight="1" x14ac:dyDescent="0.25">
      <c r="A183" s="6">
        <f t="shared" si="15"/>
        <v>0</v>
      </c>
      <c r="B183" s="6">
        <v>175</v>
      </c>
      <c r="C183" s="6">
        <f>IFERROR(IF($C$1&gt;=B183,SMALL(STUDENT!$V$4:$V$2003,$C$6+B183),0),0)</f>
        <v>0</v>
      </c>
      <c r="D183" s="14">
        <f t="shared" si="16"/>
        <v>0</v>
      </c>
      <c r="E183" s="14" t="str">
        <f>IFERROR(IF($D183&gt;=1,VLOOKUP($C183,STUDENT!$A$4:$E$2003,E$1,0),""),"")</f>
        <v/>
      </c>
      <c r="F183" s="15" t="str">
        <f>IFERROR(IF($D183&gt;=1,VLOOKUP($C183,STUDENT!$A$4:$E$2003,F$1,0),""),"")</f>
        <v/>
      </c>
      <c r="G183" s="15" t="str">
        <f>IFERROR(IF($D183&gt;=1,VLOOKUP($C183,STUDENT!$A$4:$E$2003,G$1,0),""),"")</f>
        <v/>
      </c>
      <c r="H183" s="14" t="str">
        <f>IFERROR(IF($D183&gt;=1,VLOOKUP($C183,STUDENT!$A$4:$E$2003,H$1,0),""),"")</f>
        <v/>
      </c>
      <c r="I183" s="79"/>
      <c r="J183" s="79"/>
      <c r="K183" s="79"/>
      <c r="L183" s="79"/>
      <c r="M183" s="79"/>
      <c r="N183" s="79"/>
      <c r="O183" s="79"/>
      <c r="P183" s="79"/>
      <c r="Q183" s="79"/>
      <c r="R183" s="79"/>
      <c r="S183" s="79"/>
      <c r="T183" s="79"/>
      <c r="U183" s="85">
        <f t="shared" si="17"/>
        <v>0</v>
      </c>
      <c r="V183" s="6">
        <f t="shared" si="18"/>
        <v>0</v>
      </c>
      <c r="W183" s="6">
        <f>IFERROR(IF(V183&gt;=1,V183*VLOOKUP(E183,STUDENT!$B$4:$W$2003,22,0),0),0)</f>
        <v>0</v>
      </c>
      <c r="X183" s="6">
        <f t="shared" si="19"/>
        <v>0</v>
      </c>
      <c r="Y183" s="6">
        <f>IFERROR(IF(X183&gt;=1,X183*VLOOKUP(E183,STUDENT!$B$4:$W$2003,22,0),0),0)</f>
        <v>0</v>
      </c>
      <c r="Z183" s="6">
        <f t="shared" si="20"/>
        <v>0</v>
      </c>
      <c r="AA183" s="6">
        <f>IFERROR(IF(Z183&gt;=1,Z183*VLOOKUP(E183,STUDENT!$B$4:$W$2003,22,0),0),0)</f>
        <v>0</v>
      </c>
    </row>
    <row r="184" spans="1:27" ht="18" customHeight="1" x14ac:dyDescent="0.25">
      <c r="A184" s="6">
        <f t="shared" si="15"/>
        <v>0</v>
      </c>
      <c r="B184" s="6">
        <v>176</v>
      </c>
      <c r="C184" s="6">
        <f>IFERROR(IF($C$1&gt;=B184,SMALL(STUDENT!$V$4:$V$2003,$C$6+B184),0),0)</f>
        <v>0</v>
      </c>
      <c r="D184" s="14">
        <f t="shared" si="16"/>
        <v>0</v>
      </c>
      <c r="E184" s="14" t="str">
        <f>IFERROR(IF($D184&gt;=1,VLOOKUP($C184,STUDENT!$A$4:$E$2003,E$1,0),""),"")</f>
        <v/>
      </c>
      <c r="F184" s="15" t="str">
        <f>IFERROR(IF($D184&gt;=1,VLOOKUP($C184,STUDENT!$A$4:$E$2003,F$1,0),""),"")</f>
        <v/>
      </c>
      <c r="G184" s="15" t="str">
        <f>IFERROR(IF($D184&gt;=1,VLOOKUP($C184,STUDENT!$A$4:$E$2003,G$1,0),""),"")</f>
        <v/>
      </c>
      <c r="H184" s="14" t="str">
        <f>IFERROR(IF($D184&gt;=1,VLOOKUP($C184,STUDENT!$A$4:$E$2003,H$1,0),""),"")</f>
        <v/>
      </c>
      <c r="I184" s="79"/>
      <c r="J184" s="79"/>
      <c r="K184" s="79"/>
      <c r="L184" s="79"/>
      <c r="M184" s="79"/>
      <c r="N184" s="79"/>
      <c r="O184" s="79"/>
      <c r="P184" s="79"/>
      <c r="Q184" s="79"/>
      <c r="R184" s="79"/>
      <c r="S184" s="79"/>
      <c r="T184" s="79"/>
      <c r="U184" s="85">
        <f t="shared" si="17"/>
        <v>0</v>
      </c>
      <c r="V184" s="6">
        <f t="shared" si="18"/>
        <v>0</v>
      </c>
      <c r="W184" s="6">
        <f>IFERROR(IF(V184&gt;=1,V184*VLOOKUP(E184,STUDENT!$B$4:$W$2003,22,0),0),0)</f>
        <v>0</v>
      </c>
      <c r="X184" s="6">
        <f t="shared" si="19"/>
        <v>0</v>
      </c>
      <c r="Y184" s="6">
        <f>IFERROR(IF(X184&gt;=1,X184*VLOOKUP(E184,STUDENT!$B$4:$W$2003,22,0),0),0)</f>
        <v>0</v>
      </c>
      <c r="Z184" s="6">
        <f t="shared" si="20"/>
        <v>0</v>
      </c>
      <c r="AA184" s="6">
        <f>IFERROR(IF(Z184&gt;=1,Z184*VLOOKUP(E184,STUDENT!$B$4:$W$2003,22,0),0),0)</f>
        <v>0</v>
      </c>
    </row>
    <row r="185" spans="1:27" ht="18" customHeight="1" x14ac:dyDescent="0.25">
      <c r="A185" s="6">
        <f t="shared" si="15"/>
        <v>0</v>
      </c>
      <c r="B185" s="6">
        <v>177</v>
      </c>
      <c r="C185" s="6">
        <f>IFERROR(IF($C$1&gt;=B185,SMALL(STUDENT!$V$4:$V$2003,$C$6+B185),0),0)</f>
        <v>0</v>
      </c>
      <c r="D185" s="14">
        <f t="shared" si="16"/>
        <v>0</v>
      </c>
      <c r="E185" s="14" t="str">
        <f>IFERROR(IF($D185&gt;=1,VLOOKUP($C185,STUDENT!$A$4:$E$2003,E$1,0),""),"")</f>
        <v/>
      </c>
      <c r="F185" s="15" t="str">
        <f>IFERROR(IF($D185&gt;=1,VLOOKUP($C185,STUDENT!$A$4:$E$2003,F$1,0),""),"")</f>
        <v/>
      </c>
      <c r="G185" s="15" t="str">
        <f>IFERROR(IF($D185&gt;=1,VLOOKUP($C185,STUDENT!$A$4:$E$2003,G$1,0),""),"")</f>
        <v/>
      </c>
      <c r="H185" s="14" t="str">
        <f>IFERROR(IF($D185&gt;=1,VLOOKUP($C185,STUDENT!$A$4:$E$2003,H$1,0),""),"")</f>
        <v/>
      </c>
      <c r="I185" s="79"/>
      <c r="J185" s="79"/>
      <c r="K185" s="79"/>
      <c r="L185" s="79"/>
      <c r="M185" s="79"/>
      <c r="N185" s="79"/>
      <c r="O185" s="79"/>
      <c r="P185" s="79"/>
      <c r="Q185" s="79"/>
      <c r="R185" s="79"/>
      <c r="S185" s="79"/>
      <c r="T185" s="79"/>
      <c r="U185" s="85">
        <f t="shared" si="17"/>
        <v>0</v>
      </c>
      <c r="V185" s="6">
        <f t="shared" si="18"/>
        <v>0</v>
      </c>
      <c r="W185" s="6">
        <f>IFERROR(IF(V185&gt;=1,V185*VLOOKUP(E185,STUDENT!$B$4:$W$2003,22,0),0),0)</f>
        <v>0</v>
      </c>
      <c r="X185" s="6">
        <f t="shared" si="19"/>
        <v>0</v>
      </c>
      <c r="Y185" s="6">
        <f>IFERROR(IF(X185&gt;=1,X185*VLOOKUP(E185,STUDENT!$B$4:$W$2003,22,0),0),0)</f>
        <v>0</v>
      </c>
      <c r="Z185" s="6">
        <f t="shared" si="20"/>
        <v>0</v>
      </c>
      <c r="AA185" s="6">
        <f>IFERROR(IF(Z185&gt;=1,Z185*VLOOKUP(E185,STUDENT!$B$4:$W$2003,22,0),0),0)</f>
        <v>0</v>
      </c>
    </row>
    <row r="186" spans="1:27" ht="18" customHeight="1" x14ac:dyDescent="0.25">
      <c r="A186" s="6">
        <f t="shared" si="15"/>
        <v>0</v>
      </c>
      <c r="B186" s="6">
        <v>178</v>
      </c>
      <c r="C186" s="6">
        <f>IFERROR(IF($C$1&gt;=B186,SMALL(STUDENT!$V$4:$V$2003,$C$6+B186),0),0)</f>
        <v>0</v>
      </c>
      <c r="D186" s="14">
        <f t="shared" si="16"/>
        <v>0</v>
      </c>
      <c r="E186" s="14" t="str">
        <f>IFERROR(IF($D186&gt;=1,VLOOKUP($C186,STUDENT!$A$4:$E$2003,E$1,0),""),"")</f>
        <v/>
      </c>
      <c r="F186" s="15" t="str">
        <f>IFERROR(IF($D186&gt;=1,VLOOKUP($C186,STUDENT!$A$4:$E$2003,F$1,0),""),"")</f>
        <v/>
      </c>
      <c r="G186" s="15" t="str">
        <f>IFERROR(IF($D186&gt;=1,VLOOKUP($C186,STUDENT!$A$4:$E$2003,G$1,0),""),"")</f>
        <v/>
      </c>
      <c r="H186" s="14" t="str">
        <f>IFERROR(IF($D186&gt;=1,VLOOKUP($C186,STUDENT!$A$4:$E$2003,H$1,0),""),"")</f>
        <v/>
      </c>
      <c r="I186" s="79"/>
      <c r="J186" s="79"/>
      <c r="K186" s="79"/>
      <c r="L186" s="79"/>
      <c r="M186" s="79"/>
      <c r="N186" s="79"/>
      <c r="O186" s="79"/>
      <c r="P186" s="79"/>
      <c r="Q186" s="79"/>
      <c r="R186" s="79"/>
      <c r="S186" s="79"/>
      <c r="T186" s="79"/>
      <c r="U186" s="85">
        <f t="shared" si="17"/>
        <v>0</v>
      </c>
      <c r="V186" s="6">
        <f t="shared" si="18"/>
        <v>0</v>
      </c>
      <c r="W186" s="6">
        <f>IFERROR(IF(V186&gt;=1,V186*VLOOKUP(E186,STUDENT!$B$4:$W$2003,22,0),0),0)</f>
        <v>0</v>
      </c>
      <c r="X186" s="6">
        <f t="shared" si="19"/>
        <v>0</v>
      </c>
      <c r="Y186" s="6">
        <f>IFERROR(IF(X186&gt;=1,X186*VLOOKUP(E186,STUDENT!$B$4:$W$2003,22,0),0),0)</f>
        <v>0</v>
      </c>
      <c r="Z186" s="6">
        <f t="shared" si="20"/>
        <v>0</v>
      </c>
      <c r="AA186" s="6">
        <f>IFERROR(IF(Z186&gt;=1,Z186*VLOOKUP(E186,STUDENT!$B$4:$W$2003,22,0),0),0)</f>
        <v>0</v>
      </c>
    </row>
    <row r="187" spans="1:27" ht="18" customHeight="1" x14ac:dyDescent="0.25">
      <c r="A187" s="6">
        <f t="shared" si="15"/>
        <v>0</v>
      </c>
      <c r="B187" s="6">
        <v>179</v>
      </c>
      <c r="C187" s="6">
        <f>IFERROR(IF($C$1&gt;=B187,SMALL(STUDENT!$V$4:$V$2003,$C$6+B187),0),0)</f>
        <v>0</v>
      </c>
      <c r="D187" s="14">
        <f t="shared" si="16"/>
        <v>0</v>
      </c>
      <c r="E187" s="14" t="str">
        <f>IFERROR(IF($D187&gt;=1,VLOOKUP($C187,STUDENT!$A$4:$E$2003,E$1,0),""),"")</f>
        <v/>
      </c>
      <c r="F187" s="15" t="str">
        <f>IFERROR(IF($D187&gt;=1,VLOOKUP($C187,STUDENT!$A$4:$E$2003,F$1,0),""),"")</f>
        <v/>
      </c>
      <c r="G187" s="15" t="str">
        <f>IFERROR(IF($D187&gt;=1,VLOOKUP($C187,STUDENT!$A$4:$E$2003,G$1,0),""),"")</f>
        <v/>
      </c>
      <c r="H187" s="14" t="str">
        <f>IFERROR(IF($D187&gt;=1,VLOOKUP($C187,STUDENT!$A$4:$E$2003,H$1,0),""),"")</f>
        <v/>
      </c>
      <c r="I187" s="79"/>
      <c r="J187" s="79"/>
      <c r="K187" s="79"/>
      <c r="L187" s="79"/>
      <c r="M187" s="79"/>
      <c r="N187" s="79"/>
      <c r="O187" s="79"/>
      <c r="P187" s="79"/>
      <c r="Q187" s="79"/>
      <c r="R187" s="79"/>
      <c r="S187" s="79"/>
      <c r="T187" s="79"/>
      <c r="U187" s="85">
        <f t="shared" si="17"/>
        <v>0</v>
      </c>
      <c r="V187" s="6">
        <f t="shared" si="18"/>
        <v>0</v>
      </c>
      <c r="W187" s="6">
        <f>IFERROR(IF(V187&gt;=1,V187*VLOOKUP(E187,STUDENT!$B$4:$W$2003,22,0),0),0)</f>
        <v>0</v>
      </c>
      <c r="X187" s="6">
        <f t="shared" si="19"/>
        <v>0</v>
      </c>
      <c r="Y187" s="6">
        <f>IFERROR(IF(X187&gt;=1,X187*VLOOKUP(E187,STUDENT!$B$4:$W$2003,22,0),0),0)</f>
        <v>0</v>
      </c>
      <c r="Z187" s="6">
        <f t="shared" si="20"/>
        <v>0</v>
      </c>
      <c r="AA187" s="6">
        <f>IFERROR(IF(Z187&gt;=1,Z187*VLOOKUP(E187,STUDENT!$B$4:$W$2003,22,0),0),0)</f>
        <v>0</v>
      </c>
    </row>
    <row r="188" spans="1:27" ht="18" customHeight="1" x14ac:dyDescent="0.25">
      <c r="A188" s="6">
        <f t="shared" si="15"/>
        <v>0</v>
      </c>
      <c r="B188" s="6">
        <v>180</v>
      </c>
      <c r="C188" s="6">
        <f>IFERROR(IF($C$1&gt;=B188,SMALL(STUDENT!$V$4:$V$2003,$C$6+B188),0),0)</f>
        <v>0</v>
      </c>
      <c r="D188" s="14">
        <f t="shared" si="16"/>
        <v>0</v>
      </c>
      <c r="E188" s="14" t="str">
        <f>IFERROR(IF($D188&gt;=1,VLOOKUP($C188,STUDENT!$A$4:$E$2003,E$1,0),""),"")</f>
        <v/>
      </c>
      <c r="F188" s="15" t="str">
        <f>IFERROR(IF($D188&gt;=1,VLOOKUP($C188,STUDENT!$A$4:$E$2003,F$1,0),""),"")</f>
        <v/>
      </c>
      <c r="G188" s="15" t="str">
        <f>IFERROR(IF($D188&gt;=1,VLOOKUP($C188,STUDENT!$A$4:$E$2003,G$1,0),""),"")</f>
        <v/>
      </c>
      <c r="H188" s="14" t="str">
        <f>IFERROR(IF($D188&gt;=1,VLOOKUP($C188,STUDENT!$A$4:$E$2003,H$1,0),""),"")</f>
        <v/>
      </c>
      <c r="I188" s="79"/>
      <c r="J188" s="79"/>
      <c r="K188" s="79"/>
      <c r="L188" s="79"/>
      <c r="M188" s="79"/>
      <c r="N188" s="79"/>
      <c r="O188" s="79"/>
      <c r="P188" s="79"/>
      <c r="Q188" s="79"/>
      <c r="R188" s="79"/>
      <c r="S188" s="79"/>
      <c r="T188" s="79"/>
      <c r="U188" s="85">
        <f t="shared" si="17"/>
        <v>0</v>
      </c>
      <c r="V188" s="6">
        <f t="shared" si="18"/>
        <v>0</v>
      </c>
      <c r="W188" s="6">
        <f>IFERROR(IF(V188&gt;=1,V188*VLOOKUP(E188,STUDENT!$B$4:$W$2003,22,0),0),0)</f>
        <v>0</v>
      </c>
      <c r="X188" s="6">
        <f t="shared" si="19"/>
        <v>0</v>
      </c>
      <c r="Y188" s="6">
        <f>IFERROR(IF(X188&gt;=1,X188*VLOOKUP(E188,STUDENT!$B$4:$W$2003,22,0),0),0)</f>
        <v>0</v>
      </c>
      <c r="Z188" s="6">
        <f t="shared" si="20"/>
        <v>0</v>
      </c>
      <c r="AA188" s="6">
        <f>IFERROR(IF(Z188&gt;=1,Z188*VLOOKUP(E188,STUDENT!$B$4:$W$2003,22,0),0),0)</f>
        <v>0</v>
      </c>
    </row>
    <row r="189" spans="1:27" ht="18" customHeight="1" x14ac:dyDescent="0.25">
      <c r="A189" s="6">
        <f t="shared" si="15"/>
        <v>0</v>
      </c>
      <c r="B189" s="6">
        <v>181</v>
      </c>
      <c r="C189" s="6">
        <f>IFERROR(IF($C$1&gt;=B189,SMALL(STUDENT!$V$4:$V$2003,$C$6+B189),0),0)</f>
        <v>0</v>
      </c>
      <c r="D189" s="14">
        <f t="shared" si="16"/>
        <v>0</v>
      </c>
      <c r="E189" s="14" t="str">
        <f>IFERROR(IF($D189&gt;=1,VLOOKUP($C189,STUDENT!$A$4:$E$2003,E$1,0),""),"")</f>
        <v/>
      </c>
      <c r="F189" s="15" t="str">
        <f>IFERROR(IF($D189&gt;=1,VLOOKUP($C189,STUDENT!$A$4:$E$2003,F$1,0),""),"")</f>
        <v/>
      </c>
      <c r="G189" s="15" t="str">
        <f>IFERROR(IF($D189&gt;=1,VLOOKUP($C189,STUDENT!$A$4:$E$2003,G$1,0),""),"")</f>
        <v/>
      </c>
      <c r="H189" s="14" t="str">
        <f>IFERROR(IF($D189&gt;=1,VLOOKUP($C189,STUDENT!$A$4:$E$2003,H$1,0),""),"")</f>
        <v/>
      </c>
      <c r="I189" s="79"/>
      <c r="J189" s="79"/>
      <c r="K189" s="79"/>
      <c r="L189" s="79"/>
      <c r="M189" s="79"/>
      <c r="N189" s="79"/>
      <c r="O189" s="79"/>
      <c r="P189" s="79"/>
      <c r="Q189" s="79"/>
      <c r="R189" s="79"/>
      <c r="S189" s="79"/>
      <c r="T189" s="79"/>
      <c r="U189" s="85">
        <f t="shared" si="17"/>
        <v>0</v>
      </c>
      <c r="V189" s="6">
        <f t="shared" si="18"/>
        <v>0</v>
      </c>
      <c r="W189" s="6">
        <f>IFERROR(IF(V189&gt;=1,V189*VLOOKUP(E189,STUDENT!$B$4:$W$2003,22,0),0),0)</f>
        <v>0</v>
      </c>
      <c r="X189" s="6">
        <f t="shared" si="19"/>
        <v>0</v>
      </c>
      <c r="Y189" s="6">
        <f>IFERROR(IF(X189&gt;=1,X189*VLOOKUP(E189,STUDENT!$B$4:$W$2003,22,0),0),0)</f>
        <v>0</v>
      </c>
      <c r="Z189" s="6">
        <f t="shared" si="20"/>
        <v>0</v>
      </c>
      <c r="AA189" s="6">
        <f>IFERROR(IF(Z189&gt;=1,Z189*VLOOKUP(E189,STUDENT!$B$4:$W$2003,22,0),0),0)</f>
        <v>0</v>
      </c>
    </row>
    <row r="190" spans="1:27" ht="18" customHeight="1" x14ac:dyDescent="0.25">
      <c r="A190" s="6">
        <f t="shared" si="15"/>
        <v>0</v>
      </c>
      <c r="B190" s="6">
        <v>182</v>
      </c>
      <c r="C190" s="6">
        <f>IFERROR(IF($C$1&gt;=B190,SMALL(STUDENT!$V$4:$V$2003,$C$6+B190),0),0)</f>
        <v>0</v>
      </c>
      <c r="D190" s="14">
        <f t="shared" si="16"/>
        <v>0</v>
      </c>
      <c r="E190" s="14" t="str">
        <f>IFERROR(IF($D190&gt;=1,VLOOKUP($C190,STUDENT!$A$4:$E$2003,E$1,0),""),"")</f>
        <v/>
      </c>
      <c r="F190" s="15" t="str">
        <f>IFERROR(IF($D190&gt;=1,VLOOKUP($C190,STUDENT!$A$4:$E$2003,F$1,0),""),"")</f>
        <v/>
      </c>
      <c r="G190" s="15" t="str">
        <f>IFERROR(IF($D190&gt;=1,VLOOKUP($C190,STUDENT!$A$4:$E$2003,G$1,0),""),"")</f>
        <v/>
      </c>
      <c r="H190" s="14" t="str">
        <f>IFERROR(IF($D190&gt;=1,VLOOKUP($C190,STUDENT!$A$4:$E$2003,H$1,0),""),"")</f>
        <v/>
      </c>
      <c r="I190" s="79"/>
      <c r="J190" s="79"/>
      <c r="K190" s="79"/>
      <c r="L190" s="79"/>
      <c r="M190" s="79"/>
      <c r="N190" s="79"/>
      <c r="O190" s="79"/>
      <c r="P190" s="79"/>
      <c r="Q190" s="79"/>
      <c r="R190" s="79"/>
      <c r="S190" s="79"/>
      <c r="T190" s="79"/>
      <c r="U190" s="85">
        <f t="shared" si="17"/>
        <v>0</v>
      </c>
      <c r="V190" s="6">
        <f t="shared" si="18"/>
        <v>0</v>
      </c>
      <c r="W190" s="6">
        <f>IFERROR(IF(V190&gt;=1,V190*VLOOKUP(E190,STUDENT!$B$4:$W$2003,22,0),0),0)</f>
        <v>0</v>
      </c>
      <c r="X190" s="6">
        <f t="shared" si="19"/>
        <v>0</v>
      </c>
      <c r="Y190" s="6">
        <f>IFERROR(IF(X190&gt;=1,X190*VLOOKUP(E190,STUDENT!$B$4:$W$2003,22,0),0),0)</f>
        <v>0</v>
      </c>
      <c r="Z190" s="6">
        <f t="shared" si="20"/>
        <v>0</v>
      </c>
      <c r="AA190" s="6">
        <f>IFERROR(IF(Z190&gt;=1,Z190*VLOOKUP(E190,STUDENT!$B$4:$W$2003,22,0),0),0)</f>
        <v>0</v>
      </c>
    </row>
    <row r="191" spans="1:27" ht="18" customHeight="1" x14ac:dyDescent="0.25">
      <c r="A191" s="6">
        <f t="shared" si="15"/>
        <v>0</v>
      </c>
      <c r="B191" s="6">
        <v>183</v>
      </c>
      <c r="C191" s="6">
        <f>IFERROR(IF($C$1&gt;=B191,SMALL(STUDENT!$V$4:$V$2003,$C$6+B191),0),0)</f>
        <v>0</v>
      </c>
      <c r="D191" s="14">
        <f t="shared" si="16"/>
        <v>0</v>
      </c>
      <c r="E191" s="14" t="str">
        <f>IFERROR(IF($D191&gt;=1,VLOOKUP($C191,STUDENT!$A$4:$E$2003,E$1,0),""),"")</f>
        <v/>
      </c>
      <c r="F191" s="15" t="str">
        <f>IFERROR(IF($D191&gt;=1,VLOOKUP($C191,STUDENT!$A$4:$E$2003,F$1,0),""),"")</f>
        <v/>
      </c>
      <c r="G191" s="15" t="str">
        <f>IFERROR(IF($D191&gt;=1,VLOOKUP($C191,STUDENT!$A$4:$E$2003,G$1,0),""),"")</f>
        <v/>
      </c>
      <c r="H191" s="14" t="str">
        <f>IFERROR(IF($D191&gt;=1,VLOOKUP($C191,STUDENT!$A$4:$E$2003,H$1,0),""),"")</f>
        <v/>
      </c>
      <c r="I191" s="79"/>
      <c r="J191" s="79"/>
      <c r="K191" s="79"/>
      <c r="L191" s="79"/>
      <c r="M191" s="79"/>
      <c r="N191" s="79"/>
      <c r="O191" s="79"/>
      <c r="P191" s="79"/>
      <c r="Q191" s="79"/>
      <c r="R191" s="79"/>
      <c r="S191" s="79"/>
      <c r="T191" s="79"/>
      <c r="U191" s="85">
        <f t="shared" si="17"/>
        <v>0</v>
      </c>
      <c r="V191" s="6">
        <f t="shared" si="18"/>
        <v>0</v>
      </c>
      <c r="W191" s="6">
        <f>IFERROR(IF(V191&gt;=1,V191*VLOOKUP(E191,STUDENT!$B$4:$W$2003,22,0),0),0)</f>
        <v>0</v>
      </c>
      <c r="X191" s="6">
        <f t="shared" si="19"/>
        <v>0</v>
      </c>
      <c r="Y191" s="6">
        <f>IFERROR(IF(X191&gt;=1,X191*VLOOKUP(E191,STUDENT!$B$4:$W$2003,22,0),0),0)</f>
        <v>0</v>
      </c>
      <c r="Z191" s="6">
        <f t="shared" si="20"/>
        <v>0</v>
      </c>
      <c r="AA191" s="6">
        <f>IFERROR(IF(Z191&gt;=1,Z191*VLOOKUP(E191,STUDENT!$B$4:$W$2003,22,0),0),0)</f>
        <v>0</v>
      </c>
    </row>
    <row r="192" spans="1:27" ht="18" customHeight="1" x14ac:dyDescent="0.25">
      <c r="A192" s="6">
        <f t="shared" si="15"/>
        <v>0</v>
      </c>
      <c r="B192" s="6">
        <v>184</v>
      </c>
      <c r="C192" s="6">
        <f>IFERROR(IF($C$1&gt;=B192,SMALL(STUDENT!$V$4:$V$2003,$C$6+B192),0),0)</f>
        <v>0</v>
      </c>
      <c r="D192" s="14">
        <f t="shared" si="16"/>
        <v>0</v>
      </c>
      <c r="E192" s="14" t="str">
        <f>IFERROR(IF($D192&gt;=1,VLOOKUP($C192,STUDENT!$A$4:$E$2003,E$1,0),""),"")</f>
        <v/>
      </c>
      <c r="F192" s="15" t="str">
        <f>IFERROR(IF($D192&gt;=1,VLOOKUP($C192,STUDENT!$A$4:$E$2003,F$1,0),""),"")</f>
        <v/>
      </c>
      <c r="G192" s="15" t="str">
        <f>IFERROR(IF($D192&gt;=1,VLOOKUP($C192,STUDENT!$A$4:$E$2003,G$1,0),""),"")</f>
        <v/>
      </c>
      <c r="H192" s="14" t="str">
        <f>IFERROR(IF($D192&gt;=1,VLOOKUP($C192,STUDENT!$A$4:$E$2003,H$1,0),""),"")</f>
        <v/>
      </c>
      <c r="I192" s="79"/>
      <c r="J192" s="79"/>
      <c r="K192" s="79"/>
      <c r="L192" s="79"/>
      <c r="M192" s="79"/>
      <c r="N192" s="79"/>
      <c r="O192" s="79"/>
      <c r="P192" s="79"/>
      <c r="Q192" s="79"/>
      <c r="R192" s="79"/>
      <c r="S192" s="79"/>
      <c r="T192" s="79"/>
      <c r="U192" s="85">
        <f t="shared" si="17"/>
        <v>0</v>
      </c>
      <c r="V192" s="6">
        <f t="shared" si="18"/>
        <v>0</v>
      </c>
      <c r="W192" s="6">
        <f>IFERROR(IF(V192&gt;=1,V192*VLOOKUP(E192,STUDENT!$B$4:$W$2003,22,0),0),0)</f>
        <v>0</v>
      </c>
      <c r="X192" s="6">
        <f t="shared" si="19"/>
        <v>0</v>
      </c>
      <c r="Y192" s="6">
        <f>IFERROR(IF(X192&gt;=1,X192*VLOOKUP(E192,STUDENT!$B$4:$W$2003,22,0),0),0)</f>
        <v>0</v>
      </c>
      <c r="Z192" s="6">
        <f t="shared" si="20"/>
        <v>0</v>
      </c>
      <c r="AA192" s="6">
        <f>IFERROR(IF(Z192&gt;=1,Z192*VLOOKUP(E192,STUDENT!$B$4:$W$2003,22,0),0),0)</f>
        <v>0</v>
      </c>
    </row>
    <row r="193" spans="1:27" ht="18" customHeight="1" x14ac:dyDescent="0.25">
      <c r="A193" s="6">
        <f t="shared" si="15"/>
        <v>0</v>
      </c>
      <c r="B193" s="6">
        <v>185</v>
      </c>
      <c r="C193" s="6">
        <f>IFERROR(IF($C$1&gt;=B193,SMALL(STUDENT!$V$4:$V$2003,$C$6+B193),0),0)</f>
        <v>0</v>
      </c>
      <c r="D193" s="14">
        <f t="shared" si="16"/>
        <v>0</v>
      </c>
      <c r="E193" s="14" t="str">
        <f>IFERROR(IF($D193&gt;=1,VLOOKUP($C193,STUDENT!$A$4:$E$2003,E$1,0),""),"")</f>
        <v/>
      </c>
      <c r="F193" s="15" t="str">
        <f>IFERROR(IF($D193&gt;=1,VLOOKUP($C193,STUDENT!$A$4:$E$2003,F$1,0),""),"")</f>
        <v/>
      </c>
      <c r="G193" s="15" t="str">
        <f>IFERROR(IF($D193&gt;=1,VLOOKUP($C193,STUDENT!$A$4:$E$2003,G$1,0),""),"")</f>
        <v/>
      </c>
      <c r="H193" s="14" t="str">
        <f>IFERROR(IF($D193&gt;=1,VLOOKUP($C193,STUDENT!$A$4:$E$2003,H$1,0),""),"")</f>
        <v/>
      </c>
      <c r="I193" s="79"/>
      <c r="J193" s="79"/>
      <c r="K193" s="79"/>
      <c r="L193" s="79"/>
      <c r="M193" s="79"/>
      <c r="N193" s="79"/>
      <c r="O193" s="79"/>
      <c r="P193" s="79"/>
      <c r="Q193" s="79"/>
      <c r="R193" s="79"/>
      <c r="S193" s="79"/>
      <c r="T193" s="79"/>
      <c r="U193" s="85">
        <f t="shared" si="17"/>
        <v>0</v>
      </c>
      <c r="V193" s="6">
        <f t="shared" si="18"/>
        <v>0</v>
      </c>
      <c r="W193" s="6">
        <f>IFERROR(IF(V193&gt;=1,V193*VLOOKUP(E193,STUDENT!$B$4:$W$2003,22,0),0),0)</f>
        <v>0</v>
      </c>
      <c r="X193" s="6">
        <f t="shared" si="19"/>
        <v>0</v>
      </c>
      <c r="Y193" s="6">
        <f>IFERROR(IF(X193&gt;=1,X193*VLOOKUP(E193,STUDENT!$B$4:$W$2003,22,0),0),0)</f>
        <v>0</v>
      </c>
      <c r="Z193" s="6">
        <f t="shared" si="20"/>
        <v>0</v>
      </c>
      <c r="AA193" s="6">
        <f>IFERROR(IF(Z193&gt;=1,Z193*VLOOKUP(E193,STUDENT!$B$4:$W$2003,22,0),0),0)</f>
        <v>0</v>
      </c>
    </row>
    <row r="194" spans="1:27" ht="18" customHeight="1" x14ac:dyDescent="0.25">
      <c r="A194" s="6">
        <f t="shared" si="15"/>
        <v>0</v>
      </c>
      <c r="B194" s="6">
        <v>186</v>
      </c>
      <c r="C194" s="6">
        <f>IFERROR(IF($C$1&gt;=B194,SMALL(STUDENT!$V$4:$V$2003,$C$6+B194),0),0)</f>
        <v>0</v>
      </c>
      <c r="D194" s="14">
        <f t="shared" si="16"/>
        <v>0</v>
      </c>
      <c r="E194" s="14" t="str">
        <f>IFERROR(IF($D194&gt;=1,VLOOKUP($C194,STUDENT!$A$4:$E$2003,E$1,0),""),"")</f>
        <v/>
      </c>
      <c r="F194" s="15" t="str">
        <f>IFERROR(IF($D194&gt;=1,VLOOKUP($C194,STUDENT!$A$4:$E$2003,F$1,0),""),"")</f>
        <v/>
      </c>
      <c r="G194" s="15" t="str">
        <f>IFERROR(IF($D194&gt;=1,VLOOKUP($C194,STUDENT!$A$4:$E$2003,G$1,0),""),"")</f>
        <v/>
      </c>
      <c r="H194" s="14" t="str">
        <f>IFERROR(IF($D194&gt;=1,VLOOKUP($C194,STUDENT!$A$4:$E$2003,H$1,0),""),"")</f>
        <v/>
      </c>
      <c r="I194" s="79"/>
      <c r="J194" s="79"/>
      <c r="K194" s="79"/>
      <c r="L194" s="79"/>
      <c r="M194" s="79"/>
      <c r="N194" s="79"/>
      <c r="O194" s="79"/>
      <c r="P194" s="79"/>
      <c r="Q194" s="79"/>
      <c r="R194" s="79"/>
      <c r="S194" s="79"/>
      <c r="T194" s="79"/>
      <c r="U194" s="85">
        <f t="shared" si="17"/>
        <v>0</v>
      </c>
      <c r="V194" s="6">
        <f t="shared" si="18"/>
        <v>0</v>
      </c>
      <c r="W194" s="6">
        <f>IFERROR(IF(V194&gt;=1,V194*VLOOKUP(E194,STUDENT!$B$4:$W$2003,22,0),0),0)</f>
        <v>0</v>
      </c>
      <c r="X194" s="6">
        <f t="shared" si="19"/>
        <v>0</v>
      </c>
      <c r="Y194" s="6">
        <f>IFERROR(IF(X194&gt;=1,X194*VLOOKUP(E194,STUDENT!$B$4:$W$2003,22,0),0),0)</f>
        <v>0</v>
      </c>
      <c r="Z194" s="6">
        <f t="shared" si="20"/>
        <v>0</v>
      </c>
      <c r="AA194" s="6">
        <f>IFERROR(IF(Z194&gt;=1,Z194*VLOOKUP(E194,STUDENT!$B$4:$W$2003,22,0),0),0)</f>
        <v>0</v>
      </c>
    </row>
    <row r="195" spans="1:27" ht="18" customHeight="1" x14ac:dyDescent="0.25">
      <c r="A195" s="6">
        <f t="shared" si="15"/>
        <v>0</v>
      </c>
      <c r="B195" s="6">
        <v>187</v>
      </c>
      <c r="C195" s="6">
        <f>IFERROR(IF($C$1&gt;=B195,SMALL(STUDENT!$V$4:$V$2003,$C$6+B195),0),0)</f>
        <v>0</v>
      </c>
      <c r="D195" s="14">
        <f t="shared" si="16"/>
        <v>0</v>
      </c>
      <c r="E195" s="14" t="str">
        <f>IFERROR(IF($D195&gt;=1,VLOOKUP($C195,STUDENT!$A$4:$E$2003,E$1,0),""),"")</f>
        <v/>
      </c>
      <c r="F195" s="15" t="str">
        <f>IFERROR(IF($D195&gt;=1,VLOOKUP($C195,STUDENT!$A$4:$E$2003,F$1,0),""),"")</f>
        <v/>
      </c>
      <c r="G195" s="15" t="str">
        <f>IFERROR(IF($D195&gt;=1,VLOOKUP($C195,STUDENT!$A$4:$E$2003,G$1,0),""),"")</f>
        <v/>
      </c>
      <c r="H195" s="14" t="str">
        <f>IFERROR(IF($D195&gt;=1,VLOOKUP($C195,STUDENT!$A$4:$E$2003,H$1,0),""),"")</f>
        <v/>
      </c>
      <c r="I195" s="79"/>
      <c r="J195" s="79"/>
      <c r="K195" s="79"/>
      <c r="L195" s="79"/>
      <c r="M195" s="79"/>
      <c r="N195" s="79"/>
      <c r="O195" s="79"/>
      <c r="P195" s="79"/>
      <c r="Q195" s="79"/>
      <c r="R195" s="79"/>
      <c r="S195" s="79"/>
      <c r="T195" s="79"/>
      <c r="U195" s="85">
        <f t="shared" si="17"/>
        <v>0</v>
      </c>
      <c r="V195" s="6">
        <f t="shared" si="18"/>
        <v>0</v>
      </c>
      <c r="W195" s="6">
        <f>IFERROR(IF(V195&gt;=1,V195*VLOOKUP(E195,STUDENT!$B$4:$W$2003,22,0),0),0)</f>
        <v>0</v>
      </c>
      <c r="X195" s="6">
        <f t="shared" si="19"/>
        <v>0</v>
      </c>
      <c r="Y195" s="6">
        <f>IFERROR(IF(X195&gt;=1,X195*VLOOKUP(E195,STUDENT!$B$4:$W$2003,22,0),0),0)</f>
        <v>0</v>
      </c>
      <c r="Z195" s="6">
        <f t="shared" si="20"/>
        <v>0</v>
      </c>
      <c r="AA195" s="6">
        <f>IFERROR(IF(Z195&gt;=1,Z195*VLOOKUP(E195,STUDENT!$B$4:$W$2003,22,0),0),0)</f>
        <v>0</v>
      </c>
    </row>
    <row r="196" spans="1:27" ht="18" customHeight="1" x14ac:dyDescent="0.25">
      <c r="A196" s="6">
        <f t="shared" si="15"/>
        <v>0</v>
      </c>
      <c r="B196" s="6">
        <v>188</v>
      </c>
      <c r="C196" s="6">
        <f>IFERROR(IF($C$1&gt;=B196,SMALL(STUDENT!$V$4:$V$2003,$C$6+B196),0),0)</f>
        <v>0</v>
      </c>
      <c r="D196" s="14">
        <f t="shared" si="16"/>
        <v>0</v>
      </c>
      <c r="E196" s="14" t="str">
        <f>IFERROR(IF($D196&gt;=1,VLOOKUP($C196,STUDENT!$A$4:$E$2003,E$1,0),""),"")</f>
        <v/>
      </c>
      <c r="F196" s="15" t="str">
        <f>IFERROR(IF($D196&gt;=1,VLOOKUP($C196,STUDENT!$A$4:$E$2003,F$1,0),""),"")</f>
        <v/>
      </c>
      <c r="G196" s="15" t="str">
        <f>IFERROR(IF($D196&gt;=1,VLOOKUP($C196,STUDENT!$A$4:$E$2003,G$1,0),""),"")</f>
        <v/>
      </c>
      <c r="H196" s="14" t="str">
        <f>IFERROR(IF($D196&gt;=1,VLOOKUP($C196,STUDENT!$A$4:$E$2003,H$1,0),""),"")</f>
        <v/>
      </c>
      <c r="I196" s="79"/>
      <c r="J196" s="79"/>
      <c r="K196" s="79"/>
      <c r="L196" s="79"/>
      <c r="M196" s="79"/>
      <c r="N196" s="79"/>
      <c r="O196" s="79"/>
      <c r="P196" s="79"/>
      <c r="Q196" s="79"/>
      <c r="R196" s="79"/>
      <c r="S196" s="79"/>
      <c r="T196" s="79"/>
      <c r="U196" s="85">
        <f t="shared" si="17"/>
        <v>0</v>
      </c>
      <c r="V196" s="6">
        <f t="shared" si="18"/>
        <v>0</v>
      </c>
      <c r="W196" s="6">
        <f>IFERROR(IF(V196&gt;=1,V196*VLOOKUP(E196,STUDENT!$B$4:$W$2003,22,0),0),0)</f>
        <v>0</v>
      </c>
      <c r="X196" s="6">
        <f t="shared" si="19"/>
        <v>0</v>
      </c>
      <c r="Y196" s="6">
        <f>IFERROR(IF(X196&gt;=1,X196*VLOOKUP(E196,STUDENT!$B$4:$W$2003,22,0),0),0)</f>
        <v>0</v>
      </c>
      <c r="Z196" s="6">
        <f t="shared" si="20"/>
        <v>0</v>
      </c>
      <c r="AA196" s="6">
        <f>IFERROR(IF(Z196&gt;=1,Z196*VLOOKUP(E196,STUDENT!$B$4:$W$2003,22,0),0),0)</f>
        <v>0</v>
      </c>
    </row>
    <row r="197" spans="1:27" ht="18" customHeight="1" x14ac:dyDescent="0.25">
      <c r="A197" s="6">
        <f t="shared" si="15"/>
        <v>0</v>
      </c>
      <c r="B197" s="6">
        <v>189</v>
      </c>
      <c r="C197" s="6">
        <f>IFERROR(IF($C$1&gt;=B197,SMALL(STUDENT!$V$4:$V$2003,$C$6+B197),0),0)</f>
        <v>0</v>
      </c>
      <c r="D197" s="14">
        <f t="shared" si="16"/>
        <v>0</v>
      </c>
      <c r="E197" s="14" t="str">
        <f>IFERROR(IF($D197&gt;=1,VLOOKUP($C197,STUDENT!$A$4:$E$2003,E$1,0),""),"")</f>
        <v/>
      </c>
      <c r="F197" s="15" t="str">
        <f>IFERROR(IF($D197&gt;=1,VLOOKUP($C197,STUDENT!$A$4:$E$2003,F$1,0),""),"")</f>
        <v/>
      </c>
      <c r="G197" s="15" t="str">
        <f>IFERROR(IF($D197&gt;=1,VLOOKUP($C197,STUDENT!$A$4:$E$2003,G$1,0),""),"")</f>
        <v/>
      </c>
      <c r="H197" s="14" t="str">
        <f>IFERROR(IF($D197&gt;=1,VLOOKUP($C197,STUDENT!$A$4:$E$2003,H$1,0),""),"")</f>
        <v/>
      </c>
      <c r="I197" s="79"/>
      <c r="J197" s="79"/>
      <c r="K197" s="79"/>
      <c r="L197" s="79"/>
      <c r="M197" s="79"/>
      <c r="N197" s="79"/>
      <c r="O197" s="79"/>
      <c r="P197" s="79"/>
      <c r="Q197" s="79"/>
      <c r="R197" s="79"/>
      <c r="S197" s="79"/>
      <c r="T197" s="79"/>
      <c r="U197" s="85">
        <f t="shared" si="17"/>
        <v>0</v>
      </c>
      <c r="V197" s="6">
        <f t="shared" si="18"/>
        <v>0</v>
      </c>
      <c r="W197" s="6">
        <f>IFERROR(IF(V197&gt;=1,V197*VLOOKUP(E197,STUDENT!$B$4:$W$2003,22,0),0),0)</f>
        <v>0</v>
      </c>
      <c r="X197" s="6">
        <f t="shared" si="19"/>
        <v>0</v>
      </c>
      <c r="Y197" s="6">
        <f>IFERROR(IF(X197&gt;=1,X197*VLOOKUP(E197,STUDENT!$B$4:$W$2003,22,0),0),0)</f>
        <v>0</v>
      </c>
      <c r="Z197" s="6">
        <f t="shared" si="20"/>
        <v>0</v>
      </c>
      <c r="AA197" s="6">
        <f>IFERROR(IF(Z197&gt;=1,Z197*VLOOKUP(E197,STUDENT!$B$4:$W$2003,22,0),0),0)</f>
        <v>0</v>
      </c>
    </row>
    <row r="198" spans="1:27" ht="18" customHeight="1" x14ac:dyDescent="0.25">
      <c r="A198" s="6">
        <f t="shared" si="15"/>
        <v>0</v>
      </c>
      <c r="B198" s="6">
        <v>190</v>
      </c>
      <c r="C198" s="6">
        <f>IFERROR(IF($C$1&gt;=B198,SMALL(STUDENT!$V$4:$V$2003,$C$6+B198),0),0)</f>
        <v>0</v>
      </c>
      <c r="D198" s="14">
        <f t="shared" si="16"/>
        <v>0</v>
      </c>
      <c r="E198" s="14" t="str">
        <f>IFERROR(IF($D198&gt;=1,VLOOKUP($C198,STUDENT!$A$4:$E$2003,E$1,0),""),"")</f>
        <v/>
      </c>
      <c r="F198" s="15" t="str">
        <f>IFERROR(IF($D198&gt;=1,VLOOKUP($C198,STUDENT!$A$4:$E$2003,F$1,0),""),"")</f>
        <v/>
      </c>
      <c r="G198" s="15" t="str">
        <f>IFERROR(IF($D198&gt;=1,VLOOKUP($C198,STUDENT!$A$4:$E$2003,G$1,0),""),"")</f>
        <v/>
      </c>
      <c r="H198" s="14" t="str">
        <f>IFERROR(IF($D198&gt;=1,VLOOKUP($C198,STUDENT!$A$4:$E$2003,H$1,0),""),"")</f>
        <v/>
      </c>
      <c r="I198" s="79"/>
      <c r="J198" s="79"/>
      <c r="K198" s="79"/>
      <c r="L198" s="79"/>
      <c r="M198" s="79"/>
      <c r="N198" s="79"/>
      <c r="O198" s="79"/>
      <c r="P198" s="79"/>
      <c r="Q198" s="79"/>
      <c r="R198" s="79"/>
      <c r="S198" s="79"/>
      <c r="T198" s="79"/>
      <c r="U198" s="85">
        <f t="shared" si="17"/>
        <v>0</v>
      </c>
      <c r="V198" s="6">
        <f t="shared" si="18"/>
        <v>0</v>
      </c>
      <c r="W198" s="6">
        <f>IFERROR(IF(V198&gt;=1,V198*VLOOKUP(E198,STUDENT!$B$4:$W$2003,22,0),0),0)</f>
        <v>0</v>
      </c>
      <c r="X198" s="6">
        <f t="shared" si="19"/>
        <v>0</v>
      </c>
      <c r="Y198" s="6">
        <f>IFERROR(IF(X198&gt;=1,X198*VLOOKUP(E198,STUDENT!$B$4:$W$2003,22,0),0),0)</f>
        <v>0</v>
      </c>
      <c r="Z198" s="6">
        <f t="shared" si="20"/>
        <v>0</v>
      </c>
      <c r="AA198" s="6">
        <f>IFERROR(IF(Z198&gt;=1,Z198*VLOOKUP(E198,STUDENT!$B$4:$W$2003,22,0),0),0)</f>
        <v>0</v>
      </c>
    </row>
    <row r="199" spans="1:27" ht="18" customHeight="1" x14ac:dyDescent="0.25">
      <c r="A199" s="6">
        <f t="shared" si="15"/>
        <v>0</v>
      </c>
      <c r="B199" s="6">
        <v>191</v>
      </c>
      <c r="C199" s="6">
        <f>IFERROR(IF($C$1&gt;=B199,SMALL(STUDENT!$V$4:$V$2003,$C$6+B199),0),0)</f>
        <v>0</v>
      </c>
      <c r="D199" s="14">
        <f t="shared" si="16"/>
        <v>0</v>
      </c>
      <c r="E199" s="14" t="str">
        <f>IFERROR(IF($D199&gt;=1,VLOOKUP($C199,STUDENT!$A$4:$E$2003,E$1,0),""),"")</f>
        <v/>
      </c>
      <c r="F199" s="15" t="str">
        <f>IFERROR(IF($D199&gt;=1,VLOOKUP($C199,STUDENT!$A$4:$E$2003,F$1,0),""),"")</f>
        <v/>
      </c>
      <c r="G199" s="15" t="str">
        <f>IFERROR(IF($D199&gt;=1,VLOOKUP($C199,STUDENT!$A$4:$E$2003,G$1,0),""),"")</f>
        <v/>
      </c>
      <c r="H199" s="14" t="str">
        <f>IFERROR(IF($D199&gt;=1,VLOOKUP($C199,STUDENT!$A$4:$E$2003,H$1,0),""),"")</f>
        <v/>
      </c>
      <c r="I199" s="79"/>
      <c r="J199" s="79"/>
      <c r="K199" s="79"/>
      <c r="L199" s="79"/>
      <c r="M199" s="79"/>
      <c r="N199" s="79"/>
      <c r="O199" s="79"/>
      <c r="P199" s="79"/>
      <c r="Q199" s="79"/>
      <c r="R199" s="79"/>
      <c r="S199" s="79"/>
      <c r="T199" s="79"/>
      <c r="U199" s="85">
        <f t="shared" si="17"/>
        <v>0</v>
      </c>
      <c r="V199" s="6">
        <f t="shared" si="18"/>
        <v>0</v>
      </c>
      <c r="W199" s="6">
        <f>IFERROR(IF(V199&gt;=1,V199*VLOOKUP(E199,STUDENT!$B$4:$W$2003,22,0),0),0)</f>
        <v>0</v>
      </c>
      <c r="X199" s="6">
        <f t="shared" si="19"/>
        <v>0</v>
      </c>
      <c r="Y199" s="6">
        <f>IFERROR(IF(X199&gt;=1,X199*VLOOKUP(E199,STUDENT!$B$4:$W$2003,22,0),0),0)</f>
        <v>0</v>
      </c>
      <c r="Z199" s="6">
        <f t="shared" si="20"/>
        <v>0</v>
      </c>
      <c r="AA199" s="6">
        <f>IFERROR(IF(Z199&gt;=1,Z199*VLOOKUP(E199,STUDENT!$B$4:$W$2003,22,0),0),0)</f>
        <v>0</v>
      </c>
    </row>
    <row r="200" spans="1:27" ht="18" customHeight="1" x14ac:dyDescent="0.25">
      <c r="A200" s="6">
        <f t="shared" si="15"/>
        <v>0</v>
      </c>
      <c r="B200" s="6">
        <v>192</v>
      </c>
      <c r="C200" s="6">
        <f>IFERROR(IF($C$1&gt;=B200,SMALL(STUDENT!$V$4:$V$2003,$C$6+B200),0),0)</f>
        <v>0</v>
      </c>
      <c r="D200" s="14">
        <f t="shared" si="16"/>
        <v>0</v>
      </c>
      <c r="E200" s="14" t="str">
        <f>IFERROR(IF($D200&gt;=1,VLOOKUP($C200,STUDENT!$A$4:$E$2003,E$1,0),""),"")</f>
        <v/>
      </c>
      <c r="F200" s="15" t="str">
        <f>IFERROR(IF($D200&gt;=1,VLOOKUP($C200,STUDENT!$A$4:$E$2003,F$1,0),""),"")</f>
        <v/>
      </c>
      <c r="G200" s="15" t="str">
        <f>IFERROR(IF($D200&gt;=1,VLOOKUP($C200,STUDENT!$A$4:$E$2003,G$1,0),""),"")</f>
        <v/>
      </c>
      <c r="H200" s="14" t="str">
        <f>IFERROR(IF($D200&gt;=1,VLOOKUP($C200,STUDENT!$A$4:$E$2003,H$1,0),""),"")</f>
        <v/>
      </c>
      <c r="I200" s="79"/>
      <c r="J200" s="79"/>
      <c r="K200" s="79"/>
      <c r="L200" s="79"/>
      <c r="M200" s="79"/>
      <c r="N200" s="79"/>
      <c r="O200" s="79"/>
      <c r="P200" s="79"/>
      <c r="Q200" s="79"/>
      <c r="R200" s="79"/>
      <c r="S200" s="79"/>
      <c r="T200" s="79"/>
      <c r="U200" s="85">
        <f t="shared" si="17"/>
        <v>0</v>
      </c>
      <c r="V200" s="6">
        <f t="shared" si="18"/>
        <v>0</v>
      </c>
      <c r="W200" s="6">
        <f>IFERROR(IF(V200&gt;=1,V200*VLOOKUP(E200,STUDENT!$B$4:$W$2003,22,0),0),0)</f>
        <v>0</v>
      </c>
      <c r="X200" s="6">
        <f t="shared" si="19"/>
        <v>0</v>
      </c>
      <c r="Y200" s="6">
        <f>IFERROR(IF(X200&gt;=1,X200*VLOOKUP(E200,STUDENT!$B$4:$W$2003,22,0),0),0)</f>
        <v>0</v>
      </c>
      <c r="Z200" s="6">
        <f t="shared" si="20"/>
        <v>0</v>
      </c>
      <c r="AA200" s="6">
        <f>IFERROR(IF(Z200&gt;=1,Z200*VLOOKUP(E200,STUDENT!$B$4:$W$2003,22,0),0),0)</f>
        <v>0</v>
      </c>
    </row>
    <row r="201" spans="1:27" ht="18" customHeight="1" x14ac:dyDescent="0.25">
      <c r="A201" s="6">
        <f t="shared" si="15"/>
        <v>0</v>
      </c>
      <c r="B201" s="6">
        <v>193</v>
      </c>
      <c r="C201" s="6">
        <f>IFERROR(IF($C$1&gt;=B201,SMALL(STUDENT!$V$4:$V$2003,$C$6+B201),0),0)</f>
        <v>0</v>
      </c>
      <c r="D201" s="14">
        <f t="shared" si="16"/>
        <v>0</v>
      </c>
      <c r="E201" s="14" t="str">
        <f>IFERROR(IF($D201&gt;=1,VLOOKUP($C201,STUDENT!$A$4:$E$2003,E$1,0),""),"")</f>
        <v/>
      </c>
      <c r="F201" s="15" t="str">
        <f>IFERROR(IF($D201&gt;=1,VLOOKUP($C201,STUDENT!$A$4:$E$2003,F$1,0),""),"")</f>
        <v/>
      </c>
      <c r="G201" s="15" t="str">
        <f>IFERROR(IF($D201&gt;=1,VLOOKUP($C201,STUDENT!$A$4:$E$2003,G$1,0),""),"")</f>
        <v/>
      </c>
      <c r="H201" s="14" t="str">
        <f>IFERROR(IF($D201&gt;=1,VLOOKUP($C201,STUDENT!$A$4:$E$2003,H$1,0),""),"")</f>
        <v/>
      </c>
      <c r="I201" s="79"/>
      <c r="J201" s="79"/>
      <c r="K201" s="79"/>
      <c r="L201" s="79"/>
      <c r="M201" s="79"/>
      <c r="N201" s="79"/>
      <c r="O201" s="79"/>
      <c r="P201" s="79"/>
      <c r="Q201" s="79"/>
      <c r="R201" s="79"/>
      <c r="S201" s="79"/>
      <c r="T201" s="79"/>
      <c r="U201" s="85">
        <f t="shared" si="17"/>
        <v>0</v>
      </c>
      <c r="V201" s="6">
        <f t="shared" si="18"/>
        <v>0</v>
      </c>
      <c r="W201" s="6">
        <f>IFERROR(IF(V201&gt;=1,V201*VLOOKUP(E201,STUDENT!$B$4:$W$2003,22,0),0),0)</f>
        <v>0</v>
      </c>
      <c r="X201" s="6">
        <f t="shared" si="19"/>
        <v>0</v>
      </c>
      <c r="Y201" s="6">
        <f>IFERROR(IF(X201&gt;=1,X201*VLOOKUP(E201,STUDENT!$B$4:$W$2003,22,0),0),0)</f>
        <v>0</v>
      </c>
      <c r="Z201" s="6">
        <f t="shared" si="20"/>
        <v>0</v>
      </c>
      <c r="AA201" s="6">
        <f>IFERROR(IF(Z201&gt;=1,Z201*VLOOKUP(E201,STUDENT!$B$4:$W$2003,22,0),0),0)</f>
        <v>0</v>
      </c>
    </row>
    <row r="202" spans="1:27" ht="18" customHeight="1" x14ac:dyDescent="0.25">
      <c r="A202" s="6">
        <f t="shared" ref="A202:A265" si="21">IFERROR(IF(W202&gt;=1,D202,0),0)</f>
        <v>0</v>
      </c>
      <c r="B202" s="6">
        <v>194</v>
      </c>
      <c r="C202" s="6">
        <f>IFERROR(IF($C$1&gt;=B202,SMALL(STUDENT!$V$4:$V$2003,$C$6+B202),0),0)</f>
        <v>0</v>
      </c>
      <c r="D202" s="14">
        <f t="shared" ref="D202:D265" si="22">IFERROR(IF(C202&gt;=1,B202,0),0)</f>
        <v>0</v>
      </c>
      <c r="E202" s="14" t="str">
        <f>IFERROR(IF($D202&gt;=1,VLOOKUP($C202,STUDENT!$A$4:$E$2003,E$1,0),""),"")</f>
        <v/>
      </c>
      <c r="F202" s="15" t="str">
        <f>IFERROR(IF($D202&gt;=1,VLOOKUP($C202,STUDENT!$A$4:$E$2003,F$1,0),""),"")</f>
        <v/>
      </c>
      <c r="G202" s="15" t="str">
        <f>IFERROR(IF($D202&gt;=1,VLOOKUP($C202,STUDENT!$A$4:$E$2003,G$1,0),""),"")</f>
        <v/>
      </c>
      <c r="H202" s="14" t="str">
        <f>IFERROR(IF($D202&gt;=1,VLOOKUP($C202,STUDENT!$A$4:$E$2003,H$1,0),""),"")</f>
        <v/>
      </c>
      <c r="I202" s="79"/>
      <c r="J202" s="79"/>
      <c r="K202" s="79"/>
      <c r="L202" s="79"/>
      <c r="M202" s="79"/>
      <c r="N202" s="79"/>
      <c r="O202" s="79"/>
      <c r="P202" s="79"/>
      <c r="Q202" s="79"/>
      <c r="R202" s="79"/>
      <c r="S202" s="79"/>
      <c r="T202" s="79"/>
      <c r="U202" s="85">
        <f t="shared" ref="U202:U265" si="23">SUM(I202:T202)</f>
        <v>0</v>
      </c>
      <c r="V202" s="6">
        <f t="shared" ref="V202:V265" si="24">IFERROR(IF(D202&gt;=1,(IF($V$1&gt;=1,(IF($W$1&gt;=1,SUMIFS(I202:T202,$I$3:$T$3,"&gt;="&amp;$V$1,$I$3:$T$3,"&lt;="&amp;$W$1),0)),0)),0),0)</f>
        <v>0</v>
      </c>
      <c r="W202" s="6">
        <f>IFERROR(IF(V202&gt;=1,V202*VLOOKUP(E202,STUDENT!$B$4:$W$2003,22,0),0),0)</f>
        <v>0</v>
      </c>
      <c r="X202" s="6">
        <f t="shared" ref="X202:X265" si="25">IFERROR(IF(D202&gt;=1,(IF($X$1&gt;=1,(IF($Y$1&gt;=1,SUMIFS(I202:T202,$I$3:$T$3,"&gt;="&amp;$X$1,$I$3:$T$3,"&lt;="&amp;$Y$1),0)),0)),0),0)</f>
        <v>0</v>
      </c>
      <c r="Y202" s="6">
        <f>IFERROR(IF(X202&gt;=1,X202*VLOOKUP(E202,STUDENT!$B$4:$W$2003,22,0),0),0)</f>
        <v>0</v>
      </c>
      <c r="Z202" s="6">
        <f t="shared" ref="Z202:Z265" si="26">IFERROR(IF(D202&gt;=1,(IF($Z$1&gt;=1,(IF($AA$1&gt;=1,SUMIFS(I202:T202,$I$3:$T$3,"&gt;="&amp;$Z$1,$I$3:$T$3,"&lt;="&amp;$AA$1),0)),0)),0),0)</f>
        <v>0</v>
      </c>
      <c r="AA202" s="6">
        <f>IFERROR(IF(Z202&gt;=1,Z202*VLOOKUP(E202,STUDENT!$B$4:$W$2003,22,0),0),0)</f>
        <v>0</v>
      </c>
    </row>
    <row r="203" spans="1:27" ht="18" customHeight="1" x14ac:dyDescent="0.25">
      <c r="A203" s="6">
        <f t="shared" si="21"/>
        <v>0</v>
      </c>
      <c r="B203" s="6">
        <v>195</v>
      </c>
      <c r="C203" s="6">
        <f>IFERROR(IF($C$1&gt;=B203,SMALL(STUDENT!$V$4:$V$2003,$C$6+B203),0),0)</f>
        <v>0</v>
      </c>
      <c r="D203" s="14">
        <f t="shared" si="22"/>
        <v>0</v>
      </c>
      <c r="E203" s="14" t="str">
        <f>IFERROR(IF($D203&gt;=1,VLOOKUP($C203,STUDENT!$A$4:$E$2003,E$1,0),""),"")</f>
        <v/>
      </c>
      <c r="F203" s="15" t="str">
        <f>IFERROR(IF($D203&gt;=1,VLOOKUP($C203,STUDENT!$A$4:$E$2003,F$1,0),""),"")</f>
        <v/>
      </c>
      <c r="G203" s="15" t="str">
        <f>IFERROR(IF($D203&gt;=1,VLOOKUP($C203,STUDENT!$A$4:$E$2003,G$1,0),""),"")</f>
        <v/>
      </c>
      <c r="H203" s="14" t="str">
        <f>IFERROR(IF($D203&gt;=1,VLOOKUP($C203,STUDENT!$A$4:$E$2003,H$1,0),""),"")</f>
        <v/>
      </c>
      <c r="I203" s="79"/>
      <c r="J203" s="79"/>
      <c r="K203" s="79"/>
      <c r="L203" s="79"/>
      <c r="M203" s="79"/>
      <c r="N203" s="79"/>
      <c r="O203" s="79"/>
      <c r="P203" s="79"/>
      <c r="Q203" s="79"/>
      <c r="R203" s="79"/>
      <c r="S203" s="79"/>
      <c r="T203" s="79"/>
      <c r="U203" s="85">
        <f t="shared" si="23"/>
        <v>0</v>
      </c>
      <c r="V203" s="6">
        <f t="shared" si="24"/>
        <v>0</v>
      </c>
      <c r="W203" s="6">
        <f>IFERROR(IF(V203&gt;=1,V203*VLOOKUP(E203,STUDENT!$B$4:$W$2003,22,0),0),0)</f>
        <v>0</v>
      </c>
      <c r="X203" s="6">
        <f t="shared" si="25"/>
        <v>0</v>
      </c>
      <c r="Y203" s="6">
        <f>IFERROR(IF(X203&gt;=1,X203*VLOOKUP(E203,STUDENT!$B$4:$W$2003,22,0),0),0)</f>
        <v>0</v>
      </c>
      <c r="Z203" s="6">
        <f t="shared" si="26"/>
        <v>0</v>
      </c>
      <c r="AA203" s="6">
        <f>IFERROR(IF(Z203&gt;=1,Z203*VLOOKUP(E203,STUDENT!$B$4:$W$2003,22,0),0),0)</f>
        <v>0</v>
      </c>
    </row>
    <row r="204" spans="1:27" ht="18" customHeight="1" x14ac:dyDescent="0.25">
      <c r="A204" s="6">
        <f t="shared" si="21"/>
        <v>0</v>
      </c>
      <c r="B204" s="6">
        <v>196</v>
      </c>
      <c r="C204" s="6">
        <f>IFERROR(IF($C$1&gt;=B204,SMALL(STUDENT!$V$4:$V$2003,$C$6+B204),0),0)</f>
        <v>0</v>
      </c>
      <c r="D204" s="14">
        <f t="shared" si="22"/>
        <v>0</v>
      </c>
      <c r="E204" s="14" t="str">
        <f>IFERROR(IF($D204&gt;=1,VLOOKUP($C204,STUDENT!$A$4:$E$2003,E$1,0),""),"")</f>
        <v/>
      </c>
      <c r="F204" s="15" t="str">
        <f>IFERROR(IF($D204&gt;=1,VLOOKUP($C204,STUDENT!$A$4:$E$2003,F$1,0),""),"")</f>
        <v/>
      </c>
      <c r="G204" s="15" t="str">
        <f>IFERROR(IF($D204&gt;=1,VLOOKUP($C204,STUDENT!$A$4:$E$2003,G$1,0),""),"")</f>
        <v/>
      </c>
      <c r="H204" s="14" t="str">
        <f>IFERROR(IF($D204&gt;=1,VLOOKUP($C204,STUDENT!$A$4:$E$2003,H$1,0),""),"")</f>
        <v/>
      </c>
      <c r="I204" s="79"/>
      <c r="J204" s="79"/>
      <c r="K204" s="79"/>
      <c r="L204" s="79"/>
      <c r="M204" s="79"/>
      <c r="N204" s="79"/>
      <c r="O204" s="79"/>
      <c r="P204" s="79"/>
      <c r="Q204" s="79"/>
      <c r="R204" s="79"/>
      <c r="S204" s="79"/>
      <c r="T204" s="79"/>
      <c r="U204" s="85">
        <f t="shared" si="23"/>
        <v>0</v>
      </c>
      <c r="V204" s="6">
        <f t="shared" si="24"/>
        <v>0</v>
      </c>
      <c r="W204" s="6">
        <f>IFERROR(IF(V204&gt;=1,V204*VLOOKUP(E204,STUDENT!$B$4:$W$2003,22,0),0),0)</f>
        <v>0</v>
      </c>
      <c r="X204" s="6">
        <f t="shared" si="25"/>
        <v>0</v>
      </c>
      <c r="Y204" s="6">
        <f>IFERROR(IF(X204&gt;=1,X204*VLOOKUP(E204,STUDENT!$B$4:$W$2003,22,0),0),0)</f>
        <v>0</v>
      </c>
      <c r="Z204" s="6">
        <f t="shared" si="26"/>
        <v>0</v>
      </c>
      <c r="AA204" s="6">
        <f>IFERROR(IF(Z204&gt;=1,Z204*VLOOKUP(E204,STUDENT!$B$4:$W$2003,22,0),0),0)</f>
        <v>0</v>
      </c>
    </row>
    <row r="205" spans="1:27" ht="18" customHeight="1" x14ac:dyDescent="0.25">
      <c r="A205" s="6">
        <f t="shared" si="21"/>
        <v>0</v>
      </c>
      <c r="B205" s="6">
        <v>197</v>
      </c>
      <c r="C205" s="6">
        <f>IFERROR(IF($C$1&gt;=B205,SMALL(STUDENT!$V$4:$V$2003,$C$6+B205),0),0)</f>
        <v>0</v>
      </c>
      <c r="D205" s="14">
        <f t="shared" si="22"/>
        <v>0</v>
      </c>
      <c r="E205" s="14" t="str">
        <f>IFERROR(IF($D205&gt;=1,VLOOKUP($C205,STUDENT!$A$4:$E$2003,E$1,0),""),"")</f>
        <v/>
      </c>
      <c r="F205" s="15" t="str">
        <f>IFERROR(IF($D205&gt;=1,VLOOKUP($C205,STUDENT!$A$4:$E$2003,F$1,0),""),"")</f>
        <v/>
      </c>
      <c r="G205" s="15" t="str">
        <f>IFERROR(IF($D205&gt;=1,VLOOKUP($C205,STUDENT!$A$4:$E$2003,G$1,0),""),"")</f>
        <v/>
      </c>
      <c r="H205" s="14" t="str">
        <f>IFERROR(IF($D205&gt;=1,VLOOKUP($C205,STUDENT!$A$4:$E$2003,H$1,0),""),"")</f>
        <v/>
      </c>
      <c r="I205" s="79"/>
      <c r="J205" s="79"/>
      <c r="K205" s="79"/>
      <c r="L205" s="79"/>
      <c r="M205" s="79"/>
      <c r="N205" s="79"/>
      <c r="O205" s="79"/>
      <c r="P205" s="79"/>
      <c r="Q205" s="79"/>
      <c r="R205" s="79"/>
      <c r="S205" s="79"/>
      <c r="T205" s="79"/>
      <c r="U205" s="85">
        <f t="shared" si="23"/>
        <v>0</v>
      </c>
      <c r="V205" s="6">
        <f t="shared" si="24"/>
        <v>0</v>
      </c>
      <c r="W205" s="6">
        <f>IFERROR(IF(V205&gt;=1,V205*VLOOKUP(E205,STUDENT!$B$4:$W$2003,22,0),0),0)</f>
        <v>0</v>
      </c>
      <c r="X205" s="6">
        <f t="shared" si="25"/>
        <v>0</v>
      </c>
      <c r="Y205" s="6">
        <f>IFERROR(IF(X205&gt;=1,X205*VLOOKUP(E205,STUDENT!$B$4:$W$2003,22,0),0),0)</f>
        <v>0</v>
      </c>
      <c r="Z205" s="6">
        <f t="shared" si="26"/>
        <v>0</v>
      </c>
      <c r="AA205" s="6">
        <f>IFERROR(IF(Z205&gt;=1,Z205*VLOOKUP(E205,STUDENT!$B$4:$W$2003,22,0),0),0)</f>
        <v>0</v>
      </c>
    </row>
    <row r="206" spans="1:27" ht="18" customHeight="1" x14ac:dyDescent="0.25">
      <c r="A206" s="6">
        <f t="shared" si="21"/>
        <v>0</v>
      </c>
      <c r="B206" s="6">
        <v>198</v>
      </c>
      <c r="C206" s="6">
        <f>IFERROR(IF($C$1&gt;=B206,SMALL(STUDENT!$V$4:$V$2003,$C$6+B206),0),0)</f>
        <v>0</v>
      </c>
      <c r="D206" s="14">
        <f t="shared" si="22"/>
        <v>0</v>
      </c>
      <c r="E206" s="14" t="str">
        <f>IFERROR(IF($D206&gt;=1,VLOOKUP($C206,STUDENT!$A$4:$E$2003,E$1,0),""),"")</f>
        <v/>
      </c>
      <c r="F206" s="15" t="str">
        <f>IFERROR(IF($D206&gt;=1,VLOOKUP($C206,STUDENT!$A$4:$E$2003,F$1,0),""),"")</f>
        <v/>
      </c>
      <c r="G206" s="15" t="str">
        <f>IFERROR(IF($D206&gt;=1,VLOOKUP($C206,STUDENT!$A$4:$E$2003,G$1,0),""),"")</f>
        <v/>
      </c>
      <c r="H206" s="14" t="str">
        <f>IFERROR(IF($D206&gt;=1,VLOOKUP($C206,STUDENT!$A$4:$E$2003,H$1,0),""),"")</f>
        <v/>
      </c>
      <c r="I206" s="79"/>
      <c r="J206" s="79"/>
      <c r="K206" s="79"/>
      <c r="L206" s="79"/>
      <c r="M206" s="79"/>
      <c r="N206" s="79"/>
      <c r="O206" s="79"/>
      <c r="P206" s="79"/>
      <c r="Q206" s="79"/>
      <c r="R206" s="79"/>
      <c r="S206" s="79"/>
      <c r="T206" s="79"/>
      <c r="U206" s="85">
        <f t="shared" si="23"/>
        <v>0</v>
      </c>
      <c r="V206" s="6">
        <f t="shared" si="24"/>
        <v>0</v>
      </c>
      <c r="W206" s="6">
        <f>IFERROR(IF(V206&gt;=1,V206*VLOOKUP(E206,STUDENT!$B$4:$W$2003,22,0),0),0)</f>
        <v>0</v>
      </c>
      <c r="X206" s="6">
        <f t="shared" si="25"/>
        <v>0</v>
      </c>
      <c r="Y206" s="6">
        <f>IFERROR(IF(X206&gt;=1,X206*VLOOKUP(E206,STUDENT!$B$4:$W$2003,22,0),0),0)</f>
        <v>0</v>
      </c>
      <c r="Z206" s="6">
        <f t="shared" si="26"/>
        <v>0</v>
      </c>
      <c r="AA206" s="6">
        <f>IFERROR(IF(Z206&gt;=1,Z206*VLOOKUP(E206,STUDENT!$B$4:$W$2003,22,0),0),0)</f>
        <v>0</v>
      </c>
    </row>
    <row r="207" spans="1:27" ht="18" customHeight="1" x14ac:dyDescent="0.25">
      <c r="A207" s="6">
        <f t="shared" si="21"/>
        <v>0</v>
      </c>
      <c r="B207" s="6">
        <v>199</v>
      </c>
      <c r="C207" s="6">
        <f>IFERROR(IF($C$1&gt;=B207,SMALL(STUDENT!$V$4:$V$2003,$C$6+B207),0),0)</f>
        <v>0</v>
      </c>
      <c r="D207" s="14">
        <f t="shared" si="22"/>
        <v>0</v>
      </c>
      <c r="E207" s="14" t="str">
        <f>IFERROR(IF($D207&gt;=1,VLOOKUP($C207,STUDENT!$A$4:$E$2003,E$1,0),""),"")</f>
        <v/>
      </c>
      <c r="F207" s="15" t="str">
        <f>IFERROR(IF($D207&gt;=1,VLOOKUP($C207,STUDENT!$A$4:$E$2003,F$1,0),""),"")</f>
        <v/>
      </c>
      <c r="G207" s="15" t="str">
        <f>IFERROR(IF($D207&gt;=1,VLOOKUP($C207,STUDENT!$A$4:$E$2003,G$1,0),""),"")</f>
        <v/>
      </c>
      <c r="H207" s="14" t="str">
        <f>IFERROR(IF($D207&gt;=1,VLOOKUP($C207,STUDENT!$A$4:$E$2003,H$1,0),""),"")</f>
        <v/>
      </c>
      <c r="I207" s="79"/>
      <c r="J207" s="79"/>
      <c r="K207" s="79"/>
      <c r="L207" s="79"/>
      <c r="M207" s="79"/>
      <c r="N207" s="79"/>
      <c r="O207" s="79"/>
      <c r="P207" s="79"/>
      <c r="Q207" s="79"/>
      <c r="R207" s="79"/>
      <c r="S207" s="79"/>
      <c r="T207" s="79"/>
      <c r="U207" s="85">
        <f t="shared" si="23"/>
        <v>0</v>
      </c>
      <c r="V207" s="6">
        <f t="shared" si="24"/>
        <v>0</v>
      </c>
      <c r="W207" s="6">
        <f>IFERROR(IF(V207&gt;=1,V207*VLOOKUP(E207,STUDENT!$B$4:$W$2003,22,0),0),0)</f>
        <v>0</v>
      </c>
      <c r="X207" s="6">
        <f t="shared" si="25"/>
        <v>0</v>
      </c>
      <c r="Y207" s="6">
        <f>IFERROR(IF(X207&gt;=1,X207*VLOOKUP(E207,STUDENT!$B$4:$W$2003,22,0),0),0)</f>
        <v>0</v>
      </c>
      <c r="Z207" s="6">
        <f t="shared" si="26"/>
        <v>0</v>
      </c>
      <c r="AA207" s="6">
        <f>IFERROR(IF(Z207&gt;=1,Z207*VLOOKUP(E207,STUDENT!$B$4:$W$2003,22,0),0),0)</f>
        <v>0</v>
      </c>
    </row>
    <row r="208" spans="1:27" ht="18" customHeight="1" x14ac:dyDescent="0.25">
      <c r="A208" s="6">
        <f t="shared" si="21"/>
        <v>0</v>
      </c>
      <c r="B208" s="6">
        <v>200</v>
      </c>
      <c r="C208" s="6">
        <f>IFERROR(IF($C$1&gt;=B208,SMALL(STUDENT!$V$4:$V$2003,$C$6+B208),0),0)</f>
        <v>0</v>
      </c>
      <c r="D208" s="14">
        <f t="shared" si="22"/>
        <v>0</v>
      </c>
      <c r="E208" s="14" t="str">
        <f>IFERROR(IF($D208&gt;=1,VLOOKUP($C208,STUDENT!$A$4:$E$2003,E$1,0),""),"")</f>
        <v/>
      </c>
      <c r="F208" s="15" t="str">
        <f>IFERROR(IF($D208&gt;=1,VLOOKUP($C208,STUDENT!$A$4:$E$2003,F$1,0),""),"")</f>
        <v/>
      </c>
      <c r="G208" s="15" t="str">
        <f>IFERROR(IF($D208&gt;=1,VLOOKUP($C208,STUDENT!$A$4:$E$2003,G$1,0),""),"")</f>
        <v/>
      </c>
      <c r="H208" s="14" t="str">
        <f>IFERROR(IF($D208&gt;=1,VLOOKUP($C208,STUDENT!$A$4:$E$2003,H$1,0),""),"")</f>
        <v/>
      </c>
      <c r="I208" s="79"/>
      <c r="J208" s="79"/>
      <c r="K208" s="79"/>
      <c r="L208" s="79"/>
      <c r="M208" s="79"/>
      <c r="N208" s="79"/>
      <c r="O208" s="79"/>
      <c r="P208" s="79"/>
      <c r="Q208" s="79"/>
      <c r="R208" s="79"/>
      <c r="S208" s="79"/>
      <c r="T208" s="79"/>
      <c r="U208" s="85">
        <f t="shared" si="23"/>
        <v>0</v>
      </c>
      <c r="V208" s="6">
        <f t="shared" si="24"/>
        <v>0</v>
      </c>
      <c r="W208" s="6">
        <f>IFERROR(IF(V208&gt;=1,V208*VLOOKUP(E208,STUDENT!$B$4:$W$2003,22,0),0),0)</f>
        <v>0</v>
      </c>
      <c r="X208" s="6">
        <f t="shared" si="25"/>
        <v>0</v>
      </c>
      <c r="Y208" s="6">
        <f>IFERROR(IF(X208&gt;=1,X208*VLOOKUP(E208,STUDENT!$B$4:$W$2003,22,0),0),0)</f>
        <v>0</v>
      </c>
      <c r="Z208" s="6">
        <f t="shared" si="26"/>
        <v>0</v>
      </c>
      <c r="AA208" s="6">
        <f>IFERROR(IF(Z208&gt;=1,Z208*VLOOKUP(E208,STUDENT!$B$4:$W$2003,22,0),0),0)</f>
        <v>0</v>
      </c>
    </row>
    <row r="209" spans="1:27" ht="18" customHeight="1" x14ac:dyDescent="0.25">
      <c r="A209" s="6">
        <f t="shared" si="21"/>
        <v>0</v>
      </c>
      <c r="B209" s="6">
        <v>201</v>
      </c>
      <c r="C209" s="6">
        <f>IFERROR(IF($C$1&gt;=B209,SMALL(STUDENT!$V$4:$V$2003,$C$6+B209),0),0)</f>
        <v>0</v>
      </c>
      <c r="D209" s="14">
        <f t="shared" si="22"/>
        <v>0</v>
      </c>
      <c r="E209" s="14" t="str">
        <f>IFERROR(IF($D209&gt;=1,VLOOKUP($C209,STUDENT!$A$4:$E$2003,E$1,0),""),"")</f>
        <v/>
      </c>
      <c r="F209" s="15" t="str">
        <f>IFERROR(IF($D209&gt;=1,VLOOKUP($C209,STUDENT!$A$4:$E$2003,F$1,0),""),"")</f>
        <v/>
      </c>
      <c r="G209" s="15" t="str">
        <f>IFERROR(IF($D209&gt;=1,VLOOKUP($C209,STUDENT!$A$4:$E$2003,G$1,0),""),"")</f>
        <v/>
      </c>
      <c r="H209" s="14" t="str">
        <f>IFERROR(IF($D209&gt;=1,VLOOKUP($C209,STUDENT!$A$4:$E$2003,H$1,0),""),"")</f>
        <v/>
      </c>
      <c r="I209" s="79"/>
      <c r="J209" s="79"/>
      <c r="K209" s="79"/>
      <c r="L209" s="79"/>
      <c r="M209" s="79"/>
      <c r="N209" s="79"/>
      <c r="O209" s="79"/>
      <c r="P209" s="79"/>
      <c r="Q209" s="79"/>
      <c r="R209" s="79"/>
      <c r="S209" s="79"/>
      <c r="T209" s="79"/>
      <c r="U209" s="85">
        <f t="shared" si="23"/>
        <v>0</v>
      </c>
      <c r="V209" s="6">
        <f t="shared" si="24"/>
        <v>0</v>
      </c>
      <c r="W209" s="6">
        <f>IFERROR(IF(V209&gt;=1,V209*VLOOKUP(E209,STUDENT!$B$4:$W$2003,22,0),0),0)</f>
        <v>0</v>
      </c>
      <c r="X209" s="6">
        <f t="shared" si="25"/>
        <v>0</v>
      </c>
      <c r="Y209" s="6">
        <f>IFERROR(IF(X209&gt;=1,X209*VLOOKUP(E209,STUDENT!$B$4:$W$2003,22,0),0),0)</f>
        <v>0</v>
      </c>
      <c r="Z209" s="6">
        <f t="shared" si="26"/>
        <v>0</v>
      </c>
      <c r="AA209" s="6">
        <f>IFERROR(IF(Z209&gt;=1,Z209*VLOOKUP(E209,STUDENT!$B$4:$W$2003,22,0),0),0)</f>
        <v>0</v>
      </c>
    </row>
    <row r="210" spans="1:27" ht="18" customHeight="1" x14ac:dyDescent="0.25">
      <c r="A210" s="6">
        <f t="shared" si="21"/>
        <v>0</v>
      </c>
      <c r="B210" s="6">
        <v>202</v>
      </c>
      <c r="C210" s="6">
        <f>IFERROR(IF($C$1&gt;=B210,SMALL(STUDENT!$V$4:$V$2003,$C$6+B210),0),0)</f>
        <v>0</v>
      </c>
      <c r="D210" s="14">
        <f t="shared" si="22"/>
        <v>0</v>
      </c>
      <c r="E210" s="14" t="str">
        <f>IFERROR(IF($D210&gt;=1,VLOOKUP($C210,STUDENT!$A$4:$E$2003,E$1,0),""),"")</f>
        <v/>
      </c>
      <c r="F210" s="15" t="str">
        <f>IFERROR(IF($D210&gt;=1,VLOOKUP($C210,STUDENT!$A$4:$E$2003,F$1,0),""),"")</f>
        <v/>
      </c>
      <c r="G210" s="15" t="str">
        <f>IFERROR(IF($D210&gt;=1,VLOOKUP($C210,STUDENT!$A$4:$E$2003,G$1,0),""),"")</f>
        <v/>
      </c>
      <c r="H210" s="14" t="str">
        <f>IFERROR(IF($D210&gt;=1,VLOOKUP($C210,STUDENT!$A$4:$E$2003,H$1,0),""),"")</f>
        <v/>
      </c>
      <c r="I210" s="79"/>
      <c r="J210" s="79"/>
      <c r="K210" s="79"/>
      <c r="L210" s="79"/>
      <c r="M210" s="79"/>
      <c r="N210" s="79"/>
      <c r="O210" s="79"/>
      <c r="P210" s="79"/>
      <c r="Q210" s="79"/>
      <c r="R210" s="79"/>
      <c r="S210" s="79"/>
      <c r="T210" s="79"/>
      <c r="U210" s="85">
        <f t="shared" si="23"/>
        <v>0</v>
      </c>
      <c r="V210" s="6">
        <f t="shared" si="24"/>
        <v>0</v>
      </c>
      <c r="W210" s="6">
        <f>IFERROR(IF(V210&gt;=1,V210*VLOOKUP(E210,STUDENT!$B$4:$W$2003,22,0),0),0)</f>
        <v>0</v>
      </c>
      <c r="X210" s="6">
        <f t="shared" si="25"/>
        <v>0</v>
      </c>
      <c r="Y210" s="6">
        <f>IFERROR(IF(X210&gt;=1,X210*VLOOKUP(E210,STUDENT!$B$4:$W$2003,22,0),0),0)</f>
        <v>0</v>
      </c>
      <c r="Z210" s="6">
        <f t="shared" si="26"/>
        <v>0</v>
      </c>
      <c r="AA210" s="6">
        <f>IFERROR(IF(Z210&gt;=1,Z210*VLOOKUP(E210,STUDENT!$B$4:$W$2003,22,0),0),0)</f>
        <v>0</v>
      </c>
    </row>
    <row r="211" spans="1:27" ht="18" customHeight="1" x14ac:dyDescent="0.25">
      <c r="A211" s="6">
        <f t="shared" si="21"/>
        <v>0</v>
      </c>
      <c r="B211" s="6">
        <v>203</v>
      </c>
      <c r="C211" s="6">
        <f>IFERROR(IF($C$1&gt;=B211,SMALL(STUDENT!$V$4:$V$2003,$C$6+B211),0),0)</f>
        <v>0</v>
      </c>
      <c r="D211" s="14">
        <f t="shared" si="22"/>
        <v>0</v>
      </c>
      <c r="E211" s="14" t="str">
        <f>IFERROR(IF($D211&gt;=1,VLOOKUP($C211,STUDENT!$A$4:$E$2003,E$1,0),""),"")</f>
        <v/>
      </c>
      <c r="F211" s="15" t="str">
        <f>IFERROR(IF($D211&gt;=1,VLOOKUP($C211,STUDENT!$A$4:$E$2003,F$1,0),""),"")</f>
        <v/>
      </c>
      <c r="G211" s="15" t="str">
        <f>IFERROR(IF($D211&gt;=1,VLOOKUP($C211,STUDENT!$A$4:$E$2003,G$1,0),""),"")</f>
        <v/>
      </c>
      <c r="H211" s="14" t="str">
        <f>IFERROR(IF($D211&gt;=1,VLOOKUP($C211,STUDENT!$A$4:$E$2003,H$1,0),""),"")</f>
        <v/>
      </c>
      <c r="I211" s="79"/>
      <c r="J211" s="79"/>
      <c r="K211" s="79"/>
      <c r="L211" s="79"/>
      <c r="M211" s="79"/>
      <c r="N211" s="79"/>
      <c r="O211" s="79"/>
      <c r="P211" s="79"/>
      <c r="Q211" s="79"/>
      <c r="R211" s="79"/>
      <c r="S211" s="79"/>
      <c r="T211" s="79"/>
      <c r="U211" s="85">
        <f t="shared" si="23"/>
        <v>0</v>
      </c>
      <c r="V211" s="6">
        <f t="shared" si="24"/>
        <v>0</v>
      </c>
      <c r="W211" s="6">
        <f>IFERROR(IF(V211&gt;=1,V211*VLOOKUP(E211,STUDENT!$B$4:$W$2003,22,0),0),0)</f>
        <v>0</v>
      </c>
      <c r="X211" s="6">
        <f t="shared" si="25"/>
        <v>0</v>
      </c>
      <c r="Y211" s="6">
        <f>IFERROR(IF(X211&gt;=1,X211*VLOOKUP(E211,STUDENT!$B$4:$W$2003,22,0),0),0)</f>
        <v>0</v>
      </c>
      <c r="Z211" s="6">
        <f t="shared" si="26"/>
        <v>0</v>
      </c>
      <c r="AA211" s="6">
        <f>IFERROR(IF(Z211&gt;=1,Z211*VLOOKUP(E211,STUDENT!$B$4:$W$2003,22,0),0),0)</f>
        <v>0</v>
      </c>
    </row>
    <row r="212" spans="1:27" ht="18" customHeight="1" x14ac:dyDescent="0.25">
      <c r="A212" s="6">
        <f t="shared" si="21"/>
        <v>0</v>
      </c>
      <c r="B212" s="6">
        <v>204</v>
      </c>
      <c r="C212" s="6">
        <f>IFERROR(IF($C$1&gt;=B212,SMALL(STUDENT!$V$4:$V$2003,$C$6+B212),0),0)</f>
        <v>0</v>
      </c>
      <c r="D212" s="14">
        <f t="shared" si="22"/>
        <v>0</v>
      </c>
      <c r="E212" s="14" t="str">
        <f>IFERROR(IF($D212&gt;=1,VLOOKUP($C212,STUDENT!$A$4:$E$2003,E$1,0),""),"")</f>
        <v/>
      </c>
      <c r="F212" s="15" t="str">
        <f>IFERROR(IF($D212&gt;=1,VLOOKUP($C212,STUDENT!$A$4:$E$2003,F$1,0),""),"")</f>
        <v/>
      </c>
      <c r="G212" s="15" t="str">
        <f>IFERROR(IF($D212&gt;=1,VLOOKUP($C212,STUDENT!$A$4:$E$2003,G$1,0),""),"")</f>
        <v/>
      </c>
      <c r="H212" s="14" t="str">
        <f>IFERROR(IF($D212&gt;=1,VLOOKUP($C212,STUDENT!$A$4:$E$2003,H$1,0),""),"")</f>
        <v/>
      </c>
      <c r="I212" s="79"/>
      <c r="J212" s="79"/>
      <c r="K212" s="79"/>
      <c r="L212" s="79"/>
      <c r="M212" s="79"/>
      <c r="N212" s="79"/>
      <c r="O212" s="79"/>
      <c r="P212" s="79"/>
      <c r="Q212" s="79"/>
      <c r="R212" s="79"/>
      <c r="S212" s="79"/>
      <c r="T212" s="79"/>
      <c r="U212" s="85">
        <f t="shared" si="23"/>
        <v>0</v>
      </c>
      <c r="V212" s="6">
        <f t="shared" si="24"/>
        <v>0</v>
      </c>
      <c r="W212" s="6">
        <f>IFERROR(IF(V212&gt;=1,V212*VLOOKUP(E212,STUDENT!$B$4:$W$2003,22,0),0),0)</f>
        <v>0</v>
      </c>
      <c r="X212" s="6">
        <f t="shared" si="25"/>
        <v>0</v>
      </c>
      <c r="Y212" s="6">
        <f>IFERROR(IF(X212&gt;=1,X212*VLOOKUP(E212,STUDENT!$B$4:$W$2003,22,0),0),0)</f>
        <v>0</v>
      </c>
      <c r="Z212" s="6">
        <f t="shared" si="26"/>
        <v>0</v>
      </c>
      <c r="AA212" s="6">
        <f>IFERROR(IF(Z212&gt;=1,Z212*VLOOKUP(E212,STUDENT!$B$4:$W$2003,22,0),0),0)</f>
        <v>0</v>
      </c>
    </row>
    <row r="213" spans="1:27" ht="18" customHeight="1" x14ac:dyDescent="0.25">
      <c r="A213" s="6">
        <f t="shared" si="21"/>
        <v>0</v>
      </c>
      <c r="B213" s="6">
        <v>205</v>
      </c>
      <c r="C213" s="6">
        <f>IFERROR(IF($C$1&gt;=B213,SMALL(STUDENT!$V$4:$V$2003,$C$6+B213),0),0)</f>
        <v>0</v>
      </c>
      <c r="D213" s="14">
        <f t="shared" si="22"/>
        <v>0</v>
      </c>
      <c r="E213" s="14" t="str">
        <f>IFERROR(IF($D213&gt;=1,VLOOKUP($C213,STUDENT!$A$4:$E$2003,E$1,0),""),"")</f>
        <v/>
      </c>
      <c r="F213" s="15" t="str">
        <f>IFERROR(IF($D213&gt;=1,VLOOKUP($C213,STUDENT!$A$4:$E$2003,F$1,0),""),"")</f>
        <v/>
      </c>
      <c r="G213" s="15" t="str">
        <f>IFERROR(IF($D213&gt;=1,VLOOKUP($C213,STUDENT!$A$4:$E$2003,G$1,0),""),"")</f>
        <v/>
      </c>
      <c r="H213" s="14" t="str">
        <f>IFERROR(IF($D213&gt;=1,VLOOKUP($C213,STUDENT!$A$4:$E$2003,H$1,0),""),"")</f>
        <v/>
      </c>
      <c r="I213" s="79"/>
      <c r="J213" s="79"/>
      <c r="K213" s="79"/>
      <c r="L213" s="79"/>
      <c r="M213" s="79"/>
      <c r="N213" s="79"/>
      <c r="O213" s="79"/>
      <c r="P213" s="79"/>
      <c r="Q213" s="79"/>
      <c r="R213" s="79"/>
      <c r="S213" s="79"/>
      <c r="T213" s="79"/>
      <c r="U213" s="85">
        <f t="shared" si="23"/>
        <v>0</v>
      </c>
      <c r="V213" s="6">
        <f t="shared" si="24"/>
        <v>0</v>
      </c>
      <c r="W213" s="6">
        <f>IFERROR(IF(V213&gt;=1,V213*VLOOKUP(E213,STUDENT!$B$4:$W$2003,22,0),0),0)</f>
        <v>0</v>
      </c>
      <c r="X213" s="6">
        <f t="shared" si="25"/>
        <v>0</v>
      </c>
      <c r="Y213" s="6">
        <f>IFERROR(IF(X213&gt;=1,X213*VLOOKUP(E213,STUDENT!$B$4:$W$2003,22,0),0),0)</f>
        <v>0</v>
      </c>
      <c r="Z213" s="6">
        <f t="shared" si="26"/>
        <v>0</v>
      </c>
      <c r="AA213" s="6">
        <f>IFERROR(IF(Z213&gt;=1,Z213*VLOOKUP(E213,STUDENT!$B$4:$W$2003,22,0),0),0)</f>
        <v>0</v>
      </c>
    </row>
    <row r="214" spans="1:27" ht="18" customHeight="1" x14ac:dyDescent="0.25">
      <c r="A214" s="6">
        <f t="shared" si="21"/>
        <v>0</v>
      </c>
      <c r="B214" s="6">
        <v>206</v>
      </c>
      <c r="C214" s="6">
        <f>IFERROR(IF($C$1&gt;=B214,SMALL(STUDENT!$V$4:$V$2003,$C$6+B214),0),0)</f>
        <v>0</v>
      </c>
      <c r="D214" s="14">
        <f t="shared" si="22"/>
        <v>0</v>
      </c>
      <c r="E214" s="14" t="str">
        <f>IFERROR(IF($D214&gt;=1,VLOOKUP($C214,STUDENT!$A$4:$E$2003,E$1,0),""),"")</f>
        <v/>
      </c>
      <c r="F214" s="15" t="str">
        <f>IFERROR(IF($D214&gt;=1,VLOOKUP($C214,STUDENT!$A$4:$E$2003,F$1,0),""),"")</f>
        <v/>
      </c>
      <c r="G214" s="15" t="str">
        <f>IFERROR(IF($D214&gt;=1,VLOOKUP($C214,STUDENT!$A$4:$E$2003,G$1,0),""),"")</f>
        <v/>
      </c>
      <c r="H214" s="14" t="str">
        <f>IFERROR(IF($D214&gt;=1,VLOOKUP($C214,STUDENT!$A$4:$E$2003,H$1,0),""),"")</f>
        <v/>
      </c>
      <c r="I214" s="79"/>
      <c r="J214" s="79"/>
      <c r="K214" s="79"/>
      <c r="L214" s="79"/>
      <c r="M214" s="79"/>
      <c r="N214" s="79"/>
      <c r="O214" s="79"/>
      <c r="P214" s="79"/>
      <c r="Q214" s="79"/>
      <c r="R214" s="79"/>
      <c r="S214" s="79"/>
      <c r="T214" s="79"/>
      <c r="U214" s="85">
        <f t="shared" si="23"/>
        <v>0</v>
      </c>
      <c r="V214" s="6">
        <f t="shared" si="24"/>
        <v>0</v>
      </c>
      <c r="W214" s="6">
        <f>IFERROR(IF(V214&gt;=1,V214*VLOOKUP(E214,STUDENT!$B$4:$W$2003,22,0),0),0)</f>
        <v>0</v>
      </c>
      <c r="X214" s="6">
        <f t="shared" si="25"/>
        <v>0</v>
      </c>
      <c r="Y214" s="6">
        <f>IFERROR(IF(X214&gt;=1,X214*VLOOKUP(E214,STUDENT!$B$4:$W$2003,22,0),0),0)</f>
        <v>0</v>
      </c>
      <c r="Z214" s="6">
        <f t="shared" si="26"/>
        <v>0</v>
      </c>
      <c r="AA214" s="6">
        <f>IFERROR(IF(Z214&gt;=1,Z214*VLOOKUP(E214,STUDENT!$B$4:$W$2003,22,0),0),0)</f>
        <v>0</v>
      </c>
    </row>
    <row r="215" spans="1:27" ht="18" customHeight="1" x14ac:dyDescent="0.25">
      <c r="A215" s="6">
        <f t="shared" si="21"/>
        <v>0</v>
      </c>
      <c r="B215" s="6">
        <v>207</v>
      </c>
      <c r="C215" s="6">
        <f>IFERROR(IF($C$1&gt;=B215,SMALL(STUDENT!$V$4:$V$2003,$C$6+B215),0),0)</f>
        <v>0</v>
      </c>
      <c r="D215" s="14">
        <f t="shared" si="22"/>
        <v>0</v>
      </c>
      <c r="E215" s="14" t="str">
        <f>IFERROR(IF($D215&gt;=1,VLOOKUP($C215,STUDENT!$A$4:$E$2003,E$1,0),""),"")</f>
        <v/>
      </c>
      <c r="F215" s="15" t="str">
        <f>IFERROR(IF($D215&gt;=1,VLOOKUP($C215,STUDENT!$A$4:$E$2003,F$1,0),""),"")</f>
        <v/>
      </c>
      <c r="G215" s="15" t="str">
        <f>IFERROR(IF($D215&gt;=1,VLOOKUP($C215,STUDENT!$A$4:$E$2003,G$1,0),""),"")</f>
        <v/>
      </c>
      <c r="H215" s="14" t="str">
        <f>IFERROR(IF($D215&gt;=1,VLOOKUP($C215,STUDENT!$A$4:$E$2003,H$1,0),""),"")</f>
        <v/>
      </c>
      <c r="I215" s="79"/>
      <c r="J215" s="79"/>
      <c r="K215" s="79"/>
      <c r="L215" s="79"/>
      <c r="M215" s="79"/>
      <c r="N215" s="79"/>
      <c r="O215" s="79"/>
      <c r="P215" s="79"/>
      <c r="Q215" s="79"/>
      <c r="R215" s="79"/>
      <c r="S215" s="79"/>
      <c r="T215" s="79"/>
      <c r="U215" s="85">
        <f t="shared" si="23"/>
        <v>0</v>
      </c>
      <c r="V215" s="6">
        <f t="shared" si="24"/>
        <v>0</v>
      </c>
      <c r="W215" s="6">
        <f>IFERROR(IF(V215&gt;=1,V215*VLOOKUP(E215,STUDENT!$B$4:$W$2003,22,0),0),0)</f>
        <v>0</v>
      </c>
      <c r="X215" s="6">
        <f t="shared" si="25"/>
        <v>0</v>
      </c>
      <c r="Y215" s="6">
        <f>IFERROR(IF(X215&gt;=1,X215*VLOOKUP(E215,STUDENT!$B$4:$W$2003,22,0),0),0)</f>
        <v>0</v>
      </c>
      <c r="Z215" s="6">
        <f t="shared" si="26"/>
        <v>0</v>
      </c>
      <c r="AA215" s="6">
        <f>IFERROR(IF(Z215&gt;=1,Z215*VLOOKUP(E215,STUDENT!$B$4:$W$2003,22,0),0),0)</f>
        <v>0</v>
      </c>
    </row>
    <row r="216" spans="1:27" ht="18" customHeight="1" x14ac:dyDescent="0.25">
      <c r="A216" s="6">
        <f t="shared" si="21"/>
        <v>0</v>
      </c>
      <c r="B216" s="6">
        <v>208</v>
      </c>
      <c r="C216" s="6">
        <f>IFERROR(IF($C$1&gt;=B216,SMALL(STUDENT!$V$4:$V$2003,$C$6+B216),0),0)</f>
        <v>0</v>
      </c>
      <c r="D216" s="14">
        <f t="shared" si="22"/>
        <v>0</v>
      </c>
      <c r="E216" s="14" t="str">
        <f>IFERROR(IF($D216&gt;=1,VLOOKUP($C216,STUDENT!$A$4:$E$2003,E$1,0),""),"")</f>
        <v/>
      </c>
      <c r="F216" s="15" t="str">
        <f>IFERROR(IF($D216&gt;=1,VLOOKUP($C216,STUDENT!$A$4:$E$2003,F$1,0),""),"")</f>
        <v/>
      </c>
      <c r="G216" s="15" t="str">
        <f>IFERROR(IF($D216&gt;=1,VLOOKUP($C216,STUDENT!$A$4:$E$2003,G$1,0),""),"")</f>
        <v/>
      </c>
      <c r="H216" s="14" t="str">
        <f>IFERROR(IF($D216&gt;=1,VLOOKUP($C216,STUDENT!$A$4:$E$2003,H$1,0),""),"")</f>
        <v/>
      </c>
      <c r="I216" s="79"/>
      <c r="J216" s="79"/>
      <c r="K216" s="79"/>
      <c r="L216" s="79"/>
      <c r="M216" s="79"/>
      <c r="N216" s="79"/>
      <c r="O216" s="79"/>
      <c r="P216" s="79"/>
      <c r="Q216" s="79"/>
      <c r="R216" s="79"/>
      <c r="S216" s="79"/>
      <c r="T216" s="79"/>
      <c r="U216" s="85">
        <f t="shared" si="23"/>
        <v>0</v>
      </c>
      <c r="V216" s="6">
        <f t="shared" si="24"/>
        <v>0</v>
      </c>
      <c r="W216" s="6">
        <f>IFERROR(IF(V216&gt;=1,V216*VLOOKUP(E216,STUDENT!$B$4:$W$2003,22,0),0),0)</f>
        <v>0</v>
      </c>
      <c r="X216" s="6">
        <f t="shared" si="25"/>
        <v>0</v>
      </c>
      <c r="Y216" s="6">
        <f>IFERROR(IF(X216&gt;=1,X216*VLOOKUP(E216,STUDENT!$B$4:$W$2003,22,0),0),0)</f>
        <v>0</v>
      </c>
      <c r="Z216" s="6">
        <f t="shared" si="26"/>
        <v>0</v>
      </c>
      <c r="AA216" s="6">
        <f>IFERROR(IF(Z216&gt;=1,Z216*VLOOKUP(E216,STUDENT!$B$4:$W$2003,22,0),0),0)</f>
        <v>0</v>
      </c>
    </row>
    <row r="217" spans="1:27" ht="18" customHeight="1" x14ac:dyDescent="0.25">
      <c r="A217" s="6">
        <f t="shared" si="21"/>
        <v>0</v>
      </c>
      <c r="B217" s="6">
        <v>209</v>
      </c>
      <c r="C217" s="6">
        <f>IFERROR(IF($C$1&gt;=B217,SMALL(STUDENT!$V$4:$V$2003,$C$6+B217),0),0)</f>
        <v>0</v>
      </c>
      <c r="D217" s="14">
        <f t="shared" si="22"/>
        <v>0</v>
      </c>
      <c r="E217" s="14" t="str">
        <f>IFERROR(IF($D217&gt;=1,VLOOKUP($C217,STUDENT!$A$4:$E$2003,E$1,0),""),"")</f>
        <v/>
      </c>
      <c r="F217" s="15" t="str">
        <f>IFERROR(IF($D217&gt;=1,VLOOKUP($C217,STUDENT!$A$4:$E$2003,F$1,0),""),"")</f>
        <v/>
      </c>
      <c r="G217" s="15" t="str">
        <f>IFERROR(IF($D217&gt;=1,VLOOKUP($C217,STUDENT!$A$4:$E$2003,G$1,0),""),"")</f>
        <v/>
      </c>
      <c r="H217" s="14" t="str">
        <f>IFERROR(IF($D217&gt;=1,VLOOKUP($C217,STUDENT!$A$4:$E$2003,H$1,0),""),"")</f>
        <v/>
      </c>
      <c r="I217" s="79"/>
      <c r="J217" s="79"/>
      <c r="K217" s="79"/>
      <c r="L217" s="79"/>
      <c r="M217" s="79"/>
      <c r="N217" s="79"/>
      <c r="O217" s="79"/>
      <c r="P217" s="79"/>
      <c r="Q217" s="79"/>
      <c r="R217" s="79"/>
      <c r="S217" s="79"/>
      <c r="T217" s="79"/>
      <c r="U217" s="85">
        <f t="shared" si="23"/>
        <v>0</v>
      </c>
      <c r="V217" s="6">
        <f t="shared" si="24"/>
        <v>0</v>
      </c>
      <c r="W217" s="6">
        <f>IFERROR(IF(V217&gt;=1,V217*VLOOKUP(E217,STUDENT!$B$4:$W$2003,22,0),0),0)</f>
        <v>0</v>
      </c>
      <c r="X217" s="6">
        <f t="shared" si="25"/>
        <v>0</v>
      </c>
      <c r="Y217" s="6">
        <f>IFERROR(IF(X217&gt;=1,X217*VLOOKUP(E217,STUDENT!$B$4:$W$2003,22,0),0),0)</f>
        <v>0</v>
      </c>
      <c r="Z217" s="6">
        <f t="shared" si="26"/>
        <v>0</v>
      </c>
      <c r="AA217" s="6">
        <f>IFERROR(IF(Z217&gt;=1,Z217*VLOOKUP(E217,STUDENT!$B$4:$W$2003,22,0),0),0)</f>
        <v>0</v>
      </c>
    </row>
    <row r="218" spans="1:27" ht="18" customHeight="1" x14ac:dyDescent="0.25">
      <c r="A218" s="6">
        <f t="shared" si="21"/>
        <v>0</v>
      </c>
      <c r="B218" s="6">
        <v>210</v>
      </c>
      <c r="C218" s="6">
        <f>IFERROR(IF($C$1&gt;=B218,SMALL(STUDENT!$V$4:$V$2003,$C$6+B218),0),0)</f>
        <v>0</v>
      </c>
      <c r="D218" s="14">
        <f t="shared" si="22"/>
        <v>0</v>
      </c>
      <c r="E218" s="14" t="str">
        <f>IFERROR(IF($D218&gt;=1,VLOOKUP($C218,STUDENT!$A$4:$E$2003,E$1,0),""),"")</f>
        <v/>
      </c>
      <c r="F218" s="15" t="str">
        <f>IFERROR(IF($D218&gt;=1,VLOOKUP($C218,STUDENT!$A$4:$E$2003,F$1,0),""),"")</f>
        <v/>
      </c>
      <c r="G218" s="15" t="str">
        <f>IFERROR(IF($D218&gt;=1,VLOOKUP($C218,STUDENT!$A$4:$E$2003,G$1,0),""),"")</f>
        <v/>
      </c>
      <c r="H218" s="14" t="str">
        <f>IFERROR(IF($D218&gt;=1,VLOOKUP($C218,STUDENT!$A$4:$E$2003,H$1,0),""),"")</f>
        <v/>
      </c>
      <c r="I218" s="79"/>
      <c r="J218" s="79"/>
      <c r="K218" s="79"/>
      <c r="L218" s="79"/>
      <c r="M218" s="79"/>
      <c r="N218" s="79"/>
      <c r="O218" s="79"/>
      <c r="P218" s="79"/>
      <c r="Q218" s="79"/>
      <c r="R218" s="79"/>
      <c r="S218" s="79"/>
      <c r="T218" s="79"/>
      <c r="U218" s="85">
        <f t="shared" si="23"/>
        <v>0</v>
      </c>
      <c r="V218" s="6">
        <f t="shared" si="24"/>
        <v>0</v>
      </c>
      <c r="W218" s="6">
        <f>IFERROR(IF(V218&gt;=1,V218*VLOOKUP(E218,STUDENT!$B$4:$W$2003,22,0),0),0)</f>
        <v>0</v>
      </c>
      <c r="X218" s="6">
        <f t="shared" si="25"/>
        <v>0</v>
      </c>
      <c r="Y218" s="6">
        <f>IFERROR(IF(X218&gt;=1,X218*VLOOKUP(E218,STUDENT!$B$4:$W$2003,22,0),0),0)</f>
        <v>0</v>
      </c>
      <c r="Z218" s="6">
        <f t="shared" si="26"/>
        <v>0</v>
      </c>
      <c r="AA218" s="6">
        <f>IFERROR(IF(Z218&gt;=1,Z218*VLOOKUP(E218,STUDENT!$B$4:$W$2003,22,0),0),0)</f>
        <v>0</v>
      </c>
    </row>
    <row r="219" spans="1:27" ht="18" customHeight="1" x14ac:dyDescent="0.25">
      <c r="A219" s="6">
        <f t="shared" si="21"/>
        <v>0</v>
      </c>
      <c r="B219" s="6">
        <v>211</v>
      </c>
      <c r="C219" s="6">
        <f>IFERROR(IF($C$1&gt;=B219,SMALL(STUDENT!$V$4:$V$2003,$C$6+B219),0),0)</f>
        <v>0</v>
      </c>
      <c r="D219" s="14">
        <f t="shared" si="22"/>
        <v>0</v>
      </c>
      <c r="E219" s="14" t="str">
        <f>IFERROR(IF($D219&gt;=1,VLOOKUP($C219,STUDENT!$A$4:$E$2003,E$1,0),""),"")</f>
        <v/>
      </c>
      <c r="F219" s="15" t="str">
        <f>IFERROR(IF($D219&gt;=1,VLOOKUP($C219,STUDENT!$A$4:$E$2003,F$1,0),""),"")</f>
        <v/>
      </c>
      <c r="G219" s="15" t="str">
        <f>IFERROR(IF($D219&gt;=1,VLOOKUP($C219,STUDENT!$A$4:$E$2003,G$1,0),""),"")</f>
        <v/>
      </c>
      <c r="H219" s="14" t="str">
        <f>IFERROR(IF($D219&gt;=1,VLOOKUP($C219,STUDENT!$A$4:$E$2003,H$1,0),""),"")</f>
        <v/>
      </c>
      <c r="I219" s="79"/>
      <c r="J219" s="79"/>
      <c r="K219" s="79"/>
      <c r="L219" s="79"/>
      <c r="M219" s="79"/>
      <c r="N219" s="79"/>
      <c r="O219" s="79"/>
      <c r="P219" s="79"/>
      <c r="Q219" s="79"/>
      <c r="R219" s="79"/>
      <c r="S219" s="79"/>
      <c r="T219" s="79"/>
      <c r="U219" s="85">
        <f t="shared" si="23"/>
        <v>0</v>
      </c>
      <c r="V219" s="6">
        <f t="shared" si="24"/>
        <v>0</v>
      </c>
      <c r="W219" s="6">
        <f>IFERROR(IF(V219&gt;=1,V219*VLOOKUP(E219,STUDENT!$B$4:$W$2003,22,0),0),0)</f>
        <v>0</v>
      </c>
      <c r="X219" s="6">
        <f t="shared" si="25"/>
        <v>0</v>
      </c>
      <c r="Y219" s="6">
        <f>IFERROR(IF(X219&gt;=1,X219*VLOOKUP(E219,STUDENT!$B$4:$W$2003,22,0),0),0)</f>
        <v>0</v>
      </c>
      <c r="Z219" s="6">
        <f t="shared" si="26"/>
        <v>0</v>
      </c>
      <c r="AA219" s="6">
        <f>IFERROR(IF(Z219&gt;=1,Z219*VLOOKUP(E219,STUDENT!$B$4:$W$2003,22,0),0),0)</f>
        <v>0</v>
      </c>
    </row>
    <row r="220" spans="1:27" ht="18" customHeight="1" x14ac:dyDescent="0.25">
      <c r="A220" s="6">
        <f t="shared" si="21"/>
        <v>0</v>
      </c>
      <c r="B220" s="6">
        <v>212</v>
      </c>
      <c r="C220" s="6">
        <f>IFERROR(IF($C$1&gt;=B220,SMALL(STUDENT!$V$4:$V$2003,$C$6+B220),0),0)</f>
        <v>0</v>
      </c>
      <c r="D220" s="14">
        <f t="shared" si="22"/>
        <v>0</v>
      </c>
      <c r="E220" s="14" t="str">
        <f>IFERROR(IF($D220&gt;=1,VLOOKUP($C220,STUDENT!$A$4:$E$2003,E$1,0),""),"")</f>
        <v/>
      </c>
      <c r="F220" s="15" t="str">
        <f>IFERROR(IF($D220&gt;=1,VLOOKUP($C220,STUDENT!$A$4:$E$2003,F$1,0),""),"")</f>
        <v/>
      </c>
      <c r="G220" s="15" t="str">
        <f>IFERROR(IF($D220&gt;=1,VLOOKUP($C220,STUDENT!$A$4:$E$2003,G$1,0),""),"")</f>
        <v/>
      </c>
      <c r="H220" s="14" t="str">
        <f>IFERROR(IF($D220&gt;=1,VLOOKUP($C220,STUDENT!$A$4:$E$2003,H$1,0),""),"")</f>
        <v/>
      </c>
      <c r="I220" s="79"/>
      <c r="J220" s="79"/>
      <c r="K220" s="79"/>
      <c r="L220" s="79"/>
      <c r="M220" s="79"/>
      <c r="N220" s="79"/>
      <c r="O220" s="79"/>
      <c r="P220" s="79"/>
      <c r="Q220" s="79"/>
      <c r="R220" s="79"/>
      <c r="S220" s="79"/>
      <c r="T220" s="79"/>
      <c r="U220" s="85">
        <f t="shared" si="23"/>
        <v>0</v>
      </c>
      <c r="V220" s="6">
        <f t="shared" si="24"/>
        <v>0</v>
      </c>
      <c r="W220" s="6">
        <f>IFERROR(IF(V220&gt;=1,V220*VLOOKUP(E220,STUDENT!$B$4:$W$2003,22,0),0),0)</f>
        <v>0</v>
      </c>
      <c r="X220" s="6">
        <f t="shared" si="25"/>
        <v>0</v>
      </c>
      <c r="Y220" s="6">
        <f>IFERROR(IF(X220&gt;=1,X220*VLOOKUP(E220,STUDENT!$B$4:$W$2003,22,0),0),0)</f>
        <v>0</v>
      </c>
      <c r="Z220" s="6">
        <f t="shared" si="26"/>
        <v>0</v>
      </c>
      <c r="AA220" s="6">
        <f>IFERROR(IF(Z220&gt;=1,Z220*VLOOKUP(E220,STUDENT!$B$4:$W$2003,22,0),0),0)</f>
        <v>0</v>
      </c>
    </row>
    <row r="221" spans="1:27" ht="18" customHeight="1" x14ac:dyDescent="0.25">
      <c r="A221" s="6">
        <f t="shared" si="21"/>
        <v>0</v>
      </c>
      <c r="B221" s="6">
        <v>213</v>
      </c>
      <c r="C221" s="6">
        <f>IFERROR(IF($C$1&gt;=B221,SMALL(STUDENT!$V$4:$V$2003,$C$6+B221),0),0)</f>
        <v>0</v>
      </c>
      <c r="D221" s="14">
        <f t="shared" si="22"/>
        <v>0</v>
      </c>
      <c r="E221" s="14" t="str">
        <f>IFERROR(IF($D221&gt;=1,VLOOKUP($C221,STUDENT!$A$4:$E$2003,E$1,0),""),"")</f>
        <v/>
      </c>
      <c r="F221" s="15" t="str">
        <f>IFERROR(IF($D221&gt;=1,VLOOKUP($C221,STUDENT!$A$4:$E$2003,F$1,0),""),"")</f>
        <v/>
      </c>
      <c r="G221" s="15" t="str">
        <f>IFERROR(IF($D221&gt;=1,VLOOKUP($C221,STUDENT!$A$4:$E$2003,G$1,0),""),"")</f>
        <v/>
      </c>
      <c r="H221" s="14" t="str">
        <f>IFERROR(IF($D221&gt;=1,VLOOKUP($C221,STUDENT!$A$4:$E$2003,H$1,0),""),"")</f>
        <v/>
      </c>
      <c r="I221" s="79"/>
      <c r="J221" s="79"/>
      <c r="K221" s="79"/>
      <c r="L221" s="79"/>
      <c r="M221" s="79"/>
      <c r="N221" s="79"/>
      <c r="O221" s="79"/>
      <c r="P221" s="79"/>
      <c r="Q221" s="79"/>
      <c r="R221" s="79"/>
      <c r="S221" s="79"/>
      <c r="T221" s="79"/>
      <c r="U221" s="85">
        <f t="shared" si="23"/>
        <v>0</v>
      </c>
      <c r="V221" s="6">
        <f t="shared" si="24"/>
        <v>0</v>
      </c>
      <c r="W221" s="6">
        <f>IFERROR(IF(V221&gt;=1,V221*VLOOKUP(E221,STUDENT!$B$4:$W$2003,22,0),0),0)</f>
        <v>0</v>
      </c>
      <c r="X221" s="6">
        <f t="shared" si="25"/>
        <v>0</v>
      </c>
      <c r="Y221" s="6">
        <f>IFERROR(IF(X221&gt;=1,X221*VLOOKUP(E221,STUDENT!$B$4:$W$2003,22,0),0),0)</f>
        <v>0</v>
      </c>
      <c r="Z221" s="6">
        <f t="shared" si="26"/>
        <v>0</v>
      </c>
      <c r="AA221" s="6">
        <f>IFERROR(IF(Z221&gt;=1,Z221*VLOOKUP(E221,STUDENT!$B$4:$W$2003,22,0),0),0)</f>
        <v>0</v>
      </c>
    </row>
    <row r="222" spans="1:27" ht="18" customHeight="1" x14ac:dyDescent="0.25">
      <c r="A222" s="6">
        <f t="shared" si="21"/>
        <v>0</v>
      </c>
      <c r="B222" s="6">
        <v>214</v>
      </c>
      <c r="C222" s="6">
        <f>IFERROR(IF($C$1&gt;=B222,SMALL(STUDENT!$V$4:$V$2003,$C$6+B222),0),0)</f>
        <v>0</v>
      </c>
      <c r="D222" s="14">
        <f t="shared" si="22"/>
        <v>0</v>
      </c>
      <c r="E222" s="14" t="str">
        <f>IFERROR(IF($D222&gt;=1,VLOOKUP($C222,STUDENT!$A$4:$E$2003,E$1,0),""),"")</f>
        <v/>
      </c>
      <c r="F222" s="15" t="str">
        <f>IFERROR(IF($D222&gt;=1,VLOOKUP($C222,STUDENT!$A$4:$E$2003,F$1,0),""),"")</f>
        <v/>
      </c>
      <c r="G222" s="15" t="str">
        <f>IFERROR(IF($D222&gt;=1,VLOOKUP($C222,STUDENT!$A$4:$E$2003,G$1,0),""),"")</f>
        <v/>
      </c>
      <c r="H222" s="14" t="str">
        <f>IFERROR(IF($D222&gt;=1,VLOOKUP($C222,STUDENT!$A$4:$E$2003,H$1,0),""),"")</f>
        <v/>
      </c>
      <c r="I222" s="79"/>
      <c r="J222" s="79"/>
      <c r="K222" s="79"/>
      <c r="L222" s="79"/>
      <c r="M222" s="79"/>
      <c r="N222" s="79"/>
      <c r="O222" s="79"/>
      <c r="P222" s="79"/>
      <c r="Q222" s="79"/>
      <c r="R222" s="79"/>
      <c r="S222" s="79"/>
      <c r="T222" s="79"/>
      <c r="U222" s="85">
        <f t="shared" si="23"/>
        <v>0</v>
      </c>
      <c r="V222" s="6">
        <f t="shared" si="24"/>
        <v>0</v>
      </c>
      <c r="W222" s="6">
        <f>IFERROR(IF(V222&gt;=1,V222*VLOOKUP(E222,STUDENT!$B$4:$W$2003,22,0),0),0)</f>
        <v>0</v>
      </c>
      <c r="X222" s="6">
        <f t="shared" si="25"/>
        <v>0</v>
      </c>
      <c r="Y222" s="6">
        <f>IFERROR(IF(X222&gt;=1,X222*VLOOKUP(E222,STUDENT!$B$4:$W$2003,22,0),0),0)</f>
        <v>0</v>
      </c>
      <c r="Z222" s="6">
        <f t="shared" si="26"/>
        <v>0</v>
      </c>
      <c r="AA222" s="6">
        <f>IFERROR(IF(Z222&gt;=1,Z222*VLOOKUP(E222,STUDENT!$B$4:$W$2003,22,0),0),0)</f>
        <v>0</v>
      </c>
    </row>
    <row r="223" spans="1:27" ht="18" customHeight="1" x14ac:dyDescent="0.25">
      <c r="A223" s="6">
        <f t="shared" si="21"/>
        <v>0</v>
      </c>
      <c r="B223" s="6">
        <v>215</v>
      </c>
      <c r="C223" s="6">
        <f>IFERROR(IF($C$1&gt;=B223,SMALL(STUDENT!$V$4:$V$2003,$C$6+B223),0),0)</f>
        <v>0</v>
      </c>
      <c r="D223" s="14">
        <f t="shared" si="22"/>
        <v>0</v>
      </c>
      <c r="E223" s="14" t="str">
        <f>IFERROR(IF($D223&gt;=1,VLOOKUP($C223,STUDENT!$A$4:$E$2003,E$1,0),""),"")</f>
        <v/>
      </c>
      <c r="F223" s="15" t="str">
        <f>IFERROR(IF($D223&gt;=1,VLOOKUP($C223,STUDENT!$A$4:$E$2003,F$1,0),""),"")</f>
        <v/>
      </c>
      <c r="G223" s="15" t="str">
        <f>IFERROR(IF($D223&gt;=1,VLOOKUP($C223,STUDENT!$A$4:$E$2003,G$1,0),""),"")</f>
        <v/>
      </c>
      <c r="H223" s="14" t="str">
        <f>IFERROR(IF($D223&gt;=1,VLOOKUP($C223,STUDENT!$A$4:$E$2003,H$1,0),""),"")</f>
        <v/>
      </c>
      <c r="I223" s="79"/>
      <c r="J223" s="79"/>
      <c r="K223" s="79"/>
      <c r="L223" s="79"/>
      <c r="M223" s="79"/>
      <c r="N223" s="79"/>
      <c r="O223" s="79"/>
      <c r="P223" s="79"/>
      <c r="Q223" s="79"/>
      <c r="R223" s="79"/>
      <c r="S223" s="79"/>
      <c r="T223" s="79"/>
      <c r="U223" s="85">
        <f t="shared" si="23"/>
        <v>0</v>
      </c>
      <c r="V223" s="6">
        <f t="shared" si="24"/>
        <v>0</v>
      </c>
      <c r="W223" s="6">
        <f>IFERROR(IF(V223&gt;=1,V223*VLOOKUP(E223,STUDENT!$B$4:$W$2003,22,0),0),0)</f>
        <v>0</v>
      </c>
      <c r="X223" s="6">
        <f t="shared" si="25"/>
        <v>0</v>
      </c>
      <c r="Y223" s="6">
        <f>IFERROR(IF(X223&gt;=1,X223*VLOOKUP(E223,STUDENT!$B$4:$W$2003,22,0),0),0)</f>
        <v>0</v>
      </c>
      <c r="Z223" s="6">
        <f t="shared" si="26"/>
        <v>0</v>
      </c>
      <c r="AA223" s="6">
        <f>IFERROR(IF(Z223&gt;=1,Z223*VLOOKUP(E223,STUDENT!$B$4:$W$2003,22,0),0),0)</f>
        <v>0</v>
      </c>
    </row>
    <row r="224" spans="1:27" ht="18" customHeight="1" x14ac:dyDescent="0.25">
      <c r="A224" s="6">
        <f t="shared" si="21"/>
        <v>0</v>
      </c>
      <c r="B224" s="6">
        <v>216</v>
      </c>
      <c r="C224" s="6">
        <f>IFERROR(IF($C$1&gt;=B224,SMALL(STUDENT!$V$4:$V$2003,$C$6+B224),0),0)</f>
        <v>0</v>
      </c>
      <c r="D224" s="14">
        <f t="shared" si="22"/>
        <v>0</v>
      </c>
      <c r="E224" s="14" t="str">
        <f>IFERROR(IF($D224&gt;=1,VLOOKUP($C224,STUDENT!$A$4:$E$2003,E$1,0),""),"")</f>
        <v/>
      </c>
      <c r="F224" s="15" t="str">
        <f>IFERROR(IF($D224&gt;=1,VLOOKUP($C224,STUDENT!$A$4:$E$2003,F$1,0),""),"")</f>
        <v/>
      </c>
      <c r="G224" s="15" t="str">
        <f>IFERROR(IF($D224&gt;=1,VLOOKUP($C224,STUDENT!$A$4:$E$2003,G$1,0),""),"")</f>
        <v/>
      </c>
      <c r="H224" s="14" t="str">
        <f>IFERROR(IF($D224&gt;=1,VLOOKUP($C224,STUDENT!$A$4:$E$2003,H$1,0),""),"")</f>
        <v/>
      </c>
      <c r="I224" s="79"/>
      <c r="J224" s="79"/>
      <c r="K224" s="79"/>
      <c r="L224" s="79"/>
      <c r="M224" s="79"/>
      <c r="N224" s="79"/>
      <c r="O224" s="79"/>
      <c r="P224" s="79"/>
      <c r="Q224" s="79"/>
      <c r="R224" s="79"/>
      <c r="S224" s="79"/>
      <c r="T224" s="79"/>
      <c r="U224" s="85">
        <f t="shared" si="23"/>
        <v>0</v>
      </c>
      <c r="V224" s="6">
        <f t="shared" si="24"/>
        <v>0</v>
      </c>
      <c r="W224" s="6">
        <f>IFERROR(IF(V224&gt;=1,V224*VLOOKUP(E224,STUDENT!$B$4:$W$2003,22,0),0),0)</f>
        <v>0</v>
      </c>
      <c r="X224" s="6">
        <f t="shared" si="25"/>
        <v>0</v>
      </c>
      <c r="Y224" s="6">
        <f>IFERROR(IF(X224&gt;=1,X224*VLOOKUP(E224,STUDENT!$B$4:$W$2003,22,0),0),0)</f>
        <v>0</v>
      </c>
      <c r="Z224" s="6">
        <f t="shared" si="26"/>
        <v>0</v>
      </c>
      <c r="AA224" s="6">
        <f>IFERROR(IF(Z224&gt;=1,Z224*VLOOKUP(E224,STUDENT!$B$4:$W$2003,22,0),0),0)</f>
        <v>0</v>
      </c>
    </row>
    <row r="225" spans="1:27" ht="18" customHeight="1" x14ac:dyDescent="0.25">
      <c r="A225" s="6">
        <f t="shared" si="21"/>
        <v>0</v>
      </c>
      <c r="B225" s="6">
        <v>217</v>
      </c>
      <c r="C225" s="6">
        <f>IFERROR(IF($C$1&gt;=B225,SMALL(STUDENT!$V$4:$V$2003,$C$6+B225),0),0)</f>
        <v>0</v>
      </c>
      <c r="D225" s="14">
        <f t="shared" si="22"/>
        <v>0</v>
      </c>
      <c r="E225" s="14" t="str">
        <f>IFERROR(IF($D225&gt;=1,VLOOKUP($C225,STUDENT!$A$4:$E$2003,E$1,0),""),"")</f>
        <v/>
      </c>
      <c r="F225" s="15" t="str">
        <f>IFERROR(IF($D225&gt;=1,VLOOKUP($C225,STUDENT!$A$4:$E$2003,F$1,0),""),"")</f>
        <v/>
      </c>
      <c r="G225" s="15" t="str">
        <f>IFERROR(IF($D225&gt;=1,VLOOKUP($C225,STUDENT!$A$4:$E$2003,G$1,0),""),"")</f>
        <v/>
      </c>
      <c r="H225" s="14" t="str">
        <f>IFERROR(IF($D225&gt;=1,VLOOKUP($C225,STUDENT!$A$4:$E$2003,H$1,0),""),"")</f>
        <v/>
      </c>
      <c r="I225" s="79"/>
      <c r="J225" s="79"/>
      <c r="K225" s="79"/>
      <c r="L225" s="79"/>
      <c r="M225" s="79"/>
      <c r="N225" s="79"/>
      <c r="O225" s="79"/>
      <c r="P225" s="79"/>
      <c r="Q225" s="79"/>
      <c r="R225" s="79"/>
      <c r="S225" s="79"/>
      <c r="T225" s="79"/>
      <c r="U225" s="85">
        <f t="shared" si="23"/>
        <v>0</v>
      </c>
      <c r="V225" s="6">
        <f t="shared" si="24"/>
        <v>0</v>
      </c>
      <c r="W225" s="6">
        <f>IFERROR(IF(V225&gt;=1,V225*VLOOKUP(E225,STUDENT!$B$4:$W$2003,22,0),0),0)</f>
        <v>0</v>
      </c>
      <c r="X225" s="6">
        <f t="shared" si="25"/>
        <v>0</v>
      </c>
      <c r="Y225" s="6">
        <f>IFERROR(IF(X225&gt;=1,X225*VLOOKUP(E225,STUDENT!$B$4:$W$2003,22,0),0),0)</f>
        <v>0</v>
      </c>
      <c r="Z225" s="6">
        <f t="shared" si="26"/>
        <v>0</v>
      </c>
      <c r="AA225" s="6">
        <f>IFERROR(IF(Z225&gt;=1,Z225*VLOOKUP(E225,STUDENT!$B$4:$W$2003,22,0),0),0)</f>
        <v>0</v>
      </c>
    </row>
    <row r="226" spans="1:27" ht="18" customHeight="1" x14ac:dyDescent="0.25">
      <c r="A226" s="6">
        <f t="shared" si="21"/>
        <v>0</v>
      </c>
      <c r="B226" s="6">
        <v>218</v>
      </c>
      <c r="C226" s="6">
        <f>IFERROR(IF($C$1&gt;=B226,SMALL(STUDENT!$V$4:$V$2003,$C$6+B226),0),0)</f>
        <v>0</v>
      </c>
      <c r="D226" s="14">
        <f t="shared" si="22"/>
        <v>0</v>
      </c>
      <c r="E226" s="14" t="str">
        <f>IFERROR(IF($D226&gt;=1,VLOOKUP($C226,STUDENT!$A$4:$E$2003,E$1,0),""),"")</f>
        <v/>
      </c>
      <c r="F226" s="15" t="str">
        <f>IFERROR(IF($D226&gt;=1,VLOOKUP($C226,STUDENT!$A$4:$E$2003,F$1,0),""),"")</f>
        <v/>
      </c>
      <c r="G226" s="15" t="str">
        <f>IFERROR(IF($D226&gt;=1,VLOOKUP($C226,STUDENT!$A$4:$E$2003,G$1,0),""),"")</f>
        <v/>
      </c>
      <c r="H226" s="14" t="str">
        <f>IFERROR(IF($D226&gt;=1,VLOOKUP($C226,STUDENT!$A$4:$E$2003,H$1,0),""),"")</f>
        <v/>
      </c>
      <c r="I226" s="79"/>
      <c r="J226" s="79"/>
      <c r="K226" s="79"/>
      <c r="L226" s="79"/>
      <c r="M226" s="79"/>
      <c r="N226" s="79"/>
      <c r="O226" s="79"/>
      <c r="P226" s="79"/>
      <c r="Q226" s="79"/>
      <c r="R226" s="79"/>
      <c r="S226" s="79"/>
      <c r="T226" s="79"/>
      <c r="U226" s="85">
        <f t="shared" si="23"/>
        <v>0</v>
      </c>
      <c r="V226" s="6">
        <f t="shared" si="24"/>
        <v>0</v>
      </c>
      <c r="W226" s="6">
        <f>IFERROR(IF(V226&gt;=1,V226*VLOOKUP(E226,STUDENT!$B$4:$W$2003,22,0),0),0)</f>
        <v>0</v>
      </c>
      <c r="X226" s="6">
        <f t="shared" si="25"/>
        <v>0</v>
      </c>
      <c r="Y226" s="6">
        <f>IFERROR(IF(X226&gt;=1,X226*VLOOKUP(E226,STUDENT!$B$4:$W$2003,22,0),0),0)</f>
        <v>0</v>
      </c>
      <c r="Z226" s="6">
        <f t="shared" si="26"/>
        <v>0</v>
      </c>
      <c r="AA226" s="6">
        <f>IFERROR(IF(Z226&gt;=1,Z226*VLOOKUP(E226,STUDENT!$B$4:$W$2003,22,0),0),0)</f>
        <v>0</v>
      </c>
    </row>
    <row r="227" spans="1:27" ht="18" customHeight="1" x14ac:dyDescent="0.25">
      <c r="A227" s="6">
        <f t="shared" si="21"/>
        <v>0</v>
      </c>
      <c r="B227" s="6">
        <v>219</v>
      </c>
      <c r="C227" s="6">
        <f>IFERROR(IF($C$1&gt;=B227,SMALL(STUDENT!$V$4:$V$2003,$C$6+B227),0),0)</f>
        <v>0</v>
      </c>
      <c r="D227" s="14">
        <f t="shared" si="22"/>
        <v>0</v>
      </c>
      <c r="E227" s="14" t="str">
        <f>IFERROR(IF($D227&gt;=1,VLOOKUP($C227,STUDENT!$A$4:$E$2003,E$1,0),""),"")</f>
        <v/>
      </c>
      <c r="F227" s="15" t="str">
        <f>IFERROR(IF($D227&gt;=1,VLOOKUP($C227,STUDENT!$A$4:$E$2003,F$1,0),""),"")</f>
        <v/>
      </c>
      <c r="G227" s="15" t="str">
        <f>IFERROR(IF($D227&gt;=1,VLOOKUP($C227,STUDENT!$A$4:$E$2003,G$1,0),""),"")</f>
        <v/>
      </c>
      <c r="H227" s="14" t="str">
        <f>IFERROR(IF($D227&gt;=1,VLOOKUP($C227,STUDENT!$A$4:$E$2003,H$1,0),""),"")</f>
        <v/>
      </c>
      <c r="I227" s="79"/>
      <c r="J227" s="79"/>
      <c r="K227" s="79"/>
      <c r="L227" s="79"/>
      <c r="M227" s="79"/>
      <c r="N227" s="79"/>
      <c r="O227" s="79"/>
      <c r="P227" s="79"/>
      <c r="Q227" s="79"/>
      <c r="R227" s="79"/>
      <c r="S227" s="79"/>
      <c r="T227" s="79"/>
      <c r="U227" s="85">
        <f t="shared" si="23"/>
        <v>0</v>
      </c>
      <c r="V227" s="6">
        <f t="shared" si="24"/>
        <v>0</v>
      </c>
      <c r="W227" s="6">
        <f>IFERROR(IF(V227&gt;=1,V227*VLOOKUP(E227,STUDENT!$B$4:$W$2003,22,0),0),0)</f>
        <v>0</v>
      </c>
      <c r="X227" s="6">
        <f t="shared" si="25"/>
        <v>0</v>
      </c>
      <c r="Y227" s="6">
        <f>IFERROR(IF(X227&gt;=1,X227*VLOOKUP(E227,STUDENT!$B$4:$W$2003,22,0),0),0)</f>
        <v>0</v>
      </c>
      <c r="Z227" s="6">
        <f t="shared" si="26"/>
        <v>0</v>
      </c>
      <c r="AA227" s="6">
        <f>IFERROR(IF(Z227&gt;=1,Z227*VLOOKUP(E227,STUDENT!$B$4:$W$2003,22,0),0),0)</f>
        <v>0</v>
      </c>
    </row>
    <row r="228" spans="1:27" ht="18" customHeight="1" x14ac:dyDescent="0.25">
      <c r="A228" s="6">
        <f t="shared" si="21"/>
        <v>0</v>
      </c>
      <c r="B228" s="6">
        <v>220</v>
      </c>
      <c r="C228" s="6">
        <f>IFERROR(IF($C$1&gt;=B228,SMALL(STUDENT!$V$4:$V$2003,$C$6+B228),0),0)</f>
        <v>0</v>
      </c>
      <c r="D228" s="14">
        <f t="shared" si="22"/>
        <v>0</v>
      </c>
      <c r="E228" s="14" t="str">
        <f>IFERROR(IF($D228&gt;=1,VLOOKUP($C228,STUDENT!$A$4:$E$2003,E$1,0),""),"")</f>
        <v/>
      </c>
      <c r="F228" s="15" t="str">
        <f>IFERROR(IF($D228&gt;=1,VLOOKUP($C228,STUDENT!$A$4:$E$2003,F$1,0),""),"")</f>
        <v/>
      </c>
      <c r="G228" s="15" t="str">
        <f>IFERROR(IF($D228&gt;=1,VLOOKUP($C228,STUDENT!$A$4:$E$2003,G$1,0),""),"")</f>
        <v/>
      </c>
      <c r="H228" s="14" t="str">
        <f>IFERROR(IF($D228&gt;=1,VLOOKUP($C228,STUDENT!$A$4:$E$2003,H$1,0),""),"")</f>
        <v/>
      </c>
      <c r="I228" s="79"/>
      <c r="J228" s="79"/>
      <c r="K228" s="79"/>
      <c r="L228" s="79"/>
      <c r="M228" s="79"/>
      <c r="N228" s="79"/>
      <c r="O228" s="79"/>
      <c r="P228" s="79"/>
      <c r="Q228" s="79"/>
      <c r="R228" s="79"/>
      <c r="S228" s="79"/>
      <c r="T228" s="79"/>
      <c r="U228" s="85">
        <f t="shared" si="23"/>
        <v>0</v>
      </c>
      <c r="V228" s="6">
        <f t="shared" si="24"/>
        <v>0</v>
      </c>
      <c r="W228" s="6">
        <f>IFERROR(IF(V228&gt;=1,V228*VLOOKUP(E228,STUDENT!$B$4:$W$2003,22,0),0),0)</f>
        <v>0</v>
      </c>
      <c r="X228" s="6">
        <f t="shared" si="25"/>
        <v>0</v>
      </c>
      <c r="Y228" s="6">
        <f>IFERROR(IF(X228&gt;=1,X228*VLOOKUP(E228,STUDENT!$B$4:$W$2003,22,0),0),0)</f>
        <v>0</v>
      </c>
      <c r="Z228" s="6">
        <f t="shared" si="26"/>
        <v>0</v>
      </c>
      <c r="AA228" s="6">
        <f>IFERROR(IF(Z228&gt;=1,Z228*VLOOKUP(E228,STUDENT!$B$4:$W$2003,22,0),0),0)</f>
        <v>0</v>
      </c>
    </row>
    <row r="229" spans="1:27" ht="18" customHeight="1" x14ac:dyDescent="0.25">
      <c r="A229" s="6">
        <f t="shared" si="21"/>
        <v>0</v>
      </c>
      <c r="B229" s="6">
        <v>221</v>
      </c>
      <c r="C229" s="6">
        <f>IFERROR(IF($C$1&gt;=B229,SMALL(STUDENT!$V$4:$V$2003,$C$6+B229),0),0)</f>
        <v>0</v>
      </c>
      <c r="D229" s="14">
        <f t="shared" si="22"/>
        <v>0</v>
      </c>
      <c r="E229" s="14" t="str">
        <f>IFERROR(IF($D229&gt;=1,VLOOKUP($C229,STUDENT!$A$4:$E$2003,E$1,0),""),"")</f>
        <v/>
      </c>
      <c r="F229" s="15" t="str">
        <f>IFERROR(IF($D229&gt;=1,VLOOKUP($C229,STUDENT!$A$4:$E$2003,F$1,0),""),"")</f>
        <v/>
      </c>
      <c r="G229" s="15" t="str">
        <f>IFERROR(IF($D229&gt;=1,VLOOKUP($C229,STUDENT!$A$4:$E$2003,G$1,0),""),"")</f>
        <v/>
      </c>
      <c r="H229" s="14" t="str">
        <f>IFERROR(IF($D229&gt;=1,VLOOKUP($C229,STUDENT!$A$4:$E$2003,H$1,0),""),"")</f>
        <v/>
      </c>
      <c r="I229" s="79"/>
      <c r="J229" s="79"/>
      <c r="K229" s="79"/>
      <c r="L229" s="79"/>
      <c r="M229" s="79"/>
      <c r="N229" s="79"/>
      <c r="O229" s="79"/>
      <c r="P229" s="79"/>
      <c r="Q229" s="79"/>
      <c r="R229" s="79"/>
      <c r="S229" s="79"/>
      <c r="T229" s="79"/>
      <c r="U229" s="85">
        <f t="shared" si="23"/>
        <v>0</v>
      </c>
      <c r="V229" s="6">
        <f t="shared" si="24"/>
        <v>0</v>
      </c>
      <c r="W229" s="6">
        <f>IFERROR(IF(V229&gt;=1,V229*VLOOKUP(E229,STUDENT!$B$4:$W$2003,22,0),0),0)</f>
        <v>0</v>
      </c>
      <c r="X229" s="6">
        <f t="shared" si="25"/>
        <v>0</v>
      </c>
      <c r="Y229" s="6">
        <f>IFERROR(IF(X229&gt;=1,X229*VLOOKUP(E229,STUDENT!$B$4:$W$2003,22,0),0),0)</f>
        <v>0</v>
      </c>
      <c r="Z229" s="6">
        <f t="shared" si="26"/>
        <v>0</v>
      </c>
      <c r="AA229" s="6">
        <f>IFERROR(IF(Z229&gt;=1,Z229*VLOOKUP(E229,STUDENT!$B$4:$W$2003,22,0),0),0)</f>
        <v>0</v>
      </c>
    </row>
    <row r="230" spans="1:27" ht="18" customHeight="1" x14ac:dyDescent="0.25">
      <c r="A230" s="6">
        <f t="shared" si="21"/>
        <v>0</v>
      </c>
      <c r="B230" s="6">
        <v>222</v>
      </c>
      <c r="C230" s="6">
        <f>IFERROR(IF($C$1&gt;=B230,SMALL(STUDENT!$V$4:$V$2003,$C$6+B230),0),0)</f>
        <v>0</v>
      </c>
      <c r="D230" s="14">
        <f t="shared" si="22"/>
        <v>0</v>
      </c>
      <c r="E230" s="14" t="str">
        <f>IFERROR(IF($D230&gt;=1,VLOOKUP($C230,STUDENT!$A$4:$E$2003,E$1,0),""),"")</f>
        <v/>
      </c>
      <c r="F230" s="15" t="str">
        <f>IFERROR(IF($D230&gt;=1,VLOOKUP($C230,STUDENT!$A$4:$E$2003,F$1,0),""),"")</f>
        <v/>
      </c>
      <c r="G230" s="15" t="str">
        <f>IFERROR(IF($D230&gt;=1,VLOOKUP($C230,STUDENT!$A$4:$E$2003,G$1,0),""),"")</f>
        <v/>
      </c>
      <c r="H230" s="14" t="str">
        <f>IFERROR(IF($D230&gt;=1,VLOOKUP($C230,STUDENT!$A$4:$E$2003,H$1,0),""),"")</f>
        <v/>
      </c>
      <c r="I230" s="79"/>
      <c r="J230" s="79"/>
      <c r="K230" s="79"/>
      <c r="L230" s="79"/>
      <c r="M230" s="79"/>
      <c r="N230" s="79"/>
      <c r="O230" s="79"/>
      <c r="P230" s="79"/>
      <c r="Q230" s="79"/>
      <c r="R230" s="79"/>
      <c r="S230" s="79"/>
      <c r="T230" s="79"/>
      <c r="U230" s="85">
        <f t="shared" si="23"/>
        <v>0</v>
      </c>
      <c r="V230" s="6">
        <f t="shared" si="24"/>
        <v>0</v>
      </c>
      <c r="W230" s="6">
        <f>IFERROR(IF(V230&gt;=1,V230*VLOOKUP(E230,STUDENT!$B$4:$W$2003,22,0),0),0)</f>
        <v>0</v>
      </c>
      <c r="X230" s="6">
        <f t="shared" si="25"/>
        <v>0</v>
      </c>
      <c r="Y230" s="6">
        <f>IFERROR(IF(X230&gt;=1,X230*VLOOKUP(E230,STUDENT!$B$4:$W$2003,22,0),0),0)</f>
        <v>0</v>
      </c>
      <c r="Z230" s="6">
        <f t="shared" si="26"/>
        <v>0</v>
      </c>
      <c r="AA230" s="6">
        <f>IFERROR(IF(Z230&gt;=1,Z230*VLOOKUP(E230,STUDENT!$B$4:$W$2003,22,0),0),0)</f>
        <v>0</v>
      </c>
    </row>
    <row r="231" spans="1:27" ht="18" customHeight="1" x14ac:dyDescent="0.25">
      <c r="A231" s="6">
        <f t="shared" si="21"/>
        <v>0</v>
      </c>
      <c r="B231" s="6">
        <v>223</v>
      </c>
      <c r="C231" s="6">
        <f>IFERROR(IF($C$1&gt;=B231,SMALL(STUDENT!$V$4:$V$2003,$C$6+B231),0),0)</f>
        <v>0</v>
      </c>
      <c r="D231" s="14">
        <f t="shared" si="22"/>
        <v>0</v>
      </c>
      <c r="E231" s="14" t="str">
        <f>IFERROR(IF($D231&gt;=1,VLOOKUP($C231,STUDENT!$A$4:$E$2003,E$1,0),""),"")</f>
        <v/>
      </c>
      <c r="F231" s="15" t="str">
        <f>IFERROR(IF($D231&gt;=1,VLOOKUP($C231,STUDENT!$A$4:$E$2003,F$1,0),""),"")</f>
        <v/>
      </c>
      <c r="G231" s="15" t="str">
        <f>IFERROR(IF($D231&gt;=1,VLOOKUP($C231,STUDENT!$A$4:$E$2003,G$1,0),""),"")</f>
        <v/>
      </c>
      <c r="H231" s="14" t="str">
        <f>IFERROR(IF($D231&gt;=1,VLOOKUP($C231,STUDENT!$A$4:$E$2003,H$1,0),""),"")</f>
        <v/>
      </c>
      <c r="I231" s="79"/>
      <c r="J231" s="79"/>
      <c r="K231" s="79"/>
      <c r="L231" s="79"/>
      <c r="M231" s="79"/>
      <c r="N231" s="79"/>
      <c r="O231" s="79"/>
      <c r="P231" s="79"/>
      <c r="Q231" s="79"/>
      <c r="R231" s="79"/>
      <c r="S231" s="79"/>
      <c r="T231" s="79"/>
      <c r="U231" s="85">
        <f t="shared" si="23"/>
        <v>0</v>
      </c>
      <c r="V231" s="6">
        <f t="shared" si="24"/>
        <v>0</v>
      </c>
      <c r="W231" s="6">
        <f>IFERROR(IF(V231&gt;=1,V231*VLOOKUP(E231,STUDENT!$B$4:$W$2003,22,0),0),0)</f>
        <v>0</v>
      </c>
      <c r="X231" s="6">
        <f t="shared" si="25"/>
        <v>0</v>
      </c>
      <c r="Y231" s="6">
        <f>IFERROR(IF(X231&gt;=1,X231*VLOOKUP(E231,STUDENT!$B$4:$W$2003,22,0),0),0)</f>
        <v>0</v>
      </c>
      <c r="Z231" s="6">
        <f t="shared" si="26"/>
        <v>0</v>
      </c>
      <c r="AA231" s="6">
        <f>IFERROR(IF(Z231&gt;=1,Z231*VLOOKUP(E231,STUDENT!$B$4:$W$2003,22,0),0),0)</f>
        <v>0</v>
      </c>
    </row>
    <row r="232" spans="1:27" ht="18" customHeight="1" x14ac:dyDescent="0.25">
      <c r="A232" s="6">
        <f t="shared" si="21"/>
        <v>0</v>
      </c>
      <c r="B232" s="6">
        <v>224</v>
      </c>
      <c r="C232" s="6">
        <f>IFERROR(IF($C$1&gt;=B232,SMALL(STUDENT!$V$4:$V$2003,$C$6+B232),0),0)</f>
        <v>0</v>
      </c>
      <c r="D232" s="14">
        <f t="shared" si="22"/>
        <v>0</v>
      </c>
      <c r="E232" s="14" t="str">
        <f>IFERROR(IF($D232&gt;=1,VLOOKUP($C232,STUDENT!$A$4:$E$2003,E$1,0),""),"")</f>
        <v/>
      </c>
      <c r="F232" s="15" t="str">
        <f>IFERROR(IF($D232&gt;=1,VLOOKUP($C232,STUDENT!$A$4:$E$2003,F$1,0),""),"")</f>
        <v/>
      </c>
      <c r="G232" s="15" t="str">
        <f>IFERROR(IF($D232&gt;=1,VLOOKUP($C232,STUDENT!$A$4:$E$2003,G$1,0),""),"")</f>
        <v/>
      </c>
      <c r="H232" s="14" t="str">
        <f>IFERROR(IF($D232&gt;=1,VLOOKUP($C232,STUDENT!$A$4:$E$2003,H$1,0),""),"")</f>
        <v/>
      </c>
      <c r="I232" s="79"/>
      <c r="J232" s="79"/>
      <c r="K232" s="79"/>
      <c r="L232" s="79"/>
      <c r="M232" s="79"/>
      <c r="N232" s="79"/>
      <c r="O232" s="79"/>
      <c r="P232" s="79"/>
      <c r="Q232" s="79"/>
      <c r="R232" s="79"/>
      <c r="S232" s="79"/>
      <c r="T232" s="79"/>
      <c r="U232" s="85">
        <f t="shared" si="23"/>
        <v>0</v>
      </c>
      <c r="V232" s="6">
        <f t="shared" si="24"/>
        <v>0</v>
      </c>
      <c r="W232" s="6">
        <f>IFERROR(IF(V232&gt;=1,V232*VLOOKUP(E232,STUDENT!$B$4:$W$2003,22,0),0),0)</f>
        <v>0</v>
      </c>
      <c r="X232" s="6">
        <f t="shared" si="25"/>
        <v>0</v>
      </c>
      <c r="Y232" s="6">
        <f>IFERROR(IF(X232&gt;=1,X232*VLOOKUP(E232,STUDENT!$B$4:$W$2003,22,0),0),0)</f>
        <v>0</v>
      </c>
      <c r="Z232" s="6">
        <f t="shared" si="26"/>
        <v>0</v>
      </c>
      <c r="AA232" s="6">
        <f>IFERROR(IF(Z232&gt;=1,Z232*VLOOKUP(E232,STUDENT!$B$4:$W$2003,22,0),0),0)</f>
        <v>0</v>
      </c>
    </row>
    <row r="233" spans="1:27" ht="18" customHeight="1" x14ac:dyDescent="0.25">
      <c r="A233" s="6">
        <f t="shared" si="21"/>
        <v>0</v>
      </c>
      <c r="B233" s="6">
        <v>225</v>
      </c>
      <c r="C233" s="6">
        <f>IFERROR(IF($C$1&gt;=B233,SMALL(STUDENT!$V$4:$V$2003,$C$6+B233),0),0)</f>
        <v>0</v>
      </c>
      <c r="D233" s="14">
        <f t="shared" si="22"/>
        <v>0</v>
      </c>
      <c r="E233" s="14" t="str">
        <f>IFERROR(IF($D233&gt;=1,VLOOKUP($C233,STUDENT!$A$4:$E$2003,E$1,0),""),"")</f>
        <v/>
      </c>
      <c r="F233" s="15" t="str">
        <f>IFERROR(IF($D233&gt;=1,VLOOKUP($C233,STUDENT!$A$4:$E$2003,F$1,0),""),"")</f>
        <v/>
      </c>
      <c r="G233" s="15" t="str">
        <f>IFERROR(IF($D233&gt;=1,VLOOKUP($C233,STUDENT!$A$4:$E$2003,G$1,0),""),"")</f>
        <v/>
      </c>
      <c r="H233" s="14" t="str">
        <f>IFERROR(IF($D233&gt;=1,VLOOKUP($C233,STUDENT!$A$4:$E$2003,H$1,0),""),"")</f>
        <v/>
      </c>
      <c r="I233" s="79"/>
      <c r="J233" s="79"/>
      <c r="K233" s="79"/>
      <c r="L233" s="79"/>
      <c r="M233" s="79"/>
      <c r="N233" s="79"/>
      <c r="O233" s="79"/>
      <c r="P233" s="79"/>
      <c r="Q233" s="79"/>
      <c r="R233" s="79"/>
      <c r="S233" s="79"/>
      <c r="T233" s="79"/>
      <c r="U233" s="85">
        <f t="shared" si="23"/>
        <v>0</v>
      </c>
      <c r="V233" s="6">
        <f t="shared" si="24"/>
        <v>0</v>
      </c>
      <c r="W233" s="6">
        <f>IFERROR(IF(V233&gt;=1,V233*VLOOKUP(E233,STUDENT!$B$4:$W$2003,22,0),0),0)</f>
        <v>0</v>
      </c>
      <c r="X233" s="6">
        <f t="shared" si="25"/>
        <v>0</v>
      </c>
      <c r="Y233" s="6">
        <f>IFERROR(IF(X233&gt;=1,X233*VLOOKUP(E233,STUDENT!$B$4:$W$2003,22,0),0),0)</f>
        <v>0</v>
      </c>
      <c r="Z233" s="6">
        <f t="shared" si="26"/>
        <v>0</v>
      </c>
      <c r="AA233" s="6">
        <f>IFERROR(IF(Z233&gt;=1,Z233*VLOOKUP(E233,STUDENT!$B$4:$W$2003,22,0),0),0)</f>
        <v>0</v>
      </c>
    </row>
    <row r="234" spans="1:27" ht="18" customHeight="1" x14ac:dyDescent="0.25">
      <c r="A234" s="6">
        <f t="shared" si="21"/>
        <v>0</v>
      </c>
      <c r="B234" s="6">
        <v>226</v>
      </c>
      <c r="C234" s="6">
        <f>IFERROR(IF($C$1&gt;=B234,SMALL(STUDENT!$V$4:$V$2003,$C$6+B234),0),0)</f>
        <v>0</v>
      </c>
      <c r="D234" s="14">
        <f t="shared" si="22"/>
        <v>0</v>
      </c>
      <c r="E234" s="14" t="str">
        <f>IFERROR(IF($D234&gt;=1,VLOOKUP($C234,STUDENT!$A$4:$E$2003,E$1,0),""),"")</f>
        <v/>
      </c>
      <c r="F234" s="15" t="str">
        <f>IFERROR(IF($D234&gt;=1,VLOOKUP($C234,STUDENT!$A$4:$E$2003,F$1,0),""),"")</f>
        <v/>
      </c>
      <c r="G234" s="15" t="str">
        <f>IFERROR(IF($D234&gt;=1,VLOOKUP($C234,STUDENT!$A$4:$E$2003,G$1,0),""),"")</f>
        <v/>
      </c>
      <c r="H234" s="14" t="str">
        <f>IFERROR(IF($D234&gt;=1,VLOOKUP($C234,STUDENT!$A$4:$E$2003,H$1,0),""),"")</f>
        <v/>
      </c>
      <c r="I234" s="79"/>
      <c r="J234" s="79"/>
      <c r="K234" s="79"/>
      <c r="L234" s="79"/>
      <c r="M234" s="79"/>
      <c r="N234" s="79"/>
      <c r="O234" s="79"/>
      <c r="P234" s="79"/>
      <c r="Q234" s="79"/>
      <c r="R234" s="79"/>
      <c r="S234" s="79"/>
      <c r="T234" s="79"/>
      <c r="U234" s="85">
        <f t="shared" si="23"/>
        <v>0</v>
      </c>
      <c r="V234" s="6">
        <f t="shared" si="24"/>
        <v>0</v>
      </c>
      <c r="W234" s="6">
        <f>IFERROR(IF(V234&gt;=1,V234*VLOOKUP(E234,STUDENT!$B$4:$W$2003,22,0),0),0)</f>
        <v>0</v>
      </c>
      <c r="X234" s="6">
        <f t="shared" si="25"/>
        <v>0</v>
      </c>
      <c r="Y234" s="6">
        <f>IFERROR(IF(X234&gt;=1,X234*VLOOKUP(E234,STUDENT!$B$4:$W$2003,22,0),0),0)</f>
        <v>0</v>
      </c>
      <c r="Z234" s="6">
        <f t="shared" si="26"/>
        <v>0</v>
      </c>
      <c r="AA234" s="6">
        <f>IFERROR(IF(Z234&gt;=1,Z234*VLOOKUP(E234,STUDENT!$B$4:$W$2003,22,0),0),0)</f>
        <v>0</v>
      </c>
    </row>
    <row r="235" spans="1:27" ht="18" customHeight="1" x14ac:dyDescent="0.25">
      <c r="A235" s="6">
        <f t="shared" si="21"/>
        <v>0</v>
      </c>
      <c r="B235" s="6">
        <v>227</v>
      </c>
      <c r="C235" s="6">
        <f>IFERROR(IF($C$1&gt;=B235,SMALL(STUDENT!$V$4:$V$2003,$C$6+B235),0),0)</f>
        <v>0</v>
      </c>
      <c r="D235" s="14">
        <f t="shared" si="22"/>
        <v>0</v>
      </c>
      <c r="E235" s="14" t="str">
        <f>IFERROR(IF($D235&gt;=1,VLOOKUP($C235,STUDENT!$A$4:$E$2003,E$1,0),""),"")</f>
        <v/>
      </c>
      <c r="F235" s="15" t="str">
        <f>IFERROR(IF($D235&gt;=1,VLOOKUP($C235,STUDENT!$A$4:$E$2003,F$1,0),""),"")</f>
        <v/>
      </c>
      <c r="G235" s="15" t="str">
        <f>IFERROR(IF($D235&gt;=1,VLOOKUP($C235,STUDENT!$A$4:$E$2003,G$1,0),""),"")</f>
        <v/>
      </c>
      <c r="H235" s="14" t="str">
        <f>IFERROR(IF($D235&gt;=1,VLOOKUP($C235,STUDENT!$A$4:$E$2003,H$1,0),""),"")</f>
        <v/>
      </c>
      <c r="I235" s="79"/>
      <c r="J235" s="79"/>
      <c r="K235" s="79"/>
      <c r="L235" s="79"/>
      <c r="M235" s="79"/>
      <c r="N235" s="79"/>
      <c r="O235" s="79"/>
      <c r="P235" s="79"/>
      <c r="Q235" s="79"/>
      <c r="R235" s="79"/>
      <c r="S235" s="79"/>
      <c r="T235" s="79"/>
      <c r="U235" s="85">
        <f t="shared" si="23"/>
        <v>0</v>
      </c>
      <c r="V235" s="6">
        <f t="shared" si="24"/>
        <v>0</v>
      </c>
      <c r="W235" s="6">
        <f>IFERROR(IF(V235&gt;=1,V235*VLOOKUP(E235,STUDENT!$B$4:$W$2003,22,0),0),0)</f>
        <v>0</v>
      </c>
      <c r="X235" s="6">
        <f t="shared" si="25"/>
        <v>0</v>
      </c>
      <c r="Y235" s="6">
        <f>IFERROR(IF(X235&gt;=1,X235*VLOOKUP(E235,STUDENT!$B$4:$W$2003,22,0),0),0)</f>
        <v>0</v>
      </c>
      <c r="Z235" s="6">
        <f t="shared" si="26"/>
        <v>0</v>
      </c>
      <c r="AA235" s="6">
        <f>IFERROR(IF(Z235&gt;=1,Z235*VLOOKUP(E235,STUDENT!$B$4:$W$2003,22,0),0),0)</f>
        <v>0</v>
      </c>
    </row>
    <row r="236" spans="1:27" ht="18" customHeight="1" x14ac:dyDescent="0.25">
      <c r="A236" s="6">
        <f t="shared" si="21"/>
        <v>0</v>
      </c>
      <c r="B236" s="6">
        <v>228</v>
      </c>
      <c r="C236" s="6">
        <f>IFERROR(IF($C$1&gt;=B236,SMALL(STUDENT!$V$4:$V$2003,$C$6+B236),0),0)</f>
        <v>0</v>
      </c>
      <c r="D236" s="14">
        <f t="shared" si="22"/>
        <v>0</v>
      </c>
      <c r="E236" s="14" t="str">
        <f>IFERROR(IF($D236&gt;=1,VLOOKUP($C236,STUDENT!$A$4:$E$2003,E$1,0),""),"")</f>
        <v/>
      </c>
      <c r="F236" s="15" t="str">
        <f>IFERROR(IF($D236&gt;=1,VLOOKUP($C236,STUDENT!$A$4:$E$2003,F$1,0),""),"")</f>
        <v/>
      </c>
      <c r="G236" s="15" t="str">
        <f>IFERROR(IF($D236&gt;=1,VLOOKUP($C236,STUDENT!$A$4:$E$2003,G$1,0),""),"")</f>
        <v/>
      </c>
      <c r="H236" s="14" t="str">
        <f>IFERROR(IF($D236&gt;=1,VLOOKUP($C236,STUDENT!$A$4:$E$2003,H$1,0),""),"")</f>
        <v/>
      </c>
      <c r="I236" s="79"/>
      <c r="J236" s="79"/>
      <c r="K236" s="79"/>
      <c r="L236" s="79"/>
      <c r="M236" s="79"/>
      <c r="N236" s="79"/>
      <c r="O236" s="79"/>
      <c r="P236" s="79"/>
      <c r="Q236" s="79"/>
      <c r="R236" s="79"/>
      <c r="S236" s="79"/>
      <c r="T236" s="79"/>
      <c r="U236" s="85">
        <f t="shared" si="23"/>
        <v>0</v>
      </c>
      <c r="V236" s="6">
        <f t="shared" si="24"/>
        <v>0</v>
      </c>
      <c r="W236" s="6">
        <f>IFERROR(IF(V236&gt;=1,V236*VLOOKUP(E236,STUDENT!$B$4:$W$2003,22,0),0),0)</f>
        <v>0</v>
      </c>
      <c r="X236" s="6">
        <f t="shared" si="25"/>
        <v>0</v>
      </c>
      <c r="Y236" s="6">
        <f>IFERROR(IF(X236&gt;=1,X236*VLOOKUP(E236,STUDENT!$B$4:$W$2003,22,0),0),0)</f>
        <v>0</v>
      </c>
      <c r="Z236" s="6">
        <f t="shared" si="26"/>
        <v>0</v>
      </c>
      <c r="AA236" s="6">
        <f>IFERROR(IF(Z236&gt;=1,Z236*VLOOKUP(E236,STUDENT!$B$4:$W$2003,22,0),0),0)</f>
        <v>0</v>
      </c>
    </row>
    <row r="237" spans="1:27" ht="18" customHeight="1" x14ac:dyDescent="0.25">
      <c r="A237" s="6">
        <f t="shared" si="21"/>
        <v>0</v>
      </c>
      <c r="B237" s="6">
        <v>229</v>
      </c>
      <c r="C237" s="6">
        <f>IFERROR(IF($C$1&gt;=B237,SMALL(STUDENT!$V$4:$V$2003,$C$6+B237),0),0)</f>
        <v>0</v>
      </c>
      <c r="D237" s="14">
        <f t="shared" si="22"/>
        <v>0</v>
      </c>
      <c r="E237" s="14" t="str">
        <f>IFERROR(IF($D237&gt;=1,VLOOKUP($C237,STUDENT!$A$4:$E$2003,E$1,0),""),"")</f>
        <v/>
      </c>
      <c r="F237" s="15" t="str">
        <f>IFERROR(IF($D237&gt;=1,VLOOKUP($C237,STUDENT!$A$4:$E$2003,F$1,0),""),"")</f>
        <v/>
      </c>
      <c r="G237" s="15" t="str">
        <f>IFERROR(IF($D237&gt;=1,VLOOKUP($C237,STUDENT!$A$4:$E$2003,G$1,0),""),"")</f>
        <v/>
      </c>
      <c r="H237" s="14" t="str">
        <f>IFERROR(IF($D237&gt;=1,VLOOKUP($C237,STUDENT!$A$4:$E$2003,H$1,0),""),"")</f>
        <v/>
      </c>
      <c r="I237" s="79"/>
      <c r="J237" s="79"/>
      <c r="K237" s="79"/>
      <c r="L237" s="79"/>
      <c r="M237" s="79"/>
      <c r="N237" s="79"/>
      <c r="O237" s="79"/>
      <c r="P237" s="79"/>
      <c r="Q237" s="79"/>
      <c r="R237" s="79"/>
      <c r="S237" s="79"/>
      <c r="T237" s="79"/>
      <c r="U237" s="85">
        <f t="shared" si="23"/>
        <v>0</v>
      </c>
      <c r="V237" s="6">
        <f t="shared" si="24"/>
        <v>0</v>
      </c>
      <c r="W237" s="6">
        <f>IFERROR(IF(V237&gt;=1,V237*VLOOKUP(E237,STUDENT!$B$4:$W$2003,22,0),0),0)</f>
        <v>0</v>
      </c>
      <c r="X237" s="6">
        <f t="shared" si="25"/>
        <v>0</v>
      </c>
      <c r="Y237" s="6">
        <f>IFERROR(IF(X237&gt;=1,X237*VLOOKUP(E237,STUDENT!$B$4:$W$2003,22,0),0),0)</f>
        <v>0</v>
      </c>
      <c r="Z237" s="6">
        <f t="shared" si="26"/>
        <v>0</v>
      </c>
      <c r="AA237" s="6">
        <f>IFERROR(IF(Z237&gt;=1,Z237*VLOOKUP(E237,STUDENT!$B$4:$W$2003,22,0),0),0)</f>
        <v>0</v>
      </c>
    </row>
    <row r="238" spans="1:27" ht="18" customHeight="1" x14ac:dyDescent="0.25">
      <c r="A238" s="6">
        <f t="shared" si="21"/>
        <v>0</v>
      </c>
      <c r="B238" s="6">
        <v>230</v>
      </c>
      <c r="C238" s="6">
        <f>IFERROR(IF($C$1&gt;=B238,SMALL(STUDENT!$V$4:$V$2003,$C$6+B238),0),0)</f>
        <v>0</v>
      </c>
      <c r="D238" s="14">
        <f t="shared" si="22"/>
        <v>0</v>
      </c>
      <c r="E238" s="14" t="str">
        <f>IFERROR(IF($D238&gt;=1,VLOOKUP($C238,STUDENT!$A$4:$E$2003,E$1,0),""),"")</f>
        <v/>
      </c>
      <c r="F238" s="15" t="str">
        <f>IFERROR(IF($D238&gt;=1,VLOOKUP($C238,STUDENT!$A$4:$E$2003,F$1,0),""),"")</f>
        <v/>
      </c>
      <c r="G238" s="15" t="str">
        <f>IFERROR(IF($D238&gt;=1,VLOOKUP($C238,STUDENT!$A$4:$E$2003,G$1,0),""),"")</f>
        <v/>
      </c>
      <c r="H238" s="14" t="str">
        <f>IFERROR(IF($D238&gt;=1,VLOOKUP($C238,STUDENT!$A$4:$E$2003,H$1,0),""),"")</f>
        <v/>
      </c>
      <c r="I238" s="79"/>
      <c r="J238" s="79"/>
      <c r="K238" s="79"/>
      <c r="L238" s="79"/>
      <c r="M238" s="79"/>
      <c r="N238" s="79"/>
      <c r="O238" s="79"/>
      <c r="P238" s="79"/>
      <c r="Q238" s="79"/>
      <c r="R238" s="79"/>
      <c r="S238" s="79"/>
      <c r="T238" s="79"/>
      <c r="U238" s="85">
        <f t="shared" si="23"/>
        <v>0</v>
      </c>
      <c r="V238" s="6">
        <f t="shared" si="24"/>
        <v>0</v>
      </c>
      <c r="W238" s="6">
        <f>IFERROR(IF(V238&gt;=1,V238*VLOOKUP(E238,STUDENT!$B$4:$W$2003,22,0),0),0)</f>
        <v>0</v>
      </c>
      <c r="X238" s="6">
        <f t="shared" si="25"/>
        <v>0</v>
      </c>
      <c r="Y238" s="6">
        <f>IFERROR(IF(X238&gt;=1,X238*VLOOKUP(E238,STUDENT!$B$4:$W$2003,22,0),0),0)</f>
        <v>0</v>
      </c>
      <c r="Z238" s="6">
        <f t="shared" si="26"/>
        <v>0</v>
      </c>
      <c r="AA238" s="6">
        <f>IFERROR(IF(Z238&gt;=1,Z238*VLOOKUP(E238,STUDENT!$B$4:$W$2003,22,0),0),0)</f>
        <v>0</v>
      </c>
    </row>
    <row r="239" spans="1:27" ht="18" customHeight="1" x14ac:dyDescent="0.25">
      <c r="A239" s="6">
        <f t="shared" si="21"/>
        <v>0</v>
      </c>
      <c r="B239" s="6">
        <v>231</v>
      </c>
      <c r="C239" s="6">
        <f>IFERROR(IF($C$1&gt;=B239,SMALL(STUDENT!$V$4:$V$2003,$C$6+B239),0),0)</f>
        <v>0</v>
      </c>
      <c r="D239" s="14">
        <f t="shared" si="22"/>
        <v>0</v>
      </c>
      <c r="E239" s="14" t="str">
        <f>IFERROR(IF($D239&gt;=1,VLOOKUP($C239,STUDENT!$A$4:$E$2003,E$1,0),""),"")</f>
        <v/>
      </c>
      <c r="F239" s="15" t="str">
        <f>IFERROR(IF($D239&gt;=1,VLOOKUP($C239,STUDENT!$A$4:$E$2003,F$1,0),""),"")</f>
        <v/>
      </c>
      <c r="G239" s="15" t="str">
        <f>IFERROR(IF($D239&gt;=1,VLOOKUP($C239,STUDENT!$A$4:$E$2003,G$1,0),""),"")</f>
        <v/>
      </c>
      <c r="H239" s="14" t="str">
        <f>IFERROR(IF($D239&gt;=1,VLOOKUP($C239,STUDENT!$A$4:$E$2003,H$1,0),""),"")</f>
        <v/>
      </c>
      <c r="I239" s="79"/>
      <c r="J239" s="79"/>
      <c r="K239" s="79"/>
      <c r="L239" s="79"/>
      <c r="M239" s="79"/>
      <c r="N239" s="79"/>
      <c r="O239" s="79"/>
      <c r="P239" s="79"/>
      <c r="Q239" s="79"/>
      <c r="R239" s="79"/>
      <c r="S239" s="79"/>
      <c r="T239" s="79"/>
      <c r="U239" s="85">
        <f t="shared" si="23"/>
        <v>0</v>
      </c>
      <c r="V239" s="6">
        <f t="shared" si="24"/>
        <v>0</v>
      </c>
      <c r="W239" s="6">
        <f>IFERROR(IF(V239&gt;=1,V239*VLOOKUP(E239,STUDENT!$B$4:$W$2003,22,0),0),0)</f>
        <v>0</v>
      </c>
      <c r="X239" s="6">
        <f t="shared" si="25"/>
        <v>0</v>
      </c>
      <c r="Y239" s="6">
        <f>IFERROR(IF(X239&gt;=1,X239*VLOOKUP(E239,STUDENT!$B$4:$W$2003,22,0),0),0)</f>
        <v>0</v>
      </c>
      <c r="Z239" s="6">
        <f t="shared" si="26"/>
        <v>0</v>
      </c>
      <c r="AA239" s="6">
        <f>IFERROR(IF(Z239&gt;=1,Z239*VLOOKUP(E239,STUDENT!$B$4:$W$2003,22,0),0),0)</f>
        <v>0</v>
      </c>
    </row>
    <row r="240" spans="1:27" ht="18" customHeight="1" x14ac:dyDescent="0.25">
      <c r="A240" s="6">
        <f t="shared" si="21"/>
        <v>0</v>
      </c>
      <c r="B240" s="6">
        <v>232</v>
      </c>
      <c r="C240" s="6">
        <f>IFERROR(IF($C$1&gt;=B240,SMALL(STUDENT!$V$4:$V$2003,$C$6+B240),0),0)</f>
        <v>0</v>
      </c>
      <c r="D240" s="14">
        <f t="shared" si="22"/>
        <v>0</v>
      </c>
      <c r="E240" s="14" t="str">
        <f>IFERROR(IF($D240&gt;=1,VLOOKUP($C240,STUDENT!$A$4:$E$2003,E$1,0),""),"")</f>
        <v/>
      </c>
      <c r="F240" s="15" t="str">
        <f>IFERROR(IF($D240&gt;=1,VLOOKUP($C240,STUDENT!$A$4:$E$2003,F$1,0),""),"")</f>
        <v/>
      </c>
      <c r="G240" s="15" t="str">
        <f>IFERROR(IF($D240&gt;=1,VLOOKUP($C240,STUDENT!$A$4:$E$2003,G$1,0),""),"")</f>
        <v/>
      </c>
      <c r="H240" s="14" t="str">
        <f>IFERROR(IF($D240&gt;=1,VLOOKUP($C240,STUDENT!$A$4:$E$2003,H$1,0),""),"")</f>
        <v/>
      </c>
      <c r="I240" s="79"/>
      <c r="J240" s="79"/>
      <c r="K240" s="79"/>
      <c r="L240" s="79"/>
      <c r="M240" s="79"/>
      <c r="N240" s="79"/>
      <c r="O240" s="79"/>
      <c r="P240" s="79"/>
      <c r="Q240" s="79"/>
      <c r="R240" s="79"/>
      <c r="S240" s="79"/>
      <c r="T240" s="79"/>
      <c r="U240" s="85">
        <f t="shared" si="23"/>
        <v>0</v>
      </c>
      <c r="V240" s="6">
        <f t="shared" si="24"/>
        <v>0</v>
      </c>
      <c r="W240" s="6">
        <f>IFERROR(IF(V240&gt;=1,V240*VLOOKUP(E240,STUDENT!$B$4:$W$2003,22,0),0),0)</f>
        <v>0</v>
      </c>
      <c r="X240" s="6">
        <f t="shared" si="25"/>
        <v>0</v>
      </c>
      <c r="Y240" s="6">
        <f>IFERROR(IF(X240&gt;=1,X240*VLOOKUP(E240,STUDENT!$B$4:$W$2003,22,0),0),0)</f>
        <v>0</v>
      </c>
      <c r="Z240" s="6">
        <f t="shared" si="26"/>
        <v>0</v>
      </c>
      <c r="AA240" s="6">
        <f>IFERROR(IF(Z240&gt;=1,Z240*VLOOKUP(E240,STUDENT!$B$4:$W$2003,22,0),0),0)</f>
        <v>0</v>
      </c>
    </row>
    <row r="241" spans="1:27" ht="18" customHeight="1" x14ac:dyDescent="0.25">
      <c r="A241" s="6">
        <f t="shared" si="21"/>
        <v>0</v>
      </c>
      <c r="B241" s="6">
        <v>233</v>
      </c>
      <c r="C241" s="6">
        <f>IFERROR(IF($C$1&gt;=B241,SMALL(STUDENT!$V$4:$V$2003,$C$6+B241),0),0)</f>
        <v>0</v>
      </c>
      <c r="D241" s="14">
        <f t="shared" si="22"/>
        <v>0</v>
      </c>
      <c r="E241" s="14" t="str">
        <f>IFERROR(IF($D241&gt;=1,VLOOKUP($C241,STUDENT!$A$4:$E$2003,E$1,0),""),"")</f>
        <v/>
      </c>
      <c r="F241" s="15" t="str">
        <f>IFERROR(IF($D241&gt;=1,VLOOKUP($C241,STUDENT!$A$4:$E$2003,F$1,0),""),"")</f>
        <v/>
      </c>
      <c r="G241" s="15" t="str">
        <f>IFERROR(IF($D241&gt;=1,VLOOKUP($C241,STUDENT!$A$4:$E$2003,G$1,0),""),"")</f>
        <v/>
      </c>
      <c r="H241" s="14" t="str">
        <f>IFERROR(IF($D241&gt;=1,VLOOKUP($C241,STUDENT!$A$4:$E$2003,H$1,0),""),"")</f>
        <v/>
      </c>
      <c r="I241" s="79"/>
      <c r="J241" s="79"/>
      <c r="K241" s="79"/>
      <c r="L241" s="79"/>
      <c r="M241" s="79"/>
      <c r="N241" s="79"/>
      <c r="O241" s="79"/>
      <c r="P241" s="79"/>
      <c r="Q241" s="79"/>
      <c r="R241" s="79"/>
      <c r="S241" s="79"/>
      <c r="T241" s="79"/>
      <c r="U241" s="85">
        <f t="shared" si="23"/>
        <v>0</v>
      </c>
      <c r="V241" s="6">
        <f t="shared" si="24"/>
        <v>0</v>
      </c>
      <c r="W241" s="6">
        <f>IFERROR(IF(V241&gt;=1,V241*VLOOKUP(E241,STUDENT!$B$4:$W$2003,22,0),0),0)</f>
        <v>0</v>
      </c>
      <c r="X241" s="6">
        <f t="shared" si="25"/>
        <v>0</v>
      </c>
      <c r="Y241" s="6">
        <f>IFERROR(IF(X241&gt;=1,X241*VLOOKUP(E241,STUDENT!$B$4:$W$2003,22,0),0),0)</f>
        <v>0</v>
      </c>
      <c r="Z241" s="6">
        <f t="shared" si="26"/>
        <v>0</v>
      </c>
      <c r="AA241" s="6">
        <f>IFERROR(IF(Z241&gt;=1,Z241*VLOOKUP(E241,STUDENT!$B$4:$W$2003,22,0),0),0)</f>
        <v>0</v>
      </c>
    </row>
    <row r="242" spans="1:27" ht="18" customHeight="1" x14ac:dyDescent="0.25">
      <c r="A242" s="6">
        <f t="shared" si="21"/>
        <v>0</v>
      </c>
      <c r="B242" s="6">
        <v>234</v>
      </c>
      <c r="C242" s="6">
        <f>IFERROR(IF($C$1&gt;=B242,SMALL(STUDENT!$V$4:$V$2003,$C$6+B242),0),0)</f>
        <v>0</v>
      </c>
      <c r="D242" s="14">
        <f t="shared" si="22"/>
        <v>0</v>
      </c>
      <c r="E242" s="14" t="str">
        <f>IFERROR(IF($D242&gt;=1,VLOOKUP($C242,STUDENT!$A$4:$E$2003,E$1,0),""),"")</f>
        <v/>
      </c>
      <c r="F242" s="15" t="str">
        <f>IFERROR(IF($D242&gt;=1,VLOOKUP($C242,STUDENT!$A$4:$E$2003,F$1,0),""),"")</f>
        <v/>
      </c>
      <c r="G242" s="15" t="str">
        <f>IFERROR(IF($D242&gt;=1,VLOOKUP($C242,STUDENT!$A$4:$E$2003,G$1,0),""),"")</f>
        <v/>
      </c>
      <c r="H242" s="14" t="str">
        <f>IFERROR(IF($D242&gt;=1,VLOOKUP($C242,STUDENT!$A$4:$E$2003,H$1,0),""),"")</f>
        <v/>
      </c>
      <c r="I242" s="79"/>
      <c r="J242" s="79"/>
      <c r="K242" s="79"/>
      <c r="L242" s="79"/>
      <c r="M242" s="79"/>
      <c r="N242" s="79"/>
      <c r="O242" s="79"/>
      <c r="P242" s="79"/>
      <c r="Q242" s="79"/>
      <c r="R242" s="79"/>
      <c r="S242" s="79"/>
      <c r="T242" s="79"/>
      <c r="U242" s="85">
        <f t="shared" si="23"/>
        <v>0</v>
      </c>
      <c r="V242" s="6">
        <f t="shared" si="24"/>
        <v>0</v>
      </c>
      <c r="W242" s="6">
        <f>IFERROR(IF(V242&gt;=1,V242*VLOOKUP(E242,STUDENT!$B$4:$W$2003,22,0),0),0)</f>
        <v>0</v>
      </c>
      <c r="X242" s="6">
        <f t="shared" si="25"/>
        <v>0</v>
      </c>
      <c r="Y242" s="6">
        <f>IFERROR(IF(X242&gt;=1,X242*VLOOKUP(E242,STUDENT!$B$4:$W$2003,22,0),0),0)</f>
        <v>0</v>
      </c>
      <c r="Z242" s="6">
        <f t="shared" si="26"/>
        <v>0</v>
      </c>
      <c r="AA242" s="6">
        <f>IFERROR(IF(Z242&gt;=1,Z242*VLOOKUP(E242,STUDENT!$B$4:$W$2003,22,0),0),0)</f>
        <v>0</v>
      </c>
    </row>
    <row r="243" spans="1:27" ht="18" customHeight="1" x14ac:dyDescent="0.25">
      <c r="A243" s="6">
        <f t="shared" si="21"/>
        <v>0</v>
      </c>
      <c r="B243" s="6">
        <v>235</v>
      </c>
      <c r="C243" s="6">
        <f>IFERROR(IF($C$1&gt;=B243,SMALL(STUDENT!$V$4:$V$2003,$C$6+B243),0),0)</f>
        <v>0</v>
      </c>
      <c r="D243" s="14">
        <f t="shared" si="22"/>
        <v>0</v>
      </c>
      <c r="E243" s="14" t="str">
        <f>IFERROR(IF($D243&gt;=1,VLOOKUP($C243,STUDENT!$A$4:$E$2003,E$1,0),""),"")</f>
        <v/>
      </c>
      <c r="F243" s="15" t="str">
        <f>IFERROR(IF($D243&gt;=1,VLOOKUP($C243,STUDENT!$A$4:$E$2003,F$1,0),""),"")</f>
        <v/>
      </c>
      <c r="G243" s="15" t="str">
        <f>IFERROR(IF($D243&gt;=1,VLOOKUP($C243,STUDENT!$A$4:$E$2003,G$1,0),""),"")</f>
        <v/>
      </c>
      <c r="H243" s="14" t="str">
        <f>IFERROR(IF($D243&gt;=1,VLOOKUP($C243,STUDENT!$A$4:$E$2003,H$1,0),""),"")</f>
        <v/>
      </c>
      <c r="I243" s="79"/>
      <c r="J243" s="79"/>
      <c r="K243" s="79"/>
      <c r="L243" s="79"/>
      <c r="M243" s="79"/>
      <c r="N243" s="79"/>
      <c r="O243" s="79"/>
      <c r="P243" s="79"/>
      <c r="Q243" s="79"/>
      <c r="R243" s="79"/>
      <c r="S243" s="79"/>
      <c r="T243" s="79"/>
      <c r="U243" s="85">
        <f t="shared" si="23"/>
        <v>0</v>
      </c>
      <c r="V243" s="6">
        <f t="shared" si="24"/>
        <v>0</v>
      </c>
      <c r="W243" s="6">
        <f>IFERROR(IF(V243&gt;=1,V243*VLOOKUP(E243,STUDENT!$B$4:$W$2003,22,0),0),0)</f>
        <v>0</v>
      </c>
      <c r="X243" s="6">
        <f t="shared" si="25"/>
        <v>0</v>
      </c>
      <c r="Y243" s="6">
        <f>IFERROR(IF(X243&gt;=1,X243*VLOOKUP(E243,STUDENT!$B$4:$W$2003,22,0),0),0)</f>
        <v>0</v>
      </c>
      <c r="Z243" s="6">
        <f t="shared" si="26"/>
        <v>0</v>
      </c>
      <c r="AA243" s="6">
        <f>IFERROR(IF(Z243&gt;=1,Z243*VLOOKUP(E243,STUDENT!$B$4:$W$2003,22,0),0),0)</f>
        <v>0</v>
      </c>
    </row>
    <row r="244" spans="1:27" ht="18" customHeight="1" x14ac:dyDescent="0.25">
      <c r="A244" s="6">
        <f t="shared" si="21"/>
        <v>0</v>
      </c>
      <c r="B244" s="6">
        <v>236</v>
      </c>
      <c r="C244" s="6">
        <f>IFERROR(IF($C$1&gt;=B244,SMALL(STUDENT!$V$4:$V$2003,$C$6+B244),0),0)</f>
        <v>0</v>
      </c>
      <c r="D244" s="14">
        <f t="shared" si="22"/>
        <v>0</v>
      </c>
      <c r="E244" s="14" t="str">
        <f>IFERROR(IF($D244&gt;=1,VLOOKUP($C244,STUDENT!$A$4:$E$2003,E$1,0),""),"")</f>
        <v/>
      </c>
      <c r="F244" s="15" t="str">
        <f>IFERROR(IF($D244&gt;=1,VLOOKUP($C244,STUDENT!$A$4:$E$2003,F$1,0),""),"")</f>
        <v/>
      </c>
      <c r="G244" s="15" t="str">
        <f>IFERROR(IF($D244&gt;=1,VLOOKUP($C244,STUDENT!$A$4:$E$2003,G$1,0),""),"")</f>
        <v/>
      </c>
      <c r="H244" s="14" t="str">
        <f>IFERROR(IF($D244&gt;=1,VLOOKUP($C244,STUDENT!$A$4:$E$2003,H$1,0),""),"")</f>
        <v/>
      </c>
      <c r="I244" s="79"/>
      <c r="J244" s="79"/>
      <c r="K244" s="79"/>
      <c r="L244" s="79"/>
      <c r="M244" s="79"/>
      <c r="N244" s="79"/>
      <c r="O244" s="79"/>
      <c r="P244" s="79"/>
      <c r="Q244" s="79"/>
      <c r="R244" s="79"/>
      <c r="S244" s="79"/>
      <c r="T244" s="79"/>
      <c r="U244" s="85">
        <f t="shared" si="23"/>
        <v>0</v>
      </c>
      <c r="V244" s="6">
        <f t="shared" si="24"/>
        <v>0</v>
      </c>
      <c r="W244" s="6">
        <f>IFERROR(IF(V244&gt;=1,V244*VLOOKUP(E244,STUDENT!$B$4:$W$2003,22,0),0),0)</f>
        <v>0</v>
      </c>
      <c r="X244" s="6">
        <f t="shared" si="25"/>
        <v>0</v>
      </c>
      <c r="Y244" s="6">
        <f>IFERROR(IF(X244&gt;=1,X244*VLOOKUP(E244,STUDENT!$B$4:$W$2003,22,0),0),0)</f>
        <v>0</v>
      </c>
      <c r="Z244" s="6">
        <f t="shared" si="26"/>
        <v>0</v>
      </c>
      <c r="AA244" s="6">
        <f>IFERROR(IF(Z244&gt;=1,Z244*VLOOKUP(E244,STUDENT!$B$4:$W$2003,22,0),0),0)</f>
        <v>0</v>
      </c>
    </row>
    <row r="245" spans="1:27" ht="18" customHeight="1" x14ac:dyDescent="0.25">
      <c r="A245" s="6">
        <f t="shared" si="21"/>
        <v>0</v>
      </c>
      <c r="B245" s="6">
        <v>237</v>
      </c>
      <c r="C245" s="6">
        <f>IFERROR(IF($C$1&gt;=B245,SMALL(STUDENT!$V$4:$V$2003,$C$6+B245),0),0)</f>
        <v>0</v>
      </c>
      <c r="D245" s="14">
        <f t="shared" si="22"/>
        <v>0</v>
      </c>
      <c r="E245" s="14" t="str">
        <f>IFERROR(IF($D245&gt;=1,VLOOKUP($C245,STUDENT!$A$4:$E$2003,E$1,0),""),"")</f>
        <v/>
      </c>
      <c r="F245" s="15" t="str">
        <f>IFERROR(IF($D245&gt;=1,VLOOKUP($C245,STUDENT!$A$4:$E$2003,F$1,0),""),"")</f>
        <v/>
      </c>
      <c r="G245" s="15" t="str">
        <f>IFERROR(IF($D245&gt;=1,VLOOKUP($C245,STUDENT!$A$4:$E$2003,G$1,0),""),"")</f>
        <v/>
      </c>
      <c r="H245" s="14" t="str">
        <f>IFERROR(IF($D245&gt;=1,VLOOKUP($C245,STUDENT!$A$4:$E$2003,H$1,0),""),"")</f>
        <v/>
      </c>
      <c r="I245" s="79"/>
      <c r="J245" s="79"/>
      <c r="K245" s="79"/>
      <c r="L245" s="79"/>
      <c r="M245" s="79"/>
      <c r="N245" s="79"/>
      <c r="O245" s="79"/>
      <c r="P245" s="79"/>
      <c r="Q245" s="79"/>
      <c r="R245" s="79"/>
      <c r="S245" s="79"/>
      <c r="T245" s="79"/>
      <c r="U245" s="85">
        <f t="shared" si="23"/>
        <v>0</v>
      </c>
      <c r="V245" s="6">
        <f t="shared" si="24"/>
        <v>0</v>
      </c>
      <c r="W245" s="6">
        <f>IFERROR(IF(V245&gt;=1,V245*VLOOKUP(E245,STUDENT!$B$4:$W$2003,22,0),0),0)</f>
        <v>0</v>
      </c>
      <c r="X245" s="6">
        <f t="shared" si="25"/>
        <v>0</v>
      </c>
      <c r="Y245" s="6">
        <f>IFERROR(IF(X245&gt;=1,X245*VLOOKUP(E245,STUDENT!$B$4:$W$2003,22,0),0),0)</f>
        <v>0</v>
      </c>
      <c r="Z245" s="6">
        <f t="shared" si="26"/>
        <v>0</v>
      </c>
      <c r="AA245" s="6">
        <f>IFERROR(IF(Z245&gt;=1,Z245*VLOOKUP(E245,STUDENT!$B$4:$W$2003,22,0),0),0)</f>
        <v>0</v>
      </c>
    </row>
    <row r="246" spans="1:27" ht="18" customHeight="1" x14ac:dyDescent="0.25">
      <c r="A246" s="6">
        <f t="shared" si="21"/>
        <v>0</v>
      </c>
      <c r="B246" s="6">
        <v>238</v>
      </c>
      <c r="C246" s="6">
        <f>IFERROR(IF($C$1&gt;=B246,SMALL(STUDENT!$V$4:$V$2003,$C$6+B246),0),0)</f>
        <v>0</v>
      </c>
      <c r="D246" s="14">
        <f t="shared" si="22"/>
        <v>0</v>
      </c>
      <c r="E246" s="14" t="str">
        <f>IFERROR(IF($D246&gt;=1,VLOOKUP($C246,STUDENT!$A$4:$E$2003,E$1,0),""),"")</f>
        <v/>
      </c>
      <c r="F246" s="15" t="str">
        <f>IFERROR(IF($D246&gt;=1,VLOOKUP($C246,STUDENT!$A$4:$E$2003,F$1,0),""),"")</f>
        <v/>
      </c>
      <c r="G246" s="15" t="str">
        <f>IFERROR(IF($D246&gt;=1,VLOOKUP($C246,STUDENT!$A$4:$E$2003,G$1,0),""),"")</f>
        <v/>
      </c>
      <c r="H246" s="14" t="str">
        <f>IFERROR(IF($D246&gt;=1,VLOOKUP($C246,STUDENT!$A$4:$E$2003,H$1,0),""),"")</f>
        <v/>
      </c>
      <c r="I246" s="79"/>
      <c r="J246" s="79"/>
      <c r="K246" s="79"/>
      <c r="L246" s="79"/>
      <c r="M246" s="79"/>
      <c r="N246" s="79"/>
      <c r="O246" s="79"/>
      <c r="P246" s="79"/>
      <c r="Q246" s="79"/>
      <c r="R246" s="79"/>
      <c r="S246" s="79"/>
      <c r="T246" s="79"/>
      <c r="U246" s="85">
        <f t="shared" si="23"/>
        <v>0</v>
      </c>
      <c r="V246" s="6">
        <f t="shared" si="24"/>
        <v>0</v>
      </c>
      <c r="W246" s="6">
        <f>IFERROR(IF(V246&gt;=1,V246*VLOOKUP(E246,STUDENT!$B$4:$W$2003,22,0),0),0)</f>
        <v>0</v>
      </c>
      <c r="X246" s="6">
        <f t="shared" si="25"/>
        <v>0</v>
      </c>
      <c r="Y246" s="6">
        <f>IFERROR(IF(X246&gt;=1,X246*VLOOKUP(E246,STUDENT!$B$4:$W$2003,22,0),0),0)</f>
        <v>0</v>
      </c>
      <c r="Z246" s="6">
        <f t="shared" si="26"/>
        <v>0</v>
      </c>
      <c r="AA246" s="6">
        <f>IFERROR(IF(Z246&gt;=1,Z246*VLOOKUP(E246,STUDENT!$B$4:$W$2003,22,0),0),0)</f>
        <v>0</v>
      </c>
    </row>
    <row r="247" spans="1:27" ht="18" customHeight="1" x14ac:dyDescent="0.25">
      <c r="A247" s="6">
        <f t="shared" si="21"/>
        <v>0</v>
      </c>
      <c r="B247" s="6">
        <v>239</v>
      </c>
      <c r="C247" s="6">
        <f>IFERROR(IF($C$1&gt;=B247,SMALL(STUDENT!$V$4:$V$2003,$C$6+B247),0),0)</f>
        <v>0</v>
      </c>
      <c r="D247" s="14">
        <f t="shared" si="22"/>
        <v>0</v>
      </c>
      <c r="E247" s="14" t="str">
        <f>IFERROR(IF($D247&gt;=1,VLOOKUP($C247,STUDENT!$A$4:$E$2003,E$1,0),""),"")</f>
        <v/>
      </c>
      <c r="F247" s="15" t="str">
        <f>IFERROR(IF($D247&gt;=1,VLOOKUP($C247,STUDENT!$A$4:$E$2003,F$1,0),""),"")</f>
        <v/>
      </c>
      <c r="G247" s="15" t="str">
        <f>IFERROR(IF($D247&gt;=1,VLOOKUP($C247,STUDENT!$A$4:$E$2003,G$1,0),""),"")</f>
        <v/>
      </c>
      <c r="H247" s="14" t="str">
        <f>IFERROR(IF($D247&gt;=1,VLOOKUP($C247,STUDENT!$A$4:$E$2003,H$1,0),""),"")</f>
        <v/>
      </c>
      <c r="I247" s="79"/>
      <c r="J247" s="79"/>
      <c r="K247" s="79"/>
      <c r="L247" s="79"/>
      <c r="M247" s="79"/>
      <c r="N247" s="79"/>
      <c r="O247" s="79"/>
      <c r="P247" s="79"/>
      <c r="Q247" s="79"/>
      <c r="R247" s="79"/>
      <c r="S247" s="79"/>
      <c r="T247" s="79"/>
      <c r="U247" s="85">
        <f t="shared" si="23"/>
        <v>0</v>
      </c>
      <c r="V247" s="6">
        <f t="shared" si="24"/>
        <v>0</v>
      </c>
      <c r="W247" s="6">
        <f>IFERROR(IF(V247&gt;=1,V247*VLOOKUP(E247,STUDENT!$B$4:$W$2003,22,0),0),0)</f>
        <v>0</v>
      </c>
      <c r="X247" s="6">
        <f t="shared" si="25"/>
        <v>0</v>
      </c>
      <c r="Y247" s="6">
        <f>IFERROR(IF(X247&gt;=1,X247*VLOOKUP(E247,STUDENT!$B$4:$W$2003,22,0),0),0)</f>
        <v>0</v>
      </c>
      <c r="Z247" s="6">
        <f t="shared" si="26"/>
        <v>0</v>
      </c>
      <c r="AA247" s="6">
        <f>IFERROR(IF(Z247&gt;=1,Z247*VLOOKUP(E247,STUDENT!$B$4:$W$2003,22,0),0),0)</f>
        <v>0</v>
      </c>
    </row>
    <row r="248" spans="1:27" ht="18" customHeight="1" x14ac:dyDescent="0.25">
      <c r="A248" s="6">
        <f t="shared" si="21"/>
        <v>0</v>
      </c>
      <c r="B248" s="6">
        <v>240</v>
      </c>
      <c r="C248" s="6">
        <f>IFERROR(IF($C$1&gt;=B248,SMALL(STUDENT!$V$4:$V$2003,$C$6+B248),0),0)</f>
        <v>0</v>
      </c>
      <c r="D248" s="14">
        <f t="shared" si="22"/>
        <v>0</v>
      </c>
      <c r="E248" s="14" t="str">
        <f>IFERROR(IF($D248&gt;=1,VLOOKUP($C248,STUDENT!$A$4:$E$2003,E$1,0),""),"")</f>
        <v/>
      </c>
      <c r="F248" s="15" t="str">
        <f>IFERROR(IF($D248&gt;=1,VLOOKUP($C248,STUDENT!$A$4:$E$2003,F$1,0),""),"")</f>
        <v/>
      </c>
      <c r="G248" s="15" t="str">
        <f>IFERROR(IF($D248&gt;=1,VLOOKUP($C248,STUDENT!$A$4:$E$2003,G$1,0),""),"")</f>
        <v/>
      </c>
      <c r="H248" s="14" t="str">
        <f>IFERROR(IF($D248&gt;=1,VLOOKUP($C248,STUDENT!$A$4:$E$2003,H$1,0),""),"")</f>
        <v/>
      </c>
      <c r="I248" s="79"/>
      <c r="J248" s="79"/>
      <c r="K248" s="79"/>
      <c r="L248" s="79"/>
      <c r="M248" s="79"/>
      <c r="N248" s="79"/>
      <c r="O248" s="79"/>
      <c r="P248" s="79"/>
      <c r="Q248" s="79"/>
      <c r="R248" s="79"/>
      <c r="S248" s="79"/>
      <c r="T248" s="79"/>
      <c r="U248" s="85">
        <f t="shared" si="23"/>
        <v>0</v>
      </c>
      <c r="V248" s="6">
        <f t="shared" si="24"/>
        <v>0</v>
      </c>
      <c r="W248" s="6">
        <f>IFERROR(IF(V248&gt;=1,V248*VLOOKUP(E248,STUDENT!$B$4:$W$2003,22,0),0),0)</f>
        <v>0</v>
      </c>
      <c r="X248" s="6">
        <f t="shared" si="25"/>
        <v>0</v>
      </c>
      <c r="Y248" s="6">
        <f>IFERROR(IF(X248&gt;=1,X248*VLOOKUP(E248,STUDENT!$B$4:$W$2003,22,0),0),0)</f>
        <v>0</v>
      </c>
      <c r="Z248" s="6">
        <f t="shared" si="26"/>
        <v>0</v>
      </c>
      <c r="AA248" s="6">
        <f>IFERROR(IF(Z248&gt;=1,Z248*VLOOKUP(E248,STUDENT!$B$4:$W$2003,22,0),0),0)</f>
        <v>0</v>
      </c>
    </row>
    <row r="249" spans="1:27" ht="18" customHeight="1" x14ac:dyDescent="0.25">
      <c r="A249" s="6">
        <f t="shared" si="21"/>
        <v>0</v>
      </c>
      <c r="B249" s="6">
        <v>241</v>
      </c>
      <c r="C249" s="6">
        <f>IFERROR(IF($C$1&gt;=B249,SMALL(STUDENT!$V$4:$V$2003,$C$6+B249),0),0)</f>
        <v>0</v>
      </c>
      <c r="D249" s="14">
        <f t="shared" si="22"/>
        <v>0</v>
      </c>
      <c r="E249" s="14" t="str">
        <f>IFERROR(IF($D249&gt;=1,VLOOKUP($C249,STUDENT!$A$4:$E$2003,E$1,0),""),"")</f>
        <v/>
      </c>
      <c r="F249" s="15" t="str">
        <f>IFERROR(IF($D249&gt;=1,VLOOKUP($C249,STUDENT!$A$4:$E$2003,F$1,0),""),"")</f>
        <v/>
      </c>
      <c r="G249" s="15" t="str">
        <f>IFERROR(IF($D249&gt;=1,VLOOKUP($C249,STUDENT!$A$4:$E$2003,G$1,0),""),"")</f>
        <v/>
      </c>
      <c r="H249" s="14" t="str">
        <f>IFERROR(IF($D249&gt;=1,VLOOKUP($C249,STUDENT!$A$4:$E$2003,H$1,0),""),"")</f>
        <v/>
      </c>
      <c r="I249" s="79"/>
      <c r="J249" s="79"/>
      <c r="K249" s="79"/>
      <c r="L249" s="79"/>
      <c r="M249" s="79"/>
      <c r="N249" s="79"/>
      <c r="O249" s="79"/>
      <c r="P249" s="79"/>
      <c r="Q249" s="79"/>
      <c r="R249" s="79"/>
      <c r="S249" s="79"/>
      <c r="T249" s="79"/>
      <c r="U249" s="85">
        <f t="shared" si="23"/>
        <v>0</v>
      </c>
      <c r="V249" s="6">
        <f t="shared" si="24"/>
        <v>0</v>
      </c>
      <c r="W249" s="6">
        <f>IFERROR(IF(V249&gt;=1,V249*VLOOKUP(E249,STUDENT!$B$4:$W$2003,22,0),0),0)</f>
        <v>0</v>
      </c>
      <c r="X249" s="6">
        <f t="shared" si="25"/>
        <v>0</v>
      </c>
      <c r="Y249" s="6">
        <f>IFERROR(IF(X249&gt;=1,X249*VLOOKUP(E249,STUDENT!$B$4:$W$2003,22,0),0),0)</f>
        <v>0</v>
      </c>
      <c r="Z249" s="6">
        <f t="shared" si="26"/>
        <v>0</v>
      </c>
      <c r="AA249" s="6">
        <f>IFERROR(IF(Z249&gt;=1,Z249*VLOOKUP(E249,STUDENT!$B$4:$W$2003,22,0),0),0)</f>
        <v>0</v>
      </c>
    </row>
    <row r="250" spans="1:27" ht="18" customHeight="1" x14ac:dyDescent="0.25">
      <c r="A250" s="6">
        <f t="shared" si="21"/>
        <v>0</v>
      </c>
      <c r="B250" s="6">
        <v>242</v>
      </c>
      <c r="C250" s="6">
        <f>IFERROR(IF($C$1&gt;=B250,SMALL(STUDENT!$V$4:$V$2003,$C$6+B250),0),0)</f>
        <v>0</v>
      </c>
      <c r="D250" s="14">
        <f t="shared" si="22"/>
        <v>0</v>
      </c>
      <c r="E250" s="14" t="str">
        <f>IFERROR(IF($D250&gt;=1,VLOOKUP($C250,STUDENT!$A$4:$E$2003,E$1,0),""),"")</f>
        <v/>
      </c>
      <c r="F250" s="15" t="str">
        <f>IFERROR(IF($D250&gt;=1,VLOOKUP($C250,STUDENT!$A$4:$E$2003,F$1,0),""),"")</f>
        <v/>
      </c>
      <c r="G250" s="15" t="str">
        <f>IFERROR(IF($D250&gt;=1,VLOOKUP($C250,STUDENT!$A$4:$E$2003,G$1,0),""),"")</f>
        <v/>
      </c>
      <c r="H250" s="14" t="str">
        <f>IFERROR(IF($D250&gt;=1,VLOOKUP($C250,STUDENT!$A$4:$E$2003,H$1,0),""),"")</f>
        <v/>
      </c>
      <c r="I250" s="79"/>
      <c r="J250" s="79"/>
      <c r="K250" s="79"/>
      <c r="L250" s="79"/>
      <c r="M250" s="79"/>
      <c r="N250" s="79"/>
      <c r="O250" s="79"/>
      <c r="P250" s="79"/>
      <c r="Q250" s="79"/>
      <c r="R250" s="79"/>
      <c r="S250" s="79"/>
      <c r="T250" s="79"/>
      <c r="U250" s="85">
        <f t="shared" si="23"/>
        <v>0</v>
      </c>
      <c r="V250" s="6">
        <f t="shared" si="24"/>
        <v>0</v>
      </c>
      <c r="W250" s="6">
        <f>IFERROR(IF(V250&gt;=1,V250*VLOOKUP(E250,STUDENT!$B$4:$W$2003,22,0),0),0)</f>
        <v>0</v>
      </c>
      <c r="X250" s="6">
        <f t="shared" si="25"/>
        <v>0</v>
      </c>
      <c r="Y250" s="6">
        <f>IFERROR(IF(X250&gt;=1,X250*VLOOKUP(E250,STUDENT!$B$4:$W$2003,22,0),0),0)</f>
        <v>0</v>
      </c>
      <c r="Z250" s="6">
        <f t="shared" si="26"/>
        <v>0</v>
      </c>
      <c r="AA250" s="6">
        <f>IFERROR(IF(Z250&gt;=1,Z250*VLOOKUP(E250,STUDENT!$B$4:$W$2003,22,0),0),0)</f>
        <v>0</v>
      </c>
    </row>
    <row r="251" spans="1:27" ht="18" customHeight="1" x14ac:dyDescent="0.25">
      <c r="A251" s="6">
        <f t="shared" si="21"/>
        <v>0</v>
      </c>
      <c r="B251" s="6">
        <v>243</v>
      </c>
      <c r="C251" s="6">
        <f>IFERROR(IF($C$1&gt;=B251,SMALL(STUDENT!$V$4:$V$2003,$C$6+B251),0),0)</f>
        <v>0</v>
      </c>
      <c r="D251" s="14">
        <f t="shared" si="22"/>
        <v>0</v>
      </c>
      <c r="E251" s="14" t="str">
        <f>IFERROR(IF($D251&gt;=1,VLOOKUP($C251,STUDENT!$A$4:$E$2003,E$1,0),""),"")</f>
        <v/>
      </c>
      <c r="F251" s="15" t="str">
        <f>IFERROR(IF($D251&gt;=1,VLOOKUP($C251,STUDENT!$A$4:$E$2003,F$1,0),""),"")</f>
        <v/>
      </c>
      <c r="G251" s="15" t="str">
        <f>IFERROR(IF($D251&gt;=1,VLOOKUP($C251,STUDENT!$A$4:$E$2003,G$1,0),""),"")</f>
        <v/>
      </c>
      <c r="H251" s="14" t="str">
        <f>IFERROR(IF($D251&gt;=1,VLOOKUP($C251,STUDENT!$A$4:$E$2003,H$1,0),""),"")</f>
        <v/>
      </c>
      <c r="I251" s="79"/>
      <c r="J251" s="79"/>
      <c r="K251" s="79"/>
      <c r="L251" s="79"/>
      <c r="M251" s="79"/>
      <c r="N251" s="79"/>
      <c r="O251" s="79"/>
      <c r="P251" s="79"/>
      <c r="Q251" s="79"/>
      <c r="R251" s="79"/>
      <c r="S251" s="79"/>
      <c r="T251" s="79"/>
      <c r="U251" s="85">
        <f t="shared" si="23"/>
        <v>0</v>
      </c>
      <c r="V251" s="6">
        <f t="shared" si="24"/>
        <v>0</v>
      </c>
      <c r="W251" s="6">
        <f>IFERROR(IF(V251&gt;=1,V251*VLOOKUP(E251,STUDENT!$B$4:$W$2003,22,0),0),0)</f>
        <v>0</v>
      </c>
      <c r="X251" s="6">
        <f t="shared" si="25"/>
        <v>0</v>
      </c>
      <c r="Y251" s="6">
        <f>IFERROR(IF(X251&gt;=1,X251*VLOOKUP(E251,STUDENT!$B$4:$W$2003,22,0),0),0)</f>
        <v>0</v>
      </c>
      <c r="Z251" s="6">
        <f t="shared" si="26"/>
        <v>0</v>
      </c>
      <c r="AA251" s="6">
        <f>IFERROR(IF(Z251&gt;=1,Z251*VLOOKUP(E251,STUDENT!$B$4:$W$2003,22,0),0),0)</f>
        <v>0</v>
      </c>
    </row>
    <row r="252" spans="1:27" ht="18" customHeight="1" x14ac:dyDescent="0.25">
      <c r="A252" s="6">
        <f t="shared" si="21"/>
        <v>0</v>
      </c>
      <c r="B252" s="6">
        <v>244</v>
      </c>
      <c r="C252" s="6">
        <f>IFERROR(IF($C$1&gt;=B252,SMALL(STUDENT!$V$4:$V$2003,$C$6+B252),0),0)</f>
        <v>0</v>
      </c>
      <c r="D252" s="14">
        <f t="shared" si="22"/>
        <v>0</v>
      </c>
      <c r="E252" s="14" t="str">
        <f>IFERROR(IF($D252&gt;=1,VLOOKUP($C252,STUDENT!$A$4:$E$2003,E$1,0),""),"")</f>
        <v/>
      </c>
      <c r="F252" s="15" t="str">
        <f>IFERROR(IF($D252&gt;=1,VLOOKUP($C252,STUDENT!$A$4:$E$2003,F$1,0),""),"")</f>
        <v/>
      </c>
      <c r="G252" s="15" t="str">
        <f>IFERROR(IF($D252&gt;=1,VLOOKUP($C252,STUDENT!$A$4:$E$2003,G$1,0),""),"")</f>
        <v/>
      </c>
      <c r="H252" s="14" t="str">
        <f>IFERROR(IF($D252&gt;=1,VLOOKUP($C252,STUDENT!$A$4:$E$2003,H$1,0),""),"")</f>
        <v/>
      </c>
      <c r="I252" s="79"/>
      <c r="J252" s="79"/>
      <c r="K252" s="79"/>
      <c r="L252" s="79"/>
      <c r="M252" s="79"/>
      <c r="N252" s="79"/>
      <c r="O252" s="79"/>
      <c r="P252" s="79"/>
      <c r="Q252" s="79"/>
      <c r="R252" s="79"/>
      <c r="S252" s="79"/>
      <c r="T252" s="79"/>
      <c r="U252" s="85">
        <f t="shared" si="23"/>
        <v>0</v>
      </c>
      <c r="V252" s="6">
        <f t="shared" si="24"/>
        <v>0</v>
      </c>
      <c r="W252" s="6">
        <f>IFERROR(IF(V252&gt;=1,V252*VLOOKUP(E252,STUDENT!$B$4:$W$2003,22,0),0),0)</f>
        <v>0</v>
      </c>
      <c r="X252" s="6">
        <f t="shared" si="25"/>
        <v>0</v>
      </c>
      <c r="Y252" s="6">
        <f>IFERROR(IF(X252&gt;=1,X252*VLOOKUP(E252,STUDENT!$B$4:$W$2003,22,0),0),0)</f>
        <v>0</v>
      </c>
      <c r="Z252" s="6">
        <f t="shared" si="26"/>
        <v>0</v>
      </c>
      <c r="AA252" s="6">
        <f>IFERROR(IF(Z252&gt;=1,Z252*VLOOKUP(E252,STUDENT!$B$4:$W$2003,22,0),0),0)</f>
        <v>0</v>
      </c>
    </row>
    <row r="253" spans="1:27" ht="18" customHeight="1" x14ac:dyDescent="0.25">
      <c r="A253" s="6">
        <f t="shared" si="21"/>
        <v>0</v>
      </c>
      <c r="B253" s="6">
        <v>245</v>
      </c>
      <c r="C253" s="6">
        <f>IFERROR(IF($C$1&gt;=B253,SMALL(STUDENT!$V$4:$V$2003,$C$6+B253),0),0)</f>
        <v>0</v>
      </c>
      <c r="D253" s="14">
        <f t="shared" si="22"/>
        <v>0</v>
      </c>
      <c r="E253" s="14" t="str">
        <f>IFERROR(IF($D253&gt;=1,VLOOKUP($C253,STUDENT!$A$4:$E$2003,E$1,0),""),"")</f>
        <v/>
      </c>
      <c r="F253" s="15" t="str">
        <f>IFERROR(IF($D253&gt;=1,VLOOKUP($C253,STUDENT!$A$4:$E$2003,F$1,0),""),"")</f>
        <v/>
      </c>
      <c r="G253" s="15" t="str">
        <f>IFERROR(IF($D253&gt;=1,VLOOKUP($C253,STUDENT!$A$4:$E$2003,G$1,0),""),"")</f>
        <v/>
      </c>
      <c r="H253" s="14" t="str">
        <f>IFERROR(IF($D253&gt;=1,VLOOKUP($C253,STUDENT!$A$4:$E$2003,H$1,0),""),"")</f>
        <v/>
      </c>
      <c r="I253" s="79"/>
      <c r="J253" s="79"/>
      <c r="K253" s="79"/>
      <c r="L253" s="79"/>
      <c r="M253" s="79"/>
      <c r="N253" s="79"/>
      <c r="O253" s="79"/>
      <c r="P253" s="79"/>
      <c r="Q253" s="79"/>
      <c r="R253" s="79"/>
      <c r="S253" s="79"/>
      <c r="T253" s="79"/>
      <c r="U253" s="85">
        <f t="shared" si="23"/>
        <v>0</v>
      </c>
      <c r="V253" s="6">
        <f t="shared" si="24"/>
        <v>0</v>
      </c>
      <c r="W253" s="6">
        <f>IFERROR(IF(V253&gt;=1,V253*VLOOKUP(E253,STUDENT!$B$4:$W$2003,22,0),0),0)</f>
        <v>0</v>
      </c>
      <c r="X253" s="6">
        <f t="shared" si="25"/>
        <v>0</v>
      </c>
      <c r="Y253" s="6">
        <f>IFERROR(IF(X253&gt;=1,X253*VLOOKUP(E253,STUDENT!$B$4:$W$2003,22,0),0),0)</f>
        <v>0</v>
      </c>
      <c r="Z253" s="6">
        <f t="shared" si="26"/>
        <v>0</v>
      </c>
      <c r="AA253" s="6">
        <f>IFERROR(IF(Z253&gt;=1,Z253*VLOOKUP(E253,STUDENT!$B$4:$W$2003,22,0),0),0)</f>
        <v>0</v>
      </c>
    </row>
    <row r="254" spans="1:27" ht="18" customHeight="1" x14ac:dyDescent="0.25">
      <c r="A254" s="6">
        <f t="shared" si="21"/>
        <v>0</v>
      </c>
      <c r="B254" s="6">
        <v>246</v>
      </c>
      <c r="C254" s="6">
        <f>IFERROR(IF($C$1&gt;=B254,SMALL(STUDENT!$V$4:$V$2003,$C$6+B254),0),0)</f>
        <v>0</v>
      </c>
      <c r="D254" s="14">
        <f t="shared" si="22"/>
        <v>0</v>
      </c>
      <c r="E254" s="14" t="str">
        <f>IFERROR(IF($D254&gt;=1,VLOOKUP($C254,STUDENT!$A$4:$E$2003,E$1,0),""),"")</f>
        <v/>
      </c>
      <c r="F254" s="15" t="str">
        <f>IFERROR(IF($D254&gt;=1,VLOOKUP($C254,STUDENT!$A$4:$E$2003,F$1,0),""),"")</f>
        <v/>
      </c>
      <c r="G254" s="15" t="str">
        <f>IFERROR(IF($D254&gt;=1,VLOOKUP($C254,STUDENT!$A$4:$E$2003,G$1,0),""),"")</f>
        <v/>
      </c>
      <c r="H254" s="14" t="str">
        <f>IFERROR(IF($D254&gt;=1,VLOOKUP($C254,STUDENT!$A$4:$E$2003,H$1,0),""),"")</f>
        <v/>
      </c>
      <c r="I254" s="79"/>
      <c r="J254" s="79"/>
      <c r="K254" s="79"/>
      <c r="L254" s="79"/>
      <c r="M254" s="79"/>
      <c r="N254" s="79"/>
      <c r="O254" s="79"/>
      <c r="P254" s="79"/>
      <c r="Q254" s="79"/>
      <c r="R254" s="79"/>
      <c r="S254" s="79"/>
      <c r="T254" s="79"/>
      <c r="U254" s="85">
        <f t="shared" si="23"/>
        <v>0</v>
      </c>
      <c r="V254" s="6">
        <f t="shared" si="24"/>
        <v>0</v>
      </c>
      <c r="W254" s="6">
        <f>IFERROR(IF(V254&gt;=1,V254*VLOOKUP(E254,STUDENT!$B$4:$W$2003,22,0),0),0)</f>
        <v>0</v>
      </c>
      <c r="X254" s="6">
        <f t="shared" si="25"/>
        <v>0</v>
      </c>
      <c r="Y254" s="6">
        <f>IFERROR(IF(X254&gt;=1,X254*VLOOKUP(E254,STUDENT!$B$4:$W$2003,22,0),0),0)</f>
        <v>0</v>
      </c>
      <c r="Z254" s="6">
        <f t="shared" si="26"/>
        <v>0</v>
      </c>
      <c r="AA254" s="6">
        <f>IFERROR(IF(Z254&gt;=1,Z254*VLOOKUP(E254,STUDENT!$B$4:$W$2003,22,0),0),0)</f>
        <v>0</v>
      </c>
    </row>
    <row r="255" spans="1:27" ht="18" customHeight="1" x14ac:dyDescent="0.25">
      <c r="A255" s="6">
        <f t="shared" si="21"/>
        <v>0</v>
      </c>
      <c r="B255" s="6">
        <v>247</v>
      </c>
      <c r="C255" s="6">
        <f>IFERROR(IF($C$1&gt;=B255,SMALL(STUDENT!$V$4:$V$2003,$C$6+B255),0),0)</f>
        <v>0</v>
      </c>
      <c r="D255" s="14">
        <f t="shared" si="22"/>
        <v>0</v>
      </c>
      <c r="E255" s="14" t="str">
        <f>IFERROR(IF($D255&gt;=1,VLOOKUP($C255,STUDENT!$A$4:$E$2003,E$1,0),""),"")</f>
        <v/>
      </c>
      <c r="F255" s="15" t="str">
        <f>IFERROR(IF($D255&gt;=1,VLOOKUP($C255,STUDENT!$A$4:$E$2003,F$1,0),""),"")</f>
        <v/>
      </c>
      <c r="G255" s="15" t="str">
        <f>IFERROR(IF($D255&gt;=1,VLOOKUP($C255,STUDENT!$A$4:$E$2003,G$1,0),""),"")</f>
        <v/>
      </c>
      <c r="H255" s="14" t="str">
        <f>IFERROR(IF($D255&gt;=1,VLOOKUP($C255,STUDENT!$A$4:$E$2003,H$1,0),""),"")</f>
        <v/>
      </c>
      <c r="I255" s="79"/>
      <c r="J255" s="79"/>
      <c r="K255" s="79"/>
      <c r="L255" s="79"/>
      <c r="M255" s="79"/>
      <c r="N255" s="79"/>
      <c r="O255" s="79"/>
      <c r="P255" s="79"/>
      <c r="Q255" s="79"/>
      <c r="R255" s="79"/>
      <c r="S255" s="79"/>
      <c r="T255" s="79"/>
      <c r="U255" s="85">
        <f t="shared" si="23"/>
        <v>0</v>
      </c>
      <c r="V255" s="6">
        <f t="shared" si="24"/>
        <v>0</v>
      </c>
      <c r="W255" s="6">
        <f>IFERROR(IF(V255&gt;=1,V255*VLOOKUP(E255,STUDENT!$B$4:$W$2003,22,0),0),0)</f>
        <v>0</v>
      </c>
      <c r="X255" s="6">
        <f t="shared" si="25"/>
        <v>0</v>
      </c>
      <c r="Y255" s="6">
        <f>IFERROR(IF(X255&gt;=1,X255*VLOOKUP(E255,STUDENT!$B$4:$W$2003,22,0),0),0)</f>
        <v>0</v>
      </c>
      <c r="Z255" s="6">
        <f t="shared" si="26"/>
        <v>0</v>
      </c>
      <c r="AA255" s="6">
        <f>IFERROR(IF(Z255&gt;=1,Z255*VLOOKUP(E255,STUDENT!$B$4:$W$2003,22,0),0),0)</f>
        <v>0</v>
      </c>
    </row>
    <row r="256" spans="1:27" ht="18" customHeight="1" x14ac:dyDescent="0.25">
      <c r="A256" s="6">
        <f t="shared" si="21"/>
        <v>0</v>
      </c>
      <c r="B256" s="6">
        <v>248</v>
      </c>
      <c r="C256" s="6">
        <f>IFERROR(IF($C$1&gt;=B256,SMALL(STUDENT!$V$4:$V$2003,$C$6+B256),0),0)</f>
        <v>0</v>
      </c>
      <c r="D256" s="14">
        <f t="shared" si="22"/>
        <v>0</v>
      </c>
      <c r="E256" s="14" t="str">
        <f>IFERROR(IF($D256&gt;=1,VLOOKUP($C256,STUDENT!$A$4:$E$2003,E$1,0),""),"")</f>
        <v/>
      </c>
      <c r="F256" s="15" t="str">
        <f>IFERROR(IF($D256&gt;=1,VLOOKUP($C256,STUDENT!$A$4:$E$2003,F$1,0),""),"")</f>
        <v/>
      </c>
      <c r="G256" s="15" t="str">
        <f>IFERROR(IF($D256&gt;=1,VLOOKUP($C256,STUDENT!$A$4:$E$2003,G$1,0),""),"")</f>
        <v/>
      </c>
      <c r="H256" s="14" t="str">
        <f>IFERROR(IF($D256&gt;=1,VLOOKUP($C256,STUDENT!$A$4:$E$2003,H$1,0),""),"")</f>
        <v/>
      </c>
      <c r="I256" s="79"/>
      <c r="J256" s="79"/>
      <c r="K256" s="79"/>
      <c r="L256" s="79"/>
      <c r="M256" s="79"/>
      <c r="N256" s="79"/>
      <c r="O256" s="79"/>
      <c r="P256" s="79"/>
      <c r="Q256" s="79"/>
      <c r="R256" s="79"/>
      <c r="S256" s="79"/>
      <c r="T256" s="79"/>
      <c r="U256" s="85">
        <f t="shared" si="23"/>
        <v>0</v>
      </c>
      <c r="V256" s="6">
        <f t="shared" si="24"/>
        <v>0</v>
      </c>
      <c r="W256" s="6">
        <f>IFERROR(IF(V256&gt;=1,V256*VLOOKUP(E256,STUDENT!$B$4:$W$2003,22,0),0),0)</f>
        <v>0</v>
      </c>
      <c r="X256" s="6">
        <f t="shared" si="25"/>
        <v>0</v>
      </c>
      <c r="Y256" s="6">
        <f>IFERROR(IF(X256&gt;=1,X256*VLOOKUP(E256,STUDENT!$B$4:$W$2003,22,0),0),0)</f>
        <v>0</v>
      </c>
      <c r="Z256" s="6">
        <f t="shared" si="26"/>
        <v>0</v>
      </c>
      <c r="AA256" s="6">
        <f>IFERROR(IF(Z256&gt;=1,Z256*VLOOKUP(E256,STUDENT!$B$4:$W$2003,22,0),0),0)</f>
        <v>0</v>
      </c>
    </row>
    <row r="257" spans="1:27" ht="18" customHeight="1" x14ac:dyDescent="0.25">
      <c r="A257" s="6">
        <f t="shared" si="21"/>
        <v>0</v>
      </c>
      <c r="B257" s="6">
        <v>249</v>
      </c>
      <c r="C257" s="6">
        <f>IFERROR(IF($C$1&gt;=B257,SMALL(STUDENT!$V$4:$V$2003,$C$6+B257),0),0)</f>
        <v>0</v>
      </c>
      <c r="D257" s="14">
        <f t="shared" si="22"/>
        <v>0</v>
      </c>
      <c r="E257" s="14" t="str">
        <f>IFERROR(IF($D257&gt;=1,VLOOKUP($C257,STUDENT!$A$4:$E$2003,E$1,0),""),"")</f>
        <v/>
      </c>
      <c r="F257" s="15" t="str">
        <f>IFERROR(IF($D257&gt;=1,VLOOKUP($C257,STUDENT!$A$4:$E$2003,F$1,0),""),"")</f>
        <v/>
      </c>
      <c r="G257" s="15" t="str">
        <f>IFERROR(IF($D257&gt;=1,VLOOKUP($C257,STUDENT!$A$4:$E$2003,G$1,0),""),"")</f>
        <v/>
      </c>
      <c r="H257" s="14" t="str">
        <f>IFERROR(IF($D257&gt;=1,VLOOKUP($C257,STUDENT!$A$4:$E$2003,H$1,0),""),"")</f>
        <v/>
      </c>
      <c r="I257" s="79"/>
      <c r="J257" s="79"/>
      <c r="K257" s="79"/>
      <c r="L257" s="79"/>
      <c r="M257" s="79"/>
      <c r="N257" s="79"/>
      <c r="O257" s="79"/>
      <c r="P257" s="79"/>
      <c r="Q257" s="79"/>
      <c r="R257" s="79"/>
      <c r="S257" s="79"/>
      <c r="T257" s="79"/>
      <c r="U257" s="85">
        <f t="shared" si="23"/>
        <v>0</v>
      </c>
      <c r="V257" s="6">
        <f t="shared" si="24"/>
        <v>0</v>
      </c>
      <c r="W257" s="6">
        <f>IFERROR(IF(V257&gt;=1,V257*VLOOKUP(E257,STUDENT!$B$4:$W$2003,22,0),0),0)</f>
        <v>0</v>
      </c>
      <c r="X257" s="6">
        <f t="shared" si="25"/>
        <v>0</v>
      </c>
      <c r="Y257" s="6">
        <f>IFERROR(IF(X257&gt;=1,X257*VLOOKUP(E257,STUDENT!$B$4:$W$2003,22,0),0),0)</f>
        <v>0</v>
      </c>
      <c r="Z257" s="6">
        <f t="shared" si="26"/>
        <v>0</v>
      </c>
      <c r="AA257" s="6">
        <f>IFERROR(IF(Z257&gt;=1,Z257*VLOOKUP(E257,STUDENT!$B$4:$W$2003,22,0),0),0)</f>
        <v>0</v>
      </c>
    </row>
    <row r="258" spans="1:27" ht="18" customHeight="1" x14ac:dyDescent="0.25">
      <c r="A258" s="6">
        <f t="shared" si="21"/>
        <v>0</v>
      </c>
      <c r="B258" s="6">
        <v>250</v>
      </c>
      <c r="C258" s="6">
        <f>IFERROR(IF($C$1&gt;=B258,SMALL(STUDENT!$V$4:$V$2003,$C$6+B258),0),0)</f>
        <v>0</v>
      </c>
      <c r="D258" s="14">
        <f t="shared" si="22"/>
        <v>0</v>
      </c>
      <c r="E258" s="14" t="str">
        <f>IFERROR(IF($D258&gt;=1,VLOOKUP($C258,STUDENT!$A$4:$E$2003,E$1,0),""),"")</f>
        <v/>
      </c>
      <c r="F258" s="15" t="str">
        <f>IFERROR(IF($D258&gt;=1,VLOOKUP($C258,STUDENT!$A$4:$E$2003,F$1,0),""),"")</f>
        <v/>
      </c>
      <c r="G258" s="15" t="str">
        <f>IFERROR(IF($D258&gt;=1,VLOOKUP($C258,STUDENT!$A$4:$E$2003,G$1,0),""),"")</f>
        <v/>
      </c>
      <c r="H258" s="14" t="str">
        <f>IFERROR(IF($D258&gt;=1,VLOOKUP($C258,STUDENT!$A$4:$E$2003,H$1,0),""),"")</f>
        <v/>
      </c>
      <c r="I258" s="79"/>
      <c r="J258" s="79"/>
      <c r="K258" s="79"/>
      <c r="L258" s="79"/>
      <c r="M258" s="79"/>
      <c r="N258" s="79"/>
      <c r="O258" s="79"/>
      <c r="P258" s="79"/>
      <c r="Q258" s="79"/>
      <c r="R258" s="79"/>
      <c r="S258" s="79"/>
      <c r="T258" s="79"/>
      <c r="U258" s="85">
        <f t="shared" si="23"/>
        <v>0</v>
      </c>
      <c r="V258" s="6">
        <f t="shared" si="24"/>
        <v>0</v>
      </c>
      <c r="W258" s="6">
        <f>IFERROR(IF(V258&gt;=1,V258*VLOOKUP(E258,STUDENT!$B$4:$W$2003,22,0),0),0)</f>
        <v>0</v>
      </c>
      <c r="X258" s="6">
        <f t="shared" si="25"/>
        <v>0</v>
      </c>
      <c r="Y258" s="6">
        <f>IFERROR(IF(X258&gt;=1,X258*VLOOKUP(E258,STUDENT!$B$4:$W$2003,22,0),0),0)</f>
        <v>0</v>
      </c>
      <c r="Z258" s="6">
        <f t="shared" si="26"/>
        <v>0</v>
      </c>
      <c r="AA258" s="6">
        <f>IFERROR(IF(Z258&gt;=1,Z258*VLOOKUP(E258,STUDENT!$B$4:$W$2003,22,0),0),0)</f>
        <v>0</v>
      </c>
    </row>
    <row r="259" spans="1:27" ht="18" customHeight="1" x14ac:dyDescent="0.25">
      <c r="A259" s="6">
        <f t="shared" si="21"/>
        <v>0</v>
      </c>
      <c r="B259" s="6">
        <v>251</v>
      </c>
      <c r="C259" s="6">
        <f>IFERROR(IF($C$1&gt;=B259,SMALL(STUDENT!$V$4:$V$2003,$C$6+B259),0),0)</f>
        <v>0</v>
      </c>
      <c r="D259" s="14">
        <f t="shared" si="22"/>
        <v>0</v>
      </c>
      <c r="E259" s="14" t="str">
        <f>IFERROR(IF($D259&gt;=1,VLOOKUP($C259,STUDENT!$A$4:$E$2003,E$1,0),""),"")</f>
        <v/>
      </c>
      <c r="F259" s="15" t="str">
        <f>IFERROR(IF($D259&gt;=1,VLOOKUP($C259,STUDENT!$A$4:$E$2003,F$1,0),""),"")</f>
        <v/>
      </c>
      <c r="G259" s="15" t="str">
        <f>IFERROR(IF($D259&gt;=1,VLOOKUP($C259,STUDENT!$A$4:$E$2003,G$1,0),""),"")</f>
        <v/>
      </c>
      <c r="H259" s="14" t="str">
        <f>IFERROR(IF($D259&gt;=1,VLOOKUP($C259,STUDENT!$A$4:$E$2003,H$1,0),""),"")</f>
        <v/>
      </c>
      <c r="I259" s="79"/>
      <c r="J259" s="79"/>
      <c r="K259" s="79"/>
      <c r="L259" s="79"/>
      <c r="M259" s="79"/>
      <c r="N259" s="79"/>
      <c r="O259" s="79"/>
      <c r="P259" s="79"/>
      <c r="Q259" s="79"/>
      <c r="R259" s="79"/>
      <c r="S259" s="79"/>
      <c r="T259" s="79"/>
      <c r="U259" s="85">
        <f t="shared" si="23"/>
        <v>0</v>
      </c>
      <c r="V259" s="6">
        <f t="shared" si="24"/>
        <v>0</v>
      </c>
      <c r="W259" s="6">
        <f>IFERROR(IF(V259&gt;=1,V259*VLOOKUP(E259,STUDENT!$B$4:$W$2003,22,0),0),0)</f>
        <v>0</v>
      </c>
      <c r="X259" s="6">
        <f t="shared" si="25"/>
        <v>0</v>
      </c>
      <c r="Y259" s="6">
        <f>IFERROR(IF(X259&gt;=1,X259*VLOOKUP(E259,STUDENT!$B$4:$W$2003,22,0),0),0)</f>
        <v>0</v>
      </c>
      <c r="Z259" s="6">
        <f t="shared" si="26"/>
        <v>0</v>
      </c>
      <c r="AA259" s="6">
        <f>IFERROR(IF(Z259&gt;=1,Z259*VLOOKUP(E259,STUDENT!$B$4:$W$2003,22,0),0),0)</f>
        <v>0</v>
      </c>
    </row>
    <row r="260" spans="1:27" ht="18" customHeight="1" x14ac:dyDescent="0.25">
      <c r="A260" s="6">
        <f t="shared" si="21"/>
        <v>0</v>
      </c>
      <c r="B260" s="6">
        <v>252</v>
      </c>
      <c r="C260" s="6">
        <f>IFERROR(IF($C$1&gt;=B260,SMALL(STUDENT!$V$4:$V$2003,$C$6+B260),0),0)</f>
        <v>0</v>
      </c>
      <c r="D260" s="14">
        <f t="shared" si="22"/>
        <v>0</v>
      </c>
      <c r="E260" s="14" t="str">
        <f>IFERROR(IF($D260&gt;=1,VLOOKUP($C260,STUDENT!$A$4:$E$2003,E$1,0),""),"")</f>
        <v/>
      </c>
      <c r="F260" s="15" t="str">
        <f>IFERROR(IF($D260&gt;=1,VLOOKUP($C260,STUDENT!$A$4:$E$2003,F$1,0),""),"")</f>
        <v/>
      </c>
      <c r="G260" s="15" t="str">
        <f>IFERROR(IF($D260&gt;=1,VLOOKUP($C260,STUDENT!$A$4:$E$2003,G$1,0),""),"")</f>
        <v/>
      </c>
      <c r="H260" s="14" t="str">
        <f>IFERROR(IF($D260&gt;=1,VLOOKUP($C260,STUDENT!$A$4:$E$2003,H$1,0),""),"")</f>
        <v/>
      </c>
      <c r="I260" s="79"/>
      <c r="J260" s="79"/>
      <c r="K260" s="79"/>
      <c r="L260" s="79"/>
      <c r="M260" s="79"/>
      <c r="N260" s="79"/>
      <c r="O260" s="79"/>
      <c r="P260" s="79"/>
      <c r="Q260" s="79"/>
      <c r="R260" s="79"/>
      <c r="S260" s="79"/>
      <c r="T260" s="79"/>
      <c r="U260" s="85">
        <f t="shared" si="23"/>
        <v>0</v>
      </c>
      <c r="V260" s="6">
        <f t="shared" si="24"/>
        <v>0</v>
      </c>
      <c r="W260" s="6">
        <f>IFERROR(IF(V260&gt;=1,V260*VLOOKUP(E260,STUDENT!$B$4:$W$2003,22,0),0),0)</f>
        <v>0</v>
      </c>
      <c r="X260" s="6">
        <f t="shared" si="25"/>
        <v>0</v>
      </c>
      <c r="Y260" s="6">
        <f>IFERROR(IF(X260&gt;=1,X260*VLOOKUP(E260,STUDENT!$B$4:$W$2003,22,0),0),0)</f>
        <v>0</v>
      </c>
      <c r="Z260" s="6">
        <f t="shared" si="26"/>
        <v>0</v>
      </c>
      <c r="AA260" s="6">
        <f>IFERROR(IF(Z260&gt;=1,Z260*VLOOKUP(E260,STUDENT!$B$4:$W$2003,22,0),0),0)</f>
        <v>0</v>
      </c>
    </row>
    <row r="261" spans="1:27" ht="18" customHeight="1" x14ac:dyDescent="0.25">
      <c r="A261" s="6">
        <f t="shared" si="21"/>
        <v>0</v>
      </c>
      <c r="B261" s="6">
        <v>253</v>
      </c>
      <c r="C261" s="6">
        <f>IFERROR(IF($C$1&gt;=B261,SMALL(STUDENT!$V$4:$V$2003,$C$6+B261),0),0)</f>
        <v>0</v>
      </c>
      <c r="D261" s="14">
        <f t="shared" si="22"/>
        <v>0</v>
      </c>
      <c r="E261" s="14" t="str">
        <f>IFERROR(IF($D261&gt;=1,VLOOKUP($C261,STUDENT!$A$4:$E$2003,E$1,0),""),"")</f>
        <v/>
      </c>
      <c r="F261" s="15" t="str">
        <f>IFERROR(IF($D261&gt;=1,VLOOKUP($C261,STUDENT!$A$4:$E$2003,F$1,0),""),"")</f>
        <v/>
      </c>
      <c r="G261" s="15" t="str">
        <f>IFERROR(IF($D261&gt;=1,VLOOKUP($C261,STUDENT!$A$4:$E$2003,G$1,0),""),"")</f>
        <v/>
      </c>
      <c r="H261" s="14" t="str">
        <f>IFERROR(IF($D261&gt;=1,VLOOKUP($C261,STUDENT!$A$4:$E$2003,H$1,0),""),"")</f>
        <v/>
      </c>
      <c r="I261" s="79"/>
      <c r="J261" s="79"/>
      <c r="K261" s="79"/>
      <c r="L261" s="79"/>
      <c r="M261" s="79"/>
      <c r="N261" s="79"/>
      <c r="O261" s="79"/>
      <c r="P261" s="79"/>
      <c r="Q261" s="79"/>
      <c r="R261" s="79"/>
      <c r="S261" s="79"/>
      <c r="T261" s="79"/>
      <c r="U261" s="85">
        <f t="shared" si="23"/>
        <v>0</v>
      </c>
      <c r="V261" s="6">
        <f t="shared" si="24"/>
        <v>0</v>
      </c>
      <c r="W261" s="6">
        <f>IFERROR(IF(V261&gt;=1,V261*VLOOKUP(E261,STUDENT!$B$4:$W$2003,22,0),0),0)</f>
        <v>0</v>
      </c>
      <c r="X261" s="6">
        <f t="shared" si="25"/>
        <v>0</v>
      </c>
      <c r="Y261" s="6">
        <f>IFERROR(IF(X261&gt;=1,X261*VLOOKUP(E261,STUDENT!$B$4:$W$2003,22,0),0),0)</f>
        <v>0</v>
      </c>
      <c r="Z261" s="6">
        <f t="shared" si="26"/>
        <v>0</v>
      </c>
      <c r="AA261" s="6">
        <f>IFERROR(IF(Z261&gt;=1,Z261*VLOOKUP(E261,STUDENT!$B$4:$W$2003,22,0),0),0)</f>
        <v>0</v>
      </c>
    </row>
    <row r="262" spans="1:27" ht="18" customHeight="1" x14ac:dyDescent="0.25">
      <c r="A262" s="6">
        <f t="shared" si="21"/>
        <v>0</v>
      </c>
      <c r="B262" s="6">
        <v>254</v>
      </c>
      <c r="C262" s="6">
        <f>IFERROR(IF($C$1&gt;=B262,SMALL(STUDENT!$V$4:$V$2003,$C$6+B262),0),0)</f>
        <v>0</v>
      </c>
      <c r="D262" s="14">
        <f t="shared" si="22"/>
        <v>0</v>
      </c>
      <c r="E262" s="14" t="str">
        <f>IFERROR(IF($D262&gt;=1,VLOOKUP($C262,STUDENT!$A$4:$E$2003,E$1,0),""),"")</f>
        <v/>
      </c>
      <c r="F262" s="15" t="str">
        <f>IFERROR(IF($D262&gt;=1,VLOOKUP($C262,STUDENT!$A$4:$E$2003,F$1,0),""),"")</f>
        <v/>
      </c>
      <c r="G262" s="15" t="str">
        <f>IFERROR(IF($D262&gt;=1,VLOOKUP($C262,STUDENT!$A$4:$E$2003,G$1,0),""),"")</f>
        <v/>
      </c>
      <c r="H262" s="14" t="str">
        <f>IFERROR(IF($D262&gt;=1,VLOOKUP($C262,STUDENT!$A$4:$E$2003,H$1,0),""),"")</f>
        <v/>
      </c>
      <c r="I262" s="79"/>
      <c r="J262" s="79"/>
      <c r="K262" s="79"/>
      <c r="L262" s="79"/>
      <c r="M262" s="79"/>
      <c r="N262" s="79"/>
      <c r="O262" s="79"/>
      <c r="P262" s="79"/>
      <c r="Q262" s="79"/>
      <c r="R262" s="79"/>
      <c r="S262" s="79"/>
      <c r="T262" s="79"/>
      <c r="U262" s="85">
        <f t="shared" si="23"/>
        <v>0</v>
      </c>
      <c r="V262" s="6">
        <f t="shared" si="24"/>
        <v>0</v>
      </c>
      <c r="W262" s="6">
        <f>IFERROR(IF(V262&gt;=1,V262*VLOOKUP(E262,STUDENT!$B$4:$W$2003,22,0),0),0)</f>
        <v>0</v>
      </c>
      <c r="X262" s="6">
        <f t="shared" si="25"/>
        <v>0</v>
      </c>
      <c r="Y262" s="6">
        <f>IFERROR(IF(X262&gt;=1,X262*VLOOKUP(E262,STUDENT!$B$4:$W$2003,22,0),0),0)</f>
        <v>0</v>
      </c>
      <c r="Z262" s="6">
        <f t="shared" si="26"/>
        <v>0</v>
      </c>
      <c r="AA262" s="6">
        <f>IFERROR(IF(Z262&gt;=1,Z262*VLOOKUP(E262,STUDENT!$B$4:$W$2003,22,0),0),0)</f>
        <v>0</v>
      </c>
    </row>
    <row r="263" spans="1:27" ht="18" customHeight="1" x14ac:dyDescent="0.25">
      <c r="A263" s="6">
        <f t="shared" si="21"/>
        <v>0</v>
      </c>
      <c r="B263" s="6">
        <v>255</v>
      </c>
      <c r="C263" s="6">
        <f>IFERROR(IF($C$1&gt;=B263,SMALL(STUDENT!$V$4:$V$2003,$C$6+B263),0),0)</f>
        <v>0</v>
      </c>
      <c r="D263" s="14">
        <f t="shared" si="22"/>
        <v>0</v>
      </c>
      <c r="E263" s="14" t="str">
        <f>IFERROR(IF($D263&gt;=1,VLOOKUP($C263,STUDENT!$A$4:$E$2003,E$1,0),""),"")</f>
        <v/>
      </c>
      <c r="F263" s="15" t="str">
        <f>IFERROR(IF($D263&gt;=1,VLOOKUP($C263,STUDENT!$A$4:$E$2003,F$1,0),""),"")</f>
        <v/>
      </c>
      <c r="G263" s="15" t="str">
        <f>IFERROR(IF($D263&gt;=1,VLOOKUP($C263,STUDENT!$A$4:$E$2003,G$1,0),""),"")</f>
        <v/>
      </c>
      <c r="H263" s="14" t="str">
        <f>IFERROR(IF($D263&gt;=1,VLOOKUP($C263,STUDENT!$A$4:$E$2003,H$1,0),""),"")</f>
        <v/>
      </c>
      <c r="I263" s="79"/>
      <c r="J263" s="79"/>
      <c r="K263" s="79"/>
      <c r="L263" s="79"/>
      <c r="M263" s="79"/>
      <c r="N263" s="79"/>
      <c r="O263" s="79"/>
      <c r="P263" s="79"/>
      <c r="Q263" s="79"/>
      <c r="R263" s="79"/>
      <c r="S263" s="79"/>
      <c r="T263" s="79"/>
      <c r="U263" s="85">
        <f t="shared" si="23"/>
        <v>0</v>
      </c>
      <c r="V263" s="6">
        <f t="shared" si="24"/>
        <v>0</v>
      </c>
      <c r="W263" s="6">
        <f>IFERROR(IF(V263&gt;=1,V263*VLOOKUP(E263,STUDENT!$B$4:$W$2003,22,0),0),0)</f>
        <v>0</v>
      </c>
      <c r="X263" s="6">
        <f t="shared" si="25"/>
        <v>0</v>
      </c>
      <c r="Y263" s="6">
        <f>IFERROR(IF(X263&gt;=1,X263*VLOOKUP(E263,STUDENT!$B$4:$W$2003,22,0),0),0)</f>
        <v>0</v>
      </c>
      <c r="Z263" s="6">
        <f t="shared" si="26"/>
        <v>0</v>
      </c>
      <c r="AA263" s="6">
        <f>IFERROR(IF(Z263&gt;=1,Z263*VLOOKUP(E263,STUDENT!$B$4:$W$2003,22,0),0),0)</f>
        <v>0</v>
      </c>
    </row>
    <row r="264" spans="1:27" ht="18" customHeight="1" x14ac:dyDescent="0.25">
      <c r="A264" s="6">
        <f t="shared" si="21"/>
        <v>0</v>
      </c>
      <c r="B264" s="6">
        <v>256</v>
      </c>
      <c r="C264" s="6">
        <f>IFERROR(IF($C$1&gt;=B264,SMALL(STUDENT!$V$4:$V$2003,$C$6+B264),0),0)</f>
        <v>0</v>
      </c>
      <c r="D264" s="14">
        <f t="shared" si="22"/>
        <v>0</v>
      </c>
      <c r="E264" s="14" t="str">
        <f>IFERROR(IF($D264&gt;=1,VLOOKUP($C264,STUDENT!$A$4:$E$2003,E$1,0),""),"")</f>
        <v/>
      </c>
      <c r="F264" s="15" t="str">
        <f>IFERROR(IF($D264&gt;=1,VLOOKUP($C264,STUDENT!$A$4:$E$2003,F$1,0),""),"")</f>
        <v/>
      </c>
      <c r="G264" s="15" t="str">
        <f>IFERROR(IF($D264&gt;=1,VLOOKUP($C264,STUDENT!$A$4:$E$2003,G$1,0),""),"")</f>
        <v/>
      </c>
      <c r="H264" s="14" t="str">
        <f>IFERROR(IF($D264&gt;=1,VLOOKUP($C264,STUDENT!$A$4:$E$2003,H$1,0),""),"")</f>
        <v/>
      </c>
      <c r="I264" s="79"/>
      <c r="J264" s="79"/>
      <c r="K264" s="79"/>
      <c r="L264" s="79"/>
      <c r="M264" s="79"/>
      <c r="N264" s="79"/>
      <c r="O264" s="79"/>
      <c r="P264" s="79"/>
      <c r="Q264" s="79"/>
      <c r="R264" s="79"/>
      <c r="S264" s="79"/>
      <c r="T264" s="79"/>
      <c r="U264" s="85">
        <f t="shared" si="23"/>
        <v>0</v>
      </c>
      <c r="V264" s="6">
        <f t="shared" si="24"/>
        <v>0</v>
      </c>
      <c r="W264" s="6">
        <f>IFERROR(IF(V264&gt;=1,V264*VLOOKUP(E264,STUDENT!$B$4:$W$2003,22,0),0),0)</f>
        <v>0</v>
      </c>
      <c r="X264" s="6">
        <f t="shared" si="25"/>
        <v>0</v>
      </c>
      <c r="Y264" s="6">
        <f>IFERROR(IF(X264&gt;=1,X264*VLOOKUP(E264,STUDENT!$B$4:$W$2003,22,0),0),0)</f>
        <v>0</v>
      </c>
      <c r="Z264" s="6">
        <f t="shared" si="26"/>
        <v>0</v>
      </c>
      <c r="AA264" s="6">
        <f>IFERROR(IF(Z264&gt;=1,Z264*VLOOKUP(E264,STUDENT!$B$4:$W$2003,22,0),0),0)</f>
        <v>0</v>
      </c>
    </row>
    <row r="265" spans="1:27" ht="18" customHeight="1" x14ac:dyDescent="0.25">
      <c r="A265" s="6">
        <f t="shared" si="21"/>
        <v>0</v>
      </c>
      <c r="B265" s="6">
        <v>257</v>
      </c>
      <c r="C265" s="6">
        <f>IFERROR(IF($C$1&gt;=B265,SMALL(STUDENT!$V$4:$V$2003,$C$6+B265),0),0)</f>
        <v>0</v>
      </c>
      <c r="D265" s="14">
        <f t="shared" si="22"/>
        <v>0</v>
      </c>
      <c r="E265" s="14" t="str">
        <f>IFERROR(IF($D265&gt;=1,VLOOKUP($C265,STUDENT!$A$4:$E$2003,E$1,0),""),"")</f>
        <v/>
      </c>
      <c r="F265" s="15" t="str">
        <f>IFERROR(IF($D265&gt;=1,VLOOKUP($C265,STUDENT!$A$4:$E$2003,F$1,0),""),"")</f>
        <v/>
      </c>
      <c r="G265" s="15" t="str">
        <f>IFERROR(IF($D265&gt;=1,VLOOKUP($C265,STUDENT!$A$4:$E$2003,G$1,0),""),"")</f>
        <v/>
      </c>
      <c r="H265" s="14" t="str">
        <f>IFERROR(IF($D265&gt;=1,VLOOKUP($C265,STUDENT!$A$4:$E$2003,H$1,0),""),"")</f>
        <v/>
      </c>
      <c r="I265" s="79"/>
      <c r="J265" s="79"/>
      <c r="K265" s="79"/>
      <c r="L265" s="79"/>
      <c r="M265" s="79"/>
      <c r="N265" s="79"/>
      <c r="O265" s="79"/>
      <c r="P265" s="79"/>
      <c r="Q265" s="79"/>
      <c r="R265" s="79"/>
      <c r="S265" s="79"/>
      <c r="T265" s="79"/>
      <c r="U265" s="85">
        <f t="shared" si="23"/>
        <v>0</v>
      </c>
      <c r="V265" s="6">
        <f t="shared" si="24"/>
        <v>0</v>
      </c>
      <c r="W265" s="6">
        <f>IFERROR(IF(V265&gt;=1,V265*VLOOKUP(E265,STUDENT!$B$4:$W$2003,22,0),0),0)</f>
        <v>0</v>
      </c>
      <c r="X265" s="6">
        <f t="shared" si="25"/>
        <v>0</v>
      </c>
      <c r="Y265" s="6">
        <f>IFERROR(IF(X265&gt;=1,X265*VLOOKUP(E265,STUDENT!$B$4:$W$2003,22,0),0),0)</f>
        <v>0</v>
      </c>
      <c r="Z265" s="6">
        <f t="shared" si="26"/>
        <v>0</v>
      </c>
      <c r="AA265" s="6">
        <f>IFERROR(IF(Z265&gt;=1,Z265*VLOOKUP(E265,STUDENT!$B$4:$W$2003,22,0),0),0)</f>
        <v>0</v>
      </c>
    </row>
    <row r="266" spans="1:27" ht="18" customHeight="1" x14ac:dyDescent="0.25">
      <c r="A266" s="6">
        <f t="shared" ref="A266:A329" si="27">IFERROR(IF(W266&gt;=1,D266,0),0)</f>
        <v>0</v>
      </c>
      <c r="B266" s="6">
        <v>258</v>
      </c>
      <c r="C266" s="6">
        <f>IFERROR(IF($C$1&gt;=B266,SMALL(STUDENT!$V$4:$V$2003,$C$6+B266),0),0)</f>
        <v>0</v>
      </c>
      <c r="D266" s="14">
        <f t="shared" ref="D266:D329" si="28">IFERROR(IF(C266&gt;=1,B266,0),0)</f>
        <v>0</v>
      </c>
      <c r="E266" s="14" t="str">
        <f>IFERROR(IF($D266&gt;=1,VLOOKUP($C266,STUDENT!$A$4:$E$2003,E$1,0),""),"")</f>
        <v/>
      </c>
      <c r="F266" s="15" t="str">
        <f>IFERROR(IF($D266&gt;=1,VLOOKUP($C266,STUDENT!$A$4:$E$2003,F$1,0),""),"")</f>
        <v/>
      </c>
      <c r="G266" s="15" t="str">
        <f>IFERROR(IF($D266&gt;=1,VLOOKUP($C266,STUDENT!$A$4:$E$2003,G$1,0),""),"")</f>
        <v/>
      </c>
      <c r="H266" s="14" t="str">
        <f>IFERROR(IF($D266&gt;=1,VLOOKUP($C266,STUDENT!$A$4:$E$2003,H$1,0),""),"")</f>
        <v/>
      </c>
      <c r="I266" s="79"/>
      <c r="J266" s="79"/>
      <c r="K266" s="79"/>
      <c r="L266" s="79"/>
      <c r="M266" s="79"/>
      <c r="N266" s="79"/>
      <c r="O266" s="79"/>
      <c r="P266" s="79"/>
      <c r="Q266" s="79"/>
      <c r="R266" s="79"/>
      <c r="S266" s="79"/>
      <c r="T266" s="79"/>
      <c r="U266" s="85">
        <f t="shared" ref="U266:U329" si="29">SUM(I266:T266)</f>
        <v>0</v>
      </c>
      <c r="V266" s="6">
        <f t="shared" ref="V266:V329" si="30">IFERROR(IF(D266&gt;=1,(IF($V$1&gt;=1,(IF($W$1&gt;=1,SUMIFS(I266:T266,$I$3:$T$3,"&gt;="&amp;$V$1,$I$3:$T$3,"&lt;="&amp;$W$1),0)),0)),0),0)</f>
        <v>0</v>
      </c>
      <c r="W266" s="6">
        <f>IFERROR(IF(V266&gt;=1,V266*VLOOKUP(E266,STUDENT!$B$4:$W$2003,22,0),0),0)</f>
        <v>0</v>
      </c>
      <c r="X266" s="6">
        <f t="shared" ref="X266:X329" si="31">IFERROR(IF(D266&gt;=1,(IF($X$1&gt;=1,(IF($Y$1&gt;=1,SUMIFS(I266:T266,$I$3:$T$3,"&gt;="&amp;$X$1,$I$3:$T$3,"&lt;="&amp;$Y$1),0)),0)),0),0)</f>
        <v>0</v>
      </c>
      <c r="Y266" s="6">
        <f>IFERROR(IF(X266&gt;=1,X266*VLOOKUP(E266,STUDENT!$B$4:$W$2003,22,0),0),0)</f>
        <v>0</v>
      </c>
      <c r="Z266" s="6">
        <f t="shared" ref="Z266:Z329" si="32">IFERROR(IF(D266&gt;=1,(IF($Z$1&gt;=1,(IF($AA$1&gt;=1,SUMIFS(I266:T266,$I$3:$T$3,"&gt;="&amp;$Z$1,$I$3:$T$3,"&lt;="&amp;$AA$1),0)),0)),0),0)</f>
        <v>0</v>
      </c>
      <c r="AA266" s="6">
        <f>IFERROR(IF(Z266&gt;=1,Z266*VLOOKUP(E266,STUDENT!$B$4:$W$2003,22,0),0),0)</f>
        <v>0</v>
      </c>
    </row>
    <row r="267" spans="1:27" ht="18" customHeight="1" x14ac:dyDescent="0.25">
      <c r="A267" s="6">
        <f t="shared" si="27"/>
        <v>0</v>
      </c>
      <c r="B267" s="6">
        <v>259</v>
      </c>
      <c r="C267" s="6">
        <f>IFERROR(IF($C$1&gt;=B267,SMALL(STUDENT!$V$4:$V$2003,$C$6+B267),0),0)</f>
        <v>0</v>
      </c>
      <c r="D267" s="14">
        <f t="shared" si="28"/>
        <v>0</v>
      </c>
      <c r="E267" s="14" t="str">
        <f>IFERROR(IF($D267&gt;=1,VLOOKUP($C267,STUDENT!$A$4:$E$2003,E$1,0),""),"")</f>
        <v/>
      </c>
      <c r="F267" s="15" t="str">
        <f>IFERROR(IF($D267&gt;=1,VLOOKUP($C267,STUDENT!$A$4:$E$2003,F$1,0),""),"")</f>
        <v/>
      </c>
      <c r="G267" s="15" t="str">
        <f>IFERROR(IF($D267&gt;=1,VLOOKUP($C267,STUDENT!$A$4:$E$2003,G$1,0),""),"")</f>
        <v/>
      </c>
      <c r="H267" s="14" t="str">
        <f>IFERROR(IF($D267&gt;=1,VLOOKUP($C267,STUDENT!$A$4:$E$2003,H$1,0),""),"")</f>
        <v/>
      </c>
      <c r="I267" s="79"/>
      <c r="J267" s="79"/>
      <c r="K267" s="79"/>
      <c r="L267" s="79"/>
      <c r="M267" s="79"/>
      <c r="N267" s="79"/>
      <c r="O267" s="79"/>
      <c r="P267" s="79"/>
      <c r="Q267" s="79"/>
      <c r="R267" s="79"/>
      <c r="S267" s="79"/>
      <c r="T267" s="79"/>
      <c r="U267" s="85">
        <f t="shared" si="29"/>
        <v>0</v>
      </c>
      <c r="V267" s="6">
        <f t="shared" si="30"/>
        <v>0</v>
      </c>
      <c r="W267" s="6">
        <f>IFERROR(IF(V267&gt;=1,V267*VLOOKUP(E267,STUDENT!$B$4:$W$2003,22,0),0),0)</f>
        <v>0</v>
      </c>
      <c r="X267" s="6">
        <f t="shared" si="31"/>
        <v>0</v>
      </c>
      <c r="Y267" s="6">
        <f>IFERROR(IF(X267&gt;=1,X267*VLOOKUP(E267,STUDENT!$B$4:$W$2003,22,0),0),0)</f>
        <v>0</v>
      </c>
      <c r="Z267" s="6">
        <f t="shared" si="32"/>
        <v>0</v>
      </c>
      <c r="AA267" s="6">
        <f>IFERROR(IF(Z267&gt;=1,Z267*VLOOKUP(E267,STUDENT!$B$4:$W$2003,22,0),0),0)</f>
        <v>0</v>
      </c>
    </row>
    <row r="268" spans="1:27" ht="18" customHeight="1" x14ac:dyDescent="0.25">
      <c r="A268" s="6">
        <f t="shared" si="27"/>
        <v>0</v>
      </c>
      <c r="B268" s="6">
        <v>260</v>
      </c>
      <c r="C268" s="6">
        <f>IFERROR(IF($C$1&gt;=B268,SMALL(STUDENT!$V$4:$V$2003,$C$6+B268),0),0)</f>
        <v>0</v>
      </c>
      <c r="D268" s="14">
        <f t="shared" si="28"/>
        <v>0</v>
      </c>
      <c r="E268" s="14" t="str">
        <f>IFERROR(IF($D268&gt;=1,VLOOKUP($C268,STUDENT!$A$4:$E$2003,E$1,0),""),"")</f>
        <v/>
      </c>
      <c r="F268" s="15" t="str">
        <f>IFERROR(IF($D268&gt;=1,VLOOKUP($C268,STUDENT!$A$4:$E$2003,F$1,0),""),"")</f>
        <v/>
      </c>
      <c r="G268" s="15" t="str">
        <f>IFERROR(IF($D268&gt;=1,VLOOKUP($C268,STUDENT!$A$4:$E$2003,G$1,0),""),"")</f>
        <v/>
      </c>
      <c r="H268" s="14" t="str">
        <f>IFERROR(IF($D268&gt;=1,VLOOKUP($C268,STUDENT!$A$4:$E$2003,H$1,0),""),"")</f>
        <v/>
      </c>
      <c r="I268" s="79"/>
      <c r="J268" s="79"/>
      <c r="K268" s="79"/>
      <c r="L268" s="79"/>
      <c r="M268" s="79"/>
      <c r="N268" s="79"/>
      <c r="O268" s="79"/>
      <c r="P268" s="79"/>
      <c r="Q268" s="79"/>
      <c r="R268" s="79"/>
      <c r="S268" s="79"/>
      <c r="T268" s="79"/>
      <c r="U268" s="85">
        <f t="shared" si="29"/>
        <v>0</v>
      </c>
      <c r="V268" s="6">
        <f t="shared" si="30"/>
        <v>0</v>
      </c>
      <c r="W268" s="6">
        <f>IFERROR(IF(V268&gt;=1,V268*VLOOKUP(E268,STUDENT!$B$4:$W$2003,22,0),0),0)</f>
        <v>0</v>
      </c>
      <c r="X268" s="6">
        <f t="shared" si="31"/>
        <v>0</v>
      </c>
      <c r="Y268" s="6">
        <f>IFERROR(IF(X268&gt;=1,X268*VLOOKUP(E268,STUDENT!$B$4:$W$2003,22,0),0),0)</f>
        <v>0</v>
      </c>
      <c r="Z268" s="6">
        <f t="shared" si="32"/>
        <v>0</v>
      </c>
      <c r="AA268" s="6">
        <f>IFERROR(IF(Z268&gt;=1,Z268*VLOOKUP(E268,STUDENT!$B$4:$W$2003,22,0),0),0)</f>
        <v>0</v>
      </c>
    </row>
    <row r="269" spans="1:27" ht="18" customHeight="1" x14ac:dyDescent="0.25">
      <c r="A269" s="6">
        <f t="shared" si="27"/>
        <v>0</v>
      </c>
      <c r="B269" s="6">
        <v>261</v>
      </c>
      <c r="C269" s="6">
        <f>IFERROR(IF($C$1&gt;=B269,SMALL(STUDENT!$V$4:$V$2003,$C$6+B269),0),0)</f>
        <v>0</v>
      </c>
      <c r="D269" s="14">
        <f t="shared" si="28"/>
        <v>0</v>
      </c>
      <c r="E269" s="14" t="str">
        <f>IFERROR(IF($D269&gt;=1,VLOOKUP($C269,STUDENT!$A$4:$E$2003,E$1,0),""),"")</f>
        <v/>
      </c>
      <c r="F269" s="15" t="str">
        <f>IFERROR(IF($D269&gt;=1,VLOOKUP($C269,STUDENT!$A$4:$E$2003,F$1,0),""),"")</f>
        <v/>
      </c>
      <c r="G269" s="15" t="str">
        <f>IFERROR(IF($D269&gt;=1,VLOOKUP($C269,STUDENT!$A$4:$E$2003,G$1,0),""),"")</f>
        <v/>
      </c>
      <c r="H269" s="14" t="str">
        <f>IFERROR(IF($D269&gt;=1,VLOOKUP($C269,STUDENT!$A$4:$E$2003,H$1,0),""),"")</f>
        <v/>
      </c>
      <c r="I269" s="79"/>
      <c r="J269" s="79"/>
      <c r="K269" s="79"/>
      <c r="L269" s="79"/>
      <c r="M269" s="79"/>
      <c r="N269" s="79"/>
      <c r="O269" s="79"/>
      <c r="P269" s="79"/>
      <c r="Q269" s="79"/>
      <c r="R269" s="79"/>
      <c r="S269" s="79"/>
      <c r="T269" s="79"/>
      <c r="U269" s="85">
        <f t="shared" si="29"/>
        <v>0</v>
      </c>
      <c r="V269" s="6">
        <f t="shared" si="30"/>
        <v>0</v>
      </c>
      <c r="W269" s="6">
        <f>IFERROR(IF(V269&gt;=1,V269*VLOOKUP(E269,STUDENT!$B$4:$W$2003,22,0),0),0)</f>
        <v>0</v>
      </c>
      <c r="X269" s="6">
        <f t="shared" si="31"/>
        <v>0</v>
      </c>
      <c r="Y269" s="6">
        <f>IFERROR(IF(X269&gt;=1,X269*VLOOKUP(E269,STUDENT!$B$4:$W$2003,22,0),0),0)</f>
        <v>0</v>
      </c>
      <c r="Z269" s="6">
        <f t="shared" si="32"/>
        <v>0</v>
      </c>
      <c r="AA269" s="6">
        <f>IFERROR(IF(Z269&gt;=1,Z269*VLOOKUP(E269,STUDENT!$B$4:$W$2003,22,0),0),0)</f>
        <v>0</v>
      </c>
    </row>
    <row r="270" spans="1:27" ht="18" customHeight="1" x14ac:dyDescent="0.25">
      <c r="A270" s="6">
        <f t="shared" si="27"/>
        <v>0</v>
      </c>
      <c r="B270" s="6">
        <v>262</v>
      </c>
      <c r="C270" s="6">
        <f>IFERROR(IF($C$1&gt;=B270,SMALL(STUDENT!$V$4:$V$2003,$C$6+B270),0),0)</f>
        <v>0</v>
      </c>
      <c r="D270" s="14">
        <f t="shared" si="28"/>
        <v>0</v>
      </c>
      <c r="E270" s="14" t="str">
        <f>IFERROR(IF($D270&gt;=1,VLOOKUP($C270,STUDENT!$A$4:$E$2003,E$1,0),""),"")</f>
        <v/>
      </c>
      <c r="F270" s="15" t="str">
        <f>IFERROR(IF($D270&gt;=1,VLOOKUP($C270,STUDENT!$A$4:$E$2003,F$1,0),""),"")</f>
        <v/>
      </c>
      <c r="G270" s="15" t="str">
        <f>IFERROR(IF($D270&gt;=1,VLOOKUP($C270,STUDENT!$A$4:$E$2003,G$1,0),""),"")</f>
        <v/>
      </c>
      <c r="H270" s="14" t="str">
        <f>IFERROR(IF($D270&gt;=1,VLOOKUP($C270,STUDENT!$A$4:$E$2003,H$1,0),""),"")</f>
        <v/>
      </c>
      <c r="I270" s="79"/>
      <c r="J270" s="79"/>
      <c r="K270" s="79"/>
      <c r="L270" s="79"/>
      <c r="M270" s="79"/>
      <c r="N270" s="79"/>
      <c r="O270" s="79"/>
      <c r="P270" s="79"/>
      <c r="Q270" s="79"/>
      <c r="R270" s="79"/>
      <c r="S270" s="79"/>
      <c r="T270" s="79"/>
      <c r="U270" s="85">
        <f t="shared" si="29"/>
        <v>0</v>
      </c>
      <c r="V270" s="6">
        <f t="shared" si="30"/>
        <v>0</v>
      </c>
      <c r="W270" s="6">
        <f>IFERROR(IF(V270&gt;=1,V270*VLOOKUP(E270,STUDENT!$B$4:$W$2003,22,0),0),0)</f>
        <v>0</v>
      </c>
      <c r="X270" s="6">
        <f t="shared" si="31"/>
        <v>0</v>
      </c>
      <c r="Y270" s="6">
        <f>IFERROR(IF(X270&gt;=1,X270*VLOOKUP(E270,STUDENT!$B$4:$W$2003,22,0),0),0)</f>
        <v>0</v>
      </c>
      <c r="Z270" s="6">
        <f t="shared" si="32"/>
        <v>0</v>
      </c>
      <c r="AA270" s="6">
        <f>IFERROR(IF(Z270&gt;=1,Z270*VLOOKUP(E270,STUDENT!$B$4:$W$2003,22,0),0),0)</f>
        <v>0</v>
      </c>
    </row>
    <row r="271" spans="1:27" ht="18" customHeight="1" x14ac:dyDescent="0.25">
      <c r="A271" s="6">
        <f t="shared" si="27"/>
        <v>0</v>
      </c>
      <c r="B271" s="6">
        <v>263</v>
      </c>
      <c r="C271" s="6">
        <f>IFERROR(IF($C$1&gt;=B271,SMALL(STUDENT!$V$4:$V$2003,$C$6+B271),0),0)</f>
        <v>0</v>
      </c>
      <c r="D271" s="14">
        <f t="shared" si="28"/>
        <v>0</v>
      </c>
      <c r="E271" s="14" t="str">
        <f>IFERROR(IF($D271&gt;=1,VLOOKUP($C271,STUDENT!$A$4:$E$2003,E$1,0),""),"")</f>
        <v/>
      </c>
      <c r="F271" s="15" t="str">
        <f>IFERROR(IF($D271&gt;=1,VLOOKUP($C271,STUDENT!$A$4:$E$2003,F$1,0),""),"")</f>
        <v/>
      </c>
      <c r="G271" s="15" t="str">
        <f>IFERROR(IF($D271&gt;=1,VLOOKUP($C271,STUDENT!$A$4:$E$2003,G$1,0),""),"")</f>
        <v/>
      </c>
      <c r="H271" s="14" t="str">
        <f>IFERROR(IF($D271&gt;=1,VLOOKUP($C271,STUDENT!$A$4:$E$2003,H$1,0),""),"")</f>
        <v/>
      </c>
      <c r="I271" s="79"/>
      <c r="J271" s="79"/>
      <c r="K271" s="79"/>
      <c r="L271" s="79"/>
      <c r="M271" s="79"/>
      <c r="N271" s="79"/>
      <c r="O271" s="79"/>
      <c r="P271" s="79"/>
      <c r="Q271" s="79"/>
      <c r="R271" s="79"/>
      <c r="S271" s="79"/>
      <c r="T271" s="79"/>
      <c r="U271" s="85">
        <f t="shared" si="29"/>
        <v>0</v>
      </c>
      <c r="V271" s="6">
        <f t="shared" si="30"/>
        <v>0</v>
      </c>
      <c r="W271" s="6">
        <f>IFERROR(IF(V271&gt;=1,V271*VLOOKUP(E271,STUDENT!$B$4:$W$2003,22,0),0),0)</f>
        <v>0</v>
      </c>
      <c r="X271" s="6">
        <f t="shared" si="31"/>
        <v>0</v>
      </c>
      <c r="Y271" s="6">
        <f>IFERROR(IF(X271&gt;=1,X271*VLOOKUP(E271,STUDENT!$B$4:$W$2003,22,0),0),0)</f>
        <v>0</v>
      </c>
      <c r="Z271" s="6">
        <f t="shared" si="32"/>
        <v>0</v>
      </c>
      <c r="AA271" s="6">
        <f>IFERROR(IF(Z271&gt;=1,Z271*VLOOKUP(E271,STUDENT!$B$4:$W$2003,22,0),0),0)</f>
        <v>0</v>
      </c>
    </row>
    <row r="272" spans="1:27" ht="18" customHeight="1" x14ac:dyDescent="0.25">
      <c r="A272" s="6">
        <f t="shared" si="27"/>
        <v>0</v>
      </c>
      <c r="B272" s="6">
        <v>264</v>
      </c>
      <c r="C272" s="6">
        <f>IFERROR(IF($C$1&gt;=B272,SMALL(STUDENT!$V$4:$V$2003,$C$6+B272),0),0)</f>
        <v>0</v>
      </c>
      <c r="D272" s="14">
        <f t="shared" si="28"/>
        <v>0</v>
      </c>
      <c r="E272" s="14" t="str">
        <f>IFERROR(IF($D272&gt;=1,VLOOKUP($C272,STUDENT!$A$4:$E$2003,E$1,0),""),"")</f>
        <v/>
      </c>
      <c r="F272" s="15" t="str">
        <f>IFERROR(IF($D272&gt;=1,VLOOKUP($C272,STUDENT!$A$4:$E$2003,F$1,0),""),"")</f>
        <v/>
      </c>
      <c r="G272" s="15" t="str">
        <f>IFERROR(IF($D272&gt;=1,VLOOKUP($C272,STUDENT!$A$4:$E$2003,G$1,0),""),"")</f>
        <v/>
      </c>
      <c r="H272" s="14" t="str">
        <f>IFERROR(IF($D272&gt;=1,VLOOKUP($C272,STUDENT!$A$4:$E$2003,H$1,0),""),"")</f>
        <v/>
      </c>
      <c r="I272" s="79"/>
      <c r="J272" s="79"/>
      <c r="K272" s="79"/>
      <c r="L272" s="79"/>
      <c r="M272" s="79"/>
      <c r="N272" s="79"/>
      <c r="O272" s="79"/>
      <c r="P272" s="79"/>
      <c r="Q272" s="79"/>
      <c r="R272" s="79"/>
      <c r="S272" s="79"/>
      <c r="T272" s="79"/>
      <c r="U272" s="85">
        <f t="shared" si="29"/>
        <v>0</v>
      </c>
      <c r="V272" s="6">
        <f t="shared" si="30"/>
        <v>0</v>
      </c>
      <c r="W272" s="6">
        <f>IFERROR(IF(V272&gt;=1,V272*VLOOKUP(E272,STUDENT!$B$4:$W$2003,22,0),0),0)</f>
        <v>0</v>
      </c>
      <c r="X272" s="6">
        <f t="shared" si="31"/>
        <v>0</v>
      </c>
      <c r="Y272" s="6">
        <f>IFERROR(IF(X272&gt;=1,X272*VLOOKUP(E272,STUDENT!$B$4:$W$2003,22,0),0),0)</f>
        <v>0</v>
      </c>
      <c r="Z272" s="6">
        <f t="shared" si="32"/>
        <v>0</v>
      </c>
      <c r="AA272" s="6">
        <f>IFERROR(IF(Z272&gt;=1,Z272*VLOOKUP(E272,STUDENT!$B$4:$W$2003,22,0),0),0)</f>
        <v>0</v>
      </c>
    </row>
    <row r="273" spans="1:27" ht="18" customHeight="1" x14ac:dyDescent="0.25">
      <c r="A273" s="6">
        <f t="shared" si="27"/>
        <v>0</v>
      </c>
      <c r="B273" s="6">
        <v>265</v>
      </c>
      <c r="C273" s="6">
        <f>IFERROR(IF($C$1&gt;=B273,SMALL(STUDENT!$V$4:$V$2003,$C$6+B273),0),0)</f>
        <v>0</v>
      </c>
      <c r="D273" s="14">
        <f t="shared" si="28"/>
        <v>0</v>
      </c>
      <c r="E273" s="14" t="str">
        <f>IFERROR(IF($D273&gt;=1,VLOOKUP($C273,STUDENT!$A$4:$E$2003,E$1,0),""),"")</f>
        <v/>
      </c>
      <c r="F273" s="15" t="str">
        <f>IFERROR(IF($D273&gt;=1,VLOOKUP($C273,STUDENT!$A$4:$E$2003,F$1,0),""),"")</f>
        <v/>
      </c>
      <c r="G273" s="15" t="str">
        <f>IFERROR(IF($D273&gt;=1,VLOOKUP($C273,STUDENT!$A$4:$E$2003,G$1,0),""),"")</f>
        <v/>
      </c>
      <c r="H273" s="14" t="str">
        <f>IFERROR(IF($D273&gt;=1,VLOOKUP($C273,STUDENT!$A$4:$E$2003,H$1,0),""),"")</f>
        <v/>
      </c>
      <c r="I273" s="79"/>
      <c r="J273" s="79"/>
      <c r="K273" s="79"/>
      <c r="L273" s="79"/>
      <c r="M273" s="79"/>
      <c r="N273" s="79"/>
      <c r="O273" s="79"/>
      <c r="P273" s="79"/>
      <c r="Q273" s="79"/>
      <c r="R273" s="79"/>
      <c r="S273" s="79"/>
      <c r="T273" s="79"/>
      <c r="U273" s="85">
        <f t="shared" si="29"/>
        <v>0</v>
      </c>
      <c r="V273" s="6">
        <f t="shared" si="30"/>
        <v>0</v>
      </c>
      <c r="W273" s="6">
        <f>IFERROR(IF(V273&gt;=1,V273*VLOOKUP(E273,STUDENT!$B$4:$W$2003,22,0),0),0)</f>
        <v>0</v>
      </c>
      <c r="X273" s="6">
        <f t="shared" si="31"/>
        <v>0</v>
      </c>
      <c r="Y273" s="6">
        <f>IFERROR(IF(X273&gt;=1,X273*VLOOKUP(E273,STUDENT!$B$4:$W$2003,22,0),0),0)</f>
        <v>0</v>
      </c>
      <c r="Z273" s="6">
        <f t="shared" si="32"/>
        <v>0</v>
      </c>
      <c r="AA273" s="6">
        <f>IFERROR(IF(Z273&gt;=1,Z273*VLOOKUP(E273,STUDENT!$B$4:$W$2003,22,0),0),0)</f>
        <v>0</v>
      </c>
    </row>
    <row r="274" spans="1:27" ht="18" customHeight="1" x14ac:dyDescent="0.25">
      <c r="A274" s="6">
        <f t="shared" si="27"/>
        <v>0</v>
      </c>
      <c r="B274" s="6">
        <v>266</v>
      </c>
      <c r="C274" s="6">
        <f>IFERROR(IF($C$1&gt;=B274,SMALL(STUDENT!$V$4:$V$2003,$C$6+B274),0),0)</f>
        <v>0</v>
      </c>
      <c r="D274" s="14">
        <f t="shared" si="28"/>
        <v>0</v>
      </c>
      <c r="E274" s="14" t="str">
        <f>IFERROR(IF($D274&gt;=1,VLOOKUP($C274,STUDENT!$A$4:$E$2003,E$1,0),""),"")</f>
        <v/>
      </c>
      <c r="F274" s="15" t="str">
        <f>IFERROR(IF($D274&gt;=1,VLOOKUP($C274,STUDENT!$A$4:$E$2003,F$1,0),""),"")</f>
        <v/>
      </c>
      <c r="G274" s="15" t="str">
        <f>IFERROR(IF($D274&gt;=1,VLOOKUP($C274,STUDENT!$A$4:$E$2003,G$1,0),""),"")</f>
        <v/>
      </c>
      <c r="H274" s="14" t="str">
        <f>IFERROR(IF($D274&gt;=1,VLOOKUP($C274,STUDENT!$A$4:$E$2003,H$1,0),""),"")</f>
        <v/>
      </c>
      <c r="I274" s="79"/>
      <c r="J274" s="79"/>
      <c r="K274" s="79"/>
      <c r="L274" s="79"/>
      <c r="M274" s="79"/>
      <c r="N274" s="79"/>
      <c r="O274" s="79"/>
      <c r="P274" s="79"/>
      <c r="Q274" s="79"/>
      <c r="R274" s="79"/>
      <c r="S274" s="79"/>
      <c r="T274" s="79"/>
      <c r="U274" s="85">
        <f t="shared" si="29"/>
        <v>0</v>
      </c>
      <c r="V274" s="6">
        <f t="shared" si="30"/>
        <v>0</v>
      </c>
      <c r="W274" s="6">
        <f>IFERROR(IF(V274&gt;=1,V274*VLOOKUP(E274,STUDENT!$B$4:$W$2003,22,0),0),0)</f>
        <v>0</v>
      </c>
      <c r="X274" s="6">
        <f t="shared" si="31"/>
        <v>0</v>
      </c>
      <c r="Y274" s="6">
        <f>IFERROR(IF(X274&gt;=1,X274*VLOOKUP(E274,STUDENT!$B$4:$W$2003,22,0),0),0)</f>
        <v>0</v>
      </c>
      <c r="Z274" s="6">
        <f t="shared" si="32"/>
        <v>0</v>
      </c>
      <c r="AA274" s="6">
        <f>IFERROR(IF(Z274&gt;=1,Z274*VLOOKUP(E274,STUDENT!$B$4:$W$2003,22,0),0),0)</f>
        <v>0</v>
      </c>
    </row>
    <row r="275" spans="1:27" ht="18" customHeight="1" x14ac:dyDescent="0.25">
      <c r="A275" s="6">
        <f t="shared" si="27"/>
        <v>0</v>
      </c>
      <c r="B275" s="6">
        <v>267</v>
      </c>
      <c r="C275" s="6">
        <f>IFERROR(IF($C$1&gt;=B275,SMALL(STUDENT!$V$4:$V$2003,$C$6+B275),0),0)</f>
        <v>0</v>
      </c>
      <c r="D275" s="14">
        <f t="shared" si="28"/>
        <v>0</v>
      </c>
      <c r="E275" s="14" t="str">
        <f>IFERROR(IF($D275&gt;=1,VLOOKUP($C275,STUDENT!$A$4:$E$2003,E$1,0),""),"")</f>
        <v/>
      </c>
      <c r="F275" s="15" t="str">
        <f>IFERROR(IF($D275&gt;=1,VLOOKUP($C275,STUDENT!$A$4:$E$2003,F$1,0),""),"")</f>
        <v/>
      </c>
      <c r="G275" s="15" t="str">
        <f>IFERROR(IF($D275&gt;=1,VLOOKUP($C275,STUDENT!$A$4:$E$2003,G$1,0),""),"")</f>
        <v/>
      </c>
      <c r="H275" s="14" t="str">
        <f>IFERROR(IF($D275&gt;=1,VLOOKUP($C275,STUDENT!$A$4:$E$2003,H$1,0),""),"")</f>
        <v/>
      </c>
      <c r="I275" s="79"/>
      <c r="J275" s="79"/>
      <c r="K275" s="79"/>
      <c r="L275" s="79"/>
      <c r="M275" s="79"/>
      <c r="N275" s="79"/>
      <c r="O275" s="79"/>
      <c r="P275" s="79"/>
      <c r="Q275" s="79"/>
      <c r="R275" s="79"/>
      <c r="S275" s="79"/>
      <c r="T275" s="79"/>
      <c r="U275" s="85">
        <f t="shared" si="29"/>
        <v>0</v>
      </c>
      <c r="V275" s="6">
        <f t="shared" si="30"/>
        <v>0</v>
      </c>
      <c r="W275" s="6">
        <f>IFERROR(IF(V275&gt;=1,V275*VLOOKUP(E275,STUDENT!$B$4:$W$2003,22,0),0),0)</f>
        <v>0</v>
      </c>
      <c r="X275" s="6">
        <f t="shared" si="31"/>
        <v>0</v>
      </c>
      <c r="Y275" s="6">
        <f>IFERROR(IF(X275&gt;=1,X275*VLOOKUP(E275,STUDENT!$B$4:$W$2003,22,0),0),0)</f>
        <v>0</v>
      </c>
      <c r="Z275" s="6">
        <f t="shared" si="32"/>
        <v>0</v>
      </c>
      <c r="AA275" s="6">
        <f>IFERROR(IF(Z275&gt;=1,Z275*VLOOKUP(E275,STUDENT!$B$4:$W$2003,22,0),0),0)</f>
        <v>0</v>
      </c>
    </row>
    <row r="276" spans="1:27" ht="18" customHeight="1" x14ac:dyDescent="0.25">
      <c r="A276" s="6">
        <f t="shared" si="27"/>
        <v>0</v>
      </c>
      <c r="B276" s="6">
        <v>268</v>
      </c>
      <c r="C276" s="6">
        <f>IFERROR(IF($C$1&gt;=B276,SMALL(STUDENT!$V$4:$V$2003,$C$6+B276),0),0)</f>
        <v>0</v>
      </c>
      <c r="D276" s="14">
        <f t="shared" si="28"/>
        <v>0</v>
      </c>
      <c r="E276" s="14" t="str">
        <f>IFERROR(IF($D276&gt;=1,VLOOKUP($C276,STUDENT!$A$4:$E$2003,E$1,0),""),"")</f>
        <v/>
      </c>
      <c r="F276" s="15" t="str">
        <f>IFERROR(IF($D276&gt;=1,VLOOKUP($C276,STUDENT!$A$4:$E$2003,F$1,0),""),"")</f>
        <v/>
      </c>
      <c r="G276" s="15" t="str">
        <f>IFERROR(IF($D276&gt;=1,VLOOKUP($C276,STUDENT!$A$4:$E$2003,G$1,0),""),"")</f>
        <v/>
      </c>
      <c r="H276" s="14" t="str">
        <f>IFERROR(IF($D276&gt;=1,VLOOKUP($C276,STUDENT!$A$4:$E$2003,H$1,0),""),"")</f>
        <v/>
      </c>
      <c r="I276" s="79"/>
      <c r="J276" s="79"/>
      <c r="K276" s="79"/>
      <c r="L276" s="79"/>
      <c r="M276" s="79"/>
      <c r="N276" s="79"/>
      <c r="O276" s="79"/>
      <c r="P276" s="79"/>
      <c r="Q276" s="79"/>
      <c r="R276" s="79"/>
      <c r="S276" s="79"/>
      <c r="T276" s="79"/>
      <c r="U276" s="85">
        <f t="shared" si="29"/>
        <v>0</v>
      </c>
      <c r="V276" s="6">
        <f t="shared" si="30"/>
        <v>0</v>
      </c>
      <c r="W276" s="6">
        <f>IFERROR(IF(V276&gt;=1,V276*VLOOKUP(E276,STUDENT!$B$4:$W$2003,22,0),0),0)</f>
        <v>0</v>
      </c>
      <c r="X276" s="6">
        <f t="shared" si="31"/>
        <v>0</v>
      </c>
      <c r="Y276" s="6">
        <f>IFERROR(IF(X276&gt;=1,X276*VLOOKUP(E276,STUDENT!$B$4:$W$2003,22,0),0),0)</f>
        <v>0</v>
      </c>
      <c r="Z276" s="6">
        <f t="shared" si="32"/>
        <v>0</v>
      </c>
      <c r="AA276" s="6">
        <f>IFERROR(IF(Z276&gt;=1,Z276*VLOOKUP(E276,STUDENT!$B$4:$W$2003,22,0),0),0)</f>
        <v>0</v>
      </c>
    </row>
    <row r="277" spans="1:27" ht="18" customHeight="1" x14ac:dyDescent="0.25">
      <c r="A277" s="6">
        <f t="shared" si="27"/>
        <v>0</v>
      </c>
      <c r="B277" s="6">
        <v>269</v>
      </c>
      <c r="C277" s="6">
        <f>IFERROR(IF($C$1&gt;=B277,SMALL(STUDENT!$V$4:$V$2003,$C$6+B277),0),0)</f>
        <v>0</v>
      </c>
      <c r="D277" s="14">
        <f t="shared" si="28"/>
        <v>0</v>
      </c>
      <c r="E277" s="14" t="str">
        <f>IFERROR(IF($D277&gt;=1,VLOOKUP($C277,STUDENT!$A$4:$E$2003,E$1,0),""),"")</f>
        <v/>
      </c>
      <c r="F277" s="15" t="str">
        <f>IFERROR(IF($D277&gt;=1,VLOOKUP($C277,STUDENT!$A$4:$E$2003,F$1,0),""),"")</f>
        <v/>
      </c>
      <c r="G277" s="15" t="str">
        <f>IFERROR(IF($D277&gt;=1,VLOOKUP($C277,STUDENT!$A$4:$E$2003,G$1,0),""),"")</f>
        <v/>
      </c>
      <c r="H277" s="14" t="str">
        <f>IFERROR(IF($D277&gt;=1,VLOOKUP($C277,STUDENT!$A$4:$E$2003,H$1,0),""),"")</f>
        <v/>
      </c>
      <c r="I277" s="79"/>
      <c r="J277" s="79"/>
      <c r="K277" s="79"/>
      <c r="L277" s="79"/>
      <c r="M277" s="79"/>
      <c r="N277" s="79"/>
      <c r="O277" s="79"/>
      <c r="P277" s="79"/>
      <c r="Q277" s="79"/>
      <c r="R277" s="79"/>
      <c r="S277" s="79"/>
      <c r="T277" s="79"/>
      <c r="U277" s="85">
        <f t="shared" si="29"/>
        <v>0</v>
      </c>
      <c r="V277" s="6">
        <f t="shared" si="30"/>
        <v>0</v>
      </c>
      <c r="W277" s="6">
        <f>IFERROR(IF(V277&gt;=1,V277*VLOOKUP(E277,STUDENT!$B$4:$W$2003,22,0),0),0)</f>
        <v>0</v>
      </c>
      <c r="X277" s="6">
        <f t="shared" si="31"/>
        <v>0</v>
      </c>
      <c r="Y277" s="6">
        <f>IFERROR(IF(X277&gt;=1,X277*VLOOKUP(E277,STUDENT!$B$4:$W$2003,22,0),0),0)</f>
        <v>0</v>
      </c>
      <c r="Z277" s="6">
        <f t="shared" si="32"/>
        <v>0</v>
      </c>
      <c r="AA277" s="6">
        <f>IFERROR(IF(Z277&gt;=1,Z277*VLOOKUP(E277,STUDENT!$B$4:$W$2003,22,0),0),0)</f>
        <v>0</v>
      </c>
    </row>
    <row r="278" spans="1:27" ht="18" customHeight="1" x14ac:dyDescent="0.25">
      <c r="A278" s="6">
        <f t="shared" si="27"/>
        <v>0</v>
      </c>
      <c r="B278" s="6">
        <v>270</v>
      </c>
      <c r="C278" s="6">
        <f>IFERROR(IF($C$1&gt;=B278,SMALL(STUDENT!$V$4:$V$2003,$C$6+B278),0),0)</f>
        <v>0</v>
      </c>
      <c r="D278" s="14">
        <f t="shared" si="28"/>
        <v>0</v>
      </c>
      <c r="E278" s="14" t="str">
        <f>IFERROR(IF($D278&gt;=1,VLOOKUP($C278,STUDENT!$A$4:$E$2003,E$1,0),""),"")</f>
        <v/>
      </c>
      <c r="F278" s="15" t="str">
        <f>IFERROR(IF($D278&gt;=1,VLOOKUP($C278,STUDENT!$A$4:$E$2003,F$1,0),""),"")</f>
        <v/>
      </c>
      <c r="G278" s="15" t="str">
        <f>IFERROR(IF($D278&gt;=1,VLOOKUP($C278,STUDENT!$A$4:$E$2003,G$1,0),""),"")</f>
        <v/>
      </c>
      <c r="H278" s="14" t="str">
        <f>IFERROR(IF($D278&gt;=1,VLOOKUP($C278,STUDENT!$A$4:$E$2003,H$1,0),""),"")</f>
        <v/>
      </c>
      <c r="I278" s="79"/>
      <c r="J278" s="79"/>
      <c r="K278" s="79"/>
      <c r="L278" s="79"/>
      <c r="M278" s="79"/>
      <c r="N278" s="79"/>
      <c r="O278" s="79"/>
      <c r="P278" s="79"/>
      <c r="Q278" s="79"/>
      <c r="R278" s="79"/>
      <c r="S278" s="79"/>
      <c r="T278" s="79"/>
      <c r="U278" s="85">
        <f t="shared" si="29"/>
        <v>0</v>
      </c>
      <c r="V278" s="6">
        <f t="shared" si="30"/>
        <v>0</v>
      </c>
      <c r="W278" s="6">
        <f>IFERROR(IF(V278&gt;=1,V278*VLOOKUP(E278,STUDENT!$B$4:$W$2003,22,0),0),0)</f>
        <v>0</v>
      </c>
      <c r="X278" s="6">
        <f t="shared" si="31"/>
        <v>0</v>
      </c>
      <c r="Y278" s="6">
        <f>IFERROR(IF(X278&gt;=1,X278*VLOOKUP(E278,STUDENT!$B$4:$W$2003,22,0),0),0)</f>
        <v>0</v>
      </c>
      <c r="Z278" s="6">
        <f t="shared" si="32"/>
        <v>0</v>
      </c>
      <c r="AA278" s="6">
        <f>IFERROR(IF(Z278&gt;=1,Z278*VLOOKUP(E278,STUDENT!$B$4:$W$2003,22,0),0),0)</f>
        <v>0</v>
      </c>
    </row>
    <row r="279" spans="1:27" ht="18" customHeight="1" x14ac:dyDescent="0.25">
      <c r="A279" s="6">
        <f t="shared" si="27"/>
        <v>0</v>
      </c>
      <c r="B279" s="6">
        <v>271</v>
      </c>
      <c r="C279" s="6">
        <f>IFERROR(IF($C$1&gt;=B279,SMALL(STUDENT!$V$4:$V$2003,$C$6+B279),0),0)</f>
        <v>0</v>
      </c>
      <c r="D279" s="14">
        <f t="shared" si="28"/>
        <v>0</v>
      </c>
      <c r="E279" s="14" t="str">
        <f>IFERROR(IF($D279&gt;=1,VLOOKUP($C279,STUDENT!$A$4:$E$2003,E$1,0),""),"")</f>
        <v/>
      </c>
      <c r="F279" s="15" t="str">
        <f>IFERROR(IF($D279&gt;=1,VLOOKUP($C279,STUDENT!$A$4:$E$2003,F$1,0),""),"")</f>
        <v/>
      </c>
      <c r="G279" s="15" t="str">
        <f>IFERROR(IF($D279&gt;=1,VLOOKUP($C279,STUDENT!$A$4:$E$2003,G$1,0),""),"")</f>
        <v/>
      </c>
      <c r="H279" s="14" t="str">
        <f>IFERROR(IF($D279&gt;=1,VLOOKUP($C279,STUDENT!$A$4:$E$2003,H$1,0),""),"")</f>
        <v/>
      </c>
      <c r="I279" s="79"/>
      <c r="J279" s="79"/>
      <c r="K279" s="79"/>
      <c r="L279" s="79"/>
      <c r="M279" s="79"/>
      <c r="N279" s="79"/>
      <c r="O279" s="79"/>
      <c r="P279" s="79"/>
      <c r="Q279" s="79"/>
      <c r="R279" s="79"/>
      <c r="S279" s="79"/>
      <c r="T279" s="79"/>
      <c r="U279" s="85">
        <f t="shared" si="29"/>
        <v>0</v>
      </c>
      <c r="V279" s="6">
        <f t="shared" si="30"/>
        <v>0</v>
      </c>
      <c r="W279" s="6">
        <f>IFERROR(IF(V279&gt;=1,V279*VLOOKUP(E279,STUDENT!$B$4:$W$2003,22,0),0),0)</f>
        <v>0</v>
      </c>
      <c r="X279" s="6">
        <f t="shared" si="31"/>
        <v>0</v>
      </c>
      <c r="Y279" s="6">
        <f>IFERROR(IF(X279&gt;=1,X279*VLOOKUP(E279,STUDENT!$B$4:$W$2003,22,0),0),0)</f>
        <v>0</v>
      </c>
      <c r="Z279" s="6">
        <f t="shared" si="32"/>
        <v>0</v>
      </c>
      <c r="AA279" s="6">
        <f>IFERROR(IF(Z279&gt;=1,Z279*VLOOKUP(E279,STUDENT!$B$4:$W$2003,22,0),0),0)</f>
        <v>0</v>
      </c>
    </row>
    <row r="280" spans="1:27" ht="18" customHeight="1" x14ac:dyDescent="0.25">
      <c r="A280" s="6">
        <f t="shared" si="27"/>
        <v>0</v>
      </c>
      <c r="B280" s="6">
        <v>272</v>
      </c>
      <c r="C280" s="6">
        <f>IFERROR(IF($C$1&gt;=B280,SMALL(STUDENT!$V$4:$V$2003,$C$6+B280),0),0)</f>
        <v>0</v>
      </c>
      <c r="D280" s="14">
        <f t="shared" si="28"/>
        <v>0</v>
      </c>
      <c r="E280" s="14" t="str">
        <f>IFERROR(IF($D280&gt;=1,VLOOKUP($C280,STUDENT!$A$4:$E$2003,E$1,0),""),"")</f>
        <v/>
      </c>
      <c r="F280" s="15" t="str">
        <f>IFERROR(IF($D280&gt;=1,VLOOKUP($C280,STUDENT!$A$4:$E$2003,F$1,0),""),"")</f>
        <v/>
      </c>
      <c r="G280" s="15" t="str">
        <f>IFERROR(IF($D280&gt;=1,VLOOKUP($C280,STUDENT!$A$4:$E$2003,G$1,0),""),"")</f>
        <v/>
      </c>
      <c r="H280" s="14" t="str">
        <f>IFERROR(IF($D280&gt;=1,VLOOKUP($C280,STUDENT!$A$4:$E$2003,H$1,0),""),"")</f>
        <v/>
      </c>
      <c r="I280" s="79"/>
      <c r="J280" s="79"/>
      <c r="K280" s="79"/>
      <c r="L280" s="79"/>
      <c r="M280" s="79"/>
      <c r="N280" s="79"/>
      <c r="O280" s="79"/>
      <c r="P280" s="79"/>
      <c r="Q280" s="79"/>
      <c r="R280" s="79"/>
      <c r="S280" s="79"/>
      <c r="T280" s="79"/>
      <c r="U280" s="85">
        <f t="shared" si="29"/>
        <v>0</v>
      </c>
      <c r="V280" s="6">
        <f t="shared" si="30"/>
        <v>0</v>
      </c>
      <c r="W280" s="6">
        <f>IFERROR(IF(V280&gt;=1,V280*VLOOKUP(E280,STUDENT!$B$4:$W$2003,22,0),0),0)</f>
        <v>0</v>
      </c>
      <c r="X280" s="6">
        <f t="shared" si="31"/>
        <v>0</v>
      </c>
      <c r="Y280" s="6">
        <f>IFERROR(IF(X280&gt;=1,X280*VLOOKUP(E280,STUDENT!$B$4:$W$2003,22,0),0),0)</f>
        <v>0</v>
      </c>
      <c r="Z280" s="6">
        <f t="shared" si="32"/>
        <v>0</v>
      </c>
      <c r="AA280" s="6">
        <f>IFERROR(IF(Z280&gt;=1,Z280*VLOOKUP(E280,STUDENT!$B$4:$W$2003,22,0),0),0)</f>
        <v>0</v>
      </c>
    </row>
    <row r="281" spans="1:27" ht="18" customHeight="1" x14ac:dyDescent="0.25">
      <c r="A281" s="6">
        <f t="shared" si="27"/>
        <v>0</v>
      </c>
      <c r="B281" s="6">
        <v>273</v>
      </c>
      <c r="C281" s="6">
        <f>IFERROR(IF($C$1&gt;=B281,SMALL(STUDENT!$V$4:$V$2003,$C$6+B281),0),0)</f>
        <v>0</v>
      </c>
      <c r="D281" s="14">
        <f t="shared" si="28"/>
        <v>0</v>
      </c>
      <c r="E281" s="14" t="str">
        <f>IFERROR(IF($D281&gt;=1,VLOOKUP($C281,STUDENT!$A$4:$E$2003,E$1,0),""),"")</f>
        <v/>
      </c>
      <c r="F281" s="15" t="str">
        <f>IFERROR(IF($D281&gt;=1,VLOOKUP($C281,STUDENT!$A$4:$E$2003,F$1,0),""),"")</f>
        <v/>
      </c>
      <c r="G281" s="15" t="str">
        <f>IFERROR(IF($D281&gt;=1,VLOOKUP($C281,STUDENT!$A$4:$E$2003,G$1,0),""),"")</f>
        <v/>
      </c>
      <c r="H281" s="14" t="str">
        <f>IFERROR(IF($D281&gt;=1,VLOOKUP($C281,STUDENT!$A$4:$E$2003,H$1,0),""),"")</f>
        <v/>
      </c>
      <c r="I281" s="79"/>
      <c r="J281" s="79"/>
      <c r="K281" s="79"/>
      <c r="L281" s="79"/>
      <c r="M281" s="79"/>
      <c r="N281" s="79"/>
      <c r="O281" s="79"/>
      <c r="P281" s="79"/>
      <c r="Q281" s="79"/>
      <c r="R281" s="79"/>
      <c r="S281" s="79"/>
      <c r="T281" s="79"/>
      <c r="U281" s="85">
        <f t="shared" si="29"/>
        <v>0</v>
      </c>
      <c r="V281" s="6">
        <f t="shared" si="30"/>
        <v>0</v>
      </c>
      <c r="W281" s="6">
        <f>IFERROR(IF(V281&gt;=1,V281*VLOOKUP(E281,STUDENT!$B$4:$W$2003,22,0),0),0)</f>
        <v>0</v>
      </c>
      <c r="X281" s="6">
        <f t="shared" si="31"/>
        <v>0</v>
      </c>
      <c r="Y281" s="6">
        <f>IFERROR(IF(X281&gt;=1,X281*VLOOKUP(E281,STUDENT!$B$4:$W$2003,22,0),0),0)</f>
        <v>0</v>
      </c>
      <c r="Z281" s="6">
        <f t="shared" si="32"/>
        <v>0</v>
      </c>
      <c r="AA281" s="6">
        <f>IFERROR(IF(Z281&gt;=1,Z281*VLOOKUP(E281,STUDENT!$B$4:$W$2003,22,0),0),0)</f>
        <v>0</v>
      </c>
    </row>
    <row r="282" spans="1:27" ht="18" customHeight="1" x14ac:dyDescent="0.25">
      <c r="A282" s="6">
        <f t="shared" si="27"/>
        <v>0</v>
      </c>
      <c r="B282" s="6">
        <v>274</v>
      </c>
      <c r="C282" s="6">
        <f>IFERROR(IF($C$1&gt;=B282,SMALL(STUDENT!$V$4:$V$2003,$C$6+B282),0),0)</f>
        <v>0</v>
      </c>
      <c r="D282" s="14">
        <f t="shared" si="28"/>
        <v>0</v>
      </c>
      <c r="E282" s="14" t="str">
        <f>IFERROR(IF($D282&gt;=1,VLOOKUP($C282,STUDENT!$A$4:$E$2003,E$1,0),""),"")</f>
        <v/>
      </c>
      <c r="F282" s="15" t="str">
        <f>IFERROR(IF($D282&gt;=1,VLOOKUP($C282,STUDENT!$A$4:$E$2003,F$1,0),""),"")</f>
        <v/>
      </c>
      <c r="G282" s="15" t="str">
        <f>IFERROR(IF($D282&gt;=1,VLOOKUP($C282,STUDENT!$A$4:$E$2003,G$1,0),""),"")</f>
        <v/>
      </c>
      <c r="H282" s="14" t="str">
        <f>IFERROR(IF($D282&gt;=1,VLOOKUP($C282,STUDENT!$A$4:$E$2003,H$1,0),""),"")</f>
        <v/>
      </c>
      <c r="I282" s="79"/>
      <c r="J282" s="79"/>
      <c r="K282" s="79"/>
      <c r="L282" s="79"/>
      <c r="M282" s="79"/>
      <c r="N282" s="79"/>
      <c r="O282" s="79"/>
      <c r="P282" s="79"/>
      <c r="Q282" s="79"/>
      <c r="R282" s="79"/>
      <c r="S282" s="79"/>
      <c r="T282" s="79"/>
      <c r="U282" s="85">
        <f t="shared" si="29"/>
        <v>0</v>
      </c>
      <c r="V282" s="6">
        <f t="shared" si="30"/>
        <v>0</v>
      </c>
      <c r="W282" s="6">
        <f>IFERROR(IF(V282&gt;=1,V282*VLOOKUP(E282,STUDENT!$B$4:$W$2003,22,0),0),0)</f>
        <v>0</v>
      </c>
      <c r="X282" s="6">
        <f t="shared" si="31"/>
        <v>0</v>
      </c>
      <c r="Y282" s="6">
        <f>IFERROR(IF(X282&gt;=1,X282*VLOOKUP(E282,STUDENT!$B$4:$W$2003,22,0),0),0)</f>
        <v>0</v>
      </c>
      <c r="Z282" s="6">
        <f t="shared" si="32"/>
        <v>0</v>
      </c>
      <c r="AA282" s="6">
        <f>IFERROR(IF(Z282&gt;=1,Z282*VLOOKUP(E282,STUDENT!$B$4:$W$2003,22,0),0),0)</f>
        <v>0</v>
      </c>
    </row>
    <row r="283" spans="1:27" ht="18" customHeight="1" x14ac:dyDescent="0.25">
      <c r="A283" s="6">
        <f t="shared" si="27"/>
        <v>0</v>
      </c>
      <c r="B283" s="6">
        <v>275</v>
      </c>
      <c r="C283" s="6">
        <f>IFERROR(IF($C$1&gt;=B283,SMALL(STUDENT!$V$4:$V$2003,$C$6+B283),0),0)</f>
        <v>0</v>
      </c>
      <c r="D283" s="14">
        <f t="shared" si="28"/>
        <v>0</v>
      </c>
      <c r="E283" s="14" t="str">
        <f>IFERROR(IF($D283&gt;=1,VLOOKUP($C283,STUDENT!$A$4:$E$2003,E$1,0),""),"")</f>
        <v/>
      </c>
      <c r="F283" s="15" t="str">
        <f>IFERROR(IF($D283&gt;=1,VLOOKUP($C283,STUDENT!$A$4:$E$2003,F$1,0),""),"")</f>
        <v/>
      </c>
      <c r="G283" s="15" t="str">
        <f>IFERROR(IF($D283&gt;=1,VLOOKUP($C283,STUDENT!$A$4:$E$2003,G$1,0),""),"")</f>
        <v/>
      </c>
      <c r="H283" s="14" t="str">
        <f>IFERROR(IF($D283&gt;=1,VLOOKUP($C283,STUDENT!$A$4:$E$2003,H$1,0),""),"")</f>
        <v/>
      </c>
      <c r="I283" s="79"/>
      <c r="J283" s="79"/>
      <c r="K283" s="79"/>
      <c r="L283" s="79"/>
      <c r="M283" s="79"/>
      <c r="N283" s="79"/>
      <c r="O283" s="79"/>
      <c r="P283" s="79"/>
      <c r="Q283" s="79"/>
      <c r="R283" s="79"/>
      <c r="S283" s="79"/>
      <c r="T283" s="79"/>
      <c r="U283" s="85">
        <f t="shared" si="29"/>
        <v>0</v>
      </c>
      <c r="V283" s="6">
        <f t="shared" si="30"/>
        <v>0</v>
      </c>
      <c r="W283" s="6">
        <f>IFERROR(IF(V283&gt;=1,V283*VLOOKUP(E283,STUDENT!$B$4:$W$2003,22,0),0),0)</f>
        <v>0</v>
      </c>
      <c r="X283" s="6">
        <f t="shared" si="31"/>
        <v>0</v>
      </c>
      <c r="Y283" s="6">
        <f>IFERROR(IF(X283&gt;=1,X283*VLOOKUP(E283,STUDENT!$B$4:$W$2003,22,0),0),0)</f>
        <v>0</v>
      </c>
      <c r="Z283" s="6">
        <f t="shared" si="32"/>
        <v>0</v>
      </c>
      <c r="AA283" s="6">
        <f>IFERROR(IF(Z283&gt;=1,Z283*VLOOKUP(E283,STUDENT!$B$4:$W$2003,22,0),0),0)</f>
        <v>0</v>
      </c>
    </row>
    <row r="284" spans="1:27" ht="18" customHeight="1" x14ac:dyDescent="0.25">
      <c r="A284" s="6">
        <f t="shared" si="27"/>
        <v>0</v>
      </c>
      <c r="B284" s="6">
        <v>276</v>
      </c>
      <c r="C284" s="6">
        <f>IFERROR(IF($C$1&gt;=B284,SMALL(STUDENT!$V$4:$V$2003,$C$6+B284),0),0)</f>
        <v>0</v>
      </c>
      <c r="D284" s="14">
        <f t="shared" si="28"/>
        <v>0</v>
      </c>
      <c r="E284" s="14" t="str">
        <f>IFERROR(IF($D284&gt;=1,VLOOKUP($C284,STUDENT!$A$4:$E$2003,E$1,0),""),"")</f>
        <v/>
      </c>
      <c r="F284" s="15" t="str">
        <f>IFERROR(IF($D284&gt;=1,VLOOKUP($C284,STUDENT!$A$4:$E$2003,F$1,0),""),"")</f>
        <v/>
      </c>
      <c r="G284" s="15" t="str">
        <f>IFERROR(IF($D284&gt;=1,VLOOKUP($C284,STUDENT!$A$4:$E$2003,G$1,0),""),"")</f>
        <v/>
      </c>
      <c r="H284" s="14" t="str">
        <f>IFERROR(IF($D284&gt;=1,VLOOKUP($C284,STUDENT!$A$4:$E$2003,H$1,0),""),"")</f>
        <v/>
      </c>
      <c r="I284" s="79"/>
      <c r="J284" s="79"/>
      <c r="K284" s="79"/>
      <c r="L284" s="79"/>
      <c r="M284" s="79"/>
      <c r="N284" s="79"/>
      <c r="O284" s="79"/>
      <c r="P284" s="79"/>
      <c r="Q284" s="79"/>
      <c r="R284" s="79"/>
      <c r="S284" s="79"/>
      <c r="T284" s="79"/>
      <c r="U284" s="85">
        <f t="shared" si="29"/>
        <v>0</v>
      </c>
      <c r="V284" s="6">
        <f t="shared" si="30"/>
        <v>0</v>
      </c>
      <c r="W284" s="6">
        <f>IFERROR(IF(V284&gt;=1,V284*VLOOKUP(E284,STUDENT!$B$4:$W$2003,22,0),0),0)</f>
        <v>0</v>
      </c>
      <c r="X284" s="6">
        <f t="shared" si="31"/>
        <v>0</v>
      </c>
      <c r="Y284" s="6">
        <f>IFERROR(IF(X284&gt;=1,X284*VLOOKUP(E284,STUDENT!$B$4:$W$2003,22,0),0),0)</f>
        <v>0</v>
      </c>
      <c r="Z284" s="6">
        <f t="shared" si="32"/>
        <v>0</v>
      </c>
      <c r="AA284" s="6">
        <f>IFERROR(IF(Z284&gt;=1,Z284*VLOOKUP(E284,STUDENT!$B$4:$W$2003,22,0),0),0)</f>
        <v>0</v>
      </c>
    </row>
    <row r="285" spans="1:27" ht="18" customHeight="1" x14ac:dyDescent="0.25">
      <c r="A285" s="6">
        <f t="shared" si="27"/>
        <v>0</v>
      </c>
      <c r="B285" s="6">
        <v>277</v>
      </c>
      <c r="C285" s="6">
        <f>IFERROR(IF($C$1&gt;=B285,SMALL(STUDENT!$V$4:$V$2003,$C$6+B285),0),0)</f>
        <v>0</v>
      </c>
      <c r="D285" s="14">
        <f t="shared" si="28"/>
        <v>0</v>
      </c>
      <c r="E285" s="14" t="str">
        <f>IFERROR(IF($D285&gt;=1,VLOOKUP($C285,STUDENT!$A$4:$E$2003,E$1,0),""),"")</f>
        <v/>
      </c>
      <c r="F285" s="15" t="str">
        <f>IFERROR(IF($D285&gt;=1,VLOOKUP($C285,STUDENT!$A$4:$E$2003,F$1,0),""),"")</f>
        <v/>
      </c>
      <c r="G285" s="15" t="str">
        <f>IFERROR(IF($D285&gt;=1,VLOOKUP($C285,STUDENT!$A$4:$E$2003,G$1,0),""),"")</f>
        <v/>
      </c>
      <c r="H285" s="14" t="str">
        <f>IFERROR(IF($D285&gt;=1,VLOOKUP($C285,STUDENT!$A$4:$E$2003,H$1,0),""),"")</f>
        <v/>
      </c>
      <c r="I285" s="79"/>
      <c r="J285" s="79"/>
      <c r="K285" s="79"/>
      <c r="L285" s="79"/>
      <c r="M285" s="79"/>
      <c r="N285" s="79"/>
      <c r="O285" s="79"/>
      <c r="P285" s="79"/>
      <c r="Q285" s="79"/>
      <c r="R285" s="79"/>
      <c r="S285" s="79"/>
      <c r="T285" s="79"/>
      <c r="U285" s="85">
        <f t="shared" si="29"/>
        <v>0</v>
      </c>
      <c r="V285" s="6">
        <f t="shared" si="30"/>
        <v>0</v>
      </c>
      <c r="W285" s="6">
        <f>IFERROR(IF(V285&gt;=1,V285*VLOOKUP(E285,STUDENT!$B$4:$W$2003,22,0),0),0)</f>
        <v>0</v>
      </c>
      <c r="X285" s="6">
        <f t="shared" si="31"/>
        <v>0</v>
      </c>
      <c r="Y285" s="6">
        <f>IFERROR(IF(X285&gt;=1,X285*VLOOKUP(E285,STUDENT!$B$4:$W$2003,22,0),0),0)</f>
        <v>0</v>
      </c>
      <c r="Z285" s="6">
        <f t="shared" si="32"/>
        <v>0</v>
      </c>
      <c r="AA285" s="6">
        <f>IFERROR(IF(Z285&gt;=1,Z285*VLOOKUP(E285,STUDENT!$B$4:$W$2003,22,0),0),0)</f>
        <v>0</v>
      </c>
    </row>
    <row r="286" spans="1:27" ht="18" customHeight="1" x14ac:dyDescent="0.25">
      <c r="A286" s="6">
        <f t="shared" si="27"/>
        <v>0</v>
      </c>
      <c r="B286" s="6">
        <v>278</v>
      </c>
      <c r="C286" s="6">
        <f>IFERROR(IF($C$1&gt;=B286,SMALL(STUDENT!$V$4:$V$2003,$C$6+B286),0),0)</f>
        <v>0</v>
      </c>
      <c r="D286" s="14">
        <f t="shared" si="28"/>
        <v>0</v>
      </c>
      <c r="E286" s="14" t="str">
        <f>IFERROR(IF($D286&gt;=1,VLOOKUP($C286,STUDENT!$A$4:$E$2003,E$1,0),""),"")</f>
        <v/>
      </c>
      <c r="F286" s="15" t="str">
        <f>IFERROR(IF($D286&gt;=1,VLOOKUP($C286,STUDENT!$A$4:$E$2003,F$1,0),""),"")</f>
        <v/>
      </c>
      <c r="G286" s="15" t="str">
        <f>IFERROR(IF($D286&gt;=1,VLOOKUP($C286,STUDENT!$A$4:$E$2003,G$1,0),""),"")</f>
        <v/>
      </c>
      <c r="H286" s="14" t="str">
        <f>IFERROR(IF($D286&gt;=1,VLOOKUP($C286,STUDENT!$A$4:$E$2003,H$1,0),""),"")</f>
        <v/>
      </c>
      <c r="I286" s="79"/>
      <c r="J286" s="79"/>
      <c r="K286" s="79"/>
      <c r="L286" s="79"/>
      <c r="M286" s="79"/>
      <c r="N286" s="79"/>
      <c r="O286" s="79"/>
      <c r="P286" s="79"/>
      <c r="Q286" s="79"/>
      <c r="R286" s="79"/>
      <c r="S286" s="79"/>
      <c r="T286" s="79"/>
      <c r="U286" s="85">
        <f t="shared" si="29"/>
        <v>0</v>
      </c>
      <c r="V286" s="6">
        <f t="shared" si="30"/>
        <v>0</v>
      </c>
      <c r="W286" s="6">
        <f>IFERROR(IF(V286&gt;=1,V286*VLOOKUP(E286,STUDENT!$B$4:$W$2003,22,0),0),0)</f>
        <v>0</v>
      </c>
      <c r="X286" s="6">
        <f t="shared" si="31"/>
        <v>0</v>
      </c>
      <c r="Y286" s="6">
        <f>IFERROR(IF(X286&gt;=1,X286*VLOOKUP(E286,STUDENT!$B$4:$W$2003,22,0),0),0)</f>
        <v>0</v>
      </c>
      <c r="Z286" s="6">
        <f t="shared" si="32"/>
        <v>0</v>
      </c>
      <c r="AA286" s="6">
        <f>IFERROR(IF(Z286&gt;=1,Z286*VLOOKUP(E286,STUDENT!$B$4:$W$2003,22,0),0),0)</f>
        <v>0</v>
      </c>
    </row>
    <row r="287" spans="1:27" ht="18" customHeight="1" x14ac:dyDescent="0.25">
      <c r="A287" s="6">
        <f t="shared" si="27"/>
        <v>0</v>
      </c>
      <c r="B287" s="6">
        <v>279</v>
      </c>
      <c r="C287" s="6">
        <f>IFERROR(IF($C$1&gt;=B287,SMALL(STUDENT!$V$4:$V$2003,$C$6+B287),0),0)</f>
        <v>0</v>
      </c>
      <c r="D287" s="14">
        <f t="shared" si="28"/>
        <v>0</v>
      </c>
      <c r="E287" s="14" t="str">
        <f>IFERROR(IF($D287&gt;=1,VLOOKUP($C287,STUDENT!$A$4:$E$2003,E$1,0),""),"")</f>
        <v/>
      </c>
      <c r="F287" s="15" t="str">
        <f>IFERROR(IF($D287&gt;=1,VLOOKUP($C287,STUDENT!$A$4:$E$2003,F$1,0),""),"")</f>
        <v/>
      </c>
      <c r="G287" s="15" t="str">
        <f>IFERROR(IF($D287&gt;=1,VLOOKUP($C287,STUDENT!$A$4:$E$2003,G$1,0),""),"")</f>
        <v/>
      </c>
      <c r="H287" s="14" t="str">
        <f>IFERROR(IF($D287&gt;=1,VLOOKUP($C287,STUDENT!$A$4:$E$2003,H$1,0),""),"")</f>
        <v/>
      </c>
      <c r="I287" s="79"/>
      <c r="J287" s="79"/>
      <c r="K287" s="79"/>
      <c r="L287" s="79"/>
      <c r="M287" s="79"/>
      <c r="N287" s="79"/>
      <c r="O287" s="79"/>
      <c r="P287" s="79"/>
      <c r="Q287" s="79"/>
      <c r="R287" s="79"/>
      <c r="S287" s="79"/>
      <c r="T287" s="79"/>
      <c r="U287" s="85">
        <f t="shared" si="29"/>
        <v>0</v>
      </c>
      <c r="V287" s="6">
        <f t="shared" si="30"/>
        <v>0</v>
      </c>
      <c r="W287" s="6">
        <f>IFERROR(IF(V287&gt;=1,V287*VLOOKUP(E287,STUDENT!$B$4:$W$2003,22,0),0),0)</f>
        <v>0</v>
      </c>
      <c r="X287" s="6">
        <f t="shared" si="31"/>
        <v>0</v>
      </c>
      <c r="Y287" s="6">
        <f>IFERROR(IF(X287&gt;=1,X287*VLOOKUP(E287,STUDENT!$B$4:$W$2003,22,0),0),0)</f>
        <v>0</v>
      </c>
      <c r="Z287" s="6">
        <f t="shared" si="32"/>
        <v>0</v>
      </c>
      <c r="AA287" s="6">
        <f>IFERROR(IF(Z287&gt;=1,Z287*VLOOKUP(E287,STUDENT!$B$4:$W$2003,22,0),0),0)</f>
        <v>0</v>
      </c>
    </row>
    <row r="288" spans="1:27" ht="18" customHeight="1" x14ac:dyDescent="0.25">
      <c r="A288" s="6">
        <f t="shared" si="27"/>
        <v>0</v>
      </c>
      <c r="B288" s="6">
        <v>280</v>
      </c>
      <c r="C288" s="6">
        <f>IFERROR(IF($C$1&gt;=B288,SMALL(STUDENT!$V$4:$V$2003,$C$6+B288),0),0)</f>
        <v>0</v>
      </c>
      <c r="D288" s="14">
        <f t="shared" si="28"/>
        <v>0</v>
      </c>
      <c r="E288" s="14" t="str">
        <f>IFERROR(IF($D288&gt;=1,VLOOKUP($C288,STUDENT!$A$4:$E$2003,E$1,0),""),"")</f>
        <v/>
      </c>
      <c r="F288" s="15" t="str">
        <f>IFERROR(IF($D288&gt;=1,VLOOKUP($C288,STUDENT!$A$4:$E$2003,F$1,0),""),"")</f>
        <v/>
      </c>
      <c r="G288" s="15" t="str">
        <f>IFERROR(IF($D288&gt;=1,VLOOKUP($C288,STUDENT!$A$4:$E$2003,G$1,0),""),"")</f>
        <v/>
      </c>
      <c r="H288" s="14" t="str">
        <f>IFERROR(IF($D288&gt;=1,VLOOKUP($C288,STUDENT!$A$4:$E$2003,H$1,0),""),"")</f>
        <v/>
      </c>
      <c r="I288" s="79"/>
      <c r="J288" s="79"/>
      <c r="K288" s="79"/>
      <c r="L288" s="79"/>
      <c r="M288" s="79"/>
      <c r="N288" s="79"/>
      <c r="O288" s="79"/>
      <c r="P288" s="79"/>
      <c r="Q288" s="79"/>
      <c r="R288" s="79"/>
      <c r="S288" s="79"/>
      <c r="T288" s="79"/>
      <c r="U288" s="85">
        <f t="shared" si="29"/>
        <v>0</v>
      </c>
      <c r="V288" s="6">
        <f t="shared" si="30"/>
        <v>0</v>
      </c>
      <c r="W288" s="6">
        <f>IFERROR(IF(V288&gt;=1,V288*VLOOKUP(E288,STUDENT!$B$4:$W$2003,22,0),0),0)</f>
        <v>0</v>
      </c>
      <c r="X288" s="6">
        <f t="shared" si="31"/>
        <v>0</v>
      </c>
      <c r="Y288" s="6">
        <f>IFERROR(IF(X288&gt;=1,X288*VLOOKUP(E288,STUDENT!$B$4:$W$2003,22,0),0),0)</f>
        <v>0</v>
      </c>
      <c r="Z288" s="6">
        <f t="shared" si="32"/>
        <v>0</v>
      </c>
      <c r="AA288" s="6">
        <f>IFERROR(IF(Z288&gt;=1,Z288*VLOOKUP(E288,STUDENT!$B$4:$W$2003,22,0),0),0)</f>
        <v>0</v>
      </c>
    </row>
    <row r="289" spans="1:27" ht="18" customHeight="1" x14ac:dyDescent="0.25">
      <c r="A289" s="6">
        <f t="shared" si="27"/>
        <v>0</v>
      </c>
      <c r="B289" s="6">
        <v>281</v>
      </c>
      <c r="C289" s="6">
        <f>IFERROR(IF($C$1&gt;=B289,SMALL(STUDENT!$V$4:$V$2003,$C$6+B289),0),0)</f>
        <v>0</v>
      </c>
      <c r="D289" s="14">
        <f t="shared" si="28"/>
        <v>0</v>
      </c>
      <c r="E289" s="14" t="str">
        <f>IFERROR(IF($D289&gt;=1,VLOOKUP($C289,STUDENT!$A$4:$E$2003,E$1,0),""),"")</f>
        <v/>
      </c>
      <c r="F289" s="15" t="str">
        <f>IFERROR(IF($D289&gt;=1,VLOOKUP($C289,STUDENT!$A$4:$E$2003,F$1,0),""),"")</f>
        <v/>
      </c>
      <c r="G289" s="15" t="str">
        <f>IFERROR(IF($D289&gt;=1,VLOOKUP($C289,STUDENT!$A$4:$E$2003,G$1,0),""),"")</f>
        <v/>
      </c>
      <c r="H289" s="14" t="str">
        <f>IFERROR(IF($D289&gt;=1,VLOOKUP($C289,STUDENT!$A$4:$E$2003,H$1,0),""),"")</f>
        <v/>
      </c>
      <c r="I289" s="79"/>
      <c r="J289" s="79"/>
      <c r="K289" s="79"/>
      <c r="L289" s="79"/>
      <c r="M289" s="79"/>
      <c r="N289" s="79"/>
      <c r="O289" s="79"/>
      <c r="P289" s="79"/>
      <c r="Q289" s="79"/>
      <c r="R289" s="79"/>
      <c r="S289" s="79"/>
      <c r="T289" s="79"/>
      <c r="U289" s="85">
        <f t="shared" si="29"/>
        <v>0</v>
      </c>
      <c r="V289" s="6">
        <f t="shared" si="30"/>
        <v>0</v>
      </c>
      <c r="W289" s="6">
        <f>IFERROR(IF(V289&gt;=1,V289*VLOOKUP(E289,STUDENT!$B$4:$W$2003,22,0),0),0)</f>
        <v>0</v>
      </c>
      <c r="X289" s="6">
        <f t="shared" si="31"/>
        <v>0</v>
      </c>
      <c r="Y289" s="6">
        <f>IFERROR(IF(X289&gt;=1,X289*VLOOKUP(E289,STUDENT!$B$4:$W$2003,22,0),0),0)</f>
        <v>0</v>
      </c>
      <c r="Z289" s="6">
        <f t="shared" si="32"/>
        <v>0</v>
      </c>
      <c r="AA289" s="6">
        <f>IFERROR(IF(Z289&gt;=1,Z289*VLOOKUP(E289,STUDENT!$B$4:$W$2003,22,0),0),0)</f>
        <v>0</v>
      </c>
    </row>
    <row r="290" spans="1:27" ht="18" customHeight="1" x14ac:dyDescent="0.25">
      <c r="A290" s="6">
        <f t="shared" si="27"/>
        <v>0</v>
      </c>
      <c r="B290" s="6">
        <v>282</v>
      </c>
      <c r="C290" s="6">
        <f>IFERROR(IF($C$1&gt;=B290,SMALL(STUDENT!$V$4:$V$2003,$C$6+B290),0),0)</f>
        <v>0</v>
      </c>
      <c r="D290" s="14">
        <f t="shared" si="28"/>
        <v>0</v>
      </c>
      <c r="E290" s="14" t="str">
        <f>IFERROR(IF($D290&gt;=1,VLOOKUP($C290,STUDENT!$A$4:$E$2003,E$1,0),""),"")</f>
        <v/>
      </c>
      <c r="F290" s="15" t="str">
        <f>IFERROR(IF($D290&gt;=1,VLOOKUP($C290,STUDENT!$A$4:$E$2003,F$1,0),""),"")</f>
        <v/>
      </c>
      <c r="G290" s="15" t="str">
        <f>IFERROR(IF($D290&gt;=1,VLOOKUP($C290,STUDENT!$A$4:$E$2003,G$1,0),""),"")</f>
        <v/>
      </c>
      <c r="H290" s="14" t="str">
        <f>IFERROR(IF($D290&gt;=1,VLOOKUP($C290,STUDENT!$A$4:$E$2003,H$1,0),""),"")</f>
        <v/>
      </c>
      <c r="I290" s="79"/>
      <c r="J290" s="79"/>
      <c r="K290" s="79"/>
      <c r="L290" s="79"/>
      <c r="M290" s="79"/>
      <c r="N290" s="79"/>
      <c r="O290" s="79"/>
      <c r="P290" s="79"/>
      <c r="Q290" s="79"/>
      <c r="R290" s="79"/>
      <c r="S290" s="79"/>
      <c r="T290" s="79"/>
      <c r="U290" s="85">
        <f t="shared" si="29"/>
        <v>0</v>
      </c>
      <c r="V290" s="6">
        <f t="shared" si="30"/>
        <v>0</v>
      </c>
      <c r="W290" s="6">
        <f>IFERROR(IF(V290&gt;=1,V290*VLOOKUP(E290,STUDENT!$B$4:$W$2003,22,0),0),0)</f>
        <v>0</v>
      </c>
      <c r="X290" s="6">
        <f t="shared" si="31"/>
        <v>0</v>
      </c>
      <c r="Y290" s="6">
        <f>IFERROR(IF(X290&gt;=1,X290*VLOOKUP(E290,STUDENT!$B$4:$W$2003,22,0),0),0)</f>
        <v>0</v>
      </c>
      <c r="Z290" s="6">
        <f t="shared" si="32"/>
        <v>0</v>
      </c>
      <c r="AA290" s="6">
        <f>IFERROR(IF(Z290&gt;=1,Z290*VLOOKUP(E290,STUDENT!$B$4:$W$2003,22,0),0),0)</f>
        <v>0</v>
      </c>
    </row>
    <row r="291" spans="1:27" ht="18" customHeight="1" x14ac:dyDescent="0.25">
      <c r="A291" s="6">
        <f t="shared" si="27"/>
        <v>0</v>
      </c>
      <c r="B291" s="6">
        <v>283</v>
      </c>
      <c r="C291" s="6">
        <f>IFERROR(IF($C$1&gt;=B291,SMALL(STUDENT!$V$4:$V$2003,$C$6+B291),0),0)</f>
        <v>0</v>
      </c>
      <c r="D291" s="14">
        <f t="shared" si="28"/>
        <v>0</v>
      </c>
      <c r="E291" s="14" t="str">
        <f>IFERROR(IF($D291&gt;=1,VLOOKUP($C291,STUDENT!$A$4:$E$2003,E$1,0),""),"")</f>
        <v/>
      </c>
      <c r="F291" s="15" t="str">
        <f>IFERROR(IF($D291&gt;=1,VLOOKUP($C291,STUDENT!$A$4:$E$2003,F$1,0),""),"")</f>
        <v/>
      </c>
      <c r="G291" s="15" t="str">
        <f>IFERROR(IF($D291&gt;=1,VLOOKUP($C291,STUDENT!$A$4:$E$2003,G$1,0),""),"")</f>
        <v/>
      </c>
      <c r="H291" s="14" t="str">
        <f>IFERROR(IF($D291&gt;=1,VLOOKUP($C291,STUDENT!$A$4:$E$2003,H$1,0),""),"")</f>
        <v/>
      </c>
      <c r="I291" s="79"/>
      <c r="J291" s="79"/>
      <c r="K291" s="79"/>
      <c r="L291" s="79"/>
      <c r="M291" s="79"/>
      <c r="N291" s="79"/>
      <c r="O291" s="79"/>
      <c r="P291" s="79"/>
      <c r="Q291" s="79"/>
      <c r="R291" s="79"/>
      <c r="S291" s="79"/>
      <c r="T291" s="79"/>
      <c r="U291" s="85">
        <f t="shared" si="29"/>
        <v>0</v>
      </c>
      <c r="V291" s="6">
        <f t="shared" si="30"/>
        <v>0</v>
      </c>
      <c r="W291" s="6">
        <f>IFERROR(IF(V291&gt;=1,V291*VLOOKUP(E291,STUDENT!$B$4:$W$2003,22,0),0),0)</f>
        <v>0</v>
      </c>
      <c r="X291" s="6">
        <f t="shared" si="31"/>
        <v>0</v>
      </c>
      <c r="Y291" s="6">
        <f>IFERROR(IF(X291&gt;=1,X291*VLOOKUP(E291,STUDENT!$B$4:$W$2003,22,0),0),0)</f>
        <v>0</v>
      </c>
      <c r="Z291" s="6">
        <f t="shared" si="32"/>
        <v>0</v>
      </c>
      <c r="AA291" s="6">
        <f>IFERROR(IF(Z291&gt;=1,Z291*VLOOKUP(E291,STUDENT!$B$4:$W$2003,22,0),0),0)</f>
        <v>0</v>
      </c>
    </row>
    <row r="292" spans="1:27" ht="18" customHeight="1" x14ac:dyDescent="0.25">
      <c r="A292" s="6">
        <f t="shared" si="27"/>
        <v>0</v>
      </c>
      <c r="B292" s="6">
        <v>284</v>
      </c>
      <c r="C292" s="6">
        <f>IFERROR(IF($C$1&gt;=B292,SMALL(STUDENT!$V$4:$V$2003,$C$6+B292),0),0)</f>
        <v>0</v>
      </c>
      <c r="D292" s="14">
        <f t="shared" si="28"/>
        <v>0</v>
      </c>
      <c r="E292" s="14" t="str">
        <f>IFERROR(IF($D292&gt;=1,VLOOKUP($C292,STUDENT!$A$4:$E$2003,E$1,0),""),"")</f>
        <v/>
      </c>
      <c r="F292" s="15" t="str">
        <f>IFERROR(IF($D292&gt;=1,VLOOKUP($C292,STUDENT!$A$4:$E$2003,F$1,0),""),"")</f>
        <v/>
      </c>
      <c r="G292" s="15" t="str">
        <f>IFERROR(IF($D292&gt;=1,VLOOKUP($C292,STUDENT!$A$4:$E$2003,G$1,0),""),"")</f>
        <v/>
      </c>
      <c r="H292" s="14" t="str">
        <f>IFERROR(IF($D292&gt;=1,VLOOKUP($C292,STUDENT!$A$4:$E$2003,H$1,0),""),"")</f>
        <v/>
      </c>
      <c r="I292" s="79"/>
      <c r="J292" s="79"/>
      <c r="K292" s="79"/>
      <c r="L292" s="79"/>
      <c r="M292" s="79"/>
      <c r="N292" s="79"/>
      <c r="O292" s="79"/>
      <c r="P292" s="79"/>
      <c r="Q292" s="79"/>
      <c r="R292" s="79"/>
      <c r="S292" s="79"/>
      <c r="T292" s="79"/>
      <c r="U292" s="85">
        <f t="shared" si="29"/>
        <v>0</v>
      </c>
      <c r="V292" s="6">
        <f t="shared" si="30"/>
        <v>0</v>
      </c>
      <c r="W292" s="6">
        <f>IFERROR(IF(V292&gt;=1,V292*VLOOKUP(E292,STUDENT!$B$4:$W$2003,22,0),0),0)</f>
        <v>0</v>
      </c>
      <c r="X292" s="6">
        <f t="shared" si="31"/>
        <v>0</v>
      </c>
      <c r="Y292" s="6">
        <f>IFERROR(IF(X292&gt;=1,X292*VLOOKUP(E292,STUDENT!$B$4:$W$2003,22,0),0),0)</f>
        <v>0</v>
      </c>
      <c r="Z292" s="6">
        <f t="shared" si="32"/>
        <v>0</v>
      </c>
      <c r="AA292" s="6">
        <f>IFERROR(IF(Z292&gt;=1,Z292*VLOOKUP(E292,STUDENT!$B$4:$W$2003,22,0),0),0)</f>
        <v>0</v>
      </c>
    </row>
    <row r="293" spans="1:27" ht="18" customHeight="1" x14ac:dyDescent="0.25">
      <c r="A293" s="6">
        <f t="shared" si="27"/>
        <v>0</v>
      </c>
      <c r="B293" s="6">
        <v>285</v>
      </c>
      <c r="C293" s="6">
        <f>IFERROR(IF($C$1&gt;=B293,SMALL(STUDENT!$V$4:$V$2003,$C$6+B293),0),0)</f>
        <v>0</v>
      </c>
      <c r="D293" s="14">
        <f t="shared" si="28"/>
        <v>0</v>
      </c>
      <c r="E293" s="14" t="str">
        <f>IFERROR(IF($D293&gt;=1,VLOOKUP($C293,STUDENT!$A$4:$E$2003,E$1,0),""),"")</f>
        <v/>
      </c>
      <c r="F293" s="15" t="str">
        <f>IFERROR(IF($D293&gt;=1,VLOOKUP($C293,STUDENT!$A$4:$E$2003,F$1,0),""),"")</f>
        <v/>
      </c>
      <c r="G293" s="15" t="str">
        <f>IFERROR(IF($D293&gt;=1,VLOOKUP($C293,STUDENT!$A$4:$E$2003,G$1,0),""),"")</f>
        <v/>
      </c>
      <c r="H293" s="14" t="str">
        <f>IFERROR(IF($D293&gt;=1,VLOOKUP($C293,STUDENT!$A$4:$E$2003,H$1,0),""),"")</f>
        <v/>
      </c>
      <c r="I293" s="79"/>
      <c r="J293" s="79"/>
      <c r="K293" s="79"/>
      <c r="L293" s="79"/>
      <c r="M293" s="79"/>
      <c r="N293" s="79"/>
      <c r="O293" s="79"/>
      <c r="P293" s="79"/>
      <c r="Q293" s="79"/>
      <c r="R293" s="79"/>
      <c r="S293" s="79"/>
      <c r="T293" s="79"/>
      <c r="U293" s="85">
        <f t="shared" si="29"/>
        <v>0</v>
      </c>
      <c r="V293" s="6">
        <f t="shared" si="30"/>
        <v>0</v>
      </c>
      <c r="W293" s="6">
        <f>IFERROR(IF(V293&gt;=1,V293*VLOOKUP(E293,STUDENT!$B$4:$W$2003,22,0),0),0)</f>
        <v>0</v>
      </c>
      <c r="X293" s="6">
        <f t="shared" si="31"/>
        <v>0</v>
      </c>
      <c r="Y293" s="6">
        <f>IFERROR(IF(X293&gt;=1,X293*VLOOKUP(E293,STUDENT!$B$4:$W$2003,22,0),0),0)</f>
        <v>0</v>
      </c>
      <c r="Z293" s="6">
        <f t="shared" si="32"/>
        <v>0</v>
      </c>
      <c r="AA293" s="6">
        <f>IFERROR(IF(Z293&gt;=1,Z293*VLOOKUP(E293,STUDENT!$B$4:$W$2003,22,0),0),0)</f>
        <v>0</v>
      </c>
    </row>
    <row r="294" spans="1:27" ht="18" customHeight="1" x14ac:dyDescent="0.25">
      <c r="A294" s="6">
        <f t="shared" si="27"/>
        <v>0</v>
      </c>
      <c r="B294" s="6">
        <v>286</v>
      </c>
      <c r="C294" s="6">
        <f>IFERROR(IF($C$1&gt;=B294,SMALL(STUDENT!$V$4:$V$2003,$C$6+B294),0),0)</f>
        <v>0</v>
      </c>
      <c r="D294" s="14">
        <f t="shared" si="28"/>
        <v>0</v>
      </c>
      <c r="E294" s="14" t="str">
        <f>IFERROR(IF($D294&gt;=1,VLOOKUP($C294,STUDENT!$A$4:$E$2003,E$1,0),""),"")</f>
        <v/>
      </c>
      <c r="F294" s="15" t="str">
        <f>IFERROR(IF($D294&gt;=1,VLOOKUP($C294,STUDENT!$A$4:$E$2003,F$1,0),""),"")</f>
        <v/>
      </c>
      <c r="G294" s="15" t="str">
        <f>IFERROR(IF($D294&gt;=1,VLOOKUP($C294,STUDENT!$A$4:$E$2003,G$1,0),""),"")</f>
        <v/>
      </c>
      <c r="H294" s="14" t="str">
        <f>IFERROR(IF($D294&gt;=1,VLOOKUP($C294,STUDENT!$A$4:$E$2003,H$1,0),""),"")</f>
        <v/>
      </c>
      <c r="I294" s="79"/>
      <c r="J294" s="79"/>
      <c r="K294" s="79"/>
      <c r="L294" s="79"/>
      <c r="M294" s="79"/>
      <c r="N294" s="79"/>
      <c r="O294" s="79"/>
      <c r="P294" s="79"/>
      <c r="Q294" s="79"/>
      <c r="R294" s="79"/>
      <c r="S294" s="79"/>
      <c r="T294" s="79"/>
      <c r="U294" s="85">
        <f t="shared" si="29"/>
        <v>0</v>
      </c>
      <c r="V294" s="6">
        <f t="shared" si="30"/>
        <v>0</v>
      </c>
      <c r="W294" s="6">
        <f>IFERROR(IF(V294&gt;=1,V294*VLOOKUP(E294,STUDENT!$B$4:$W$2003,22,0),0),0)</f>
        <v>0</v>
      </c>
      <c r="X294" s="6">
        <f t="shared" si="31"/>
        <v>0</v>
      </c>
      <c r="Y294" s="6">
        <f>IFERROR(IF(X294&gt;=1,X294*VLOOKUP(E294,STUDENT!$B$4:$W$2003,22,0),0),0)</f>
        <v>0</v>
      </c>
      <c r="Z294" s="6">
        <f t="shared" si="32"/>
        <v>0</v>
      </c>
      <c r="AA294" s="6">
        <f>IFERROR(IF(Z294&gt;=1,Z294*VLOOKUP(E294,STUDENT!$B$4:$W$2003,22,0),0),0)</f>
        <v>0</v>
      </c>
    </row>
    <row r="295" spans="1:27" ht="18" customHeight="1" x14ac:dyDescent="0.25">
      <c r="A295" s="6">
        <f t="shared" si="27"/>
        <v>0</v>
      </c>
      <c r="B295" s="6">
        <v>287</v>
      </c>
      <c r="C295" s="6">
        <f>IFERROR(IF($C$1&gt;=B295,SMALL(STUDENT!$V$4:$V$2003,$C$6+B295),0),0)</f>
        <v>0</v>
      </c>
      <c r="D295" s="14">
        <f t="shared" si="28"/>
        <v>0</v>
      </c>
      <c r="E295" s="14" t="str">
        <f>IFERROR(IF($D295&gt;=1,VLOOKUP($C295,STUDENT!$A$4:$E$2003,E$1,0),""),"")</f>
        <v/>
      </c>
      <c r="F295" s="15" t="str">
        <f>IFERROR(IF($D295&gt;=1,VLOOKUP($C295,STUDENT!$A$4:$E$2003,F$1,0),""),"")</f>
        <v/>
      </c>
      <c r="G295" s="15" t="str">
        <f>IFERROR(IF($D295&gt;=1,VLOOKUP($C295,STUDENT!$A$4:$E$2003,G$1,0),""),"")</f>
        <v/>
      </c>
      <c r="H295" s="14" t="str">
        <f>IFERROR(IF($D295&gt;=1,VLOOKUP($C295,STUDENT!$A$4:$E$2003,H$1,0),""),"")</f>
        <v/>
      </c>
      <c r="I295" s="79"/>
      <c r="J295" s="79"/>
      <c r="K295" s="79"/>
      <c r="L295" s="79"/>
      <c r="M295" s="79"/>
      <c r="N295" s="79"/>
      <c r="O295" s="79"/>
      <c r="P295" s="79"/>
      <c r="Q295" s="79"/>
      <c r="R295" s="79"/>
      <c r="S295" s="79"/>
      <c r="T295" s="79"/>
      <c r="U295" s="85">
        <f t="shared" si="29"/>
        <v>0</v>
      </c>
      <c r="V295" s="6">
        <f t="shared" si="30"/>
        <v>0</v>
      </c>
      <c r="W295" s="6">
        <f>IFERROR(IF(V295&gt;=1,V295*VLOOKUP(E295,STUDENT!$B$4:$W$2003,22,0),0),0)</f>
        <v>0</v>
      </c>
      <c r="X295" s="6">
        <f t="shared" si="31"/>
        <v>0</v>
      </c>
      <c r="Y295" s="6">
        <f>IFERROR(IF(X295&gt;=1,X295*VLOOKUP(E295,STUDENT!$B$4:$W$2003,22,0),0),0)</f>
        <v>0</v>
      </c>
      <c r="Z295" s="6">
        <f t="shared" si="32"/>
        <v>0</v>
      </c>
      <c r="AA295" s="6">
        <f>IFERROR(IF(Z295&gt;=1,Z295*VLOOKUP(E295,STUDENT!$B$4:$W$2003,22,0),0),0)</f>
        <v>0</v>
      </c>
    </row>
    <row r="296" spans="1:27" ht="18" customHeight="1" x14ac:dyDescent="0.25">
      <c r="A296" s="6">
        <f t="shared" si="27"/>
        <v>0</v>
      </c>
      <c r="B296" s="6">
        <v>288</v>
      </c>
      <c r="C296" s="6">
        <f>IFERROR(IF($C$1&gt;=B296,SMALL(STUDENT!$V$4:$V$2003,$C$6+B296),0),0)</f>
        <v>0</v>
      </c>
      <c r="D296" s="14">
        <f t="shared" si="28"/>
        <v>0</v>
      </c>
      <c r="E296" s="14" t="str">
        <f>IFERROR(IF($D296&gt;=1,VLOOKUP($C296,STUDENT!$A$4:$E$2003,E$1,0),""),"")</f>
        <v/>
      </c>
      <c r="F296" s="15" t="str">
        <f>IFERROR(IF($D296&gt;=1,VLOOKUP($C296,STUDENT!$A$4:$E$2003,F$1,0),""),"")</f>
        <v/>
      </c>
      <c r="G296" s="15" t="str">
        <f>IFERROR(IF($D296&gt;=1,VLOOKUP($C296,STUDENT!$A$4:$E$2003,G$1,0),""),"")</f>
        <v/>
      </c>
      <c r="H296" s="14" t="str">
        <f>IFERROR(IF($D296&gt;=1,VLOOKUP($C296,STUDENT!$A$4:$E$2003,H$1,0),""),"")</f>
        <v/>
      </c>
      <c r="I296" s="79"/>
      <c r="J296" s="79"/>
      <c r="K296" s="79"/>
      <c r="L296" s="79"/>
      <c r="M296" s="79"/>
      <c r="N296" s="79"/>
      <c r="O296" s="79"/>
      <c r="P296" s="79"/>
      <c r="Q296" s="79"/>
      <c r="R296" s="79"/>
      <c r="S296" s="79"/>
      <c r="T296" s="79"/>
      <c r="U296" s="85">
        <f t="shared" si="29"/>
        <v>0</v>
      </c>
      <c r="V296" s="6">
        <f t="shared" si="30"/>
        <v>0</v>
      </c>
      <c r="W296" s="6">
        <f>IFERROR(IF(V296&gt;=1,V296*VLOOKUP(E296,STUDENT!$B$4:$W$2003,22,0),0),0)</f>
        <v>0</v>
      </c>
      <c r="X296" s="6">
        <f t="shared" si="31"/>
        <v>0</v>
      </c>
      <c r="Y296" s="6">
        <f>IFERROR(IF(X296&gt;=1,X296*VLOOKUP(E296,STUDENT!$B$4:$W$2003,22,0),0),0)</f>
        <v>0</v>
      </c>
      <c r="Z296" s="6">
        <f t="shared" si="32"/>
        <v>0</v>
      </c>
      <c r="AA296" s="6">
        <f>IFERROR(IF(Z296&gt;=1,Z296*VLOOKUP(E296,STUDENT!$B$4:$W$2003,22,0),0),0)</f>
        <v>0</v>
      </c>
    </row>
    <row r="297" spans="1:27" ht="18" customHeight="1" x14ac:dyDescent="0.25">
      <c r="A297" s="6">
        <f t="shared" si="27"/>
        <v>0</v>
      </c>
      <c r="B297" s="6">
        <v>289</v>
      </c>
      <c r="C297" s="6">
        <f>IFERROR(IF($C$1&gt;=B297,SMALL(STUDENT!$V$4:$V$2003,$C$6+B297),0),0)</f>
        <v>0</v>
      </c>
      <c r="D297" s="14">
        <f t="shared" si="28"/>
        <v>0</v>
      </c>
      <c r="E297" s="14" t="str">
        <f>IFERROR(IF($D297&gt;=1,VLOOKUP($C297,STUDENT!$A$4:$E$2003,E$1,0),""),"")</f>
        <v/>
      </c>
      <c r="F297" s="15" t="str">
        <f>IFERROR(IF($D297&gt;=1,VLOOKUP($C297,STUDENT!$A$4:$E$2003,F$1,0),""),"")</f>
        <v/>
      </c>
      <c r="G297" s="15" t="str">
        <f>IFERROR(IF($D297&gt;=1,VLOOKUP($C297,STUDENT!$A$4:$E$2003,G$1,0),""),"")</f>
        <v/>
      </c>
      <c r="H297" s="14" t="str">
        <f>IFERROR(IF($D297&gt;=1,VLOOKUP($C297,STUDENT!$A$4:$E$2003,H$1,0),""),"")</f>
        <v/>
      </c>
      <c r="I297" s="79"/>
      <c r="J297" s="79"/>
      <c r="K297" s="79"/>
      <c r="L297" s="79"/>
      <c r="M297" s="79"/>
      <c r="N297" s="79"/>
      <c r="O297" s="79"/>
      <c r="P297" s="79"/>
      <c r="Q297" s="79"/>
      <c r="R297" s="79"/>
      <c r="S297" s="79"/>
      <c r="T297" s="79"/>
      <c r="U297" s="85">
        <f t="shared" si="29"/>
        <v>0</v>
      </c>
      <c r="V297" s="6">
        <f t="shared" si="30"/>
        <v>0</v>
      </c>
      <c r="W297" s="6">
        <f>IFERROR(IF(V297&gt;=1,V297*VLOOKUP(E297,STUDENT!$B$4:$W$2003,22,0),0),0)</f>
        <v>0</v>
      </c>
      <c r="X297" s="6">
        <f t="shared" si="31"/>
        <v>0</v>
      </c>
      <c r="Y297" s="6">
        <f>IFERROR(IF(X297&gt;=1,X297*VLOOKUP(E297,STUDENT!$B$4:$W$2003,22,0),0),0)</f>
        <v>0</v>
      </c>
      <c r="Z297" s="6">
        <f t="shared" si="32"/>
        <v>0</v>
      </c>
      <c r="AA297" s="6">
        <f>IFERROR(IF(Z297&gt;=1,Z297*VLOOKUP(E297,STUDENT!$B$4:$W$2003,22,0),0),0)</f>
        <v>0</v>
      </c>
    </row>
    <row r="298" spans="1:27" ht="18" customHeight="1" x14ac:dyDescent="0.25">
      <c r="A298" s="6">
        <f t="shared" si="27"/>
        <v>0</v>
      </c>
      <c r="B298" s="6">
        <v>290</v>
      </c>
      <c r="C298" s="6">
        <f>IFERROR(IF($C$1&gt;=B298,SMALL(STUDENT!$V$4:$V$2003,$C$6+B298),0),0)</f>
        <v>0</v>
      </c>
      <c r="D298" s="14">
        <f t="shared" si="28"/>
        <v>0</v>
      </c>
      <c r="E298" s="14" t="str">
        <f>IFERROR(IF($D298&gt;=1,VLOOKUP($C298,STUDENT!$A$4:$E$2003,E$1,0),""),"")</f>
        <v/>
      </c>
      <c r="F298" s="15" t="str">
        <f>IFERROR(IF($D298&gt;=1,VLOOKUP($C298,STUDENT!$A$4:$E$2003,F$1,0),""),"")</f>
        <v/>
      </c>
      <c r="G298" s="15" t="str">
        <f>IFERROR(IF($D298&gt;=1,VLOOKUP($C298,STUDENT!$A$4:$E$2003,G$1,0),""),"")</f>
        <v/>
      </c>
      <c r="H298" s="14" t="str">
        <f>IFERROR(IF($D298&gt;=1,VLOOKUP($C298,STUDENT!$A$4:$E$2003,H$1,0),""),"")</f>
        <v/>
      </c>
      <c r="I298" s="79"/>
      <c r="J298" s="79"/>
      <c r="K298" s="79"/>
      <c r="L298" s="79"/>
      <c r="M298" s="79"/>
      <c r="N298" s="79"/>
      <c r="O298" s="79"/>
      <c r="P298" s="79"/>
      <c r="Q298" s="79"/>
      <c r="R298" s="79"/>
      <c r="S298" s="79"/>
      <c r="T298" s="79"/>
      <c r="U298" s="85">
        <f t="shared" si="29"/>
        <v>0</v>
      </c>
      <c r="V298" s="6">
        <f t="shared" si="30"/>
        <v>0</v>
      </c>
      <c r="W298" s="6">
        <f>IFERROR(IF(V298&gt;=1,V298*VLOOKUP(E298,STUDENT!$B$4:$W$2003,22,0),0),0)</f>
        <v>0</v>
      </c>
      <c r="X298" s="6">
        <f t="shared" si="31"/>
        <v>0</v>
      </c>
      <c r="Y298" s="6">
        <f>IFERROR(IF(X298&gt;=1,X298*VLOOKUP(E298,STUDENT!$B$4:$W$2003,22,0),0),0)</f>
        <v>0</v>
      </c>
      <c r="Z298" s="6">
        <f t="shared" si="32"/>
        <v>0</v>
      </c>
      <c r="AA298" s="6">
        <f>IFERROR(IF(Z298&gt;=1,Z298*VLOOKUP(E298,STUDENT!$B$4:$W$2003,22,0),0),0)</f>
        <v>0</v>
      </c>
    </row>
    <row r="299" spans="1:27" ht="18" customHeight="1" x14ac:dyDescent="0.25">
      <c r="A299" s="6">
        <f t="shared" si="27"/>
        <v>0</v>
      </c>
      <c r="B299" s="6">
        <v>291</v>
      </c>
      <c r="C299" s="6">
        <f>IFERROR(IF($C$1&gt;=B299,SMALL(STUDENT!$V$4:$V$2003,$C$6+B299),0),0)</f>
        <v>0</v>
      </c>
      <c r="D299" s="14">
        <f t="shared" si="28"/>
        <v>0</v>
      </c>
      <c r="E299" s="14" t="str">
        <f>IFERROR(IF($D299&gt;=1,VLOOKUP($C299,STUDENT!$A$4:$E$2003,E$1,0),""),"")</f>
        <v/>
      </c>
      <c r="F299" s="15" t="str">
        <f>IFERROR(IF($D299&gt;=1,VLOOKUP($C299,STUDENT!$A$4:$E$2003,F$1,0),""),"")</f>
        <v/>
      </c>
      <c r="G299" s="15" t="str">
        <f>IFERROR(IF($D299&gt;=1,VLOOKUP($C299,STUDENT!$A$4:$E$2003,G$1,0),""),"")</f>
        <v/>
      </c>
      <c r="H299" s="14" t="str">
        <f>IFERROR(IF($D299&gt;=1,VLOOKUP($C299,STUDENT!$A$4:$E$2003,H$1,0),""),"")</f>
        <v/>
      </c>
      <c r="I299" s="79"/>
      <c r="J299" s="79"/>
      <c r="K299" s="79"/>
      <c r="L299" s="79"/>
      <c r="M299" s="79"/>
      <c r="N299" s="79"/>
      <c r="O299" s="79"/>
      <c r="P299" s="79"/>
      <c r="Q299" s="79"/>
      <c r="R299" s="79"/>
      <c r="S299" s="79"/>
      <c r="T299" s="79"/>
      <c r="U299" s="85">
        <f t="shared" si="29"/>
        <v>0</v>
      </c>
      <c r="V299" s="6">
        <f t="shared" si="30"/>
        <v>0</v>
      </c>
      <c r="W299" s="6">
        <f>IFERROR(IF(V299&gt;=1,V299*VLOOKUP(E299,STUDENT!$B$4:$W$2003,22,0),0),0)</f>
        <v>0</v>
      </c>
      <c r="X299" s="6">
        <f t="shared" si="31"/>
        <v>0</v>
      </c>
      <c r="Y299" s="6">
        <f>IFERROR(IF(X299&gt;=1,X299*VLOOKUP(E299,STUDENT!$B$4:$W$2003,22,0),0),0)</f>
        <v>0</v>
      </c>
      <c r="Z299" s="6">
        <f t="shared" si="32"/>
        <v>0</v>
      </c>
      <c r="AA299" s="6">
        <f>IFERROR(IF(Z299&gt;=1,Z299*VLOOKUP(E299,STUDENT!$B$4:$W$2003,22,0),0),0)</f>
        <v>0</v>
      </c>
    </row>
    <row r="300" spans="1:27" ht="18" customHeight="1" x14ac:dyDescent="0.25">
      <c r="A300" s="6">
        <f t="shared" si="27"/>
        <v>0</v>
      </c>
      <c r="B300" s="6">
        <v>292</v>
      </c>
      <c r="C300" s="6">
        <f>IFERROR(IF($C$1&gt;=B300,SMALL(STUDENT!$V$4:$V$2003,$C$6+B300),0),0)</f>
        <v>0</v>
      </c>
      <c r="D300" s="14">
        <f t="shared" si="28"/>
        <v>0</v>
      </c>
      <c r="E300" s="14" t="str">
        <f>IFERROR(IF($D300&gt;=1,VLOOKUP($C300,STUDENT!$A$4:$E$2003,E$1,0),""),"")</f>
        <v/>
      </c>
      <c r="F300" s="15" t="str">
        <f>IFERROR(IF($D300&gt;=1,VLOOKUP($C300,STUDENT!$A$4:$E$2003,F$1,0),""),"")</f>
        <v/>
      </c>
      <c r="G300" s="15" t="str">
        <f>IFERROR(IF($D300&gt;=1,VLOOKUP($C300,STUDENT!$A$4:$E$2003,G$1,0),""),"")</f>
        <v/>
      </c>
      <c r="H300" s="14" t="str">
        <f>IFERROR(IF($D300&gt;=1,VLOOKUP($C300,STUDENT!$A$4:$E$2003,H$1,0),""),"")</f>
        <v/>
      </c>
      <c r="I300" s="79"/>
      <c r="J300" s="79"/>
      <c r="K300" s="79"/>
      <c r="L300" s="79"/>
      <c r="M300" s="79"/>
      <c r="N300" s="79"/>
      <c r="O300" s="79"/>
      <c r="P300" s="79"/>
      <c r="Q300" s="79"/>
      <c r="R300" s="79"/>
      <c r="S300" s="79"/>
      <c r="T300" s="79"/>
      <c r="U300" s="85">
        <f t="shared" si="29"/>
        <v>0</v>
      </c>
      <c r="V300" s="6">
        <f t="shared" si="30"/>
        <v>0</v>
      </c>
      <c r="W300" s="6">
        <f>IFERROR(IF(V300&gt;=1,V300*VLOOKUP(E300,STUDENT!$B$4:$W$2003,22,0),0),0)</f>
        <v>0</v>
      </c>
      <c r="X300" s="6">
        <f t="shared" si="31"/>
        <v>0</v>
      </c>
      <c r="Y300" s="6">
        <f>IFERROR(IF(X300&gt;=1,X300*VLOOKUP(E300,STUDENT!$B$4:$W$2003,22,0),0),0)</f>
        <v>0</v>
      </c>
      <c r="Z300" s="6">
        <f t="shared" si="32"/>
        <v>0</v>
      </c>
      <c r="AA300" s="6">
        <f>IFERROR(IF(Z300&gt;=1,Z300*VLOOKUP(E300,STUDENT!$B$4:$W$2003,22,0),0),0)</f>
        <v>0</v>
      </c>
    </row>
    <row r="301" spans="1:27" ht="18" customHeight="1" x14ac:dyDescent="0.25">
      <c r="A301" s="6">
        <f t="shared" si="27"/>
        <v>0</v>
      </c>
      <c r="B301" s="6">
        <v>293</v>
      </c>
      <c r="C301" s="6">
        <f>IFERROR(IF($C$1&gt;=B301,SMALL(STUDENT!$V$4:$V$2003,$C$6+B301),0),0)</f>
        <v>0</v>
      </c>
      <c r="D301" s="14">
        <f t="shared" si="28"/>
        <v>0</v>
      </c>
      <c r="E301" s="14" t="str">
        <f>IFERROR(IF($D301&gt;=1,VLOOKUP($C301,STUDENT!$A$4:$E$2003,E$1,0),""),"")</f>
        <v/>
      </c>
      <c r="F301" s="15" t="str">
        <f>IFERROR(IF($D301&gt;=1,VLOOKUP($C301,STUDENT!$A$4:$E$2003,F$1,0),""),"")</f>
        <v/>
      </c>
      <c r="G301" s="15" t="str">
        <f>IFERROR(IF($D301&gt;=1,VLOOKUP($C301,STUDENT!$A$4:$E$2003,G$1,0),""),"")</f>
        <v/>
      </c>
      <c r="H301" s="14" t="str">
        <f>IFERROR(IF($D301&gt;=1,VLOOKUP($C301,STUDENT!$A$4:$E$2003,H$1,0),""),"")</f>
        <v/>
      </c>
      <c r="I301" s="79"/>
      <c r="J301" s="79"/>
      <c r="K301" s="79"/>
      <c r="L301" s="79"/>
      <c r="M301" s="79"/>
      <c r="N301" s="79"/>
      <c r="O301" s="79"/>
      <c r="P301" s="79"/>
      <c r="Q301" s="79"/>
      <c r="R301" s="79"/>
      <c r="S301" s="79"/>
      <c r="T301" s="79"/>
      <c r="U301" s="85">
        <f t="shared" si="29"/>
        <v>0</v>
      </c>
      <c r="V301" s="6">
        <f t="shared" si="30"/>
        <v>0</v>
      </c>
      <c r="W301" s="6">
        <f>IFERROR(IF(V301&gt;=1,V301*VLOOKUP(E301,STUDENT!$B$4:$W$2003,22,0),0),0)</f>
        <v>0</v>
      </c>
      <c r="X301" s="6">
        <f t="shared" si="31"/>
        <v>0</v>
      </c>
      <c r="Y301" s="6">
        <f>IFERROR(IF(X301&gt;=1,X301*VLOOKUP(E301,STUDENT!$B$4:$W$2003,22,0),0),0)</f>
        <v>0</v>
      </c>
      <c r="Z301" s="6">
        <f t="shared" si="32"/>
        <v>0</v>
      </c>
      <c r="AA301" s="6">
        <f>IFERROR(IF(Z301&gt;=1,Z301*VLOOKUP(E301,STUDENT!$B$4:$W$2003,22,0),0),0)</f>
        <v>0</v>
      </c>
    </row>
    <row r="302" spans="1:27" ht="18" customHeight="1" x14ac:dyDescent="0.25">
      <c r="A302" s="6">
        <f t="shared" si="27"/>
        <v>0</v>
      </c>
      <c r="B302" s="6">
        <v>294</v>
      </c>
      <c r="C302" s="6">
        <f>IFERROR(IF($C$1&gt;=B302,SMALL(STUDENT!$V$4:$V$2003,$C$6+B302),0),0)</f>
        <v>0</v>
      </c>
      <c r="D302" s="14">
        <f t="shared" si="28"/>
        <v>0</v>
      </c>
      <c r="E302" s="14" t="str">
        <f>IFERROR(IF($D302&gt;=1,VLOOKUP($C302,STUDENT!$A$4:$E$2003,E$1,0),""),"")</f>
        <v/>
      </c>
      <c r="F302" s="15" t="str">
        <f>IFERROR(IF($D302&gt;=1,VLOOKUP($C302,STUDENT!$A$4:$E$2003,F$1,0),""),"")</f>
        <v/>
      </c>
      <c r="G302" s="15" t="str">
        <f>IFERROR(IF($D302&gt;=1,VLOOKUP($C302,STUDENT!$A$4:$E$2003,G$1,0),""),"")</f>
        <v/>
      </c>
      <c r="H302" s="14" t="str">
        <f>IFERROR(IF($D302&gt;=1,VLOOKUP($C302,STUDENT!$A$4:$E$2003,H$1,0),""),"")</f>
        <v/>
      </c>
      <c r="I302" s="79"/>
      <c r="J302" s="79"/>
      <c r="K302" s="79"/>
      <c r="L302" s="79"/>
      <c r="M302" s="79"/>
      <c r="N302" s="79"/>
      <c r="O302" s="79"/>
      <c r="P302" s="79"/>
      <c r="Q302" s="79"/>
      <c r="R302" s="79"/>
      <c r="S302" s="79"/>
      <c r="T302" s="79"/>
      <c r="U302" s="85">
        <f t="shared" si="29"/>
        <v>0</v>
      </c>
      <c r="V302" s="6">
        <f t="shared" si="30"/>
        <v>0</v>
      </c>
      <c r="W302" s="6">
        <f>IFERROR(IF(V302&gt;=1,V302*VLOOKUP(E302,STUDENT!$B$4:$W$2003,22,0),0),0)</f>
        <v>0</v>
      </c>
      <c r="X302" s="6">
        <f t="shared" si="31"/>
        <v>0</v>
      </c>
      <c r="Y302" s="6">
        <f>IFERROR(IF(X302&gt;=1,X302*VLOOKUP(E302,STUDENT!$B$4:$W$2003,22,0),0),0)</f>
        <v>0</v>
      </c>
      <c r="Z302" s="6">
        <f t="shared" si="32"/>
        <v>0</v>
      </c>
      <c r="AA302" s="6">
        <f>IFERROR(IF(Z302&gt;=1,Z302*VLOOKUP(E302,STUDENT!$B$4:$W$2003,22,0),0),0)</f>
        <v>0</v>
      </c>
    </row>
    <row r="303" spans="1:27" ht="18" customHeight="1" x14ac:dyDescent="0.25">
      <c r="A303" s="6">
        <f t="shared" si="27"/>
        <v>0</v>
      </c>
      <c r="B303" s="6">
        <v>295</v>
      </c>
      <c r="C303" s="6">
        <f>IFERROR(IF($C$1&gt;=B303,SMALL(STUDENT!$V$4:$V$2003,$C$6+B303),0),0)</f>
        <v>0</v>
      </c>
      <c r="D303" s="14">
        <f t="shared" si="28"/>
        <v>0</v>
      </c>
      <c r="E303" s="14" t="str">
        <f>IFERROR(IF($D303&gt;=1,VLOOKUP($C303,STUDENT!$A$4:$E$2003,E$1,0),""),"")</f>
        <v/>
      </c>
      <c r="F303" s="15" t="str">
        <f>IFERROR(IF($D303&gt;=1,VLOOKUP($C303,STUDENT!$A$4:$E$2003,F$1,0),""),"")</f>
        <v/>
      </c>
      <c r="G303" s="15" t="str">
        <f>IFERROR(IF($D303&gt;=1,VLOOKUP($C303,STUDENT!$A$4:$E$2003,G$1,0),""),"")</f>
        <v/>
      </c>
      <c r="H303" s="14" t="str">
        <f>IFERROR(IF($D303&gt;=1,VLOOKUP($C303,STUDENT!$A$4:$E$2003,H$1,0),""),"")</f>
        <v/>
      </c>
      <c r="I303" s="79"/>
      <c r="J303" s="79"/>
      <c r="K303" s="79"/>
      <c r="L303" s="79"/>
      <c r="M303" s="79"/>
      <c r="N303" s="79"/>
      <c r="O303" s="79"/>
      <c r="P303" s="79"/>
      <c r="Q303" s="79"/>
      <c r="R303" s="79"/>
      <c r="S303" s="79"/>
      <c r="T303" s="79"/>
      <c r="U303" s="85">
        <f t="shared" si="29"/>
        <v>0</v>
      </c>
      <c r="V303" s="6">
        <f t="shared" si="30"/>
        <v>0</v>
      </c>
      <c r="W303" s="6">
        <f>IFERROR(IF(V303&gt;=1,V303*VLOOKUP(E303,STUDENT!$B$4:$W$2003,22,0),0),0)</f>
        <v>0</v>
      </c>
      <c r="X303" s="6">
        <f t="shared" si="31"/>
        <v>0</v>
      </c>
      <c r="Y303" s="6">
        <f>IFERROR(IF(X303&gt;=1,X303*VLOOKUP(E303,STUDENT!$B$4:$W$2003,22,0),0),0)</f>
        <v>0</v>
      </c>
      <c r="Z303" s="6">
        <f t="shared" si="32"/>
        <v>0</v>
      </c>
      <c r="AA303" s="6">
        <f>IFERROR(IF(Z303&gt;=1,Z303*VLOOKUP(E303,STUDENT!$B$4:$W$2003,22,0),0),0)</f>
        <v>0</v>
      </c>
    </row>
    <row r="304" spans="1:27" ht="18" customHeight="1" x14ac:dyDescent="0.25">
      <c r="A304" s="6">
        <f t="shared" si="27"/>
        <v>0</v>
      </c>
      <c r="B304" s="6">
        <v>296</v>
      </c>
      <c r="C304" s="6">
        <f>IFERROR(IF($C$1&gt;=B304,SMALL(STUDENT!$V$4:$V$2003,$C$6+B304),0),0)</f>
        <v>0</v>
      </c>
      <c r="D304" s="14">
        <f t="shared" si="28"/>
        <v>0</v>
      </c>
      <c r="E304" s="14" t="str">
        <f>IFERROR(IF($D304&gt;=1,VLOOKUP($C304,STUDENT!$A$4:$E$2003,E$1,0),""),"")</f>
        <v/>
      </c>
      <c r="F304" s="15" t="str">
        <f>IFERROR(IF($D304&gt;=1,VLOOKUP($C304,STUDENT!$A$4:$E$2003,F$1,0),""),"")</f>
        <v/>
      </c>
      <c r="G304" s="15" t="str">
        <f>IFERROR(IF($D304&gt;=1,VLOOKUP($C304,STUDENT!$A$4:$E$2003,G$1,0),""),"")</f>
        <v/>
      </c>
      <c r="H304" s="14" t="str">
        <f>IFERROR(IF($D304&gt;=1,VLOOKUP($C304,STUDENT!$A$4:$E$2003,H$1,0),""),"")</f>
        <v/>
      </c>
      <c r="I304" s="79"/>
      <c r="J304" s="79"/>
      <c r="K304" s="79"/>
      <c r="L304" s="79"/>
      <c r="M304" s="79"/>
      <c r="N304" s="79"/>
      <c r="O304" s="79"/>
      <c r="P304" s="79"/>
      <c r="Q304" s="79"/>
      <c r="R304" s="79"/>
      <c r="S304" s="79"/>
      <c r="T304" s="79"/>
      <c r="U304" s="85">
        <f t="shared" si="29"/>
        <v>0</v>
      </c>
      <c r="V304" s="6">
        <f t="shared" si="30"/>
        <v>0</v>
      </c>
      <c r="W304" s="6">
        <f>IFERROR(IF(V304&gt;=1,V304*VLOOKUP(E304,STUDENT!$B$4:$W$2003,22,0),0),0)</f>
        <v>0</v>
      </c>
      <c r="X304" s="6">
        <f t="shared" si="31"/>
        <v>0</v>
      </c>
      <c r="Y304" s="6">
        <f>IFERROR(IF(X304&gt;=1,X304*VLOOKUP(E304,STUDENT!$B$4:$W$2003,22,0),0),0)</f>
        <v>0</v>
      </c>
      <c r="Z304" s="6">
        <f t="shared" si="32"/>
        <v>0</v>
      </c>
      <c r="AA304" s="6">
        <f>IFERROR(IF(Z304&gt;=1,Z304*VLOOKUP(E304,STUDENT!$B$4:$W$2003,22,0),0),0)</f>
        <v>0</v>
      </c>
    </row>
    <row r="305" spans="1:27" ht="18" customHeight="1" x14ac:dyDescent="0.25">
      <c r="A305" s="6">
        <f t="shared" si="27"/>
        <v>0</v>
      </c>
      <c r="B305" s="6">
        <v>297</v>
      </c>
      <c r="C305" s="6">
        <f>IFERROR(IF($C$1&gt;=B305,SMALL(STUDENT!$V$4:$V$2003,$C$6+B305),0),0)</f>
        <v>0</v>
      </c>
      <c r="D305" s="14">
        <f t="shared" si="28"/>
        <v>0</v>
      </c>
      <c r="E305" s="14" t="str">
        <f>IFERROR(IF($D305&gt;=1,VLOOKUP($C305,STUDENT!$A$4:$E$2003,E$1,0),""),"")</f>
        <v/>
      </c>
      <c r="F305" s="15" t="str">
        <f>IFERROR(IF($D305&gt;=1,VLOOKUP($C305,STUDENT!$A$4:$E$2003,F$1,0),""),"")</f>
        <v/>
      </c>
      <c r="G305" s="15" t="str">
        <f>IFERROR(IF($D305&gt;=1,VLOOKUP($C305,STUDENT!$A$4:$E$2003,G$1,0),""),"")</f>
        <v/>
      </c>
      <c r="H305" s="14" t="str">
        <f>IFERROR(IF($D305&gt;=1,VLOOKUP($C305,STUDENT!$A$4:$E$2003,H$1,0),""),"")</f>
        <v/>
      </c>
      <c r="I305" s="79"/>
      <c r="J305" s="79"/>
      <c r="K305" s="79"/>
      <c r="L305" s="79"/>
      <c r="M305" s="79"/>
      <c r="N305" s="79"/>
      <c r="O305" s="79"/>
      <c r="P305" s="79"/>
      <c r="Q305" s="79"/>
      <c r="R305" s="79"/>
      <c r="S305" s="79"/>
      <c r="T305" s="79"/>
      <c r="U305" s="85">
        <f t="shared" si="29"/>
        <v>0</v>
      </c>
      <c r="V305" s="6">
        <f t="shared" si="30"/>
        <v>0</v>
      </c>
      <c r="W305" s="6">
        <f>IFERROR(IF(V305&gt;=1,V305*VLOOKUP(E305,STUDENT!$B$4:$W$2003,22,0),0),0)</f>
        <v>0</v>
      </c>
      <c r="X305" s="6">
        <f t="shared" si="31"/>
        <v>0</v>
      </c>
      <c r="Y305" s="6">
        <f>IFERROR(IF(X305&gt;=1,X305*VLOOKUP(E305,STUDENT!$B$4:$W$2003,22,0),0),0)</f>
        <v>0</v>
      </c>
      <c r="Z305" s="6">
        <f t="shared" si="32"/>
        <v>0</v>
      </c>
      <c r="AA305" s="6">
        <f>IFERROR(IF(Z305&gt;=1,Z305*VLOOKUP(E305,STUDENT!$B$4:$W$2003,22,0),0),0)</f>
        <v>0</v>
      </c>
    </row>
    <row r="306" spans="1:27" ht="18" customHeight="1" x14ac:dyDescent="0.25">
      <c r="A306" s="6">
        <f t="shared" si="27"/>
        <v>0</v>
      </c>
      <c r="B306" s="6">
        <v>298</v>
      </c>
      <c r="C306" s="6">
        <f>IFERROR(IF($C$1&gt;=B306,SMALL(STUDENT!$V$4:$V$2003,$C$6+B306),0),0)</f>
        <v>0</v>
      </c>
      <c r="D306" s="14">
        <f t="shared" si="28"/>
        <v>0</v>
      </c>
      <c r="E306" s="14" t="str">
        <f>IFERROR(IF($D306&gt;=1,VLOOKUP($C306,STUDENT!$A$4:$E$2003,E$1,0),""),"")</f>
        <v/>
      </c>
      <c r="F306" s="15" t="str">
        <f>IFERROR(IF($D306&gt;=1,VLOOKUP($C306,STUDENT!$A$4:$E$2003,F$1,0),""),"")</f>
        <v/>
      </c>
      <c r="G306" s="15" t="str">
        <f>IFERROR(IF($D306&gt;=1,VLOOKUP($C306,STUDENT!$A$4:$E$2003,G$1,0),""),"")</f>
        <v/>
      </c>
      <c r="H306" s="14" t="str">
        <f>IFERROR(IF($D306&gt;=1,VLOOKUP($C306,STUDENT!$A$4:$E$2003,H$1,0),""),"")</f>
        <v/>
      </c>
      <c r="I306" s="79"/>
      <c r="J306" s="79"/>
      <c r="K306" s="79"/>
      <c r="L306" s="79"/>
      <c r="M306" s="79"/>
      <c r="N306" s="79"/>
      <c r="O306" s="79"/>
      <c r="P306" s="79"/>
      <c r="Q306" s="79"/>
      <c r="R306" s="79"/>
      <c r="S306" s="79"/>
      <c r="T306" s="79"/>
      <c r="U306" s="85">
        <f t="shared" si="29"/>
        <v>0</v>
      </c>
      <c r="V306" s="6">
        <f t="shared" si="30"/>
        <v>0</v>
      </c>
      <c r="W306" s="6">
        <f>IFERROR(IF(V306&gt;=1,V306*VLOOKUP(E306,STUDENT!$B$4:$W$2003,22,0),0),0)</f>
        <v>0</v>
      </c>
      <c r="X306" s="6">
        <f t="shared" si="31"/>
        <v>0</v>
      </c>
      <c r="Y306" s="6">
        <f>IFERROR(IF(X306&gt;=1,X306*VLOOKUP(E306,STUDENT!$B$4:$W$2003,22,0),0),0)</f>
        <v>0</v>
      </c>
      <c r="Z306" s="6">
        <f t="shared" si="32"/>
        <v>0</v>
      </c>
      <c r="AA306" s="6">
        <f>IFERROR(IF(Z306&gt;=1,Z306*VLOOKUP(E306,STUDENT!$B$4:$W$2003,22,0),0),0)</f>
        <v>0</v>
      </c>
    </row>
    <row r="307" spans="1:27" ht="18" customHeight="1" x14ac:dyDescent="0.25">
      <c r="A307" s="6">
        <f t="shared" si="27"/>
        <v>0</v>
      </c>
      <c r="B307" s="6">
        <v>299</v>
      </c>
      <c r="C307" s="6">
        <f>IFERROR(IF($C$1&gt;=B307,SMALL(STUDENT!$V$4:$V$2003,$C$6+B307),0),0)</f>
        <v>0</v>
      </c>
      <c r="D307" s="14">
        <f t="shared" si="28"/>
        <v>0</v>
      </c>
      <c r="E307" s="14" t="str">
        <f>IFERROR(IF($D307&gt;=1,VLOOKUP($C307,STUDENT!$A$4:$E$2003,E$1,0),""),"")</f>
        <v/>
      </c>
      <c r="F307" s="15" t="str">
        <f>IFERROR(IF($D307&gt;=1,VLOOKUP($C307,STUDENT!$A$4:$E$2003,F$1,0),""),"")</f>
        <v/>
      </c>
      <c r="G307" s="15" t="str">
        <f>IFERROR(IF($D307&gt;=1,VLOOKUP($C307,STUDENT!$A$4:$E$2003,G$1,0),""),"")</f>
        <v/>
      </c>
      <c r="H307" s="14" t="str">
        <f>IFERROR(IF($D307&gt;=1,VLOOKUP($C307,STUDENT!$A$4:$E$2003,H$1,0),""),"")</f>
        <v/>
      </c>
      <c r="I307" s="79"/>
      <c r="J307" s="79"/>
      <c r="K307" s="79"/>
      <c r="L307" s="79"/>
      <c r="M307" s="79"/>
      <c r="N307" s="79"/>
      <c r="O307" s="79"/>
      <c r="P307" s="79"/>
      <c r="Q307" s="79"/>
      <c r="R307" s="79"/>
      <c r="S307" s="79"/>
      <c r="T307" s="79"/>
      <c r="U307" s="85">
        <f t="shared" si="29"/>
        <v>0</v>
      </c>
      <c r="V307" s="6">
        <f t="shared" si="30"/>
        <v>0</v>
      </c>
      <c r="W307" s="6">
        <f>IFERROR(IF(V307&gt;=1,V307*VLOOKUP(E307,STUDENT!$B$4:$W$2003,22,0),0),0)</f>
        <v>0</v>
      </c>
      <c r="X307" s="6">
        <f t="shared" si="31"/>
        <v>0</v>
      </c>
      <c r="Y307" s="6">
        <f>IFERROR(IF(X307&gt;=1,X307*VLOOKUP(E307,STUDENT!$B$4:$W$2003,22,0),0),0)</f>
        <v>0</v>
      </c>
      <c r="Z307" s="6">
        <f t="shared" si="32"/>
        <v>0</v>
      </c>
      <c r="AA307" s="6">
        <f>IFERROR(IF(Z307&gt;=1,Z307*VLOOKUP(E307,STUDENT!$B$4:$W$2003,22,0),0),0)</f>
        <v>0</v>
      </c>
    </row>
    <row r="308" spans="1:27" ht="18" customHeight="1" x14ac:dyDescent="0.25">
      <c r="A308" s="6">
        <f t="shared" si="27"/>
        <v>0</v>
      </c>
      <c r="B308" s="6">
        <v>300</v>
      </c>
      <c r="C308" s="6">
        <f>IFERROR(IF($C$1&gt;=B308,SMALL(STUDENT!$V$4:$V$2003,$C$6+B308),0),0)</f>
        <v>0</v>
      </c>
      <c r="D308" s="14">
        <f t="shared" si="28"/>
        <v>0</v>
      </c>
      <c r="E308" s="14" t="str">
        <f>IFERROR(IF($D308&gt;=1,VLOOKUP($C308,STUDENT!$A$4:$E$2003,E$1,0),""),"")</f>
        <v/>
      </c>
      <c r="F308" s="15" t="str">
        <f>IFERROR(IF($D308&gt;=1,VLOOKUP($C308,STUDENT!$A$4:$E$2003,F$1,0),""),"")</f>
        <v/>
      </c>
      <c r="G308" s="15" t="str">
        <f>IFERROR(IF($D308&gt;=1,VLOOKUP($C308,STUDENT!$A$4:$E$2003,G$1,0),""),"")</f>
        <v/>
      </c>
      <c r="H308" s="14" t="str">
        <f>IFERROR(IF($D308&gt;=1,VLOOKUP($C308,STUDENT!$A$4:$E$2003,H$1,0),""),"")</f>
        <v/>
      </c>
      <c r="I308" s="79"/>
      <c r="J308" s="79"/>
      <c r="K308" s="79"/>
      <c r="L308" s="79"/>
      <c r="M308" s="79"/>
      <c r="N308" s="79"/>
      <c r="O308" s="79"/>
      <c r="P308" s="79"/>
      <c r="Q308" s="79"/>
      <c r="R308" s="79"/>
      <c r="S308" s="79"/>
      <c r="T308" s="79"/>
      <c r="U308" s="85">
        <f t="shared" si="29"/>
        <v>0</v>
      </c>
      <c r="V308" s="6">
        <f t="shared" si="30"/>
        <v>0</v>
      </c>
      <c r="W308" s="6">
        <f>IFERROR(IF(V308&gt;=1,V308*VLOOKUP(E308,STUDENT!$B$4:$W$2003,22,0),0),0)</f>
        <v>0</v>
      </c>
      <c r="X308" s="6">
        <f t="shared" si="31"/>
        <v>0</v>
      </c>
      <c r="Y308" s="6">
        <f>IFERROR(IF(X308&gt;=1,X308*VLOOKUP(E308,STUDENT!$B$4:$W$2003,22,0),0),0)</f>
        <v>0</v>
      </c>
      <c r="Z308" s="6">
        <f t="shared" si="32"/>
        <v>0</v>
      </c>
      <c r="AA308" s="6">
        <f>IFERROR(IF(Z308&gt;=1,Z308*VLOOKUP(E308,STUDENT!$B$4:$W$2003,22,0),0),0)</f>
        <v>0</v>
      </c>
    </row>
    <row r="309" spans="1:27" ht="18" customHeight="1" x14ac:dyDescent="0.25">
      <c r="A309" s="6">
        <f t="shared" si="27"/>
        <v>0</v>
      </c>
      <c r="B309" s="6">
        <v>301</v>
      </c>
      <c r="C309" s="6">
        <f>IFERROR(IF($C$1&gt;=B309,SMALL(STUDENT!$V$4:$V$2003,$C$6+B309),0),0)</f>
        <v>0</v>
      </c>
      <c r="D309" s="14">
        <f t="shared" si="28"/>
        <v>0</v>
      </c>
      <c r="E309" s="14" t="str">
        <f>IFERROR(IF($D309&gt;=1,VLOOKUP($C309,STUDENT!$A$4:$E$2003,E$1,0),""),"")</f>
        <v/>
      </c>
      <c r="F309" s="15" t="str">
        <f>IFERROR(IF($D309&gt;=1,VLOOKUP($C309,STUDENT!$A$4:$E$2003,F$1,0),""),"")</f>
        <v/>
      </c>
      <c r="G309" s="15" t="str">
        <f>IFERROR(IF($D309&gt;=1,VLOOKUP($C309,STUDENT!$A$4:$E$2003,G$1,0),""),"")</f>
        <v/>
      </c>
      <c r="H309" s="14" t="str">
        <f>IFERROR(IF($D309&gt;=1,VLOOKUP($C309,STUDENT!$A$4:$E$2003,H$1,0),""),"")</f>
        <v/>
      </c>
      <c r="I309" s="79"/>
      <c r="J309" s="79"/>
      <c r="K309" s="79"/>
      <c r="L309" s="79"/>
      <c r="M309" s="79"/>
      <c r="N309" s="79"/>
      <c r="O309" s="79"/>
      <c r="P309" s="79"/>
      <c r="Q309" s="79"/>
      <c r="R309" s="79"/>
      <c r="S309" s="79"/>
      <c r="T309" s="79"/>
      <c r="U309" s="85">
        <f t="shared" si="29"/>
        <v>0</v>
      </c>
      <c r="V309" s="6">
        <f t="shared" si="30"/>
        <v>0</v>
      </c>
      <c r="W309" s="6">
        <f>IFERROR(IF(V309&gt;=1,V309*VLOOKUP(E309,STUDENT!$B$4:$W$2003,22,0),0),0)</f>
        <v>0</v>
      </c>
      <c r="X309" s="6">
        <f t="shared" si="31"/>
        <v>0</v>
      </c>
      <c r="Y309" s="6">
        <f>IFERROR(IF(X309&gt;=1,X309*VLOOKUP(E309,STUDENT!$B$4:$W$2003,22,0),0),0)</f>
        <v>0</v>
      </c>
      <c r="Z309" s="6">
        <f t="shared" si="32"/>
        <v>0</v>
      </c>
      <c r="AA309" s="6">
        <f>IFERROR(IF(Z309&gt;=1,Z309*VLOOKUP(E309,STUDENT!$B$4:$W$2003,22,0),0),0)</f>
        <v>0</v>
      </c>
    </row>
    <row r="310" spans="1:27" ht="18" customHeight="1" x14ac:dyDescent="0.25">
      <c r="A310" s="6">
        <f t="shared" si="27"/>
        <v>0</v>
      </c>
      <c r="B310" s="6">
        <v>302</v>
      </c>
      <c r="C310" s="6">
        <f>IFERROR(IF($C$1&gt;=B310,SMALL(STUDENT!$V$4:$V$2003,$C$6+B310),0),0)</f>
        <v>0</v>
      </c>
      <c r="D310" s="14">
        <f t="shared" si="28"/>
        <v>0</v>
      </c>
      <c r="E310" s="14" t="str">
        <f>IFERROR(IF($D310&gt;=1,VLOOKUP($C310,STUDENT!$A$4:$E$2003,E$1,0),""),"")</f>
        <v/>
      </c>
      <c r="F310" s="15" t="str">
        <f>IFERROR(IF($D310&gt;=1,VLOOKUP($C310,STUDENT!$A$4:$E$2003,F$1,0),""),"")</f>
        <v/>
      </c>
      <c r="G310" s="15" t="str">
        <f>IFERROR(IF($D310&gt;=1,VLOOKUP($C310,STUDENT!$A$4:$E$2003,G$1,0),""),"")</f>
        <v/>
      </c>
      <c r="H310" s="14" t="str">
        <f>IFERROR(IF($D310&gt;=1,VLOOKUP($C310,STUDENT!$A$4:$E$2003,H$1,0),""),"")</f>
        <v/>
      </c>
      <c r="I310" s="79"/>
      <c r="J310" s="79"/>
      <c r="K310" s="79"/>
      <c r="L310" s="79"/>
      <c r="M310" s="79"/>
      <c r="N310" s="79"/>
      <c r="O310" s="79"/>
      <c r="P310" s="79"/>
      <c r="Q310" s="79"/>
      <c r="R310" s="79"/>
      <c r="S310" s="79"/>
      <c r="T310" s="79"/>
      <c r="U310" s="85">
        <f t="shared" si="29"/>
        <v>0</v>
      </c>
      <c r="V310" s="6">
        <f t="shared" si="30"/>
        <v>0</v>
      </c>
      <c r="W310" s="6">
        <f>IFERROR(IF(V310&gt;=1,V310*VLOOKUP(E310,STUDENT!$B$4:$W$2003,22,0),0),0)</f>
        <v>0</v>
      </c>
      <c r="X310" s="6">
        <f t="shared" si="31"/>
        <v>0</v>
      </c>
      <c r="Y310" s="6">
        <f>IFERROR(IF(X310&gt;=1,X310*VLOOKUP(E310,STUDENT!$B$4:$W$2003,22,0),0),0)</f>
        <v>0</v>
      </c>
      <c r="Z310" s="6">
        <f t="shared" si="32"/>
        <v>0</v>
      </c>
      <c r="AA310" s="6">
        <f>IFERROR(IF(Z310&gt;=1,Z310*VLOOKUP(E310,STUDENT!$B$4:$W$2003,22,0),0),0)</f>
        <v>0</v>
      </c>
    </row>
    <row r="311" spans="1:27" ht="18" customHeight="1" x14ac:dyDescent="0.25">
      <c r="A311" s="6">
        <f t="shared" si="27"/>
        <v>0</v>
      </c>
      <c r="B311" s="6">
        <v>303</v>
      </c>
      <c r="C311" s="6">
        <f>IFERROR(IF($C$1&gt;=B311,SMALL(STUDENT!$V$4:$V$2003,$C$6+B311),0),0)</f>
        <v>0</v>
      </c>
      <c r="D311" s="14">
        <f t="shared" si="28"/>
        <v>0</v>
      </c>
      <c r="E311" s="14" t="str">
        <f>IFERROR(IF($D311&gt;=1,VLOOKUP($C311,STUDENT!$A$4:$E$2003,E$1,0),""),"")</f>
        <v/>
      </c>
      <c r="F311" s="15" t="str">
        <f>IFERROR(IF($D311&gt;=1,VLOOKUP($C311,STUDENT!$A$4:$E$2003,F$1,0),""),"")</f>
        <v/>
      </c>
      <c r="G311" s="15" t="str">
        <f>IFERROR(IF($D311&gt;=1,VLOOKUP($C311,STUDENT!$A$4:$E$2003,G$1,0),""),"")</f>
        <v/>
      </c>
      <c r="H311" s="14" t="str">
        <f>IFERROR(IF($D311&gt;=1,VLOOKUP($C311,STUDENT!$A$4:$E$2003,H$1,0),""),"")</f>
        <v/>
      </c>
      <c r="I311" s="79"/>
      <c r="J311" s="79"/>
      <c r="K311" s="79"/>
      <c r="L311" s="79"/>
      <c r="M311" s="79"/>
      <c r="N311" s="79"/>
      <c r="O311" s="79"/>
      <c r="P311" s="79"/>
      <c r="Q311" s="79"/>
      <c r="R311" s="79"/>
      <c r="S311" s="79"/>
      <c r="T311" s="79"/>
      <c r="U311" s="85">
        <f t="shared" si="29"/>
        <v>0</v>
      </c>
      <c r="V311" s="6">
        <f t="shared" si="30"/>
        <v>0</v>
      </c>
      <c r="W311" s="6">
        <f>IFERROR(IF(V311&gt;=1,V311*VLOOKUP(E311,STUDENT!$B$4:$W$2003,22,0),0),0)</f>
        <v>0</v>
      </c>
      <c r="X311" s="6">
        <f t="shared" si="31"/>
        <v>0</v>
      </c>
      <c r="Y311" s="6">
        <f>IFERROR(IF(X311&gt;=1,X311*VLOOKUP(E311,STUDENT!$B$4:$W$2003,22,0),0),0)</f>
        <v>0</v>
      </c>
      <c r="Z311" s="6">
        <f t="shared" si="32"/>
        <v>0</v>
      </c>
      <c r="AA311" s="6">
        <f>IFERROR(IF(Z311&gt;=1,Z311*VLOOKUP(E311,STUDENT!$B$4:$W$2003,22,0),0),0)</f>
        <v>0</v>
      </c>
    </row>
    <row r="312" spans="1:27" ht="18" customHeight="1" x14ac:dyDescent="0.25">
      <c r="A312" s="6">
        <f t="shared" si="27"/>
        <v>0</v>
      </c>
      <c r="B312" s="6">
        <v>304</v>
      </c>
      <c r="C312" s="6">
        <f>IFERROR(IF($C$1&gt;=B312,SMALL(STUDENT!$V$4:$V$2003,$C$6+B312),0),0)</f>
        <v>0</v>
      </c>
      <c r="D312" s="14">
        <f t="shared" si="28"/>
        <v>0</v>
      </c>
      <c r="E312" s="14" t="str">
        <f>IFERROR(IF($D312&gt;=1,VLOOKUP($C312,STUDENT!$A$4:$E$2003,E$1,0),""),"")</f>
        <v/>
      </c>
      <c r="F312" s="15" t="str">
        <f>IFERROR(IF($D312&gt;=1,VLOOKUP($C312,STUDENT!$A$4:$E$2003,F$1,0),""),"")</f>
        <v/>
      </c>
      <c r="G312" s="15" t="str">
        <f>IFERROR(IF($D312&gt;=1,VLOOKUP($C312,STUDENT!$A$4:$E$2003,G$1,0),""),"")</f>
        <v/>
      </c>
      <c r="H312" s="14" t="str">
        <f>IFERROR(IF($D312&gt;=1,VLOOKUP($C312,STUDENT!$A$4:$E$2003,H$1,0),""),"")</f>
        <v/>
      </c>
      <c r="I312" s="79"/>
      <c r="J312" s="79"/>
      <c r="K312" s="79"/>
      <c r="L312" s="79"/>
      <c r="M312" s="79"/>
      <c r="N312" s="79"/>
      <c r="O312" s="79"/>
      <c r="P312" s="79"/>
      <c r="Q312" s="79"/>
      <c r="R312" s="79"/>
      <c r="S312" s="79"/>
      <c r="T312" s="79"/>
      <c r="U312" s="85">
        <f t="shared" si="29"/>
        <v>0</v>
      </c>
      <c r="V312" s="6">
        <f t="shared" si="30"/>
        <v>0</v>
      </c>
      <c r="W312" s="6">
        <f>IFERROR(IF(V312&gt;=1,V312*VLOOKUP(E312,STUDENT!$B$4:$W$2003,22,0),0),0)</f>
        <v>0</v>
      </c>
      <c r="X312" s="6">
        <f t="shared" si="31"/>
        <v>0</v>
      </c>
      <c r="Y312" s="6">
        <f>IFERROR(IF(X312&gt;=1,X312*VLOOKUP(E312,STUDENT!$B$4:$W$2003,22,0),0),0)</f>
        <v>0</v>
      </c>
      <c r="Z312" s="6">
        <f t="shared" si="32"/>
        <v>0</v>
      </c>
      <c r="AA312" s="6">
        <f>IFERROR(IF(Z312&gt;=1,Z312*VLOOKUP(E312,STUDENT!$B$4:$W$2003,22,0),0),0)</f>
        <v>0</v>
      </c>
    </row>
    <row r="313" spans="1:27" ht="18" customHeight="1" x14ac:dyDescent="0.25">
      <c r="A313" s="6">
        <f t="shared" si="27"/>
        <v>0</v>
      </c>
      <c r="B313" s="6">
        <v>305</v>
      </c>
      <c r="C313" s="6">
        <f>IFERROR(IF($C$1&gt;=B313,SMALL(STUDENT!$V$4:$V$2003,$C$6+B313),0),0)</f>
        <v>0</v>
      </c>
      <c r="D313" s="14">
        <f t="shared" si="28"/>
        <v>0</v>
      </c>
      <c r="E313" s="14" t="str">
        <f>IFERROR(IF($D313&gt;=1,VLOOKUP($C313,STUDENT!$A$4:$E$2003,E$1,0),""),"")</f>
        <v/>
      </c>
      <c r="F313" s="15" t="str">
        <f>IFERROR(IF($D313&gt;=1,VLOOKUP($C313,STUDENT!$A$4:$E$2003,F$1,0),""),"")</f>
        <v/>
      </c>
      <c r="G313" s="15" t="str">
        <f>IFERROR(IF($D313&gt;=1,VLOOKUP($C313,STUDENT!$A$4:$E$2003,G$1,0),""),"")</f>
        <v/>
      </c>
      <c r="H313" s="14" t="str">
        <f>IFERROR(IF($D313&gt;=1,VLOOKUP($C313,STUDENT!$A$4:$E$2003,H$1,0),""),"")</f>
        <v/>
      </c>
      <c r="I313" s="79"/>
      <c r="J313" s="79"/>
      <c r="K313" s="79"/>
      <c r="L313" s="79"/>
      <c r="M313" s="79"/>
      <c r="N313" s="79"/>
      <c r="O313" s="79"/>
      <c r="P313" s="79"/>
      <c r="Q313" s="79"/>
      <c r="R313" s="79"/>
      <c r="S313" s="79"/>
      <c r="T313" s="79"/>
      <c r="U313" s="85">
        <f t="shared" si="29"/>
        <v>0</v>
      </c>
      <c r="V313" s="6">
        <f t="shared" si="30"/>
        <v>0</v>
      </c>
      <c r="W313" s="6">
        <f>IFERROR(IF(V313&gt;=1,V313*VLOOKUP(E313,STUDENT!$B$4:$W$2003,22,0),0),0)</f>
        <v>0</v>
      </c>
      <c r="X313" s="6">
        <f t="shared" si="31"/>
        <v>0</v>
      </c>
      <c r="Y313" s="6">
        <f>IFERROR(IF(X313&gt;=1,X313*VLOOKUP(E313,STUDENT!$B$4:$W$2003,22,0),0),0)</f>
        <v>0</v>
      </c>
      <c r="Z313" s="6">
        <f t="shared" si="32"/>
        <v>0</v>
      </c>
      <c r="AA313" s="6">
        <f>IFERROR(IF(Z313&gt;=1,Z313*VLOOKUP(E313,STUDENT!$B$4:$W$2003,22,0),0),0)</f>
        <v>0</v>
      </c>
    </row>
    <row r="314" spans="1:27" ht="18" customHeight="1" x14ac:dyDescent="0.25">
      <c r="A314" s="6">
        <f t="shared" si="27"/>
        <v>0</v>
      </c>
      <c r="B314" s="6">
        <v>306</v>
      </c>
      <c r="C314" s="6">
        <f>IFERROR(IF($C$1&gt;=B314,SMALL(STUDENT!$V$4:$V$2003,$C$6+B314),0),0)</f>
        <v>0</v>
      </c>
      <c r="D314" s="14">
        <f t="shared" si="28"/>
        <v>0</v>
      </c>
      <c r="E314" s="14" t="str">
        <f>IFERROR(IF($D314&gt;=1,VLOOKUP($C314,STUDENT!$A$4:$E$2003,E$1,0),""),"")</f>
        <v/>
      </c>
      <c r="F314" s="15" t="str">
        <f>IFERROR(IF($D314&gt;=1,VLOOKUP($C314,STUDENT!$A$4:$E$2003,F$1,0),""),"")</f>
        <v/>
      </c>
      <c r="G314" s="15" t="str">
        <f>IFERROR(IF($D314&gt;=1,VLOOKUP($C314,STUDENT!$A$4:$E$2003,G$1,0),""),"")</f>
        <v/>
      </c>
      <c r="H314" s="14" t="str">
        <f>IFERROR(IF($D314&gt;=1,VLOOKUP($C314,STUDENT!$A$4:$E$2003,H$1,0),""),"")</f>
        <v/>
      </c>
      <c r="I314" s="79"/>
      <c r="J314" s="79"/>
      <c r="K314" s="79"/>
      <c r="L314" s="79"/>
      <c r="M314" s="79"/>
      <c r="N314" s="79"/>
      <c r="O314" s="79"/>
      <c r="P314" s="79"/>
      <c r="Q314" s="79"/>
      <c r="R314" s="79"/>
      <c r="S314" s="79"/>
      <c r="T314" s="79"/>
      <c r="U314" s="85">
        <f t="shared" si="29"/>
        <v>0</v>
      </c>
      <c r="V314" s="6">
        <f t="shared" si="30"/>
        <v>0</v>
      </c>
      <c r="W314" s="6">
        <f>IFERROR(IF(V314&gt;=1,V314*VLOOKUP(E314,STUDENT!$B$4:$W$2003,22,0),0),0)</f>
        <v>0</v>
      </c>
      <c r="X314" s="6">
        <f t="shared" si="31"/>
        <v>0</v>
      </c>
      <c r="Y314" s="6">
        <f>IFERROR(IF(X314&gt;=1,X314*VLOOKUP(E314,STUDENT!$B$4:$W$2003,22,0),0),0)</f>
        <v>0</v>
      </c>
      <c r="Z314" s="6">
        <f t="shared" si="32"/>
        <v>0</v>
      </c>
      <c r="AA314" s="6">
        <f>IFERROR(IF(Z314&gt;=1,Z314*VLOOKUP(E314,STUDENT!$B$4:$W$2003,22,0),0),0)</f>
        <v>0</v>
      </c>
    </row>
    <row r="315" spans="1:27" ht="18" customHeight="1" x14ac:dyDescent="0.25">
      <c r="A315" s="6">
        <f t="shared" si="27"/>
        <v>0</v>
      </c>
      <c r="B315" s="6">
        <v>307</v>
      </c>
      <c r="C315" s="6">
        <f>IFERROR(IF($C$1&gt;=B315,SMALL(STUDENT!$V$4:$V$2003,$C$6+B315),0),0)</f>
        <v>0</v>
      </c>
      <c r="D315" s="14">
        <f t="shared" si="28"/>
        <v>0</v>
      </c>
      <c r="E315" s="14" t="str">
        <f>IFERROR(IF($D315&gt;=1,VLOOKUP($C315,STUDENT!$A$4:$E$2003,E$1,0),""),"")</f>
        <v/>
      </c>
      <c r="F315" s="15" t="str">
        <f>IFERROR(IF($D315&gt;=1,VLOOKUP($C315,STUDENT!$A$4:$E$2003,F$1,0),""),"")</f>
        <v/>
      </c>
      <c r="G315" s="15" t="str">
        <f>IFERROR(IF($D315&gt;=1,VLOOKUP($C315,STUDENT!$A$4:$E$2003,G$1,0),""),"")</f>
        <v/>
      </c>
      <c r="H315" s="14" t="str">
        <f>IFERROR(IF($D315&gt;=1,VLOOKUP($C315,STUDENT!$A$4:$E$2003,H$1,0),""),"")</f>
        <v/>
      </c>
      <c r="I315" s="79"/>
      <c r="J315" s="79"/>
      <c r="K315" s="79"/>
      <c r="L315" s="79"/>
      <c r="M315" s="79"/>
      <c r="N315" s="79"/>
      <c r="O315" s="79"/>
      <c r="P315" s="79"/>
      <c r="Q315" s="79"/>
      <c r="R315" s="79"/>
      <c r="S315" s="79"/>
      <c r="T315" s="79"/>
      <c r="U315" s="85">
        <f t="shared" si="29"/>
        <v>0</v>
      </c>
      <c r="V315" s="6">
        <f t="shared" si="30"/>
        <v>0</v>
      </c>
      <c r="W315" s="6">
        <f>IFERROR(IF(V315&gt;=1,V315*VLOOKUP(E315,STUDENT!$B$4:$W$2003,22,0),0),0)</f>
        <v>0</v>
      </c>
      <c r="X315" s="6">
        <f t="shared" si="31"/>
        <v>0</v>
      </c>
      <c r="Y315" s="6">
        <f>IFERROR(IF(X315&gt;=1,X315*VLOOKUP(E315,STUDENT!$B$4:$W$2003,22,0),0),0)</f>
        <v>0</v>
      </c>
      <c r="Z315" s="6">
        <f t="shared" si="32"/>
        <v>0</v>
      </c>
      <c r="AA315" s="6">
        <f>IFERROR(IF(Z315&gt;=1,Z315*VLOOKUP(E315,STUDENT!$B$4:$W$2003,22,0),0),0)</f>
        <v>0</v>
      </c>
    </row>
    <row r="316" spans="1:27" ht="18" customHeight="1" x14ac:dyDescent="0.25">
      <c r="A316" s="6">
        <f t="shared" si="27"/>
        <v>0</v>
      </c>
      <c r="B316" s="6">
        <v>308</v>
      </c>
      <c r="C316" s="6">
        <f>IFERROR(IF($C$1&gt;=B316,SMALL(STUDENT!$V$4:$V$2003,$C$6+B316),0),0)</f>
        <v>0</v>
      </c>
      <c r="D316" s="14">
        <f t="shared" si="28"/>
        <v>0</v>
      </c>
      <c r="E316" s="14" t="str">
        <f>IFERROR(IF($D316&gt;=1,VLOOKUP($C316,STUDENT!$A$4:$E$2003,E$1,0),""),"")</f>
        <v/>
      </c>
      <c r="F316" s="15" t="str">
        <f>IFERROR(IF($D316&gt;=1,VLOOKUP($C316,STUDENT!$A$4:$E$2003,F$1,0),""),"")</f>
        <v/>
      </c>
      <c r="G316" s="15" t="str">
        <f>IFERROR(IF($D316&gt;=1,VLOOKUP($C316,STUDENT!$A$4:$E$2003,G$1,0),""),"")</f>
        <v/>
      </c>
      <c r="H316" s="14" t="str">
        <f>IFERROR(IF($D316&gt;=1,VLOOKUP($C316,STUDENT!$A$4:$E$2003,H$1,0),""),"")</f>
        <v/>
      </c>
      <c r="I316" s="79"/>
      <c r="J316" s="79"/>
      <c r="K316" s="79"/>
      <c r="L316" s="79"/>
      <c r="M316" s="79"/>
      <c r="N316" s="79"/>
      <c r="O316" s="79"/>
      <c r="P316" s="79"/>
      <c r="Q316" s="79"/>
      <c r="R316" s="79"/>
      <c r="S316" s="79"/>
      <c r="T316" s="79"/>
      <c r="U316" s="85">
        <f t="shared" si="29"/>
        <v>0</v>
      </c>
      <c r="V316" s="6">
        <f t="shared" si="30"/>
        <v>0</v>
      </c>
      <c r="W316" s="6">
        <f>IFERROR(IF(V316&gt;=1,V316*VLOOKUP(E316,STUDENT!$B$4:$W$2003,22,0),0),0)</f>
        <v>0</v>
      </c>
      <c r="X316" s="6">
        <f t="shared" si="31"/>
        <v>0</v>
      </c>
      <c r="Y316" s="6">
        <f>IFERROR(IF(X316&gt;=1,X316*VLOOKUP(E316,STUDENT!$B$4:$W$2003,22,0),0),0)</f>
        <v>0</v>
      </c>
      <c r="Z316" s="6">
        <f t="shared" si="32"/>
        <v>0</v>
      </c>
      <c r="AA316" s="6">
        <f>IFERROR(IF(Z316&gt;=1,Z316*VLOOKUP(E316,STUDENT!$B$4:$W$2003,22,0),0),0)</f>
        <v>0</v>
      </c>
    </row>
    <row r="317" spans="1:27" ht="18" customHeight="1" x14ac:dyDescent="0.25">
      <c r="A317" s="6">
        <f t="shared" si="27"/>
        <v>0</v>
      </c>
      <c r="B317" s="6">
        <v>309</v>
      </c>
      <c r="C317" s="6">
        <f>IFERROR(IF($C$1&gt;=B317,SMALL(STUDENT!$V$4:$V$2003,$C$6+B317),0),0)</f>
        <v>0</v>
      </c>
      <c r="D317" s="14">
        <f t="shared" si="28"/>
        <v>0</v>
      </c>
      <c r="E317" s="14" t="str">
        <f>IFERROR(IF($D317&gt;=1,VLOOKUP($C317,STUDENT!$A$4:$E$2003,E$1,0),""),"")</f>
        <v/>
      </c>
      <c r="F317" s="15" t="str">
        <f>IFERROR(IF($D317&gt;=1,VLOOKUP($C317,STUDENT!$A$4:$E$2003,F$1,0),""),"")</f>
        <v/>
      </c>
      <c r="G317" s="15" t="str">
        <f>IFERROR(IF($D317&gt;=1,VLOOKUP($C317,STUDENT!$A$4:$E$2003,G$1,0),""),"")</f>
        <v/>
      </c>
      <c r="H317" s="14" t="str">
        <f>IFERROR(IF($D317&gt;=1,VLOOKUP($C317,STUDENT!$A$4:$E$2003,H$1,0),""),"")</f>
        <v/>
      </c>
      <c r="I317" s="79"/>
      <c r="J317" s="79"/>
      <c r="K317" s="79"/>
      <c r="L317" s="79"/>
      <c r="M317" s="79"/>
      <c r="N317" s="79"/>
      <c r="O317" s="79"/>
      <c r="P317" s="79"/>
      <c r="Q317" s="79"/>
      <c r="R317" s="79"/>
      <c r="S317" s="79"/>
      <c r="T317" s="79"/>
      <c r="U317" s="85">
        <f t="shared" si="29"/>
        <v>0</v>
      </c>
      <c r="V317" s="6">
        <f t="shared" si="30"/>
        <v>0</v>
      </c>
      <c r="W317" s="6">
        <f>IFERROR(IF(V317&gt;=1,V317*VLOOKUP(E317,STUDENT!$B$4:$W$2003,22,0),0),0)</f>
        <v>0</v>
      </c>
      <c r="X317" s="6">
        <f t="shared" si="31"/>
        <v>0</v>
      </c>
      <c r="Y317" s="6">
        <f>IFERROR(IF(X317&gt;=1,X317*VLOOKUP(E317,STUDENT!$B$4:$W$2003,22,0),0),0)</f>
        <v>0</v>
      </c>
      <c r="Z317" s="6">
        <f t="shared" si="32"/>
        <v>0</v>
      </c>
      <c r="AA317" s="6">
        <f>IFERROR(IF(Z317&gt;=1,Z317*VLOOKUP(E317,STUDENT!$B$4:$W$2003,22,0),0),0)</f>
        <v>0</v>
      </c>
    </row>
    <row r="318" spans="1:27" ht="18" customHeight="1" x14ac:dyDescent="0.25">
      <c r="A318" s="6">
        <f t="shared" si="27"/>
        <v>0</v>
      </c>
      <c r="B318" s="6">
        <v>310</v>
      </c>
      <c r="C318" s="6">
        <f>IFERROR(IF($C$1&gt;=B318,SMALL(STUDENT!$V$4:$V$2003,$C$6+B318),0),0)</f>
        <v>0</v>
      </c>
      <c r="D318" s="14">
        <f t="shared" si="28"/>
        <v>0</v>
      </c>
      <c r="E318" s="14" t="str">
        <f>IFERROR(IF($D318&gt;=1,VLOOKUP($C318,STUDENT!$A$4:$E$2003,E$1,0),""),"")</f>
        <v/>
      </c>
      <c r="F318" s="15" t="str">
        <f>IFERROR(IF($D318&gt;=1,VLOOKUP($C318,STUDENT!$A$4:$E$2003,F$1,0),""),"")</f>
        <v/>
      </c>
      <c r="G318" s="15" t="str">
        <f>IFERROR(IF($D318&gt;=1,VLOOKUP($C318,STUDENT!$A$4:$E$2003,G$1,0),""),"")</f>
        <v/>
      </c>
      <c r="H318" s="14" t="str">
        <f>IFERROR(IF($D318&gt;=1,VLOOKUP($C318,STUDENT!$A$4:$E$2003,H$1,0),""),"")</f>
        <v/>
      </c>
      <c r="I318" s="79"/>
      <c r="J318" s="79"/>
      <c r="K318" s="79"/>
      <c r="L318" s="79"/>
      <c r="M318" s="79"/>
      <c r="N318" s="79"/>
      <c r="O318" s="79"/>
      <c r="P318" s="79"/>
      <c r="Q318" s="79"/>
      <c r="R318" s="79"/>
      <c r="S318" s="79"/>
      <c r="T318" s="79"/>
      <c r="U318" s="85">
        <f t="shared" si="29"/>
        <v>0</v>
      </c>
      <c r="V318" s="6">
        <f t="shared" si="30"/>
        <v>0</v>
      </c>
      <c r="W318" s="6">
        <f>IFERROR(IF(V318&gt;=1,V318*VLOOKUP(E318,STUDENT!$B$4:$W$2003,22,0),0),0)</f>
        <v>0</v>
      </c>
      <c r="X318" s="6">
        <f t="shared" si="31"/>
        <v>0</v>
      </c>
      <c r="Y318" s="6">
        <f>IFERROR(IF(X318&gt;=1,X318*VLOOKUP(E318,STUDENT!$B$4:$W$2003,22,0),0),0)</f>
        <v>0</v>
      </c>
      <c r="Z318" s="6">
        <f t="shared" si="32"/>
        <v>0</v>
      </c>
      <c r="AA318" s="6">
        <f>IFERROR(IF(Z318&gt;=1,Z318*VLOOKUP(E318,STUDENT!$B$4:$W$2003,22,0),0),0)</f>
        <v>0</v>
      </c>
    </row>
    <row r="319" spans="1:27" ht="18" customHeight="1" x14ac:dyDescent="0.25">
      <c r="A319" s="6">
        <f t="shared" si="27"/>
        <v>0</v>
      </c>
      <c r="B319" s="6">
        <v>311</v>
      </c>
      <c r="C319" s="6">
        <f>IFERROR(IF($C$1&gt;=B319,SMALL(STUDENT!$V$4:$V$2003,$C$6+B319),0),0)</f>
        <v>0</v>
      </c>
      <c r="D319" s="14">
        <f t="shared" si="28"/>
        <v>0</v>
      </c>
      <c r="E319" s="14" t="str">
        <f>IFERROR(IF($D319&gt;=1,VLOOKUP($C319,STUDENT!$A$4:$E$2003,E$1,0),""),"")</f>
        <v/>
      </c>
      <c r="F319" s="15" t="str">
        <f>IFERROR(IF($D319&gt;=1,VLOOKUP($C319,STUDENT!$A$4:$E$2003,F$1,0),""),"")</f>
        <v/>
      </c>
      <c r="G319" s="15" t="str">
        <f>IFERROR(IF($D319&gt;=1,VLOOKUP($C319,STUDENT!$A$4:$E$2003,G$1,0),""),"")</f>
        <v/>
      </c>
      <c r="H319" s="14" t="str">
        <f>IFERROR(IF($D319&gt;=1,VLOOKUP($C319,STUDENT!$A$4:$E$2003,H$1,0),""),"")</f>
        <v/>
      </c>
      <c r="I319" s="79"/>
      <c r="J319" s="79"/>
      <c r="K319" s="79"/>
      <c r="L319" s="79"/>
      <c r="M319" s="79"/>
      <c r="N319" s="79"/>
      <c r="O319" s="79"/>
      <c r="P319" s="79"/>
      <c r="Q319" s="79"/>
      <c r="R319" s="79"/>
      <c r="S319" s="79"/>
      <c r="T319" s="79"/>
      <c r="U319" s="85">
        <f t="shared" si="29"/>
        <v>0</v>
      </c>
      <c r="V319" s="6">
        <f t="shared" si="30"/>
        <v>0</v>
      </c>
      <c r="W319" s="6">
        <f>IFERROR(IF(V319&gt;=1,V319*VLOOKUP(E319,STUDENT!$B$4:$W$2003,22,0),0),0)</f>
        <v>0</v>
      </c>
      <c r="X319" s="6">
        <f t="shared" si="31"/>
        <v>0</v>
      </c>
      <c r="Y319" s="6">
        <f>IFERROR(IF(X319&gt;=1,X319*VLOOKUP(E319,STUDENT!$B$4:$W$2003,22,0),0),0)</f>
        <v>0</v>
      </c>
      <c r="Z319" s="6">
        <f t="shared" si="32"/>
        <v>0</v>
      </c>
      <c r="AA319" s="6">
        <f>IFERROR(IF(Z319&gt;=1,Z319*VLOOKUP(E319,STUDENT!$B$4:$W$2003,22,0),0),0)</f>
        <v>0</v>
      </c>
    </row>
    <row r="320" spans="1:27" ht="18" customHeight="1" x14ac:dyDescent="0.25">
      <c r="A320" s="6">
        <f t="shared" si="27"/>
        <v>0</v>
      </c>
      <c r="B320" s="6">
        <v>312</v>
      </c>
      <c r="C320" s="6">
        <f>IFERROR(IF($C$1&gt;=B320,SMALL(STUDENT!$V$4:$V$2003,$C$6+B320),0),0)</f>
        <v>0</v>
      </c>
      <c r="D320" s="14">
        <f t="shared" si="28"/>
        <v>0</v>
      </c>
      <c r="E320" s="14" t="str">
        <f>IFERROR(IF($D320&gt;=1,VLOOKUP($C320,STUDENT!$A$4:$E$2003,E$1,0),""),"")</f>
        <v/>
      </c>
      <c r="F320" s="15" t="str">
        <f>IFERROR(IF($D320&gt;=1,VLOOKUP($C320,STUDENT!$A$4:$E$2003,F$1,0),""),"")</f>
        <v/>
      </c>
      <c r="G320" s="15" t="str">
        <f>IFERROR(IF($D320&gt;=1,VLOOKUP($C320,STUDENT!$A$4:$E$2003,G$1,0),""),"")</f>
        <v/>
      </c>
      <c r="H320" s="14" t="str">
        <f>IFERROR(IF($D320&gt;=1,VLOOKUP($C320,STUDENT!$A$4:$E$2003,H$1,0),""),"")</f>
        <v/>
      </c>
      <c r="I320" s="79"/>
      <c r="J320" s="79"/>
      <c r="K320" s="79"/>
      <c r="L320" s="79"/>
      <c r="M320" s="79"/>
      <c r="N320" s="79"/>
      <c r="O320" s="79"/>
      <c r="P320" s="79"/>
      <c r="Q320" s="79"/>
      <c r="R320" s="79"/>
      <c r="S320" s="79"/>
      <c r="T320" s="79"/>
      <c r="U320" s="85">
        <f t="shared" si="29"/>
        <v>0</v>
      </c>
      <c r="V320" s="6">
        <f t="shared" si="30"/>
        <v>0</v>
      </c>
      <c r="W320" s="6">
        <f>IFERROR(IF(V320&gt;=1,V320*VLOOKUP(E320,STUDENT!$B$4:$W$2003,22,0),0),0)</f>
        <v>0</v>
      </c>
      <c r="X320" s="6">
        <f t="shared" si="31"/>
        <v>0</v>
      </c>
      <c r="Y320" s="6">
        <f>IFERROR(IF(X320&gt;=1,X320*VLOOKUP(E320,STUDENT!$B$4:$W$2003,22,0),0),0)</f>
        <v>0</v>
      </c>
      <c r="Z320" s="6">
        <f t="shared" si="32"/>
        <v>0</v>
      </c>
      <c r="AA320" s="6">
        <f>IFERROR(IF(Z320&gt;=1,Z320*VLOOKUP(E320,STUDENT!$B$4:$W$2003,22,0),0),0)</f>
        <v>0</v>
      </c>
    </row>
    <row r="321" spans="1:27" ht="18" customHeight="1" x14ac:dyDescent="0.25">
      <c r="A321" s="6">
        <f t="shared" si="27"/>
        <v>0</v>
      </c>
      <c r="B321" s="6">
        <v>313</v>
      </c>
      <c r="C321" s="6">
        <f>IFERROR(IF($C$1&gt;=B321,SMALL(STUDENT!$V$4:$V$2003,$C$6+B321),0),0)</f>
        <v>0</v>
      </c>
      <c r="D321" s="14">
        <f t="shared" si="28"/>
        <v>0</v>
      </c>
      <c r="E321" s="14" t="str">
        <f>IFERROR(IF($D321&gt;=1,VLOOKUP($C321,STUDENT!$A$4:$E$2003,E$1,0),""),"")</f>
        <v/>
      </c>
      <c r="F321" s="15" t="str">
        <f>IFERROR(IF($D321&gt;=1,VLOOKUP($C321,STUDENT!$A$4:$E$2003,F$1,0),""),"")</f>
        <v/>
      </c>
      <c r="G321" s="15" t="str">
        <f>IFERROR(IF($D321&gt;=1,VLOOKUP($C321,STUDENT!$A$4:$E$2003,G$1,0),""),"")</f>
        <v/>
      </c>
      <c r="H321" s="14" t="str">
        <f>IFERROR(IF($D321&gt;=1,VLOOKUP($C321,STUDENT!$A$4:$E$2003,H$1,0),""),"")</f>
        <v/>
      </c>
      <c r="I321" s="79"/>
      <c r="J321" s="79"/>
      <c r="K321" s="79"/>
      <c r="L321" s="79"/>
      <c r="M321" s="79"/>
      <c r="N321" s="79"/>
      <c r="O321" s="79"/>
      <c r="P321" s="79"/>
      <c r="Q321" s="79"/>
      <c r="R321" s="79"/>
      <c r="S321" s="79"/>
      <c r="T321" s="79"/>
      <c r="U321" s="85">
        <f t="shared" si="29"/>
        <v>0</v>
      </c>
      <c r="V321" s="6">
        <f t="shared" si="30"/>
        <v>0</v>
      </c>
      <c r="W321" s="6">
        <f>IFERROR(IF(V321&gt;=1,V321*VLOOKUP(E321,STUDENT!$B$4:$W$2003,22,0),0),0)</f>
        <v>0</v>
      </c>
      <c r="X321" s="6">
        <f t="shared" si="31"/>
        <v>0</v>
      </c>
      <c r="Y321" s="6">
        <f>IFERROR(IF(X321&gt;=1,X321*VLOOKUP(E321,STUDENT!$B$4:$W$2003,22,0),0),0)</f>
        <v>0</v>
      </c>
      <c r="Z321" s="6">
        <f t="shared" si="32"/>
        <v>0</v>
      </c>
      <c r="AA321" s="6">
        <f>IFERROR(IF(Z321&gt;=1,Z321*VLOOKUP(E321,STUDENT!$B$4:$W$2003,22,0),0),0)</f>
        <v>0</v>
      </c>
    </row>
    <row r="322" spans="1:27" ht="18" customHeight="1" x14ac:dyDescent="0.25">
      <c r="A322" s="6">
        <f t="shared" si="27"/>
        <v>0</v>
      </c>
      <c r="B322" s="6">
        <v>314</v>
      </c>
      <c r="C322" s="6">
        <f>IFERROR(IF($C$1&gt;=B322,SMALL(STUDENT!$V$4:$V$2003,$C$6+B322),0),0)</f>
        <v>0</v>
      </c>
      <c r="D322" s="14">
        <f t="shared" si="28"/>
        <v>0</v>
      </c>
      <c r="E322" s="14" t="str">
        <f>IFERROR(IF($D322&gt;=1,VLOOKUP($C322,STUDENT!$A$4:$E$2003,E$1,0),""),"")</f>
        <v/>
      </c>
      <c r="F322" s="15" t="str">
        <f>IFERROR(IF($D322&gt;=1,VLOOKUP($C322,STUDENT!$A$4:$E$2003,F$1,0),""),"")</f>
        <v/>
      </c>
      <c r="G322" s="15" t="str">
        <f>IFERROR(IF($D322&gt;=1,VLOOKUP($C322,STUDENT!$A$4:$E$2003,G$1,0),""),"")</f>
        <v/>
      </c>
      <c r="H322" s="14" t="str">
        <f>IFERROR(IF($D322&gt;=1,VLOOKUP($C322,STUDENT!$A$4:$E$2003,H$1,0),""),"")</f>
        <v/>
      </c>
      <c r="I322" s="79"/>
      <c r="J322" s="79"/>
      <c r="K322" s="79"/>
      <c r="L322" s="79"/>
      <c r="M322" s="79"/>
      <c r="N322" s="79"/>
      <c r="O322" s="79"/>
      <c r="P322" s="79"/>
      <c r="Q322" s="79"/>
      <c r="R322" s="79"/>
      <c r="S322" s="79"/>
      <c r="T322" s="79"/>
      <c r="U322" s="85">
        <f t="shared" si="29"/>
        <v>0</v>
      </c>
      <c r="V322" s="6">
        <f t="shared" si="30"/>
        <v>0</v>
      </c>
      <c r="W322" s="6">
        <f>IFERROR(IF(V322&gt;=1,V322*VLOOKUP(E322,STUDENT!$B$4:$W$2003,22,0),0),0)</f>
        <v>0</v>
      </c>
      <c r="X322" s="6">
        <f t="shared" si="31"/>
        <v>0</v>
      </c>
      <c r="Y322" s="6">
        <f>IFERROR(IF(X322&gt;=1,X322*VLOOKUP(E322,STUDENT!$B$4:$W$2003,22,0),0),0)</f>
        <v>0</v>
      </c>
      <c r="Z322" s="6">
        <f t="shared" si="32"/>
        <v>0</v>
      </c>
      <c r="AA322" s="6">
        <f>IFERROR(IF(Z322&gt;=1,Z322*VLOOKUP(E322,STUDENT!$B$4:$W$2003,22,0),0),0)</f>
        <v>0</v>
      </c>
    </row>
    <row r="323" spans="1:27" ht="18" customHeight="1" x14ac:dyDescent="0.25">
      <c r="A323" s="6">
        <f t="shared" si="27"/>
        <v>0</v>
      </c>
      <c r="B323" s="6">
        <v>315</v>
      </c>
      <c r="C323" s="6">
        <f>IFERROR(IF($C$1&gt;=B323,SMALL(STUDENT!$V$4:$V$2003,$C$6+B323),0),0)</f>
        <v>0</v>
      </c>
      <c r="D323" s="14">
        <f t="shared" si="28"/>
        <v>0</v>
      </c>
      <c r="E323" s="14" t="str">
        <f>IFERROR(IF($D323&gt;=1,VLOOKUP($C323,STUDENT!$A$4:$E$2003,E$1,0),""),"")</f>
        <v/>
      </c>
      <c r="F323" s="15" t="str">
        <f>IFERROR(IF($D323&gt;=1,VLOOKUP($C323,STUDENT!$A$4:$E$2003,F$1,0),""),"")</f>
        <v/>
      </c>
      <c r="G323" s="15" t="str">
        <f>IFERROR(IF($D323&gt;=1,VLOOKUP($C323,STUDENT!$A$4:$E$2003,G$1,0),""),"")</f>
        <v/>
      </c>
      <c r="H323" s="14" t="str">
        <f>IFERROR(IF($D323&gt;=1,VLOOKUP($C323,STUDENT!$A$4:$E$2003,H$1,0),""),"")</f>
        <v/>
      </c>
      <c r="I323" s="79"/>
      <c r="J323" s="79"/>
      <c r="K323" s="79"/>
      <c r="L323" s="79"/>
      <c r="M323" s="79"/>
      <c r="N323" s="79"/>
      <c r="O323" s="79"/>
      <c r="P323" s="79"/>
      <c r="Q323" s="79"/>
      <c r="R323" s="79"/>
      <c r="S323" s="79"/>
      <c r="T323" s="79"/>
      <c r="U323" s="85">
        <f t="shared" si="29"/>
        <v>0</v>
      </c>
      <c r="V323" s="6">
        <f t="shared" si="30"/>
        <v>0</v>
      </c>
      <c r="W323" s="6">
        <f>IFERROR(IF(V323&gt;=1,V323*VLOOKUP(E323,STUDENT!$B$4:$W$2003,22,0),0),0)</f>
        <v>0</v>
      </c>
      <c r="X323" s="6">
        <f t="shared" si="31"/>
        <v>0</v>
      </c>
      <c r="Y323" s="6">
        <f>IFERROR(IF(X323&gt;=1,X323*VLOOKUP(E323,STUDENT!$B$4:$W$2003,22,0),0),0)</f>
        <v>0</v>
      </c>
      <c r="Z323" s="6">
        <f t="shared" si="32"/>
        <v>0</v>
      </c>
      <c r="AA323" s="6">
        <f>IFERROR(IF(Z323&gt;=1,Z323*VLOOKUP(E323,STUDENT!$B$4:$W$2003,22,0),0),0)</f>
        <v>0</v>
      </c>
    </row>
    <row r="324" spans="1:27" ht="18" customHeight="1" x14ac:dyDescent="0.25">
      <c r="A324" s="6">
        <f t="shared" si="27"/>
        <v>0</v>
      </c>
      <c r="B324" s="6">
        <v>316</v>
      </c>
      <c r="C324" s="6">
        <f>IFERROR(IF($C$1&gt;=B324,SMALL(STUDENT!$V$4:$V$2003,$C$6+B324),0),0)</f>
        <v>0</v>
      </c>
      <c r="D324" s="14">
        <f t="shared" si="28"/>
        <v>0</v>
      </c>
      <c r="E324" s="14" t="str">
        <f>IFERROR(IF($D324&gt;=1,VLOOKUP($C324,STUDENT!$A$4:$E$2003,E$1,0),""),"")</f>
        <v/>
      </c>
      <c r="F324" s="15" t="str">
        <f>IFERROR(IF($D324&gt;=1,VLOOKUP($C324,STUDENT!$A$4:$E$2003,F$1,0),""),"")</f>
        <v/>
      </c>
      <c r="G324" s="15" t="str">
        <f>IFERROR(IF($D324&gt;=1,VLOOKUP($C324,STUDENT!$A$4:$E$2003,G$1,0),""),"")</f>
        <v/>
      </c>
      <c r="H324" s="14" t="str">
        <f>IFERROR(IF($D324&gt;=1,VLOOKUP($C324,STUDENT!$A$4:$E$2003,H$1,0),""),"")</f>
        <v/>
      </c>
      <c r="I324" s="79"/>
      <c r="J324" s="79"/>
      <c r="K324" s="79"/>
      <c r="L324" s="79"/>
      <c r="M324" s="79"/>
      <c r="N324" s="79"/>
      <c r="O324" s="79"/>
      <c r="P324" s="79"/>
      <c r="Q324" s="79"/>
      <c r="R324" s="79"/>
      <c r="S324" s="79"/>
      <c r="T324" s="79"/>
      <c r="U324" s="85">
        <f t="shared" si="29"/>
        <v>0</v>
      </c>
      <c r="V324" s="6">
        <f t="shared" si="30"/>
        <v>0</v>
      </c>
      <c r="W324" s="6">
        <f>IFERROR(IF(V324&gt;=1,V324*VLOOKUP(E324,STUDENT!$B$4:$W$2003,22,0),0),0)</f>
        <v>0</v>
      </c>
      <c r="X324" s="6">
        <f t="shared" si="31"/>
        <v>0</v>
      </c>
      <c r="Y324" s="6">
        <f>IFERROR(IF(X324&gt;=1,X324*VLOOKUP(E324,STUDENT!$B$4:$W$2003,22,0),0),0)</f>
        <v>0</v>
      </c>
      <c r="Z324" s="6">
        <f t="shared" si="32"/>
        <v>0</v>
      </c>
      <c r="AA324" s="6">
        <f>IFERROR(IF(Z324&gt;=1,Z324*VLOOKUP(E324,STUDENT!$B$4:$W$2003,22,0),0),0)</f>
        <v>0</v>
      </c>
    </row>
    <row r="325" spans="1:27" ht="18" customHeight="1" x14ac:dyDescent="0.25">
      <c r="A325" s="6">
        <f t="shared" si="27"/>
        <v>0</v>
      </c>
      <c r="B325" s="6">
        <v>317</v>
      </c>
      <c r="C325" s="6">
        <f>IFERROR(IF($C$1&gt;=B325,SMALL(STUDENT!$V$4:$V$2003,$C$6+B325),0),0)</f>
        <v>0</v>
      </c>
      <c r="D325" s="14">
        <f t="shared" si="28"/>
        <v>0</v>
      </c>
      <c r="E325" s="14" t="str">
        <f>IFERROR(IF($D325&gt;=1,VLOOKUP($C325,STUDENT!$A$4:$E$2003,E$1,0),""),"")</f>
        <v/>
      </c>
      <c r="F325" s="15" t="str">
        <f>IFERROR(IF($D325&gt;=1,VLOOKUP($C325,STUDENT!$A$4:$E$2003,F$1,0),""),"")</f>
        <v/>
      </c>
      <c r="G325" s="15" t="str">
        <f>IFERROR(IF($D325&gt;=1,VLOOKUP($C325,STUDENT!$A$4:$E$2003,G$1,0),""),"")</f>
        <v/>
      </c>
      <c r="H325" s="14" t="str">
        <f>IFERROR(IF($D325&gt;=1,VLOOKUP($C325,STUDENT!$A$4:$E$2003,H$1,0),""),"")</f>
        <v/>
      </c>
      <c r="I325" s="79"/>
      <c r="J325" s="79"/>
      <c r="K325" s="79"/>
      <c r="L325" s="79"/>
      <c r="M325" s="79"/>
      <c r="N325" s="79"/>
      <c r="O325" s="79"/>
      <c r="P325" s="79"/>
      <c r="Q325" s="79"/>
      <c r="R325" s="79"/>
      <c r="S325" s="79"/>
      <c r="T325" s="79"/>
      <c r="U325" s="85">
        <f t="shared" si="29"/>
        <v>0</v>
      </c>
      <c r="V325" s="6">
        <f t="shared" si="30"/>
        <v>0</v>
      </c>
      <c r="W325" s="6">
        <f>IFERROR(IF(V325&gt;=1,V325*VLOOKUP(E325,STUDENT!$B$4:$W$2003,22,0),0),0)</f>
        <v>0</v>
      </c>
      <c r="X325" s="6">
        <f t="shared" si="31"/>
        <v>0</v>
      </c>
      <c r="Y325" s="6">
        <f>IFERROR(IF(X325&gt;=1,X325*VLOOKUP(E325,STUDENT!$B$4:$W$2003,22,0),0),0)</f>
        <v>0</v>
      </c>
      <c r="Z325" s="6">
        <f t="shared" si="32"/>
        <v>0</v>
      </c>
      <c r="AA325" s="6">
        <f>IFERROR(IF(Z325&gt;=1,Z325*VLOOKUP(E325,STUDENT!$B$4:$W$2003,22,0),0),0)</f>
        <v>0</v>
      </c>
    </row>
    <row r="326" spans="1:27" ht="18" customHeight="1" x14ac:dyDescent="0.25">
      <c r="A326" s="6">
        <f t="shared" si="27"/>
        <v>0</v>
      </c>
      <c r="B326" s="6">
        <v>318</v>
      </c>
      <c r="C326" s="6">
        <f>IFERROR(IF($C$1&gt;=B326,SMALL(STUDENT!$V$4:$V$2003,$C$6+B326),0),0)</f>
        <v>0</v>
      </c>
      <c r="D326" s="14">
        <f t="shared" si="28"/>
        <v>0</v>
      </c>
      <c r="E326" s="14" t="str">
        <f>IFERROR(IF($D326&gt;=1,VLOOKUP($C326,STUDENT!$A$4:$E$2003,E$1,0),""),"")</f>
        <v/>
      </c>
      <c r="F326" s="15" t="str">
        <f>IFERROR(IF($D326&gt;=1,VLOOKUP($C326,STUDENT!$A$4:$E$2003,F$1,0),""),"")</f>
        <v/>
      </c>
      <c r="G326" s="15" t="str">
        <f>IFERROR(IF($D326&gt;=1,VLOOKUP($C326,STUDENT!$A$4:$E$2003,G$1,0),""),"")</f>
        <v/>
      </c>
      <c r="H326" s="14" t="str">
        <f>IFERROR(IF($D326&gt;=1,VLOOKUP($C326,STUDENT!$A$4:$E$2003,H$1,0),""),"")</f>
        <v/>
      </c>
      <c r="I326" s="79"/>
      <c r="J326" s="79"/>
      <c r="K326" s="79"/>
      <c r="L326" s="79"/>
      <c r="M326" s="79"/>
      <c r="N326" s="79"/>
      <c r="O326" s="79"/>
      <c r="P326" s="79"/>
      <c r="Q326" s="79"/>
      <c r="R326" s="79"/>
      <c r="S326" s="79"/>
      <c r="T326" s="79"/>
      <c r="U326" s="85">
        <f t="shared" si="29"/>
        <v>0</v>
      </c>
      <c r="V326" s="6">
        <f t="shared" si="30"/>
        <v>0</v>
      </c>
      <c r="W326" s="6">
        <f>IFERROR(IF(V326&gt;=1,V326*VLOOKUP(E326,STUDENT!$B$4:$W$2003,22,0),0),0)</f>
        <v>0</v>
      </c>
      <c r="X326" s="6">
        <f t="shared" si="31"/>
        <v>0</v>
      </c>
      <c r="Y326" s="6">
        <f>IFERROR(IF(X326&gt;=1,X326*VLOOKUP(E326,STUDENT!$B$4:$W$2003,22,0),0),0)</f>
        <v>0</v>
      </c>
      <c r="Z326" s="6">
        <f t="shared" si="32"/>
        <v>0</v>
      </c>
      <c r="AA326" s="6">
        <f>IFERROR(IF(Z326&gt;=1,Z326*VLOOKUP(E326,STUDENT!$B$4:$W$2003,22,0),0),0)</f>
        <v>0</v>
      </c>
    </row>
    <row r="327" spans="1:27" ht="18" customHeight="1" x14ac:dyDescent="0.25">
      <c r="A327" s="6">
        <f t="shared" si="27"/>
        <v>0</v>
      </c>
      <c r="B327" s="6">
        <v>319</v>
      </c>
      <c r="C327" s="6">
        <f>IFERROR(IF($C$1&gt;=B327,SMALL(STUDENT!$V$4:$V$2003,$C$6+B327),0),0)</f>
        <v>0</v>
      </c>
      <c r="D327" s="14">
        <f t="shared" si="28"/>
        <v>0</v>
      </c>
      <c r="E327" s="14" t="str">
        <f>IFERROR(IF($D327&gt;=1,VLOOKUP($C327,STUDENT!$A$4:$E$2003,E$1,0),""),"")</f>
        <v/>
      </c>
      <c r="F327" s="15" t="str">
        <f>IFERROR(IF($D327&gt;=1,VLOOKUP($C327,STUDENT!$A$4:$E$2003,F$1,0),""),"")</f>
        <v/>
      </c>
      <c r="G327" s="15" t="str">
        <f>IFERROR(IF($D327&gt;=1,VLOOKUP($C327,STUDENT!$A$4:$E$2003,G$1,0),""),"")</f>
        <v/>
      </c>
      <c r="H327" s="14" t="str">
        <f>IFERROR(IF($D327&gt;=1,VLOOKUP($C327,STUDENT!$A$4:$E$2003,H$1,0),""),"")</f>
        <v/>
      </c>
      <c r="I327" s="79"/>
      <c r="J327" s="79"/>
      <c r="K327" s="79"/>
      <c r="L327" s="79"/>
      <c r="M327" s="79"/>
      <c r="N327" s="79"/>
      <c r="O327" s="79"/>
      <c r="P327" s="79"/>
      <c r="Q327" s="79"/>
      <c r="R327" s="79"/>
      <c r="S327" s="79"/>
      <c r="T327" s="79"/>
      <c r="U327" s="85">
        <f t="shared" si="29"/>
        <v>0</v>
      </c>
      <c r="V327" s="6">
        <f t="shared" si="30"/>
        <v>0</v>
      </c>
      <c r="W327" s="6">
        <f>IFERROR(IF(V327&gt;=1,V327*VLOOKUP(E327,STUDENT!$B$4:$W$2003,22,0),0),0)</f>
        <v>0</v>
      </c>
      <c r="X327" s="6">
        <f t="shared" si="31"/>
        <v>0</v>
      </c>
      <c r="Y327" s="6">
        <f>IFERROR(IF(X327&gt;=1,X327*VLOOKUP(E327,STUDENT!$B$4:$W$2003,22,0),0),0)</f>
        <v>0</v>
      </c>
      <c r="Z327" s="6">
        <f t="shared" si="32"/>
        <v>0</v>
      </c>
      <c r="AA327" s="6">
        <f>IFERROR(IF(Z327&gt;=1,Z327*VLOOKUP(E327,STUDENT!$B$4:$W$2003,22,0),0),0)</f>
        <v>0</v>
      </c>
    </row>
    <row r="328" spans="1:27" ht="18" customHeight="1" x14ac:dyDescent="0.25">
      <c r="A328" s="6">
        <f t="shared" si="27"/>
        <v>0</v>
      </c>
      <c r="B328" s="6">
        <v>320</v>
      </c>
      <c r="C328" s="6">
        <f>IFERROR(IF($C$1&gt;=B328,SMALL(STUDENT!$V$4:$V$2003,$C$6+B328),0),0)</f>
        <v>0</v>
      </c>
      <c r="D328" s="14">
        <f t="shared" si="28"/>
        <v>0</v>
      </c>
      <c r="E328" s="14" t="str">
        <f>IFERROR(IF($D328&gt;=1,VLOOKUP($C328,STUDENT!$A$4:$E$2003,E$1,0),""),"")</f>
        <v/>
      </c>
      <c r="F328" s="15" t="str">
        <f>IFERROR(IF($D328&gt;=1,VLOOKUP($C328,STUDENT!$A$4:$E$2003,F$1,0),""),"")</f>
        <v/>
      </c>
      <c r="G328" s="15" t="str">
        <f>IFERROR(IF($D328&gt;=1,VLOOKUP($C328,STUDENT!$A$4:$E$2003,G$1,0),""),"")</f>
        <v/>
      </c>
      <c r="H328" s="14" t="str">
        <f>IFERROR(IF($D328&gt;=1,VLOOKUP($C328,STUDENT!$A$4:$E$2003,H$1,0),""),"")</f>
        <v/>
      </c>
      <c r="I328" s="79"/>
      <c r="J328" s="79"/>
      <c r="K328" s="79"/>
      <c r="L328" s="79"/>
      <c r="M328" s="79"/>
      <c r="N328" s="79"/>
      <c r="O328" s="79"/>
      <c r="P328" s="79"/>
      <c r="Q328" s="79"/>
      <c r="R328" s="79"/>
      <c r="S328" s="79"/>
      <c r="T328" s="79"/>
      <c r="U328" s="85">
        <f t="shared" si="29"/>
        <v>0</v>
      </c>
      <c r="V328" s="6">
        <f t="shared" si="30"/>
        <v>0</v>
      </c>
      <c r="W328" s="6">
        <f>IFERROR(IF(V328&gt;=1,V328*VLOOKUP(E328,STUDENT!$B$4:$W$2003,22,0),0),0)</f>
        <v>0</v>
      </c>
      <c r="X328" s="6">
        <f t="shared" si="31"/>
        <v>0</v>
      </c>
      <c r="Y328" s="6">
        <f>IFERROR(IF(X328&gt;=1,X328*VLOOKUP(E328,STUDENT!$B$4:$W$2003,22,0),0),0)</f>
        <v>0</v>
      </c>
      <c r="Z328" s="6">
        <f t="shared" si="32"/>
        <v>0</v>
      </c>
      <c r="AA328" s="6">
        <f>IFERROR(IF(Z328&gt;=1,Z328*VLOOKUP(E328,STUDENT!$B$4:$W$2003,22,0),0),0)</f>
        <v>0</v>
      </c>
    </row>
    <row r="329" spans="1:27" ht="18" customHeight="1" x14ac:dyDescent="0.25">
      <c r="A329" s="6">
        <f t="shared" si="27"/>
        <v>0</v>
      </c>
      <c r="B329" s="6">
        <v>321</v>
      </c>
      <c r="C329" s="6">
        <f>IFERROR(IF($C$1&gt;=B329,SMALL(STUDENT!$V$4:$V$2003,$C$6+B329),0),0)</f>
        <v>0</v>
      </c>
      <c r="D329" s="14">
        <f t="shared" si="28"/>
        <v>0</v>
      </c>
      <c r="E329" s="14" t="str">
        <f>IFERROR(IF($D329&gt;=1,VLOOKUP($C329,STUDENT!$A$4:$E$2003,E$1,0),""),"")</f>
        <v/>
      </c>
      <c r="F329" s="15" t="str">
        <f>IFERROR(IF($D329&gt;=1,VLOOKUP($C329,STUDENT!$A$4:$E$2003,F$1,0),""),"")</f>
        <v/>
      </c>
      <c r="G329" s="15" t="str">
        <f>IFERROR(IF($D329&gt;=1,VLOOKUP($C329,STUDENT!$A$4:$E$2003,G$1,0),""),"")</f>
        <v/>
      </c>
      <c r="H329" s="14" t="str">
        <f>IFERROR(IF($D329&gt;=1,VLOOKUP($C329,STUDENT!$A$4:$E$2003,H$1,0),""),"")</f>
        <v/>
      </c>
      <c r="I329" s="79"/>
      <c r="J329" s="79"/>
      <c r="K329" s="79"/>
      <c r="L329" s="79"/>
      <c r="M329" s="79"/>
      <c r="N329" s="79"/>
      <c r="O329" s="79"/>
      <c r="P329" s="79"/>
      <c r="Q329" s="79"/>
      <c r="R329" s="79"/>
      <c r="S329" s="79"/>
      <c r="T329" s="79"/>
      <c r="U329" s="85">
        <f t="shared" si="29"/>
        <v>0</v>
      </c>
      <c r="V329" s="6">
        <f t="shared" si="30"/>
        <v>0</v>
      </c>
      <c r="W329" s="6">
        <f>IFERROR(IF(V329&gt;=1,V329*VLOOKUP(E329,STUDENT!$B$4:$W$2003,22,0),0),0)</f>
        <v>0</v>
      </c>
      <c r="X329" s="6">
        <f t="shared" si="31"/>
        <v>0</v>
      </c>
      <c r="Y329" s="6">
        <f>IFERROR(IF(X329&gt;=1,X329*VLOOKUP(E329,STUDENT!$B$4:$W$2003,22,0),0),0)</f>
        <v>0</v>
      </c>
      <c r="Z329" s="6">
        <f t="shared" si="32"/>
        <v>0</v>
      </c>
      <c r="AA329" s="6">
        <f>IFERROR(IF(Z329&gt;=1,Z329*VLOOKUP(E329,STUDENT!$B$4:$W$2003,22,0),0),0)</f>
        <v>0</v>
      </c>
    </row>
    <row r="330" spans="1:27" ht="18" customHeight="1" x14ac:dyDescent="0.25">
      <c r="A330" s="6">
        <f t="shared" ref="A330:A393" si="33">IFERROR(IF(W330&gt;=1,D330,0),0)</f>
        <v>0</v>
      </c>
      <c r="B330" s="6">
        <v>322</v>
      </c>
      <c r="C330" s="6">
        <f>IFERROR(IF($C$1&gt;=B330,SMALL(STUDENT!$V$4:$V$2003,$C$6+B330),0),0)</f>
        <v>0</v>
      </c>
      <c r="D330" s="14">
        <f t="shared" ref="D330:D393" si="34">IFERROR(IF(C330&gt;=1,B330,0),0)</f>
        <v>0</v>
      </c>
      <c r="E330" s="14" t="str">
        <f>IFERROR(IF($D330&gt;=1,VLOOKUP($C330,STUDENT!$A$4:$E$2003,E$1,0),""),"")</f>
        <v/>
      </c>
      <c r="F330" s="15" t="str">
        <f>IFERROR(IF($D330&gt;=1,VLOOKUP($C330,STUDENT!$A$4:$E$2003,F$1,0),""),"")</f>
        <v/>
      </c>
      <c r="G330" s="15" t="str">
        <f>IFERROR(IF($D330&gt;=1,VLOOKUP($C330,STUDENT!$A$4:$E$2003,G$1,0),""),"")</f>
        <v/>
      </c>
      <c r="H330" s="14" t="str">
        <f>IFERROR(IF($D330&gt;=1,VLOOKUP($C330,STUDENT!$A$4:$E$2003,H$1,0),""),"")</f>
        <v/>
      </c>
      <c r="I330" s="79"/>
      <c r="J330" s="79"/>
      <c r="K330" s="79"/>
      <c r="L330" s="79"/>
      <c r="M330" s="79"/>
      <c r="N330" s="79"/>
      <c r="O330" s="79"/>
      <c r="P330" s="79"/>
      <c r="Q330" s="79"/>
      <c r="R330" s="79"/>
      <c r="S330" s="79"/>
      <c r="T330" s="79"/>
      <c r="U330" s="85">
        <f t="shared" ref="U330:U393" si="35">SUM(I330:T330)</f>
        <v>0</v>
      </c>
      <c r="V330" s="6">
        <f t="shared" ref="V330:V393" si="36">IFERROR(IF(D330&gt;=1,(IF($V$1&gt;=1,(IF($W$1&gt;=1,SUMIFS(I330:T330,$I$3:$T$3,"&gt;="&amp;$V$1,$I$3:$T$3,"&lt;="&amp;$W$1),0)),0)),0),0)</f>
        <v>0</v>
      </c>
      <c r="W330" s="6">
        <f>IFERROR(IF(V330&gt;=1,V330*VLOOKUP(E330,STUDENT!$B$4:$W$2003,22,0),0),0)</f>
        <v>0</v>
      </c>
      <c r="X330" s="6">
        <f t="shared" ref="X330:X393" si="37">IFERROR(IF(D330&gt;=1,(IF($X$1&gt;=1,(IF($Y$1&gt;=1,SUMIFS(I330:T330,$I$3:$T$3,"&gt;="&amp;$X$1,$I$3:$T$3,"&lt;="&amp;$Y$1),0)),0)),0),0)</f>
        <v>0</v>
      </c>
      <c r="Y330" s="6">
        <f>IFERROR(IF(X330&gt;=1,X330*VLOOKUP(E330,STUDENT!$B$4:$W$2003,22,0),0),0)</f>
        <v>0</v>
      </c>
      <c r="Z330" s="6">
        <f t="shared" ref="Z330:Z393" si="38">IFERROR(IF(D330&gt;=1,(IF($Z$1&gt;=1,(IF($AA$1&gt;=1,SUMIFS(I330:T330,$I$3:$T$3,"&gt;="&amp;$Z$1,$I$3:$T$3,"&lt;="&amp;$AA$1),0)),0)),0),0)</f>
        <v>0</v>
      </c>
      <c r="AA330" s="6">
        <f>IFERROR(IF(Z330&gt;=1,Z330*VLOOKUP(E330,STUDENT!$B$4:$W$2003,22,0),0),0)</f>
        <v>0</v>
      </c>
    </row>
    <row r="331" spans="1:27" ht="18" customHeight="1" x14ac:dyDescent="0.25">
      <c r="A331" s="6">
        <f t="shared" si="33"/>
        <v>0</v>
      </c>
      <c r="B331" s="6">
        <v>323</v>
      </c>
      <c r="C331" s="6">
        <f>IFERROR(IF($C$1&gt;=B331,SMALL(STUDENT!$V$4:$V$2003,$C$6+B331),0),0)</f>
        <v>0</v>
      </c>
      <c r="D331" s="14">
        <f t="shared" si="34"/>
        <v>0</v>
      </c>
      <c r="E331" s="14" t="str">
        <f>IFERROR(IF($D331&gt;=1,VLOOKUP($C331,STUDENT!$A$4:$E$2003,E$1,0),""),"")</f>
        <v/>
      </c>
      <c r="F331" s="15" t="str">
        <f>IFERROR(IF($D331&gt;=1,VLOOKUP($C331,STUDENT!$A$4:$E$2003,F$1,0),""),"")</f>
        <v/>
      </c>
      <c r="G331" s="15" t="str">
        <f>IFERROR(IF($D331&gt;=1,VLOOKUP($C331,STUDENT!$A$4:$E$2003,G$1,0),""),"")</f>
        <v/>
      </c>
      <c r="H331" s="14" t="str">
        <f>IFERROR(IF($D331&gt;=1,VLOOKUP($C331,STUDENT!$A$4:$E$2003,H$1,0),""),"")</f>
        <v/>
      </c>
      <c r="I331" s="79"/>
      <c r="J331" s="79"/>
      <c r="K331" s="79"/>
      <c r="L331" s="79"/>
      <c r="M331" s="79"/>
      <c r="N331" s="79"/>
      <c r="O331" s="79"/>
      <c r="P331" s="79"/>
      <c r="Q331" s="79"/>
      <c r="R331" s="79"/>
      <c r="S331" s="79"/>
      <c r="T331" s="79"/>
      <c r="U331" s="85">
        <f t="shared" si="35"/>
        <v>0</v>
      </c>
      <c r="V331" s="6">
        <f t="shared" si="36"/>
        <v>0</v>
      </c>
      <c r="W331" s="6">
        <f>IFERROR(IF(V331&gt;=1,V331*VLOOKUP(E331,STUDENT!$B$4:$W$2003,22,0),0),0)</f>
        <v>0</v>
      </c>
      <c r="X331" s="6">
        <f t="shared" si="37"/>
        <v>0</v>
      </c>
      <c r="Y331" s="6">
        <f>IFERROR(IF(X331&gt;=1,X331*VLOOKUP(E331,STUDENT!$B$4:$W$2003,22,0),0),0)</f>
        <v>0</v>
      </c>
      <c r="Z331" s="6">
        <f t="shared" si="38"/>
        <v>0</v>
      </c>
      <c r="AA331" s="6">
        <f>IFERROR(IF(Z331&gt;=1,Z331*VLOOKUP(E331,STUDENT!$B$4:$W$2003,22,0),0),0)</f>
        <v>0</v>
      </c>
    </row>
    <row r="332" spans="1:27" ht="18" customHeight="1" x14ac:dyDescent="0.25">
      <c r="A332" s="6">
        <f t="shared" si="33"/>
        <v>0</v>
      </c>
      <c r="B332" s="6">
        <v>324</v>
      </c>
      <c r="C332" s="6">
        <f>IFERROR(IF($C$1&gt;=B332,SMALL(STUDENT!$V$4:$V$2003,$C$6+B332),0),0)</f>
        <v>0</v>
      </c>
      <c r="D332" s="14">
        <f t="shared" si="34"/>
        <v>0</v>
      </c>
      <c r="E332" s="14" t="str">
        <f>IFERROR(IF($D332&gt;=1,VLOOKUP($C332,STUDENT!$A$4:$E$2003,E$1,0),""),"")</f>
        <v/>
      </c>
      <c r="F332" s="15" t="str">
        <f>IFERROR(IF($D332&gt;=1,VLOOKUP($C332,STUDENT!$A$4:$E$2003,F$1,0),""),"")</f>
        <v/>
      </c>
      <c r="G332" s="15" t="str">
        <f>IFERROR(IF($D332&gt;=1,VLOOKUP($C332,STUDENT!$A$4:$E$2003,G$1,0),""),"")</f>
        <v/>
      </c>
      <c r="H332" s="14" t="str">
        <f>IFERROR(IF($D332&gt;=1,VLOOKUP($C332,STUDENT!$A$4:$E$2003,H$1,0),""),"")</f>
        <v/>
      </c>
      <c r="I332" s="79"/>
      <c r="J332" s="79"/>
      <c r="K332" s="79"/>
      <c r="L332" s="79"/>
      <c r="M332" s="79"/>
      <c r="N332" s="79"/>
      <c r="O332" s="79"/>
      <c r="P332" s="79"/>
      <c r="Q332" s="79"/>
      <c r="R332" s="79"/>
      <c r="S332" s="79"/>
      <c r="T332" s="79"/>
      <c r="U332" s="85">
        <f t="shared" si="35"/>
        <v>0</v>
      </c>
      <c r="V332" s="6">
        <f t="shared" si="36"/>
        <v>0</v>
      </c>
      <c r="W332" s="6">
        <f>IFERROR(IF(V332&gt;=1,V332*VLOOKUP(E332,STUDENT!$B$4:$W$2003,22,0),0),0)</f>
        <v>0</v>
      </c>
      <c r="X332" s="6">
        <f t="shared" si="37"/>
        <v>0</v>
      </c>
      <c r="Y332" s="6">
        <f>IFERROR(IF(X332&gt;=1,X332*VLOOKUP(E332,STUDENT!$B$4:$W$2003,22,0),0),0)</f>
        <v>0</v>
      </c>
      <c r="Z332" s="6">
        <f t="shared" si="38"/>
        <v>0</v>
      </c>
      <c r="AA332" s="6">
        <f>IFERROR(IF(Z332&gt;=1,Z332*VLOOKUP(E332,STUDENT!$B$4:$W$2003,22,0),0),0)</f>
        <v>0</v>
      </c>
    </row>
    <row r="333" spans="1:27" ht="18" customHeight="1" x14ac:dyDescent="0.25">
      <c r="A333" s="6">
        <f t="shared" si="33"/>
        <v>0</v>
      </c>
      <c r="B333" s="6">
        <v>325</v>
      </c>
      <c r="C333" s="6">
        <f>IFERROR(IF($C$1&gt;=B333,SMALL(STUDENT!$V$4:$V$2003,$C$6+B333),0),0)</f>
        <v>0</v>
      </c>
      <c r="D333" s="14">
        <f t="shared" si="34"/>
        <v>0</v>
      </c>
      <c r="E333" s="14" t="str">
        <f>IFERROR(IF($D333&gt;=1,VLOOKUP($C333,STUDENT!$A$4:$E$2003,E$1,0),""),"")</f>
        <v/>
      </c>
      <c r="F333" s="15" t="str">
        <f>IFERROR(IF($D333&gt;=1,VLOOKUP($C333,STUDENT!$A$4:$E$2003,F$1,0),""),"")</f>
        <v/>
      </c>
      <c r="G333" s="15" t="str">
        <f>IFERROR(IF($D333&gt;=1,VLOOKUP($C333,STUDENT!$A$4:$E$2003,G$1,0),""),"")</f>
        <v/>
      </c>
      <c r="H333" s="14" t="str">
        <f>IFERROR(IF($D333&gt;=1,VLOOKUP($C333,STUDENT!$A$4:$E$2003,H$1,0),""),"")</f>
        <v/>
      </c>
      <c r="I333" s="79"/>
      <c r="J333" s="79"/>
      <c r="K333" s="79"/>
      <c r="L333" s="79"/>
      <c r="M333" s="79"/>
      <c r="N333" s="79"/>
      <c r="O333" s="79"/>
      <c r="P333" s="79"/>
      <c r="Q333" s="79"/>
      <c r="R333" s="79"/>
      <c r="S333" s="79"/>
      <c r="T333" s="79"/>
      <c r="U333" s="85">
        <f t="shared" si="35"/>
        <v>0</v>
      </c>
      <c r="V333" s="6">
        <f t="shared" si="36"/>
        <v>0</v>
      </c>
      <c r="W333" s="6">
        <f>IFERROR(IF(V333&gt;=1,V333*VLOOKUP(E333,STUDENT!$B$4:$W$2003,22,0),0),0)</f>
        <v>0</v>
      </c>
      <c r="X333" s="6">
        <f t="shared" si="37"/>
        <v>0</v>
      </c>
      <c r="Y333" s="6">
        <f>IFERROR(IF(X333&gt;=1,X333*VLOOKUP(E333,STUDENT!$B$4:$W$2003,22,0),0),0)</f>
        <v>0</v>
      </c>
      <c r="Z333" s="6">
        <f t="shared" si="38"/>
        <v>0</v>
      </c>
      <c r="AA333" s="6">
        <f>IFERROR(IF(Z333&gt;=1,Z333*VLOOKUP(E333,STUDENT!$B$4:$W$2003,22,0),0),0)</f>
        <v>0</v>
      </c>
    </row>
    <row r="334" spans="1:27" ht="18" customHeight="1" x14ac:dyDescent="0.25">
      <c r="A334" s="6">
        <f t="shared" si="33"/>
        <v>0</v>
      </c>
      <c r="B334" s="6">
        <v>326</v>
      </c>
      <c r="C334" s="6">
        <f>IFERROR(IF($C$1&gt;=B334,SMALL(STUDENT!$V$4:$V$2003,$C$6+B334),0),0)</f>
        <v>0</v>
      </c>
      <c r="D334" s="14">
        <f t="shared" si="34"/>
        <v>0</v>
      </c>
      <c r="E334" s="14" t="str">
        <f>IFERROR(IF($D334&gt;=1,VLOOKUP($C334,STUDENT!$A$4:$E$2003,E$1,0),""),"")</f>
        <v/>
      </c>
      <c r="F334" s="15" t="str">
        <f>IFERROR(IF($D334&gt;=1,VLOOKUP($C334,STUDENT!$A$4:$E$2003,F$1,0),""),"")</f>
        <v/>
      </c>
      <c r="G334" s="15" t="str">
        <f>IFERROR(IF($D334&gt;=1,VLOOKUP($C334,STUDENT!$A$4:$E$2003,G$1,0),""),"")</f>
        <v/>
      </c>
      <c r="H334" s="14" t="str">
        <f>IFERROR(IF($D334&gt;=1,VLOOKUP($C334,STUDENT!$A$4:$E$2003,H$1,0),""),"")</f>
        <v/>
      </c>
      <c r="I334" s="79"/>
      <c r="J334" s="79"/>
      <c r="K334" s="79"/>
      <c r="L334" s="79"/>
      <c r="M334" s="79"/>
      <c r="N334" s="79"/>
      <c r="O334" s="79"/>
      <c r="P334" s="79"/>
      <c r="Q334" s="79"/>
      <c r="R334" s="79"/>
      <c r="S334" s="79"/>
      <c r="T334" s="79"/>
      <c r="U334" s="85">
        <f t="shared" si="35"/>
        <v>0</v>
      </c>
      <c r="V334" s="6">
        <f t="shared" si="36"/>
        <v>0</v>
      </c>
      <c r="W334" s="6">
        <f>IFERROR(IF(V334&gt;=1,V334*VLOOKUP(E334,STUDENT!$B$4:$W$2003,22,0),0),0)</f>
        <v>0</v>
      </c>
      <c r="X334" s="6">
        <f t="shared" si="37"/>
        <v>0</v>
      </c>
      <c r="Y334" s="6">
        <f>IFERROR(IF(X334&gt;=1,X334*VLOOKUP(E334,STUDENT!$B$4:$W$2003,22,0),0),0)</f>
        <v>0</v>
      </c>
      <c r="Z334" s="6">
        <f t="shared" si="38"/>
        <v>0</v>
      </c>
      <c r="AA334" s="6">
        <f>IFERROR(IF(Z334&gt;=1,Z334*VLOOKUP(E334,STUDENT!$B$4:$W$2003,22,0),0),0)</f>
        <v>0</v>
      </c>
    </row>
    <row r="335" spans="1:27" ht="18" customHeight="1" x14ac:dyDescent="0.25">
      <c r="A335" s="6">
        <f t="shared" si="33"/>
        <v>0</v>
      </c>
      <c r="B335" s="6">
        <v>327</v>
      </c>
      <c r="C335" s="6">
        <f>IFERROR(IF($C$1&gt;=B335,SMALL(STUDENT!$V$4:$V$2003,$C$6+B335),0),0)</f>
        <v>0</v>
      </c>
      <c r="D335" s="14">
        <f t="shared" si="34"/>
        <v>0</v>
      </c>
      <c r="E335" s="14" t="str">
        <f>IFERROR(IF($D335&gt;=1,VLOOKUP($C335,STUDENT!$A$4:$E$2003,E$1,0),""),"")</f>
        <v/>
      </c>
      <c r="F335" s="15" t="str">
        <f>IFERROR(IF($D335&gt;=1,VLOOKUP($C335,STUDENT!$A$4:$E$2003,F$1,0),""),"")</f>
        <v/>
      </c>
      <c r="G335" s="15" t="str">
        <f>IFERROR(IF($D335&gt;=1,VLOOKUP($C335,STUDENT!$A$4:$E$2003,G$1,0),""),"")</f>
        <v/>
      </c>
      <c r="H335" s="14" t="str">
        <f>IFERROR(IF($D335&gt;=1,VLOOKUP($C335,STUDENT!$A$4:$E$2003,H$1,0),""),"")</f>
        <v/>
      </c>
      <c r="I335" s="79"/>
      <c r="J335" s="79"/>
      <c r="K335" s="79"/>
      <c r="L335" s="79"/>
      <c r="M335" s="79"/>
      <c r="N335" s="79"/>
      <c r="O335" s="79"/>
      <c r="P335" s="79"/>
      <c r="Q335" s="79"/>
      <c r="R335" s="79"/>
      <c r="S335" s="79"/>
      <c r="T335" s="79"/>
      <c r="U335" s="85">
        <f t="shared" si="35"/>
        <v>0</v>
      </c>
      <c r="V335" s="6">
        <f t="shared" si="36"/>
        <v>0</v>
      </c>
      <c r="W335" s="6">
        <f>IFERROR(IF(V335&gt;=1,V335*VLOOKUP(E335,STUDENT!$B$4:$W$2003,22,0),0),0)</f>
        <v>0</v>
      </c>
      <c r="X335" s="6">
        <f t="shared" si="37"/>
        <v>0</v>
      </c>
      <c r="Y335" s="6">
        <f>IFERROR(IF(X335&gt;=1,X335*VLOOKUP(E335,STUDENT!$B$4:$W$2003,22,0),0),0)</f>
        <v>0</v>
      </c>
      <c r="Z335" s="6">
        <f t="shared" si="38"/>
        <v>0</v>
      </c>
      <c r="AA335" s="6">
        <f>IFERROR(IF(Z335&gt;=1,Z335*VLOOKUP(E335,STUDENT!$B$4:$W$2003,22,0),0),0)</f>
        <v>0</v>
      </c>
    </row>
    <row r="336" spans="1:27" ht="18" customHeight="1" x14ac:dyDescent="0.25">
      <c r="A336" s="6">
        <f t="shared" si="33"/>
        <v>0</v>
      </c>
      <c r="B336" s="6">
        <v>328</v>
      </c>
      <c r="C336" s="6">
        <f>IFERROR(IF($C$1&gt;=B336,SMALL(STUDENT!$V$4:$V$2003,$C$6+B336),0),0)</f>
        <v>0</v>
      </c>
      <c r="D336" s="14">
        <f t="shared" si="34"/>
        <v>0</v>
      </c>
      <c r="E336" s="14" t="str">
        <f>IFERROR(IF($D336&gt;=1,VLOOKUP($C336,STUDENT!$A$4:$E$2003,E$1,0),""),"")</f>
        <v/>
      </c>
      <c r="F336" s="15" t="str">
        <f>IFERROR(IF($D336&gt;=1,VLOOKUP($C336,STUDENT!$A$4:$E$2003,F$1,0),""),"")</f>
        <v/>
      </c>
      <c r="G336" s="15" t="str">
        <f>IFERROR(IF($D336&gt;=1,VLOOKUP($C336,STUDENT!$A$4:$E$2003,G$1,0),""),"")</f>
        <v/>
      </c>
      <c r="H336" s="14" t="str">
        <f>IFERROR(IF($D336&gt;=1,VLOOKUP($C336,STUDENT!$A$4:$E$2003,H$1,0),""),"")</f>
        <v/>
      </c>
      <c r="I336" s="79"/>
      <c r="J336" s="79"/>
      <c r="K336" s="79"/>
      <c r="L336" s="79"/>
      <c r="M336" s="79"/>
      <c r="N336" s="79"/>
      <c r="O336" s="79"/>
      <c r="P336" s="79"/>
      <c r="Q336" s="79"/>
      <c r="R336" s="79"/>
      <c r="S336" s="79"/>
      <c r="T336" s="79"/>
      <c r="U336" s="85">
        <f t="shared" si="35"/>
        <v>0</v>
      </c>
      <c r="V336" s="6">
        <f t="shared" si="36"/>
        <v>0</v>
      </c>
      <c r="W336" s="6">
        <f>IFERROR(IF(V336&gt;=1,V336*VLOOKUP(E336,STUDENT!$B$4:$W$2003,22,0),0),0)</f>
        <v>0</v>
      </c>
      <c r="X336" s="6">
        <f t="shared" si="37"/>
        <v>0</v>
      </c>
      <c r="Y336" s="6">
        <f>IFERROR(IF(X336&gt;=1,X336*VLOOKUP(E336,STUDENT!$B$4:$W$2003,22,0),0),0)</f>
        <v>0</v>
      </c>
      <c r="Z336" s="6">
        <f t="shared" si="38"/>
        <v>0</v>
      </c>
      <c r="AA336" s="6">
        <f>IFERROR(IF(Z336&gt;=1,Z336*VLOOKUP(E336,STUDENT!$B$4:$W$2003,22,0),0),0)</f>
        <v>0</v>
      </c>
    </row>
    <row r="337" spans="1:27" ht="18" customHeight="1" x14ac:dyDescent="0.25">
      <c r="A337" s="6">
        <f t="shared" si="33"/>
        <v>0</v>
      </c>
      <c r="B337" s="6">
        <v>329</v>
      </c>
      <c r="C337" s="6">
        <f>IFERROR(IF($C$1&gt;=B337,SMALL(STUDENT!$V$4:$V$2003,$C$6+B337),0),0)</f>
        <v>0</v>
      </c>
      <c r="D337" s="14">
        <f t="shared" si="34"/>
        <v>0</v>
      </c>
      <c r="E337" s="14" t="str">
        <f>IFERROR(IF($D337&gt;=1,VLOOKUP($C337,STUDENT!$A$4:$E$2003,E$1,0),""),"")</f>
        <v/>
      </c>
      <c r="F337" s="15" t="str">
        <f>IFERROR(IF($D337&gt;=1,VLOOKUP($C337,STUDENT!$A$4:$E$2003,F$1,0),""),"")</f>
        <v/>
      </c>
      <c r="G337" s="15" t="str">
        <f>IFERROR(IF($D337&gt;=1,VLOOKUP($C337,STUDENT!$A$4:$E$2003,G$1,0),""),"")</f>
        <v/>
      </c>
      <c r="H337" s="14" t="str">
        <f>IFERROR(IF($D337&gt;=1,VLOOKUP($C337,STUDENT!$A$4:$E$2003,H$1,0),""),"")</f>
        <v/>
      </c>
      <c r="I337" s="79"/>
      <c r="J337" s="79"/>
      <c r="K337" s="79"/>
      <c r="L337" s="79"/>
      <c r="M337" s="79"/>
      <c r="N337" s="79"/>
      <c r="O337" s="79"/>
      <c r="P337" s="79"/>
      <c r="Q337" s="79"/>
      <c r="R337" s="79"/>
      <c r="S337" s="79"/>
      <c r="T337" s="79"/>
      <c r="U337" s="85">
        <f t="shared" si="35"/>
        <v>0</v>
      </c>
      <c r="V337" s="6">
        <f t="shared" si="36"/>
        <v>0</v>
      </c>
      <c r="W337" s="6">
        <f>IFERROR(IF(V337&gt;=1,V337*VLOOKUP(E337,STUDENT!$B$4:$W$2003,22,0),0),0)</f>
        <v>0</v>
      </c>
      <c r="X337" s="6">
        <f t="shared" si="37"/>
        <v>0</v>
      </c>
      <c r="Y337" s="6">
        <f>IFERROR(IF(X337&gt;=1,X337*VLOOKUP(E337,STUDENT!$B$4:$W$2003,22,0),0),0)</f>
        <v>0</v>
      </c>
      <c r="Z337" s="6">
        <f t="shared" si="38"/>
        <v>0</v>
      </c>
      <c r="AA337" s="6">
        <f>IFERROR(IF(Z337&gt;=1,Z337*VLOOKUP(E337,STUDENT!$B$4:$W$2003,22,0),0),0)</f>
        <v>0</v>
      </c>
    </row>
    <row r="338" spans="1:27" ht="18" customHeight="1" x14ac:dyDescent="0.25">
      <c r="A338" s="6">
        <f t="shared" si="33"/>
        <v>0</v>
      </c>
      <c r="B338" s="6">
        <v>330</v>
      </c>
      <c r="C338" s="6">
        <f>IFERROR(IF($C$1&gt;=B338,SMALL(STUDENT!$V$4:$V$2003,$C$6+B338),0),0)</f>
        <v>0</v>
      </c>
      <c r="D338" s="14">
        <f t="shared" si="34"/>
        <v>0</v>
      </c>
      <c r="E338" s="14" t="str">
        <f>IFERROR(IF($D338&gt;=1,VLOOKUP($C338,STUDENT!$A$4:$E$2003,E$1,0),""),"")</f>
        <v/>
      </c>
      <c r="F338" s="15" t="str">
        <f>IFERROR(IF($D338&gt;=1,VLOOKUP($C338,STUDENT!$A$4:$E$2003,F$1,0),""),"")</f>
        <v/>
      </c>
      <c r="G338" s="15" t="str">
        <f>IFERROR(IF($D338&gt;=1,VLOOKUP($C338,STUDENT!$A$4:$E$2003,G$1,0),""),"")</f>
        <v/>
      </c>
      <c r="H338" s="14" t="str">
        <f>IFERROR(IF($D338&gt;=1,VLOOKUP($C338,STUDENT!$A$4:$E$2003,H$1,0),""),"")</f>
        <v/>
      </c>
      <c r="I338" s="79"/>
      <c r="J338" s="79"/>
      <c r="K338" s="79"/>
      <c r="L338" s="79"/>
      <c r="M338" s="79"/>
      <c r="N338" s="79"/>
      <c r="O338" s="79"/>
      <c r="P338" s="79"/>
      <c r="Q338" s="79"/>
      <c r="R338" s="79"/>
      <c r="S338" s="79"/>
      <c r="T338" s="79"/>
      <c r="U338" s="85">
        <f t="shared" si="35"/>
        <v>0</v>
      </c>
      <c r="V338" s="6">
        <f t="shared" si="36"/>
        <v>0</v>
      </c>
      <c r="W338" s="6">
        <f>IFERROR(IF(V338&gt;=1,V338*VLOOKUP(E338,STUDENT!$B$4:$W$2003,22,0),0),0)</f>
        <v>0</v>
      </c>
      <c r="X338" s="6">
        <f t="shared" si="37"/>
        <v>0</v>
      </c>
      <c r="Y338" s="6">
        <f>IFERROR(IF(X338&gt;=1,X338*VLOOKUP(E338,STUDENT!$B$4:$W$2003,22,0),0),0)</f>
        <v>0</v>
      </c>
      <c r="Z338" s="6">
        <f t="shared" si="38"/>
        <v>0</v>
      </c>
      <c r="AA338" s="6">
        <f>IFERROR(IF(Z338&gt;=1,Z338*VLOOKUP(E338,STUDENT!$B$4:$W$2003,22,0),0),0)</f>
        <v>0</v>
      </c>
    </row>
    <row r="339" spans="1:27" ht="18" customHeight="1" x14ac:dyDescent="0.25">
      <c r="A339" s="6">
        <f t="shared" si="33"/>
        <v>0</v>
      </c>
      <c r="B339" s="6">
        <v>331</v>
      </c>
      <c r="C339" s="6">
        <f>IFERROR(IF($C$1&gt;=B339,SMALL(STUDENT!$V$4:$V$2003,$C$6+B339),0),0)</f>
        <v>0</v>
      </c>
      <c r="D339" s="14">
        <f t="shared" si="34"/>
        <v>0</v>
      </c>
      <c r="E339" s="14" t="str">
        <f>IFERROR(IF($D339&gt;=1,VLOOKUP($C339,STUDENT!$A$4:$E$2003,E$1,0),""),"")</f>
        <v/>
      </c>
      <c r="F339" s="15" t="str">
        <f>IFERROR(IF($D339&gt;=1,VLOOKUP($C339,STUDENT!$A$4:$E$2003,F$1,0),""),"")</f>
        <v/>
      </c>
      <c r="G339" s="15" t="str">
        <f>IFERROR(IF($D339&gt;=1,VLOOKUP($C339,STUDENT!$A$4:$E$2003,G$1,0),""),"")</f>
        <v/>
      </c>
      <c r="H339" s="14" t="str">
        <f>IFERROR(IF($D339&gt;=1,VLOOKUP($C339,STUDENT!$A$4:$E$2003,H$1,0),""),"")</f>
        <v/>
      </c>
      <c r="I339" s="79"/>
      <c r="J339" s="79"/>
      <c r="K339" s="79"/>
      <c r="L339" s="79"/>
      <c r="M339" s="79"/>
      <c r="N339" s="79"/>
      <c r="O339" s="79"/>
      <c r="P339" s="79"/>
      <c r="Q339" s="79"/>
      <c r="R339" s="79"/>
      <c r="S339" s="79"/>
      <c r="T339" s="79"/>
      <c r="U339" s="85">
        <f t="shared" si="35"/>
        <v>0</v>
      </c>
      <c r="V339" s="6">
        <f t="shared" si="36"/>
        <v>0</v>
      </c>
      <c r="W339" s="6">
        <f>IFERROR(IF(V339&gt;=1,V339*VLOOKUP(E339,STUDENT!$B$4:$W$2003,22,0),0),0)</f>
        <v>0</v>
      </c>
      <c r="X339" s="6">
        <f t="shared" si="37"/>
        <v>0</v>
      </c>
      <c r="Y339" s="6">
        <f>IFERROR(IF(X339&gt;=1,X339*VLOOKUP(E339,STUDENT!$B$4:$W$2003,22,0),0),0)</f>
        <v>0</v>
      </c>
      <c r="Z339" s="6">
        <f t="shared" si="38"/>
        <v>0</v>
      </c>
      <c r="AA339" s="6">
        <f>IFERROR(IF(Z339&gt;=1,Z339*VLOOKUP(E339,STUDENT!$B$4:$W$2003,22,0),0),0)</f>
        <v>0</v>
      </c>
    </row>
    <row r="340" spans="1:27" ht="18" customHeight="1" x14ac:dyDescent="0.25">
      <c r="A340" s="6">
        <f t="shared" si="33"/>
        <v>0</v>
      </c>
      <c r="B340" s="6">
        <v>332</v>
      </c>
      <c r="C340" s="6">
        <f>IFERROR(IF($C$1&gt;=B340,SMALL(STUDENT!$V$4:$V$2003,$C$6+B340),0),0)</f>
        <v>0</v>
      </c>
      <c r="D340" s="14">
        <f t="shared" si="34"/>
        <v>0</v>
      </c>
      <c r="E340" s="14" t="str">
        <f>IFERROR(IF($D340&gt;=1,VLOOKUP($C340,STUDENT!$A$4:$E$2003,E$1,0),""),"")</f>
        <v/>
      </c>
      <c r="F340" s="15" t="str">
        <f>IFERROR(IF($D340&gt;=1,VLOOKUP($C340,STUDENT!$A$4:$E$2003,F$1,0),""),"")</f>
        <v/>
      </c>
      <c r="G340" s="15" t="str">
        <f>IFERROR(IF($D340&gt;=1,VLOOKUP($C340,STUDENT!$A$4:$E$2003,G$1,0),""),"")</f>
        <v/>
      </c>
      <c r="H340" s="14" t="str">
        <f>IFERROR(IF($D340&gt;=1,VLOOKUP($C340,STUDENT!$A$4:$E$2003,H$1,0),""),"")</f>
        <v/>
      </c>
      <c r="I340" s="79"/>
      <c r="J340" s="79"/>
      <c r="K340" s="79"/>
      <c r="L340" s="79"/>
      <c r="M340" s="79"/>
      <c r="N340" s="79"/>
      <c r="O340" s="79"/>
      <c r="P340" s="79"/>
      <c r="Q340" s="79"/>
      <c r="R340" s="79"/>
      <c r="S340" s="79"/>
      <c r="T340" s="79"/>
      <c r="U340" s="85">
        <f t="shared" si="35"/>
        <v>0</v>
      </c>
      <c r="V340" s="6">
        <f t="shared" si="36"/>
        <v>0</v>
      </c>
      <c r="W340" s="6">
        <f>IFERROR(IF(V340&gt;=1,V340*VLOOKUP(E340,STUDENT!$B$4:$W$2003,22,0),0),0)</f>
        <v>0</v>
      </c>
      <c r="X340" s="6">
        <f t="shared" si="37"/>
        <v>0</v>
      </c>
      <c r="Y340" s="6">
        <f>IFERROR(IF(X340&gt;=1,X340*VLOOKUP(E340,STUDENT!$B$4:$W$2003,22,0),0),0)</f>
        <v>0</v>
      </c>
      <c r="Z340" s="6">
        <f t="shared" si="38"/>
        <v>0</v>
      </c>
      <c r="AA340" s="6">
        <f>IFERROR(IF(Z340&gt;=1,Z340*VLOOKUP(E340,STUDENT!$B$4:$W$2003,22,0),0),0)</f>
        <v>0</v>
      </c>
    </row>
    <row r="341" spans="1:27" ht="18" customHeight="1" x14ac:dyDescent="0.25">
      <c r="A341" s="6">
        <f t="shared" si="33"/>
        <v>0</v>
      </c>
      <c r="B341" s="6">
        <v>333</v>
      </c>
      <c r="C341" s="6">
        <f>IFERROR(IF($C$1&gt;=B341,SMALL(STUDENT!$V$4:$V$2003,$C$6+B341),0),0)</f>
        <v>0</v>
      </c>
      <c r="D341" s="14">
        <f t="shared" si="34"/>
        <v>0</v>
      </c>
      <c r="E341" s="14" t="str">
        <f>IFERROR(IF($D341&gt;=1,VLOOKUP($C341,STUDENT!$A$4:$E$2003,E$1,0),""),"")</f>
        <v/>
      </c>
      <c r="F341" s="15" t="str">
        <f>IFERROR(IF($D341&gt;=1,VLOOKUP($C341,STUDENT!$A$4:$E$2003,F$1,0),""),"")</f>
        <v/>
      </c>
      <c r="G341" s="15" t="str">
        <f>IFERROR(IF($D341&gt;=1,VLOOKUP($C341,STUDENT!$A$4:$E$2003,G$1,0),""),"")</f>
        <v/>
      </c>
      <c r="H341" s="14" t="str">
        <f>IFERROR(IF($D341&gt;=1,VLOOKUP($C341,STUDENT!$A$4:$E$2003,H$1,0),""),"")</f>
        <v/>
      </c>
      <c r="I341" s="79"/>
      <c r="J341" s="79"/>
      <c r="K341" s="79"/>
      <c r="L341" s="79"/>
      <c r="M341" s="79"/>
      <c r="N341" s="79"/>
      <c r="O341" s="79"/>
      <c r="P341" s="79"/>
      <c r="Q341" s="79"/>
      <c r="R341" s="79"/>
      <c r="S341" s="79"/>
      <c r="T341" s="79"/>
      <c r="U341" s="85">
        <f t="shared" si="35"/>
        <v>0</v>
      </c>
      <c r="V341" s="6">
        <f t="shared" si="36"/>
        <v>0</v>
      </c>
      <c r="W341" s="6">
        <f>IFERROR(IF(V341&gt;=1,V341*VLOOKUP(E341,STUDENT!$B$4:$W$2003,22,0),0),0)</f>
        <v>0</v>
      </c>
      <c r="X341" s="6">
        <f t="shared" si="37"/>
        <v>0</v>
      </c>
      <c r="Y341" s="6">
        <f>IFERROR(IF(X341&gt;=1,X341*VLOOKUP(E341,STUDENT!$B$4:$W$2003,22,0),0),0)</f>
        <v>0</v>
      </c>
      <c r="Z341" s="6">
        <f t="shared" si="38"/>
        <v>0</v>
      </c>
      <c r="AA341" s="6">
        <f>IFERROR(IF(Z341&gt;=1,Z341*VLOOKUP(E341,STUDENT!$B$4:$W$2003,22,0),0),0)</f>
        <v>0</v>
      </c>
    </row>
    <row r="342" spans="1:27" ht="18" customHeight="1" x14ac:dyDescent="0.25">
      <c r="A342" s="6">
        <f t="shared" si="33"/>
        <v>0</v>
      </c>
      <c r="B342" s="6">
        <v>334</v>
      </c>
      <c r="C342" s="6">
        <f>IFERROR(IF($C$1&gt;=B342,SMALL(STUDENT!$V$4:$V$2003,$C$6+B342),0),0)</f>
        <v>0</v>
      </c>
      <c r="D342" s="14">
        <f t="shared" si="34"/>
        <v>0</v>
      </c>
      <c r="E342" s="14" t="str">
        <f>IFERROR(IF($D342&gt;=1,VLOOKUP($C342,STUDENT!$A$4:$E$2003,E$1,0),""),"")</f>
        <v/>
      </c>
      <c r="F342" s="15" t="str">
        <f>IFERROR(IF($D342&gt;=1,VLOOKUP($C342,STUDENT!$A$4:$E$2003,F$1,0),""),"")</f>
        <v/>
      </c>
      <c r="G342" s="15" t="str">
        <f>IFERROR(IF($D342&gt;=1,VLOOKUP($C342,STUDENT!$A$4:$E$2003,G$1,0),""),"")</f>
        <v/>
      </c>
      <c r="H342" s="14" t="str">
        <f>IFERROR(IF($D342&gt;=1,VLOOKUP($C342,STUDENT!$A$4:$E$2003,H$1,0),""),"")</f>
        <v/>
      </c>
      <c r="I342" s="79"/>
      <c r="J342" s="79"/>
      <c r="K342" s="79"/>
      <c r="L342" s="79"/>
      <c r="M342" s="79"/>
      <c r="N342" s="79"/>
      <c r="O342" s="79"/>
      <c r="P342" s="79"/>
      <c r="Q342" s="79"/>
      <c r="R342" s="79"/>
      <c r="S342" s="79"/>
      <c r="T342" s="79"/>
      <c r="U342" s="85">
        <f t="shared" si="35"/>
        <v>0</v>
      </c>
      <c r="V342" s="6">
        <f t="shared" si="36"/>
        <v>0</v>
      </c>
      <c r="W342" s="6">
        <f>IFERROR(IF(V342&gt;=1,V342*VLOOKUP(E342,STUDENT!$B$4:$W$2003,22,0),0),0)</f>
        <v>0</v>
      </c>
      <c r="X342" s="6">
        <f t="shared" si="37"/>
        <v>0</v>
      </c>
      <c r="Y342" s="6">
        <f>IFERROR(IF(X342&gt;=1,X342*VLOOKUP(E342,STUDENT!$B$4:$W$2003,22,0),0),0)</f>
        <v>0</v>
      </c>
      <c r="Z342" s="6">
        <f t="shared" si="38"/>
        <v>0</v>
      </c>
      <c r="AA342" s="6">
        <f>IFERROR(IF(Z342&gt;=1,Z342*VLOOKUP(E342,STUDENT!$B$4:$W$2003,22,0),0),0)</f>
        <v>0</v>
      </c>
    </row>
    <row r="343" spans="1:27" ht="18" customHeight="1" x14ac:dyDescent="0.25">
      <c r="A343" s="6">
        <f t="shared" si="33"/>
        <v>0</v>
      </c>
      <c r="B343" s="6">
        <v>335</v>
      </c>
      <c r="C343" s="6">
        <f>IFERROR(IF($C$1&gt;=B343,SMALL(STUDENT!$V$4:$V$2003,$C$6+B343),0),0)</f>
        <v>0</v>
      </c>
      <c r="D343" s="14">
        <f t="shared" si="34"/>
        <v>0</v>
      </c>
      <c r="E343" s="14" t="str">
        <f>IFERROR(IF($D343&gt;=1,VLOOKUP($C343,STUDENT!$A$4:$E$2003,E$1,0),""),"")</f>
        <v/>
      </c>
      <c r="F343" s="15" t="str">
        <f>IFERROR(IF($D343&gt;=1,VLOOKUP($C343,STUDENT!$A$4:$E$2003,F$1,0),""),"")</f>
        <v/>
      </c>
      <c r="G343" s="15" t="str">
        <f>IFERROR(IF($D343&gt;=1,VLOOKUP($C343,STUDENT!$A$4:$E$2003,G$1,0),""),"")</f>
        <v/>
      </c>
      <c r="H343" s="14" t="str">
        <f>IFERROR(IF($D343&gt;=1,VLOOKUP($C343,STUDENT!$A$4:$E$2003,H$1,0),""),"")</f>
        <v/>
      </c>
      <c r="I343" s="79"/>
      <c r="J343" s="79"/>
      <c r="K343" s="79"/>
      <c r="L343" s="79"/>
      <c r="M343" s="79"/>
      <c r="N343" s="79"/>
      <c r="O343" s="79"/>
      <c r="P343" s="79"/>
      <c r="Q343" s="79"/>
      <c r="R343" s="79"/>
      <c r="S343" s="79"/>
      <c r="T343" s="79"/>
      <c r="U343" s="85">
        <f t="shared" si="35"/>
        <v>0</v>
      </c>
      <c r="V343" s="6">
        <f t="shared" si="36"/>
        <v>0</v>
      </c>
      <c r="W343" s="6">
        <f>IFERROR(IF(V343&gt;=1,V343*VLOOKUP(E343,STUDENT!$B$4:$W$2003,22,0),0),0)</f>
        <v>0</v>
      </c>
      <c r="X343" s="6">
        <f t="shared" si="37"/>
        <v>0</v>
      </c>
      <c r="Y343" s="6">
        <f>IFERROR(IF(X343&gt;=1,X343*VLOOKUP(E343,STUDENT!$B$4:$W$2003,22,0),0),0)</f>
        <v>0</v>
      </c>
      <c r="Z343" s="6">
        <f t="shared" si="38"/>
        <v>0</v>
      </c>
      <c r="AA343" s="6">
        <f>IFERROR(IF(Z343&gt;=1,Z343*VLOOKUP(E343,STUDENT!$B$4:$W$2003,22,0),0),0)</f>
        <v>0</v>
      </c>
    </row>
    <row r="344" spans="1:27" ht="18" customHeight="1" x14ac:dyDescent="0.25">
      <c r="A344" s="6">
        <f t="shared" si="33"/>
        <v>0</v>
      </c>
      <c r="B344" s="6">
        <v>336</v>
      </c>
      <c r="C344" s="6">
        <f>IFERROR(IF($C$1&gt;=B344,SMALL(STUDENT!$V$4:$V$2003,$C$6+B344),0),0)</f>
        <v>0</v>
      </c>
      <c r="D344" s="14">
        <f t="shared" si="34"/>
        <v>0</v>
      </c>
      <c r="E344" s="14" t="str">
        <f>IFERROR(IF($D344&gt;=1,VLOOKUP($C344,STUDENT!$A$4:$E$2003,E$1,0),""),"")</f>
        <v/>
      </c>
      <c r="F344" s="15" t="str">
        <f>IFERROR(IF($D344&gt;=1,VLOOKUP($C344,STUDENT!$A$4:$E$2003,F$1,0),""),"")</f>
        <v/>
      </c>
      <c r="G344" s="15" t="str">
        <f>IFERROR(IF($D344&gt;=1,VLOOKUP($C344,STUDENT!$A$4:$E$2003,G$1,0),""),"")</f>
        <v/>
      </c>
      <c r="H344" s="14" t="str">
        <f>IFERROR(IF($D344&gt;=1,VLOOKUP($C344,STUDENT!$A$4:$E$2003,H$1,0),""),"")</f>
        <v/>
      </c>
      <c r="I344" s="79"/>
      <c r="J344" s="79"/>
      <c r="K344" s="79"/>
      <c r="L344" s="79"/>
      <c r="M344" s="79"/>
      <c r="N344" s="79"/>
      <c r="O344" s="79"/>
      <c r="P344" s="79"/>
      <c r="Q344" s="79"/>
      <c r="R344" s="79"/>
      <c r="S344" s="79"/>
      <c r="T344" s="79"/>
      <c r="U344" s="85">
        <f t="shared" si="35"/>
        <v>0</v>
      </c>
      <c r="V344" s="6">
        <f t="shared" si="36"/>
        <v>0</v>
      </c>
      <c r="W344" s="6">
        <f>IFERROR(IF(V344&gt;=1,V344*VLOOKUP(E344,STUDENT!$B$4:$W$2003,22,0),0),0)</f>
        <v>0</v>
      </c>
      <c r="X344" s="6">
        <f t="shared" si="37"/>
        <v>0</v>
      </c>
      <c r="Y344" s="6">
        <f>IFERROR(IF(X344&gt;=1,X344*VLOOKUP(E344,STUDENT!$B$4:$W$2003,22,0),0),0)</f>
        <v>0</v>
      </c>
      <c r="Z344" s="6">
        <f t="shared" si="38"/>
        <v>0</v>
      </c>
      <c r="AA344" s="6">
        <f>IFERROR(IF(Z344&gt;=1,Z344*VLOOKUP(E344,STUDENT!$B$4:$W$2003,22,0),0),0)</f>
        <v>0</v>
      </c>
    </row>
    <row r="345" spans="1:27" ht="18" customHeight="1" x14ac:dyDescent="0.25">
      <c r="A345" s="6">
        <f t="shared" si="33"/>
        <v>0</v>
      </c>
      <c r="B345" s="6">
        <v>337</v>
      </c>
      <c r="C345" s="6">
        <f>IFERROR(IF($C$1&gt;=B345,SMALL(STUDENT!$V$4:$V$2003,$C$6+B345),0),0)</f>
        <v>0</v>
      </c>
      <c r="D345" s="14">
        <f t="shared" si="34"/>
        <v>0</v>
      </c>
      <c r="E345" s="14" t="str">
        <f>IFERROR(IF($D345&gt;=1,VLOOKUP($C345,STUDENT!$A$4:$E$2003,E$1,0),""),"")</f>
        <v/>
      </c>
      <c r="F345" s="15" t="str">
        <f>IFERROR(IF($D345&gt;=1,VLOOKUP($C345,STUDENT!$A$4:$E$2003,F$1,0),""),"")</f>
        <v/>
      </c>
      <c r="G345" s="15" t="str">
        <f>IFERROR(IF($D345&gt;=1,VLOOKUP($C345,STUDENT!$A$4:$E$2003,G$1,0),""),"")</f>
        <v/>
      </c>
      <c r="H345" s="14" t="str">
        <f>IFERROR(IF($D345&gt;=1,VLOOKUP($C345,STUDENT!$A$4:$E$2003,H$1,0),""),"")</f>
        <v/>
      </c>
      <c r="I345" s="79"/>
      <c r="J345" s="79"/>
      <c r="K345" s="79"/>
      <c r="L345" s="79"/>
      <c r="M345" s="79"/>
      <c r="N345" s="79"/>
      <c r="O345" s="79"/>
      <c r="P345" s="79"/>
      <c r="Q345" s="79"/>
      <c r="R345" s="79"/>
      <c r="S345" s="79"/>
      <c r="T345" s="79"/>
      <c r="U345" s="85">
        <f t="shared" si="35"/>
        <v>0</v>
      </c>
      <c r="V345" s="6">
        <f t="shared" si="36"/>
        <v>0</v>
      </c>
      <c r="W345" s="6">
        <f>IFERROR(IF(V345&gt;=1,V345*VLOOKUP(E345,STUDENT!$B$4:$W$2003,22,0),0),0)</f>
        <v>0</v>
      </c>
      <c r="X345" s="6">
        <f t="shared" si="37"/>
        <v>0</v>
      </c>
      <c r="Y345" s="6">
        <f>IFERROR(IF(X345&gt;=1,X345*VLOOKUP(E345,STUDENT!$B$4:$W$2003,22,0),0),0)</f>
        <v>0</v>
      </c>
      <c r="Z345" s="6">
        <f t="shared" si="38"/>
        <v>0</v>
      </c>
      <c r="AA345" s="6">
        <f>IFERROR(IF(Z345&gt;=1,Z345*VLOOKUP(E345,STUDENT!$B$4:$W$2003,22,0),0),0)</f>
        <v>0</v>
      </c>
    </row>
    <row r="346" spans="1:27" ht="18" customHeight="1" x14ac:dyDescent="0.25">
      <c r="A346" s="6">
        <f t="shared" si="33"/>
        <v>0</v>
      </c>
      <c r="B346" s="6">
        <v>338</v>
      </c>
      <c r="C346" s="6">
        <f>IFERROR(IF($C$1&gt;=B346,SMALL(STUDENT!$V$4:$V$2003,$C$6+B346),0),0)</f>
        <v>0</v>
      </c>
      <c r="D346" s="14">
        <f t="shared" si="34"/>
        <v>0</v>
      </c>
      <c r="E346" s="14" t="str">
        <f>IFERROR(IF($D346&gt;=1,VLOOKUP($C346,STUDENT!$A$4:$E$2003,E$1,0),""),"")</f>
        <v/>
      </c>
      <c r="F346" s="15" t="str">
        <f>IFERROR(IF($D346&gt;=1,VLOOKUP($C346,STUDENT!$A$4:$E$2003,F$1,0),""),"")</f>
        <v/>
      </c>
      <c r="G346" s="15" t="str">
        <f>IFERROR(IF($D346&gt;=1,VLOOKUP($C346,STUDENT!$A$4:$E$2003,G$1,0),""),"")</f>
        <v/>
      </c>
      <c r="H346" s="14" t="str">
        <f>IFERROR(IF($D346&gt;=1,VLOOKUP($C346,STUDENT!$A$4:$E$2003,H$1,0),""),"")</f>
        <v/>
      </c>
      <c r="I346" s="79"/>
      <c r="J346" s="79"/>
      <c r="K346" s="79"/>
      <c r="L346" s="79"/>
      <c r="M346" s="79"/>
      <c r="N346" s="79"/>
      <c r="O346" s="79"/>
      <c r="P346" s="79"/>
      <c r="Q346" s="79"/>
      <c r="R346" s="79"/>
      <c r="S346" s="79"/>
      <c r="T346" s="79"/>
      <c r="U346" s="85">
        <f t="shared" si="35"/>
        <v>0</v>
      </c>
      <c r="V346" s="6">
        <f t="shared" si="36"/>
        <v>0</v>
      </c>
      <c r="W346" s="6">
        <f>IFERROR(IF(V346&gt;=1,V346*VLOOKUP(E346,STUDENT!$B$4:$W$2003,22,0),0),0)</f>
        <v>0</v>
      </c>
      <c r="X346" s="6">
        <f t="shared" si="37"/>
        <v>0</v>
      </c>
      <c r="Y346" s="6">
        <f>IFERROR(IF(X346&gt;=1,X346*VLOOKUP(E346,STUDENT!$B$4:$W$2003,22,0),0),0)</f>
        <v>0</v>
      </c>
      <c r="Z346" s="6">
        <f t="shared" si="38"/>
        <v>0</v>
      </c>
      <c r="AA346" s="6">
        <f>IFERROR(IF(Z346&gt;=1,Z346*VLOOKUP(E346,STUDENT!$B$4:$W$2003,22,0),0),0)</f>
        <v>0</v>
      </c>
    </row>
    <row r="347" spans="1:27" ht="18" customHeight="1" x14ac:dyDescent="0.25">
      <c r="A347" s="6">
        <f t="shared" si="33"/>
        <v>0</v>
      </c>
      <c r="B347" s="6">
        <v>339</v>
      </c>
      <c r="C347" s="6">
        <f>IFERROR(IF($C$1&gt;=B347,SMALL(STUDENT!$V$4:$V$2003,$C$6+B347),0),0)</f>
        <v>0</v>
      </c>
      <c r="D347" s="14">
        <f t="shared" si="34"/>
        <v>0</v>
      </c>
      <c r="E347" s="14" t="str">
        <f>IFERROR(IF($D347&gt;=1,VLOOKUP($C347,STUDENT!$A$4:$E$2003,E$1,0),""),"")</f>
        <v/>
      </c>
      <c r="F347" s="15" t="str">
        <f>IFERROR(IF($D347&gt;=1,VLOOKUP($C347,STUDENT!$A$4:$E$2003,F$1,0),""),"")</f>
        <v/>
      </c>
      <c r="G347" s="15" t="str">
        <f>IFERROR(IF($D347&gt;=1,VLOOKUP($C347,STUDENT!$A$4:$E$2003,G$1,0),""),"")</f>
        <v/>
      </c>
      <c r="H347" s="14" t="str">
        <f>IFERROR(IF($D347&gt;=1,VLOOKUP($C347,STUDENT!$A$4:$E$2003,H$1,0),""),"")</f>
        <v/>
      </c>
      <c r="I347" s="79"/>
      <c r="J347" s="79"/>
      <c r="K347" s="79"/>
      <c r="L347" s="79"/>
      <c r="M347" s="79"/>
      <c r="N347" s="79"/>
      <c r="O347" s="79"/>
      <c r="P347" s="79"/>
      <c r="Q347" s="79"/>
      <c r="R347" s="79"/>
      <c r="S347" s="79"/>
      <c r="T347" s="79"/>
      <c r="U347" s="85">
        <f t="shared" si="35"/>
        <v>0</v>
      </c>
      <c r="V347" s="6">
        <f t="shared" si="36"/>
        <v>0</v>
      </c>
      <c r="W347" s="6">
        <f>IFERROR(IF(V347&gt;=1,V347*VLOOKUP(E347,STUDENT!$B$4:$W$2003,22,0),0),0)</f>
        <v>0</v>
      </c>
      <c r="X347" s="6">
        <f t="shared" si="37"/>
        <v>0</v>
      </c>
      <c r="Y347" s="6">
        <f>IFERROR(IF(X347&gt;=1,X347*VLOOKUP(E347,STUDENT!$B$4:$W$2003,22,0),0),0)</f>
        <v>0</v>
      </c>
      <c r="Z347" s="6">
        <f t="shared" si="38"/>
        <v>0</v>
      </c>
      <c r="AA347" s="6">
        <f>IFERROR(IF(Z347&gt;=1,Z347*VLOOKUP(E347,STUDENT!$B$4:$W$2003,22,0),0),0)</f>
        <v>0</v>
      </c>
    </row>
    <row r="348" spans="1:27" ht="18" customHeight="1" x14ac:dyDescent="0.25">
      <c r="A348" s="6">
        <f t="shared" si="33"/>
        <v>0</v>
      </c>
      <c r="B348" s="6">
        <v>340</v>
      </c>
      <c r="C348" s="6">
        <f>IFERROR(IF($C$1&gt;=B348,SMALL(STUDENT!$V$4:$V$2003,$C$6+B348),0),0)</f>
        <v>0</v>
      </c>
      <c r="D348" s="14">
        <f t="shared" si="34"/>
        <v>0</v>
      </c>
      <c r="E348" s="14" t="str">
        <f>IFERROR(IF($D348&gt;=1,VLOOKUP($C348,STUDENT!$A$4:$E$2003,E$1,0),""),"")</f>
        <v/>
      </c>
      <c r="F348" s="15" t="str">
        <f>IFERROR(IF($D348&gt;=1,VLOOKUP($C348,STUDENT!$A$4:$E$2003,F$1,0),""),"")</f>
        <v/>
      </c>
      <c r="G348" s="15" t="str">
        <f>IFERROR(IF($D348&gt;=1,VLOOKUP($C348,STUDENT!$A$4:$E$2003,G$1,0),""),"")</f>
        <v/>
      </c>
      <c r="H348" s="14" t="str">
        <f>IFERROR(IF($D348&gt;=1,VLOOKUP($C348,STUDENT!$A$4:$E$2003,H$1,0),""),"")</f>
        <v/>
      </c>
      <c r="I348" s="79"/>
      <c r="J348" s="79"/>
      <c r="K348" s="79"/>
      <c r="L348" s="79"/>
      <c r="M348" s="79"/>
      <c r="N348" s="79"/>
      <c r="O348" s="79"/>
      <c r="P348" s="79"/>
      <c r="Q348" s="79"/>
      <c r="R348" s="79"/>
      <c r="S348" s="79"/>
      <c r="T348" s="79"/>
      <c r="U348" s="85">
        <f t="shared" si="35"/>
        <v>0</v>
      </c>
      <c r="V348" s="6">
        <f t="shared" si="36"/>
        <v>0</v>
      </c>
      <c r="W348" s="6">
        <f>IFERROR(IF(V348&gt;=1,V348*VLOOKUP(E348,STUDENT!$B$4:$W$2003,22,0),0),0)</f>
        <v>0</v>
      </c>
      <c r="X348" s="6">
        <f t="shared" si="37"/>
        <v>0</v>
      </c>
      <c r="Y348" s="6">
        <f>IFERROR(IF(X348&gt;=1,X348*VLOOKUP(E348,STUDENT!$B$4:$W$2003,22,0),0),0)</f>
        <v>0</v>
      </c>
      <c r="Z348" s="6">
        <f t="shared" si="38"/>
        <v>0</v>
      </c>
      <c r="AA348" s="6">
        <f>IFERROR(IF(Z348&gt;=1,Z348*VLOOKUP(E348,STUDENT!$B$4:$W$2003,22,0),0),0)</f>
        <v>0</v>
      </c>
    </row>
    <row r="349" spans="1:27" ht="18" customHeight="1" x14ac:dyDescent="0.25">
      <c r="A349" s="6">
        <f t="shared" si="33"/>
        <v>0</v>
      </c>
      <c r="B349" s="6">
        <v>341</v>
      </c>
      <c r="C349" s="6">
        <f>IFERROR(IF($C$1&gt;=B349,SMALL(STUDENT!$V$4:$V$2003,$C$6+B349),0),0)</f>
        <v>0</v>
      </c>
      <c r="D349" s="14">
        <f t="shared" si="34"/>
        <v>0</v>
      </c>
      <c r="E349" s="14" t="str">
        <f>IFERROR(IF($D349&gt;=1,VLOOKUP($C349,STUDENT!$A$4:$E$2003,E$1,0),""),"")</f>
        <v/>
      </c>
      <c r="F349" s="15" t="str">
        <f>IFERROR(IF($D349&gt;=1,VLOOKUP($C349,STUDENT!$A$4:$E$2003,F$1,0),""),"")</f>
        <v/>
      </c>
      <c r="G349" s="15" t="str">
        <f>IFERROR(IF($D349&gt;=1,VLOOKUP($C349,STUDENT!$A$4:$E$2003,G$1,0),""),"")</f>
        <v/>
      </c>
      <c r="H349" s="14" t="str">
        <f>IFERROR(IF($D349&gt;=1,VLOOKUP($C349,STUDENT!$A$4:$E$2003,H$1,0),""),"")</f>
        <v/>
      </c>
      <c r="I349" s="79"/>
      <c r="J349" s="79"/>
      <c r="K349" s="79"/>
      <c r="L349" s="79"/>
      <c r="M349" s="79"/>
      <c r="N349" s="79"/>
      <c r="O349" s="79"/>
      <c r="P349" s="79"/>
      <c r="Q349" s="79"/>
      <c r="R349" s="79"/>
      <c r="S349" s="79"/>
      <c r="T349" s="79"/>
      <c r="U349" s="85">
        <f t="shared" si="35"/>
        <v>0</v>
      </c>
      <c r="V349" s="6">
        <f t="shared" si="36"/>
        <v>0</v>
      </c>
      <c r="W349" s="6">
        <f>IFERROR(IF(V349&gt;=1,V349*VLOOKUP(E349,STUDENT!$B$4:$W$2003,22,0),0),0)</f>
        <v>0</v>
      </c>
      <c r="X349" s="6">
        <f t="shared" si="37"/>
        <v>0</v>
      </c>
      <c r="Y349" s="6">
        <f>IFERROR(IF(X349&gt;=1,X349*VLOOKUP(E349,STUDENT!$B$4:$W$2003,22,0),0),0)</f>
        <v>0</v>
      </c>
      <c r="Z349" s="6">
        <f t="shared" si="38"/>
        <v>0</v>
      </c>
      <c r="AA349" s="6">
        <f>IFERROR(IF(Z349&gt;=1,Z349*VLOOKUP(E349,STUDENT!$B$4:$W$2003,22,0),0),0)</f>
        <v>0</v>
      </c>
    </row>
    <row r="350" spans="1:27" ht="18" customHeight="1" x14ac:dyDescent="0.25">
      <c r="A350" s="6">
        <f t="shared" si="33"/>
        <v>0</v>
      </c>
      <c r="B350" s="6">
        <v>342</v>
      </c>
      <c r="C350" s="6">
        <f>IFERROR(IF($C$1&gt;=B350,SMALL(STUDENT!$V$4:$V$2003,$C$6+B350),0),0)</f>
        <v>0</v>
      </c>
      <c r="D350" s="14">
        <f t="shared" si="34"/>
        <v>0</v>
      </c>
      <c r="E350" s="14" t="str">
        <f>IFERROR(IF($D350&gt;=1,VLOOKUP($C350,STUDENT!$A$4:$E$2003,E$1,0),""),"")</f>
        <v/>
      </c>
      <c r="F350" s="15" t="str">
        <f>IFERROR(IF($D350&gt;=1,VLOOKUP($C350,STUDENT!$A$4:$E$2003,F$1,0),""),"")</f>
        <v/>
      </c>
      <c r="G350" s="15" t="str">
        <f>IFERROR(IF($D350&gt;=1,VLOOKUP($C350,STUDENT!$A$4:$E$2003,G$1,0),""),"")</f>
        <v/>
      </c>
      <c r="H350" s="14" t="str">
        <f>IFERROR(IF($D350&gt;=1,VLOOKUP($C350,STUDENT!$A$4:$E$2003,H$1,0),""),"")</f>
        <v/>
      </c>
      <c r="I350" s="79"/>
      <c r="J350" s="79"/>
      <c r="K350" s="79"/>
      <c r="L350" s="79"/>
      <c r="M350" s="79"/>
      <c r="N350" s="79"/>
      <c r="O350" s="79"/>
      <c r="P350" s="79"/>
      <c r="Q350" s="79"/>
      <c r="R350" s="79"/>
      <c r="S350" s="79"/>
      <c r="T350" s="79"/>
      <c r="U350" s="85">
        <f t="shared" si="35"/>
        <v>0</v>
      </c>
      <c r="V350" s="6">
        <f t="shared" si="36"/>
        <v>0</v>
      </c>
      <c r="W350" s="6">
        <f>IFERROR(IF(V350&gt;=1,V350*VLOOKUP(E350,STUDENT!$B$4:$W$2003,22,0),0),0)</f>
        <v>0</v>
      </c>
      <c r="X350" s="6">
        <f t="shared" si="37"/>
        <v>0</v>
      </c>
      <c r="Y350" s="6">
        <f>IFERROR(IF(X350&gt;=1,X350*VLOOKUP(E350,STUDENT!$B$4:$W$2003,22,0),0),0)</f>
        <v>0</v>
      </c>
      <c r="Z350" s="6">
        <f t="shared" si="38"/>
        <v>0</v>
      </c>
      <c r="AA350" s="6">
        <f>IFERROR(IF(Z350&gt;=1,Z350*VLOOKUP(E350,STUDENT!$B$4:$W$2003,22,0),0),0)</f>
        <v>0</v>
      </c>
    </row>
    <row r="351" spans="1:27" ht="18" customHeight="1" x14ac:dyDescent="0.25">
      <c r="A351" s="6">
        <f t="shared" si="33"/>
        <v>0</v>
      </c>
      <c r="B351" s="6">
        <v>343</v>
      </c>
      <c r="C351" s="6">
        <f>IFERROR(IF($C$1&gt;=B351,SMALL(STUDENT!$V$4:$V$2003,$C$6+B351),0),0)</f>
        <v>0</v>
      </c>
      <c r="D351" s="14">
        <f t="shared" si="34"/>
        <v>0</v>
      </c>
      <c r="E351" s="14" t="str">
        <f>IFERROR(IF($D351&gt;=1,VLOOKUP($C351,STUDENT!$A$4:$E$2003,E$1,0),""),"")</f>
        <v/>
      </c>
      <c r="F351" s="15" t="str">
        <f>IFERROR(IF($D351&gt;=1,VLOOKUP($C351,STUDENT!$A$4:$E$2003,F$1,0),""),"")</f>
        <v/>
      </c>
      <c r="G351" s="15" t="str">
        <f>IFERROR(IF($D351&gt;=1,VLOOKUP($C351,STUDENT!$A$4:$E$2003,G$1,0),""),"")</f>
        <v/>
      </c>
      <c r="H351" s="14" t="str">
        <f>IFERROR(IF($D351&gt;=1,VLOOKUP($C351,STUDENT!$A$4:$E$2003,H$1,0),""),"")</f>
        <v/>
      </c>
      <c r="I351" s="79"/>
      <c r="J351" s="79"/>
      <c r="K351" s="79"/>
      <c r="L351" s="79"/>
      <c r="M351" s="79"/>
      <c r="N351" s="79"/>
      <c r="O351" s="79"/>
      <c r="P351" s="79"/>
      <c r="Q351" s="79"/>
      <c r="R351" s="79"/>
      <c r="S351" s="79"/>
      <c r="T351" s="79"/>
      <c r="U351" s="85">
        <f t="shared" si="35"/>
        <v>0</v>
      </c>
      <c r="V351" s="6">
        <f t="shared" si="36"/>
        <v>0</v>
      </c>
      <c r="W351" s="6">
        <f>IFERROR(IF(V351&gt;=1,V351*VLOOKUP(E351,STUDENT!$B$4:$W$2003,22,0),0),0)</f>
        <v>0</v>
      </c>
      <c r="X351" s="6">
        <f t="shared" si="37"/>
        <v>0</v>
      </c>
      <c r="Y351" s="6">
        <f>IFERROR(IF(X351&gt;=1,X351*VLOOKUP(E351,STUDENT!$B$4:$W$2003,22,0),0),0)</f>
        <v>0</v>
      </c>
      <c r="Z351" s="6">
        <f t="shared" si="38"/>
        <v>0</v>
      </c>
      <c r="AA351" s="6">
        <f>IFERROR(IF(Z351&gt;=1,Z351*VLOOKUP(E351,STUDENT!$B$4:$W$2003,22,0),0),0)</f>
        <v>0</v>
      </c>
    </row>
    <row r="352" spans="1:27" ht="18" customHeight="1" x14ac:dyDescent="0.25">
      <c r="A352" s="6">
        <f t="shared" si="33"/>
        <v>0</v>
      </c>
      <c r="B352" s="6">
        <v>344</v>
      </c>
      <c r="C352" s="6">
        <f>IFERROR(IF($C$1&gt;=B352,SMALL(STUDENT!$V$4:$V$2003,$C$6+B352),0),0)</f>
        <v>0</v>
      </c>
      <c r="D352" s="14">
        <f t="shared" si="34"/>
        <v>0</v>
      </c>
      <c r="E352" s="14" t="str">
        <f>IFERROR(IF($D352&gt;=1,VLOOKUP($C352,STUDENT!$A$4:$E$2003,E$1,0),""),"")</f>
        <v/>
      </c>
      <c r="F352" s="15" t="str">
        <f>IFERROR(IF($D352&gt;=1,VLOOKUP($C352,STUDENT!$A$4:$E$2003,F$1,0),""),"")</f>
        <v/>
      </c>
      <c r="G352" s="15" t="str">
        <f>IFERROR(IF($D352&gt;=1,VLOOKUP($C352,STUDENT!$A$4:$E$2003,G$1,0),""),"")</f>
        <v/>
      </c>
      <c r="H352" s="14" t="str">
        <f>IFERROR(IF($D352&gt;=1,VLOOKUP($C352,STUDENT!$A$4:$E$2003,H$1,0),""),"")</f>
        <v/>
      </c>
      <c r="I352" s="79"/>
      <c r="J352" s="79"/>
      <c r="K352" s="79"/>
      <c r="L352" s="79"/>
      <c r="M352" s="79"/>
      <c r="N352" s="79"/>
      <c r="O352" s="79"/>
      <c r="P352" s="79"/>
      <c r="Q352" s="79"/>
      <c r="R352" s="79"/>
      <c r="S352" s="79"/>
      <c r="T352" s="79"/>
      <c r="U352" s="85">
        <f t="shared" si="35"/>
        <v>0</v>
      </c>
      <c r="V352" s="6">
        <f t="shared" si="36"/>
        <v>0</v>
      </c>
      <c r="W352" s="6">
        <f>IFERROR(IF(V352&gt;=1,V352*VLOOKUP(E352,STUDENT!$B$4:$W$2003,22,0),0),0)</f>
        <v>0</v>
      </c>
      <c r="X352" s="6">
        <f t="shared" si="37"/>
        <v>0</v>
      </c>
      <c r="Y352" s="6">
        <f>IFERROR(IF(X352&gt;=1,X352*VLOOKUP(E352,STUDENT!$B$4:$W$2003,22,0),0),0)</f>
        <v>0</v>
      </c>
      <c r="Z352" s="6">
        <f t="shared" si="38"/>
        <v>0</v>
      </c>
      <c r="AA352" s="6">
        <f>IFERROR(IF(Z352&gt;=1,Z352*VLOOKUP(E352,STUDENT!$B$4:$W$2003,22,0),0),0)</f>
        <v>0</v>
      </c>
    </row>
    <row r="353" spans="1:27" ht="18" customHeight="1" x14ac:dyDescent="0.25">
      <c r="A353" s="6">
        <f t="shared" si="33"/>
        <v>0</v>
      </c>
      <c r="B353" s="6">
        <v>345</v>
      </c>
      <c r="C353" s="6">
        <f>IFERROR(IF($C$1&gt;=B353,SMALL(STUDENT!$V$4:$V$2003,$C$6+B353),0),0)</f>
        <v>0</v>
      </c>
      <c r="D353" s="14">
        <f t="shared" si="34"/>
        <v>0</v>
      </c>
      <c r="E353" s="14" t="str">
        <f>IFERROR(IF($D353&gt;=1,VLOOKUP($C353,STUDENT!$A$4:$E$2003,E$1,0),""),"")</f>
        <v/>
      </c>
      <c r="F353" s="15" t="str">
        <f>IFERROR(IF($D353&gt;=1,VLOOKUP($C353,STUDENT!$A$4:$E$2003,F$1,0),""),"")</f>
        <v/>
      </c>
      <c r="G353" s="15" t="str">
        <f>IFERROR(IF($D353&gt;=1,VLOOKUP($C353,STUDENT!$A$4:$E$2003,G$1,0),""),"")</f>
        <v/>
      </c>
      <c r="H353" s="14" t="str">
        <f>IFERROR(IF($D353&gt;=1,VLOOKUP($C353,STUDENT!$A$4:$E$2003,H$1,0),""),"")</f>
        <v/>
      </c>
      <c r="I353" s="79"/>
      <c r="J353" s="79"/>
      <c r="K353" s="79"/>
      <c r="L353" s="79"/>
      <c r="M353" s="79"/>
      <c r="N353" s="79"/>
      <c r="O353" s="79"/>
      <c r="P353" s="79"/>
      <c r="Q353" s="79"/>
      <c r="R353" s="79"/>
      <c r="S353" s="79"/>
      <c r="T353" s="79"/>
      <c r="U353" s="85">
        <f t="shared" si="35"/>
        <v>0</v>
      </c>
      <c r="V353" s="6">
        <f t="shared" si="36"/>
        <v>0</v>
      </c>
      <c r="W353" s="6">
        <f>IFERROR(IF(V353&gt;=1,V353*VLOOKUP(E353,STUDENT!$B$4:$W$2003,22,0),0),0)</f>
        <v>0</v>
      </c>
      <c r="X353" s="6">
        <f t="shared" si="37"/>
        <v>0</v>
      </c>
      <c r="Y353" s="6">
        <f>IFERROR(IF(X353&gt;=1,X353*VLOOKUP(E353,STUDENT!$B$4:$W$2003,22,0),0),0)</f>
        <v>0</v>
      </c>
      <c r="Z353" s="6">
        <f t="shared" si="38"/>
        <v>0</v>
      </c>
      <c r="AA353" s="6">
        <f>IFERROR(IF(Z353&gt;=1,Z353*VLOOKUP(E353,STUDENT!$B$4:$W$2003,22,0),0),0)</f>
        <v>0</v>
      </c>
    </row>
    <row r="354" spans="1:27" ht="18" customHeight="1" x14ac:dyDescent="0.25">
      <c r="A354" s="6">
        <f t="shared" si="33"/>
        <v>0</v>
      </c>
      <c r="B354" s="6">
        <v>346</v>
      </c>
      <c r="C354" s="6">
        <f>IFERROR(IF($C$1&gt;=B354,SMALL(STUDENT!$V$4:$V$2003,$C$6+B354),0),0)</f>
        <v>0</v>
      </c>
      <c r="D354" s="14">
        <f t="shared" si="34"/>
        <v>0</v>
      </c>
      <c r="E354" s="14" t="str">
        <f>IFERROR(IF($D354&gt;=1,VLOOKUP($C354,STUDENT!$A$4:$E$2003,E$1,0),""),"")</f>
        <v/>
      </c>
      <c r="F354" s="15" t="str">
        <f>IFERROR(IF($D354&gt;=1,VLOOKUP($C354,STUDENT!$A$4:$E$2003,F$1,0),""),"")</f>
        <v/>
      </c>
      <c r="G354" s="15" t="str">
        <f>IFERROR(IF($D354&gt;=1,VLOOKUP($C354,STUDENT!$A$4:$E$2003,G$1,0),""),"")</f>
        <v/>
      </c>
      <c r="H354" s="14" t="str">
        <f>IFERROR(IF($D354&gt;=1,VLOOKUP($C354,STUDENT!$A$4:$E$2003,H$1,0),""),"")</f>
        <v/>
      </c>
      <c r="I354" s="79"/>
      <c r="J354" s="79"/>
      <c r="K354" s="79"/>
      <c r="L354" s="79"/>
      <c r="M354" s="79"/>
      <c r="N354" s="79"/>
      <c r="O354" s="79"/>
      <c r="P354" s="79"/>
      <c r="Q354" s="79"/>
      <c r="R354" s="79"/>
      <c r="S354" s="79"/>
      <c r="T354" s="79"/>
      <c r="U354" s="85">
        <f t="shared" si="35"/>
        <v>0</v>
      </c>
      <c r="V354" s="6">
        <f t="shared" si="36"/>
        <v>0</v>
      </c>
      <c r="W354" s="6">
        <f>IFERROR(IF(V354&gt;=1,V354*VLOOKUP(E354,STUDENT!$B$4:$W$2003,22,0),0),0)</f>
        <v>0</v>
      </c>
      <c r="X354" s="6">
        <f t="shared" si="37"/>
        <v>0</v>
      </c>
      <c r="Y354" s="6">
        <f>IFERROR(IF(X354&gt;=1,X354*VLOOKUP(E354,STUDENT!$B$4:$W$2003,22,0),0),0)</f>
        <v>0</v>
      </c>
      <c r="Z354" s="6">
        <f t="shared" si="38"/>
        <v>0</v>
      </c>
      <c r="AA354" s="6">
        <f>IFERROR(IF(Z354&gt;=1,Z354*VLOOKUP(E354,STUDENT!$B$4:$W$2003,22,0),0),0)</f>
        <v>0</v>
      </c>
    </row>
    <row r="355" spans="1:27" ht="18" customHeight="1" x14ac:dyDescent="0.25">
      <c r="A355" s="6">
        <f t="shared" si="33"/>
        <v>0</v>
      </c>
      <c r="B355" s="6">
        <v>347</v>
      </c>
      <c r="C355" s="6">
        <f>IFERROR(IF($C$1&gt;=B355,SMALL(STUDENT!$V$4:$V$2003,$C$6+B355),0),0)</f>
        <v>0</v>
      </c>
      <c r="D355" s="14">
        <f t="shared" si="34"/>
        <v>0</v>
      </c>
      <c r="E355" s="14" t="str">
        <f>IFERROR(IF($D355&gt;=1,VLOOKUP($C355,STUDENT!$A$4:$E$2003,E$1,0),""),"")</f>
        <v/>
      </c>
      <c r="F355" s="15" t="str">
        <f>IFERROR(IF($D355&gt;=1,VLOOKUP($C355,STUDENT!$A$4:$E$2003,F$1,0),""),"")</f>
        <v/>
      </c>
      <c r="G355" s="15" t="str">
        <f>IFERROR(IF($D355&gt;=1,VLOOKUP($C355,STUDENT!$A$4:$E$2003,G$1,0),""),"")</f>
        <v/>
      </c>
      <c r="H355" s="14" t="str">
        <f>IFERROR(IF($D355&gt;=1,VLOOKUP($C355,STUDENT!$A$4:$E$2003,H$1,0),""),"")</f>
        <v/>
      </c>
      <c r="I355" s="79"/>
      <c r="J355" s="79"/>
      <c r="K355" s="79"/>
      <c r="L355" s="79"/>
      <c r="M355" s="79"/>
      <c r="N355" s="79"/>
      <c r="O355" s="79"/>
      <c r="P355" s="79"/>
      <c r="Q355" s="79"/>
      <c r="R355" s="79"/>
      <c r="S355" s="79"/>
      <c r="T355" s="79"/>
      <c r="U355" s="85">
        <f t="shared" si="35"/>
        <v>0</v>
      </c>
      <c r="V355" s="6">
        <f t="shared" si="36"/>
        <v>0</v>
      </c>
      <c r="W355" s="6">
        <f>IFERROR(IF(V355&gt;=1,V355*VLOOKUP(E355,STUDENT!$B$4:$W$2003,22,0),0),0)</f>
        <v>0</v>
      </c>
      <c r="X355" s="6">
        <f t="shared" si="37"/>
        <v>0</v>
      </c>
      <c r="Y355" s="6">
        <f>IFERROR(IF(X355&gt;=1,X355*VLOOKUP(E355,STUDENT!$B$4:$W$2003,22,0),0),0)</f>
        <v>0</v>
      </c>
      <c r="Z355" s="6">
        <f t="shared" si="38"/>
        <v>0</v>
      </c>
      <c r="AA355" s="6">
        <f>IFERROR(IF(Z355&gt;=1,Z355*VLOOKUP(E355,STUDENT!$B$4:$W$2003,22,0),0),0)</f>
        <v>0</v>
      </c>
    </row>
    <row r="356" spans="1:27" ht="18" customHeight="1" x14ac:dyDescent="0.25">
      <c r="A356" s="6">
        <f t="shared" si="33"/>
        <v>0</v>
      </c>
      <c r="B356" s="6">
        <v>348</v>
      </c>
      <c r="C356" s="6">
        <f>IFERROR(IF($C$1&gt;=B356,SMALL(STUDENT!$V$4:$V$2003,$C$6+B356),0),0)</f>
        <v>0</v>
      </c>
      <c r="D356" s="14">
        <f t="shared" si="34"/>
        <v>0</v>
      </c>
      <c r="E356" s="14" t="str">
        <f>IFERROR(IF($D356&gt;=1,VLOOKUP($C356,STUDENT!$A$4:$E$2003,E$1,0),""),"")</f>
        <v/>
      </c>
      <c r="F356" s="15" t="str">
        <f>IFERROR(IF($D356&gt;=1,VLOOKUP($C356,STUDENT!$A$4:$E$2003,F$1,0),""),"")</f>
        <v/>
      </c>
      <c r="G356" s="15" t="str">
        <f>IFERROR(IF($D356&gt;=1,VLOOKUP($C356,STUDENT!$A$4:$E$2003,G$1,0),""),"")</f>
        <v/>
      </c>
      <c r="H356" s="14" t="str">
        <f>IFERROR(IF($D356&gt;=1,VLOOKUP($C356,STUDENT!$A$4:$E$2003,H$1,0),""),"")</f>
        <v/>
      </c>
      <c r="I356" s="79"/>
      <c r="J356" s="79"/>
      <c r="K356" s="79"/>
      <c r="L356" s="79"/>
      <c r="M356" s="79"/>
      <c r="N356" s="79"/>
      <c r="O356" s="79"/>
      <c r="P356" s="79"/>
      <c r="Q356" s="79"/>
      <c r="R356" s="79"/>
      <c r="S356" s="79"/>
      <c r="T356" s="79"/>
      <c r="U356" s="85">
        <f t="shared" si="35"/>
        <v>0</v>
      </c>
      <c r="V356" s="6">
        <f t="shared" si="36"/>
        <v>0</v>
      </c>
      <c r="W356" s="6">
        <f>IFERROR(IF(V356&gt;=1,V356*VLOOKUP(E356,STUDENT!$B$4:$W$2003,22,0),0),0)</f>
        <v>0</v>
      </c>
      <c r="X356" s="6">
        <f t="shared" si="37"/>
        <v>0</v>
      </c>
      <c r="Y356" s="6">
        <f>IFERROR(IF(X356&gt;=1,X356*VLOOKUP(E356,STUDENT!$B$4:$W$2003,22,0),0),0)</f>
        <v>0</v>
      </c>
      <c r="Z356" s="6">
        <f t="shared" si="38"/>
        <v>0</v>
      </c>
      <c r="AA356" s="6">
        <f>IFERROR(IF(Z356&gt;=1,Z356*VLOOKUP(E356,STUDENT!$B$4:$W$2003,22,0),0),0)</f>
        <v>0</v>
      </c>
    </row>
    <row r="357" spans="1:27" ht="18" customHeight="1" x14ac:dyDescent="0.25">
      <c r="A357" s="6">
        <f t="shared" si="33"/>
        <v>0</v>
      </c>
      <c r="B357" s="6">
        <v>349</v>
      </c>
      <c r="C357" s="6">
        <f>IFERROR(IF($C$1&gt;=B357,SMALL(STUDENT!$V$4:$V$2003,$C$6+B357),0),0)</f>
        <v>0</v>
      </c>
      <c r="D357" s="14">
        <f t="shared" si="34"/>
        <v>0</v>
      </c>
      <c r="E357" s="14" t="str">
        <f>IFERROR(IF($D357&gt;=1,VLOOKUP($C357,STUDENT!$A$4:$E$2003,E$1,0),""),"")</f>
        <v/>
      </c>
      <c r="F357" s="15" t="str">
        <f>IFERROR(IF($D357&gt;=1,VLOOKUP($C357,STUDENT!$A$4:$E$2003,F$1,0),""),"")</f>
        <v/>
      </c>
      <c r="G357" s="15" t="str">
        <f>IFERROR(IF($D357&gt;=1,VLOOKUP($C357,STUDENT!$A$4:$E$2003,G$1,0),""),"")</f>
        <v/>
      </c>
      <c r="H357" s="14" t="str">
        <f>IFERROR(IF($D357&gt;=1,VLOOKUP($C357,STUDENT!$A$4:$E$2003,H$1,0),""),"")</f>
        <v/>
      </c>
      <c r="I357" s="79"/>
      <c r="J357" s="79"/>
      <c r="K357" s="79"/>
      <c r="L357" s="79"/>
      <c r="M357" s="79"/>
      <c r="N357" s="79"/>
      <c r="O357" s="79"/>
      <c r="P357" s="79"/>
      <c r="Q357" s="79"/>
      <c r="R357" s="79"/>
      <c r="S357" s="79"/>
      <c r="T357" s="79"/>
      <c r="U357" s="85">
        <f t="shared" si="35"/>
        <v>0</v>
      </c>
      <c r="V357" s="6">
        <f t="shared" si="36"/>
        <v>0</v>
      </c>
      <c r="W357" s="6">
        <f>IFERROR(IF(V357&gt;=1,V357*VLOOKUP(E357,STUDENT!$B$4:$W$2003,22,0),0),0)</f>
        <v>0</v>
      </c>
      <c r="X357" s="6">
        <f t="shared" si="37"/>
        <v>0</v>
      </c>
      <c r="Y357" s="6">
        <f>IFERROR(IF(X357&gt;=1,X357*VLOOKUP(E357,STUDENT!$B$4:$W$2003,22,0),0),0)</f>
        <v>0</v>
      </c>
      <c r="Z357" s="6">
        <f t="shared" si="38"/>
        <v>0</v>
      </c>
      <c r="AA357" s="6">
        <f>IFERROR(IF(Z357&gt;=1,Z357*VLOOKUP(E357,STUDENT!$B$4:$W$2003,22,0),0),0)</f>
        <v>0</v>
      </c>
    </row>
    <row r="358" spans="1:27" ht="18" customHeight="1" x14ac:dyDescent="0.25">
      <c r="A358" s="6">
        <f t="shared" si="33"/>
        <v>0</v>
      </c>
      <c r="B358" s="6">
        <v>350</v>
      </c>
      <c r="C358" s="6">
        <f>IFERROR(IF($C$1&gt;=B358,SMALL(STUDENT!$V$4:$V$2003,$C$6+B358),0),0)</f>
        <v>0</v>
      </c>
      <c r="D358" s="14">
        <f t="shared" si="34"/>
        <v>0</v>
      </c>
      <c r="E358" s="14" t="str">
        <f>IFERROR(IF($D358&gt;=1,VLOOKUP($C358,STUDENT!$A$4:$E$2003,E$1,0),""),"")</f>
        <v/>
      </c>
      <c r="F358" s="15" t="str">
        <f>IFERROR(IF($D358&gt;=1,VLOOKUP($C358,STUDENT!$A$4:$E$2003,F$1,0),""),"")</f>
        <v/>
      </c>
      <c r="G358" s="15" t="str">
        <f>IFERROR(IF($D358&gt;=1,VLOOKUP($C358,STUDENT!$A$4:$E$2003,G$1,0),""),"")</f>
        <v/>
      </c>
      <c r="H358" s="14" t="str">
        <f>IFERROR(IF($D358&gt;=1,VLOOKUP($C358,STUDENT!$A$4:$E$2003,H$1,0),""),"")</f>
        <v/>
      </c>
      <c r="I358" s="79"/>
      <c r="J358" s="79"/>
      <c r="K358" s="79"/>
      <c r="L358" s="79"/>
      <c r="M358" s="79"/>
      <c r="N358" s="79"/>
      <c r="O358" s="79"/>
      <c r="P358" s="79"/>
      <c r="Q358" s="79"/>
      <c r="R358" s="79"/>
      <c r="S358" s="79"/>
      <c r="T358" s="79"/>
      <c r="U358" s="85">
        <f t="shared" si="35"/>
        <v>0</v>
      </c>
      <c r="V358" s="6">
        <f t="shared" si="36"/>
        <v>0</v>
      </c>
      <c r="W358" s="6">
        <f>IFERROR(IF(V358&gt;=1,V358*VLOOKUP(E358,STUDENT!$B$4:$W$2003,22,0),0),0)</f>
        <v>0</v>
      </c>
      <c r="X358" s="6">
        <f t="shared" si="37"/>
        <v>0</v>
      </c>
      <c r="Y358" s="6">
        <f>IFERROR(IF(X358&gt;=1,X358*VLOOKUP(E358,STUDENT!$B$4:$W$2003,22,0),0),0)</f>
        <v>0</v>
      </c>
      <c r="Z358" s="6">
        <f t="shared" si="38"/>
        <v>0</v>
      </c>
      <c r="AA358" s="6">
        <f>IFERROR(IF(Z358&gt;=1,Z358*VLOOKUP(E358,STUDENT!$B$4:$W$2003,22,0),0),0)</f>
        <v>0</v>
      </c>
    </row>
    <row r="359" spans="1:27" ht="18" customHeight="1" x14ac:dyDescent="0.25">
      <c r="A359" s="6">
        <f t="shared" si="33"/>
        <v>0</v>
      </c>
      <c r="B359" s="6">
        <v>351</v>
      </c>
      <c r="C359" s="6">
        <f>IFERROR(IF($C$1&gt;=B359,SMALL(STUDENT!$V$4:$V$2003,$C$6+B359),0),0)</f>
        <v>0</v>
      </c>
      <c r="D359" s="14">
        <f t="shared" si="34"/>
        <v>0</v>
      </c>
      <c r="E359" s="14" t="str">
        <f>IFERROR(IF($D359&gt;=1,VLOOKUP($C359,STUDENT!$A$4:$E$2003,E$1,0),""),"")</f>
        <v/>
      </c>
      <c r="F359" s="15" t="str">
        <f>IFERROR(IF($D359&gt;=1,VLOOKUP($C359,STUDENT!$A$4:$E$2003,F$1,0),""),"")</f>
        <v/>
      </c>
      <c r="G359" s="15" t="str">
        <f>IFERROR(IF($D359&gt;=1,VLOOKUP($C359,STUDENT!$A$4:$E$2003,G$1,0),""),"")</f>
        <v/>
      </c>
      <c r="H359" s="14" t="str">
        <f>IFERROR(IF($D359&gt;=1,VLOOKUP($C359,STUDENT!$A$4:$E$2003,H$1,0),""),"")</f>
        <v/>
      </c>
      <c r="I359" s="79"/>
      <c r="J359" s="79"/>
      <c r="K359" s="79"/>
      <c r="L359" s="79"/>
      <c r="M359" s="79"/>
      <c r="N359" s="79"/>
      <c r="O359" s="79"/>
      <c r="P359" s="79"/>
      <c r="Q359" s="79"/>
      <c r="R359" s="79"/>
      <c r="S359" s="79"/>
      <c r="T359" s="79"/>
      <c r="U359" s="85">
        <f t="shared" si="35"/>
        <v>0</v>
      </c>
      <c r="V359" s="6">
        <f t="shared" si="36"/>
        <v>0</v>
      </c>
      <c r="W359" s="6">
        <f>IFERROR(IF(V359&gt;=1,V359*VLOOKUP(E359,STUDENT!$B$4:$W$2003,22,0),0),0)</f>
        <v>0</v>
      </c>
      <c r="X359" s="6">
        <f t="shared" si="37"/>
        <v>0</v>
      </c>
      <c r="Y359" s="6">
        <f>IFERROR(IF(X359&gt;=1,X359*VLOOKUP(E359,STUDENT!$B$4:$W$2003,22,0),0),0)</f>
        <v>0</v>
      </c>
      <c r="Z359" s="6">
        <f t="shared" si="38"/>
        <v>0</v>
      </c>
      <c r="AA359" s="6">
        <f>IFERROR(IF(Z359&gt;=1,Z359*VLOOKUP(E359,STUDENT!$B$4:$W$2003,22,0),0),0)</f>
        <v>0</v>
      </c>
    </row>
    <row r="360" spans="1:27" ht="18" customHeight="1" x14ac:dyDescent="0.25">
      <c r="A360" s="6">
        <f t="shared" si="33"/>
        <v>0</v>
      </c>
      <c r="B360" s="6">
        <v>352</v>
      </c>
      <c r="C360" s="6">
        <f>IFERROR(IF($C$1&gt;=B360,SMALL(STUDENT!$V$4:$V$2003,$C$6+B360),0),0)</f>
        <v>0</v>
      </c>
      <c r="D360" s="14">
        <f t="shared" si="34"/>
        <v>0</v>
      </c>
      <c r="E360" s="14" t="str">
        <f>IFERROR(IF($D360&gt;=1,VLOOKUP($C360,STUDENT!$A$4:$E$2003,E$1,0),""),"")</f>
        <v/>
      </c>
      <c r="F360" s="15" t="str">
        <f>IFERROR(IF($D360&gt;=1,VLOOKUP($C360,STUDENT!$A$4:$E$2003,F$1,0),""),"")</f>
        <v/>
      </c>
      <c r="G360" s="15" t="str">
        <f>IFERROR(IF($D360&gt;=1,VLOOKUP($C360,STUDENT!$A$4:$E$2003,G$1,0),""),"")</f>
        <v/>
      </c>
      <c r="H360" s="14" t="str">
        <f>IFERROR(IF($D360&gt;=1,VLOOKUP($C360,STUDENT!$A$4:$E$2003,H$1,0),""),"")</f>
        <v/>
      </c>
      <c r="I360" s="79"/>
      <c r="J360" s="79"/>
      <c r="K360" s="79"/>
      <c r="L360" s="79"/>
      <c r="M360" s="79"/>
      <c r="N360" s="79"/>
      <c r="O360" s="79"/>
      <c r="P360" s="79"/>
      <c r="Q360" s="79"/>
      <c r="R360" s="79"/>
      <c r="S360" s="79"/>
      <c r="T360" s="79"/>
      <c r="U360" s="85">
        <f t="shared" si="35"/>
        <v>0</v>
      </c>
      <c r="V360" s="6">
        <f t="shared" si="36"/>
        <v>0</v>
      </c>
      <c r="W360" s="6">
        <f>IFERROR(IF(V360&gt;=1,V360*VLOOKUP(E360,STUDENT!$B$4:$W$2003,22,0),0),0)</f>
        <v>0</v>
      </c>
      <c r="X360" s="6">
        <f t="shared" si="37"/>
        <v>0</v>
      </c>
      <c r="Y360" s="6">
        <f>IFERROR(IF(X360&gt;=1,X360*VLOOKUP(E360,STUDENT!$B$4:$W$2003,22,0),0),0)</f>
        <v>0</v>
      </c>
      <c r="Z360" s="6">
        <f t="shared" si="38"/>
        <v>0</v>
      </c>
      <c r="AA360" s="6">
        <f>IFERROR(IF(Z360&gt;=1,Z360*VLOOKUP(E360,STUDENT!$B$4:$W$2003,22,0),0),0)</f>
        <v>0</v>
      </c>
    </row>
    <row r="361" spans="1:27" ht="18" customHeight="1" x14ac:dyDescent="0.25">
      <c r="A361" s="6">
        <f t="shared" si="33"/>
        <v>0</v>
      </c>
      <c r="B361" s="6">
        <v>353</v>
      </c>
      <c r="C361" s="6">
        <f>IFERROR(IF($C$1&gt;=B361,SMALL(STUDENT!$V$4:$V$2003,$C$6+B361),0),0)</f>
        <v>0</v>
      </c>
      <c r="D361" s="14">
        <f t="shared" si="34"/>
        <v>0</v>
      </c>
      <c r="E361" s="14" t="str">
        <f>IFERROR(IF($D361&gt;=1,VLOOKUP($C361,STUDENT!$A$4:$E$2003,E$1,0),""),"")</f>
        <v/>
      </c>
      <c r="F361" s="15" t="str">
        <f>IFERROR(IF($D361&gt;=1,VLOOKUP($C361,STUDENT!$A$4:$E$2003,F$1,0),""),"")</f>
        <v/>
      </c>
      <c r="G361" s="15" t="str">
        <f>IFERROR(IF($D361&gt;=1,VLOOKUP($C361,STUDENT!$A$4:$E$2003,G$1,0),""),"")</f>
        <v/>
      </c>
      <c r="H361" s="14" t="str">
        <f>IFERROR(IF($D361&gt;=1,VLOOKUP($C361,STUDENT!$A$4:$E$2003,H$1,0),""),"")</f>
        <v/>
      </c>
      <c r="I361" s="79"/>
      <c r="J361" s="79"/>
      <c r="K361" s="79"/>
      <c r="L361" s="79"/>
      <c r="M361" s="79"/>
      <c r="N361" s="79"/>
      <c r="O361" s="79"/>
      <c r="P361" s="79"/>
      <c r="Q361" s="79"/>
      <c r="R361" s="79"/>
      <c r="S361" s="79"/>
      <c r="T361" s="79"/>
      <c r="U361" s="85">
        <f t="shared" si="35"/>
        <v>0</v>
      </c>
      <c r="V361" s="6">
        <f t="shared" si="36"/>
        <v>0</v>
      </c>
      <c r="W361" s="6">
        <f>IFERROR(IF(V361&gt;=1,V361*VLOOKUP(E361,STUDENT!$B$4:$W$2003,22,0),0),0)</f>
        <v>0</v>
      </c>
      <c r="X361" s="6">
        <f t="shared" si="37"/>
        <v>0</v>
      </c>
      <c r="Y361" s="6">
        <f>IFERROR(IF(X361&gt;=1,X361*VLOOKUP(E361,STUDENT!$B$4:$W$2003,22,0),0),0)</f>
        <v>0</v>
      </c>
      <c r="Z361" s="6">
        <f t="shared" si="38"/>
        <v>0</v>
      </c>
      <c r="AA361" s="6">
        <f>IFERROR(IF(Z361&gt;=1,Z361*VLOOKUP(E361,STUDENT!$B$4:$W$2003,22,0),0),0)</f>
        <v>0</v>
      </c>
    </row>
    <row r="362" spans="1:27" ht="18" customHeight="1" x14ac:dyDescent="0.25">
      <c r="A362" s="6">
        <f t="shared" si="33"/>
        <v>0</v>
      </c>
      <c r="B362" s="6">
        <v>354</v>
      </c>
      <c r="C362" s="6">
        <f>IFERROR(IF($C$1&gt;=B362,SMALL(STUDENT!$V$4:$V$2003,$C$6+B362),0),0)</f>
        <v>0</v>
      </c>
      <c r="D362" s="14">
        <f t="shared" si="34"/>
        <v>0</v>
      </c>
      <c r="E362" s="14" t="str">
        <f>IFERROR(IF($D362&gt;=1,VLOOKUP($C362,STUDENT!$A$4:$E$2003,E$1,0),""),"")</f>
        <v/>
      </c>
      <c r="F362" s="15" t="str">
        <f>IFERROR(IF($D362&gt;=1,VLOOKUP($C362,STUDENT!$A$4:$E$2003,F$1,0),""),"")</f>
        <v/>
      </c>
      <c r="G362" s="15" t="str">
        <f>IFERROR(IF($D362&gt;=1,VLOOKUP($C362,STUDENT!$A$4:$E$2003,G$1,0),""),"")</f>
        <v/>
      </c>
      <c r="H362" s="14" t="str">
        <f>IFERROR(IF($D362&gt;=1,VLOOKUP($C362,STUDENT!$A$4:$E$2003,H$1,0),""),"")</f>
        <v/>
      </c>
      <c r="I362" s="79"/>
      <c r="J362" s="79"/>
      <c r="K362" s="79"/>
      <c r="L362" s="79"/>
      <c r="M362" s="79"/>
      <c r="N362" s="79"/>
      <c r="O362" s="79"/>
      <c r="P362" s="79"/>
      <c r="Q362" s="79"/>
      <c r="R362" s="79"/>
      <c r="S362" s="79"/>
      <c r="T362" s="79"/>
      <c r="U362" s="85">
        <f t="shared" si="35"/>
        <v>0</v>
      </c>
      <c r="V362" s="6">
        <f t="shared" si="36"/>
        <v>0</v>
      </c>
      <c r="W362" s="6">
        <f>IFERROR(IF(V362&gt;=1,V362*VLOOKUP(E362,STUDENT!$B$4:$W$2003,22,0),0),0)</f>
        <v>0</v>
      </c>
      <c r="X362" s="6">
        <f t="shared" si="37"/>
        <v>0</v>
      </c>
      <c r="Y362" s="6">
        <f>IFERROR(IF(X362&gt;=1,X362*VLOOKUP(E362,STUDENT!$B$4:$W$2003,22,0),0),0)</f>
        <v>0</v>
      </c>
      <c r="Z362" s="6">
        <f t="shared" si="38"/>
        <v>0</v>
      </c>
      <c r="AA362" s="6">
        <f>IFERROR(IF(Z362&gt;=1,Z362*VLOOKUP(E362,STUDENT!$B$4:$W$2003,22,0),0),0)</f>
        <v>0</v>
      </c>
    </row>
    <row r="363" spans="1:27" ht="18" customHeight="1" x14ac:dyDescent="0.25">
      <c r="A363" s="6">
        <f t="shared" si="33"/>
        <v>0</v>
      </c>
      <c r="B363" s="6">
        <v>355</v>
      </c>
      <c r="C363" s="6">
        <f>IFERROR(IF($C$1&gt;=B363,SMALL(STUDENT!$V$4:$V$2003,$C$6+B363),0),0)</f>
        <v>0</v>
      </c>
      <c r="D363" s="14">
        <f t="shared" si="34"/>
        <v>0</v>
      </c>
      <c r="E363" s="14" t="str">
        <f>IFERROR(IF($D363&gt;=1,VLOOKUP($C363,STUDENT!$A$4:$E$2003,E$1,0),""),"")</f>
        <v/>
      </c>
      <c r="F363" s="15" t="str">
        <f>IFERROR(IF($D363&gt;=1,VLOOKUP($C363,STUDENT!$A$4:$E$2003,F$1,0),""),"")</f>
        <v/>
      </c>
      <c r="G363" s="15" t="str">
        <f>IFERROR(IF($D363&gt;=1,VLOOKUP($C363,STUDENT!$A$4:$E$2003,G$1,0),""),"")</f>
        <v/>
      </c>
      <c r="H363" s="14" t="str">
        <f>IFERROR(IF($D363&gt;=1,VLOOKUP($C363,STUDENT!$A$4:$E$2003,H$1,0),""),"")</f>
        <v/>
      </c>
      <c r="I363" s="79"/>
      <c r="J363" s="79"/>
      <c r="K363" s="79"/>
      <c r="L363" s="79"/>
      <c r="M363" s="79"/>
      <c r="N363" s="79"/>
      <c r="O363" s="79"/>
      <c r="P363" s="79"/>
      <c r="Q363" s="79"/>
      <c r="R363" s="79"/>
      <c r="S363" s="79"/>
      <c r="T363" s="79"/>
      <c r="U363" s="85">
        <f t="shared" si="35"/>
        <v>0</v>
      </c>
      <c r="V363" s="6">
        <f t="shared" si="36"/>
        <v>0</v>
      </c>
      <c r="W363" s="6">
        <f>IFERROR(IF(V363&gt;=1,V363*VLOOKUP(E363,STUDENT!$B$4:$W$2003,22,0),0),0)</f>
        <v>0</v>
      </c>
      <c r="X363" s="6">
        <f t="shared" si="37"/>
        <v>0</v>
      </c>
      <c r="Y363" s="6">
        <f>IFERROR(IF(X363&gt;=1,X363*VLOOKUP(E363,STUDENT!$B$4:$W$2003,22,0),0),0)</f>
        <v>0</v>
      </c>
      <c r="Z363" s="6">
        <f t="shared" si="38"/>
        <v>0</v>
      </c>
      <c r="AA363" s="6">
        <f>IFERROR(IF(Z363&gt;=1,Z363*VLOOKUP(E363,STUDENT!$B$4:$W$2003,22,0),0),0)</f>
        <v>0</v>
      </c>
    </row>
    <row r="364" spans="1:27" ht="18" customHeight="1" x14ac:dyDescent="0.25">
      <c r="A364" s="6">
        <f t="shared" si="33"/>
        <v>0</v>
      </c>
      <c r="B364" s="6">
        <v>356</v>
      </c>
      <c r="C364" s="6">
        <f>IFERROR(IF($C$1&gt;=B364,SMALL(STUDENT!$V$4:$V$2003,$C$6+B364),0),0)</f>
        <v>0</v>
      </c>
      <c r="D364" s="14">
        <f t="shared" si="34"/>
        <v>0</v>
      </c>
      <c r="E364" s="14" t="str">
        <f>IFERROR(IF($D364&gt;=1,VLOOKUP($C364,STUDENT!$A$4:$E$2003,E$1,0),""),"")</f>
        <v/>
      </c>
      <c r="F364" s="15" t="str">
        <f>IFERROR(IF($D364&gt;=1,VLOOKUP($C364,STUDENT!$A$4:$E$2003,F$1,0),""),"")</f>
        <v/>
      </c>
      <c r="G364" s="15" t="str">
        <f>IFERROR(IF($D364&gt;=1,VLOOKUP($C364,STUDENT!$A$4:$E$2003,G$1,0),""),"")</f>
        <v/>
      </c>
      <c r="H364" s="14" t="str">
        <f>IFERROR(IF($D364&gt;=1,VLOOKUP($C364,STUDENT!$A$4:$E$2003,H$1,0),""),"")</f>
        <v/>
      </c>
      <c r="I364" s="79"/>
      <c r="J364" s="79"/>
      <c r="K364" s="79"/>
      <c r="L364" s="79"/>
      <c r="M364" s="79"/>
      <c r="N364" s="79"/>
      <c r="O364" s="79"/>
      <c r="P364" s="79"/>
      <c r="Q364" s="79"/>
      <c r="R364" s="79"/>
      <c r="S364" s="79"/>
      <c r="T364" s="79"/>
      <c r="U364" s="85">
        <f t="shared" si="35"/>
        <v>0</v>
      </c>
      <c r="V364" s="6">
        <f t="shared" si="36"/>
        <v>0</v>
      </c>
      <c r="W364" s="6">
        <f>IFERROR(IF(V364&gt;=1,V364*VLOOKUP(E364,STUDENT!$B$4:$W$2003,22,0),0),0)</f>
        <v>0</v>
      </c>
      <c r="X364" s="6">
        <f t="shared" si="37"/>
        <v>0</v>
      </c>
      <c r="Y364" s="6">
        <f>IFERROR(IF(X364&gt;=1,X364*VLOOKUP(E364,STUDENT!$B$4:$W$2003,22,0),0),0)</f>
        <v>0</v>
      </c>
      <c r="Z364" s="6">
        <f t="shared" si="38"/>
        <v>0</v>
      </c>
      <c r="AA364" s="6">
        <f>IFERROR(IF(Z364&gt;=1,Z364*VLOOKUP(E364,STUDENT!$B$4:$W$2003,22,0),0),0)</f>
        <v>0</v>
      </c>
    </row>
    <row r="365" spans="1:27" ht="18" customHeight="1" x14ac:dyDescent="0.25">
      <c r="A365" s="6">
        <f t="shared" si="33"/>
        <v>0</v>
      </c>
      <c r="B365" s="6">
        <v>357</v>
      </c>
      <c r="C365" s="6">
        <f>IFERROR(IF($C$1&gt;=B365,SMALL(STUDENT!$V$4:$V$2003,$C$6+B365),0),0)</f>
        <v>0</v>
      </c>
      <c r="D365" s="14">
        <f t="shared" si="34"/>
        <v>0</v>
      </c>
      <c r="E365" s="14" t="str">
        <f>IFERROR(IF($D365&gt;=1,VLOOKUP($C365,STUDENT!$A$4:$E$2003,E$1,0),""),"")</f>
        <v/>
      </c>
      <c r="F365" s="15" t="str">
        <f>IFERROR(IF($D365&gt;=1,VLOOKUP($C365,STUDENT!$A$4:$E$2003,F$1,0),""),"")</f>
        <v/>
      </c>
      <c r="G365" s="15" t="str">
        <f>IFERROR(IF($D365&gt;=1,VLOOKUP($C365,STUDENT!$A$4:$E$2003,G$1,0),""),"")</f>
        <v/>
      </c>
      <c r="H365" s="14" t="str">
        <f>IFERROR(IF($D365&gt;=1,VLOOKUP($C365,STUDENT!$A$4:$E$2003,H$1,0),""),"")</f>
        <v/>
      </c>
      <c r="I365" s="79"/>
      <c r="J365" s="79"/>
      <c r="K365" s="79"/>
      <c r="L365" s="79"/>
      <c r="M365" s="79"/>
      <c r="N365" s="79"/>
      <c r="O365" s="79"/>
      <c r="P365" s="79"/>
      <c r="Q365" s="79"/>
      <c r="R365" s="79"/>
      <c r="S365" s="79"/>
      <c r="T365" s="79"/>
      <c r="U365" s="85">
        <f t="shared" si="35"/>
        <v>0</v>
      </c>
      <c r="V365" s="6">
        <f t="shared" si="36"/>
        <v>0</v>
      </c>
      <c r="W365" s="6">
        <f>IFERROR(IF(V365&gt;=1,V365*VLOOKUP(E365,STUDENT!$B$4:$W$2003,22,0),0),0)</f>
        <v>0</v>
      </c>
      <c r="X365" s="6">
        <f t="shared" si="37"/>
        <v>0</v>
      </c>
      <c r="Y365" s="6">
        <f>IFERROR(IF(X365&gt;=1,X365*VLOOKUP(E365,STUDENT!$B$4:$W$2003,22,0),0),0)</f>
        <v>0</v>
      </c>
      <c r="Z365" s="6">
        <f t="shared" si="38"/>
        <v>0</v>
      </c>
      <c r="AA365" s="6">
        <f>IFERROR(IF(Z365&gt;=1,Z365*VLOOKUP(E365,STUDENT!$B$4:$W$2003,22,0),0),0)</f>
        <v>0</v>
      </c>
    </row>
    <row r="366" spans="1:27" ht="18" customHeight="1" x14ac:dyDescent="0.25">
      <c r="A366" s="6">
        <f t="shared" si="33"/>
        <v>0</v>
      </c>
      <c r="B366" s="6">
        <v>358</v>
      </c>
      <c r="C366" s="6">
        <f>IFERROR(IF($C$1&gt;=B366,SMALL(STUDENT!$V$4:$V$2003,$C$6+B366),0),0)</f>
        <v>0</v>
      </c>
      <c r="D366" s="14">
        <f t="shared" si="34"/>
        <v>0</v>
      </c>
      <c r="E366" s="14" t="str">
        <f>IFERROR(IF($D366&gt;=1,VLOOKUP($C366,STUDENT!$A$4:$E$2003,E$1,0),""),"")</f>
        <v/>
      </c>
      <c r="F366" s="15" t="str">
        <f>IFERROR(IF($D366&gt;=1,VLOOKUP($C366,STUDENT!$A$4:$E$2003,F$1,0),""),"")</f>
        <v/>
      </c>
      <c r="G366" s="15" t="str">
        <f>IFERROR(IF($D366&gt;=1,VLOOKUP($C366,STUDENT!$A$4:$E$2003,G$1,0),""),"")</f>
        <v/>
      </c>
      <c r="H366" s="14" t="str">
        <f>IFERROR(IF($D366&gt;=1,VLOOKUP($C366,STUDENT!$A$4:$E$2003,H$1,0),""),"")</f>
        <v/>
      </c>
      <c r="I366" s="79"/>
      <c r="J366" s="79"/>
      <c r="K366" s="79"/>
      <c r="L366" s="79"/>
      <c r="M366" s="79"/>
      <c r="N366" s="79"/>
      <c r="O366" s="79"/>
      <c r="P366" s="79"/>
      <c r="Q366" s="79"/>
      <c r="R366" s="79"/>
      <c r="S366" s="79"/>
      <c r="T366" s="79"/>
      <c r="U366" s="85">
        <f t="shared" si="35"/>
        <v>0</v>
      </c>
      <c r="V366" s="6">
        <f t="shared" si="36"/>
        <v>0</v>
      </c>
      <c r="W366" s="6">
        <f>IFERROR(IF(V366&gt;=1,V366*VLOOKUP(E366,STUDENT!$B$4:$W$2003,22,0),0),0)</f>
        <v>0</v>
      </c>
      <c r="X366" s="6">
        <f t="shared" si="37"/>
        <v>0</v>
      </c>
      <c r="Y366" s="6">
        <f>IFERROR(IF(X366&gt;=1,X366*VLOOKUP(E366,STUDENT!$B$4:$W$2003,22,0),0),0)</f>
        <v>0</v>
      </c>
      <c r="Z366" s="6">
        <f t="shared" si="38"/>
        <v>0</v>
      </c>
      <c r="AA366" s="6">
        <f>IFERROR(IF(Z366&gt;=1,Z366*VLOOKUP(E366,STUDENT!$B$4:$W$2003,22,0),0),0)</f>
        <v>0</v>
      </c>
    </row>
    <row r="367" spans="1:27" ht="18" customHeight="1" x14ac:dyDescent="0.25">
      <c r="A367" s="6">
        <f t="shared" si="33"/>
        <v>0</v>
      </c>
      <c r="B367" s="6">
        <v>359</v>
      </c>
      <c r="C367" s="6">
        <f>IFERROR(IF($C$1&gt;=B367,SMALL(STUDENT!$V$4:$V$2003,$C$6+B367),0),0)</f>
        <v>0</v>
      </c>
      <c r="D367" s="14">
        <f t="shared" si="34"/>
        <v>0</v>
      </c>
      <c r="E367" s="14" t="str">
        <f>IFERROR(IF($D367&gt;=1,VLOOKUP($C367,STUDENT!$A$4:$E$2003,E$1,0),""),"")</f>
        <v/>
      </c>
      <c r="F367" s="15" t="str">
        <f>IFERROR(IF($D367&gt;=1,VLOOKUP($C367,STUDENT!$A$4:$E$2003,F$1,0),""),"")</f>
        <v/>
      </c>
      <c r="G367" s="15" t="str">
        <f>IFERROR(IF($D367&gt;=1,VLOOKUP($C367,STUDENT!$A$4:$E$2003,G$1,0),""),"")</f>
        <v/>
      </c>
      <c r="H367" s="14" t="str">
        <f>IFERROR(IF($D367&gt;=1,VLOOKUP($C367,STUDENT!$A$4:$E$2003,H$1,0),""),"")</f>
        <v/>
      </c>
      <c r="I367" s="79"/>
      <c r="J367" s="79"/>
      <c r="K367" s="79"/>
      <c r="L367" s="79"/>
      <c r="M367" s="79"/>
      <c r="N367" s="79"/>
      <c r="O367" s="79"/>
      <c r="P367" s="79"/>
      <c r="Q367" s="79"/>
      <c r="R367" s="79"/>
      <c r="S367" s="79"/>
      <c r="T367" s="79"/>
      <c r="U367" s="85">
        <f t="shared" si="35"/>
        <v>0</v>
      </c>
      <c r="V367" s="6">
        <f t="shared" si="36"/>
        <v>0</v>
      </c>
      <c r="W367" s="6">
        <f>IFERROR(IF(V367&gt;=1,V367*VLOOKUP(E367,STUDENT!$B$4:$W$2003,22,0),0),0)</f>
        <v>0</v>
      </c>
      <c r="X367" s="6">
        <f t="shared" si="37"/>
        <v>0</v>
      </c>
      <c r="Y367" s="6">
        <f>IFERROR(IF(X367&gt;=1,X367*VLOOKUP(E367,STUDENT!$B$4:$W$2003,22,0),0),0)</f>
        <v>0</v>
      </c>
      <c r="Z367" s="6">
        <f t="shared" si="38"/>
        <v>0</v>
      </c>
      <c r="AA367" s="6">
        <f>IFERROR(IF(Z367&gt;=1,Z367*VLOOKUP(E367,STUDENT!$B$4:$W$2003,22,0),0),0)</f>
        <v>0</v>
      </c>
    </row>
    <row r="368" spans="1:27" ht="18" customHeight="1" x14ac:dyDescent="0.25">
      <c r="A368" s="6">
        <f t="shared" si="33"/>
        <v>0</v>
      </c>
      <c r="B368" s="6">
        <v>360</v>
      </c>
      <c r="C368" s="6">
        <f>IFERROR(IF($C$1&gt;=B368,SMALL(STUDENT!$V$4:$V$2003,$C$6+B368),0),0)</f>
        <v>0</v>
      </c>
      <c r="D368" s="14">
        <f t="shared" si="34"/>
        <v>0</v>
      </c>
      <c r="E368" s="14" t="str">
        <f>IFERROR(IF($D368&gt;=1,VLOOKUP($C368,STUDENT!$A$4:$E$2003,E$1,0),""),"")</f>
        <v/>
      </c>
      <c r="F368" s="15" t="str">
        <f>IFERROR(IF($D368&gt;=1,VLOOKUP($C368,STUDENT!$A$4:$E$2003,F$1,0),""),"")</f>
        <v/>
      </c>
      <c r="G368" s="15" t="str">
        <f>IFERROR(IF($D368&gt;=1,VLOOKUP($C368,STUDENT!$A$4:$E$2003,G$1,0),""),"")</f>
        <v/>
      </c>
      <c r="H368" s="14" t="str">
        <f>IFERROR(IF($D368&gt;=1,VLOOKUP($C368,STUDENT!$A$4:$E$2003,H$1,0),""),"")</f>
        <v/>
      </c>
      <c r="I368" s="79"/>
      <c r="J368" s="79"/>
      <c r="K368" s="79"/>
      <c r="L368" s="79"/>
      <c r="M368" s="79"/>
      <c r="N368" s="79"/>
      <c r="O368" s="79"/>
      <c r="P368" s="79"/>
      <c r="Q368" s="79"/>
      <c r="R368" s="79"/>
      <c r="S368" s="79"/>
      <c r="T368" s="79"/>
      <c r="U368" s="85">
        <f t="shared" si="35"/>
        <v>0</v>
      </c>
      <c r="V368" s="6">
        <f t="shared" si="36"/>
        <v>0</v>
      </c>
      <c r="W368" s="6">
        <f>IFERROR(IF(V368&gt;=1,V368*VLOOKUP(E368,STUDENT!$B$4:$W$2003,22,0),0),0)</f>
        <v>0</v>
      </c>
      <c r="X368" s="6">
        <f t="shared" si="37"/>
        <v>0</v>
      </c>
      <c r="Y368" s="6">
        <f>IFERROR(IF(X368&gt;=1,X368*VLOOKUP(E368,STUDENT!$B$4:$W$2003,22,0),0),0)</f>
        <v>0</v>
      </c>
      <c r="Z368" s="6">
        <f t="shared" si="38"/>
        <v>0</v>
      </c>
      <c r="AA368" s="6">
        <f>IFERROR(IF(Z368&gt;=1,Z368*VLOOKUP(E368,STUDENT!$B$4:$W$2003,22,0),0),0)</f>
        <v>0</v>
      </c>
    </row>
    <row r="369" spans="1:27" ht="18" customHeight="1" x14ac:dyDescent="0.25">
      <c r="A369" s="6">
        <f t="shared" si="33"/>
        <v>0</v>
      </c>
      <c r="B369" s="6">
        <v>361</v>
      </c>
      <c r="C369" s="6">
        <f>IFERROR(IF($C$1&gt;=B369,SMALL(STUDENT!$V$4:$V$2003,$C$6+B369),0),0)</f>
        <v>0</v>
      </c>
      <c r="D369" s="14">
        <f t="shared" si="34"/>
        <v>0</v>
      </c>
      <c r="E369" s="14" t="str">
        <f>IFERROR(IF($D369&gt;=1,VLOOKUP($C369,STUDENT!$A$4:$E$2003,E$1,0),""),"")</f>
        <v/>
      </c>
      <c r="F369" s="15" t="str">
        <f>IFERROR(IF($D369&gt;=1,VLOOKUP($C369,STUDENT!$A$4:$E$2003,F$1,0),""),"")</f>
        <v/>
      </c>
      <c r="G369" s="15" t="str">
        <f>IFERROR(IF($D369&gt;=1,VLOOKUP($C369,STUDENT!$A$4:$E$2003,G$1,0),""),"")</f>
        <v/>
      </c>
      <c r="H369" s="14" t="str">
        <f>IFERROR(IF($D369&gt;=1,VLOOKUP($C369,STUDENT!$A$4:$E$2003,H$1,0),""),"")</f>
        <v/>
      </c>
      <c r="I369" s="79"/>
      <c r="J369" s="79"/>
      <c r="K369" s="79"/>
      <c r="L369" s="79"/>
      <c r="M369" s="79"/>
      <c r="N369" s="79"/>
      <c r="O369" s="79"/>
      <c r="P369" s="79"/>
      <c r="Q369" s="79"/>
      <c r="R369" s="79"/>
      <c r="S369" s="79"/>
      <c r="T369" s="79"/>
      <c r="U369" s="85">
        <f t="shared" si="35"/>
        <v>0</v>
      </c>
      <c r="V369" s="6">
        <f t="shared" si="36"/>
        <v>0</v>
      </c>
      <c r="W369" s="6">
        <f>IFERROR(IF(V369&gt;=1,V369*VLOOKUP(E369,STUDENT!$B$4:$W$2003,22,0),0),0)</f>
        <v>0</v>
      </c>
      <c r="X369" s="6">
        <f t="shared" si="37"/>
        <v>0</v>
      </c>
      <c r="Y369" s="6">
        <f>IFERROR(IF(X369&gt;=1,X369*VLOOKUP(E369,STUDENT!$B$4:$W$2003,22,0),0),0)</f>
        <v>0</v>
      </c>
      <c r="Z369" s="6">
        <f t="shared" si="38"/>
        <v>0</v>
      </c>
      <c r="AA369" s="6">
        <f>IFERROR(IF(Z369&gt;=1,Z369*VLOOKUP(E369,STUDENT!$B$4:$W$2003,22,0),0),0)</f>
        <v>0</v>
      </c>
    </row>
    <row r="370" spans="1:27" ht="18" customHeight="1" x14ac:dyDescent="0.25">
      <c r="A370" s="6">
        <f t="shared" si="33"/>
        <v>0</v>
      </c>
      <c r="B370" s="6">
        <v>362</v>
      </c>
      <c r="C370" s="6">
        <f>IFERROR(IF($C$1&gt;=B370,SMALL(STUDENT!$V$4:$V$2003,$C$6+B370),0),0)</f>
        <v>0</v>
      </c>
      <c r="D370" s="14">
        <f t="shared" si="34"/>
        <v>0</v>
      </c>
      <c r="E370" s="14" t="str">
        <f>IFERROR(IF($D370&gt;=1,VLOOKUP($C370,STUDENT!$A$4:$E$2003,E$1,0),""),"")</f>
        <v/>
      </c>
      <c r="F370" s="15" t="str">
        <f>IFERROR(IF($D370&gt;=1,VLOOKUP($C370,STUDENT!$A$4:$E$2003,F$1,0),""),"")</f>
        <v/>
      </c>
      <c r="G370" s="15" t="str">
        <f>IFERROR(IF($D370&gt;=1,VLOOKUP($C370,STUDENT!$A$4:$E$2003,G$1,0),""),"")</f>
        <v/>
      </c>
      <c r="H370" s="14" t="str">
        <f>IFERROR(IF($D370&gt;=1,VLOOKUP($C370,STUDENT!$A$4:$E$2003,H$1,0),""),"")</f>
        <v/>
      </c>
      <c r="I370" s="79"/>
      <c r="J370" s="79"/>
      <c r="K370" s="79"/>
      <c r="L370" s="79"/>
      <c r="M370" s="79"/>
      <c r="N370" s="79"/>
      <c r="O370" s="79"/>
      <c r="P370" s="79"/>
      <c r="Q370" s="79"/>
      <c r="R370" s="79"/>
      <c r="S370" s="79"/>
      <c r="T370" s="79"/>
      <c r="U370" s="85">
        <f t="shared" si="35"/>
        <v>0</v>
      </c>
      <c r="V370" s="6">
        <f t="shared" si="36"/>
        <v>0</v>
      </c>
      <c r="W370" s="6">
        <f>IFERROR(IF(V370&gt;=1,V370*VLOOKUP(E370,STUDENT!$B$4:$W$2003,22,0),0),0)</f>
        <v>0</v>
      </c>
      <c r="X370" s="6">
        <f t="shared" si="37"/>
        <v>0</v>
      </c>
      <c r="Y370" s="6">
        <f>IFERROR(IF(X370&gt;=1,X370*VLOOKUP(E370,STUDENT!$B$4:$W$2003,22,0),0),0)</f>
        <v>0</v>
      </c>
      <c r="Z370" s="6">
        <f t="shared" si="38"/>
        <v>0</v>
      </c>
      <c r="AA370" s="6">
        <f>IFERROR(IF(Z370&gt;=1,Z370*VLOOKUP(E370,STUDENT!$B$4:$W$2003,22,0),0),0)</f>
        <v>0</v>
      </c>
    </row>
    <row r="371" spans="1:27" ht="18" customHeight="1" x14ac:dyDescent="0.25">
      <c r="A371" s="6">
        <f t="shared" si="33"/>
        <v>0</v>
      </c>
      <c r="B371" s="6">
        <v>363</v>
      </c>
      <c r="C371" s="6">
        <f>IFERROR(IF($C$1&gt;=B371,SMALL(STUDENT!$V$4:$V$2003,$C$6+B371),0),0)</f>
        <v>0</v>
      </c>
      <c r="D371" s="14">
        <f t="shared" si="34"/>
        <v>0</v>
      </c>
      <c r="E371" s="14" t="str">
        <f>IFERROR(IF($D371&gt;=1,VLOOKUP($C371,STUDENT!$A$4:$E$2003,E$1,0),""),"")</f>
        <v/>
      </c>
      <c r="F371" s="15" t="str">
        <f>IFERROR(IF($D371&gt;=1,VLOOKUP($C371,STUDENT!$A$4:$E$2003,F$1,0),""),"")</f>
        <v/>
      </c>
      <c r="G371" s="15" t="str">
        <f>IFERROR(IF($D371&gt;=1,VLOOKUP($C371,STUDENT!$A$4:$E$2003,G$1,0),""),"")</f>
        <v/>
      </c>
      <c r="H371" s="14" t="str">
        <f>IFERROR(IF($D371&gt;=1,VLOOKUP($C371,STUDENT!$A$4:$E$2003,H$1,0),""),"")</f>
        <v/>
      </c>
      <c r="I371" s="79"/>
      <c r="J371" s="79"/>
      <c r="K371" s="79"/>
      <c r="L371" s="79"/>
      <c r="M371" s="79"/>
      <c r="N371" s="79"/>
      <c r="O371" s="79"/>
      <c r="P371" s="79"/>
      <c r="Q371" s="79"/>
      <c r="R371" s="79"/>
      <c r="S371" s="79"/>
      <c r="T371" s="79"/>
      <c r="U371" s="85">
        <f t="shared" si="35"/>
        <v>0</v>
      </c>
      <c r="V371" s="6">
        <f t="shared" si="36"/>
        <v>0</v>
      </c>
      <c r="W371" s="6">
        <f>IFERROR(IF(V371&gt;=1,V371*VLOOKUP(E371,STUDENT!$B$4:$W$2003,22,0),0),0)</f>
        <v>0</v>
      </c>
      <c r="X371" s="6">
        <f t="shared" si="37"/>
        <v>0</v>
      </c>
      <c r="Y371" s="6">
        <f>IFERROR(IF(X371&gt;=1,X371*VLOOKUP(E371,STUDENT!$B$4:$W$2003,22,0),0),0)</f>
        <v>0</v>
      </c>
      <c r="Z371" s="6">
        <f t="shared" si="38"/>
        <v>0</v>
      </c>
      <c r="AA371" s="6">
        <f>IFERROR(IF(Z371&gt;=1,Z371*VLOOKUP(E371,STUDENT!$B$4:$W$2003,22,0),0),0)</f>
        <v>0</v>
      </c>
    </row>
    <row r="372" spans="1:27" ht="18" customHeight="1" x14ac:dyDescent="0.25">
      <c r="A372" s="6">
        <f t="shared" si="33"/>
        <v>0</v>
      </c>
      <c r="B372" s="6">
        <v>364</v>
      </c>
      <c r="C372" s="6">
        <f>IFERROR(IF($C$1&gt;=B372,SMALL(STUDENT!$V$4:$V$2003,$C$6+B372),0),0)</f>
        <v>0</v>
      </c>
      <c r="D372" s="14">
        <f t="shared" si="34"/>
        <v>0</v>
      </c>
      <c r="E372" s="14" t="str">
        <f>IFERROR(IF($D372&gt;=1,VLOOKUP($C372,STUDENT!$A$4:$E$2003,E$1,0),""),"")</f>
        <v/>
      </c>
      <c r="F372" s="15" t="str">
        <f>IFERROR(IF($D372&gt;=1,VLOOKUP($C372,STUDENT!$A$4:$E$2003,F$1,0),""),"")</f>
        <v/>
      </c>
      <c r="G372" s="15" t="str">
        <f>IFERROR(IF($D372&gt;=1,VLOOKUP($C372,STUDENT!$A$4:$E$2003,G$1,0),""),"")</f>
        <v/>
      </c>
      <c r="H372" s="14" t="str">
        <f>IFERROR(IF($D372&gt;=1,VLOOKUP($C372,STUDENT!$A$4:$E$2003,H$1,0),""),"")</f>
        <v/>
      </c>
      <c r="I372" s="79"/>
      <c r="J372" s="79"/>
      <c r="K372" s="79"/>
      <c r="L372" s="79"/>
      <c r="M372" s="79"/>
      <c r="N372" s="79"/>
      <c r="O372" s="79"/>
      <c r="P372" s="79"/>
      <c r="Q372" s="79"/>
      <c r="R372" s="79"/>
      <c r="S372" s="79"/>
      <c r="T372" s="79"/>
      <c r="U372" s="85">
        <f t="shared" si="35"/>
        <v>0</v>
      </c>
      <c r="V372" s="6">
        <f t="shared" si="36"/>
        <v>0</v>
      </c>
      <c r="W372" s="6">
        <f>IFERROR(IF(V372&gt;=1,V372*VLOOKUP(E372,STUDENT!$B$4:$W$2003,22,0),0),0)</f>
        <v>0</v>
      </c>
      <c r="X372" s="6">
        <f t="shared" si="37"/>
        <v>0</v>
      </c>
      <c r="Y372" s="6">
        <f>IFERROR(IF(X372&gt;=1,X372*VLOOKUP(E372,STUDENT!$B$4:$W$2003,22,0),0),0)</f>
        <v>0</v>
      </c>
      <c r="Z372" s="6">
        <f t="shared" si="38"/>
        <v>0</v>
      </c>
      <c r="AA372" s="6">
        <f>IFERROR(IF(Z372&gt;=1,Z372*VLOOKUP(E372,STUDENT!$B$4:$W$2003,22,0),0),0)</f>
        <v>0</v>
      </c>
    </row>
    <row r="373" spans="1:27" ht="18" customHeight="1" x14ac:dyDescent="0.25">
      <c r="A373" s="6">
        <f t="shared" si="33"/>
        <v>0</v>
      </c>
      <c r="B373" s="6">
        <v>365</v>
      </c>
      <c r="C373" s="6">
        <f>IFERROR(IF($C$1&gt;=B373,SMALL(STUDENT!$V$4:$V$2003,$C$6+B373),0),0)</f>
        <v>0</v>
      </c>
      <c r="D373" s="14">
        <f t="shared" si="34"/>
        <v>0</v>
      </c>
      <c r="E373" s="14" t="str">
        <f>IFERROR(IF($D373&gt;=1,VLOOKUP($C373,STUDENT!$A$4:$E$2003,E$1,0),""),"")</f>
        <v/>
      </c>
      <c r="F373" s="15" t="str">
        <f>IFERROR(IF($D373&gt;=1,VLOOKUP($C373,STUDENT!$A$4:$E$2003,F$1,0),""),"")</f>
        <v/>
      </c>
      <c r="G373" s="15" t="str">
        <f>IFERROR(IF($D373&gt;=1,VLOOKUP($C373,STUDENT!$A$4:$E$2003,G$1,0),""),"")</f>
        <v/>
      </c>
      <c r="H373" s="14" t="str">
        <f>IFERROR(IF($D373&gt;=1,VLOOKUP($C373,STUDENT!$A$4:$E$2003,H$1,0),""),"")</f>
        <v/>
      </c>
      <c r="I373" s="79"/>
      <c r="J373" s="79"/>
      <c r="K373" s="79"/>
      <c r="L373" s="79"/>
      <c r="M373" s="79"/>
      <c r="N373" s="79"/>
      <c r="O373" s="79"/>
      <c r="P373" s="79"/>
      <c r="Q373" s="79"/>
      <c r="R373" s="79"/>
      <c r="S373" s="79"/>
      <c r="T373" s="79"/>
      <c r="U373" s="85">
        <f t="shared" si="35"/>
        <v>0</v>
      </c>
      <c r="V373" s="6">
        <f t="shared" si="36"/>
        <v>0</v>
      </c>
      <c r="W373" s="6">
        <f>IFERROR(IF(V373&gt;=1,V373*VLOOKUP(E373,STUDENT!$B$4:$W$2003,22,0),0),0)</f>
        <v>0</v>
      </c>
      <c r="X373" s="6">
        <f t="shared" si="37"/>
        <v>0</v>
      </c>
      <c r="Y373" s="6">
        <f>IFERROR(IF(X373&gt;=1,X373*VLOOKUP(E373,STUDENT!$B$4:$W$2003,22,0),0),0)</f>
        <v>0</v>
      </c>
      <c r="Z373" s="6">
        <f t="shared" si="38"/>
        <v>0</v>
      </c>
      <c r="AA373" s="6">
        <f>IFERROR(IF(Z373&gt;=1,Z373*VLOOKUP(E373,STUDENT!$B$4:$W$2003,22,0),0),0)</f>
        <v>0</v>
      </c>
    </row>
    <row r="374" spans="1:27" ht="18" customHeight="1" x14ac:dyDescent="0.25">
      <c r="A374" s="6">
        <f t="shared" si="33"/>
        <v>0</v>
      </c>
      <c r="B374" s="6">
        <v>366</v>
      </c>
      <c r="C374" s="6">
        <f>IFERROR(IF($C$1&gt;=B374,SMALL(STUDENT!$V$4:$V$2003,$C$6+B374),0),0)</f>
        <v>0</v>
      </c>
      <c r="D374" s="14">
        <f t="shared" si="34"/>
        <v>0</v>
      </c>
      <c r="E374" s="14" t="str">
        <f>IFERROR(IF($D374&gt;=1,VLOOKUP($C374,STUDENT!$A$4:$E$2003,E$1,0),""),"")</f>
        <v/>
      </c>
      <c r="F374" s="15" t="str">
        <f>IFERROR(IF($D374&gt;=1,VLOOKUP($C374,STUDENT!$A$4:$E$2003,F$1,0),""),"")</f>
        <v/>
      </c>
      <c r="G374" s="15" t="str">
        <f>IFERROR(IF($D374&gt;=1,VLOOKUP($C374,STUDENT!$A$4:$E$2003,G$1,0),""),"")</f>
        <v/>
      </c>
      <c r="H374" s="14" t="str">
        <f>IFERROR(IF($D374&gt;=1,VLOOKUP($C374,STUDENT!$A$4:$E$2003,H$1,0),""),"")</f>
        <v/>
      </c>
      <c r="I374" s="79"/>
      <c r="J374" s="79"/>
      <c r="K374" s="79"/>
      <c r="L374" s="79"/>
      <c r="M374" s="79"/>
      <c r="N374" s="79"/>
      <c r="O374" s="79"/>
      <c r="P374" s="79"/>
      <c r="Q374" s="79"/>
      <c r="R374" s="79"/>
      <c r="S374" s="79"/>
      <c r="T374" s="79"/>
      <c r="U374" s="85">
        <f t="shared" si="35"/>
        <v>0</v>
      </c>
      <c r="V374" s="6">
        <f t="shared" si="36"/>
        <v>0</v>
      </c>
      <c r="W374" s="6">
        <f>IFERROR(IF(V374&gt;=1,V374*VLOOKUP(E374,STUDENT!$B$4:$W$2003,22,0),0),0)</f>
        <v>0</v>
      </c>
      <c r="X374" s="6">
        <f t="shared" si="37"/>
        <v>0</v>
      </c>
      <c r="Y374" s="6">
        <f>IFERROR(IF(X374&gt;=1,X374*VLOOKUP(E374,STUDENT!$B$4:$W$2003,22,0),0),0)</f>
        <v>0</v>
      </c>
      <c r="Z374" s="6">
        <f t="shared" si="38"/>
        <v>0</v>
      </c>
      <c r="AA374" s="6">
        <f>IFERROR(IF(Z374&gt;=1,Z374*VLOOKUP(E374,STUDENT!$B$4:$W$2003,22,0),0),0)</f>
        <v>0</v>
      </c>
    </row>
    <row r="375" spans="1:27" ht="18" customHeight="1" x14ac:dyDescent="0.25">
      <c r="A375" s="6">
        <f t="shared" si="33"/>
        <v>0</v>
      </c>
      <c r="B375" s="6">
        <v>367</v>
      </c>
      <c r="C375" s="6">
        <f>IFERROR(IF($C$1&gt;=B375,SMALL(STUDENT!$V$4:$V$2003,$C$6+B375),0),0)</f>
        <v>0</v>
      </c>
      <c r="D375" s="14">
        <f t="shared" si="34"/>
        <v>0</v>
      </c>
      <c r="E375" s="14" t="str">
        <f>IFERROR(IF($D375&gt;=1,VLOOKUP($C375,STUDENT!$A$4:$E$2003,E$1,0),""),"")</f>
        <v/>
      </c>
      <c r="F375" s="15" t="str">
        <f>IFERROR(IF($D375&gt;=1,VLOOKUP($C375,STUDENT!$A$4:$E$2003,F$1,0),""),"")</f>
        <v/>
      </c>
      <c r="G375" s="15" t="str">
        <f>IFERROR(IF($D375&gt;=1,VLOOKUP($C375,STUDENT!$A$4:$E$2003,G$1,0),""),"")</f>
        <v/>
      </c>
      <c r="H375" s="14" t="str">
        <f>IFERROR(IF($D375&gt;=1,VLOOKUP($C375,STUDENT!$A$4:$E$2003,H$1,0),""),"")</f>
        <v/>
      </c>
      <c r="I375" s="79"/>
      <c r="J375" s="79"/>
      <c r="K375" s="79"/>
      <c r="L375" s="79"/>
      <c r="M375" s="79"/>
      <c r="N375" s="79"/>
      <c r="O375" s="79"/>
      <c r="P375" s="79"/>
      <c r="Q375" s="79"/>
      <c r="R375" s="79"/>
      <c r="S375" s="79"/>
      <c r="T375" s="79"/>
      <c r="U375" s="85">
        <f t="shared" si="35"/>
        <v>0</v>
      </c>
      <c r="V375" s="6">
        <f t="shared" si="36"/>
        <v>0</v>
      </c>
      <c r="W375" s="6">
        <f>IFERROR(IF(V375&gt;=1,V375*VLOOKUP(E375,STUDENT!$B$4:$W$2003,22,0),0),0)</f>
        <v>0</v>
      </c>
      <c r="X375" s="6">
        <f t="shared" si="37"/>
        <v>0</v>
      </c>
      <c r="Y375" s="6">
        <f>IFERROR(IF(X375&gt;=1,X375*VLOOKUP(E375,STUDENT!$B$4:$W$2003,22,0),0),0)</f>
        <v>0</v>
      </c>
      <c r="Z375" s="6">
        <f t="shared" si="38"/>
        <v>0</v>
      </c>
      <c r="AA375" s="6">
        <f>IFERROR(IF(Z375&gt;=1,Z375*VLOOKUP(E375,STUDENT!$B$4:$W$2003,22,0),0),0)</f>
        <v>0</v>
      </c>
    </row>
    <row r="376" spans="1:27" ht="18" customHeight="1" x14ac:dyDescent="0.25">
      <c r="A376" s="6">
        <f t="shared" si="33"/>
        <v>0</v>
      </c>
      <c r="B376" s="6">
        <v>368</v>
      </c>
      <c r="C376" s="6">
        <f>IFERROR(IF($C$1&gt;=B376,SMALL(STUDENT!$V$4:$V$2003,$C$6+B376),0),0)</f>
        <v>0</v>
      </c>
      <c r="D376" s="14">
        <f t="shared" si="34"/>
        <v>0</v>
      </c>
      <c r="E376" s="14" t="str">
        <f>IFERROR(IF($D376&gt;=1,VLOOKUP($C376,STUDENT!$A$4:$E$2003,E$1,0),""),"")</f>
        <v/>
      </c>
      <c r="F376" s="15" t="str">
        <f>IFERROR(IF($D376&gt;=1,VLOOKUP($C376,STUDENT!$A$4:$E$2003,F$1,0),""),"")</f>
        <v/>
      </c>
      <c r="G376" s="15" t="str">
        <f>IFERROR(IF($D376&gt;=1,VLOOKUP($C376,STUDENT!$A$4:$E$2003,G$1,0),""),"")</f>
        <v/>
      </c>
      <c r="H376" s="14" t="str">
        <f>IFERROR(IF($D376&gt;=1,VLOOKUP($C376,STUDENT!$A$4:$E$2003,H$1,0),""),"")</f>
        <v/>
      </c>
      <c r="I376" s="79"/>
      <c r="J376" s="79"/>
      <c r="K376" s="79"/>
      <c r="L376" s="79"/>
      <c r="M376" s="79"/>
      <c r="N376" s="79"/>
      <c r="O376" s="79"/>
      <c r="P376" s="79"/>
      <c r="Q376" s="79"/>
      <c r="R376" s="79"/>
      <c r="S376" s="79"/>
      <c r="T376" s="79"/>
      <c r="U376" s="85">
        <f t="shared" si="35"/>
        <v>0</v>
      </c>
      <c r="V376" s="6">
        <f t="shared" si="36"/>
        <v>0</v>
      </c>
      <c r="W376" s="6">
        <f>IFERROR(IF(V376&gt;=1,V376*VLOOKUP(E376,STUDENT!$B$4:$W$2003,22,0),0),0)</f>
        <v>0</v>
      </c>
      <c r="X376" s="6">
        <f t="shared" si="37"/>
        <v>0</v>
      </c>
      <c r="Y376" s="6">
        <f>IFERROR(IF(X376&gt;=1,X376*VLOOKUP(E376,STUDENT!$B$4:$W$2003,22,0),0),0)</f>
        <v>0</v>
      </c>
      <c r="Z376" s="6">
        <f t="shared" si="38"/>
        <v>0</v>
      </c>
      <c r="AA376" s="6">
        <f>IFERROR(IF(Z376&gt;=1,Z376*VLOOKUP(E376,STUDENT!$B$4:$W$2003,22,0),0),0)</f>
        <v>0</v>
      </c>
    </row>
    <row r="377" spans="1:27" ht="18" customHeight="1" x14ac:dyDescent="0.25">
      <c r="A377" s="6">
        <f t="shared" si="33"/>
        <v>0</v>
      </c>
      <c r="B377" s="6">
        <v>369</v>
      </c>
      <c r="C377" s="6">
        <f>IFERROR(IF($C$1&gt;=B377,SMALL(STUDENT!$V$4:$V$2003,$C$6+B377),0),0)</f>
        <v>0</v>
      </c>
      <c r="D377" s="14">
        <f t="shared" si="34"/>
        <v>0</v>
      </c>
      <c r="E377" s="14" t="str">
        <f>IFERROR(IF($D377&gt;=1,VLOOKUP($C377,STUDENT!$A$4:$E$2003,E$1,0),""),"")</f>
        <v/>
      </c>
      <c r="F377" s="15" t="str">
        <f>IFERROR(IF($D377&gt;=1,VLOOKUP($C377,STUDENT!$A$4:$E$2003,F$1,0),""),"")</f>
        <v/>
      </c>
      <c r="G377" s="15" t="str">
        <f>IFERROR(IF($D377&gt;=1,VLOOKUP($C377,STUDENT!$A$4:$E$2003,G$1,0),""),"")</f>
        <v/>
      </c>
      <c r="H377" s="14" t="str">
        <f>IFERROR(IF($D377&gt;=1,VLOOKUP($C377,STUDENT!$A$4:$E$2003,H$1,0),""),"")</f>
        <v/>
      </c>
      <c r="I377" s="79"/>
      <c r="J377" s="79"/>
      <c r="K377" s="79"/>
      <c r="L377" s="79"/>
      <c r="M377" s="79"/>
      <c r="N377" s="79"/>
      <c r="O377" s="79"/>
      <c r="P377" s="79"/>
      <c r="Q377" s="79"/>
      <c r="R377" s="79"/>
      <c r="S377" s="79"/>
      <c r="T377" s="79"/>
      <c r="U377" s="85">
        <f t="shared" si="35"/>
        <v>0</v>
      </c>
      <c r="V377" s="6">
        <f t="shared" si="36"/>
        <v>0</v>
      </c>
      <c r="W377" s="6">
        <f>IFERROR(IF(V377&gt;=1,V377*VLOOKUP(E377,STUDENT!$B$4:$W$2003,22,0),0),0)</f>
        <v>0</v>
      </c>
      <c r="X377" s="6">
        <f t="shared" si="37"/>
        <v>0</v>
      </c>
      <c r="Y377" s="6">
        <f>IFERROR(IF(X377&gt;=1,X377*VLOOKUP(E377,STUDENT!$B$4:$W$2003,22,0),0),0)</f>
        <v>0</v>
      </c>
      <c r="Z377" s="6">
        <f t="shared" si="38"/>
        <v>0</v>
      </c>
      <c r="AA377" s="6">
        <f>IFERROR(IF(Z377&gt;=1,Z377*VLOOKUP(E377,STUDENT!$B$4:$W$2003,22,0),0),0)</f>
        <v>0</v>
      </c>
    </row>
    <row r="378" spans="1:27" ht="18" customHeight="1" x14ac:dyDescent="0.25">
      <c r="A378" s="6">
        <f t="shared" si="33"/>
        <v>0</v>
      </c>
      <c r="B378" s="6">
        <v>370</v>
      </c>
      <c r="C378" s="6">
        <f>IFERROR(IF($C$1&gt;=B378,SMALL(STUDENT!$V$4:$V$2003,$C$6+B378),0),0)</f>
        <v>0</v>
      </c>
      <c r="D378" s="14">
        <f t="shared" si="34"/>
        <v>0</v>
      </c>
      <c r="E378" s="14" t="str">
        <f>IFERROR(IF($D378&gt;=1,VLOOKUP($C378,STUDENT!$A$4:$E$2003,E$1,0),""),"")</f>
        <v/>
      </c>
      <c r="F378" s="15" t="str">
        <f>IFERROR(IF($D378&gt;=1,VLOOKUP($C378,STUDENT!$A$4:$E$2003,F$1,0),""),"")</f>
        <v/>
      </c>
      <c r="G378" s="15" t="str">
        <f>IFERROR(IF($D378&gt;=1,VLOOKUP($C378,STUDENT!$A$4:$E$2003,G$1,0),""),"")</f>
        <v/>
      </c>
      <c r="H378" s="14" t="str">
        <f>IFERROR(IF($D378&gt;=1,VLOOKUP($C378,STUDENT!$A$4:$E$2003,H$1,0),""),"")</f>
        <v/>
      </c>
      <c r="I378" s="79"/>
      <c r="J378" s="79"/>
      <c r="K378" s="79"/>
      <c r="L378" s="79"/>
      <c r="M378" s="79"/>
      <c r="N378" s="79"/>
      <c r="O378" s="79"/>
      <c r="P378" s="79"/>
      <c r="Q378" s="79"/>
      <c r="R378" s="79"/>
      <c r="S378" s="79"/>
      <c r="T378" s="79"/>
      <c r="U378" s="85">
        <f t="shared" si="35"/>
        <v>0</v>
      </c>
      <c r="V378" s="6">
        <f t="shared" si="36"/>
        <v>0</v>
      </c>
      <c r="W378" s="6">
        <f>IFERROR(IF(V378&gt;=1,V378*VLOOKUP(E378,STUDENT!$B$4:$W$2003,22,0),0),0)</f>
        <v>0</v>
      </c>
      <c r="X378" s="6">
        <f t="shared" si="37"/>
        <v>0</v>
      </c>
      <c r="Y378" s="6">
        <f>IFERROR(IF(X378&gt;=1,X378*VLOOKUP(E378,STUDENT!$B$4:$W$2003,22,0),0),0)</f>
        <v>0</v>
      </c>
      <c r="Z378" s="6">
        <f t="shared" si="38"/>
        <v>0</v>
      </c>
      <c r="AA378" s="6">
        <f>IFERROR(IF(Z378&gt;=1,Z378*VLOOKUP(E378,STUDENT!$B$4:$W$2003,22,0),0),0)</f>
        <v>0</v>
      </c>
    </row>
    <row r="379" spans="1:27" ht="18" customHeight="1" x14ac:dyDescent="0.25">
      <c r="A379" s="6">
        <f t="shared" si="33"/>
        <v>0</v>
      </c>
      <c r="B379" s="6">
        <v>371</v>
      </c>
      <c r="C379" s="6">
        <f>IFERROR(IF($C$1&gt;=B379,SMALL(STUDENT!$V$4:$V$2003,$C$6+B379),0),0)</f>
        <v>0</v>
      </c>
      <c r="D379" s="14">
        <f t="shared" si="34"/>
        <v>0</v>
      </c>
      <c r="E379" s="14" t="str">
        <f>IFERROR(IF($D379&gt;=1,VLOOKUP($C379,STUDENT!$A$4:$E$2003,E$1,0),""),"")</f>
        <v/>
      </c>
      <c r="F379" s="15" t="str">
        <f>IFERROR(IF($D379&gt;=1,VLOOKUP($C379,STUDENT!$A$4:$E$2003,F$1,0),""),"")</f>
        <v/>
      </c>
      <c r="G379" s="15" t="str">
        <f>IFERROR(IF($D379&gt;=1,VLOOKUP($C379,STUDENT!$A$4:$E$2003,G$1,0),""),"")</f>
        <v/>
      </c>
      <c r="H379" s="14" t="str">
        <f>IFERROR(IF($D379&gt;=1,VLOOKUP($C379,STUDENT!$A$4:$E$2003,H$1,0),""),"")</f>
        <v/>
      </c>
      <c r="I379" s="79"/>
      <c r="J379" s="79"/>
      <c r="K379" s="79"/>
      <c r="L379" s="79"/>
      <c r="M379" s="79"/>
      <c r="N379" s="79"/>
      <c r="O379" s="79"/>
      <c r="P379" s="79"/>
      <c r="Q379" s="79"/>
      <c r="R379" s="79"/>
      <c r="S379" s="79"/>
      <c r="T379" s="79"/>
      <c r="U379" s="85">
        <f t="shared" si="35"/>
        <v>0</v>
      </c>
      <c r="V379" s="6">
        <f t="shared" si="36"/>
        <v>0</v>
      </c>
      <c r="W379" s="6">
        <f>IFERROR(IF(V379&gt;=1,V379*VLOOKUP(E379,STUDENT!$B$4:$W$2003,22,0),0),0)</f>
        <v>0</v>
      </c>
      <c r="X379" s="6">
        <f t="shared" si="37"/>
        <v>0</v>
      </c>
      <c r="Y379" s="6">
        <f>IFERROR(IF(X379&gt;=1,X379*VLOOKUP(E379,STUDENT!$B$4:$W$2003,22,0),0),0)</f>
        <v>0</v>
      </c>
      <c r="Z379" s="6">
        <f t="shared" si="38"/>
        <v>0</v>
      </c>
      <c r="AA379" s="6">
        <f>IFERROR(IF(Z379&gt;=1,Z379*VLOOKUP(E379,STUDENT!$B$4:$W$2003,22,0),0),0)</f>
        <v>0</v>
      </c>
    </row>
    <row r="380" spans="1:27" ht="18" customHeight="1" x14ac:dyDescent="0.25">
      <c r="A380" s="6">
        <f t="shared" si="33"/>
        <v>0</v>
      </c>
      <c r="B380" s="6">
        <v>372</v>
      </c>
      <c r="C380" s="6">
        <f>IFERROR(IF($C$1&gt;=B380,SMALL(STUDENT!$V$4:$V$2003,$C$6+B380),0),0)</f>
        <v>0</v>
      </c>
      <c r="D380" s="14">
        <f t="shared" si="34"/>
        <v>0</v>
      </c>
      <c r="E380" s="14" t="str">
        <f>IFERROR(IF($D380&gt;=1,VLOOKUP($C380,STUDENT!$A$4:$E$2003,E$1,0),""),"")</f>
        <v/>
      </c>
      <c r="F380" s="15" t="str">
        <f>IFERROR(IF($D380&gt;=1,VLOOKUP($C380,STUDENT!$A$4:$E$2003,F$1,0),""),"")</f>
        <v/>
      </c>
      <c r="G380" s="15" t="str">
        <f>IFERROR(IF($D380&gt;=1,VLOOKUP($C380,STUDENT!$A$4:$E$2003,G$1,0),""),"")</f>
        <v/>
      </c>
      <c r="H380" s="14" t="str">
        <f>IFERROR(IF($D380&gt;=1,VLOOKUP($C380,STUDENT!$A$4:$E$2003,H$1,0),""),"")</f>
        <v/>
      </c>
      <c r="I380" s="79"/>
      <c r="J380" s="79"/>
      <c r="K380" s="79"/>
      <c r="L380" s="79"/>
      <c r="M380" s="79"/>
      <c r="N380" s="79"/>
      <c r="O380" s="79"/>
      <c r="P380" s="79"/>
      <c r="Q380" s="79"/>
      <c r="R380" s="79"/>
      <c r="S380" s="79"/>
      <c r="T380" s="79"/>
      <c r="U380" s="85">
        <f t="shared" si="35"/>
        <v>0</v>
      </c>
      <c r="V380" s="6">
        <f t="shared" si="36"/>
        <v>0</v>
      </c>
      <c r="W380" s="6">
        <f>IFERROR(IF(V380&gt;=1,V380*VLOOKUP(E380,STUDENT!$B$4:$W$2003,22,0),0),0)</f>
        <v>0</v>
      </c>
      <c r="X380" s="6">
        <f t="shared" si="37"/>
        <v>0</v>
      </c>
      <c r="Y380" s="6">
        <f>IFERROR(IF(X380&gt;=1,X380*VLOOKUP(E380,STUDENT!$B$4:$W$2003,22,0),0),0)</f>
        <v>0</v>
      </c>
      <c r="Z380" s="6">
        <f t="shared" si="38"/>
        <v>0</v>
      </c>
      <c r="AA380" s="6">
        <f>IFERROR(IF(Z380&gt;=1,Z380*VLOOKUP(E380,STUDENT!$B$4:$W$2003,22,0),0),0)</f>
        <v>0</v>
      </c>
    </row>
    <row r="381" spans="1:27" ht="18" customHeight="1" x14ac:dyDescent="0.25">
      <c r="A381" s="6">
        <f t="shared" si="33"/>
        <v>0</v>
      </c>
      <c r="B381" s="6">
        <v>373</v>
      </c>
      <c r="C381" s="6">
        <f>IFERROR(IF($C$1&gt;=B381,SMALL(STUDENT!$V$4:$V$2003,$C$6+B381),0),0)</f>
        <v>0</v>
      </c>
      <c r="D381" s="14">
        <f t="shared" si="34"/>
        <v>0</v>
      </c>
      <c r="E381" s="14" t="str">
        <f>IFERROR(IF($D381&gt;=1,VLOOKUP($C381,STUDENT!$A$4:$E$2003,E$1,0),""),"")</f>
        <v/>
      </c>
      <c r="F381" s="15" t="str">
        <f>IFERROR(IF($D381&gt;=1,VLOOKUP($C381,STUDENT!$A$4:$E$2003,F$1,0),""),"")</f>
        <v/>
      </c>
      <c r="G381" s="15" t="str">
        <f>IFERROR(IF($D381&gt;=1,VLOOKUP($C381,STUDENT!$A$4:$E$2003,G$1,0),""),"")</f>
        <v/>
      </c>
      <c r="H381" s="14" t="str">
        <f>IFERROR(IF($D381&gt;=1,VLOOKUP($C381,STUDENT!$A$4:$E$2003,H$1,0),""),"")</f>
        <v/>
      </c>
      <c r="I381" s="79"/>
      <c r="J381" s="79"/>
      <c r="K381" s="79"/>
      <c r="L381" s="79"/>
      <c r="M381" s="79"/>
      <c r="N381" s="79"/>
      <c r="O381" s="79"/>
      <c r="P381" s="79"/>
      <c r="Q381" s="79"/>
      <c r="R381" s="79"/>
      <c r="S381" s="79"/>
      <c r="T381" s="79"/>
      <c r="U381" s="85">
        <f t="shared" si="35"/>
        <v>0</v>
      </c>
      <c r="V381" s="6">
        <f t="shared" si="36"/>
        <v>0</v>
      </c>
      <c r="W381" s="6">
        <f>IFERROR(IF(V381&gt;=1,V381*VLOOKUP(E381,STUDENT!$B$4:$W$2003,22,0),0),0)</f>
        <v>0</v>
      </c>
      <c r="X381" s="6">
        <f t="shared" si="37"/>
        <v>0</v>
      </c>
      <c r="Y381" s="6">
        <f>IFERROR(IF(X381&gt;=1,X381*VLOOKUP(E381,STUDENT!$B$4:$W$2003,22,0),0),0)</f>
        <v>0</v>
      </c>
      <c r="Z381" s="6">
        <f t="shared" si="38"/>
        <v>0</v>
      </c>
      <c r="AA381" s="6">
        <f>IFERROR(IF(Z381&gt;=1,Z381*VLOOKUP(E381,STUDENT!$B$4:$W$2003,22,0),0),0)</f>
        <v>0</v>
      </c>
    </row>
    <row r="382" spans="1:27" ht="18" customHeight="1" x14ac:dyDescent="0.25">
      <c r="A382" s="6">
        <f t="shared" si="33"/>
        <v>0</v>
      </c>
      <c r="B382" s="6">
        <v>374</v>
      </c>
      <c r="C382" s="6">
        <f>IFERROR(IF($C$1&gt;=B382,SMALL(STUDENT!$V$4:$V$2003,$C$6+B382),0),0)</f>
        <v>0</v>
      </c>
      <c r="D382" s="14">
        <f t="shared" si="34"/>
        <v>0</v>
      </c>
      <c r="E382" s="14" t="str">
        <f>IFERROR(IF($D382&gt;=1,VLOOKUP($C382,STUDENT!$A$4:$E$2003,E$1,0),""),"")</f>
        <v/>
      </c>
      <c r="F382" s="15" t="str">
        <f>IFERROR(IF($D382&gt;=1,VLOOKUP($C382,STUDENT!$A$4:$E$2003,F$1,0),""),"")</f>
        <v/>
      </c>
      <c r="G382" s="15" t="str">
        <f>IFERROR(IF($D382&gt;=1,VLOOKUP($C382,STUDENT!$A$4:$E$2003,G$1,0),""),"")</f>
        <v/>
      </c>
      <c r="H382" s="14" t="str">
        <f>IFERROR(IF($D382&gt;=1,VLOOKUP($C382,STUDENT!$A$4:$E$2003,H$1,0),""),"")</f>
        <v/>
      </c>
      <c r="I382" s="79"/>
      <c r="J382" s="79"/>
      <c r="K382" s="79"/>
      <c r="L382" s="79"/>
      <c r="M382" s="79"/>
      <c r="N382" s="79"/>
      <c r="O382" s="79"/>
      <c r="P382" s="79"/>
      <c r="Q382" s="79"/>
      <c r="R382" s="79"/>
      <c r="S382" s="79"/>
      <c r="T382" s="79"/>
      <c r="U382" s="85">
        <f t="shared" si="35"/>
        <v>0</v>
      </c>
      <c r="V382" s="6">
        <f t="shared" si="36"/>
        <v>0</v>
      </c>
      <c r="W382" s="6">
        <f>IFERROR(IF(V382&gt;=1,V382*VLOOKUP(E382,STUDENT!$B$4:$W$2003,22,0),0),0)</f>
        <v>0</v>
      </c>
      <c r="X382" s="6">
        <f t="shared" si="37"/>
        <v>0</v>
      </c>
      <c r="Y382" s="6">
        <f>IFERROR(IF(X382&gt;=1,X382*VLOOKUP(E382,STUDENT!$B$4:$W$2003,22,0),0),0)</f>
        <v>0</v>
      </c>
      <c r="Z382" s="6">
        <f t="shared" si="38"/>
        <v>0</v>
      </c>
      <c r="AA382" s="6">
        <f>IFERROR(IF(Z382&gt;=1,Z382*VLOOKUP(E382,STUDENT!$B$4:$W$2003,22,0),0),0)</f>
        <v>0</v>
      </c>
    </row>
    <row r="383" spans="1:27" ht="18" customHeight="1" x14ac:dyDescent="0.25">
      <c r="A383" s="6">
        <f t="shared" si="33"/>
        <v>0</v>
      </c>
      <c r="B383" s="6">
        <v>375</v>
      </c>
      <c r="C383" s="6">
        <f>IFERROR(IF($C$1&gt;=B383,SMALL(STUDENT!$V$4:$V$2003,$C$6+B383),0),0)</f>
        <v>0</v>
      </c>
      <c r="D383" s="14">
        <f t="shared" si="34"/>
        <v>0</v>
      </c>
      <c r="E383" s="14" t="str">
        <f>IFERROR(IF($D383&gt;=1,VLOOKUP($C383,STUDENT!$A$4:$E$2003,E$1,0),""),"")</f>
        <v/>
      </c>
      <c r="F383" s="15" t="str">
        <f>IFERROR(IF($D383&gt;=1,VLOOKUP($C383,STUDENT!$A$4:$E$2003,F$1,0),""),"")</f>
        <v/>
      </c>
      <c r="G383" s="15" t="str">
        <f>IFERROR(IF($D383&gt;=1,VLOOKUP($C383,STUDENT!$A$4:$E$2003,G$1,0),""),"")</f>
        <v/>
      </c>
      <c r="H383" s="14" t="str">
        <f>IFERROR(IF($D383&gt;=1,VLOOKUP($C383,STUDENT!$A$4:$E$2003,H$1,0),""),"")</f>
        <v/>
      </c>
      <c r="I383" s="79"/>
      <c r="J383" s="79"/>
      <c r="K383" s="79"/>
      <c r="L383" s="79"/>
      <c r="M383" s="79"/>
      <c r="N383" s="79"/>
      <c r="O383" s="79"/>
      <c r="P383" s="79"/>
      <c r="Q383" s="79"/>
      <c r="R383" s="79"/>
      <c r="S383" s="79"/>
      <c r="T383" s="79"/>
      <c r="U383" s="85">
        <f t="shared" si="35"/>
        <v>0</v>
      </c>
      <c r="V383" s="6">
        <f t="shared" si="36"/>
        <v>0</v>
      </c>
      <c r="W383" s="6">
        <f>IFERROR(IF(V383&gt;=1,V383*VLOOKUP(E383,STUDENT!$B$4:$W$2003,22,0),0),0)</f>
        <v>0</v>
      </c>
      <c r="X383" s="6">
        <f t="shared" si="37"/>
        <v>0</v>
      </c>
      <c r="Y383" s="6">
        <f>IFERROR(IF(X383&gt;=1,X383*VLOOKUP(E383,STUDENT!$B$4:$W$2003,22,0),0),0)</f>
        <v>0</v>
      </c>
      <c r="Z383" s="6">
        <f t="shared" si="38"/>
        <v>0</v>
      </c>
      <c r="AA383" s="6">
        <f>IFERROR(IF(Z383&gt;=1,Z383*VLOOKUP(E383,STUDENT!$B$4:$W$2003,22,0),0),0)</f>
        <v>0</v>
      </c>
    </row>
    <row r="384" spans="1:27" ht="18" customHeight="1" x14ac:dyDescent="0.25">
      <c r="A384" s="6">
        <f t="shared" si="33"/>
        <v>0</v>
      </c>
      <c r="B384" s="6">
        <v>376</v>
      </c>
      <c r="C384" s="6">
        <f>IFERROR(IF($C$1&gt;=B384,SMALL(STUDENT!$V$4:$V$2003,$C$6+B384),0),0)</f>
        <v>0</v>
      </c>
      <c r="D384" s="14">
        <f t="shared" si="34"/>
        <v>0</v>
      </c>
      <c r="E384" s="14" t="str">
        <f>IFERROR(IF($D384&gt;=1,VLOOKUP($C384,STUDENT!$A$4:$E$2003,E$1,0),""),"")</f>
        <v/>
      </c>
      <c r="F384" s="15" t="str">
        <f>IFERROR(IF($D384&gt;=1,VLOOKUP($C384,STUDENT!$A$4:$E$2003,F$1,0),""),"")</f>
        <v/>
      </c>
      <c r="G384" s="15" t="str">
        <f>IFERROR(IF($D384&gt;=1,VLOOKUP($C384,STUDENT!$A$4:$E$2003,G$1,0),""),"")</f>
        <v/>
      </c>
      <c r="H384" s="14" t="str">
        <f>IFERROR(IF($D384&gt;=1,VLOOKUP($C384,STUDENT!$A$4:$E$2003,H$1,0),""),"")</f>
        <v/>
      </c>
      <c r="I384" s="79"/>
      <c r="J384" s="79"/>
      <c r="K384" s="79"/>
      <c r="L384" s="79"/>
      <c r="M384" s="79"/>
      <c r="N384" s="79"/>
      <c r="O384" s="79"/>
      <c r="P384" s="79"/>
      <c r="Q384" s="79"/>
      <c r="R384" s="79"/>
      <c r="S384" s="79"/>
      <c r="T384" s="79"/>
      <c r="U384" s="85">
        <f t="shared" si="35"/>
        <v>0</v>
      </c>
      <c r="V384" s="6">
        <f t="shared" si="36"/>
        <v>0</v>
      </c>
      <c r="W384" s="6">
        <f>IFERROR(IF(V384&gt;=1,V384*VLOOKUP(E384,STUDENT!$B$4:$W$2003,22,0),0),0)</f>
        <v>0</v>
      </c>
      <c r="X384" s="6">
        <f t="shared" si="37"/>
        <v>0</v>
      </c>
      <c r="Y384" s="6">
        <f>IFERROR(IF(X384&gt;=1,X384*VLOOKUP(E384,STUDENT!$B$4:$W$2003,22,0),0),0)</f>
        <v>0</v>
      </c>
      <c r="Z384" s="6">
        <f t="shared" si="38"/>
        <v>0</v>
      </c>
      <c r="AA384" s="6">
        <f>IFERROR(IF(Z384&gt;=1,Z384*VLOOKUP(E384,STUDENT!$B$4:$W$2003,22,0),0),0)</f>
        <v>0</v>
      </c>
    </row>
    <row r="385" spans="1:27" ht="18" customHeight="1" x14ac:dyDescent="0.25">
      <c r="A385" s="6">
        <f t="shared" si="33"/>
        <v>0</v>
      </c>
      <c r="B385" s="6">
        <v>377</v>
      </c>
      <c r="C385" s="6">
        <f>IFERROR(IF($C$1&gt;=B385,SMALL(STUDENT!$V$4:$V$2003,$C$6+B385),0),0)</f>
        <v>0</v>
      </c>
      <c r="D385" s="14">
        <f t="shared" si="34"/>
        <v>0</v>
      </c>
      <c r="E385" s="14" t="str">
        <f>IFERROR(IF($D385&gt;=1,VLOOKUP($C385,STUDENT!$A$4:$E$2003,E$1,0),""),"")</f>
        <v/>
      </c>
      <c r="F385" s="15" t="str">
        <f>IFERROR(IF($D385&gt;=1,VLOOKUP($C385,STUDENT!$A$4:$E$2003,F$1,0),""),"")</f>
        <v/>
      </c>
      <c r="G385" s="15" t="str">
        <f>IFERROR(IF($D385&gt;=1,VLOOKUP($C385,STUDENT!$A$4:$E$2003,G$1,0),""),"")</f>
        <v/>
      </c>
      <c r="H385" s="14" t="str">
        <f>IFERROR(IF($D385&gt;=1,VLOOKUP($C385,STUDENT!$A$4:$E$2003,H$1,0),""),"")</f>
        <v/>
      </c>
      <c r="I385" s="79"/>
      <c r="J385" s="79"/>
      <c r="K385" s="79"/>
      <c r="L385" s="79"/>
      <c r="M385" s="79"/>
      <c r="N385" s="79"/>
      <c r="O385" s="79"/>
      <c r="P385" s="79"/>
      <c r="Q385" s="79"/>
      <c r="R385" s="79"/>
      <c r="S385" s="79"/>
      <c r="T385" s="79"/>
      <c r="U385" s="85">
        <f t="shared" si="35"/>
        <v>0</v>
      </c>
      <c r="V385" s="6">
        <f t="shared" si="36"/>
        <v>0</v>
      </c>
      <c r="W385" s="6">
        <f>IFERROR(IF(V385&gt;=1,V385*VLOOKUP(E385,STUDENT!$B$4:$W$2003,22,0),0),0)</f>
        <v>0</v>
      </c>
      <c r="X385" s="6">
        <f t="shared" si="37"/>
        <v>0</v>
      </c>
      <c r="Y385" s="6">
        <f>IFERROR(IF(X385&gt;=1,X385*VLOOKUP(E385,STUDENT!$B$4:$W$2003,22,0),0),0)</f>
        <v>0</v>
      </c>
      <c r="Z385" s="6">
        <f t="shared" si="38"/>
        <v>0</v>
      </c>
      <c r="AA385" s="6">
        <f>IFERROR(IF(Z385&gt;=1,Z385*VLOOKUP(E385,STUDENT!$B$4:$W$2003,22,0),0),0)</f>
        <v>0</v>
      </c>
    </row>
    <row r="386" spans="1:27" ht="18" customHeight="1" x14ac:dyDescent="0.25">
      <c r="A386" s="6">
        <f t="shared" si="33"/>
        <v>0</v>
      </c>
      <c r="B386" s="6">
        <v>378</v>
      </c>
      <c r="C386" s="6">
        <f>IFERROR(IF($C$1&gt;=B386,SMALL(STUDENT!$V$4:$V$2003,$C$6+B386),0),0)</f>
        <v>0</v>
      </c>
      <c r="D386" s="14">
        <f t="shared" si="34"/>
        <v>0</v>
      </c>
      <c r="E386" s="14" t="str">
        <f>IFERROR(IF($D386&gt;=1,VLOOKUP($C386,STUDENT!$A$4:$E$2003,E$1,0),""),"")</f>
        <v/>
      </c>
      <c r="F386" s="15" t="str">
        <f>IFERROR(IF($D386&gt;=1,VLOOKUP($C386,STUDENT!$A$4:$E$2003,F$1,0),""),"")</f>
        <v/>
      </c>
      <c r="G386" s="15" t="str">
        <f>IFERROR(IF($D386&gt;=1,VLOOKUP($C386,STUDENT!$A$4:$E$2003,G$1,0),""),"")</f>
        <v/>
      </c>
      <c r="H386" s="14" t="str">
        <f>IFERROR(IF($D386&gt;=1,VLOOKUP($C386,STUDENT!$A$4:$E$2003,H$1,0),""),"")</f>
        <v/>
      </c>
      <c r="I386" s="79"/>
      <c r="J386" s="79"/>
      <c r="K386" s="79"/>
      <c r="L386" s="79"/>
      <c r="M386" s="79"/>
      <c r="N386" s="79"/>
      <c r="O386" s="79"/>
      <c r="P386" s="79"/>
      <c r="Q386" s="79"/>
      <c r="R386" s="79"/>
      <c r="S386" s="79"/>
      <c r="T386" s="79"/>
      <c r="U386" s="85">
        <f t="shared" si="35"/>
        <v>0</v>
      </c>
      <c r="V386" s="6">
        <f t="shared" si="36"/>
        <v>0</v>
      </c>
      <c r="W386" s="6">
        <f>IFERROR(IF(V386&gt;=1,V386*VLOOKUP(E386,STUDENT!$B$4:$W$2003,22,0),0),0)</f>
        <v>0</v>
      </c>
      <c r="X386" s="6">
        <f t="shared" si="37"/>
        <v>0</v>
      </c>
      <c r="Y386" s="6">
        <f>IFERROR(IF(X386&gt;=1,X386*VLOOKUP(E386,STUDENT!$B$4:$W$2003,22,0),0),0)</f>
        <v>0</v>
      </c>
      <c r="Z386" s="6">
        <f t="shared" si="38"/>
        <v>0</v>
      </c>
      <c r="AA386" s="6">
        <f>IFERROR(IF(Z386&gt;=1,Z386*VLOOKUP(E386,STUDENT!$B$4:$W$2003,22,0),0),0)</f>
        <v>0</v>
      </c>
    </row>
    <row r="387" spans="1:27" ht="18" customHeight="1" x14ac:dyDescent="0.25">
      <c r="A387" s="6">
        <f t="shared" si="33"/>
        <v>0</v>
      </c>
      <c r="B387" s="6">
        <v>379</v>
      </c>
      <c r="C387" s="6">
        <f>IFERROR(IF($C$1&gt;=B387,SMALL(STUDENT!$V$4:$V$2003,$C$6+B387),0),0)</f>
        <v>0</v>
      </c>
      <c r="D387" s="14">
        <f t="shared" si="34"/>
        <v>0</v>
      </c>
      <c r="E387" s="14" t="str">
        <f>IFERROR(IF($D387&gt;=1,VLOOKUP($C387,STUDENT!$A$4:$E$2003,E$1,0),""),"")</f>
        <v/>
      </c>
      <c r="F387" s="15" t="str">
        <f>IFERROR(IF($D387&gt;=1,VLOOKUP($C387,STUDENT!$A$4:$E$2003,F$1,0),""),"")</f>
        <v/>
      </c>
      <c r="G387" s="15" t="str">
        <f>IFERROR(IF($D387&gt;=1,VLOOKUP($C387,STUDENT!$A$4:$E$2003,G$1,0),""),"")</f>
        <v/>
      </c>
      <c r="H387" s="14" t="str">
        <f>IFERROR(IF($D387&gt;=1,VLOOKUP($C387,STUDENT!$A$4:$E$2003,H$1,0),""),"")</f>
        <v/>
      </c>
      <c r="I387" s="79"/>
      <c r="J387" s="79"/>
      <c r="K387" s="79"/>
      <c r="L387" s="79"/>
      <c r="M387" s="79"/>
      <c r="N387" s="79"/>
      <c r="O387" s="79"/>
      <c r="P387" s="79"/>
      <c r="Q387" s="79"/>
      <c r="R387" s="79"/>
      <c r="S387" s="79"/>
      <c r="T387" s="79"/>
      <c r="U387" s="85">
        <f t="shared" si="35"/>
        <v>0</v>
      </c>
      <c r="V387" s="6">
        <f t="shared" si="36"/>
        <v>0</v>
      </c>
      <c r="W387" s="6">
        <f>IFERROR(IF(V387&gt;=1,V387*VLOOKUP(E387,STUDENT!$B$4:$W$2003,22,0),0),0)</f>
        <v>0</v>
      </c>
      <c r="X387" s="6">
        <f t="shared" si="37"/>
        <v>0</v>
      </c>
      <c r="Y387" s="6">
        <f>IFERROR(IF(X387&gt;=1,X387*VLOOKUP(E387,STUDENT!$B$4:$W$2003,22,0),0),0)</f>
        <v>0</v>
      </c>
      <c r="Z387" s="6">
        <f t="shared" si="38"/>
        <v>0</v>
      </c>
      <c r="AA387" s="6">
        <f>IFERROR(IF(Z387&gt;=1,Z387*VLOOKUP(E387,STUDENT!$B$4:$W$2003,22,0),0),0)</f>
        <v>0</v>
      </c>
    </row>
    <row r="388" spans="1:27" ht="18" customHeight="1" x14ac:dyDescent="0.25">
      <c r="A388" s="6">
        <f t="shared" si="33"/>
        <v>0</v>
      </c>
      <c r="B388" s="6">
        <v>380</v>
      </c>
      <c r="C388" s="6">
        <f>IFERROR(IF($C$1&gt;=B388,SMALL(STUDENT!$V$4:$V$2003,$C$6+B388),0),0)</f>
        <v>0</v>
      </c>
      <c r="D388" s="14">
        <f t="shared" si="34"/>
        <v>0</v>
      </c>
      <c r="E388" s="14" t="str">
        <f>IFERROR(IF($D388&gt;=1,VLOOKUP($C388,STUDENT!$A$4:$E$2003,E$1,0),""),"")</f>
        <v/>
      </c>
      <c r="F388" s="15" t="str">
        <f>IFERROR(IF($D388&gt;=1,VLOOKUP($C388,STUDENT!$A$4:$E$2003,F$1,0),""),"")</f>
        <v/>
      </c>
      <c r="G388" s="15" t="str">
        <f>IFERROR(IF($D388&gt;=1,VLOOKUP($C388,STUDENT!$A$4:$E$2003,G$1,0),""),"")</f>
        <v/>
      </c>
      <c r="H388" s="14" t="str">
        <f>IFERROR(IF($D388&gt;=1,VLOOKUP($C388,STUDENT!$A$4:$E$2003,H$1,0),""),"")</f>
        <v/>
      </c>
      <c r="I388" s="79"/>
      <c r="J388" s="79"/>
      <c r="K388" s="79"/>
      <c r="L388" s="79"/>
      <c r="M388" s="79"/>
      <c r="N388" s="79"/>
      <c r="O388" s="79"/>
      <c r="P388" s="79"/>
      <c r="Q388" s="79"/>
      <c r="R388" s="79"/>
      <c r="S388" s="79"/>
      <c r="T388" s="79"/>
      <c r="U388" s="85">
        <f t="shared" si="35"/>
        <v>0</v>
      </c>
      <c r="V388" s="6">
        <f t="shared" si="36"/>
        <v>0</v>
      </c>
      <c r="W388" s="6">
        <f>IFERROR(IF(V388&gt;=1,V388*VLOOKUP(E388,STUDENT!$B$4:$W$2003,22,0),0),0)</f>
        <v>0</v>
      </c>
      <c r="X388" s="6">
        <f t="shared" si="37"/>
        <v>0</v>
      </c>
      <c r="Y388" s="6">
        <f>IFERROR(IF(X388&gt;=1,X388*VLOOKUP(E388,STUDENT!$B$4:$W$2003,22,0),0),0)</f>
        <v>0</v>
      </c>
      <c r="Z388" s="6">
        <f t="shared" si="38"/>
        <v>0</v>
      </c>
      <c r="AA388" s="6">
        <f>IFERROR(IF(Z388&gt;=1,Z388*VLOOKUP(E388,STUDENT!$B$4:$W$2003,22,0),0),0)</f>
        <v>0</v>
      </c>
    </row>
    <row r="389" spans="1:27" ht="18" customHeight="1" x14ac:dyDescent="0.25">
      <c r="A389" s="6">
        <f t="shared" si="33"/>
        <v>0</v>
      </c>
      <c r="B389" s="6">
        <v>381</v>
      </c>
      <c r="C389" s="6">
        <f>IFERROR(IF($C$1&gt;=B389,SMALL(STUDENT!$V$4:$V$2003,$C$6+B389),0),0)</f>
        <v>0</v>
      </c>
      <c r="D389" s="14">
        <f t="shared" si="34"/>
        <v>0</v>
      </c>
      <c r="E389" s="14" t="str">
        <f>IFERROR(IF($D389&gt;=1,VLOOKUP($C389,STUDENT!$A$4:$E$2003,E$1,0),""),"")</f>
        <v/>
      </c>
      <c r="F389" s="15" t="str">
        <f>IFERROR(IF($D389&gt;=1,VLOOKUP($C389,STUDENT!$A$4:$E$2003,F$1,0),""),"")</f>
        <v/>
      </c>
      <c r="G389" s="15" t="str">
        <f>IFERROR(IF($D389&gt;=1,VLOOKUP($C389,STUDENT!$A$4:$E$2003,G$1,0),""),"")</f>
        <v/>
      </c>
      <c r="H389" s="14" t="str">
        <f>IFERROR(IF($D389&gt;=1,VLOOKUP($C389,STUDENT!$A$4:$E$2003,H$1,0),""),"")</f>
        <v/>
      </c>
      <c r="I389" s="79"/>
      <c r="J389" s="79"/>
      <c r="K389" s="79"/>
      <c r="L389" s="79"/>
      <c r="M389" s="79"/>
      <c r="N389" s="79"/>
      <c r="O389" s="79"/>
      <c r="P389" s="79"/>
      <c r="Q389" s="79"/>
      <c r="R389" s="79"/>
      <c r="S389" s="79"/>
      <c r="T389" s="79"/>
      <c r="U389" s="85">
        <f t="shared" si="35"/>
        <v>0</v>
      </c>
      <c r="V389" s="6">
        <f t="shared" si="36"/>
        <v>0</v>
      </c>
      <c r="W389" s="6">
        <f>IFERROR(IF(V389&gt;=1,V389*VLOOKUP(E389,STUDENT!$B$4:$W$2003,22,0),0),0)</f>
        <v>0</v>
      </c>
      <c r="X389" s="6">
        <f t="shared" si="37"/>
        <v>0</v>
      </c>
      <c r="Y389" s="6">
        <f>IFERROR(IF(X389&gt;=1,X389*VLOOKUP(E389,STUDENT!$B$4:$W$2003,22,0),0),0)</f>
        <v>0</v>
      </c>
      <c r="Z389" s="6">
        <f t="shared" si="38"/>
        <v>0</v>
      </c>
      <c r="AA389" s="6">
        <f>IFERROR(IF(Z389&gt;=1,Z389*VLOOKUP(E389,STUDENT!$B$4:$W$2003,22,0),0),0)</f>
        <v>0</v>
      </c>
    </row>
    <row r="390" spans="1:27" ht="18" customHeight="1" x14ac:dyDescent="0.25">
      <c r="A390" s="6">
        <f t="shared" si="33"/>
        <v>0</v>
      </c>
      <c r="B390" s="6">
        <v>382</v>
      </c>
      <c r="C390" s="6">
        <f>IFERROR(IF($C$1&gt;=B390,SMALL(STUDENT!$V$4:$V$2003,$C$6+B390),0),0)</f>
        <v>0</v>
      </c>
      <c r="D390" s="14">
        <f t="shared" si="34"/>
        <v>0</v>
      </c>
      <c r="E390" s="14" t="str">
        <f>IFERROR(IF($D390&gt;=1,VLOOKUP($C390,STUDENT!$A$4:$E$2003,E$1,0),""),"")</f>
        <v/>
      </c>
      <c r="F390" s="15" t="str">
        <f>IFERROR(IF($D390&gt;=1,VLOOKUP($C390,STUDENT!$A$4:$E$2003,F$1,0),""),"")</f>
        <v/>
      </c>
      <c r="G390" s="15" t="str">
        <f>IFERROR(IF($D390&gt;=1,VLOOKUP($C390,STUDENT!$A$4:$E$2003,G$1,0),""),"")</f>
        <v/>
      </c>
      <c r="H390" s="14" t="str">
        <f>IFERROR(IF($D390&gt;=1,VLOOKUP($C390,STUDENT!$A$4:$E$2003,H$1,0),""),"")</f>
        <v/>
      </c>
      <c r="I390" s="79"/>
      <c r="J390" s="79"/>
      <c r="K390" s="79"/>
      <c r="L390" s="79"/>
      <c r="M390" s="79"/>
      <c r="N390" s="79"/>
      <c r="O390" s="79"/>
      <c r="P390" s="79"/>
      <c r="Q390" s="79"/>
      <c r="R390" s="79"/>
      <c r="S390" s="79"/>
      <c r="T390" s="79"/>
      <c r="U390" s="85">
        <f t="shared" si="35"/>
        <v>0</v>
      </c>
      <c r="V390" s="6">
        <f t="shared" si="36"/>
        <v>0</v>
      </c>
      <c r="W390" s="6">
        <f>IFERROR(IF(V390&gt;=1,V390*VLOOKUP(E390,STUDENT!$B$4:$W$2003,22,0),0),0)</f>
        <v>0</v>
      </c>
      <c r="X390" s="6">
        <f t="shared" si="37"/>
        <v>0</v>
      </c>
      <c r="Y390" s="6">
        <f>IFERROR(IF(X390&gt;=1,X390*VLOOKUP(E390,STUDENT!$B$4:$W$2003,22,0),0),0)</f>
        <v>0</v>
      </c>
      <c r="Z390" s="6">
        <f t="shared" si="38"/>
        <v>0</v>
      </c>
      <c r="AA390" s="6">
        <f>IFERROR(IF(Z390&gt;=1,Z390*VLOOKUP(E390,STUDENT!$B$4:$W$2003,22,0),0),0)</f>
        <v>0</v>
      </c>
    </row>
    <row r="391" spans="1:27" ht="18" customHeight="1" x14ac:dyDescent="0.25">
      <c r="A391" s="6">
        <f t="shared" si="33"/>
        <v>0</v>
      </c>
      <c r="B391" s="6">
        <v>383</v>
      </c>
      <c r="C391" s="6">
        <f>IFERROR(IF($C$1&gt;=B391,SMALL(STUDENT!$V$4:$V$2003,$C$6+B391),0),0)</f>
        <v>0</v>
      </c>
      <c r="D391" s="14">
        <f t="shared" si="34"/>
        <v>0</v>
      </c>
      <c r="E391" s="14" t="str">
        <f>IFERROR(IF($D391&gt;=1,VLOOKUP($C391,STUDENT!$A$4:$E$2003,E$1,0),""),"")</f>
        <v/>
      </c>
      <c r="F391" s="15" t="str">
        <f>IFERROR(IF($D391&gt;=1,VLOOKUP($C391,STUDENT!$A$4:$E$2003,F$1,0),""),"")</f>
        <v/>
      </c>
      <c r="G391" s="15" t="str">
        <f>IFERROR(IF($D391&gt;=1,VLOOKUP($C391,STUDENT!$A$4:$E$2003,G$1,0),""),"")</f>
        <v/>
      </c>
      <c r="H391" s="14" t="str">
        <f>IFERROR(IF($D391&gt;=1,VLOOKUP($C391,STUDENT!$A$4:$E$2003,H$1,0),""),"")</f>
        <v/>
      </c>
      <c r="I391" s="79"/>
      <c r="J391" s="79"/>
      <c r="K391" s="79"/>
      <c r="L391" s="79"/>
      <c r="M391" s="79"/>
      <c r="N391" s="79"/>
      <c r="O391" s="79"/>
      <c r="P391" s="79"/>
      <c r="Q391" s="79"/>
      <c r="R391" s="79"/>
      <c r="S391" s="79"/>
      <c r="T391" s="79"/>
      <c r="U391" s="85">
        <f t="shared" si="35"/>
        <v>0</v>
      </c>
      <c r="V391" s="6">
        <f t="shared" si="36"/>
        <v>0</v>
      </c>
      <c r="W391" s="6">
        <f>IFERROR(IF(V391&gt;=1,V391*VLOOKUP(E391,STUDENT!$B$4:$W$2003,22,0),0),0)</f>
        <v>0</v>
      </c>
      <c r="X391" s="6">
        <f t="shared" si="37"/>
        <v>0</v>
      </c>
      <c r="Y391" s="6">
        <f>IFERROR(IF(X391&gt;=1,X391*VLOOKUP(E391,STUDENT!$B$4:$W$2003,22,0),0),0)</f>
        <v>0</v>
      </c>
      <c r="Z391" s="6">
        <f t="shared" si="38"/>
        <v>0</v>
      </c>
      <c r="AA391" s="6">
        <f>IFERROR(IF(Z391&gt;=1,Z391*VLOOKUP(E391,STUDENT!$B$4:$W$2003,22,0),0),0)</f>
        <v>0</v>
      </c>
    </row>
    <row r="392" spans="1:27" ht="18" customHeight="1" x14ac:dyDescent="0.25">
      <c r="A392" s="6">
        <f t="shared" si="33"/>
        <v>0</v>
      </c>
      <c r="B392" s="6">
        <v>384</v>
      </c>
      <c r="C392" s="6">
        <f>IFERROR(IF($C$1&gt;=B392,SMALL(STUDENT!$V$4:$V$2003,$C$6+B392),0),0)</f>
        <v>0</v>
      </c>
      <c r="D392" s="14">
        <f t="shared" si="34"/>
        <v>0</v>
      </c>
      <c r="E392" s="14" t="str">
        <f>IFERROR(IF($D392&gt;=1,VLOOKUP($C392,STUDENT!$A$4:$E$2003,E$1,0),""),"")</f>
        <v/>
      </c>
      <c r="F392" s="15" t="str">
        <f>IFERROR(IF($D392&gt;=1,VLOOKUP($C392,STUDENT!$A$4:$E$2003,F$1,0),""),"")</f>
        <v/>
      </c>
      <c r="G392" s="15" t="str">
        <f>IFERROR(IF($D392&gt;=1,VLOOKUP($C392,STUDENT!$A$4:$E$2003,G$1,0),""),"")</f>
        <v/>
      </c>
      <c r="H392" s="14" t="str">
        <f>IFERROR(IF($D392&gt;=1,VLOOKUP($C392,STUDENT!$A$4:$E$2003,H$1,0),""),"")</f>
        <v/>
      </c>
      <c r="I392" s="79"/>
      <c r="J392" s="79"/>
      <c r="K392" s="79"/>
      <c r="L392" s="79"/>
      <c r="M392" s="79"/>
      <c r="N392" s="79"/>
      <c r="O392" s="79"/>
      <c r="P392" s="79"/>
      <c r="Q392" s="79"/>
      <c r="R392" s="79"/>
      <c r="S392" s="79"/>
      <c r="T392" s="79"/>
      <c r="U392" s="85">
        <f t="shared" si="35"/>
        <v>0</v>
      </c>
      <c r="V392" s="6">
        <f t="shared" si="36"/>
        <v>0</v>
      </c>
      <c r="W392" s="6">
        <f>IFERROR(IF(V392&gt;=1,V392*VLOOKUP(E392,STUDENT!$B$4:$W$2003,22,0),0),0)</f>
        <v>0</v>
      </c>
      <c r="X392" s="6">
        <f t="shared" si="37"/>
        <v>0</v>
      </c>
      <c r="Y392" s="6">
        <f>IFERROR(IF(X392&gt;=1,X392*VLOOKUP(E392,STUDENT!$B$4:$W$2003,22,0),0),0)</f>
        <v>0</v>
      </c>
      <c r="Z392" s="6">
        <f t="shared" si="38"/>
        <v>0</v>
      </c>
      <c r="AA392" s="6">
        <f>IFERROR(IF(Z392&gt;=1,Z392*VLOOKUP(E392,STUDENT!$B$4:$W$2003,22,0),0),0)</f>
        <v>0</v>
      </c>
    </row>
    <row r="393" spans="1:27" ht="18" customHeight="1" x14ac:dyDescent="0.25">
      <c r="A393" s="6">
        <f t="shared" si="33"/>
        <v>0</v>
      </c>
      <c r="B393" s="6">
        <v>385</v>
      </c>
      <c r="C393" s="6">
        <f>IFERROR(IF($C$1&gt;=B393,SMALL(STUDENT!$V$4:$V$2003,$C$6+B393),0),0)</f>
        <v>0</v>
      </c>
      <c r="D393" s="14">
        <f t="shared" si="34"/>
        <v>0</v>
      </c>
      <c r="E393" s="14" t="str">
        <f>IFERROR(IF($D393&gt;=1,VLOOKUP($C393,STUDENT!$A$4:$E$2003,E$1,0),""),"")</f>
        <v/>
      </c>
      <c r="F393" s="15" t="str">
        <f>IFERROR(IF($D393&gt;=1,VLOOKUP($C393,STUDENT!$A$4:$E$2003,F$1,0),""),"")</f>
        <v/>
      </c>
      <c r="G393" s="15" t="str">
        <f>IFERROR(IF($D393&gt;=1,VLOOKUP($C393,STUDENT!$A$4:$E$2003,G$1,0),""),"")</f>
        <v/>
      </c>
      <c r="H393" s="14" t="str">
        <f>IFERROR(IF($D393&gt;=1,VLOOKUP($C393,STUDENT!$A$4:$E$2003,H$1,0),""),"")</f>
        <v/>
      </c>
      <c r="I393" s="79"/>
      <c r="J393" s="79"/>
      <c r="K393" s="79"/>
      <c r="L393" s="79"/>
      <c r="M393" s="79"/>
      <c r="N393" s="79"/>
      <c r="O393" s="79"/>
      <c r="P393" s="79"/>
      <c r="Q393" s="79"/>
      <c r="R393" s="79"/>
      <c r="S393" s="79"/>
      <c r="T393" s="79"/>
      <c r="U393" s="85">
        <f t="shared" si="35"/>
        <v>0</v>
      </c>
      <c r="V393" s="6">
        <f t="shared" si="36"/>
        <v>0</v>
      </c>
      <c r="W393" s="6">
        <f>IFERROR(IF(V393&gt;=1,V393*VLOOKUP(E393,STUDENT!$B$4:$W$2003,22,0),0),0)</f>
        <v>0</v>
      </c>
      <c r="X393" s="6">
        <f t="shared" si="37"/>
        <v>0</v>
      </c>
      <c r="Y393" s="6">
        <f>IFERROR(IF(X393&gt;=1,X393*VLOOKUP(E393,STUDENT!$B$4:$W$2003,22,0),0),0)</f>
        <v>0</v>
      </c>
      <c r="Z393" s="6">
        <f t="shared" si="38"/>
        <v>0</v>
      </c>
      <c r="AA393" s="6">
        <f>IFERROR(IF(Z393&gt;=1,Z393*VLOOKUP(E393,STUDENT!$B$4:$W$2003,22,0),0),0)</f>
        <v>0</v>
      </c>
    </row>
    <row r="394" spans="1:27" ht="18" customHeight="1" x14ac:dyDescent="0.25">
      <c r="A394" s="6">
        <f t="shared" ref="A394:A457" si="39">IFERROR(IF(W394&gt;=1,D394,0),0)</f>
        <v>0</v>
      </c>
      <c r="B394" s="6">
        <v>386</v>
      </c>
      <c r="C394" s="6">
        <f>IFERROR(IF($C$1&gt;=B394,SMALL(STUDENT!$V$4:$V$2003,$C$6+B394),0),0)</f>
        <v>0</v>
      </c>
      <c r="D394" s="14">
        <f t="shared" ref="D394:D457" si="40">IFERROR(IF(C394&gt;=1,B394,0),0)</f>
        <v>0</v>
      </c>
      <c r="E394" s="14" t="str">
        <f>IFERROR(IF($D394&gt;=1,VLOOKUP($C394,STUDENT!$A$4:$E$2003,E$1,0),""),"")</f>
        <v/>
      </c>
      <c r="F394" s="15" t="str">
        <f>IFERROR(IF($D394&gt;=1,VLOOKUP($C394,STUDENT!$A$4:$E$2003,F$1,0),""),"")</f>
        <v/>
      </c>
      <c r="G394" s="15" t="str">
        <f>IFERROR(IF($D394&gt;=1,VLOOKUP($C394,STUDENT!$A$4:$E$2003,G$1,0),""),"")</f>
        <v/>
      </c>
      <c r="H394" s="14" t="str">
        <f>IFERROR(IF($D394&gt;=1,VLOOKUP($C394,STUDENT!$A$4:$E$2003,H$1,0),""),"")</f>
        <v/>
      </c>
      <c r="I394" s="79"/>
      <c r="J394" s="79"/>
      <c r="K394" s="79"/>
      <c r="L394" s="79"/>
      <c r="M394" s="79"/>
      <c r="N394" s="79"/>
      <c r="O394" s="79"/>
      <c r="P394" s="79"/>
      <c r="Q394" s="79"/>
      <c r="R394" s="79"/>
      <c r="S394" s="79"/>
      <c r="T394" s="79"/>
      <c r="U394" s="85">
        <f t="shared" ref="U394:U457" si="41">SUM(I394:T394)</f>
        <v>0</v>
      </c>
      <c r="V394" s="6">
        <f t="shared" ref="V394:V457" si="42">IFERROR(IF(D394&gt;=1,(IF($V$1&gt;=1,(IF($W$1&gt;=1,SUMIFS(I394:T394,$I$3:$T$3,"&gt;="&amp;$V$1,$I$3:$T$3,"&lt;="&amp;$W$1),0)),0)),0),0)</f>
        <v>0</v>
      </c>
      <c r="W394" s="6">
        <f>IFERROR(IF(V394&gt;=1,V394*VLOOKUP(E394,STUDENT!$B$4:$W$2003,22,0),0),0)</f>
        <v>0</v>
      </c>
      <c r="X394" s="6">
        <f t="shared" ref="X394:X457" si="43">IFERROR(IF(D394&gt;=1,(IF($X$1&gt;=1,(IF($Y$1&gt;=1,SUMIFS(I394:T394,$I$3:$T$3,"&gt;="&amp;$X$1,$I$3:$T$3,"&lt;="&amp;$Y$1),0)),0)),0),0)</f>
        <v>0</v>
      </c>
      <c r="Y394" s="6">
        <f>IFERROR(IF(X394&gt;=1,X394*VLOOKUP(E394,STUDENT!$B$4:$W$2003,22,0),0),0)</f>
        <v>0</v>
      </c>
      <c r="Z394" s="6">
        <f t="shared" ref="Z394:Z457" si="44">IFERROR(IF(D394&gt;=1,(IF($Z$1&gt;=1,(IF($AA$1&gt;=1,SUMIFS(I394:T394,$I$3:$T$3,"&gt;="&amp;$Z$1,$I$3:$T$3,"&lt;="&amp;$AA$1),0)),0)),0),0)</f>
        <v>0</v>
      </c>
      <c r="AA394" s="6">
        <f>IFERROR(IF(Z394&gt;=1,Z394*VLOOKUP(E394,STUDENT!$B$4:$W$2003,22,0),0),0)</f>
        <v>0</v>
      </c>
    </row>
    <row r="395" spans="1:27" ht="18" customHeight="1" x14ac:dyDescent="0.25">
      <c r="A395" s="6">
        <f t="shared" si="39"/>
        <v>0</v>
      </c>
      <c r="B395" s="6">
        <v>387</v>
      </c>
      <c r="C395" s="6">
        <f>IFERROR(IF($C$1&gt;=B395,SMALL(STUDENT!$V$4:$V$2003,$C$6+B395),0),0)</f>
        <v>0</v>
      </c>
      <c r="D395" s="14">
        <f t="shared" si="40"/>
        <v>0</v>
      </c>
      <c r="E395" s="14" t="str">
        <f>IFERROR(IF($D395&gt;=1,VLOOKUP($C395,STUDENT!$A$4:$E$2003,E$1,0),""),"")</f>
        <v/>
      </c>
      <c r="F395" s="15" t="str">
        <f>IFERROR(IF($D395&gt;=1,VLOOKUP($C395,STUDENT!$A$4:$E$2003,F$1,0),""),"")</f>
        <v/>
      </c>
      <c r="G395" s="15" t="str">
        <f>IFERROR(IF($D395&gt;=1,VLOOKUP($C395,STUDENT!$A$4:$E$2003,G$1,0),""),"")</f>
        <v/>
      </c>
      <c r="H395" s="14" t="str">
        <f>IFERROR(IF($D395&gt;=1,VLOOKUP($C395,STUDENT!$A$4:$E$2003,H$1,0),""),"")</f>
        <v/>
      </c>
      <c r="I395" s="79"/>
      <c r="J395" s="79"/>
      <c r="K395" s="79"/>
      <c r="L395" s="79"/>
      <c r="M395" s="79"/>
      <c r="N395" s="79"/>
      <c r="O395" s="79"/>
      <c r="P395" s="79"/>
      <c r="Q395" s="79"/>
      <c r="R395" s="79"/>
      <c r="S395" s="79"/>
      <c r="T395" s="79"/>
      <c r="U395" s="85">
        <f t="shared" si="41"/>
        <v>0</v>
      </c>
      <c r="V395" s="6">
        <f t="shared" si="42"/>
        <v>0</v>
      </c>
      <c r="W395" s="6">
        <f>IFERROR(IF(V395&gt;=1,V395*VLOOKUP(E395,STUDENT!$B$4:$W$2003,22,0),0),0)</f>
        <v>0</v>
      </c>
      <c r="X395" s="6">
        <f t="shared" si="43"/>
        <v>0</v>
      </c>
      <c r="Y395" s="6">
        <f>IFERROR(IF(X395&gt;=1,X395*VLOOKUP(E395,STUDENT!$B$4:$W$2003,22,0),0),0)</f>
        <v>0</v>
      </c>
      <c r="Z395" s="6">
        <f t="shared" si="44"/>
        <v>0</v>
      </c>
      <c r="AA395" s="6">
        <f>IFERROR(IF(Z395&gt;=1,Z395*VLOOKUP(E395,STUDENT!$B$4:$W$2003,22,0),0),0)</f>
        <v>0</v>
      </c>
    </row>
    <row r="396" spans="1:27" ht="18" customHeight="1" x14ac:dyDescent="0.25">
      <c r="A396" s="6">
        <f t="shared" si="39"/>
        <v>0</v>
      </c>
      <c r="B396" s="6">
        <v>388</v>
      </c>
      <c r="C396" s="6">
        <f>IFERROR(IF($C$1&gt;=B396,SMALL(STUDENT!$V$4:$V$2003,$C$6+B396),0),0)</f>
        <v>0</v>
      </c>
      <c r="D396" s="14">
        <f t="shared" si="40"/>
        <v>0</v>
      </c>
      <c r="E396" s="14" t="str">
        <f>IFERROR(IF($D396&gt;=1,VLOOKUP($C396,STUDENT!$A$4:$E$2003,E$1,0),""),"")</f>
        <v/>
      </c>
      <c r="F396" s="15" t="str">
        <f>IFERROR(IF($D396&gt;=1,VLOOKUP($C396,STUDENT!$A$4:$E$2003,F$1,0),""),"")</f>
        <v/>
      </c>
      <c r="G396" s="15" t="str">
        <f>IFERROR(IF($D396&gt;=1,VLOOKUP($C396,STUDENT!$A$4:$E$2003,G$1,0),""),"")</f>
        <v/>
      </c>
      <c r="H396" s="14" t="str">
        <f>IFERROR(IF($D396&gt;=1,VLOOKUP($C396,STUDENT!$A$4:$E$2003,H$1,0),""),"")</f>
        <v/>
      </c>
      <c r="I396" s="79"/>
      <c r="J396" s="79"/>
      <c r="K396" s="79"/>
      <c r="L396" s="79"/>
      <c r="M396" s="79"/>
      <c r="N396" s="79"/>
      <c r="O396" s="79"/>
      <c r="P396" s="79"/>
      <c r="Q396" s="79"/>
      <c r="R396" s="79"/>
      <c r="S396" s="79"/>
      <c r="T396" s="79"/>
      <c r="U396" s="85">
        <f t="shared" si="41"/>
        <v>0</v>
      </c>
      <c r="V396" s="6">
        <f t="shared" si="42"/>
        <v>0</v>
      </c>
      <c r="W396" s="6">
        <f>IFERROR(IF(V396&gt;=1,V396*VLOOKUP(E396,STUDENT!$B$4:$W$2003,22,0),0),0)</f>
        <v>0</v>
      </c>
      <c r="X396" s="6">
        <f t="shared" si="43"/>
        <v>0</v>
      </c>
      <c r="Y396" s="6">
        <f>IFERROR(IF(X396&gt;=1,X396*VLOOKUP(E396,STUDENT!$B$4:$W$2003,22,0),0),0)</f>
        <v>0</v>
      </c>
      <c r="Z396" s="6">
        <f t="shared" si="44"/>
        <v>0</v>
      </c>
      <c r="AA396" s="6">
        <f>IFERROR(IF(Z396&gt;=1,Z396*VLOOKUP(E396,STUDENT!$B$4:$W$2003,22,0),0),0)</f>
        <v>0</v>
      </c>
    </row>
    <row r="397" spans="1:27" ht="18" customHeight="1" x14ac:dyDescent="0.25">
      <c r="A397" s="6">
        <f t="shared" si="39"/>
        <v>0</v>
      </c>
      <c r="B397" s="6">
        <v>389</v>
      </c>
      <c r="C397" s="6">
        <f>IFERROR(IF($C$1&gt;=B397,SMALL(STUDENT!$V$4:$V$2003,$C$6+B397),0),0)</f>
        <v>0</v>
      </c>
      <c r="D397" s="14">
        <f t="shared" si="40"/>
        <v>0</v>
      </c>
      <c r="E397" s="14" t="str">
        <f>IFERROR(IF($D397&gt;=1,VLOOKUP($C397,STUDENT!$A$4:$E$2003,E$1,0),""),"")</f>
        <v/>
      </c>
      <c r="F397" s="15" t="str">
        <f>IFERROR(IF($D397&gt;=1,VLOOKUP($C397,STUDENT!$A$4:$E$2003,F$1,0),""),"")</f>
        <v/>
      </c>
      <c r="G397" s="15" t="str">
        <f>IFERROR(IF($D397&gt;=1,VLOOKUP($C397,STUDENT!$A$4:$E$2003,G$1,0),""),"")</f>
        <v/>
      </c>
      <c r="H397" s="14" t="str">
        <f>IFERROR(IF($D397&gt;=1,VLOOKUP($C397,STUDENT!$A$4:$E$2003,H$1,0),""),"")</f>
        <v/>
      </c>
      <c r="I397" s="79"/>
      <c r="J397" s="79"/>
      <c r="K397" s="79"/>
      <c r="L397" s="79"/>
      <c r="M397" s="79"/>
      <c r="N397" s="79"/>
      <c r="O397" s="79"/>
      <c r="P397" s="79"/>
      <c r="Q397" s="79"/>
      <c r="R397" s="79"/>
      <c r="S397" s="79"/>
      <c r="T397" s="79"/>
      <c r="U397" s="85">
        <f t="shared" si="41"/>
        <v>0</v>
      </c>
      <c r="V397" s="6">
        <f t="shared" si="42"/>
        <v>0</v>
      </c>
      <c r="W397" s="6">
        <f>IFERROR(IF(V397&gt;=1,V397*VLOOKUP(E397,STUDENT!$B$4:$W$2003,22,0),0),0)</f>
        <v>0</v>
      </c>
      <c r="X397" s="6">
        <f t="shared" si="43"/>
        <v>0</v>
      </c>
      <c r="Y397" s="6">
        <f>IFERROR(IF(X397&gt;=1,X397*VLOOKUP(E397,STUDENT!$B$4:$W$2003,22,0),0),0)</f>
        <v>0</v>
      </c>
      <c r="Z397" s="6">
        <f t="shared" si="44"/>
        <v>0</v>
      </c>
      <c r="AA397" s="6">
        <f>IFERROR(IF(Z397&gt;=1,Z397*VLOOKUP(E397,STUDENT!$B$4:$W$2003,22,0),0),0)</f>
        <v>0</v>
      </c>
    </row>
    <row r="398" spans="1:27" ht="18" customHeight="1" x14ac:dyDescent="0.25">
      <c r="A398" s="6">
        <f t="shared" si="39"/>
        <v>0</v>
      </c>
      <c r="B398" s="6">
        <v>390</v>
      </c>
      <c r="C398" s="6">
        <f>IFERROR(IF($C$1&gt;=B398,SMALL(STUDENT!$V$4:$V$2003,$C$6+B398),0),0)</f>
        <v>0</v>
      </c>
      <c r="D398" s="14">
        <f t="shared" si="40"/>
        <v>0</v>
      </c>
      <c r="E398" s="14" t="str">
        <f>IFERROR(IF($D398&gt;=1,VLOOKUP($C398,STUDENT!$A$4:$E$2003,E$1,0),""),"")</f>
        <v/>
      </c>
      <c r="F398" s="15" t="str">
        <f>IFERROR(IF($D398&gt;=1,VLOOKUP($C398,STUDENT!$A$4:$E$2003,F$1,0),""),"")</f>
        <v/>
      </c>
      <c r="G398" s="15" t="str">
        <f>IFERROR(IF($D398&gt;=1,VLOOKUP($C398,STUDENT!$A$4:$E$2003,G$1,0),""),"")</f>
        <v/>
      </c>
      <c r="H398" s="14" t="str">
        <f>IFERROR(IF($D398&gt;=1,VLOOKUP($C398,STUDENT!$A$4:$E$2003,H$1,0),""),"")</f>
        <v/>
      </c>
      <c r="I398" s="79"/>
      <c r="J398" s="79"/>
      <c r="K398" s="79"/>
      <c r="L398" s="79"/>
      <c r="M398" s="79"/>
      <c r="N398" s="79"/>
      <c r="O398" s="79"/>
      <c r="P398" s="79"/>
      <c r="Q398" s="79"/>
      <c r="R398" s="79"/>
      <c r="S398" s="79"/>
      <c r="T398" s="79"/>
      <c r="U398" s="85">
        <f t="shared" si="41"/>
        <v>0</v>
      </c>
      <c r="V398" s="6">
        <f t="shared" si="42"/>
        <v>0</v>
      </c>
      <c r="W398" s="6">
        <f>IFERROR(IF(V398&gt;=1,V398*VLOOKUP(E398,STUDENT!$B$4:$W$2003,22,0),0),0)</f>
        <v>0</v>
      </c>
      <c r="X398" s="6">
        <f t="shared" si="43"/>
        <v>0</v>
      </c>
      <c r="Y398" s="6">
        <f>IFERROR(IF(X398&gt;=1,X398*VLOOKUP(E398,STUDENT!$B$4:$W$2003,22,0),0),0)</f>
        <v>0</v>
      </c>
      <c r="Z398" s="6">
        <f t="shared" si="44"/>
        <v>0</v>
      </c>
      <c r="AA398" s="6">
        <f>IFERROR(IF(Z398&gt;=1,Z398*VLOOKUP(E398,STUDENT!$B$4:$W$2003,22,0),0),0)</f>
        <v>0</v>
      </c>
    </row>
    <row r="399" spans="1:27" ht="18" customHeight="1" x14ac:dyDescent="0.25">
      <c r="A399" s="6">
        <f t="shared" si="39"/>
        <v>0</v>
      </c>
      <c r="B399" s="6">
        <v>391</v>
      </c>
      <c r="C399" s="6">
        <f>IFERROR(IF($C$1&gt;=B399,SMALL(STUDENT!$V$4:$V$2003,$C$6+B399),0),0)</f>
        <v>0</v>
      </c>
      <c r="D399" s="14">
        <f t="shared" si="40"/>
        <v>0</v>
      </c>
      <c r="E399" s="14" t="str">
        <f>IFERROR(IF($D399&gt;=1,VLOOKUP($C399,STUDENT!$A$4:$E$2003,E$1,0),""),"")</f>
        <v/>
      </c>
      <c r="F399" s="15" t="str">
        <f>IFERROR(IF($D399&gt;=1,VLOOKUP($C399,STUDENT!$A$4:$E$2003,F$1,0),""),"")</f>
        <v/>
      </c>
      <c r="G399" s="15" t="str">
        <f>IFERROR(IF($D399&gt;=1,VLOOKUP($C399,STUDENT!$A$4:$E$2003,G$1,0),""),"")</f>
        <v/>
      </c>
      <c r="H399" s="14" t="str">
        <f>IFERROR(IF($D399&gt;=1,VLOOKUP($C399,STUDENT!$A$4:$E$2003,H$1,0),""),"")</f>
        <v/>
      </c>
      <c r="I399" s="79"/>
      <c r="J399" s="79"/>
      <c r="K399" s="79"/>
      <c r="L399" s="79"/>
      <c r="M399" s="79"/>
      <c r="N399" s="79"/>
      <c r="O399" s="79"/>
      <c r="P399" s="79"/>
      <c r="Q399" s="79"/>
      <c r="R399" s="79"/>
      <c r="S399" s="79"/>
      <c r="T399" s="79"/>
      <c r="U399" s="85">
        <f t="shared" si="41"/>
        <v>0</v>
      </c>
      <c r="V399" s="6">
        <f t="shared" si="42"/>
        <v>0</v>
      </c>
      <c r="W399" s="6">
        <f>IFERROR(IF(V399&gt;=1,V399*VLOOKUP(E399,STUDENT!$B$4:$W$2003,22,0),0),0)</f>
        <v>0</v>
      </c>
      <c r="X399" s="6">
        <f t="shared" si="43"/>
        <v>0</v>
      </c>
      <c r="Y399" s="6">
        <f>IFERROR(IF(X399&gt;=1,X399*VLOOKUP(E399,STUDENT!$B$4:$W$2003,22,0),0),0)</f>
        <v>0</v>
      </c>
      <c r="Z399" s="6">
        <f t="shared" si="44"/>
        <v>0</v>
      </c>
      <c r="AA399" s="6">
        <f>IFERROR(IF(Z399&gt;=1,Z399*VLOOKUP(E399,STUDENT!$B$4:$W$2003,22,0),0),0)</f>
        <v>0</v>
      </c>
    </row>
    <row r="400" spans="1:27" ht="18" customHeight="1" x14ac:dyDescent="0.25">
      <c r="A400" s="6">
        <f t="shared" si="39"/>
        <v>0</v>
      </c>
      <c r="B400" s="6">
        <v>392</v>
      </c>
      <c r="C400" s="6">
        <f>IFERROR(IF($C$1&gt;=B400,SMALL(STUDENT!$V$4:$V$2003,$C$6+B400),0),0)</f>
        <v>0</v>
      </c>
      <c r="D400" s="14">
        <f t="shared" si="40"/>
        <v>0</v>
      </c>
      <c r="E400" s="14" t="str">
        <f>IFERROR(IF($D400&gt;=1,VLOOKUP($C400,STUDENT!$A$4:$E$2003,E$1,0),""),"")</f>
        <v/>
      </c>
      <c r="F400" s="15" t="str">
        <f>IFERROR(IF($D400&gt;=1,VLOOKUP($C400,STUDENT!$A$4:$E$2003,F$1,0),""),"")</f>
        <v/>
      </c>
      <c r="G400" s="15" t="str">
        <f>IFERROR(IF($D400&gt;=1,VLOOKUP($C400,STUDENT!$A$4:$E$2003,G$1,0),""),"")</f>
        <v/>
      </c>
      <c r="H400" s="14" t="str">
        <f>IFERROR(IF($D400&gt;=1,VLOOKUP($C400,STUDENT!$A$4:$E$2003,H$1,0),""),"")</f>
        <v/>
      </c>
      <c r="I400" s="79"/>
      <c r="J400" s="79"/>
      <c r="K400" s="79"/>
      <c r="L400" s="79"/>
      <c r="M400" s="79"/>
      <c r="N400" s="79"/>
      <c r="O400" s="79"/>
      <c r="P400" s="79"/>
      <c r="Q400" s="79"/>
      <c r="R400" s="79"/>
      <c r="S400" s="79"/>
      <c r="T400" s="79"/>
      <c r="U400" s="85">
        <f t="shared" si="41"/>
        <v>0</v>
      </c>
      <c r="V400" s="6">
        <f t="shared" si="42"/>
        <v>0</v>
      </c>
      <c r="W400" s="6">
        <f>IFERROR(IF(V400&gt;=1,V400*VLOOKUP(E400,STUDENT!$B$4:$W$2003,22,0),0),0)</f>
        <v>0</v>
      </c>
      <c r="X400" s="6">
        <f t="shared" si="43"/>
        <v>0</v>
      </c>
      <c r="Y400" s="6">
        <f>IFERROR(IF(X400&gt;=1,X400*VLOOKUP(E400,STUDENT!$B$4:$W$2003,22,0),0),0)</f>
        <v>0</v>
      </c>
      <c r="Z400" s="6">
        <f t="shared" si="44"/>
        <v>0</v>
      </c>
      <c r="AA400" s="6">
        <f>IFERROR(IF(Z400&gt;=1,Z400*VLOOKUP(E400,STUDENT!$B$4:$W$2003,22,0),0),0)</f>
        <v>0</v>
      </c>
    </row>
    <row r="401" spans="1:27" ht="18" customHeight="1" x14ac:dyDescent="0.25">
      <c r="A401" s="6">
        <f t="shared" si="39"/>
        <v>0</v>
      </c>
      <c r="B401" s="6">
        <v>393</v>
      </c>
      <c r="C401" s="6">
        <f>IFERROR(IF($C$1&gt;=B401,SMALL(STUDENT!$V$4:$V$2003,$C$6+B401),0),0)</f>
        <v>0</v>
      </c>
      <c r="D401" s="14">
        <f t="shared" si="40"/>
        <v>0</v>
      </c>
      <c r="E401" s="14" t="str">
        <f>IFERROR(IF($D401&gt;=1,VLOOKUP($C401,STUDENT!$A$4:$E$2003,E$1,0),""),"")</f>
        <v/>
      </c>
      <c r="F401" s="15" t="str">
        <f>IFERROR(IF($D401&gt;=1,VLOOKUP($C401,STUDENT!$A$4:$E$2003,F$1,0),""),"")</f>
        <v/>
      </c>
      <c r="G401" s="15" t="str">
        <f>IFERROR(IF($D401&gt;=1,VLOOKUP($C401,STUDENT!$A$4:$E$2003,G$1,0),""),"")</f>
        <v/>
      </c>
      <c r="H401" s="14" t="str">
        <f>IFERROR(IF($D401&gt;=1,VLOOKUP($C401,STUDENT!$A$4:$E$2003,H$1,0),""),"")</f>
        <v/>
      </c>
      <c r="I401" s="79"/>
      <c r="J401" s="79"/>
      <c r="K401" s="79"/>
      <c r="L401" s="79"/>
      <c r="M401" s="79"/>
      <c r="N401" s="79"/>
      <c r="O401" s="79"/>
      <c r="P401" s="79"/>
      <c r="Q401" s="79"/>
      <c r="R401" s="79"/>
      <c r="S401" s="79"/>
      <c r="T401" s="79"/>
      <c r="U401" s="85">
        <f t="shared" si="41"/>
        <v>0</v>
      </c>
      <c r="V401" s="6">
        <f t="shared" si="42"/>
        <v>0</v>
      </c>
      <c r="W401" s="6">
        <f>IFERROR(IF(V401&gt;=1,V401*VLOOKUP(E401,STUDENT!$B$4:$W$2003,22,0),0),0)</f>
        <v>0</v>
      </c>
      <c r="X401" s="6">
        <f t="shared" si="43"/>
        <v>0</v>
      </c>
      <c r="Y401" s="6">
        <f>IFERROR(IF(X401&gt;=1,X401*VLOOKUP(E401,STUDENT!$B$4:$W$2003,22,0),0),0)</f>
        <v>0</v>
      </c>
      <c r="Z401" s="6">
        <f t="shared" si="44"/>
        <v>0</v>
      </c>
      <c r="AA401" s="6">
        <f>IFERROR(IF(Z401&gt;=1,Z401*VLOOKUP(E401,STUDENT!$B$4:$W$2003,22,0),0),0)</f>
        <v>0</v>
      </c>
    </row>
    <row r="402" spans="1:27" ht="18" customHeight="1" x14ac:dyDescent="0.25">
      <c r="A402" s="6">
        <f t="shared" si="39"/>
        <v>0</v>
      </c>
      <c r="B402" s="6">
        <v>394</v>
      </c>
      <c r="C402" s="6">
        <f>IFERROR(IF($C$1&gt;=B402,SMALL(STUDENT!$V$4:$V$2003,$C$6+B402),0),0)</f>
        <v>0</v>
      </c>
      <c r="D402" s="14">
        <f t="shared" si="40"/>
        <v>0</v>
      </c>
      <c r="E402" s="14" t="str">
        <f>IFERROR(IF($D402&gt;=1,VLOOKUP($C402,STUDENT!$A$4:$E$2003,E$1,0),""),"")</f>
        <v/>
      </c>
      <c r="F402" s="15" t="str">
        <f>IFERROR(IF($D402&gt;=1,VLOOKUP($C402,STUDENT!$A$4:$E$2003,F$1,0),""),"")</f>
        <v/>
      </c>
      <c r="G402" s="15" t="str">
        <f>IFERROR(IF($D402&gt;=1,VLOOKUP($C402,STUDENT!$A$4:$E$2003,G$1,0),""),"")</f>
        <v/>
      </c>
      <c r="H402" s="14" t="str">
        <f>IFERROR(IF($D402&gt;=1,VLOOKUP($C402,STUDENT!$A$4:$E$2003,H$1,0),""),"")</f>
        <v/>
      </c>
      <c r="I402" s="79"/>
      <c r="J402" s="79"/>
      <c r="K402" s="79"/>
      <c r="L402" s="79"/>
      <c r="M402" s="79"/>
      <c r="N402" s="79"/>
      <c r="O402" s="79"/>
      <c r="P402" s="79"/>
      <c r="Q402" s="79"/>
      <c r="R402" s="79"/>
      <c r="S402" s="79"/>
      <c r="T402" s="79"/>
      <c r="U402" s="85">
        <f t="shared" si="41"/>
        <v>0</v>
      </c>
      <c r="V402" s="6">
        <f t="shared" si="42"/>
        <v>0</v>
      </c>
      <c r="W402" s="6">
        <f>IFERROR(IF(V402&gt;=1,V402*VLOOKUP(E402,STUDENT!$B$4:$W$2003,22,0),0),0)</f>
        <v>0</v>
      </c>
      <c r="X402" s="6">
        <f t="shared" si="43"/>
        <v>0</v>
      </c>
      <c r="Y402" s="6">
        <f>IFERROR(IF(X402&gt;=1,X402*VLOOKUP(E402,STUDENT!$B$4:$W$2003,22,0),0),0)</f>
        <v>0</v>
      </c>
      <c r="Z402" s="6">
        <f t="shared" si="44"/>
        <v>0</v>
      </c>
      <c r="AA402" s="6">
        <f>IFERROR(IF(Z402&gt;=1,Z402*VLOOKUP(E402,STUDENT!$B$4:$W$2003,22,0),0),0)</f>
        <v>0</v>
      </c>
    </row>
    <row r="403" spans="1:27" ht="18" customHeight="1" x14ac:dyDescent="0.25">
      <c r="A403" s="6">
        <f t="shared" si="39"/>
        <v>0</v>
      </c>
      <c r="B403" s="6">
        <v>395</v>
      </c>
      <c r="C403" s="6">
        <f>IFERROR(IF($C$1&gt;=B403,SMALL(STUDENT!$V$4:$V$2003,$C$6+B403),0),0)</f>
        <v>0</v>
      </c>
      <c r="D403" s="14">
        <f t="shared" si="40"/>
        <v>0</v>
      </c>
      <c r="E403" s="14" t="str">
        <f>IFERROR(IF($D403&gt;=1,VLOOKUP($C403,STUDENT!$A$4:$E$2003,E$1,0),""),"")</f>
        <v/>
      </c>
      <c r="F403" s="15" t="str">
        <f>IFERROR(IF($D403&gt;=1,VLOOKUP($C403,STUDENT!$A$4:$E$2003,F$1,0),""),"")</f>
        <v/>
      </c>
      <c r="G403" s="15" t="str">
        <f>IFERROR(IF($D403&gt;=1,VLOOKUP($C403,STUDENT!$A$4:$E$2003,G$1,0),""),"")</f>
        <v/>
      </c>
      <c r="H403" s="14" t="str">
        <f>IFERROR(IF($D403&gt;=1,VLOOKUP($C403,STUDENT!$A$4:$E$2003,H$1,0),""),"")</f>
        <v/>
      </c>
      <c r="I403" s="79"/>
      <c r="J403" s="79"/>
      <c r="K403" s="79"/>
      <c r="L403" s="79"/>
      <c r="M403" s="79"/>
      <c r="N403" s="79"/>
      <c r="O403" s="79"/>
      <c r="P403" s="79"/>
      <c r="Q403" s="79"/>
      <c r="R403" s="79"/>
      <c r="S403" s="79"/>
      <c r="T403" s="79"/>
      <c r="U403" s="85">
        <f t="shared" si="41"/>
        <v>0</v>
      </c>
      <c r="V403" s="6">
        <f t="shared" si="42"/>
        <v>0</v>
      </c>
      <c r="W403" s="6">
        <f>IFERROR(IF(V403&gt;=1,V403*VLOOKUP(E403,STUDENT!$B$4:$W$2003,22,0),0),0)</f>
        <v>0</v>
      </c>
      <c r="X403" s="6">
        <f t="shared" si="43"/>
        <v>0</v>
      </c>
      <c r="Y403" s="6">
        <f>IFERROR(IF(X403&gt;=1,X403*VLOOKUP(E403,STUDENT!$B$4:$W$2003,22,0),0),0)</f>
        <v>0</v>
      </c>
      <c r="Z403" s="6">
        <f t="shared" si="44"/>
        <v>0</v>
      </c>
      <c r="AA403" s="6">
        <f>IFERROR(IF(Z403&gt;=1,Z403*VLOOKUP(E403,STUDENT!$B$4:$W$2003,22,0),0),0)</f>
        <v>0</v>
      </c>
    </row>
    <row r="404" spans="1:27" ht="18" customHeight="1" x14ac:dyDescent="0.25">
      <c r="A404" s="6">
        <f t="shared" si="39"/>
        <v>0</v>
      </c>
      <c r="B404" s="6">
        <v>396</v>
      </c>
      <c r="C404" s="6">
        <f>IFERROR(IF($C$1&gt;=B404,SMALL(STUDENT!$V$4:$V$2003,$C$6+B404),0),0)</f>
        <v>0</v>
      </c>
      <c r="D404" s="14">
        <f t="shared" si="40"/>
        <v>0</v>
      </c>
      <c r="E404" s="14" t="str">
        <f>IFERROR(IF($D404&gt;=1,VLOOKUP($C404,STUDENT!$A$4:$E$2003,E$1,0),""),"")</f>
        <v/>
      </c>
      <c r="F404" s="15" t="str">
        <f>IFERROR(IF($D404&gt;=1,VLOOKUP($C404,STUDENT!$A$4:$E$2003,F$1,0),""),"")</f>
        <v/>
      </c>
      <c r="G404" s="15" t="str">
        <f>IFERROR(IF($D404&gt;=1,VLOOKUP($C404,STUDENT!$A$4:$E$2003,G$1,0),""),"")</f>
        <v/>
      </c>
      <c r="H404" s="14" t="str">
        <f>IFERROR(IF($D404&gt;=1,VLOOKUP($C404,STUDENT!$A$4:$E$2003,H$1,0),""),"")</f>
        <v/>
      </c>
      <c r="I404" s="79"/>
      <c r="J404" s="79"/>
      <c r="K404" s="79"/>
      <c r="L404" s="79"/>
      <c r="M404" s="79"/>
      <c r="N404" s="79"/>
      <c r="O404" s="79"/>
      <c r="P404" s="79"/>
      <c r="Q404" s="79"/>
      <c r="R404" s="79"/>
      <c r="S404" s="79"/>
      <c r="T404" s="79"/>
      <c r="U404" s="85">
        <f t="shared" si="41"/>
        <v>0</v>
      </c>
      <c r="V404" s="6">
        <f t="shared" si="42"/>
        <v>0</v>
      </c>
      <c r="W404" s="6">
        <f>IFERROR(IF(V404&gt;=1,V404*VLOOKUP(E404,STUDENT!$B$4:$W$2003,22,0),0),0)</f>
        <v>0</v>
      </c>
      <c r="X404" s="6">
        <f t="shared" si="43"/>
        <v>0</v>
      </c>
      <c r="Y404" s="6">
        <f>IFERROR(IF(X404&gt;=1,X404*VLOOKUP(E404,STUDENT!$B$4:$W$2003,22,0),0),0)</f>
        <v>0</v>
      </c>
      <c r="Z404" s="6">
        <f t="shared" si="44"/>
        <v>0</v>
      </c>
      <c r="AA404" s="6">
        <f>IFERROR(IF(Z404&gt;=1,Z404*VLOOKUP(E404,STUDENT!$B$4:$W$2003,22,0),0),0)</f>
        <v>0</v>
      </c>
    </row>
    <row r="405" spans="1:27" ht="18" customHeight="1" x14ac:dyDescent="0.25">
      <c r="A405" s="6">
        <f t="shared" si="39"/>
        <v>0</v>
      </c>
      <c r="B405" s="6">
        <v>397</v>
      </c>
      <c r="C405" s="6">
        <f>IFERROR(IF($C$1&gt;=B405,SMALL(STUDENT!$V$4:$V$2003,$C$6+B405),0),0)</f>
        <v>0</v>
      </c>
      <c r="D405" s="14">
        <f t="shared" si="40"/>
        <v>0</v>
      </c>
      <c r="E405" s="14" t="str">
        <f>IFERROR(IF($D405&gt;=1,VLOOKUP($C405,STUDENT!$A$4:$E$2003,E$1,0),""),"")</f>
        <v/>
      </c>
      <c r="F405" s="15" t="str">
        <f>IFERROR(IF($D405&gt;=1,VLOOKUP($C405,STUDENT!$A$4:$E$2003,F$1,0),""),"")</f>
        <v/>
      </c>
      <c r="G405" s="15" t="str">
        <f>IFERROR(IF($D405&gt;=1,VLOOKUP($C405,STUDENT!$A$4:$E$2003,G$1,0),""),"")</f>
        <v/>
      </c>
      <c r="H405" s="14" t="str">
        <f>IFERROR(IF($D405&gt;=1,VLOOKUP($C405,STUDENT!$A$4:$E$2003,H$1,0),""),"")</f>
        <v/>
      </c>
      <c r="I405" s="79"/>
      <c r="J405" s="79"/>
      <c r="K405" s="79"/>
      <c r="L405" s="79"/>
      <c r="M405" s="79"/>
      <c r="N405" s="79"/>
      <c r="O405" s="79"/>
      <c r="P405" s="79"/>
      <c r="Q405" s="79"/>
      <c r="R405" s="79"/>
      <c r="S405" s="79"/>
      <c r="T405" s="79"/>
      <c r="U405" s="85">
        <f t="shared" si="41"/>
        <v>0</v>
      </c>
      <c r="V405" s="6">
        <f t="shared" si="42"/>
        <v>0</v>
      </c>
      <c r="W405" s="6">
        <f>IFERROR(IF(V405&gt;=1,V405*VLOOKUP(E405,STUDENT!$B$4:$W$2003,22,0),0),0)</f>
        <v>0</v>
      </c>
      <c r="X405" s="6">
        <f t="shared" si="43"/>
        <v>0</v>
      </c>
      <c r="Y405" s="6">
        <f>IFERROR(IF(X405&gt;=1,X405*VLOOKUP(E405,STUDENT!$B$4:$W$2003,22,0),0),0)</f>
        <v>0</v>
      </c>
      <c r="Z405" s="6">
        <f t="shared" si="44"/>
        <v>0</v>
      </c>
      <c r="AA405" s="6">
        <f>IFERROR(IF(Z405&gt;=1,Z405*VLOOKUP(E405,STUDENT!$B$4:$W$2003,22,0),0),0)</f>
        <v>0</v>
      </c>
    </row>
    <row r="406" spans="1:27" ht="18" customHeight="1" x14ac:dyDescent="0.25">
      <c r="A406" s="6">
        <f t="shared" si="39"/>
        <v>0</v>
      </c>
      <c r="B406" s="6">
        <v>398</v>
      </c>
      <c r="C406" s="6">
        <f>IFERROR(IF($C$1&gt;=B406,SMALL(STUDENT!$V$4:$V$2003,$C$6+B406),0),0)</f>
        <v>0</v>
      </c>
      <c r="D406" s="14">
        <f t="shared" si="40"/>
        <v>0</v>
      </c>
      <c r="E406" s="14" t="str">
        <f>IFERROR(IF($D406&gt;=1,VLOOKUP($C406,STUDENT!$A$4:$E$2003,E$1,0),""),"")</f>
        <v/>
      </c>
      <c r="F406" s="15" t="str">
        <f>IFERROR(IF($D406&gt;=1,VLOOKUP($C406,STUDENT!$A$4:$E$2003,F$1,0),""),"")</f>
        <v/>
      </c>
      <c r="G406" s="15" t="str">
        <f>IFERROR(IF($D406&gt;=1,VLOOKUP($C406,STUDENT!$A$4:$E$2003,G$1,0),""),"")</f>
        <v/>
      </c>
      <c r="H406" s="14" t="str">
        <f>IFERROR(IF($D406&gt;=1,VLOOKUP($C406,STUDENT!$A$4:$E$2003,H$1,0),""),"")</f>
        <v/>
      </c>
      <c r="I406" s="79"/>
      <c r="J406" s="79"/>
      <c r="K406" s="79"/>
      <c r="L406" s="79"/>
      <c r="M406" s="79"/>
      <c r="N406" s="79"/>
      <c r="O406" s="79"/>
      <c r="P406" s="79"/>
      <c r="Q406" s="79"/>
      <c r="R406" s="79"/>
      <c r="S406" s="79"/>
      <c r="T406" s="79"/>
      <c r="U406" s="85">
        <f t="shared" si="41"/>
        <v>0</v>
      </c>
      <c r="V406" s="6">
        <f t="shared" si="42"/>
        <v>0</v>
      </c>
      <c r="W406" s="6">
        <f>IFERROR(IF(V406&gt;=1,V406*VLOOKUP(E406,STUDENT!$B$4:$W$2003,22,0),0),0)</f>
        <v>0</v>
      </c>
      <c r="X406" s="6">
        <f t="shared" si="43"/>
        <v>0</v>
      </c>
      <c r="Y406" s="6">
        <f>IFERROR(IF(X406&gt;=1,X406*VLOOKUP(E406,STUDENT!$B$4:$W$2003,22,0),0),0)</f>
        <v>0</v>
      </c>
      <c r="Z406" s="6">
        <f t="shared" si="44"/>
        <v>0</v>
      </c>
      <c r="AA406" s="6">
        <f>IFERROR(IF(Z406&gt;=1,Z406*VLOOKUP(E406,STUDENT!$B$4:$W$2003,22,0),0),0)</f>
        <v>0</v>
      </c>
    </row>
    <row r="407" spans="1:27" ht="18" customHeight="1" x14ac:dyDescent="0.25">
      <c r="A407" s="6">
        <f t="shared" si="39"/>
        <v>0</v>
      </c>
      <c r="B407" s="6">
        <v>399</v>
      </c>
      <c r="C407" s="6">
        <f>IFERROR(IF($C$1&gt;=B407,SMALL(STUDENT!$V$4:$V$2003,$C$6+B407),0),0)</f>
        <v>0</v>
      </c>
      <c r="D407" s="14">
        <f t="shared" si="40"/>
        <v>0</v>
      </c>
      <c r="E407" s="14" t="str">
        <f>IFERROR(IF($D407&gt;=1,VLOOKUP($C407,STUDENT!$A$4:$E$2003,E$1,0),""),"")</f>
        <v/>
      </c>
      <c r="F407" s="15" t="str">
        <f>IFERROR(IF($D407&gt;=1,VLOOKUP($C407,STUDENT!$A$4:$E$2003,F$1,0),""),"")</f>
        <v/>
      </c>
      <c r="G407" s="15" t="str">
        <f>IFERROR(IF($D407&gt;=1,VLOOKUP($C407,STUDENT!$A$4:$E$2003,G$1,0),""),"")</f>
        <v/>
      </c>
      <c r="H407" s="14" t="str">
        <f>IFERROR(IF($D407&gt;=1,VLOOKUP($C407,STUDENT!$A$4:$E$2003,H$1,0),""),"")</f>
        <v/>
      </c>
      <c r="I407" s="79"/>
      <c r="J407" s="79"/>
      <c r="K407" s="79"/>
      <c r="L407" s="79"/>
      <c r="M407" s="79"/>
      <c r="N407" s="79"/>
      <c r="O407" s="79"/>
      <c r="P407" s="79"/>
      <c r="Q407" s="79"/>
      <c r="R407" s="79"/>
      <c r="S407" s="79"/>
      <c r="T407" s="79"/>
      <c r="U407" s="85">
        <f t="shared" si="41"/>
        <v>0</v>
      </c>
      <c r="V407" s="6">
        <f t="shared" si="42"/>
        <v>0</v>
      </c>
      <c r="W407" s="6">
        <f>IFERROR(IF(V407&gt;=1,V407*VLOOKUP(E407,STUDENT!$B$4:$W$2003,22,0),0),0)</f>
        <v>0</v>
      </c>
      <c r="X407" s="6">
        <f t="shared" si="43"/>
        <v>0</v>
      </c>
      <c r="Y407" s="6">
        <f>IFERROR(IF(X407&gt;=1,X407*VLOOKUP(E407,STUDENT!$B$4:$W$2003,22,0),0),0)</f>
        <v>0</v>
      </c>
      <c r="Z407" s="6">
        <f t="shared" si="44"/>
        <v>0</v>
      </c>
      <c r="AA407" s="6">
        <f>IFERROR(IF(Z407&gt;=1,Z407*VLOOKUP(E407,STUDENT!$B$4:$W$2003,22,0),0),0)</f>
        <v>0</v>
      </c>
    </row>
    <row r="408" spans="1:27" ht="18" customHeight="1" x14ac:dyDescent="0.25">
      <c r="A408" s="6">
        <f t="shared" si="39"/>
        <v>0</v>
      </c>
      <c r="B408" s="6">
        <v>400</v>
      </c>
      <c r="C408" s="6">
        <f>IFERROR(IF($C$1&gt;=B408,SMALL(STUDENT!$V$4:$V$2003,$C$6+B408),0),0)</f>
        <v>0</v>
      </c>
      <c r="D408" s="14">
        <f t="shared" si="40"/>
        <v>0</v>
      </c>
      <c r="E408" s="14" t="str">
        <f>IFERROR(IF($D408&gt;=1,VLOOKUP($C408,STUDENT!$A$4:$E$2003,E$1,0),""),"")</f>
        <v/>
      </c>
      <c r="F408" s="15" t="str">
        <f>IFERROR(IF($D408&gt;=1,VLOOKUP($C408,STUDENT!$A$4:$E$2003,F$1,0),""),"")</f>
        <v/>
      </c>
      <c r="G408" s="15" t="str">
        <f>IFERROR(IF($D408&gt;=1,VLOOKUP($C408,STUDENT!$A$4:$E$2003,G$1,0),""),"")</f>
        <v/>
      </c>
      <c r="H408" s="14" t="str">
        <f>IFERROR(IF($D408&gt;=1,VLOOKUP($C408,STUDENT!$A$4:$E$2003,H$1,0),""),"")</f>
        <v/>
      </c>
      <c r="I408" s="79"/>
      <c r="J408" s="79"/>
      <c r="K408" s="79"/>
      <c r="L408" s="79"/>
      <c r="M408" s="79"/>
      <c r="N408" s="79"/>
      <c r="O408" s="79"/>
      <c r="P408" s="79"/>
      <c r="Q408" s="79"/>
      <c r="R408" s="79"/>
      <c r="S408" s="79"/>
      <c r="T408" s="79"/>
      <c r="U408" s="85">
        <f t="shared" si="41"/>
        <v>0</v>
      </c>
      <c r="V408" s="6">
        <f t="shared" si="42"/>
        <v>0</v>
      </c>
      <c r="W408" s="6">
        <f>IFERROR(IF(V408&gt;=1,V408*VLOOKUP(E408,STUDENT!$B$4:$W$2003,22,0),0),0)</f>
        <v>0</v>
      </c>
      <c r="X408" s="6">
        <f t="shared" si="43"/>
        <v>0</v>
      </c>
      <c r="Y408" s="6">
        <f>IFERROR(IF(X408&gt;=1,X408*VLOOKUP(E408,STUDENT!$B$4:$W$2003,22,0),0),0)</f>
        <v>0</v>
      </c>
      <c r="Z408" s="6">
        <f t="shared" si="44"/>
        <v>0</v>
      </c>
      <c r="AA408" s="6">
        <f>IFERROR(IF(Z408&gt;=1,Z408*VLOOKUP(E408,STUDENT!$B$4:$W$2003,22,0),0),0)</f>
        <v>0</v>
      </c>
    </row>
    <row r="409" spans="1:27" ht="18" customHeight="1" x14ac:dyDescent="0.25">
      <c r="A409" s="6">
        <f t="shared" si="39"/>
        <v>0</v>
      </c>
      <c r="B409" s="6">
        <v>401</v>
      </c>
      <c r="C409" s="6">
        <f>IFERROR(IF($C$1&gt;=B409,SMALL(STUDENT!$V$4:$V$2003,$C$6+B409),0),0)</f>
        <v>0</v>
      </c>
      <c r="D409" s="14">
        <f t="shared" si="40"/>
        <v>0</v>
      </c>
      <c r="E409" s="14" t="str">
        <f>IFERROR(IF($D409&gt;=1,VLOOKUP($C409,STUDENT!$A$4:$E$2003,E$1,0),""),"")</f>
        <v/>
      </c>
      <c r="F409" s="15" t="str">
        <f>IFERROR(IF($D409&gt;=1,VLOOKUP($C409,STUDENT!$A$4:$E$2003,F$1,0),""),"")</f>
        <v/>
      </c>
      <c r="G409" s="15" t="str">
        <f>IFERROR(IF($D409&gt;=1,VLOOKUP($C409,STUDENT!$A$4:$E$2003,G$1,0),""),"")</f>
        <v/>
      </c>
      <c r="H409" s="14" t="str">
        <f>IFERROR(IF($D409&gt;=1,VLOOKUP($C409,STUDENT!$A$4:$E$2003,H$1,0),""),"")</f>
        <v/>
      </c>
      <c r="I409" s="79"/>
      <c r="J409" s="79"/>
      <c r="K409" s="79"/>
      <c r="L409" s="79"/>
      <c r="M409" s="79"/>
      <c r="N409" s="79"/>
      <c r="O409" s="79"/>
      <c r="P409" s="79"/>
      <c r="Q409" s="79"/>
      <c r="R409" s="79"/>
      <c r="S409" s="79"/>
      <c r="T409" s="79"/>
      <c r="U409" s="85">
        <f t="shared" si="41"/>
        <v>0</v>
      </c>
      <c r="V409" s="6">
        <f t="shared" si="42"/>
        <v>0</v>
      </c>
      <c r="W409" s="6">
        <f>IFERROR(IF(V409&gt;=1,V409*VLOOKUP(E409,STUDENT!$B$4:$W$2003,22,0),0),0)</f>
        <v>0</v>
      </c>
      <c r="X409" s="6">
        <f t="shared" si="43"/>
        <v>0</v>
      </c>
      <c r="Y409" s="6">
        <f>IFERROR(IF(X409&gt;=1,X409*VLOOKUP(E409,STUDENT!$B$4:$W$2003,22,0),0),0)</f>
        <v>0</v>
      </c>
      <c r="Z409" s="6">
        <f t="shared" si="44"/>
        <v>0</v>
      </c>
      <c r="AA409" s="6">
        <f>IFERROR(IF(Z409&gt;=1,Z409*VLOOKUP(E409,STUDENT!$B$4:$W$2003,22,0),0),0)</f>
        <v>0</v>
      </c>
    </row>
    <row r="410" spans="1:27" ht="18" customHeight="1" x14ac:dyDescent="0.25">
      <c r="A410" s="6">
        <f t="shared" si="39"/>
        <v>0</v>
      </c>
      <c r="B410" s="6">
        <v>402</v>
      </c>
      <c r="C410" s="6">
        <f>IFERROR(IF($C$1&gt;=B410,SMALL(STUDENT!$V$4:$V$2003,$C$6+B410),0),0)</f>
        <v>0</v>
      </c>
      <c r="D410" s="14">
        <f t="shared" si="40"/>
        <v>0</v>
      </c>
      <c r="E410" s="14" t="str">
        <f>IFERROR(IF($D410&gt;=1,VLOOKUP($C410,STUDENT!$A$4:$E$2003,E$1,0),""),"")</f>
        <v/>
      </c>
      <c r="F410" s="15" t="str">
        <f>IFERROR(IF($D410&gt;=1,VLOOKUP($C410,STUDENT!$A$4:$E$2003,F$1,0),""),"")</f>
        <v/>
      </c>
      <c r="G410" s="15" t="str">
        <f>IFERROR(IF($D410&gt;=1,VLOOKUP($C410,STUDENT!$A$4:$E$2003,G$1,0),""),"")</f>
        <v/>
      </c>
      <c r="H410" s="14" t="str">
        <f>IFERROR(IF($D410&gt;=1,VLOOKUP($C410,STUDENT!$A$4:$E$2003,H$1,0),""),"")</f>
        <v/>
      </c>
      <c r="I410" s="79"/>
      <c r="J410" s="79"/>
      <c r="K410" s="79"/>
      <c r="L410" s="79"/>
      <c r="M410" s="79"/>
      <c r="N410" s="79"/>
      <c r="O410" s="79"/>
      <c r="P410" s="79"/>
      <c r="Q410" s="79"/>
      <c r="R410" s="79"/>
      <c r="S410" s="79"/>
      <c r="T410" s="79"/>
      <c r="U410" s="85">
        <f t="shared" si="41"/>
        <v>0</v>
      </c>
      <c r="V410" s="6">
        <f t="shared" si="42"/>
        <v>0</v>
      </c>
      <c r="W410" s="6">
        <f>IFERROR(IF(V410&gt;=1,V410*VLOOKUP(E410,STUDENT!$B$4:$W$2003,22,0),0),0)</f>
        <v>0</v>
      </c>
      <c r="X410" s="6">
        <f t="shared" si="43"/>
        <v>0</v>
      </c>
      <c r="Y410" s="6">
        <f>IFERROR(IF(X410&gt;=1,X410*VLOOKUP(E410,STUDENT!$B$4:$W$2003,22,0),0),0)</f>
        <v>0</v>
      </c>
      <c r="Z410" s="6">
        <f t="shared" si="44"/>
        <v>0</v>
      </c>
      <c r="AA410" s="6">
        <f>IFERROR(IF(Z410&gt;=1,Z410*VLOOKUP(E410,STUDENT!$B$4:$W$2003,22,0),0),0)</f>
        <v>0</v>
      </c>
    </row>
    <row r="411" spans="1:27" ht="18" customHeight="1" x14ac:dyDescent="0.25">
      <c r="A411" s="6">
        <f t="shared" si="39"/>
        <v>0</v>
      </c>
      <c r="B411" s="6">
        <v>403</v>
      </c>
      <c r="C411" s="6">
        <f>IFERROR(IF($C$1&gt;=B411,SMALL(STUDENT!$V$4:$V$2003,$C$6+B411),0),0)</f>
        <v>0</v>
      </c>
      <c r="D411" s="14">
        <f t="shared" si="40"/>
        <v>0</v>
      </c>
      <c r="E411" s="14" t="str">
        <f>IFERROR(IF($D411&gt;=1,VLOOKUP($C411,STUDENT!$A$4:$E$2003,E$1,0),""),"")</f>
        <v/>
      </c>
      <c r="F411" s="15" t="str">
        <f>IFERROR(IF($D411&gt;=1,VLOOKUP($C411,STUDENT!$A$4:$E$2003,F$1,0),""),"")</f>
        <v/>
      </c>
      <c r="G411" s="15" t="str">
        <f>IFERROR(IF($D411&gt;=1,VLOOKUP($C411,STUDENT!$A$4:$E$2003,G$1,0),""),"")</f>
        <v/>
      </c>
      <c r="H411" s="14" t="str">
        <f>IFERROR(IF($D411&gt;=1,VLOOKUP($C411,STUDENT!$A$4:$E$2003,H$1,0),""),"")</f>
        <v/>
      </c>
      <c r="I411" s="79"/>
      <c r="J411" s="79"/>
      <c r="K411" s="79"/>
      <c r="L411" s="79"/>
      <c r="M411" s="79"/>
      <c r="N411" s="79"/>
      <c r="O411" s="79"/>
      <c r="P411" s="79"/>
      <c r="Q411" s="79"/>
      <c r="R411" s="79"/>
      <c r="S411" s="79"/>
      <c r="T411" s="79"/>
      <c r="U411" s="85">
        <f t="shared" si="41"/>
        <v>0</v>
      </c>
      <c r="V411" s="6">
        <f t="shared" si="42"/>
        <v>0</v>
      </c>
      <c r="W411" s="6">
        <f>IFERROR(IF(V411&gt;=1,V411*VLOOKUP(E411,STUDENT!$B$4:$W$2003,22,0),0),0)</f>
        <v>0</v>
      </c>
      <c r="X411" s="6">
        <f t="shared" si="43"/>
        <v>0</v>
      </c>
      <c r="Y411" s="6">
        <f>IFERROR(IF(X411&gt;=1,X411*VLOOKUP(E411,STUDENT!$B$4:$W$2003,22,0),0),0)</f>
        <v>0</v>
      </c>
      <c r="Z411" s="6">
        <f t="shared" si="44"/>
        <v>0</v>
      </c>
      <c r="AA411" s="6">
        <f>IFERROR(IF(Z411&gt;=1,Z411*VLOOKUP(E411,STUDENT!$B$4:$W$2003,22,0),0),0)</f>
        <v>0</v>
      </c>
    </row>
    <row r="412" spans="1:27" ht="18" customHeight="1" x14ac:dyDescent="0.25">
      <c r="A412" s="6">
        <f t="shared" si="39"/>
        <v>0</v>
      </c>
      <c r="B412" s="6">
        <v>404</v>
      </c>
      <c r="C412" s="6">
        <f>IFERROR(IF($C$1&gt;=B412,SMALL(STUDENT!$V$4:$V$2003,$C$6+B412),0),0)</f>
        <v>0</v>
      </c>
      <c r="D412" s="14">
        <f t="shared" si="40"/>
        <v>0</v>
      </c>
      <c r="E412" s="14" t="str">
        <f>IFERROR(IF($D412&gt;=1,VLOOKUP($C412,STUDENT!$A$4:$E$2003,E$1,0),""),"")</f>
        <v/>
      </c>
      <c r="F412" s="15" t="str">
        <f>IFERROR(IF($D412&gt;=1,VLOOKUP($C412,STUDENT!$A$4:$E$2003,F$1,0),""),"")</f>
        <v/>
      </c>
      <c r="G412" s="15" t="str">
        <f>IFERROR(IF($D412&gt;=1,VLOOKUP($C412,STUDENT!$A$4:$E$2003,G$1,0),""),"")</f>
        <v/>
      </c>
      <c r="H412" s="14" t="str">
        <f>IFERROR(IF($D412&gt;=1,VLOOKUP($C412,STUDENT!$A$4:$E$2003,H$1,0),""),"")</f>
        <v/>
      </c>
      <c r="I412" s="79"/>
      <c r="J412" s="79"/>
      <c r="K412" s="79"/>
      <c r="L412" s="79"/>
      <c r="M412" s="79"/>
      <c r="N412" s="79"/>
      <c r="O412" s="79"/>
      <c r="P412" s="79"/>
      <c r="Q412" s="79"/>
      <c r="R412" s="79"/>
      <c r="S412" s="79"/>
      <c r="T412" s="79"/>
      <c r="U412" s="85">
        <f t="shared" si="41"/>
        <v>0</v>
      </c>
      <c r="V412" s="6">
        <f t="shared" si="42"/>
        <v>0</v>
      </c>
      <c r="W412" s="6">
        <f>IFERROR(IF(V412&gt;=1,V412*VLOOKUP(E412,STUDENT!$B$4:$W$2003,22,0),0),0)</f>
        <v>0</v>
      </c>
      <c r="X412" s="6">
        <f t="shared" si="43"/>
        <v>0</v>
      </c>
      <c r="Y412" s="6">
        <f>IFERROR(IF(X412&gt;=1,X412*VLOOKUP(E412,STUDENT!$B$4:$W$2003,22,0),0),0)</f>
        <v>0</v>
      </c>
      <c r="Z412" s="6">
        <f t="shared" si="44"/>
        <v>0</v>
      </c>
      <c r="AA412" s="6">
        <f>IFERROR(IF(Z412&gt;=1,Z412*VLOOKUP(E412,STUDENT!$B$4:$W$2003,22,0),0),0)</f>
        <v>0</v>
      </c>
    </row>
    <row r="413" spans="1:27" ht="18" customHeight="1" x14ac:dyDescent="0.25">
      <c r="A413" s="6">
        <f t="shared" si="39"/>
        <v>0</v>
      </c>
      <c r="B413" s="6">
        <v>405</v>
      </c>
      <c r="C413" s="6">
        <f>IFERROR(IF($C$1&gt;=B413,SMALL(STUDENT!$V$4:$V$2003,$C$6+B413),0),0)</f>
        <v>0</v>
      </c>
      <c r="D413" s="14">
        <f t="shared" si="40"/>
        <v>0</v>
      </c>
      <c r="E413" s="14" t="str">
        <f>IFERROR(IF($D413&gt;=1,VLOOKUP($C413,STUDENT!$A$4:$E$2003,E$1,0),""),"")</f>
        <v/>
      </c>
      <c r="F413" s="15" t="str">
        <f>IFERROR(IF($D413&gt;=1,VLOOKUP($C413,STUDENT!$A$4:$E$2003,F$1,0),""),"")</f>
        <v/>
      </c>
      <c r="G413" s="15" t="str">
        <f>IFERROR(IF($D413&gt;=1,VLOOKUP($C413,STUDENT!$A$4:$E$2003,G$1,0),""),"")</f>
        <v/>
      </c>
      <c r="H413" s="14" t="str">
        <f>IFERROR(IF($D413&gt;=1,VLOOKUP($C413,STUDENT!$A$4:$E$2003,H$1,0),""),"")</f>
        <v/>
      </c>
      <c r="I413" s="79"/>
      <c r="J413" s="79"/>
      <c r="K413" s="79"/>
      <c r="L413" s="79"/>
      <c r="M413" s="79"/>
      <c r="N413" s="79"/>
      <c r="O413" s="79"/>
      <c r="P413" s="79"/>
      <c r="Q413" s="79"/>
      <c r="R413" s="79"/>
      <c r="S413" s="79"/>
      <c r="T413" s="79"/>
      <c r="U413" s="85">
        <f t="shared" si="41"/>
        <v>0</v>
      </c>
      <c r="V413" s="6">
        <f t="shared" si="42"/>
        <v>0</v>
      </c>
      <c r="W413" s="6">
        <f>IFERROR(IF(V413&gt;=1,V413*VLOOKUP(E413,STUDENT!$B$4:$W$2003,22,0),0),0)</f>
        <v>0</v>
      </c>
      <c r="X413" s="6">
        <f t="shared" si="43"/>
        <v>0</v>
      </c>
      <c r="Y413" s="6">
        <f>IFERROR(IF(X413&gt;=1,X413*VLOOKUP(E413,STUDENT!$B$4:$W$2003,22,0),0),0)</f>
        <v>0</v>
      </c>
      <c r="Z413" s="6">
        <f t="shared" si="44"/>
        <v>0</v>
      </c>
      <c r="AA413" s="6">
        <f>IFERROR(IF(Z413&gt;=1,Z413*VLOOKUP(E413,STUDENT!$B$4:$W$2003,22,0),0),0)</f>
        <v>0</v>
      </c>
    </row>
    <row r="414" spans="1:27" ht="18" customHeight="1" x14ac:dyDescent="0.25">
      <c r="A414" s="6">
        <f t="shared" si="39"/>
        <v>0</v>
      </c>
      <c r="B414" s="6">
        <v>406</v>
      </c>
      <c r="C414" s="6">
        <f>IFERROR(IF($C$1&gt;=B414,SMALL(STUDENT!$V$4:$V$2003,$C$6+B414),0),0)</f>
        <v>0</v>
      </c>
      <c r="D414" s="14">
        <f t="shared" si="40"/>
        <v>0</v>
      </c>
      <c r="E414" s="14" t="str">
        <f>IFERROR(IF($D414&gt;=1,VLOOKUP($C414,STUDENT!$A$4:$E$2003,E$1,0),""),"")</f>
        <v/>
      </c>
      <c r="F414" s="15" t="str">
        <f>IFERROR(IF($D414&gt;=1,VLOOKUP($C414,STUDENT!$A$4:$E$2003,F$1,0),""),"")</f>
        <v/>
      </c>
      <c r="G414" s="15" t="str">
        <f>IFERROR(IF($D414&gt;=1,VLOOKUP($C414,STUDENT!$A$4:$E$2003,G$1,0),""),"")</f>
        <v/>
      </c>
      <c r="H414" s="14" t="str">
        <f>IFERROR(IF($D414&gt;=1,VLOOKUP($C414,STUDENT!$A$4:$E$2003,H$1,0),""),"")</f>
        <v/>
      </c>
      <c r="I414" s="79"/>
      <c r="J414" s="79"/>
      <c r="K414" s="79"/>
      <c r="L414" s="79"/>
      <c r="M414" s="79"/>
      <c r="N414" s="79"/>
      <c r="O414" s="79"/>
      <c r="P414" s="79"/>
      <c r="Q414" s="79"/>
      <c r="R414" s="79"/>
      <c r="S414" s="79"/>
      <c r="T414" s="79"/>
      <c r="U414" s="85">
        <f t="shared" si="41"/>
        <v>0</v>
      </c>
      <c r="V414" s="6">
        <f t="shared" si="42"/>
        <v>0</v>
      </c>
      <c r="W414" s="6">
        <f>IFERROR(IF(V414&gt;=1,V414*VLOOKUP(E414,STUDENT!$B$4:$W$2003,22,0),0),0)</f>
        <v>0</v>
      </c>
      <c r="X414" s="6">
        <f t="shared" si="43"/>
        <v>0</v>
      </c>
      <c r="Y414" s="6">
        <f>IFERROR(IF(X414&gt;=1,X414*VLOOKUP(E414,STUDENT!$B$4:$W$2003,22,0),0),0)</f>
        <v>0</v>
      </c>
      <c r="Z414" s="6">
        <f t="shared" si="44"/>
        <v>0</v>
      </c>
      <c r="AA414" s="6">
        <f>IFERROR(IF(Z414&gt;=1,Z414*VLOOKUP(E414,STUDENT!$B$4:$W$2003,22,0),0),0)</f>
        <v>0</v>
      </c>
    </row>
    <row r="415" spans="1:27" ht="18" customHeight="1" x14ac:dyDescent="0.25">
      <c r="A415" s="6">
        <f t="shared" si="39"/>
        <v>0</v>
      </c>
      <c r="B415" s="6">
        <v>407</v>
      </c>
      <c r="C415" s="6">
        <f>IFERROR(IF($C$1&gt;=B415,SMALL(STUDENT!$V$4:$V$2003,$C$6+B415),0),0)</f>
        <v>0</v>
      </c>
      <c r="D415" s="14">
        <f t="shared" si="40"/>
        <v>0</v>
      </c>
      <c r="E415" s="14" t="str">
        <f>IFERROR(IF($D415&gt;=1,VLOOKUP($C415,STUDENT!$A$4:$E$2003,E$1,0),""),"")</f>
        <v/>
      </c>
      <c r="F415" s="15" t="str">
        <f>IFERROR(IF($D415&gt;=1,VLOOKUP($C415,STUDENT!$A$4:$E$2003,F$1,0),""),"")</f>
        <v/>
      </c>
      <c r="G415" s="15" t="str">
        <f>IFERROR(IF($D415&gt;=1,VLOOKUP($C415,STUDENT!$A$4:$E$2003,G$1,0),""),"")</f>
        <v/>
      </c>
      <c r="H415" s="14" t="str">
        <f>IFERROR(IF($D415&gt;=1,VLOOKUP($C415,STUDENT!$A$4:$E$2003,H$1,0),""),"")</f>
        <v/>
      </c>
      <c r="I415" s="79"/>
      <c r="J415" s="79"/>
      <c r="K415" s="79"/>
      <c r="L415" s="79"/>
      <c r="M415" s="79"/>
      <c r="N415" s="79"/>
      <c r="O415" s="79"/>
      <c r="P415" s="79"/>
      <c r="Q415" s="79"/>
      <c r="R415" s="79"/>
      <c r="S415" s="79"/>
      <c r="T415" s="79"/>
      <c r="U415" s="85">
        <f t="shared" si="41"/>
        <v>0</v>
      </c>
      <c r="V415" s="6">
        <f t="shared" si="42"/>
        <v>0</v>
      </c>
      <c r="W415" s="6">
        <f>IFERROR(IF(V415&gt;=1,V415*VLOOKUP(E415,STUDENT!$B$4:$W$2003,22,0),0),0)</f>
        <v>0</v>
      </c>
      <c r="X415" s="6">
        <f t="shared" si="43"/>
        <v>0</v>
      </c>
      <c r="Y415" s="6">
        <f>IFERROR(IF(X415&gt;=1,X415*VLOOKUP(E415,STUDENT!$B$4:$W$2003,22,0),0),0)</f>
        <v>0</v>
      </c>
      <c r="Z415" s="6">
        <f t="shared" si="44"/>
        <v>0</v>
      </c>
      <c r="AA415" s="6">
        <f>IFERROR(IF(Z415&gt;=1,Z415*VLOOKUP(E415,STUDENT!$B$4:$W$2003,22,0),0),0)</f>
        <v>0</v>
      </c>
    </row>
    <row r="416" spans="1:27" ht="18" customHeight="1" x14ac:dyDescent="0.25">
      <c r="A416" s="6">
        <f t="shared" si="39"/>
        <v>0</v>
      </c>
      <c r="B416" s="6">
        <v>408</v>
      </c>
      <c r="C416" s="6">
        <f>IFERROR(IF($C$1&gt;=B416,SMALL(STUDENT!$V$4:$V$2003,$C$6+B416),0),0)</f>
        <v>0</v>
      </c>
      <c r="D416" s="14">
        <f t="shared" si="40"/>
        <v>0</v>
      </c>
      <c r="E416" s="14" t="str">
        <f>IFERROR(IF($D416&gt;=1,VLOOKUP($C416,STUDENT!$A$4:$E$2003,E$1,0),""),"")</f>
        <v/>
      </c>
      <c r="F416" s="15" t="str">
        <f>IFERROR(IF($D416&gt;=1,VLOOKUP($C416,STUDENT!$A$4:$E$2003,F$1,0),""),"")</f>
        <v/>
      </c>
      <c r="G416" s="15" t="str">
        <f>IFERROR(IF($D416&gt;=1,VLOOKUP($C416,STUDENT!$A$4:$E$2003,G$1,0),""),"")</f>
        <v/>
      </c>
      <c r="H416" s="14" t="str">
        <f>IFERROR(IF($D416&gt;=1,VLOOKUP($C416,STUDENT!$A$4:$E$2003,H$1,0),""),"")</f>
        <v/>
      </c>
      <c r="I416" s="79"/>
      <c r="J416" s="79"/>
      <c r="K416" s="79"/>
      <c r="L416" s="79"/>
      <c r="M416" s="79"/>
      <c r="N416" s="79"/>
      <c r="O416" s="79"/>
      <c r="P416" s="79"/>
      <c r="Q416" s="79"/>
      <c r="R416" s="79"/>
      <c r="S416" s="79"/>
      <c r="T416" s="79"/>
      <c r="U416" s="85">
        <f t="shared" si="41"/>
        <v>0</v>
      </c>
      <c r="V416" s="6">
        <f t="shared" si="42"/>
        <v>0</v>
      </c>
      <c r="W416" s="6">
        <f>IFERROR(IF(V416&gt;=1,V416*VLOOKUP(E416,STUDENT!$B$4:$W$2003,22,0),0),0)</f>
        <v>0</v>
      </c>
      <c r="X416" s="6">
        <f t="shared" si="43"/>
        <v>0</v>
      </c>
      <c r="Y416" s="6">
        <f>IFERROR(IF(X416&gt;=1,X416*VLOOKUP(E416,STUDENT!$B$4:$W$2003,22,0),0),0)</f>
        <v>0</v>
      </c>
      <c r="Z416" s="6">
        <f t="shared" si="44"/>
        <v>0</v>
      </c>
      <c r="AA416" s="6">
        <f>IFERROR(IF(Z416&gt;=1,Z416*VLOOKUP(E416,STUDENT!$B$4:$W$2003,22,0),0),0)</f>
        <v>0</v>
      </c>
    </row>
    <row r="417" spans="1:27" ht="18" customHeight="1" x14ac:dyDescent="0.25">
      <c r="A417" s="6">
        <f t="shared" si="39"/>
        <v>0</v>
      </c>
      <c r="B417" s="6">
        <v>409</v>
      </c>
      <c r="C417" s="6">
        <f>IFERROR(IF($C$1&gt;=B417,SMALL(STUDENT!$V$4:$V$2003,$C$6+B417),0),0)</f>
        <v>0</v>
      </c>
      <c r="D417" s="14">
        <f t="shared" si="40"/>
        <v>0</v>
      </c>
      <c r="E417" s="14" t="str">
        <f>IFERROR(IF($D417&gt;=1,VLOOKUP($C417,STUDENT!$A$4:$E$2003,E$1,0),""),"")</f>
        <v/>
      </c>
      <c r="F417" s="15" t="str">
        <f>IFERROR(IF($D417&gt;=1,VLOOKUP($C417,STUDENT!$A$4:$E$2003,F$1,0),""),"")</f>
        <v/>
      </c>
      <c r="G417" s="15" t="str">
        <f>IFERROR(IF($D417&gt;=1,VLOOKUP($C417,STUDENT!$A$4:$E$2003,G$1,0),""),"")</f>
        <v/>
      </c>
      <c r="H417" s="14" t="str">
        <f>IFERROR(IF($D417&gt;=1,VLOOKUP($C417,STUDENT!$A$4:$E$2003,H$1,0),""),"")</f>
        <v/>
      </c>
      <c r="I417" s="79"/>
      <c r="J417" s="79"/>
      <c r="K417" s="79"/>
      <c r="L417" s="79"/>
      <c r="M417" s="79"/>
      <c r="N417" s="79"/>
      <c r="O417" s="79"/>
      <c r="P417" s="79"/>
      <c r="Q417" s="79"/>
      <c r="R417" s="79"/>
      <c r="S417" s="79"/>
      <c r="T417" s="79"/>
      <c r="U417" s="85">
        <f t="shared" si="41"/>
        <v>0</v>
      </c>
      <c r="V417" s="6">
        <f t="shared" si="42"/>
        <v>0</v>
      </c>
      <c r="W417" s="6">
        <f>IFERROR(IF(V417&gt;=1,V417*VLOOKUP(E417,STUDENT!$B$4:$W$2003,22,0),0),0)</f>
        <v>0</v>
      </c>
      <c r="X417" s="6">
        <f t="shared" si="43"/>
        <v>0</v>
      </c>
      <c r="Y417" s="6">
        <f>IFERROR(IF(X417&gt;=1,X417*VLOOKUP(E417,STUDENT!$B$4:$W$2003,22,0),0),0)</f>
        <v>0</v>
      </c>
      <c r="Z417" s="6">
        <f t="shared" si="44"/>
        <v>0</v>
      </c>
      <c r="AA417" s="6">
        <f>IFERROR(IF(Z417&gt;=1,Z417*VLOOKUP(E417,STUDENT!$B$4:$W$2003,22,0),0),0)</f>
        <v>0</v>
      </c>
    </row>
    <row r="418" spans="1:27" ht="18" customHeight="1" x14ac:dyDescent="0.25">
      <c r="A418" s="6">
        <f t="shared" si="39"/>
        <v>0</v>
      </c>
      <c r="B418" s="6">
        <v>410</v>
      </c>
      <c r="C418" s="6">
        <f>IFERROR(IF($C$1&gt;=B418,SMALL(STUDENT!$V$4:$V$2003,$C$6+B418),0),0)</f>
        <v>0</v>
      </c>
      <c r="D418" s="14">
        <f t="shared" si="40"/>
        <v>0</v>
      </c>
      <c r="E418" s="14" t="str">
        <f>IFERROR(IF($D418&gt;=1,VLOOKUP($C418,STUDENT!$A$4:$E$2003,E$1,0),""),"")</f>
        <v/>
      </c>
      <c r="F418" s="15" t="str">
        <f>IFERROR(IF($D418&gt;=1,VLOOKUP($C418,STUDENT!$A$4:$E$2003,F$1,0),""),"")</f>
        <v/>
      </c>
      <c r="G418" s="15" t="str">
        <f>IFERROR(IF($D418&gt;=1,VLOOKUP($C418,STUDENT!$A$4:$E$2003,G$1,0),""),"")</f>
        <v/>
      </c>
      <c r="H418" s="14" t="str">
        <f>IFERROR(IF($D418&gt;=1,VLOOKUP($C418,STUDENT!$A$4:$E$2003,H$1,0),""),"")</f>
        <v/>
      </c>
      <c r="I418" s="79"/>
      <c r="J418" s="79"/>
      <c r="K418" s="79"/>
      <c r="L418" s="79"/>
      <c r="M418" s="79"/>
      <c r="N418" s="79"/>
      <c r="O418" s="79"/>
      <c r="P418" s="79"/>
      <c r="Q418" s="79"/>
      <c r="R418" s="79"/>
      <c r="S418" s="79"/>
      <c r="T418" s="79"/>
      <c r="U418" s="85">
        <f t="shared" si="41"/>
        <v>0</v>
      </c>
      <c r="V418" s="6">
        <f t="shared" si="42"/>
        <v>0</v>
      </c>
      <c r="W418" s="6">
        <f>IFERROR(IF(V418&gt;=1,V418*VLOOKUP(E418,STUDENT!$B$4:$W$2003,22,0),0),0)</f>
        <v>0</v>
      </c>
      <c r="X418" s="6">
        <f t="shared" si="43"/>
        <v>0</v>
      </c>
      <c r="Y418" s="6">
        <f>IFERROR(IF(X418&gt;=1,X418*VLOOKUP(E418,STUDENT!$B$4:$W$2003,22,0),0),0)</f>
        <v>0</v>
      </c>
      <c r="Z418" s="6">
        <f t="shared" si="44"/>
        <v>0</v>
      </c>
      <c r="AA418" s="6">
        <f>IFERROR(IF(Z418&gt;=1,Z418*VLOOKUP(E418,STUDENT!$B$4:$W$2003,22,0),0),0)</f>
        <v>0</v>
      </c>
    </row>
    <row r="419" spans="1:27" ht="18" customHeight="1" x14ac:dyDescent="0.25">
      <c r="A419" s="6">
        <f t="shared" si="39"/>
        <v>0</v>
      </c>
      <c r="B419" s="6">
        <v>411</v>
      </c>
      <c r="C419" s="6">
        <f>IFERROR(IF($C$1&gt;=B419,SMALL(STUDENT!$V$4:$V$2003,$C$6+B419),0),0)</f>
        <v>0</v>
      </c>
      <c r="D419" s="14">
        <f t="shared" si="40"/>
        <v>0</v>
      </c>
      <c r="E419" s="14" t="str">
        <f>IFERROR(IF($D419&gt;=1,VLOOKUP($C419,STUDENT!$A$4:$E$2003,E$1,0),""),"")</f>
        <v/>
      </c>
      <c r="F419" s="15" t="str">
        <f>IFERROR(IF($D419&gt;=1,VLOOKUP($C419,STUDENT!$A$4:$E$2003,F$1,0),""),"")</f>
        <v/>
      </c>
      <c r="G419" s="15" t="str">
        <f>IFERROR(IF($D419&gt;=1,VLOOKUP($C419,STUDENT!$A$4:$E$2003,G$1,0),""),"")</f>
        <v/>
      </c>
      <c r="H419" s="14" t="str">
        <f>IFERROR(IF($D419&gt;=1,VLOOKUP($C419,STUDENT!$A$4:$E$2003,H$1,0),""),"")</f>
        <v/>
      </c>
      <c r="I419" s="79"/>
      <c r="J419" s="79"/>
      <c r="K419" s="79"/>
      <c r="L419" s="79"/>
      <c r="M419" s="79"/>
      <c r="N419" s="79"/>
      <c r="O419" s="79"/>
      <c r="P419" s="79"/>
      <c r="Q419" s="79"/>
      <c r="R419" s="79"/>
      <c r="S419" s="79"/>
      <c r="T419" s="79"/>
      <c r="U419" s="85">
        <f t="shared" si="41"/>
        <v>0</v>
      </c>
      <c r="V419" s="6">
        <f t="shared" si="42"/>
        <v>0</v>
      </c>
      <c r="W419" s="6">
        <f>IFERROR(IF(V419&gt;=1,V419*VLOOKUP(E419,STUDENT!$B$4:$W$2003,22,0),0),0)</f>
        <v>0</v>
      </c>
      <c r="X419" s="6">
        <f t="shared" si="43"/>
        <v>0</v>
      </c>
      <c r="Y419" s="6">
        <f>IFERROR(IF(X419&gt;=1,X419*VLOOKUP(E419,STUDENT!$B$4:$W$2003,22,0),0),0)</f>
        <v>0</v>
      </c>
      <c r="Z419" s="6">
        <f t="shared" si="44"/>
        <v>0</v>
      </c>
      <c r="AA419" s="6">
        <f>IFERROR(IF(Z419&gt;=1,Z419*VLOOKUP(E419,STUDENT!$B$4:$W$2003,22,0),0),0)</f>
        <v>0</v>
      </c>
    </row>
    <row r="420" spans="1:27" ht="18" customHeight="1" x14ac:dyDescent="0.25">
      <c r="A420" s="6">
        <f t="shared" si="39"/>
        <v>0</v>
      </c>
      <c r="B420" s="6">
        <v>412</v>
      </c>
      <c r="C420" s="6">
        <f>IFERROR(IF($C$1&gt;=B420,SMALL(STUDENT!$V$4:$V$2003,$C$6+B420),0),0)</f>
        <v>0</v>
      </c>
      <c r="D420" s="14">
        <f t="shared" si="40"/>
        <v>0</v>
      </c>
      <c r="E420" s="14" t="str">
        <f>IFERROR(IF($D420&gt;=1,VLOOKUP($C420,STUDENT!$A$4:$E$2003,E$1,0),""),"")</f>
        <v/>
      </c>
      <c r="F420" s="15" t="str">
        <f>IFERROR(IF($D420&gt;=1,VLOOKUP($C420,STUDENT!$A$4:$E$2003,F$1,0),""),"")</f>
        <v/>
      </c>
      <c r="G420" s="15" t="str">
        <f>IFERROR(IF($D420&gt;=1,VLOOKUP($C420,STUDENT!$A$4:$E$2003,G$1,0),""),"")</f>
        <v/>
      </c>
      <c r="H420" s="14" t="str">
        <f>IFERROR(IF($D420&gt;=1,VLOOKUP($C420,STUDENT!$A$4:$E$2003,H$1,0),""),"")</f>
        <v/>
      </c>
      <c r="I420" s="79"/>
      <c r="J420" s="79"/>
      <c r="K420" s="79"/>
      <c r="L420" s="79"/>
      <c r="M420" s="79"/>
      <c r="N420" s="79"/>
      <c r="O420" s="79"/>
      <c r="P420" s="79"/>
      <c r="Q420" s="79"/>
      <c r="R420" s="79"/>
      <c r="S420" s="79"/>
      <c r="T420" s="79"/>
      <c r="U420" s="85">
        <f t="shared" si="41"/>
        <v>0</v>
      </c>
      <c r="V420" s="6">
        <f t="shared" si="42"/>
        <v>0</v>
      </c>
      <c r="W420" s="6">
        <f>IFERROR(IF(V420&gt;=1,V420*VLOOKUP(E420,STUDENT!$B$4:$W$2003,22,0),0),0)</f>
        <v>0</v>
      </c>
      <c r="X420" s="6">
        <f t="shared" si="43"/>
        <v>0</v>
      </c>
      <c r="Y420" s="6">
        <f>IFERROR(IF(X420&gt;=1,X420*VLOOKUP(E420,STUDENT!$B$4:$W$2003,22,0),0),0)</f>
        <v>0</v>
      </c>
      <c r="Z420" s="6">
        <f t="shared" si="44"/>
        <v>0</v>
      </c>
      <c r="AA420" s="6">
        <f>IFERROR(IF(Z420&gt;=1,Z420*VLOOKUP(E420,STUDENT!$B$4:$W$2003,22,0),0),0)</f>
        <v>0</v>
      </c>
    </row>
    <row r="421" spans="1:27" ht="18" customHeight="1" x14ac:dyDescent="0.25">
      <c r="A421" s="6">
        <f t="shared" si="39"/>
        <v>0</v>
      </c>
      <c r="B421" s="6">
        <v>413</v>
      </c>
      <c r="C421" s="6">
        <f>IFERROR(IF($C$1&gt;=B421,SMALL(STUDENT!$V$4:$V$2003,$C$6+B421),0),0)</f>
        <v>0</v>
      </c>
      <c r="D421" s="14">
        <f t="shared" si="40"/>
        <v>0</v>
      </c>
      <c r="E421" s="14" t="str">
        <f>IFERROR(IF($D421&gt;=1,VLOOKUP($C421,STUDENT!$A$4:$E$2003,E$1,0),""),"")</f>
        <v/>
      </c>
      <c r="F421" s="15" t="str">
        <f>IFERROR(IF($D421&gt;=1,VLOOKUP($C421,STUDENT!$A$4:$E$2003,F$1,0),""),"")</f>
        <v/>
      </c>
      <c r="G421" s="15" t="str">
        <f>IFERROR(IF($D421&gt;=1,VLOOKUP($C421,STUDENT!$A$4:$E$2003,G$1,0),""),"")</f>
        <v/>
      </c>
      <c r="H421" s="14" t="str">
        <f>IFERROR(IF($D421&gt;=1,VLOOKUP($C421,STUDENT!$A$4:$E$2003,H$1,0),""),"")</f>
        <v/>
      </c>
      <c r="I421" s="79"/>
      <c r="J421" s="79"/>
      <c r="K421" s="79"/>
      <c r="L421" s="79"/>
      <c r="M421" s="79"/>
      <c r="N421" s="79"/>
      <c r="O421" s="79"/>
      <c r="P421" s="79"/>
      <c r="Q421" s="79"/>
      <c r="R421" s="79"/>
      <c r="S421" s="79"/>
      <c r="T421" s="79"/>
      <c r="U421" s="85">
        <f t="shared" si="41"/>
        <v>0</v>
      </c>
      <c r="V421" s="6">
        <f t="shared" si="42"/>
        <v>0</v>
      </c>
      <c r="W421" s="6">
        <f>IFERROR(IF(V421&gt;=1,V421*VLOOKUP(E421,STUDENT!$B$4:$W$2003,22,0),0),0)</f>
        <v>0</v>
      </c>
      <c r="X421" s="6">
        <f t="shared" si="43"/>
        <v>0</v>
      </c>
      <c r="Y421" s="6">
        <f>IFERROR(IF(X421&gt;=1,X421*VLOOKUP(E421,STUDENT!$B$4:$W$2003,22,0),0),0)</f>
        <v>0</v>
      </c>
      <c r="Z421" s="6">
        <f t="shared" si="44"/>
        <v>0</v>
      </c>
      <c r="AA421" s="6">
        <f>IFERROR(IF(Z421&gt;=1,Z421*VLOOKUP(E421,STUDENT!$B$4:$W$2003,22,0),0),0)</f>
        <v>0</v>
      </c>
    </row>
    <row r="422" spans="1:27" ht="18" customHeight="1" x14ac:dyDescent="0.25">
      <c r="A422" s="6">
        <f t="shared" si="39"/>
        <v>0</v>
      </c>
      <c r="B422" s="6">
        <v>414</v>
      </c>
      <c r="C422" s="6">
        <f>IFERROR(IF($C$1&gt;=B422,SMALL(STUDENT!$V$4:$V$2003,$C$6+B422),0),0)</f>
        <v>0</v>
      </c>
      <c r="D422" s="14">
        <f t="shared" si="40"/>
        <v>0</v>
      </c>
      <c r="E422" s="14" t="str">
        <f>IFERROR(IF($D422&gt;=1,VLOOKUP($C422,STUDENT!$A$4:$E$2003,E$1,0),""),"")</f>
        <v/>
      </c>
      <c r="F422" s="15" t="str">
        <f>IFERROR(IF($D422&gt;=1,VLOOKUP($C422,STUDENT!$A$4:$E$2003,F$1,0),""),"")</f>
        <v/>
      </c>
      <c r="G422" s="15" t="str">
        <f>IFERROR(IF($D422&gt;=1,VLOOKUP($C422,STUDENT!$A$4:$E$2003,G$1,0),""),"")</f>
        <v/>
      </c>
      <c r="H422" s="14" t="str">
        <f>IFERROR(IF($D422&gt;=1,VLOOKUP($C422,STUDENT!$A$4:$E$2003,H$1,0),""),"")</f>
        <v/>
      </c>
      <c r="I422" s="79"/>
      <c r="J422" s="79"/>
      <c r="K422" s="79"/>
      <c r="L422" s="79"/>
      <c r="M422" s="79"/>
      <c r="N422" s="79"/>
      <c r="O422" s="79"/>
      <c r="P422" s="79"/>
      <c r="Q422" s="79"/>
      <c r="R422" s="79"/>
      <c r="S422" s="79"/>
      <c r="T422" s="79"/>
      <c r="U422" s="85">
        <f t="shared" si="41"/>
        <v>0</v>
      </c>
      <c r="V422" s="6">
        <f t="shared" si="42"/>
        <v>0</v>
      </c>
      <c r="W422" s="6">
        <f>IFERROR(IF(V422&gt;=1,V422*VLOOKUP(E422,STUDENT!$B$4:$W$2003,22,0),0),0)</f>
        <v>0</v>
      </c>
      <c r="X422" s="6">
        <f t="shared" si="43"/>
        <v>0</v>
      </c>
      <c r="Y422" s="6">
        <f>IFERROR(IF(X422&gt;=1,X422*VLOOKUP(E422,STUDENT!$B$4:$W$2003,22,0),0),0)</f>
        <v>0</v>
      </c>
      <c r="Z422" s="6">
        <f t="shared" si="44"/>
        <v>0</v>
      </c>
      <c r="AA422" s="6">
        <f>IFERROR(IF(Z422&gt;=1,Z422*VLOOKUP(E422,STUDENT!$B$4:$W$2003,22,0),0),0)</f>
        <v>0</v>
      </c>
    </row>
    <row r="423" spans="1:27" ht="18" customHeight="1" x14ac:dyDescent="0.25">
      <c r="A423" s="6">
        <f t="shared" si="39"/>
        <v>0</v>
      </c>
      <c r="B423" s="6">
        <v>415</v>
      </c>
      <c r="C423" s="6">
        <f>IFERROR(IF($C$1&gt;=B423,SMALL(STUDENT!$V$4:$V$2003,$C$6+B423),0),0)</f>
        <v>0</v>
      </c>
      <c r="D423" s="14">
        <f t="shared" si="40"/>
        <v>0</v>
      </c>
      <c r="E423" s="14" t="str">
        <f>IFERROR(IF($D423&gt;=1,VLOOKUP($C423,STUDENT!$A$4:$E$2003,E$1,0),""),"")</f>
        <v/>
      </c>
      <c r="F423" s="15" t="str">
        <f>IFERROR(IF($D423&gt;=1,VLOOKUP($C423,STUDENT!$A$4:$E$2003,F$1,0),""),"")</f>
        <v/>
      </c>
      <c r="G423" s="15" t="str">
        <f>IFERROR(IF($D423&gt;=1,VLOOKUP($C423,STUDENT!$A$4:$E$2003,G$1,0),""),"")</f>
        <v/>
      </c>
      <c r="H423" s="14" t="str">
        <f>IFERROR(IF($D423&gt;=1,VLOOKUP($C423,STUDENT!$A$4:$E$2003,H$1,0),""),"")</f>
        <v/>
      </c>
      <c r="I423" s="79"/>
      <c r="J423" s="79"/>
      <c r="K423" s="79"/>
      <c r="L423" s="79"/>
      <c r="M423" s="79"/>
      <c r="N423" s="79"/>
      <c r="O423" s="79"/>
      <c r="P423" s="79"/>
      <c r="Q423" s="79"/>
      <c r="R423" s="79"/>
      <c r="S423" s="79"/>
      <c r="T423" s="79"/>
      <c r="U423" s="85">
        <f t="shared" si="41"/>
        <v>0</v>
      </c>
      <c r="V423" s="6">
        <f t="shared" si="42"/>
        <v>0</v>
      </c>
      <c r="W423" s="6">
        <f>IFERROR(IF(V423&gt;=1,V423*VLOOKUP(E423,STUDENT!$B$4:$W$2003,22,0),0),0)</f>
        <v>0</v>
      </c>
      <c r="X423" s="6">
        <f t="shared" si="43"/>
        <v>0</v>
      </c>
      <c r="Y423" s="6">
        <f>IFERROR(IF(X423&gt;=1,X423*VLOOKUP(E423,STUDENT!$B$4:$W$2003,22,0),0),0)</f>
        <v>0</v>
      </c>
      <c r="Z423" s="6">
        <f t="shared" si="44"/>
        <v>0</v>
      </c>
      <c r="AA423" s="6">
        <f>IFERROR(IF(Z423&gt;=1,Z423*VLOOKUP(E423,STUDENT!$B$4:$W$2003,22,0),0),0)</f>
        <v>0</v>
      </c>
    </row>
    <row r="424" spans="1:27" ht="18" customHeight="1" x14ac:dyDescent="0.25">
      <c r="A424" s="6">
        <f t="shared" si="39"/>
        <v>0</v>
      </c>
      <c r="B424" s="6">
        <v>416</v>
      </c>
      <c r="C424" s="6">
        <f>IFERROR(IF($C$1&gt;=B424,SMALL(STUDENT!$V$4:$V$2003,$C$6+B424),0),0)</f>
        <v>0</v>
      </c>
      <c r="D424" s="14">
        <f t="shared" si="40"/>
        <v>0</v>
      </c>
      <c r="E424" s="14" t="str">
        <f>IFERROR(IF($D424&gt;=1,VLOOKUP($C424,STUDENT!$A$4:$E$2003,E$1,0),""),"")</f>
        <v/>
      </c>
      <c r="F424" s="15" t="str">
        <f>IFERROR(IF($D424&gt;=1,VLOOKUP($C424,STUDENT!$A$4:$E$2003,F$1,0),""),"")</f>
        <v/>
      </c>
      <c r="G424" s="15" t="str">
        <f>IFERROR(IF($D424&gt;=1,VLOOKUP($C424,STUDENT!$A$4:$E$2003,G$1,0),""),"")</f>
        <v/>
      </c>
      <c r="H424" s="14" t="str">
        <f>IFERROR(IF($D424&gt;=1,VLOOKUP($C424,STUDENT!$A$4:$E$2003,H$1,0),""),"")</f>
        <v/>
      </c>
      <c r="I424" s="79"/>
      <c r="J424" s="79"/>
      <c r="K424" s="79"/>
      <c r="L424" s="79"/>
      <c r="M424" s="79"/>
      <c r="N424" s="79"/>
      <c r="O424" s="79"/>
      <c r="P424" s="79"/>
      <c r="Q424" s="79"/>
      <c r="R424" s="79"/>
      <c r="S424" s="79"/>
      <c r="T424" s="79"/>
      <c r="U424" s="85">
        <f t="shared" si="41"/>
        <v>0</v>
      </c>
      <c r="V424" s="6">
        <f t="shared" si="42"/>
        <v>0</v>
      </c>
      <c r="W424" s="6">
        <f>IFERROR(IF(V424&gt;=1,V424*VLOOKUP(E424,STUDENT!$B$4:$W$2003,22,0),0),0)</f>
        <v>0</v>
      </c>
      <c r="X424" s="6">
        <f t="shared" si="43"/>
        <v>0</v>
      </c>
      <c r="Y424" s="6">
        <f>IFERROR(IF(X424&gt;=1,X424*VLOOKUP(E424,STUDENT!$B$4:$W$2003,22,0),0),0)</f>
        <v>0</v>
      </c>
      <c r="Z424" s="6">
        <f t="shared" si="44"/>
        <v>0</v>
      </c>
      <c r="AA424" s="6">
        <f>IFERROR(IF(Z424&gt;=1,Z424*VLOOKUP(E424,STUDENT!$B$4:$W$2003,22,0),0),0)</f>
        <v>0</v>
      </c>
    </row>
    <row r="425" spans="1:27" ht="18" customHeight="1" x14ac:dyDescent="0.25">
      <c r="A425" s="6">
        <f t="shared" si="39"/>
        <v>0</v>
      </c>
      <c r="B425" s="6">
        <v>417</v>
      </c>
      <c r="C425" s="6">
        <f>IFERROR(IF($C$1&gt;=B425,SMALL(STUDENT!$V$4:$V$2003,$C$6+B425),0),0)</f>
        <v>0</v>
      </c>
      <c r="D425" s="14">
        <f t="shared" si="40"/>
        <v>0</v>
      </c>
      <c r="E425" s="14" t="str">
        <f>IFERROR(IF($D425&gt;=1,VLOOKUP($C425,STUDENT!$A$4:$E$2003,E$1,0),""),"")</f>
        <v/>
      </c>
      <c r="F425" s="15" t="str">
        <f>IFERROR(IF($D425&gt;=1,VLOOKUP($C425,STUDENT!$A$4:$E$2003,F$1,0),""),"")</f>
        <v/>
      </c>
      <c r="G425" s="15" t="str">
        <f>IFERROR(IF($D425&gt;=1,VLOOKUP($C425,STUDENT!$A$4:$E$2003,G$1,0),""),"")</f>
        <v/>
      </c>
      <c r="H425" s="14" t="str">
        <f>IFERROR(IF($D425&gt;=1,VLOOKUP($C425,STUDENT!$A$4:$E$2003,H$1,0),""),"")</f>
        <v/>
      </c>
      <c r="I425" s="79"/>
      <c r="J425" s="79"/>
      <c r="K425" s="79"/>
      <c r="L425" s="79"/>
      <c r="M425" s="79"/>
      <c r="N425" s="79"/>
      <c r="O425" s="79"/>
      <c r="P425" s="79"/>
      <c r="Q425" s="79"/>
      <c r="R425" s="79"/>
      <c r="S425" s="79"/>
      <c r="T425" s="79"/>
      <c r="U425" s="85">
        <f t="shared" si="41"/>
        <v>0</v>
      </c>
      <c r="V425" s="6">
        <f t="shared" si="42"/>
        <v>0</v>
      </c>
      <c r="W425" s="6">
        <f>IFERROR(IF(V425&gt;=1,V425*VLOOKUP(E425,STUDENT!$B$4:$W$2003,22,0),0),0)</f>
        <v>0</v>
      </c>
      <c r="X425" s="6">
        <f t="shared" si="43"/>
        <v>0</v>
      </c>
      <c r="Y425" s="6">
        <f>IFERROR(IF(X425&gt;=1,X425*VLOOKUP(E425,STUDENT!$B$4:$W$2003,22,0),0),0)</f>
        <v>0</v>
      </c>
      <c r="Z425" s="6">
        <f t="shared" si="44"/>
        <v>0</v>
      </c>
      <c r="AA425" s="6">
        <f>IFERROR(IF(Z425&gt;=1,Z425*VLOOKUP(E425,STUDENT!$B$4:$W$2003,22,0),0),0)</f>
        <v>0</v>
      </c>
    </row>
    <row r="426" spans="1:27" ht="18" customHeight="1" x14ac:dyDescent="0.25">
      <c r="A426" s="6">
        <f t="shared" si="39"/>
        <v>0</v>
      </c>
      <c r="B426" s="6">
        <v>418</v>
      </c>
      <c r="C426" s="6">
        <f>IFERROR(IF($C$1&gt;=B426,SMALL(STUDENT!$V$4:$V$2003,$C$6+B426),0),0)</f>
        <v>0</v>
      </c>
      <c r="D426" s="14">
        <f t="shared" si="40"/>
        <v>0</v>
      </c>
      <c r="E426" s="14" t="str">
        <f>IFERROR(IF($D426&gt;=1,VLOOKUP($C426,STUDENT!$A$4:$E$2003,E$1,0),""),"")</f>
        <v/>
      </c>
      <c r="F426" s="15" t="str">
        <f>IFERROR(IF($D426&gt;=1,VLOOKUP($C426,STUDENT!$A$4:$E$2003,F$1,0),""),"")</f>
        <v/>
      </c>
      <c r="G426" s="15" t="str">
        <f>IFERROR(IF($D426&gt;=1,VLOOKUP($C426,STUDENT!$A$4:$E$2003,G$1,0),""),"")</f>
        <v/>
      </c>
      <c r="H426" s="14" t="str">
        <f>IFERROR(IF($D426&gt;=1,VLOOKUP($C426,STUDENT!$A$4:$E$2003,H$1,0),""),"")</f>
        <v/>
      </c>
      <c r="I426" s="79"/>
      <c r="J426" s="79"/>
      <c r="K426" s="79"/>
      <c r="L426" s="79"/>
      <c r="M426" s="79"/>
      <c r="N426" s="79"/>
      <c r="O426" s="79"/>
      <c r="P426" s="79"/>
      <c r="Q426" s="79"/>
      <c r="R426" s="79"/>
      <c r="S426" s="79"/>
      <c r="T426" s="79"/>
      <c r="U426" s="85">
        <f t="shared" si="41"/>
        <v>0</v>
      </c>
      <c r="V426" s="6">
        <f t="shared" si="42"/>
        <v>0</v>
      </c>
      <c r="W426" s="6">
        <f>IFERROR(IF(V426&gt;=1,V426*VLOOKUP(E426,STUDENT!$B$4:$W$2003,22,0),0),0)</f>
        <v>0</v>
      </c>
      <c r="X426" s="6">
        <f t="shared" si="43"/>
        <v>0</v>
      </c>
      <c r="Y426" s="6">
        <f>IFERROR(IF(X426&gt;=1,X426*VLOOKUP(E426,STUDENT!$B$4:$W$2003,22,0),0),0)</f>
        <v>0</v>
      </c>
      <c r="Z426" s="6">
        <f t="shared" si="44"/>
        <v>0</v>
      </c>
      <c r="AA426" s="6">
        <f>IFERROR(IF(Z426&gt;=1,Z426*VLOOKUP(E426,STUDENT!$B$4:$W$2003,22,0),0),0)</f>
        <v>0</v>
      </c>
    </row>
    <row r="427" spans="1:27" ht="18" customHeight="1" x14ac:dyDescent="0.25">
      <c r="A427" s="6">
        <f t="shared" si="39"/>
        <v>0</v>
      </c>
      <c r="B427" s="6">
        <v>419</v>
      </c>
      <c r="C427" s="6">
        <f>IFERROR(IF($C$1&gt;=B427,SMALL(STUDENT!$V$4:$V$2003,$C$6+B427),0),0)</f>
        <v>0</v>
      </c>
      <c r="D427" s="14">
        <f t="shared" si="40"/>
        <v>0</v>
      </c>
      <c r="E427" s="14" t="str">
        <f>IFERROR(IF($D427&gt;=1,VLOOKUP($C427,STUDENT!$A$4:$E$2003,E$1,0),""),"")</f>
        <v/>
      </c>
      <c r="F427" s="15" t="str">
        <f>IFERROR(IF($D427&gt;=1,VLOOKUP($C427,STUDENT!$A$4:$E$2003,F$1,0),""),"")</f>
        <v/>
      </c>
      <c r="G427" s="15" t="str">
        <f>IFERROR(IF($D427&gt;=1,VLOOKUP($C427,STUDENT!$A$4:$E$2003,G$1,0),""),"")</f>
        <v/>
      </c>
      <c r="H427" s="14" t="str">
        <f>IFERROR(IF($D427&gt;=1,VLOOKUP($C427,STUDENT!$A$4:$E$2003,H$1,0),""),"")</f>
        <v/>
      </c>
      <c r="I427" s="79"/>
      <c r="J427" s="79"/>
      <c r="K427" s="79"/>
      <c r="L427" s="79"/>
      <c r="M427" s="79"/>
      <c r="N427" s="79"/>
      <c r="O427" s="79"/>
      <c r="P427" s="79"/>
      <c r="Q427" s="79"/>
      <c r="R427" s="79"/>
      <c r="S427" s="79"/>
      <c r="T427" s="79"/>
      <c r="U427" s="85">
        <f t="shared" si="41"/>
        <v>0</v>
      </c>
      <c r="V427" s="6">
        <f t="shared" si="42"/>
        <v>0</v>
      </c>
      <c r="W427" s="6">
        <f>IFERROR(IF(V427&gt;=1,V427*VLOOKUP(E427,STUDENT!$B$4:$W$2003,22,0),0),0)</f>
        <v>0</v>
      </c>
      <c r="X427" s="6">
        <f t="shared" si="43"/>
        <v>0</v>
      </c>
      <c r="Y427" s="6">
        <f>IFERROR(IF(X427&gt;=1,X427*VLOOKUP(E427,STUDENT!$B$4:$W$2003,22,0),0),0)</f>
        <v>0</v>
      </c>
      <c r="Z427" s="6">
        <f t="shared" si="44"/>
        <v>0</v>
      </c>
      <c r="AA427" s="6">
        <f>IFERROR(IF(Z427&gt;=1,Z427*VLOOKUP(E427,STUDENT!$B$4:$W$2003,22,0),0),0)</f>
        <v>0</v>
      </c>
    </row>
    <row r="428" spans="1:27" ht="18" customHeight="1" x14ac:dyDescent="0.25">
      <c r="A428" s="6">
        <f t="shared" si="39"/>
        <v>0</v>
      </c>
      <c r="B428" s="6">
        <v>420</v>
      </c>
      <c r="C428" s="6">
        <f>IFERROR(IF($C$1&gt;=B428,SMALL(STUDENT!$V$4:$V$2003,$C$6+B428),0),0)</f>
        <v>0</v>
      </c>
      <c r="D428" s="14">
        <f t="shared" si="40"/>
        <v>0</v>
      </c>
      <c r="E428" s="14" t="str">
        <f>IFERROR(IF($D428&gt;=1,VLOOKUP($C428,STUDENT!$A$4:$E$2003,E$1,0),""),"")</f>
        <v/>
      </c>
      <c r="F428" s="15" t="str">
        <f>IFERROR(IF($D428&gt;=1,VLOOKUP($C428,STUDENT!$A$4:$E$2003,F$1,0),""),"")</f>
        <v/>
      </c>
      <c r="G428" s="15" t="str">
        <f>IFERROR(IF($D428&gt;=1,VLOOKUP($C428,STUDENT!$A$4:$E$2003,G$1,0),""),"")</f>
        <v/>
      </c>
      <c r="H428" s="14" t="str">
        <f>IFERROR(IF($D428&gt;=1,VLOOKUP($C428,STUDENT!$A$4:$E$2003,H$1,0),""),"")</f>
        <v/>
      </c>
      <c r="I428" s="79"/>
      <c r="J428" s="79"/>
      <c r="K428" s="79"/>
      <c r="L428" s="79"/>
      <c r="M428" s="79"/>
      <c r="N428" s="79"/>
      <c r="O428" s="79"/>
      <c r="P428" s="79"/>
      <c r="Q428" s="79"/>
      <c r="R428" s="79"/>
      <c r="S428" s="79"/>
      <c r="T428" s="79"/>
      <c r="U428" s="85">
        <f t="shared" si="41"/>
        <v>0</v>
      </c>
      <c r="V428" s="6">
        <f t="shared" si="42"/>
        <v>0</v>
      </c>
      <c r="W428" s="6">
        <f>IFERROR(IF(V428&gt;=1,V428*VLOOKUP(E428,STUDENT!$B$4:$W$2003,22,0),0),0)</f>
        <v>0</v>
      </c>
      <c r="X428" s="6">
        <f t="shared" si="43"/>
        <v>0</v>
      </c>
      <c r="Y428" s="6">
        <f>IFERROR(IF(X428&gt;=1,X428*VLOOKUP(E428,STUDENT!$B$4:$W$2003,22,0),0),0)</f>
        <v>0</v>
      </c>
      <c r="Z428" s="6">
        <f t="shared" si="44"/>
        <v>0</v>
      </c>
      <c r="AA428" s="6">
        <f>IFERROR(IF(Z428&gt;=1,Z428*VLOOKUP(E428,STUDENT!$B$4:$W$2003,22,0),0),0)</f>
        <v>0</v>
      </c>
    </row>
    <row r="429" spans="1:27" ht="18" customHeight="1" x14ac:dyDescent="0.25">
      <c r="A429" s="6">
        <f t="shared" si="39"/>
        <v>0</v>
      </c>
      <c r="B429" s="6">
        <v>421</v>
      </c>
      <c r="C429" s="6">
        <f>IFERROR(IF($C$1&gt;=B429,SMALL(STUDENT!$V$4:$V$2003,$C$6+B429),0),0)</f>
        <v>0</v>
      </c>
      <c r="D429" s="14">
        <f t="shared" si="40"/>
        <v>0</v>
      </c>
      <c r="E429" s="14" t="str">
        <f>IFERROR(IF($D429&gt;=1,VLOOKUP($C429,STUDENT!$A$4:$E$2003,E$1,0),""),"")</f>
        <v/>
      </c>
      <c r="F429" s="15" t="str">
        <f>IFERROR(IF($D429&gt;=1,VLOOKUP($C429,STUDENT!$A$4:$E$2003,F$1,0),""),"")</f>
        <v/>
      </c>
      <c r="G429" s="15" t="str">
        <f>IFERROR(IF($D429&gt;=1,VLOOKUP($C429,STUDENT!$A$4:$E$2003,G$1,0),""),"")</f>
        <v/>
      </c>
      <c r="H429" s="14" t="str">
        <f>IFERROR(IF($D429&gt;=1,VLOOKUP($C429,STUDENT!$A$4:$E$2003,H$1,0),""),"")</f>
        <v/>
      </c>
      <c r="I429" s="79"/>
      <c r="J429" s="79"/>
      <c r="K429" s="79"/>
      <c r="L429" s="79"/>
      <c r="M429" s="79"/>
      <c r="N429" s="79"/>
      <c r="O429" s="79"/>
      <c r="P429" s="79"/>
      <c r="Q429" s="79"/>
      <c r="R429" s="79"/>
      <c r="S429" s="79"/>
      <c r="T429" s="79"/>
      <c r="U429" s="85">
        <f t="shared" si="41"/>
        <v>0</v>
      </c>
      <c r="V429" s="6">
        <f t="shared" si="42"/>
        <v>0</v>
      </c>
      <c r="W429" s="6">
        <f>IFERROR(IF(V429&gt;=1,V429*VLOOKUP(E429,STUDENT!$B$4:$W$2003,22,0),0),0)</f>
        <v>0</v>
      </c>
      <c r="X429" s="6">
        <f t="shared" si="43"/>
        <v>0</v>
      </c>
      <c r="Y429" s="6">
        <f>IFERROR(IF(X429&gt;=1,X429*VLOOKUP(E429,STUDENT!$B$4:$W$2003,22,0),0),0)</f>
        <v>0</v>
      </c>
      <c r="Z429" s="6">
        <f t="shared" si="44"/>
        <v>0</v>
      </c>
      <c r="AA429" s="6">
        <f>IFERROR(IF(Z429&gt;=1,Z429*VLOOKUP(E429,STUDENT!$B$4:$W$2003,22,0),0),0)</f>
        <v>0</v>
      </c>
    </row>
    <row r="430" spans="1:27" ht="18" customHeight="1" x14ac:dyDescent="0.25">
      <c r="A430" s="6">
        <f t="shared" si="39"/>
        <v>0</v>
      </c>
      <c r="B430" s="6">
        <v>422</v>
      </c>
      <c r="C430" s="6">
        <f>IFERROR(IF($C$1&gt;=B430,SMALL(STUDENT!$V$4:$V$2003,$C$6+B430),0),0)</f>
        <v>0</v>
      </c>
      <c r="D430" s="14">
        <f t="shared" si="40"/>
        <v>0</v>
      </c>
      <c r="E430" s="14" t="str">
        <f>IFERROR(IF($D430&gt;=1,VLOOKUP($C430,STUDENT!$A$4:$E$2003,E$1,0),""),"")</f>
        <v/>
      </c>
      <c r="F430" s="15" t="str">
        <f>IFERROR(IF($D430&gt;=1,VLOOKUP($C430,STUDENT!$A$4:$E$2003,F$1,0),""),"")</f>
        <v/>
      </c>
      <c r="G430" s="15" t="str">
        <f>IFERROR(IF($D430&gt;=1,VLOOKUP($C430,STUDENT!$A$4:$E$2003,G$1,0),""),"")</f>
        <v/>
      </c>
      <c r="H430" s="14" t="str">
        <f>IFERROR(IF($D430&gt;=1,VLOOKUP($C430,STUDENT!$A$4:$E$2003,H$1,0),""),"")</f>
        <v/>
      </c>
      <c r="I430" s="79"/>
      <c r="J430" s="79"/>
      <c r="K430" s="79"/>
      <c r="L430" s="79"/>
      <c r="M430" s="79"/>
      <c r="N430" s="79"/>
      <c r="O430" s="79"/>
      <c r="P430" s="79"/>
      <c r="Q430" s="79"/>
      <c r="R430" s="79"/>
      <c r="S430" s="79"/>
      <c r="T430" s="79"/>
      <c r="U430" s="85">
        <f t="shared" si="41"/>
        <v>0</v>
      </c>
      <c r="V430" s="6">
        <f t="shared" si="42"/>
        <v>0</v>
      </c>
      <c r="W430" s="6">
        <f>IFERROR(IF(V430&gt;=1,V430*VLOOKUP(E430,STUDENT!$B$4:$W$2003,22,0),0),0)</f>
        <v>0</v>
      </c>
      <c r="X430" s="6">
        <f t="shared" si="43"/>
        <v>0</v>
      </c>
      <c r="Y430" s="6">
        <f>IFERROR(IF(X430&gt;=1,X430*VLOOKUP(E430,STUDENT!$B$4:$W$2003,22,0),0),0)</f>
        <v>0</v>
      </c>
      <c r="Z430" s="6">
        <f t="shared" si="44"/>
        <v>0</v>
      </c>
      <c r="AA430" s="6">
        <f>IFERROR(IF(Z430&gt;=1,Z430*VLOOKUP(E430,STUDENT!$B$4:$W$2003,22,0),0),0)</f>
        <v>0</v>
      </c>
    </row>
    <row r="431" spans="1:27" ht="18" customHeight="1" x14ac:dyDescent="0.25">
      <c r="A431" s="6">
        <f t="shared" si="39"/>
        <v>0</v>
      </c>
      <c r="B431" s="6">
        <v>423</v>
      </c>
      <c r="C431" s="6">
        <f>IFERROR(IF($C$1&gt;=B431,SMALL(STUDENT!$V$4:$V$2003,$C$6+B431),0),0)</f>
        <v>0</v>
      </c>
      <c r="D431" s="14">
        <f t="shared" si="40"/>
        <v>0</v>
      </c>
      <c r="E431" s="14" t="str">
        <f>IFERROR(IF($D431&gt;=1,VLOOKUP($C431,STUDENT!$A$4:$E$2003,E$1,0),""),"")</f>
        <v/>
      </c>
      <c r="F431" s="15" t="str">
        <f>IFERROR(IF($D431&gt;=1,VLOOKUP($C431,STUDENT!$A$4:$E$2003,F$1,0),""),"")</f>
        <v/>
      </c>
      <c r="G431" s="15" t="str">
        <f>IFERROR(IF($D431&gt;=1,VLOOKUP($C431,STUDENT!$A$4:$E$2003,G$1,0),""),"")</f>
        <v/>
      </c>
      <c r="H431" s="14" t="str">
        <f>IFERROR(IF($D431&gt;=1,VLOOKUP($C431,STUDENT!$A$4:$E$2003,H$1,0),""),"")</f>
        <v/>
      </c>
      <c r="I431" s="79"/>
      <c r="J431" s="79"/>
      <c r="K431" s="79"/>
      <c r="L431" s="79"/>
      <c r="M431" s="79"/>
      <c r="N431" s="79"/>
      <c r="O431" s="79"/>
      <c r="P431" s="79"/>
      <c r="Q431" s="79"/>
      <c r="R431" s="79"/>
      <c r="S431" s="79"/>
      <c r="T431" s="79"/>
      <c r="U431" s="85">
        <f t="shared" si="41"/>
        <v>0</v>
      </c>
      <c r="V431" s="6">
        <f t="shared" si="42"/>
        <v>0</v>
      </c>
      <c r="W431" s="6">
        <f>IFERROR(IF(V431&gt;=1,V431*VLOOKUP(E431,STUDENT!$B$4:$W$2003,22,0),0),0)</f>
        <v>0</v>
      </c>
      <c r="X431" s="6">
        <f t="shared" si="43"/>
        <v>0</v>
      </c>
      <c r="Y431" s="6">
        <f>IFERROR(IF(X431&gt;=1,X431*VLOOKUP(E431,STUDENT!$B$4:$W$2003,22,0),0),0)</f>
        <v>0</v>
      </c>
      <c r="Z431" s="6">
        <f t="shared" si="44"/>
        <v>0</v>
      </c>
      <c r="AA431" s="6">
        <f>IFERROR(IF(Z431&gt;=1,Z431*VLOOKUP(E431,STUDENT!$B$4:$W$2003,22,0),0),0)</f>
        <v>0</v>
      </c>
    </row>
    <row r="432" spans="1:27" ht="18" customHeight="1" x14ac:dyDescent="0.25">
      <c r="A432" s="6">
        <f t="shared" si="39"/>
        <v>0</v>
      </c>
      <c r="B432" s="6">
        <v>424</v>
      </c>
      <c r="C432" s="6">
        <f>IFERROR(IF($C$1&gt;=B432,SMALL(STUDENT!$V$4:$V$2003,$C$6+B432),0),0)</f>
        <v>0</v>
      </c>
      <c r="D432" s="14">
        <f t="shared" si="40"/>
        <v>0</v>
      </c>
      <c r="E432" s="14" t="str">
        <f>IFERROR(IF($D432&gt;=1,VLOOKUP($C432,STUDENT!$A$4:$E$2003,E$1,0),""),"")</f>
        <v/>
      </c>
      <c r="F432" s="15" t="str">
        <f>IFERROR(IF($D432&gt;=1,VLOOKUP($C432,STUDENT!$A$4:$E$2003,F$1,0),""),"")</f>
        <v/>
      </c>
      <c r="G432" s="15" t="str">
        <f>IFERROR(IF($D432&gt;=1,VLOOKUP($C432,STUDENT!$A$4:$E$2003,G$1,0),""),"")</f>
        <v/>
      </c>
      <c r="H432" s="14" t="str">
        <f>IFERROR(IF($D432&gt;=1,VLOOKUP($C432,STUDENT!$A$4:$E$2003,H$1,0),""),"")</f>
        <v/>
      </c>
      <c r="I432" s="79"/>
      <c r="J432" s="79"/>
      <c r="K432" s="79"/>
      <c r="L432" s="79"/>
      <c r="M432" s="79"/>
      <c r="N432" s="79"/>
      <c r="O432" s="79"/>
      <c r="P432" s="79"/>
      <c r="Q432" s="79"/>
      <c r="R432" s="79"/>
      <c r="S432" s="79"/>
      <c r="T432" s="79"/>
      <c r="U432" s="85">
        <f t="shared" si="41"/>
        <v>0</v>
      </c>
      <c r="V432" s="6">
        <f t="shared" si="42"/>
        <v>0</v>
      </c>
      <c r="W432" s="6">
        <f>IFERROR(IF(V432&gt;=1,V432*VLOOKUP(E432,STUDENT!$B$4:$W$2003,22,0),0),0)</f>
        <v>0</v>
      </c>
      <c r="X432" s="6">
        <f t="shared" si="43"/>
        <v>0</v>
      </c>
      <c r="Y432" s="6">
        <f>IFERROR(IF(X432&gt;=1,X432*VLOOKUP(E432,STUDENT!$B$4:$W$2003,22,0),0),0)</f>
        <v>0</v>
      </c>
      <c r="Z432" s="6">
        <f t="shared" si="44"/>
        <v>0</v>
      </c>
      <c r="AA432" s="6">
        <f>IFERROR(IF(Z432&gt;=1,Z432*VLOOKUP(E432,STUDENT!$B$4:$W$2003,22,0),0),0)</f>
        <v>0</v>
      </c>
    </row>
    <row r="433" spans="1:27" ht="18" customHeight="1" x14ac:dyDescent="0.25">
      <c r="A433" s="6">
        <f t="shared" si="39"/>
        <v>0</v>
      </c>
      <c r="B433" s="6">
        <v>425</v>
      </c>
      <c r="C433" s="6">
        <f>IFERROR(IF($C$1&gt;=B433,SMALL(STUDENT!$V$4:$V$2003,$C$6+B433),0),0)</f>
        <v>0</v>
      </c>
      <c r="D433" s="14">
        <f t="shared" si="40"/>
        <v>0</v>
      </c>
      <c r="E433" s="14" t="str">
        <f>IFERROR(IF($D433&gt;=1,VLOOKUP($C433,STUDENT!$A$4:$E$2003,E$1,0),""),"")</f>
        <v/>
      </c>
      <c r="F433" s="15" t="str">
        <f>IFERROR(IF($D433&gt;=1,VLOOKUP($C433,STUDENT!$A$4:$E$2003,F$1,0),""),"")</f>
        <v/>
      </c>
      <c r="G433" s="15" t="str">
        <f>IFERROR(IF($D433&gt;=1,VLOOKUP($C433,STUDENT!$A$4:$E$2003,G$1,0),""),"")</f>
        <v/>
      </c>
      <c r="H433" s="14" t="str">
        <f>IFERROR(IF($D433&gt;=1,VLOOKUP($C433,STUDENT!$A$4:$E$2003,H$1,0),""),"")</f>
        <v/>
      </c>
      <c r="I433" s="79"/>
      <c r="J433" s="79"/>
      <c r="K433" s="79"/>
      <c r="L433" s="79"/>
      <c r="M433" s="79"/>
      <c r="N433" s="79"/>
      <c r="O433" s="79"/>
      <c r="P433" s="79"/>
      <c r="Q433" s="79"/>
      <c r="R433" s="79"/>
      <c r="S433" s="79"/>
      <c r="T433" s="79"/>
      <c r="U433" s="85">
        <f t="shared" si="41"/>
        <v>0</v>
      </c>
      <c r="V433" s="6">
        <f t="shared" si="42"/>
        <v>0</v>
      </c>
      <c r="W433" s="6">
        <f>IFERROR(IF(V433&gt;=1,V433*VLOOKUP(E433,STUDENT!$B$4:$W$2003,22,0),0),0)</f>
        <v>0</v>
      </c>
      <c r="X433" s="6">
        <f t="shared" si="43"/>
        <v>0</v>
      </c>
      <c r="Y433" s="6">
        <f>IFERROR(IF(X433&gt;=1,X433*VLOOKUP(E433,STUDENT!$B$4:$W$2003,22,0),0),0)</f>
        <v>0</v>
      </c>
      <c r="Z433" s="6">
        <f t="shared" si="44"/>
        <v>0</v>
      </c>
      <c r="AA433" s="6">
        <f>IFERROR(IF(Z433&gt;=1,Z433*VLOOKUP(E433,STUDENT!$B$4:$W$2003,22,0),0),0)</f>
        <v>0</v>
      </c>
    </row>
    <row r="434" spans="1:27" ht="18" customHeight="1" x14ac:dyDescent="0.25">
      <c r="A434" s="6">
        <f t="shared" si="39"/>
        <v>0</v>
      </c>
      <c r="B434" s="6">
        <v>426</v>
      </c>
      <c r="C434" s="6">
        <f>IFERROR(IF($C$1&gt;=B434,SMALL(STUDENT!$V$4:$V$2003,$C$6+B434),0),0)</f>
        <v>0</v>
      </c>
      <c r="D434" s="14">
        <f t="shared" si="40"/>
        <v>0</v>
      </c>
      <c r="E434" s="14" t="str">
        <f>IFERROR(IF($D434&gt;=1,VLOOKUP($C434,STUDENT!$A$4:$E$2003,E$1,0),""),"")</f>
        <v/>
      </c>
      <c r="F434" s="15" t="str">
        <f>IFERROR(IF($D434&gt;=1,VLOOKUP($C434,STUDENT!$A$4:$E$2003,F$1,0),""),"")</f>
        <v/>
      </c>
      <c r="G434" s="15" t="str">
        <f>IFERROR(IF($D434&gt;=1,VLOOKUP($C434,STUDENT!$A$4:$E$2003,G$1,0),""),"")</f>
        <v/>
      </c>
      <c r="H434" s="14" t="str">
        <f>IFERROR(IF($D434&gt;=1,VLOOKUP($C434,STUDENT!$A$4:$E$2003,H$1,0),""),"")</f>
        <v/>
      </c>
      <c r="I434" s="79"/>
      <c r="J434" s="79"/>
      <c r="K434" s="79"/>
      <c r="L434" s="79"/>
      <c r="M434" s="79"/>
      <c r="N434" s="79"/>
      <c r="O434" s="79"/>
      <c r="P434" s="79"/>
      <c r="Q434" s="79"/>
      <c r="R434" s="79"/>
      <c r="S434" s="79"/>
      <c r="T434" s="79"/>
      <c r="U434" s="85">
        <f t="shared" si="41"/>
        <v>0</v>
      </c>
      <c r="V434" s="6">
        <f t="shared" si="42"/>
        <v>0</v>
      </c>
      <c r="W434" s="6">
        <f>IFERROR(IF(V434&gt;=1,V434*VLOOKUP(E434,STUDENT!$B$4:$W$2003,22,0),0),0)</f>
        <v>0</v>
      </c>
      <c r="X434" s="6">
        <f t="shared" si="43"/>
        <v>0</v>
      </c>
      <c r="Y434" s="6">
        <f>IFERROR(IF(X434&gt;=1,X434*VLOOKUP(E434,STUDENT!$B$4:$W$2003,22,0),0),0)</f>
        <v>0</v>
      </c>
      <c r="Z434" s="6">
        <f t="shared" si="44"/>
        <v>0</v>
      </c>
      <c r="AA434" s="6">
        <f>IFERROR(IF(Z434&gt;=1,Z434*VLOOKUP(E434,STUDENT!$B$4:$W$2003,22,0),0),0)</f>
        <v>0</v>
      </c>
    </row>
    <row r="435" spans="1:27" ht="18" customHeight="1" x14ac:dyDescent="0.25">
      <c r="A435" s="6">
        <f t="shared" si="39"/>
        <v>0</v>
      </c>
      <c r="B435" s="6">
        <v>427</v>
      </c>
      <c r="C435" s="6">
        <f>IFERROR(IF($C$1&gt;=B435,SMALL(STUDENT!$V$4:$V$2003,$C$6+B435),0),0)</f>
        <v>0</v>
      </c>
      <c r="D435" s="14">
        <f t="shared" si="40"/>
        <v>0</v>
      </c>
      <c r="E435" s="14" t="str">
        <f>IFERROR(IF($D435&gt;=1,VLOOKUP($C435,STUDENT!$A$4:$E$2003,E$1,0),""),"")</f>
        <v/>
      </c>
      <c r="F435" s="15" t="str">
        <f>IFERROR(IF($D435&gt;=1,VLOOKUP($C435,STUDENT!$A$4:$E$2003,F$1,0),""),"")</f>
        <v/>
      </c>
      <c r="G435" s="15" t="str">
        <f>IFERROR(IF($D435&gt;=1,VLOOKUP($C435,STUDENT!$A$4:$E$2003,G$1,0),""),"")</f>
        <v/>
      </c>
      <c r="H435" s="14" t="str">
        <f>IFERROR(IF($D435&gt;=1,VLOOKUP($C435,STUDENT!$A$4:$E$2003,H$1,0),""),"")</f>
        <v/>
      </c>
      <c r="I435" s="79"/>
      <c r="J435" s="79"/>
      <c r="K435" s="79"/>
      <c r="L435" s="79"/>
      <c r="M435" s="79"/>
      <c r="N435" s="79"/>
      <c r="O435" s="79"/>
      <c r="P435" s="79"/>
      <c r="Q435" s="79"/>
      <c r="R435" s="79"/>
      <c r="S435" s="79"/>
      <c r="T435" s="79"/>
      <c r="U435" s="85">
        <f t="shared" si="41"/>
        <v>0</v>
      </c>
      <c r="V435" s="6">
        <f t="shared" si="42"/>
        <v>0</v>
      </c>
      <c r="W435" s="6">
        <f>IFERROR(IF(V435&gt;=1,V435*VLOOKUP(E435,STUDENT!$B$4:$W$2003,22,0),0),0)</f>
        <v>0</v>
      </c>
      <c r="X435" s="6">
        <f t="shared" si="43"/>
        <v>0</v>
      </c>
      <c r="Y435" s="6">
        <f>IFERROR(IF(X435&gt;=1,X435*VLOOKUP(E435,STUDENT!$B$4:$W$2003,22,0),0),0)</f>
        <v>0</v>
      </c>
      <c r="Z435" s="6">
        <f t="shared" si="44"/>
        <v>0</v>
      </c>
      <c r="AA435" s="6">
        <f>IFERROR(IF(Z435&gt;=1,Z435*VLOOKUP(E435,STUDENT!$B$4:$W$2003,22,0),0),0)</f>
        <v>0</v>
      </c>
    </row>
    <row r="436" spans="1:27" ht="18" customHeight="1" x14ac:dyDescent="0.25">
      <c r="A436" s="6">
        <f t="shared" si="39"/>
        <v>0</v>
      </c>
      <c r="B436" s="6">
        <v>428</v>
      </c>
      <c r="C436" s="6">
        <f>IFERROR(IF($C$1&gt;=B436,SMALL(STUDENT!$V$4:$V$2003,$C$6+B436),0),0)</f>
        <v>0</v>
      </c>
      <c r="D436" s="14">
        <f t="shared" si="40"/>
        <v>0</v>
      </c>
      <c r="E436" s="14" t="str">
        <f>IFERROR(IF($D436&gt;=1,VLOOKUP($C436,STUDENT!$A$4:$E$2003,E$1,0),""),"")</f>
        <v/>
      </c>
      <c r="F436" s="15" t="str">
        <f>IFERROR(IF($D436&gt;=1,VLOOKUP($C436,STUDENT!$A$4:$E$2003,F$1,0),""),"")</f>
        <v/>
      </c>
      <c r="G436" s="15" t="str">
        <f>IFERROR(IF($D436&gt;=1,VLOOKUP($C436,STUDENT!$A$4:$E$2003,G$1,0),""),"")</f>
        <v/>
      </c>
      <c r="H436" s="14" t="str">
        <f>IFERROR(IF($D436&gt;=1,VLOOKUP($C436,STUDENT!$A$4:$E$2003,H$1,0),""),"")</f>
        <v/>
      </c>
      <c r="I436" s="79"/>
      <c r="J436" s="79"/>
      <c r="K436" s="79"/>
      <c r="L436" s="79"/>
      <c r="M436" s="79"/>
      <c r="N436" s="79"/>
      <c r="O436" s="79"/>
      <c r="P436" s="79"/>
      <c r="Q436" s="79"/>
      <c r="R436" s="79"/>
      <c r="S436" s="79"/>
      <c r="T436" s="79"/>
      <c r="U436" s="85">
        <f t="shared" si="41"/>
        <v>0</v>
      </c>
      <c r="V436" s="6">
        <f t="shared" si="42"/>
        <v>0</v>
      </c>
      <c r="W436" s="6">
        <f>IFERROR(IF(V436&gt;=1,V436*VLOOKUP(E436,STUDENT!$B$4:$W$2003,22,0),0),0)</f>
        <v>0</v>
      </c>
      <c r="X436" s="6">
        <f t="shared" si="43"/>
        <v>0</v>
      </c>
      <c r="Y436" s="6">
        <f>IFERROR(IF(X436&gt;=1,X436*VLOOKUP(E436,STUDENT!$B$4:$W$2003,22,0),0),0)</f>
        <v>0</v>
      </c>
      <c r="Z436" s="6">
        <f t="shared" si="44"/>
        <v>0</v>
      </c>
      <c r="AA436" s="6">
        <f>IFERROR(IF(Z436&gt;=1,Z436*VLOOKUP(E436,STUDENT!$B$4:$W$2003,22,0),0),0)</f>
        <v>0</v>
      </c>
    </row>
    <row r="437" spans="1:27" ht="18" customHeight="1" x14ac:dyDescent="0.25">
      <c r="A437" s="6">
        <f t="shared" si="39"/>
        <v>0</v>
      </c>
      <c r="B437" s="6">
        <v>429</v>
      </c>
      <c r="C437" s="6">
        <f>IFERROR(IF($C$1&gt;=B437,SMALL(STUDENT!$V$4:$V$2003,$C$6+B437),0),0)</f>
        <v>0</v>
      </c>
      <c r="D437" s="14">
        <f t="shared" si="40"/>
        <v>0</v>
      </c>
      <c r="E437" s="14" t="str">
        <f>IFERROR(IF($D437&gt;=1,VLOOKUP($C437,STUDENT!$A$4:$E$2003,E$1,0),""),"")</f>
        <v/>
      </c>
      <c r="F437" s="15" t="str">
        <f>IFERROR(IF($D437&gt;=1,VLOOKUP($C437,STUDENT!$A$4:$E$2003,F$1,0),""),"")</f>
        <v/>
      </c>
      <c r="G437" s="15" t="str">
        <f>IFERROR(IF($D437&gt;=1,VLOOKUP($C437,STUDENT!$A$4:$E$2003,G$1,0),""),"")</f>
        <v/>
      </c>
      <c r="H437" s="14" t="str">
        <f>IFERROR(IF($D437&gt;=1,VLOOKUP($C437,STUDENT!$A$4:$E$2003,H$1,0),""),"")</f>
        <v/>
      </c>
      <c r="I437" s="79"/>
      <c r="J437" s="79"/>
      <c r="K437" s="79"/>
      <c r="L437" s="79"/>
      <c r="M437" s="79"/>
      <c r="N437" s="79"/>
      <c r="O437" s="79"/>
      <c r="P437" s="79"/>
      <c r="Q437" s="79"/>
      <c r="R437" s="79"/>
      <c r="S437" s="79"/>
      <c r="T437" s="79"/>
      <c r="U437" s="85">
        <f t="shared" si="41"/>
        <v>0</v>
      </c>
      <c r="V437" s="6">
        <f t="shared" si="42"/>
        <v>0</v>
      </c>
      <c r="W437" s="6">
        <f>IFERROR(IF(V437&gt;=1,V437*VLOOKUP(E437,STUDENT!$B$4:$W$2003,22,0),0),0)</f>
        <v>0</v>
      </c>
      <c r="X437" s="6">
        <f t="shared" si="43"/>
        <v>0</v>
      </c>
      <c r="Y437" s="6">
        <f>IFERROR(IF(X437&gt;=1,X437*VLOOKUP(E437,STUDENT!$B$4:$W$2003,22,0),0),0)</f>
        <v>0</v>
      </c>
      <c r="Z437" s="6">
        <f t="shared" si="44"/>
        <v>0</v>
      </c>
      <c r="AA437" s="6">
        <f>IFERROR(IF(Z437&gt;=1,Z437*VLOOKUP(E437,STUDENT!$B$4:$W$2003,22,0),0),0)</f>
        <v>0</v>
      </c>
    </row>
    <row r="438" spans="1:27" ht="18" customHeight="1" x14ac:dyDescent="0.25">
      <c r="A438" s="6">
        <f t="shared" si="39"/>
        <v>0</v>
      </c>
      <c r="B438" s="6">
        <v>430</v>
      </c>
      <c r="C438" s="6">
        <f>IFERROR(IF($C$1&gt;=B438,SMALL(STUDENT!$V$4:$V$2003,$C$6+B438),0),0)</f>
        <v>0</v>
      </c>
      <c r="D438" s="14">
        <f t="shared" si="40"/>
        <v>0</v>
      </c>
      <c r="E438" s="14" t="str">
        <f>IFERROR(IF($D438&gt;=1,VLOOKUP($C438,STUDENT!$A$4:$E$2003,E$1,0),""),"")</f>
        <v/>
      </c>
      <c r="F438" s="15" t="str">
        <f>IFERROR(IF($D438&gt;=1,VLOOKUP($C438,STUDENT!$A$4:$E$2003,F$1,0),""),"")</f>
        <v/>
      </c>
      <c r="G438" s="15" t="str">
        <f>IFERROR(IF($D438&gt;=1,VLOOKUP($C438,STUDENT!$A$4:$E$2003,G$1,0),""),"")</f>
        <v/>
      </c>
      <c r="H438" s="14" t="str">
        <f>IFERROR(IF($D438&gt;=1,VLOOKUP($C438,STUDENT!$A$4:$E$2003,H$1,0),""),"")</f>
        <v/>
      </c>
      <c r="I438" s="79"/>
      <c r="J438" s="79"/>
      <c r="K438" s="79"/>
      <c r="L438" s="79"/>
      <c r="M438" s="79"/>
      <c r="N438" s="79"/>
      <c r="O438" s="79"/>
      <c r="P438" s="79"/>
      <c r="Q438" s="79"/>
      <c r="R438" s="79"/>
      <c r="S438" s="79"/>
      <c r="T438" s="79"/>
      <c r="U438" s="85">
        <f t="shared" si="41"/>
        <v>0</v>
      </c>
      <c r="V438" s="6">
        <f t="shared" si="42"/>
        <v>0</v>
      </c>
      <c r="W438" s="6">
        <f>IFERROR(IF(V438&gt;=1,V438*VLOOKUP(E438,STUDENT!$B$4:$W$2003,22,0),0),0)</f>
        <v>0</v>
      </c>
      <c r="X438" s="6">
        <f t="shared" si="43"/>
        <v>0</v>
      </c>
      <c r="Y438" s="6">
        <f>IFERROR(IF(X438&gt;=1,X438*VLOOKUP(E438,STUDENT!$B$4:$W$2003,22,0),0),0)</f>
        <v>0</v>
      </c>
      <c r="Z438" s="6">
        <f t="shared" si="44"/>
        <v>0</v>
      </c>
      <c r="AA438" s="6">
        <f>IFERROR(IF(Z438&gt;=1,Z438*VLOOKUP(E438,STUDENT!$B$4:$W$2003,22,0),0),0)</f>
        <v>0</v>
      </c>
    </row>
    <row r="439" spans="1:27" ht="18" customHeight="1" x14ac:dyDescent="0.25">
      <c r="A439" s="6">
        <f t="shared" si="39"/>
        <v>0</v>
      </c>
      <c r="B439" s="6">
        <v>431</v>
      </c>
      <c r="C439" s="6">
        <f>IFERROR(IF($C$1&gt;=B439,SMALL(STUDENT!$V$4:$V$2003,$C$6+B439),0),0)</f>
        <v>0</v>
      </c>
      <c r="D439" s="14">
        <f t="shared" si="40"/>
        <v>0</v>
      </c>
      <c r="E439" s="14" t="str">
        <f>IFERROR(IF($D439&gt;=1,VLOOKUP($C439,STUDENT!$A$4:$E$2003,E$1,0),""),"")</f>
        <v/>
      </c>
      <c r="F439" s="15" t="str">
        <f>IFERROR(IF($D439&gt;=1,VLOOKUP($C439,STUDENT!$A$4:$E$2003,F$1,0),""),"")</f>
        <v/>
      </c>
      <c r="G439" s="15" t="str">
        <f>IFERROR(IF($D439&gt;=1,VLOOKUP($C439,STUDENT!$A$4:$E$2003,G$1,0),""),"")</f>
        <v/>
      </c>
      <c r="H439" s="14" t="str">
        <f>IFERROR(IF($D439&gt;=1,VLOOKUP($C439,STUDENT!$A$4:$E$2003,H$1,0),""),"")</f>
        <v/>
      </c>
      <c r="I439" s="79"/>
      <c r="J439" s="79"/>
      <c r="K439" s="79"/>
      <c r="L439" s="79"/>
      <c r="M439" s="79"/>
      <c r="N439" s="79"/>
      <c r="O439" s="79"/>
      <c r="P439" s="79"/>
      <c r="Q439" s="79"/>
      <c r="R439" s="79"/>
      <c r="S439" s="79"/>
      <c r="T439" s="79"/>
      <c r="U439" s="85">
        <f t="shared" si="41"/>
        <v>0</v>
      </c>
      <c r="V439" s="6">
        <f t="shared" si="42"/>
        <v>0</v>
      </c>
      <c r="W439" s="6">
        <f>IFERROR(IF(V439&gt;=1,V439*VLOOKUP(E439,STUDENT!$B$4:$W$2003,22,0),0),0)</f>
        <v>0</v>
      </c>
      <c r="X439" s="6">
        <f t="shared" si="43"/>
        <v>0</v>
      </c>
      <c r="Y439" s="6">
        <f>IFERROR(IF(X439&gt;=1,X439*VLOOKUP(E439,STUDENT!$B$4:$W$2003,22,0),0),0)</f>
        <v>0</v>
      </c>
      <c r="Z439" s="6">
        <f t="shared" si="44"/>
        <v>0</v>
      </c>
      <c r="AA439" s="6">
        <f>IFERROR(IF(Z439&gt;=1,Z439*VLOOKUP(E439,STUDENT!$B$4:$W$2003,22,0),0),0)</f>
        <v>0</v>
      </c>
    </row>
    <row r="440" spans="1:27" ht="18" customHeight="1" x14ac:dyDescent="0.25">
      <c r="A440" s="6">
        <f t="shared" si="39"/>
        <v>0</v>
      </c>
      <c r="B440" s="6">
        <v>432</v>
      </c>
      <c r="C440" s="6">
        <f>IFERROR(IF($C$1&gt;=B440,SMALL(STUDENT!$V$4:$V$2003,$C$6+B440),0),0)</f>
        <v>0</v>
      </c>
      <c r="D440" s="14">
        <f t="shared" si="40"/>
        <v>0</v>
      </c>
      <c r="E440" s="14" t="str">
        <f>IFERROR(IF($D440&gt;=1,VLOOKUP($C440,STUDENT!$A$4:$E$2003,E$1,0),""),"")</f>
        <v/>
      </c>
      <c r="F440" s="15" t="str">
        <f>IFERROR(IF($D440&gt;=1,VLOOKUP($C440,STUDENT!$A$4:$E$2003,F$1,0),""),"")</f>
        <v/>
      </c>
      <c r="G440" s="15" t="str">
        <f>IFERROR(IF($D440&gt;=1,VLOOKUP($C440,STUDENT!$A$4:$E$2003,G$1,0),""),"")</f>
        <v/>
      </c>
      <c r="H440" s="14" t="str">
        <f>IFERROR(IF($D440&gt;=1,VLOOKUP($C440,STUDENT!$A$4:$E$2003,H$1,0),""),"")</f>
        <v/>
      </c>
      <c r="I440" s="79"/>
      <c r="J440" s="79"/>
      <c r="K440" s="79"/>
      <c r="L440" s="79"/>
      <c r="M440" s="79"/>
      <c r="N440" s="79"/>
      <c r="O440" s="79"/>
      <c r="P440" s="79"/>
      <c r="Q440" s="79"/>
      <c r="R440" s="79"/>
      <c r="S440" s="79"/>
      <c r="T440" s="79"/>
      <c r="U440" s="85">
        <f t="shared" si="41"/>
        <v>0</v>
      </c>
      <c r="V440" s="6">
        <f t="shared" si="42"/>
        <v>0</v>
      </c>
      <c r="W440" s="6">
        <f>IFERROR(IF(V440&gt;=1,V440*VLOOKUP(E440,STUDENT!$B$4:$W$2003,22,0),0),0)</f>
        <v>0</v>
      </c>
      <c r="X440" s="6">
        <f t="shared" si="43"/>
        <v>0</v>
      </c>
      <c r="Y440" s="6">
        <f>IFERROR(IF(X440&gt;=1,X440*VLOOKUP(E440,STUDENT!$B$4:$W$2003,22,0),0),0)</f>
        <v>0</v>
      </c>
      <c r="Z440" s="6">
        <f t="shared" si="44"/>
        <v>0</v>
      </c>
      <c r="AA440" s="6">
        <f>IFERROR(IF(Z440&gt;=1,Z440*VLOOKUP(E440,STUDENT!$B$4:$W$2003,22,0),0),0)</f>
        <v>0</v>
      </c>
    </row>
    <row r="441" spans="1:27" ht="18" customHeight="1" x14ac:dyDescent="0.25">
      <c r="A441" s="6">
        <f t="shared" si="39"/>
        <v>0</v>
      </c>
      <c r="B441" s="6">
        <v>433</v>
      </c>
      <c r="C441" s="6">
        <f>IFERROR(IF($C$1&gt;=B441,SMALL(STUDENT!$V$4:$V$2003,$C$6+B441),0),0)</f>
        <v>0</v>
      </c>
      <c r="D441" s="14">
        <f t="shared" si="40"/>
        <v>0</v>
      </c>
      <c r="E441" s="14" t="str">
        <f>IFERROR(IF($D441&gt;=1,VLOOKUP($C441,STUDENT!$A$4:$E$2003,E$1,0),""),"")</f>
        <v/>
      </c>
      <c r="F441" s="15" t="str">
        <f>IFERROR(IF($D441&gt;=1,VLOOKUP($C441,STUDENT!$A$4:$E$2003,F$1,0),""),"")</f>
        <v/>
      </c>
      <c r="G441" s="15" t="str">
        <f>IFERROR(IF($D441&gt;=1,VLOOKUP($C441,STUDENT!$A$4:$E$2003,G$1,0),""),"")</f>
        <v/>
      </c>
      <c r="H441" s="14" t="str">
        <f>IFERROR(IF($D441&gt;=1,VLOOKUP($C441,STUDENT!$A$4:$E$2003,H$1,0),""),"")</f>
        <v/>
      </c>
      <c r="I441" s="79"/>
      <c r="J441" s="79"/>
      <c r="K441" s="79"/>
      <c r="L441" s="79"/>
      <c r="M441" s="79"/>
      <c r="N441" s="79"/>
      <c r="O441" s="79"/>
      <c r="P441" s="79"/>
      <c r="Q441" s="79"/>
      <c r="R441" s="79"/>
      <c r="S441" s="79"/>
      <c r="T441" s="79"/>
      <c r="U441" s="85">
        <f t="shared" si="41"/>
        <v>0</v>
      </c>
      <c r="V441" s="6">
        <f t="shared" si="42"/>
        <v>0</v>
      </c>
      <c r="W441" s="6">
        <f>IFERROR(IF(V441&gt;=1,V441*VLOOKUP(E441,STUDENT!$B$4:$W$2003,22,0),0),0)</f>
        <v>0</v>
      </c>
      <c r="X441" s="6">
        <f t="shared" si="43"/>
        <v>0</v>
      </c>
      <c r="Y441" s="6">
        <f>IFERROR(IF(X441&gt;=1,X441*VLOOKUP(E441,STUDENT!$B$4:$W$2003,22,0),0),0)</f>
        <v>0</v>
      </c>
      <c r="Z441" s="6">
        <f t="shared" si="44"/>
        <v>0</v>
      </c>
      <c r="AA441" s="6">
        <f>IFERROR(IF(Z441&gt;=1,Z441*VLOOKUP(E441,STUDENT!$B$4:$W$2003,22,0),0),0)</f>
        <v>0</v>
      </c>
    </row>
    <row r="442" spans="1:27" ht="18" customHeight="1" x14ac:dyDescent="0.25">
      <c r="A442" s="6">
        <f t="shared" si="39"/>
        <v>0</v>
      </c>
      <c r="B442" s="6">
        <v>434</v>
      </c>
      <c r="C442" s="6">
        <f>IFERROR(IF($C$1&gt;=B442,SMALL(STUDENT!$V$4:$V$2003,$C$6+B442),0),0)</f>
        <v>0</v>
      </c>
      <c r="D442" s="14">
        <f t="shared" si="40"/>
        <v>0</v>
      </c>
      <c r="E442" s="14" t="str">
        <f>IFERROR(IF($D442&gt;=1,VLOOKUP($C442,STUDENT!$A$4:$E$2003,E$1,0),""),"")</f>
        <v/>
      </c>
      <c r="F442" s="15" t="str">
        <f>IFERROR(IF($D442&gt;=1,VLOOKUP($C442,STUDENT!$A$4:$E$2003,F$1,0),""),"")</f>
        <v/>
      </c>
      <c r="G442" s="15" t="str">
        <f>IFERROR(IF($D442&gt;=1,VLOOKUP($C442,STUDENT!$A$4:$E$2003,G$1,0),""),"")</f>
        <v/>
      </c>
      <c r="H442" s="14" t="str">
        <f>IFERROR(IF($D442&gt;=1,VLOOKUP($C442,STUDENT!$A$4:$E$2003,H$1,0),""),"")</f>
        <v/>
      </c>
      <c r="I442" s="79"/>
      <c r="J442" s="79"/>
      <c r="K442" s="79"/>
      <c r="L442" s="79"/>
      <c r="M442" s="79"/>
      <c r="N442" s="79"/>
      <c r="O442" s="79"/>
      <c r="P442" s="79"/>
      <c r="Q442" s="79"/>
      <c r="R442" s="79"/>
      <c r="S442" s="79"/>
      <c r="T442" s="79"/>
      <c r="U442" s="85">
        <f t="shared" si="41"/>
        <v>0</v>
      </c>
      <c r="V442" s="6">
        <f t="shared" si="42"/>
        <v>0</v>
      </c>
      <c r="W442" s="6">
        <f>IFERROR(IF(V442&gt;=1,V442*VLOOKUP(E442,STUDENT!$B$4:$W$2003,22,0),0),0)</f>
        <v>0</v>
      </c>
      <c r="X442" s="6">
        <f t="shared" si="43"/>
        <v>0</v>
      </c>
      <c r="Y442" s="6">
        <f>IFERROR(IF(X442&gt;=1,X442*VLOOKUP(E442,STUDENT!$B$4:$W$2003,22,0),0),0)</f>
        <v>0</v>
      </c>
      <c r="Z442" s="6">
        <f t="shared" si="44"/>
        <v>0</v>
      </c>
      <c r="AA442" s="6">
        <f>IFERROR(IF(Z442&gt;=1,Z442*VLOOKUP(E442,STUDENT!$B$4:$W$2003,22,0),0),0)</f>
        <v>0</v>
      </c>
    </row>
    <row r="443" spans="1:27" ht="18" customHeight="1" x14ac:dyDescent="0.25">
      <c r="A443" s="6">
        <f t="shared" si="39"/>
        <v>0</v>
      </c>
      <c r="B443" s="6">
        <v>435</v>
      </c>
      <c r="C443" s="6">
        <f>IFERROR(IF($C$1&gt;=B443,SMALL(STUDENT!$V$4:$V$2003,$C$6+B443),0),0)</f>
        <v>0</v>
      </c>
      <c r="D443" s="14">
        <f t="shared" si="40"/>
        <v>0</v>
      </c>
      <c r="E443" s="14" t="str">
        <f>IFERROR(IF($D443&gt;=1,VLOOKUP($C443,STUDENT!$A$4:$E$2003,E$1,0),""),"")</f>
        <v/>
      </c>
      <c r="F443" s="15" t="str">
        <f>IFERROR(IF($D443&gt;=1,VLOOKUP($C443,STUDENT!$A$4:$E$2003,F$1,0),""),"")</f>
        <v/>
      </c>
      <c r="G443" s="15" t="str">
        <f>IFERROR(IF($D443&gt;=1,VLOOKUP($C443,STUDENT!$A$4:$E$2003,G$1,0),""),"")</f>
        <v/>
      </c>
      <c r="H443" s="14" t="str">
        <f>IFERROR(IF($D443&gt;=1,VLOOKUP($C443,STUDENT!$A$4:$E$2003,H$1,0),""),"")</f>
        <v/>
      </c>
      <c r="I443" s="79"/>
      <c r="J443" s="79"/>
      <c r="K443" s="79"/>
      <c r="L443" s="79"/>
      <c r="M443" s="79"/>
      <c r="N443" s="79"/>
      <c r="O443" s="79"/>
      <c r="P443" s="79"/>
      <c r="Q443" s="79"/>
      <c r="R443" s="79"/>
      <c r="S443" s="79"/>
      <c r="T443" s="79"/>
      <c r="U443" s="85">
        <f t="shared" si="41"/>
        <v>0</v>
      </c>
      <c r="V443" s="6">
        <f t="shared" si="42"/>
        <v>0</v>
      </c>
      <c r="W443" s="6">
        <f>IFERROR(IF(V443&gt;=1,V443*VLOOKUP(E443,STUDENT!$B$4:$W$2003,22,0),0),0)</f>
        <v>0</v>
      </c>
      <c r="X443" s="6">
        <f t="shared" si="43"/>
        <v>0</v>
      </c>
      <c r="Y443" s="6">
        <f>IFERROR(IF(X443&gt;=1,X443*VLOOKUP(E443,STUDENT!$B$4:$W$2003,22,0),0),0)</f>
        <v>0</v>
      </c>
      <c r="Z443" s="6">
        <f t="shared" si="44"/>
        <v>0</v>
      </c>
      <c r="AA443" s="6">
        <f>IFERROR(IF(Z443&gt;=1,Z443*VLOOKUP(E443,STUDENT!$B$4:$W$2003,22,0),0),0)</f>
        <v>0</v>
      </c>
    </row>
    <row r="444" spans="1:27" ht="18" customHeight="1" x14ac:dyDescent="0.25">
      <c r="A444" s="6">
        <f t="shared" si="39"/>
        <v>0</v>
      </c>
      <c r="B444" s="6">
        <v>436</v>
      </c>
      <c r="C444" s="6">
        <f>IFERROR(IF($C$1&gt;=B444,SMALL(STUDENT!$V$4:$V$2003,$C$6+B444),0),0)</f>
        <v>0</v>
      </c>
      <c r="D444" s="14">
        <f t="shared" si="40"/>
        <v>0</v>
      </c>
      <c r="E444" s="14" t="str">
        <f>IFERROR(IF($D444&gt;=1,VLOOKUP($C444,STUDENT!$A$4:$E$2003,E$1,0),""),"")</f>
        <v/>
      </c>
      <c r="F444" s="15" t="str">
        <f>IFERROR(IF($D444&gt;=1,VLOOKUP($C444,STUDENT!$A$4:$E$2003,F$1,0),""),"")</f>
        <v/>
      </c>
      <c r="G444" s="15" t="str">
        <f>IFERROR(IF($D444&gt;=1,VLOOKUP($C444,STUDENT!$A$4:$E$2003,G$1,0),""),"")</f>
        <v/>
      </c>
      <c r="H444" s="14" t="str">
        <f>IFERROR(IF($D444&gt;=1,VLOOKUP($C444,STUDENT!$A$4:$E$2003,H$1,0),""),"")</f>
        <v/>
      </c>
      <c r="I444" s="79"/>
      <c r="J444" s="79"/>
      <c r="K444" s="79"/>
      <c r="L444" s="79"/>
      <c r="M444" s="79"/>
      <c r="N444" s="79"/>
      <c r="O444" s="79"/>
      <c r="P444" s="79"/>
      <c r="Q444" s="79"/>
      <c r="R444" s="79"/>
      <c r="S444" s="79"/>
      <c r="T444" s="79"/>
      <c r="U444" s="85">
        <f t="shared" si="41"/>
        <v>0</v>
      </c>
      <c r="V444" s="6">
        <f t="shared" si="42"/>
        <v>0</v>
      </c>
      <c r="W444" s="6">
        <f>IFERROR(IF(V444&gt;=1,V444*VLOOKUP(E444,STUDENT!$B$4:$W$2003,22,0),0),0)</f>
        <v>0</v>
      </c>
      <c r="X444" s="6">
        <f t="shared" si="43"/>
        <v>0</v>
      </c>
      <c r="Y444" s="6">
        <f>IFERROR(IF(X444&gt;=1,X444*VLOOKUP(E444,STUDENT!$B$4:$W$2003,22,0),0),0)</f>
        <v>0</v>
      </c>
      <c r="Z444" s="6">
        <f t="shared" si="44"/>
        <v>0</v>
      </c>
      <c r="AA444" s="6">
        <f>IFERROR(IF(Z444&gt;=1,Z444*VLOOKUP(E444,STUDENT!$B$4:$W$2003,22,0),0),0)</f>
        <v>0</v>
      </c>
    </row>
    <row r="445" spans="1:27" ht="18" customHeight="1" x14ac:dyDescent="0.25">
      <c r="A445" s="6">
        <f t="shared" si="39"/>
        <v>0</v>
      </c>
      <c r="B445" s="6">
        <v>437</v>
      </c>
      <c r="C445" s="6">
        <f>IFERROR(IF($C$1&gt;=B445,SMALL(STUDENT!$V$4:$V$2003,$C$6+B445),0),0)</f>
        <v>0</v>
      </c>
      <c r="D445" s="14">
        <f t="shared" si="40"/>
        <v>0</v>
      </c>
      <c r="E445" s="14" t="str">
        <f>IFERROR(IF($D445&gt;=1,VLOOKUP($C445,STUDENT!$A$4:$E$2003,E$1,0),""),"")</f>
        <v/>
      </c>
      <c r="F445" s="15" t="str">
        <f>IFERROR(IF($D445&gt;=1,VLOOKUP($C445,STUDENT!$A$4:$E$2003,F$1,0),""),"")</f>
        <v/>
      </c>
      <c r="G445" s="15" t="str">
        <f>IFERROR(IF($D445&gt;=1,VLOOKUP($C445,STUDENT!$A$4:$E$2003,G$1,0),""),"")</f>
        <v/>
      </c>
      <c r="H445" s="14" t="str">
        <f>IFERROR(IF($D445&gt;=1,VLOOKUP($C445,STUDENT!$A$4:$E$2003,H$1,0),""),"")</f>
        <v/>
      </c>
      <c r="I445" s="79"/>
      <c r="J445" s="79"/>
      <c r="K445" s="79"/>
      <c r="L445" s="79"/>
      <c r="M445" s="79"/>
      <c r="N445" s="79"/>
      <c r="O445" s="79"/>
      <c r="P445" s="79"/>
      <c r="Q445" s="79"/>
      <c r="R445" s="79"/>
      <c r="S445" s="79"/>
      <c r="T445" s="79"/>
      <c r="U445" s="85">
        <f t="shared" si="41"/>
        <v>0</v>
      </c>
      <c r="V445" s="6">
        <f t="shared" si="42"/>
        <v>0</v>
      </c>
      <c r="W445" s="6">
        <f>IFERROR(IF(V445&gt;=1,V445*VLOOKUP(E445,STUDENT!$B$4:$W$2003,22,0),0),0)</f>
        <v>0</v>
      </c>
      <c r="X445" s="6">
        <f t="shared" si="43"/>
        <v>0</v>
      </c>
      <c r="Y445" s="6">
        <f>IFERROR(IF(X445&gt;=1,X445*VLOOKUP(E445,STUDENT!$B$4:$W$2003,22,0),0),0)</f>
        <v>0</v>
      </c>
      <c r="Z445" s="6">
        <f t="shared" si="44"/>
        <v>0</v>
      </c>
      <c r="AA445" s="6">
        <f>IFERROR(IF(Z445&gt;=1,Z445*VLOOKUP(E445,STUDENT!$B$4:$W$2003,22,0),0),0)</f>
        <v>0</v>
      </c>
    </row>
    <row r="446" spans="1:27" ht="18" customHeight="1" x14ac:dyDescent="0.25">
      <c r="A446" s="6">
        <f t="shared" si="39"/>
        <v>0</v>
      </c>
      <c r="B446" s="6">
        <v>438</v>
      </c>
      <c r="C446" s="6">
        <f>IFERROR(IF($C$1&gt;=B446,SMALL(STUDENT!$V$4:$V$2003,$C$6+B446),0),0)</f>
        <v>0</v>
      </c>
      <c r="D446" s="14">
        <f t="shared" si="40"/>
        <v>0</v>
      </c>
      <c r="E446" s="14" t="str">
        <f>IFERROR(IF($D446&gt;=1,VLOOKUP($C446,STUDENT!$A$4:$E$2003,E$1,0),""),"")</f>
        <v/>
      </c>
      <c r="F446" s="15" t="str">
        <f>IFERROR(IF($D446&gt;=1,VLOOKUP($C446,STUDENT!$A$4:$E$2003,F$1,0),""),"")</f>
        <v/>
      </c>
      <c r="G446" s="15" t="str">
        <f>IFERROR(IF($D446&gt;=1,VLOOKUP($C446,STUDENT!$A$4:$E$2003,G$1,0),""),"")</f>
        <v/>
      </c>
      <c r="H446" s="14" t="str">
        <f>IFERROR(IF($D446&gt;=1,VLOOKUP($C446,STUDENT!$A$4:$E$2003,H$1,0),""),"")</f>
        <v/>
      </c>
      <c r="I446" s="79"/>
      <c r="J446" s="79"/>
      <c r="K446" s="79"/>
      <c r="L446" s="79"/>
      <c r="M446" s="79"/>
      <c r="N446" s="79"/>
      <c r="O446" s="79"/>
      <c r="P446" s="79"/>
      <c r="Q446" s="79"/>
      <c r="R446" s="79"/>
      <c r="S446" s="79"/>
      <c r="T446" s="79"/>
      <c r="U446" s="85">
        <f t="shared" si="41"/>
        <v>0</v>
      </c>
      <c r="V446" s="6">
        <f t="shared" si="42"/>
        <v>0</v>
      </c>
      <c r="W446" s="6">
        <f>IFERROR(IF(V446&gt;=1,V446*VLOOKUP(E446,STUDENT!$B$4:$W$2003,22,0),0),0)</f>
        <v>0</v>
      </c>
      <c r="X446" s="6">
        <f t="shared" si="43"/>
        <v>0</v>
      </c>
      <c r="Y446" s="6">
        <f>IFERROR(IF(X446&gt;=1,X446*VLOOKUP(E446,STUDENT!$B$4:$W$2003,22,0),0),0)</f>
        <v>0</v>
      </c>
      <c r="Z446" s="6">
        <f t="shared" si="44"/>
        <v>0</v>
      </c>
      <c r="AA446" s="6">
        <f>IFERROR(IF(Z446&gt;=1,Z446*VLOOKUP(E446,STUDENT!$B$4:$W$2003,22,0),0),0)</f>
        <v>0</v>
      </c>
    </row>
    <row r="447" spans="1:27" ht="18" customHeight="1" x14ac:dyDescent="0.25">
      <c r="A447" s="6">
        <f t="shared" si="39"/>
        <v>0</v>
      </c>
      <c r="B447" s="6">
        <v>439</v>
      </c>
      <c r="C447" s="6">
        <f>IFERROR(IF($C$1&gt;=B447,SMALL(STUDENT!$V$4:$V$2003,$C$6+B447),0),0)</f>
        <v>0</v>
      </c>
      <c r="D447" s="14">
        <f t="shared" si="40"/>
        <v>0</v>
      </c>
      <c r="E447" s="14" t="str">
        <f>IFERROR(IF($D447&gt;=1,VLOOKUP($C447,STUDENT!$A$4:$E$2003,E$1,0),""),"")</f>
        <v/>
      </c>
      <c r="F447" s="15" t="str">
        <f>IFERROR(IF($D447&gt;=1,VLOOKUP($C447,STUDENT!$A$4:$E$2003,F$1,0),""),"")</f>
        <v/>
      </c>
      <c r="G447" s="15" t="str">
        <f>IFERROR(IF($D447&gt;=1,VLOOKUP($C447,STUDENT!$A$4:$E$2003,G$1,0),""),"")</f>
        <v/>
      </c>
      <c r="H447" s="14" t="str">
        <f>IFERROR(IF($D447&gt;=1,VLOOKUP($C447,STUDENT!$A$4:$E$2003,H$1,0),""),"")</f>
        <v/>
      </c>
      <c r="I447" s="79"/>
      <c r="J447" s="79"/>
      <c r="K447" s="79"/>
      <c r="L447" s="79"/>
      <c r="M447" s="79"/>
      <c r="N447" s="79"/>
      <c r="O447" s="79"/>
      <c r="P447" s="79"/>
      <c r="Q447" s="79"/>
      <c r="R447" s="79"/>
      <c r="S447" s="79"/>
      <c r="T447" s="79"/>
      <c r="U447" s="85">
        <f t="shared" si="41"/>
        <v>0</v>
      </c>
      <c r="V447" s="6">
        <f t="shared" si="42"/>
        <v>0</v>
      </c>
      <c r="W447" s="6">
        <f>IFERROR(IF(V447&gt;=1,V447*VLOOKUP(E447,STUDENT!$B$4:$W$2003,22,0),0),0)</f>
        <v>0</v>
      </c>
      <c r="X447" s="6">
        <f t="shared" si="43"/>
        <v>0</v>
      </c>
      <c r="Y447" s="6">
        <f>IFERROR(IF(X447&gt;=1,X447*VLOOKUP(E447,STUDENT!$B$4:$W$2003,22,0),0),0)</f>
        <v>0</v>
      </c>
      <c r="Z447" s="6">
        <f t="shared" si="44"/>
        <v>0</v>
      </c>
      <c r="AA447" s="6">
        <f>IFERROR(IF(Z447&gt;=1,Z447*VLOOKUP(E447,STUDENT!$B$4:$W$2003,22,0),0),0)</f>
        <v>0</v>
      </c>
    </row>
    <row r="448" spans="1:27" ht="18" customHeight="1" x14ac:dyDescent="0.25">
      <c r="A448" s="6">
        <f t="shared" si="39"/>
        <v>0</v>
      </c>
      <c r="B448" s="6">
        <v>440</v>
      </c>
      <c r="C448" s="6">
        <f>IFERROR(IF($C$1&gt;=B448,SMALL(STUDENT!$V$4:$V$2003,$C$6+B448),0),0)</f>
        <v>0</v>
      </c>
      <c r="D448" s="14">
        <f t="shared" si="40"/>
        <v>0</v>
      </c>
      <c r="E448" s="14" t="str">
        <f>IFERROR(IF($D448&gt;=1,VLOOKUP($C448,STUDENT!$A$4:$E$2003,E$1,0),""),"")</f>
        <v/>
      </c>
      <c r="F448" s="15" t="str">
        <f>IFERROR(IF($D448&gt;=1,VLOOKUP($C448,STUDENT!$A$4:$E$2003,F$1,0),""),"")</f>
        <v/>
      </c>
      <c r="G448" s="15" t="str">
        <f>IFERROR(IF($D448&gt;=1,VLOOKUP($C448,STUDENT!$A$4:$E$2003,G$1,0),""),"")</f>
        <v/>
      </c>
      <c r="H448" s="14" t="str">
        <f>IFERROR(IF($D448&gt;=1,VLOOKUP($C448,STUDENT!$A$4:$E$2003,H$1,0),""),"")</f>
        <v/>
      </c>
      <c r="I448" s="79"/>
      <c r="J448" s="79"/>
      <c r="K448" s="79"/>
      <c r="L448" s="79"/>
      <c r="M448" s="79"/>
      <c r="N448" s="79"/>
      <c r="O448" s="79"/>
      <c r="P448" s="79"/>
      <c r="Q448" s="79"/>
      <c r="R448" s="79"/>
      <c r="S448" s="79"/>
      <c r="T448" s="79"/>
      <c r="U448" s="85">
        <f t="shared" si="41"/>
        <v>0</v>
      </c>
      <c r="V448" s="6">
        <f t="shared" si="42"/>
        <v>0</v>
      </c>
      <c r="W448" s="6">
        <f>IFERROR(IF(V448&gt;=1,V448*VLOOKUP(E448,STUDENT!$B$4:$W$2003,22,0),0),0)</f>
        <v>0</v>
      </c>
      <c r="X448" s="6">
        <f t="shared" si="43"/>
        <v>0</v>
      </c>
      <c r="Y448" s="6">
        <f>IFERROR(IF(X448&gt;=1,X448*VLOOKUP(E448,STUDENT!$B$4:$W$2003,22,0),0),0)</f>
        <v>0</v>
      </c>
      <c r="Z448" s="6">
        <f t="shared" si="44"/>
        <v>0</v>
      </c>
      <c r="AA448" s="6">
        <f>IFERROR(IF(Z448&gt;=1,Z448*VLOOKUP(E448,STUDENT!$B$4:$W$2003,22,0),0),0)</f>
        <v>0</v>
      </c>
    </row>
    <row r="449" spans="1:27" ht="18" customHeight="1" x14ac:dyDescent="0.25">
      <c r="A449" s="6">
        <f t="shared" si="39"/>
        <v>0</v>
      </c>
      <c r="B449" s="6">
        <v>441</v>
      </c>
      <c r="C449" s="6">
        <f>IFERROR(IF($C$1&gt;=B449,SMALL(STUDENT!$V$4:$V$2003,$C$6+B449),0),0)</f>
        <v>0</v>
      </c>
      <c r="D449" s="14">
        <f t="shared" si="40"/>
        <v>0</v>
      </c>
      <c r="E449" s="14" t="str">
        <f>IFERROR(IF($D449&gt;=1,VLOOKUP($C449,STUDENT!$A$4:$E$2003,E$1,0),""),"")</f>
        <v/>
      </c>
      <c r="F449" s="15" t="str">
        <f>IFERROR(IF($D449&gt;=1,VLOOKUP($C449,STUDENT!$A$4:$E$2003,F$1,0),""),"")</f>
        <v/>
      </c>
      <c r="G449" s="15" t="str">
        <f>IFERROR(IF($D449&gt;=1,VLOOKUP($C449,STUDENT!$A$4:$E$2003,G$1,0),""),"")</f>
        <v/>
      </c>
      <c r="H449" s="14" t="str">
        <f>IFERROR(IF($D449&gt;=1,VLOOKUP($C449,STUDENT!$A$4:$E$2003,H$1,0),""),"")</f>
        <v/>
      </c>
      <c r="I449" s="79"/>
      <c r="J449" s="79"/>
      <c r="K449" s="79"/>
      <c r="L449" s="79"/>
      <c r="M449" s="79"/>
      <c r="N449" s="79"/>
      <c r="O449" s="79"/>
      <c r="P449" s="79"/>
      <c r="Q449" s="79"/>
      <c r="R449" s="79"/>
      <c r="S449" s="79"/>
      <c r="T449" s="79"/>
      <c r="U449" s="85">
        <f t="shared" si="41"/>
        <v>0</v>
      </c>
      <c r="V449" s="6">
        <f t="shared" si="42"/>
        <v>0</v>
      </c>
      <c r="W449" s="6">
        <f>IFERROR(IF(V449&gt;=1,V449*VLOOKUP(E449,STUDENT!$B$4:$W$2003,22,0),0),0)</f>
        <v>0</v>
      </c>
      <c r="X449" s="6">
        <f t="shared" si="43"/>
        <v>0</v>
      </c>
      <c r="Y449" s="6">
        <f>IFERROR(IF(X449&gt;=1,X449*VLOOKUP(E449,STUDENT!$B$4:$W$2003,22,0),0),0)</f>
        <v>0</v>
      </c>
      <c r="Z449" s="6">
        <f t="shared" si="44"/>
        <v>0</v>
      </c>
      <c r="AA449" s="6">
        <f>IFERROR(IF(Z449&gt;=1,Z449*VLOOKUP(E449,STUDENT!$B$4:$W$2003,22,0),0),0)</f>
        <v>0</v>
      </c>
    </row>
    <row r="450" spans="1:27" ht="18" customHeight="1" x14ac:dyDescent="0.25">
      <c r="A450" s="6">
        <f t="shared" si="39"/>
        <v>0</v>
      </c>
      <c r="B450" s="6">
        <v>442</v>
      </c>
      <c r="C450" s="6">
        <f>IFERROR(IF($C$1&gt;=B450,SMALL(STUDENT!$V$4:$V$2003,$C$6+B450),0),0)</f>
        <v>0</v>
      </c>
      <c r="D450" s="14">
        <f t="shared" si="40"/>
        <v>0</v>
      </c>
      <c r="E450" s="14" t="str">
        <f>IFERROR(IF($D450&gt;=1,VLOOKUP($C450,STUDENT!$A$4:$E$2003,E$1,0),""),"")</f>
        <v/>
      </c>
      <c r="F450" s="15" t="str">
        <f>IFERROR(IF($D450&gt;=1,VLOOKUP($C450,STUDENT!$A$4:$E$2003,F$1,0),""),"")</f>
        <v/>
      </c>
      <c r="G450" s="15" t="str">
        <f>IFERROR(IF($D450&gt;=1,VLOOKUP($C450,STUDENT!$A$4:$E$2003,G$1,0),""),"")</f>
        <v/>
      </c>
      <c r="H450" s="14" t="str">
        <f>IFERROR(IF($D450&gt;=1,VLOOKUP($C450,STUDENT!$A$4:$E$2003,H$1,0),""),"")</f>
        <v/>
      </c>
      <c r="I450" s="79"/>
      <c r="J450" s="79"/>
      <c r="K450" s="79"/>
      <c r="L450" s="79"/>
      <c r="M450" s="79"/>
      <c r="N450" s="79"/>
      <c r="O450" s="79"/>
      <c r="P450" s="79"/>
      <c r="Q450" s="79"/>
      <c r="R450" s="79"/>
      <c r="S450" s="79"/>
      <c r="T450" s="79"/>
      <c r="U450" s="85">
        <f t="shared" si="41"/>
        <v>0</v>
      </c>
      <c r="V450" s="6">
        <f t="shared" si="42"/>
        <v>0</v>
      </c>
      <c r="W450" s="6">
        <f>IFERROR(IF(V450&gt;=1,V450*VLOOKUP(E450,STUDENT!$B$4:$W$2003,22,0),0),0)</f>
        <v>0</v>
      </c>
      <c r="X450" s="6">
        <f t="shared" si="43"/>
        <v>0</v>
      </c>
      <c r="Y450" s="6">
        <f>IFERROR(IF(X450&gt;=1,X450*VLOOKUP(E450,STUDENT!$B$4:$W$2003,22,0),0),0)</f>
        <v>0</v>
      </c>
      <c r="Z450" s="6">
        <f t="shared" si="44"/>
        <v>0</v>
      </c>
      <c r="AA450" s="6">
        <f>IFERROR(IF(Z450&gt;=1,Z450*VLOOKUP(E450,STUDENT!$B$4:$W$2003,22,0),0),0)</f>
        <v>0</v>
      </c>
    </row>
    <row r="451" spans="1:27" ht="18" customHeight="1" x14ac:dyDescent="0.25">
      <c r="A451" s="6">
        <f t="shared" si="39"/>
        <v>0</v>
      </c>
      <c r="B451" s="6">
        <v>443</v>
      </c>
      <c r="C451" s="6">
        <f>IFERROR(IF($C$1&gt;=B451,SMALL(STUDENT!$V$4:$V$2003,$C$6+B451),0),0)</f>
        <v>0</v>
      </c>
      <c r="D451" s="14">
        <f t="shared" si="40"/>
        <v>0</v>
      </c>
      <c r="E451" s="14" t="str">
        <f>IFERROR(IF($D451&gt;=1,VLOOKUP($C451,STUDENT!$A$4:$E$2003,E$1,0),""),"")</f>
        <v/>
      </c>
      <c r="F451" s="15" t="str">
        <f>IFERROR(IF($D451&gt;=1,VLOOKUP($C451,STUDENT!$A$4:$E$2003,F$1,0),""),"")</f>
        <v/>
      </c>
      <c r="G451" s="15" t="str">
        <f>IFERROR(IF($D451&gt;=1,VLOOKUP($C451,STUDENT!$A$4:$E$2003,G$1,0),""),"")</f>
        <v/>
      </c>
      <c r="H451" s="14" t="str">
        <f>IFERROR(IF($D451&gt;=1,VLOOKUP($C451,STUDENT!$A$4:$E$2003,H$1,0),""),"")</f>
        <v/>
      </c>
      <c r="I451" s="79"/>
      <c r="J451" s="79"/>
      <c r="K451" s="79"/>
      <c r="L451" s="79"/>
      <c r="M451" s="79"/>
      <c r="N451" s="79"/>
      <c r="O451" s="79"/>
      <c r="P451" s="79"/>
      <c r="Q451" s="79"/>
      <c r="R451" s="79"/>
      <c r="S451" s="79"/>
      <c r="T451" s="79"/>
      <c r="U451" s="85">
        <f t="shared" si="41"/>
        <v>0</v>
      </c>
      <c r="V451" s="6">
        <f t="shared" si="42"/>
        <v>0</v>
      </c>
      <c r="W451" s="6">
        <f>IFERROR(IF(V451&gt;=1,V451*VLOOKUP(E451,STUDENT!$B$4:$W$2003,22,0),0),0)</f>
        <v>0</v>
      </c>
      <c r="X451" s="6">
        <f t="shared" si="43"/>
        <v>0</v>
      </c>
      <c r="Y451" s="6">
        <f>IFERROR(IF(X451&gt;=1,X451*VLOOKUP(E451,STUDENT!$B$4:$W$2003,22,0),0),0)</f>
        <v>0</v>
      </c>
      <c r="Z451" s="6">
        <f t="shared" si="44"/>
        <v>0</v>
      </c>
      <c r="AA451" s="6">
        <f>IFERROR(IF(Z451&gt;=1,Z451*VLOOKUP(E451,STUDENT!$B$4:$W$2003,22,0),0),0)</f>
        <v>0</v>
      </c>
    </row>
    <row r="452" spans="1:27" ht="18" customHeight="1" x14ac:dyDescent="0.25">
      <c r="A452" s="6">
        <f t="shared" si="39"/>
        <v>0</v>
      </c>
      <c r="B452" s="6">
        <v>444</v>
      </c>
      <c r="C452" s="6">
        <f>IFERROR(IF($C$1&gt;=B452,SMALL(STUDENT!$V$4:$V$2003,$C$6+B452),0),0)</f>
        <v>0</v>
      </c>
      <c r="D452" s="14">
        <f t="shared" si="40"/>
        <v>0</v>
      </c>
      <c r="E452" s="14" t="str">
        <f>IFERROR(IF($D452&gt;=1,VLOOKUP($C452,STUDENT!$A$4:$E$2003,E$1,0),""),"")</f>
        <v/>
      </c>
      <c r="F452" s="15" t="str">
        <f>IFERROR(IF($D452&gt;=1,VLOOKUP($C452,STUDENT!$A$4:$E$2003,F$1,0),""),"")</f>
        <v/>
      </c>
      <c r="G452" s="15" t="str">
        <f>IFERROR(IF($D452&gt;=1,VLOOKUP($C452,STUDENT!$A$4:$E$2003,G$1,0),""),"")</f>
        <v/>
      </c>
      <c r="H452" s="14" t="str">
        <f>IFERROR(IF($D452&gt;=1,VLOOKUP($C452,STUDENT!$A$4:$E$2003,H$1,0),""),"")</f>
        <v/>
      </c>
      <c r="I452" s="79"/>
      <c r="J452" s="79"/>
      <c r="K452" s="79"/>
      <c r="L452" s="79"/>
      <c r="M452" s="79"/>
      <c r="N452" s="79"/>
      <c r="O452" s="79"/>
      <c r="P452" s="79"/>
      <c r="Q452" s="79"/>
      <c r="R452" s="79"/>
      <c r="S452" s="79"/>
      <c r="T452" s="79"/>
      <c r="U452" s="85">
        <f t="shared" si="41"/>
        <v>0</v>
      </c>
      <c r="V452" s="6">
        <f t="shared" si="42"/>
        <v>0</v>
      </c>
      <c r="W452" s="6">
        <f>IFERROR(IF(V452&gt;=1,V452*VLOOKUP(E452,STUDENT!$B$4:$W$2003,22,0),0),0)</f>
        <v>0</v>
      </c>
      <c r="X452" s="6">
        <f t="shared" si="43"/>
        <v>0</v>
      </c>
      <c r="Y452" s="6">
        <f>IFERROR(IF(X452&gt;=1,X452*VLOOKUP(E452,STUDENT!$B$4:$W$2003,22,0),0),0)</f>
        <v>0</v>
      </c>
      <c r="Z452" s="6">
        <f t="shared" si="44"/>
        <v>0</v>
      </c>
      <c r="AA452" s="6">
        <f>IFERROR(IF(Z452&gt;=1,Z452*VLOOKUP(E452,STUDENT!$B$4:$W$2003,22,0),0),0)</f>
        <v>0</v>
      </c>
    </row>
    <row r="453" spans="1:27" ht="18" customHeight="1" x14ac:dyDescent="0.25">
      <c r="A453" s="6">
        <f t="shared" si="39"/>
        <v>0</v>
      </c>
      <c r="B453" s="6">
        <v>445</v>
      </c>
      <c r="C453" s="6">
        <f>IFERROR(IF($C$1&gt;=B453,SMALL(STUDENT!$V$4:$V$2003,$C$6+B453),0),0)</f>
        <v>0</v>
      </c>
      <c r="D453" s="14">
        <f t="shared" si="40"/>
        <v>0</v>
      </c>
      <c r="E453" s="14" t="str">
        <f>IFERROR(IF($D453&gt;=1,VLOOKUP($C453,STUDENT!$A$4:$E$2003,E$1,0),""),"")</f>
        <v/>
      </c>
      <c r="F453" s="15" t="str">
        <f>IFERROR(IF($D453&gt;=1,VLOOKUP($C453,STUDENT!$A$4:$E$2003,F$1,0),""),"")</f>
        <v/>
      </c>
      <c r="G453" s="15" t="str">
        <f>IFERROR(IF($D453&gt;=1,VLOOKUP($C453,STUDENT!$A$4:$E$2003,G$1,0),""),"")</f>
        <v/>
      </c>
      <c r="H453" s="14" t="str">
        <f>IFERROR(IF($D453&gt;=1,VLOOKUP($C453,STUDENT!$A$4:$E$2003,H$1,0),""),"")</f>
        <v/>
      </c>
      <c r="I453" s="79"/>
      <c r="J453" s="79"/>
      <c r="K453" s="79"/>
      <c r="L453" s="79"/>
      <c r="M453" s="79"/>
      <c r="N453" s="79"/>
      <c r="O453" s="79"/>
      <c r="P453" s="79"/>
      <c r="Q453" s="79"/>
      <c r="R453" s="79"/>
      <c r="S453" s="79"/>
      <c r="T453" s="79"/>
      <c r="U453" s="85">
        <f t="shared" si="41"/>
        <v>0</v>
      </c>
      <c r="V453" s="6">
        <f t="shared" si="42"/>
        <v>0</v>
      </c>
      <c r="W453" s="6">
        <f>IFERROR(IF(V453&gt;=1,V453*VLOOKUP(E453,STUDENT!$B$4:$W$2003,22,0),0),0)</f>
        <v>0</v>
      </c>
      <c r="X453" s="6">
        <f t="shared" si="43"/>
        <v>0</v>
      </c>
      <c r="Y453" s="6">
        <f>IFERROR(IF(X453&gt;=1,X453*VLOOKUP(E453,STUDENT!$B$4:$W$2003,22,0),0),0)</f>
        <v>0</v>
      </c>
      <c r="Z453" s="6">
        <f t="shared" si="44"/>
        <v>0</v>
      </c>
      <c r="AA453" s="6">
        <f>IFERROR(IF(Z453&gt;=1,Z453*VLOOKUP(E453,STUDENT!$B$4:$W$2003,22,0),0),0)</f>
        <v>0</v>
      </c>
    </row>
    <row r="454" spans="1:27" ht="18" customHeight="1" x14ac:dyDescent="0.25">
      <c r="A454" s="6">
        <f t="shared" si="39"/>
        <v>0</v>
      </c>
      <c r="B454" s="6">
        <v>446</v>
      </c>
      <c r="C454" s="6">
        <f>IFERROR(IF($C$1&gt;=B454,SMALL(STUDENT!$V$4:$V$2003,$C$6+B454),0),0)</f>
        <v>0</v>
      </c>
      <c r="D454" s="14">
        <f t="shared" si="40"/>
        <v>0</v>
      </c>
      <c r="E454" s="14" t="str">
        <f>IFERROR(IF($D454&gt;=1,VLOOKUP($C454,STUDENT!$A$4:$E$2003,E$1,0),""),"")</f>
        <v/>
      </c>
      <c r="F454" s="15" t="str">
        <f>IFERROR(IF($D454&gt;=1,VLOOKUP($C454,STUDENT!$A$4:$E$2003,F$1,0),""),"")</f>
        <v/>
      </c>
      <c r="G454" s="15" t="str">
        <f>IFERROR(IF($D454&gt;=1,VLOOKUP($C454,STUDENT!$A$4:$E$2003,G$1,0),""),"")</f>
        <v/>
      </c>
      <c r="H454" s="14" t="str">
        <f>IFERROR(IF($D454&gt;=1,VLOOKUP($C454,STUDENT!$A$4:$E$2003,H$1,0),""),"")</f>
        <v/>
      </c>
      <c r="I454" s="79"/>
      <c r="J454" s="79"/>
      <c r="K454" s="79"/>
      <c r="L454" s="79"/>
      <c r="M454" s="79"/>
      <c r="N454" s="79"/>
      <c r="O454" s="79"/>
      <c r="P454" s="79"/>
      <c r="Q454" s="79"/>
      <c r="R454" s="79"/>
      <c r="S454" s="79"/>
      <c r="T454" s="79"/>
      <c r="U454" s="85">
        <f t="shared" si="41"/>
        <v>0</v>
      </c>
      <c r="V454" s="6">
        <f t="shared" si="42"/>
        <v>0</v>
      </c>
      <c r="W454" s="6">
        <f>IFERROR(IF(V454&gt;=1,V454*VLOOKUP(E454,STUDENT!$B$4:$W$2003,22,0),0),0)</f>
        <v>0</v>
      </c>
      <c r="X454" s="6">
        <f t="shared" si="43"/>
        <v>0</v>
      </c>
      <c r="Y454" s="6">
        <f>IFERROR(IF(X454&gt;=1,X454*VLOOKUP(E454,STUDENT!$B$4:$W$2003,22,0),0),0)</f>
        <v>0</v>
      </c>
      <c r="Z454" s="6">
        <f t="shared" si="44"/>
        <v>0</v>
      </c>
      <c r="AA454" s="6">
        <f>IFERROR(IF(Z454&gt;=1,Z454*VLOOKUP(E454,STUDENT!$B$4:$W$2003,22,0),0),0)</f>
        <v>0</v>
      </c>
    </row>
    <row r="455" spans="1:27" ht="18" customHeight="1" x14ac:dyDescent="0.25">
      <c r="A455" s="6">
        <f t="shared" si="39"/>
        <v>0</v>
      </c>
      <c r="B455" s="6">
        <v>447</v>
      </c>
      <c r="C455" s="6">
        <f>IFERROR(IF($C$1&gt;=B455,SMALL(STUDENT!$V$4:$V$2003,$C$6+B455),0),0)</f>
        <v>0</v>
      </c>
      <c r="D455" s="14">
        <f t="shared" si="40"/>
        <v>0</v>
      </c>
      <c r="E455" s="14" t="str">
        <f>IFERROR(IF($D455&gt;=1,VLOOKUP($C455,STUDENT!$A$4:$E$2003,E$1,0),""),"")</f>
        <v/>
      </c>
      <c r="F455" s="15" t="str">
        <f>IFERROR(IF($D455&gt;=1,VLOOKUP($C455,STUDENT!$A$4:$E$2003,F$1,0),""),"")</f>
        <v/>
      </c>
      <c r="G455" s="15" t="str">
        <f>IFERROR(IF($D455&gt;=1,VLOOKUP($C455,STUDENT!$A$4:$E$2003,G$1,0),""),"")</f>
        <v/>
      </c>
      <c r="H455" s="14" t="str">
        <f>IFERROR(IF($D455&gt;=1,VLOOKUP($C455,STUDENT!$A$4:$E$2003,H$1,0),""),"")</f>
        <v/>
      </c>
      <c r="I455" s="79"/>
      <c r="J455" s="79"/>
      <c r="K455" s="79"/>
      <c r="L455" s="79"/>
      <c r="M455" s="79"/>
      <c r="N455" s="79"/>
      <c r="O455" s="79"/>
      <c r="P455" s="79"/>
      <c r="Q455" s="79"/>
      <c r="R455" s="79"/>
      <c r="S455" s="79"/>
      <c r="T455" s="79"/>
      <c r="U455" s="85">
        <f t="shared" si="41"/>
        <v>0</v>
      </c>
      <c r="V455" s="6">
        <f t="shared" si="42"/>
        <v>0</v>
      </c>
      <c r="W455" s="6">
        <f>IFERROR(IF(V455&gt;=1,V455*VLOOKUP(E455,STUDENT!$B$4:$W$2003,22,0),0),0)</f>
        <v>0</v>
      </c>
      <c r="X455" s="6">
        <f t="shared" si="43"/>
        <v>0</v>
      </c>
      <c r="Y455" s="6">
        <f>IFERROR(IF(X455&gt;=1,X455*VLOOKUP(E455,STUDENT!$B$4:$W$2003,22,0),0),0)</f>
        <v>0</v>
      </c>
      <c r="Z455" s="6">
        <f t="shared" si="44"/>
        <v>0</v>
      </c>
      <c r="AA455" s="6">
        <f>IFERROR(IF(Z455&gt;=1,Z455*VLOOKUP(E455,STUDENT!$B$4:$W$2003,22,0),0),0)</f>
        <v>0</v>
      </c>
    </row>
    <row r="456" spans="1:27" ht="18" customHeight="1" x14ac:dyDescent="0.25">
      <c r="A456" s="6">
        <f t="shared" si="39"/>
        <v>0</v>
      </c>
      <c r="B456" s="6">
        <v>448</v>
      </c>
      <c r="C456" s="6">
        <f>IFERROR(IF($C$1&gt;=B456,SMALL(STUDENT!$V$4:$V$2003,$C$6+B456),0),0)</f>
        <v>0</v>
      </c>
      <c r="D456" s="14">
        <f t="shared" si="40"/>
        <v>0</v>
      </c>
      <c r="E456" s="14" t="str">
        <f>IFERROR(IF($D456&gt;=1,VLOOKUP($C456,STUDENT!$A$4:$E$2003,E$1,0),""),"")</f>
        <v/>
      </c>
      <c r="F456" s="15" t="str">
        <f>IFERROR(IF($D456&gt;=1,VLOOKUP($C456,STUDENT!$A$4:$E$2003,F$1,0),""),"")</f>
        <v/>
      </c>
      <c r="G456" s="15" t="str">
        <f>IFERROR(IF($D456&gt;=1,VLOOKUP($C456,STUDENT!$A$4:$E$2003,G$1,0),""),"")</f>
        <v/>
      </c>
      <c r="H456" s="14" t="str">
        <f>IFERROR(IF($D456&gt;=1,VLOOKUP($C456,STUDENT!$A$4:$E$2003,H$1,0),""),"")</f>
        <v/>
      </c>
      <c r="I456" s="79"/>
      <c r="J456" s="79"/>
      <c r="K456" s="79"/>
      <c r="L456" s="79"/>
      <c r="M456" s="79"/>
      <c r="N456" s="79"/>
      <c r="O456" s="79"/>
      <c r="P456" s="79"/>
      <c r="Q456" s="79"/>
      <c r="R456" s="79"/>
      <c r="S456" s="79"/>
      <c r="T456" s="79"/>
      <c r="U456" s="85">
        <f t="shared" si="41"/>
        <v>0</v>
      </c>
      <c r="V456" s="6">
        <f t="shared" si="42"/>
        <v>0</v>
      </c>
      <c r="W456" s="6">
        <f>IFERROR(IF(V456&gt;=1,V456*VLOOKUP(E456,STUDENT!$B$4:$W$2003,22,0),0),0)</f>
        <v>0</v>
      </c>
      <c r="X456" s="6">
        <f t="shared" si="43"/>
        <v>0</v>
      </c>
      <c r="Y456" s="6">
        <f>IFERROR(IF(X456&gt;=1,X456*VLOOKUP(E456,STUDENT!$B$4:$W$2003,22,0),0),0)</f>
        <v>0</v>
      </c>
      <c r="Z456" s="6">
        <f t="shared" si="44"/>
        <v>0</v>
      </c>
      <c r="AA456" s="6">
        <f>IFERROR(IF(Z456&gt;=1,Z456*VLOOKUP(E456,STUDENT!$B$4:$W$2003,22,0),0),0)</f>
        <v>0</v>
      </c>
    </row>
    <row r="457" spans="1:27" ht="18" customHeight="1" x14ac:dyDescent="0.25">
      <c r="A457" s="6">
        <f t="shared" si="39"/>
        <v>0</v>
      </c>
      <c r="B457" s="6">
        <v>449</v>
      </c>
      <c r="C457" s="6">
        <f>IFERROR(IF($C$1&gt;=B457,SMALL(STUDENT!$V$4:$V$2003,$C$6+B457),0),0)</f>
        <v>0</v>
      </c>
      <c r="D457" s="14">
        <f t="shared" si="40"/>
        <v>0</v>
      </c>
      <c r="E457" s="14" t="str">
        <f>IFERROR(IF($D457&gt;=1,VLOOKUP($C457,STUDENT!$A$4:$E$2003,E$1,0),""),"")</f>
        <v/>
      </c>
      <c r="F457" s="15" t="str">
        <f>IFERROR(IF($D457&gt;=1,VLOOKUP($C457,STUDENT!$A$4:$E$2003,F$1,0),""),"")</f>
        <v/>
      </c>
      <c r="G457" s="15" t="str">
        <f>IFERROR(IF($D457&gt;=1,VLOOKUP($C457,STUDENT!$A$4:$E$2003,G$1,0),""),"")</f>
        <v/>
      </c>
      <c r="H457" s="14" t="str">
        <f>IFERROR(IF($D457&gt;=1,VLOOKUP($C457,STUDENT!$A$4:$E$2003,H$1,0),""),"")</f>
        <v/>
      </c>
      <c r="I457" s="79"/>
      <c r="J457" s="79"/>
      <c r="K457" s="79"/>
      <c r="L457" s="79"/>
      <c r="M457" s="79"/>
      <c r="N457" s="79"/>
      <c r="O457" s="79"/>
      <c r="P457" s="79"/>
      <c r="Q457" s="79"/>
      <c r="R457" s="79"/>
      <c r="S457" s="79"/>
      <c r="T457" s="79"/>
      <c r="U457" s="85">
        <f t="shared" si="41"/>
        <v>0</v>
      </c>
      <c r="V457" s="6">
        <f t="shared" si="42"/>
        <v>0</v>
      </c>
      <c r="W457" s="6">
        <f>IFERROR(IF(V457&gt;=1,V457*VLOOKUP(E457,STUDENT!$B$4:$W$2003,22,0),0),0)</f>
        <v>0</v>
      </c>
      <c r="X457" s="6">
        <f t="shared" si="43"/>
        <v>0</v>
      </c>
      <c r="Y457" s="6">
        <f>IFERROR(IF(X457&gt;=1,X457*VLOOKUP(E457,STUDENT!$B$4:$W$2003,22,0),0),0)</f>
        <v>0</v>
      </c>
      <c r="Z457" s="6">
        <f t="shared" si="44"/>
        <v>0</v>
      </c>
      <c r="AA457" s="6">
        <f>IFERROR(IF(Z457&gt;=1,Z457*VLOOKUP(E457,STUDENT!$B$4:$W$2003,22,0),0),0)</f>
        <v>0</v>
      </c>
    </row>
    <row r="458" spans="1:27" ht="18" customHeight="1" x14ac:dyDescent="0.25">
      <c r="A458" s="6">
        <f t="shared" ref="A458:A521" si="45">IFERROR(IF(W458&gt;=1,D458,0),0)</f>
        <v>0</v>
      </c>
      <c r="B458" s="6">
        <v>450</v>
      </c>
      <c r="C458" s="6">
        <f>IFERROR(IF($C$1&gt;=B458,SMALL(STUDENT!$V$4:$V$2003,$C$6+B458),0),0)</f>
        <v>0</v>
      </c>
      <c r="D458" s="14">
        <f t="shared" ref="D458:D521" si="46">IFERROR(IF(C458&gt;=1,B458,0),0)</f>
        <v>0</v>
      </c>
      <c r="E458" s="14" t="str">
        <f>IFERROR(IF($D458&gt;=1,VLOOKUP($C458,STUDENT!$A$4:$E$2003,E$1,0),""),"")</f>
        <v/>
      </c>
      <c r="F458" s="15" t="str">
        <f>IFERROR(IF($D458&gt;=1,VLOOKUP($C458,STUDENT!$A$4:$E$2003,F$1,0),""),"")</f>
        <v/>
      </c>
      <c r="G458" s="15" t="str">
        <f>IFERROR(IF($D458&gt;=1,VLOOKUP($C458,STUDENT!$A$4:$E$2003,G$1,0),""),"")</f>
        <v/>
      </c>
      <c r="H458" s="14" t="str">
        <f>IFERROR(IF($D458&gt;=1,VLOOKUP($C458,STUDENT!$A$4:$E$2003,H$1,0),""),"")</f>
        <v/>
      </c>
      <c r="I458" s="79"/>
      <c r="J458" s="79"/>
      <c r="K458" s="79"/>
      <c r="L458" s="79"/>
      <c r="M458" s="79"/>
      <c r="N458" s="79"/>
      <c r="O458" s="79"/>
      <c r="P458" s="79"/>
      <c r="Q458" s="79"/>
      <c r="R458" s="79"/>
      <c r="S458" s="79"/>
      <c r="T458" s="79"/>
      <c r="U458" s="85">
        <f t="shared" ref="U458:U521" si="47">SUM(I458:T458)</f>
        <v>0</v>
      </c>
      <c r="V458" s="6">
        <f t="shared" ref="V458:V521" si="48">IFERROR(IF(D458&gt;=1,(IF($V$1&gt;=1,(IF($W$1&gt;=1,SUMIFS(I458:T458,$I$3:$T$3,"&gt;="&amp;$V$1,$I$3:$T$3,"&lt;="&amp;$W$1),0)),0)),0),0)</f>
        <v>0</v>
      </c>
      <c r="W458" s="6">
        <f>IFERROR(IF(V458&gt;=1,V458*VLOOKUP(E458,STUDENT!$B$4:$W$2003,22,0),0),0)</f>
        <v>0</v>
      </c>
      <c r="X458" s="6">
        <f t="shared" ref="X458:X521" si="49">IFERROR(IF(D458&gt;=1,(IF($X$1&gt;=1,(IF($Y$1&gt;=1,SUMIFS(I458:T458,$I$3:$T$3,"&gt;="&amp;$X$1,$I$3:$T$3,"&lt;="&amp;$Y$1),0)),0)),0),0)</f>
        <v>0</v>
      </c>
      <c r="Y458" s="6">
        <f>IFERROR(IF(X458&gt;=1,X458*VLOOKUP(E458,STUDENT!$B$4:$W$2003,22,0),0),0)</f>
        <v>0</v>
      </c>
      <c r="Z458" s="6">
        <f t="shared" ref="Z458:Z521" si="50">IFERROR(IF(D458&gt;=1,(IF($Z$1&gt;=1,(IF($AA$1&gt;=1,SUMIFS(I458:T458,$I$3:$T$3,"&gt;="&amp;$Z$1,$I$3:$T$3,"&lt;="&amp;$AA$1),0)),0)),0),0)</f>
        <v>0</v>
      </c>
      <c r="AA458" s="6">
        <f>IFERROR(IF(Z458&gt;=1,Z458*VLOOKUP(E458,STUDENT!$B$4:$W$2003,22,0),0),0)</f>
        <v>0</v>
      </c>
    </row>
    <row r="459" spans="1:27" ht="18" customHeight="1" x14ac:dyDescent="0.25">
      <c r="A459" s="6">
        <f t="shared" si="45"/>
        <v>0</v>
      </c>
      <c r="B459" s="6">
        <v>451</v>
      </c>
      <c r="C459" s="6">
        <f>IFERROR(IF($C$1&gt;=B459,SMALL(STUDENT!$V$4:$V$2003,$C$6+B459),0),0)</f>
        <v>0</v>
      </c>
      <c r="D459" s="14">
        <f t="shared" si="46"/>
        <v>0</v>
      </c>
      <c r="E459" s="14" t="str">
        <f>IFERROR(IF($D459&gt;=1,VLOOKUP($C459,STUDENT!$A$4:$E$2003,E$1,0),""),"")</f>
        <v/>
      </c>
      <c r="F459" s="15" t="str">
        <f>IFERROR(IF($D459&gt;=1,VLOOKUP($C459,STUDENT!$A$4:$E$2003,F$1,0),""),"")</f>
        <v/>
      </c>
      <c r="G459" s="15" t="str">
        <f>IFERROR(IF($D459&gt;=1,VLOOKUP($C459,STUDENT!$A$4:$E$2003,G$1,0),""),"")</f>
        <v/>
      </c>
      <c r="H459" s="14" t="str">
        <f>IFERROR(IF($D459&gt;=1,VLOOKUP($C459,STUDENT!$A$4:$E$2003,H$1,0),""),"")</f>
        <v/>
      </c>
      <c r="I459" s="79"/>
      <c r="J459" s="79"/>
      <c r="K459" s="79"/>
      <c r="L459" s="79"/>
      <c r="M459" s="79"/>
      <c r="N459" s="79"/>
      <c r="O459" s="79"/>
      <c r="P459" s="79"/>
      <c r="Q459" s="79"/>
      <c r="R459" s="79"/>
      <c r="S459" s="79"/>
      <c r="T459" s="79"/>
      <c r="U459" s="85">
        <f t="shared" si="47"/>
        <v>0</v>
      </c>
      <c r="V459" s="6">
        <f t="shared" si="48"/>
        <v>0</v>
      </c>
      <c r="W459" s="6">
        <f>IFERROR(IF(V459&gt;=1,V459*VLOOKUP(E459,STUDENT!$B$4:$W$2003,22,0),0),0)</f>
        <v>0</v>
      </c>
      <c r="X459" s="6">
        <f t="shared" si="49"/>
        <v>0</v>
      </c>
      <c r="Y459" s="6">
        <f>IFERROR(IF(X459&gt;=1,X459*VLOOKUP(E459,STUDENT!$B$4:$W$2003,22,0),0),0)</f>
        <v>0</v>
      </c>
      <c r="Z459" s="6">
        <f t="shared" si="50"/>
        <v>0</v>
      </c>
      <c r="AA459" s="6">
        <f>IFERROR(IF(Z459&gt;=1,Z459*VLOOKUP(E459,STUDENT!$B$4:$W$2003,22,0),0),0)</f>
        <v>0</v>
      </c>
    </row>
    <row r="460" spans="1:27" ht="18" customHeight="1" x14ac:dyDescent="0.25">
      <c r="A460" s="6">
        <f t="shared" si="45"/>
        <v>0</v>
      </c>
      <c r="B460" s="6">
        <v>452</v>
      </c>
      <c r="C460" s="6">
        <f>IFERROR(IF($C$1&gt;=B460,SMALL(STUDENT!$V$4:$V$2003,$C$6+B460),0),0)</f>
        <v>0</v>
      </c>
      <c r="D460" s="14">
        <f t="shared" si="46"/>
        <v>0</v>
      </c>
      <c r="E460" s="14" t="str">
        <f>IFERROR(IF($D460&gt;=1,VLOOKUP($C460,STUDENT!$A$4:$E$2003,E$1,0),""),"")</f>
        <v/>
      </c>
      <c r="F460" s="15" t="str">
        <f>IFERROR(IF($D460&gt;=1,VLOOKUP($C460,STUDENT!$A$4:$E$2003,F$1,0),""),"")</f>
        <v/>
      </c>
      <c r="G460" s="15" t="str">
        <f>IFERROR(IF($D460&gt;=1,VLOOKUP($C460,STUDENT!$A$4:$E$2003,G$1,0),""),"")</f>
        <v/>
      </c>
      <c r="H460" s="14" t="str">
        <f>IFERROR(IF($D460&gt;=1,VLOOKUP($C460,STUDENT!$A$4:$E$2003,H$1,0),""),"")</f>
        <v/>
      </c>
      <c r="I460" s="79"/>
      <c r="J460" s="79"/>
      <c r="K460" s="79"/>
      <c r="L460" s="79"/>
      <c r="M460" s="79"/>
      <c r="N460" s="79"/>
      <c r="O460" s="79"/>
      <c r="P460" s="79"/>
      <c r="Q460" s="79"/>
      <c r="R460" s="79"/>
      <c r="S460" s="79"/>
      <c r="T460" s="79"/>
      <c r="U460" s="85">
        <f t="shared" si="47"/>
        <v>0</v>
      </c>
      <c r="V460" s="6">
        <f t="shared" si="48"/>
        <v>0</v>
      </c>
      <c r="W460" s="6">
        <f>IFERROR(IF(V460&gt;=1,V460*VLOOKUP(E460,STUDENT!$B$4:$W$2003,22,0),0),0)</f>
        <v>0</v>
      </c>
      <c r="X460" s="6">
        <f t="shared" si="49"/>
        <v>0</v>
      </c>
      <c r="Y460" s="6">
        <f>IFERROR(IF(X460&gt;=1,X460*VLOOKUP(E460,STUDENT!$B$4:$W$2003,22,0),0),0)</f>
        <v>0</v>
      </c>
      <c r="Z460" s="6">
        <f t="shared" si="50"/>
        <v>0</v>
      </c>
      <c r="AA460" s="6">
        <f>IFERROR(IF(Z460&gt;=1,Z460*VLOOKUP(E460,STUDENT!$B$4:$W$2003,22,0),0),0)</f>
        <v>0</v>
      </c>
    </row>
    <row r="461" spans="1:27" ht="18" customHeight="1" x14ac:dyDescent="0.25">
      <c r="A461" s="6">
        <f t="shared" si="45"/>
        <v>0</v>
      </c>
      <c r="B461" s="6">
        <v>453</v>
      </c>
      <c r="C461" s="6">
        <f>IFERROR(IF($C$1&gt;=B461,SMALL(STUDENT!$V$4:$V$2003,$C$6+B461),0),0)</f>
        <v>0</v>
      </c>
      <c r="D461" s="14">
        <f t="shared" si="46"/>
        <v>0</v>
      </c>
      <c r="E461" s="14" t="str">
        <f>IFERROR(IF($D461&gt;=1,VLOOKUP($C461,STUDENT!$A$4:$E$2003,E$1,0),""),"")</f>
        <v/>
      </c>
      <c r="F461" s="15" t="str">
        <f>IFERROR(IF($D461&gt;=1,VLOOKUP($C461,STUDENT!$A$4:$E$2003,F$1,0),""),"")</f>
        <v/>
      </c>
      <c r="G461" s="15" t="str">
        <f>IFERROR(IF($D461&gt;=1,VLOOKUP($C461,STUDENT!$A$4:$E$2003,G$1,0),""),"")</f>
        <v/>
      </c>
      <c r="H461" s="14" t="str">
        <f>IFERROR(IF($D461&gt;=1,VLOOKUP($C461,STUDENT!$A$4:$E$2003,H$1,0),""),"")</f>
        <v/>
      </c>
      <c r="I461" s="79"/>
      <c r="J461" s="79"/>
      <c r="K461" s="79"/>
      <c r="L461" s="79"/>
      <c r="M461" s="79"/>
      <c r="N461" s="79"/>
      <c r="O461" s="79"/>
      <c r="P461" s="79"/>
      <c r="Q461" s="79"/>
      <c r="R461" s="79"/>
      <c r="S461" s="79"/>
      <c r="T461" s="79"/>
      <c r="U461" s="85">
        <f t="shared" si="47"/>
        <v>0</v>
      </c>
      <c r="V461" s="6">
        <f t="shared" si="48"/>
        <v>0</v>
      </c>
      <c r="W461" s="6">
        <f>IFERROR(IF(V461&gt;=1,V461*VLOOKUP(E461,STUDENT!$B$4:$W$2003,22,0),0),0)</f>
        <v>0</v>
      </c>
      <c r="X461" s="6">
        <f t="shared" si="49"/>
        <v>0</v>
      </c>
      <c r="Y461" s="6">
        <f>IFERROR(IF(X461&gt;=1,X461*VLOOKUP(E461,STUDENT!$B$4:$W$2003,22,0),0),0)</f>
        <v>0</v>
      </c>
      <c r="Z461" s="6">
        <f t="shared" si="50"/>
        <v>0</v>
      </c>
      <c r="AA461" s="6">
        <f>IFERROR(IF(Z461&gt;=1,Z461*VLOOKUP(E461,STUDENT!$B$4:$W$2003,22,0),0),0)</f>
        <v>0</v>
      </c>
    </row>
    <row r="462" spans="1:27" ht="18" customHeight="1" x14ac:dyDescent="0.25">
      <c r="A462" s="6">
        <f t="shared" si="45"/>
        <v>0</v>
      </c>
      <c r="B462" s="6">
        <v>454</v>
      </c>
      <c r="C462" s="6">
        <f>IFERROR(IF($C$1&gt;=B462,SMALL(STUDENT!$V$4:$V$2003,$C$6+B462),0),0)</f>
        <v>0</v>
      </c>
      <c r="D462" s="14">
        <f t="shared" si="46"/>
        <v>0</v>
      </c>
      <c r="E462" s="14" t="str">
        <f>IFERROR(IF($D462&gt;=1,VLOOKUP($C462,STUDENT!$A$4:$E$2003,E$1,0),""),"")</f>
        <v/>
      </c>
      <c r="F462" s="15" t="str">
        <f>IFERROR(IF($D462&gt;=1,VLOOKUP($C462,STUDENT!$A$4:$E$2003,F$1,0),""),"")</f>
        <v/>
      </c>
      <c r="G462" s="15" t="str">
        <f>IFERROR(IF($D462&gt;=1,VLOOKUP($C462,STUDENT!$A$4:$E$2003,G$1,0),""),"")</f>
        <v/>
      </c>
      <c r="H462" s="14" t="str">
        <f>IFERROR(IF($D462&gt;=1,VLOOKUP($C462,STUDENT!$A$4:$E$2003,H$1,0),""),"")</f>
        <v/>
      </c>
      <c r="I462" s="79"/>
      <c r="J462" s="79"/>
      <c r="K462" s="79"/>
      <c r="L462" s="79"/>
      <c r="M462" s="79"/>
      <c r="N462" s="79"/>
      <c r="O462" s="79"/>
      <c r="P462" s="79"/>
      <c r="Q462" s="79"/>
      <c r="R462" s="79"/>
      <c r="S462" s="79"/>
      <c r="T462" s="79"/>
      <c r="U462" s="85">
        <f t="shared" si="47"/>
        <v>0</v>
      </c>
      <c r="V462" s="6">
        <f t="shared" si="48"/>
        <v>0</v>
      </c>
      <c r="W462" s="6">
        <f>IFERROR(IF(V462&gt;=1,V462*VLOOKUP(E462,STUDENT!$B$4:$W$2003,22,0),0),0)</f>
        <v>0</v>
      </c>
      <c r="X462" s="6">
        <f t="shared" si="49"/>
        <v>0</v>
      </c>
      <c r="Y462" s="6">
        <f>IFERROR(IF(X462&gt;=1,X462*VLOOKUP(E462,STUDENT!$B$4:$W$2003,22,0),0),0)</f>
        <v>0</v>
      </c>
      <c r="Z462" s="6">
        <f t="shared" si="50"/>
        <v>0</v>
      </c>
      <c r="AA462" s="6">
        <f>IFERROR(IF(Z462&gt;=1,Z462*VLOOKUP(E462,STUDENT!$B$4:$W$2003,22,0),0),0)</f>
        <v>0</v>
      </c>
    </row>
    <row r="463" spans="1:27" ht="18" customHeight="1" x14ac:dyDescent="0.25">
      <c r="A463" s="6">
        <f t="shared" si="45"/>
        <v>0</v>
      </c>
      <c r="B463" s="6">
        <v>455</v>
      </c>
      <c r="C463" s="6">
        <f>IFERROR(IF($C$1&gt;=B463,SMALL(STUDENT!$V$4:$V$2003,$C$6+B463),0),0)</f>
        <v>0</v>
      </c>
      <c r="D463" s="14">
        <f t="shared" si="46"/>
        <v>0</v>
      </c>
      <c r="E463" s="14" t="str">
        <f>IFERROR(IF($D463&gt;=1,VLOOKUP($C463,STUDENT!$A$4:$E$2003,E$1,0),""),"")</f>
        <v/>
      </c>
      <c r="F463" s="15" t="str">
        <f>IFERROR(IF($D463&gt;=1,VLOOKUP($C463,STUDENT!$A$4:$E$2003,F$1,0),""),"")</f>
        <v/>
      </c>
      <c r="G463" s="15" t="str">
        <f>IFERROR(IF($D463&gt;=1,VLOOKUP($C463,STUDENT!$A$4:$E$2003,G$1,0),""),"")</f>
        <v/>
      </c>
      <c r="H463" s="14" t="str">
        <f>IFERROR(IF($D463&gt;=1,VLOOKUP($C463,STUDENT!$A$4:$E$2003,H$1,0),""),"")</f>
        <v/>
      </c>
      <c r="I463" s="79"/>
      <c r="J463" s="79"/>
      <c r="K463" s="79"/>
      <c r="L463" s="79"/>
      <c r="M463" s="79"/>
      <c r="N463" s="79"/>
      <c r="O463" s="79"/>
      <c r="P463" s="79"/>
      <c r="Q463" s="79"/>
      <c r="R463" s="79"/>
      <c r="S463" s="79"/>
      <c r="T463" s="79"/>
      <c r="U463" s="85">
        <f t="shared" si="47"/>
        <v>0</v>
      </c>
      <c r="V463" s="6">
        <f t="shared" si="48"/>
        <v>0</v>
      </c>
      <c r="W463" s="6">
        <f>IFERROR(IF(V463&gt;=1,V463*VLOOKUP(E463,STUDENT!$B$4:$W$2003,22,0),0),0)</f>
        <v>0</v>
      </c>
      <c r="X463" s="6">
        <f t="shared" si="49"/>
        <v>0</v>
      </c>
      <c r="Y463" s="6">
        <f>IFERROR(IF(X463&gt;=1,X463*VLOOKUP(E463,STUDENT!$B$4:$W$2003,22,0),0),0)</f>
        <v>0</v>
      </c>
      <c r="Z463" s="6">
        <f t="shared" si="50"/>
        <v>0</v>
      </c>
      <c r="AA463" s="6">
        <f>IFERROR(IF(Z463&gt;=1,Z463*VLOOKUP(E463,STUDENT!$B$4:$W$2003,22,0),0),0)</f>
        <v>0</v>
      </c>
    </row>
    <row r="464" spans="1:27" ht="18" customHeight="1" x14ac:dyDescent="0.25">
      <c r="A464" s="6">
        <f t="shared" si="45"/>
        <v>0</v>
      </c>
      <c r="B464" s="6">
        <v>456</v>
      </c>
      <c r="C464" s="6">
        <f>IFERROR(IF($C$1&gt;=B464,SMALL(STUDENT!$V$4:$V$2003,$C$6+B464),0),0)</f>
        <v>0</v>
      </c>
      <c r="D464" s="14">
        <f t="shared" si="46"/>
        <v>0</v>
      </c>
      <c r="E464" s="14" t="str">
        <f>IFERROR(IF($D464&gt;=1,VLOOKUP($C464,STUDENT!$A$4:$E$2003,E$1,0),""),"")</f>
        <v/>
      </c>
      <c r="F464" s="15" t="str">
        <f>IFERROR(IF($D464&gt;=1,VLOOKUP($C464,STUDENT!$A$4:$E$2003,F$1,0),""),"")</f>
        <v/>
      </c>
      <c r="G464" s="15" t="str">
        <f>IFERROR(IF($D464&gt;=1,VLOOKUP($C464,STUDENT!$A$4:$E$2003,G$1,0),""),"")</f>
        <v/>
      </c>
      <c r="H464" s="14" t="str">
        <f>IFERROR(IF($D464&gt;=1,VLOOKUP($C464,STUDENT!$A$4:$E$2003,H$1,0),""),"")</f>
        <v/>
      </c>
      <c r="I464" s="79"/>
      <c r="J464" s="79"/>
      <c r="K464" s="79"/>
      <c r="L464" s="79"/>
      <c r="M464" s="79"/>
      <c r="N464" s="79"/>
      <c r="O464" s="79"/>
      <c r="P464" s="79"/>
      <c r="Q464" s="79"/>
      <c r="R464" s="79"/>
      <c r="S464" s="79"/>
      <c r="T464" s="79"/>
      <c r="U464" s="85">
        <f t="shared" si="47"/>
        <v>0</v>
      </c>
      <c r="V464" s="6">
        <f t="shared" si="48"/>
        <v>0</v>
      </c>
      <c r="W464" s="6">
        <f>IFERROR(IF(V464&gt;=1,V464*VLOOKUP(E464,STUDENT!$B$4:$W$2003,22,0),0),0)</f>
        <v>0</v>
      </c>
      <c r="X464" s="6">
        <f t="shared" si="49"/>
        <v>0</v>
      </c>
      <c r="Y464" s="6">
        <f>IFERROR(IF(X464&gt;=1,X464*VLOOKUP(E464,STUDENT!$B$4:$W$2003,22,0),0),0)</f>
        <v>0</v>
      </c>
      <c r="Z464" s="6">
        <f t="shared" si="50"/>
        <v>0</v>
      </c>
      <c r="AA464" s="6">
        <f>IFERROR(IF(Z464&gt;=1,Z464*VLOOKUP(E464,STUDENT!$B$4:$W$2003,22,0),0),0)</f>
        <v>0</v>
      </c>
    </row>
    <row r="465" spans="1:27" ht="18" customHeight="1" x14ac:dyDescent="0.25">
      <c r="A465" s="6">
        <f t="shared" si="45"/>
        <v>0</v>
      </c>
      <c r="B465" s="6">
        <v>457</v>
      </c>
      <c r="C465" s="6">
        <f>IFERROR(IF($C$1&gt;=B465,SMALL(STUDENT!$V$4:$V$2003,$C$6+B465),0),0)</f>
        <v>0</v>
      </c>
      <c r="D465" s="14">
        <f t="shared" si="46"/>
        <v>0</v>
      </c>
      <c r="E465" s="14" t="str">
        <f>IFERROR(IF($D465&gt;=1,VLOOKUP($C465,STUDENT!$A$4:$E$2003,E$1,0),""),"")</f>
        <v/>
      </c>
      <c r="F465" s="15" t="str">
        <f>IFERROR(IF($D465&gt;=1,VLOOKUP($C465,STUDENT!$A$4:$E$2003,F$1,0),""),"")</f>
        <v/>
      </c>
      <c r="G465" s="15" t="str">
        <f>IFERROR(IF($D465&gt;=1,VLOOKUP($C465,STUDENT!$A$4:$E$2003,G$1,0),""),"")</f>
        <v/>
      </c>
      <c r="H465" s="14" t="str">
        <f>IFERROR(IF($D465&gt;=1,VLOOKUP($C465,STUDENT!$A$4:$E$2003,H$1,0),""),"")</f>
        <v/>
      </c>
      <c r="I465" s="79"/>
      <c r="J465" s="79"/>
      <c r="K465" s="79"/>
      <c r="L465" s="79"/>
      <c r="M465" s="79"/>
      <c r="N465" s="79"/>
      <c r="O465" s="79"/>
      <c r="P465" s="79"/>
      <c r="Q465" s="79"/>
      <c r="R465" s="79"/>
      <c r="S465" s="79"/>
      <c r="T465" s="79"/>
      <c r="U465" s="85">
        <f t="shared" si="47"/>
        <v>0</v>
      </c>
      <c r="V465" s="6">
        <f t="shared" si="48"/>
        <v>0</v>
      </c>
      <c r="W465" s="6">
        <f>IFERROR(IF(V465&gt;=1,V465*VLOOKUP(E465,STUDENT!$B$4:$W$2003,22,0),0),0)</f>
        <v>0</v>
      </c>
      <c r="X465" s="6">
        <f t="shared" si="49"/>
        <v>0</v>
      </c>
      <c r="Y465" s="6">
        <f>IFERROR(IF(X465&gt;=1,X465*VLOOKUP(E465,STUDENT!$B$4:$W$2003,22,0),0),0)</f>
        <v>0</v>
      </c>
      <c r="Z465" s="6">
        <f t="shared" si="50"/>
        <v>0</v>
      </c>
      <c r="AA465" s="6">
        <f>IFERROR(IF(Z465&gt;=1,Z465*VLOOKUP(E465,STUDENT!$B$4:$W$2003,22,0),0),0)</f>
        <v>0</v>
      </c>
    </row>
    <row r="466" spans="1:27" ht="18" customHeight="1" x14ac:dyDescent="0.25">
      <c r="A466" s="6">
        <f t="shared" si="45"/>
        <v>0</v>
      </c>
      <c r="B466" s="6">
        <v>458</v>
      </c>
      <c r="C466" s="6">
        <f>IFERROR(IF($C$1&gt;=B466,SMALL(STUDENT!$V$4:$V$2003,$C$6+B466),0),0)</f>
        <v>0</v>
      </c>
      <c r="D466" s="14">
        <f t="shared" si="46"/>
        <v>0</v>
      </c>
      <c r="E466" s="14" t="str">
        <f>IFERROR(IF($D466&gt;=1,VLOOKUP($C466,STUDENT!$A$4:$E$2003,E$1,0),""),"")</f>
        <v/>
      </c>
      <c r="F466" s="15" t="str">
        <f>IFERROR(IF($D466&gt;=1,VLOOKUP($C466,STUDENT!$A$4:$E$2003,F$1,0),""),"")</f>
        <v/>
      </c>
      <c r="G466" s="15" t="str">
        <f>IFERROR(IF($D466&gt;=1,VLOOKUP($C466,STUDENT!$A$4:$E$2003,G$1,0),""),"")</f>
        <v/>
      </c>
      <c r="H466" s="14" t="str">
        <f>IFERROR(IF($D466&gt;=1,VLOOKUP($C466,STUDENT!$A$4:$E$2003,H$1,0),""),"")</f>
        <v/>
      </c>
      <c r="I466" s="79"/>
      <c r="J466" s="79"/>
      <c r="K466" s="79"/>
      <c r="L466" s="79"/>
      <c r="M466" s="79"/>
      <c r="N466" s="79"/>
      <c r="O466" s="79"/>
      <c r="P466" s="79"/>
      <c r="Q466" s="79"/>
      <c r="R466" s="79"/>
      <c r="S466" s="79"/>
      <c r="T466" s="79"/>
      <c r="U466" s="85">
        <f t="shared" si="47"/>
        <v>0</v>
      </c>
      <c r="V466" s="6">
        <f t="shared" si="48"/>
        <v>0</v>
      </c>
      <c r="W466" s="6">
        <f>IFERROR(IF(V466&gt;=1,V466*VLOOKUP(E466,STUDENT!$B$4:$W$2003,22,0),0),0)</f>
        <v>0</v>
      </c>
      <c r="X466" s="6">
        <f t="shared" si="49"/>
        <v>0</v>
      </c>
      <c r="Y466" s="6">
        <f>IFERROR(IF(X466&gt;=1,X466*VLOOKUP(E466,STUDENT!$B$4:$W$2003,22,0),0),0)</f>
        <v>0</v>
      </c>
      <c r="Z466" s="6">
        <f t="shared" si="50"/>
        <v>0</v>
      </c>
      <c r="AA466" s="6">
        <f>IFERROR(IF(Z466&gt;=1,Z466*VLOOKUP(E466,STUDENT!$B$4:$W$2003,22,0),0),0)</f>
        <v>0</v>
      </c>
    </row>
    <row r="467" spans="1:27" ht="18" customHeight="1" x14ac:dyDescent="0.25">
      <c r="A467" s="6">
        <f t="shared" si="45"/>
        <v>0</v>
      </c>
      <c r="B467" s="6">
        <v>459</v>
      </c>
      <c r="C467" s="6">
        <f>IFERROR(IF($C$1&gt;=B467,SMALL(STUDENT!$V$4:$V$2003,$C$6+B467),0),0)</f>
        <v>0</v>
      </c>
      <c r="D467" s="14">
        <f t="shared" si="46"/>
        <v>0</v>
      </c>
      <c r="E467" s="14" t="str">
        <f>IFERROR(IF($D467&gt;=1,VLOOKUP($C467,STUDENT!$A$4:$E$2003,E$1,0),""),"")</f>
        <v/>
      </c>
      <c r="F467" s="15" t="str">
        <f>IFERROR(IF($D467&gt;=1,VLOOKUP($C467,STUDENT!$A$4:$E$2003,F$1,0),""),"")</f>
        <v/>
      </c>
      <c r="G467" s="15" t="str">
        <f>IFERROR(IF($D467&gt;=1,VLOOKUP($C467,STUDENT!$A$4:$E$2003,G$1,0),""),"")</f>
        <v/>
      </c>
      <c r="H467" s="14" t="str">
        <f>IFERROR(IF($D467&gt;=1,VLOOKUP($C467,STUDENT!$A$4:$E$2003,H$1,0),""),"")</f>
        <v/>
      </c>
      <c r="I467" s="79"/>
      <c r="J467" s="79"/>
      <c r="K467" s="79"/>
      <c r="L467" s="79"/>
      <c r="M467" s="79"/>
      <c r="N467" s="79"/>
      <c r="O467" s="79"/>
      <c r="P467" s="79"/>
      <c r="Q467" s="79"/>
      <c r="R467" s="79"/>
      <c r="S467" s="79"/>
      <c r="T467" s="79"/>
      <c r="U467" s="85">
        <f t="shared" si="47"/>
        <v>0</v>
      </c>
      <c r="V467" s="6">
        <f t="shared" si="48"/>
        <v>0</v>
      </c>
      <c r="W467" s="6">
        <f>IFERROR(IF(V467&gt;=1,V467*VLOOKUP(E467,STUDENT!$B$4:$W$2003,22,0),0),0)</f>
        <v>0</v>
      </c>
      <c r="X467" s="6">
        <f t="shared" si="49"/>
        <v>0</v>
      </c>
      <c r="Y467" s="6">
        <f>IFERROR(IF(X467&gt;=1,X467*VLOOKUP(E467,STUDENT!$B$4:$W$2003,22,0),0),0)</f>
        <v>0</v>
      </c>
      <c r="Z467" s="6">
        <f t="shared" si="50"/>
        <v>0</v>
      </c>
      <c r="AA467" s="6">
        <f>IFERROR(IF(Z467&gt;=1,Z467*VLOOKUP(E467,STUDENT!$B$4:$W$2003,22,0),0),0)</f>
        <v>0</v>
      </c>
    </row>
    <row r="468" spans="1:27" ht="18" customHeight="1" x14ac:dyDescent="0.25">
      <c r="A468" s="6">
        <f t="shared" si="45"/>
        <v>0</v>
      </c>
      <c r="B468" s="6">
        <v>460</v>
      </c>
      <c r="C468" s="6">
        <f>IFERROR(IF($C$1&gt;=B468,SMALL(STUDENT!$V$4:$V$2003,$C$6+B468),0),0)</f>
        <v>0</v>
      </c>
      <c r="D468" s="14">
        <f t="shared" si="46"/>
        <v>0</v>
      </c>
      <c r="E468" s="14" t="str">
        <f>IFERROR(IF($D468&gt;=1,VLOOKUP($C468,STUDENT!$A$4:$E$2003,E$1,0),""),"")</f>
        <v/>
      </c>
      <c r="F468" s="15" t="str">
        <f>IFERROR(IF($D468&gt;=1,VLOOKUP($C468,STUDENT!$A$4:$E$2003,F$1,0),""),"")</f>
        <v/>
      </c>
      <c r="G468" s="15" t="str">
        <f>IFERROR(IF($D468&gt;=1,VLOOKUP($C468,STUDENT!$A$4:$E$2003,G$1,0),""),"")</f>
        <v/>
      </c>
      <c r="H468" s="14" t="str">
        <f>IFERROR(IF($D468&gt;=1,VLOOKUP($C468,STUDENT!$A$4:$E$2003,H$1,0),""),"")</f>
        <v/>
      </c>
      <c r="I468" s="79"/>
      <c r="J468" s="79"/>
      <c r="K468" s="79"/>
      <c r="L468" s="79"/>
      <c r="M468" s="79"/>
      <c r="N468" s="79"/>
      <c r="O468" s="79"/>
      <c r="P468" s="79"/>
      <c r="Q468" s="79"/>
      <c r="R468" s="79"/>
      <c r="S468" s="79"/>
      <c r="T468" s="79"/>
      <c r="U468" s="85">
        <f t="shared" si="47"/>
        <v>0</v>
      </c>
      <c r="V468" s="6">
        <f t="shared" si="48"/>
        <v>0</v>
      </c>
      <c r="W468" s="6">
        <f>IFERROR(IF(V468&gt;=1,V468*VLOOKUP(E468,STUDENT!$B$4:$W$2003,22,0),0),0)</f>
        <v>0</v>
      </c>
      <c r="X468" s="6">
        <f t="shared" si="49"/>
        <v>0</v>
      </c>
      <c r="Y468" s="6">
        <f>IFERROR(IF(X468&gt;=1,X468*VLOOKUP(E468,STUDENT!$B$4:$W$2003,22,0),0),0)</f>
        <v>0</v>
      </c>
      <c r="Z468" s="6">
        <f t="shared" si="50"/>
        <v>0</v>
      </c>
      <c r="AA468" s="6">
        <f>IFERROR(IF(Z468&gt;=1,Z468*VLOOKUP(E468,STUDENT!$B$4:$W$2003,22,0),0),0)</f>
        <v>0</v>
      </c>
    </row>
    <row r="469" spans="1:27" ht="18" customHeight="1" x14ac:dyDescent="0.25">
      <c r="A469" s="6">
        <f t="shared" si="45"/>
        <v>0</v>
      </c>
      <c r="B469" s="6">
        <v>461</v>
      </c>
      <c r="C469" s="6">
        <f>IFERROR(IF($C$1&gt;=B469,SMALL(STUDENT!$V$4:$V$2003,$C$6+B469),0),0)</f>
        <v>0</v>
      </c>
      <c r="D469" s="14">
        <f t="shared" si="46"/>
        <v>0</v>
      </c>
      <c r="E469" s="14" t="str">
        <f>IFERROR(IF($D469&gt;=1,VLOOKUP($C469,STUDENT!$A$4:$E$2003,E$1,0),""),"")</f>
        <v/>
      </c>
      <c r="F469" s="15" t="str">
        <f>IFERROR(IF($D469&gt;=1,VLOOKUP($C469,STUDENT!$A$4:$E$2003,F$1,0),""),"")</f>
        <v/>
      </c>
      <c r="G469" s="15" t="str">
        <f>IFERROR(IF($D469&gt;=1,VLOOKUP($C469,STUDENT!$A$4:$E$2003,G$1,0),""),"")</f>
        <v/>
      </c>
      <c r="H469" s="14" t="str">
        <f>IFERROR(IF($D469&gt;=1,VLOOKUP($C469,STUDENT!$A$4:$E$2003,H$1,0),""),"")</f>
        <v/>
      </c>
      <c r="I469" s="79"/>
      <c r="J469" s="79"/>
      <c r="K469" s="79"/>
      <c r="L469" s="79"/>
      <c r="M469" s="79"/>
      <c r="N469" s="79"/>
      <c r="O469" s="79"/>
      <c r="P469" s="79"/>
      <c r="Q469" s="79"/>
      <c r="R469" s="79"/>
      <c r="S469" s="79"/>
      <c r="T469" s="79"/>
      <c r="U469" s="85">
        <f t="shared" si="47"/>
        <v>0</v>
      </c>
      <c r="V469" s="6">
        <f t="shared" si="48"/>
        <v>0</v>
      </c>
      <c r="W469" s="6">
        <f>IFERROR(IF(V469&gt;=1,V469*VLOOKUP(E469,STUDENT!$B$4:$W$2003,22,0),0),0)</f>
        <v>0</v>
      </c>
      <c r="X469" s="6">
        <f t="shared" si="49"/>
        <v>0</v>
      </c>
      <c r="Y469" s="6">
        <f>IFERROR(IF(X469&gt;=1,X469*VLOOKUP(E469,STUDENT!$B$4:$W$2003,22,0),0),0)</f>
        <v>0</v>
      </c>
      <c r="Z469" s="6">
        <f t="shared" si="50"/>
        <v>0</v>
      </c>
      <c r="AA469" s="6">
        <f>IFERROR(IF(Z469&gt;=1,Z469*VLOOKUP(E469,STUDENT!$B$4:$W$2003,22,0),0),0)</f>
        <v>0</v>
      </c>
    </row>
    <row r="470" spans="1:27" ht="18" customHeight="1" x14ac:dyDescent="0.25">
      <c r="A470" s="6">
        <f t="shared" si="45"/>
        <v>0</v>
      </c>
      <c r="B470" s="6">
        <v>462</v>
      </c>
      <c r="C470" s="6">
        <f>IFERROR(IF($C$1&gt;=B470,SMALL(STUDENT!$V$4:$V$2003,$C$6+B470),0),0)</f>
        <v>0</v>
      </c>
      <c r="D470" s="14">
        <f t="shared" si="46"/>
        <v>0</v>
      </c>
      <c r="E470" s="14" t="str">
        <f>IFERROR(IF($D470&gt;=1,VLOOKUP($C470,STUDENT!$A$4:$E$2003,E$1,0),""),"")</f>
        <v/>
      </c>
      <c r="F470" s="15" t="str">
        <f>IFERROR(IF($D470&gt;=1,VLOOKUP($C470,STUDENT!$A$4:$E$2003,F$1,0),""),"")</f>
        <v/>
      </c>
      <c r="G470" s="15" t="str">
        <f>IFERROR(IF($D470&gt;=1,VLOOKUP($C470,STUDENT!$A$4:$E$2003,G$1,0),""),"")</f>
        <v/>
      </c>
      <c r="H470" s="14" t="str">
        <f>IFERROR(IF($D470&gt;=1,VLOOKUP($C470,STUDENT!$A$4:$E$2003,H$1,0),""),"")</f>
        <v/>
      </c>
      <c r="I470" s="79"/>
      <c r="J470" s="79"/>
      <c r="K470" s="79"/>
      <c r="L470" s="79"/>
      <c r="M470" s="79"/>
      <c r="N470" s="79"/>
      <c r="O470" s="79"/>
      <c r="P470" s="79"/>
      <c r="Q470" s="79"/>
      <c r="R470" s="79"/>
      <c r="S470" s="79"/>
      <c r="T470" s="79"/>
      <c r="U470" s="85">
        <f t="shared" si="47"/>
        <v>0</v>
      </c>
      <c r="V470" s="6">
        <f t="shared" si="48"/>
        <v>0</v>
      </c>
      <c r="W470" s="6">
        <f>IFERROR(IF(V470&gt;=1,V470*VLOOKUP(E470,STUDENT!$B$4:$W$2003,22,0),0),0)</f>
        <v>0</v>
      </c>
      <c r="X470" s="6">
        <f t="shared" si="49"/>
        <v>0</v>
      </c>
      <c r="Y470" s="6">
        <f>IFERROR(IF(X470&gt;=1,X470*VLOOKUP(E470,STUDENT!$B$4:$W$2003,22,0),0),0)</f>
        <v>0</v>
      </c>
      <c r="Z470" s="6">
        <f t="shared" si="50"/>
        <v>0</v>
      </c>
      <c r="AA470" s="6">
        <f>IFERROR(IF(Z470&gt;=1,Z470*VLOOKUP(E470,STUDENT!$B$4:$W$2003,22,0),0),0)</f>
        <v>0</v>
      </c>
    </row>
    <row r="471" spans="1:27" ht="18" customHeight="1" x14ac:dyDescent="0.25">
      <c r="A471" s="6">
        <f t="shared" si="45"/>
        <v>0</v>
      </c>
      <c r="B471" s="6">
        <v>463</v>
      </c>
      <c r="C471" s="6">
        <f>IFERROR(IF($C$1&gt;=B471,SMALL(STUDENT!$V$4:$V$2003,$C$6+B471),0),0)</f>
        <v>0</v>
      </c>
      <c r="D471" s="14">
        <f t="shared" si="46"/>
        <v>0</v>
      </c>
      <c r="E471" s="14" t="str">
        <f>IFERROR(IF($D471&gt;=1,VLOOKUP($C471,STUDENT!$A$4:$E$2003,E$1,0),""),"")</f>
        <v/>
      </c>
      <c r="F471" s="15" t="str">
        <f>IFERROR(IF($D471&gt;=1,VLOOKUP($C471,STUDENT!$A$4:$E$2003,F$1,0),""),"")</f>
        <v/>
      </c>
      <c r="G471" s="15" t="str">
        <f>IFERROR(IF($D471&gt;=1,VLOOKUP($C471,STUDENT!$A$4:$E$2003,G$1,0),""),"")</f>
        <v/>
      </c>
      <c r="H471" s="14" t="str">
        <f>IFERROR(IF($D471&gt;=1,VLOOKUP($C471,STUDENT!$A$4:$E$2003,H$1,0),""),"")</f>
        <v/>
      </c>
      <c r="I471" s="79"/>
      <c r="J471" s="79"/>
      <c r="K471" s="79"/>
      <c r="L471" s="79"/>
      <c r="M471" s="79"/>
      <c r="N471" s="79"/>
      <c r="O471" s="79"/>
      <c r="P471" s="79"/>
      <c r="Q471" s="79"/>
      <c r="R471" s="79"/>
      <c r="S471" s="79"/>
      <c r="T471" s="79"/>
      <c r="U471" s="85">
        <f t="shared" si="47"/>
        <v>0</v>
      </c>
      <c r="V471" s="6">
        <f t="shared" si="48"/>
        <v>0</v>
      </c>
      <c r="W471" s="6">
        <f>IFERROR(IF(V471&gt;=1,V471*VLOOKUP(E471,STUDENT!$B$4:$W$2003,22,0),0),0)</f>
        <v>0</v>
      </c>
      <c r="X471" s="6">
        <f t="shared" si="49"/>
        <v>0</v>
      </c>
      <c r="Y471" s="6">
        <f>IFERROR(IF(X471&gt;=1,X471*VLOOKUP(E471,STUDENT!$B$4:$W$2003,22,0),0),0)</f>
        <v>0</v>
      </c>
      <c r="Z471" s="6">
        <f t="shared" si="50"/>
        <v>0</v>
      </c>
      <c r="AA471" s="6">
        <f>IFERROR(IF(Z471&gt;=1,Z471*VLOOKUP(E471,STUDENT!$B$4:$W$2003,22,0),0),0)</f>
        <v>0</v>
      </c>
    </row>
    <row r="472" spans="1:27" ht="18" customHeight="1" x14ac:dyDescent="0.25">
      <c r="A472" s="6">
        <f t="shared" si="45"/>
        <v>0</v>
      </c>
      <c r="B472" s="6">
        <v>464</v>
      </c>
      <c r="C472" s="6">
        <f>IFERROR(IF($C$1&gt;=B472,SMALL(STUDENT!$V$4:$V$2003,$C$6+B472),0),0)</f>
        <v>0</v>
      </c>
      <c r="D472" s="14">
        <f t="shared" si="46"/>
        <v>0</v>
      </c>
      <c r="E472" s="14" t="str">
        <f>IFERROR(IF($D472&gt;=1,VLOOKUP($C472,STUDENT!$A$4:$E$2003,E$1,0),""),"")</f>
        <v/>
      </c>
      <c r="F472" s="15" t="str">
        <f>IFERROR(IF($D472&gt;=1,VLOOKUP($C472,STUDENT!$A$4:$E$2003,F$1,0),""),"")</f>
        <v/>
      </c>
      <c r="G472" s="15" t="str">
        <f>IFERROR(IF($D472&gt;=1,VLOOKUP($C472,STUDENT!$A$4:$E$2003,G$1,0),""),"")</f>
        <v/>
      </c>
      <c r="H472" s="14" t="str">
        <f>IFERROR(IF($D472&gt;=1,VLOOKUP($C472,STUDENT!$A$4:$E$2003,H$1,0),""),"")</f>
        <v/>
      </c>
      <c r="I472" s="79"/>
      <c r="J472" s="79"/>
      <c r="K472" s="79"/>
      <c r="L472" s="79"/>
      <c r="M472" s="79"/>
      <c r="N472" s="79"/>
      <c r="O472" s="79"/>
      <c r="P472" s="79"/>
      <c r="Q472" s="79"/>
      <c r="R472" s="79"/>
      <c r="S472" s="79"/>
      <c r="T472" s="79"/>
      <c r="U472" s="85">
        <f t="shared" si="47"/>
        <v>0</v>
      </c>
      <c r="V472" s="6">
        <f t="shared" si="48"/>
        <v>0</v>
      </c>
      <c r="W472" s="6">
        <f>IFERROR(IF(V472&gt;=1,V472*VLOOKUP(E472,STUDENT!$B$4:$W$2003,22,0),0),0)</f>
        <v>0</v>
      </c>
      <c r="X472" s="6">
        <f t="shared" si="49"/>
        <v>0</v>
      </c>
      <c r="Y472" s="6">
        <f>IFERROR(IF(X472&gt;=1,X472*VLOOKUP(E472,STUDENT!$B$4:$W$2003,22,0),0),0)</f>
        <v>0</v>
      </c>
      <c r="Z472" s="6">
        <f t="shared" si="50"/>
        <v>0</v>
      </c>
      <c r="AA472" s="6">
        <f>IFERROR(IF(Z472&gt;=1,Z472*VLOOKUP(E472,STUDENT!$B$4:$W$2003,22,0),0),0)</f>
        <v>0</v>
      </c>
    </row>
    <row r="473" spans="1:27" ht="18" customHeight="1" x14ac:dyDescent="0.25">
      <c r="A473" s="6">
        <f t="shared" si="45"/>
        <v>0</v>
      </c>
      <c r="B473" s="6">
        <v>465</v>
      </c>
      <c r="C473" s="6">
        <f>IFERROR(IF($C$1&gt;=B473,SMALL(STUDENT!$V$4:$V$2003,$C$6+B473),0),0)</f>
        <v>0</v>
      </c>
      <c r="D473" s="14">
        <f t="shared" si="46"/>
        <v>0</v>
      </c>
      <c r="E473" s="14" t="str">
        <f>IFERROR(IF($D473&gt;=1,VLOOKUP($C473,STUDENT!$A$4:$E$2003,E$1,0),""),"")</f>
        <v/>
      </c>
      <c r="F473" s="15" t="str">
        <f>IFERROR(IF($D473&gt;=1,VLOOKUP($C473,STUDENT!$A$4:$E$2003,F$1,0),""),"")</f>
        <v/>
      </c>
      <c r="G473" s="15" t="str">
        <f>IFERROR(IF($D473&gt;=1,VLOOKUP($C473,STUDENT!$A$4:$E$2003,G$1,0),""),"")</f>
        <v/>
      </c>
      <c r="H473" s="14" t="str">
        <f>IFERROR(IF($D473&gt;=1,VLOOKUP($C473,STUDENT!$A$4:$E$2003,H$1,0),""),"")</f>
        <v/>
      </c>
      <c r="I473" s="79"/>
      <c r="J473" s="79"/>
      <c r="K473" s="79"/>
      <c r="L473" s="79"/>
      <c r="M473" s="79"/>
      <c r="N473" s="79"/>
      <c r="O473" s="79"/>
      <c r="P473" s="79"/>
      <c r="Q473" s="79"/>
      <c r="R473" s="79"/>
      <c r="S473" s="79"/>
      <c r="T473" s="79"/>
      <c r="U473" s="85">
        <f t="shared" si="47"/>
        <v>0</v>
      </c>
      <c r="V473" s="6">
        <f t="shared" si="48"/>
        <v>0</v>
      </c>
      <c r="W473" s="6">
        <f>IFERROR(IF(V473&gt;=1,V473*VLOOKUP(E473,STUDENT!$B$4:$W$2003,22,0),0),0)</f>
        <v>0</v>
      </c>
      <c r="X473" s="6">
        <f t="shared" si="49"/>
        <v>0</v>
      </c>
      <c r="Y473" s="6">
        <f>IFERROR(IF(X473&gt;=1,X473*VLOOKUP(E473,STUDENT!$B$4:$W$2003,22,0),0),0)</f>
        <v>0</v>
      </c>
      <c r="Z473" s="6">
        <f t="shared" si="50"/>
        <v>0</v>
      </c>
      <c r="AA473" s="6">
        <f>IFERROR(IF(Z473&gt;=1,Z473*VLOOKUP(E473,STUDENT!$B$4:$W$2003,22,0),0),0)</f>
        <v>0</v>
      </c>
    </row>
    <row r="474" spans="1:27" ht="18" customHeight="1" x14ac:dyDescent="0.25">
      <c r="A474" s="6">
        <f t="shared" si="45"/>
        <v>0</v>
      </c>
      <c r="B474" s="6">
        <v>466</v>
      </c>
      <c r="C474" s="6">
        <f>IFERROR(IF($C$1&gt;=B474,SMALL(STUDENT!$V$4:$V$2003,$C$6+B474),0),0)</f>
        <v>0</v>
      </c>
      <c r="D474" s="14">
        <f t="shared" si="46"/>
        <v>0</v>
      </c>
      <c r="E474" s="14" t="str">
        <f>IFERROR(IF($D474&gt;=1,VLOOKUP($C474,STUDENT!$A$4:$E$2003,E$1,0),""),"")</f>
        <v/>
      </c>
      <c r="F474" s="15" t="str">
        <f>IFERROR(IF($D474&gt;=1,VLOOKUP($C474,STUDENT!$A$4:$E$2003,F$1,0),""),"")</f>
        <v/>
      </c>
      <c r="G474" s="15" t="str">
        <f>IFERROR(IF($D474&gt;=1,VLOOKUP($C474,STUDENT!$A$4:$E$2003,G$1,0),""),"")</f>
        <v/>
      </c>
      <c r="H474" s="14" t="str">
        <f>IFERROR(IF($D474&gt;=1,VLOOKUP($C474,STUDENT!$A$4:$E$2003,H$1,0),""),"")</f>
        <v/>
      </c>
      <c r="I474" s="79"/>
      <c r="J474" s="79"/>
      <c r="K474" s="79"/>
      <c r="L474" s="79"/>
      <c r="M474" s="79"/>
      <c r="N474" s="79"/>
      <c r="O474" s="79"/>
      <c r="P474" s="79"/>
      <c r="Q474" s="79"/>
      <c r="R474" s="79"/>
      <c r="S474" s="79"/>
      <c r="T474" s="79"/>
      <c r="U474" s="85">
        <f t="shared" si="47"/>
        <v>0</v>
      </c>
      <c r="V474" s="6">
        <f t="shared" si="48"/>
        <v>0</v>
      </c>
      <c r="W474" s="6">
        <f>IFERROR(IF(V474&gt;=1,V474*VLOOKUP(E474,STUDENT!$B$4:$W$2003,22,0),0),0)</f>
        <v>0</v>
      </c>
      <c r="X474" s="6">
        <f t="shared" si="49"/>
        <v>0</v>
      </c>
      <c r="Y474" s="6">
        <f>IFERROR(IF(X474&gt;=1,X474*VLOOKUP(E474,STUDENT!$B$4:$W$2003,22,0),0),0)</f>
        <v>0</v>
      </c>
      <c r="Z474" s="6">
        <f t="shared" si="50"/>
        <v>0</v>
      </c>
      <c r="AA474" s="6">
        <f>IFERROR(IF(Z474&gt;=1,Z474*VLOOKUP(E474,STUDENT!$B$4:$W$2003,22,0),0),0)</f>
        <v>0</v>
      </c>
    </row>
    <row r="475" spans="1:27" ht="18" customHeight="1" x14ac:dyDescent="0.25">
      <c r="A475" s="6">
        <f t="shared" si="45"/>
        <v>0</v>
      </c>
      <c r="B475" s="6">
        <v>467</v>
      </c>
      <c r="C475" s="6">
        <f>IFERROR(IF($C$1&gt;=B475,SMALL(STUDENT!$V$4:$V$2003,$C$6+B475),0),0)</f>
        <v>0</v>
      </c>
      <c r="D475" s="14">
        <f t="shared" si="46"/>
        <v>0</v>
      </c>
      <c r="E475" s="14" t="str">
        <f>IFERROR(IF($D475&gt;=1,VLOOKUP($C475,STUDENT!$A$4:$E$2003,E$1,0),""),"")</f>
        <v/>
      </c>
      <c r="F475" s="15" t="str">
        <f>IFERROR(IF($D475&gt;=1,VLOOKUP($C475,STUDENT!$A$4:$E$2003,F$1,0),""),"")</f>
        <v/>
      </c>
      <c r="G475" s="15" t="str">
        <f>IFERROR(IF($D475&gt;=1,VLOOKUP($C475,STUDENT!$A$4:$E$2003,G$1,0),""),"")</f>
        <v/>
      </c>
      <c r="H475" s="14" t="str">
        <f>IFERROR(IF($D475&gt;=1,VLOOKUP($C475,STUDENT!$A$4:$E$2003,H$1,0),""),"")</f>
        <v/>
      </c>
      <c r="I475" s="79"/>
      <c r="J475" s="79"/>
      <c r="K475" s="79"/>
      <c r="L475" s="79"/>
      <c r="M475" s="79"/>
      <c r="N475" s="79"/>
      <c r="O475" s="79"/>
      <c r="P475" s="79"/>
      <c r="Q475" s="79"/>
      <c r="R475" s="79"/>
      <c r="S475" s="79"/>
      <c r="T475" s="79"/>
      <c r="U475" s="85">
        <f t="shared" si="47"/>
        <v>0</v>
      </c>
      <c r="V475" s="6">
        <f t="shared" si="48"/>
        <v>0</v>
      </c>
      <c r="W475" s="6">
        <f>IFERROR(IF(V475&gt;=1,V475*VLOOKUP(E475,STUDENT!$B$4:$W$2003,22,0),0),0)</f>
        <v>0</v>
      </c>
      <c r="X475" s="6">
        <f t="shared" si="49"/>
        <v>0</v>
      </c>
      <c r="Y475" s="6">
        <f>IFERROR(IF(X475&gt;=1,X475*VLOOKUP(E475,STUDENT!$B$4:$W$2003,22,0),0),0)</f>
        <v>0</v>
      </c>
      <c r="Z475" s="6">
        <f t="shared" si="50"/>
        <v>0</v>
      </c>
      <c r="AA475" s="6">
        <f>IFERROR(IF(Z475&gt;=1,Z475*VLOOKUP(E475,STUDENT!$B$4:$W$2003,22,0),0),0)</f>
        <v>0</v>
      </c>
    </row>
    <row r="476" spans="1:27" ht="18" customHeight="1" x14ac:dyDescent="0.25">
      <c r="A476" s="6">
        <f t="shared" si="45"/>
        <v>0</v>
      </c>
      <c r="B476" s="6">
        <v>468</v>
      </c>
      <c r="C476" s="6">
        <f>IFERROR(IF($C$1&gt;=B476,SMALL(STUDENT!$V$4:$V$2003,$C$6+B476),0),0)</f>
        <v>0</v>
      </c>
      <c r="D476" s="14">
        <f t="shared" si="46"/>
        <v>0</v>
      </c>
      <c r="E476" s="14" t="str">
        <f>IFERROR(IF($D476&gt;=1,VLOOKUP($C476,STUDENT!$A$4:$E$2003,E$1,0),""),"")</f>
        <v/>
      </c>
      <c r="F476" s="15" t="str">
        <f>IFERROR(IF($D476&gt;=1,VLOOKUP($C476,STUDENT!$A$4:$E$2003,F$1,0),""),"")</f>
        <v/>
      </c>
      <c r="G476" s="15" t="str">
        <f>IFERROR(IF($D476&gt;=1,VLOOKUP($C476,STUDENT!$A$4:$E$2003,G$1,0),""),"")</f>
        <v/>
      </c>
      <c r="H476" s="14" t="str">
        <f>IFERROR(IF($D476&gt;=1,VLOOKUP($C476,STUDENT!$A$4:$E$2003,H$1,0),""),"")</f>
        <v/>
      </c>
      <c r="I476" s="79"/>
      <c r="J476" s="79"/>
      <c r="K476" s="79"/>
      <c r="L476" s="79"/>
      <c r="M476" s="79"/>
      <c r="N476" s="79"/>
      <c r="O476" s="79"/>
      <c r="P476" s="79"/>
      <c r="Q476" s="79"/>
      <c r="R476" s="79"/>
      <c r="S476" s="79"/>
      <c r="T476" s="79"/>
      <c r="U476" s="85">
        <f t="shared" si="47"/>
        <v>0</v>
      </c>
      <c r="V476" s="6">
        <f t="shared" si="48"/>
        <v>0</v>
      </c>
      <c r="W476" s="6">
        <f>IFERROR(IF(V476&gt;=1,V476*VLOOKUP(E476,STUDENT!$B$4:$W$2003,22,0),0),0)</f>
        <v>0</v>
      </c>
      <c r="X476" s="6">
        <f t="shared" si="49"/>
        <v>0</v>
      </c>
      <c r="Y476" s="6">
        <f>IFERROR(IF(X476&gt;=1,X476*VLOOKUP(E476,STUDENT!$B$4:$W$2003,22,0),0),0)</f>
        <v>0</v>
      </c>
      <c r="Z476" s="6">
        <f t="shared" si="50"/>
        <v>0</v>
      </c>
      <c r="AA476" s="6">
        <f>IFERROR(IF(Z476&gt;=1,Z476*VLOOKUP(E476,STUDENT!$B$4:$W$2003,22,0),0),0)</f>
        <v>0</v>
      </c>
    </row>
    <row r="477" spans="1:27" ht="18" customHeight="1" x14ac:dyDescent="0.25">
      <c r="A477" s="6">
        <f t="shared" si="45"/>
        <v>0</v>
      </c>
      <c r="B477" s="6">
        <v>469</v>
      </c>
      <c r="C477" s="6">
        <f>IFERROR(IF($C$1&gt;=B477,SMALL(STUDENT!$V$4:$V$2003,$C$6+B477),0),0)</f>
        <v>0</v>
      </c>
      <c r="D477" s="14">
        <f t="shared" si="46"/>
        <v>0</v>
      </c>
      <c r="E477" s="14" t="str">
        <f>IFERROR(IF($D477&gt;=1,VLOOKUP($C477,STUDENT!$A$4:$E$2003,E$1,0),""),"")</f>
        <v/>
      </c>
      <c r="F477" s="15" t="str">
        <f>IFERROR(IF($D477&gt;=1,VLOOKUP($C477,STUDENT!$A$4:$E$2003,F$1,0),""),"")</f>
        <v/>
      </c>
      <c r="G477" s="15" t="str">
        <f>IFERROR(IF($D477&gt;=1,VLOOKUP($C477,STUDENT!$A$4:$E$2003,G$1,0),""),"")</f>
        <v/>
      </c>
      <c r="H477" s="14" t="str">
        <f>IFERROR(IF($D477&gt;=1,VLOOKUP($C477,STUDENT!$A$4:$E$2003,H$1,0),""),"")</f>
        <v/>
      </c>
      <c r="I477" s="79"/>
      <c r="J477" s="79"/>
      <c r="K477" s="79"/>
      <c r="L477" s="79"/>
      <c r="M477" s="79"/>
      <c r="N477" s="79"/>
      <c r="O477" s="79"/>
      <c r="P477" s="79"/>
      <c r="Q477" s="79"/>
      <c r="R477" s="79"/>
      <c r="S477" s="79"/>
      <c r="T477" s="79"/>
      <c r="U477" s="85">
        <f t="shared" si="47"/>
        <v>0</v>
      </c>
      <c r="V477" s="6">
        <f t="shared" si="48"/>
        <v>0</v>
      </c>
      <c r="W477" s="6">
        <f>IFERROR(IF(V477&gt;=1,V477*VLOOKUP(E477,STUDENT!$B$4:$W$2003,22,0),0),0)</f>
        <v>0</v>
      </c>
      <c r="X477" s="6">
        <f t="shared" si="49"/>
        <v>0</v>
      </c>
      <c r="Y477" s="6">
        <f>IFERROR(IF(X477&gt;=1,X477*VLOOKUP(E477,STUDENT!$B$4:$W$2003,22,0),0),0)</f>
        <v>0</v>
      </c>
      <c r="Z477" s="6">
        <f t="shared" si="50"/>
        <v>0</v>
      </c>
      <c r="AA477" s="6">
        <f>IFERROR(IF(Z477&gt;=1,Z477*VLOOKUP(E477,STUDENT!$B$4:$W$2003,22,0),0),0)</f>
        <v>0</v>
      </c>
    </row>
    <row r="478" spans="1:27" ht="18" customHeight="1" x14ac:dyDescent="0.25">
      <c r="A478" s="6">
        <f t="shared" si="45"/>
        <v>0</v>
      </c>
      <c r="B478" s="6">
        <v>470</v>
      </c>
      <c r="C478" s="6">
        <f>IFERROR(IF($C$1&gt;=B478,SMALL(STUDENT!$V$4:$V$2003,$C$6+B478),0),0)</f>
        <v>0</v>
      </c>
      <c r="D478" s="14">
        <f t="shared" si="46"/>
        <v>0</v>
      </c>
      <c r="E478" s="14" t="str">
        <f>IFERROR(IF($D478&gt;=1,VLOOKUP($C478,STUDENT!$A$4:$E$2003,E$1,0),""),"")</f>
        <v/>
      </c>
      <c r="F478" s="15" t="str">
        <f>IFERROR(IF($D478&gt;=1,VLOOKUP($C478,STUDENT!$A$4:$E$2003,F$1,0),""),"")</f>
        <v/>
      </c>
      <c r="G478" s="15" t="str">
        <f>IFERROR(IF($D478&gt;=1,VLOOKUP($C478,STUDENT!$A$4:$E$2003,G$1,0),""),"")</f>
        <v/>
      </c>
      <c r="H478" s="14" t="str">
        <f>IFERROR(IF($D478&gt;=1,VLOOKUP($C478,STUDENT!$A$4:$E$2003,H$1,0),""),"")</f>
        <v/>
      </c>
      <c r="I478" s="79"/>
      <c r="J478" s="79"/>
      <c r="K478" s="79"/>
      <c r="L478" s="79"/>
      <c r="M478" s="79"/>
      <c r="N478" s="79"/>
      <c r="O478" s="79"/>
      <c r="P478" s="79"/>
      <c r="Q478" s="79"/>
      <c r="R478" s="79"/>
      <c r="S478" s="79"/>
      <c r="T478" s="79"/>
      <c r="U478" s="85">
        <f t="shared" si="47"/>
        <v>0</v>
      </c>
      <c r="V478" s="6">
        <f t="shared" si="48"/>
        <v>0</v>
      </c>
      <c r="W478" s="6">
        <f>IFERROR(IF(V478&gt;=1,V478*VLOOKUP(E478,STUDENT!$B$4:$W$2003,22,0),0),0)</f>
        <v>0</v>
      </c>
      <c r="X478" s="6">
        <f t="shared" si="49"/>
        <v>0</v>
      </c>
      <c r="Y478" s="6">
        <f>IFERROR(IF(X478&gt;=1,X478*VLOOKUP(E478,STUDENT!$B$4:$W$2003,22,0),0),0)</f>
        <v>0</v>
      </c>
      <c r="Z478" s="6">
        <f t="shared" si="50"/>
        <v>0</v>
      </c>
      <c r="AA478" s="6">
        <f>IFERROR(IF(Z478&gt;=1,Z478*VLOOKUP(E478,STUDENT!$B$4:$W$2003,22,0),0),0)</f>
        <v>0</v>
      </c>
    </row>
    <row r="479" spans="1:27" ht="18" customHeight="1" x14ac:dyDescent="0.25">
      <c r="A479" s="6">
        <f t="shared" si="45"/>
        <v>0</v>
      </c>
      <c r="B479" s="6">
        <v>471</v>
      </c>
      <c r="C479" s="6">
        <f>IFERROR(IF($C$1&gt;=B479,SMALL(STUDENT!$V$4:$V$2003,$C$6+B479),0),0)</f>
        <v>0</v>
      </c>
      <c r="D479" s="14">
        <f t="shared" si="46"/>
        <v>0</v>
      </c>
      <c r="E479" s="14" t="str">
        <f>IFERROR(IF($D479&gt;=1,VLOOKUP($C479,STUDENT!$A$4:$E$2003,E$1,0),""),"")</f>
        <v/>
      </c>
      <c r="F479" s="15" t="str">
        <f>IFERROR(IF($D479&gt;=1,VLOOKUP($C479,STUDENT!$A$4:$E$2003,F$1,0),""),"")</f>
        <v/>
      </c>
      <c r="G479" s="15" t="str">
        <f>IFERROR(IF($D479&gt;=1,VLOOKUP($C479,STUDENT!$A$4:$E$2003,G$1,0),""),"")</f>
        <v/>
      </c>
      <c r="H479" s="14" t="str">
        <f>IFERROR(IF($D479&gt;=1,VLOOKUP($C479,STUDENT!$A$4:$E$2003,H$1,0),""),"")</f>
        <v/>
      </c>
      <c r="I479" s="79"/>
      <c r="J479" s="79"/>
      <c r="K479" s="79"/>
      <c r="L479" s="79"/>
      <c r="M479" s="79"/>
      <c r="N479" s="79"/>
      <c r="O479" s="79"/>
      <c r="P479" s="79"/>
      <c r="Q479" s="79"/>
      <c r="R479" s="79"/>
      <c r="S479" s="79"/>
      <c r="T479" s="79"/>
      <c r="U479" s="85">
        <f t="shared" si="47"/>
        <v>0</v>
      </c>
      <c r="V479" s="6">
        <f t="shared" si="48"/>
        <v>0</v>
      </c>
      <c r="W479" s="6">
        <f>IFERROR(IF(V479&gt;=1,V479*VLOOKUP(E479,STUDENT!$B$4:$W$2003,22,0),0),0)</f>
        <v>0</v>
      </c>
      <c r="X479" s="6">
        <f t="shared" si="49"/>
        <v>0</v>
      </c>
      <c r="Y479" s="6">
        <f>IFERROR(IF(X479&gt;=1,X479*VLOOKUP(E479,STUDENT!$B$4:$W$2003,22,0),0),0)</f>
        <v>0</v>
      </c>
      <c r="Z479" s="6">
        <f t="shared" si="50"/>
        <v>0</v>
      </c>
      <c r="AA479" s="6">
        <f>IFERROR(IF(Z479&gt;=1,Z479*VLOOKUP(E479,STUDENT!$B$4:$W$2003,22,0),0),0)</f>
        <v>0</v>
      </c>
    </row>
    <row r="480" spans="1:27" ht="18" customHeight="1" x14ac:dyDescent="0.25">
      <c r="A480" s="6">
        <f t="shared" si="45"/>
        <v>0</v>
      </c>
      <c r="B480" s="6">
        <v>472</v>
      </c>
      <c r="C480" s="6">
        <f>IFERROR(IF($C$1&gt;=B480,SMALL(STUDENT!$V$4:$V$2003,$C$6+B480),0),0)</f>
        <v>0</v>
      </c>
      <c r="D480" s="14">
        <f t="shared" si="46"/>
        <v>0</v>
      </c>
      <c r="E480" s="14" t="str">
        <f>IFERROR(IF($D480&gt;=1,VLOOKUP($C480,STUDENT!$A$4:$E$2003,E$1,0),""),"")</f>
        <v/>
      </c>
      <c r="F480" s="15" t="str">
        <f>IFERROR(IF($D480&gt;=1,VLOOKUP($C480,STUDENT!$A$4:$E$2003,F$1,0),""),"")</f>
        <v/>
      </c>
      <c r="G480" s="15" t="str">
        <f>IFERROR(IF($D480&gt;=1,VLOOKUP($C480,STUDENT!$A$4:$E$2003,G$1,0),""),"")</f>
        <v/>
      </c>
      <c r="H480" s="14" t="str">
        <f>IFERROR(IF($D480&gt;=1,VLOOKUP($C480,STUDENT!$A$4:$E$2003,H$1,0),""),"")</f>
        <v/>
      </c>
      <c r="I480" s="79"/>
      <c r="J480" s="79"/>
      <c r="K480" s="79"/>
      <c r="L480" s="79"/>
      <c r="M480" s="79"/>
      <c r="N480" s="79"/>
      <c r="O480" s="79"/>
      <c r="P480" s="79"/>
      <c r="Q480" s="79"/>
      <c r="R480" s="79"/>
      <c r="S480" s="79"/>
      <c r="T480" s="79"/>
      <c r="U480" s="85">
        <f t="shared" si="47"/>
        <v>0</v>
      </c>
      <c r="V480" s="6">
        <f t="shared" si="48"/>
        <v>0</v>
      </c>
      <c r="W480" s="6">
        <f>IFERROR(IF(V480&gt;=1,V480*VLOOKUP(E480,STUDENT!$B$4:$W$2003,22,0),0),0)</f>
        <v>0</v>
      </c>
      <c r="X480" s="6">
        <f t="shared" si="49"/>
        <v>0</v>
      </c>
      <c r="Y480" s="6">
        <f>IFERROR(IF(X480&gt;=1,X480*VLOOKUP(E480,STUDENT!$B$4:$W$2003,22,0),0),0)</f>
        <v>0</v>
      </c>
      <c r="Z480" s="6">
        <f t="shared" si="50"/>
        <v>0</v>
      </c>
      <c r="AA480" s="6">
        <f>IFERROR(IF(Z480&gt;=1,Z480*VLOOKUP(E480,STUDENT!$B$4:$W$2003,22,0),0),0)</f>
        <v>0</v>
      </c>
    </row>
    <row r="481" spans="1:27" ht="18" customHeight="1" x14ac:dyDescent="0.25">
      <c r="A481" s="6">
        <f t="shared" si="45"/>
        <v>0</v>
      </c>
      <c r="B481" s="6">
        <v>473</v>
      </c>
      <c r="C481" s="6">
        <f>IFERROR(IF($C$1&gt;=B481,SMALL(STUDENT!$V$4:$V$2003,$C$6+B481),0),0)</f>
        <v>0</v>
      </c>
      <c r="D481" s="14">
        <f t="shared" si="46"/>
        <v>0</v>
      </c>
      <c r="E481" s="14" t="str">
        <f>IFERROR(IF($D481&gt;=1,VLOOKUP($C481,STUDENT!$A$4:$E$2003,E$1,0),""),"")</f>
        <v/>
      </c>
      <c r="F481" s="15" t="str">
        <f>IFERROR(IF($D481&gt;=1,VLOOKUP($C481,STUDENT!$A$4:$E$2003,F$1,0),""),"")</f>
        <v/>
      </c>
      <c r="G481" s="15" t="str">
        <f>IFERROR(IF($D481&gt;=1,VLOOKUP($C481,STUDENT!$A$4:$E$2003,G$1,0),""),"")</f>
        <v/>
      </c>
      <c r="H481" s="14" t="str">
        <f>IFERROR(IF($D481&gt;=1,VLOOKUP($C481,STUDENT!$A$4:$E$2003,H$1,0),""),"")</f>
        <v/>
      </c>
      <c r="I481" s="79"/>
      <c r="J481" s="79"/>
      <c r="K481" s="79"/>
      <c r="L481" s="79"/>
      <c r="M481" s="79"/>
      <c r="N481" s="79"/>
      <c r="O481" s="79"/>
      <c r="P481" s="79"/>
      <c r="Q481" s="79"/>
      <c r="R481" s="79"/>
      <c r="S481" s="79"/>
      <c r="T481" s="79"/>
      <c r="U481" s="85">
        <f t="shared" si="47"/>
        <v>0</v>
      </c>
      <c r="V481" s="6">
        <f t="shared" si="48"/>
        <v>0</v>
      </c>
      <c r="W481" s="6">
        <f>IFERROR(IF(V481&gt;=1,V481*VLOOKUP(E481,STUDENT!$B$4:$W$2003,22,0),0),0)</f>
        <v>0</v>
      </c>
      <c r="X481" s="6">
        <f t="shared" si="49"/>
        <v>0</v>
      </c>
      <c r="Y481" s="6">
        <f>IFERROR(IF(X481&gt;=1,X481*VLOOKUP(E481,STUDENT!$B$4:$W$2003,22,0),0),0)</f>
        <v>0</v>
      </c>
      <c r="Z481" s="6">
        <f t="shared" si="50"/>
        <v>0</v>
      </c>
      <c r="AA481" s="6">
        <f>IFERROR(IF(Z481&gt;=1,Z481*VLOOKUP(E481,STUDENT!$B$4:$W$2003,22,0),0),0)</f>
        <v>0</v>
      </c>
    </row>
    <row r="482" spans="1:27" ht="18" customHeight="1" x14ac:dyDescent="0.25">
      <c r="A482" s="6">
        <f t="shared" si="45"/>
        <v>0</v>
      </c>
      <c r="B482" s="6">
        <v>474</v>
      </c>
      <c r="C482" s="6">
        <f>IFERROR(IF($C$1&gt;=B482,SMALL(STUDENT!$V$4:$V$2003,$C$6+B482),0),0)</f>
        <v>0</v>
      </c>
      <c r="D482" s="14">
        <f t="shared" si="46"/>
        <v>0</v>
      </c>
      <c r="E482" s="14" t="str">
        <f>IFERROR(IF($D482&gt;=1,VLOOKUP($C482,STUDENT!$A$4:$E$2003,E$1,0),""),"")</f>
        <v/>
      </c>
      <c r="F482" s="15" t="str">
        <f>IFERROR(IF($D482&gt;=1,VLOOKUP($C482,STUDENT!$A$4:$E$2003,F$1,0),""),"")</f>
        <v/>
      </c>
      <c r="G482" s="15" t="str">
        <f>IFERROR(IF($D482&gt;=1,VLOOKUP($C482,STUDENT!$A$4:$E$2003,G$1,0),""),"")</f>
        <v/>
      </c>
      <c r="H482" s="14" t="str">
        <f>IFERROR(IF($D482&gt;=1,VLOOKUP($C482,STUDENT!$A$4:$E$2003,H$1,0),""),"")</f>
        <v/>
      </c>
      <c r="I482" s="79"/>
      <c r="J482" s="79"/>
      <c r="K482" s="79"/>
      <c r="L482" s="79"/>
      <c r="M482" s="79"/>
      <c r="N482" s="79"/>
      <c r="O482" s="79"/>
      <c r="P482" s="79"/>
      <c r="Q482" s="79"/>
      <c r="R482" s="79"/>
      <c r="S482" s="79"/>
      <c r="T482" s="79"/>
      <c r="U482" s="85">
        <f t="shared" si="47"/>
        <v>0</v>
      </c>
      <c r="V482" s="6">
        <f t="shared" si="48"/>
        <v>0</v>
      </c>
      <c r="W482" s="6">
        <f>IFERROR(IF(V482&gt;=1,V482*VLOOKUP(E482,STUDENT!$B$4:$W$2003,22,0),0),0)</f>
        <v>0</v>
      </c>
      <c r="X482" s="6">
        <f t="shared" si="49"/>
        <v>0</v>
      </c>
      <c r="Y482" s="6">
        <f>IFERROR(IF(X482&gt;=1,X482*VLOOKUP(E482,STUDENT!$B$4:$W$2003,22,0),0),0)</f>
        <v>0</v>
      </c>
      <c r="Z482" s="6">
        <f t="shared" si="50"/>
        <v>0</v>
      </c>
      <c r="AA482" s="6">
        <f>IFERROR(IF(Z482&gt;=1,Z482*VLOOKUP(E482,STUDENT!$B$4:$W$2003,22,0),0),0)</f>
        <v>0</v>
      </c>
    </row>
    <row r="483" spans="1:27" ht="18" customHeight="1" x14ac:dyDescent="0.25">
      <c r="A483" s="6">
        <f t="shared" si="45"/>
        <v>0</v>
      </c>
      <c r="B483" s="6">
        <v>475</v>
      </c>
      <c r="C483" s="6">
        <f>IFERROR(IF($C$1&gt;=B483,SMALL(STUDENT!$V$4:$V$2003,$C$6+B483),0),0)</f>
        <v>0</v>
      </c>
      <c r="D483" s="14">
        <f t="shared" si="46"/>
        <v>0</v>
      </c>
      <c r="E483" s="14" t="str">
        <f>IFERROR(IF($D483&gt;=1,VLOOKUP($C483,STUDENT!$A$4:$E$2003,E$1,0),""),"")</f>
        <v/>
      </c>
      <c r="F483" s="15" t="str">
        <f>IFERROR(IF($D483&gt;=1,VLOOKUP($C483,STUDENT!$A$4:$E$2003,F$1,0),""),"")</f>
        <v/>
      </c>
      <c r="G483" s="15" t="str">
        <f>IFERROR(IF($D483&gt;=1,VLOOKUP($C483,STUDENT!$A$4:$E$2003,G$1,0),""),"")</f>
        <v/>
      </c>
      <c r="H483" s="14" t="str">
        <f>IFERROR(IF($D483&gt;=1,VLOOKUP($C483,STUDENT!$A$4:$E$2003,H$1,0),""),"")</f>
        <v/>
      </c>
      <c r="I483" s="79"/>
      <c r="J483" s="79"/>
      <c r="K483" s="79"/>
      <c r="L483" s="79"/>
      <c r="M483" s="79"/>
      <c r="N483" s="79"/>
      <c r="O483" s="79"/>
      <c r="P483" s="79"/>
      <c r="Q483" s="79"/>
      <c r="R483" s="79"/>
      <c r="S483" s="79"/>
      <c r="T483" s="79"/>
      <c r="U483" s="85">
        <f t="shared" si="47"/>
        <v>0</v>
      </c>
      <c r="V483" s="6">
        <f t="shared" si="48"/>
        <v>0</v>
      </c>
      <c r="W483" s="6">
        <f>IFERROR(IF(V483&gt;=1,V483*VLOOKUP(E483,STUDENT!$B$4:$W$2003,22,0),0),0)</f>
        <v>0</v>
      </c>
      <c r="X483" s="6">
        <f t="shared" si="49"/>
        <v>0</v>
      </c>
      <c r="Y483" s="6">
        <f>IFERROR(IF(X483&gt;=1,X483*VLOOKUP(E483,STUDENT!$B$4:$W$2003,22,0),0),0)</f>
        <v>0</v>
      </c>
      <c r="Z483" s="6">
        <f t="shared" si="50"/>
        <v>0</v>
      </c>
      <c r="AA483" s="6">
        <f>IFERROR(IF(Z483&gt;=1,Z483*VLOOKUP(E483,STUDENT!$B$4:$W$2003,22,0),0),0)</f>
        <v>0</v>
      </c>
    </row>
    <row r="484" spans="1:27" ht="18" customHeight="1" x14ac:dyDescent="0.25">
      <c r="A484" s="6">
        <f t="shared" si="45"/>
        <v>0</v>
      </c>
      <c r="B484" s="6">
        <v>476</v>
      </c>
      <c r="C484" s="6">
        <f>IFERROR(IF($C$1&gt;=B484,SMALL(STUDENT!$V$4:$V$2003,$C$6+B484),0),0)</f>
        <v>0</v>
      </c>
      <c r="D484" s="14">
        <f t="shared" si="46"/>
        <v>0</v>
      </c>
      <c r="E484" s="14" t="str">
        <f>IFERROR(IF($D484&gt;=1,VLOOKUP($C484,STUDENT!$A$4:$E$2003,E$1,0),""),"")</f>
        <v/>
      </c>
      <c r="F484" s="15" t="str">
        <f>IFERROR(IF($D484&gt;=1,VLOOKUP($C484,STUDENT!$A$4:$E$2003,F$1,0),""),"")</f>
        <v/>
      </c>
      <c r="G484" s="15" t="str">
        <f>IFERROR(IF($D484&gt;=1,VLOOKUP($C484,STUDENT!$A$4:$E$2003,G$1,0),""),"")</f>
        <v/>
      </c>
      <c r="H484" s="14" t="str">
        <f>IFERROR(IF($D484&gt;=1,VLOOKUP($C484,STUDENT!$A$4:$E$2003,H$1,0),""),"")</f>
        <v/>
      </c>
      <c r="I484" s="79"/>
      <c r="J484" s="79"/>
      <c r="K484" s="79"/>
      <c r="L484" s="79"/>
      <c r="M484" s="79"/>
      <c r="N484" s="79"/>
      <c r="O484" s="79"/>
      <c r="P484" s="79"/>
      <c r="Q484" s="79"/>
      <c r="R484" s="79"/>
      <c r="S484" s="79"/>
      <c r="T484" s="79"/>
      <c r="U484" s="85">
        <f t="shared" si="47"/>
        <v>0</v>
      </c>
      <c r="V484" s="6">
        <f t="shared" si="48"/>
        <v>0</v>
      </c>
      <c r="W484" s="6">
        <f>IFERROR(IF(V484&gt;=1,V484*VLOOKUP(E484,STUDENT!$B$4:$W$2003,22,0),0),0)</f>
        <v>0</v>
      </c>
      <c r="X484" s="6">
        <f t="shared" si="49"/>
        <v>0</v>
      </c>
      <c r="Y484" s="6">
        <f>IFERROR(IF(X484&gt;=1,X484*VLOOKUP(E484,STUDENT!$B$4:$W$2003,22,0),0),0)</f>
        <v>0</v>
      </c>
      <c r="Z484" s="6">
        <f t="shared" si="50"/>
        <v>0</v>
      </c>
      <c r="AA484" s="6">
        <f>IFERROR(IF(Z484&gt;=1,Z484*VLOOKUP(E484,STUDENT!$B$4:$W$2003,22,0),0),0)</f>
        <v>0</v>
      </c>
    </row>
    <row r="485" spans="1:27" ht="18" customHeight="1" x14ac:dyDescent="0.25">
      <c r="A485" s="6">
        <f t="shared" si="45"/>
        <v>0</v>
      </c>
      <c r="B485" s="6">
        <v>477</v>
      </c>
      <c r="C485" s="6">
        <f>IFERROR(IF($C$1&gt;=B485,SMALL(STUDENT!$V$4:$V$2003,$C$6+B485),0),0)</f>
        <v>0</v>
      </c>
      <c r="D485" s="14">
        <f t="shared" si="46"/>
        <v>0</v>
      </c>
      <c r="E485" s="14" t="str">
        <f>IFERROR(IF($D485&gt;=1,VLOOKUP($C485,STUDENT!$A$4:$E$2003,E$1,0),""),"")</f>
        <v/>
      </c>
      <c r="F485" s="15" t="str">
        <f>IFERROR(IF($D485&gt;=1,VLOOKUP($C485,STUDENT!$A$4:$E$2003,F$1,0),""),"")</f>
        <v/>
      </c>
      <c r="G485" s="15" t="str">
        <f>IFERROR(IF($D485&gt;=1,VLOOKUP($C485,STUDENT!$A$4:$E$2003,G$1,0),""),"")</f>
        <v/>
      </c>
      <c r="H485" s="14" t="str">
        <f>IFERROR(IF($D485&gt;=1,VLOOKUP($C485,STUDENT!$A$4:$E$2003,H$1,0),""),"")</f>
        <v/>
      </c>
      <c r="I485" s="79"/>
      <c r="J485" s="79"/>
      <c r="K485" s="79"/>
      <c r="L485" s="79"/>
      <c r="M485" s="79"/>
      <c r="N485" s="79"/>
      <c r="O485" s="79"/>
      <c r="P485" s="79"/>
      <c r="Q485" s="79"/>
      <c r="R485" s="79"/>
      <c r="S485" s="79"/>
      <c r="T485" s="79"/>
      <c r="U485" s="85">
        <f t="shared" si="47"/>
        <v>0</v>
      </c>
      <c r="V485" s="6">
        <f t="shared" si="48"/>
        <v>0</v>
      </c>
      <c r="W485" s="6">
        <f>IFERROR(IF(V485&gt;=1,V485*VLOOKUP(E485,STUDENT!$B$4:$W$2003,22,0),0),0)</f>
        <v>0</v>
      </c>
      <c r="X485" s="6">
        <f t="shared" si="49"/>
        <v>0</v>
      </c>
      <c r="Y485" s="6">
        <f>IFERROR(IF(X485&gt;=1,X485*VLOOKUP(E485,STUDENT!$B$4:$W$2003,22,0),0),0)</f>
        <v>0</v>
      </c>
      <c r="Z485" s="6">
        <f t="shared" si="50"/>
        <v>0</v>
      </c>
      <c r="AA485" s="6">
        <f>IFERROR(IF(Z485&gt;=1,Z485*VLOOKUP(E485,STUDENT!$B$4:$W$2003,22,0),0),0)</f>
        <v>0</v>
      </c>
    </row>
    <row r="486" spans="1:27" ht="18" customHeight="1" x14ac:dyDescent="0.25">
      <c r="A486" s="6">
        <f t="shared" si="45"/>
        <v>0</v>
      </c>
      <c r="B486" s="6">
        <v>478</v>
      </c>
      <c r="C486" s="6">
        <f>IFERROR(IF($C$1&gt;=B486,SMALL(STUDENT!$V$4:$V$2003,$C$6+B486),0),0)</f>
        <v>0</v>
      </c>
      <c r="D486" s="14">
        <f t="shared" si="46"/>
        <v>0</v>
      </c>
      <c r="E486" s="14" t="str">
        <f>IFERROR(IF($D486&gt;=1,VLOOKUP($C486,STUDENT!$A$4:$E$2003,E$1,0),""),"")</f>
        <v/>
      </c>
      <c r="F486" s="15" t="str">
        <f>IFERROR(IF($D486&gt;=1,VLOOKUP($C486,STUDENT!$A$4:$E$2003,F$1,0),""),"")</f>
        <v/>
      </c>
      <c r="G486" s="15" t="str">
        <f>IFERROR(IF($D486&gt;=1,VLOOKUP($C486,STUDENT!$A$4:$E$2003,G$1,0),""),"")</f>
        <v/>
      </c>
      <c r="H486" s="14" t="str">
        <f>IFERROR(IF($D486&gt;=1,VLOOKUP($C486,STUDENT!$A$4:$E$2003,H$1,0),""),"")</f>
        <v/>
      </c>
      <c r="I486" s="79"/>
      <c r="J486" s="79"/>
      <c r="K486" s="79"/>
      <c r="L486" s="79"/>
      <c r="M486" s="79"/>
      <c r="N486" s="79"/>
      <c r="O486" s="79"/>
      <c r="P486" s="79"/>
      <c r="Q486" s="79"/>
      <c r="R486" s="79"/>
      <c r="S486" s="79"/>
      <c r="T486" s="79"/>
      <c r="U486" s="85">
        <f t="shared" si="47"/>
        <v>0</v>
      </c>
      <c r="V486" s="6">
        <f t="shared" si="48"/>
        <v>0</v>
      </c>
      <c r="W486" s="6">
        <f>IFERROR(IF(V486&gt;=1,V486*VLOOKUP(E486,STUDENT!$B$4:$W$2003,22,0),0),0)</f>
        <v>0</v>
      </c>
      <c r="X486" s="6">
        <f t="shared" si="49"/>
        <v>0</v>
      </c>
      <c r="Y486" s="6">
        <f>IFERROR(IF(X486&gt;=1,X486*VLOOKUP(E486,STUDENT!$B$4:$W$2003,22,0),0),0)</f>
        <v>0</v>
      </c>
      <c r="Z486" s="6">
        <f t="shared" si="50"/>
        <v>0</v>
      </c>
      <c r="AA486" s="6">
        <f>IFERROR(IF(Z486&gt;=1,Z486*VLOOKUP(E486,STUDENT!$B$4:$W$2003,22,0),0),0)</f>
        <v>0</v>
      </c>
    </row>
    <row r="487" spans="1:27" ht="18" customHeight="1" x14ac:dyDescent="0.25">
      <c r="A487" s="6">
        <f t="shared" si="45"/>
        <v>0</v>
      </c>
      <c r="B487" s="6">
        <v>479</v>
      </c>
      <c r="C487" s="6">
        <f>IFERROR(IF($C$1&gt;=B487,SMALL(STUDENT!$V$4:$V$2003,$C$6+B487),0),0)</f>
        <v>0</v>
      </c>
      <c r="D487" s="14">
        <f t="shared" si="46"/>
        <v>0</v>
      </c>
      <c r="E487" s="14" t="str">
        <f>IFERROR(IF($D487&gt;=1,VLOOKUP($C487,STUDENT!$A$4:$E$2003,E$1,0),""),"")</f>
        <v/>
      </c>
      <c r="F487" s="15" t="str">
        <f>IFERROR(IF($D487&gt;=1,VLOOKUP($C487,STUDENT!$A$4:$E$2003,F$1,0),""),"")</f>
        <v/>
      </c>
      <c r="G487" s="15" t="str">
        <f>IFERROR(IF($D487&gt;=1,VLOOKUP($C487,STUDENT!$A$4:$E$2003,G$1,0),""),"")</f>
        <v/>
      </c>
      <c r="H487" s="14" t="str">
        <f>IFERROR(IF($D487&gt;=1,VLOOKUP($C487,STUDENT!$A$4:$E$2003,H$1,0),""),"")</f>
        <v/>
      </c>
      <c r="I487" s="79"/>
      <c r="J487" s="79"/>
      <c r="K487" s="79"/>
      <c r="L487" s="79"/>
      <c r="M487" s="79"/>
      <c r="N487" s="79"/>
      <c r="O487" s="79"/>
      <c r="P487" s="79"/>
      <c r="Q487" s="79"/>
      <c r="R487" s="79"/>
      <c r="S487" s="79"/>
      <c r="T487" s="79"/>
      <c r="U487" s="85">
        <f t="shared" si="47"/>
        <v>0</v>
      </c>
      <c r="V487" s="6">
        <f t="shared" si="48"/>
        <v>0</v>
      </c>
      <c r="W487" s="6">
        <f>IFERROR(IF(V487&gt;=1,V487*VLOOKUP(E487,STUDENT!$B$4:$W$2003,22,0),0),0)</f>
        <v>0</v>
      </c>
      <c r="X487" s="6">
        <f t="shared" si="49"/>
        <v>0</v>
      </c>
      <c r="Y487" s="6">
        <f>IFERROR(IF(X487&gt;=1,X487*VLOOKUP(E487,STUDENT!$B$4:$W$2003,22,0),0),0)</f>
        <v>0</v>
      </c>
      <c r="Z487" s="6">
        <f t="shared" si="50"/>
        <v>0</v>
      </c>
      <c r="AA487" s="6">
        <f>IFERROR(IF(Z487&gt;=1,Z487*VLOOKUP(E487,STUDENT!$B$4:$W$2003,22,0),0),0)</f>
        <v>0</v>
      </c>
    </row>
    <row r="488" spans="1:27" ht="18" customHeight="1" x14ac:dyDescent="0.25">
      <c r="A488" s="6">
        <f t="shared" si="45"/>
        <v>0</v>
      </c>
      <c r="B488" s="6">
        <v>480</v>
      </c>
      <c r="C488" s="6">
        <f>IFERROR(IF($C$1&gt;=B488,SMALL(STUDENT!$V$4:$V$2003,$C$6+B488),0),0)</f>
        <v>0</v>
      </c>
      <c r="D488" s="14">
        <f t="shared" si="46"/>
        <v>0</v>
      </c>
      <c r="E488" s="14" t="str">
        <f>IFERROR(IF($D488&gt;=1,VLOOKUP($C488,STUDENT!$A$4:$E$2003,E$1,0),""),"")</f>
        <v/>
      </c>
      <c r="F488" s="15" t="str">
        <f>IFERROR(IF($D488&gt;=1,VLOOKUP($C488,STUDENT!$A$4:$E$2003,F$1,0),""),"")</f>
        <v/>
      </c>
      <c r="G488" s="15" t="str">
        <f>IFERROR(IF($D488&gt;=1,VLOOKUP($C488,STUDENT!$A$4:$E$2003,G$1,0),""),"")</f>
        <v/>
      </c>
      <c r="H488" s="14" t="str">
        <f>IFERROR(IF($D488&gt;=1,VLOOKUP($C488,STUDENT!$A$4:$E$2003,H$1,0),""),"")</f>
        <v/>
      </c>
      <c r="I488" s="79"/>
      <c r="J488" s="79"/>
      <c r="K488" s="79"/>
      <c r="L488" s="79"/>
      <c r="M488" s="79"/>
      <c r="N488" s="79"/>
      <c r="O488" s="79"/>
      <c r="P488" s="79"/>
      <c r="Q488" s="79"/>
      <c r="R488" s="79"/>
      <c r="S488" s="79"/>
      <c r="T488" s="79"/>
      <c r="U488" s="85">
        <f t="shared" si="47"/>
        <v>0</v>
      </c>
      <c r="V488" s="6">
        <f t="shared" si="48"/>
        <v>0</v>
      </c>
      <c r="W488" s="6">
        <f>IFERROR(IF(V488&gt;=1,V488*VLOOKUP(E488,STUDENT!$B$4:$W$2003,22,0),0),0)</f>
        <v>0</v>
      </c>
      <c r="X488" s="6">
        <f t="shared" si="49"/>
        <v>0</v>
      </c>
      <c r="Y488" s="6">
        <f>IFERROR(IF(X488&gt;=1,X488*VLOOKUP(E488,STUDENT!$B$4:$W$2003,22,0),0),0)</f>
        <v>0</v>
      </c>
      <c r="Z488" s="6">
        <f t="shared" si="50"/>
        <v>0</v>
      </c>
      <c r="AA488" s="6">
        <f>IFERROR(IF(Z488&gt;=1,Z488*VLOOKUP(E488,STUDENT!$B$4:$W$2003,22,0),0),0)</f>
        <v>0</v>
      </c>
    </row>
    <row r="489" spans="1:27" ht="18" customHeight="1" x14ac:dyDescent="0.25">
      <c r="A489" s="6">
        <f t="shared" si="45"/>
        <v>0</v>
      </c>
      <c r="B489" s="6">
        <v>481</v>
      </c>
      <c r="C489" s="6">
        <f>IFERROR(IF($C$1&gt;=B489,SMALL(STUDENT!$V$4:$V$2003,$C$6+B489),0),0)</f>
        <v>0</v>
      </c>
      <c r="D489" s="14">
        <f t="shared" si="46"/>
        <v>0</v>
      </c>
      <c r="E489" s="14" t="str">
        <f>IFERROR(IF($D489&gt;=1,VLOOKUP($C489,STUDENT!$A$4:$E$2003,E$1,0),""),"")</f>
        <v/>
      </c>
      <c r="F489" s="15" t="str">
        <f>IFERROR(IF($D489&gt;=1,VLOOKUP($C489,STUDENT!$A$4:$E$2003,F$1,0),""),"")</f>
        <v/>
      </c>
      <c r="G489" s="15" t="str">
        <f>IFERROR(IF($D489&gt;=1,VLOOKUP($C489,STUDENT!$A$4:$E$2003,G$1,0),""),"")</f>
        <v/>
      </c>
      <c r="H489" s="14" t="str">
        <f>IFERROR(IF($D489&gt;=1,VLOOKUP($C489,STUDENT!$A$4:$E$2003,H$1,0),""),"")</f>
        <v/>
      </c>
      <c r="I489" s="79"/>
      <c r="J489" s="79"/>
      <c r="K489" s="79"/>
      <c r="L489" s="79"/>
      <c r="M489" s="79"/>
      <c r="N489" s="79"/>
      <c r="O489" s="79"/>
      <c r="P489" s="79"/>
      <c r="Q489" s="79"/>
      <c r="R489" s="79"/>
      <c r="S489" s="79"/>
      <c r="T489" s="79"/>
      <c r="U489" s="85">
        <f t="shared" si="47"/>
        <v>0</v>
      </c>
      <c r="V489" s="6">
        <f t="shared" si="48"/>
        <v>0</v>
      </c>
      <c r="W489" s="6">
        <f>IFERROR(IF(V489&gt;=1,V489*VLOOKUP(E489,STUDENT!$B$4:$W$2003,22,0),0),0)</f>
        <v>0</v>
      </c>
      <c r="X489" s="6">
        <f t="shared" si="49"/>
        <v>0</v>
      </c>
      <c r="Y489" s="6">
        <f>IFERROR(IF(X489&gt;=1,X489*VLOOKUP(E489,STUDENT!$B$4:$W$2003,22,0),0),0)</f>
        <v>0</v>
      </c>
      <c r="Z489" s="6">
        <f t="shared" si="50"/>
        <v>0</v>
      </c>
      <c r="AA489" s="6">
        <f>IFERROR(IF(Z489&gt;=1,Z489*VLOOKUP(E489,STUDENT!$B$4:$W$2003,22,0),0),0)</f>
        <v>0</v>
      </c>
    </row>
    <row r="490" spans="1:27" ht="18" customHeight="1" x14ac:dyDescent="0.25">
      <c r="A490" s="6">
        <f t="shared" si="45"/>
        <v>0</v>
      </c>
      <c r="B490" s="6">
        <v>482</v>
      </c>
      <c r="C490" s="6">
        <f>IFERROR(IF($C$1&gt;=B490,SMALL(STUDENT!$V$4:$V$2003,$C$6+B490),0),0)</f>
        <v>0</v>
      </c>
      <c r="D490" s="14">
        <f t="shared" si="46"/>
        <v>0</v>
      </c>
      <c r="E490" s="14" t="str">
        <f>IFERROR(IF($D490&gt;=1,VLOOKUP($C490,STUDENT!$A$4:$E$2003,E$1,0),""),"")</f>
        <v/>
      </c>
      <c r="F490" s="15" t="str">
        <f>IFERROR(IF($D490&gt;=1,VLOOKUP($C490,STUDENT!$A$4:$E$2003,F$1,0),""),"")</f>
        <v/>
      </c>
      <c r="G490" s="15" t="str">
        <f>IFERROR(IF($D490&gt;=1,VLOOKUP($C490,STUDENT!$A$4:$E$2003,G$1,0),""),"")</f>
        <v/>
      </c>
      <c r="H490" s="14" t="str">
        <f>IFERROR(IF($D490&gt;=1,VLOOKUP($C490,STUDENT!$A$4:$E$2003,H$1,0),""),"")</f>
        <v/>
      </c>
      <c r="I490" s="79"/>
      <c r="J490" s="79"/>
      <c r="K490" s="79"/>
      <c r="L490" s="79"/>
      <c r="M490" s="79"/>
      <c r="N490" s="79"/>
      <c r="O490" s="79"/>
      <c r="P490" s="79"/>
      <c r="Q490" s="79"/>
      <c r="R490" s="79"/>
      <c r="S490" s="79"/>
      <c r="T490" s="79"/>
      <c r="U490" s="85">
        <f t="shared" si="47"/>
        <v>0</v>
      </c>
      <c r="V490" s="6">
        <f t="shared" si="48"/>
        <v>0</v>
      </c>
      <c r="W490" s="6">
        <f>IFERROR(IF(V490&gt;=1,V490*VLOOKUP(E490,STUDENT!$B$4:$W$2003,22,0),0),0)</f>
        <v>0</v>
      </c>
      <c r="X490" s="6">
        <f t="shared" si="49"/>
        <v>0</v>
      </c>
      <c r="Y490" s="6">
        <f>IFERROR(IF(X490&gt;=1,X490*VLOOKUP(E490,STUDENT!$B$4:$W$2003,22,0),0),0)</f>
        <v>0</v>
      </c>
      <c r="Z490" s="6">
        <f t="shared" si="50"/>
        <v>0</v>
      </c>
      <c r="AA490" s="6">
        <f>IFERROR(IF(Z490&gt;=1,Z490*VLOOKUP(E490,STUDENT!$B$4:$W$2003,22,0),0),0)</f>
        <v>0</v>
      </c>
    </row>
    <row r="491" spans="1:27" ht="18" customHeight="1" x14ac:dyDescent="0.25">
      <c r="A491" s="6">
        <f t="shared" si="45"/>
        <v>0</v>
      </c>
      <c r="B491" s="6">
        <v>483</v>
      </c>
      <c r="C491" s="6">
        <f>IFERROR(IF($C$1&gt;=B491,SMALL(STUDENT!$V$4:$V$2003,$C$6+B491),0),0)</f>
        <v>0</v>
      </c>
      <c r="D491" s="14">
        <f t="shared" si="46"/>
        <v>0</v>
      </c>
      <c r="E491" s="14" t="str">
        <f>IFERROR(IF($D491&gt;=1,VLOOKUP($C491,STUDENT!$A$4:$E$2003,E$1,0),""),"")</f>
        <v/>
      </c>
      <c r="F491" s="15" t="str">
        <f>IFERROR(IF($D491&gt;=1,VLOOKUP($C491,STUDENT!$A$4:$E$2003,F$1,0),""),"")</f>
        <v/>
      </c>
      <c r="G491" s="15" t="str">
        <f>IFERROR(IF($D491&gt;=1,VLOOKUP($C491,STUDENT!$A$4:$E$2003,G$1,0),""),"")</f>
        <v/>
      </c>
      <c r="H491" s="14" t="str">
        <f>IFERROR(IF($D491&gt;=1,VLOOKUP($C491,STUDENT!$A$4:$E$2003,H$1,0),""),"")</f>
        <v/>
      </c>
      <c r="I491" s="79"/>
      <c r="J491" s="79"/>
      <c r="K491" s="79"/>
      <c r="L491" s="79"/>
      <c r="M491" s="79"/>
      <c r="N491" s="79"/>
      <c r="O491" s="79"/>
      <c r="P491" s="79"/>
      <c r="Q491" s="79"/>
      <c r="R491" s="79"/>
      <c r="S491" s="79"/>
      <c r="T491" s="79"/>
      <c r="U491" s="85">
        <f t="shared" si="47"/>
        <v>0</v>
      </c>
      <c r="V491" s="6">
        <f t="shared" si="48"/>
        <v>0</v>
      </c>
      <c r="W491" s="6">
        <f>IFERROR(IF(V491&gt;=1,V491*VLOOKUP(E491,STUDENT!$B$4:$W$2003,22,0),0),0)</f>
        <v>0</v>
      </c>
      <c r="X491" s="6">
        <f t="shared" si="49"/>
        <v>0</v>
      </c>
      <c r="Y491" s="6">
        <f>IFERROR(IF(X491&gt;=1,X491*VLOOKUP(E491,STUDENT!$B$4:$W$2003,22,0),0),0)</f>
        <v>0</v>
      </c>
      <c r="Z491" s="6">
        <f t="shared" si="50"/>
        <v>0</v>
      </c>
      <c r="AA491" s="6">
        <f>IFERROR(IF(Z491&gt;=1,Z491*VLOOKUP(E491,STUDENT!$B$4:$W$2003,22,0),0),0)</f>
        <v>0</v>
      </c>
    </row>
    <row r="492" spans="1:27" ht="18" customHeight="1" x14ac:dyDescent="0.25">
      <c r="A492" s="6">
        <f t="shared" si="45"/>
        <v>0</v>
      </c>
      <c r="B492" s="6">
        <v>484</v>
      </c>
      <c r="C492" s="6">
        <f>IFERROR(IF($C$1&gt;=B492,SMALL(STUDENT!$V$4:$V$2003,$C$6+B492),0),0)</f>
        <v>0</v>
      </c>
      <c r="D492" s="14">
        <f t="shared" si="46"/>
        <v>0</v>
      </c>
      <c r="E492" s="14" t="str">
        <f>IFERROR(IF($D492&gt;=1,VLOOKUP($C492,STUDENT!$A$4:$E$2003,E$1,0),""),"")</f>
        <v/>
      </c>
      <c r="F492" s="15" t="str">
        <f>IFERROR(IF($D492&gt;=1,VLOOKUP($C492,STUDENT!$A$4:$E$2003,F$1,0),""),"")</f>
        <v/>
      </c>
      <c r="G492" s="15" t="str">
        <f>IFERROR(IF($D492&gt;=1,VLOOKUP($C492,STUDENT!$A$4:$E$2003,G$1,0),""),"")</f>
        <v/>
      </c>
      <c r="H492" s="14" t="str">
        <f>IFERROR(IF($D492&gt;=1,VLOOKUP($C492,STUDENT!$A$4:$E$2003,H$1,0),""),"")</f>
        <v/>
      </c>
      <c r="I492" s="79"/>
      <c r="J492" s="79"/>
      <c r="K492" s="79"/>
      <c r="L492" s="79"/>
      <c r="M492" s="79"/>
      <c r="N492" s="79"/>
      <c r="O492" s="79"/>
      <c r="P492" s="79"/>
      <c r="Q492" s="79"/>
      <c r="R492" s="79"/>
      <c r="S492" s="79"/>
      <c r="T492" s="79"/>
      <c r="U492" s="85">
        <f t="shared" si="47"/>
        <v>0</v>
      </c>
      <c r="V492" s="6">
        <f t="shared" si="48"/>
        <v>0</v>
      </c>
      <c r="W492" s="6">
        <f>IFERROR(IF(V492&gt;=1,V492*VLOOKUP(E492,STUDENT!$B$4:$W$2003,22,0),0),0)</f>
        <v>0</v>
      </c>
      <c r="X492" s="6">
        <f t="shared" si="49"/>
        <v>0</v>
      </c>
      <c r="Y492" s="6">
        <f>IFERROR(IF(X492&gt;=1,X492*VLOOKUP(E492,STUDENT!$B$4:$W$2003,22,0),0),0)</f>
        <v>0</v>
      </c>
      <c r="Z492" s="6">
        <f t="shared" si="50"/>
        <v>0</v>
      </c>
      <c r="AA492" s="6">
        <f>IFERROR(IF(Z492&gt;=1,Z492*VLOOKUP(E492,STUDENT!$B$4:$W$2003,22,0),0),0)</f>
        <v>0</v>
      </c>
    </row>
    <row r="493" spans="1:27" ht="18" customHeight="1" x14ac:dyDescent="0.25">
      <c r="A493" s="6">
        <f t="shared" si="45"/>
        <v>0</v>
      </c>
      <c r="B493" s="6">
        <v>485</v>
      </c>
      <c r="C493" s="6">
        <f>IFERROR(IF($C$1&gt;=B493,SMALL(STUDENT!$V$4:$V$2003,$C$6+B493),0),0)</f>
        <v>0</v>
      </c>
      <c r="D493" s="14">
        <f t="shared" si="46"/>
        <v>0</v>
      </c>
      <c r="E493" s="14" t="str">
        <f>IFERROR(IF($D493&gt;=1,VLOOKUP($C493,STUDENT!$A$4:$E$2003,E$1,0),""),"")</f>
        <v/>
      </c>
      <c r="F493" s="15" t="str">
        <f>IFERROR(IF($D493&gt;=1,VLOOKUP($C493,STUDENT!$A$4:$E$2003,F$1,0),""),"")</f>
        <v/>
      </c>
      <c r="G493" s="15" t="str">
        <f>IFERROR(IF($D493&gt;=1,VLOOKUP($C493,STUDENT!$A$4:$E$2003,G$1,0),""),"")</f>
        <v/>
      </c>
      <c r="H493" s="14" t="str">
        <f>IFERROR(IF($D493&gt;=1,VLOOKUP($C493,STUDENT!$A$4:$E$2003,H$1,0),""),"")</f>
        <v/>
      </c>
      <c r="I493" s="79"/>
      <c r="J493" s="79"/>
      <c r="K493" s="79"/>
      <c r="L493" s="79"/>
      <c r="M493" s="79"/>
      <c r="N493" s="79"/>
      <c r="O493" s="79"/>
      <c r="P493" s="79"/>
      <c r="Q493" s="79"/>
      <c r="R493" s="79"/>
      <c r="S493" s="79"/>
      <c r="T493" s="79"/>
      <c r="U493" s="85">
        <f t="shared" si="47"/>
        <v>0</v>
      </c>
      <c r="V493" s="6">
        <f t="shared" si="48"/>
        <v>0</v>
      </c>
      <c r="W493" s="6">
        <f>IFERROR(IF(V493&gt;=1,V493*VLOOKUP(E493,STUDENT!$B$4:$W$2003,22,0),0),0)</f>
        <v>0</v>
      </c>
      <c r="X493" s="6">
        <f t="shared" si="49"/>
        <v>0</v>
      </c>
      <c r="Y493" s="6">
        <f>IFERROR(IF(X493&gt;=1,X493*VLOOKUP(E493,STUDENT!$B$4:$W$2003,22,0),0),0)</f>
        <v>0</v>
      </c>
      <c r="Z493" s="6">
        <f t="shared" si="50"/>
        <v>0</v>
      </c>
      <c r="AA493" s="6">
        <f>IFERROR(IF(Z493&gt;=1,Z493*VLOOKUP(E493,STUDENT!$B$4:$W$2003,22,0),0),0)</f>
        <v>0</v>
      </c>
    </row>
    <row r="494" spans="1:27" ht="18" customHeight="1" x14ac:dyDescent="0.25">
      <c r="A494" s="6">
        <f t="shared" si="45"/>
        <v>0</v>
      </c>
      <c r="B494" s="6">
        <v>486</v>
      </c>
      <c r="C494" s="6">
        <f>IFERROR(IF($C$1&gt;=B494,SMALL(STUDENT!$V$4:$V$2003,$C$6+B494),0),0)</f>
        <v>0</v>
      </c>
      <c r="D494" s="14">
        <f t="shared" si="46"/>
        <v>0</v>
      </c>
      <c r="E494" s="14" t="str">
        <f>IFERROR(IF($D494&gt;=1,VLOOKUP($C494,STUDENT!$A$4:$E$2003,E$1,0),""),"")</f>
        <v/>
      </c>
      <c r="F494" s="15" t="str">
        <f>IFERROR(IF($D494&gt;=1,VLOOKUP($C494,STUDENT!$A$4:$E$2003,F$1,0),""),"")</f>
        <v/>
      </c>
      <c r="G494" s="15" t="str">
        <f>IFERROR(IF($D494&gt;=1,VLOOKUP($C494,STUDENT!$A$4:$E$2003,G$1,0),""),"")</f>
        <v/>
      </c>
      <c r="H494" s="14" t="str">
        <f>IFERROR(IF($D494&gt;=1,VLOOKUP($C494,STUDENT!$A$4:$E$2003,H$1,0),""),"")</f>
        <v/>
      </c>
      <c r="I494" s="79"/>
      <c r="J494" s="79"/>
      <c r="K494" s="79"/>
      <c r="L494" s="79"/>
      <c r="M494" s="79"/>
      <c r="N494" s="79"/>
      <c r="O494" s="79"/>
      <c r="P494" s="79"/>
      <c r="Q494" s="79"/>
      <c r="R494" s="79"/>
      <c r="S494" s="79"/>
      <c r="T494" s="79"/>
      <c r="U494" s="85">
        <f t="shared" si="47"/>
        <v>0</v>
      </c>
      <c r="V494" s="6">
        <f t="shared" si="48"/>
        <v>0</v>
      </c>
      <c r="W494" s="6">
        <f>IFERROR(IF(V494&gt;=1,V494*VLOOKUP(E494,STUDENT!$B$4:$W$2003,22,0),0),0)</f>
        <v>0</v>
      </c>
      <c r="X494" s="6">
        <f t="shared" si="49"/>
        <v>0</v>
      </c>
      <c r="Y494" s="6">
        <f>IFERROR(IF(X494&gt;=1,X494*VLOOKUP(E494,STUDENT!$B$4:$W$2003,22,0),0),0)</f>
        <v>0</v>
      </c>
      <c r="Z494" s="6">
        <f t="shared" si="50"/>
        <v>0</v>
      </c>
      <c r="AA494" s="6">
        <f>IFERROR(IF(Z494&gt;=1,Z494*VLOOKUP(E494,STUDENT!$B$4:$W$2003,22,0),0),0)</f>
        <v>0</v>
      </c>
    </row>
    <row r="495" spans="1:27" ht="18" customHeight="1" x14ac:dyDescent="0.25">
      <c r="A495" s="6">
        <f t="shared" si="45"/>
        <v>0</v>
      </c>
      <c r="B495" s="6">
        <v>487</v>
      </c>
      <c r="C495" s="6">
        <f>IFERROR(IF($C$1&gt;=B495,SMALL(STUDENT!$V$4:$V$2003,$C$6+B495),0),0)</f>
        <v>0</v>
      </c>
      <c r="D495" s="14">
        <f t="shared" si="46"/>
        <v>0</v>
      </c>
      <c r="E495" s="14" t="str">
        <f>IFERROR(IF($D495&gt;=1,VLOOKUP($C495,STUDENT!$A$4:$E$2003,E$1,0),""),"")</f>
        <v/>
      </c>
      <c r="F495" s="15" t="str">
        <f>IFERROR(IF($D495&gt;=1,VLOOKUP($C495,STUDENT!$A$4:$E$2003,F$1,0),""),"")</f>
        <v/>
      </c>
      <c r="G495" s="15" t="str">
        <f>IFERROR(IF($D495&gt;=1,VLOOKUP($C495,STUDENT!$A$4:$E$2003,G$1,0),""),"")</f>
        <v/>
      </c>
      <c r="H495" s="14" t="str">
        <f>IFERROR(IF($D495&gt;=1,VLOOKUP($C495,STUDENT!$A$4:$E$2003,H$1,0),""),"")</f>
        <v/>
      </c>
      <c r="I495" s="79"/>
      <c r="J495" s="79"/>
      <c r="K495" s="79"/>
      <c r="L495" s="79"/>
      <c r="M495" s="79"/>
      <c r="N495" s="79"/>
      <c r="O495" s="79"/>
      <c r="P495" s="79"/>
      <c r="Q495" s="79"/>
      <c r="R495" s="79"/>
      <c r="S495" s="79"/>
      <c r="T495" s="79"/>
      <c r="U495" s="85">
        <f t="shared" si="47"/>
        <v>0</v>
      </c>
      <c r="V495" s="6">
        <f t="shared" si="48"/>
        <v>0</v>
      </c>
      <c r="W495" s="6">
        <f>IFERROR(IF(V495&gt;=1,V495*VLOOKUP(E495,STUDENT!$B$4:$W$2003,22,0),0),0)</f>
        <v>0</v>
      </c>
      <c r="X495" s="6">
        <f t="shared" si="49"/>
        <v>0</v>
      </c>
      <c r="Y495" s="6">
        <f>IFERROR(IF(X495&gt;=1,X495*VLOOKUP(E495,STUDENT!$B$4:$W$2003,22,0),0),0)</f>
        <v>0</v>
      </c>
      <c r="Z495" s="6">
        <f t="shared" si="50"/>
        <v>0</v>
      </c>
      <c r="AA495" s="6">
        <f>IFERROR(IF(Z495&gt;=1,Z495*VLOOKUP(E495,STUDENT!$B$4:$W$2003,22,0),0),0)</f>
        <v>0</v>
      </c>
    </row>
    <row r="496" spans="1:27" ht="18" customHeight="1" x14ac:dyDescent="0.25">
      <c r="A496" s="6">
        <f t="shared" si="45"/>
        <v>0</v>
      </c>
      <c r="B496" s="6">
        <v>488</v>
      </c>
      <c r="C496" s="6">
        <f>IFERROR(IF($C$1&gt;=B496,SMALL(STUDENT!$V$4:$V$2003,$C$6+B496),0),0)</f>
        <v>0</v>
      </c>
      <c r="D496" s="14">
        <f t="shared" si="46"/>
        <v>0</v>
      </c>
      <c r="E496" s="14" t="str">
        <f>IFERROR(IF($D496&gt;=1,VLOOKUP($C496,STUDENT!$A$4:$E$2003,E$1,0),""),"")</f>
        <v/>
      </c>
      <c r="F496" s="15" t="str">
        <f>IFERROR(IF($D496&gt;=1,VLOOKUP($C496,STUDENT!$A$4:$E$2003,F$1,0),""),"")</f>
        <v/>
      </c>
      <c r="G496" s="15" t="str">
        <f>IFERROR(IF($D496&gt;=1,VLOOKUP($C496,STUDENT!$A$4:$E$2003,G$1,0),""),"")</f>
        <v/>
      </c>
      <c r="H496" s="14" t="str">
        <f>IFERROR(IF($D496&gt;=1,VLOOKUP($C496,STUDENT!$A$4:$E$2003,H$1,0),""),"")</f>
        <v/>
      </c>
      <c r="I496" s="79"/>
      <c r="J496" s="79"/>
      <c r="K496" s="79"/>
      <c r="L496" s="79"/>
      <c r="M496" s="79"/>
      <c r="N496" s="79"/>
      <c r="O496" s="79"/>
      <c r="P496" s="79"/>
      <c r="Q496" s="79"/>
      <c r="R496" s="79"/>
      <c r="S496" s="79"/>
      <c r="T496" s="79"/>
      <c r="U496" s="85">
        <f t="shared" si="47"/>
        <v>0</v>
      </c>
      <c r="V496" s="6">
        <f t="shared" si="48"/>
        <v>0</v>
      </c>
      <c r="W496" s="6">
        <f>IFERROR(IF(V496&gt;=1,V496*VLOOKUP(E496,STUDENT!$B$4:$W$2003,22,0),0),0)</f>
        <v>0</v>
      </c>
      <c r="X496" s="6">
        <f t="shared" si="49"/>
        <v>0</v>
      </c>
      <c r="Y496" s="6">
        <f>IFERROR(IF(X496&gt;=1,X496*VLOOKUP(E496,STUDENT!$B$4:$W$2003,22,0),0),0)</f>
        <v>0</v>
      </c>
      <c r="Z496" s="6">
        <f t="shared" si="50"/>
        <v>0</v>
      </c>
      <c r="AA496" s="6">
        <f>IFERROR(IF(Z496&gt;=1,Z496*VLOOKUP(E496,STUDENT!$B$4:$W$2003,22,0),0),0)</f>
        <v>0</v>
      </c>
    </row>
    <row r="497" spans="1:27" ht="18" customHeight="1" x14ac:dyDescent="0.25">
      <c r="A497" s="6">
        <f t="shared" si="45"/>
        <v>0</v>
      </c>
      <c r="B497" s="6">
        <v>489</v>
      </c>
      <c r="C497" s="6">
        <f>IFERROR(IF($C$1&gt;=B497,SMALL(STUDENT!$V$4:$V$2003,$C$6+B497),0),0)</f>
        <v>0</v>
      </c>
      <c r="D497" s="14">
        <f t="shared" si="46"/>
        <v>0</v>
      </c>
      <c r="E497" s="14" t="str">
        <f>IFERROR(IF($D497&gt;=1,VLOOKUP($C497,STUDENT!$A$4:$E$2003,E$1,0),""),"")</f>
        <v/>
      </c>
      <c r="F497" s="15" t="str">
        <f>IFERROR(IF($D497&gt;=1,VLOOKUP($C497,STUDENT!$A$4:$E$2003,F$1,0),""),"")</f>
        <v/>
      </c>
      <c r="G497" s="15" t="str">
        <f>IFERROR(IF($D497&gt;=1,VLOOKUP($C497,STUDENT!$A$4:$E$2003,G$1,0),""),"")</f>
        <v/>
      </c>
      <c r="H497" s="14" t="str">
        <f>IFERROR(IF($D497&gt;=1,VLOOKUP($C497,STUDENT!$A$4:$E$2003,H$1,0),""),"")</f>
        <v/>
      </c>
      <c r="I497" s="79"/>
      <c r="J497" s="79"/>
      <c r="K497" s="79"/>
      <c r="L497" s="79"/>
      <c r="M497" s="79"/>
      <c r="N497" s="79"/>
      <c r="O497" s="79"/>
      <c r="P497" s="79"/>
      <c r="Q497" s="79"/>
      <c r="R497" s="79"/>
      <c r="S497" s="79"/>
      <c r="T497" s="79"/>
      <c r="U497" s="85">
        <f t="shared" si="47"/>
        <v>0</v>
      </c>
      <c r="V497" s="6">
        <f t="shared" si="48"/>
        <v>0</v>
      </c>
      <c r="W497" s="6">
        <f>IFERROR(IF(V497&gt;=1,V497*VLOOKUP(E497,STUDENT!$B$4:$W$2003,22,0),0),0)</f>
        <v>0</v>
      </c>
      <c r="X497" s="6">
        <f t="shared" si="49"/>
        <v>0</v>
      </c>
      <c r="Y497" s="6">
        <f>IFERROR(IF(X497&gt;=1,X497*VLOOKUP(E497,STUDENT!$B$4:$W$2003,22,0),0),0)</f>
        <v>0</v>
      </c>
      <c r="Z497" s="6">
        <f t="shared" si="50"/>
        <v>0</v>
      </c>
      <c r="AA497" s="6">
        <f>IFERROR(IF(Z497&gt;=1,Z497*VLOOKUP(E497,STUDENT!$B$4:$W$2003,22,0),0),0)</f>
        <v>0</v>
      </c>
    </row>
    <row r="498" spans="1:27" ht="18" customHeight="1" x14ac:dyDescent="0.25">
      <c r="A498" s="6">
        <f t="shared" si="45"/>
        <v>0</v>
      </c>
      <c r="B498" s="6">
        <v>490</v>
      </c>
      <c r="C498" s="6">
        <f>IFERROR(IF($C$1&gt;=B498,SMALL(STUDENT!$V$4:$V$2003,$C$6+B498),0),0)</f>
        <v>0</v>
      </c>
      <c r="D498" s="14">
        <f t="shared" si="46"/>
        <v>0</v>
      </c>
      <c r="E498" s="14" t="str">
        <f>IFERROR(IF($D498&gt;=1,VLOOKUP($C498,STUDENT!$A$4:$E$2003,E$1,0),""),"")</f>
        <v/>
      </c>
      <c r="F498" s="15" t="str">
        <f>IFERROR(IF($D498&gt;=1,VLOOKUP($C498,STUDENT!$A$4:$E$2003,F$1,0),""),"")</f>
        <v/>
      </c>
      <c r="G498" s="15" t="str">
        <f>IFERROR(IF($D498&gt;=1,VLOOKUP($C498,STUDENT!$A$4:$E$2003,G$1,0),""),"")</f>
        <v/>
      </c>
      <c r="H498" s="14" t="str">
        <f>IFERROR(IF($D498&gt;=1,VLOOKUP($C498,STUDENT!$A$4:$E$2003,H$1,0),""),"")</f>
        <v/>
      </c>
      <c r="I498" s="79"/>
      <c r="J498" s="79"/>
      <c r="K498" s="79"/>
      <c r="L498" s="79"/>
      <c r="M498" s="79"/>
      <c r="N498" s="79"/>
      <c r="O498" s="79"/>
      <c r="P498" s="79"/>
      <c r="Q498" s="79"/>
      <c r="R498" s="79"/>
      <c r="S498" s="79"/>
      <c r="T498" s="79"/>
      <c r="U498" s="85">
        <f t="shared" si="47"/>
        <v>0</v>
      </c>
      <c r="V498" s="6">
        <f t="shared" si="48"/>
        <v>0</v>
      </c>
      <c r="W498" s="6">
        <f>IFERROR(IF(V498&gt;=1,V498*VLOOKUP(E498,STUDENT!$B$4:$W$2003,22,0),0),0)</f>
        <v>0</v>
      </c>
      <c r="X498" s="6">
        <f t="shared" si="49"/>
        <v>0</v>
      </c>
      <c r="Y498" s="6">
        <f>IFERROR(IF(X498&gt;=1,X498*VLOOKUP(E498,STUDENT!$B$4:$W$2003,22,0),0),0)</f>
        <v>0</v>
      </c>
      <c r="Z498" s="6">
        <f t="shared" si="50"/>
        <v>0</v>
      </c>
      <c r="AA498" s="6">
        <f>IFERROR(IF(Z498&gt;=1,Z498*VLOOKUP(E498,STUDENT!$B$4:$W$2003,22,0),0),0)</f>
        <v>0</v>
      </c>
    </row>
    <row r="499" spans="1:27" ht="18" customHeight="1" x14ac:dyDescent="0.25">
      <c r="A499" s="6">
        <f t="shared" si="45"/>
        <v>0</v>
      </c>
      <c r="B499" s="6">
        <v>491</v>
      </c>
      <c r="C499" s="6">
        <f>IFERROR(IF($C$1&gt;=B499,SMALL(STUDENT!$V$4:$V$2003,$C$6+B499),0),0)</f>
        <v>0</v>
      </c>
      <c r="D499" s="14">
        <f t="shared" si="46"/>
        <v>0</v>
      </c>
      <c r="E499" s="14" t="str">
        <f>IFERROR(IF($D499&gt;=1,VLOOKUP($C499,STUDENT!$A$4:$E$2003,E$1,0),""),"")</f>
        <v/>
      </c>
      <c r="F499" s="15" t="str">
        <f>IFERROR(IF($D499&gt;=1,VLOOKUP($C499,STUDENT!$A$4:$E$2003,F$1,0),""),"")</f>
        <v/>
      </c>
      <c r="G499" s="15" t="str">
        <f>IFERROR(IF($D499&gt;=1,VLOOKUP($C499,STUDENT!$A$4:$E$2003,G$1,0),""),"")</f>
        <v/>
      </c>
      <c r="H499" s="14" t="str">
        <f>IFERROR(IF($D499&gt;=1,VLOOKUP($C499,STUDENT!$A$4:$E$2003,H$1,0),""),"")</f>
        <v/>
      </c>
      <c r="I499" s="79"/>
      <c r="J499" s="79"/>
      <c r="K499" s="79"/>
      <c r="L499" s="79"/>
      <c r="M499" s="79"/>
      <c r="N499" s="79"/>
      <c r="O499" s="79"/>
      <c r="P499" s="79"/>
      <c r="Q499" s="79"/>
      <c r="R499" s="79"/>
      <c r="S499" s="79"/>
      <c r="T499" s="79"/>
      <c r="U499" s="85">
        <f t="shared" si="47"/>
        <v>0</v>
      </c>
      <c r="V499" s="6">
        <f t="shared" si="48"/>
        <v>0</v>
      </c>
      <c r="W499" s="6">
        <f>IFERROR(IF(V499&gt;=1,V499*VLOOKUP(E499,STUDENT!$B$4:$W$2003,22,0),0),0)</f>
        <v>0</v>
      </c>
      <c r="X499" s="6">
        <f t="shared" si="49"/>
        <v>0</v>
      </c>
      <c r="Y499" s="6">
        <f>IFERROR(IF(X499&gt;=1,X499*VLOOKUP(E499,STUDENT!$B$4:$W$2003,22,0),0),0)</f>
        <v>0</v>
      </c>
      <c r="Z499" s="6">
        <f t="shared" si="50"/>
        <v>0</v>
      </c>
      <c r="AA499" s="6">
        <f>IFERROR(IF(Z499&gt;=1,Z499*VLOOKUP(E499,STUDENT!$B$4:$W$2003,22,0),0),0)</f>
        <v>0</v>
      </c>
    </row>
    <row r="500" spans="1:27" ht="18" customHeight="1" x14ac:dyDescent="0.25">
      <c r="A500" s="6">
        <f t="shared" si="45"/>
        <v>0</v>
      </c>
      <c r="B500" s="6">
        <v>492</v>
      </c>
      <c r="C500" s="6">
        <f>IFERROR(IF($C$1&gt;=B500,SMALL(STUDENT!$V$4:$V$2003,$C$6+B500),0),0)</f>
        <v>0</v>
      </c>
      <c r="D500" s="14">
        <f t="shared" si="46"/>
        <v>0</v>
      </c>
      <c r="E500" s="14" t="str">
        <f>IFERROR(IF($D500&gt;=1,VLOOKUP($C500,STUDENT!$A$4:$E$2003,E$1,0),""),"")</f>
        <v/>
      </c>
      <c r="F500" s="15" t="str">
        <f>IFERROR(IF($D500&gt;=1,VLOOKUP($C500,STUDENT!$A$4:$E$2003,F$1,0),""),"")</f>
        <v/>
      </c>
      <c r="G500" s="15" t="str">
        <f>IFERROR(IF($D500&gt;=1,VLOOKUP($C500,STUDENT!$A$4:$E$2003,G$1,0),""),"")</f>
        <v/>
      </c>
      <c r="H500" s="14" t="str">
        <f>IFERROR(IF($D500&gt;=1,VLOOKUP($C500,STUDENT!$A$4:$E$2003,H$1,0),""),"")</f>
        <v/>
      </c>
      <c r="I500" s="79"/>
      <c r="J500" s="79"/>
      <c r="K500" s="79"/>
      <c r="L500" s="79"/>
      <c r="M500" s="79"/>
      <c r="N500" s="79"/>
      <c r="O500" s="79"/>
      <c r="P500" s="79"/>
      <c r="Q500" s="79"/>
      <c r="R500" s="79"/>
      <c r="S500" s="79"/>
      <c r="T500" s="79"/>
      <c r="U500" s="85">
        <f t="shared" si="47"/>
        <v>0</v>
      </c>
      <c r="V500" s="6">
        <f t="shared" si="48"/>
        <v>0</v>
      </c>
      <c r="W500" s="6">
        <f>IFERROR(IF(V500&gt;=1,V500*VLOOKUP(E500,STUDENT!$B$4:$W$2003,22,0),0),0)</f>
        <v>0</v>
      </c>
      <c r="X500" s="6">
        <f t="shared" si="49"/>
        <v>0</v>
      </c>
      <c r="Y500" s="6">
        <f>IFERROR(IF(X500&gt;=1,X500*VLOOKUP(E500,STUDENT!$B$4:$W$2003,22,0),0),0)</f>
        <v>0</v>
      </c>
      <c r="Z500" s="6">
        <f t="shared" si="50"/>
        <v>0</v>
      </c>
      <c r="AA500" s="6">
        <f>IFERROR(IF(Z500&gt;=1,Z500*VLOOKUP(E500,STUDENT!$B$4:$W$2003,22,0),0),0)</f>
        <v>0</v>
      </c>
    </row>
    <row r="501" spans="1:27" ht="18" customHeight="1" x14ac:dyDescent="0.25">
      <c r="A501" s="6">
        <f t="shared" si="45"/>
        <v>0</v>
      </c>
      <c r="B501" s="6">
        <v>493</v>
      </c>
      <c r="C501" s="6">
        <f>IFERROR(IF($C$1&gt;=B501,SMALL(STUDENT!$V$4:$V$2003,$C$6+B501),0),0)</f>
        <v>0</v>
      </c>
      <c r="D501" s="14">
        <f t="shared" si="46"/>
        <v>0</v>
      </c>
      <c r="E501" s="14" t="str">
        <f>IFERROR(IF($D501&gt;=1,VLOOKUP($C501,STUDENT!$A$4:$E$2003,E$1,0),""),"")</f>
        <v/>
      </c>
      <c r="F501" s="15" t="str">
        <f>IFERROR(IF($D501&gt;=1,VLOOKUP($C501,STUDENT!$A$4:$E$2003,F$1,0),""),"")</f>
        <v/>
      </c>
      <c r="G501" s="15" t="str">
        <f>IFERROR(IF($D501&gt;=1,VLOOKUP($C501,STUDENT!$A$4:$E$2003,G$1,0),""),"")</f>
        <v/>
      </c>
      <c r="H501" s="14" t="str">
        <f>IFERROR(IF($D501&gt;=1,VLOOKUP($C501,STUDENT!$A$4:$E$2003,H$1,0),""),"")</f>
        <v/>
      </c>
      <c r="I501" s="79"/>
      <c r="J501" s="79"/>
      <c r="K501" s="79"/>
      <c r="L501" s="79"/>
      <c r="M501" s="79"/>
      <c r="N501" s="79"/>
      <c r="O501" s="79"/>
      <c r="P501" s="79"/>
      <c r="Q501" s="79"/>
      <c r="R501" s="79"/>
      <c r="S501" s="79"/>
      <c r="T501" s="79"/>
      <c r="U501" s="85">
        <f t="shared" si="47"/>
        <v>0</v>
      </c>
      <c r="V501" s="6">
        <f t="shared" si="48"/>
        <v>0</v>
      </c>
      <c r="W501" s="6">
        <f>IFERROR(IF(V501&gt;=1,V501*VLOOKUP(E501,STUDENT!$B$4:$W$2003,22,0),0),0)</f>
        <v>0</v>
      </c>
      <c r="X501" s="6">
        <f t="shared" si="49"/>
        <v>0</v>
      </c>
      <c r="Y501" s="6">
        <f>IFERROR(IF(X501&gt;=1,X501*VLOOKUP(E501,STUDENT!$B$4:$W$2003,22,0),0),0)</f>
        <v>0</v>
      </c>
      <c r="Z501" s="6">
        <f t="shared" si="50"/>
        <v>0</v>
      </c>
      <c r="AA501" s="6">
        <f>IFERROR(IF(Z501&gt;=1,Z501*VLOOKUP(E501,STUDENT!$B$4:$W$2003,22,0),0),0)</f>
        <v>0</v>
      </c>
    </row>
    <row r="502" spans="1:27" ht="18" customHeight="1" x14ac:dyDescent="0.25">
      <c r="A502" s="6">
        <f t="shared" si="45"/>
        <v>0</v>
      </c>
      <c r="B502" s="6">
        <v>494</v>
      </c>
      <c r="C502" s="6">
        <f>IFERROR(IF($C$1&gt;=B502,SMALL(STUDENT!$V$4:$V$2003,$C$6+B502),0),0)</f>
        <v>0</v>
      </c>
      <c r="D502" s="14">
        <f t="shared" si="46"/>
        <v>0</v>
      </c>
      <c r="E502" s="14" t="str">
        <f>IFERROR(IF($D502&gt;=1,VLOOKUP($C502,STUDENT!$A$4:$E$2003,E$1,0),""),"")</f>
        <v/>
      </c>
      <c r="F502" s="15" t="str">
        <f>IFERROR(IF($D502&gt;=1,VLOOKUP($C502,STUDENT!$A$4:$E$2003,F$1,0),""),"")</f>
        <v/>
      </c>
      <c r="G502" s="15" t="str">
        <f>IFERROR(IF($D502&gt;=1,VLOOKUP($C502,STUDENT!$A$4:$E$2003,G$1,0),""),"")</f>
        <v/>
      </c>
      <c r="H502" s="14" t="str">
        <f>IFERROR(IF($D502&gt;=1,VLOOKUP($C502,STUDENT!$A$4:$E$2003,H$1,0),""),"")</f>
        <v/>
      </c>
      <c r="I502" s="79"/>
      <c r="J502" s="79"/>
      <c r="K502" s="79"/>
      <c r="L502" s="79"/>
      <c r="M502" s="79"/>
      <c r="N502" s="79"/>
      <c r="O502" s="79"/>
      <c r="P502" s="79"/>
      <c r="Q502" s="79"/>
      <c r="R502" s="79"/>
      <c r="S502" s="79"/>
      <c r="T502" s="79"/>
      <c r="U502" s="85">
        <f t="shared" si="47"/>
        <v>0</v>
      </c>
      <c r="V502" s="6">
        <f t="shared" si="48"/>
        <v>0</v>
      </c>
      <c r="W502" s="6">
        <f>IFERROR(IF(V502&gt;=1,V502*VLOOKUP(E502,STUDENT!$B$4:$W$2003,22,0),0),0)</f>
        <v>0</v>
      </c>
      <c r="X502" s="6">
        <f t="shared" si="49"/>
        <v>0</v>
      </c>
      <c r="Y502" s="6">
        <f>IFERROR(IF(X502&gt;=1,X502*VLOOKUP(E502,STUDENT!$B$4:$W$2003,22,0),0),0)</f>
        <v>0</v>
      </c>
      <c r="Z502" s="6">
        <f t="shared" si="50"/>
        <v>0</v>
      </c>
      <c r="AA502" s="6">
        <f>IFERROR(IF(Z502&gt;=1,Z502*VLOOKUP(E502,STUDENT!$B$4:$W$2003,22,0),0),0)</f>
        <v>0</v>
      </c>
    </row>
    <row r="503" spans="1:27" ht="18" customHeight="1" x14ac:dyDescent="0.25">
      <c r="A503" s="6">
        <f t="shared" si="45"/>
        <v>0</v>
      </c>
      <c r="B503" s="6">
        <v>495</v>
      </c>
      <c r="C503" s="6">
        <f>IFERROR(IF($C$1&gt;=B503,SMALL(STUDENT!$V$4:$V$2003,$C$6+B503),0),0)</f>
        <v>0</v>
      </c>
      <c r="D503" s="14">
        <f t="shared" si="46"/>
        <v>0</v>
      </c>
      <c r="E503" s="14" t="str">
        <f>IFERROR(IF($D503&gt;=1,VLOOKUP($C503,STUDENT!$A$4:$E$2003,E$1,0),""),"")</f>
        <v/>
      </c>
      <c r="F503" s="15" t="str">
        <f>IFERROR(IF($D503&gt;=1,VLOOKUP($C503,STUDENT!$A$4:$E$2003,F$1,0),""),"")</f>
        <v/>
      </c>
      <c r="G503" s="15" t="str">
        <f>IFERROR(IF($D503&gt;=1,VLOOKUP($C503,STUDENT!$A$4:$E$2003,G$1,0),""),"")</f>
        <v/>
      </c>
      <c r="H503" s="14" t="str">
        <f>IFERROR(IF($D503&gt;=1,VLOOKUP($C503,STUDENT!$A$4:$E$2003,H$1,0),""),"")</f>
        <v/>
      </c>
      <c r="I503" s="79"/>
      <c r="J503" s="79"/>
      <c r="K503" s="79"/>
      <c r="L503" s="79"/>
      <c r="M503" s="79"/>
      <c r="N503" s="79"/>
      <c r="O503" s="79"/>
      <c r="P503" s="79"/>
      <c r="Q503" s="79"/>
      <c r="R503" s="79"/>
      <c r="S503" s="79"/>
      <c r="T503" s="79"/>
      <c r="U503" s="85">
        <f t="shared" si="47"/>
        <v>0</v>
      </c>
      <c r="V503" s="6">
        <f t="shared" si="48"/>
        <v>0</v>
      </c>
      <c r="W503" s="6">
        <f>IFERROR(IF(V503&gt;=1,V503*VLOOKUP(E503,STUDENT!$B$4:$W$2003,22,0),0),0)</f>
        <v>0</v>
      </c>
      <c r="X503" s="6">
        <f t="shared" si="49"/>
        <v>0</v>
      </c>
      <c r="Y503" s="6">
        <f>IFERROR(IF(X503&gt;=1,X503*VLOOKUP(E503,STUDENT!$B$4:$W$2003,22,0),0),0)</f>
        <v>0</v>
      </c>
      <c r="Z503" s="6">
        <f t="shared" si="50"/>
        <v>0</v>
      </c>
      <c r="AA503" s="6">
        <f>IFERROR(IF(Z503&gt;=1,Z503*VLOOKUP(E503,STUDENT!$B$4:$W$2003,22,0),0),0)</f>
        <v>0</v>
      </c>
    </row>
    <row r="504" spans="1:27" ht="18" customHeight="1" x14ac:dyDescent="0.25">
      <c r="A504" s="6">
        <f t="shared" si="45"/>
        <v>0</v>
      </c>
      <c r="B504" s="6">
        <v>496</v>
      </c>
      <c r="C504" s="6">
        <f>IFERROR(IF($C$1&gt;=B504,SMALL(STUDENT!$V$4:$V$2003,$C$6+B504),0),0)</f>
        <v>0</v>
      </c>
      <c r="D504" s="14">
        <f t="shared" si="46"/>
        <v>0</v>
      </c>
      <c r="E504" s="14" t="str">
        <f>IFERROR(IF($D504&gt;=1,VLOOKUP($C504,STUDENT!$A$4:$E$2003,E$1,0),""),"")</f>
        <v/>
      </c>
      <c r="F504" s="15" t="str">
        <f>IFERROR(IF($D504&gt;=1,VLOOKUP($C504,STUDENT!$A$4:$E$2003,F$1,0),""),"")</f>
        <v/>
      </c>
      <c r="G504" s="15" t="str">
        <f>IFERROR(IF($D504&gt;=1,VLOOKUP($C504,STUDENT!$A$4:$E$2003,G$1,0),""),"")</f>
        <v/>
      </c>
      <c r="H504" s="14" t="str">
        <f>IFERROR(IF($D504&gt;=1,VLOOKUP($C504,STUDENT!$A$4:$E$2003,H$1,0),""),"")</f>
        <v/>
      </c>
      <c r="I504" s="79"/>
      <c r="J504" s="79"/>
      <c r="K504" s="79"/>
      <c r="L504" s="79"/>
      <c r="M504" s="79"/>
      <c r="N504" s="79"/>
      <c r="O504" s="79"/>
      <c r="P504" s="79"/>
      <c r="Q504" s="79"/>
      <c r="R504" s="79"/>
      <c r="S504" s="79"/>
      <c r="T504" s="79"/>
      <c r="U504" s="85">
        <f t="shared" si="47"/>
        <v>0</v>
      </c>
      <c r="V504" s="6">
        <f t="shared" si="48"/>
        <v>0</v>
      </c>
      <c r="W504" s="6">
        <f>IFERROR(IF(V504&gt;=1,V504*VLOOKUP(E504,STUDENT!$B$4:$W$2003,22,0),0),0)</f>
        <v>0</v>
      </c>
      <c r="X504" s="6">
        <f t="shared" si="49"/>
        <v>0</v>
      </c>
      <c r="Y504" s="6">
        <f>IFERROR(IF(X504&gt;=1,X504*VLOOKUP(E504,STUDENT!$B$4:$W$2003,22,0),0),0)</f>
        <v>0</v>
      </c>
      <c r="Z504" s="6">
        <f t="shared" si="50"/>
        <v>0</v>
      </c>
      <c r="AA504" s="6">
        <f>IFERROR(IF(Z504&gt;=1,Z504*VLOOKUP(E504,STUDENT!$B$4:$W$2003,22,0),0),0)</f>
        <v>0</v>
      </c>
    </row>
    <row r="505" spans="1:27" ht="18" customHeight="1" x14ac:dyDescent="0.25">
      <c r="A505" s="6">
        <f t="shared" si="45"/>
        <v>0</v>
      </c>
      <c r="B505" s="6">
        <v>497</v>
      </c>
      <c r="C505" s="6">
        <f>IFERROR(IF($C$1&gt;=B505,SMALL(STUDENT!$V$4:$V$2003,$C$6+B505),0),0)</f>
        <v>0</v>
      </c>
      <c r="D505" s="14">
        <f t="shared" si="46"/>
        <v>0</v>
      </c>
      <c r="E505" s="14" t="str">
        <f>IFERROR(IF($D505&gt;=1,VLOOKUP($C505,STUDENT!$A$4:$E$2003,E$1,0),""),"")</f>
        <v/>
      </c>
      <c r="F505" s="15" t="str">
        <f>IFERROR(IF($D505&gt;=1,VLOOKUP($C505,STUDENT!$A$4:$E$2003,F$1,0),""),"")</f>
        <v/>
      </c>
      <c r="G505" s="15" t="str">
        <f>IFERROR(IF($D505&gt;=1,VLOOKUP($C505,STUDENT!$A$4:$E$2003,G$1,0),""),"")</f>
        <v/>
      </c>
      <c r="H505" s="14" t="str">
        <f>IFERROR(IF($D505&gt;=1,VLOOKUP($C505,STUDENT!$A$4:$E$2003,H$1,0),""),"")</f>
        <v/>
      </c>
      <c r="I505" s="79"/>
      <c r="J505" s="79"/>
      <c r="K505" s="79"/>
      <c r="L505" s="79"/>
      <c r="M505" s="79"/>
      <c r="N505" s="79"/>
      <c r="O505" s="79"/>
      <c r="P505" s="79"/>
      <c r="Q505" s="79"/>
      <c r="R505" s="79"/>
      <c r="S505" s="79"/>
      <c r="T505" s="79"/>
      <c r="U505" s="85">
        <f t="shared" si="47"/>
        <v>0</v>
      </c>
      <c r="V505" s="6">
        <f t="shared" si="48"/>
        <v>0</v>
      </c>
      <c r="W505" s="6">
        <f>IFERROR(IF(V505&gt;=1,V505*VLOOKUP(E505,STUDENT!$B$4:$W$2003,22,0),0),0)</f>
        <v>0</v>
      </c>
      <c r="X505" s="6">
        <f t="shared" si="49"/>
        <v>0</v>
      </c>
      <c r="Y505" s="6">
        <f>IFERROR(IF(X505&gt;=1,X505*VLOOKUP(E505,STUDENT!$B$4:$W$2003,22,0),0),0)</f>
        <v>0</v>
      </c>
      <c r="Z505" s="6">
        <f t="shared" si="50"/>
        <v>0</v>
      </c>
      <c r="AA505" s="6">
        <f>IFERROR(IF(Z505&gt;=1,Z505*VLOOKUP(E505,STUDENT!$B$4:$W$2003,22,0),0),0)</f>
        <v>0</v>
      </c>
    </row>
    <row r="506" spans="1:27" ht="18" customHeight="1" x14ac:dyDescent="0.25">
      <c r="A506" s="6">
        <f t="shared" si="45"/>
        <v>0</v>
      </c>
      <c r="B506" s="6">
        <v>498</v>
      </c>
      <c r="C506" s="6">
        <f>IFERROR(IF($C$1&gt;=B506,SMALL(STUDENT!$V$4:$V$2003,$C$6+B506),0),0)</f>
        <v>0</v>
      </c>
      <c r="D506" s="14">
        <f t="shared" si="46"/>
        <v>0</v>
      </c>
      <c r="E506" s="14" t="str">
        <f>IFERROR(IF($D506&gt;=1,VLOOKUP($C506,STUDENT!$A$4:$E$2003,E$1,0),""),"")</f>
        <v/>
      </c>
      <c r="F506" s="15" t="str">
        <f>IFERROR(IF($D506&gt;=1,VLOOKUP($C506,STUDENT!$A$4:$E$2003,F$1,0),""),"")</f>
        <v/>
      </c>
      <c r="G506" s="15" t="str">
        <f>IFERROR(IF($D506&gt;=1,VLOOKUP($C506,STUDENT!$A$4:$E$2003,G$1,0),""),"")</f>
        <v/>
      </c>
      <c r="H506" s="14" t="str">
        <f>IFERROR(IF($D506&gt;=1,VLOOKUP($C506,STUDENT!$A$4:$E$2003,H$1,0),""),"")</f>
        <v/>
      </c>
      <c r="I506" s="79"/>
      <c r="J506" s="79"/>
      <c r="K506" s="79"/>
      <c r="L506" s="79"/>
      <c r="M506" s="79"/>
      <c r="N506" s="79"/>
      <c r="O506" s="79"/>
      <c r="P506" s="79"/>
      <c r="Q506" s="79"/>
      <c r="R506" s="79"/>
      <c r="S506" s="79"/>
      <c r="T506" s="79"/>
      <c r="U506" s="85">
        <f t="shared" si="47"/>
        <v>0</v>
      </c>
      <c r="V506" s="6">
        <f t="shared" si="48"/>
        <v>0</v>
      </c>
      <c r="W506" s="6">
        <f>IFERROR(IF(V506&gt;=1,V506*VLOOKUP(E506,STUDENT!$B$4:$W$2003,22,0),0),0)</f>
        <v>0</v>
      </c>
      <c r="X506" s="6">
        <f t="shared" si="49"/>
        <v>0</v>
      </c>
      <c r="Y506" s="6">
        <f>IFERROR(IF(X506&gt;=1,X506*VLOOKUP(E506,STUDENT!$B$4:$W$2003,22,0),0),0)</f>
        <v>0</v>
      </c>
      <c r="Z506" s="6">
        <f t="shared" si="50"/>
        <v>0</v>
      </c>
      <c r="AA506" s="6">
        <f>IFERROR(IF(Z506&gt;=1,Z506*VLOOKUP(E506,STUDENT!$B$4:$W$2003,22,0),0),0)</f>
        <v>0</v>
      </c>
    </row>
    <row r="507" spans="1:27" ht="18" customHeight="1" x14ac:dyDescent="0.25">
      <c r="A507" s="6">
        <f t="shared" si="45"/>
        <v>0</v>
      </c>
      <c r="B507" s="6">
        <v>499</v>
      </c>
      <c r="C507" s="6">
        <f>IFERROR(IF($C$1&gt;=B507,SMALL(STUDENT!$V$4:$V$2003,$C$6+B507),0),0)</f>
        <v>0</v>
      </c>
      <c r="D507" s="14">
        <f t="shared" si="46"/>
        <v>0</v>
      </c>
      <c r="E507" s="14" t="str">
        <f>IFERROR(IF($D507&gt;=1,VLOOKUP($C507,STUDENT!$A$4:$E$2003,E$1,0),""),"")</f>
        <v/>
      </c>
      <c r="F507" s="15" t="str">
        <f>IFERROR(IF($D507&gt;=1,VLOOKUP($C507,STUDENT!$A$4:$E$2003,F$1,0),""),"")</f>
        <v/>
      </c>
      <c r="G507" s="15" t="str">
        <f>IFERROR(IF($D507&gt;=1,VLOOKUP($C507,STUDENT!$A$4:$E$2003,G$1,0),""),"")</f>
        <v/>
      </c>
      <c r="H507" s="14" t="str">
        <f>IFERROR(IF($D507&gt;=1,VLOOKUP($C507,STUDENT!$A$4:$E$2003,H$1,0),""),"")</f>
        <v/>
      </c>
      <c r="I507" s="79"/>
      <c r="J507" s="79"/>
      <c r="K507" s="79"/>
      <c r="L507" s="79"/>
      <c r="M507" s="79"/>
      <c r="N507" s="79"/>
      <c r="O507" s="79"/>
      <c r="P507" s="79"/>
      <c r="Q507" s="79"/>
      <c r="R507" s="79"/>
      <c r="S507" s="79"/>
      <c r="T507" s="79"/>
      <c r="U507" s="85">
        <f t="shared" si="47"/>
        <v>0</v>
      </c>
      <c r="V507" s="6">
        <f t="shared" si="48"/>
        <v>0</v>
      </c>
      <c r="W507" s="6">
        <f>IFERROR(IF(V507&gt;=1,V507*VLOOKUP(E507,STUDENT!$B$4:$W$2003,22,0),0),0)</f>
        <v>0</v>
      </c>
      <c r="X507" s="6">
        <f t="shared" si="49"/>
        <v>0</v>
      </c>
      <c r="Y507" s="6">
        <f>IFERROR(IF(X507&gt;=1,X507*VLOOKUP(E507,STUDENT!$B$4:$W$2003,22,0),0),0)</f>
        <v>0</v>
      </c>
      <c r="Z507" s="6">
        <f t="shared" si="50"/>
        <v>0</v>
      </c>
      <c r="AA507" s="6">
        <f>IFERROR(IF(Z507&gt;=1,Z507*VLOOKUP(E507,STUDENT!$B$4:$W$2003,22,0),0),0)</f>
        <v>0</v>
      </c>
    </row>
    <row r="508" spans="1:27" ht="18" customHeight="1" x14ac:dyDescent="0.25">
      <c r="A508" s="6">
        <f t="shared" si="45"/>
        <v>0</v>
      </c>
      <c r="B508" s="6">
        <v>500</v>
      </c>
      <c r="C508" s="6">
        <f>IFERROR(IF($C$1&gt;=B508,SMALL(STUDENT!$V$4:$V$2003,$C$6+B508),0),0)</f>
        <v>0</v>
      </c>
      <c r="D508" s="14">
        <f t="shared" si="46"/>
        <v>0</v>
      </c>
      <c r="E508" s="14" t="str">
        <f>IFERROR(IF($D508&gt;=1,VLOOKUP($C508,STUDENT!$A$4:$E$2003,E$1,0),""),"")</f>
        <v/>
      </c>
      <c r="F508" s="15" t="str">
        <f>IFERROR(IF($D508&gt;=1,VLOOKUP($C508,STUDENT!$A$4:$E$2003,F$1,0),""),"")</f>
        <v/>
      </c>
      <c r="G508" s="15" t="str">
        <f>IFERROR(IF($D508&gt;=1,VLOOKUP($C508,STUDENT!$A$4:$E$2003,G$1,0),""),"")</f>
        <v/>
      </c>
      <c r="H508" s="14" t="str">
        <f>IFERROR(IF($D508&gt;=1,VLOOKUP($C508,STUDENT!$A$4:$E$2003,H$1,0),""),"")</f>
        <v/>
      </c>
      <c r="I508" s="79"/>
      <c r="J508" s="79"/>
      <c r="K508" s="79"/>
      <c r="L508" s="79"/>
      <c r="M508" s="79"/>
      <c r="N508" s="79"/>
      <c r="O508" s="79"/>
      <c r="P508" s="79"/>
      <c r="Q508" s="79"/>
      <c r="R508" s="79"/>
      <c r="S508" s="79"/>
      <c r="T508" s="79"/>
      <c r="U508" s="85">
        <f t="shared" si="47"/>
        <v>0</v>
      </c>
      <c r="V508" s="6">
        <f t="shared" si="48"/>
        <v>0</v>
      </c>
      <c r="W508" s="6">
        <f>IFERROR(IF(V508&gt;=1,V508*VLOOKUP(E508,STUDENT!$B$4:$W$2003,22,0),0),0)</f>
        <v>0</v>
      </c>
      <c r="X508" s="6">
        <f t="shared" si="49"/>
        <v>0</v>
      </c>
      <c r="Y508" s="6">
        <f>IFERROR(IF(X508&gt;=1,X508*VLOOKUP(E508,STUDENT!$B$4:$W$2003,22,0),0),0)</f>
        <v>0</v>
      </c>
      <c r="Z508" s="6">
        <f t="shared" si="50"/>
        <v>0</v>
      </c>
      <c r="AA508" s="6">
        <f>IFERROR(IF(Z508&gt;=1,Z508*VLOOKUP(E508,STUDENT!$B$4:$W$2003,22,0),0),0)</f>
        <v>0</v>
      </c>
    </row>
    <row r="509" spans="1:27" ht="18" customHeight="1" x14ac:dyDescent="0.25">
      <c r="A509" s="6">
        <f t="shared" si="45"/>
        <v>0</v>
      </c>
      <c r="B509" s="6">
        <v>501</v>
      </c>
      <c r="C509" s="6">
        <f>IFERROR(IF($C$1&gt;=B509,SMALL(STUDENT!$V$4:$V$2003,$C$6+B509),0),0)</f>
        <v>0</v>
      </c>
      <c r="D509" s="14">
        <f t="shared" si="46"/>
        <v>0</v>
      </c>
      <c r="E509" s="14" t="str">
        <f>IFERROR(IF($D509&gt;=1,VLOOKUP($C509,STUDENT!$A$4:$E$2003,E$1,0),""),"")</f>
        <v/>
      </c>
      <c r="F509" s="15" t="str">
        <f>IFERROR(IF($D509&gt;=1,VLOOKUP($C509,STUDENT!$A$4:$E$2003,F$1,0),""),"")</f>
        <v/>
      </c>
      <c r="G509" s="15" t="str">
        <f>IFERROR(IF($D509&gt;=1,VLOOKUP($C509,STUDENT!$A$4:$E$2003,G$1,0),""),"")</f>
        <v/>
      </c>
      <c r="H509" s="14" t="str">
        <f>IFERROR(IF($D509&gt;=1,VLOOKUP($C509,STUDENT!$A$4:$E$2003,H$1,0),""),"")</f>
        <v/>
      </c>
      <c r="I509" s="79"/>
      <c r="J509" s="79"/>
      <c r="K509" s="79"/>
      <c r="L509" s="79"/>
      <c r="M509" s="79"/>
      <c r="N509" s="79"/>
      <c r="O509" s="79"/>
      <c r="P509" s="79"/>
      <c r="Q509" s="79"/>
      <c r="R509" s="79"/>
      <c r="S509" s="79"/>
      <c r="T509" s="79"/>
      <c r="U509" s="85">
        <f t="shared" si="47"/>
        <v>0</v>
      </c>
      <c r="V509" s="6">
        <f t="shared" si="48"/>
        <v>0</v>
      </c>
      <c r="W509" s="6">
        <f>IFERROR(IF(V509&gt;=1,V509*VLOOKUP(E509,STUDENT!$B$4:$W$2003,22,0),0),0)</f>
        <v>0</v>
      </c>
      <c r="X509" s="6">
        <f t="shared" si="49"/>
        <v>0</v>
      </c>
      <c r="Y509" s="6">
        <f>IFERROR(IF(X509&gt;=1,X509*VLOOKUP(E509,STUDENT!$B$4:$W$2003,22,0),0),0)</f>
        <v>0</v>
      </c>
      <c r="Z509" s="6">
        <f t="shared" si="50"/>
        <v>0</v>
      </c>
      <c r="AA509" s="6">
        <f>IFERROR(IF(Z509&gt;=1,Z509*VLOOKUP(E509,STUDENT!$B$4:$W$2003,22,0),0),0)</f>
        <v>0</v>
      </c>
    </row>
    <row r="510" spans="1:27" ht="18" customHeight="1" x14ac:dyDescent="0.25">
      <c r="A510" s="6">
        <f t="shared" si="45"/>
        <v>0</v>
      </c>
      <c r="B510" s="6">
        <v>502</v>
      </c>
      <c r="C510" s="6">
        <f>IFERROR(IF($C$1&gt;=B510,SMALL(STUDENT!$V$4:$V$2003,$C$6+B510),0),0)</f>
        <v>0</v>
      </c>
      <c r="D510" s="14">
        <f t="shared" si="46"/>
        <v>0</v>
      </c>
      <c r="E510" s="14" t="str">
        <f>IFERROR(IF($D510&gt;=1,VLOOKUP($C510,STUDENT!$A$4:$E$2003,E$1,0),""),"")</f>
        <v/>
      </c>
      <c r="F510" s="15" t="str">
        <f>IFERROR(IF($D510&gt;=1,VLOOKUP($C510,STUDENT!$A$4:$E$2003,F$1,0),""),"")</f>
        <v/>
      </c>
      <c r="G510" s="15" t="str">
        <f>IFERROR(IF($D510&gt;=1,VLOOKUP($C510,STUDENT!$A$4:$E$2003,G$1,0),""),"")</f>
        <v/>
      </c>
      <c r="H510" s="14" t="str">
        <f>IFERROR(IF($D510&gt;=1,VLOOKUP($C510,STUDENT!$A$4:$E$2003,H$1,0),""),"")</f>
        <v/>
      </c>
      <c r="I510" s="79"/>
      <c r="J510" s="79"/>
      <c r="K510" s="79"/>
      <c r="L510" s="79"/>
      <c r="M510" s="79"/>
      <c r="N510" s="79"/>
      <c r="O510" s="79"/>
      <c r="P510" s="79"/>
      <c r="Q510" s="79"/>
      <c r="R510" s="79"/>
      <c r="S510" s="79"/>
      <c r="T510" s="79"/>
      <c r="U510" s="85">
        <f t="shared" si="47"/>
        <v>0</v>
      </c>
      <c r="V510" s="6">
        <f t="shared" si="48"/>
        <v>0</v>
      </c>
      <c r="W510" s="6">
        <f>IFERROR(IF(V510&gt;=1,V510*VLOOKUP(E510,STUDENT!$B$4:$W$2003,22,0),0),0)</f>
        <v>0</v>
      </c>
      <c r="X510" s="6">
        <f t="shared" si="49"/>
        <v>0</v>
      </c>
      <c r="Y510" s="6">
        <f>IFERROR(IF(X510&gt;=1,X510*VLOOKUP(E510,STUDENT!$B$4:$W$2003,22,0),0),0)</f>
        <v>0</v>
      </c>
      <c r="Z510" s="6">
        <f t="shared" si="50"/>
        <v>0</v>
      </c>
      <c r="AA510" s="6">
        <f>IFERROR(IF(Z510&gt;=1,Z510*VLOOKUP(E510,STUDENT!$B$4:$W$2003,22,0),0),0)</f>
        <v>0</v>
      </c>
    </row>
    <row r="511" spans="1:27" ht="18" customHeight="1" x14ac:dyDescent="0.25">
      <c r="A511" s="6">
        <f t="shared" si="45"/>
        <v>0</v>
      </c>
      <c r="B511" s="6">
        <v>503</v>
      </c>
      <c r="C511" s="6">
        <f>IFERROR(IF($C$1&gt;=B511,SMALL(STUDENT!$V$4:$V$2003,$C$6+B511),0),0)</f>
        <v>0</v>
      </c>
      <c r="D511" s="14">
        <f t="shared" si="46"/>
        <v>0</v>
      </c>
      <c r="E511" s="14" t="str">
        <f>IFERROR(IF($D511&gt;=1,VLOOKUP($C511,STUDENT!$A$4:$E$2003,E$1,0),""),"")</f>
        <v/>
      </c>
      <c r="F511" s="15" t="str">
        <f>IFERROR(IF($D511&gt;=1,VLOOKUP($C511,STUDENT!$A$4:$E$2003,F$1,0),""),"")</f>
        <v/>
      </c>
      <c r="G511" s="15" t="str">
        <f>IFERROR(IF($D511&gt;=1,VLOOKUP($C511,STUDENT!$A$4:$E$2003,G$1,0),""),"")</f>
        <v/>
      </c>
      <c r="H511" s="14" t="str">
        <f>IFERROR(IF($D511&gt;=1,VLOOKUP($C511,STUDENT!$A$4:$E$2003,H$1,0),""),"")</f>
        <v/>
      </c>
      <c r="I511" s="79"/>
      <c r="J511" s="79"/>
      <c r="K511" s="79"/>
      <c r="L511" s="79"/>
      <c r="M511" s="79"/>
      <c r="N511" s="79"/>
      <c r="O511" s="79"/>
      <c r="P511" s="79"/>
      <c r="Q511" s="79"/>
      <c r="R511" s="79"/>
      <c r="S511" s="79"/>
      <c r="T511" s="79"/>
      <c r="U511" s="85">
        <f t="shared" si="47"/>
        <v>0</v>
      </c>
      <c r="V511" s="6">
        <f t="shared" si="48"/>
        <v>0</v>
      </c>
      <c r="W511" s="6">
        <f>IFERROR(IF(V511&gt;=1,V511*VLOOKUP(E511,STUDENT!$B$4:$W$2003,22,0),0),0)</f>
        <v>0</v>
      </c>
      <c r="X511" s="6">
        <f t="shared" si="49"/>
        <v>0</v>
      </c>
      <c r="Y511" s="6">
        <f>IFERROR(IF(X511&gt;=1,X511*VLOOKUP(E511,STUDENT!$B$4:$W$2003,22,0),0),0)</f>
        <v>0</v>
      </c>
      <c r="Z511" s="6">
        <f t="shared" si="50"/>
        <v>0</v>
      </c>
      <c r="AA511" s="6">
        <f>IFERROR(IF(Z511&gt;=1,Z511*VLOOKUP(E511,STUDENT!$B$4:$W$2003,22,0),0),0)</f>
        <v>0</v>
      </c>
    </row>
    <row r="512" spans="1:27" ht="18" customHeight="1" x14ac:dyDescent="0.25">
      <c r="A512" s="6">
        <f t="shared" si="45"/>
        <v>0</v>
      </c>
      <c r="B512" s="6">
        <v>504</v>
      </c>
      <c r="C512" s="6">
        <f>IFERROR(IF($C$1&gt;=B512,SMALL(STUDENT!$V$4:$V$2003,$C$6+B512),0),0)</f>
        <v>0</v>
      </c>
      <c r="D512" s="14">
        <f t="shared" si="46"/>
        <v>0</v>
      </c>
      <c r="E512" s="14" t="str">
        <f>IFERROR(IF($D512&gt;=1,VLOOKUP($C512,STUDENT!$A$4:$E$2003,E$1,0),""),"")</f>
        <v/>
      </c>
      <c r="F512" s="15" t="str">
        <f>IFERROR(IF($D512&gt;=1,VLOOKUP($C512,STUDENT!$A$4:$E$2003,F$1,0),""),"")</f>
        <v/>
      </c>
      <c r="G512" s="15" t="str">
        <f>IFERROR(IF($D512&gt;=1,VLOOKUP($C512,STUDENT!$A$4:$E$2003,G$1,0),""),"")</f>
        <v/>
      </c>
      <c r="H512" s="14" t="str">
        <f>IFERROR(IF($D512&gt;=1,VLOOKUP($C512,STUDENT!$A$4:$E$2003,H$1,0),""),"")</f>
        <v/>
      </c>
      <c r="I512" s="79"/>
      <c r="J512" s="79"/>
      <c r="K512" s="79"/>
      <c r="L512" s="79"/>
      <c r="M512" s="79"/>
      <c r="N512" s="79"/>
      <c r="O512" s="79"/>
      <c r="P512" s="79"/>
      <c r="Q512" s="79"/>
      <c r="R512" s="79"/>
      <c r="S512" s="79"/>
      <c r="T512" s="79"/>
      <c r="U512" s="85">
        <f t="shared" si="47"/>
        <v>0</v>
      </c>
      <c r="V512" s="6">
        <f t="shared" si="48"/>
        <v>0</v>
      </c>
      <c r="W512" s="6">
        <f>IFERROR(IF(V512&gt;=1,V512*VLOOKUP(E512,STUDENT!$B$4:$W$2003,22,0),0),0)</f>
        <v>0</v>
      </c>
      <c r="X512" s="6">
        <f t="shared" si="49"/>
        <v>0</v>
      </c>
      <c r="Y512" s="6">
        <f>IFERROR(IF(X512&gt;=1,X512*VLOOKUP(E512,STUDENT!$B$4:$W$2003,22,0),0),0)</f>
        <v>0</v>
      </c>
      <c r="Z512" s="6">
        <f t="shared" si="50"/>
        <v>0</v>
      </c>
      <c r="AA512" s="6">
        <f>IFERROR(IF(Z512&gt;=1,Z512*VLOOKUP(E512,STUDENT!$B$4:$W$2003,22,0),0),0)</f>
        <v>0</v>
      </c>
    </row>
    <row r="513" spans="1:27" ht="18" customHeight="1" x14ac:dyDescent="0.25">
      <c r="A513" s="6">
        <f t="shared" si="45"/>
        <v>0</v>
      </c>
      <c r="B513" s="6">
        <v>505</v>
      </c>
      <c r="C513" s="6">
        <f>IFERROR(IF($C$1&gt;=B513,SMALL(STUDENT!$V$4:$V$2003,$C$6+B513),0),0)</f>
        <v>0</v>
      </c>
      <c r="D513" s="14">
        <f t="shared" si="46"/>
        <v>0</v>
      </c>
      <c r="E513" s="14" t="str">
        <f>IFERROR(IF($D513&gt;=1,VLOOKUP($C513,STUDENT!$A$4:$E$2003,E$1,0),""),"")</f>
        <v/>
      </c>
      <c r="F513" s="15" t="str">
        <f>IFERROR(IF($D513&gt;=1,VLOOKUP($C513,STUDENT!$A$4:$E$2003,F$1,0),""),"")</f>
        <v/>
      </c>
      <c r="G513" s="15" t="str">
        <f>IFERROR(IF($D513&gt;=1,VLOOKUP($C513,STUDENT!$A$4:$E$2003,G$1,0),""),"")</f>
        <v/>
      </c>
      <c r="H513" s="14" t="str">
        <f>IFERROR(IF($D513&gt;=1,VLOOKUP($C513,STUDENT!$A$4:$E$2003,H$1,0),""),"")</f>
        <v/>
      </c>
      <c r="I513" s="79"/>
      <c r="J513" s="79"/>
      <c r="K513" s="79"/>
      <c r="L513" s="79"/>
      <c r="M513" s="79"/>
      <c r="N513" s="79"/>
      <c r="O513" s="79"/>
      <c r="P513" s="79"/>
      <c r="Q513" s="79"/>
      <c r="R513" s="79"/>
      <c r="S513" s="79"/>
      <c r="T513" s="79"/>
      <c r="U513" s="85">
        <f t="shared" si="47"/>
        <v>0</v>
      </c>
      <c r="V513" s="6">
        <f t="shared" si="48"/>
        <v>0</v>
      </c>
      <c r="W513" s="6">
        <f>IFERROR(IF(V513&gt;=1,V513*VLOOKUP(E513,STUDENT!$B$4:$W$2003,22,0),0),0)</f>
        <v>0</v>
      </c>
      <c r="X513" s="6">
        <f t="shared" si="49"/>
        <v>0</v>
      </c>
      <c r="Y513" s="6">
        <f>IFERROR(IF(X513&gt;=1,X513*VLOOKUP(E513,STUDENT!$B$4:$W$2003,22,0),0),0)</f>
        <v>0</v>
      </c>
      <c r="Z513" s="6">
        <f t="shared" si="50"/>
        <v>0</v>
      </c>
      <c r="AA513" s="6">
        <f>IFERROR(IF(Z513&gt;=1,Z513*VLOOKUP(E513,STUDENT!$B$4:$W$2003,22,0),0),0)</f>
        <v>0</v>
      </c>
    </row>
    <row r="514" spans="1:27" ht="18" customHeight="1" x14ac:dyDescent="0.25">
      <c r="A514" s="6">
        <f t="shared" si="45"/>
        <v>0</v>
      </c>
      <c r="B514" s="6">
        <v>506</v>
      </c>
      <c r="C514" s="6">
        <f>IFERROR(IF($C$1&gt;=B514,SMALL(STUDENT!$V$4:$V$2003,$C$6+B514),0),0)</f>
        <v>0</v>
      </c>
      <c r="D514" s="14">
        <f t="shared" si="46"/>
        <v>0</v>
      </c>
      <c r="E514" s="14" t="str">
        <f>IFERROR(IF($D514&gt;=1,VLOOKUP($C514,STUDENT!$A$4:$E$2003,E$1,0),""),"")</f>
        <v/>
      </c>
      <c r="F514" s="15" t="str">
        <f>IFERROR(IF($D514&gt;=1,VLOOKUP($C514,STUDENT!$A$4:$E$2003,F$1,0),""),"")</f>
        <v/>
      </c>
      <c r="G514" s="15" t="str">
        <f>IFERROR(IF($D514&gt;=1,VLOOKUP($C514,STUDENT!$A$4:$E$2003,G$1,0),""),"")</f>
        <v/>
      </c>
      <c r="H514" s="14" t="str">
        <f>IFERROR(IF($D514&gt;=1,VLOOKUP($C514,STUDENT!$A$4:$E$2003,H$1,0),""),"")</f>
        <v/>
      </c>
      <c r="I514" s="79"/>
      <c r="J514" s="79"/>
      <c r="K514" s="79"/>
      <c r="L514" s="79"/>
      <c r="M514" s="79"/>
      <c r="N514" s="79"/>
      <c r="O514" s="79"/>
      <c r="P514" s="79"/>
      <c r="Q514" s="79"/>
      <c r="R514" s="79"/>
      <c r="S514" s="79"/>
      <c r="T514" s="79"/>
      <c r="U514" s="85">
        <f t="shared" si="47"/>
        <v>0</v>
      </c>
      <c r="V514" s="6">
        <f t="shared" si="48"/>
        <v>0</v>
      </c>
      <c r="W514" s="6">
        <f>IFERROR(IF(V514&gt;=1,V514*VLOOKUP(E514,STUDENT!$B$4:$W$2003,22,0),0),0)</f>
        <v>0</v>
      </c>
      <c r="X514" s="6">
        <f t="shared" si="49"/>
        <v>0</v>
      </c>
      <c r="Y514" s="6">
        <f>IFERROR(IF(X514&gt;=1,X514*VLOOKUP(E514,STUDENT!$B$4:$W$2003,22,0),0),0)</f>
        <v>0</v>
      </c>
      <c r="Z514" s="6">
        <f t="shared" si="50"/>
        <v>0</v>
      </c>
      <c r="AA514" s="6">
        <f>IFERROR(IF(Z514&gt;=1,Z514*VLOOKUP(E514,STUDENT!$B$4:$W$2003,22,0),0),0)</f>
        <v>0</v>
      </c>
    </row>
    <row r="515" spans="1:27" ht="18" customHeight="1" x14ac:dyDescent="0.25">
      <c r="A515" s="6">
        <f t="shared" si="45"/>
        <v>0</v>
      </c>
      <c r="B515" s="6">
        <v>507</v>
      </c>
      <c r="C515" s="6">
        <f>IFERROR(IF($C$1&gt;=B515,SMALL(STUDENT!$V$4:$V$2003,$C$6+B515),0),0)</f>
        <v>0</v>
      </c>
      <c r="D515" s="14">
        <f t="shared" si="46"/>
        <v>0</v>
      </c>
      <c r="E515" s="14" t="str">
        <f>IFERROR(IF($D515&gt;=1,VLOOKUP($C515,STUDENT!$A$4:$E$2003,E$1,0),""),"")</f>
        <v/>
      </c>
      <c r="F515" s="15" t="str">
        <f>IFERROR(IF($D515&gt;=1,VLOOKUP($C515,STUDENT!$A$4:$E$2003,F$1,0),""),"")</f>
        <v/>
      </c>
      <c r="G515" s="15" t="str">
        <f>IFERROR(IF($D515&gt;=1,VLOOKUP($C515,STUDENT!$A$4:$E$2003,G$1,0),""),"")</f>
        <v/>
      </c>
      <c r="H515" s="14" t="str">
        <f>IFERROR(IF($D515&gt;=1,VLOOKUP($C515,STUDENT!$A$4:$E$2003,H$1,0),""),"")</f>
        <v/>
      </c>
      <c r="I515" s="79"/>
      <c r="J515" s="79"/>
      <c r="K515" s="79"/>
      <c r="L515" s="79"/>
      <c r="M515" s="79"/>
      <c r="N515" s="79"/>
      <c r="O515" s="79"/>
      <c r="P515" s="79"/>
      <c r="Q515" s="79"/>
      <c r="R515" s="79"/>
      <c r="S515" s="79"/>
      <c r="T515" s="79"/>
      <c r="U515" s="85">
        <f t="shared" si="47"/>
        <v>0</v>
      </c>
      <c r="V515" s="6">
        <f t="shared" si="48"/>
        <v>0</v>
      </c>
      <c r="W515" s="6">
        <f>IFERROR(IF(V515&gt;=1,V515*VLOOKUP(E515,STUDENT!$B$4:$W$2003,22,0),0),0)</f>
        <v>0</v>
      </c>
      <c r="X515" s="6">
        <f t="shared" si="49"/>
        <v>0</v>
      </c>
      <c r="Y515" s="6">
        <f>IFERROR(IF(X515&gt;=1,X515*VLOOKUP(E515,STUDENT!$B$4:$W$2003,22,0),0),0)</f>
        <v>0</v>
      </c>
      <c r="Z515" s="6">
        <f t="shared" si="50"/>
        <v>0</v>
      </c>
      <c r="AA515" s="6">
        <f>IFERROR(IF(Z515&gt;=1,Z515*VLOOKUP(E515,STUDENT!$B$4:$W$2003,22,0),0),0)</f>
        <v>0</v>
      </c>
    </row>
    <row r="516" spans="1:27" ht="18" customHeight="1" x14ac:dyDescent="0.25">
      <c r="A516" s="6">
        <f t="shared" si="45"/>
        <v>0</v>
      </c>
      <c r="B516" s="6">
        <v>508</v>
      </c>
      <c r="C516" s="6">
        <f>IFERROR(IF($C$1&gt;=B516,SMALL(STUDENT!$V$4:$V$2003,$C$6+B516),0),0)</f>
        <v>0</v>
      </c>
      <c r="D516" s="14">
        <f t="shared" si="46"/>
        <v>0</v>
      </c>
      <c r="E516" s="14" t="str">
        <f>IFERROR(IF($D516&gt;=1,VLOOKUP($C516,STUDENT!$A$4:$E$2003,E$1,0),""),"")</f>
        <v/>
      </c>
      <c r="F516" s="15" t="str">
        <f>IFERROR(IF($D516&gt;=1,VLOOKUP($C516,STUDENT!$A$4:$E$2003,F$1,0),""),"")</f>
        <v/>
      </c>
      <c r="G516" s="15" t="str">
        <f>IFERROR(IF($D516&gt;=1,VLOOKUP($C516,STUDENT!$A$4:$E$2003,G$1,0),""),"")</f>
        <v/>
      </c>
      <c r="H516" s="14" t="str">
        <f>IFERROR(IF($D516&gt;=1,VLOOKUP($C516,STUDENT!$A$4:$E$2003,H$1,0),""),"")</f>
        <v/>
      </c>
      <c r="I516" s="79"/>
      <c r="J516" s="79"/>
      <c r="K516" s="79"/>
      <c r="L516" s="79"/>
      <c r="M516" s="79"/>
      <c r="N516" s="79"/>
      <c r="O516" s="79"/>
      <c r="P516" s="79"/>
      <c r="Q516" s="79"/>
      <c r="R516" s="79"/>
      <c r="S516" s="79"/>
      <c r="T516" s="79"/>
      <c r="U516" s="85">
        <f t="shared" si="47"/>
        <v>0</v>
      </c>
      <c r="V516" s="6">
        <f t="shared" si="48"/>
        <v>0</v>
      </c>
      <c r="W516" s="6">
        <f>IFERROR(IF(V516&gt;=1,V516*VLOOKUP(E516,STUDENT!$B$4:$W$2003,22,0),0),0)</f>
        <v>0</v>
      </c>
      <c r="X516" s="6">
        <f t="shared" si="49"/>
        <v>0</v>
      </c>
      <c r="Y516" s="6">
        <f>IFERROR(IF(X516&gt;=1,X516*VLOOKUP(E516,STUDENT!$B$4:$W$2003,22,0),0),0)</f>
        <v>0</v>
      </c>
      <c r="Z516" s="6">
        <f t="shared" si="50"/>
        <v>0</v>
      </c>
      <c r="AA516" s="6">
        <f>IFERROR(IF(Z516&gt;=1,Z516*VLOOKUP(E516,STUDENT!$B$4:$W$2003,22,0),0),0)</f>
        <v>0</v>
      </c>
    </row>
    <row r="517" spans="1:27" ht="18" customHeight="1" x14ac:dyDescent="0.25">
      <c r="A517" s="6">
        <f t="shared" si="45"/>
        <v>0</v>
      </c>
      <c r="B517" s="6">
        <v>509</v>
      </c>
      <c r="C517" s="6">
        <f>IFERROR(IF($C$1&gt;=B517,SMALL(STUDENT!$V$4:$V$2003,$C$6+B517),0),0)</f>
        <v>0</v>
      </c>
      <c r="D517" s="14">
        <f t="shared" si="46"/>
        <v>0</v>
      </c>
      <c r="E517" s="14" t="str">
        <f>IFERROR(IF($D517&gt;=1,VLOOKUP($C517,STUDENT!$A$4:$E$2003,E$1,0),""),"")</f>
        <v/>
      </c>
      <c r="F517" s="15" t="str">
        <f>IFERROR(IF($D517&gt;=1,VLOOKUP($C517,STUDENT!$A$4:$E$2003,F$1,0),""),"")</f>
        <v/>
      </c>
      <c r="G517" s="15" t="str">
        <f>IFERROR(IF($D517&gt;=1,VLOOKUP($C517,STUDENT!$A$4:$E$2003,G$1,0),""),"")</f>
        <v/>
      </c>
      <c r="H517" s="14" t="str">
        <f>IFERROR(IF($D517&gt;=1,VLOOKUP($C517,STUDENT!$A$4:$E$2003,H$1,0),""),"")</f>
        <v/>
      </c>
      <c r="I517" s="79"/>
      <c r="J517" s="79"/>
      <c r="K517" s="79"/>
      <c r="L517" s="79"/>
      <c r="M517" s="79"/>
      <c r="N517" s="79"/>
      <c r="O517" s="79"/>
      <c r="P517" s="79"/>
      <c r="Q517" s="79"/>
      <c r="R517" s="79"/>
      <c r="S517" s="79"/>
      <c r="T517" s="79"/>
      <c r="U517" s="85">
        <f t="shared" si="47"/>
        <v>0</v>
      </c>
      <c r="V517" s="6">
        <f t="shared" si="48"/>
        <v>0</v>
      </c>
      <c r="W517" s="6">
        <f>IFERROR(IF(V517&gt;=1,V517*VLOOKUP(E517,STUDENT!$B$4:$W$2003,22,0),0),0)</f>
        <v>0</v>
      </c>
      <c r="X517" s="6">
        <f t="shared" si="49"/>
        <v>0</v>
      </c>
      <c r="Y517" s="6">
        <f>IFERROR(IF(X517&gt;=1,X517*VLOOKUP(E517,STUDENT!$B$4:$W$2003,22,0),0),0)</f>
        <v>0</v>
      </c>
      <c r="Z517" s="6">
        <f t="shared" si="50"/>
        <v>0</v>
      </c>
      <c r="AA517" s="6">
        <f>IFERROR(IF(Z517&gt;=1,Z517*VLOOKUP(E517,STUDENT!$B$4:$W$2003,22,0),0),0)</f>
        <v>0</v>
      </c>
    </row>
    <row r="518" spans="1:27" ht="18" customHeight="1" x14ac:dyDescent="0.25">
      <c r="A518" s="6">
        <f t="shared" si="45"/>
        <v>0</v>
      </c>
      <c r="B518" s="6">
        <v>510</v>
      </c>
      <c r="C518" s="6">
        <f>IFERROR(IF($C$1&gt;=B518,SMALL(STUDENT!$V$4:$V$2003,$C$6+B518),0),0)</f>
        <v>0</v>
      </c>
      <c r="D518" s="14">
        <f t="shared" si="46"/>
        <v>0</v>
      </c>
      <c r="E518" s="14" t="str">
        <f>IFERROR(IF($D518&gt;=1,VLOOKUP($C518,STUDENT!$A$4:$E$2003,E$1,0),""),"")</f>
        <v/>
      </c>
      <c r="F518" s="15" t="str">
        <f>IFERROR(IF($D518&gt;=1,VLOOKUP($C518,STUDENT!$A$4:$E$2003,F$1,0),""),"")</f>
        <v/>
      </c>
      <c r="G518" s="15" t="str">
        <f>IFERROR(IF($D518&gt;=1,VLOOKUP($C518,STUDENT!$A$4:$E$2003,G$1,0),""),"")</f>
        <v/>
      </c>
      <c r="H518" s="14" t="str">
        <f>IFERROR(IF($D518&gt;=1,VLOOKUP($C518,STUDENT!$A$4:$E$2003,H$1,0),""),"")</f>
        <v/>
      </c>
      <c r="I518" s="79"/>
      <c r="J518" s="79"/>
      <c r="K518" s="79"/>
      <c r="L518" s="79"/>
      <c r="M518" s="79"/>
      <c r="N518" s="79"/>
      <c r="O518" s="79"/>
      <c r="P518" s="79"/>
      <c r="Q518" s="79"/>
      <c r="R518" s="79"/>
      <c r="S518" s="79"/>
      <c r="T518" s="79"/>
      <c r="U518" s="85">
        <f t="shared" si="47"/>
        <v>0</v>
      </c>
      <c r="V518" s="6">
        <f t="shared" si="48"/>
        <v>0</v>
      </c>
      <c r="W518" s="6">
        <f>IFERROR(IF(V518&gt;=1,V518*VLOOKUP(E518,STUDENT!$B$4:$W$2003,22,0),0),0)</f>
        <v>0</v>
      </c>
      <c r="X518" s="6">
        <f t="shared" si="49"/>
        <v>0</v>
      </c>
      <c r="Y518" s="6">
        <f>IFERROR(IF(X518&gt;=1,X518*VLOOKUP(E518,STUDENT!$B$4:$W$2003,22,0),0),0)</f>
        <v>0</v>
      </c>
      <c r="Z518" s="6">
        <f t="shared" si="50"/>
        <v>0</v>
      </c>
      <c r="AA518" s="6">
        <f>IFERROR(IF(Z518&gt;=1,Z518*VLOOKUP(E518,STUDENT!$B$4:$W$2003,22,0),0),0)</f>
        <v>0</v>
      </c>
    </row>
    <row r="519" spans="1:27" ht="18" customHeight="1" x14ac:dyDescent="0.25">
      <c r="A519" s="6">
        <f t="shared" si="45"/>
        <v>0</v>
      </c>
      <c r="B519" s="6">
        <v>511</v>
      </c>
      <c r="C519" s="6">
        <f>IFERROR(IF($C$1&gt;=B519,SMALL(STUDENT!$V$4:$V$2003,$C$6+B519),0),0)</f>
        <v>0</v>
      </c>
      <c r="D519" s="14">
        <f t="shared" si="46"/>
        <v>0</v>
      </c>
      <c r="E519" s="14" t="str">
        <f>IFERROR(IF($D519&gt;=1,VLOOKUP($C519,STUDENT!$A$4:$E$2003,E$1,0),""),"")</f>
        <v/>
      </c>
      <c r="F519" s="15" t="str">
        <f>IFERROR(IF($D519&gt;=1,VLOOKUP($C519,STUDENT!$A$4:$E$2003,F$1,0),""),"")</f>
        <v/>
      </c>
      <c r="G519" s="15" t="str">
        <f>IFERROR(IF($D519&gt;=1,VLOOKUP($C519,STUDENT!$A$4:$E$2003,G$1,0),""),"")</f>
        <v/>
      </c>
      <c r="H519" s="14" t="str">
        <f>IFERROR(IF($D519&gt;=1,VLOOKUP($C519,STUDENT!$A$4:$E$2003,H$1,0),""),"")</f>
        <v/>
      </c>
      <c r="I519" s="79"/>
      <c r="J519" s="79"/>
      <c r="K519" s="79"/>
      <c r="L519" s="79"/>
      <c r="M519" s="79"/>
      <c r="N519" s="79"/>
      <c r="O519" s="79"/>
      <c r="P519" s="79"/>
      <c r="Q519" s="79"/>
      <c r="R519" s="79"/>
      <c r="S519" s="79"/>
      <c r="T519" s="79"/>
      <c r="U519" s="85">
        <f t="shared" si="47"/>
        <v>0</v>
      </c>
      <c r="V519" s="6">
        <f t="shared" si="48"/>
        <v>0</v>
      </c>
      <c r="W519" s="6">
        <f>IFERROR(IF(V519&gt;=1,V519*VLOOKUP(E519,STUDENT!$B$4:$W$2003,22,0),0),0)</f>
        <v>0</v>
      </c>
      <c r="X519" s="6">
        <f t="shared" si="49"/>
        <v>0</v>
      </c>
      <c r="Y519" s="6">
        <f>IFERROR(IF(X519&gt;=1,X519*VLOOKUP(E519,STUDENT!$B$4:$W$2003,22,0),0),0)</f>
        <v>0</v>
      </c>
      <c r="Z519" s="6">
        <f t="shared" si="50"/>
        <v>0</v>
      </c>
      <c r="AA519" s="6">
        <f>IFERROR(IF(Z519&gt;=1,Z519*VLOOKUP(E519,STUDENT!$B$4:$W$2003,22,0),0),0)</f>
        <v>0</v>
      </c>
    </row>
    <row r="520" spans="1:27" ht="18" customHeight="1" x14ac:dyDescent="0.25">
      <c r="A520" s="6">
        <f t="shared" si="45"/>
        <v>0</v>
      </c>
      <c r="B520" s="6">
        <v>512</v>
      </c>
      <c r="C520" s="6">
        <f>IFERROR(IF($C$1&gt;=B520,SMALL(STUDENT!$V$4:$V$2003,$C$6+B520),0),0)</f>
        <v>0</v>
      </c>
      <c r="D520" s="14">
        <f t="shared" si="46"/>
        <v>0</v>
      </c>
      <c r="E520" s="14" t="str">
        <f>IFERROR(IF($D520&gt;=1,VLOOKUP($C520,STUDENT!$A$4:$E$2003,E$1,0),""),"")</f>
        <v/>
      </c>
      <c r="F520" s="15" t="str">
        <f>IFERROR(IF($D520&gt;=1,VLOOKUP($C520,STUDENT!$A$4:$E$2003,F$1,0),""),"")</f>
        <v/>
      </c>
      <c r="G520" s="15" t="str">
        <f>IFERROR(IF($D520&gt;=1,VLOOKUP($C520,STUDENT!$A$4:$E$2003,G$1,0),""),"")</f>
        <v/>
      </c>
      <c r="H520" s="14" t="str">
        <f>IFERROR(IF($D520&gt;=1,VLOOKUP($C520,STUDENT!$A$4:$E$2003,H$1,0),""),"")</f>
        <v/>
      </c>
      <c r="I520" s="79"/>
      <c r="J520" s="79"/>
      <c r="K520" s="79"/>
      <c r="L520" s="79"/>
      <c r="M520" s="79"/>
      <c r="N520" s="79"/>
      <c r="O520" s="79"/>
      <c r="P520" s="79"/>
      <c r="Q520" s="79"/>
      <c r="R520" s="79"/>
      <c r="S520" s="79"/>
      <c r="T520" s="79"/>
      <c r="U520" s="85">
        <f t="shared" si="47"/>
        <v>0</v>
      </c>
      <c r="V520" s="6">
        <f t="shared" si="48"/>
        <v>0</v>
      </c>
      <c r="W520" s="6">
        <f>IFERROR(IF(V520&gt;=1,V520*VLOOKUP(E520,STUDENT!$B$4:$W$2003,22,0),0),0)</f>
        <v>0</v>
      </c>
      <c r="X520" s="6">
        <f t="shared" si="49"/>
        <v>0</v>
      </c>
      <c r="Y520" s="6">
        <f>IFERROR(IF(X520&gt;=1,X520*VLOOKUP(E520,STUDENT!$B$4:$W$2003,22,0),0),0)</f>
        <v>0</v>
      </c>
      <c r="Z520" s="6">
        <f t="shared" si="50"/>
        <v>0</v>
      </c>
      <c r="AA520" s="6">
        <f>IFERROR(IF(Z520&gt;=1,Z520*VLOOKUP(E520,STUDENT!$B$4:$W$2003,22,0),0),0)</f>
        <v>0</v>
      </c>
    </row>
    <row r="521" spans="1:27" ht="18" customHeight="1" x14ac:dyDescent="0.25">
      <c r="A521" s="6">
        <f t="shared" si="45"/>
        <v>0</v>
      </c>
      <c r="B521" s="6">
        <v>513</v>
      </c>
      <c r="C521" s="6">
        <f>IFERROR(IF($C$1&gt;=B521,SMALL(STUDENT!$V$4:$V$2003,$C$6+B521),0),0)</f>
        <v>0</v>
      </c>
      <c r="D521" s="14">
        <f t="shared" si="46"/>
        <v>0</v>
      </c>
      <c r="E521" s="14" t="str">
        <f>IFERROR(IF($D521&gt;=1,VLOOKUP($C521,STUDENT!$A$4:$E$2003,E$1,0),""),"")</f>
        <v/>
      </c>
      <c r="F521" s="15" t="str">
        <f>IFERROR(IF($D521&gt;=1,VLOOKUP($C521,STUDENT!$A$4:$E$2003,F$1,0),""),"")</f>
        <v/>
      </c>
      <c r="G521" s="15" t="str">
        <f>IFERROR(IF($D521&gt;=1,VLOOKUP($C521,STUDENT!$A$4:$E$2003,G$1,0),""),"")</f>
        <v/>
      </c>
      <c r="H521" s="14" t="str">
        <f>IFERROR(IF($D521&gt;=1,VLOOKUP($C521,STUDENT!$A$4:$E$2003,H$1,0),""),"")</f>
        <v/>
      </c>
      <c r="I521" s="79"/>
      <c r="J521" s="79"/>
      <c r="K521" s="79"/>
      <c r="L521" s="79"/>
      <c r="M521" s="79"/>
      <c r="N521" s="79"/>
      <c r="O521" s="79"/>
      <c r="P521" s="79"/>
      <c r="Q521" s="79"/>
      <c r="R521" s="79"/>
      <c r="S521" s="79"/>
      <c r="T521" s="79"/>
      <c r="U521" s="85">
        <f t="shared" si="47"/>
        <v>0</v>
      </c>
      <c r="V521" s="6">
        <f t="shared" si="48"/>
        <v>0</v>
      </c>
      <c r="W521" s="6">
        <f>IFERROR(IF(V521&gt;=1,V521*VLOOKUP(E521,STUDENT!$B$4:$W$2003,22,0),0),0)</f>
        <v>0</v>
      </c>
      <c r="X521" s="6">
        <f t="shared" si="49"/>
        <v>0</v>
      </c>
      <c r="Y521" s="6">
        <f>IFERROR(IF(X521&gt;=1,X521*VLOOKUP(E521,STUDENT!$B$4:$W$2003,22,0),0),0)</f>
        <v>0</v>
      </c>
      <c r="Z521" s="6">
        <f t="shared" si="50"/>
        <v>0</v>
      </c>
      <c r="AA521" s="6">
        <f>IFERROR(IF(Z521&gt;=1,Z521*VLOOKUP(E521,STUDENT!$B$4:$W$2003,22,0),0),0)</f>
        <v>0</v>
      </c>
    </row>
    <row r="522" spans="1:27" ht="18" customHeight="1" x14ac:dyDescent="0.25">
      <c r="A522" s="6">
        <f t="shared" ref="A522:A585" si="51">IFERROR(IF(W522&gt;=1,D522,0),0)</f>
        <v>0</v>
      </c>
      <c r="B522" s="6">
        <v>514</v>
      </c>
      <c r="C522" s="6">
        <f>IFERROR(IF($C$1&gt;=B522,SMALL(STUDENT!$V$4:$V$2003,$C$6+B522),0),0)</f>
        <v>0</v>
      </c>
      <c r="D522" s="14">
        <f t="shared" ref="D522:D585" si="52">IFERROR(IF(C522&gt;=1,B522,0),0)</f>
        <v>0</v>
      </c>
      <c r="E522" s="14" t="str">
        <f>IFERROR(IF($D522&gt;=1,VLOOKUP($C522,STUDENT!$A$4:$E$2003,E$1,0),""),"")</f>
        <v/>
      </c>
      <c r="F522" s="15" t="str">
        <f>IFERROR(IF($D522&gt;=1,VLOOKUP($C522,STUDENT!$A$4:$E$2003,F$1,0),""),"")</f>
        <v/>
      </c>
      <c r="G522" s="15" t="str">
        <f>IFERROR(IF($D522&gt;=1,VLOOKUP($C522,STUDENT!$A$4:$E$2003,G$1,0),""),"")</f>
        <v/>
      </c>
      <c r="H522" s="14" t="str">
        <f>IFERROR(IF($D522&gt;=1,VLOOKUP($C522,STUDENT!$A$4:$E$2003,H$1,0),""),"")</f>
        <v/>
      </c>
      <c r="I522" s="79"/>
      <c r="J522" s="79"/>
      <c r="K522" s="79"/>
      <c r="L522" s="79"/>
      <c r="M522" s="79"/>
      <c r="N522" s="79"/>
      <c r="O522" s="79"/>
      <c r="P522" s="79"/>
      <c r="Q522" s="79"/>
      <c r="R522" s="79"/>
      <c r="S522" s="79"/>
      <c r="T522" s="79"/>
      <c r="U522" s="85">
        <f t="shared" ref="U522:U585" si="53">SUM(I522:T522)</f>
        <v>0</v>
      </c>
      <c r="V522" s="6">
        <f t="shared" ref="V522:V585" si="54">IFERROR(IF(D522&gt;=1,(IF($V$1&gt;=1,(IF($W$1&gt;=1,SUMIFS(I522:T522,$I$3:$T$3,"&gt;="&amp;$V$1,$I$3:$T$3,"&lt;="&amp;$W$1),0)),0)),0),0)</f>
        <v>0</v>
      </c>
      <c r="W522" s="6">
        <f>IFERROR(IF(V522&gt;=1,V522*VLOOKUP(E522,STUDENT!$B$4:$W$2003,22,0),0),0)</f>
        <v>0</v>
      </c>
      <c r="X522" s="6">
        <f t="shared" ref="X522:X585" si="55">IFERROR(IF(D522&gt;=1,(IF($X$1&gt;=1,(IF($Y$1&gt;=1,SUMIFS(I522:T522,$I$3:$T$3,"&gt;="&amp;$X$1,$I$3:$T$3,"&lt;="&amp;$Y$1),0)),0)),0),0)</f>
        <v>0</v>
      </c>
      <c r="Y522" s="6">
        <f>IFERROR(IF(X522&gt;=1,X522*VLOOKUP(E522,STUDENT!$B$4:$W$2003,22,0),0),0)</f>
        <v>0</v>
      </c>
      <c r="Z522" s="6">
        <f t="shared" ref="Z522:Z585" si="56">IFERROR(IF(D522&gt;=1,(IF($Z$1&gt;=1,(IF($AA$1&gt;=1,SUMIFS(I522:T522,$I$3:$T$3,"&gt;="&amp;$Z$1,$I$3:$T$3,"&lt;="&amp;$AA$1),0)),0)),0),0)</f>
        <v>0</v>
      </c>
      <c r="AA522" s="6">
        <f>IFERROR(IF(Z522&gt;=1,Z522*VLOOKUP(E522,STUDENT!$B$4:$W$2003,22,0),0),0)</f>
        <v>0</v>
      </c>
    </row>
    <row r="523" spans="1:27" ht="18" customHeight="1" x14ac:dyDescent="0.25">
      <c r="A523" s="6">
        <f t="shared" si="51"/>
        <v>0</v>
      </c>
      <c r="B523" s="6">
        <v>515</v>
      </c>
      <c r="C523" s="6">
        <f>IFERROR(IF($C$1&gt;=B523,SMALL(STUDENT!$V$4:$V$2003,$C$6+B523),0),0)</f>
        <v>0</v>
      </c>
      <c r="D523" s="14">
        <f t="shared" si="52"/>
        <v>0</v>
      </c>
      <c r="E523" s="14" t="str">
        <f>IFERROR(IF($D523&gt;=1,VLOOKUP($C523,STUDENT!$A$4:$E$2003,E$1,0),""),"")</f>
        <v/>
      </c>
      <c r="F523" s="15" t="str">
        <f>IFERROR(IF($D523&gt;=1,VLOOKUP($C523,STUDENT!$A$4:$E$2003,F$1,0),""),"")</f>
        <v/>
      </c>
      <c r="G523" s="15" t="str">
        <f>IFERROR(IF($D523&gt;=1,VLOOKUP($C523,STUDENT!$A$4:$E$2003,G$1,0),""),"")</f>
        <v/>
      </c>
      <c r="H523" s="14" t="str">
        <f>IFERROR(IF($D523&gt;=1,VLOOKUP($C523,STUDENT!$A$4:$E$2003,H$1,0),""),"")</f>
        <v/>
      </c>
      <c r="I523" s="79"/>
      <c r="J523" s="79"/>
      <c r="K523" s="79"/>
      <c r="L523" s="79"/>
      <c r="M523" s="79"/>
      <c r="N523" s="79"/>
      <c r="O523" s="79"/>
      <c r="P523" s="79"/>
      <c r="Q523" s="79"/>
      <c r="R523" s="79"/>
      <c r="S523" s="79"/>
      <c r="T523" s="79"/>
      <c r="U523" s="85">
        <f t="shared" si="53"/>
        <v>0</v>
      </c>
      <c r="V523" s="6">
        <f t="shared" si="54"/>
        <v>0</v>
      </c>
      <c r="W523" s="6">
        <f>IFERROR(IF(V523&gt;=1,V523*VLOOKUP(E523,STUDENT!$B$4:$W$2003,22,0),0),0)</f>
        <v>0</v>
      </c>
      <c r="X523" s="6">
        <f t="shared" si="55"/>
        <v>0</v>
      </c>
      <c r="Y523" s="6">
        <f>IFERROR(IF(X523&gt;=1,X523*VLOOKUP(E523,STUDENT!$B$4:$W$2003,22,0),0),0)</f>
        <v>0</v>
      </c>
      <c r="Z523" s="6">
        <f t="shared" si="56"/>
        <v>0</v>
      </c>
      <c r="AA523" s="6">
        <f>IFERROR(IF(Z523&gt;=1,Z523*VLOOKUP(E523,STUDENT!$B$4:$W$2003,22,0),0),0)</f>
        <v>0</v>
      </c>
    </row>
    <row r="524" spans="1:27" ht="18" customHeight="1" x14ac:dyDescent="0.25">
      <c r="A524" s="6">
        <f t="shared" si="51"/>
        <v>0</v>
      </c>
      <c r="B524" s="6">
        <v>516</v>
      </c>
      <c r="C524" s="6">
        <f>IFERROR(IF($C$1&gt;=B524,SMALL(STUDENT!$V$4:$V$2003,$C$6+B524),0),0)</f>
        <v>0</v>
      </c>
      <c r="D524" s="14">
        <f t="shared" si="52"/>
        <v>0</v>
      </c>
      <c r="E524" s="14" t="str">
        <f>IFERROR(IF($D524&gt;=1,VLOOKUP($C524,STUDENT!$A$4:$E$2003,E$1,0),""),"")</f>
        <v/>
      </c>
      <c r="F524" s="15" t="str">
        <f>IFERROR(IF($D524&gt;=1,VLOOKUP($C524,STUDENT!$A$4:$E$2003,F$1,0),""),"")</f>
        <v/>
      </c>
      <c r="G524" s="15" t="str">
        <f>IFERROR(IF($D524&gt;=1,VLOOKUP($C524,STUDENT!$A$4:$E$2003,G$1,0),""),"")</f>
        <v/>
      </c>
      <c r="H524" s="14" t="str">
        <f>IFERROR(IF($D524&gt;=1,VLOOKUP($C524,STUDENT!$A$4:$E$2003,H$1,0),""),"")</f>
        <v/>
      </c>
      <c r="I524" s="79"/>
      <c r="J524" s="79"/>
      <c r="K524" s="79"/>
      <c r="L524" s="79"/>
      <c r="M524" s="79"/>
      <c r="N524" s="79"/>
      <c r="O524" s="79"/>
      <c r="P524" s="79"/>
      <c r="Q524" s="79"/>
      <c r="R524" s="79"/>
      <c r="S524" s="79"/>
      <c r="T524" s="79"/>
      <c r="U524" s="85">
        <f t="shared" si="53"/>
        <v>0</v>
      </c>
      <c r="V524" s="6">
        <f t="shared" si="54"/>
        <v>0</v>
      </c>
      <c r="W524" s="6">
        <f>IFERROR(IF(V524&gt;=1,V524*VLOOKUP(E524,STUDENT!$B$4:$W$2003,22,0),0),0)</f>
        <v>0</v>
      </c>
      <c r="X524" s="6">
        <f t="shared" si="55"/>
        <v>0</v>
      </c>
      <c r="Y524" s="6">
        <f>IFERROR(IF(X524&gt;=1,X524*VLOOKUP(E524,STUDENT!$B$4:$W$2003,22,0),0),0)</f>
        <v>0</v>
      </c>
      <c r="Z524" s="6">
        <f t="shared" si="56"/>
        <v>0</v>
      </c>
      <c r="AA524" s="6">
        <f>IFERROR(IF(Z524&gt;=1,Z524*VLOOKUP(E524,STUDENT!$B$4:$W$2003,22,0),0),0)</f>
        <v>0</v>
      </c>
    </row>
    <row r="525" spans="1:27" ht="18" customHeight="1" x14ac:dyDescent="0.25">
      <c r="A525" s="6">
        <f t="shared" si="51"/>
        <v>0</v>
      </c>
      <c r="B525" s="6">
        <v>517</v>
      </c>
      <c r="C525" s="6">
        <f>IFERROR(IF($C$1&gt;=B525,SMALL(STUDENT!$V$4:$V$2003,$C$6+B525),0),0)</f>
        <v>0</v>
      </c>
      <c r="D525" s="14">
        <f t="shared" si="52"/>
        <v>0</v>
      </c>
      <c r="E525" s="14" t="str">
        <f>IFERROR(IF($D525&gt;=1,VLOOKUP($C525,STUDENT!$A$4:$E$2003,E$1,0),""),"")</f>
        <v/>
      </c>
      <c r="F525" s="15" t="str">
        <f>IFERROR(IF($D525&gt;=1,VLOOKUP($C525,STUDENT!$A$4:$E$2003,F$1,0),""),"")</f>
        <v/>
      </c>
      <c r="G525" s="15" t="str">
        <f>IFERROR(IF($D525&gt;=1,VLOOKUP($C525,STUDENT!$A$4:$E$2003,G$1,0),""),"")</f>
        <v/>
      </c>
      <c r="H525" s="14" t="str">
        <f>IFERROR(IF($D525&gt;=1,VLOOKUP($C525,STUDENT!$A$4:$E$2003,H$1,0),""),"")</f>
        <v/>
      </c>
      <c r="I525" s="79"/>
      <c r="J525" s="79"/>
      <c r="K525" s="79"/>
      <c r="L525" s="79"/>
      <c r="M525" s="79"/>
      <c r="N525" s="79"/>
      <c r="O525" s="79"/>
      <c r="P525" s="79"/>
      <c r="Q525" s="79"/>
      <c r="R525" s="79"/>
      <c r="S525" s="79"/>
      <c r="T525" s="79"/>
      <c r="U525" s="85">
        <f t="shared" si="53"/>
        <v>0</v>
      </c>
      <c r="V525" s="6">
        <f t="shared" si="54"/>
        <v>0</v>
      </c>
      <c r="W525" s="6">
        <f>IFERROR(IF(V525&gt;=1,V525*VLOOKUP(E525,STUDENT!$B$4:$W$2003,22,0),0),0)</f>
        <v>0</v>
      </c>
      <c r="X525" s="6">
        <f t="shared" si="55"/>
        <v>0</v>
      </c>
      <c r="Y525" s="6">
        <f>IFERROR(IF(X525&gt;=1,X525*VLOOKUP(E525,STUDENT!$B$4:$W$2003,22,0),0),0)</f>
        <v>0</v>
      </c>
      <c r="Z525" s="6">
        <f t="shared" si="56"/>
        <v>0</v>
      </c>
      <c r="AA525" s="6">
        <f>IFERROR(IF(Z525&gt;=1,Z525*VLOOKUP(E525,STUDENT!$B$4:$W$2003,22,0),0),0)</f>
        <v>0</v>
      </c>
    </row>
    <row r="526" spans="1:27" ht="18" customHeight="1" x14ac:dyDescent="0.25">
      <c r="A526" s="6">
        <f t="shared" si="51"/>
        <v>0</v>
      </c>
      <c r="B526" s="6">
        <v>518</v>
      </c>
      <c r="C526" s="6">
        <f>IFERROR(IF($C$1&gt;=B526,SMALL(STUDENT!$V$4:$V$2003,$C$6+B526),0),0)</f>
        <v>0</v>
      </c>
      <c r="D526" s="14">
        <f t="shared" si="52"/>
        <v>0</v>
      </c>
      <c r="E526" s="14" t="str">
        <f>IFERROR(IF($D526&gt;=1,VLOOKUP($C526,STUDENT!$A$4:$E$2003,E$1,0),""),"")</f>
        <v/>
      </c>
      <c r="F526" s="15" t="str">
        <f>IFERROR(IF($D526&gt;=1,VLOOKUP($C526,STUDENT!$A$4:$E$2003,F$1,0),""),"")</f>
        <v/>
      </c>
      <c r="G526" s="15" t="str">
        <f>IFERROR(IF($D526&gt;=1,VLOOKUP($C526,STUDENT!$A$4:$E$2003,G$1,0),""),"")</f>
        <v/>
      </c>
      <c r="H526" s="14" t="str">
        <f>IFERROR(IF($D526&gt;=1,VLOOKUP($C526,STUDENT!$A$4:$E$2003,H$1,0),""),"")</f>
        <v/>
      </c>
      <c r="I526" s="79"/>
      <c r="J526" s="79"/>
      <c r="K526" s="79"/>
      <c r="L526" s="79"/>
      <c r="M526" s="79"/>
      <c r="N526" s="79"/>
      <c r="O526" s="79"/>
      <c r="P526" s="79"/>
      <c r="Q526" s="79"/>
      <c r="R526" s="79"/>
      <c r="S526" s="79"/>
      <c r="T526" s="79"/>
      <c r="U526" s="85">
        <f t="shared" si="53"/>
        <v>0</v>
      </c>
      <c r="V526" s="6">
        <f t="shared" si="54"/>
        <v>0</v>
      </c>
      <c r="W526" s="6">
        <f>IFERROR(IF(V526&gt;=1,V526*VLOOKUP(E526,STUDENT!$B$4:$W$2003,22,0),0),0)</f>
        <v>0</v>
      </c>
      <c r="X526" s="6">
        <f t="shared" si="55"/>
        <v>0</v>
      </c>
      <c r="Y526" s="6">
        <f>IFERROR(IF(X526&gt;=1,X526*VLOOKUP(E526,STUDENT!$B$4:$W$2003,22,0),0),0)</f>
        <v>0</v>
      </c>
      <c r="Z526" s="6">
        <f t="shared" si="56"/>
        <v>0</v>
      </c>
      <c r="AA526" s="6">
        <f>IFERROR(IF(Z526&gt;=1,Z526*VLOOKUP(E526,STUDENT!$B$4:$W$2003,22,0),0),0)</f>
        <v>0</v>
      </c>
    </row>
    <row r="527" spans="1:27" ht="18" customHeight="1" x14ac:dyDescent="0.25">
      <c r="A527" s="6">
        <f t="shared" si="51"/>
        <v>0</v>
      </c>
      <c r="B527" s="6">
        <v>519</v>
      </c>
      <c r="C527" s="6">
        <f>IFERROR(IF($C$1&gt;=B527,SMALL(STUDENT!$V$4:$V$2003,$C$6+B527),0),0)</f>
        <v>0</v>
      </c>
      <c r="D527" s="14">
        <f t="shared" si="52"/>
        <v>0</v>
      </c>
      <c r="E527" s="14" t="str">
        <f>IFERROR(IF($D527&gt;=1,VLOOKUP($C527,STUDENT!$A$4:$E$2003,E$1,0),""),"")</f>
        <v/>
      </c>
      <c r="F527" s="15" t="str">
        <f>IFERROR(IF($D527&gt;=1,VLOOKUP($C527,STUDENT!$A$4:$E$2003,F$1,0),""),"")</f>
        <v/>
      </c>
      <c r="G527" s="15" t="str">
        <f>IFERROR(IF($D527&gt;=1,VLOOKUP($C527,STUDENT!$A$4:$E$2003,G$1,0),""),"")</f>
        <v/>
      </c>
      <c r="H527" s="14" t="str">
        <f>IFERROR(IF($D527&gt;=1,VLOOKUP($C527,STUDENT!$A$4:$E$2003,H$1,0),""),"")</f>
        <v/>
      </c>
      <c r="I527" s="79"/>
      <c r="J527" s="79"/>
      <c r="K527" s="79"/>
      <c r="L527" s="79"/>
      <c r="M527" s="79"/>
      <c r="N527" s="79"/>
      <c r="O527" s="79"/>
      <c r="P527" s="79"/>
      <c r="Q527" s="79"/>
      <c r="R527" s="79"/>
      <c r="S527" s="79"/>
      <c r="T527" s="79"/>
      <c r="U527" s="85">
        <f t="shared" si="53"/>
        <v>0</v>
      </c>
      <c r="V527" s="6">
        <f t="shared" si="54"/>
        <v>0</v>
      </c>
      <c r="W527" s="6">
        <f>IFERROR(IF(V527&gt;=1,V527*VLOOKUP(E527,STUDENT!$B$4:$W$2003,22,0),0),0)</f>
        <v>0</v>
      </c>
      <c r="X527" s="6">
        <f t="shared" si="55"/>
        <v>0</v>
      </c>
      <c r="Y527" s="6">
        <f>IFERROR(IF(X527&gt;=1,X527*VLOOKUP(E527,STUDENT!$B$4:$W$2003,22,0),0),0)</f>
        <v>0</v>
      </c>
      <c r="Z527" s="6">
        <f t="shared" si="56"/>
        <v>0</v>
      </c>
      <c r="AA527" s="6">
        <f>IFERROR(IF(Z527&gt;=1,Z527*VLOOKUP(E527,STUDENT!$B$4:$W$2003,22,0),0),0)</f>
        <v>0</v>
      </c>
    </row>
    <row r="528" spans="1:27" ht="18" customHeight="1" x14ac:dyDescent="0.25">
      <c r="A528" s="6">
        <f t="shared" si="51"/>
        <v>0</v>
      </c>
      <c r="B528" s="6">
        <v>520</v>
      </c>
      <c r="C528" s="6">
        <f>IFERROR(IF($C$1&gt;=B528,SMALL(STUDENT!$V$4:$V$2003,$C$6+B528),0),0)</f>
        <v>0</v>
      </c>
      <c r="D528" s="14">
        <f t="shared" si="52"/>
        <v>0</v>
      </c>
      <c r="E528" s="14" t="str">
        <f>IFERROR(IF($D528&gt;=1,VLOOKUP($C528,STUDENT!$A$4:$E$2003,E$1,0),""),"")</f>
        <v/>
      </c>
      <c r="F528" s="15" t="str">
        <f>IFERROR(IF($D528&gt;=1,VLOOKUP($C528,STUDENT!$A$4:$E$2003,F$1,0),""),"")</f>
        <v/>
      </c>
      <c r="G528" s="15" t="str">
        <f>IFERROR(IF($D528&gt;=1,VLOOKUP($C528,STUDENT!$A$4:$E$2003,G$1,0),""),"")</f>
        <v/>
      </c>
      <c r="H528" s="14" t="str">
        <f>IFERROR(IF($D528&gt;=1,VLOOKUP($C528,STUDENT!$A$4:$E$2003,H$1,0),""),"")</f>
        <v/>
      </c>
      <c r="I528" s="79"/>
      <c r="J528" s="79"/>
      <c r="K528" s="79"/>
      <c r="L528" s="79"/>
      <c r="M528" s="79"/>
      <c r="N528" s="79"/>
      <c r="O528" s="79"/>
      <c r="P528" s="79"/>
      <c r="Q528" s="79"/>
      <c r="R528" s="79"/>
      <c r="S528" s="79"/>
      <c r="T528" s="79"/>
      <c r="U528" s="85">
        <f t="shared" si="53"/>
        <v>0</v>
      </c>
      <c r="V528" s="6">
        <f t="shared" si="54"/>
        <v>0</v>
      </c>
      <c r="W528" s="6">
        <f>IFERROR(IF(V528&gt;=1,V528*VLOOKUP(E528,STUDENT!$B$4:$W$2003,22,0),0),0)</f>
        <v>0</v>
      </c>
      <c r="X528" s="6">
        <f t="shared" si="55"/>
        <v>0</v>
      </c>
      <c r="Y528" s="6">
        <f>IFERROR(IF(X528&gt;=1,X528*VLOOKUP(E528,STUDENT!$B$4:$W$2003,22,0),0),0)</f>
        <v>0</v>
      </c>
      <c r="Z528" s="6">
        <f t="shared" si="56"/>
        <v>0</v>
      </c>
      <c r="AA528" s="6">
        <f>IFERROR(IF(Z528&gt;=1,Z528*VLOOKUP(E528,STUDENT!$B$4:$W$2003,22,0),0),0)</f>
        <v>0</v>
      </c>
    </row>
    <row r="529" spans="1:27" ht="18" customHeight="1" x14ac:dyDescent="0.25">
      <c r="A529" s="6">
        <f t="shared" si="51"/>
        <v>0</v>
      </c>
      <c r="B529" s="6">
        <v>521</v>
      </c>
      <c r="C529" s="6">
        <f>IFERROR(IF($C$1&gt;=B529,SMALL(STUDENT!$V$4:$V$2003,$C$6+B529),0),0)</f>
        <v>0</v>
      </c>
      <c r="D529" s="14">
        <f t="shared" si="52"/>
        <v>0</v>
      </c>
      <c r="E529" s="14" t="str">
        <f>IFERROR(IF($D529&gt;=1,VLOOKUP($C529,STUDENT!$A$4:$E$2003,E$1,0),""),"")</f>
        <v/>
      </c>
      <c r="F529" s="15" t="str">
        <f>IFERROR(IF($D529&gt;=1,VLOOKUP($C529,STUDENT!$A$4:$E$2003,F$1,0),""),"")</f>
        <v/>
      </c>
      <c r="G529" s="15" t="str">
        <f>IFERROR(IF($D529&gt;=1,VLOOKUP($C529,STUDENT!$A$4:$E$2003,G$1,0),""),"")</f>
        <v/>
      </c>
      <c r="H529" s="14" t="str">
        <f>IFERROR(IF($D529&gt;=1,VLOOKUP($C529,STUDENT!$A$4:$E$2003,H$1,0),""),"")</f>
        <v/>
      </c>
      <c r="I529" s="79"/>
      <c r="J529" s="79"/>
      <c r="K529" s="79"/>
      <c r="L529" s="79"/>
      <c r="M529" s="79"/>
      <c r="N529" s="79"/>
      <c r="O529" s="79"/>
      <c r="P529" s="79"/>
      <c r="Q529" s="79"/>
      <c r="R529" s="79"/>
      <c r="S529" s="79"/>
      <c r="T529" s="79"/>
      <c r="U529" s="85">
        <f t="shared" si="53"/>
        <v>0</v>
      </c>
      <c r="V529" s="6">
        <f t="shared" si="54"/>
        <v>0</v>
      </c>
      <c r="W529" s="6">
        <f>IFERROR(IF(V529&gt;=1,V529*VLOOKUP(E529,STUDENT!$B$4:$W$2003,22,0),0),0)</f>
        <v>0</v>
      </c>
      <c r="X529" s="6">
        <f t="shared" si="55"/>
        <v>0</v>
      </c>
      <c r="Y529" s="6">
        <f>IFERROR(IF(X529&gt;=1,X529*VLOOKUP(E529,STUDENT!$B$4:$W$2003,22,0),0),0)</f>
        <v>0</v>
      </c>
      <c r="Z529" s="6">
        <f t="shared" si="56"/>
        <v>0</v>
      </c>
      <c r="AA529" s="6">
        <f>IFERROR(IF(Z529&gt;=1,Z529*VLOOKUP(E529,STUDENT!$B$4:$W$2003,22,0),0),0)</f>
        <v>0</v>
      </c>
    </row>
    <row r="530" spans="1:27" ht="18" customHeight="1" x14ac:dyDescent="0.25">
      <c r="A530" s="6">
        <f t="shared" si="51"/>
        <v>0</v>
      </c>
      <c r="B530" s="6">
        <v>522</v>
      </c>
      <c r="C530" s="6">
        <f>IFERROR(IF($C$1&gt;=B530,SMALL(STUDENT!$V$4:$V$2003,$C$6+B530),0),0)</f>
        <v>0</v>
      </c>
      <c r="D530" s="14">
        <f t="shared" si="52"/>
        <v>0</v>
      </c>
      <c r="E530" s="14" t="str">
        <f>IFERROR(IF($D530&gt;=1,VLOOKUP($C530,STUDENT!$A$4:$E$2003,E$1,0),""),"")</f>
        <v/>
      </c>
      <c r="F530" s="15" t="str">
        <f>IFERROR(IF($D530&gt;=1,VLOOKUP($C530,STUDENT!$A$4:$E$2003,F$1,0),""),"")</f>
        <v/>
      </c>
      <c r="G530" s="15" t="str">
        <f>IFERROR(IF($D530&gt;=1,VLOOKUP($C530,STUDENT!$A$4:$E$2003,G$1,0),""),"")</f>
        <v/>
      </c>
      <c r="H530" s="14" t="str">
        <f>IFERROR(IF($D530&gt;=1,VLOOKUP($C530,STUDENT!$A$4:$E$2003,H$1,0),""),"")</f>
        <v/>
      </c>
      <c r="I530" s="79"/>
      <c r="J530" s="79"/>
      <c r="K530" s="79"/>
      <c r="L530" s="79"/>
      <c r="M530" s="79"/>
      <c r="N530" s="79"/>
      <c r="O530" s="79"/>
      <c r="P530" s="79"/>
      <c r="Q530" s="79"/>
      <c r="R530" s="79"/>
      <c r="S530" s="79"/>
      <c r="T530" s="79"/>
      <c r="U530" s="85">
        <f t="shared" si="53"/>
        <v>0</v>
      </c>
      <c r="V530" s="6">
        <f t="shared" si="54"/>
        <v>0</v>
      </c>
      <c r="W530" s="6">
        <f>IFERROR(IF(V530&gt;=1,V530*VLOOKUP(E530,STUDENT!$B$4:$W$2003,22,0),0),0)</f>
        <v>0</v>
      </c>
      <c r="X530" s="6">
        <f t="shared" si="55"/>
        <v>0</v>
      </c>
      <c r="Y530" s="6">
        <f>IFERROR(IF(X530&gt;=1,X530*VLOOKUP(E530,STUDENT!$B$4:$W$2003,22,0),0),0)</f>
        <v>0</v>
      </c>
      <c r="Z530" s="6">
        <f t="shared" si="56"/>
        <v>0</v>
      </c>
      <c r="AA530" s="6">
        <f>IFERROR(IF(Z530&gt;=1,Z530*VLOOKUP(E530,STUDENT!$B$4:$W$2003,22,0),0),0)</f>
        <v>0</v>
      </c>
    </row>
    <row r="531" spans="1:27" ht="18" customHeight="1" x14ac:dyDescent="0.25">
      <c r="A531" s="6">
        <f t="shared" si="51"/>
        <v>0</v>
      </c>
      <c r="B531" s="6">
        <v>523</v>
      </c>
      <c r="C531" s="6">
        <f>IFERROR(IF($C$1&gt;=B531,SMALL(STUDENT!$V$4:$V$2003,$C$6+B531),0),0)</f>
        <v>0</v>
      </c>
      <c r="D531" s="14">
        <f t="shared" si="52"/>
        <v>0</v>
      </c>
      <c r="E531" s="14" t="str">
        <f>IFERROR(IF($D531&gt;=1,VLOOKUP($C531,STUDENT!$A$4:$E$2003,E$1,0),""),"")</f>
        <v/>
      </c>
      <c r="F531" s="15" t="str">
        <f>IFERROR(IF($D531&gt;=1,VLOOKUP($C531,STUDENT!$A$4:$E$2003,F$1,0),""),"")</f>
        <v/>
      </c>
      <c r="G531" s="15" t="str">
        <f>IFERROR(IF($D531&gt;=1,VLOOKUP($C531,STUDENT!$A$4:$E$2003,G$1,0),""),"")</f>
        <v/>
      </c>
      <c r="H531" s="14" t="str">
        <f>IFERROR(IF($D531&gt;=1,VLOOKUP($C531,STUDENT!$A$4:$E$2003,H$1,0),""),"")</f>
        <v/>
      </c>
      <c r="I531" s="79"/>
      <c r="J531" s="79"/>
      <c r="K531" s="79"/>
      <c r="L531" s="79"/>
      <c r="M531" s="79"/>
      <c r="N531" s="79"/>
      <c r="O531" s="79"/>
      <c r="P531" s="79"/>
      <c r="Q531" s="79"/>
      <c r="R531" s="79"/>
      <c r="S531" s="79"/>
      <c r="T531" s="79"/>
      <c r="U531" s="85">
        <f t="shared" si="53"/>
        <v>0</v>
      </c>
      <c r="V531" s="6">
        <f t="shared" si="54"/>
        <v>0</v>
      </c>
      <c r="W531" s="6">
        <f>IFERROR(IF(V531&gt;=1,V531*VLOOKUP(E531,STUDENT!$B$4:$W$2003,22,0),0),0)</f>
        <v>0</v>
      </c>
      <c r="X531" s="6">
        <f t="shared" si="55"/>
        <v>0</v>
      </c>
      <c r="Y531" s="6">
        <f>IFERROR(IF(X531&gt;=1,X531*VLOOKUP(E531,STUDENT!$B$4:$W$2003,22,0),0),0)</f>
        <v>0</v>
      </c>
      <c r="Z531" s="6">
        <f t="shared" si="56"/>
        <v>0</v>
      </c>
      <c r="AA531" s="6">
        <f>IFERROR(IF(Z531&gt;=1,Z531*VLOOKUP(E531,STUDENT!$B$4:$W$2003,22,0),0),0)</f>
        <v>0</v>
      </c>
    </row>
    <row r="532" spans="1:27" ht="18" customHeight="1" x14ac:dyDescent="0.25">
      <c r="A532" s="6">
        <f t="shared" si="51"/>
        <v>0</v>
      </c>
      <c r="B532" s="6">
        <v>524</v>
      </c>
      <c r="C532" s="6">
        <f>IFERROR(IF($C$1&gt;=B532,SMALL(STUDENT!$V$4:$V$2003,$C$6+B532),0),0)</f>
        <v>0</v>
      </c>
      <c r="D532" s="14">
        <f t="shared" si="52"/>
        <v>0</v>
      </c>
      <c r="E532" s="14" t="str">
        <f>IFERROR(IF($D532&gt;=1,VLOOKUP($C532,STUDENT!$A$4:$E$2003,E$1,0),""),"")</f>
        <v/>
      </c>
      <c r="F532" s="15" t="str">
        <f>IFERROR(IF($D532&gt;=1,VLOOKUP($C532,STUDENT!$A$4:$E$2003,F$1,0),""),"")</f>
        <v/>
      </c>
      <c r="G532" s="15" t="str">
        <f>IFERROR(IF($D532&gt;=1,VLOOKUP($C532,STUDENT!$A$4:$E$2003,G$1,0),""),"")</f>
        <v/>
      </c>
      <c r="H532" s="14" t="str">
        <f>IFERROR(IF($D532&gt;=1,VLOOKUP($C532,STUDENT!$A$4:$E$2003,H$1,0),""),"")</f>
        <v/>
      </c>
      <c r="I532" s="79"/>
      <c r="J532" s="79"/>
      <c r="K532" s="79"/>
      <c r="L532" s="79"/>
      <c r="M532" s="79"/>
      <c r="N532" s="79"/>
      <c r="O532" s="79"/>
      <c r="P532" s="79"/>
      <c r="Q532" s="79"/>
      <c r="R532" s="79"/>
      <c r="S532" s="79"/>
      <c r="T532" s="79"/>
      <c r="U532" s="85">
        <f t="shared" si="53"/>
        <v>0</v>
      </c>
      <c r="V532" s="6">
        <f t="shared" si="54"/>
        <v>0</v>
      </c>
      <c r="W532" s="6">
        <f>IFERROR(IF(V532&gt;=1,V532*VLOOKUP(E532,STUDENT!$B$4:$W$2003,22,0),0),0)</f>
        <v>0</v>
      </c>
      <c r="X532" s="6">
        <f t="shared" si="55"/>
        <v>0</v>
      </c>
      <c r="Y532" s="6">
        <f>IFERROR(IF(X532&gt;=1,X532*VLOOKUP(E532,STUDENT!$B$4:$W$2003,22,0),0),0)</f>
        <v>0</v>
      </c>
      <c r="Z532" s="6">
        <f t="shared" si="56"/>
        <v>0</v>
      </c>
      <c r="AA532" s="6">
        <f>IFERROR(IF(Z532&gt;=1,Z532*VLOOKUP(E532,STUDENT!$B$4:$W$2003,22,0),0),0)</f>
        <v>0</v>
      </c>
    </row>
    <row r="533" spans="1:27" ht="18" customHeight="1" x14ac:dyDescent="0.25">
      <c r="A533" s="6">
        <f t="shared" si="51"/>
        <v>0</v>
      </c>
      <c r="B533" s="6">
        <v>525</v>
      </c>
      <c r="C533" s="6">
        <f>IFERROR(IF($C$1&gt;=B533,SMALL(STUDENT!$V$4:$V$2003,$C$6+B533),0),0)</f>
        <v>0</v>
      </c>
      <c r="D533" s="14">
        <f t="shared" si="52"/>
        <v>0</v>
      </c>
      <c r="E533" s="14" t="str">
        <f>IFERROR(IF($D533&gt;=1,VLOOKUP($C533,STUDENT!$A$4:$E$2003,E$1,0),""),"")</f>
        <v/>
      </c>
      <c r="F533" s="15" t="str">
        <f>IFERROR(IF($D533&gt;=1,VLOOKUP($C533,STUDENT!$A$4:$E$2003,F$1,0),""),"")</f>
        <v/>
      </c>
      <c r="G533" s="15" t="str">
        <f>IFERROR(IF($D533&gt;=1,VLOOKUP($C533,STUDENT!$A$4:$E$2003,G$1,0),""),"")</f>
        <v/>
      </c>
      <c r="H533" s="14" t="str">
        <f>IFERROR(IF($D533&gt;=1,VLOOKUP($C533,STUDENT!$A$4:$E$2003,H$1,0),""),"")</f>
        <v/>
      </c>
      <c r="I533" s="79"/>
      <c r="J533" s="79"/>
      <c r="K533" s="79"/>
      <c r="L533" s="79"/>
      <c r="M533" s="79"/>
      <c r="N533" s="79"/>
      <c r="O533" s="79"/>
      <c r="P533" s="79"/>
      <c r="Q533" s="79"/>
      <c r="R533" s="79"/>
      <c r="S533" s="79"/>
      <c r="T533" s="79"/>
      <c r="U533" s="85">
        <f t="shared" si="53"/>
        <v>0</v>
      </c>
      <c r="V533" s="6">
        <f t="shared" si="54"/>
        <v>0</v>
      </c>
      <c r="W533" s="6">
        <f>IFERROR(IF(V533&gt;=1,V533*VLOOKUP(E533,STUDENT!$B$4:$W$2003,22,0),0),0)</f>
        <v>0</v>
      </c>
      <c r="X533" s="6">
        <f t="shared" si="55"/>
        <v>0</v>
      </c>
      <c r="Y533" s="6">
        <f>IFERROR(IF(X533&gt;=1,X533*VLOOKUP(E533,STUDENT!$B$4:$W$2003,22,0),0),0)</f>
        <v>0</v>
      </c>
      <c r="Z533" s="6">
        <f t="shared" si="56"/>
        <v>0</v>
      </c>
      <c r="AA533" s="6">
        <f>IFERROR(IF(Z533&gt;=1,Z533*VLOOKUP(E533,STUDENT!$B$4:$W$2003,22,0),0),0)</f>
        <v>0</v>
      </c>
    </row>
    <row r="534" spans="1:27" ht="18" customHeight="1" x14ac:dyDescent="0.25">
      <c r="A534" s="6">
        <f t="shared" si="51"/>
        <v>0</v>
      </c>
      <c r="B534" s="6">
        <v>526</v>
      </c>
      <c r="C534" s="6">
        <f>IFERROR(IF($C$1&gt;=B534,SMALL(STUDENT!$V$4:$V$2003,$C$6+B534),0),0)</f>
        <v>0</v>
      </c>
      <c r="D534" s="14">
        <f t="shared" si="52"/>
        <v>0</v>
      </c>
      <c r="E534" s="14" t="str">
        <f>IFERROR(IF($D534&gt;=1,VLOOKUP($C534,STUDENT!$A$4:$E$2003,E$1,0),""),"")</f>
        <v/>
      </c>
      <c r="F534" s="15" t="str">
        <f>IFERROR(IF($D534&gt;=1,VLOOKUP($C534,STUDENT!$A$4:$E$2003,F$1,0),""),"")</f>
        <v/>
      </c>
      <c r="G534" s="15" t="str">
        <f>IFERROR(IF($D534&gt;=1,VLOOKUP($C534,STUDENT!$A$4:$E$2003,G$1,0),""),"")</f>
        <v/>
      </c>
      <c r="H534" s="14" t="str">
        <f>IFERROR(IF($D534&gt;=1,VLOOKUP($C534,STUDENT!$A$4:$E$2003,H$1,0),""),"")</f>
        <v/>
      </c>
      <c r="I534" s="79"/>
      <c r="J534" s="79"/>
      <c r="K534" s="79"/>
      <c r="L534" s="79"/>
      <c r="M534" s="79"/>
      <c r="N534" s="79"/>
      <c r="O534" s="79"/>
      <c r="P534" s="79"/>
      <c r="Q534" s="79"/>
      <c r="R534" s="79"/>
      <c r="S534" s="79"/>
      <c r="T534" s="79"/>
      <c r="U534" s="85">
        <f t="shared" si="53"/>
        <v>0</v>
      </c>
      <c r="V534" s="6">
        <f t="shared" si="54"/>
        <v>0</v>
      </c>
      <c r="W534" s="6">
        <f>IFERROR(IF(V534&gt;=1,V534*VLOOKUP(E534,STUDENT!$B$4:$W$2003,22,0),0),0)</f>
        <v>0</v>
      </c>
      <c r="X534" s="6">
        <f t="shared" si="55"/>
        <v>0</v>
      </c>
      <c r="Y534" s="6">
        <f>IFERROR(IF(X534&gt;=1,X534*VLOOKUP(E534,STUDENT!$B$4:$W$2003,22,0),0),0)</f>
        <v>0</v>
      </c>
      <c r="Z534" s="6">
        <f t="shared" si="56"/>
        <v>0</v>
      </c>
      <c r="AA534" s="6">
        <f>IFERROR(IF(Z534&gt;=1,Z534*VLOOKUP(E534,STUDENT!$B$4:$W$2003,22,0),0),0)</f>
        <v>0</v>
      </c>
    </row>
    <row r="535" spans="1:27" ht="18" customHeight="1" x14ac:dyDescent="0.25">
      <c r="A535" s="6">
        <f t="shared" si="51"/>
        <v>0</v>
      </c>
      <c r="B535" s="6">
        <v>527</v>
      </c>
      <c r="C535" s="6">
        <f>IFERROR(IF($C$1&gt;=B535,SMALL(STUDENT!$V$4:$V$2003,$C$6+B535),0),0)</f>
        <v>0</v>
      </c>
      <c r="D535" s="14">
        <f t="shared" si="52"/>
        <v>0</v>
      </c>
      <c r="E535" s="14" t="str">
        <f>IFERROR(IF($D535&gt;=1,VLOOKUP($C535,STUDENT!$A$4:$E$2003,E$1,0),""),"")</f>
        <v/>
      </c>
      <c r="F535" s="15" t="str">
        <f>IFERROR(IF($D535&gt;=1,VLOOKUP($C535,STUDENT!$A$4:$E$2003,F$1,0),""),"")</f>
        <v/>
      </c>
      <c r="G535" s="15" t="str">
        <f>IFERROR(IF($D535&gt;=1,VLOOKUP($C535,STUDENT!$A$4:$E$2003,G$1,0),""),"")</f>
        <v/>
      </c>
      <c r="H535" s="14" t="str">
        <f>IFERROR(IF($D535&gt;=1,VLOOKUP($C535,STUDENT!$A$4:$E$2003,H$1,0),""),"")</f>
        <v/>
      </c>
      <c r="I535" s="79"/>
      <c r="J535" s="79"/>
      <c r="K535" s="79"/>
      <c r="L535" s="79"/>
      <c r="M535" s="79"/>
      <c r="N535" s="79"/>
      <c r="O535" s="79"/>
      <c r="P535" s="79"/>
      <c r="Q535" s="79"/>
      <c r="R535" s="79"/>
      <c r="S535" s="79"/>
      <c r="T535" s="79"/>
      <c r="U535" s="85">
        <f t="shared" si="53"/>
        <v>0</v>
      </c>
      <c r="V535" s="6">
        <f t="shared" si="54"/>
        <v>0</v>
      </c>
      <c r="W535" s="6">
        <f>IFERROR(IF(V535&gt;=1,V535*VLOOKUP(E535,STUDENT!$B$4:$W$2003,22,0),0),0)</f>
        <v>0</v>
      </c>
      <c r="X535" s="6">
        <f t="shared" si="55"/>
        <v>0</v>
      </c>
      <c r="Y535" s="6">
        <f>IFERROR(IF(X535&gt;=1,X535*VLOOKUP(E535,STUDENT!$B$4:$W$2003,22,0),0),0)</f>
        <v>0</v>
      </c>
      <c r="Z535" s="6">
        <f t="shared" si="56"/>
        <v>0</v>
      </c>
      <c r="AA535" s="6">
        <f>IFERROR(IF(Z535&gt;=1,Z535*VLOOKUP(E535,STUDENT!$B$4:$W$2003,22,0),0),0)</f>
        <v>0</v>
      </c>
    </row>
    <row r="536" spans="1:27" ht="18" customHeight="1" x14ac:dyDescent="0.25">
      <c r="A536" s="6">
        <f t="shared" si="51"/>
        <v>0</v>
      </c>
      <c r="B536" s="6">
        <v>528</v>
      </c>
      <c r="C536" s="6">
        <f>IFERROR(IF($C$1&gt;=B536,SMALL(STUDENT!$V$4:$V$2003,$C$6+B536),0),0)</f>
        <v>0</v>
      </c>
      <c r="D536" s="14">
        <f t="shared" si="52"/>
        <v>0</v>
      </c>
      <c r="E536" s="14" t="str">
        <f>IFERROR(IF($D536&gt;=1,VLOOKUP($C536,STUDENT!$A$4:$E$2003,E$1,0),""),"")</f>
        <v/>
      </c>
      <c r="F536" s="15" t="str">
        <f>IFERROR(IF($D536&gt;=1,VLOOKUP($C536,STUDENT!$A$4:$E$2003,F$1,0),""),"")</f>
        <v/>
      </c>
      <c r="G536" s="15" t="str">
        <f>IFERROR(IF($D536&gt;=1,VLOOKUP($C536,STUDENT!$A$4:$E$2003,G$1,0),""),"")</f>
        <v/>
      </c>
      <c r="H536" s="14" t="str">
        <f>IFERROR(IF($D536&gt;=1,VLOOKUP($C536,STUDENT!$A$4:$E$2003,H$1,0),""),"")</f>
        <v/>
      </c>
      <c r="I536" s="79"/>
      <c r="J536" s="79"/>
      <c r="K536" s="79"/>
      <c r="L536" s="79"/>
      <c r="M536" s="79"/>
      <c r="N536" s="79"/>
      <c r="O536" s="79"/>
      <c r="P536" s="79"/>
      <c r="Q536" s="79"/>
      <c r="R536" s="79"/>
      <c r="S536" s="79"/>
      <c r="T536" s="79"/>
      <c r="U536" s="85">
        <f t="shared" si="53"/>
        <v>0</v>
      </c>
      <c r="V536" s="6">
        <f t="shared" si="54"/>
        <v>0</v>
      </c>
      <c r="W536" s="6">
        <f>IFERROR(IF(V536&gt;=1,V536*VLOOKUP(E536,STUDENT!$B$4:$W$2003,22,0),0),0)</f>
        <v>0</v>
      </c>
      <c r="X536" s="6">
        <f t="shared" si="55"/>
        <v>0</v>
      </c>
      <c r="Y536" s="6">
        <f>IFERROR(IF(X536&gt;=1,X536*VLOOKUP(E536,STUDENT!$B$4:$W$2003,22,0),0),0)</f>
        <v>0</v>
      </c>
      <c r="Z536" s="6">
        <f t="shared" si="56"/>
        <v>0</v>
      </c>
      <c r="AA536" s="6">
        <f>IFERROR(IF(Z536&gt;=1,Z536*VLOOKUP(E536,STUDENT!$B$4:$W$2003,22,0),0),0)</f>
        <v>0</v>
      </c>
    </row>
    <row r="537" spans="1:27" ht="18" customHeight="1" x14ac:dyDescent="0.25">
      <c r="A537" s="6">
        <f t="shared" si="51"/>
        <v>0</v>
      </c>
      <c r="B537" s="6">
        <v>529</v>
      </c>
      <c r="C537" s="6">
        <f>IFERROR(IF($C$1&gt;=B537,SMALL(STUDENT!$V$4:$V$2003,$C$6+B537),0),0)</f>
        <v>0</v>
      </c>
      <c r="D537" s="14">
        <f t="shared" si="52"/>
        <v>0</v>
      </c>
      <c r="E537" s="14" t="str">
        <f>IFERROR(IF($D537&gt;=1,VLOOKUP($C537,STUDENT!$A$4:$E$2003,E$1,0),""),"")</f>
        <v/>
      </c>
      <c r="F537" s="15" t="str">
        <f>IFERROR(IF($D537&gt;=1,VLOOKUP($C537,STUDENT!$A$4:$E$2003,F$1,0),""),"")</f>
        <v/>
      </c>
      <c r="G537" s="15" t="str">
        <f>IFERROR(IF($D537&gt;=1,VLOOKUP($C537,STUDENT!$A$4:$E$2003,G$1,0),""),"")</f>
        <v/>
      </c>
      <c r="H537" s="14" t="str">
        <f>IFERROR(IF($D537&gt;=1,VLOOKUP($C537,STUDENT!$A$4:$E$2003,H$1,0),""),"")</f>
        <v/>
      </c>
      <c r="I537" s="79"/>
      <c r="J537" s="79"/>
      <c r="K537" s="79"/>
      <c r="L537" s="79"/>
      <c r="M537" s="79"/>
      <c r="N537" s="79"/>
      <c r="O537" s="79"/>
      <c r="P537" s="79"/>
      <c r="Q537" s="79"/>
      <c r="R537" s="79"/>
      <c r="S537" s="79"/>
      <c r="T537" s="79"/>
      <c r="U537" s="85">
        <f t="shared" si="53"/>
        <v>0</v>
      </c>
      <c r="V537" s="6">
        <f t="shared" si="54"/>
        <v>0</v>
      </c>
      <c r="W537" s="6">
        <f>IFERROR(IF(V537&gt;=1,V537*VLOOKUP(E537,STUDENT!$B$4:$W$2003,22,0),0),0)</f>
        <v>0</v>
      </c>
      <c r="X537" s="6">
        <f t="shared" si="55"/>
        <v>0</v>
      </c>
      <c r="Y537" s="6">
        <f>IFERROR(IF(X537&gt;=1,X537*VLOOKUP(E537,STUDENT!$B$4:$W$2003,22,0),0),0)</f>
        <v>0</v>
      </c>
      <c r="Z537" s="6">
        <f t="shared" si="56"/>
        <v>0</v>
      </c>
      <c r="AA537" s="6">
        <f>IFERROR(IF(Z537&gt;=1,Z537*VLOOKUP(E537,STUDENT!$B$4:$W$2003,22,0),0),0)</f>
        <v>0</v>
      </c>
    </row>
    <row r="538" spans="1:27" ht="18" customHeight="1" x14ac:dyDescent="0.25">
      <c r="A538" s="6">
        <f t="shared" si="51"/>
        <v>0</v>
      </c>
      <c r="B538" s="6">
        <v>530</v>
      </c>
      <c r="C538" s="6">
        <f>IFERROR(IF($C$1&gt;=B538,SMALL(STUDENT!$V$4:$V$2003,$C$6+B538),0),0)</f>
        <v>0</v>
      </c>
      <c r="D538" s="14">
        <f t="shared" si="52"/>
        <v>0</v>
      </c>
      <c r="E538" s="14" t="str">
        <f>IFERROR(IF($D538&gt;=1,VLOOKUP($C538,STUDENT!$A$4:$E$2003,E$1,0),""),"")</f>
        <v/>
      </c>
      <c r="F538" s="15" t="str">
        <f>IFERROR(IF($D538&gt;=1,VLOOKUP($C538,STUDENT!$A$4:$E$2003,F$1,0),""),"")</f>
        <v/>
      </c>
      <c r="G538" s="15" t="str">
        <f>IFERROR(IF($D538&gt;=1,VLOOKUP($C538,STUDENT!$A$4:$E$2003,G$1,0),""),"")</f>
        <v/>
      </c>
      <c r="H538" s="14" t="str">
        <f>IFERROR(IF($D538&gt;=1,VLOOKUP($C538,STUDENT!$A$4:$E$2003,H$1,0),""),"")</f>
        <v/>
      </c>
      <c r="I538" s="79"/>
      <c r="J538" s="79"/>
      <c r="K538" s="79"/>
      <c r="L538" s="79"/>
      <c r="M538" s="79"/>
      <c r="N538" s="79"/>
      <c r="O538" s="79"/>
      <c r="P538" s="79"/>
      <c r="Q538" s="79"/>
      <c r="R538" s="79"/>
      <c r="S538" s="79"/>
      <c r="T538" s="79"/>
      <c r="U538" s="85">
        <f t="shared" si="53"/>
        <v>0</v>
      </c>
      <c r="V538" s="6">
        <f t="shared" si="54"/>
        <v>0</v>
      </c>
      <c r="W538" s="6">
        <f>IFERROR(IF(V538&gt;=1,V538*VLOOKUP(E538,STUDENT!$B$4:$W$2003,22,0),0),0)</f>
        <v>0</v>
      </c>
      <c r="X538" s="6">
        <f t="shared" si="55"/>
        <v>0</v>
      </c>
      <c r="Y538" s="6">
        <f>IFERROR(IF(X538&gt;=1,X538*VLOOKUP(E538,STUDENT!$B$4:$W$2003,22,0),0),0)</f>
        <v>0</v>
      </c>
      <c r="Z538" s="6">
        <f t="shared" si="56"/>
        <v>0</v>
      </c>
      <c r="AA538" s="6">
        <f>IFERROR(IF(Z538&gt;=1,Z538*VLOOKUP(E538,STUDENT!$B$4:$W$2003,22,0),0),0)</f>
        <v>0</v>
      </c>
    </row>
    <row r="539" spans="1:27" ht="18" customHeight="1" x14ac:dyDescent="0.25">
      <c r="A539" s="6">
        <f t="shared" si="51"/>
        <v>0</v>
      </c>
      <c r="B539" s="6">
        <v>531</v>
      </c>
      <c r="C539" s="6">
        <f>IFERROR(IF($C$1&gt;=B539,SMALL(STUDENT!$V$4:$V$2003,$C$6+B539),0),0)</f>
        <v>0</v>
      </c>
      <c r="D539" s="14">
        <f t="shared" si="52"/>
        <v>0</v>
      </c>
      <c r="E539" s="14" t="str">
        <f>IFERROR(IF($D539&gt;=1,VLOOKUP($C539,STUDENT!$A$4:$E$2003,E$1,0),""),"")</f>
        <v/>
      </c>
      <c r="F539" s="15" t="str">
        <f>IFERROR(IF($D539&gt;=1,VLOOKUP($C539,STUDENT!$A$4:$E$2003,F$1,0),""),"")</f>
        <v/>
      </c>
      <c r="G539" s="15" t="str">
        <f>IFERROR(IF($D539&gt;=1,VLOOKUP($C539,STUDENT!$A$4:$E$2003,G$1,0),""),"")</f>
        <v/>
      </c>
      <c r="H539" s="14" t="str">
        <f>IFERROR(IF($D539&gt;=1,VLOOKUP($C539,STUDENT!$A$4:$E$2003,H$1,0),""),"")</f>
        <v/>
      </c>
      <c r="I539" s="79"/>
      <c r="J539" s="79"/>
      <c r="K539" s="79"/>
      <c r="L539" s="79"/>
      <c r="M539" s="79"/>
      <c r="N539" s="79"/>
      <c r="O539" s="79"/>
      <c r="P539" s="79"/>
      <c r="Q539" s="79"/>
      <c r="R539" s="79"/>
      <c r="S539" s="79"/>
      <c r="T539" s="79"/>
      <c r="U539" s="85">
        <f t="shared" si="53"/>
        <v>0</v>
      </c>
      <c r="V539" s="6">
        <f t="shared" si="54"/>
        <v>0</v>
      </c>
      <c r="W539" s="6">
        <f>IFERROR(IF(V539&gt;=1,V539*VLOOKUP(E539,STUDENT!$B$4:$W$2003,22,0),0),0)</f>
        <v>0</v>
      </c>
      <c r="X539" s="6">
        <f t="shared" si="55"/>
        <v>0</v>
      </c>
      <c r="Y539" s="6">
        <f>IFERROR(IF(X539&gt;=1,X539*VLOOKUP(E539,STUDENT!$B$4:$W$2003,22,0),0),0)</f>
        <v>0</v>
      </c>
      <c r="Z539" s="6">
        <f t="shared" si="56"/>
        <v>0</v>
      </c>
      <c r="AA539" s="6">
        <f>IFERROR(IF(Z539&gt;=1,Z539*VLOOKUP(E539,STUDENT!$B$4:$W$2003,22,0),0),0)</f>
        <v>0</v>
      </c>
    </row>
    <row r="540" spans="1:27" ht="18" customHeight="1" x14ac:dyDescent="0.25">
      <c r="A540" s="6">
        <f t="shared" si="51"/>
        <v>0</v>
      </c>
      <c r="B540" s="6">
        <v>532</v>
      </c>
      <c r="C540" s="6">
        <f>IFERROR(IF($C$1&gt;=B540,SMALL(STUDENT!$V$4:$V$2003,$C$6+B540),0),0)</f>
        <v>0</v>
      </c>
      <c r="D540" s="14">
        <f t="shared" si="52"/>
        <v>0</v>
      </c>
      <c r="E540" s="14" t="str">
        <f>IFERROR(IF($D540&gt;=1,VLOOKUP($C540,STUDENT!$A$4:$E$2003,E$1,0),""),"")</f>
        <v/>
      </c>
      <c r="F540" s="15" t="str">
        <f>IFERROR(IF($D540&gt;=1,VLOOKUP($C540,STUDENT!$A$4:$E$2003,F$1,0),""),"")</f>
        <v/>
      </c>
      <c r="G540" s="15" t="str">
        <f>IFERROR(IF($D540&gt;=1,VLOOKUP($C540,STUDENT!$A$4:$E$2003,G$1,0),""),"")</f>
        <v/>
      </c>
      <c r="H540" s="14" t="str">
        <f>IFERROR(IF($D540&gt;=1,VLOOKUP($C540,STUDENT!$A$4:$E$2003,H$1,0),""),"")</f>
        <v/>
      </c>
      <c r="I540" s="79"/>
      <c r="J540" s="79"/>
      <c r="K540" s="79"/>
      <c r="L540" s="79"/>
      <c r="M540" s="79"/>
      <c r="N540" s="79"/>
      <c r="O540" s="79"/>
      <c r="P540" s="79"/>
      <c r="Q540" s="79"/>
      <c r="R540" s="79"/>
      <c r="S540" s="79"/>
      <c r="T540" s="79"/>
      <c r="U540" s="85">
        <f t="shared" si="53"/>
        <v>0</v>
      </c>
      <c r="V540" s="6">
        <f t="shared" si="54"/>
        <v>0</v>
      </c>
      <c r="W540" s="6">
        <f>IFERROR(IF(V540&gt;=1,V540*VLOOKUP(E540,STUDENT!$B$4:$W$2003,22,0),0),0)</f>
        <v>0</v>
      </c>
      <c r="X540" s="6">
        <f t="shared" si="55"/>
        <v>0</v>
      </c>
      <c r="Y540" s="6">
        <f>IFERROR(IF(X540&gt;=1,X540*VLOOKUP(E540,STUDENT!$B$4:$W$2003,22,0),0),0)</f>
        <v>0</v>
      </c>
      <c r="Z540" s="6">
        <f t="shared" si="56"/>
        <v>0</v>
      </c>
      <c r="AA540" s="6">
        <f>IFERROR(IF(Z540&gt;=1,Z540*VLOOKUP(E540,STUDENT!$B$4:$W$2003,22,0),0),0)</f>
        <v>0</v>
      </c>
    </row>
    <row r="541" spans="1:27" ht="18" customHeight="1" x14ac:dyDescent="0.25">
      <c r="A541" s="6">
        <f t="shared" si="51"/>
        <v>0</v>
      </c>
      <c r="B541" s="6">
        <v>533</v>
      </c>
      <c r="C541" s="6">
        <f>IFERROR(IF($C$1&gt;=B541,SMALL(STUDENT!$V$4:$V$2003,$C$6+B541),0),0)</f>
        <v>0</v>
      </c>
      <c r="D541" s="14">
        <f t="shared" si="52"/>
        <v>0</v>
      </c>
      <c r="E541" s="14" t="str">
        <f>IFERROR(IF($D541&gt;=1,VLOOKUP($C541,STUDENT!$A$4:$E$2003,E$1,0),""),"")</f>
        <v/>
      </c>
      <c r="F541" s="15" t="str">
        <f>IFERROR(IF($D541&gt;=1,VLOOKUP($C541,STUDENT!$A$4:$E$2003,F$1,0),""),"")</f>
        <v/>
      </c>
      <c r="G541" s="15" t="str">
        <f>IFERROR(IF($D541&gt;=1,VLOOKUP($C541,STUDENT!$A$4:$E$2003,G$1,0),""),"")</f>
        <v/>
      </c>
      <c r="H541" s="14" t="str">
        <f>IFERROR(IF($D541&gt;=1,VLOOKUP($C541,STUDENT!$A$4:$E$2003,H$1,0),""),"")</f>
        <v/>
      </c>
      <c r="I541" s="79"/>
      <c r="J541" s="79"/>
      <c r="K541" s="79"/>
      <c r="L541" s="79"/>
      <c r="M541" s="79"/>
      <c r="N541" s="79"/>
      <c r="O541" s="79"/>
      <c r="P541" s="79"/>
      <c r="Q541" s="79"/>
      <c r="R541" s="79"/>
      <c r="S541" s="79"/>
      <c r="T541" s="79"/>
      <c r="U541" s="85">
        <f t="shared" si="53"/>
        <v>0</v>
      </c>
      <c r="V541" s="6">
        <f t="shared" si="54"/>
        <v>0</v>
      </c>
      <c r="W541" s="6">
        <f>IFERROR(IF(V541&gt;=1,V541*VLOOKUP(E541,STUDENT!$B$4:$W$2003,22,0),0),0)</f>
        <v>0</v>
      </c>
      <c r="X541" s="6">
        <f t="shared" si="55"/>
        <v>0</v>
      </c>
      <c r="Y541" s="6">
        <f>IFERROR(IF(X541&gt;=1,X541*VLOOKUP(E541,STUDENT!$B$4:$W$2003,22,0),0),0)</f>
        <v>0</v>
      </c>
      <c r="Z541" s="6">
        <f t="shared" si="56"/>
        <v>0</v>
      </c>
      <c r="AA541" s="6">
        <f>IFERROR(IF(Z541&gt;=1,Z541*VLOOKUP(E541,STUDENT!$B$4:$W$2003,22,0),0),0)</f>
        <v>0</v>
      </c>
    </row>
    <row r="542" spans="1:27" ht="18" customHeight="1" x14ac:dyDescent="0.25">
      <c r="A542" s="6">
        <f t="shared" si="51"/>
        <v>0</v>
      </c>
      <c r="B542" s="6">
        <v>534</v>
      </c>
      <c r="C542" s="6">
        <f>IFERROR(IF($C$1&gt;=B542,SMALL(STUDENT!$V$4:$V$2003,$C$6+B542),0),0)</f>
        <v>0</v>
      </c>
      <c r="D542" s="14">
        <f t="shared" si="52"/>
        <v>0</v>
      </c>
      <c r="E542" s="14" t="str">
        <f>IFERROR(IF($D542&gt;=1,VLOOKUP($C542,STUDENT!$A$4:$E$2003,E$1,0),""),"")</f>
        <v/>
      </c>
      <c r="F542" s="15" t="str">
        <f>IFERROR(IF($D542&gt;=1,VLOOKUP($C542,STUDENT!$A$4:$E$2003,F$1,0),""),"")</f>
        <v/>
      </c>
      <c r="G542" s="15" t="str">
        <f>IFERROR(IF($D542&gt;=1,VLOOKUP($C542,STUDENT!$A$4:$E$2003,G$1,0),""),"")</f>
        <v/>
      </c>
      <c r="H542" s="14" t="str">
        <f>IFERROR(IF($D542&gt;=1,VLOOKUP($C542,STUDENT!$A$4:$E$2003,H$1,0),""),"")</f>
        <v/>
      </c>
      <c r="I542" s="79"/>
      <c r="J542" s="79"/>
      <c r="K542" s="79"/>
      <c r="L542" s="79"/>
      <c r="M542" s="79"/>
      <c r="N542" s="79"/>
      <c r="O542" s="79"/>
      <c r="P542" s="79"/>
      <c r="Q542" s="79"/>
      <c r="R542" s="79"/>
      <c r="S542" s="79"/>
      <c r="T542" s="79"/>
      <c r="U542" s="85">
        <f t="shared" si="53"/>
        <v>0</v>
      </c>
      <c r="V542" s="6">
        <f t="shared" si="54"/>
        <v>0</v>
      </c>
      <c r="W542" s="6">
        <f>IFERROR(IF(V542&gt;=1,V542*VLOOKUP(E542,STUDENT!$B$4:$W$2003,22,0),0),0)</f>
        <v>0</v>
      </c>
      <c r="X542" s="6">
        <f t="shared" si="55"/>
        <v>0</v>
      </c>
      <c r="Y542" s="6">
        <f>IFERROR(IF(X542&gt;=1,X542*VLOOKUP(E542,STUDENT!$B$4:$W$2003,22,0),0),0)</f>
        <v>0</v>
      </c>
      <c r="Z542" s="6">
        <f t="shared" si="56"/>
        <v>0</v>
      </c>
      <c r="AA542" s="6">
        <f>IFERROR(IF(Z542&gt;=1,Z542*VLOOKUP(E542,STUDENT!$B$4:$W$2003,22,0),0),0)</f>
        <v>0</v>
      </c>
    </row>
    <row r="543" spans="1:27" ht="18" customHeight="1" x14ac:dyDescent="0.25">
      <c r="A543" s="6">
        <f t="shared" si="51"/>
        <v>0</v>
      </c>
      <c r="B543" s="6">
        <v>535</v>
      </c>
      <c r="C543" s="6">
        <f>IFERROR(IF($C$1&gt;=B543,SMALL(STUDENT!$V$4:$V$2003,$C$6+B543),0),0)</f>
        <v>0</v>
      </c>
      <c r="D543" s="14">
        <f t="shared" si="52"/>
        <v>0</v>
      </c>
      <c r="E543" s="14" t="str">
        <f>IFERROR(IF($D543&gt;=1,VLOOKUP($C543,STUDENT!$A$4:$E$2003,E$1,0),""),"")</f>
        <v/>
      </c>
      <c r="F543" s="15" t="str">
        <f>IFERROR(IF($D543&gt;=1,VLOOKUP($C543,STUDENT!$A$4:$E$2003,F$1,0),""),"")</f>
        <v/>
      </c>
      <c r="G543" s="15" t="str">
        <f>IFERROR(IF($D543&gt;=1,VLOOKUP($C543,STUDENT!$A$4:$E$2003,G$1,0),""),"")</f>
        <v/>
      </c>
      <c r="H543" s="14" t="str">
        <f>IFERROR(IF($D543&gt;=1,VLOOKUP($C543,STUDENT!$A$4:$E$2003,H$1,0),""),"")</f>
        <v/>
      </c>
      <c r="I543" s="79"/>
      <c r="J543" s="79"/>
      <c r="K543" s="79"/>
      <c r="L543" s="79"/>
      <c r="M543" s="79"/>
      <c r="N543" s="79"/>
      <c r="O543" s="79"/>
      <c r="P543" s="79"/>
      <c r="Q543" s="79"/>
      <c r="R543" s="79"/>
      <c r="S543" s="79"/>
      <c r="T543" s="79"/>
      <c r="U543" s="85">
        <f t="shared" si="53"/>
        <v>0</v>
      </c>
      <c r="V543" s="6">
        <f t="shared" si="54"/>
        <v>0</v>
      </c>
      <c r="W543" s="6">
        <f>IFERROR(IF(V543&gt;=1,V543*VLOOKUP(E543,STUDENT!$B$4:$W$2003,22,0),0),0)</f>
        <v>0</v>
      </c>
      <c r="X543" s="6">
        <f t="shared" si="55"/>
        <v>0</v>
      </c>
      <c r="Y543" s="6">
        <f>IFERROR(IF(X543&gt;=1,X543*VLOOKUP(E543,STUDENT!$B$4:$W$2003,22,0),0),0)</f>
        <v>0</v>
      </c>
      <c r="Z543" s="6">
        <f t="shared" si="56"/>
        <v>0</v>
      </c>
      <c r="AA543" s="6">
        <f>IFERROR(IF(Z543&gt;=1,Z543*VLOOKUP(E543,STUDENT!$B$4:$W$2003,22,0),0),0)</f>
        <v>0</v>
      </c>
    </row>
    <row r="544" spans="1:27" ht="18" customHeight="1" x14ac:dyDescent="0.25">
      <c r="A544" s="6">
        <f t="shared" si="51"/>
        <v>0</v>
      </c>
      <c r="B544" s="6">
        <v>536</v>
      </c>
      <c r="C544" s="6">
        <f>IFERROR(IF($C$1&gt;=B544,SMALL(STUDENT!$V$4:$V$2003,$C$6+B544),0),0)</f>
        <v>0</v>
      </c>
      <c r="D544" s="14">
        <f t="shared" si="52"/>
        <v>0</v>
      </c>
      <c r="E544" s="14" t="str">
        <f>IFERROR(IF($D544&gt;=1,VLOOKUP($C544,STUDENT!$A$4:$E$2003,E$1,0),""),"")</f>
        <v/>
      </c>
      <c r="F544" s="15" t="str">
        <f>IFERROR(IF($D544&gt;=1,VLOOKUP($C544,STUDENT!$A$4:$E$2003,F$1,0),""),"")</f>
        <v/>
      </c>
      <c r="G544" s="15" t="str">
        <f>IFERROR(IF($D544&gt;=1,VLOOKUP($C544,STUDENT!$A$4:$E$2003,G$1,0),""),"")</f>
        <v/>
      </c>
      <c r="H544" s="14" t="str">
        <f>IFERROR(IF($D544&gt;=1,VLOOKUP($C544,STUDENT!$A$4:$E$2003,H$1,0),""),"")</f>
        <v/>
      </c>
      <c r="I544" s="79"/>
      <c r="J544" s="79"/>
      <c r="K544" s="79"/>
      <c r="L544" s="79"/>
      <c r="M544" s="79"/>
      <c r="N544" s="79"/>
      <c r="O544" s="79"/>
      <c r="P544" s="79"/>
      <c r="Q544" s="79"/>
      <c r="R544" s="79"/>
      <c r="S544" s="79"/>
      <c r="T544" s="79"/>
      <c r="U544" s="85">
        <f t="shared" si="53"/>
        <v>0</v>
      </c>
      <c r="V544" s="6">
        <f t="shared" si="54"/>
        <v>0</v>
      </c>
      <c r="W544" s="6">
        <f>IFERROR(IF(V544&gt;=1,V544*VLOOKUP(E544,STUDENT!$B$4:$W$2003,22,0),0),0)</f>
        <v>0</v>
      </c>
      <c r="X544" s="6">
        <f t="shared" si="55"/>
        <v>0</v>
      </c>
      <c r="Y544" s="6">
        <f>IFERROR(IF(X544&gt;=1,X544*VLOOKUP(E544,STUDENT!$B$4:$W$2003,22,0),0),0)</f>
        <v>0</v>
      </c>
      <c r="Z544" s="6">
        <f t="shared" si="56"/>
        <v>0</v>
      </c>
      <c r="AA544" s="6">
        <f>IFERROR(IF(Z544&gt;=1,Z544*VLOOKUP(E544,STUDENT!$B$4:$W$2003,22,0),0),0)</f>
        <v>0</v>
      </c>
    </row>
    <row r="545" spans="1:27" ht="18" customHeight="1" x14ac:dyDescent="0.25">
      <c r="A545" s="6">
        <f t="shared" si="51"/>
        <v>0</v>
      </c>
      <c r="B545" s="6">
        <v>537</v>
      </c>
      <c r="C545" s="6">
        <f>IFERROR(IF($C$1&gt;=B545,SMALL(STUDENT!$V$4:$V$2003,$C$6+B545),0),0)</f>
        <v>0</v>
      </c>
      <c r="D545" s="14">
        <f t="shared" si="52"/>
        <v>0</v>
      </c>
      <c r="E545" s="14" t="str">
        <f>IFERROR(IF($D545&gt;=1,VLOOKUP($C545,STUDENT!$A$4:$E$2003,E$1,0),""),"")</f>
        <v/>
      </c>
      <c r="F545" s="15" t="str">
        <f>IFERROR(IF($D545&gt;=1,VLOOKUP($C545,STUDENT!$A$4:$E$2003,F$1,0),""),"")</f>
        <v/>
      </c>
      <c r="G545" s="15" t="str">
        <f>IFERROR(IF($D545&gt;=1,VLOOKUP($C545,STUDENT!$A$4:$E$2003,G$1,0),""),"")</f>
        <v/>
      </c>
      <c r="H545" s="14" t="str">
        <f>IFERROR(IF($D545&gt;=1,VLOOKUP($C545,STUDENT!$A$4:$E$2003,H$1,0),""),"")</f>
        <v/>
      </c>
      <c r="I545" s="79"/>
      <c r="J545" s="79"/>
      <c r="K545" s="79"/>
      <c r="L545" s="79"/>
      <c r="M545" s="79"/>
      <c r="N545" s="79"/>
      <c r="O545" s="79"/>
      <c r="P545" s="79"/>
      <c r="Q545" s="79"/>
      <c r="R545" s="79"/>
      <c r="S545" s="79"/>
      <c r="T545" s="79"/>
      <c r="U545" s="85">
        <f t="shared" si="53"/>
        <v>0</v>
      </c>
      <c r="V545" s="6">
        <f t="shared" si="54"/>
        <v>0</v>
      </c>
      <c r="W545" s="6">
        <f>IFERROR(IF(V545&gt;=1,V545*VLOOKUP(E545,STUDENT!$B$4:$W$2003,22,0),0),0)</f>
        <v>0</v>
      </c>
      <c r="X545" s="6">
        <f t="shared" si="55"/>
        <v>0</v>
      </c>
      <c r="Y545" s="6">
        <f>IFERROR(IF(X545&gt;=1,X545*VLOOKUP(E545,STUDENT!$B$4:$W$2003,22,0),0),0)</f>
        <v>0</v>
      </c>
      <c r="Z545" s="6">
        <f t="shared" si="56"/>
        <v>0</v>
      </c>
      <c r="AA545" s="6">
        <f>IFERROR(IF(Z545&gt;=1,Z545*VLOOKUP(E545,STUDENT!$B$4:$W$2003,22,0),0),0)</f>
        <v>0</v>
      </c>
    </row>
    <row r="546" spans="1:27" ht="18" customHeight="1" x14ac:dyDescent="0.25">
      <c r="A546" s="6">
        <f t="shared" si="51"/>
        <v>0</v>
      </c>
      <c r="B546" s="6">
        <v>538</v>
      </c>
      <c r="C546" s="6">
        <f>IFERROR(IF($C$1&gt;=B546,SMALL(STUDENT!$V$4:$V$2003,$C$6+B546),0),0)</f>
        <v>0</v>
      </c>
      <c r="D546" s="14">
        <f t="shared" si="52"/>
        <v>0</v>
      </c>
      <c r="E546" s="14" t="str">
        <f>IFERROR(IF($D546&gt;=1,VLOOKUP($C546,STUDENT!$A$4:$E$2003,E$1,0),""),"")</f>
        <v/>
      </c>
      <c r="F546" s="15" t="str">
        <f>IFERROR(IF($D546&gt;=1,VLOOKUP($C546,STUDENT!$A$4:$E$2003,F$1,0),""),"")</f>
        <v/>
      </c>
      <c r="G546" s="15" t="str">
        <f>IFERROR(IF($D546&gt;=1,VLOOKUP($C546,STUDENT!$A$4:$E$2003,G$1,0),""),"")</f>
        <v/>
      </c>
      <c r="H546" s="14" t="str">
        <f>IFERROR(IF($D546&gt;=1,VLOOKUP($C546,STUDENT!$A$4:$E$2003,H$1,0),""),"")</f>
        <v/>
      </c>
      <c r="I546" s="79"/>
      <c r="J546" s="79"/>
      <c r="K546" s="79"/>
      <c r="L546" s="79"/>
      <c r="M546" s="79"/>
      <c r="N546" s="79"/>
      <c r="O546" s="79"/>
      <c r="P546" s="79"/>
      <c r="Q546" s="79"/>
      <c r="R546" s="79"/>
      <c r="S546" s="79"/>
      <c r="T546" s="79"/>
      <c r="U546" s="85">
        <f t="shared" si="53"/>
        <v>0</v>
      </c>
      <c r="V546" s="6">
        <f t="shared" si="54"/>
        <v>0</v>
      </c>
      <c r="W546" s="6">
        <f>IFERROR(IF(V546&gt;=1,V546*VLOOKUP(E546,STUDENT!$B$4:$W$2003,22,0),0),0)</f>
        <v>0</v>
      </c>
      <c r="X546" s="6">
        <f t="shared" si="55"/>
        <v>0</v>
      </c>
      <c r="Y546" s="6">
        <f>IFERROR(IF(X546&gt;=1,X546*VLOOKUP(E546,STUDENT!$B$4:$W$2003,22,0),0),0)</f>
        <v>0</v>
      </c>
      <c r="Z546" s="6">
        <f t="shared" si="56"/>
        <v>0</v>
      </c>
      <c r="AA546" s="6">
        <f>IFERROR(IF(Z546&gt;=1,Z546*VLOOKUP(E546,STUDENT!$B$4:$W$2003,22,0),0),0)</f>
        <v>0</v>
      </c>
    </row>
    <row r="547" spans="1:27" ht="18" customHeight="1" x14ac:dyDescent="0.25">
      <c r="A547" s="6">
        <f t="shared" si="51"/>
        <v>0</v>
      </c>
      <c r="B547" s="6">
        <v>539</v>
      </c>
      <c r="C547" s="6">
        <f>IFERROR(IF($C$1&gt;=B547,SMALL(STUDENT!$V$4:$V$2003,$C$6+B547),0),0)</f>
        <v>0</v>
      </c>
      <c r="D547" s="14">
        <f t="shared" si="52"/>
        <v>0</v>
      </c>
      <c r="E547" s="14" t="str">
        <f>IFERROR(IF($D547&gt;=1,VLOOKUP($C547,STUDENT!$A$4:$E$2003,E$1,0),""),"")</f>
        <v/>
      </c>
      <c r="F547" s="15" t="str">
        <f>IFERROR(IF($D547&gt;=1,VLOOKUP($C547,STUDENT!$A$4:$E$2003,F$1,0),""),"")</f>
        <v/>
      </c>
      <c r="G547" s="15" t="str">
        <f>IFERROR(IF($D547&gt;=1,VLOOKUP($C547,STUDENT!$A$4:$E$2003,G$1,0),""),"")</f>
        <v/>
      </c>
      <c r="H547" s="14" t="str">
        <f>IFERROR(IF($D547&gt;=1,VLOOKUP($C547,STUDENT!$A$4:$E$2003,H$1,0),""),"")</f>
        <v/>
      </c>
      <c r="I547" s="79"/>
      <c r="J547" s="79"/>
      <c r="K547" s="79"/>
      <c r="L547" s="79"/>
      <c r="M547" s="79"/>
      <c r="N547" s="79"/>
      <c r="O547" s="79"/>
      <c r="P547" s="79"/>
      <c r="Q547" s="79"/>
      <c r="R547" s="79"/>
      <c r="S547" s="79"/>
      <c r="T547" s="79"/>
      <c r="U547" s="85">
        <f t="shared" si="53"/>
        <v>0</v>
      </c>
      <c r="V547" s="6">
        <f t="shared" si="54"/>
        <v>0</v>
      </c>
      <c r="W547" s="6">
        <f>IFERROR(IF(V547&gt;=1,V547*VLOOKUP(E547,STUDENT!$B$4:$W$2003,22,0),0),0)</f>
        <v>0</v>
      </c>
      <c r="X547" s="6">
        <f t="shared" si="55"/>
        <v>0</v>
      </c>
      <c r="Y547" s="6">
        <f>IFERROR(IF(X547&gt;=1,X547*VLOOKUP(E547,STUDENT!$B$4:$W$2003,22,0),0),0)</f>
        <v>0</v>
      </c>
      <c r="Z547" s="6">
        <f t="shared" si="56"/>
        <v>0</v>
      </c>
      <c r="AA547" s="6">
        <f>IFERROR(IF(Z547&gt;=1,Z547*VLOOKUP(E547,STUDENT!$B$4:$W$2003,22,0),0),0)</f>
        <v>0</v>
      </c>
    </row>
    <row r="548" spans="1:27" ht="18" customHeight="1" x14ac:dyDescent="0.25">
      <c r="A548" s="6">
        <f t="shared" si="51"/>
        <v>0</v>
      </c>
      <c r="B548" s="6">
        <v>540</v>
      </c>
      <c r="C548" s="6">
        <f>IFERROR(IF($C$1&gt;=B548,SMALL(STUDENT!$V$4:$V$2003,$C$6+B548),0),0)</f>
        <v>0</v>
      </c>
      <c r="D548" s="14">
        <f t="shared" si="52"/>
        <v>0</v>
      </c>
      <c r="E548" s="14" t="str">
        <f>IFERROR(IF($D548&gt;=1,VLOOKUP($C548,STUDENT!$A$4:$E$2003,E$1,0),""),"")</f>
        <v/>
      </c>
      <c r="F548" s="15" t="str">
        <f>IFERROR(IF($D548&gt;=1,VLOOKUP($C548,STUDENT!$A$4:$E$2003,F$1,0),""),"")</f>
        <v/>
      </c>
      <c r="G548" s="15" t="str">
        <f>IFERROR(IF($D548&gt;=1,VLOOKUP($C548,STUDENT!$A$4:$E$2003,G$1,0),""),"")</f>
        <v/>
      </c>
      <c r="H548" s="14" t="str">
        <f>IFERROR(IF($D548&gt;=1,VLOOKUP($C548,STUDENT!$A$4:$E$2003,H$1,0),""),"")</f>
        <v/>
      </c>
      <c r="I548" s="79"/>
      <c r="J548" s="79"/>
      <c r="K548" s="79"/>
      <c r="L548" s="79"/>
      <c r="M548" s="79"/>
      <c r="N548" s="79"/>
      <c r="O548" s="79"/>
      <c r="P548" s="79"/>
      <c r="Q548" s="79"/>
      <c r="R548" s="79"/>
      <c r="S548" s="79"/>
      <c r="T548" s="79"/>
      <c r="U548" s="85">
        <f t="shared" si="53"/>
        <v>0</v>
      </c>
      <c r="V548" s="6">
        <f t="shared" si="54"/>
        <v>0</v>
      </c>
      <c r="W548" s="6">
        <f>IFERROR(IF(V548&gt;=1,V548*VLOOKUP(E548,STUDENT!$B$4:$W$2003,22,0),0),0)</f>
        <v>0</v>
      </c>
      <c r="X548" s="6">
        <f t="shared" si="55"/>
        <v>0</v>
      </c>
      <c r="Y548" s="6">
        <f>IFERROR(IF(X548&gt;=1,X548*VLOOKUP(E548,STUDENT!$B$4:$W$2003,22,0),0),0)</f>
        <v>0</v>
      </c>
      <c r="Z548" s="6">
        <f t="shared" si="56"/>
        <v>0</v>
      </c>
      <c r="AA548" s="6">
        <f>IFERROR(IF(Z548&gt;=1,Z548*VLOOKUP(E548,STUDENT!$B$4:$W$2003,22,0),0),0)</f>
        <v>0</v>
      </c>
    </row>
    <row r="549" spans="1:27" ht="18" customHeight="1" x14ac:dyDescent="0.25">
      <c r="A549" s="6">
        <f t="shared" si="51"/>
        <v>0</v>
      </c>
      <c r="B549" s="6">
        <v>541</v>
      </c>
      <c r="C549" s="6">
        <f>IFERROR(IF($C$1&gt;=B549,SMALL(STUDENT!$V$4:$V$2003,$C$6+B549),0),0)</f>
        <v>0</v>
      </c>
      <c r="D549" s="14">
        <f t="shared" si="52"/>
        <v>0</v>
      </c>
      <c r="E549" s="14" t="str">
        <f>IFERROR(IF($D549&gt;=1,VLOOKUP($C549,STUDENT!$A$4:$E$2003,E$1,0),""),"")</f>
        <v/>
      </c>
      <c r="F549" s="15" t="str">
        <f>IFERROR(IF($D549&gt;=1,VLOOKUP($C549,STUDENT!$A$4:$E$2003,F$1,0),""),"")</f>
        <v/>
      </c>
      <c r="G549" s="15" t="str">
        <f>IFERROR(IF($D549&gt;=1,VLOOKUP($C549,STUDENT!$A$4:$E$2003,G$1,0),""),"")</f>
        <v/>
      </c>
      <c r="H549" s="14" t="str">
        <f>IFERROR(IF($D549&gt;=1,VLOOKUP($C549,STUDENT!$A$4:$E$2003,H$1,0),""),"")</f>
        <v/>
      </c>
      <c r="I549" s="79"/>
      <c r="J549" s="79"/>
      <c r="K549" s="79"/>
      <c r="L549" s="79"/>
      <c r="M549" s="79"/>
      <c r="N549" s="79"/>
      <c r="O549" s="79"/>
      <c r="P549" s="79"/>
      <c r="Q549" s="79"/>
      <c r="R549" s="79"/>
      <c r="S549" s="79"/>
      <c r="T549" s="79"/>
      <c r="U549" s="85">
        <f t="shared" si="53"/>
        <v>0</v>
      </c>
      <c r="V549" s="6">
        <f t="shared" si="54"/>
        <v>0</v>
      </c>
      <c r="W549" s="6">
        <f>IFERROR(IF(V549&gt;=1,V549*VLOOKUP(E549,STUDENT!$B$4:$W$2003,22,0),0),0)</f>
        <v>0</v>
      </c>
      <c r="X549" s="6">
        <f t="shared" si="55"/>
        <v>0</v>
      </c>
      <c r="Y549" s="6">
        <f>IFERROR(IF(X549&gt;=1,X549*VLOOKUP(E549,STUDENT!$B$4:$W$2003,22,0),0),0)</f>
        <v>0</v>
      </c>
      <c r="Z549" s="6">
        <f t="shared" si="56"/>
        <v>0</v>
      </c>
      <c r="AA549" s="6">
        <f>IFERROR(IF(Z549&gt;=1,Z549*VLOOKUP(E549,STUDENT!$B$4:$W$2003,22,0),0),0)</f>
        <v>0</v>
      </c>
    </row>
    <row r="550" spans="1:27" ht="18" customHeight="1" x14ac:dyDescent="0.25">
      <c r="A550" s="6">
        <f t="shared" si="51"/>
        <v>0</v>
      </c>
      <c r="B550" s="6">
        <v>542</v>
      </c>
      <c r="C550" s="6">
        <f>IFERROR(IF($C$1&gt;=B550,SMALL(STUDENT!$V$4:$V$2003,$C$6+B550),0),0)</f>
        <v>0</v>
      </c>
      <c r="D550" s="14">
        <f t="shared" si="52"/>
        <v>0</v>
      </c>
      <c r="E550" s="14" t="str">
        <f>IFERROR(IF($D550&gt;=1,VLOOKUP($C550,STUDENT!$A$4:$E$2003,E$1,0),""),"")</f>
        <v/>
      </c>
      <c r="F550" s="15" t="str">
        <f>IFERROR(IF($D550&gt;=1,VLOOKUP($C550,STUDENT!$A$4:$E$2003,F$1,0),""),"")</f>
        <v/>
      </c>
      <c r="G550" s="15" t="str">
        <f>IFERROR(IF($D550&gt;=1,VLOOKUP($C550,STUDENT!$A$4:$E$2003,G$1,0),""),"")</f>
        <v/>
      </c>
      <c r="H550" s="14" t="str">
        <f>IFERROR(IF($D550&gt;=1,VLOOKUP($C550,STUDENT!$A$4:$E$2003,H$1,0),""),"")</f>
        <v/>
      </c>
      <c r="I550" s="79"/>
      <c r="J550" s="79"/>
      <c r="K550" s="79"/>
      <c r="L550" s="79"/>
      <c r="M550" s="79"/>
      <c r="N550" s="79"/>
      <c r="O550" s="79"/>
      <c r="P550" s="79"/>
      <c r="Q550" s="79"/>
      <c r="R550" s="79"/>
      <c r="S550" s="79"/>
      <c r="T550" s="79"/>
      <c r="U550" s="85">
        <f t="shared" si="53"/>
        <v>0</v>
      </c>
      <c r="V550" s="6">
        <f t="shared" si="54"/>
        <v>0</v>
      </c>
      <c r="W550" s="6">
        <f>IFERROR(IF(V550&gt;=1,V550*VLOOKUP(E550,STUDENT!$B$4:$W$2003,22,0),0),0)</f>
        <v>0</v>
      </c>
      <c r="X550" s="6">
        <f t="shared" si="55"/>
        <v>0</v>
      </c>
      <c r="Y550" s="6">
        <f>IFERROR(IF(X550&gt;=1,X550*VLOOKUP(E550,STUDENT!$B$4:$W$2003,22,0),0),0)</f>
        <v>0</v>
      </c>
      <c r="Z550" s="6">
        <f t="shared" si="56"/>
        <v>0</v>
      </c>
      <c r="AA550" s="6">
        <f>IFERROR(IF(Z550&gt;=1,Z550*VLOOKUP(E550,STUDENT!$B$4:$W$2003,22,0),0),0)</f>
        <v>0</v>
      </c>
    </row>
    <row r="551" spans="1:27" ht="18" customHeight="1" x14ac:dyDescent="0.25">
      <c r="A551" s="6">
        <f t="shared" si="51"/>
        <v>0</v>
      </c>
      <c r="B551" s="6">
        <v>543</v>
      </c>
      <c r="C551" s="6">
        <f>IFERROR(IF($C$1&gt;=B551,SMALL(STUDENT!$V$4:$V$2003,$C$6+B551),0),0)</f>
        <v>0</v>
      </c>
      <c r="D551" s="14">
        <f t="shared" si="52"/>
        <v>0</v>
      </c>
      <c r="E551" s="14" t="str">
        <f>IFERROR(IF($D551&gt;=1,VLOOKUP($C551,STUDENT!$A$4:$E$2003,E$1,0),""),"")</f>
        <v/>
      </c>
      <c r="F551" s="15" t="str">
        <f>IFERROR(IF($D551&gt;=1,VLOOKUP($C551,STUDENT!$A$4:$E$2003,F$1,0),""),"")</f>
        <v/>
      </c>
      <c r="G551" s="15" t="str">
        <f>IFERROR(IF($D551&gt;=1,VLOOKUP($C551,STUDENT!$A$4:$E$2003,G$1,0),""),"")</f>
        <v/>
      </c>
      <c r="H551" s="14" t="str">
        <f>IFERROR(IF($D551&gt;=1,VLOOKUP($C551,STUDENT!$A$4:$E$2003,H$1,0),""),"")</f>
        <v/>
      </c>
      <c r="I551" s="79"/>
      <c r="J551" s="79"/>
      <c r="K551" s="79"/>
      <c r="L551" s="79"/>
      <c r="M551" s="79"/>
      <c r="N551" s="79"/>
      <c r="O551" s="79"/>
      <c r="P551" s="79"/>
      <c r="Q551" s="79"/>
      <c r="R551" s="79"/>
      <c r="S551" s="79"/>
      <c r="T551" s="79"/>
      <c r="U551" s="85">
        <f t="shared" si="53"/>
        <v>0</v>
      </c>
      <c r="V551" s="6">
        <f t="shared" si="54"/>
        <v>0</v>
      </c>
      <c r="W551" s="6">
        <f>IFERROR(IF(V551&gt;=1,V551*VLOOKUP(E551,STUDENT!$B$4:$W$2003,22,0),0),0)</f>
        <v>0</v>
      </c>
      <c r="X551" s="6">
        <f t="shared" si="55"/>
        <v>0</v>
      </c>
      <c r="Y551" s="6">
        <f>IFERROR(IF(X551&gt;=1,X551*VLOOKUP(E551,STUDENT!$B$4:$W$2003,22,0),0),0)</f>
        <v>0</v>
      </c>
      <c r="Z551" s="6">
        <f t="shared" si="56"/>
        <v>0</v>
      </c>
      <c r="AA551" s="6">
        <f>IFERROR(IF(Z551&gt;=1,Z551*VLOOKUP(E551,STUDENT!$B$4:$W$2003,22,0),0),0)</f>
        <v>0</v>
      </c>
    </row>
    <row r="552" spans="1:27" ht="18" customHeight="1" x14ac:dyDescent="0.25">
      <c r="A552" s="6">
        <f t="shared" si="51"/>
        <v>0</v>
      </c>
      <c r="B552" s="6">
        <v>544</v>
      </c>
      <c r="C552" s="6">
        <f>IFERROR(IF($C$1&gt;=B552,SMALL(STUDENT!$V$4:$V$2003,$C$6+B552),0),0)</f>
        <v>0</v>
      </c>
      <c r="D552" s="14">
        <f t="shared" si="52"/>
        <v>0</v>
      </c>
      <c r="E552" s="14" t="str">
        <f>IFERROR(IF($D552&gt;=1,VLOOKUP($C552,STUDENT!$A$4:$E$2003,E$1,0),""),"")</f>
        <v/>
      </c>
      <c r="F552" s="15" t="str">
        <f>IFERROR(IF($D552&gt;=1,VLOOKUP($C552,STUDENT!$A$4:$E$2003,F$1,0),""),"")</f>
        <v/>
      </c>
      <c r="G552" s="15" t="str">
        <f>IFERROR(IF($D552&gt;=1,VLOOKUP($C552,STUDENT!$A$4:$E$2003,G$1,0),""),"")</f>
        <v/>
      </c>
      <c r="H552" s="14" t="str">
        <f>IFERROR(IF($D552&gt;=1,VLOOKUP($C552,STUDENT!$A$4:$E$2003,H$1,0),""),"")</f>
        <v/>
      </c>
      <c r="I552" s="79"/>
      <c r="J552" s="79"/>
      <c r="K552" s="79"/>
      <c r="L552" s="79"/>
      <c r="M552" s="79"/>
      <c r="N552" s="79"/>
      <c r="O552" s="79"/>
      <c r="P552" s="79"/>
      <c r="Q552" s="79"/>
      <c r="R552" s="79"/>
      <c r="S552" s="79"/>
      <c r="T552" s="79"/>
      <c r="U552" s="85">
        <f t="shared" si="53"/>
        <v>0</v>
      </c>
      <c r="V552" s="6">
        <f t="shared" si="54"/>
        <v>0</v>
      </c>
      <c r="W552" s="6">
        <f>IFERROR(IF(V552&gt;=1,V552*VLOOKUP(E552,STUDENT!$B$4:$W$2003,22,0),0),0)</f>
        <v>0</v>
      </c>
      <c r="X552" s="6">
        <f t="shared" si="55"/>
        <v>0</v>
      </c>
      <c r="Y552" s="6">
        <f>IFERROR(IF(X552&gt;=1,X552*VLOOKUP(E552,STUDENT!$B$4:$W$2003,22,0),0),0)</f>
        <v>0</v>
      </c>
      <c r="Z552" s="6">
        <f t="shared" si="56"/>
        <v>0</v>
      </c>
      <c r="AA552" s="6">
        <f>IFERROR(IF(Z552&gt;=1,Z552*VLOOKUP(E552,STUDENT!$B$4:$W$2003,22,0),0),0)</f>
        <v>0</v>
      </c>
    </row>
    <row r="553" spans="1:27" ht="18" customHeight="1" x14ac:dyDescent="0.25">
      <c r="A553" s="6">
        <f t="shared" si="51"/>
        <v>0</v>
      </c>
      <c r="B553" s="6">
        <v>545</v>
      </c>
      <c r="C553" s="6">
        <f>IFERROR(IF($C$1&gt;=B553,SMALL(STUDENT!$V$4:$V$2003,$C$6+B553),0),0)</f>
        <v>0</v>
      </c>
      <c r="D553" s="14">
        <f t="shared" si="52"/>
        <v>0</v>
      </c>
      <c r="E553" s="14" t="str">
        <f>IFERROR(IF($D553&gt;=1,VLOOKUP($C553,STUDENT!$A$4:$E$2003,E$1,0),""),"")</f>
        <v/>
      </c>
      <c r="F553" s="15" t="str">
        <f>IFERROR(IF($D553&gt;=1,VLOOKUP($C553,STUDENT!$A$4:$E$2003,F$1,0),""),"")</f>
        <v/>
      </c>
      <c r="G553" s="15" t="str">
        <f>IFERROR(IF($D553&gt;=1,VLOOKUP($C553,STUDENT!$A$4:$E$2003,G$1,0),""),"")</f>
        <v/>
      </c>
      <c r="H553" s="14" t="str">
        <f>IFERROR(IF($D553&gt;=1,VLOOKUP($C553,STUDENT!$A$4:$E$2003,H$1,0),""),"")</f>
        <v/>
      </c>
      <c r="I553" s="79"/>
      <c r="J553" s="79"/>
      <c r="K553" s="79"/>
      <c r="L553" s="79"/>
      <c r="M553" s="79"/>
      <c r="N553" s="79"/>
      <c r="O553" s="79"/>
      <c r="P553" s="79"/>
      <c r="Q553" s="79"/>
      <c r="R553" s="79"/>
      <c r="S553" s="79"/>
      <c r="T553" s="79"/>
      <c r="U553" s="85">
        <f t="shared" si="53"/>
        <v>0</v>
      </c>
      <c r="V553" s="6">
        <f t="shared" si="54"/>
        <v>0</v>
      </c>
      <c r="W553" s="6">
        <f>IFERROR(IF(V553&gt;=1,V553*VLOOKUP(E553,STUDENT!$B$4:$W$2003,22,0),0),0)</f>
        <v>0</v>
      </c>
      <c r="X553" s="6">
        <f t="shared" si="55"/>
        <v>0</v>
      </c>
      <c r="Y553" s="6">
        <f>IFERROR(IF(X553&gt;=1,X553*VLOOKUP(E553,STUDENT!$B$4:$W$2003,22,0),0),0)</f>
        <v>0</v>
      </c>
      <c r="Z553" s="6">
        <f t="shared" si="56"/>
        <v>0</v>
      </c>
      <c r="AA553" s="6">
        <f>IFERROR(IF(Z553&gt;=1,Z553*VLOOKUP(E553,STUDENT!$B$4:$W$2003,22,0),0),0)</f>
        <v>0</v>
      </c>
    </row>
    <row r="554" spans="1:27" ht="18" customHeight="1" x14ac:dyDescent="0.25">
      <c r="A554" s="6">
        <f t="shared" si="51"/>
        <v>0</v>
      </c>
      <c r="B554" s="6">
        <v>546</v>
      </c>
      <c r="C554" s="6">
        <f>IFERROR(IF($C$1&gt;=B554,SMALL(STUDENT!$V$4:$V$2003,$C$6+B554),0),0)</f>
        <v>0</v>
      </c>
      <c r="D554" s="14">
        <f t="shared" si="52"/>
        <v>0</v>
      </c>
      <c r="E554" s="14" t="str">
        <f>IFERROR(IF($D554&gt;=1,VLOOKUP($C554,STUDENT!$A$4:$E$2003,E$1,0),""),"")</f>
        <v/>
      </c>
      <c r="F554" s="15" t="str">
        <f>IFERROR(IF($D554&gt;=1,VLOOKUP($C554,STUDENT!$A$4:$E$2003,F$1,0),""),"")</f>
        <v/>
      </c>
      <c r="G554" s="15" t="str">
        <f>IFERROR(IF($D554&gt;=1,VLOOKUP($C554,STUDENT!$A$4:$E$2003,G$1,0),""),"")</f>
        <v/>
      </c>
      <c r="H554" s="14" t="str">
        <f>IFERROR(IF($D554&gt;=1,VLOOKUP($C554,STUDENT!$A$4:$E$2003,H$1,0),""),"")</f>
        <v/>
      </c>
      <c r="I554" s="79"/>
      <c r="J554" s="79"/>
      <c r="K554" s="79"/>
      <c r="L554" s="79"/>
      <c r="M554" s="79"/>
      <c r="N554" s="79"/>
      <c r="O554" s="79"/>
      <c r="P554" s="79"/>
      <c r="Q554" s="79"/>
      <c r="R554" s="79"/>
      <c r="S554" s="79"/>
      <c r="T554" s="79"/>
      <c r="U554" s="85">
        <f t="shared" si="53"/>
        <v>0</v>
      </c>
      <c r="V554" s="6">
        <f t="shared" si="54"/>
        <v>0</v>
      </c>
      <c r="W554" s="6">
        <f>IFERROR(IF(V554&gt;=1,V554*VLOOKUP(E554,STUDENT!$B$4:$W$2003,22,0),0),0)</f>
        <v>0</v>
      </c>
      <c r="X554" s="6">
        <f t="shared" si="55"/>
        <v>0</v>
      </c>
      <c r="Y554" s="6">
        <f>IFERROR(IF(X554&gt;=1,X554*VLOOKUP(E554,STUDENT!$B$4:$W$2003,22,0),0),0)</f>
        <v>0</v>
      </c>
      <c r="Z554" s="6">
        <f t="shared" si="56"/>
        <v>0</v>
      </c>
      <c r="AA554" s="6">
        <f>IFERROR(IF(Z554&gt;=1,Z554*VLOOKUP(E554,STUDENT!$B$4:$W$2003,22,0),0),0)</f>
        <v>0</v>
      </c>
    </row>
    <row r="555" spans="1:27" ht="18" customHeight="1" x14ac:dyDescent="0.25">
      <c r="A555" s="6">
        <f t="shared" si="51"/>
        <v>0</v>
      </c>
      <c r="B555" s="6">
        <v>547</v>
      </c>
      <c r="C555" s="6">
        <f>IFERROR(IF($C$1&gt;=B555,SMALL(STUDENT!$V$4:$V$2003,$C$6+B555),0),0)</f>
        <v>0</v>
      </c>
      <c r="D555" s="14">
        <f t="shared" si="52"/>
        <v>0</v>
      </c>
      <c r="E555" s="14" t="str">
        <f>IFERROR(IF($D555&gt;=1,VLOOKUP($C555,STUDENT!$A$4:$E$2003,E$1,0),""),"")</f>
        <v/>
      </c>
      <c r="F555" s="15" t="str">
        <f>IFERROR(IF($D555&gt;=1,VLOOKUP($C555,STUDENT!$A$4:$E$2003,F$1,0),""),"")</f>
        <v/>
      </c>
      <c r="G555" s="15" t="str">
        <f>IFERROR(IF($D555&gt;=1,VLOOKUP($C555,STUDENT!$A$4:$E$2003,G$1,0),""),"")</f>
        <v/>
      </c>
      <c r="H555" s="14" t="str">
        <f>IFERROR(IF($D555&gt;=1,VLOOKUP($C555,STUDENT!$A$4:$E$2003,H$1,0),""),"")</f>
        <v/>
      </c>
      <c r="I555" s="79"/>
      <c r="J555" s="79"/>
      <c r="K555" s="79"/>
      <c r="L555" s="79"/>
      <c r="M555" s="79"/>
      <c r="N555" s="79"/>
      <c r="O555" s="79"/>
      <c r="P555" s="79"/>
      <c r="Q555" s="79"/>
      <c r="R555" s="79"/>
      <c r="S555" s="79"/>
      <c r="T555" s="79"/>
      <c r="U555" s="85">
        <f t="shared" si="53"/>
        <v>0</v>
      </c>
      <c r="V555" s="6">
        <f t="shared" si="54"/>
        <v>0</v>
      </c>
      <c r="W555" s="6">
        <f>IFERROR(IF(V555&gt;=1,V555*VLOOKUP(E555,STUDENT!$B$4:$W$2003,22,0),0),0)</f>
        <v>0</v>
      </c>
      <c r="X555" s="6">
        <f t="shared" si="55"/>
        <v>0</v>
      </c>
      <c r="Y555" s="6">
        <f>IFERROR(IF(X555&gt;=1,X555*VLOOKUP(E555,STUDENT!$B$4:$W$2003,22,0),0),0)</f>
        <v>0</v>
      </c>
      <c r="Z555" s="6">
        <f t="shared" si="56"/>
        <v>0</v>
      </c>
      <c r="AA555" s="6">
        <f>IFERROR(IF(Z555&gt;=1,Z555*VLOOKUP(E555,STUDENT!$B$4:$W$2003,22,0),0),0)</f>
        <v>0</v>
      </c>
    </row>
    <row r="556" spans="1:27" ht="18" customHeight="1" x14ac:dyDescent="0.25">
      <c r="A556" s="6">
        <f t="shared" si="51"/>
        <v>0</v>
      </c>
      <c r="B556" s="6">
        <v>548</v>
      </c>
      <c r="C556" s="6">
        <f>IFERROR(IF($C$1&gt;=B556,SMALL(STUDENT!$V$4:$V$2003,$C$6+B556),0),0)</f>
        <v>0</v>
      </c>
      <c r="D556" s="14">
        <f t="shared" si="52"/>
        <v>0</v>
      </c>
      <c r="E556" s="14" t="str">
        <f>IFERROR(IF($D556&gt;=1,VLOOKUP($C556,STUDENT!$A$4:$E$2003,E$1,0),""),"")</f>
        <v/>
      </c>
      <c r="F556" s="15" t="str">
        <f>IFERROR(IF($D556&gt;=1,VLOOKUP($C556,STUDENT!$A$4:$E$2003,F$1,0),""),"")</f>
        <v/>
      </c>
      <c r="G556" s="15" t="str">
        <f>IFERROR(IF($D556&gt;=1,VLOOKUP($C556,STUDENT!$A$4:$E$2003,G$1,0),""),"")</f>
        <v/>
      </c>
      <c r="H556" s="14" t="str">
        <f>IFERROR(IF($D556&gt;=1,VLOOKUP($C556,STUDENT!$A$4:$E$2003,H$1,0),""),"")</f>
        <v/>
      </c>
      <c r="I556" s="79"/>
      <c r="J556" s="79"/>
      <c r="K556" s="79"/>
      <c r="L556" s="79"/>
      <c r="M556" s="79"/>
      <c r="N556" s="79"/>
      <c r="O556" s="79"/>
      <c r="P556" s="79"/>
      <c r="Q556" s="79"/>
      <c r="R556" s="79"/>
      <c r="S556" s="79"/>
      <c r="T556" s="79"/>
      <c r="U556" s="85">
        <f t="shared" si="53"/>
        <v>0</v>
      </c>
      <c r="V556" s="6">
        <f t="shared" si="54"/>
        <v>0</v>
      </c>
      <c r="W556" s="6">
        <f>IFERROR(IF(V556&gt;=1,V556*VLOOKUP(E556,STUDENT!$B$4:$W$2003,22,0),0),0)</f>
        <v>0</v>
      </c>
      <c r="X556" s="6">
        <f t="shared" si="55"/>
        <v>0</v>
      </c>
      <c r="Y556" s="6">
        <f>IFERROR(IF(X556&gt;=1,X556*VLOOKUP(E556,STUDENT!$B$4:$W$2003,22,0),0),0)</f>
        <v>0</v>
      </c>
      <c r="Z556" s="6">
        <f t="shared" si="56"/>
        <v>0</v>
      </c>
      <c r="AA556" s="6">
        <f>IFERROR(IF(Z556&gt;=1,Z556*VLOOKUP(E556,STUDENT!$B$4:$W$2003,22,0),0),0)</f>
        <v>0</v>
      </c>
    </row>
    <row r="557" spans="1:27" ht="18" customHeight="1" x14ac:dyDescent="0.25">
      <c r="A557" s="6">
        <f t="shared" si="51"/>
        <v>0</v>
      </c>
      <c r="B557" s="6">
        <v>549</v>
      </c>
      <c r="C557" s="6">
        <f>IFERROR(IF($C$1&gt;=B557,SMALL(STUDENT!$V$4:$V$2003,$C$6+B557),0),0)</f>
        <v>0</v>
      </c>
      <c r="D557" s="14">
        <f t="shared" si="52"/>
        <v>0</v>
      </c>
      <c r="E557" s="14" t="str">
        <f>IFERROR(IF($D557&gt;=1,VLOOKUP($C557,STUDENT!$A$4:$E$2003,E$1,0),""),"")</f>
        <v/>
      </c>
      <c r="F557" s="15" t="str">
        <f>IFERROR(IF($D557&gt;=1,VLOOKUP($C557,STUDENT!$A$4:$E$2003,F$1,0),""),"")</f>
        <v/>
      </c>
      <c r="G557" s="15" t="str">
        <f>IFERROR(IF($D557&gt;=1,VLOOKUP($C557,STUDENT!$A$4:$E$2003,G$1,0),""),"")</f>
        <v/>
      </c>
      <c r="H557" s="14" t="str">
        <f>IFERROR(IF($D557&gt;=1,VLOOKUP($C557,STUDENT!$A$4:$E$2003,H$1,0),""),"")</f>
        <v/>
      </c>
      <c r="I557" s="79"/>
      <c r="J557" s="79"/>
      <c r="K557" s="79"/>
      <c r="L557" s="79"/>
      <c r="M557" s="79"/>
      <c r="N557" s="79"/>
      <c r="O557" s="79"/>
      <c r="P557" s="79"/>
      <c r="Q557" s="79"/>
      <c r="R557" s="79"/>
      <c r="S557" s="79"/>
      <c r="T557" s="79"/>
      <c r="U557" s="85">
        <f t="shared" si="53"/>
        <v>0</v>
      </c>
      <c r="V557" s="6">
        <f t="shared" si="54"/>
        <v>0</v>
      </c>
      <c r="W557" s="6">
        <f>IFERROR(IF(V557&gt;=1,V557*VLOOKUP(E557,STUDENT!$B$4:$W$2003,22,0),0),0)</f>
        <v>0</v>
      </c>
      <c r="X557" s="6">
        <f t="shared" si="55"/>
        <v>0</v>
      </c>
      <c r="Y557" s="6">
        <f>IFERROR(IF(X557&gt;=1,X557*VLOOKUP(E557,STUDENT!$B$4:$W$2003,22,0),0),0)</f>
        <v>0</v>
      </c>
      <c r="Z557" s="6">
        <f t="shared" si="56"/>
        <v>0</v>
      </c>
      <c r="AA557" s="6">
        <f>IFERROR(IF(Z557&gt;=1,Z557*VLOOKUP(E557,STUDENT!$B$4:$W$2003,22,0),0),0)</f>
        <v>0</v>
      </c>
    </row>
    <row r="558" spans="1:27" ht="18" customHeight="1" x14ac:dyDescent="0.25">
      <c r="A558" s="6">
        <f t="shared" si="51"/>
        <v>0</v>
      </c>
      <c r="B558" s="6">
        <v>550</v>
      </c>
      <c r="C558" s="6">
        <f>IFERROR(IF($C$1&gt;=B558,SMALL(STUDENT!$V$4:$V$2003,$C$6+B558),0),0)</f>
        <v>0</v>
      </c>
      <c r="D558" s="14">
        <f t="shared" si="52"/>
        <v>0</v>
      </c>
      <c r="E558" s="14" t="str">
        <f>IFERROR(IF($D558&gt;=1,VLOOKUP($C558,STUDENT!$A$4:$E$2003,E$1,0),""),"")</f>
        <v/>
      </c>
      <c r="F558" s="15" t="str">
        <f>IFERROR(IF($D558&gt;=1,VLOOKUP($C558,STUDENT!$A$4:$E$2003,F$1,0),""),"")</f>
        <v/>
      </c>
      <c r="G558" s="15" t="str">
        <f>IFERROR(IF($D558&gt;=1,VLOOKUP($C558,STUDENT!$A$4:$E$2003,G$1,0),""),"")</f>
        <v/>
      </c>
      <c r="H558" s="14" t="str">
        <f>IFERROR(IF($D558&gt;=1,VLOOKUP($C558,STUDENT!$A$4:$E$2003,H$1,0),""),"")</f>
        <v/>
      </c>
      <c r="I558" s="79"/>
      <c r="J558" s="79"/>
      <c r="K558" s="79"/>
      <c r="L558" s="79"/>
      <c r="M558" s="79"/>
      <c r="N558" s="79"/>
      <c r="O558" s="79"/>
      <c r="P558" s="79"/>
      <c r="Q558" s="79"/>
      <c r="R558" s="79"/>
      <c r="S558" s="79"/>
      <c r="T558" s="79"/>
      <c r="U558" s="85">
        <f t="shared" si="53"/>
        <v>0</v>
      </c>
      <c r="V558" s="6">
        <f t="shared" si="54"/>
        <v>0</v>
      </c>
      <c r="W558" s="6">
        <f>IFERROR(IF(V558&gt;=1,V558*VLOOKUP(E558,STUDENT!$B$4:$W$2003,22,0),0),0)</f>
        <v>0</v>
      </c>
      <c r="X558" s="6">
        <f t="shared" si="55"/>
        <v>0</v>
      </c>
      <c r="Y558" s="6">
        <f>IFERROR(IF(X558&gt;=1,X558*VLOOKUP(E558,STUDENT!$B$4:$W$2003,22,0),0),0)</f>
        <v>0</v>
      </c>
      <c r="Z558" s="6">
        <f t="shared" si="56"/>
        <v>0</v>
      </c>
      <c r="AA558" s="6">
        <f>IFERROR(IF(Z558&gt;=1,Z558*VLOOKUP(E558,STUDENT!$B$4:$W$2003,22,0),0),0)</f>
        <v>0</v>
      </c>
    </row>
    <row r="559" spans="1:27" ht="18" customHeight="1" x14ac:dyDescent="0.25">
      <c r="A559" s="6">
        <f t="shared" si="51"/>
        <v>0</v>
      </c>
      <c r="B559" s="6">
        <v>551</v>
      </c>
      <c r="C559" s="6">
        <f>IFERROR(IF($C$1&gt;=B559,SMALL(STUDENT!$V$4:$V$2003,$C$6+B559),0),0)</f>
        <v>0</v>
      </c>
      <c r="D559" s="14">
        <f t="shared" si="52"/>
        <v>0</v>
      </c>
      <c r="E559" s="14" t="str">
        <f>IFERROR(IF($D559&gt;=1,VLOOKUP($C559,STUDENT!$A$4:$E$2003,E$1,0),""),"")</f>
        <v/>
      </c>
      <c r="F559" s="15" t="str">
        <f>IFERROR(IF($D559&gt;=1,VLOOKUP($C559,STUDENT!$A$4:$E$2003,F$1,0),""),"")</f>
        <v/>
      </c>
      <c r="G559" s="15" t="str">
        <f>IFERROR(IF($D559&gt;=1,VLOOKUP($C559,STUDENT!$A$4:$E$2003,G$1,0),""),"")</f>
        <v/>
      </c>
      <c r="H559" s="14" t="str">
        <f>IFERROR(IF($D559&gt;=1,VLOOKUP($C559,STUDENT!$A$4:$E$2003,H$1,0),""),"")</f>
        <v/>
      </c>
      <c r="I559" s="79"/>
      <c r="J559" s="79"/>
      <c r="K559" s="79"/>
      <c r="L559" s="79"/>
      <c r="M559" s="79"/>
      <c r="N559" s="79"/>
      <c r="O559" s="79"/>
      <c r="P559" s="79"/>
      <c r="Q559" s="79"/>
      <c r="R559" s="79"/>
      <c r="S559" s="79"/>
      <c r="T559" s="79"/>
      <c r="U559" s="85">
        <f t="shared" si="53"/>
        <v>0</v>
      </c>
      <c r="V559" s="6">
        <f t="shared" si="54"/>
        <v>0</v>
      </c>
      <c r="W559" s="6">
        <f>IFERROR(IF(V559&gt;=1,V559*VLOOKUP(E559,STUDENT!$B$4:$W$2003,22,0),0),0)</f>
        <v>0</v>
      </c>
      <c r="X559" s="6">
        <f t="shared" si="55"/>
        <v>0</v>
      </c>
      <c r="Y559" s="6">
        <f>IFERROR(IF(X559&gt;=1,X559*VLOOKUP(E559,STUDENT!$B$4:$W$2003,22,0),0),0)</f>
        <v>0</v>
      </c>
      <c r="Z559" s="6">
        <f t="shared" si="56"/>
        <v>0</v>
      </c>
      <c r="AA559" s="6">
        <f>IFERROR(IF(Z559&gt;=1,Z559*VLOOKUP(E559,STUDENT!$B$4:$W$2003,22,0),0),0)</f>
        <v>0</v>
      </c>
    </row>
    <row r="560" spans="1:27" ht="18" customHeight="1" x14ac:dyDescent="0.25">
      <c r="A560" s="6">
        <f t="shared" si="51"/>
        <v>0</v>
      </c>
      <c r="B560" s="6">
        <v>552</v>
      </c>
      <c r="C560" s="6">
        <f>IFERROR(IF($C$1&gt;=B560,SMALL(STUDENT!$V$4:$V$2003,$C$6+B560),0),0)</f>
        <v>0</v>
      </c>
      <c r="D560" s="14">
        <f t="shared" si="52"/>
        <v>0</v>
      </c>
      <c r="E560" s="14" t="str">
        <f>IFERROR(IF($D560&gt;=1,VLOOKUP($C560,STUDENT!$A$4:$E$2003,E$1,0),""),"")</f>
        <v/>
      </c>
      <c r="F560" s="15" t="str">
        <f>IFERROR(IF($D560&gt;=1,VLOOKUP($C560,STUDENT!$A$4:$E$2003,F$1,0),""),"")</f>
        <v/>
      </c>
      <c r="G560" s="15" t="str">
        <f>IFERROR(IF($D560&gt;=1,VLOOKUP($C560,STUDENT!$A$4:$E$2003,G$1,0),""),"")</f>
        <v/>
      </c>
      <c r="H560" s="14" t="str">
        <f>IFERROR(IF($D560&gt;=1,VLOOKUP($C560,STUDENT!$A$4:$E$2003,H$1,0),""),"")</f>
        <v/>
      </c>
      <c r="I560" s="79"/>
      <c r="J560" s="79"/>
      <c r="K560" s="79"/>
      <c r="L560" s="79"/>
      <c r="M560" s="79"/>
      <c r="N560" s="79"/>
      <c r="O560" s="79"/>
      <c r="P560" s="79"/>
      <c r="Q560" s="79"/>
      <c r="R560" s="79"/>
      <c r="S560" s="79"/>
      <c r="T560" s="79"/>
      <c r="U560" s="85">
        <f t="shared" si="53"/>
        <v>0</v>
      </c>
      <c r="V560" s="6">
        <f t="shared" si="54"/>
        <v>0</v>
      </c>
      <c r="W560" s="6">
        <f>IFERROR(IF(V560&gt;=1,V560*VLOOKUP(E560,STUDENT!$B$4:$W$2003,22,0),0),0)</f>
        <v>0</v>
      </c>
      <c r="X560" s="6">
        <f t="shared" si="55"/>
        <v>0</v>
      </c>
      <c r="Y560" s="6">
        <f>IFERROR(IF(X560&gt;=1,X560*VLOOKUP(E560,STUDENT!$B$4:$W$2003,22,0),0),0)</f>
        <v>0</v>
      </c>
      <c r="Z560" s="6">
        <f t="shared" si="56"/>
        <v>0</v>
      </c>
      <c r="AA560" s="6">
        <f>IFERROR(IF(Z560&gt;=1,Z560*VLOOKUP(E560,STUDENT!$B$4:$W$2003,22,0),0),0)</f>
        <v>0</v>
      </c>
    </row>
    <row r="561" spans="1:27" ht="18" customHeight="1" x14ac:dyDescent="0.25">
      <c r="A561" s="6">
        <f t="shared" si="51"/>
        <v>0</v>
      </c>
      <c r="B561" s="6">
        <v>553</v>
      </c>
      <c r="C561" s="6">
        <f>IFERROR(IF($C$1&gt;=B561,SMALL(STUDENT!$V$4:$V$2003,$C$6+B561),0),0)</f>
        <v>0</v>
      </c>
      <c r="D561" s="14">
        <f t="shared" si="52"/>
        <v>0</v>
      </c>
      <c r="E561" s="14" t="str">
        <f>IFERROR(IF($D561&gt;=1,VLOOKUP($C561,STUDENT!$A$4:$E$2003,E$1,0),""),"")</f>
        <v/>
      </c>
      <c r="F561" s="15" t="str">
        <f>IFERROR(IF($D561&gt;=1,VLOOKUP($C561,STUDENT!$A$4:$E$2003,F$1,0),""),"")</f>
        <v/>
      </c>
      <c r="G561" s="15" t="str">
        <f>IFERROR(IF($D561&gt;=1,VLOOKUP($C561,STUDENT!$A$4:$E$2003,G$1,0),""),"")</f>
        <v/>
      </c>
      <c r="H561" s="14" t="str">
        <f>IFERROR(IF($D561&gt;=1,VLOOKUP($C561,STUDENT!$A$4:$E$2003,H$1,0),""),"")</f>
        <v/>
      </c>
      <c r="I561" s="79"/>
      <c r="J561" s="79"/>
      <c r="K561" s="79"/>
      <c r="L561" s="79"/>
      <c r="M561" s="79"/>
      <c r="N561" s="79"/>
      <c r="O561" s="79"/>
      <c r="P561" s="79"/>
      <c r="Q561" s="79"/>
      <c r="R561" s="79"/>
      <c r="S561" s="79"/>
      <c r="T561" s="79"/>
      <c r="U561" s="85">
        <f t="shared" si="53"/>
        <v>0</v>
      </c>
      <c r="V561" s="6">
        <f t="shared" si="54"/>
        <v>0</v>
      </c>
      <c r="W561" s="6">
        <f>IFERROR(IF(V561&gt;=1,V561*VLOOKUP(E561,STUDENT!$B$4:$W$2003,22,0),0),0)</f>
        <v>0</v>
      </c>
      <c r="X561" s="6">
        <f t="shared" si="55"/>
        <v>0</v>
      </c>
      <c r="Y561" s="6">
        <f>IFERROR(IF(X561&gt;=1,X561*VLOOKUP(E561,STUDENT!$B$4:$W$2003,22,0),0),0)</f>
        <v>0</v>
      </c>
      <c r="Z561" s="6">
        <f t="shared" si="56"/>
        <v>0</v>
      </c>
      <c r="AA561" s="6">
        <f>IFERROR(IF(Z561&gt;=1,Z561*VLOOKUP(E561,STUDENT!$B$4:$W$2003,22,0),0),0)</f>
        <v>0</v>
      </c>
    </row>
    <row r="562" spans="1:27" ht="18" customHeight="1" x14ac:dyDescent="0.25">
      <c r="A562" s="6">
        <f t="shared" si="51"/>
        <v>0</v>
      </c>
      <c r="B562" s="6">
        <v>554</v>
      </c>
      <c r="C562" s="6">
        <f>IFERROR(IF($C$1&gt;=B562,SMALL(STUDENT!$V$4:$V$2003,$C$6+B562),0),0)</f>
        <v>0</v>
      </c>
      <c r="D562" s="14">
        <f t="shared" si="52"/>
        <v>0</v>
      </c>
      <c r="E562" s="14" t="str">
        <f>IFERROR(IF($D562&gt;=1,VLOOKUP($C562,STUDENT!$A$4:$E$2003,E$1,0),""),"")</f>
        <v/>
      </c>
      <c r="F562" s="15" t="str">
        <f>IFERROR(IF($D562&gt;=1,VLOOKUP($C562,STUDENT!$A$4:$E$2003,F$1,0),""),"")</f>
        <v/>
      </c>
      <c r="G562" s="15" t="str">
        <f>IFERROR(IF($D562&gt;=1,VLOOKUP($C562,STUDENT!$A$4:$E$2003,G$1,0),""),"")</f>
        <v/>
      </c>
      <c r="H562" s="14" t="str">
        <f>IFERROR(IF($D562&gt;=1,VLOOKUP($C562,STUDENT!$A$4:$E$2003,H$1,0),""),"")</f>
        <v/>
      </c>
      <c r="I562" s="79"/>
      <c r="J562" s="79"/>
      <c r="K562" s="79"/>
      <c r="L562" s="79"/>
      <c r="M562" s="79"/>
      <c r="N562" s="79"/>
      <c r="O562" s="79"/>
      <c r="P562" s="79"/>
      <c r="Q562" s="79"/>
      <c r="R562" s="79"/>
      <c r="S562" s="79"/>
      <c r="T562" s="79"/>
      <c r="U562" s="85">
        <f t="shared" si="53"/>
        <v>0</v>
      </c>
      <c r="V562" s="6">
        <f t="shared" si="54"/>
        <v>0</v>
      </c>
      <c r="W562" s="6">
        <f>IFERROR(IF(V562&gt;=1,V562*VLOOKUP(E562,STUDENT!$B$4:$W$2003,22,0),0),0)</f>
        <v>0</v>
      </c>
      <c r="X562" s="6">
        <f t="shared" si="55"/>
        <v>0</v>
      </c>
      <c r="Y562" s="6">
        <f>IFERROR(IF(X562&gt;=1,X562*VLOOKUP(E562,STUDENT!$B$4:$W$2003,22,0),0),0)</f>
        <v>0</v>
      </c>
      <c r="Z562" s="6">
        <f t="shared" si="56"/>
        <v>0</v>
      </c>
      <c r="AA562" s="6">
        <f>IFERROR(IF(Z562&gt;=1,Z562*VLOOKUP(E562,STUDENT!$B$4:$W$2003,22,0),0),0)</f>
        <v>0</v>
      </c>
    </row>
    <row r="563" spans="1:27" ht="18" customHeight="1" x14ac:dyDescent="0.25">
      <c r="A563" s="6">
        <f t="shared" si="51"/>
        <v>0</v>
      </c>
      <c r="B563" s="6">
        <v>555</v>
      </c>
      <c r="C563" s="6">
        <f>IFERROR(IF($C$1&gt;=B563,SMALL(STUDENT!$V$4:$V$2003,$C$6+B563),0),0)</f>
        <v>0</v>
      </c>
      <c r="D563" s="14">
        <f t="shared" si="52"/>
        <v>0</v>
      </c>
      <c r="E563" s="14" t="str">
        <f>IFERROR(IF($D563&gt;=1,VLOOKUP($C563,STUDENT!$A$4:$E$2003,E$1,0),""),"")</f>
        <v/>
      </c>
      <c r="F563" s="15" t="str">
        <f>IFERROR(IF($D563&gt;=1,VLOOKUP($C563,STUDENT!$A$4:$E$2003,F$1,0),""),"")</f>
        <v/>
      </c>
      <c r="G563" s="15" t="str">
        <f>IFERROR(IF($D563&gt;=1,VLOOKUP($C563,STUDENT!$A$4:$E$2003,G$1,0),""),"")</f>
        <v/>
      </c>
      <c r="H563" s="14" t="str">
        <f>IFERROR(IF($D563&gt;=1,VLOOKUP($C563,STUDENT!$A$4:$E$2003,H$1,0),""),"")</f>
        <v/>
      </c>
      <c r="I563" s="79"/>
      <c r="J563" s="79"/>
      <c r="K563" s="79"/>
      <c r="L563" s="79"/>
      <c r="M563" s="79"/>
      <c r="N563" s="79"/>
      <c r="O563" s="79"/>
      <c r="P563" s="79"/>
      <c r="Q563" s="79"/>
      <c r="R563" s="79"/>
      <c r="S563" s="79"/>
      <c r="T563" s="79"/>
      <c r="U563" s="85">
        <f t="shared" si="53"/>
        <v>0</v>
      </c>
      <c r="V563" s="6">
        <f t="shared" si="54"/>
        <v>0</v>
      </c>
      <c r="W563" s="6">
        <f>IFERROR(IF(V563&gt;=1,V563*VLOOKUP(E563,STUDENT!$B$4:$W$2003,22,0),0),0)</f>
        <v>0</v>
      </c>
      <c r="X563" s="6">
        <f t="shared" si="55"/>
        <v>0</v>
      </c>
      <c r="Y563" s="6">
        <f>IFERROR(IF(X563&gt;=1,X563*VLOOKUP(E563,STUDENT!$B$4:$W$2003,22,0),0),0)</f>
        <v>0</v>
      </c>
      <c r="Z563" s="6">
        <f t="shared" si="56"/>
        <v>0</v>
      </c>
      <c r="AA563" s="6">
        <f>IFERROR(IF(Z563&gt;=1,Z563*VLOOKUP(E563,STUDENT!$B$4:$W$2003,22,0),0),0)</f>
        <v>0</v>
      </c>
    </row>
    <row r="564" spans="1:27" ht="18" customHeight="1" x14ac:dyDescent="0.25">
      <c r="A564" s="6">
        <f t="shared" si="51"/>
        <v>0</v>
      </c>
      <c r="B564" s="6">
        <v>556</v>
      </c>
      <c r="C564" s="6">
        <f>IFERROR(IF($C$1&gt;=B564,SMALL(STUDENT!$V$4:$V$2003,$C$6+B564),0),0)</f>
        <v>0</v>
      </c>
      <c r="D564" s="14">
        <f t="shared" si="52"/>
        <v>0</v>
      </c>
      <c r="E564" s="14" t="str">
        <f>IFERROR(IF($D564&gt;=1,VLOOKUP($C564,STUDENT!$A$4:$E$2003,E$1,0),""),"")</f>
        <v/>
      </c>
      <c r="F564" s="15" t="str">
        <f>IFERROR(IF($D564&gt;=1,VLOOKUP($C564,STUDENT!$A$4:$E$2003,F$1,0),""),"")</f>
        <v/>
      </c>
      <c r="G564" s="15" t="str">
        <f>IFERROR(IF($D564&gt;=1,VLOOKUP($C564,STUDENT!$A$4:$E$2003,G$1,0),""),"")</f>
        <v/>
      </c>
      <c r="H564" s="14" t="str">
        <f>IFERROR(IF($D564&gt;=1,VLOOKUP($C564,STUDENT!$A$4:$E$2003,H$1,0),""),"")</f>
        <v/>
      </c>
      <c r="I564" s="79"/>
      <c r="J564" s="79"/>
      <c r="K564" s="79"/>
      <c r="L564" s="79"/>
      <c r="M564" s="79"/>
      <c r="N564" s="79"/>
      <c r="O564" s="79"/>
      <c r="P564" s="79"/>
      <c r="Q564" s="79"/>
      <c r="R564" s="79"/>
      <c r="S564" s="79"/>
      <c r="T564" s="79"/>
      <c r="U564" s="85">
        <f t="shared" si="53"/>
        <v>0</v>
      </c>
      <c r="V564" s="6">
        <f t="shared" si="54"/>
        <v>0</v>
      </c>
      <c r="W564" s="6">
        <f>IFERROR(IF(V564&gt;=1,V564*VLOOKUP(E564,STUDENT!$B$4:$W$2003,22,0),0),0)</f>
        <v>0</v>
      </c>
      <c r="X564" s="6">
        <f t="shared" si="55"/>
        <v>0</v>
      </c>
      <c r="Y564" s="6">
        <f>IFERROR(IF(X564&gt;=1,X564*VLOOKUP(E564,STUDENT!$B$4:$W$2003,22,0),0),0)</f>
        <v>0</v>
      </c>
      <c r="Z564" s="6">
        <f t="shared" si="56"/>
        <v>0</v>
      </c>
      <c r="AA564" s="6">
        <f>IFERROR(IF(Z564&gt;=1,Z564*VLOOKUP(E564,STUDENT!$B$4:$W$2003,22,0),0),0)</f>
        <v>0</v>
      </c>
    </row>
    <row r="565" spans="1:27" ht="18" customHeight="1" x14ac:dyDescent="0.25">
      <c r="A565" s="6">
        <f t="shared" si="51"/>
        <v>0</v>
      </c>
      <c r="B565" s="6">
        <v>557</v>
      </c>
      <c r="C565" s="6">
        <f>IFERROR(IF($C$1&gt;=B565,SMALL(STUDENT!$V$4:$V$2003,$C$6+B565),0),0)</f>
        <v>0</v>
      </c>
      <c r="D565" s="14">
        <f t="shared" si="52"/>
        <v>0</v>
      </c>
      <c r="E565" s="14" t="str">
        <f>IFERROR(IF($D565&gt;=1,VLOOKUP($C565,STUDENT!$A$4:$E$2003,E$1,0),""),"")</f>
        <v/>
      </c>
      <c r="F565" s="15" t="str">
        <f>IFERROR(IF($D565&gt;=1,VLOOKUP($C565,STUDENT!$A$4:$E$2003,F$1,0),""),"")</f>
        <v/>
      </c>
      <c r="G565" s="15" t="str">
        <f>IFERROR(IF($D565&gt;=1,VLOOKUP($C565,STUDENT!$A$4:$E$2003,G$1,0),""),"")</f>
        <v/>
      </c>
      <c r="H565" s="14" t="str">
        <f>IFERROR(IF($D565&gt;=1,VLOOKUP($C565,STUDENT!$A$4:$E$2003,H$1,0),""),"")</f>
        <v/>
      </c>
      <c r="I565" s="79"/>
      <c r="J565" s="79"/>
      <c r="K565" s="79"/>
      <c r="L565" s="79"/>
      <c r="M565" s="79"/>
      <c r="N565" s="79"/>
      <c r="O565" s="79"/>
      <c r="P565" s="79"/>
      <c r="Q565" s="79"/>
      <c r="R565" s="79"/>
      <c r="S565" s="79"/>
      <c r="T565" s="79"/>
      <c r="U565" s="85">
        <f t="shared" si="53"/>
        <v>0</v>
      </c>
      <c r="V565" s="6">
        <f t="shared" si="54"/>
        <v>0</v>
      </c>
      <c r="W565" s="6">
        <f>IFERROR(IF(V565&gt;=1,V565*VLOOKUP(E565,STUDENT!$B$4:$W$2003,22,0),0),0)</f>
        <v>0</v>
      </c>
      <c r="X565" s="6">
        <f t="shared" si="55"/>
        <v>0</v>
      </c>
      <c r="Y565" s="6">
        <f>IFERROR(IF(X565&gt;=1,X565*VLOOKUP(E565,STUDENT!$B$4:$W$2003,22,0),0),0)</f>
        <v>0</v>
      </c>
      <c r="Z565" s="6">
        <f t="shared" si="56"/>
        <v>0</v>
      </c>
      <c r="AA565" s="6">
        <f>IFERROR(IF(Z565&gt;=1,Z565*VLOOKUP(E565,STUDENT!$B$4:$W$2003,22,0),0),0)</f>
        <v>0</v>
      </c>
    </row>
    <row r="566" spans="1:27" ht="18" customHeight="1" x14ac:dyDescent="0.25">
      <c r="A566" s="6">
        <f t="shared" si="51"/>
        <v>0</v>
      </c>
      <c r="B566" s="6">
        <v>558</v>
      </c>
      <c r="C566" s="6">
        <f>IFERROR(IF($C$1&gt;=B566,SMALL(STUDENT!$V$4:$V$2003,$C$6+B566),0),0)</f>
        <v>0</v>
      </c>
      <c r="D566" s="14">
        <f t="shared" si="52"/>
        <v>0</v>
      </c>
      <c r="E566" s="14" t="str">
        <f>IFERROR(IF($D566&gt;=1,VLOOKUP($C566,STUDENT!$A$4:$E$2003,E$1,0),""),"")</f>
        <v/>
      </c>
      <c r="F566" s="15" t="str">
        <f>IFERROR(IF($D566&gt;=1,VLOOKUP($C566,STUDENT!$A$4:$E$2003,F$1,0),""),"")</f>
        <v/>
      </c>
      <c r="G566" s="15" t="str">
        <f>IFERROR(IF($D566&gt;=1,VLOOKUP($C566,STUDENT!$A$4:$E$2003,G$1,0),""),"")</f>
        <v/>
      </c>
      <c r="H566" s="14" t="str">
        <f>IFERROR(IF($D566&gt;=1,VLOOKUP($C566,STUDENT!$A$4:$E$2003,H$1,0),""),"")</f>
        <v/>
      </c>
      <c r="I566" s="79"/>
      <c r="J566" s="79"/>
      <c r="K566" s="79"/>
      <c r="L566" s="79"/>
      <c r="M566" s="79"/>
      <c r="N566" s="79"/>
      <c r="O566" s="79"/>
      <c r="P566" s="79"/>
      <c r="Q566" s="79"/>
      <c r="R566" s="79"/>
      <c r="S566" s="79"/>
      <c r="T566" s="79"/>
      <c r="U566" s="85">
        <f t="shared" si="53"/>
        <v>0</v>
      </c>
      <c r="V566" s="6">
        <f t="shared" si="54"/>
        <v>0</v>
      </c>
      <c r="W566" s="6">
        <f>IFERROR(IF(V566&gt;=1,V566*VLOOKUP(E566,STUDENT!$B$4:$W$2003,22,0),0),0)</f>
        <v>0</v>
      </c>
      <c r="X566" s="6">
        <f t="shared" si="55"/>
        <v>0</v>
      </c>
      <c r="Y566" s="6">
        <f>IFERROR(IF(X566&gt;=1,X566*VLOOKUP(E566,STUDENT!$B$4:$W$2003,22,0),0),0)</f>
        <v>0</v>
      </c>
      <c r="Z566" s="6">
        <f t="shared" si="56"/>
        <v>0</v>
      </c>
      <c r="AA566" s="6">
        <f>IFERROR(IF(Z566&gt;=1,Z566*VLOOKUP(E566,STUDENT!$B$4:$W$2003,22,0),0),0)</f>
        <v>0</v>
      </c>
    </row>
    <row r="567" spans="1:27" ht="18" customHeight="1" x14ac:dyDescent="0.25">
      <c r="A567" s="6">
        <f t="shared" si="51"/>
        <v>0</v>
      </c>
      <c r="B567" s="6">
        <v>559</v>
      </c>
      <c r="C567" s="6">
        <f>IFERROR(IF($C$1&gt;=B567,SMALL(STUDENT!$V$4:$V$2003,$C$6+B567),0),0)</f>
        <v>0</v>
      </c>
      <c r="D567" s="14">
        <f t="shared" si="52"/>
        <v>0</v>
      </c>
      <c r="E567" s="14" t="str">
        <f>IFERROR(IF($D567&gt;=1,VLOOKUP($C567,STUDENT!$A$4:$E$2003,E$1,0),""),"")</f>
        <v/>
      </c>
      <c r="F567" s="15" t="str">
        <f>IFERROR(IF($D567&gt;=1,VLOOKUP($C567,STUDENT!$A$4:$E$2003,F$1,0),""),"")</f>
        <v/>
      </c>
      <c r="G567" s="15" t="str">
        <f>IFERROR(IF($D567&gt;=1,VLOOKUP($C567,STUDENT!$A$4:$E$2003,G$1,0),""),"")</f>
        <v/>
      </c>
      <c r="H567" s="14" t="str">
        <f>IFERROR(IF($D567&gt;=1,VLOOKUP($C567,STUDENT!$A$4:$E$2003,H$1,0),""),"")</f>
        <v/>
      </c>
      <c r="I567" s="79"/>
      <c r="J567" s="79"/>
      <c r="K567" s="79"/>
      <c r="L567" s="79"/>
      <c r="M567" s="79"/>
      <c r="N567" s="79"/>
      <c r="O567" s="79"/>
      <c r="P567" s="79"/>
      <c r="Q567" s="79"/>
      <c r="R567" s="79"/>
      <c r="S567" s="79"/>
      <c r="T567" s="79"/>
      <c r="U567" s="85">
        <f t="shared" si="53"/>
        <v>0</v>
      </c>
      <c r="V567" s="6">
        <f t="shared" si="54"/>
        <v>0</v>
      </c>
      <c r="W567" s="6">
        <f>IFERROR(IF(V567&gt;=1,V567*VLOOKUP(E567,STUDENT!$B$4:$W$2003,22,0),0),0)</f>
        <v>0</v>
      </c>
      <c r="X567" s="6">
        <f t="shared" si="55"/>
        <v>0</v>
      </c>
      <c r="Y567" s="6">
        <f>IFERROR(IF(X567&gt;=1,X567*VLOOKUP(E567,STUDENT!$B$4:$W$2003,22,0),0),0)</f>
        <v>0</v>
      </c>
      <c r="Z567" s="6">
        <f t="shared" si="56"/>
        <v>0</v>
      </c>
      <c r="AA567" s="6">
        <f>IFERROR(IF(Z567&gt;=1,Z567*VLOOKUP(E567,STUDENT!$B$4:$W$2003,22,0),0),0)</f>
        <v>0</v>
      </c>
    </row>
    <row r="568" spans="1:27" ht="18" customHeight="1" x14ac:dyDescent="0.25">
      <c r="A568" s="6">
        <f t="shared" si="51"/>
        <v>0</v>
      </c>
      <c r="B568" s="6">
        <v>560</v>
      </c>
      <c r="C568" s="6">
        <f>IFERROR(IF($C$1&gt;=B568,SMALL(STUDENT!$V$4:$V$2003,$C$6+B568),0),0)</f>
        <v>0</v>
      </c>
      <c r="D568" s="14">
        <f t="shared" si="52"/>
        <v>0</v>
      </c>
      <c r="E568" s="14" t="str">
        <f>IFERROR(IF($D568&gt;=1,VLOOKUP($C568,STUDENT!$A$4:$E$2003,E$1,0),""),"")</f>
        <v/>
      </c>
      <c r="F568" s="15" t="str">
        <f>IFERROR(IF($D568&gt;=1,VLOOKUP($C568,STUDENT!$A$4:$E$2003,F$1,0),""),"")</f>
        <v/>
      </c>
      <c r="G568" s="15" t="str">
        <f>IFERROR(IF($D568&gt;=1,VLOOKUP($C568,STUDENT!$A$4:$E$2003,G$1,0),""),"")</f>
        <v/>
      </c>
      <c r="H568" s="14" t="str">
        <f>IFERROR(IF($D568&gt;=1,VLOOKUP($C568,STUDENT!$A$4:$E$2003,H$1,0),""),"")</f>
        <v/>
      </c>
      <c r="I568" s="79"/>
      <c r="J568" s="79"/>
      <c r="K568" s="79"/>
      <c r="L568" s="79"/>
      <c r="M568" s="79"/>
      <c r="N568" s="79"/>
      <c r="O568" s="79"/>
      <c r="P568" s="79"/>
      <c r="Q568" s="79"/>
      <c r="R568" s="79"/>
      <c r="S568" s="79"/>
      <c r="T568" s="79"/>
      <c r="U568" s="85">
        <f t="shared" si="53"/>
        <v>0</v>
      </c>
      <c r="V568" s="6">
        <f t="shared" si="54"/>
        <v>0</v>
      </c>
      <c r="W568" s="6">
        <f>IFERROR(IF(V568&gt;=1,V568*VLOOKUP(E568,STUDENT!$B$4:$W$2003,22,0),0),0)</f>
        <v>0</v>
      </c>
      <c r="X568" s="6">
        <f t="shared" si="55"/>
        <v>0</v>
      </c>
      <c r="Y568" s="6">
        <f>IFERROR(IF(X568&gt;=1,X568*VLOOKUP(E568,STUDENT!$B$4:$W$2003,22,0),0),0)</f>
        <v>0</v>
      </c>
      <c r="Z568" s="6">
        <f t="shared" si="56"/>
        <v>0</v>
      </c>
      <c r="AA568" s="6">
        <f>IFERROR(IF(Z568&gt;=1,Z568*VLOOKUP(E568,STUDENT!$B$4:$W$2003,22,0),0),0)</f>
        <v>0</v>
      </c>
    </row>
    <row r="569" spans="1:27" ht="18" customHeight="1" x14ac:dyDescent="0.25">
      <c r="A569" s="6">
        <f t="shared" si="51"/>
        <v>0</v>
      </c>
      <c r="B569" s="6">
        <v>561</v>
      </c>
      <c r="C569" s="6">
        <f>IFERROR(IF($C$1&gt;=B569,SMALL(STUDENT!$V$4:$V$2003,$C$6+B569),0),0)</f>
        <v>0</v>
      </c>
      <c r="D569" s="14">
        <f t="shared" si="52"/>
        <v>0</v>
      </c>
      <c r="E569" s="14" t="str">
        <f>IFERROR(IF($D569&gt;=1,VLOOKUP($C569,STUDENT!$A$4:$E$2003,E$1,0),""),"")</f>
        <v/>
      </c>
      <c r="F569" s="15" t="str">
        <f>IFERROR(IF($D569&gt;=1,VLOOKUP($C569,STUDENT!$A$4:$E$2003,F$1,0),""),"")</f>
        <v/>
      </c>
      <c r="G569" s="15" t="str">
        <f>IFERROR(IF($D569&gt;=1,VLOOKUP($C569,STUDENT!$A$4:$E$2003,G$1,0),""),"")</f>
        <v/>
      </c>
      <c r="H569" s="14" t="str">
        <f>IFERROR(IF($D569&gt;=1,VLOOKUP($C569,STUDENT!$A$4:$E$2003,H$1,0),""),"")</f>
        <v/>
      </c>
      <c r="I569" s="79"/>
      <c r="J569" s="79"/>
      <c r="K569" s="79"/>
      <c r="L569" s="79"/>
      <c r="M569" s="79"/>
      <c r="N569" s="79"/>
      <c r="O569" s="79"/>
      <c r="P569" s="79"/>
      <c r="Q569" s="79"/>
      <c r="R569" s="79"/>
      <c r="S569" s="79"/>
      <c r="T569" s="79"/>
      <c r="U569" s="85">
        <f t="shared" si="53"/>
        <v>0</v>
      </c>
      <c r="V569" s="6">
        <f t="shared" si="54"/>
        <v>0</v>
      </c>
      <c r="W569" s="6">
        <f>IFERROR(IF(V569&gt;=1,V569*VLOOKUP(E569,STUDENT!$B$4:$W$2003,22,0),0),0)</f>
        <v>0</v>
      </c>
      <c r="X569" s="6">
        <f t="shared" si="55"/>
        <v>0</v>
      </c>
      <c r="Y569" s="6">
        <f>IFERROR(IF(X569&gt;=1,X569*VLOOKUP(E569,STUDENT!$B$4:$W$2003,22,0),0),0)</f>
        <v>0</v>
      </c>
      <c r="Z569" s="6">
        <f t="shared" si="56"/>
        <v>0</v>
      </c>
      <c r="AA569" s="6">
        <f>IFERROR(IF(Z569&gt;=1,Z569*VLOOKUP(E569,STUDENT!$B$4:$W$2003,22,0),0),0)</f>
        <v>0</v>
      </c>
    </row>
    <row r="570" spans="1:27" ht="18" customHeight="1" x14ac:dyDescent="0.25">
      <c r="A570" s="6">
        <f t="shared" si="51"/>
        <v>0</v>
      </c>
      <c r="B570" s="6">
        <v>562</v>
      </c>
      <c r="C570" s="6">
        <f>IFERROR(IF($C$1&gt;=B570,SMALL(STUDENT!$V$4:$V$2003,$C$6+B570),0),0)</f>
        <v>0</v>
      </c>
      <c r="D570" s="14">
        <f t="shared" si="52"/>
        <v>0</v>
      </c>
      <c r="E570" s="14" t="str">
        <f>IFERROR(IF($D570&gt;=1,VLOOKUP($C570,STUDENT!$A$4:$E$2003,E$1,0),""),"")</f>
        <v/>
      </c>
      <c r="F570" s="15" t="str">
        <f>IFERROR(IF($D570&gt;=1,VLOOKUP($C570,STUDENT!$A$4:$E$2003,F$1,0),""),"")</f>
        <v/>
      </c>
      <c r="G570" s="15" t="str">
        <f>IFERROR(IF($D570&gt;=1,VLOOKUP($C570,STUDENT!$A$4:$E$2003,G$1,0),""),"")</f>
        <v/>
      </c>
      <c r="H570" s="14" t="str">
        <f>IFERROR(IF($D570&gt;=1,VLOOKUP($C570,STUDENT!$A$4:$E$2003,H$1,0),""),"")</f>
        <v/>
      </c>
      <c r="I570" s="79"/>
      <c r="J570" s="79"/>
      <c r="K570" s="79"/>
      <c r="L570" s="79"/>
      <c r="M570" s="79"/>
      <c r="N570" s="79"/>
      <c r="O570" s="79"/>
      <c r="P570" s="79"/>
      <c r="Q570" s="79"/>
      <c r="R570" s="79"/>
      <c r="S570" s="79"/>
      <c r="T570" s="79"/>
      <c r="U570" s="85">
        <f t="shared" si="53"/>
        <v>0</v>
      </c>
      <c r="V570" s="6">
        <f t="shared" si="54"/>
        <v>0</v>
      </c>
      <c r="W570" s="6">
        <f>IFERROR(IF(V570&gt;=1,V570*VLOOKUP(E570,STUDENT!$B$4:$W$2003,22,0),0),0)</f>
        <v>0</v>
      </c>
      <c r="X570" s="6">
        <f t="shared" si="55"/>
        <v>0</v>
      </c>
      <c r="Y570" s="6">
        <f>IFERROR(IF(X570&gt;=1,X570*VLOOKUP(E570,STUDENT!$B$4:$W$2003,22,0),0),0)</f>
        <v>0</v>
      </c>
      <c r="Z570" s="6">
        <f t="shared" si="56"/>
        <v>0</v>
      </c>
      <c r="AA570" s="6">
        <f>IFERROR(IF(Z570&gt;=1,Z570*VLOOKUP(E570,STUDENT!$B$4:$W$2003,22,0),0),0)</f>
        <v>0</v>
      </c>
    </row>
    <row r="571" spans="1:27" ht="18" customHeight="1" x14ac:dyDescent="0.25">
      <c r="A571" s="6">
        <f t="shared" si="51"/>
        <v>0</v>
      </c>
      <c r="B571" s="6">
        <v>563</v>
      </c>
      <c r="C571" s="6">
        <f>IFERROR(IF($C$1&gt;=B571,SMALL(STUDENT!$V$4:$V$2003,$C$6+B571),0),0)</f>
        <v>0</v>
      </c>
      <c r="D571" s="14">
        <f t="shared" si="52"/>
        <v>0</v>
      </c>
      <c r="E571" s="14" t="str">
        <f>IFERROR(IF($D571&gt;=1,VLOOKUP($C571,STUDENT!$A$4:$E$2003,E$1,0),""),"")</f>
        <v/>
      </c>
      <c r="F571" s="15" t="str">
        <f>IFERROR(IF($D571&gt;=1,VLOOKUP($C571,STUDENT!$A$4:$E$2003,F$1,0),""),"")</f>
        <v/>
      </c>
      <c r="G571" s="15" t="str">
        <f>IFERROR(IF($D571&gt;=1,VLOOKUP($C571,STUDENT!$A$4:$E$2003,G$1,0),""),"")</f>
        <v/>
      </c>
      <c r="H571" s="14" t="str">
        <f>IFERROR(IF($D571&gt;=1,VLOOKUP($C571,STUDENT!$A$4:$E$2003,H$1,0),""),"")</f>
        <v/>
      </c>
      <c r="I571" s="79"/>
      <c r="J571" s="79"/>
      <c r="K571" s="79"/>
      <c r="L571" s="79"/>
      <c r="M571" s="79"/>
      <c r="N571" s="79"/>
      <c r="O571" s="79"/>
      <c r="P571" s="79"/>
      <c r="Q571" s="79"/>
      <c r="R571" s="79"/>
      <c r="S571" s="79"/>
      <c r="T571" s="79"/>
      <c r="U571" s="85">
        <f t="shared" si="53"/>
        <v>0</v>
      </c>
      <c r="V571" s="6">
        <f t="shared" si="54"/>
        <v>0</v>
      </c>
      <c r="W571" s="6">
        <f>IFERROR(IF(V571&gt;=1,V571*VLOOKUP(E571,STUDENT!$B$4:$W$2003,22,0),0),0)</f>
        <v>0</v>
      </c>
      <c r="X571" s="6">
        <f t="shared" si="55"/>
        <v>0</v>
      </c>
      <c r="Y571" s="6">
        <f>IFERROR(IF(X571&gt;=1,X571*VLOOKUP(E571,STUDENT!$B$4:$W$2003,22,0),0),0)</f>
        <v>0</v>
      </c>
      <c r="Z571" s="6">
        <f t="shared" si="56"/>
        <v>0</v>
      </c>
      <c r="AA571" s="6">
        <f>IFERROR(IF(Z571&gt;=1,Z571*VLOOKUP(E571,STUDENT!$B$4:$W$2003,22,0),0),0)</f>
        <v>0</v>
      </c>
    </row>
    <row r="572" spans="1:27" ht="18" customHeight="1" x14ac:dyDescent="0.25">
      <c r="A572" s="6">
        <f t="shared" si="51"/>
        <v>0</v>
      </c>
      <c r="B572" s="6">
        <v>564</v>
      </c>
      <c r="C572" s="6">
        <f>IFERROR(IF($C$1&gt;=B572,SMALL(STUDENT!$V$4:$V$2003,$C$6+B572),0),0)</f>
        <v>0</v>
      </c>
      <c r="D572" s="14">
        <f t="shared" si="52"/>
        <v>0</v>
      </c>
      <c r="E572" s="14" t="str">
        <f>IFERROR(IF($D572&gt;=1,VLOOKUP($C572,STUDENT!$A$4:$E$2003,E$1,0),""),"")</f>
        <v/>
      </c>
      <c r="F572" s="15" t="str">
        <f>IFERROR(IF($D572&gt;=1,VLOOKUP($C572,STUDENT!$A$4:$E$2003,F$1,0),""),"")</f>
        <v/>
      </c>
      <c r="G572" s="15" t="str">
        <f>IFERROR(IF($D572&gt;=1,VLOOKUP($C572,STUDENT!$A$4:$E$2003,G$1,0),""),"")</f>
        <v/>
      </c>
      <c r="H572" s="14" t="str">
        <f>IFERROR(IF($D572&gt;=1,VLOOKUP($C572,STUDENT!$A$4:$E$2003,H$1,0),""),"")</f>
        <v/>
      </c>
      <c r="I572" s="79"/>
      <c r="J572" s="79"/>
      <c r="K572" s="79"/>
      <c r="L572" s="79"/>
      <c r="M572" s="79"/>
      <c r="N572" s="79"/>
      <c r="O572" s="79"/>
      <c r="P572" s="79"/>
      <c r="Q572" s="79"/>
      <c r="R572" s="79"/>
      <c r="S572" s="79"/>
      <c r="T572" s="79"/>
      <c r="U572" s="85">
        <f t="shared" si="53"/>
        <v>0</v>
      </c>
      <c r="V572" s="6">
        <f t="shared" si="54"/>
        <v>0</v>
      </c>
      <c r="W572" s="6">
        <f>IFERROR(IF(V572&gt;=1,V572*VLOOKUP(E572,STUDENT!$B$4:$W$2003,22,0),0),0)</f>
        <v>0</v>
      </c>
      <c r="X572" s="6">
        <f t="shared" si="55"/>
        <v>0</v>
      </c>
      <c r="Y572" s="6">
        <f>IFERROR(IF(X572&gt;=1,X572*VLOOKUP(E572,STUDENT!$B$4:$W$2003,22,0),0),0)</f>
        <v>0</v>
      </c>
      <c r="Z572" s="6">
        <f t="shared" si="56"/>
        <v>0</v>
      </c>
      <c r="AA572" s="6">
        <f>IFERROR(IF(Z572&gt;=1,Z572*VLOOKUP(E572,STUDENT!$B$4:$W$2003,22,0),0),0)</f>
        <v>0</v>
      </c>
    </row>
    <row r="573" spans="1:27" ht="18" customHeight="1" x14ac:dyDescent="0.25">
      <c r="A573" s="6">
        <f t="shared" si="51"/>
        <v>0</v>
      </c>
      <c r="B573" s="6">
        <v>565</v>
      </c>
      <c r="C573" s="6">
        <f>IFERROR(IF($C$1&gt;=B573,SMALL(STUDENT!$V$4:$V$2003,$C$6+B573),0),0)</f>
        <v>0</v>
      </c>
      <c r="D573" s="14">
        <f t="shared" si="52"/>
        <v>0</v>
      </c>
      <c r="E573" s="14" t="str">
        <f>IFERROR(IF($D573&gt;=1,VLOOKUP($C573,STUDENT!$A$4:$E$2003,E$1,0),""),"")</f>
        <v/>
      </c>
      <c r="F573" s="15" t="str">
        <f>IFERROR(IF($D573&gt;=1,VLOOKUP($C573,STUDENT!$A$4:$E$2003,F$1,0),""),"")</f>
        <v/>
      </c>
      <c r="G573" s="15" t="str">
        <f>IFERROR(IF($D573&gt;=1,VLOOKUP($C573,STUDENT!$A$4:$E$2003,G$1,0),""),"")</f>
        <v/>
      </c>
      <c r="H573" s="14" t="str">
        <f>IFERROR(IF($D573&gt;=1,VLOOKUP($C573,STUDENT!$A$4:$E$2003,H$1,0),""),"")</f>
        <v/>
      </c>
      <c r="I573" s="79"/>
      <c r="J573" s="79"/>
      <c r="K573" s="79"/>
      <c r="L573" s="79"/>
      <c r="M573" s="79"/>
      <c r="N573" s="79"/>
      <c r="O573" s="79"/>
      <c r="P573" s="79"/>
      <c r="Q573" s="79"/>
      <c r="R573" s="79"/>
      <c r="S573" s="79"/>
      <c r="T573" s="79"/>
      <c r="U573" s="85">
        <f t="shared" si="53"/>
        <v>0</v>
      </c>
      <c r="V573" s="6">
        <f t="shared" si="54"/>
        <v>0</v>
      </c>
      <c r="W573" s="6">
        <f>IFERROR(IF(V573&gt;=1,V573*VLOOKUP(E573,STUDENT!$B$4:$W$2003,22,0),0),0)</f>
        <v>0</v>
      </c>
      <c r="X573" s="6">
        <f t="shared" si="55"/>
        <v>0</v>
      </c>
      <c r="Y573" s="6">
        <f>IFERROR(IF(X573&gt;=1,X573*VLOOKUP(E573,STUDENT!$B$4:$W$2003,22,0),0),0)</f>
        <v>0</v>
      </c>
      <c r="Z573" s="6">
        <f t="shared" si="56"/>
        <v>0</v>
      </c>
      <c r="AA573" s="6">
        <f>IFERROR(IF(Z573&gt;=1,Z573*VLOOKUP(E573,STUDENT!$B$4:$W$2003,22,0),0),0)</f>
        <v>0</v>
      </c>
    </row>
    <row r="574" spans="1:27" ht="18" customHeight="1" x14ac:dyDescent="0.25">
      <c r="A574" s="6">
        <f t="shared" si="51"/>
        <v>0</v>
      </c>
      <c r="B574" s="6">
        <v>566</v>
      </c>
      <c r="C574" s="6">
        <f>IFERROR(IF($C$1&gt;=B574,SMALL(STUDENT!$V$4:$V$2003,$C$6+B574),0),0)</f>
        <v>0</v>
      </c>
      <c r="D574" s="14">
        <f t="shared" si="52"/>
        <v>0</v>
      </c>
      <c r="E574" s="14" t="str">
        <f>IFERROR(IF($D574&gt;=1,VLOOKUP($C574,STUDENT!$A$4:$E$2003,E$1,0),""),"")</f>
        <v/>
      </c>
      <c r="F574" s="15" t="str">
        <f>IFERROR(IF($D574&gt;=1,VLOOKUP($C574,STUDENT!$A$4:$E$2003,F$1,0),""),"")</f>
        <v/>
      </c>
      <c r="G574" s="15" t="str">
        <f>IFERROR(IF($D574&gt;=1,VLOOKUP($C574,STUDENT!$A$4:$E$2003,G$1,0),""),"")</f>
        <v/>
      </c>
      <c r="H574" s="14" t="str">
        <f>IFERROR(IF($D574&gt;=1,VLOOKUP($C574,STUDENT!$A$4:$E$2003,H$1,0),""),"")</f>
        <v/>
      </c>
      <c r="I574" s="79"/>
      <c r="J574" s="79"/>
      <c r="K574" s="79"/>
      <c r="L574" s="79"/>
      <c r="M574" s="79"/>
      <c r="N574" s="79"/>
      <c r="O574" s="79"/>
      <c r="P574" s="79"/>
      <c r="Q574" s="79"/>
      <c r="R574" s="79"/>
      <c r="S574" s="79"/>
      <c r="T574" s="79"/>
      <c r="U574" s="85">
        <f t="shared" si="53"/>
        <v>0</v>
      </c>
      <c r="V574" s="6">
        <f t="shared" si="54"/>
        <v>0</v>
      </c>
      <c r="W574" s="6">
        <f>IFERROR(IF(V574&gt;=1,V574*VLOOKUP(E574,STUDENT!$B$4:$W$2003,22,0),0),0)</f>
        <v>0</v>
      </c>
      <c r="X574" s="6">
        <f t="shared" si="55"/>
        <v>0</v>
      </c>
      <c r="Y574" s="6">
        <f>IFERROR(IF(X574&gt;=1,X574*VLOOKUP(E574,STUDENT!$B$4:$W$2003,22,0),0),0)</f>
        <v>0</v>
      </c>
      <c r="Z574" s="6">
        <f t="shared" si="56"/>
        <v>0</v>
      </c>
      <c r="AA574" s="6">
        <f>IFERROR(IF(Z574&gt;=1,Z574*VLOOKUP(E574,STUDENT!$B$4:$W$2003,22,0),0),0)</f>
        <v>0</v>
      </c>
    </row>
    <row r="575" spans="1:27" ht="18" customHeight="1" x14ac:dyDescent="0.25">
      <c r="A575" s="6">
        <f t="shared" si="51"/>
        <v>0</v>
      </c>
      <c r="B575" s="6">
        <v>567</v>
      </c>
      <c r="C575" s="6">
        <f>IFERROR(IF($C$1&gt;=B575,SMALL(STUDENT!$V$4:$V$2003,$C$6+B575),0),0)</f>
        <v>0</v>
      </c>
      <c r="D575" s="14">
        <f t="shared" si="52"/>
        <v>0</v>
      </c>
      <c r="E575" s="14" t="str">
        <f>IFERROR(IF($D575&gt;=1,VLOOKUP($C575,STUDENT!$A$4:$E$2003,E$1,0),""),"")</f>
        <v/>
      </c>
      <c r="F575" s="15" t="str">
        <f>IFERROR(IF($D575&gt;=1,VLOOKUP($C575,STUDENT!$A$4:$E$2003,F$1,0),""),"")</f>
        <v/>
      </c>
      <c r="G575" s="15" t="str">
        <f>IFERROR(IF($D575&gt;=1,VLOOKUP($C575,STUDENT!$A$4:$E$2003,G$1,0),""),"")</f>
        <v/>
      </c>
      <c r="H575" s="14" t="str">
        <f>IFERROR(IF($D575&gt;=1,VLOOKUP($C575,STUDENT!$A$4:$E$2003,H$1,0),""),"")</f>
        <v/>
      </c>
      <c r="I575" s="79"/>
      <c r="J575" s="79"/>
      <c r="K575" s="79"/>
      <c r="L575" s="79"/>
      <c r="M575" s="79"/>
      <c r="N575" s="79"/>
      <c r="O575" s="79"/>
      <c r="P575" s="79"/>
      <c r="Q575" s="79"/>
      <c r="R575" s="79"/>
      <c r="S575" s="79"/>
      <c r="T575" s="79"/>
      <c r="U575" s="85">
        <f t="shared" si="53"/>
        <v>0</v>
      </c>
      <c r="V575" s="6">
        <f t="shared" si="54"/>
        <v>0</v>
      </c>
      <c r="W575" s="6">
        <f>IFERROR(IF(V575&gt;=1,V575*VLOOKUP(E575,STUDENT!$B$4:$W$2003,22,0),0),0)</f>
        <v>0</v>
      </c>
      <c r="X575" s="6">
        <f t="shared" si="55"/>
        <v>0</v>
      </c>
      <c r="Y575" s="6">
        <f>IFERROR(IF(X575&gt;=1,X575*VLOOKUP(E575,STUDENT!$B$4:$W$2003,22,0),0),0)</f>
        <v>0</v>
      </c>
      <c r="Z575" s="6">
        <f t="shared" si="56"/>
        <v>0</v>
      </c>
      <c r="AA575" s="6">
        <f>IFERROR(IF(Z575&gt;=1,Z575*VLOOKUP(E575,STUDENT!$B$4:$W$2003,22,0),0),0)</f>
        <v>0</v>
      </c>
    </row>
    <row r="576" spans="1:27" ht="18" customHeight="1" x14ac:dyDescent="0.25">
      <c r="A576" s="6">
        <f t="shared" si="51"/>
        <v>0</v>
      </c>
      <c r="B576" s="6">
        <v>568</v>
      </c>
      <c r="C576" s="6">
        <f>IFERROR(IF($C$1&gt;=B576,SMALL(STUDENT!$V$4:$V$2003,$C$6+B576),0),0)</f>
        <v>0</v>
      </c>
      <c r="D576" s="14">
        <f t="shared" si="52"/>
        <v>0</v>
      </c>
      <c r="E576" s="14" t="str">
        <f>IFERROR(IF($D576&gt;=1,VLOOKUP($C576,STUDENT!$A$4:$E$2003,E$1,0),""),"")</f>
        <v/>
      </c>
      <c r="F576" s="15" t="str">
        <f>IFERROR(IF($D576&gt;=1,VLOOKUP($C576,STUDENT!$A$4:$E$2003,F$1,0),""),"")</f>
        <v/>
      </c>
      <c r="G576" s="15" t="str">
        <f>IFERROR(IF($D576&gt;=1,VLOOKUP($C576,STUDENT!$A$4:$E$2003,G$1,0),""),"")</f>
        <v/>
      </c>
      <c r="H576" s="14" t="str">
        <f>IFERROR(IF($D576&gt;=1,VLOOKUP($C576,STUDENT!$A$4:$E$2003,H$1,0),""),"")</f>
        <v/>
      </c>
      <c r="I576" s="79"/>
      <c r="J576" s="79"/>
      <c r="K576" s="79"/>
      <c r="L576" s="79"/>
      <c r="M576" s="79"/>
      <c r="N576" s="79"/>
      <c r="O576" s="79"/>
      <c r="P576" s="79"/>
      <c r="Q576" s="79"/>
      <c r="R576" s="79"/>
      <c r="S576" s="79"/>
      <c r="T576" s="79"/>
      <c r="U576" s="85">
        <f t="shared" si="53"/>
        <v>0</v>
      </c>
      <c r="V576" s="6">
        <f t="shared" si="54"/>
        <v>0</v>
      </c>
      <c r="W576" s="6">
        <f>IFERROR(IF(V576&gt;=1,V576*VLOOKUP(E576,STUDENT!$B$4:$W$2003,22,0),0),0)</f>
        <v>0</v>
      </c>
      <c r="X576" s="6">
        <f t="shared" si="55"/>
        <v>0</v>
      </c>
      <c r="Y576" s="6">
        <f>IFERROR(IF(X576&gt;=1,X576*VLOOKUP(E576,STUDENT!$B$4:$W$2003,22,0),0),0)</f>
        <v>0</v>
      </c>
      <c r="Z576" s="6">
        <f t="shared" si="56"/>
        <v>0</v>
      </c>
      <c r="AA576" s="6">
        <f>IFERROR(IF(Z576&gt;=1,Z576*VLOOKUP(E576,STUDENT!$B$4:$W$2003,22,0),0),0)</f>
        <v>0</v>
      </c>
    </row>
    <row r="577" spans="1:27" ht="18" customHeight="1" x14ac:dyDescent="0.25">
      <c r="A577" s="6">
        <f t="shared" si="51"/>
        <v>0</v>
      </c>
      <c r="B577" s="6">
        <v>569</v>
      </c>
      <c r="C577" s="6">
        <f>IFERROR(IF($C$1&gt;=B577,SMALL(STUDENT!$V$4:$V$2003,$C$6+B577),0),0)</f>
        <v>0</v>
      </c>
      <c r="D577" s="14">
        <f t="shared" si="52"/>
        <v>0</v>
      </c>
      <c r="E577" s="14" t="str">
        <f>IFERROR(IF($D577&gt;=1,VLOOKUP($C577,STUDENT!$A$4:$E$2003,E$1,0),""),"")</f>
        <v/>
      </c>
      <c r="F577" s="15" t="str">
        <f>IFERROR(IF($D577&gt;=1,VLOOKUP($C577,STUDENT!$A$4:$E$2003,F$1,0),""),"")</f>
        <v/>
      </c>
      <c r="G577" s="15" t="str">
        <f>IFERROR(IF($D577&gt;=1,VLOOKUP($C577,STUDENT!$A$4:$E$2003,G$1,0),""),"")</f>
        <v/>
      </c>
      <c r="H577" s="14" t="str">
        <f>IFERROR(IF($D577&gt;=1,VLOOKUP($C577,STUDENT!$A$4:$E$2003,H$1,0),""),"")</f>
        <v/>
      </c>
      <c r="I577" s="79"/>
      <c r="J577" s="79"/>
      <c r="K577" s="79"/>
      <c r="L577" s="79"/>
      <c r="M577" s="79"/>
      <c r="N577" s="79"/>
      <c r="O577" s="79"/>
      <c r="P577" s="79"/>
      <c r="Q577" s="79"/>
      <c r="R577" s="79"/>
      <c r="S577" s="79"/>
      <c r="T577" s="79"/>
      <c r="U577" s="85">
        <f t="shared" si="53"/>
        <v>0</v>
      </c>
      <c r="V577" s="6">
        <f t="shared" si="54"/>
        <v>0</v>
      </c>
      <c r="W577" s="6">
        <f>IFERROR(IF(V577&gt;=1,V577*VLOOKUP(E577,STUDENT!$B$4:$W$2003,22,0),0),0)</f>
        <v>0</v>
      </c>
      <c r="X577" s="6">
        <f t="shared" si="55"/>
        <v>0</v>
      </c>
      <c r="Y577" s="6">
        <f>IFERROR(IF(X577&gt;=1,X577*VLOOKUP(E577,STUDENT!$B$4:$W$2003,22,0),0),0)</f>
        <v>0</v>
      </c>
      <c r="Z577" s="6">
        <f t="shared" si="56"/>
        <v>0</v>
      </c>
      <c r="AA577" s="6">
        <f>IFERROR(IF(Z577&gt;=1,Z577*VLOOKUP(E577,STUDENT!$B$4:$W$2003,22,0),0),0)</f>
        <v>0</v>
      </c>
    </row>
    <row r="578" spans="1:27" ht="18" customHeight="1" x14ac:dyDescent="0.25">
      <c r="A578" s="6">
        <f t="shared" si="51"/>
        <v>0</v>
      </c>
      <c r="B578" s="6">
        <v>570</v>
      </c>
      <c r="C578" s="6">
        <f>IFERROR(IF($C$1&gt;=B578,SMALL(STUDENT!$V$4:$V$2003,$C$6+B578),0),0)</f>
        <v>0</v>
      </c>
      <c r="D578" s="14">
        <f t="shared" si="52"/>
        <v>0</v>
      </c>
      <c r="E578" s="14" t="str">
        <f>IFERROR(IF($D578&gt;=1,VLOOKUP($C578,STUDENT!$A$4:$E$2003,E$1,0),""),"")</f>
        <v/>
      </c>
      <c r="F578" s="15" t="str">
        <f>IFERROR(IF($D578&gt;=1,VLOOKUP($C578,STUDENT!$A$4:$E$2003,F$1,0),""),"")</f>
        <v/>
      </c>
      <c r="G578" s="15" t="str">
        <f>IFERROR(IF($D578&gt;=1,VLOOKUP($C578,STUDENT!$A$4:$E$2003,G$1,0),""),"")</f>
        <v/>
      </c>
      <c r="H578" s="14" t="str">
        <f>IFERROR(IF($D578&gt;=1,VLOOKUP($C578,STUDENT!$A$4:$E$2003,H$1,0),""),"")</f>
        <v/>
      </c>
      <c r="I578" s="79"/>
      <c r="J578" s="79"/>
      <c r="K578" s="79"/>
      <c r="L578" s="79"/>
      <c r="M578" s="79"/>
      <c r="N578" s="79"/>
      <c r="O578" s="79"/>
      <c r="P578" s="79"/>
      <c r="Q578" s="79"/>
      <c r="R578" s="79"/>
      <c r="S578" s="79"/>
      <c r="T578" s="79"/>
      <c r="U578" s="85">
        <f t="shared" si="53"/>
        <v>0</v>
      </c>
      <c r="V578" s="6">
        <f t="shared" si="54"/>
        <v>0</v>
      </c>
      <c r="W578" s="6">
        <f>IFERROR(IF(V578&gt;=1,V578*VLOOKUP(E578,STUDENT!$B$4:$W$2003,22,0),0),0)</f>
        <v>0</v>
      </c>
      <c r="X578" s="6">
        <f t="shared" si="55"/>
        <v>0</v>
      </c>
      <c r="Y578" s="6">
        <f>IFERROR(IF(X578&gt;=1,X578*VLOOKUP(E578,STUDENT!$B$4:$W$2003,22,0),0),0)</f>
        <v>0</v>
      </c>
      <c r="Z578" s="6">
        <f t="shared" si="56"/>
        <v>0</v>
      </c>
      <c r="AA578" s="6">
        <f>IFERROR(IF(Z578&gt;=1,Z578*VLOOKUP(E578,STUDENT!$B$4:$W$2003,22,0),0),0)</f>
        <v>0</v>
      </c>
    </row>
    <row r="579" spans="1:27" ht="18" customHeight="1" x14ac:dyDescent="0.25">
      <c r="A579" s="6">
        <f t="shared" si="51"/>
        <v>0</v>
      </c>
      <c r="B579" s="6">
        <v>571</v>
      </c>
      <c r="C579" s="6">
        <f>IFERROR(IF($C$1&gt;=B579,SMALL(STUDENT!$V$4:$V$2003,$C$6+B579),0),0)</f>
        <v>0</v>
      </c>
      <c r="D579" s="14">
        <f t="shared" si="52"/>
        <v>0</v>
      </c>
      <c r="E579" s="14" t="str">
        <f>IFERROR(IF($D579&gt;=1,VLOOKUP($C579,STUDENT!$A$4:$E$2003,E$1,0),""),"")</f>
        <v/>
      </c>
      <c r="F579" s="15" t="str">
        <f>IFERROR(IF($D579&gt;=1,VLOOKUP($C579,STUDENT!$A$4:$E$2003,F$1,0),""),"")</f>
        <v/>
      </c>
      <c r="G579" s="15" t="str">
        <f>IFERROR(IF($D579&gt;=1,VLOOKUP($C579,STUDENT!$A$4:$E$2003,G$1,0),""),"")</f>
        <v/>
      </c>
      <c r="H579" s="14" t="str">
        <f>IFERROR(IF($D579&gt;=1,VLOOKUP($C579,STUDENT!$A$4:$E$2003,H$1,0),""),"")</f>
        <v/>
      </c>
      <c r="I579" s="79"/>
      <c r="J579" s="79"/>
      <c r="K579" s="79"/>
      <c r="L579" s="79"/>
      <c r="M579" s="79"/>
      <c r="N579" s="79"/>
      <c r="O579" s="79"/>
      <c r="P579" s="79"/>
      <c r="Q579" s="79"/>
      <c r="R579" s="79"/>
      <c r="S579" s="79"/>
      <c r="T579" s="79"/>
      <c r="U579" s="85">
        <f t="shared" si="53"/>
        <v>0</v>
      </c>
      <c r="V579" s="6">
        <f t="shared" si="54"/>
        <v>0</v>
      </c>
      <c r="W579" s="6">
        <f>IFERROR(IF(V579&gt;=1,V579*VLOOKUP(E579,STUDENT!$B$4:$W$2003,22,0),0),0)</f>
        <v>0</v>
      </c>
      <c r="X579" s="6">
        <f t="shared" si="55"/>
        <v>0</v>
      </c>
      <c r="Y579" s="6">
        <f>IFERROR(IF(X579&gt;=1,X579*VLOOKUP(E579,STUDENT!$B$4:$W$2003,22,0),0),0)</f>
        <v>0</v>
      </c>
      <c r="Z579" s="6">
        <f t="shared" si="56"/>
        <v>0</v>
      </c>
      <c r="AA579" s="6">
        <f>IFERROR(IF(Z579&gt;=1,Z579*VLOOKUP(E579,STUDENT!$B$4:$W$2003,22,0),0),0)</f>
        <v>0</v>
      </c>
    </row>
    <row r="580" spans="1:27" ht="18" customHeight="1" x14ac:dyDescent="0.25">
      <c r="A580" s="6">
        <f t="shared" si="51"/>
        <v>0</v>
      </c>
      <c r="B580" s="6">
        <v>572</v>
      </c>
      <c r="C580" s="6">
        <f>IFERROR(IF($C$1&gt;=B580,SMALL(STUDENT!$V$4:$V$2003,$C$6+B580),0),0)</f>
        <v>0</v>
      </c>
      <c r="D580" s="14">
        <f t="shared" si="52"/>
        <v>0</v>
      </c>
      <c r="E580" s="14" t="str">
        <f>IFERROR(IF($D580&gt;=1,VLOOKUP($C580,STUDENT!$A$4:$E$2003,E$1,0),""),"")</f>
        <v/>
      </c>
      <c r="F580" s="15" t="str">
        <f>IFERROR(IF($D580&gt;=1,VLOOKUP($C580,STUDENT!$A$4:$E$2003,F$1,0),""),"")</f>
        <v/>
      </c>
      <c r="G580" s="15" t="str">
        <f>IFERROR(IF($D580&gt;=1,VLOOKUP($C580,STUDENT!$A$4:$E$2003,G$1,0),""),"")</f>
        <v/>
      </c>
      <c r="H580" s="14" t="str">
        <f>IFERROR(IF($D580&gt;=1,VLOOKUP($C580,STUDENT!$A$4:$E$2003,H$1,0),""),"")</f>
        <v/>
      </c>
      <c r="I580" s="79"/>
      <c r="J580" s="79"/>
      <c r="K580" s="79"/>
      <c r="L580" s="79"/>
      <c r="M580" s="79"/>
      <c r="N580" s="79"/>
      <c r="O580" s="79"/>
      <c r="P580" s="79"/>
      <c r="Q580" s="79"/>
      <c r="R580" s="79"/>
      <c r="S580" s="79"/>
      <c r="T580" s="79"/>
      <c r="U580" s="85">
        <f t="shared" si="53"/>
        <v>0</v>
      </c>
      <c r="V580" s="6">
        <f t="shared" si="54"/>
        <v>0</v>
      </c>
      <c r="W580" s="6">
        <f>IFERROR(IF(V580&gt;=1,V580*VLOOKUP(E580,STUDENT!$B$4:$W$2003,22,0),0),0)</f>
        <v>0</v>
      </c>
      <c r="X580" s="6">
        <f t="shared" si="55"/>
        <v>0</v>
      </c>
      <c r="Y580" s="6">
        <f>IFERROR(IF(X580&gt;=1,X580*VLOOKUP(E580,STUDENT!$B$4:$W$2003,22,0),0),0)</f>
        <v>0</v>
      </c>
      <c r="Z580" s="6">
        <f t="shared" si="56"/>
        <v>0</v>
      </c>
      <c r="AA580" s="6">
        <f>IFERROR(IF(Z580&gt;=1,Z580*VLOOKUP(E580,STUDENT!$B$4:$W$2003,22,0),0),0)</f>
        <v>0</v>
      </c>
    </row>
    <row r="581" spans="1:27" ht="18" customHeight="1" x14ac:dyDescent="0.25">
      <c r="A581" s="6">
        <f t="shared" si="51"/>
        <v>0</v>
      </c>
      <c r="B581" s="6">
        <v>573</v>
      </c>
      <c r="C581" s="6">
        <f>IFERROR(IF($C$1&gt;=B581,SMALL(STUDENT!$V$4:$V$2003,$C$6+B581),0),0)</f>
        <v>0</v>
      </c>
      <c r="D581" s="14">
        <f t="shared" si="52"/>
        <v>0</v>
      </c>
      <c r="E581" s="14" t="str">
        <f>IFERROR(IF($D581&gt;=1,VLOOKUP($C581,STUDENT!$A$4:$E$2003,E$1,0),""),"")</f>
        <v/>
      </c>
      <c r="F581" s="15" t="str">
        <f>IFERROR(IF($D581&gt;=1,VLOOKUP($C581,STUDENT!$A$4:$E$2003,F$1,0),""),"")</f>
        <v/>
      </c>
      <c r="G581" s="15" t="str">
        <f>IFERROR(IF($D581&gt;=1,VLOOKUP($C581,STUDENT!$A$4:$E$2003,G$1,0),""),"")</f>
        <v/>
      </c>
      <c r="H581" s="14" t="str">
        <f>IFERROR(IF($D581&gt;=1,VLOOKUP($C581,STUDENT!$A$4:$E$2003,H$1,0),""),"")</f>
        <v/>
      </c>
      <c r="I581" s="79"/>
      <c r="J581" s="79"/>
      <c r="K581" s="79"/>
      <c r="L581" s="79"/>
      <c r="M581" s="79"/>
      <c r="N581" s="79"/>
      <c r="O581" s="79"/>
      <c r="P581" s="79"/>
      <c r="Q581" s="79"/>
      <c r="R581" s="79"/>
      <c r="S581" s="79"/>
      <c r="T581" s="79"/>
      <c r="U581" s="85">
        <f t="shared" si="53"/>
        <v>0</v>
      </c>
      <c r="V581" s="6">
        <f t="shared" si="54"/>
        <v>0</v>
      </c>
      <c r="W581" s="6">
        <f>IFERROR(IF(V581&gt;=1,V581*VLOOKUP(E581,STUDENT!$B$4:$W$2003,22,0),0),0)</f>
        <v>0</v>
      </c>
      <c r="X581" s="6">
        <f t="shared" si="55"/>
        <v>0</v>
      </c>
      <c r="Y581" s="6">
        <f>IFERROR(IF(X581&gt;=1,X581*VLOOKUP(E581,STUDENT!$B$4:$W$2003,22,0),0),0)</f>
        <v>0</v>
      </c>
      <c r="Z581" s="6">
        <f t="shared" si="56"/>
        <v>0</v>
      </c>
      <c r="AA581" s="6">
        <f>IFERROR(IF(Z581&gt;=1,Z581*VLOOKUP(E581,STUDENT!$B$4:$W$2003,22,0),0),0)</f>
        <v>0</v>
      </c>
    </row>
    <row r="582" spans="1:27" ht="18" customHeight="1" x14ac:dyDescent="0.25">
      <c r="A582" s="6">
        <f t="shared" si="51"/>
        <v>0</v>
      </c>
      <c r="B582" s="6">
        <v>574</v>
      </c>
      <c r="C582" s="6">
        <f>IFERROR(IF($C$1&gt;=B582,SMALL(STUDENT!$V$4:$V$2003,$C$6+B582),0),0)</f>
        <v>0</v>
      </c>
      <c r="D582" s="14">
        <f t="shared" si="52"/>
        <v>0</v>
      </c>
      <c r="E582" s="14" t="str">
        <f>IFERROR(IF($D582&gt;=1,VLOOKUP($C582,STUDENT!$A$4:$E$2003,E$1,0),""),"")</f>
        <v/>
      </c>
      <c r="F582" s="15" t="str">
        <f>IFERROR(IF($D582&gt;=1,VLOOKUP($C582,STUDENT!$A$4:$E$2003,F$1,0),""),"")</f>
        <v/>
      </c>
      <c r="G582" s="15" t="str">
        <f>IFERROR(IF($D582&gt;=1,VLOOKUP($C582,STUDENT!$A$4:$E$2003,G$1,0),""),"")</f>
        <v/>
      </c>
      <c r="H582" s="14" t="str">
        <f>IFERROR(IF($D582&gt;=1,VLOOKUP($C582,STUDENT!$A$4:$E$2003,H$1,0),""),"")</f>
        <v/>
      </c>
      <c r="I582" s="79"/>
      <c r="J582" s="79"/>
      <c r="K582" s="79"/>
      <c r="L582" s="79"/>
      <c r="M582" s="79"/>
      <c r="N582" s="79"/>
      <c r="O582" s="79"/>
      <c r="P582" s="79"/>
      <c r="Q582" s="79"/>
      <c r="R582" s="79"/>
      <c r="S582" s="79"/>
      <c r="T582" s="79"/>
      <c r="U582" s="85">
        <f t="shared" si="53"/>
        <v>0</v>
      </c>
      <c r="V582" s="6">
        <f t="shared" si="54"/>
        <v>0</v>
      </c>
      <c r="W582" s="6">
        <f>IFERROR(IF(V582&gt;=1,V582*VLOOKUP(E582,STUDENT!$B$4:$W$2003,22,0),0),0)</f>
        <v>0</v>
      </c>
      <c r="X582" s="6">
        <f t="shared" si="55"/>
        <v>0</v>
      </c>
      <c r="Y582" s="6">
        <f>IFERROR(IF(X582&gt;=1,X582*VLOOKUP(E582,STUDENT!$B$4:$W$2003,22,0),0),0)</f>
        <v>0</v>
      </c>
      <c r="Z582" s="6">
        <f t="shared" si="56"/>
        <v>0</v>
      </c>
      <c r="AA582" s="6">
        <f>IFERROR(IF(Z582&gt;=1,Z582*VLOOKUP(E582,STUDENT!$B$4:$W$2003,22,0),0),0)</f>
        <v>0</v>
      </c>
    </row>
    <row r="583" spans="1:27" ht="18" customHeight="1" x14ac:dyDescent="0.25">
      <c r="A583" s="6">
        <f t="shared" si="51"/>
        <v>0</v>
      </c>
      <c r="B583" s="6">
        <v>575</v>
      </c>
      <c r="C583" s="6">
        <f>IFERROR(IF($C$1&gt;=B583,SMALL(STUDENT!$V$4:$V$2003,$C$6+B583),0),0)</f>
        <v>0</v>
      </c>
      <c r="D583" s="14">
        <f t="shared" si="52"/>
        <v>0</v>
      </c>
      <c r="E583" s="14" t="str">
        <f>IFERROR(IF($D583&gt;=1,VLOOKUP($C583,STUDENT!$A$4:$E$2003,E$1,0),""),"")</f>
        <v/>
      </c>
      <c r="F583" s="15" t="str">
        <f>IFERROR(IF($D583&gt;=1,VLOOKUP($C583,STUDENT!$A$4:$E$2003,F$1,0),""),"")</f>
        <v/>
      </c>
      <c r="G583" s="15" t="str">
        <f>IFERROR(IF($D583&gt;=1,VLOOKUP($C583,STUDENT!$A$4:$E$2003,G$1,0),""),"")</f>
        <v/>
      </c>
      <c r="H583" s="14" t="str">
        <f>IFERROR(IF($D583&gt;=1,VLOOKUP($C583,STUDENT!$A$4:$E$2003,H$1,0),""),"")</f>
        <v/>
      </c>
      <c r="I583" s="79"/>
      <c r="J583" s="79"/>
      <c r="K583" s="79"/>
      <c r="L583" s="79"/>
      <c r="M583" s="79"/>
      <c r="N583" s="79"/>
      <c r="O583" s="79"/>
      <c r="P583" s="79"/>
      <c r="Q583" s="79"/>
      <c r="R583" s="79"/>
      <c r="S583" s="79"/>
      <c r="T583" s="79"/>
      <c r="U583" s="85">
        <f t="shared" si="53"/>
        <v>0</v>
      </c>
      <c r="V583" s="6">
        <f t="shared" si="54"/>
        <v>0</v>
      </c>
      <c r="W583" s="6">
        <f>IFERROR(IF(V583&gt;=1,V583*VLOOKUP(E583,STUDENT!$B$4:$W$2003,22,0),0),0)</f>
        <v>0</v>
      </c>
      <c r="X583" s="6">
        <f t="shared" si="55"/>
        <v>0</v>
      </c>
      <c r="Y583" s="6">
        <f>IFERROR(IF(X583&gt;=1,X583*VLOOKUP(E583,STUDENT!$B$4:$W$2003,22,0),0),0)</f>
        <v>0</v>
      </c>
      <c r="Z583" s="6">
        <f t="shared" si="56"/>
        <v>0</v>
      </c>
      <c r="AA583" s="6">
        <f>IFERROR(IF(Z583&gt;=1,Z583*VLOOKUP(E583,STUDENT!$B$4:$W$2003,22,0),0),0)</f>
        <v>0</v>
      </c>
    </row>
    <row r="584" spans="1:27" ht="18" customHeight="1" x14ac:dyDescent="0.25">
      <c r="A584" s="6">
        <f t="shared" si="51"/>
        <v>0</v>
      </c>
      <c r="B584" s="6">
        <v>576</v>
      </c>
      <c r="C584" s="6">
        <f>IFERROR(IF($C$1&gt;=B584,SMALL(STUDENT!$V$4:$V$2003,$C$6+B584),0),0)</f>
        <v>0</v>
      </c>
      <c r="D584" s="14">
        <f t="shared" si="52"/>
        <v>0</v>
      </c>
      <c r="E584" s="14" t="str">
        <f>IFERROR(IF($D584&gt;=1,VLOOKUP($C584,STUDENT!$A$4:$E$2003,E$1,0),""),"")</f>
        <v/>
      </c>
      <c r="F584" s="15" t="str">
        <f>IFERROR(IF($D584&gt;=1,VLOOKUP($C584,STUDENT!$A$4:$E$2003,F$1,0),""),"")</f>
        <v/>
      </c>
      <c r="G584" s="15" t="str">
        <f>IFERROR(IF($D584&gt;=1,VLOOKUP($C584,STUDENT!$A$4:$E$2003,G$1,0),""),"")</f>
        <v/>
      </c>
      <c r="H584" s="14" t="str">
        <f>IFERROR(IF($D584&gt;=1,VLOOKUP($C584,STUDENT!$A$4:$E$2003,H$1,0),""),"")</f>
        <v/>
      </c>
      <c r="I584" s="79"/>
      <c r="J584" s="79"/>
      <c r="K584" s="79"/>
      <c r="L584" s="79"/>
      <c r="M584" s="79"/>
      <c r="N584" s="79"/>
      <c r="O584" s="79"/>
      <c r="P584" s="79"/>
      <c r="Q584" s="79"/>
      <c r="R584" s="79"/>
      <c r="S584" s="79"/>
      <c r="T584" s="79"/>
      <c r="U584" s="85">
        <f t="shared" si="53"/>
        <v>0</v>
      </c>
      <c r="V584" s="6">
        <f t="shared" si="54"/>
        <v>0</v>
      </c>
      <c r="W584" s="6">
        <f>IFERROR(IF(V584&gt;=1,V584*VLOOKUP(E584,STUDENT!$B$4:$W$2003,22,0),0),0)</f>
        <v>0</v>
      </c>
      <c r="X584" s="6">
        <f t="shared" si="55"/>
        <v>0</v>
      </c>
      <c r="Y584" s="6">
        <f>IFERROR(IF(X584&gt;=1,X584*VLOOKUP(E584,STUDENT!$B$4:$W$2003,22,0),0),0)</f>
        <v>0</v>
      </c>
      <c r="Z584" s="6">
        <f t="shared" si="56"/>
        <v>0</v>
      </c>
      <c r="AA584" s="6">
        <f>IFERROR(IF(Z584&gt;=1,Z584*VLOOKUP(E584,STUDENT!$B$4:$W$2003,22,0),0),0)</f>
        <v>0</v>
      </c>
    </row>
    <row r="585" spans="1:27" ht="18" customHeight="1" x14ac:dyDescent="0.25">
      <c r="A585" s="6">
        <f t="shared" si="51"/>
        <v>0</v>
      </c>
      <c r="B585" s="6">
        <v>577</v>
      </c>
      <c r="C585" s="6">
        <f>IFERROR(IF($C$1&gt;=B585,SMALL(STUDENT!$V$4:$V$2003,$C$6+B585),0),0)</f>
        <v>0</v>
      </c>
      <c r="D585" s="14">
        <f t="shared" si="52"/>
        <v>0</v>
      </c>
      <c r="E585" s="14" t="str">
        <f>IFERROR(IF($D585&gt;=1,VLOOKUP($C585,STUDENT!$A$4:$E$2003,E$1,0),""),"")</f>
        <v/>
      </c>
      <c r="F585" s="15" t="str">
        <f>IFERROR(IF($D585&gt;=1,VLOOKUP($C585,STUDENT!$A$4:$E$2003,F$1,0),""),"")</f>
        <v/>
      </c>
      <c r="G585" s="15" t="str">
        <f>IFERROR(IF($D585&gt;=1,VLOOKUP($C585,STUDENT!$A$4:$E$2003,G$1,0),""),"")</f>
        <v/>
      </c>
      <c r="H585" s="14" t="str">
        <f>IFERROR(IF($D585&gt;=1,VLOOKUP($C585,STUDENT!$A$4:$E$2003,H$1,0),""),"")</f>
        <v/>
      </c>
      <c r="I585" s="79"/>
      <c r="J585" s="79"/>
      <c r="K585" s="79"/>
      <c r="L585" s="79"/>
      <c r="M585" s="79"/>
      <c r="N585" s="79"/>
      <c r="O585" s="79"/>
      <c r="P585" s="79"/>
      <c r="Q585" s="79"/>
      <c r="R585" s="79"/>
      <c r="S585" s="79"/>
      <c r="T585" s="79"/>
      <c r="U585" s="85">
        <f t="shared" si="53"/>
        <v>0</v>
      </c>
      <c r="V585" s="6">
        <f t="shared" si="54"/>
        <v>0</v>
      </c>
      <c r="W585" s="6">
        <f>IFERROR(IF(V585&gt;=1,V585*VLOOKUP(E585,STUDENT!$B$4:$W$2003,22,0),0),0)</f>
        <v>0</v>
      </c>
      <c r="X585" s="6">
        <f t="shared" si="55"/>
        <v>0</v>
      </c>
      <c r="Y585" s="6">
        <f>IFERROR(IF(X585&gt;=1,X585*VLOOKUP(E585,STUDENT!$B$4:$W$2003,22,0),0),0)</f>
        <v>0</v>
      </c>
      <c r="Z585" s="6">
        <f t="shared" si="56"/>
        <v>0</v>
      </c>
      <c r="AA585" s="6">
        <f>IFERROR(IF(Z585&gt;=1,Z585*VLOOKUP(E585,STUDENT!$B$4:$W$2003,22,0),0),0)</f>
        <v>0</v>
      </c>
    </row>
    <row r="586" spans="1:27" ht="18" customHeight="1" x14ac:dyDescent="0.25">
      <c r="A586" s="6">
        <f t="shared" ref="A586:A649" si="57">IFERROR(IF(W586&gt;=1,D586,0),0)</f>
        <v>0</v>
      </c>
      <c r="B586" s="6">
        <v>578</v>
      </c>
      <c r="C586" s="6">
        <f>IFERROR(IF($C$1&gt;=B586,SMALL(STUDENT!$V$4:$V$2003,$C$6+B586),0),0)</f>
        <v>0</v>
      </c>
      <c r="D586" s="14">
        <f t="shared" ref="D586:D649" si="58">IFERROR(IF(C586&gt;=1,B586,0),0)</f>
        <v>0</v>
      </c>
      <c r="E586" s="14" t="str">
        <f>IFERROR(IF($D586&gt;=1,VLOOKUP($C586,STUDENT!$A$4:$E$2003,E$1,0),""),"")</f>
        <v/>
      </c>
      <c r="F586" s="15" t="str">
        <f>IFERROR(IF($D586&gt;=1,VLOOKUP($C586,STUDENT!$A$4:$E$2003,F$1,0),""),"")</f>
        <v/>
      </c>
      <c r="G586" s="15" t="str">
        <f>IFERROR(IF($D586&gt;=1,VLOOKUP($C586,STUDENT!$A$4:$E$2003,G$1,0),""),"")</f>
        <v/>
      </c>
      <c r="H586" s="14" t="str">
        <f>IFERROR(IF($D586&gt;=1,VLOOKUP($C586,STUDENT!$A$4:$E$2003,H$1,0),""),"")</f>
        <v/>
      </c>
      <c r="I586" s="79"/>
      <c r="J586" s="79"/>
      <c r="K586" s="79"/>
      <c r="L586" s="79"/>
      <c r="M586" s="79"/>
      <c r="N586" s="79"/>
      <c r="O586" s="79"/>
      <c r="P586" s="79"/>
      <c r="Q586" s="79"/>
      <c r="R586" s="79"/>
      <c r="S586" s="79"/>
      <c r="T586" s="79"/>
      <c r="U586" s="85">
        <f t="shared" ref="U586:U649" si="59">SUM(I586:T586)</f>
        <v>0</v>
      </c>
      <c r="V586" s="6">
        <f t="shared" ref="V586:V649" si="60">IFERROR(IF(D586&gt;=1,(IF($V$1&gt;=1,(IF($W$1&gt;=1,SUMIFS(I586:T586,$I$3:$T$3,"&gt;="&amp;$V$1,$I$3:$T$3,"&lt;="&amp;$W$1),0)),0)),0),0)</f>
        <v>0</v>
      </c>
      <c r="W586" s="6">
        <f>IFERROR(IF(V586&gt;=1,V586*VLOOKUP(E586,STUDENT!$B$4:$W$2003,22,0),0),0)</f>
        <v>0</v>
      </c>
      <c r="X586" s="6">
        <f t="shared" ref="X586:X649" si="61">IFERROR(IF(D586&gt;=1,(IF($X$1&gt;=1,(IF($Y$1&gt;=1,SUMIFS(I586:T586,$I$3:$T$3,"&gt;="&amp;$X$1,$I$3:$T$3,"&lt;="&amp;$Y$1),0)),0)),0),0)</f>
        <v>0</v>
      </c>
      <c r="Y586" s="6">
        <f>IFERROR(IF(X586&gt;=1,X586*VLOOKUP(E586,STUDENT!$B$4:$W$2003,22,0),0),0)</f>
        <v>0</v>
      </c>
      <c r="Z586" s="6">
        <f t="shared" ref="Z586:Z649" si="62">IFERROR(IF(D586&gt;=1,(IF($Z$1&gt;=1,(IF($AA$1&gt;=1,SUMIFS(I586:T586,$I$3:$T$3,"&gt;="&amp;$Z$1,$I$3:$T$3,"&lt;="&amp;$AA$1),0)),0)),0),0)</f>
        <v>0</v>
      </c>
      <c r="AA586" s="6">
        <f>IFERROR(IF(Z586&gt;=1,Z586*VLOOKUP(E586,STUDENT!$B$4:$W$2003,22,0),0),0)</f>
        <v>0</v>
      </c>
    </row>
    <row r="587" spans="1:27" ht="18" customHeight="1" x14ac:dyDescent="0.25">
      <c r="A587" s="6">
        <f t="shared" si="57"/>
        <v>0</v>
      </c>
      <c r="B587" s="6">
        <v>579</v>
      </c>
      <c r="C587" s="6">
        <f>IFERROR(IF($C$1&gt;=B587,SMALL(STUDENT!$V$4:$V$2003,$C$6+B587),0),0)</f>
        <v>0</v>
      </c>
      <c r="D587" s="14">
        <f t="shared" si="58"/>
        <v>0</v>
      </c>
      <c r="E587" s="14" t="str">
        <f>IFERROR(IF($D587&gt;=1,VLOOKUP($C587,STUDENT!$A$4:$E$2003,E$1,0),""),"")</f>
        <v/>
      </c>
      <c r="F587" s="15" t="str">
        <f>IFERROR(IF($D587&gt;=1,VLOOKUP($C587,STUDENT!$A$4:$E$2003,F$1,0),""),"")</f>
        <v/>
      </c>
      <c r="G587" s="15" t="str">
        <f>IFERROR(IF($D587&gt;=1,VLOOKUP($C587,STUDENT!$A$4:$E$2003,G$1,0),""),"")</f>
        <v/>
      </c>
      <c r="H587" s="14" t="str">
        <f>IFERROR(IF($D587&gt;=1,VLOOKUP($C587,STUDENT!$A$4:$E$2003,H$1,0),""),"")</f>
        <v/>
      </c>
      <c r="I587" s="79"/>
      <c r="J587" s="79"/>
      <c r="K587" s="79"/>
      <c r="L587" s="79"/>
      <c r="M587" s="79"/>
      <c r="N587" s="79"/>
      <c r="O587" s="79"/>
      <c r="P587" s="79"/>
      <c r="Q587" s="79"/>
      <c r="R587" s="79"/>
      <c r="S587" s="79"/>
      <c r="T587" s="79"/>
      <c r="U587" s="85">
        <f t="shared" si="59"/>
        <v>0</v>
      </c>
      <c r="V587" s="6">
        <f t="shared" si="60"/>
        <v>0</v>
      </c>
      <c r="W587" s="6">
        <f>IFERROR(IF(V587&gt;=1,V587*VLOOKUP(E587,STUDENT!$B$4:$W$2003,22,0),0),0)</f>
        <v>0</v>
      </c>
      <c r="X587" s="6">
        <f t="shared" si="61"/>
        <v>0</v>
      </c>
      <c r="Y587" s="6">
        <f>IFERROR(IF(X587&gt;=1,X587*VLOOKUP(E587,STUDENT!$B$4:$W$2003,22,0),0),0)</f>
        <v>0</v>
      </c>
      <c r="Z587" s="6">
        <f t="shared" si="62"/>
        <v>0</v>
      </c>
      <c r="AA587" s="6">
        <f>IFERROR(IF(Z587&gt;=1,Z587*VLOOKUP(E587,STUDENT!$B$4:$W$2003,22,0),0),0)</f>
        <v>0</v>
      </c>
    </row>
    <row r="588" spans="1:27" ht="18" customHeight="1" x14ac:dyDescent="0.25">
      <c r="A588" s="6">
        <f t="shared" si="57"/>
        <v>0</v>
      </c>
      <c r="B588" s="6">
        <v>580</v>
      </c>
      <c r="C588" s="6">
        <f>IFERROR(IF($C$1&gt;=B588,SMALL(STUDENT!$V$4:$V$2003,$C$6+B588),0),0)</f>
        <v>0</v>
      </c>
      <c r="D588" s="14">
        <f t="shared" si="58"/>
        <v>0</v>
      </c>
      <c r="E588" s="14" t="str">
        <f>IFERROR(IF($D588&gt;=1,VLOOKUP($C588,STUDENT!$A$4:$E$2003,E$1,0),""),"")</f>
        <v/>
      </c>
      <c r="F588" s="15" t="str">
        <f>IFERROR(IF($D588&gt;=1,VLOOKUP($C588,STUDENT!$A$4:$E$2003,F$1,0),""),"")</f>
        <v/>
      </c>
      <c r="G588" s="15" t="str">
        <f>IFERROR(IF($D588&gt;=1,VLOOKUP($C588,STUDENT!$A$4:$E$2003,G$1,0),""),"")</f>
        <v/>
      </c>
      <c r="H588" s="14" t="str">
        <f>IFERROR(IF($D588&gt;=1,VLOOKUP($C588,STUDENT!$A$4:$E$2003,H$1,0),""),"")</f>
        <v/>
      </c>
      <c r="I588" s="79"/>
      <c r="J588" s="79"/>
      <c r="K588" s="79"/>
      <c r="L588" s="79"/>
      <c r="M588" s="79"/>
      <c r="N588" s="79"/>
      <c r="O588" s="79"/>
      <c r="P588" s="79"/>
      <c r="Q588" s="79"/>
      <c r="R588" s="79"/>
      <c r="S588" s="79"/>
      <c r="T588" s="79"/>
      <c r="U588" s="85">
        <f t="shared" si="59"/>
        <v>0</v>
      </c>
      <c r="V588" s="6">
        <f t="shared" si="60"/>
        <v>0</v>
      </c>
      <c r="W588" s="6">
        <f>IFERROR(IF(V588&gt;=1,V588*VLOOKUP(E588,STUDENT!$B$4:$W$2003,22,0),0),0)</f>
        <v>0</v>
      </c>
      <c r="X588" s="6">
        <f t="shared" si="61"/>
        <v>0</v>
      </c>
      <c r="Y588" s="6">
        <f>IFERROR(IF(X588&gt;=1,X588*VLOOKUP(E588,STUDENT!$B$4:$W$2003,22,0),0),0)</f>
        <v>0</v>
      </c>
      <c r="Z588" s="6">
        <f t="shared" si="62"/>
        <v>0</v>
      </c>
      <c r="AA588" s="6">
        <f>IFERROR(IF(Z588&gt;=1,Z588*VLOOKUP(E588,STUDENT!$B$4:$W$2003,22,0),0),0)</f>
        <v>0</v>
      </c>
    </row>
    <row r="589" spans="1:27" ht="18" customHeight="1" x14ac:dyDescent="0.25">
      <c r="A589" s="6">
        <f t="shared" si="57"/>
        <v>0</v>
      </c>
      <c r="B589" s="6">
        <v>581</v>
      </c>
      <c r="C589" s="6">
        <f>IFERROR(IF($C$1&gt;=B589,SMALL(STUDENT!$V$4:$V$2003,$C$6+B589),0),0)</f>
        <v>0</v>
      </c>
      <c r="D589" s="14">
        <f t="shared" si="58"/>
        <v>0</v>
      </c>
      <c r="E589" s="14" t="str">
        <f>IFERROR(IF($D589&gt;=1,VLOOKUP($C589,STUDENT!$A$4:$E$2003,E$1,0),""),"")</f>
        <v/>
      </c>
      <c r="F589" s="15" t="str">
        <f>IFERROR(IF($D589&gt;=1,VLOOKUP($C589,STUDENT!$A$4:$E$2003,F$1,0),""),"")</f>
        <v/>
      </c>
      <c r="G589" s="15" t="str">
        <f>IFERROR(IF($D589&gt;=1,VLOOKUP($C589,STUDENT!$A$4:$E$2003,G$1,0),""),"")</f>
        <v/>
      </c>
      <c r="H589" s="14" t="str">
        <f>IFERROR(IF($D589&gt;=1,VLOOKUP($C589,STUDENT!$A$4:$E$2003,H$1,0),""),"")</f>
        <v/>
      </c>
      <c r="I589" s="79"/>
      <c r="J589" s="79"/>
      <c r="K589" s="79"/>
      <c r="L589" s="79"/>
      <c r="M589" s="79"/>
      <c r="N589" s="79"/>
      <c r="O589" s="79"/>
      <c r="P589" s="79"/>
      <c r="Q589" s="79"/>
      <c r="R589" s="79"/>
      <c r="S589" s="79"/>
      <c r="T589" s="79"/>
      <c r="U589" s="85">
        <f t="shared" si="59"/>
        <v>0</v>
      </c>
      <c r="V589" s="6">
        <f t="shared" si="60"/>
        <v>0</v>
      </c>
      <c r="W589" s="6">
        <f>IFERROR(IF(V589&gt;=1,V589*VLOOKUP(E589,STUDENT!$B$4:$W$2003,22,0),0),0)</f>
        <v>0</v>
      </c>
      <c r="X589" s="6">
        <f t="shared" si="61"/>
        <v>0</v>
      </c>
      <c r="Y589" s="6">
        <f>IFERROR(IF(X589&gt;=1,X589*VLOOKUP(E589,STUDENT!$B$4:$W$2003,22,0),0),0)</f>
        <v>0</v>
      </c>
      <c r="Z589" s="6">
        <f t="shared" si="62"/>
        <v>0</v>
      </c>
      <c r="AA589" s="6">
        <f>IFERROR(IF(Z589&gt;=1,Z589*VLOOKUP(E589,STUDENT!$B$4:$W$2003,22,0),0),0)</f>
        <v>0</v>
      </c>
    </row>
    <row r="590" spans="1:27" ht="18" customHeight="1" x14ac:dyDescent="0.25">
      <c r="A590" s="6">
        <f t="shared" si="57"/>
        <v>0</v>
      </c>
      <c r="B590" s="6">
        <v>582</v>
      </c>
      <c r="C590" s="6">
        <f>IFERROR(IF($C$1&gt;=B590,SMALL(STUDENT!$V$4:$V$2003,$C$6+B590),0),0)</f>
        <v>0</v>
      </c>
      <c r="D590" s="14">
        <f t="shared" si="58"/>
        <v>0</v>
      </c>
      <c r="E590" s="14" t="str">
        <f>IFERROR(IF($D590&gt;=1,VLOOKUP($C590,STUDENT!$A$4:$E$2003,E$1,0),""),"")</f>
        <v/>
      </c>
      <c r="F590" s="15" t="str">
        <f>IFERROR(IF($D590&gt;=1,VLOOKUP($C590,STUDENT!$A$4:$E$2003,F$1,0),""),"")</f>
        <v/>
      </c>
      <c r="G590" s="15" t="str">
        <f>IFERROR(IF($D590&gt;=1,VLOOKUP($C590,STUDENT!$A$4:$E$2003,G$1,0),""),"")</f>
        <v/>
      </c>
      <c r="H590" s="14" t="str">
        <f>IFERROR(IF($D590&gt;=1,VLOOKUP($C590,STUDENT!$A$4:$E$2003,H$1,0),""),"")</f>
        <v/>
      </c>
      <c r="I590" s="79"/>
      <c r="J590" s="79"/>
      <c r="K590" s="79"/>
      <c r="L590" s="79"/>
      <c r="M590" s="79"/>
      <c r="N590" s="79"/>
      <c r="O590" s="79"/>
      <c r="P590" s="79"/>
      <c r="Q590" s="79"/>
      <c r="R590" s="79"/>
      <c r="S590" s="79"/>
      <c r="T590" s="79"/>
      <c r="U590" s="85">
        <f t="shared" si="59"/>
        <v>0</v>
      </c>
      <c r="V590" s="6">
        <f t="shared" si="60"/>
        <v>0</v>
      </c>
      <c r="W590" s="6">
        <f>IFERROR(IF(V590&gt;=1,V590*VLOOKUP(E590,STUDENT!$B$4:$W$2003,22,0),0),0)</f>
        <v>0</v>
      </c>
      <c r="X590" s="6">
        <f t="shared" si="61"/>
        <v>0</v>
      </c>
      <c r="Y590" s="6">
        <f>IFERROR(IF(X590&gt;=1,X590*VLOOKUP(E590,STUDENT!$B$4:$W$2003,22,0),0),0)</f>
        <v>0</v>
      </c>
      <c r="Z590" s="6">
        <f t="shared" si="62"/>
        <v>0</v>
      </c>
      <c r="AA590" s="6">
        <f>IFERROR(IF(Z590&gt;=1,Z590*VLOOKUP(E590,STUDENT!$B$4:$W$2003,22,0),0),0)</f>
        <v>0</v>
      </c>
    </row>
    <row r="591" spans="1:27" ht="18" customHeight="1" x14ac:dyDescent="0.25">
      <c r="A591" s="6">
        <f t="shared" si="57"/>
        <v>0</v>
      </c>
      <c r="B591" s="6">
        <v>583</v>
      </c>
      <c r="C591" s="6">
        <f>IFERROR(IF($C$1&gt;=B591,SMALL(STUDENT!$V$4:$V$2003,$C$6+B591),0),0)</f>
        <v>0</v>
      </c>
      <c r="D591" s="14">
        <f t="shared" si="58"/>
        <v>0</v>
      </c>
      <c r="E591" s="14" t="str">
        <f>IFERROR(IF($D591&gt;=1,VLOOKUP($C591,STUDENT!$A$4:$E$2003,E$1,0),""),"")</f>
        <v/>
      </c>
      <c r="F591" s="15" t="str">
        <f>IFERROR(IF($D591&gt;=1,VLOOKUP($C591,STUDENT!$A$4:$E$2003,F$1,0),""),"")</f>
        <v/>
      </c>
      <c r="G591" s="15" t="str">
        <f>IFERROR(IF($D591&gt;=1,VLOOKUP($C591,STUDENT!$A$4:$E$2003,G$1,0),""),"")</f>
        <v/>
      </c>
      <c r="H591" s="14" t="str">
        <f>IFERROR(IF($D591&gt;=1,VLOOKUP($C591,STUDENT!$A$4:$E$2003,H$1,0),""),"")</f>
        <v/>
      </c>
      <c r="I591" s="79"/>
      <c r="J591" s="79"/>
      <c r="K591" s="79"/>
      <c r="L591" s="79"/>
      <c r="M591" s="79"/>
      <c r="N591" s="79"/>
      <c r="O591" s="79"/>
      <c r="P591" s="79"/>
      <c r="Q591" s="79"/>
      <c r="R591" s="79"/>
      <c r="S591" s="79"/>
      <c r="T591" s="79"/>
      <c r="U591" s="85">
        <f t="shared" si="59"/>
        <v>0</v>
      </c>
      <c r="V591" s="6">
        <f t="shared" si="60"/>
        <v>0</v>
      </c>
      <c r="W591" s="6">
        <f>IFERROR(IF(V591&gt;=1,V591*VLOOKUP(E591,STUDENT!$B$4:$W$2003,22,0),0),0)</f>
        <v>0</v>
      </c>
      <c r="X591" s="6">
        <f t="shared" si="61"/>
        <v>0</v>
      </c>
      <c r="Y591" s="6">
        <f>IFERROR(IF(X591&gt;=1,X591*VLOOKUP(E591,STUDENT!$B$4:$W$2003,22,0),0),0)</f>
        <v>0</v>
      </c>
      <c r="Z591" s="6">
        <f t="shared" si="62"/>
        <v>0</v>
      </c>
      <c r="AA591" s="6">
        <f>IFERROR(IF(Z591&gt;=1,Z591*VLOOKUP(E591,STUDENT!$B$4:$W$2003,22,0),0),0)</f>
        <v>0</v>
      </c>
    </row>
    <row r="592" spans="1:27" ht="18" customHeight="1" x14ac:dyDescent="0.25">
      <c r="A592" s="6">
        <f t="shared" si="57"/>
        <v>0</v>
      </c>
      <c r="B592" s="6">
        <v>584</v>
      </c>
      <c r="C592" s="6">
        <f>IFERROR(IF($C$1&gt;=B592,SMALL(STUDENT!$V$4:$V$2003,$C$6+B592),0),0)</f>
        <v>0</v>
      </c>
      <c r="D592" s="14">
        <f t="shared" si="58"/>
        <v>0</v>
      </c>
      <c r="E592" s="14" t="str">
        <f>IFERROR(IF($D592&gt;=1,VLOOKUP($C592,STUDENT!$A$4:$E$2003,E$1,0),""),"")</f>
        <v/>
      </c>
      <c r="F592" s="15" t="str">
        <f>IFERROR(IF($D592&gt;=1,VLOOKUP($C592,STUDENT!$A$4:$E$2003,F$1,0),""),"")</f>
        <v/>
      </c>
      <c r="G592" s="15" t="str">
        <f>IFERROR(IF($D592&gt;=1,VLOOKUP($C592,STUDENT!$A$4:$E$2003,G$1,0),""),"")</f>
        <v/>
      </c>
      <c r="H592" s="14" t="str">
        <f>IFERROR(IF($D592&gt;=1,VLOOKUP($C592,STUDENT!$A$4:$E$2003,H$1,0),""),"")</f>
        <v/>
      </c>
      <c r="I592" s="79"/>
      <c r="J592" s="79"/>
      <c r="K592" s="79"/>
      <c r="L592" s="79"/>
      <c r="M592" s="79"/>
      <c r="N592" s="79"/>
      <c r="O592" s="79"/>
      <c r="P592" s="79"/>
      <c r="Q592" s="79"/>
      <c r="R592" s="79"/>
      <c r="S592" s="79"/>
      <c r="T592" s="79"/>
      <c r="U592" s="85">
        <f t="shared" si="59"/>
        <v>0</v>
      </c>
      <c r="V592" s="6">
        <f t="shared" si="60"/>
        <v>0</v>
      </c>
      <c r="W592" s="6">
        <f>IFERROR(IF(V592&gt;=1,V592*VLOOKUP(E592,STUDENT!$B$4:$W$2003,22,0),0),0)</f>
        <v>0</v>
      </c>
      <c r="X592" s="6">
        <f t="shared" si="61"/>
        <v>0</v>
      </c>
      <c r="Y592" s="6">
        <f>IFERROR(IF(X592&gt;=1,X592*VLOOKUP(E592,STUDENT!$B$4:$W$2003,22,0),0),0)</f>
        <v>0</v>
      </c>
      <c r="Z592" s="6">
        <f t="shared" si="62"/>
        <v>0</v>
      </c>
      <c r="AA592" s="6">
        <f>IFERROR(IF(Z592&gt;=1,Z592*VLOOKUP(E592,STUDENT!$B$4:$W$2003,22,0),0),0)</f>
        <v>0</v>
      </c>
    </row>
    <row r="593" spans="1:27" ht="18" customHeight="1" x14ac:dyDescent="0.25">
      <c r="A593" s="6">
        <f t="shared" si="57"/>
        <v>0</v>
      </c>
      <c r="B593" s="6">
        <v>585</v>
      </c>
      <c r="C593" s="6">
        <f>IFERROR(IF($C$1&gt;=B593,SMALL(STUDENT!$V$4:$V$2003,$C$6+B593),0),0)</f>
        <v>0</v>
      </c>
      <c r="D593" s="14">
        <f t="shared" si="58"/>
        <v>0</v>
      </c>
      <c r="E593" s="14" t="str">
        <f>IFERROR(IF($D593&gt;=1,VLOOKUP($C593,STUDENT!$A$4:$E$2003,E$1,0),""),"")</f>
        <v/>
      </c>
      <c r="F593" s="15" t="str">
        <f>IFERROR(IF($D593&gt;=1,VLOOKUP($C593,STUDENT!$A$4:$E$2003,F$1,0),""),"")</f>
        <v/>
      </c>
      <c r="G593" s="15" t="str">
        <f>IFERROR(IF($D593&gt;=1,VLOOKUP($C593,STUDENT!$A$4:$E$2003,G$1,0),""),"")</f>
        <v/>
      </c>
      <c r="H593" s="14" t="str">
        <f>IFERROR(IF($D593&gt;=1,VLOOKUP($C593,STUDENT!$A$4:$E$2003,H$1,0),""),"")</f>
        <v/>
      </c>
      <c r="I593" s="79"/>
      <c r="J593" s="79"/>
      <c r="K593" s="79"/>
      <c r="L593" s="79"/>
      <c r="M593" s="79"/>
      <c r="N593" s="79"/>
      <c r="O593" s="79"/>
      <c r="P593" s="79"/>
      <c r="Q593" s="79"/>
      <c r="R593" s="79"/>
      <c r="S593" s="79"/>
      <c r="T593" s="79"/>
      <c r="U593" s="85">
        <f t="shared" si="59"/>
        <v>0</v>
      </c>
      <c r="V593" s="6">
        <f t="shared" si="60"/>
        <v>0</v>
      </c>
      <c r="W593" s="6">
        <f>IFERROR(IF(V593&gt;=1,V593*VLOOKUP(E593,STUDENT!$B$4:$W$2003,22,0),0),0)</f>
        <v>0</v>
      </c>
      <c r="X593" s="6">
        <f t="shared" si="61"/>
        <v>0</v>
      </c>
      <c r="Y593" s="6">
        <f>IFERROR(IF(X593&gt;=1,X593*VLOOKUP(E593,STUDENT!$B$4:$W$2003,22,0),0),0)</f>
        <v>0</v>
      </c>
      <c r="Z593" s="6">
        <f t="shared" si="62"/>
        <v>0</v>
      </c>
      <c r="AA593" s="6">
        <f>IFERROR(IF(Z593&gt;=1,Z593*VLOOKUP(E593,STUDENT!$B$4:$W$2003,22,0),0),0)</f>
        <v>0</v>
      </c>
    </row>
    <row r="594" spans="1:27" ht="18" customHeight="1" x14ac:dyDescent="0.25">
      <c r="A594" s="6">
        <f t="shared" si="57"/>
        <v>0</v>
      </c>
      <c r="B594" s="6">
        <v>586</v>
      </c>
      <c r="C594" s="6">
        <f>IFERROR(IF($C$1&gt;=B594,SMALL(STUDENT!$V$4:$V$2003,$C$6+B594),0),0)</f>
        <v>0</v>
      </c>
      <c r="D594" s="14">
        <f t="shared" si="58"/>
        <v>0</v>
      </c>
      <c r="E594" s="14" t="str">
        <f>IFERROR(IF($D594&gt;=1,VLOOKUP($C594,STUDENT!$A$4:$E$2003,E$1,0),""),"")</f>
        <v/>
      </c>
      <c r="F594" s="15" t="str">
        <f>IFERROR(IF($D594&gt;=1,VLOOKUP($C594,STUDENT!$A$4:$E$2003,F$1,0),""),"")</f>
        <v/>
      </c>
      <c r="G594" s="15" t="str">
        <f>IFERROR(IF($D594&gt;=1,VLOOKUP($C594,STUDENT!$A$4:$E$2003,G$1,0),""),"")</f>
        <v/>
      </c>
      <c r="H594" s="14" t="str">
        <f>IFERROR(IF($D594&gt;=1,VLOOKUP($C594,STUDENT!$A$4:$E$2003,H$1,0),""),"")</f>
        <v/>
      </c>
      <c r="I594" s="79"/>
      <c r="J594" s="79"/>
      <c r="K594" s="79"/>
      <c r="L594" s="79"/>
      <c r="M594" s="79"/>
      <c r="N594" s="79"/>
      <c r="O594" s="79"/>
      <c r="P594" s="79"/>
      <c r="Q594" s="79"/>
      <c r="R594" s="79"/>
      <c r="S594" s="79"/>
      <c r="T594" s="79"/>
      <c r="U594" s="85">
        <f t="shared" si="59"/>
        <v>0</v>
      </c>
      <c r="V594" s="6">
        <f t="shared" si="60"/>
        <v>0</v>
      </c>
      <c r="W594" s="6">
        <f>IFERROR(IF(V594&gt;=1,V594*VLOOKUP(E594,STUDENT!$B$4:$W$2003,22,0),0),0)</f>
        <v>0</v>
      </c>
      <c r="X594" s="6">
        <f t="shared" si="61"/>
        <v>0</v>
      </c>
      <c r="Y594" s="6">
        <f>IFERROR(IF(X594&gt;=1,X594*VLOOKUP(E594,STUDENT!$B$4:$W$2003,22,0),0),0)</f>
        <v>0</v>
      </c>
      <c r="Z594" s="6">
        <f t="shared" si="62"/>
        <v>0</v>
      </c>
      <c r="AA594" s="6">
        <f>IFERROR(IF(Z594&gt;=1,Z594*VLOOKUP(E594,STUDENT!$B$4:$W$2003,22,0),0),0)</f>
        <v>0</v>
      </c>
    </row>
    <row r="595" spans="1:27" ht="18" customHeight="1" x14ac:dyDescent="0.25">
      <c r="A595" s="6">
        <f t="shared" si="57"/>
        <v>0</v>
      </c>
      <c r="B595" s="6">
        <v>587</v>
      </c>
      <c r="C595" s="6">
        <f>IFERROR(IF($C$1&gt;=B595,SMALL(STUDENT!$V$4:$V$2003,$C$6+B595),0),0)</f>
        <v>0</v>
      </c>
      <c r="D595" s="14">
        <f t="shared" si="58"/>
        <v>0</v>
      </c>
      <c r="E595" s="14" t="str">
        <f>IFERROR(IF($D595&gt;=1,VLOOKUP($C595,STUDENT!$A$4:$E$2003,E$1,0),""),"")</f>
        <v/>
      </c>
      <c r="F595" s="15" t="str">
        <f>IFERROR(IF($D595&gt;=1,VLOOKUP($C595,STUDENT!$A$4:$E$2003,F$1,0),""),"")</f>
        <v/>
      </c>
      <c r="G595" s="15" t="str">
        <f>IFERROR(IF($D595&gt;=1,VLOOKUP($C595,STUDENT!$A$4:$E$2003,G$1,0),""),"")</f>
        <v/>
      </c>
      <c r="H595" s="14" t="str">
        <f>IFERROR(IF($D595&gt;=1,VLOOKUP($C595,STUDENT!$A$4:$E$2003,H$1,0),""),"")</f>
        <v/>
      </c>
      <c r="I595" s="79"/>
      <c r="J595" s="79"/>
      <c r="K595" s="79"/>
      <c r="L595" s="79"/>
      <c r="M595" s="79"/>
      <c r="N595" s="79"/>
      <c r="O595" s="79"/>
      <c r="P595" s="79"/>
      <c r="Q595" s="79"/>
      <c r="R595" s="79"/>
      <c r="S595" s="79"/>
      <c r="T595" s="79"/>
      <c r="U595" s="85">
        <f t="shared" si="59"/>
        <v>0</v>
      </c>
      <c r="V595" s="6">
        <f t="shared" si="60"/>
        <v>0</v>
      </c>
      <c r="W595" s="6">
        <f>IFERROR(IF(V595&gt;=1,V595*VLOOKUP(E595,STUDENT!$B$4:$W$2003,22,0),0),0)</f>
        <v>0</v>
      </c>
      <c r="X595" s="6">
        <f t="shared" si="61"/>
        <v>0</v>
      </c>
      <c r="Y595" s="6">
        <f>IFERROR(IF(X595&gt;=1,X595*VLOOKUP(E595,STUDENT!$B$4:$W$2003,22,0),0),0)</f>
        <v>0</v>
      </c>
      <c r="Z595" s="6">
        <f t="shared" si="62"/>
        <v>0</v>
      </c>
      <c r="AA595" s="6">
        <f>IFERROR(IF(Z595&gt;=1,Z595*VLOOKUP(E595,STUDENT!$B$4:$W$2003,22,0),0),0)</f>
        <v>0</v>
      </c>
    </row>
    <row r="596" spans="1:27" ht="18" customHeight="1" x14ac:dyDescent="0.25">
      <c r="A596" s="6">
        <f t="shared" si="57"/>
        <v>0</v>
      </c>
      <c r="B596" s="6">
        <v>588</v>
      </c>
      <c r="C596" s="6">
        <f>IFERROR(IF($C$1&gt;=B596,SMALL(STUDENT!$V$4:$V$2003,$C$6+B596),0),0)</f>
        <v>0</v>
      </c>
      <c r="D596" s="14">
        <f t="shared" si="58"/>
        <v>0</v>
      </c>
      <c r="E596" s="14" t="str">
        <f>IFERROR(IF($D596&gt;=1,VLOOKUP($C596,STUDENT!$A$4:$E$2003,E$1,0),""),"")</f>
        <v/>
      </c>
      <c r="F596" s="15" t="str">
        <f>IFERROR(IF($D596&gt;=1,VLOOKUP($C596,STUDENT!$A$4:$E$2003,F$1,0),""),"")</f>
        <v/>
      </c>
      <c r="G596" s="15" t="str">
        <f>IFERROR(IF($D596&gt;=1,VLOOKUP($C596,STUDENT!$A$4:$E$2003,G$1,0),""),"")</f>
        <v/>
      </c>
      <c r="H596" s="14" t="str">
        <f>IFERROR(IF($D596&gt;=1,VLOOKUP($C596,STUDENT!$A$4:$E$2003,H$1,0),""),"")</f>
        <v/>
      </c>
      <c r="I596" s="79"/>
      <c r="J596" s="79"/>
      <c r="K596" s="79"/>
      <c r="L596" s="79"/>
      <c r="M596" s="79"/>
      <c r="N596" s="79"/>
      <c r="O596" s="79"/>
      <c r="P596" s="79"/>
      <c r="Q596" s="79"/>
      <c r="R596" s="79"/>
      <c r="S596" s="79"/>
      <c r="T596" s="79"/>
      <c r="U596" s="85">
        <f t="shared" si="59"/>
        <v>0</v>
      </c>
      <c r="V596" s="6">
        <f t="shared" si="60"/>
        <v>0</v>
      </c>
      <c r="W596" s="6">
        <f>IFERROR(IF(V596&gt;=1,V596*VLOOKUP(E596,STUDENT!$B$4:$W$2003,22,0),0),0)</f>
        <v>0</v>
      </c>
      <c r="X596" s="6">
        <f t="shared" si="61"/>
        <v>0</v>
      </c>
      <c r="Y596" s="6">
        <f>IFERROR(IF(X596&gt;=1,X596*VLOOKUP(E596,STUDENT!$B$4:$W$2003,22,0),0),0)</f>
        <v>0</v>
      </c>
      <c r="Z596" s="6">
        <f t="shared" si="62"/>
        <v>0</v>
      </c>
      <c r="AA596" s="6">
        <f>IFERROR(IF(Z596&gt;=1,Z596*VLOOKUP(E596,STUDENT!$B$4:$W$2003,22,0),0),0)</f>
        <v>0</v>
      </c>
    </row>
    <row r="597" spans="1:27" ht="18" customHeight="1" x14ac:dyDescent="0.25">
      <c r="A597" s="6">
        <f t="shared" si="57"/>
        <v>0</v>
      </c>
      <c r="B597" s="6">
        <v>589</v>
      </c>
      <c r="C597" s="6">
        <f>IFERROR(IF($C$1&gt;=B597,SMALL(STUDENT!$V$4:$V$2003,$C$6+B597),0),0)</f>
        <v>0</v>
      </c>
      <c r="D597" s="14">
        <f t="shared" si="58"/>
        <v>0</v>
      </c>
      <c r="E597" s="14" t="str">
        <f>IFERROR(IF($D597&gt;=1,VLOOKUP($C597,STUDENT!$A$4:$E$2003,E$1,0),""),"")</f>
        <v/>
      </c>
      <c r="F597" s="15" t="str">
        <f>IFERROR(IF($D597&gt;=1,VLOOKUP($C597,STUDENT!$A$4:$E$2003,F$1,0),""),"")</f>
        <v/>
      </c>
      <c r="G597" s="15" t="str">
        <f>IFERROR(IF($D597&gt;=1,VLOOKUP($C597,STUDENT!$A$4:$E$2003,G$1,0),""),"")</f>
        <v/>
      </c>
      <c r="H597" s="14" t="str">
        <f>IFERROR(IF($D597&gt;=1,VLOOKUP($C597,STUDENT!$A$4:$E$2003,H$1,0),""),"")</f>
        <v/>
      </c>
      <c r="I597" s="79"/>
      <c r="J597" s="79"/>
      <c r="K597" s="79"/>
      <c r="L597" s="79"/>
      <c r="M597" s="79"/>
      <c r="N597" s="79"/>
      <c r="O597" s="79"/>
      <c r="P597" s="79"/>
      <c r="Q597" s="79"/>
      <c r="R597" s="79"/>
      <c r="S597" s="79"/>
      <c r="T597" s="79"/>
      <c r="U597" s="85">
        <f t="shared" si="59"/>
        <v>0</v>
      </c>
      <c r="V597" s="6">
        <f t="shared" si="60"/>
        <v>0</v>
      </c>
      <c r="W597" s="6">
        <f>IFERROR(IF(V597&gt;=1,V597*VLOOKUP(E597,STUDENT!$B$4:$W$2003,22,0),0),0)</f>
        <v>0</v>
      </c>
      <c r="X597" s="6">
        <f t="shared" si="61"/>
        <v>0</v>
      </c>
      <c r="Y597" s="6">
        <f>IFERROR(IF(X597&gt;=1,X597*VLOOKUP(E597,STUDENT!$B$4:$W$2003,22,0),0),0)</f>
        <v>0</v>
      </c>
      <c r="Z597" s="6">
        <f t="shared" si="62"/>
        <v>0</v>
      </c>
      <c r="AA597" s="6">
        <f>IFERROR(IF(Z597&gt;=1,Z597*VLOOKUP(E597,STUDENT!$B$4:$W$2003,22,0),0),0)</f>
        <v>0</v>
      </c>
    </row>
    <row r="598" spans="1:27" ht="18" customHeight="1" x14ac:dyDescent="0.25">
      <c r="A598" s="6">
        <f t="shared" si="57"/>
        <v>0</v>
      </c>
      <c r="B598" s="6">
        <v>590</v>
      </c>
      <c r="C598" s="6">
        <f>IFERROR(IF($C$1&gt;=B598,SMALL(STUDENT!$V$4:$V$2003,$C$6+B598),0),0)</f>
        <v>0</v>
      </c>
      <c r="D598" s="14">
        <f t="shared" si="58"/>
        <v>0</v>
      </c>
      <c r="E598" s="14" t="str">
        <f>IFERROR(IF($D598&gt;=1,VLOOKUP($C598,STUDENT!$A$4:$E$2003,E$1,0),""),"")</f>
        <v/>
      </c>
      <c r="F598" s="15" t="str">
        <f>IFERROR(IF($D598&gt;=1,VLOOKUP($C598,STUDENT!$A$4:$E$2003,F$1,0),""),"")</f>
        <v/>
      </c>
      <c r="G598" s="15" t="str">
        <f>IFERROR(IF($D598&gt;=1,VLOOKUP($C598,STUDENT!$A$4:$E$2003,G$1,0),""),"")</f>
        <v/>
      </c>
      <c r="H598" s="14" t="str">
        <f>IFERROR(IF($D598&gt;=1,VLOOKUP($C598,STUDENT!$A$4:$E$2003,H$1,0),""),"")</f>
        <v/>
      </c>
      <c r="I598" s="79"/>
      <c r="J598" s="79"/>
      <c r="K598" s="79"/>
      <c r="L598" s="79"/>
      <c r="M598" s="79"/>
      <c r="N598" s="79"/>
      <c r="O598" s="79"/>
      <c r="P598" s="79"/>
      <c r="Q598" s="79"/>
      <c r="R598" s="79"/>
      <c r="S598" s="79"/>
      <c r="T598" s="79"/>
      <c r="U598" s="85">
        <f t="shared" si="59"/>
        <v>0</v>
      </c>
      <c r="V598" s="6">
        <f t="shared" si="60"/>
        <v>0</v>
      </c>
      <c r="W598" s="6">
        <f>IFERROR(IF(V598&gt;=1,V598*VLOOKUP(E598,STUDENT!$B$4:$W$2003,22,0),0),0)</f>
        <v>0</v>
      </c>
      <c r="X598" s="6">
        <f t="shared" si="61"/>
        <v>0</v>
      </c>
      <c r="Y598" s="6">
        <f>IFERROR(IF(X598&gt;=1,X598*VLOOKUP(E598,STUDENT!$B$4:$W$2003,22,0),0),0)</f>
        <v>0</v>
      </c>
      <c r="Z598" s="6">
        <f t="shared" si="62"/>
        <v>0</v>
      </c>
      <c r="AA598" s="6">
        <f>IFERROR(IF(Z598&gt;=1,Z598*VLOOKUP(E598,STUDENT!$B$4:$W$2003,22,0),0),0)</f>
        <v>0</v>
      </c>
    </row>
    <row r="599" spans="1:27" ht="18" customHeight="1" x14ac:dyDescent="0.25">
      <c r="A599" s="6">
        <f t="shared" si="57"/>
        <v>0</v>
      </c>
      <c r="B599" s="6">
        <v>591</v>
      </c>
      <c r="C599" s="6">
        <f>IFERROR(IF($C$1&gt;=B599,SMALL(STUDENT!$V$4:$V$2003,$C$6+B599),0),0)</f>
        <v>0</v>
      </c>
      <c r="D599" s="14">
        <f t="shared" si="58"/>
        <v>0</v>
      </c>
      <c r="E599" s="14" t="str">
        <f>IFERROR(IF($D599&gt;=1,VLOOKUP($C599,STUDENT!$A$4:$E$2003,E$1,0),""),"")</f>
        <v/>
      </c>
      <c r="F599" s="15" t="str">
        <f>IFERROR(IF($D599&gt;=1,VLOOKUP($C599,STUDENT!$A$4:$E$2003,F$1,0),""),"")</f>
        <v/>
      </c>
      <c r="G599" s="15" t="str">
        <f>IFERROR(IF($D599&gt;=1,VLOOKUP($C599,STUDENT!$A$4:$E$2003,G$1,0),""),"")</f>
        <v/>
      </c>
      <c r="H599" s="14" t="str">
        <f>IFERROR(IF($D599&gt;=1,VLOOKUP($C599,STUDENT!$A$4:$E$2003,H$1,0),""),"")</f>
        <v/>
      </c>
      <c r="I599" s="79"/>
      <c r="J599" s="79"/>
      <c r="K599" s="79"/>
      <c r="L599" s="79"/>
      <c r="M599" s="79"/>
      <c r="N599" s="79"/>
      <c r="O599" s="79"/>
      <c r="P599" s="79"/>
      <c r="Q599" s="79"/>
      <c r="R599" s="79"/>
      <c r="S599" s="79"/>
      <c r="T599" s="79"/>
      <c r="U599" s="85">
        <f t="shared" si="59"/>
        <v>0</v>
      </c>
      <c r="V599" s="6">
        <f t="shared" si="60"/>
        <v>0</v>
      </c>
      <c r="W599" s="6">
        <f>IFERROR(IF(V599&gt;=1,V599*VLOOKUP(E599,STUDENT!$B$4:$W$2003,22,0),0),0)</f>
        <v>0</v>
      </c>
      <c r="X599" s="6">
        <f t="shared" si="61"/>
        <v>0</v>
      </c>
      <c r="Y599" s="6">
        <f>IFERROR(IF(X599&gt;=1,X599*VLOOKUP(E599,STUDENT!$B$4:$W$2003,22,0),0),0)</f>
        <v>0</v>
      </c>
      <c r="Z599" s="6">
        <f t="shared" si="62"/>
        <v>0</v>
      </c>
      <c r="AA599" s="6">
        <f>IFERROR(IF(Z599&gt;=1,Z599*VLOOKUP(E599,STUDENT!$B$4:$W$2003,22,0),0),0)</f>
        <v>0</v>
      </c>
    </row>
    <row r="600" spans="1:27" ht="18" customHeight="1" x14ac:dyDescent="0.25">
      <c r="A600" s="6">
        <f t="shared" si="57"/>
        <v>0</v>
      </c>
      <c r="B600" s="6">
        <v>592</v>
      </c>
      <c r="C600" s="6">
        <f>IFERROR(IF($C$1&gt;=B600,SMALL(STUDENT!$V$4:$V$2003,$C$6+B600),0),0)</f>
        <v>0</v>
      </c>
      <c r="D600" s="14">
        <f t="shared" si="58"/>
        <v>0</v>
      </c>
      <c r="E600" s="14" t="str">
        <f>IFERROR(IF($D600&gt;=1,VLOOKUP($C600,STUDENT!$A$4:$E$2003,E$1,0),""),"")</f>
        <v/>
      </c>
      <c r="F600" s="15" t="str">
        <f>IFERROR(IF($D600&gt;=1,VLOOKUP($C600,STUDENT!$A$4:$E$2003,F$1,0),""),"")</f>
        <v/>
      </c>
      <c r="G600" s="15" t="str">
        <f>IFERROR(IF($D600&gt;=1,VLOOKUP($C600,STUDENT!$A$4:$E$2003,G$1,0),""),"")</f>
        <v/>
      </c>
      <c r="H600" s="14" t="str">
        <f>IFERROR(IF($D600&gt;=1,VLOOKUP($C600,STUDENT!$A$4:$E$2003,H$1,0),""),"")</f>
        <v/>
      </c>
      <c r="I600" s="79"/>
      <c r="J600" s="79"/>
      <c r="K600" s="79"/>
      <c r="L600" s="79"/>
      <c r="M600" s="79"/>
      <c r="N600" s="79"/>
      <c r="O600" s="79"/>
      <c r="P600" s="79"/>
      <c r="Q600" s="79"/>
      <c r="R600" s="79"/>
      <c r="S600" s="79"/>
      <c r="T600" s="79"/>
      <c r="U600" s="85">
        <f t="shared" si="59"/>
        <v>0</v>
      </c>
      <c r="V600" s="6">
        <f t="shared" si="60"/>
        <v>0</v>
      </c>
      <c r="W600" s="6">
        <f>IFERROR(IF(V600&gt;=1,V600*VLOOKUP(E600,STUDENT!$B$4:$W$2003,22,0),0),0)</f>
        <v>0</v>
      </c>
      <c r="X600" s="6">
        <f t="shared" si="61"/>
        <v>0</v>
      </c>
      <c r="Y600" s="6">
        <f>IFERROR(IF(X600&gt;=1,X600*VLOOKUP(E600,STUDENT!$B$4:$W$2003,22,0),0),0)</f>
        <v>0</v>
      </c>
      <c r="Z600" s="6">
        <f t="shared" si="62"/>
        <v>0</v>
      </c>
      <c r="AA600" s="6">
        <f>IFERROR(IF(Z600&gt;=1,Z600*VLOOKUP(E600,STUDENT!$B$4:$W$2003,22,0),0),0)</f>
        <v>0</v>
      </c>
    </row>
    <row r="601" spans="1:27" ht="18" customHeight="1" x14ac:dyDescent="0.25">
      <c r="A601" s="6">
        <f t="shared" si="57"/>
        <v>0</v>
      </c>
      <c r="B601" s="6">
        <v>593</v>
      </c>
      <c r="C601" s="6">
        <f>IFERROR(IF($C$1&gt;=B601,SMALL(STUDENT!$V$4:$V$2003,$C$6+B601),0),0)</f>
        <v>0</v>
      </c>
      <c r="D601" s="14">
        <f t="shared" si="58"/>
        <v>0</v>
      </c>
      <c r="E601" s="14" t="str">
        <f>IFERROR(IF($D601&gt;=1,VLOOKUP($C601,STUDENT!$A$4:$E$2003,E$1,0),""),"")</f>
        <v/>
      </c>
      <c r="F601" s="15" t="str">
        <f>IFERROR(IF($D601&gt;=1,VLOOKUP($C601,STUDENT!$A$4:$E$2003,F$1,0),""),"")</f>
        <v/>
      </c>
      <c r="G601" s="15" t="str">
        <f>IFERROR(IF($D601&gt;=1,VLOOKUP($C601,STUDENT!$A$4:$E$2003,G$1,0),""),"")</f>
        <v/>
      </c>
      <c r="H601" s="14" t="str">
        <f>IFERROR(IF($D601&gt;=1,VLOOKUP($C601,STUDENT!$A$4:$E$2003,H$1,0),""),"")</f>
        <v/>
      </c>
      <c r="I601" s="79"/>
      <c r="J601" s="79"/>
      <c r="K601" s="79"/>
      <c r="L601" s="79"/>
      <c r="M601" s="79"/>
      <c r="N601" s="79"/>
      <c r="O601" s="79"/>
      <c r="P601" s="79"/>
      <c r="Q601" s="79"/>
      <c r="R601" s="79"/>
      <c r="S601" s="79"/>
      <c r="T601" s="79"/>
      <c r="U601" s="85">
        <f t="shared" si="59"/>
        <v>0</v>
      </c>
      <c r="V601" s="6">
        <f t="shared" si="60"/>
        <v>0</v>
      </c>
      <c r="W601" s="6">
        <f>IFERROR(IF(V601&gt;=1,V601*VLOOKUP(E601,STUDENT!$B$4:$W$2003,22,0),0),0)</f>
        <v>0</v>
      </c>
      <c r="X601" s="6">
        <f t="shared" si="61"/>
        <v>0</v>
      </c>
      <c r="Y601" s="6">
        <f>IFERROR(IF(X601&gt;=1,X601*VLOOKUP(E601,STUDENT!$B$4:$W$2003,22,0),0),0)</f>
        <v>0</v>
      </c>
      <c r="Z601" s="6">
        <f t="shared" si="62"/>
        <v>0</v>
      </c>
      <c r="AA601" s="6">
        <f>IFERROR(IF(Z601&gt;=1,Z601*VLOOKUP(E601,STUDENT!$B$4:$W$2003,22,0),0),0)</f>
        <v>0</v>
      </c>
    </row>
    <row r="602" spans="1:27" ht="18" customHeight="1" x14ac:dyDescent="0.25">
      <c r="A602" s="6">
        <f t="shared" si="57"/>
        <v>0</v>
      </c>
      <c r="B602" s="6">
        <v>594</v>
      </c>
      <c r="C602" s="6">
        <f>IFERROR(IF($C$1&gt;=B602,SMALL(STUDENT!$V$4:$V$2003,$C$6+B602),0),0)</f>
        <v>0</v>
      </c>
      <c r="D602" s="14">
        <f t="shared" si="58"/>
        <v>0</v>
      </c>
      <c r="E602" s="14" t="str">
        <f>IFERROR(IF($D602&gt;=1,VLOOKUP($C602,STUDENT!$A$4:$E$2003,E$1,0),""),"")</f>
        <v/>
      </c>
      <c r="F602" s="15" t="str">
        <f>IFERROR(IF($D602&gt;=1,VLOOKUP($C602,STUDENT!$A$4:$E$2003,F$1,0),""),"")</f>
        <v/>
      </c>
      <c r="G602" s="15" t="str">
        <f>IFERROR(IF($D602&gt;=1,VLOOKUP($C602,STUDENT!$A$4:$E$2003,G$1,0),""),"")</f>
        <v/>
      </c>
      <c r="H602" s="14" t="str">
        <f>IFERROR(IF($D602&gt;=1,VLOOKUP($C602,STUDENT!$A$4:$E$2003,H$1,0),""),"")</f>
        <v/>
      </c>
      <c r="I602" s="79"/>
      <c r="J602" s="79"/>
      <c r="K602" s="79"/>
      <c r="L602" s="79"/>
      <c r="M602" s="79"/>
      <c r="N602" s="79"/>
      <c r="O602" s="79"/>
      <c r="P602" s="79"/>
      <c r="Q602" s="79"/>
      <c r="R602" s="79"/>
      <c r="S602" s="79"/>
      <c r="T602" s="79"/>
      <c r="U602" s="85">
        <f t="shared" si="59"/>
        <v>0</v>
      </c>
      <c r="V602" s="6">
        <f t="shared" si="60"/>
        <v>0</v>
      </c>
      <c r="W602" s="6">
        <f>IFERROR(IF(V602&gt;=1,V602*VLOOKUP(E602,STUDENT!$B$4:$W$2003,22,0),0),0)</f>
        <v>0</v>
      </c>
      <c r="X602" s="6">
        <f t="shared" si="61"/>
        <v>0</v>
      </c>
      <c r="Y602" s="6">
        <f>IFERROR(IF(X602&gt;=1,X602*VLOOKUP(E602,STUDENT!$B$4:$W$2003,22,0),0),0)</f>
        <v>0</v>
      </c>
      <c r="Z602" s="6">
        <f t="shared" si="62"/>
        <v>0</v>
      </c>
      <c r="AA602" s="6">
        <f>IFERROR(IF(Z602&gt;=1,Z602*VLOOKUP(E602,STUDENT!$B$4:$W$2003,22,0),0),0)</f>
        <v>0</v>
      </c>
    </row>
    <row r="603" spans="1:27" ht="18" customHeight="1" x14ac:dyDescent="0.25">
      <c r="A603" s="6">
        <f t="shared" si="57"/>
        <v>0</v>
      </c>
      <c r="B603" s="6">
        <v>595</v>
      </c>
      <c r="C603" s="6">
        <f>IFERROR(IF($C$1&gt;=B603,SMALL(STUDENT!$V$4:$V$2003,$C$6+B603),0),0)</f>
        <v>0</v>
      </c>
      <c r="D603" s="14">
        <f t="shared" si="58"/>
        <v>0</v>
      </c>
      <c r="E603" s="14" t="str">
        <f>IFERROR(IF($D603&gt;=1,VLOOKUP($C603,STUDENT!$A$4:$E$2003,E$1,0),""),"")</f>
        <v/>
      </c>
      <c r="F603" s="15" t="str">
        <f>IFERROR(IF($D603&gt;=1,VLOOKUP($C603,STUDENT!$A$4:$E$2003,F$1,0),""),"")</f>
        <v/>
      </c>
      <c r="G603" s="15" t="str">
        <f>IFERROR(IF($D603&gt;=1,VLOOKUP($C603,STUDENT!$A$4:$E$2003,G$1,0),""),"")</f>
        <v/>
      </c>
      <c r="H603" s="14" t="str">
        <f>IFERROR(IF($D603&gt;=1,VLOOKUP($C603,STUDENT!$A$4:$E$2003,H$1,0),""),"")</f>
        <v/>
      </c>
      <c r="I603" s="79"/>
      <c r="J603" s="79"/>
      <c r="K603" s="79"/>
      <c r="L603" s="79"/>
      <c r="M603" s="79"/>
      <c r="N603" s="79"/>
      <c r="O603" s="79"/>
      <c r="P603" s="79"/>
      <c r="Q603" s="79"/>
      <c r="R603" s="79"/>
      <c r="S603" s="79"/>
      <c r="T603" s="79"/>
      <c r="U603" s="85">
        <f t="shared" si="59"/>
        <v>0</v>
      </c>
      <c r="V603" s="6">
        <f t="shared" si="60"/>
        <v>0</v>
      </c>
      <c r="W603" s="6">
        <f>IFERROR(IF(V603&gt;=1,V603*VLOOKUP(E603,STUDENT!$B$4:$W$2003,22,0),0),0)</f>
        <v>0</v>
      </c>
      <c r="X603" s="6">
        <f t="shared" si="61"/>
        <v>0</v>
      </c>
      <c r="Y603" s="6">
        <f>IFERROR(IF(X603&gt;=1,X603*VLOOKUP(E603,STUDENT!$B$4:$W$2003,22,0),0),0)</f>
        <v>0</v>
      </c>
      <c r="Z603" s="6">
        <f t="shared" si="62"/>
        <v>0</v>
      </c>
      <c r="AA603" s="6">
        <f>IFERROR(IF(Z603&gt;=1,Z603*VLOOKUP(E603,STUDENT!$B$4:$W$2003,22,0),0),0)</f>
        <v>0</v>
      </c>
    </row>
    <row r="604" spans="1:27" ht="18" customHeight="1" x14ac:dyDescent="0.25">
      <c r="A604" s="6">
        <f t="shared" si="57"/>
        <v>0</v>
      </c>
      <c r="B604" s="6">
        <v>596</v>
      </c>
      <c r="C604" s="6">
        <f>IFERROR(IF($C$1&gt;=B604,SMALL(STUDENT!$V$4:$V$2003,$C$6+B604),0),0)</f>
        <v>0</v>
      </c>
      <c r="D604" s="14">
        <f t="shared" si="58"/>
        <v>0</v>
      </c>
      <c r="E604" s="14" t="str">
        <f>IFERROR(IF($D604&gt;=1,VLOOKUP($C604,STUDENT!$A$4:$E$2003,E$1,0),""),"")</f>
        <v/>
      </c>
      <c r="F604" s="15" t="str">
        <f>IFERROR(IF($D604&gt;=1,VLOOKUP($C604,STUDENT!$A$4:$E$2003,F$1,0),""),"")</f>
        <v/>
      </c>
      <c r="G604" s="15" t="str">
        <f>IFERROR(IF($D604&gt;=1,VLOOKUP($C604,STUDENT!$A$4:$E$2003,G$1,0),""),"")</f>
        <v/>
      </c>
      <c r="H604" s="14" t="str">
        <f>IFERROR(IF($D604&gt;=1,VLOOKUP($C604,STUDENT!$A$4:$E$2003,H$1,0),""),"")</f>
        <v/>
      </c>
      <c r="I604" s="79"/>
      <c r="J604" s="79"/>
      <c r="K604" s="79"/>
      <c r="L604" s="79"/>
      <c r="M604" s="79"/>
      <c r="N604" s="79"/>
      <c r="O604" s="79"/>
      <c r="P604" s="79"/>
      <c r="Q604" s="79"/>
      <c r="R604" s="79"/>
      <c r="S604" s="79"/>
      <c r="T604" s="79"/>
      <c r="U604" s="85">
        <f t="shared" si="59"/>
        <v>0</v>
      </c>
      <c r="V604" s="6">
        <f t="shared" si="60"/>
        <v>0</v>
      </c>
      <c r="W604" s="6">
        <f>IFERROR(IF(V604&gt;=1,V604*VLOOKUP(E604,STUDENT!$B$4:$W$2003,22,0),0),0)</f>
        <v>0</v>
      </c>
      <c r="X604" s="6">
        <f t="shared" si="61"/>
        <v>0</v>
      </c>
      <c r="Y604" s="6">
        <f>IFERROR(IF(X604&gt;=1,X604*VLOOKUP(E604,STUDENT!$B$4:$W$2003,22,0),0),0)</f>
        <v>0</v>
      </c>
      <c r="Z604" s="6">
        <f t="shared" si="62"/>
        <v>0</v>
      </c>
      <c r="AA604" s="6">
        <f>IFERROR(IF(Z604&gt;=1,Z604*VLOOKUP(E604,STUDENT!$B$4:$W$2003,22,0),0),0)</f>
        <v>0</v>
      </c>
    </row>
    <row r="605" spans="1:27" ht="18" customHeight="1" x14ac:dyDescent="0.25">
      <c r="A605" s="6">
        <f t="shared" si="57"/>
        <v>0</v>
      </c>
      <c r="B605" s="6">
        <v>597</v>
      </c>
      <c r="C605" s="6">
        <f>IFERROR(IF($C$1&gt;=B605,SMALL(STUDENT!$V$4:$V$2003,$C$6+B605),0),0)</f>
        <v>0</v>
      </c>
      <c r="D605" s="14">
        <f t="shared" si="58"/>
        <v>0</v>
      </c>
      <c r="E605" s="14" t="str">
        <f>IFERROR(IF($D605&gt;=1,VLOOKUP($C605,STUDENT!$A$4:$E$2003,E$1,0),""),"")</f>
        <v/>
      </c>
      <c r="F605" s="15" t="str">
        <f>IFERROR(IF($D605&gt;=1,VLOOKUP($C605,STUDENT!$A$4:$E$2003,F$1,0),""),"")</f>
        <v/>
      </c>
      <c r="G605" s="15" t="str">
        <f>IFERROR(IF($D605&gt;=1,VLOOKUP($C605,STUDENT!$A$4:$E$2003,G$1,0),""),"")</f>
        <v/>
      </c>
      <c r="H605" s="14" t="str">
        <f>IFERROR(IF($D605&gt;=1,VLOOKUP($C605,STUDENT!$A$4:$E$2003,H$1,0),""),"")</f>
        <v/>
      </c>
      <c r="I605" s="79"/>
      <c r="J605" s="79"/>
      <c r="K605" s="79"/>
      <c r="L605" s="79"/>
      <c r="M605" s="79"/>
      <c r="N605" s="79"/>
      <c r="O605" s="79"/>
      <c r="P605" s="79"/>
      <c r="Q605" s="79"/>
      <c r="R605" s="79"/>
      <c r="S605" s="79"/>
      <c r="T605" s="79"/>
      <c r="U605" s="85">
        <f t="shared" si="59"/>
        <v>0</v>
      </c>
      <c r="V605" s="6">
        <f t="shared" si="60"/>
        <v>0</v>
      </c>
      <c r="W605" s="6">
        <f>IFERROR(IF(V605&gt;=1,V605*VLOOKUP(E605,STUDENT!$B$4:$W$2003,22,0),0),0)</f>
        <v>0</v>
      </c>
      <c r="X605" s="6">
        <f t="shared" si="61"/>
        <v>0</v>
      </c>
      <c r="Y605" s="6">
        <f>IFERROR(IF(X605&gt;=1,X605*VLOOKUP(E605,STUDENT!$B$4:$W$2003,22,0),0),0)</f>
        <v>0</v>
      </c>
      <c r="Z605" s="6">
        <f t="shared" si="62"/>
        <v>0</v>
      </c>
      <c r="AA605" s="6">
        <f>IFERROR(IF(Z605&gt;=1,Z605*VLOOKUP(E605,STUDENT!$B$4:$W$2003,22,0),0),0)</f>
        <v>0</v>
      </c>
    </row>
    <row r="606" spans="1:27" ht="18" customHeight="1" x14ac:dyDescent="0.25">
      <c r="A606" s="6">
        <f t="shared" si="57"/>
        <v>0</v>
      </c>
      <c r="B606" s="6">
        <v>598</v>
      </c>
      <c r="C606" s="6">
        <f>IFERROR(IF($C$1&gt;=B606,SMALL(STUDENT!$V$4:$V$2003,$C$6+B606),0),0)</f>
        <v>0</v>
      </c>
      <c r="D606" s="14">
        <f t="shared" si="58"/>
        <v>0</v>
      </c>
      <c r="E606" s="14" t="str">
        <f>IFERROR(IF($D606&gt;=1,VLOOKUP($C606,STUDENT!$A$4:$E$2003,E$1,0),""),"")</f>
        <v/>
      </c>
      <c r="F606" s="15" t="str">
        <f>IFERROR(IF($D606&gt;=1,VLOOKUP($C606,STUDENT!$A$4:$E$2003,F$1,0),""),"")</f>
        <v/>
      </c>
      <c r="G606" s="15" t="str">
        <f>IFERROR(IF($D606&gt;=1,VLOOKUP($C606,STUDENT!$A$4:$E$2003,G$1,0),""),"")</f>
        <v/>
      </c>
      <c r="H606" s="14" t="str">
        <f>IFERROR(IF($D606&gt;=1,VLOOKUP($C606,STUDENT!$A$4:$E$2003,H$1,0),""),"")</f>
        <v/>
      </c>
      <c r="I606" s="79"/>
      <c r="J606" s="79"/>
      <c r="K606" s="79"/>
      <c r="L606" s="79"/>
      <c r="M606" s="79"/>
      <c r="N606" s="79"/>
      <c r="O606" s="79"/>
      <c r="P606" s="79"/>
      <c r="Q606" s="79"/>
      <c r="R606" s="79"/>
      <c r="S606" s="79"/>
      <c r="T606" s="79"/>
      <c r="U606" s="85">
        <f t="shared" si="59"/>
        <v>0</v>
      </c>
      <c r="V606" s="6">
        <f t="shared" si="60"/>
        <v>0</v>
      </c>
      <c r="W606" s="6">
        <f>IFERROR(IF(V606&gt;=1,V606*VLOOKUP(E606,STUDENT!$B$4:$W$2003,22,0),0),0)</f>
        <v>0</v>
      </c>
      <c r="X606" s="6">
        <f t="shared" si="61"/>
        <v>0</v>
      </c>
      <c r="Y606" s="6">
        <f>IFERROR(IF(X606&gt;=1,X606*VLOOKUP(E606,STUDENT!$B$4:$W$2003,22,0),0),0)</f>
        <v>0</v>
      </c>
      <c r="Z606" s="6">
        <f t="shared" si="62"/>
        <v>0</v>
      </c>
      <c r="AA606" s="6">
        <f>IFERROR(IF(Z606&gt;=1,Z606*VLOOKUP(E606,STUDENT!$B$4:$W$2003,22,0),0),0)</f>
        <v>0</v>
      </c>
    </row>
    <row r="607" spans="1:27" ht="18" customHeight="1" x14ac:dyDescent="0.25">
      <c r="A607" s="6">
        <f t="shared" si="57"/>
        <v>0</v>
      </c>
      <c r="B607" s="6">
        <v>599</v>
      </c>
      <c r="C607" s="6">
        <f>IFERROR(IF($C$1&gt;=B607,SMALL(STUDENT!$V$4:$V$2003,$C$6+B607),0),0)</f>
        <v>0</v>
      </c>
      <c r="D607" s="14">
        <f t="shared" si="58"/>
        <v>0</v>
      </c>
      <c r="E607" s="14" t="str">
        <f>IFERROR(IF($D607&gt;=1,VLOOKUP($C607,STUDENT!$A$4:$E$2003,E$1,0),""),"")</f>
        <v/>
      </c>
      <c r="F607" s="15" t="str">
        <f>IFERROR(IF($D607&gt;=1,VLOOKUP($C607,STUDENT!$A$4:$E$2003,F$1,0),""),"")</f>
        <v/>
      </c>
      <c r="G607" s="15" t="str">
        <f>IFERROR(IF($D607&gt;=1,VLOOKUP($C607,STUDENT!$A$4:$E$2003,G$1,0),""),"")</f>
        <v/>
      </c>
      <c r="H607" s="14" t="str">
        <f>IFERROR(IF($D607&gt;=1,VLOOKUP($C607,STUDENT!$A$4:$E$2003,H$1,0),""),"")</f>
        <v/>
      </c>
      <c r="I607" s="79"/>
      <c r="J607" s="79"/>
      <c r="K607" s="79"/>
      <c r="L607" s="79"/>
      <c r="M607" s="79"/>
      <c r="N607" s="79"/>
      <c r="O607" s="79"/>
      <c r="P607" s="79"/>
      <c r="Q607" s="79"/>
      <c r="R607" s="79"/>
      <c r="S607" s="79"/>
      <c r="T607" s="79"/>
      <c r="U607" s="85">
        <f t="shared" si="59"/>
        <v>0</v>
      </c>
      <c r="V607" s="6">
        <f t="shared" si="60"/>
        <v>0</v>
      </c>
      <c r="W607" s="6">
        <f>IFERROR(IF(V607&gt;=1,V607*VLOOKUP(E607,STUDENT!$B$4:$W$2003,22,0),0),0)</f>
        <v>0</v>
      </c>
      <c r="X607" s="6">
        <f t="shared" si="61"/>
        <v>0</v>
      </c>
      <c r="Y607" s="6">
        <f>IFERROR(IF(X607&gt;=1,X607*VLOOKUP(E607,STUDENT!$B$4:$W$2003,22,0),0),0)</f>
        <v>0</v>
      </c>
      <c r="Z607" s="6">
        <f t="shared" si="62"/>
        <v>0</v>
      </c>
      <c r="AA607" s="6">
        <f>IFERROR(IF(Z607&gt;=1,Z607*VLOOKUP(E607,STUDENT!$B$4:$W$2003,22,0),0),0)</f>
        <v>0</v>
      </c>
    </row>
    <row r="608" spans="1:27" ht="18" customHeight="1" x14ac:dyDescent="0.25">
      <c r="A608" s="6">
        <f t="shared" si="57"/>
        <v>0</v>
      </c>
      <c r="B608" s="6">
        <v>600</v>
      </c>
      <c r="C608" s="6">
        <f>IFERROR(IF($C$1&gt;=B608,SMALL(STUDENT!$V$4:$V$2003,$C$6+B608),0),0)</f>
        <v>0</v>
      </c>
      <c r="D608" s="14">
        <f t="shared" si="58"/>
        <v>0</v>
      </c>
      <c r="E608" s="14" t="str">
        <f>IFERROR(IF($D608&gt;=1,VLOOKUP($C608,STUDENT!$A$4:$E$2003,E$1,0),""),"")</f>
        <v/>
      </c>
      <c r="F608" s="15" t="str">
        <f>IFERROR(IF($D608&gt;=1,VLOOKUP($C608,STUDENT!$A$4:$E$2003,F$1,0),""),"")</f>
        <v/>
      </c>
      <c r="G608" s="15" t="str">
        <f>IFERROR(IF($D608&gt;=1,VLOOKUP($C608,STUDENT!$A$4:$E$2003,G$1,0),""),"")</f>
        <v/>
      </c>
      <c r="H608" s="14" t="str">
        <f>IFERROR(IF($D608&gt;=1,VLOOKUP($C608,STUDENT!$A$4:$E$2003,H$1,0),""),"")</f>
        <v/>
      </c>
      <c r="I608" s="79"/>
      <c r="J608" s="79"/>
      <c r="K608" s="79"/>
      <c r="L608" s="79"/>
      <c r="M608" s="79"/>
      <c r="N608" s="79"/>
      <c r="O608" s="79"/>
      <c r="P608" s="79"/>
      <c r="Q608" s="79"/>
      <c r="R608" s="79"/>
      <c r="S608" s="79"/>
      <c r="T608" s="79"/>
      <c r="U608" s="85">
        <f t="shared" si="59"/>
        <v>0</v>
      </c>
      <c r="V608" s="6">
        <f t="shared" si="60"/>
        <v>0</v>
      </c>
      <c r="W608" s="6">
        <f>IFERROR(IF(V608&gt;=1,V608*VLOOKUP(E608,STUDENT!$B$4:$W$2003,22,0),0),0)</f>
        <v>0</v>
      </c>
      <c r="X608" s="6">
        <f t="shared" si="61"/>
        <v>0</v>
      </c>
      <c r="Y608" s="6">
        <f>IFERROR(IF(X608&gt;=1,X608*VLOOKUP(E608,STUDENT!$B$4:$W$2003,22,0),0),0)</f>
        <v>0</v>
      </c>
      <c r="Z608" s="6">
        <f t="shared" si="62"/>
        <v>0</v>
      </c>
      <c r="AA608" s="6">
        <f>IFERROR(IF(Z608&gt;=1,Z608*VLOOKUP(E608,STUDENT!$B$4:$W$2003,22,0),0),0)</f>
        <v>0</v>
      </c>
    </row>
    <row r="609" spans="1:27" ht="18" customHeight="1" x14ac:dyDescent="0.25">
      <c r="A609" s="6">
        <f t="shared" si="57"/>
        <v>0</v>
      </c>
      <c r="B609" s="6">
        <v>601</v>
      </c>
      <c r="C609" s="6">
        <f>IFERROR(IF($C$1&gt;=B609,SMALL(STUDENT!$V$4:$V$2003,$C$6+B609),0),0)</f>
        <v>0</v>
      </c>
      <c r="D609" s="14">
        <f t="shared" si="58"/>
        <v>0</v>
      </c>
      <c r="E609" s="14" t="str">
        <f>IFERROR(IF($D609&gt;=1,VLOOKUP($C609,STUDENT!$A$4:$E$2003,E$1,0),""),"")</f>
        <v/>
      </c>
      <c r="F609" s="15" t="str">
        <f>IFERROR(IF($D609&gt;=1,VLOOKUP($C609,STUDENT!$A$4:$E$2003,F$1,0),""),"")</f>
        <v/>
      </c>
      <c r="G609" s="15" t="str">
        <f>IFERROR(IF($D609&gt;=1,VLOOKUP($C609,STUDENT!$A$4:$E$2003,G$1,0),""),"")</f>
        <v/>
      </c>
      <c r="H609" s="14" t="str">
        <f>IFERROR(IF($D609&gt;=1,VLOOKUP($C609,STUDENT!$A$4:$E$2003,H$1,0),""),"")</f>
        <v/>
      </c>
      <c r="I609" s="79"/>
      <c r="J609" s="79"/>
      <c r="K609" s="79"/>
      <c r="L609" s="79"/>
      <c r="M609" s="79"/>
      <c r="N609" s="79"/>
      <c r="O609" s="79"/>
      <c r="P609" s="79"/>
      <c r="Q609" s="79"/>
      <c r="R609" s="79"/>
      <c r="S609" s="79"/>
      <c r="T609" s="79"/>
      <c r="U609" s="85">
        <f t="shared" si="59"/>
        <v>0</v>
      </c>
      <c r="V609" s="6">
        <f t="shared" si="60"/>
        <v>0</v>
      </c>
      <c r="W609" s="6">
        <f>IFERROR(IF(V609&gt;=1,V609*VLOOKUP(E609,STUDENT!$B$4:$W$2003,22,0),0),0)</f>
        <v>0</v>
      </c>
      <c r="X609" s="6">
        <f t="shared" si="61"/>
        <v>0</v>
      </c>
      <c r="Y609" s="6">
        <f>IFERROR(IF(X609&gt;=1,X609*VLOOKUP(E609,STUDENT!$B$4:$W$2003,22,0),0),0)</f>
        <v>0</v>
      </c>
      <c r="Z609" s="6">
        <f t="shared" si="62"/>
        <v>0</v>
      </c>
      <c r="AA609" s="6">
        <f>IFERROR(IF(Z609&gt;=1,Z609*VLOOKUP(E609,STUDENT!$B$4:$W$2003,22,0),0),0)</f>
        <v>0</v>
      </c>
    </row>
    <row r="610" spans="1:27" ht="18" customHeight="1" x14ac:dyDescent="0.25">
      <c r="A610" s="6">
        <f t="shared" si="57"/>
        <v>0</v>
      </c>
      <c r="B610" s="6">
        <v>602</v>
      </c>
      <c r="C610" s="6">
        <f>IFERROR(IF($C$1&gt;=B610,SMALL(STUDENT!$V$4:$V$2003,$C$6+B610),0),0)</f>
        <v>0</v>
      </c>
      <c r="D610" s="14">
        <f t="shared" si="58"/>
        <v>0</v>
      </c>
      <c r="E610" s="14" t="str">
        <f>IFERROR(IF($D610&gt;=1,VLOOKUP($C610,STUDENT!$A$4:$E$2003,E$1,0),""),"")</f>
        <v/>
      </c>
      <c r="F610" s="15" t="str">
        <f>IFERROR(IF($D610&gt;=1,VLOOKUP($C610,STUDENT!$A$4:$E$2003,F$1,0),""),"")</f>
        <v/>
      </c>
      <c r="G610" s="15" t="str">
        <f>IFERROR(IF($D610&gt;=1,VLOOKUP($C610,STUDENT!$A$4:$E$2003,G$1,0),""),"")</f>
        <v/>
      </c>
      <c r="H610" s="14" t="str">
        <f>IFERROR(IF($D610&gt;=1,VLOOKUP($C610,STUDENT!$A$4:$E$2003,H$1,0),""),"")</f>
        <v/>
      </c>
      <c r="I610" s="79"/>
      <c r="J610" s="79"/>
      <c r="K610" s="79"/>
      <c r="L610" s="79"/>
      <c r="M610" s="79"/>
      <c r="N610" s="79"/>
      <c r="O610" s="79"/>
      <c r="P610" s="79"/>
      <c r="Q610" s="79"/>
      <c r="R610" s="79"/>
      <c r="S610" s="79"/>
      <c r="T610" s="79"/>
      <c r="U610" s="85">
        <f t="shared" si="59"/>
        <v>0</v>
      </c>
      <c r="V610" s="6">
        <f t="shared" si="60"/>
        <v>0</v>
      </c>
      <c r="W610" s="6">
        <f>IFERROR(IF(V610&gt;=1,V610*VLOOKUP(E610,STUDENT!$B$4:$W$2003,22,0),0),0)</f>
        <v>0</v>
      </c>
      <c r="X610" s="6">
        <f t="shared" si="61"/>
        <v>0</v>
      </c>
      <c r="Y610" s="6">
        <f>IFERROR(IF(X610&gt;=1,X610*VLOOKUP(E610,STUDENT!$B$4:$W$2003,22,0),0),0)</f>
        <v>0</v>
      </c>
      <c r="Z610" s="6">
        <f t="shared" si="62"/>
        <v>0</v>
      </c>
      <c r="AA610" s="6">
        <f>IFERROR(IF(Z610&gt;=1,Z610*VLOOKUP(E610,STUDENT!$B$4:$W$2003,22,0),0),0)</f>
        <v>0</v>
      </c>
    </row>
    <row r="611" spans="1:27" ht="18" customHeight="1" x14ac:dyDescent="0.25">
      <c r="A611" s="6">
        <f t="shared" si="57"/>
        <v>0</v>
      </c>
      <c r="B611" s="6">
        <v>603</v>
      </c>
      <c r="C611" s="6">
        <f>IFERROR(IF($C$1&gt;=B611,SMALL(STUDENT!$V$4:$V$2003,$C$6+B611),0),0)</f>
        <v>0</v>
      </c>
      <c r="D611" s="14">
        <f t="shared" si="58"/>
        <v>0</v>
      </c>
      <c r="E611" s="14" t="str">
        <f>IFERROR(IF($D611&gt;=1,VLOOKUP($C611,STUDENT!$A$4:$E$2003,E$1,0),""),"")</f>
        <v/>
      </c>
      <c r="F611" s="15" t="str">
        <f>IFERROR(IF($D611&gt;=1,VLOOKUP($C611,STUDENT!$A$4:$E$2003,F$1,0),""),"")</f>
        <v/>
      </c>
      <c r="G611" s="15" t="str">
        <f>IFERROR(IF($D611&gt;=1,VLOOKUP($C611,STUDENT!$A$4:$E$2003,G$1,0),""),"")</f>
        <v/>
      </c>
      <c r="H611" s="14" t="str">
        <f>IFERROR(IF($D611&gt;=1,VLOOKUP($C611,STUDENT!$A$4:$E$2003,H$1,0),""),"")</f>
        <v/>
      </c>
      <c r="I611" s="79"/>
      <c r="J611" s="79"/>
      <c r="K611" s="79"/>
      <c r="L611" s="79"/>
      <c r="M611" s="79"/>
      <c r="N611" s="79"/>
      <c r="O611" s="79"/>
      <c r="P611" s="79"/>
      <c r="Q611" s="79"/>
      <c r="R611" s="79"/>
      <c r="S611" s="79"/>
      <c r="T611" s="79"/>
      <c r="U611" s="85">
        <f t="shared" si="59"/>
        <v>0</v>
      </c>
      <c r="V611" s="6">
        <f t="shared" si="60"/>
        <v>0</v>
      </c>
      <c r="W611" s="6">
        <f>IFERROR(IF(V611&gt;=1,V611*VLOOKUP(E611,STUDENT!$B$4:$W$2003,22,0),0),0)</f>
        <v>0</v>
      </c>
      <c r="X611" s="6">
        <f t="shared" si="61"/>
        <v>0</v>
      </c>
      <c r="Y611" s="6">
        <f>IFERROR(IF(X611&gt;=1,X611*VLOOKUP(E611,STUDENT!$B$4:$W$2003,22,0),0),0)</f>
        <v>0</v>
      </c>
      <c r="Z611" s="6">
        <f t="shared" si="62"/>
        <v>0</v>
      </c>
      <c r="AA611" s="6">
        <f>IFERROR(IF(Z611&gt;=1,Z611*VLOOKUP(E611,STUDENT!$B$4:$W$2003,22,0),0),0)</f>
        <v>0</v>
      </c>
    </row>
    <row r="612" spans="1:27" ht="18" customHeight="1" x14ac:dyDescent="0.25">
      <c r="A612" s="6">
        <f t="shared" si="57"/>
        <v>0</v>
      </c>
      <c r="B612" s="6">
        <v>604</v>
      </c>
      <c r="C612" s="6">
        <f>IFERROR(IF($C$1&gt;=B612,SMALL(STUDENT!$V$4:$V$2003,$C$6+B612),0),0)</f>
        <v>0</v>
      </c>
      <c r="D612" s="14">
        <f t="shared" si="58"/>
        <v>0</v>
      </c>
      <c r="E612" s="14" t="str">
        <f>IFERROR(IF($D612&gt;=1,VLOOKUP($C612,STUDENT!$A$4:$E$2003,E$1,0),""),"")</f>
        <v/>
      </c>
      <c r="F612" s="15" t="str">
        <f>IFERROR(IF($D612&gt;=1,VLOOKUP($C612,STUDENT!$A$4:$E$2003,F$1,0),""),"")</f>
        <v/>
      </c>
      <c r="G612" s="15" t="str">
        <f>IFERROR(IF($D612&gt;=1,VLOOKUP($C612,STUDENT!$A$4:$E$2003,G$1,0),""),"")</f>
        <v/>
      </c>
      <c r="H612" s="14" t="str">
        <f>IFERROR(IF($D612&gt;=1,VLOOKUP($C612,STUDENT!$A$4:$E$2003,H$1,0),""),"")</f>
        <v/>
      </c>
      <c r="I612" s="79"/>
      <c r="J612" s="79"/>
      <c r="K612" s="79"/>
      <c r="L612" s="79"/>
      <c r="M612" s="79"/>
      <c r="N612" s="79"/>
      <c r="O612" s="79"/>
      <c r="P612" s="79"/>
      <c r="Q612" s="79"/>
      <c r="R612" s="79"/>
      <c r="S612" s="79"/>
      <c r="T612" s="79"/>
      <c r="U612" s="85">
        <f t="shared" si="59"/>
        <v>0</v>
      </c>
      <c r="V612" s="6">
        <f t="shared" si="60"/>
        <v>0</v>
      </c>
      <c r="W612" s="6">
        <f>IFERROR(IF(V612&gt;=1,V612*VLOOKUP(E612,STUDENT!$B$4:$W$2003,22,0),0),0)</f>
        <v>0</v>
      </c>
      <c r="X612" s="6">
        <f t="shared" si="61"/>
        <v>0</v>
      </c>
      <c r="Y612" s="6">
        <f>IFERROR(IF(X612&gt;=1,X612*VLOOKUP(E612,STUDENT!$B$4:$W$2003,22,0),0),0)</f>
        <v>0</v>
      </c>
      <c r="Z612" s="6">
        <f t="shared" si="62"/>
        <v>0</v>
      </c>
      <c r="AA612" s="6">
        <f>IFERROR(IF(Z612&gt;=1,Z612*VLOOKUP(E612,STUDENT!$B$4:$W$2003,22,0),0),0)</f>
        <v>0</v>
      </c>
    </row>
    <row r="613" spans="1:27" ht="18" customHeight="1" x14ac:dyDescent="0.25">
      <c r="A613" s="6">
        <f t="shared" si="57"/>
        <v>0</v>
      </c>
      <c r="B613" s="6">
        <v>605</v>
      </c>
      <c r="C613" s="6">
        <f>IFERROR(IF($C$1&gt;=B613,SMALL(STUDENT!$V$4:$V$2003,$C$6+B613),0),0)</f>
        <v>0</v>
      </c>
      <c r="D613" s="14">
        <f t="shared" si="58"/>
        <v>0</v>
      </c>
      <c r="E613" s="14" t="str">
        <f>IFERROR(IF($D613&gt;=1,VLOOKUP($C613,STUDENT!$A$4:$E$2003,E$1,0),""),"")</f>
        <v/>
      </c>
      <c r="F613" s="15" t="str">
        <f>IFERROR(IF($D613&gt;=1,VLOOKUP($C613,STUDENT!$A$4:$E$2003,F$1,0),""),"")</f>
        <v/>
      </c>
      <c r="G613" s="15" t="str">
        <f>IFERROR(IF($D613&gt;=1,VLOOKUP($C613,STUDENT!$A$4:$E$2003,G$1,0),""),"")</f>
        <v/>
      </c>
      <c r="H613" s="14" t="str">
        <f>IFERROR(IF($D613&gt;=1,VLOOKUP($C613,STUDENT!$A$4:$E$2003,H$1,0),""),"")</f>
        <v/>
      </c>
      <c r="I613" s="79"/>
      <c r="J613" s="79"/>
      <c r="K613" s="79"/>
      <c r="L613" s="79"/>
      <c r="M613" s="79"/>
      <c r="N613" s="79"/>
      <c r="O613" s="79"/>
      <c r="P613" s="79"/>
      <c r="Q613" s="79"/>
      <c r="R613" s="79"/>
      <c r="S613" s="79"/>
      <c r="T613" s="79"/>
      <c r="U613" s="85">
        <f t="shared" si="59"/>
        <v>0</v>
      </c>
      <c r="V613" s="6">
        <f t="shared" si="60"/>
        <v>0</v>
      </c>
      <c r="W613" s="6">
        <f>IFERROR(IF(V613&gt;=1,V613*VLOOKUP(E613,STUDENT!$B$4:$W$2003,22,0),0),0)</f>
        <v>0</v>
      </c>
      <c r="X613" s="6">
        <f t="shared" si="61"/>
        <v>0</v>
      </c>
      <c r="Y613" s="6">
        <f>IFERROR(IF(X613&gt;=1,X613*VLOOKUP(E613,STUDENT!$B$4:$W$2003,22,0),0),0)</f>
        <v>0</v>
      </c>
      <c r="Z613" s="6">
        <f t="shared" si="62"/>
        <v>0</v>
      </c>
      <c r="AA613" s="6">
        <f>IFERROR(IF(Z613&gt;=1,Z613*VLOOKUP(E613,STUDENT!$B$4:$W$2003,22,0),0),0)</f>
        <v>0</v>
      </c>
    </row>
    <row r="614" spans="1:27" ht="18" customHeight="1" x14ac:dyDescent="0.25">
      <c r="A614" s="6">
        <f t="shared" si="57"/>
        <v>0</v>
      </c>
      <c r="B614" s="6">
        <v>606</v>
      </c>
      <c r="C614" s="6">
        <f>IFERROR(IF($C$1&gt;=B614,SMALL(STUDENT!$V$4:$V$2003,$C$6+B614),0),0)</f>
        <v>0</v>
      </c>
      <c r="D614" s="14">
        <f t="shared" si="58"/>
        <v>0</v>
      </c>
      <c r="E614" s="14" t="str">
        <f>IFERROR(IF($D614&gt;=1,VLOOKUP($C614,STUDENT!$A$4:$E$2003,E$1,0),""),"")</f>
        <v/>
      </c>
      <c r="F614" s="15" t="str">
        <f>IFERROR(IF($D614&gt;=1,VLOOKUP($C614,STUDENT!$A$4:$E$2003,F$1,0),""),"")</f>
        <v/>
      </c>
      <c r="G614" s="15" t="str">
        <f>IFERROR(IF($D614&gt;=1,VLOOKUP($C614,STUDENT!$A$4:$E$2003,G$1,0),""),"")</f>
        <v/>
      </c>
      <c r="H614" s="14" t="str">
        <f>IFERROR(IF($D614&gt;=1,VLOOKUP($C614,STUDENT!$A$4:$E$2003,H$1,0),""),"")</f>
        <v/>
      </c>
      <c r="I614" s="79"/>
      <c r="J614" s="79"/>
      <c r="K614" s="79"/>
      <c r="L614" s="79"/>
      <c r="M614" s="79"/>
      <c r="N614" s="79"/>
      <c r="O614" s="79"/>
      <c r="P614" s="79"/>
      <c r="Q614" s="79"/>
      <c r="R614" s="79"/>
      <c r="S614" s="79"/>
      <c r="T614" s="79"/>
      <c r="U614" s="85">
        <f t="shared" si="59"/>
        <v>0</v>
      </c>
      <c r="V614" s="6">
        <f t="shared" si="60"/>
        <v>0</v>
      </c>
      <c r="W614" s="6">
        <f>IFERROR(IF(V614&gt;=1,V614*VLOOKUP(E614,STUDENT!$B$4:$W$2003,22,0),0),0)</f>
        <v>0</v>
      </c>
      <c r="X614" s="6">
        <f t="shared" si="61"/>
        <v>0</v>
      </c>
      <c r="Y614" s="6">
        <f>IFERROR(IF(X614&gt;=1,X614*VLOOKUP(E614,STUDENT!$B$4:$W$2003,22,0),0),0)</f>
        <v>0</v>
      </c>
      <c r="Z614" s="6">
        <f t="shared" si="62"/>
        <v>0</v>
      </c>
      <c r="AA614" s="6">
        <f>IFERROR(IF(Z614&gt;=1,Z614*VLOOKUP(E614,STUDENT!$B$4:$W$2003,22,0),0),0)</f>
        <v>0</v>
      </c>
    </row>
    <row r="615" spans="1:27" ht="18" customHeight="1" x14ac:dyDescent="0.25">
      <c r="A615" s="6">
        <f t="shared" si="57"/>
        <v>0</v>
      </c>
      <c r="B615" s="6">
        <v>607</v>
      </c>
      <c r="C615" s="6">
        <f>IFERROR(IF($C$1&gt;=B615,SMALL(STUDENT!$V$4:$V$2003,$C$6+B615),0),0)</f>
        <v>0</v>
      </c>
      <c r="D615" s="14">
        <f t="shared" si="58"/>
        <v>0</v>
      </c>
      <c r="E615" s="14" t="str">
        <f>IFERROR(IF($D615&gt;=1,VLOOKUP($C615,STUDENT!$A$4:$E$2003,E$1,0),""),"")</f>
        <v/>
      </c>
      <c r="F615" s="15" t="str">
        <f>IFERROR(IF($D615&gt;=1,VLOOKUP($C615,STUDENT!$A$4:$E$2003,F$1,0),""),"")</f>
        <v/>
      </c>
      <c r="G615" s="15" t="str">
        <f>IFERROR(IF($D615&gt;=1,VLOOKUP($C615,STUDENT!$A$4:$E$2003,G$1,0),""),"")</f>
        <v/>
      </c>
      <c r="H615" s="14" t="str">
        <f>IFERROR(IF($D615&gt;=1,VLOOKUP($C615,STUDENT!$A$4:$E$2003,H$1,0),""),"")</f>
        <v/>
      </c>
      <c r="I615" s="79"/>
      <c r="J615" s="79"/>
      <c r="K615" s="79"/>
      <c r="L615" s="79"/>
      <c r="M615" s="79"/>
      <c r="N615" s="79"/>
      <c r="O615" s="79"/>
      <c r="P615" s="79"/>
      <c r="Q615" s="79"/>
      <c r="R615" s="79"/>
      <c r="S615" s="79"/>
      <c r="T615" s="79"/>
      <c r="U615" s="85">
        <f t="shared" si="59"/>
        <v>0</v>
      </c>
      <c r="V615" s="6">
        <f t="shared" si="60"/>
        <v>0</v>
      </c>
      <c r="W615" s="6">
        <f>IFERROR(IF(V615&gt;=1,V615*VLOOKUP(E615,STUDENT!$B$4:$W$2003,22,0),0),0)</f>
        <v>0</v>
      </c>
      <c r="X615" s="6">
        <f t="shared" si="61"/>
        <v>0</v>
      </c>
      <c r="Y615" s="6">
        <f>IFERROR(IF(X615&gt;=1,X615*VLOOKUP(E615,STUDENT!$B$4:$W$2003,22,0),0),0)</f>
        <v>0</v>
      </c>
      <c r="Z615" s="6">
        <f t="shared" si="62"/>
        <v>0</v>
      </c>
      <c r="AA615" s="6">
        <f>IFERROR(IF(Z615&gt;=1,Z615*VLOOKUP(E615,STUDENT!$B$4:$W$2003,22,0),0),0)</f>
        <v>0</v>
      </c>
    </row>
    <row r="616" spans="1:27" ht="18" customHeight="1" x14ac:dyDescent="0.25">
      <c r="A616" s="6">
        <f t="shared" si="57"/>
        <v>0</v>
      </c>
      <c r="B616" s="6">
        <v>608</v>
      </c>
      <c r="C616" s="6">
        <f>IFERROR(IF($C$1&gt;=B616,SMALL(STUDENT!$V$4:$V$2003,$C$6+B616),0),0)</f>
        <v>0</v>
      </c>
      <c r="D616" s="14">
        <f t="shared" si="58"/>
        <v>0</v>
      </c>
      <c r="E616" s="14" t="str">
        <f>IFERROR(IF($D616&gt;=1,VLOOKUP($C616,STUDENT!$A$4:$E$2003,E$1,0),""),"")</f>
        <v/>
      </c>
      <c r="F616" s="15" t="str">
        <f>IFERROR(IF($D616&gt;=1,VLOOKUP($C616,STUDENT!$A$4:$E$2003,F$1,0),""),"")</f>
        <v/>
      </c>
      <c r="G616" s="15" t="str">
        <f>IFERROR(IF($D616&gt;=1,VLOOKUP($C616,STUDENT!$A$4:$E$2003,G$1,0),""),"")</f>
        <v/>
      </c>
      <c r="H616" s="14" t="str">
        <f>IFERROR(IF($D616&gt;=1,VLOOKUP($C616,STUDENT!$A$4:$E$2003,H$1,0),""),"")</f>
        <v/>
      </c>
      <c r="I616" s="79"/>
      <c r="J616" s="79"/>
      <c r="K616" s="79"/>
      <c r="L616" s="79"/>
      <c r="M616" s="79"/>
      <c r="N616" s="79"/>
      <c r="O616" s="79"/>
      <c r="P616" s="79"/>
      <c r="Q616" s="79"/>
      <c r="R616" s="79"/>
      <c r="S616" s="79"/>
      <c r="T616" s="79"/>
      <c r="U616" s="85">
        <f t="shared" si="59"/>
        <v>0</v>
      </c>
      <c r="V616" s="6">
        <f t="shared" si="60"/>
        <v>0</v>
      </c>
      <c r="W616" s="6">
        <f>IFERROR(IF(V616&gt;=1,V616*VLOOKUP(E616,STUDENT!$B$4:$W$2003,22,0),0),0)</f>
        <v>0</v>
      </c>
      <c r="X616" s="6">
        <f t="shared" si="61"/>
        <v>0</v>
      </c>
      <c r="Y616" s="6">
        <f>IFERROR(IF(X616&gt;=1,X616*VLOOKUP(E616,STUDENT!$B$4:$W$2003,22,0),0),0)</f>
        <v>0</v>
      </c>
      <c r="Z616" s="6">
        <f t="shared" si="62"/>
        <v>0</v>
      </c>
      <c r="AA616" s="6">
        <f>IFERROR(IF(Z616&gt;=1,Z616*VLOOKUP(E616,STUDENT!$B$4:$W$2003,22,0),0),0)</f>
        <v>0</v>
      </c>
    </row>
    <row r="617" spans="1:27" ht="18" customHeight="1" x14ac:dyDescent="0.25">
      <c r="A617" s="6">
        <f t="shared" si="57"/>
        <v>0</v>
      </c>
      <c r="B617" s="6">
        <v>609</v>
      </c>
      <c r="C617" s="6">
        <f>IFERROR(IF($C$1&gt;=B617,SMALL(STUDENT!$V$4:$V$2003,$C$6+B617),0),0)</f>
        <v>0</v>
      </c>
      <c r="D617" s="14">
        <f t="shared" si="58"/>
        <v>0</v>
      </c>
      <c r="E617" s="14" t="str">
        <f>IFERROR(IF($D617&gt;=1,VLOOKUP($C617,STUDENT!$A$4:$E$2003,E$1,0),""),"")</f>
        <v/>
      </c>
      <c r="F617" s="15" t="str">
        <f>IFERROR(IF($D617&gt;=1,VLOOKUP($C617,STUDENT!$A$4:$E$2003,F$1,0),""),"")</f>
        <v/>
      </c>
      <c r="G617" s="15" t="str">
        <f>IFERROR(IF($D617&gt;=1,VLOOKUP($C617,STUDENT!$A$4:$E$2003,G$1,0),""),"")</f>
        <v/>
      </c>
      <c r="H617" s="14" t="str">
        <f>IFERROR(IF($D617&gt;=1,VLOOKUP($C617,STUDENT!$A$4:$E$2003,H$1,0),""),"")</f>
        <v/>
      </c>
      <c r="I617" s="79"/>
      <c r="J617" s="79"/>
      <c r="K617" s="79"/>
      <c r="L617" s="79"/>
      <c r="M617" s="79"/>
      <c r="N617" s="79"/>
      <c r="O617" s="79"/>
      <c r="P617" s="79"/>
      <c r="Q617" s="79"/>
      <c r="R617" s="79"/>
      <c r="S617" s="79"/>
      <c r="T617" s="79"/>
      <c r="U617" s="85">
        <f t="shared" si="59"/>
        <v>0</v>
      </c>
      <c r="V617" s="6">
        <f t="shared" si="60"/>
        <v>0</v>
      </c>
      <c r="W617" s="6">
        <f>IFERROR(IF(V617&gt;=1,V617*VLOOKUP(E617,STUDENT!$B$4:$W$2003,22,0),0),0)</f>
        <v>0</v>
      </c>
      <c r="X617" s="6">
        <f t="shared" si="61"/>
        <v>0</v>
      </c>
      <c r="Y617" s="6">
        <f>IFERROR(IF(X617&gt;=1,X617*VLOOKUP(E617,STUDENT!$B$4:$W$2003,22,0),0),0)</f>
        <v>0</v>
      </c>
      <c r="Z617" s="6">
        <f t="shared" si="62"/>
        <v>0</v>
      </c>
      <c r="AA617" s="6">
        <f>IFERROR(IF(Z617&gt;=1,Z617*VLOOKUP(E617,STUDENT!$B$4:$W$2003,22,0),0),0)</f>
        <v>0</v>
      </c>
    </row>
    <row r="618" spans="1:27" ht="18" customHeight="1" x14ac:dyDescent="0.25">
      <c r="A618" s="6">
        <f t="shared" si="57"/>
        <v>0</v>
      </c>
      <c r="B618" s="6">
        <v>610</v>
      </c>
      <c r="C618" s="6">
        <f>IFERROR(IF($C$1&gt;=B618,SMALL(STUDENT!$V$4:$V$2003,$C$6+B618),0),0)</f>
        <v>0</v>
      </c>
      <c r="D618" s="14">
        <f t="shared" si="58"/>
        <v>0</v>
      </c>
      <c r="E618" s="14" t="str">
        <f>IFERROR(IF($D618&gt;=1,VLOOKUP($C618,STUDENT!$A$4:$E$2003,E$1,0),""),"")</f>
        <v/>
      </c>
      <c r="F618" s="15" t="str">
        <f>IFERROR(IF($D618&gt;=1,VLOOKUP($C618,STUDENT!$A$4:$E$2003,F$1,0),""),"")</f>
        <v/>
      </c>
      <c r="G618" s="15" t="str">
        <f>IFERROR(IF($D618&gt;=1,VLOOKUP($C618,STUDENT!$A$4:$E$2003,G$1,0),""),"")</f>
        <v/>
      </c>
      <c r="H618" s="14" t="str">
        <f>IFERROR(IF($D618&gt;=1,VLOOKUP($C618,STUDENT!$A$4:$E$2003,H$1,0),""),"")</f>
        <v/>
      </c>
      <c r="I618" s="79"/>
      <c r="J618" s="79"/>
      <c r="K618" s="79"/>
      <c r="L618" s="79"/>
      <c r="M618" s="79"/>
      <c r="N618" s="79"/>
      <c r="O618" s="79"/>
      <c r="P618" s="79"/>
      <c r="Q618" s="79"/>
      <c r="R618" s="79"/>
      <c r="S618" s="79"/>
      <c r="T618" s="79"/>
      <c r="U618" s="85">
        <f t="shared" si="59"/>
        <v>0</v>
      </c>
      <c r="V618" s="6">
        <f t="shared" si="60"/>
        <v>0</v>
      </c>
      <c r="W618" s="6">
        <f>IFERROR(IF(V618&gt;=1,V618*VLOOKUP(E618,STUDENT!$B$4:$W$2003,22,0),0),0)</f>
        <v>0</v>
      </c>
      <c r="X618" s="6">
        <f t="shared" si="61"/>
        <v>0</v>
      </c>
      <c r="Y618" s="6">
        <f>IFERROR(IF(X618&gt;=1,X618*VLOOKUP(E618,STUDENT!$B$4:$W$2003,22,0),0),0)</f>
        <v>0</v>
      </c>
      <c r="Z618" s="6">
        <f t="shared" si="62"/>
        <v>0</v>
      </c>
      <c r="AA618" s="6">
        <f>IFERROR(IF(Z618&gt;=1,Z618*VLOOKUP(E618,STUDENT!$B$4:$W$2003,22,0),0),0)</f>
        <v>0</v>
      </c>
    </row>
    <row r="619" spans="1:27" ht="18" customHeight="1" x14ac:dyDescent="0.25">
      <c r="A619" s="6">
        <f t="shared" si="57"/>
        <v>0</v>
      </c>
      <c r="B619" s="6">
        <v>611</v>
      </c>
      <c r="C619" s="6">
        <f>IFERROR(IF($C$1&gt;=B619,SMALL(STUDENT!$V$4:$V$2003,$C$6+B619),0),0)</f>
        <v>0</v>
      </c>
      <c r="D619" s="14">
        <f t="shared" si="58"/>
        <v>0</v>
      </c>
      <c r="E619" s="14" t="str">
        <f>IFERROR(IF($D619&gt;=1,VLOOKUP($C619,STUDENT!$A$4:$E$2003,E$1,0),""),"")</f>
        <v/>
      </c>
      <c r="F619" s="15" t="str">
        <f>IFERROR(IF($D619&gt;=1,VLOOKUP($C619,STUDENT!$A$4:$E$2003,F$1,0),""),"")</f>
        <v/>
      </c>
      <c r="G619" s="15" t="str">
        <f>IFERROR(IF($D619&gt;=1,VLOOKUP($C619,STUDENT!$A$4:$E$2003,G$1,0),""),"")</f>
        <v/>
      </c>
      <c r="H619" s="14" t="str">
        <f>IFERROR(IF($D619&gt;=1,VLOOKUP($C619,STUDENT!$A$4:$E$2003,H$1,0),""),"")</f>
        <v/>
      </c>
      <c r="I619" s="79"/>
      <c r="J619" s="79"/>
      <c r="K619" s="79"/>
      <c r="L619" s="79"/>
      <c r="M619" s="79"/>
      <c r="N619" s="79"/>
      <c r="O619" s="79"/>
      <c r="P619" s="79"/>
      <c r="Q619" s="79"/>
      <c r="R619" s="79"/>
      <c r="S619" s="79"/>
      <c r="T619" s="79"/>
      <c r="U619" s="85">
        <f t="shared" si="59"/>
        <v>0</v>
      </c>
      <c r="V619" s="6">
        <f t="shared" si="60"/>
        <v>0</v>
      </c>
      <c r="W619" s="6">
        <f>IFERROR(IF(V619&gt;=1,V619*VLOOKUP(E619,STUDENT!$B$4:$W$2003,22,0),0),0)</f>
        <v>0</v>
      </c>
      <c r="X619" s="6">
        <f t="shared" si="61"/>
        <v>0</v>
      </c>
      <c r="Y619" s="6">
        <f>IFERROR(IF(X619&gt;=1,X619*VLOOKUP(E619,STUDENT!$B$4:$W$2003,22,0),0),0)</f>
        <v>0</v>
      </c>
      <c r="Z619" s="6">
        <f t="shared" si="62"/>
        <v>0</v>
      </c>
      <c r="AA619" s="6">
        <f>IFERROR(IF(Z619&gt;=1,Z619*VLOOKUP(E619,STUDENT!$B$4:$W$2003,22,0),0),0)</f>
        <v>0</v>
      </c>
    </row>
    <row r="620" spans="1:27" ht="18" customHeight="1" x14ac:dyDescent="0.25">
      <c r="A620" s="6">
        <f t="shared" si="57"/>
        <v>0</v>
      </c>
      <c r="B620" s="6">
        <v>612</v>
      </c>
      <c r="C620" s="6">
        <f>IFERROR(IF($C$1&gt;=B620,SMALL(STUDENT!$V$4:$V$2003,$C$6+B620),0),0)</f>
        <v>0</v>
      </c>
      <c r="D620" s="14">
        <f t="shared" si="58"/>
        <v>0</v>
      </c>
      <c r="E620" s="14" t="str">
        <f>IFERROR(IF($D620&gt;=1,VLOOKUP($C620,STUDENT!$A$4:$E$2003,E$1,0),""),"")</f>
        <v/>
      </c>
      <c r="F620" s="15" t="str">
        <f>IFERROR(IF($D620&gt;=1,VLOOKUP($C620,STUDENT!$A$4:$E$2003,F$1,0),""),"")</f>
        <v/>
      </c>
      <c r="G620" s="15" t="str">
        <f>IFERROR(IF($D620&gt;=1,VLOOKUP($C620,STUDENT!$A$4:$E$2003,G$1,0),""),"")</f>
        <v/>
      </c>
      <c r="H620" s="14" t="str">
        <f>IFERROR(IF($D620&gt;=1,VLOOKUP($C620,STUDENT!$A$4:$E$2003,H$1,0),""),"")</f>
        <v/>
      </c>
      <c r="I620" s="79"/>
      <c r="J620" s="79"/>
      <c r="K620" s="79"/>
      <c r="L620" s="79"/>
      <c r="M620" s="79"/>
      <c r="N620" s="79"/>
      <c r="O620" s="79"/>
      <c r="P620" s="79"/>
      <c r="Q620" s="79"/>
      <c r="R620" s="79"/>
      <c r="S620" s="79"/>
      <c r="T620" s="79"/>
      <c r="U620" s="85">
        <f t="shared" si="59"/>
        <v>0</v>
      </c>
      <c r="V620" s="6">
        <f t="shared" si="60"/>
        <v>0</v>
      </c>
      <c r="W620" s="6">
        <f>IFERROR(IF(V620&gt;=1,V620*VLOOKUP(E620,STUDENT!$B$4:$W$2003,22,0),0),0)</f>
        <v>0</v>
      </c>
      <c r="X620" s="6">
        <f t="shared" si="61"/>
        <v>0</v>
      </c>
      <c r="Y620" s="6">
        <f>IFERROR(IF(X620&gt;=1,X620*VLOOKUP(E620,STUDENT!$B$4:$W$2003,22,0),0),0)</f>
        <v>0</v>
      </c>
      <c r="Z620" s="6">
        <f t="shared" si="62"/>
        <v>0</v>
      </c>
      <c r="AA620" s="6">
        <f>IFERROR(IF(Z620&gt;=1,Z620*VLOOKUP(E620,STUDENT!$B$4:$W$2003,22,0),0),0)</f>
        <v>0</v>
      </c>
    </row>
    <row r="621" spans="1:27" ht="18" customHeight="1" x14ac:dyDescent="0.25">
      <c r="A621" s="6">
        <f t="shared" si="57"/>
        <v>0</v>
      </c>
      <c r="B621" s="6">
        <v>613</v>
      </c>
      <c r="C621" s="6">
        <f>IFERROR(IF($C$1&gt;=B621,SMALL(STUDENT!$V$4:$V$2003,$C$6+B621),0),0)</f>
        <v>0</v>
      </c>
      <c r="D621" s="14">
        <f t="shared" si="58"/>
        <v>0</v>
      </c>
      <c r="E621" s="14" t="str">
        <f>IFERROR(IF($D621&gt;=1,VLOOKUP($C621,STUDENT!$A$4:$E$2003,E$1,0),""),"")</f>
        <v/>
      </c>
      <c r="F621" s="15" t="str">
        <f>IFERROR(IF($D621&gt;=1,VLOOKUP($C621,STUDENT!$A$4:$E$2003,F$1,0),""),"")</f>
        <v/>
      </c>
      <c r="G621" s="15" t="str">
        <f>IFERROR(IF($D621&gt;=1,VLOOKUP($C621,STUDENT!$A$4:$E$2003,G$1,0),""),"")</f>
        <v/>
      </c>
      <c r="H621" s="14" t="str">
        <f>IFERROR(IF($D621&gt;=1,VLOOKUP($C621,STUDENT!$A$4:$E$2003,H$1,0),""),"")</f>
        <v/>
      </c>
      <c r="I621" s="79"/>
      <c r="J621" s="79"/>
      <c r="K621" s="79"/>
      <c r="L621" s="79"/>
      <c r="M621" s="79"/>
      <c r="N621" s="79"/>
      <c r="O621" s="79"/>
      <c r="P621" s="79"/>
      <c r="Q621" s="79"/>
      <c r="R621" s="79"/>
      <c r="S621" s="79"/>
      <c r="T621" s="79"/>
      <c r="U621" s="85">
        <f t="shared" si="59"/>
        <v>0</v>
      </c>
      <c r="V621" s="6">
        <f t="shared" si="60"/>
        <v>0</v>
      </c>
      <c r="W621" s="6">
        <f>IFERROR(IF(V621&gt;=1,V621*VLOOKUP(E621,STUDENT!$B$4:$W$2003,22,0),0),0)</f>
        <v>0</v>
      </c>
      <c r="X621" s="6">
        <f t="shared" si="61"/>
        <v>0</v>
      </c>
      <c r="Y621" s="6">
        <f>IFERROR(IF(X621&gt;=1,X621*VLOOKUP(E621,STUDENT!$B$4:$W$2003,22,0),0),0)</f>
        <v>0</v>
      </c>
      <c r="Z621" s="6">
        <f t="shared" si="62"/>
        <v>0</v>
      </c>
      <c r="AA621" s="6">
        <f>IFERROR(IF(Z621&gt;=1,Z621*VLOOKUP(E621,STUDENT!$B$4:$W$2003,22,0),0),0)</f>
        <v>0</v>
      </c>
    </row>
    <row r="622" spans="1:27" ht="18" customHeight="1" x14ac:dyDescent="0.25">
      <c r="A622" s="6">
        <f t="shared" si="57"/>
        <v>0</v>
      </c>
      <c r="B622" s="6">
        <v>614</v>
      </c>
      <c r="C622" s="6">
        <f>IFERROR(IF($C$1&gt;=B622,SMALL(STUDENT!$V$4:$V$2003,$C$6+B622),0),0)</f>
        <v>0</v>
      </c>
      <c r="D622" s="14">
        <f t="shared" si="58"/>
        <v>0</v>
      </c>
      <c r="E622" s="14" t="str">
        <f>IFERROR(IF($D622&gt;=1,VLOOKUP($C622,STUDENT!$A$4:$E$2003,E$1,0),""),"")</f>
        <v/>
      </c>
      <c r="F622" s="15" t="str">
        <f>IFERROR(IF($D622&gt;=1,VLOOKUP($C622,STUDENT!$A$4:$E$2003,F$1,0),""),"")</f>
        <v/>
      </c>
      <c r="G622" s="15" t="str">
        <f>IFERROR(IF($D622&gt;=1,VLOOKUP($C622,STUDENT!$A$4:$E$2003,G$1,0),""),"")</f>
        <v/>
      </c>
      <c r="H622" s="14" t="str">
        <f>IFERROR(IF($D622&gt;=1,VLOOKUP($C622,STUDENT!$A$4:$E$2003,H$1,0),""),"")</f>
        <v/>
      </c>
      <c r="I622" s="79"/>
      <c r="J622" s="79"/>
      <c r="K622" s="79"/>
      <c r="L622" s="79"/>
      <c r="M622" s="79"/>
      <c r="N622" s="79"/>
      <c r="O622" s="79"/>
      <c r="P622" s="79"/>
      <c r="Q622" s="79"/>
      <c r="R622" s="79"/>
      <c r="S622" s="79"/>
      <c r="T622" s="79"/>
      <c r="U622" s="85">
        <f t="shared" si="59"/>
        <v>0</v>
      </c>
      <c r="V622" s="6">
        <f t="shared" si="60"/>
        <v>0</v>
      </c>
      <c r="W622" s="6">
        <f>IFERROR(IF(V622&gt;=1,V622*VLOOKUP(E622,STUDENT!$B$4:$W$2003,22,0),0),0)</f>
        <v>0</v>
      </c>
      <c r="X622" s="6">
        <f t="shared" si="61"/>
        <v>0</v>
      </c>
      <c r="Y622" s="6">
        <f>IFERROR(IF(X622&gt;=1,X622*VLOOKUP(E622,STUDENT!$B$4:$W$2003,22,0),0),0)</f>
        <v>0</v>
      </c>
      <c r="Z622" s="6">
        <f t="shared" si="62"/>
        <v>0</v>
      </c>
      <c r="AA622" s="6">
        <f>IFERROR(IF(Z622&gt;=1,Z622*VLOOKUP(E622,STUDENT!$B$4:$W$2003,22,0),0),0)</f>
        <v>0</v>
      </c>
    </row>
    <row r="623" spans="1:27" ht="18" customHeight="1" x14ac:dyDescent="0.25">
      <c r="A623" s="6">
        <f t="shared" si="57"/>
        <v>0</v>
      </c>
      <c r="B623" s="6">
        <v>615</v>
      </c>
      <c r="C623" s="6">
        <f>IFERROR(IF($C$1&gt;=B623,SMALL(STUDENT!$V$4:$V$2003,$C$6+B623),0),0)</f>
        <v>0</v>
      </c>
      <c r="D623" s="14">
        <f t="shared" si="58"/>
        <v>0</v>
      </c>
      <c r="E623" s="14" t="str">
        <f>IFERROR(IF($D623&gt;=1,VLOOKUP($C623,STUDENT!$A$4:$E$2003,E$1,0),""),"")</f>
        <v/>
      </c>
      <c r="F623" s="15" t="str">
        <f>IFERROR(IF($D623&gt;=1,VLOOKUP($C623,STUDENT!$A$4:$E$2003,F$1,0),""),"")</f>
        <v/>
      </c>
      <c r="G623" s="15" t="str">
        <f>IFERROR(IF($D623&gt;=1,VLOOKUP($C623,STUDENT!$A$4:$E$2003,G$1,0),""),"")</f>
        <v/>
      </c>
      <c r="H623" s="14" t="str">
        <f>IFERROR(IF($D623&gt;=1,VLOOKUP($C623,STUDENT!$A$4:$E$2003,H$1,0),""),"")</f>
        <v/>
      </c>
      <c r="I623" s="79"/>
      <c r="J623" s="79"/>
      <c r="K623" s="79"/>
      <c r="L623" s="79"/>
      <c r="M623" s="79"/>
      <c r="N623" s="79"/>
      <c r="O623" s="79"/>
      <c r="P623" s="79"/>
      <c r="Q623" s="79"/>
      <c r="R623" s="79"/>
      <c r="S623" s="79"/>
      <c r="T623" s="79"/>
      <c r="U623" s="85">
        <f t="shared" si="59"/>
        <v>0</v>
      </c>
      <c r="V623" s="6">
        <f t="shared" si="60"/>
        <v>0</v>
      </c>
      <c r="W623" s="6">
        <f>IFERROR(IF(V623&gt;=1,V623*VLOOKUP(E623,STUDENT!$B$4:$W$2003,22,0),0),0)</f>
        <v>0</v>
      </c>
      <c r="X623" s="6">
        <f t="shared" si="61"/>
        <v>0</v>
      </c>
      <c r="Y623" s="6">
        <f>IFERROR(IF(X623&gt;=1,X623*VLOOKUP(E623,STUDENT!$B$4:$W$2003,22,0),0),0)</f>
        <v>0</v>
      </c>
      <c r="Z623" s="6">
        <f t="shared" si="62"/>
        <v>0</v>
      </c>
      <c r="AA623" s="6">
        <f>IFERROR(IF(Z623&gt;=1,Z623*VLOOKUP(E623,STUDENT!$B$4:$W$2003,22,0),0),0)</f>
        <v>0</v>
      </c>
    </row>
    <row r="624" spans="1:27" ht="18" customHeight="1" x14ac:dyDescent="0.25">
      <c r="A624" s="6">
        <f t="shared" si="57"/>
        <v>0</v>
      </c>
      <c r="B624" s="6">
        <v>616</v>
      </c>
      <c r="C624" s="6">
        <f>IFERROR(IF($C$1&gt;=B624,SMALL(STUDENT!$V$4:$V$2003,$C$6+B624),0),0)</f>
        <v>0</v>
      </c>
      <c r="D624" s="14">
        <f t="shared" si="58"/>
        <v>0</v>
      </c>
      <c r="E624" s="14" t="str">
        <f>IFERROR(IF($D624&gt;=1,VLOOKUP($C624,STUDENT!$A$4:$E$2003,E$1,0),""),"")</f>
        <v/>
      </c>
      <c r="F624" s="15" t="str">
        <f>IFERROR(IF($D624&gt;=1,VLOOKUP($C624,STUDENT!$A$4:$E$2003,F$1,0),""),"")</f>
        <v/>
      </c>
      <c r="G624" s="15" t="str">
        <f>IFERROR(IF($D624&gt;=1,VLOOKUP($C624,STUDENT!$A$4:$E$2003,G$1,0),""),"")</f>
        <v/>
      </c>
      <c r="H624" s="14" t="str">
        <f>IFERROR(IF($D624&gt;=1,VLOOKUP($C624,STUDENT!$A$4:$E$2003,H$1,0),""),"")</f>
        <v/>
      </c>
      <c r="I624" s="79"/>
      <c r="J624" s="79"/>
      <c r="K624" s="79"/>
      <c r="L624" s="79"/>
      <c r="M624" s="79"/>
      <c r="N624" s="79"/>
      <c r="O624" s="79"/>
      <c r="P624" s="79"/>
      <c r="Q624" s="79"/>
      <c r="R624" s="79"/>
      <c r="S624" s="79"/>
      <c r="T624" s="79"/>
      <c r="U624" s="85">
        <f t="shared" si="59"/>
        <v>0</v>
      </c>
      <c r="V624" s="6">
        <f t="shared" si="60"/>
        <v>0</v>
      </c>
      <c r="W624" s="6">
        <f>IFERROR(IF(V624&gt;=1,V624*VLOOKUP(E624,STUDENT!$B$4:$W$2003,22,0),0),0)</f>
        <v>0</v>
      </c>
      <c r="X624" s="6">
        <f t="shared" si="61"/>
        <v>0</v>
      </c>
      <c r="Y624" s="6">
        <f>IFERROR(IF(X624&gt;=1,X624*VLOOKUP(E624,STUDENT!$B$4:$W$2003,22,0),0),0)</f>
        <v>0</v>
      </c>
      <c r="Z624" s="6">
        <f t="shared" si="62"/>
        <v>0</v>
      </c>
      <c r="AA624" s="6">
        <f>IFERROR(IF(Z624&gt;=1,Z624*VLOOKUP(E624,STUDENT!$B$4:$W$2003,22,0),0),0)</f>
        <v>0</v>
      </c>
    </row>
    <row r="625" spans="1:27" ht="18" customHeight="1" x14ac:dyDescent="0.25">
      <c r="A625" s="6">
        <f t="shared" si="57"/>
        <v>0</v>
      </c>
      <c r="B625" s="6">
        <v>617</v>
      </c>
      <c r="C625" s="6">
        <f>IFERROR(IF($C$1&gt;=B625,SMALL(STUDENT!$V$4:$V$2003,$C$6+B625),0),0)</f>
        <v>0</v>
      </c>
      <c r="D625" s="14">
        <f t="shared" si="58"/>
        <v>0</v>
      </c>
      <c r="E625" s="14" t="str">
        <f>IFERROR(IF($D625&gt;=1,VLOOKUP($C625,STUDENT!$A$4:$E$2003,E$1,0),""),"")</f>
        <v/>
      </c>
      <c r="F625" s="15" t="str">
        <f>IFERROR(IF($D625&gt;=1,VLOOKUP($C625,STUDENT!$A$4:$E$2003,F$1,0),""),"")</f>
        <v/>
      </c>
      <c r="G625" s="15" t="str">
        <f>IFERROR(IF($D625&gt;=1,VLOOKUP($C625,STUDENT!$A$4:$E$2003,G$1,0),""),"")</f>
        <v/>
      </c>
      <c r="H625" s="14" t="str">
        <f>IFERROR(IF($D625&gt;=1,VLOOKUP($C625,STUDENT!$A$4:$E$2003,H$1,0),""),"")</f>
        <v/>
      </c>
      <c r="I625" s="79"/>
      <c r="J625" s="79"/>
      <c r="K625" s="79"/>
      <c r="L625" s="79"/>
      <c r="M625" s="79"/>
      <c r="N625" s="79"/>
      <c r="O625" s="79"/>
      <c r="P625" s="79"/>
      <c r="Q625" s="79"/>
      <c r="R625" s="79"/>
      <c r="S625" s="79"/>
      <c r="T625" s="79"/>
      <c r="U625" s="85">
        <f t="shared" si="59"/>
        <v>0</v>
      </c>
      <c r="V625" s="6">
        <f t="shared" si="60"/>
        <v>0</v>
      </c>
      <c r="W625" s="6">
        <f>IFERROR(IF(V625&gt;=1,V625*VLOOKUP(E625,STUDENT!$B$4:$W$2003,22,0),0),0)</f>
        <v>0</v>
      </c>
      <c r="X625" s="6">
        <f t="shared" si="61"/>
        <v>0</v>
      </c>
      <c r="Y625" s="6">
        <f>IFERROR(IF(X625&gt;=1,X625*VLOOKUP(E625,STUDENT!$B$4:$W$2003,22,0),0),0)</f>
        <v>0</v>
      </c>
      <c r="Z625" s="6">
        <f t="shared" si="62"/>
        <v>0</v>
      </c>
      <c r="AA625" s="6">
        <f>IFERROR(IF(Z625&gt;=1,Z625*VLOOKUP(E625,STUDENT!$B$4:$W$2003,22,0),0),0)</f>
        <v>0</v>
      </c>
    </row>
    <row r="626" spans="1:27" ht="18" customHeight="1" x14ac:dyDescent="0.25">
      <c r="A626" s="6">
        <f t="shared" si="57"/>
        <v>0</v>
      </c>
      <c r="B626" s="6">
        <v>618</v>
      </c>
      <c r="C626" s="6">
        <f>IFERROR(IF($C$1&gt;=B626,SMALL(STUDENT!$V$4:$V$2003,$C$6+B626),0),0)</f>
        <v>0</v>
      </c>
      <c r="D626" s="14">
        <f t="shared" si="58"/>
        <v>0</v>
      </c>
      <c r="E626" s="14" t="str">
        <f>IFERROR(IF($D626&gt;=1,VLOOKUP($C626,STUDENT!$A$4:$E$2003,E$1,0),""),"")</f>
        <v/>
      </c>
      <c r="F626" s="15" t="str">
        <f>IFERROR(IF($D626&gt;=1,VLOOKUP($C626,STUDENT!$A$4:$E$2003,F$1,0),""),"")</f>
        <v/>
      </c>
      <c r="G626" s="15" t="str">
        <f>IFERROR(IF($D626&gt;=1,VLOOKUP($C626,STUDENT!$A$4:$E$2003,G$1,0),""),"")</f>
        <v/>
      </c>
      <c r="H626" s="14" t="str">
        <f>IFERROR(IF($D626&gt;=1,VLOOKUP($C626,STUDENT!$A$4:$E$2003,H$1,0),""),"")</f>
        <v/>
      </c>
      <c r="I626" s="79"/>
      <c r="J626" s="79"/>
      <c r="K626" s="79"/>
      <c r="L626" s="79"/>
      <c r="M626" s="79"/>
      <c r="N626" s="79"/>
      <c r="O626" s="79"/>
      <c r="P626" s="79"/>
      <c r="Q626" s="79"/>
      <c r="R626" s="79"/>
      <c r="S626" s="79"/>
      <c r="T626" s="79"/>
      <c r="U626" s="85">
        <f t="shared" si="59"/>
        <v>0</v>
      </c>
      <c r="V626" s="6">
        <f t="shared" si="60"/>
        <v>0</v>
      </c>
      <c r="W626" s="6">
        <f>IFERROR(IF(V626&gt;=1,V626*VLOOKUP(E626,STUDENT!$B$4:$W$2003,22,0),0),0)</f>
        <v>0</v>
      </c>
      <c r="X626" s="6">
        <f t="shared" si="61"/>
        <v>0</v>
      </c>
      <c r="Y626" s="6">
        <f>IFERROR(IF(X626&gt;=1,X626*VLOOKUP(E626,STUDENT!$B$4:$W$2003,22,0),0),0)</f>
        <v>0</v>
      </c>
      <c r="Z626" s="6">
        <f t="shared" si="62"/>
        <v>0</v>
      </c>
      <c r="AA626" s="6">
        <f>IFERROR(IF(Z626&gt;=1,Z626*VLOOKUP(E626,STUDENT!$B$4:$W$2003,22,0),0),0)</f>
        <v>0</v>
      </c>
    </row>
    <row r="627" spans="1:27" ht="18" customHeight="1" x14ac:dyDescent="0.25">
      <c r="A627" s="6">
        <f t="shared" si="57"/>
        <v>0</v>
      </c>
      <c r="B627" s="6">
        <v>619</v>
      </c>
      <c r="C627" s="6">
        <f>IFERROR(IF($C$1&gt;=B627,SMALL(STUDENT!$V$4:$V$2003,$C$6+B627),0),0)</f>
        <v>0</v>
      </c>
      <c r="D627" s="14">
        <f t="shared" si="58"/>
        <v>0</v>
      </c>
      <c r="E627" s="14" t="str">
        <f>IFERROR(IF($D627&gt;=1,VLOOKUP($C627,STUDENT!$A$4:$E$2003,E$1,0),""),"")</f>
        <v/>
      </c>
      <c r="F627" s="15" t="str">
        <f>IFERROR(IF($D627&gt;=1,VLOOKUP($C627,STUDENT!$A$4:$E$2003,F$1,0),""),"")</f>
        <v/>
      </c>
      <c r="G627" s="15" t="str">
        <f>IFERROR(IF($D627&gt;=1,VLOOKUP($C627,STUDENT!$A$4:$E$2003,G$1,0),""),"")</f>
        <v/>
      </c>
      <c r="H627" s="14" t="str">
        <f>IFERROR(IF($D627&gt;=1,VLOOKUP($C627,STUDENT!$A$4:$E$2003,H$1,0),""),"")</f>
        <v/>
      </c>
      <c r="I627" s="79"/>
      <c r="J627" s="79"/>
      <c r="K627" s="79"/>
      <c r="L627" s="79"/>
      <c r="M627" s="79"/>
      <c r="N627" s="79"/>
      <c r="O627" s="79"/>
      <c r="P627" s="79"/>
      <c r="Q627" s="79"/>
      <c r="R627" s="79"/>
      <c r="S627" s="79"/>
      <c r="T627" s="79"/>
      <c r="U627" s="85">
        <f t="shared" si="59"/>
        <v>0</v>
      </c>
      <c r="V627" s="6">
        <f t="shared" si="60"/>
        <v>0</v>
      </c>
      <c r="W627" s="6">
        <f>IFERROR(IF(V627&gt;=1,V627*VLOOKUP(E627,STUDENT!$B$4:$W$2003,22,0),0),0)</f>
        <v>0</v>
      </c>
      <c r="X627" s="6">
        <f t="shared" si="61"/>
        <v>0</v>
      </c>
      <c r="Y627" s="6">
        <f>IFERROR(IF(X627&gt;=1,X627*VLOOKUP(E627,STUDENT!$B$4:$W$2003,22,0),0),0)</f>
        <v>0</v>
      </c>
      <c r="Z627" s="6">
        <f t="shared" si="62"/>
        <v>0</v>
      </c>
      <c r="AA627" s="6">
        <f>IFERROR(IF(Z627&gt;=1,Z627*VLOOKUP(E627,STUDENT!$B$4:$W$2003,22,0),0),0)</f>
        <v>0</v>
      </c>
    </row>
    <row r="628" spans="1:27" ht="18" customHeight="1" x14ac:dyDescent="0.25">
      <c r="A628" s="6">
        <f t="shared" si="57"/>
        <v>0</v>
      </c>
      <c r="B628" s="6">
        <v>620</v>
      </c>
      <c r="C628" s="6">
        <f>IFERROR(IF($C$1&gt;=B628,SMALL(STUDENT!$V$4:$V$2003,$C$6+B628),0),0)</f>
        <v>0</v>
      </c>
      <c r="D628" s="14">
        <f t="shared" si="58"/>
        <v>0</v>
      </c>
      <c r="E628" s="14" t="str">
        <f>IFERROR(IF($D628&gt;=1,VLOOKUP($C628,STUDENT!$A$4:$E$2003,E$1,0),""),"")</f>
        <v/>
      </c>
      <c r="F628" s="15" t="str">
        <f>IFERROR(IF($D628&gt;=1,VLOOKUP($C628,STUDENT!$A$4:$E$2003,F$1,0),""),"")</f>
        <v/>
      </c>
      <c r="G628" s="15" t="str">
        <f>IFERROR(IF($D628&gt;=1,VLOOKUP($C628,STUDENT!$A$4:$E$2003,G$1,0),""),"")</f>
        <v/>
      </c>
      <c r="H628" s="14" t="str">
        <f>IFERROR(IF($D628&gt;=1,VLOOKUP($C628,STUDENT!$A$4:$E$2003,H$1,0),""),"")</f>
        <v/>
      </c>
      <c r="I628" s="79"/>
      <c r="J628" s="79"/>
      <c r="K628" s="79"/>
      <c r="L628" s="79"/>
      <c r="M628" s="79"/>
      <c r="N628" s="79"/>
      <c r="O628" s="79"/>
      <c r="P628" s="79"/>
      <c r="Q628" s="79"/>
      <c r="R628" s="79"/>
      <c r="S628" s="79"/>
      <c r="T628" s="79"/>
      <c r="U628" s="85">
        <f t="shared" si="59"/>
        <v>0</v>
      </c>
      <c r="V628" s="6">
        <f t="shared" si="60"/>
        <v>0</v>
      </c>
      <c r="W628" s="6">
        <f>IFERROR(IF(V628&gt;=1,V628*VLOOKUP(E628,STUDENT!$B$4:$W$2003,22,0),0),0)</f>
        <v>0</v>
      </c>
      <c r="X628" s="6">
        <f t="shared" si="61"/>
        <v>0</v>
      </c>
      <c r="Y628" s="6">
        <f>IFERROR(IF(X628&gt;=1,X628*VLOOKUP(E628,STUDENT!$B$4:$W$2003,22,0),0),0)</f>
        <v>0</v>
      </c>
      <c r="Z628" s="6">
        <f t="shared" si="62"/>
        <v>0</v>
      </c>
      <c r="AA628" s="6">
        <f>IFERROR(IF(Z628&gt;=1,Z628*VLOOKUP(E628,STUDENT!$B$4:$W$2003,22,0),0),0)</f>
        <v>0</v>
      </c>
    </row>
    <row r="629" spans="1:27" ht="18" customHeight="1" x14ac:dyDescent="0.25">
      <c r="A629" s="6">
        <f t="shared" si="57"/>
        <v>0</v>
      </c>
      <c r="B629" s="6">
        <v>621</v>
      </c>
      <c r="C629" s="6">
        <f>IFERROR(IF($C$1&gt;=B629,SMALL(STUDENT!$V$4:$V$2003,$C$6+B629),0),0)</f>
        <v>0</v>
      </c>
      <c r="D629" s="14">
        <f t="shared" si="58"/>
        <v>0</v>
      </c>
      <c r="E629" s="14" t="str">
        <f>IFERROR(IF($D629&gt;=1,VLOOKUP($C629,STUDENT!$A$4:$E$2003,E$1,0),""),"")</f>
        <v/>
      </c>
      <c r="F629" s="15" t="str">
        <f>IFERROR(IF($D629&gt;=1,VLOOKUP($C629,STUDENT!$A$4:$E$2003,F$1,0),""),"")</f>
        <v/>
      </c>
      <c r="G629" s="15" t="str">
        <f>IFERROR(IF($D629&gt;=1,VLOOKUP($C629,STUDENT!$A$4:$E$2003,G$1,0),""),"")</f>
        <v/>
      </c>
      <c r="H629" s="14" t="str">
        <f>IFERROR(IF($D629&gt;=1,VLOOKUP($C629,STUDENT!$A$4:$E$2003,H$1,0),""),"")</f>
        <v/>
      </c>
      <c r="I629" s="79"/>
      <c r="J629" s="79"/>
      <c r="K629" s="79"/>
      <c r="L629" s="79"/>
      <c r="M629" s="79"/>
      <c r="N629" s="79"/>
      <c r="O629" s="79"/>
      <c r="P629" s="79"/>
      <c r="Q629" s="79"/>
      <c r="R629" s="79"/>
      <c r="S629" s="79"/>
      <c r="T629" s="79"/>
      <c r="U629" s="85">
        <f t="shared" si="59"/>
        <v>0</v>
      </c>
      <c r="V629" s="6">
        <f t="shared" si="60"/>
        <v>0</v>
      </c>
      <c r="W629" s="6">
        <f>IFERROR(IF(V629&gt;=1,V629*VLOOKUP(E629,STUDENT!$B$4:$W$2003,22,0),0),0)</f>
        <v>0</v>
      </c>
      <c r="X629" s="6">
        <f t="shared" si="61"/>
        <v>0</v>
      </c>
      <c r="Y629" s="6">
        <f>IFERROR(IF(X629&gt;=1,X629*VLOOKUP(E629,STUDENT!$B$4:$W$2003,22,0),0),0)</f>
        <v>0</v>
      </c>
      <c r="Z629" s="6">
        <f t="shared" si="62"/>
        <v>0</v>
      </c>
      <c r="AA629" s="6">
        <f>IFERROR(IF(Z629&gt;=1,Z629*VLOOKUP(E629,STUDENT!$B$4:$W$2003,22,0),0),0)</f>
        <v>0</v>
      </c>
    </row>
    <row r="630" spans="1:27" ht="18" customHeight="1" x14ac:dyDescent="0.25">
      <c r="A630" s="6">
        <f t="shared" si="57"/>
        <v>0</v>
      </c>
      <c r="B630" s="6">
        <v>622</v>
      </c>
      <c r="C630" s="6">
        <f>IFERROR(IF($C$1&gt;=B630,SMALL(STUDENT!$V$4:$V$2003,$C$6+B630),0),0)</f>
        <v>0</v>
      </c>
      <c r="D630" s="14">
        <f t="shared" si="58"/>
        <v>0</v>
      </c>
      <c r="E630" s="14" t="str">
        <f>IFERROR(IF($D630&gt;=1,VLOOKUP($C630,STUDENT!$A$4:$E$2003,E$1,0),""),"")</f>
        <v/>
      </c>
      <c r="F630" s="15" t="str">
        <f>IFERROR(IF($D630&gt;=1,VLOOKUP($C630,STUDENT!$A$4:$E$2003,F$1,0),""),"")</f>
        <v/>
      </c>
      <c r="G630" s="15" t="str">
        <f>IFERROR(IF($D630&gt;=1,VLOOKUP($C630,STUDENT!$A$4:$E$2003,G$1,0),""),"")</f>
        <v/>
      </c>
      <c r="H630" s="14" t="str">
        <f>IFERROR(IF($D630&gt;=1,VLOOKUP($C630,STUDENT!$A$4:$E$2003,H$1,0),""),"")</f>
        <v/>
      </c>
      <c r="I630" s="79"/>
      <c r="J630" s="79"/>
      <c r="K630" s="79"/>
      <c r="L630" s="79"/>
      <c r="M630" s="79"/>
      <c r="N630" s="79"/>
      <c r="O630" s="79"/>
      <c r="P630" s="79"/>
      <c r="Q630" s="79"/>
      <c r="R630" s="79"/>
      <c r="S630" s="79"/>
      <c r="T630" s="79"/>
      <c r="U630" s="85">
        <f t="shared" si="59"/>
        <v>0</v>
      </c>
      <c r="V630" s="6">
        <f t="shared" si="60"/>
        <v>0</v>
      </c>
      <c r="W630" s="6">
        <f>IFERROR(IF(V630&gt;=1,V630*VLOOKUP(E630,STUDENT!$B$4:$W$2003,22,0),0),0)</f>
        <v>0</v>
      </c>
      <c r="X630" s="6">
        <f t="shared" si="61"/>
        <v>0</v>
      </c>
      <c r="Y630" s="6">
        <f>IFERROR(IF(X630&gt;=1,X630*VLOOKUP(E630,STUDENT!$B$4:$W$2003,22,0),0),0)</f>
        <v>0</v>
      </c>
      <c r="Z630" s="6">
        <f t="shared" si="62"/>
        <v>0</v>
      </c>
      <c r="AA630" s="6">
        <f>IFERROR(IF(Z630&gt;=1,Z630*VLOOKUP(E630,STUDENT!$B$4:$W$2003,22,0),0),0)</f>
        <v>0</v>
      </c>
    </row>
    <row r="631" spans="1:27" ht="18" customHeight="1" x14ac:dyDescent="0.25">
      <c r="A631" s="6">
        <f t="shared" si="57"/>
        <v>0</v>
      </c>
      <c r="B631" s="6">
        <v>623</v>
      </c>
      <c r="C631" s="6">
        <f>IFERROR(IF($C$1&gt;=B631,SMALL(STUDENT!$V$4:$V$2003,$C$6+B631),0),0)</f>
        <v>0</v>
      </c>
      <c r="D631" s="14">
        <f t="shared" si="58"/>
        <v>0</v>
      </c>
      <c r="E631" s="14" t="str">
        <f>IFERROR(IF($D631&gt;=1,VLOOKUP($C631,STUDENT!$A$4:$E$2003,E$1,0),""),"")</f>
        <v/>
      </c>
      <c r="F631" s="15" t="str">
        <f>IFERROR(IF($D631&gt;=1,VLOOKUP($C631,STUDENT!$A$4:$E$2003,F$1,0),""),"")</f>
        <v/>
      </c>
      <c r="G631" s="15" t="str">
        <f>IFERROR(IF($D631&gt;=1,VLOOKUP($C631,STUDENT!$A$4:$E$2003,G$1,0),""),"")</f>
        <v/>
      </c>
      <c r="H631" s="14" t="str">
        <f>IFERROR(IF($D631&gt;=1,VLOOKUP($C631,STUDENT!$A$4:$E$2003,H$1,0),""),"")</f>
        <v/>
      </c>
      <c r="I631" s="79"/>
      <c r="J631" s="79"/>
      <c r="K631" s="79"/>
      <c r="L631" s="79"/>
      <c r="M631" s="79"/>
      <c r="N631" s="79"/>
      <c r="O631" s="79"/>
      <c r="P631" s="79"/>
      <c r="Q631" s="79"/>
      <c r="R631" s="79"/>
      <c r="S631" s="79"/>
      <c r="T631" s="79"/>
      <c r="U631" s="85">
        <f t="shared" si="59"/>
        <v>0</v>
      </c>
      <c r="V631" s="6">
        <f t="shared" si="60"/>
        <v>0</v>
      </c>
      <c r="W631" s="6">
        <f>IFERROR(IF(V631&gt;=1,V631*VLOOKUP(E631,STUDENT!$B$4:$W$2003,22,0),0),0)</f>
        <v>0</v>
      </c>
      <c r="X631" s="6">
        <f t="shared" si="61"/>
        <v>0</v>
      </c>
      <c r="Y631" s="6">
        <f>IFERROR(IF(X631&gt;=1,X631*VLOOKUP(E631,STUDENT!$B$4:$W$2003,22,0),0),0)</f>
        <v>0</v>
      </c>
      <c r="Z631" s="6">
        <f t="shared" si="62"/>
        <v>0</v>
      </c>
      <c r="AA631" s="6">
        <f>IFERROR(IF(Z631&gt;=1,Z631*VLOOKUP(E631,STUDENT!$B$4:$W$2003,22,0),0),0)</f>
        <v>0</v>
      </c>
    </row>
    <row r="632" spans="1:27" ht="18" customHeight="1" x14ac:dyDescent="0.25">
      <c r="A632" s="6">
        <f t="shared" si="57"/>
        <v>0</v>
      </c>
      <c r="B632" s="6">
        <v>624</v>
      </c>
      <c r="C632" s="6">
        <f>IFERROR(IF($C$1&gt;=B632,SMALL(STUDENT!$V$4:$V$2003,$C$6+B632),0),0)</f>
        <v>0</v>
      </c>
      <c r="D632" s="14">
        <f t="shared" si="58"/>
        <v>0</v>
      </c>
      <c r="E632" s="14" t="str">
        <f>IFERROR(IF($D632&gt;=1,VLOOKUP($C632,STUDENT!$A$4:$E$2003,E$1,0),""),"")</f>
        <v/>
      </c>
      <c r="F632" s="15" t="str">
        <f>IFERROR(IF($D632&gt;=1,VLOOKUP($C632,STUDENT!$A$4:$E$2003,F$1,0),""),"")</f>
        <v/>
      </c>
      <c r="G632" s="15" t="str">
        <f>IFERROR(IF($D632&gt;=1,VLOOKUP($C632,STUDENT!$A$4:$E$2003,G$1,0),""),"")</f>
        <v/>
      </c>
      <c r="H632" s="14" t="str">
        <f>IFERROR(IF($D632&gt;=1,VLOOKUP($C632,STUDENT!$A$4:$E$2003,H$1,0),""),"")</f>
        <v/>
      </c>
      <c r="I632" s="79"/>
      <c r="J632" s="79"/>
      <c r="K632" s="79"/>
      <c r="L632" s="79"/>
      <c r="M632" s="79"/>
      <c r="N632" s="79"/>
      <c r="O632" s="79"/>
      <c r="P632" s="79"/>
      <c r="Q632" s="79"/>
      <c r="R632" s="79"/>
      <c r="S632" s="79"/>
      <c r="T632" s="79"/>
      <c r="U632" s="85">
        <f t="shared" si="59"/>
        <v>0</v>
      </c>
      <c r="V632" s="6">
        <f t="shared" si="60"/>
        <v>0</v>
      </c>
      <c r="W632" s="6">
        <f>IFERROR(IF(V632&gt;=1,V632*VLOOKUP(E632,STUDENT!$B$4:$W$2003,22,0),0),0)</f>
        <v>0</v>
      </c>
      <c r="X632" s="6">
        <f t="shared" si="61"/>
        <v>0</v>
      </c>
      <c r="Y632" s="6">
        <f>IFERROR(IF(X632&gt;=1,X632*VLOOKUP(E632,STUDENT!$B$4:$W$2003,22,0),0),0)</f>
        <v>0</v>
      </c>
      <c r="Z632" s="6">
        <f t="shared" si="62"/>
        <v>0</v>
      </c>
      <c r="AA632" s="6">
        <f>IFERROR(IF(Z632&gt;=1,Z632*VLOOKUP(E632,STUDENT!$B$4:$W$2003,22,0),0),0)</f>
        <v>0</v>
      </c>
    </row>
    <row r="633" spans="1:27" ht="18" customHeight="1" x14ac:dyDescent="0.25">
      <c r="A633" s="6">
        <f t="shared" si="57"/>
        <v>0</v>
      </c>
      <c r="B633" s="6">
        <v>625</v>
      </c>
      <c r="C633" s="6">
        <f>IFERROR(IF($C$1&gt;=B633,SMALL(STUDENT!$V$4:$V$2003,$C$6+B633),0),0)</f>
        <v>0</v>
      </c>
      <c r="D633" s="14">
        <f t="shared" si="58"/>
        <v>0</v>
      </c>
      <c r="E633" s="14" t="str">
        <f>IFERROR(IF($D633&gt;=1,VLOOKUP($C633,STUDENT!$A$4:$E$2003,E$1,0),""),"")</f>
        <v/>
      </c>
      <c r="F633" s="15" t="str">
        <f>IFERROR(IF($D633&gt;=1,VLOOKUP($C633,STUDENT!$A$4:$E$2003,F$1,0),""),"")</f>
        <v/>
      </c>
      <c r="G633" s="15" t="str">
        <f>IFERROR(IF($D633&gt;=1,VLOOKUP($C633,STUDENT!$A$4:$E$2003,G$1,0),""),"")</f>
        <v/>
      </c>
      <c r="H633" s="14" t="str">
        <f>IFERROR(IF($D633&gt;=1,VLOOKUP($C633,STUDENT!$A$4:$E$2003,H$1,0),""),"")</f>
        <v/>
      </c>
      <c r="I633" s="79"/>
      <c r="J633" s="79"/>
      <c r="K633" s="79"/>
      <c r="L633" s="79"/>
      <c r="M633" s="79"/>
      <c r="N633" s="79"/>
      <c r="O633" s="79"/>
      <c r="P633" s="79"/>
      <c r="Q633" s="79"/>
      <c r="R633" s="79"/>
      <c r="S633" s="79"/>
      <c r="T633" s="79"/>
      <c r="U633" s="85">
        <f t="shared" si="59"/>
        <v>0</v>
      </c>
      <c r="V633" s="6">
        <f t="shared" si="60"/>
        <v>0</v>
      </c>
      <c r="W633" s="6">
        <f>IFERROR(IF(V633&gt;=1,V633*VLOOKUP(E633,STUDENT!$B$4:$W$2003,22,0),0),0)</f>
        <v>0</v>
      </c>
      <c r="X633" s="6">
        <f t="shared" si="61"/>
        <v>0</v>
      </c>
      <c r="Y633" s="6">
        <f>IFERROR(IF(X633&gt;=1,X633*VLOOKUP(E633,STUDENT!$B$4:$W$2003,22,0),0),0)</f>
        <v>0</v>
      </c>
      <c r="Z633" s="6">
        <f t="shared" si="62"/>
        <v>0</v>
      </c>
      <c r="AA633" s="6">
        <f>IFERROR(IF(Z633&gt;=1,Z633*VLOOKUP(E633,STUDENT!$B$4:$W$2003,22,0),0),0)</f>
        <v>0</v>
      </c>
    </row>
    <row r="634" spans="1:27" ht="18" customHeight="1" x14ac:dyDescent="0.25">
      <c r="A634" s="6">
        <f t="shared" si="57"/>
        <v>0</v>
      </c>
      <c r="B634" s="6">
        <v>626</v>
      </c>
      <c r="C634" s="6">
        <f>IFERROR(IF($C$1&gt;=B634,SMALL(STUDENT!$V$4:$V$2003,$C$6+B634),0),0)</f>
        <v>0</v>
      </c>
      <c r="D634" s="14">
        <f t="shared" si="58"/>
        <v>0</v>
      </c>
      <c r="E634" s="14" t="str">
        <f>IFERROR(IF($D634&gt;=1,VLOOKUP($C634,STUDENT!$A$4:$E$2003,E$1,0),""),"")</f>
        <v/>
      </c>
      <c r="F634" s="15" t="str">
        <f>IFERROR(IF($D634&gt;=1,VLOOKUP($C634,STUDENT!$A$4:$E$2003,F$1,0),""),"")</f>
        <v/>
      </c>
      <c r="G634" s="15" t="str">
        <f>IFERROR(IF($D634&gt;=1,VLOOKUP($C634,STUDENT!$A$4:$E$2003,G$1,0),""),"")</f>
        <v/>
      </c>
      <c r="H634" s="14" t="str">
        <f>IFERROR(IF($D634&gt;=1,VLOOKUP($C634,STUDENT!$A$4:$E$2003,H$1,0),""),"")</f>
        <v/>
      </c>
      <c r="I634" s="79"/>
      <c r="J634" s="79"/>
      <c r="K634" s="79"/>
      <c r="L634" s="79"/>
      <c r="M634" s="79"/>
      <c r="N634" s="79"/>
      <c r="O634" s="79"/>
      <c r="P634" s="79"/>
      <c r="Q634" s="79"/>
      <c r="R634" s="79"/>
      <c r="S634" s="79"/>
      <c r="T634" s="79"/>
      <c r="U634" s="85">
        <f t="shared" si="59"/>
        <v>0</v>
      </c>
      <c r="V634" s="6">
        <f t="shared" si="60"/>
        <v>0</v>
      </c>
      <c r="W634" s="6">
        <f>IFERROR(IF(V634&gt;=1,V634*VLOOKUP(E634,STUDENT!$B$4:$W$2003,22,0),0),0)</f>
        <v>0</v>
      </c>
      <c r="X634" s="6">
        <f t="shared" si="61"/>
        <v>0</v>
      </c>
      <c r="Y634" s="6">
        <f>IFERROR(IF(X634&gt;=1,X634*VLOOKUP(E634,STUDENT!$B$4:$W$2003,22,0),0),0)</f>
        <v>0</v>
      </c>
      <c r="Z634" s="6">
        <f t="shared" si="62"/>
        <v>0</v>
      </c>
      <c r="AA634" s="6">
        <f>IFERROR(IF(Z634&gt;=1,Z634*VLOOKUP(E634,STUDENT!$B$4:$W$2003,22,0),0),0)</f>
        <v>0</v>
      </c>
    </row>
    <row r="635" spans="1:27" ht="18" customHeight="1" x14ac:dyDescent="0.25">
      <c r="A635" s="6">
        <f t="shared" si="57"/>
        <v>0</v>
      </c>
      <c r="B635" s="6">
        <v>627</v>
      </c>
      <c r="C635" s="6">
        <f>IFERROR(IF($C$1&gt;=B635,SMALL(STUDENT!$V$4:$V$2003,$C$6+B635),0),0)</f>
        <v>0</v>
      </c>
      <c r="D635" s="14">
        <f t="shared" si="58"/>
        <v>0</v>
      </c>
      <c r="E635" s="14" t="str">
        <f>IFERROR(IF($D635&gt;=1,VLOOKUP($C635,STUDENT!$A$4:$E$2003,E$1,0),""),"")</f>
        <v/>
      </c>
      <c r="F635" s="15" t="str">
        <f>IFERROR(IF($D635&gt;=1,VLOOKUP($C635,STUDENT!$A$4:$E$2003,F$1,0),""),"")</f>
        <v/>
      </c>
      <c r="G635" s="15" t="str">
        <f>IFERROR(IF($D635&gt;=1,VLOOKUP($C635,STUDENT!$A$4:$E$2003,G$1,0),""),"")</f>
        <v/>
      </c>
      <c r="H635" s="14" t="str">
        <f>IFERROR(IF($D635&gt;=1,VLOOKUP($C635,STUDENT!$A$4:$E$2003,H$1,0),""),"")</f>
        <v/>
      </c>
      <c r="I635" s="79"/>
      <c r="J635" s="79"/>
      <c r="K635" s="79"/>
      <c r="L635" s="79"/>
      <c r="M635" s="79"/>
      <c r="N635" s="79"/>
      <c r="O635" s="79"/>
      <c r="P635" s="79"/>
      <c r="Q635" s="79"/>
      <c r="R635" s="79"/>
      <c r="S635" s="79"/>
      <c r="T635" s="79"/>
      <c r="U635" s="85">
        <f t="shared" si="59"/>
        <v>0</v>
      </c>
      <c r="V635" s="6">
        <f t="shared" si="60"/>
        <v>0</v>
      </c>
      <c r="W635" s="6">
        <f>IFERROR(IF(V635&gt;=1,V635*VLOOKUP(E635,STUDENT!$B$4:$W$2003,22,0),0),0)</f>
        <v>0</v>
      </c>
      <c r="X635" s="6">
        <f t="shared" si="61"/>
        <v>0</v>
      </c>
      <c r="Y635" s="6">
        <f>IFERROR(IF(X635&gt;=1,X635*VLOOKUP(E635,STUDENT!$B$4:$W$2003,22,0),0),0)</f>
        <v>0</v>
      </c>
      <c r="Z635" s="6">
        <f t="shared" si="62"/>
        <v>0</v>
      </c>
      <c r="AA635" s="6">
        <f>IFERROR(IF(Z635&gt;=1,Z635*VLOOKUP(E635,STUDENT!$B$4:$W$2003,22,0),0),0)</f>
        <v>0</v>
      </c>
    </row>
    <row r="636" spans="1:27" ht="18" customHeight="1" x14ac:dyDescent="0.25">
      <c r="A636" s="6">
        <f t="shared" si="57"/>
        <v>0</v>
      </c>
      <c r="B636" s="6">
        <v>628</v>
      </c>
      <c r="C636" s="6">
        <f>IFERROR(IF($C$1&gt;=B636,SMALL(STUDENT!$V$4:$V$2003,$C$6+B636),0),0)</f>
        <v>0</v>
      </c>
      <c r="D636" s="14">
        <f t="shared" si="58"/>
        <v>0</v>
      </c>
      <c r="E636" s="14" t="str">
        <f>IFERROR(IF($D636&gt;=1,VLOOKUP($C636,STUDENT!$A$4:$E$2003,E$1,0),""),"")</f>
        <v/>
      </c>
      <c r="F636" s="15" t="str">
        <f>IFERROR(IF($D636&gt;=1,VLOOKUP($C636,STUDENT!$A$4:$E$2003,F$1,0),""),"")</f>
        <v/>
      </c>
      <c r="G636" s="15" t="str">
        <f>IFERROR(IF($D636&gt;=1,VLOOKUP($C636,STUDENT!$A$4:$E$2003,G$1,0),""),"")</f>
        <v/>
      </c>
      <c r="H636" s="14" t="str">
        <f>IFERROR(IF($D636&gt;=1,VLOOKUP($C636,STUDENT!$A$4:$E$2003,H$1,0),""),"")</f>
        <v/>
      </c>
      <c r="I636" s="79"/>
      <c r="J636" s="79"/>
      <c r="K636" s="79"/>
      <c r="L636" s="79"/>
      <c r="M636" s="79"/>
      <c r="N636" s="79"/>
      <c r="O636" s="79"/>
      <c r="P636" s="79"/>
      <c r="Q636" s="79"/>
      <c r="R636" s="79"/>
      <c r="S636" s="79"/>
      <c r="T636" s="79"/>
      <c r="U636" s="85">
        <f t="shared" si="59"/>
        <v>0</v>
      </c>
      <c r="V636" s="6">
        <f t="shared" si="60"/>
        <v>0</v>
      </c>
      <c r="W636" s="6">
        <f>IFERROR(IF(V636&gt;=1,V636*VLOOKUP(E636,STUDENT!$B$4:$W$2003,22,0),0),0)</f>
        <v>0</v>
      </c>
      <c r="X636" s="6">
        <f t="shared" si="61"/>
        <v>0</v>
      </c>
      <c r="Y636" s="6">
        <f>IFERROR(IF(X636&gt;=1,X636*VLOOKUP(E636,STUDENT!$B$4:$W$2003,22,0),0),0)</f>
        <v>0</v>
      </c>
      <c r="Z636" s="6">
        <f t="shared" si="62"/>
        <v>0</v>
      </c>
      <c r="AA636" s="6">
        <f>IFERROR(IF(Z636&gt;=1,Z636*VLOOKUP(E636,STUDENT!$B$4:$W$2003,22,0),0),0)</f>
        <v>0</v>
      </c>
    </row>
    <row r="637" spans="1:27" ht="18" customHeight="1" x14ac:dyDescent="0.25">
      <c r="A637" s="6">
        <f t="shared" si="57"/>
        <v>0</v>
      </c>
      <c r="B637" s="6">
        <v>629</v>
      </c>
      <c r="C637" s="6">
        <f>IFERROR(IF($C$1&gt;=B637,SMALL(STUDENT!$V$4:$V$2003,$C$6+B637),0),0)</f>
        <v>0</v>
      </c>
      <c r="D637" s="14">
        <f t="shared" si="58"/>
        <v>0</v>
      </c>
      <c r="E637" s="14" t="str">
        <f>IFERROR(IF($D637&gt;=1,VLOOKUP($C637,STUDENT!$A$4:$E$2003,E$1,0),""),"")</f>
        <v/>
      </c>
      <c r="F637" s="15" t="str">
        <f>IFERROR(IF($D637&gt;=1,VLOOKUP($C637,STUDENT!$A$4:$E$2003,F$1,0),""),"")</f>
        <v/>
      </c>
      <c r="G637" s="15" t="str">
        <f>IFERROR(IF($D637&gt;=1,VLOOKUP($C637,STUDENT!$A$4:$E$2003,G$1,0),""),"")</f>
        <v/>
      </c>
      <c r="H637" s="14" t="str">
        <f>IFERROR(IF($D637&gt;=1,VLOOKUP($C637,STUDENT!$A$4:$E$2003,H$1,0),""),"")</f>
        <v/>
      </c>
      <c r="I637" s="79"/>
      <c r="J637" s="79"/>
      <c r="K637" s="79"/>
      <c r="L637" s="79"/>
      <c r="M637" s="79"/>
      <c r="N637" s="79"/>
      <c r="O637" s="79"/>
      <c r="P637" s="79"/>
      <c r="Q637" s="79"/>
      <c r="R637" s="79"/>
      <c r="S637" s="79"/>
      <c r="T637" s="79"/>
      <c r="U637" s="85">
        <f t="shared" si="59"/>
        <v>0</v>
      </c>
      <c r="V637" s="6">
        <f t="shared" si="60"/>
        <v>0</v>
      </c>
      <c r="W637" s="6">
        <f>IFERROR(IF(V637&gt;=1,V637*VLOOKUP(E637,STUDENT!$B$4:$W$2003,22,0),0),0)</f>
        <v>0</v>
      </c>
      <c r="X637" s="6">
        <f t="shared" si="61"/>
        <v>0</v>
      </c>
      <c r="Y637" s="6">
        <f>IFERROR(IF(X637&gt;=1,X637*VLOOKUP(E637,STUDENT!$B$4:$W$2003,22,0),0),0)</f>
        <v>0</v>
      </c>
      <c r="Z637" s="6">
        <f t="shared" si="62"/>
        <v>0</v>
      </c>
      <c r="AA637" s="6">
        <f>IFERROR(IF(Z637&gt;=1,Z637*VLOOKUP(E637,STUDENT!$B$4:$W$2003,22,0),0),0)</f>
        <v>0</v>
      </c>
    </row>
    <row r="638" spans="1:27" ht="18" customHeight="1" x14ac:dyDescent="0.25">
      <c r="A638" s="6">
        <f t="shared" si="57"/>
        <v>0</v>
      </c>
      <c r="B638" s="6">
        <v>630</v>
      </c>
      <c r="C638" s="6">
        <f>IFERROR(IF($C$1&gt;=B638,SMALL(STUDENT!$V$4:$V$2003,$C$6+B638),0),0)</f>
        <v>0</v>
      </c>
      <c r="D638" s="14">
        <f t="shared" si="58"/>
        <v>0</v>
      </c>
      <c r="E638" s="14" t="str">
        <f>IFERROR(IF($D638&gt;=1,VLOOKUP($C638,STUDENT!$A$4:$E$2003,E$1,0),""),"")</f>
        <v/>
      </c>
      <c r="F638" s="15" t="str">
        <f>IFERROR(IF($D638&gt;=1,VLOOKUP($C638,STUDENT!$A$4:$E$2003,F$1,0),""),"")</f>
        <v/>
      </c>
      <c r="G638" s="15" t="str">
        <f>IFERROR(IF($D638&gt;=1,VLOOKUP($C638,STUDENT!$A$4:$E$2003,G$1,0),""),"")</f>
        <v/>
      </c>
      <c r="H638" s="14" t="str">
        <f>IFERROR(IF($D638&gt;=1,VLOOKUP($C638,STUDENT!$A$4:$E$2003,H$1,0),""),"")</f>
        <v/>
      </c>
      <c r="I638" s="79"/>
      <c r="J638" s="79"/>
      <c r="K638" s="79"/>
      <c r="L638" s="79"/>
      <c r="M638" s="79"/>
      <c r="N638" s="79"/>
      <c r="O638" s="79"/>
      <c r="P638" s="79"/>
      <c r="Q638" s="79"/>
      <c r="R638" s="79"/>
      <c r="S638" s="79"/>
      <c r="T638" s="79"/>
      <c r="U638" s="85">
        <f t="shared" si="59"/>
        <v>0</v>
      </c>
      <c r="V638" s="6">
        <f t="shared" si="60"/>
        <v>0</v>
      </c>
      <c r="W638" s="6">
        <f>IFERROR(IF(V638&gt;=1,V638*VLOOKUP(E638,STUDENT!$B$4:$W$2003,22,0),0),0)</f>
        <v>0</v>
      </c>
      <c r="X638" s="6">
        <f t="shared" si="61"/>
        <v>0</v>
      </c>
      <c r="Y638" s="6">
        <f>IFERROR(IF(X638&gt;=1,X638*VLOOKUP(E638,STUDENT!$B$4:$W$2003,22,0),0),0)</f>
        <v>0</v>
      </c>
      <c r="Z638" s="6">
        <f t="shared" si="62"/>
        <v>0</v>
      </c>
      <c r="AA638" s="6">
        <f>IFERROR(IF(Z638&gt;=1,Z638*VLOOKUP(E638,STUDENT!$B$4:$W$2003,22,0),0),0)</f>
        <v>0</v>
      </c>
    </row>
    <row r="639" spans="1:27" ht="18" customHeight="1" x14ac:dyDescent="0.25">
      <c r="A639" s="6">
        <f t="shared" si="57"/>
        <v>0</v>
      </c>
      <c r="B639" s="6">
        <v>631</v>
      </c>
      <c r="C639" s="6">
        <f>IFERROR(IF($C$1&gt;=B639,SMALL(STUDENT!$V$4:$V$2003,$C$6+B639),0),0)</f>
        <v>0</v>
      </c>
      <c r="D639" s="14">
        <f t="shared" si="58"/>
        <v>0</v>
      </c>
      <c r="E639" s="14" t="str">
        <f>IFERROR(IF($D639&gt;=1,VLOOKUP($C639,STUDENT!$A$4:$E$2003,E$1,0),""),"")</f>
        <v/>
      </c>
      <c r="F639" s="15" t="str">
        <f>IFERROR(IF($D639&gt;=1,VLOOKUP($C639,STUDENT!$A$4:$E$2003,F$1,0),""),"")</f>
        <v/>
      </c>
      <c r="G639" s="15" t="str">
        <f>IFERROR(IF($D639&gt;=1,VLOOKUP($C639,STUDENT!$A$4:$E$2003,G$1,0),""),"")</f>
        <v/>
      </c>
      <c r="H639" s="14" t="str">
        <f>IFERROR(IF($D639&gt;=1,VLOOKUP($C639,STUDENT!$A$4:$E$2003,H$1,0),""),"")</f>
        <v/>
      </c>
      <c r="I639" s="79"/>
      <c r="J639" s="79"/>
      <c r="K639" s="79"/>
      <c r="L639" s="79"/>
      <c r="M639" s="79"/>
      <c r="N639" s="79"/>
      <c r="O639" s="79"/>
      <c r="P639" s="79"/>
      <c r="Q639" s="79"/>
      <c r="R639" s="79"/>
      <c r="S639" s="79"/>
      <c r="T639" s="79"/>
      <c r="U639" s="85">
        <f t="shared" si="59"/>
        <v>0</v>
      </c>
      <c r="V639" s="6">
        <f t="shared" si="60"/>
        <v>0</v>
      </c>
      <c r="W639" s="6">
        <f>IFERROR(IF(V639&gt;=1,V639*VLOOKUP(E639,STUDENT!$B$4:$W$2003,22,0),0),0)</f>
        <v>0</v>
      </c>
      <c r="X639" s="6">
        <f t="shared" si="61"/>
        <v>0</v>
      </c>
      <c r="Y639" s="6">
        <f>IFERROR(IF(X639&gt;=1,X639*VLOOKUP(E639,STUDENT!$B$4:$W$2003,22,0),0),0)</f>
        <v>0</v>
      </c>
      <c r="Z639" s="6">
        <f t="shared" si="62"/>
        <v>0</v>
      </c>
      <c r="AA639" s="6">
        <f>IFERROR(IF(Z639&gt;=1,Z639*VLOOKUP(E639,STUDENT!$B$4:$W$2003,22,0),0),0)</f>
        <v>0</v>
      </c>
    </row>
    <row r="640" spans="1:27" ht="18" customHeight="1" x14ac:dyDescent="0.25">
      <c r="A640" s="6">
        <f t="shared" si="57"/>
        <v>0</v>
      </c>
      <c r="B640" s="6">
        <v>632</v>
      </c>
      <c r="C640" s="6">
        <f>IFERROR(IF($C$1&gt;=B640,SMALL(STUDENT!$V$4:$V$2003,$C$6+B640),0),0)</f>
        <v>0</v>
      </c>
      <c r="D640" s="14">
        <f t="shared" si="58"/>
        <v>0</v>
      </c>
      <c r="E640" s="14" t="str">
        <f>IFERROR(IF($D640&gt;=1,VLOOKUP($C640,STUDENT!$A$4:$E$2003,E$1,0),""),"")</f>
        <v/>
      </c>
      <c r="F640" s="15" t="str">
        <f>IFERROR(IF($D640&gt;=1,VLOOKUP($C640,STUDENT!$A$4:$E$2003,F$1,0),""),"")</f>
        <v/>
      </c>
      <c r="G640" s="15" t="str">
        <f>IFERROR(IF($D640&gt;=1,VLOOKUP($C640,STUDENT!$A$4:$E$2003,G$1,0),""),"")</f>
        <v/>
      </c>
      <c r="H640" s="14" t="str">
        <f>IFERROR(IF($D640&gt;=1,VLOOKUP($C640,STUDENT!$A$4:$E$2003,H$1,0),""),"")</f>
        <v/>
      </c>
      <c r="I640" s="79"/>
      <c r="J640" s="79"/>
      <c r="K640" s="79"/>
      <c r="L640" s="79"/>
      <c r="M640" s="79"/>
      <c r="N640" s="79"/>
      <c r="O640" s="79"/>
      <c r="P640" s="79"/>
      <c r="Q640" s="79"/>
      <c r="R640" s="79"/>
      <c r="S640" s="79"/>
      <c r="T640" s="79"/>
      <c r="U640" s="85">
        <f t="shared" si="59"/>
        <v>0</v>
      </c>
      <c r="V640" s="6">
        <f t="shared" si="60"/>
        <v>0</v>
      </c>
      <c r="W640" s="6">
        <f>IFERROR(IF(V640&gt;=1,V640*VLOOKUP(E640,STUDENT!$B$4:$W$2003,22,0),0),0)</f>
        <v>0</v>
      </c>
      <c r="X640" s="6">
        <f t="shared" si="61"/>
        <v>0</v>
      </c>
      <c r="Y640" s="6">
        <f>IFERROR(IF(X640&gt;=1,X640*VLOOKUP(E640,STUDENT!$B$4:$W$2003,22,0),0),0)</f>
        <v>0</v>
      </c>
      <c r="Z640" s="6">
        <f t="shared" si="62"/>
        <v>0</v>
      </c>
      <c r="AA640" s="6">
        <f>IFERROR(IF(Z640&gt;=1,Z640*VLOOKUP(E640,STUDENT!$B$4:$W$2003,22,0),0),0)</f>
        <v>0</v>
      </c>
    </row>
    <row r="641" spans="1:27" ht="18" customHeight="1" x14ac:dyDescent="0.25">
      <c r="A641" s="6">
        <f t="shared" si="57"/>
        <v>0</v>
      </c>
      <c r="B641" s="6">
        <v>633</v>
      </c>
      <c r="C641" s="6">
        <f>IFERROR(IF($C$1&gt;=B641,SMALL(STUDENT!$V$4:$V$2003,$C$6+B641),0),0)</f>
        <v>0</v>
      </c>
      <c r="D641" s="14">
        <f t="shared" si="58"/>
        <v>0</v>
      </c>
      <c r="E641" s="14" t="str">
        <f>IFERROR(IF($D641&gt;=1,VLOOKUP($C641,STUDENT!$A$4:$E$2003,E$1,0),""),"")</f>
        <v/>
      </c>
      <c r="F641" s="15" t="str">
        <f>IFERROR(IF($D641&gt;=1,VLOOKUP($C641,STUDENT!$A$4:$E$2003,F$1,0),""),"")</f>
        <v/>
      </c>
      <c r="G641" s="15" t="str">
        <f>IFERROR(IF($D641&gt;=1,VLOOKUP($C641,STUDENT!$A$4:$E$2003,G$1,0),""),"")</f>
        <v/>
      </c>
      <c r="H641" s="14" t="str">
        <f>IFERROR(IF($D641&gt;=1,VLOOKUP($C641,STUDENT!$A$4:$E$2003,H$1,0),""),"")</f>
        <v/>
      </c>
      <c r="I641" s="79"/>
      <c r="J641" s="79"/>
      <c r="K641" s="79"/>
      <c r="L641" s="79"/>
      <c r="M641" s="79"/>
      <c r="N641" s="79"/>
      <c r="O641" s="79"/>
      <c r="P641" s="79"/>
      <c r="Q641" s="79"/>
      <c r="R641" s="79"/>
      <c r="S641" s="79"/>
      <c r="T641" s="79"/>
      <c r="U641" s="85">
        <f t="shared" si="59"/>
        <v>0</v>
      </c>
      <c r="V641" s="6">
        <f t="shared" si="60"/>
        <v>0</v>
      </c>
      <c r="W641" s="6">
        <f>IFERROR(IF(V641&gt;=1,V641*VLOOKUP(E641,STUDENT!$B$4:$W$2003,22,0),0),0)</f>
        <v>0</v>
      </c>
      <c r="X641" s="6">
        <f t="shared" si="61"/>
        <v>0</v>
      </c>
      <c r="Y641" s="6">
        <f>IFERROR(IF(X641&gt;=1,X641*VLOOKUP(E641,STUDENT!$B$4:$W$2003,22,0),0),0)</f>
        <v>0</v>
      </c>
      <c r="Z641" s="6">
        <f t="shared" si="62"/>
        <v>0</v>
      </c>
      <c r="AA641" s="6">
        <f>IFERROR(IF(Z641&gt;=1,Z641*VLOOKUP(E641,STUDENT!$B$4:$W$2003,22,0),0),0)</f>
        <v>0</v>
      </c>
    </row>
    <row r="642" spans="1:27" ht="18" customHeight="1" x14ac:dyDescent="0.25">
      <c r="A642" s="6">
        <f t="shared" si="57"/>
        <v>0</v>
      </c>
      <c r="B642" s="6">
        <v>634</v>
      </c>
      <c r="C642" s="6">
        <f>IFERROR(IF($C$1&gt;=B642,SMALL(STUDENT!$V$4:$V$2003,$C$6+B642),0),0)</f>
        <v>0</v>
      </c>
      <c r="D642" s="14">
        <f t="shared" si="58"/>
        <v>0</v>
      </c>
      <c r="E642" s="14" t="str">
        <f>IFERROR(IF($D642&gt;=1,VLOOKUP($C642,STUDENT!$A$4:$E$2003,E$1,0),""),"")</f>
        <v/>
      </c>
      <c r="F642" s="15" t="str">
        <f>IFERROR(IF($D642&gt;=1,VLOOKUP($C642,STUDENT!$A$4:$E$2003,F$1,0),""),"")</f>
        <v/>
      </c>
      <c r="G642" s="15" t="str">
        <f>IFERROR(IF($D642&gt;=1,VLOOKUP($C642,STUDENT!$A$4:$E$2003,G$1,0),""),"")</f>
        <v/>
      </c>
      <c r="H642" s="14" t="str">
        <f>IFERROR(IF($D642&gt;=1,VLOOKUP($C642,STUDENT!$A$4:$E$2003,H$1,0),""),"")</f>
        <v/>
      </c>
      <c r="I642" s="79"/>
      <c r="J642" s="79"/>
      <c r="K642" s="79"/>
      <c r="L642" s="79"/>
      <c r="M642" s="79"/>
      <c r="N642" s="79"/>
      <c r="O642" s="79"/>
      <c r="P642" s="79"/>
      <c r="Q642" s="79"/>
      <c r="R642" s="79"/>
      <c r="S642" s="79"/>
      <c r="T642" s="79"/>
      <c r="U642" s="85">
        <f t="shared" si="59"/>
        <v>0</v>
      </c>
      <c r="V642" s="6">
        <f t="shared" si="60"/>
        <v>0</v>
      </c>
      <c r="W642" s="6">
        <f>IFERROR(IF(V642&gt;=1,V642*VLOOKUP(E642,STUDENT!$B$4:$W$2003,22,0),0),0)</f>
        <v>0</v>
      </c>
      <c r="X642" s="6">
        <f t="shared" si="61"/>
        <v>0</v>
      </c>
      <c r="Y642" s="6">
        <f>IFERROR(IF(X642&gt;=1,X642*VLOOKUP(E642,STUDENT!$B$4:$W$2003,22,0),0),0)</f>
        <v>0</v>
      </c>
      <c r="Z642" s="6">
        <f t="shared" si="62"/>
        <v>0</v>
      </c>
      <c r="AA642" s="6">
        <f>IFERROR(IF(Z642&gt;=1,Z642*VLOOKUP(E642,STUDENT!$B$4:$W$2003,22,0),0),0)</f>
        <v>0</v>
      </c>
    </row>
    <row r="643" spans="1:27" ht="18" customHeight="1" x14ac:dyDescent="0.25">
      <c r="A643" s="6">
        <f t="shared" si="57"/>
        <v>0</v>
      </c>
      <c r="B643" s="6">
        <v>635</v>
      </c>
      <c r="C643" s="6">
        <f>IFERROR(IF($C$1&gt;=B643,SMALL(STUDENT!$V$4:$V$2003,$C$6+B643),0),0)</f>
        <v>0</v>
      </c>
      <c r="D643" s="14">
        <f t="shared" si="58"/>
        <v>0</v>
      </c>
      <c r="E643" s="14" t="str">
        <f>IFERROR(IF($D643&gt;=1,VLOOKUP($C643,STUDENT!$A$4:$E$2003,E$1,0),""),"")</f>
        <v/>
      </c>
      <c r="F643" s="15" t="str">
        <f>IFERROR(IF($D643&gt;=1,VLOOKUP($C643,STUDENT!$A$4:$E$2003,F$1,0),""),"")</f>
        <v/>
      </c>
      <c r="G643" s="15" t="str">
        <f>IFERROR(IF($D643&gt;=1,VLOOKUP($C643,STUDENT!$A$4:$E$2003,G$1,0),""),"")</f>
        <v/>
      </c>
      <c r="H643" s="14" t="str">
        <f>IFERROR(IF($D643&gt;=1,VLOOKUP($C643,STUDENT!$A$4:$E$2003,H$1,0),""),"")</f>
        <v/>
      </c>
      <c r="I643" s="79"/>
      <c r="J643" s="79"/>
      <c r="K643" s="79"/>
      <c r="L643" s="79"/>
      <c r="M643" s="79"/>
      <c r="N643" s="79"/>
      <c r="O643" s="79"/>
      <c r="P643" s="79"/>
      <c r="Q643" s="79"/>
      <c r="R643" s="79"/>
      <c r="S643" s="79"/>
      <c r="T643" s="79"/>
      <c r="U643" s="85">
        <f t="shared" si="59"/>
        <v>0</v>
      </c>
      <c r="V643" s="6">
        <f t="shared" si="60"/>
        <v>0</v>
      </c>
      <c r="W643" s="6">
        <f>IFERROR(IF(V643&gt;=1,V643*VLOOKUP(E643,STUDENT!$B$4:$W$2003,22,0),0),0)</f>
        <v>0</v>
      </c>
      <c r="X643" s="6">
        <f t="shared" si="61"/>
        <v>0</v>
      </c>
      <c r="Y643" s="6">
        <f>IFERROR(IF(X643&gt;=1,X643*VLOOKUP(E643,STUDENT!$B$4:$W$2003,22,0),0),0)</f>
        <v>0</v>
      </c>
      <c r="Z643" s="6">
        <f t="shared" si="62"/>
        <v>0</v>
      </c>
      <c r="AA643" s="6">
        <f>IFERROR(IF(Z643&gt;=1,Z643*VLOOKUP(E643,STUDENT!$B$4:$W$2003,22,0),0),0)</f>
        <v>0</v>
      </c>
    </row>
    <row r="644" spans="1:27" ht="18" customHeight="1" x14ac:dyDescent="0.25">
      <c r="A644" s="6">
        <f t="shared" si="57"/>
        <v>0</v>
      </c>
      <c r="B644" s="6">
        <v>636</v>
      </c>
      <c r="C644" s="6">
        <f>IFERROR(IF($C$1&gt;=B644,SMALL(STUDENT!$V$4:$V$2003,$C$6+B644),0),0)</f>
        <v>0</v>
      </c>
      <c r="D644" s="14">
        <f t="shared" si="58"/>
        <v>0</v>
      </c>
      <c r="E644" s="14" t="str">
        <f>IFERROR(IF($D644&gt;=1,VLOOKUP($C644,STUDENT!$A$4:$E$2003,E$1,0),""),"")</f>
        <v/>
      </c>
      <c r="F644" s="15" t="str">
        <f>IFERROR(IF($D644&gt;=1,VLOOKUP($C644,STUDENT!$A$4:$E$2003,F$1,0),""),"")</f>
        <v/>
      </c>
      <c r="G644" s="15" t="str">
        <f>IFERROR(IF($D644&gt;=1,VLOOKUP($C644,STUDENT!$A$4:$E$2003,G$1,0),""),"")</f>
        <v/>
      </c>
      <c r="H644" s="14" t="str">
        <f>IFERROR(IF($D644&gt;=1,VLOOKUP($C644,STUDENT!$A$4:$E$2003,H$1,0),""),"")</f>
        <v/>
      </c>
      <c r="I644" s="79"/>
      <c r="J644" s="79"/>
      <c r="K644" s="79"/>
      <c r="L644" s="79"/>
      <c r="M644" s="79"/>
      <c r="N644" s="79"/>
      <c r="O644" s="79"/>
      <c r="P644" s="79"/>
      <c r="Q644" s="79"/>
      <c r="R644" s="79"/>
      <c r="S644" s="79"/>
      <c r="T644" s="79"/>
      <c r="U644" s="85">
        <f t="shared" si="59"/>
        <v>0</v>
      </c>
      <c r="V644" s="6">
        <f t="shared" si="60"/>
        <v>0</v>
      </c>
      <c r="W644" s="6">
        <f>IFERROR(IF(V644&gt;=1,V644*VLOOKUP(E644,STUDENT!$B$4:$W$2003,22,0),0),0)</f>
        <v>0</v>
      </c>
      <c r="X644" s="6">
        <f t="shared" si="61"/>
        <v>0</v>
      </c>
      <c r="Y644" s="6">
        <f>IFERROR(IF(X644&gt;=1,X644*VLOOKUP(E644,STUDENT!$B$4:$W$2003,22,0),0),0)</f>
        <v>0</v>
      </c>
      <c r="Z644" s="6">
        <f t="shared" si="62"/>
        <v>0</v>
      </c>
      <c r="AA644" s="6">
        <f>IFERROR(IF(Z644&gt;=1,Z644*VLOOKUP(E644,STUDENT!$B$4:$W$2003,22,0),0),0)</f>
        <v>0</v>
      </c>
    </row>
    <row r="645" spans="1:27" ht="18" customHeight="1" x14ac:dyDescent="0.25">
      <c r="A645" s="6">
        <f t="shared" si="57"/>
        <v>0</v>
      </c>
      <c r="B645" s="6">
        <v>637</v>
      </c>
      <c r="C645" s="6">
        <f>IFERROR(IF($C$1&gt;=B645,SMALL(STUDENT!$V$4:$V$2003,$C$6+B645),0),0)</f>
        <v>0</v>
      </c>
      <c r="D645" s="14">
        <f t="shared" si="58"/>
        <v>0</v>
      </c>
      <c r="E645" s="14" t="str">
        <f>IFERROR(IF($D645&gt;=1,VLOOKUP($C645,STUDENT!$A$4:$E$2003,E$1,0),""),"")</f>
        <v/>
      </c>
      <c r="F645" s="15" t="str">
        <f>IFERROR(IF($D645&gt;=1,VLOOKUP($C645,STUDENT!$A$4:$E$2003,F$1,0),""),"")</f>
        <v/>
      </c>
      <c r="G645" s="15" t="str">
        <f>IFERROR(IF($D645&gt;=1,VLOOKUP($C645,STUDENT!$A$4:$E$2003,G$1,0),""),"")</f>
        <v/>
      </c>
      <c r="H645" s="14" t="str">
        <f>IFERROR(IF($D645&gt;=1,VLOOKUP($C645,STUDENT!$A$4:$E$2003,H$1,0),""),"")</f>
        <v/>
      </c>
      <c r="I645" s="79"/>
      <c r="J645" s="79"/>
      <c r="K645" s="79"/>
      <c r="L645" s="79"/>
      <c r="M645" s="79"/>
      <c r="N645" s="79"/>
      <c r="O645" s="79"/>
      <c r="P645" s="79"/>
      <c r="Q645" s="79"/>
      <c r="R645" s="79"/>
      <c r="S645" s="79"/>
      <c r="T645" s="79"/>
      <c r="U645" s="85">
        <f t="shared" si="59"/>
        <v>0</v>
      </c>
      <c r="V645" s="6">
        <f t="shared" si="60"/>
        <v>0</v>
      </c>
      <c r="W645" s="6">
        <f>IFERROR(IF(V645&gt;=1,V645*VLOOKUP(E645,STUDENT!$B$4:$W$2003,22,0),0),0)</f>
        <v>0</v>
      </c>
      <c r="X645" s="6">
        <f t="shared" si="61"/>
        <v>0</v>
      </c>
      <c r="Y645" s="6">
        <f>IFERROR(IF(X645&gt;=1,X645*VLOOKUP(E645,STUDENT!$B$4:$W$2003,22,0),0),0)</f>
        <v>0</v>
      </c>
      <c r="Z645" s="6">
        <f t="shared" si="62"/>
        <v>0</v>
      </c>
      <c r="AA645" s="6">
        <f>IFERROR(IF(Z645&gt;=1,Z645*VLOOKUP(E645,STUDENT!$B$4:$W$2003,22,0),0),0)</f>
        <v>0</v>
      </c>
    </row>
    <row r="646" spans="1:27" ht="18" customHeight="1" x14ac:dyDescent="0.25">
      <c r="A646" s="6">
        <f t="shared" si="57"/>
        <v>0</v>
      </c>
      <c r="B646" s="6">
        <v>638</v>
      </c>
      <c r="C646" s="6">
        <f>IFERROR(IF($C$1&gt;=B646,SMALL(STUDENT!$V$4:$V$2003,$C$6+B646),0),0)</f>
        <v>0</v>
      </c>
      <c r="D646" s="14">
        <f t="shared" si="58"/>
        <v>0</v>
      </c>
      <c r="E646" s="14" t="str">
        <f>IFERROR(IF($D646&gt;=1,VLOOKUP($C646,STUDENT!$A$4:$E$2003,E$1,0),""),"")</f>
        <v/>
      </c>
      <c r="F646" s="15" t="str">
        <f>IFERROR(IF($D646&gt;=1,VLOOKUP($C646,STUDENT!$A$4:$E$2003,F$1,0),""),"")</f>
        <v/>
      </c>
      <c r="G646" s="15" t="str">
        <f>IFERROR(IF($D646&gt;=1,VLOOKUP($C646,STUDENT!$A$4:$E$2003,G$1,0),""),"")</f>
        <v/>
      </c>
      <c r="H646" s="14" t="str">
        <f>IFERROR(IF($D646&gt;=1,VLOOKUP($C646,STUDENT!$A$4:$E$2003,H$1,0),""),"")</f>
        <v/>
      </c>
      <c r="I646" s="79"/>
      <c r="J646" s="79"/>
      <c r="K646" s="79"/>
      <c r="L646" s="79"/>
      <c r="M646" s="79"/>
      <c r="N646" s="79"/>
      <c r="O646" s="79"/>
      <c r="P646" s="79"/>
      <c r="Q646" s="79"/>
      <c r="R646" s="79"/>
      <c r="S646" s="79"/>
      <c r="T646" s="79"/>
      <c r="U646" s="85">
        <f t="shared" si="59"/>
        <v>0</v>
      </c>
      <c r="V646" s="6">
        <f t="shared" si="60"/>
        <v>0</v>
      </c>
      <c r="W646" s="6">
        <f>IFERROR(IF(V646&gt;=1,V646*VLOOKUP(E646,STUDENT!$B$4:$W$2003,22,0),0),0)</f>
        <v>0</v>
      </c>
      <c r="X646" s="6">
        <f t="shared" si="61"/>
        <v>0</v>
      </c>
      <c r="Y646" s="6">
        <f>IFERROR(IF(X646&gt;=1,X646*VLOOKUP(E646,STUDENT!$B$4:$W$2003,22,0),0),0)</f>
        <v>0</v>
      </c>
      <c r="Z646" s="6">
        <f t="shared" si="62"/>
        <v>0</v>
      </c>
      <c r="AA646" s="6">
        <f>IFERROR(IF(Z646&gt;=1,Z646*VLOOKUP(E646,STUDENT!$B$4:$W$2003,22,0),0),0)</f>
        <v>0</v>
      </c>
    </row>
    <row r="647" spans="1:27" ht="18" customHeight="1" x14ac:dyDescent="0.25">
      <c r="A647" s="6">
        <f t="shared" si="57"/>
        <v>0</v>
      </c>
      <c r="B647" s="6">
        <v>639</v>
      </c>
      <c r="C647" s="6">
        <f>IFERROR(IF($C$1&gt;=B647,SMALL(STUDENT!$V$4:$V$2003,$C$6+B647),0),0)</f>
        <v>0</v>
      </c>
      <c r="D647" s="14">
        <f t="shared" si="58"/>
        <v>0</v>
      </c>
      <c r="E647" s="14" t="str">
        <f>IFERROR(IF($D647&gt;=1,VLOOKUP($C647,STUDENT!$A$4:$E$2003,E$1,0),""),"")</f>
        <v/>
      </c>
      <c r="F647" s="15" t="str">
        <f>IFERROR(IF($D647&gt;=1,VLOOKUP($C647,STUDENT!$A$4:$E$2003,F$1,0),""),"")</f>
        <v/>
      </c>
      <c r="G647" s="15" t="str">
        <f>IFERROR(IF($D647&gt;=1,VLOOKUP($C647,STUDENT!$A$4:$E$2003,G$1,0),""),"")</f>
        <v/>
      </c>
      <c r="H647" s="14" t="str">
        <f>IFERROR(IF($D647&gt;=1,VLOOKUP($C647,STUDENT!$A$4:$E$2003,H$1,0),""),"")</f>
        <v/>
      </c>
      <c r="I647" s="79"/>
      <c r="J647" s="79"/>
      <c r="K647" s="79"/>
      <c r="L647" s="79"/>
      <c r="M647" s="79"/>
      <c r="N647" s="79"/>
      <c r="O647" s="79"/>
      <c r="P647" s="79"/>
      <c r="Q647" s="79"/>
      <c r="R647" s="79"/>
      <c r="S647" s="79"/>
      <c r="T647" s="79"/>
      <c r="U647" s="85">
        <f t="shared" si="59"/>
        <v>0</v>
      </c>
      <c r="V647" s="6">
        <f t="shared" si="60"/>
        <v>0</v>
      </c>
      <c r="W647" s="6">
        <f>IFERROR(IF(V647&gt;=1,V647*VLOOKUP(E647,STUDENT!$B$4:$W$2003,22,0),0),0)</f>
        <v>0</v>
      </c>
      <c r="X647" s="6">
        <f t="shared" si="61"/>
        <v>0</v>
      </c>
      <c r="Y647" s="6">
        <f>IFERROR(IF(X647&gt;=1,X647*VLOOKUP(E647,STUDENT!$B$4:$W$2003,22,0),0),0)</f>
        <v>0</v>
      </c>
      <c r="Z647" s="6">
        <f t="shared" si="62"/>
        <v>0</v>
      </c>
      <c r="AA647" s="6">
        <f>IFERROR(IF(Z647&gt;=1,Z647*VLOOKUP(E647,STUDENT!$B$4:$W$2003,22,0),0),0)</f>
        <v>0</v>
      </c>
    </row>
    <row r="648" spans="1:27" ht="18" customHeight="1" x14ac:dyDescent="0.25">
      <c r="A648" s="6">
        <f t="shared" si="57"/>
        <v>0</v>
      </c>
      <c r="B648" s="6">
        <v>640</v>
      </c>
      <c r="C648" s="6">
        <f>IFERROR(IF($C$1&gt;=B648,SMALL(STUDENT!$V$4:$V$2003,$C$6+B648),0),0)</f>
        <v>0</v>
      </c>
      <c r="D648" s="14">
        <f t="shared" si="58"/>
        <v>0</v>
      </c>
      <c r="E648" s="14" t="str">
        <f>IFERROR(IF($D648&gt;=1,VLOOKUP($C648,STUDENT!$A$4:$E$2003,E$1,0),""),"")</f>
        <v/>
      </c>
      <c r="F648" s="15" t="str">
        <f>IFERROR(IF($D648&gt;=1,VLOOKUP($C648,STUDENT!$A$4:$E$2003,F$1,0),""),"")</f>
        <v/>
      </c>
      <c r="G648" s="15" t="str">
        <f>IFERROR(IF($D648&gt;=1,VLOOKUP($C648,STUDENT!$A$4:$E$2003,G$1,0),""),"")</f>
        <v/>
      </c>
      <c r="H648" s="14" t="str">
        <f>IFERROR(IF($D648&gt;=1,VLOOKUP($C648,STUDENT!$A$4:$E$2003,H$1,0),""),"")</f>
        <v/>
      </c>
      <c r="I648" s="79"/>
      <c r="J648" s="79"/>
      <c r="K648" s="79"/>
      <c r="L648" s="79"/>
      <c r="M648" s="79"/>
      <c r="N648" s="79"/>
      <c r="O648" s="79"/>
      <c r="P648" s="79"/>
      <c r="Q648" s="79"/>
      <c r="R648" s="79"/>
      <c r="S648" s="79"/>
      <c r="T648" s="79"/>
      <c r="U648" s="85">
        <f t="shared" si="59"/>
        <v>0</v>
      </c>
      <c r="V648" s="6">
        <f t="shared" si="60"/>
        <v>0</v>
      </c>
      <c r="W648" s="6">
        <f>IFERROR(IF(V648&gt;=1,V648*VLOOKUP(E648,STUDENT!$B$4:$W$2003,22,0),0),0)</f>
        <v>0</v>
      </c>
      <c r="X648" s="6">
        <f t="shared" si="61"/>
        <v>0</v>
      </c>
      <c r="Y648" s="6">
        <f>IFERROR(IF(X648&gt;=1,X648*VLOOKUP(E648,STUDENT!$B$4:$W$2003,22,0),0),0)</f>
        <v>0</v>
      </c>
      <c r="Z648" s="6">
        <f t="shared" si="62"/>
        <v>0</v>
      </c>
      <c r="AA648" s="6">
        <f>IFERROR(IF(Z648&gt;=1,Z648*VLOOKUP(E648,STUDENT!$B$4:$W$2003,22,0),0),0)</f>
        <v>0</v>
      </c>
    </row>
    <row r="649" spans="1:27" ht="18" customHeight="1" x14ac:dyDescent="0.25">
      <c r="A649" s="6">
        <f t="shared" si="57"/>
        <v>0</v>
      </c>
      <c r="B649" s="6">
        <v>641</v>
      </c>
      <c r="C649" s="6">
        <f>IFERROR(IF($C$1&gt;=B649,SMALL(STUDENT!$V$4:$V$2003,$C$6+B649),0),0)</f>
        <v>0</v>
      </c>
      <c r="D649" s="14">
        <f t="shared" si="58"/>
        <v>0</v>
      </c>
      <c r="E649" s="14" t="str">
        <f>IFERROR(IF($D649&gt;=1,VLOOKUP($C649,STUDENT!$A$4:$E$2003,E$1,0),""),"")</f>
        <v/>
      </c>
      <c r="F649" s="15" t="str">
        <f>IFERROR(IF($D649&gt;=1,VLOOKUP($C649,STUDENT!$A$4:$E$2003,F$1,0),""),"")</f>
        <v/>
      </c>
      <c r="G649" s="15" t="str">
        <f>IFERROR(IF($D649&gt;=1,VLOOKUP($C649,STUDENT!$A$4:$E$2003,G$1,0),""),"")</f>
        <v/>
      </c>
      <c r="H649" s="14" t="str">
        <f>IFERROR(IF($D649&gt;=1,VLOOKUP($C649,STUDENT!$A$4:$E$2003,H$1,0),""),"")</f>
        <v/>
      </c>
      <c r="I649" s="79"/>
      <c r="J649" s="79"/>
      <c r="K649" s="79"/>
      <c r="L649" s="79"/>
      <c r="M649" s="79"/>
      <c r="N649" s="79"/>
      <c r="O649" s="79"/>
      <c r="P649" s="79"/>
      <c r="Q649" s="79"/>
      <c r="R649" s="79"/>
      <c r="S649" s="79"/>
      <c r="T649" s="79"/>
      <c r="U649" s="85">
        <f t="shared" si="59"/>
        <v>0</v>
      </c>
      <c r="V649" s="6">
        <f t="shared" si="60"/>
        <v>0</v>
      </c>
      <c r="W649" s="6">
        <f>IFERROR(IF(V649&gt;=1,V649*VLOOKUP(E649,STUDENT!$B$4:$W$2003,22,0),0),0)</f>
        <v>0</v>
      </c>
      <c r="X649" s="6">
        <f t="shared" si="61"/>
        <v>0</v>
      </c>
      <c r="Y649" s="6">
        <f>IFERROR(IF(X649&gt;=1,X649*VLOOKUP(E649,STUDENT!$B$4:$W$2003,22,0),0),0)</f>
        <v>0</v>
      </c>
      <c r="Z649" s="6">
        <f t="shared" si="62"/>
        <v>0</v>
      </c>
      <c r="AA649" s="6">
        <f>IFERROR(IF(Z649&gt;=1,Z649*VLOOKUP(E649,STUDENT!$B$4:$W$2003,22,0),0),0)</f>
        <v>0</v>
      </c>
    </row>
    <row r="650" spans="1:27" ht="18" customHeight="1" x14ac:dyDescent="0.25">
      <c r="A650" s="6">
        <f t="shared" ref="A650:A713" si="63">IFERROR(IF(W650&gt;=1,D650,0),0)</f>
        <v>0</v>
      </c>
      <c r="B650" s="6">
        <v>642</v>
      </c>
      <c r="C650" s="6">
        <f>IFERROR(IF($C$1&gt;=B650,SMALL(STUDENT!$V$4:$V$2003,$C$6+B650),0),0)</f>
        <v>0</v>
      </c>
      <c r="D650" s="14">
        <f t="shared" ref="D650:D713" si="64">IFERROR(IF(C650&gt;=1,B650,0),0)</f>
        <v>0</v>
      </c>
      <c r="E650" s="14" t="str">
        <f>IFERROR(IF($D650&gt;=1,VLOOKUP($C650,STUDENT!$A$4:$E$2003,E$1,0),""),"")</f>
        <v/>
      </c>
      <c r="F650" s="15" t="str">
        <f>IFERROR(IF($D650&gt;=1,VLOOKUP($C650,STUDENT!$A$4:$E$2003,F$1,0),""),"")</f>
        <v/>
      </c>
      <c r="G650" s="15" t="str">
        <f>IFERROR(IF($D650&gt;=1,VLOOKUP($C650,STUDENT!$A$4:$E$2003,G$1,0),""),"")</f>
        <v/>
      </c>
      <c r="H650" s="14" t="str">
        <f>IFERROR(IF($D650&gt;=1,VLOOKUP($C650,STUDENT!$A$4:$E$2003,H$1,0),""),"")</f>
        <v/>
      </c>
      <c r="I650" s="79"/>
      <c r="J650" s="79"/>
      <c r="K650" s="79"/>
      <c r="L650" s="79"/>
      <c r="M650" s="79"/>
      <c r="N650" s="79"/>
      <c r="O650" s="79"/>
      <c r="P650" s="79"/>
      <c r="Q650" s="79"/>
      <c r="R650" s="79"/>
      <c r="S650" s="79"/>
      <c r="T650" s="79"/>
      <c r="U650" s="85">
        <f t="shared" ref="U650:U713" si="65">SUM(I650:T650)</f>
        <v>0</v>
      </c>
      <c r="V650" s="6">
        <f t="shared" ref="V650:V713" si="66">IFERROR(IF(D650&gt;=1,(IF($V$1&gt;=1,(IF($W$1&gt;=1,SUMIFS(I650:T650,$I$3:$T$3,"&gt;="&amp;$V$1,$I$3:$T$3,"&lt;="&amp;$W$1),0)),0)),0),0)</f>
        <v>0</v>
      </c>
      <c r="W650" s="6">
        <f>IFERROR(IF(V650&gt;=1,V650*VLOOKUP(E650,STUDENT!$B$4:$W$2003,22,0),0),0)</f>
        <v>0</v>
      </c>
      <c r="X650" s="6">
        <f t="shared" ref="X650:X713" si="67">IFERROR(IF(D650&gt;=1,(IF($X$1&gt;=1,(IF($Y$1&gt;=1,SUMIFS(I650:T650,$I$3:$T$3,"&gt;="&amp;$X$1,$I$3:$T$3,"&lt;="&amp;$Y$1),0)),0)),0),0)</f>
        <v>0</v>
      </c>
      <c r="Y650" s="6">
        <f>IFERROR(IF(X650&gt;=1,X650*VLOOKUP(E650,STUDENT!$B$4:$W$2003,22,0),0),0)</f>
        <v>0</v>
      </c>
      <c r="Z650" s="6">
        <f t="shared" ref="Z650:Z713" si="68">IFERROR(IF(D650&gt;=1,(IF($Z$1&gt;=1,(IF($AA$1&gt;=1,SUMIFS(I650:T650,$I$3:$T$3,"&gt;="&amp;$Z$1,$I$3:$T$3,"&lt;="&amp;$AA$1),0)),0)),0),0)</f>
        <v>0</v>
      </c>
      <c r="AA650" s="6">
        <f>IFERROR(IF(Z650&gt;=1,Z650*VLOOKUP(E650,STUDENT!$B$4:$W$2003,22,0),0),0)</f>
        <v>0</v>
      </c>
    </row>
    <row r="651" spans="1:27" ht="18" customHeight="1" x14ac:dyDescent="0.25">
      <c r="A651" s="6">
        <f t="shared" si="63"/>
        <v>0</v>
      </c>
      <c r="B651" s="6">
        <v>643</v>
      </c>
      <c r="C651" s="6">
        <f>IFERROR(IF($C$1&gt;=B651,SMALL(STUDENT!$V$4:$V$2003,$C$6+B651),0),0)</f>
        <v>0</v>
      </c>
      <c r="D651" s="14">
        <f t="shared" si="64"/>
        <v>0</v>
      </c>
      <c r="E651" s="14" t="str">
        <f>IFERROR(IF($D651&gt;=1,VLOOKUP($C651,STUDENT!$A$4:$E$2003,E$1,0),""),"")</f>
        <v/>
      </c>
      <c r="F651" s="15" t="str">
        <f>IFERROR(IF($D651&gt;=1,VLOOKUP($C651,STUDENT!$A$4:$E$2003,F$1,0),""),"")</f>
        <v/>
      </c>
      <c r="G651" s="15" t="str">
        <f>IFERROR(IF($D651&gt;=1,VLOOKUP($C651,STUDENT!$A$4:$E$2003,G$1,0),""),"")</f>
        <v/>
      </c>
      <c r="H651" s="14" t="str">
        <f>IFERROR(IF($D651&gt;=1,VLOOKUP($C651,STUDENT!$A$4:$E$2003,H$1,0),""),"")</f>
        <v/>
      </c>
      <c r="I651" s="79"/>
      <c r="J651" s="79"/>
      <c r="K651" s="79"/>
      <c r="L651" s="79"/>
      <c r="M651" s="79"/>
      <c r="N651" s="79"/>
      <c r="O651" s="79"/>
      <c r="P651" s="79"/>
      <c r="Q651" s="79"/>
      <c r="R651" s="79"/>
      <c r="S651" s="79"/>
      <c r="T651" s="79"/>
      <c r="U651" s="85">
        <f t="shared" si="65"/>
        <v>0</v>
      </c>
      <c r="V651" s="6">
        <f t="shared" si="66"/>
        <v>0</v>
      </c>
      <c r="W651" s="6">
        <f>IFERROR(IF(V651&gt;=1,V651*VLOOKUP(E651,STUDENT!$B$4:$W$2003,22,0),0),0)</f>
        <v>0</v>
      </c>
      <c r="X651" s="6">
        <f t="shared" si="67"/>
        <v>0</v>
      </c>
      <c r="Y651" s="6">
        <f>IFERROR(IF(X651&gt;=1,X651*VLOOKUP(E651,STUDENT!$B$4:$W$2003,22,0),0),0)</f>
        <v>0</v>
      </c>
      <c r="Z651" s="6">
        <f t="shared" si="68"/>
        <v>0</v>
      </c>
      <c r="AA651" s="6">
        <f>IFERROR(IF(Z651&gt;=1,Z651*VLOOKUP(E651,STUDENT!$B$4:$W$2003,22,0),0),0)</f>
        <v>0</v>
      </c>
    </row>
    <row r="652" spans="1:27" ht="18" customHeight="1" x14ac:dyDescent="0.25">
      <c r="A652" s="6">
        <f t="shared" si="63"/>
        <v>0</v>
      </c>
      <c r="B652" s="6">
        <v>644</v>
      </c>
      <c r="C652" s="6">
        <f>IFERROR(IF($C$1&gt;=B652,SMALL(STUDENT!$V$4:$V$2003,$C$6+B652),0),0)</f>
        <v>0</v>
      </c>
      <c r="D652" s="14">
        <f t="shared" si="64"/>
        <v>0</v>
      </c>
      <c r="E652" s="14" t="str">
        <f>IFERROR(IF($D652&gt;=1,VLOOKUP($C652,STUDENT!$A$4:$E$2003,E$1,0),""),"")</f>
        <v/>
      </c>
      <c r="F652" s="15" t="str">
        <f>IFERROR(IF($D652&gt;=1,VLOOKUP($C652,STUDENT!$A$4:$E$2003,F$1,0),""),"")</f>
        <v/>
      </c>
      <c r="G652" s="15" t="str">
        <f>IFERROR(IF($D652&gt;=1,VLOOKUP($C652,STUDENT!$A$4:$E$2003,G$1,0),""),"")</f>
        <v/>
      </c>
      <c r="H652" s="14" t="str">
        <f>IFERROR(IF($D652&gt;=1,VLOOKUP($C652,STUDENT!$A$4:$E$2003,H$1,0),""),"")</f>
        <v/>
      </c>
      <c r="I652" s="79"/>
      <c r="J652" s="79"/>
      <c r="K652" s="79"/>
      <c r="L652" s="79"/>
      <c r="M652" s="79"/>
      <c r="N652" s="79"/>
      <c r="O652" s="79"/>
      <c r="P652" s="79"/>
      <c r="Q652" s="79"/>
      <c r="R652" s="79"/>
      <c r="S652" s="79"/>
      <c r="T652" s="79"/>
      <c r="U652" s="85">
        <f t="shared" si="65"/>
        <v>0</v>
      </c>
      <c r="V652" s="6">
        <f t="shared" si="66"/>
        <v>0</v>
      </c>
      <c r="W652" s="6">
        <f>IFERROR(IF(V652&gt;=1,V652*VLOOKUP(E652,STUDENT!$B$4:$W$2003,22,0),0),0)</f>
        <v>0</v>
      </c>
      <c r="X652" s="6">
        <f t="shared" si="67"/>
        <v>0</v>
      </c>
      <c r="Y652" s="6">
        <f>IFERROR(IF(X652&gt;=1,X652*VLOOKUP(E652,STUDENT!$B$4:$W$2003,22,0),0),0)</f>
        <v>0</v>
      </c>
      <c r="Z652" s="6">
        <f t="shared" si="68"/>
        <v>0</v>
      </c>
      <c r="AA652" s="6">
        <f>IFERROR(IF(Z652&gt;=1,Z652*VLOOKUP(E652,STUDENT!$B$4:$W$2003,22,0),0),0)</f>
        <v>0</v>
      </c>
    </row>
    <row r="653" spans="1:27" ht="18" customHeight="1" x14ac:dyDescent="0.25">
      <c r="A653" s="6">
        <f t="shared" si="63"/>
        <v>0</v>
      </c>
      <c r="B653" s="6">
        <v>645</v>
      </c>
      <c r="C653" s="6">
        <f>IFERROR(IF($C$1&gt;=B653,SMALL(STUDENT!$V$4:$V$2003,$C$6+B653),0),0)</f>
        <v>0</v>
      </c>
      <c r="D653" s="14">
        <f t="shared" si="64"/>
        <v>0</v>
      </c>
      <c r="E653" s="14" t="str">
        <f>IFERROR(IF($D653&gt;=1,VLOOKUP($C653,STUDENT!$A$4:$E$2003,E$1,0),""),"")</f>
        <v/>
      </c>
      <c r="F653" s="15" t="str">
        <f>IFERROR(IF($D653&gt;=1,VLOOKUP($C653,STUDENT!$A$4:$E$2003,F$1,0),""),"")</f>
        <v/>
      </c>
      <c r="G653" s="15" t="str">
        <f>IFERROR(IF($D653&gt;=1,VLOOKUP($C653,STUDENT!$A$4:$E$2003,G$1,0),""),"")</f>
        <v/>
      </c>
      <c r="H653" s="14" t="str">
        <f>IFERROR(IF($D653&gt;=1,VLOOKUP($C653,STUDENT!$A$4:$E$2003,H$1,0),""),"")</f>
        <v/>
      </c>
      <c r="I653" s="79"/>
      <c r="J653" s="79"/>
      <c r="K653" s="79"/>
      <c r="L653" s="79"/>
      <c r="M653" s="79"/>
      <c r="N653" s="79"/>
      <c r="O653" s="79"/>
      <c r="P653" s="79"/>
      <c r="Q653" s="79"/>
      <c r="R653" s="79"/>
      <c r="S653" s="79"/>
      <c r="T653" s="79"/>
      <c r="U653" s="85">
        <f t="shared" si="65"/>
        <v>0</v>
      </c>
      <c r="V653" s="6">
        <f t="shared" si="66"/>
        <v>0</v>
      </c>
      <c r="W653" s="6">
        <f>IFERROR(IF(V653&gt;=1,V653*VLOOKUP(E653,STUDENT!$B$4:$W$2003,22,0),0),0)</f>
        <v>0</v>
      </c>
      <c r="X653" s="6">
        <f t="shared" si="67"/>
        <v>0</v>
      </c>
      <c r="Y653" s="6">
        <f>IFERROR(IF(X653&gt;=1,X653*VLOOKUP(E653,STUDENT!$B$4:$W$2003,22,0),0),0)</f>
        <v>0</v>
      </c>
      <c r="Z653" s="6">
        <f t="shared" si="68"/>
        <v>0</v>
      </c>
      <c r="AA653" s="6">
        <f>IFERROR(IF(Z653&gt;=1,Z653*VLOOKUP(E653,STUDENT!$B$4:$W$2003,22,0),0),0)</f>
        <v>0</v>
      </c>
    </row>
    <row r="654" spans="1:27" ht="18" customHeight="1" x14ac:dyDescent="0.25">
      <c r="A654" s="6">
        <f t="shared" si="63"/>
        <v>0</v>
      </c>
      <c r="B654" s="6">
        <v>646</v>
      </c>
      <c r="C654" s="6">
        <f>IFERROR(IF($C$1&gt;=B654,SMALL(STUDENT!$V$4:$V$2003,$C$6+B654),0),0)</f>
        <v>0</v>
      </c>
      <c r="D654" s="14">
        <f t="shared" si="64"/>
        <v>0</v>
      </c>
      <c r="E654" s="14" t="str">
        <f>IFERROR(IF($D654&gt;=1,VLOOKUP($C654,STUDENT!$A$4:$E$2003,E$1,0),""),"")</f>
        <v/>
      </c>
      <c r="F654" s="15" t="str">
        <f>IFERROR(IF($D654&gt;=1,VLOOKUP($C654,STUDENT!$A$4:$E$2003,F$1,0),""),"")</f>
        <v/>
      </c>
      <c r="G654" s="15" t="str">
        <f>IFERROR(IF($D654&gt;=1,VLOOKUP($C654,STUDENT!$A$4:$E$2003,G$1,0),""),"")</f>
        <v/>
      </c>
      <c r="H654" s="14" t="str">
        <f>IFERROR(IF($D654&gt;=1,VLOOKUP($C654,STUDENT!$A$4:$E$2003,H$1,0),""),"")</f>
        <v/>
      </c>
      <c r="I654" s="79"/>
      <c r="J654" s="79"/>
      <c r="K654" s="79"/>
      <c r="L654" s="79"/>
      <c r="M654" s="79"/>
      <c r="N654" s="79"/>
      <c r="O654" s="79"/>
      <c r="P654" s="79"/>
      <c r="Q654" s="79"/>
      <c r="R654" s="79"/>
      <c r="S654" s="79"/>
      <c r="T654" s="79"/>
      <c r="U654" s="85">
        <f t="shared" si="65"/>
        <v>0</v>
      </c>
      <c r="V654" s="6">
        <f t="shared" si="66"/>
        <v>0</v>
      </c>
      <c r="W654" s="6">
        <f>IFERROR(IF(V654&gt;=1,V654*VLOOKUP(E654,STUDENT!$B$4:$W$2003,22,0),0),0)</f>
        <v>0</v>
      </c>
      <c r="X654" s="6">
        <f t="shared" si="67"/>
        <v>0</v>
      </c>
      <c r="Y654" s="6">
        <f>IFERROR(IF(X654&gt;=1,X654*VLOOKUP(E654,STUDENT!$B$4:$W$2003,22,0),0),0)</f>
        <v>0</v>
      </c>
      <c r="Z654" s="6">
        <f t="shared" si="68"/>
        <v>0</v>
      </c>
      <c r="AA654" s="6">
        <f>IFERROR(IF(Z654&gt;=1,Z654*VLOOKUP(E654,STUDENT!$B$4:$W$2003,22,0),0),0)</f>
        <v>0</v>
      </c>
    </row>
    <row r="655" spans="1:27" ht="18" customHeight="1" x14ac:dyDescent="0.25">
      <c r="A655" s="6">
        <f t="shared" si="63"/>
        <v>0</v>
      </c>
      <c r="B655" s="6">
        <v>647</v>
      </c>
      <c r="C655" s="6">
        <f>IFERROR(IF($C$1&gt;=B655,SMALL(STUDENT!$V$4:$V$2003,$C$6+B655),0),0)</f>
        <v>0</v>
      </c>
      <c r="D655" s="14">
        <f t="shared" si="64"/>
        <v>0</v>
      </c>
      <c r="E655" s="14" t="str">
        <f>IFERROR(IF($D655&gt;=1,VLOOKUP($C655,STUDENT!$A$4:$E$2003,E$1,0),""),"")</f>
        <v/>
      </c>
      <c r="F655" s="15" t="str">
        <f>IFERROR(IF($D655&gt;=1,VLOOKUP($C655,STUDENT!$A$4:$E$2003,F$1,0),""),"")</f>
        <v/>
      </c>
      <c r="G655" s="15" t="str">
        <f>IFERROR(IF($D655&gt;=1,VLOOKUP($C655,STUDENT!$A$4:$E$2003,G$1,0),""),"")</f>
        <v/>
      </c>
      <c r="H655" s="14" t="str">
        <f>IFERROR(IF($D655&gt;=1,VLOOKUP($C655,STUDENT!$A$4:$E$2003,H$1,0),""),"")</f>
        <v/>
      </c>
      <c r="I655" s="79"/>
      <c r="J655" s="79"/>
      <c r="K655" s="79"/>
      <c r="L655" s="79"/>
      <c r="M655" s="79"/>
      <c r="N655" s="79"/>
      <c r="O655" s="79"/>
      <c r="P655" s="79"/>
      <c r="Q655" s="79"/>
      <c r="R655" s="79"/>
      <c r="S655" s="79"/>
      <c r="T655" s="79"/>
      <c r="U655" s="85">
        <f t="shared" si="65"/>
        <v>0</v>
      </c>
      <c r="V655" s="6">
        <f t="shared" si="66"/>
        <v>0</v>
      </c>
      <c r="W655" s="6">
        <f>IFERROR(IF(V655&gt;=1,V655*VLOOKUP(E655,STUDENT!$B$4:$W$2003,22,0),0),0)</f>
        <v>0</v>
      </c>
      <c r="X655" s="6">
        <f t="shared" si="67"/>
        <v>0</v>
      </c>
      <c r="Y655" s="6">
        <f>IFERROR(IF(X655&gt;=1,X655*VLOOKUP(E655,STUDENT!$B$4:$W$2003,22,0),0),0)</f>
        <v>0</v>
      </c>
      <c r="Z655" s="6">
        <f t="shared" si="68"/>
        <v>0</v>
      </c>
      <c r="AA655" s="6">
        <f>IFERROR(IF(Z655&gt;=1,Z655*VLOOKUP(E655,STUDENT!$B$4:$W$2003,22,0),0),0)</f>
        <v>0</v>
      </c>
    </row>
    <row r="656" spans="1:27" ht="18" customHeight="1" x14ac:dyDescent="0.25">
      <c r="A656" s="6">
        <f t="shared" si="63"/>
        <v>0</v>
      </c>
      <c r="B656" s="6">
        <v>648</v>
      </c>
      <c r="C656" s="6">
        <f>IFERROR(IF($C$1&gt;=B656,SMALL(STUDENT!$V$4:$V$2003,$C$6+B656),0),0)</f>
        <v>0</v>
      </c>
      <c r="D656" s="14">
        <f t="shared" si="64"/>
        <v>0</v>
      </c>
      <c r="E656" s="14" t="str">
        <f>IFERROR(IF($D656&gt;=1,VLOOKUP($C656,STUDENT!$A$4:$E$2003,E$1,0),""),"")</f>
        <v/>
      </c>
      <c r="F656" s="15" t="str">
        <f>IFERROR(IF($D656&gt;=1,VLOOKUP($C656,STUDENT!$A$4:$E$2003,F$1,0),""),"")</f>
        <v/>
      </c>
      <c r="G656" s="15" t="str">
        <f>IFERROR(IF($D656&gt;=1,VLOOKUP($C656,STUDENT!$A$4:$E$2003,G$1,0),""),"")</f>
        <v/>
      </c>
      <c r="H656" s="14" t="str">
        <f>IFERROR(IF($D656&gt;=1,VLOOKUP($C656,STUDENT!$A$4:$E$2003,H$1,0),""),"")</f>
        <v/>
      </c>
      <c r="I656" s="79"/>
      <c r="J656" s="79"/>
      <c r="K656" s="79"/>
      <c r="L656" s="79"/>
      <c r="M656" s="79"/>
      <c r="N656" s="79"/>
      <c r="O656" s="79"/>
      <c r="P656" s="79"/>
      <c r="Q656" s="79"/>
      <c r="R656" s="79"/>
      <c r="S656" s="79"/>
      <c r="T656" s="79"/>
      <c r="U656" s="85">
        <f t="shared" si="65"/>
        <v>0</v>
      </c>
      <c r="V656" s="6">
        <f t="shared" si="66"/>
        <v>0</v>
      </c>
      <c r="W656" s="6">
        <f>IFERROR(IF(V656&gt;=1,V656*VLOOKUP(E656,STUDENT!$B$4:$W$2003,22,0),0),0)</f>
        <v>0</v>
      </c>
      <c r="X656" s="6">
        <f t="shared" si="67"/>
        <v>0</v>
      </c>
      <c r="Y656" s="6">
        <f>IFERROR(IF(X656&gt;=1,X656*VLOOKUP(E656,STUDENT!$B$4:$W$2003,22,0),0),0)</f>
        <v>0</v>
      </c>
      <c r="Z656" s="6">
        <f t="shared" si="68"/>
        <v>0</v>
      </c>
      <c r="AA656" s="6">
        <f>IFERROR(IF(Z656&gt;=1,Z656*VLOOKUP(E656,STUDENT!$B$4:$W$2003,22,0),0),0)</f>
        <v>0</v>
      </c>
    </row>
    <row r="657" spans="1:27" ht="18" customHeight="1" x14ac:dyDescent="0.25">
      <c r="A657" s="6">
        <f t="shared" si="63"/>
        <v>0</v>
      </c>
      <c r="B657" s="6">
        <v>649</v>
      </c>
      <c r="C657" s="6">
        <f>IFERROR(IF($C$1&gt;=B657,SMALL(STUDENT!$V$4:$V$2003,$C$6+B657),0),0)</f>
        <v>0</v>
      </c>
      <c r="D657" s="14">
        <f t="shared" si="64"/>
        <v>0</v>
      </c>
      <c r="E657" s="14" t="str">
        <f>IFERROR(IF($D657&gt;=1,VLOOKUP($C657,STUDENT!$A$4:$E$2003,E$1,0),""),"")</f>
        <v/>
      </c>
      <c r="F657" s="15" t="str">
        <f>IFERROR(IF($D657&gt;=1,VLOOKUP($C657,STUDENT!$A$4:$E$2003,F$1,0),""),"")</f>
        <v/>
      </c>
      <c r="G657" s="15" t="str">
        <f>IFERROR(IF($D657&gt;=1,VLOOKUP($C657,STUDENT!$A$4:$E$2003,G$1,0),""),"")</f>
        <v/>
      </c>
      <c r="H657" s="14" t="str">
        <f>IFERROR(IF($D657&gt;=1,VLOOKUP($C657,STUDENT!$A$4:$E$2003,H$1,0),""),"")</f>
        <v/>
      </c>
      <c r="I657" s="79"/>
      <c r="J657" s="79"/>
      <c r="K657" s="79"/>
      <c r="L657" s="79"/>
      <c r="M657" s="79"/>
      <c r="N657" s="79"/>
      <c r="O657" s="79"/>
      <c r="P657" s="79"/>
      <c r="Q657" s="79"/>
      <c r="R657" s="79"/>
      <c r="S657" s="79"/>
      <c r="T657" s="79"/>
      <c r="U657" s="85">
        <f t="shared" si="65"/>
        <v>0</v>
      </c>
      <c r="V657" s="6">
        <f t="shared" si="66"/>
        <v>0</v>
      </c>
      <c r="W657" s="6">
        <f>IFERROR(IF(V657&gt;=1,V657*VLOOKUP(E657,STUDENT!$B$4:$W$2003,22,0),0),0)</f>
        <v>0</v>
      </c>
      <c r="X657" s="6">
        <f t="shared" si="67"/>
        <v>0</v>
      </c>
      <c r="Y657" s="6">
        <f>IFERROR(IF(X657&gt;=1,X657*VLOOKUP(E657,STUDENT!$B$4:$W$2003,22,0),0),0)</f>
        <v>0</v>
      </c>
      <c r="Z657" s="6">
        <f t="shared" si="68"/>
        <v>0</v>
      </c>
      <c r="AA657" s="6">
        <f>IFERROR(IF(Z657&gt;=1,Z657*VLOOKUP(E657,STUDENT!$B$4:$W$2003,22,0),0),0)</f>
        <v>0</v>
      </c>
    </row>
    <row r="658" spans="1:27" ht="18" customHeight="1" x14ac:dyDescent="0.25">
      <c r="A658" s="6">
        <f t="shared" si="63"/>
        <v>0</v>
      </c>
      <c r="B658" s="6">
        <v>650</v>
      </c>
      <c r="C658" s="6">
        <f>IFERROR(IF($C$1&gt;=B658,SMALL(STUDENT!$V$4:$V$2003,$C$6+B658),0),0)</f>
        <v>0</v>
      </c>
      <c r="D658" s="14">
        <f t="shared" si="64"/>
        <v>0</v>
      </c>
      <c r="E658" s="14" t="str">
        <f>IFERROR(IF($D658&gt;=1,VLOOKUP($C658,STUDENT!$A$4:$E$2003,E$1,0),""),"")</f>
        <v/>
      </c>
      <c r="F658" s="15" t="str">
        <f>IFERROR(IF($D658&gt;=1,VLOOKUP($C658,STUDENT!$A$4:$E$2003,F$1,0),""),"")</f>
        <v/>
      </c>
      <c r="G658" s="15" t="str">
        <f>IFERROR(IF($D658&gt;=1,VLOOKUP($C658,STUDENT!$A$4:$E$2003,G$1,0),""),"")</f>
        <v/>
      </c>
      <c r="H658" s="14" t="str">
        <f>IFERROR(IF($D658&gt;=1,VLOOKUP($C658,STUDENT!$A$4:$E$2003,H$1,0),""),"")</f>
        <v/>
      </c>
      <c r="I658" s="79"/>
      <c r="J658" s="79"/>
      <c r="K658" s="79"/>
      <c r="L658" s="79"/>
      <c r="M658" s="79"/>
      <c r="N658" s="79"/>
      <c r="O658" s="79"/>
      <c r="P658" s="79"/>
      <c r="Q658" s="79"/>
      <c r="R658" s="79"/>
      <c r="S658" s="79"/>
      <c r="T658" s="79"/>
      <c r="U658" s="85">
        <f t="shared" si="65"/>
        <v>0</v>
      </c>
      <c r="V658" s="6">
        <f t="shared" si="66"/>
        <v>0</v>
      </c>
      <c r="W658" s="6">
        <f>IFERROR(IF(V658&gt;=1,V658*VLOOKUP(E658,STUDENT!$B$4:$W$2003,22,0),0),0)</f>
        <v>0</v>
      </c>
      <c r="X658" s="6">
        <f t="shared" si="67"/>
        <v>0</v>
      </c>
      <c r="Y658" s="6">
        <f>IFERROR(IF(X658&gt;=1,X658*VLOOKUP(E658,STUDENT!$B$4:$W$2003,22,0),0),0)</f>
        <v>0</v>
      </c>
      <c r="Z658" s="6">
        <f t="shared" si="68"/>
        <v>0</v>
      </c>
      <c r="AA658" s="6">
        <f>IFERROR(IF(Z658&gt;=1,Z658*VLOOKUP(E658,STUDENT!$B$4:$W$2003,22,0),0),0)</f>
        <v>0</v>
      </c>
    </row>
    <row r="659" spans="1:27" ht="18" customHeight="1" x14ac:dyDescent="0.25">
      <c r="A659" s="6">
        <f t="shared" si="63"/>
        <v>0</v>
      </c>
      <c r="B659" s="6">
        <v>651</v>
      </c>
      <c r="C659" s="6">
        <f>IFERROR(IF($C$1&gt;=B659,SMALL(STUDENT!$V$4:$V$2003,$C$6+B659),0),0)</f>
        <v>0</v>
      </c>
      <c r="D659" s="14">
        <f t="shared" si="64"/>
        <v>0</v>
      </c>
      <c r="E659" s="14" t="str">
        <f>IFERROR(IF($D659&gt;=1,VLOOKUP($C659,STUDENT!$A$4:$E$2003,E$1,0),""),"")</f>
        <v/>
      </c>
      <c r="F659" s="15" t="str">
        <f>IFERROR(IF($D659&gt;=1,VLOOKUP($C659,STUDENT!$A$4:$E$2003,F$1,0),""),"")</f>
        <v/>
      </c>
      <c r="G659" s="15" t="str">
        <f>IFERROR(IF($D659&gt;=1,VLOOKUP($C659,STUDENT!$A$4:$E$2003,G$1,0),""),"")</f>
        <v/>
      </c>
      <c r="H659" s="14" t="str">
        <f>IFERROR(IF($D659&gt;=1,VLOOKUP($C659,STUDENT!$A$4:$E$2003,H$1,0),""),"")</f>
        <v/>
      </c>
      <c r="I659" s="79"/>
      <c r="J659" s="79"/>
      <c r="K659" s="79"/>
      <c r="L659" s="79"/>
      <c r="M659" s="79"/>
      <c r="N659" s="79"/>
      <c r="O659" s="79"/>
      <c r="P659" s="79"/>
      <c r="Q659" s="79"/>
      <c r="R659" s="79"/>
      <c r="S659" s="79"/>
      <c r="T659" s="79"/>
      <c r="U659" s="85">
        <f t="shared" si="65"/>
        <v>0</v>
      </c>
      <c r="V659" s="6">
        <f t="shared" si="66"/>
        <v>0</v>
      </c>
      <c r="W659" s="6">
        <f>IFERROR(IF(V659&gt;=1,V659*VLOOKUP(E659,STUDENT!$B$4:$W$2003,22,0),0),0)</f>
        <v>0</v>
      </c>
      <c r="X659" s="6">
        <f t="shared" si="67"/>
        <v>0</v>
      </c>
      <c r="Y659" s="6">
        <f>IFERROR(IF(X659&gt;=1,X659*VLOOKUP(E659,STUDENT!$B$4:$W$2003,22,0),0),0)</f>
        <v>0</v>
      </c>
      <c r="Z659" s="6">
        <f t="shared" si="68"/>
        <v>0</v>
      </c>
      <c r="AA659" s="6">
        <f>IFERROR(IF(Z659&gt;=1,Z659*VLOOKUP(E659,STUDENT!$B$4:$W$2003,22,0),0),0)</f>
        <v>0</v>
      </c>
    </row>
    <row r="660" spans="1:27" ht="18" customHeight="1" x14ac:dyDescent="0.25">
      <c r="A660" s="6">
        <f t="shared" si="63"/>
        <v>0</v>
      </c>
      <c r="B660" s="6">
        <v>652</v>
      </c>
      <c r="C660" s="6">
        <f>IFERROR(IF($C$1&gt;=B660,SMALL(STUDENT!$V$4:$V$2003,$C$6+B660),0),0)</f>
        <v>0</v>
      </c>
      <c r="D660" s="14">
        <f t="shared" si="64"/>
        <v>0</v>
      </c>
      <c r="E660" s="14" t="str">
        <f>IFERROR(IF($D660&gt;=1,VLOOKUP($C660,STUDENT!$A$4:$E$2003,E$1,0),""),"")</f>
        <v/>
      </c>
      <c r="F660" s="15" t="str">
        <f>IFERROR(IF($D660&gt;=1,VLOOKUP($C660,STUDENT!$A$4:$E$2003,F$1,0),""),"")</f>
        <v/>
      </c>
      <c r="G660" s="15" t="str">
        <f>IFERROR(IF($D660&gt;=1,VLOOKUP($C660,STUDENT!$A$4:$E$2003,G$1,0),""),"")</f>
        <v/>
      </c>
      <c r="H660" s="14" t="str">
        <f>IFERROR(IF($D660&gt;=1,VLOOKUP($C660,STUDENT!$A$4:$E$2003,H$1,0),""),"")</f>
        <v/>
      </c>
      <c r="I660" s="79"/>
      <c r="J660" s="79"/>
      <c r="K660" s="79"/>
      <c r="L660" s="79"/>
      <c r="M660" s="79"/>
      <c r="N660" s="79"/>
      <c r="O660" s="79"/>
      <c r="P660" s="79"/>
      <c r="Q660" s="79"/>
      <c r="R660" s="79"/>
      <c r="S660" s="79"/>
      <c r="T660" s="79"/>
      <c r="U660" s="85">
        <f t="shared" si="65"/>
        <v>0</v>
      </c>
      <c r="V660" s="6">
        <f t="shared" si="66"/>
        <v>0</v>
      </c>
      <c r="W660" s="6">
        <f>IFERROR(IF(V660&gt;=1,V660*VLOOKUP(E660,STUDENT!$B$4:$W$2003,22,0),0),0)</f>
        <v>0</v>
      </c>
      <c r="X660" s="6">
        <f t="shared" si="67"/>
        <v>0</v>
      </c>
      <c r="Y660" s="6">
        <f>IFERROR(IF(X660&gt;=1,X660*VLOOKUP(E660,STUDENT!$B$4:$W$2003,22,0),0),0)</f>
        <v>0</v>
      </c>
      <c r="Z660" s="6">
        <f t="shared" si="68"/>
        <v>0</v>
      </c>
      <c r="AA660" s="6">
        <f>IFERROR(IF(Z660&gt;=1,Z660*VLOOKUP(E660,STUDENT!$B$4:$W$2003,22,0),0),0)</f>
        <v>0</v>
      </c>
    </row>
    <row r="661" spans="1:27" ht="18" customHeight="1" x14ac:dyDescent="0.25">
      <c r="A661" s="6">
        <f t="shared" si="63"/>
        <v>0</v>
      </c>
      <c r="B661" s="6">
        <v>653</v>
      </c>
      <c r="C661" s="6">
        <f>IFERROR(IF($C$1&gt;=B661,SMALL(STUDENT!$V$4:$V$2003,$C$6+B661),0),0)</f>
        <v>0</v>
      </c>
      <c r="D661" s="14">
        <f t="shared" si="64"/>
        <v>0</v>
      </c>
      <c r="E661" s="14" t="str">
        <f>IFERROR(IF($D661&gt;=1,VLOOKUP($C661,STUDENT!$A$4:$E$2003,E$1,0),""),"")</f>
        <v/>
      </c>
      <c r="F661" s="15" t="str">
        <f>IFERROR(IF($D661&gt;=1,VLOOKUP($C661,STUDENT!$A$4:$E$2003,F$1,0),""),"")</f>
        <v/>
      </c>
      <c r="G661" s="15" t="str">
        <f>IFERROR(IF($D661&gt;=1,VLOOKUP($C661,STUDENT!$A$4:$E$2003,G$1,0),""),"")</f>
        <v/>
      </c>
      <c r="H661" s="14" t="str">
        <f>IFERROR(IF($D661&gt;=1,VLOOKUP($C661,STUDENT!$A$4:$E$2003,H$1,0),""),"")</f>
        <v/>
      </c>
      <c r="I661" s="79"/>
      <c r="J661" s="79"/>
      <c r="K661" s="79"/>
      <c r="L661" s="79"/>
      <c r="M661" s="79"/>
      <c r="N661" s="79"/>
      <c r="O661" s="79"/>
      <c r="P661" s="79"/>
      <c r="Q661" s="79"/>
      <c r="R661" s="79"/>
      <c r="S661" s="79"/>
      <c r="T661" s="79"/>
      <c r="U661" s="85">
        <f t="shared" si="65"/>
        <v>0</v>
      </c>
      <c r="V661" s="6">
        <f t="shared" si="66"/>
        <v>0</v>
      </c>
      <c r="W661" s="6">
        <f>IFERROR(IF(V661&gt;=1,V661*VLOOKUP(E661,STUDENT!$B$4:$W$2003,22,0),0),0)</f>
        <v>0</v>
      </c>
      <c r="X661" s="6">
        <f t="shared" si="67"/>
        <v>0</v>
      </c>
      <c r="Y661" s="6">
        <f>IFERROR(IF(X661&gt;=1,X661*VLOOKUP(E661,STUDENT!$B$4:$W$2003,22,0),0),0)</f>
        <v>0</v>
      </c>
      <c r="Z661" s="6">
        <f t="shared" si="68"/>
        <v>0</v>
      </c>
      <c r="AA661" s="6">
        <f>IFERROR(IF(Z661&gt;=1,Z661*VLOOKUP(E661,STUDENT!$B$4:$W$2003,22,0),0),0)</f>
        <v>0</v>
      </c>
    </row>
    <row r="662" spans="1:27" ht="18" customHeight="1" x14ac:dyDescent="0.25">
      <c r="A662" s="6">
        <f t="shared" si="63"/>
        <v>0</v>
      </c>
      <c r="B662" s="6">
        <v>654</v>
      </c>
      <c r="C662" s="6">
        <f>IFERROR(IF($C$1&gt;=B662,SMALL(STUDENT!$V$4:$V$2003,$C$6+B662),0),0)</f>
        <v>0</v>
      </c>
      <c r="D662" s="14">
        <f t="shared" si="64"/>
        <v>0</v>
      </c>
      <c r="E662" s="14" t="str">
        <f>IFERROR(IF($D662&gt;=1,VLOOKUP($C662,STUDENT!$A$4:$E$2003,E$1,0),""),"")</f>
        <v/>
      </c>
      <c r="F662" s="15" t="str">
        <f>IFERROR(IF($D662&gt;=1,VLOOKUP($C662,STUDENT!$A$4:$E$2003,F$1,0),""),"")</f>
        <v/>
      </c>
      <c r="G662" s="15" t="str">
        <f>IFERROR(IF($D662&gt;=1,VLOOKUP($C662,STUDENT!$A$4:$E$2003,G$1,0),""),"")</f>
        <v/>
      </c>
      <c r="H662" s="14" t="str">
        <f>IFERROR(IF($D662&gt;=1,VLOOKUP($C662,STUDENT!$A$4:$E$2003,H$1,0),""),"")</f>
        <v/>
      </c>
      <c r="I662" s="79"/>
      <c r="J662" s="79"/>
      <c r="K662" s="79"/>
      <c r="L662" s="79"/>
      <c r="M662" s="79"/>
      <c r="N662" s="79"/>
      <c r="O662" s="79"/>
      <c r="P662" s="79"/>
      <c r="Q662" s="79"/>
      <c r="R662" s="79"/>
      <c r="S662" s="79"/>
      <c r="T662" s="79"/>
      <c r="U662" s="85">
        <f t="shared" si="65"/>
        <v>0</v>
      </c>
      <c r="V662" s="6">
        <f t="shared" si="66"/>
        <v>0</v>
      </c>
      <c r="W662" s="6">
        <f>IFERROR(IF(V662&gt;=1,V662*VLOOKUP(E662,STUDENT!$B$4:$W$2003,22,0),0),0)</f>
        <v>0</v>
      </c>
      <c r="X662" s="6">
        <f t="shared" si="67"/>
        <v>0</v>
      </c>
      <c r="Y662" s="6">
        <f>IFERROR(IF(X662&gt;=1,X662*VLOOKUP(E662,STUDENT!$B$4:$W$2003,22,0),0),0)</f>
        <v>0</v>
      </c>
      <c r="Z662" s="6">
        <f t="shared" si="68"/>
        <v>0</v>
      </c>
      <c r="AA662" s="6">
        <f>IFERROR(IF(Z662&gt;=1,Z662*VLOOKUP(E662,STUDENT!$B$4:$W$2003,22,0),0),0)</f>
        <v>0</v>
      </c>
    </row>
    <row r="663" spans="1:27" ht="18" customHeight="1" x14ac:dyDescent="0.25">
      <c r="A663" s="6">
        <f t="shared" si="63"/>
        <v>0</v>
      </c>
      <c r="B663" s="6">
        <v>655</v>
      </c>
      <c r="C663" s="6">
        <f>IFERROR(IF($C$1&gt;=B663,SMALL(STUDENT!$V$4:$V$2003,$C$6+B663),0),0)</f>
        <v>0</v>
      </c>
      <c r="D663" s="14">
        <f t="shared" si="64"/>
        <v>0</v>
      </c>
      <c r="E663" s="14" t="str">
        <f>IFERROR(IF($D663&gt;=1,VLOOKUP($C663,STUDENT!$A$4:$E$2003,E$1,0),""),"")</f>
        <v/>
      </c>
      <c r="F663" s="15" t="str">
        <f>IFERROR(IF($D663&gt;=1,VLOOKUP($C663,STUDENT!$A$4:$E$2003,F$1,0),""),"")</f>
        <v/>
      </c>
      <c r="G663" s="15" t="str">
        <f>IFERROR(IF($D663&gt;=1,VLOOKUP($C663,STUDENT!$A$4:$E$2003,G$1,0),""),"")</f>
        <v/>
      </c>
      <c r="H663" s="14" t="str">
        <f>IFERROR(IF($D663&gt;=1,VLOOKUP($C663,STUDENT!$A$4:$E$2003,H$1,0),""),"")</f>
        <v/>
      </c>
      <c r="I663" s="79"/>
      <c r="J663" s="79"/>
      <c r="K663" s="79"/>
      <c r="L663" s="79"/>
      <c r="M663" s="79"/>
      <c r="N663" s="79"/>
      <c r="O663" s="79"/>
      <c r="P663" s="79"/>
      <c r="Q663" s="79"/>
      <c r="R663" s="79"/>
      <c r="S663" s="79"/>
      <c r="T663" s="79"/>
      <c r="U663" s="85">
        <f t="shared" si="65"/>
        <v>0</v>
      </c>
      <c r="V663" s="6">
        <f t="shared" si="66"/>
        <v>0</v>
      </c>
      <c r="W663" s="6">
        <f>IFERROR(IF(V663&gt;=1,V663*VLOOKUP(E663,STUDENT!$B$4:$W$2003,22,0),0),0)</f>
        <v>0</v>
      </c>
      <c r="X663" s="6">
        <f t="shared" si="67"/>
        <v>0</v>
      </c>
      <c r="Y663" s="6">
        <f>IFERROR(IF(X663&gt;=1,X663*VLOOKUP(E663,STUDENT!$B$4:$W$2003,22,0),0),0)</f>
        <v>0</v>
      </c>
      <c r="Z663" s="6">
        <f t="shared" si="68"/>
        <v>0</v>
      </c>
      <c r="AA663" s="6">
        <f>IFERROR(IF(Z663&gt;=1,Z663*VLOOKUP(E663,STUDENT!$B$4:$W$2003,22,0),0),0)</f>
        <v>0</v>
      </c>
    </row>
    <row r="664" spans="1:27" ht="18" customHeight="1" x14ac:dyDescent="0.25">
      <c r="A664" s="6">
        <f t="shared" si="63"/>
        <v>0</v>
      </c>
      <c r="B664" s="6">
        <v>656</v>
      </c>
      <c r="C664" s="6">
        <f>IFERROR(IF($C$1&gt;=B664,SMALL(STUDENT!$V$4:$V$2003,$C$6+B664),0),0)</f>
        <v>0</v>
      </c>
      <c r="D664" s="14">
        <f t="shared" si="64"/>
        <v>0</v>
      </c>
      <c r="E664" s="14" t="str">
        <f>IFERROR(IF($D664&gt;=1,VLOOKUP($C664,STUDENT!$A$4:$E$2003,E$1,0),""),"")</f>
        <v/>
      </c>
      <c r="F664" s="15" t="str">
        <f>IFERROR(IF($D664&gt;=1,VLOOKUP($C664,STUDENT!$A$4:$E$2003,F$1,0),""),"")</f>
        <v/>
      </c>
      <c r="G664" s="15" t="str">
        <f>IFERROR(IF($D664&gt;=1,VLOOKUP($C664,STUDENT!$A$4:$E$2003,G$1,0),""),"")</f>
        <v/>
      </c>
      <c r="H664" s="14" t="str">
        <f>IFERROR(IF($D664&gt;=1,VLOOKUP($C664,STUDENT!$A$4:$E$2003,H$1,0),""),"")</f>
        <v/>
      </c>
      <c r="I664" s="79"/>
      <c r="J664" s="79"/>
      <c r="K664" s="79"/>
      <c r="L664" s="79"/>
      <c r="M664" s="79"/>
      <c r="N664" s="79"/>
      <c r="O664" s="79"/>
      <c r="P664" s="79"/>
      <c r="Q664" s="79"/>
      <c r="R664" s="79"/>
      <c r="S664" s="79"/>
      <c r="T664" s="79"/>
      <c r="U664" s="85">
        <f t="shared" si="65"/>
        <v>0</v>
      </c>
      <c r="V664" s="6">
        <f t="shared" si="66"/>
        <v>0</v>
      </c>
      <c r="W664" s="6">
        <f>IFERROR(IF(V664&gt;=1,V664*VLOOKUP(E664,STUDENT!$B$4:$W$2003,22,0),0),0)</f>
        <v>0</v>
      </c>
      <c r="X664" s="6">
        <f t="shared" si="67"/>
        <v>0</v>
      </c>
      <c r="Y664" s="6">
        <f>IFERROR(IF(X664&gt;=1,X664*VLOOKUP(E664,STUDENT!$B$4:$W$2003,22,0),0),0)</f>
        <v>0</v>
      </c>
      <c r="Z664" s="6">
        <f t="shared" si="68"/>
        <v>0</v>
      </c>
      <c r="AA664" s="6">
        <f>IFERROR(IF(Z664&gt;=1,Z664*VLOOKUP(E664,STUDENT!$B$4:$W$2003,22,0),0),0)</f>
        <v>0</v>
      </c>
    </row>
    <row r="665" spans="1:27" ht="18" customHeight="1" x14ac:dyDescent="0.25">
      <c r="A665" s="6">
        <f t="shared" si="63"/>
        <v>0</v>
      </c>
      <c r="B665" s="6">
        <v>657</v>
      </c>
      <c r="C665" s="6">
        <f>IFERROR(IF($C$1&gt;=B665,SMALL(STUDENT!$V$4:$V$2003,$C$6+B665),0),0)</f>
        <v>0</v>
      </c>
      <c r="D665" s="14">
        <f t="shared" si="64"/>
        <v>0</v>
      </c>
      <c r="E665" s="14" t="str">
        <f>IFERROR(IF($D665&gt;=1,VLOOKUP($C665,STUDENT!$A$4:$E$2003,E$1,0),""),"")</f>
        <v/>
      </c>
      <c r="F665" s="15" t="str">
        <f>IFERROR(IF($D665&gt;=1,VLOOKUP($C665,STUDENT!$A$4:$E$2003,F$1,0),""),"")</f>
        <v/>
      </c>
      <c r="G665" s="15" t="str">
        <f>IFERROR(IF($D665&gt;=1,VLOOKUP($C665,STUDENT!$A$4:$E$2003,G$1,0),""),"")</f>
        <v/>
      </c>
      <c r="H665" s="14" t="str">
        <f>IFERROR(IF($D665&gt;=1,VLOOKUP($C665,STUDENT!$A$4:$E$2003,H$1,0),""),"")</f>
        <v/>
      </c>
      <c r="I665" s="79"/>
      <c r="J665" s="79"/>
      <c r="K665" s="79"/>
      <c r="L665" s="79"/>
      <c r="M665" s="79"/>
      <c r="N665" s="79"/>
      <c r="O665" s="79"/>
      <c r="P665" s="79"/>
      <c r="Q665" s="79"/>
      <c r="R665" s="79"/>
      <c r="S665" s="79"/>
      <c r="T665" s="79"/>
      <c r="U665" s="85">
        <f t="shared" si="65"/>
        <v>0</v>
      </c>
      <c r="V665" s="6">
        <f t="shared" si="66"/>
        <v>0</v>
      </c>
      <c r="W665" s="6">
        <f>IFERROR(IF(V665&gt;=1,V665*VLOOKUP(E665,STUDENT!$B$4:$W$2003,22,0),0),0)</f>
        <v>0</v>
      </c>
      <c r="X665" s="6">
        <f t="shared" si="67"/>
        <v>0</v>
      </c>
      <c r="Y665" s="6">
        <f>IFERROR(IF(X665&gt;=1,X665*VLOOKUP(E665,STUDENT!$B$4:$W$2003,22,0),0),0)</f>
        <v>0</v>
      </c>
      <c r="Z665" s="6">
        <f t="shared" si="68"/>
        <v>0</v>
      </c>
      <c r="AA665" s="6">
        <f>IFERROR(IF(Z665&gt;=1,Z665*VLOOKUP(E665,STUDENT!$B$4:$W$2003,22,0),0),0)</f>
        <v>0</v>
      </c>
    </row>
    <row r="666" spans="1:27" ht="18" customHeight="1" x14ac:dyDescent="0.25">
      <c r="A666" s="6">
        <f t="shared" si="63"/>
        <v>0</v>
      </c>
      <c r="B666" s="6">
        <v>658</v>
      </c>
      <c r="C666" s="6">
        <f>IFERROR(IF($C$1&gt;=B666,SMALL(STUDENT!$V$4:$V$2003,$C$6+B666),0),0)</f>
        <v>0</v>
      </c>
      <c r="D666" s="14">
        <f t="shared" si="64"/>
        <v>0</v>
      </c>
      <c r="E666" s="14" t="str">
        <f>IFERROR(IF($D666&gt;=1,VLOOKUP($C666,STUDENT!$A$4:$E$2003,E$1,0),""),"")</f>
        <v/>
      </c>
      <c r="F666" s="15" t="str">
        <f>IFERROR(IF($D666&gt;=1,VLOOKUP($C666,STUDENT!$A$4:$E$2003,F$1,0),""),"")</f>
        <v/>
      </c>
      <c r="G666" s="15" t="str">
        <f>IFERROR(IF($D666&gt;=1,VLOOKUP($C666,STUDENT!$A$4:$E$2003,G$1,0),""),"")</f>
        <v/>
      </c>
      <c r="H666" s="14" t="str">
        <f>IFERROR(IF($D666&gt;=1,VLOOKUP($C666,STUDENT!$A$4:$E$2003,H$1,0),""),"")</f>
        <v/>
      </c>
      <c r="I666" s="79"/>
      <c r="J666" s="79"/>
      <c r="K666" s="79"/>
      <c r="L666" s="79"/>
      <c r="M666" s="79"/>
      <c r="N666" s="79"/>
      <c r="O666" s="79"/>
      <c r="P666" s="79"/>
      <c r="Q666" s="79"/>
      <c r="R666" s="79"/>
      <c r="S666" s="79"/>
      <c r="T666" s="79"/>
      <c r="U666" s="85">
        <f t="shared" si="65"/>
        <v>0</v>
      </c>
      <c r="V666" s="6">
        <f t="shared" si="66"/>
        <v>0</v>
      </c>
      <c r="W666" s="6">
        <f>IFERROR(IF(V666&gt;=1,V666*VLOOKUP(E666,STUDENT!$B$4:$W$2003,22,0),0),0)</f>
        <v>0</v>
      </c>
      <c r="X666" s="6">
        <f t="shared" si="67"/>
        <v>0</v>
      </c>
      <c r="Y666" s="6">
        <f>IFERROR(IF(X666&gt;=1,X666*VLOOKUP(E666,STUDENT!$B$4:$W$2003,22,0),0),0)</f>
        <v>0</v>
      </c>
      <c r="Z666" s="6">
        <f t="shared" si="68"/>
        <v>0</v>
      </c>
      <c r="AA666" s="6">
        <f>IFERROR(IF(Z666&gt;=1,Z666*VLOOKUP(E666,STUDENT!$B$4:$W$2003,22,0),0),0)</f>
        <v>0</v>
      </c>
    </row>
    <row r="667" spans="1:27" ht="18" customHeight="1" x14ac:dyDescent="0.25">
      <c r="A667" s="6">
        <f t="shared" si="63"/>
        <v>0</v>
      </c>
      <c r="B667" s="6">
        <v>659</v>
      </c>
      <c r="C667" s="6">
        <f>IFERROR(IF($C$1&gt;=B667,SMALL(STUDENT!$V$4:$V$2003,$C$6+B667),0),0)</f>
        <v>0</v>
      </c>
      <c r="D667" s="14">
        <f t="shared" si="64"/>
        <v>0</v>
      </c>
      <c r="E667" s="14" t="str">
        <f>IFERROR(IF($D667&gt;=1,VLOOKUP($C667,STUDENT!$A$4:$E$2003,E$1,0),""),"")</f>
        <v/>
      </c>
      <c r="F667" s="15" t="str">
        <f>IFERROR(IF($D667&gt;=1,VLOOKUP($C667,STUDENT!$A$4:$E$2003,F$1,0),""),"")</f>
        <v/>
      </c>
      <c r="G667" s="15" t="str">
        <f>IFERROR(IF($D667&gt;=1,VLOOKUP($C667,STUDENT!$A$4:$E$2003,G$1,0),""),"")</f>
        <v/>
      </c>
      <c r="H667" s="14" t="str">
        <f>IFERROR(IF($D667&gt;=1,VLOOKUP($C667,STUDENT!$A$4:$E$2003,H$1,0),""),"")</f>
        <v/>
      </c>
      <c r="I667" s="79"/>
      <c r="J667" s="79"/>
      <c r="K667" s="79"/>
      <c r="L667" s="79"/>
      <c r="M667" s="79"/>
      <c r="N667" s="79"/>
      <c r="O667" s="79"/>
      <c r="P667" s="79"/>
      <c r="Q667" s="79"/>
      <c r="R667" s="79"/>
      <c r="S667" s="79"/>
      <c r="T667" s="79"/>
      <c r="U667" s="85">
        <f t="shared" si="65"/>
        <v>0</v>
      </c>
      <c r="V667" s="6">
        <f t="shared" si="66"/>
        <v>0</v>
      </c>
      <c r="W667" s="6">
        <f>IFERROR(IF(V667&gt;=1,V667*VLOOKUP(E667,STUDENT!$B$4:$W$2003,22,0),0),0)</f>
        <v>0</v>
      </c>
      <c r="X667" s="6">
        <f t="shared" si="67"/>
        <v>0</v>
      </c>
      <c r="Y667" s="6">
        <f>IFERROR(IF(X667&gt;=1,X667*VLOOKUP(E667,STUDENT!$B$4:$W$2003,22,0),0),0)</f>
        <v>0</v>
      </c>
      <c r="Z667" s="6">
        <f t="shared" si="68"/>
        <v>0</v>
      </c>
      <c r="AA667" s="6">
        <f>IFERROR(IF(Z667&gt;=1,Z667*VLOOKUP(E667,STUDENT!$B$4:$W$2003,22,0),0),0)</f>
        <v>0</v>
      </c>
    </row>
    <row r="668" spans="1:27" ht="18" customHeight="1" x14ac:dyDescent="0.25">
      <c r="A668" s="6">
        <f t="shared" si="63"/>
        <v>0</v>
      </c>
      <c r="B668" s="6">
        <v>660</v>
      </c>
      <c r="C668" s="6">
        <f>IFERROR(IF($C$1&gt;=B668,SMALL(STUDENT!$V$4:$V$2003,$C$6+B668),0),0)</f>
        <v>0</v>
      </c>
      <c r="D668" s="14">
        <f t="shared" si="64"/>
        <v>0</v>
      </c>
      <c r="E668" s="14" t="str">
        <f>IFERROR(IF($D668&gt;=1,VLOOKUP($C668,STUDENT!$A$4:$E$2003,E$1,0),""),"")</f>
        <v/>
      </c>
      <c r="F668" s="15" t="str">
        <f>IFERROR(IF($D668&gt;=1,VLOOKUP($C668,STUDENT!$A$4:$E$2003,F$1,0),""),"")</f>
        <v/>
      </c>
      <c r="G668" s="15" t="str">
        <f>IFERROR(IF($D668&gt;=1,VLOOKUP($C668,STUDENT!$A$4:$E$2003,G$1,0),""),"")</f>
        <v/>
      </c>
      <c r="H668" s="14" t="str">
        <f>IFERROR(IF($D668&gt;=1,VLOOKUP($C668,STUDENT!$A$4:$E$2003,H$1,0),""),"")</f>
        <v/>
      </c>
      <c r="I668" s="79"/>
      <c r="J668" s="79"/>
      <c r="K668" s="79"/>
      <c r="L668" s="79"/>
      <c r="M668" s="79"/>
      <c r="N668" s="79"/>
      <c r="O668" s="79"/>
      <c r="P668" s="79"/>
      <c r="Q668" s="79"/>
      <c r="R668" s="79"/>
      <c r="S668" s="79"/>
      <c r="T668" s="79"/>
      <c r="U668" s="85">
        <f t="shared" si="65"/>
        <v>0</v>
      </c>
      <c r="V668" s="6">
        <f t="shared" si="66"/>
        <v>0</v>
      </c>
      <c r="W668" s="6">
        <f>IFERROR(IF(V668&gt;=1,V668*VLOOKUP(E668,STUDENT!$B$4:$W$2003,22,0),0),0)</f>
        <v>0</v>
      </c>
      <c r="X668" s="6">
        <f t="shared" si="67"/>
        <v>0</v>
      </c>
      <c r="Y668" s="6">
        <f>IFERROR(IF(X668&gt;=1,X668*VLOOKUP(E668,STUDENT!$B$4:$W$2003,22,0),0),0)</f>
        <v>0</v>
      </c>
      <c r="Z668" s="6">
        <f t="shared" si="68"/>
        <v>0</v>
      </c>
      <c r="AA668" s="6">
        <f>IFERROR(IF(Z668&gt;=1,Z668*VLOOKUP(E668,STUDENT!$B$4:$W$2003,22,0),0),0)</f>
        <v>0</v>
      </c>
    </row>
    <row r="669" spans="1:27" ht="18" customHeight="1" x14ac:dyDescent="0.25">
      <c r="A669" s="6">
        <f t="shared" si="63"/>
        <v>0</v>
      </c>
      <c r="B669" s="6">
        <v>661</v>
      </c>
      <c r="C669" s="6">
        <f>IFERROR(IF($C$1&gt;=B669,SMALL(STUDENT!$V$4:$V$2003,$C$6+B669),0),0)</f>
        <v>0</v>
      </c>
      <c r="D669" s="14">
        <f t="shared" si="64"/>
        <v>0</v>
      </c>
      <c r="E669" s="14" t="str">
        <f>IFERROR(IF($D669&gt;=1,VLOOKUP($C669,STUDENT!$A$4:$E$2003,E$1,0),""),"")</f>
        <v/>
      </c>
      <c r="F669" s="15" t="str">
        <f>IFERROR(IF($D669&gt;=1,VLOOKUP($C669,STUDENT!$A$4:$E$2003,F$1,0),""),"")</f>
        <v/>
      </c>
      <c r="G669" s="15" t="str">
        <f>IFERROR(IF($D669&gt;=1,VLOOKUP($C669,STUDENT!$A$4:$E$2003,G$1,0),""),"")</f>
        <v/>
      </c>
      <c r="H669" s="14" t="str">
        <f>IFERROR(IF($D669&gt;=1,VLOOKUP($C669,STUDENT!$A$4:$E$2003,H$1,0),""),"")</f>
        <v/>
      </c>
      <c r="I669" s="79"/>
      <c r="J669" s="79"/>
      <c r="K669" s="79"/>
      <c r="L669" s="79"/>
      <c r="M669" s="79"/>
      <c r="N669" s="79"/>
      <c r="O669" s="79"/>
      <c r="P669" s="79"/>
      <c r="Q669" s="79"/>
      <c r="R669" s="79"/>
      <c r="S669" s="79"/>
      <c r="T669" s="79"/>
      <c r="U669" s="85">
        <f t="shared" si="65"/>
        <v>0</v>
      </c>
      <c r="V669" s="6">
        <f t="shared" si="66"/>
        <v>0</v>
      </c>
      <c r="W669" s="6">
        <f>IFERROR(IF(V669&gt;=1,V669*VLOOKUP(E669,STUDENT!$B$4:$W$2003,22,0),0),0)</f>
        <v>0</v>
      </c>
      <c r="X669" s="6">
        <f t="shared" si="67"/>
        <v>0</v>
      </c>
      <c r="Y669" s="6">
        <f>IFERROR(IF(X669&gt;=1,X669*VLOOKUP(E669,STUDENT!$B$4:$W$2003,22,0),0),0)</f>
        <v>0</v>
      </c>
      <c r="Z669" s="6">
        <f t="shared" si="68"/>
        <v>0</v>
      </c>
      <c r="AA669" s="6">
        <f>IFERROR(IF(Z669&gt;=1,Z669*VLOOKUP(E669,STUDENT!$B$4:$W$2003,22,0),0),0)</f>
        <v>0</v>
      </c>
    </row>
    <row r="670" spans="1:27" ht="18" customHeight="1" x14ac:dyDescent="0.25">
      <c r="A670" s="6">
        <f t="shared" si="63"/>
        <v>0</v>
      </c>
      <c r="B670" s="6">
        <v>662</v>
      </c>
      <c r="C670" s="6">
        <f>IFERROR(IF($C$1&gt;=B670,SMALL(STUDENT!$V$4:$V$2003,$C$6+B670),0),0)</f>
        <v>0</v>
      </c>
      <c r="D670" s="14">
        <f t="shared" si="64"/>
        <v>0</v>
      </c>
      <c r="E670" s="14" t="str">
        <f>IFERROR(IF($D670&gt;=1,VLOOKUP($C670,STUDENT!$A$4:$E$2003,E$1,0),""),"")</f>
        <v/>
      </c>
      <c r="F670" s="15" t="str">
        <f>IFERROR(IF($D670&gt;=1,VLOOKUP($C670,STUDENT!$A$4:$E$2003,F$1,0),""),"")</f>
        <v/>
      </c>
      <c r="G670" s="15" t="str">
        <f>IFERROR(IF($D670&gt;=1,VLOOKUP($C670,STUDENT!$A$4:$E$2003,G$1,0),""),"")</f>
        <v/>
      </c>
      <c r="H670" s="14" t="str">
        <f>IFERROR(IF($D670&gt;=1,VLOOKUP($C670,STUDENT!$A$4:$E$2003,H$1,0),""),"")</f>
        <v/>
      </c>
      <c r="I670" s="79"/>
      <c r="J670" s="79"/>
      <c r="K670" s="79"/>
      <c r="L670" s="79"/>
      <c r="M670" s="79"/>
      <c r="N670" s="79"/>
      <c r="O670" s="79"/>
      <c r="P670" s="79"/>
      <c r="Q670" s="79"/>
      <c r="R670" s="79"/>
      <c r="S670" s="79"/>
      <c r="T670" s="79"/>
      <c r="U670" s="85">
        <f t="shared" si="65"/>
        <v>0</v>
      </c>
      <c r="V670" s="6">
        <f t="shared" si="66"/>
        <v>0</v>
      </c>
      <c r="W670" s="6">
        <f>IFERROR(IF(V670&gt;=1,V670*VLOOKUP(E670,STUDENT!$B$4:$W$2003,22,0),0),0)</f>
        <v>0</v>
      </c>
      <c r="X670" s="6">
        <f t="shared" si="67"/>
        <v>0</v>
      </c>
      <c r="Y670" s="6">
        <f>IFERROR(IF(X670&gt;=1,X670*VLOOKUP(E670,STUDENT!$B$4:$W$2003,22,0),0),0)</f>
        <v>0</v>
      </c>
      <c r="Z670" s="6">
        <f t="shared" si="68"/>
        <v>0</v>
      </c>
      <c r="AA670" s="6">
        <f>IFERROR(IF(Z670&gt;=1,Z670*VLOOKUP(E670,STUDENT!$B$4:$W$2003,22,0),0),0)</f>
        <v>0</v>
      </c>
    </row>
    <row r="671" spans="1:27" ht="18" customHeight="1" x14ac:dyDescent="0.25">
      <c r="A671" s="6">
        <f t="shared" si="63"/>
        <v>0</v>
      </c>
      <c r="B671" s="6">
        <v>663</v>
      </c>
      <c r="C671" s="6">
        <f>IFERROR(IF($C$1&gt;=B671,SMALL(STUDENT!$V$4:$V$2003,$C$6+B671),0),0)</f>
        <v>0</v>
      </c>
      <c r="D671" s="14">
        <f t="shared" si="64"/>
        <v>0</v>
      </c>
      <c r="E671" s="14" t="str">
        <f>IFERROR(IF($D671&gt;=1,VLOOKUP($C671,STUDENT!$A$4:$E$2003,E$1,0),""),"")</f>
        <v/>
      </c>
      <c r="F671" s="15" t="str">
        <f>IFERROR(IF($D671&gt;=1,VLOOKUP($C671,STUDENT!$A$4:$E$2003,F$1,0),""),"")</f>
        <v/>
      </c>
      <c r="G671" s="15" t="str">
        <f>IFERROR(IF($D671&gt;=1,VLOOKUP($C671,STUDENT!$A$4:$E$2003,G$1,0),""),"")</f>
        <v/>
      </c>
      <c r="H671" s="14" t="str">
        <f>IFERROR(IF($D671&gt;=1,VLOOKUP($C671,STUDENT!$A$4:$E$2003,H$1,0),""),"")</f>
        <v/>
      </c>
      <c r="I671" s="79"/>
      <c r="J671" s="79"/>
      <c r="K671" s="79"/>
      <c r="L671" s="79"/>
      <c r="M671" s="79"/>
      <c r="N671" s="79"/>
      <c r="O671" s="79"/>
      <c r="P671" s="79"/>
      <c r="Q671" s="79"/>
      <c r="R671" s="79"/>
      <c r="S671" s="79"/>
      <c r="T671" s="79"/>
      <c r="U671" s="85">
        <f t="shared" si="65"/>
        <v>0</v>
      </c>
      <c r="V671" s="6">
        <f t="shared" si="66"/>
        <v>0</v>
      </c>
      <c r="W671" s="6">
        <f>IFERROR(IF(V671&gt;=1,V671*VLOOKUP(E671,STUDENT!$B$4:$W$2003,22,0),0),0)</f>
        <v>0</v>
      </c>
      <c r="X671" s="6">
        <f t="shared" si="67"/>
        <v>0</v>
      </c>
      <c r="Y671" s="6">
        <f>IFERROR(IF(X671&gt;=1,X671*VLOOKUP(E671,STUDENT!$B$4:$W$2003,22,0),0),0)</f>
        <v>0</v>
      </c>
      <c r="Z671" s="6">
        <f t="shared" si="68"/>
        <v>0</v>
      </c>
      <c r="AA671" s="6">
        <f>IFERROR(IF(Z671&gt;=1,Z671*VLOOKUP(E671,STUDENT!$B$4:$W$2003,22,0),0),0)</f>
        <v>0</v>
      </c>
    </row>
    <row r="672" spans="1:27" ht="18" customHeight="1" x14ac:dyDescent="0.25">
      <c r="A672" s="6">
        <f t="shared" si="63"/>
        <v>0</v>
      </c>
      <c r="B672" s="6">
        <v>664</v>
      </c>
      <c r="C672" s="6">
        <f>IFERROR(IF($C$1&gt;=B672,SMALL(STUDENT!$V$4:$V$2003,$C$6+B672),0),0)</f>
        <v>0</v>
      </c>
      <c r="D672" s="14">
        <f t="shared" si="64"/>
        <v>0</v>
      </c>
      <c r="E672" s="14" t="str">
        <f>IFERROR(IF($D672&gt;=1,VLOOKUP($C672,STUDENT!$A$4:$E$2003,E$1,0),""),"")</f>
        <v/>
      </c>
      <c r="F672" s="15" t="str">
        <f>IFERROR(IF($D672&gt;=1,VLOOKUP($C672,STUDENT!$A$4:$E$2003,F$1,0),""),"")</f>
        <v/>
      </c>
      <c r="G672" s="15" t="str">
        <f>IFERROR(IF($D672&gt;=1,VLOOKUP($C672,STUDENT!$A$4:$E$2003,G$1,0),""),"")</f>
        <v/>
      </c>
      <c r="H672" s="14" t="str">
        <f>IFERROR(IF($D672&gt;=1,VLOOKUP($C672,STUDENT!$A$4:$E$2003,H$1,0),""),"")</f>
        <v/>
      </c>
      <c r="I672" s="79"/>
      <c r="J672" s="79"/>
      <c r="K672" s="79"/>
      <c r="L672" s="79"/>
      <c r="M672" s="79"/>
      <c r="N672" s="79"/>
      <c r="O672" s="79"/>
      <c r="P672" s="79"/>
      <c r="Q672" s="79"/>
      <c r="R672" s="79"/>
      <c r="S672" s="79"/>
      <c r="T672" s="79"/>
      <c r="U672" s="85">
        <f t="shared" si="65"/>
        <v>0</v>
      </c>
      <c r="V672" s="6">
        <f t="shared" si="66"/>
        <v>0</v>
      </c>
      <c r="W672" s="6">
        <f>IFERROR(IF(V672&gt;=1,V672*VLOOKUP(E672,STUDENT!$B$4:$W$2003,22,0),0),0)</f>
        <v>0</v>
      </c>
      <c r="X672" s="6">
        <f t="shared" si="67"/>
        <v>0</v>
      </c>
      <c r="Y672" s="6">
        <f>IFERROR(IF(X672&gt;=1,X672*VLOOKUP(E672,STUDENT!$B$4:$W$2003,22,0),0),0)</f>
        <v>0</v>
      </c>
      <c r="Z672" s="6">
        <f t="shared" si="68"/>
        <v>0</v>
      </c>
      <c r="AA672" s="6">
        <f>IFERROR(IF(Z672&gt;=1,Z672*VLOOKUP(E672,STUDENT!$B$4:$W$2003,22,0),0),0)</f>
        <v>0</v>
      </c>
    </row>
    <row r="673" spans="1:27" ht="18" customHeight="1" x14ac:dyDescent="0.25">
      <c r="A673" s="6">
        <f t="shared" si="63"/>
        <v>0</v>
      </c>
      <c r="B673" s="6">
        <v>665</v>
      </c>
      <c r="C673" s="6">
        <f>IFERROR(IF($C$1&gt;=B673,SMALL(STUDENT!$V$4:$V$2003,$C$6+B673),0),0)</f>
        <v>0</v>
      </c>
      <c r="D673" s="14">
        <f t="shared" si="64"/>
        <v>0</v>
      </c>
      <c r="E673" s="14" t="str">
        <f>IFERROR(IF($D673&gt;=1,VLOOKUP($C673,STUDENT!$A$4:$E$2003,E$1,0),""),"")</f>
        <v/>
      </c>
      <c r="F673" s="15" t="str">
        <f>IFERROR(IF($D673&gt;=1,VLOOKUP($C673,STUDENT!$A$4:$E$2003,F$1,0),""),"")</f>
        <v/>
      </c>
      <c r="G673" s="15" t="str">
        <f>IFERROR(IF($D673&gt;=1,VLOOKUP($C673,STUDENT!$A$4:$E$2003,G$1,0),""),"")</f>
        <v/>
      </c>
      <c r="H673" s="14" t="str">
        <f>IFERROR(IF($D673&gt;=1,VLOOKUP($C673,STUDENT!$A$4:$E$2003,H$1,0),""),"")</f>
        <v/>
      </c>
      <c r="I673" s="79"/>
      <c r="J673" s="79"/>
      <c r="K673" s="79"/>
      <c r="L673" s="79"/>
      <c r="M673" s="79"/>
      <c r="N673" s="79"/>
      <c r="O673" s="79"/>
      <c r="P673" s="79"/>
      <c r="Q673" s="79"/>
      <c r="R673" s="79"/>
      <c r="S673" s="79"/>
      <c r="T673" s="79"/>
      <c r="U673" s="85">
        <f t="shared" si="65"/>
        <v>0</v>
      </c>
      <c r="V673" s="6">
        <f t="shared" si="66"/>
        <v>0</v>
      </c>
      <c r="W673" s="6">
        <f>IFERROR(IF(V673&gt;=1,V673*VLOOKUP(E673,STUDENT!$B$4:$W$2003,22,0),0),0)</f>
        <v>0</v>
      </c>
      <c r="X673" s="6">
        <f t="shared" si="67"/>
        <v>0</v>
      </c>
      <c r="Y673" s="6">
        <f>IFERROR(IF(X673&gt;=1,X673*VLOOKUP(E673,STUDENT!$B$4:$W$2003,22,0),0),0)</f>
        <v>0</v>
      </c>
      <c r="Z673" s="6">
        <f t="shared" si="68"/>
        <v>0</v>
      </c>
      <c r="AA673" s="6">
        <f>IFERROR(IF(Z673&gt;=1,Z673*VLOOKUP(E673,STUDENT!$B$4:$W$2003,22,0),0),0)</f>
        <v>0</v>
      </c>
    </row>
    <row r="674" spans="1:27" ht="18" customHeight="1" x14ac:dyDescent="0.25">
      <c r="A674" s="6">
        <f t="shared" si="63"/>
        <v>0</v>
      </c>
      <c r="B674" s="6">
        <v>666</v>
      </c>
      <c r="C674" s="6">
        <f>IFERROR(IF($C$1&gt;=B674,SMALL(STUDENT!$V$4:$V$2003,$C$6+B674),0),0)</f>
        <v>0</v>
      </c>
      <c r="D674" s="14">
        <f t="shared" si="64"/>
        <v>0</v>
      </c>
      <c r="E674" s="14" t="str">
        <f>IFERROR(IF($D674&gt;=1,VLOOKUP($C674,STUDENT!$A$4:$E$2003,E$1,0),""),"")</f>
        <v/>
      </c>
      <c r="F674" s="15" t="str">
        <f>IFERROR(IF($D674&gt;=1,VLOOKUP($C674,STUDENT!$A$4:$E$2003,F$1,0),""),"")</f>
        <v/>
      </c>
      <c r="G674" s="15" t="str">
        <f>IFERROR(IF($D674&gt;=1,VLOOKUP($C674,STUDENT!$A$4:$E$2003,G$1,0),""),"")</f>
        <v/>
      </c>
      <c r="H674" s="14" t="str">
        <f>IFERROR(IF($D674&gt;=1,VLOOKUP($C674,STUDENT!$A$4:$E$2003,H$1,0),""),"")</f>
        <v/>
      </c>
      <c r="I674" s="79"/>
      <c r="J674" s="79"/>
      <c r="K674" s="79"/>
      <c r="L674" s="79"/>
      <c r="M674" s="79"/>
      <c r="N674" s="79"/>
      <c r="O674" s="79"/>
      <c r="P674" s="79"/>
      <c r="Q674" s="79"/>
      <c r="R674" s="79"/>
      <c r="S674" s="79"/>
      <c r="T674" s="79"/>
      <c r="U674" s="85">
        <f t="shared" si="65"/>
        <v>0</v>
      </c>
      <c r="V674" s="6">
        <f t="shared" si="66"/>
        <v>0</v>
      </c>
      <c r="W674" s="6">
        <f>IFERROR(IF(V674&gt;=1,V674*VLOOKUP(E674,STUDENT!$B$4:$W$2003,22,0),0),0)</f>
        <v>0</v>
      </c>
      <c r="X674" s="6">
        <f t="shared" si="67"/>
        <v>0</v>
      </c>
      <c r="Y674" s="6">
        <f>IFERROR(IF(X674&gt;=1,X674*VLOOKUP(E674,STUDENT!$B$4:$W$2003,22,0),0),0)</f>
        <v>0</v>
      </c>
      <c r="Z674" s="6">
        <f t="shared" si="68"/>
        <v>0</v>
      </c>
      <c r="AA674" s="6">
        <f>IFERROR(IF(Z674&gt;=1,Z674*VLOOKUP(E674,STUDENT!$B$4:$W$2003,22,0),0),0)</f>
        <v>0</v>
      </c>
    </row>
    <row r="675" spans="1:27" ht="18" customHeight="1" x14ac:dyDescent="0.25">
      <c r="A675" s="6">
        <f t="shared" si="63"/>
        <v>0</v>
      </c>
      <c r="B675" s="6">
        <v>667</v>
      </c>
      <c r="C675" s="6">
        <f>IFERROR(IF($C$1&gt;=B675,SMALL(STUDENT!$V$4:$V$2003,$C$6+B675),0),0)</f>
        <v>0</v>
      </c>
      <c r="D675" s="14">
        <f t="shared" si="64"/>
        <v>0</v>
      </c>
      <c r="E675" s="14" t="str">
        <f>IFERROR(IF($D675&gt;=1,VLOOKUP($C675,STUDENT!$A$4:$E$2003,E$1,0),""),"")</f>
        <v/>
      </c>
      <c r="F675" s="15" t="str">
        <f>IFERROR(IF($D675&gt;=1,VLOOKUP($C675,STUDENT!$A$4:$E$2003,F$1,0),""),"")</f>
        <v/>
      </c>
      <c r="G675" s="15" t="str">
        <f>IFERROR(IF($D675&gt;=1,VLOOKUP($C675,STUDENT!$A$4:$E$2003,G$1,0),""),"")</f>
        <v/>
      </c>
      <c r="H675" s="14" t="str">
        <f>IFERROR(IF($D675&gt;=1,VLOOKUP($C675,STUDENT!$A$4:$E$2003,H$1,0),""),"")</f>
        <v/>
      </c>
      <c r="I675" s="79"/>
      <c r="J675" s="79"/>
      <c r="K675" s="79"/>
      <c r="L675" s="79"/>
      <c r="M675" s="79"/>
      <c r="N675" s="79"/>
      <c r="O675" s="79"/>
      <c r="P675" s="79"/>
      <c r="Q675" s="79"/>
      <c r="R675" s="79"/>
      <c r="S675" s="79"/>
      <c r="T675" s="79"/>
      <c r="U675" s="85">
        <f t="shared" si="65"/>
        <v>0</v>
      </c>
      <c r="V675" s="6">
        <f t="shared" si="66"/>
        <v>0</v>
      </c>
      <c r="W675" s="6">
        <f>IFERROR(IF(V675&gt;=1,V675*VLOOKUP(E675,STUDENT!$B$4:$W$2003,22,0),0),0)</f>
        <v>0</v>
      </c>
      <c r="X675" s="6">
        <f t="shared" si="67"/>
        <v>0</v>
      </c>
      <c r="Y675" s="6">
        <f>IFERROR(IF(X675&gt;=1,X675*VLOOKUP(E675,STUDENT!$B$4:$W$2003,22,0),0),0)</f>
        <v>0</v>
      </c>
      <c r="Z675" s="6">
        <f t="shared" si="68"/>
        <v>0</v>
      </c>
      <c r="AA675" s="6">
        <f>IFERROR(IF(Z675&gt;=1,Z675*VLOOKUP(E675,STUDENT!$B$4:$W$2003,22,0),0),0)</f>
        <v>0</v>
      </c>
    </row>
    <row r="676" spans="1:27" ht="18" customHeight="1" x14ac:dyDescent="0.25">
      <c r="A676" s="6">
        <f t="shared" si="63"/>
        <v>0</v>
      </c>
      <c r="B676" s="6">
        <v>668</v>
      </c>
      <c r="C676" s="6">
        <f>IFERROR(IF($C$1&gt;=B676,SMALL(STUDENT!$V$4:$V$2003,$C$6+B676),0),0)</f>
        <v>0</v>
      </c>
      <c r="D676" s="14">
        <f t="shared" si="64"/>
        <v>0</v>
      </c>
      <c r="E676" s="14" t="str">
        <f>IFERROR(IF($D676&gt;=1,VLOOKUP($C676,STUDENT!$A$4:$E$2003,E$1,0),""),"")</f>
        <v/>
      </c>
      <c r="F676" s="15" t="str">
        <f>IFERROR(IF($D676&gt;=1,VLOOKUP($C676,STUDENT!$A$4:$E$2003,F$1,0),""),"")</f>
        <v/>
      </c>
      <c r="G676" s="15" t="str">
        <f>IFERROR(IF($D676&gt;=1,VLOOKUP($C676,STUDENT!$A$4:$E$2003,G$1,0),""),"")</f>
        <v/>
      </c>
      <c r="H676" s="14" t="str">
        <f>IFERROR(IF($D676&gt;=1,VLOOKUP($C676,STUDENT!$A$4:$E$2003,H$1,0),""),"")</f>
        <v/>
      </c>
      <c r="I676" s="79"/>
      <c r="J676" s="79"/>
      <c r="K676" s="79"/>
      <c r="L676" s="79"/>
      <c r="M676" s="79"/>
      <c r="N676" s="79"/>
      <c r="O676" s="79"/>
      <c r="P676" s="79"/>
      <c r="Q676" s="79"/>
      <c r="R676" s="79"/>
      <c r="S676" s="79"/>
      <c r="T676" s="79"/>
      <c r="U676" s="85">
        <f t="shared" si="65"/>
        <v>0</v>
      </c>
      <c r="V676" s="6">
        <f t="shared" si="66"/>
        <v>0</v>
      </c>
      <c r="W676" s="6">
        <f>IFERROR(IF(V676&gt;=1,V676*VLOOKUP(E676,STUDENT!$B$4:$W$2003,22,0),0),0)</f>
        <v>0</v>
      </c>
      <c r="X676" s="6">
        <f t="shared" si="67"/>
        <v>0</v>
      </c>
      <c r="Y676" s="6">
        <f>IFERROR(IF(X676&gt;=1,X676*VLOOKUP(E676,STUDENT!$B$4:$W$2003,22,0),0),0)</f>
        <v>0</v>
      </c>
      <c r="Z676" s="6">
        <f t="shared" si="68"/>
        <v>0</v>
      </c>
      <c r="AA676" s="6">
        <f>IFERROR(IF(Z676&gt;=1,Z676*VLOOKUP(E676,STUDENT!$B$4:$W$2003,22,0),0),0)</f>
        <v>0</v>
      </c>
    </row>
    <row r="677" spans="1:27" ht="18" customHeight="1" x14ac:dyDescent="0.25">
      <c r="A677" s="6">
        <f t="shared" si="63"/>
        <v>0</v>
      </c>
      <c r="B677" s="6">
        <v>669</v>
      </c>
      <c r="C677" s="6">
        <f>IFERROR(IF($C$1&gt;=B677,SMALL(STUDENT!$V$4:$V$2003,$C$6+B677),0),0)</f>
        <v>0</v>
      </c>
      <c r="D677" s="14">
        <f t="shared" si="64"/>
        <v>0</v>
      </c>
      <c r="E677" s="14" t="str">
        <f>IFERROR(IF($D677&gt;=1,VLOOKUP($C677,STUDENT!$A$4:$E$2003,E$1,0),""),"")</f>
        <v/>
      </c>
      <c r="F677" s="15" t="str">
        <f>IFERROR(IF($D677&gt;=1,VLOOKUP($C677,STUDENT!$A$4:$E$2003,F$1,0),""),"")</f>
        <v/>
      </c>
      <c r="G677" s="15" t="str">
        <f>IFERROR(IF($D677&gt;=1,VLOOKUP($C677,STUDENT!$A$4:$E$2003,G$1,0),""),"")</f>
        <v/>
      </c>
      <c r="H677" s="14" t="str">
        <f>IFERROR(IF($D677&gt;=1,VLOOKUP($C677,STUDENT!$A$4:$E$2003,H$1,0),""),"")</f>
        <v/>
      </c>
      <c r="I677" s="79"/>
      <c r="J677" s="79"/>
      <c r="K677" s="79"/>
      <c r="L677" s="79"/>
      <c r="M677" s="79"/>
      <c r="N677" s="79"/>
      <c r="O677" s="79"/>
      <c r="P677" s="79"/>
      <c r="Q677" s="79"/>
      <c r="R677" s="79"/>
      <c r="S677" s="79"/>
      <c r="T677" s="79"/>
      <c r="U677" s="85">
        <f t="shared" si="65"/>
        <v>0</v>
      </c>
      <c r="V677" s="6">
        <f t="shared" si="66"/>
        <v>0</v>
      </c>
      <c r="W677" s="6">
        <f>IFERROR(IF(V677&gt;=1,V677*VLOOKUP(E677,STUDENT!$B$4:$W$2003,22,0),0),0)</f>
        <v>0</v>
      </c>
      <c r="X677" s="6">
        <f t="shared" si="67"/>
        <v>0</v>
      </c>
      <c r="Y677" s="6">
        <f>IFERROR(IF(X677&gt;=1,X677*VLOOKUP(E677,STUDENT!$B$4:$W$2003,22,0),0),0)</f>
        <v>0</v>
      </c>
      <c r="Z677" s="6">
        <f t="shared" si="68"/>
        <v>0</v>
      </c>
      <c r="AA677" s="6">
        <f>IFERROR(IF(Z677&gt;=1,Z677*VLOOKUP(E677,STUDENT!$B$4:$W$2003,22,0),0),0)</f>
        <v>0</v>
      </c>
    </row>
    <row r="678" spans="1:27" ht="18" customHeight="1" x14ac:dyDescent="0.25">
      <c r="A678" s="6">
        <f t="shared" si="63"/>
        <v>0</v>
      </c>
      <c r="B678" s="6">
        <v>670</v>
      </c>
      <c r="C678" s="6">
        <f>IFERROR(IF($C$1&gt;=B678,SMALL(STUDENT!$V$4:$V$2003,$C$6+B678),0),0)</f>
        <v>0</v>
      </c>
      <c r="D678" s="14">
        <f t="shared" si="64"/>
        <v>0</v>
      </c>
      <c r="E678" s="14" t="str">
        <f>IFERROR(IF($D678&gt;=1,VLOOKUP($C678,STUDENT!$A$4:$E$2003,E$1,0),""),"")</f>
        <v/>
      </c>
      <c r="F678" s="15" t="str">
        <f>IFERROR(IF($D678&gt;=1,VLOOKUP($C678,STUDENT!$A$4:$E$2003,F$1,0),""),"")</f>
        <v/>
      </c>
      <c r="G678" s="15" t="str">
        <f>IFERROR(IF($D678&gt;=1,VLOOKUP($C678,STUDENT!$A$4:$E$2003,G$1,0),""),"")</f>
        <v/>
      </c>
      <c r="H678" s="14" t="str">
        <f>IFERROR(IF($D678&gt;=1,VLOOKUP($C678,STUDENT!$A$4:$E$2003,H$1,0),""),"")</f>
        <v/>
      </c>
      <c r="I678" s="79"/>
      <c r="J678" s="79"/>
      <c r="K678" s="79"/>
      <c r="L678" s="79"/>
      <c r="M678" s="79"/>
      <c r="N678" s="79"/>
      <c r="O678" s="79"/>
      <c r="P678" s="79"/>
      <c r="Q678" s="79"/>
      <c r="R678" s="79"/>
      <c r="S678" s="79"/>
      <c r="T678" s="79"/>
      <c r="U678" s="85">
        <f t="shared" si="65"/>
        <v>0</v>
      </c>
      <c r="V678" s="6">
        <f t="shared" si="66"/>
        <v>0</v>
      </c>
      <c r="W678" s="6">
        <f>IFERROR(IF(V678&gt;=1,V678*VLOOKUP(E678,STUDENT!$B$4:$W$2003,22,0),0),0)</f>
        <v>0</v>
      </c>
      <c r="X678" s="6">
        <f t="shared" si="67"/>
        <v>0</v>
      </c>
      <c r="Y678" s="6">
        <f>IFERROR(IF(X678&gt;=1,X678*VLOOKUP(E678,STUDENT!$B$4:$W$2003,22,0),0),0)</f>
        <v>0</v>
      </c>
      <c r="Z678" s="6">
        <f t="shared" si="68"/>
        <v>0</v>
      </c>
      <c r="AA678" s="6">
        <f>IFERROR(IF(Z678&gt;=1,Z678*VLOOKUP(E678,STUDENT!$B$4:$W$2003,22,0),0),0)</f>
        <v>0</v>
      </c>
    </row>
    <row r="679" spans="1:27" ht="18" customHeight="1" x14ac:dyDescent="0.25">
      <c r="A679" s="6">
        <f t="shared" si="63"/>
        <v>0</v>
      </c>
      <c r="B679" s="6">
        <v>671</v>
      </c>
      <c r="C679" s="6">
        <f>IFERROR(IF($C$1&gt;=B679,SMALL(STUDENT!$V$4:$V$2003,$C$6+B679),0),0)</f>
        <v>0</v>
      </c>
      <c r="D679" s="14">
        <f t="shared" si="64"/>
        <v>0</v>
      </c>
      <c r="E679" s="14" t="str">
        <f>IFERROR(IF($D679&gt;=1,VLOOKUP($C679,STUDENT!$A$4:$E$2003,E$1,0),""),"")</f>
        <v/>
      </c>
      <c r="F679" s="15" t="str">
        <f>IFERROR(IF($D679&gt;=1,VLOOKUP($C679,STUDENT!$A$4:$E$2003,F$1,0),""),"")</f>
        <v/>
      </c>
      <c r="G679" s="15" t="str">
        <f>IFERROR(IF($D679&gt;=1,VLOOKUP($C679,STUDENT!$A$4:$E$2003,G$1,0),""),"")</f>
        <v/>
      </c>
      <c r="H679" s="14" t="str">
        <f>IFERROR(IF($D679&gt;=1,VLOOKUP($C679,STUDENT!$A$4:$E$2003,H$1,0),""),"")</f>
        <v/>
      </c>
      <c r="I679" s="79"/>
      <c r="J679" s="79"/>
      <c r="K679" s="79"/>
      <c r="L679" s="79"/>
      <c r="M679" s="79"/>
      <c r="N679" s="79"/>
      <c r="O679" s="79"/>
      <c r="P679" s="79"/>
      <c r="Q679" s="79"/>
      <c r="R679" s="79"/>
      <c r="S679" s="79"/>
      <c r="T679" s="79"/>
      <c r="U679" s="85">
        <f t="shared" si="65"/>
        <v>0</v>
      </c>
      <c r="V679" s="6">
        <f t="shared" si="66"/>
        <v>0</v>
      </c>
      <c r="W679" s="6">
        <f>IFERROR(IF(V679&gt;=1,V679*VLOOKUP(E679,STUDENT!$B$4:$W$2003,22,0),0),0)</f>
        <v>0</v>
      </c>
      <c r="X679" s="6">
        <f t="shared" si="67"/>
        <v>0</v>
      </c>
      <c r="Y679" s="6">
        <f>IFERROR(IF(X679&gt;=1,X679*VLOOKUP(E679,STUDENT!$B$4:$W$2003,22,0),0),0)</f>
        <v>0</v>
      </c>
      <c r="Z679" s="6">
        <f t="shared" si="68"/>
        <v>0</v>
      </c>
      <c r="AA679" s="6">
        <f>IFERROR(IF(Z679&gt;=1,Z679*VLOOKUP(E679,STUDENT!$B$4:$W$2003,22,0),0),0)</f>
        <v>0</v>
      </c>
    </row>
    <row r="680" spans="1:27" ht="18" customHeight="1" x14ac:dyDescent="0.25">
      <c r="A680" s="6">
        <f t="shared" si="63"/>
        <v>0</v>
      </c>
      <c r="B680" s="6">
        <v>672</v>
      </c>
      <c r="C680" s="6">
        <f>IFERROR(IF($C$1&gt;=B680,SMALL(STUDENT!$V$4:$V$2003,$C$6+B680),0),0)</f>
        <v>0</v>
      </c>
      <c r="D680" s="14">
        <f t="shared" si="64"/>
        <v>0</v>
      </c>
      <c r="E680" s="14" t="str">
        <f>IFERROR(IF($D680&gt;=1,VLOOKUP($C680,STUDENT!$A$4:$E$2003,E$1,0),""),"")</f>
        <v/>
      </c>
      <c r="F680" s="15" t="str">
        <f>IFERROR(IF($D680&gt;=1,VLOOKUP($C680,STUDENT!$A$4:$E$2003,F$1,0),""),"")</f>
        <v/>
      </c>
      <c r="G680" s="15" t="str">
        <f>IFERROR(IF($D680&gt;=1,VLOOKUP($C680,STUDENT!$A$4:$E$2003,G$1,0),""),"")</f>
        <v/>
      </c>
      <c r="H680" s="14" t="str">
        <f>IFERROR(IF($D680&gt;=1,VLOOKUP($C680,STUDENT!$A$4:$E$2003,H$1,0),""),"")</f>
        <v/>
      </c>
      <c r="I680" s="79"/>
      <c r="J680" s="79"/>
      <c r="K680" s="79"/>
      <c r="L680" s="79"/>
      <c r="M680" s="79"/>
      <c r="N680" s="79"/>
      <c r="O680" s="79"/>
      <c r="P680" s="79"/>
      <c r="Q680" s="79"/>
      <c r="R680" s="79"/>
      <c r="S680" s="79"/>
      <c r="T680" s="79"/>
      <c r="U680" s="85">
        <f t="shared" si="65"/>
        <v>0</v>
      </c>
      <c r="V680" s="6">
        <f t="shared" si="66"/>
        <v>0</v>
      </c>
      <c r="W680" s="6">
        <f>IFERROR(IF(V680&gt;=1,V680*VLOOKUP(E680,STUDENT!$B$4:$W$2003,22,0),0),0)</f>
        <v>0</v>
      </c>
      <c r="X680" s="6">
        <f t="shared" si="67"/>
        <v>0</v>
      </c>
      <c r="Y680" s="6">
        <f>IFERROR(IF(X680&gt;=1,X680*VLOOKUP(E680,STUDENT!$B$4:$W$2003,22,0),0),0)</f>
        <v>0</v>
      </c>
      <c r="Z680" s="6">
        <f t="shared" si="68"/>
        <v>0</v>
      </c>
      <c r="AA680" s="6">
        <f>IFERROR(IF(Z680&gt;=1,Z680*VLOOKUP(E680,STUDENT!$B$4:$W$2003,22,0),0),0)</f>
        <v>0</v>
      </c>
    </row>
    <row r="681" spans="1:27" ht="18" customHeight="1" x14ac:dyDescent="0.25">
      <c r="A681" s="6">
        <f t="shared" si="63"/>
        <v>0</v>
      </c>
      <c r="B681" s="6">
        <v>673</v>
      </c>
      <c r="C681" s="6">
        <f>IFERROR(IF($C$1&gt;=B681,SMALL(STUDENT!$V$4:$V$2003,$C$6+B681),0),0)</f>
        <v>0</v>
      </c>
      <c r="D681" s="14">
        <f t="shared" si="64"/>
        <v>0</v>
      </c>
      <c r="E681" s="14" t="str">
        <f>IFERROR(IF($D681&gt;=1,VLOOKUP($C681,STUDENT!$A$4:$E$2003,E$1,0),""),"")</f>
        <v/>
      </c>
      <c r="F681" s="15" t="str">
        <f>IFERROR(IF($D681&gt;=1,VLOOKUP($C681,STUDENT!$A$4:$E$2003,F$1,0),""),"")</f>
        <v/>
      </c>
      <c r="G681" s="15" t="str">
        <f>IFERROR(IF($D681&gt;=1,VLOOKUP($C681,STUDENT!$A$4:$E$2003,G$1,0),""),"")</f>
        <v/>
      </c>
      <c r="H681" s="14" t="str">
        <f>IFERROR(IF($D681&gt;=1,VLOOKUP($C681,STUDENT!$A$4:$E$2003,H$1,0),""),"")</f>
        <v/>
      </c>
      <c r="I681" s="79"/>
      <c r="J681" s="79"/>
      <c r="K681" s="79"/>
      <c r="L681" s="79"/>
      <c r="M681" s="79"/>
      <c r="N681" s="79"/>
      <c r="O681" s="79"/>
      <c r="P681" s="79"/>
      <c r="Q681" s="79"/>
      <c r="R681" s="79"/>
      <c r="S681" s="79"/>
      <c r="T681" s="79"/>
      <c r="U681" s="85">
        <f t="shared" si="65"/>
        <v>0</v>
      </c>
      <c r="V681" s="6">
        <f t="shared" si="66"/>
        <v>0</v>
      </c>
      <c r="W681" s="6">
        <f>IFERROR(IF(V681&gt;=1,V681*VLOOKUP(E681,STUDENT!$B$4:$W$2003,22,0),0),0)</f>
        <v>0</v>
      </c>
      <c r="X681" s="6">
        <f t="shared" si="67"/>
        <v>0</v>
      </c>
      <c r="Y681" s="6">
        <f>IFERROR(IF(X681&gt;=1,X681*VLOOKUP(E681,STUDENT!$B$4:$W$2003,22,0),0),0)</f>
        <v>0</v>
      </c>
      <c r="Z681" s="6">
        <f t="shared" si="68"/>
        <v>0</v>
      </c>
      <c r="AA681" s="6">
        <f>IFERROR(IF(Z681&gt;=1,Z681*VLOOKUP(E681,STUDENT!$B$4:$W$2003,22,0),0),0)</f>
        <v>0</v>
      </c>
    </row>
    <row r="682" spans="1:27" ht="18" customHeight="1" x14ac:dyDescent="0.25">
      <c r="A682" s="6">
        <f t="shared" si="63"/>
        <v>0</v>
      </c>
      <c r="B682" s="6">
        <v>674</v>
      </c>
      <c r="C682" s="6">
        <f>IFERROR(IF($C$1&gt;=B682,SMALL(STUDENT!$V$4:$V$2003,$C$6+B682),0),0)</f>
        <v>0</v>
      </c>
      <c r="D682" s="14">
        <f t="shared" si="64"/>
        <v>0</v>
      </c>
      <c r="E682" s="14" t="str">
        <f>IFERROR(IF($D682&gt;=1,VLOOKUP($C682,STUDENT!$A$4:$E$2003,E$1,0),""),"")</f>
        <v/>
      </c>
      <c r="F682" s="15" t="str">
        <f>IFERROR(IF($D682&gt;=1,VLOOKUP($C682,STUDENT!$A$4:$E$2003,F$1,0),""),"")</f>
        <v/>
      </c>
      <c r="G682" s="15" t="str">
        <f>IFERROR(IF($D682&gt;=1,VLOOKUP($C682,STUDENT!$A$4:$E$2003,G$1,0),""),"")</f>
        <v/>
      </c>
      <c r="H682" s="14" t="str">
        <f>IFERROR(IF($D682&gt;=1,VLOOKUP($C682,STUDENT!$A$4:$E$2003,H$1,0),""),"")</f>
        <v/>
      </c>
      <c r="I682" s="79"/>
      <c r="J682" s="79"/>
      <c r="K682" s="79"/>
      <c r="L682" s="79"/>
      <c r="M682" s="79"/>
      <c r="N682" s="79"/>
      <c r="O682" s="79"/>
      <c r="P682" s="79"/>
      <c r="Q682" s="79"/>
      <c r="R682" s="79"/>
      <c r="S682" s="79"/>
      <c r="T682" s="79"/>
      <c r="U682" s="85">
        <f t="shared" si="65"/>
        <v>0</v>
      </c>
      <c r="V682" s="6">
        <f t="shared" si="66"/>
        <v>0</v>
      </c>
      <c r="W682" s="6">
        <f>IFERROR(IF(V682&gt;=1,V682*VLOOKUP(E682,STUDENT!$B$4:$W$2003,22,0),0),0)</f>
        <v>0</v>
      </c>
      <c r="X682" s="6">
        <f t="shared" si="67"/>
        <v>0</v>
      </c>
      <c r="Y682" s="6">
        <f>IFERROR(IF(X682&gt;=1,X682*VLOOKUP(E682,STUDENT!$B$4:$W$2003,22,0),0),0)</f>
        <v>0</v>
      </c>
      <c r="Z682" s="6">
        <f t="shared" si="68"/>
        <v>0</v>
      </c>
      <c r="AA682" s="6">
        <f>IFERROR(IF(Z682&gt;=1,Z682*VLOOKUP(E682,STUDENT!$B$4:$W$2003,22,0),0),0)</f>
        <v>0</v>
      </c>
    </row>
    <row r="683" spans="1:27" ht="18" customHeight="1" x14ac:dyDescent="0.25">
      <c r="A683" s="6">
        <f t="shared" si="63"/>
        <v>0</v>
      </c>
      <c r="B683" s="6">
        <v>675</v>
      </c>
      <c r="C683" s="6">
        <f>IFERROR(IF($C$1&gt;=B683,SMALL(STUDENT!$V$4:$V$2003,$C$6+B683),0),0)</f>
        <v>0</v>
      </c>
      <c r="D683" s="14">
        <f t="shared" si="64"/>
        <v>0</v>
      </c>
      <c r="E683" s="14" t="str">
        <f>IFERROR(IF($D683&gt;=1,VLOOKUP($C683,STUDENT!$A$4:$E$2003,E$1,0),""),"")</f>
        <v/>
      </c>
      <c r="F683" s="15" t="str">
        <f>IFERROR(IF($D683&gt;=1,VLOOKUP($C683,STUDENT!$A$4:$E$2003,F$1,0),""),"")</f>
        <v/>
      </c>
      <c r="G683" s="15" t="str">
        <f>IFERROR(IF($D683&gt;=1,VLOOKUP($C683,STUDENT!$A$4:$E$2003,G$1,0),""),"")</f>
        <v/>
      </c>
      <c r="H683" s="14" t="str">
        <f>IFERROR(IF($D683&gt;=1,VLOOKUP($C683,STUDENT!$A$4:$E$2003,H$1,0),""),"")</f>
        <v/>
      </c>
      <c r="I683" s="79"/>
      <c r="J683" s="79"/>
      <c r="K683" s="79"/>
      <c r="L683" s="79"/>
      <c r="M683" s="79"/>
      <c r="N683" s="79"/>
      <c r="O683" s="79"/>
      <c r="P683" s="79"/>
      <c r="Q683" s="79"/>
      <c r="R683" s="79"/>
      <c r="S683" s="79"/>
      <c r="T683" s="79"/>
      <c r="U683" s="85">
        <f t="shared" si="65"/>
        <v>0</v>
      </c>
      <c r="V683" s="6">
        <f t="shared" si="66"/>
        <v>0</v>
      </c>
      <c r="W683" s="6">
        <f>IFERROR(IF(V683&gt;=1,V683*VLOOKUP(E683,STUDENT!$B$4:$W$2003,22,0),0),0)</f>
        <v>0</v>
      </c>
      <c r="X683" s="6">
        <f t="shared" si="67"/>
        <v>0</v>
      </c>
      <c r="Y683" s="6">
        <f>IFERROR(IF(X683&gt;=1,X683*VLOOKUP(E683,STUDENT!$B$4:$W$2003,22,0),0),0)</f>
        <v>0</v>
      </c>
      <c r="Z683" s="6">
        <f t="shared" si="68"/>
        <v>0</v>
      </c>
      <c r="AA683" s="6">
        <f>IFERROR(IF(Z683&gt;=1,Z683*VLOOKUP(E683,STUDENT!$B$4:$W$2003,22,0),0),0)</f>
        <v>0</v>
      </c>
    </row>
    <row r="684" spans="1:27" ht="18" customHeight="1" x14ac:dyDescent="0.25">
      <c r="A684" s="6">
        <f t="shared" si="63"/>
        <v>0</v>
      </c>
      <c r="B684" s="6">
        <v>676</v>
      </c>
      <c r="C684" s="6">
        <f>IFERROR(IF($C$1&gt;=B684,SMALL(STUDENT!$V$4:$V$2003,$C$6+B684),0),0)</f>
        <v>0</v>
      </c>
      <c r="D684" s="14">
        <f t="shared" si="64"/>
        <v>0</v>
      </c>
      <c r="E684" s="14" t="str">
        <f>IFERROR(IF($D684&gt;=1,VLOOKUP($C684,STUDENT!$A$4:$E$2003,E$1,0),""),"")</f>
        <v/>
      </c>
      <c r="F684" s="15" t="str">
        <f>IFERROR(IF($D684&gt;=1,VLOOKUP($C684,STUDENT!$A$4:$E$2003,F$1,0),""),"")</f>
        <v/>
      </c>
      <c r="G684" s="15" t="str">
        <f>IFERROR(IF($D684&gt;=1,VLOOKUP($C684,STUDENT!$A$4:$E$2003,G$1,0),""),"")</f>
        <v/>
      </c>
      <c r="H684" s="14" t="str">
        <f>IFERROR(IF($D684&gt;=1,VLOOKUP($C684,STUDENT!$A$4:$E$2003,H$1,0),""),"")</f>
        <v/>
      </c>
      <c r="I684" s="79"/>
      <c r="J684" s="79"/>
      <c r="K684" s="79"/>
      <c r="L684" s="79"/>
      <c r="M684" s="79"/>
      <c r="N684" s="79"/>
      <c r="O684" s="79"/>
      <c r="P684" s="79"/>
      <c r="Q684" s="79"/>
      <c r="R684" s="79"/>
      <c r="S684" s="79"/>
      <c r="T684" s="79"/>
      <c r="U684" s="85">
        <f t="shared" si="65"/>
        <v>0</v>
      </c>
      <c r="V684" s="6">
        <f t="shared" si="66"/>
        <v>0</v>
      </c>
      <c r="W684" s="6">
        <f>IFERROR(IF(V684&gt;=1,V684*VLOOKUP(E684,STUDENT!$B$4:$W$2003,22,0),0),0)</f>
        <v>0</v>
      </c>
      <c r="X684" s="6">
        <f t="shared" si="67"/>
        <v>0</v>
      </c>
      <c r="Y684" s="6">
        <f>IFERROR(IF(X684&gt;=1,X684*VLOOKUP(E684,STUDENT!$B$4:$W$2003,22,0),0),0)</f>
        <v>0</v>
      </c>
      <c r="Z684" s="6">
        <f t="shared" si="68"/>
        <v>0</v>
      </c>
      <c r="AA684" s="6">
        <f>IFERROR(IF(Z684&gt;=1,Z684*VLOOKUP(E684,STUDENT!$B$4:$W$2003,22,0),0),0)</f>
        <v>0</v>
      </c>
    </row>
    <row r="685" spans="1:27" ht="18" customHeight="1" x14ac:dyDescent="0.25">
      <c r="A685" s="6">
        <f t="shared" si="63"/>
        <v>0</v>
      </c>
      <c r="B685" s="6">
        <v>677</v>
      </c>
      <c r="C685" s="6">
        <f>IFERROR(IF($C$1&gt;=B685,SMALL(STUDENT!$V$4:$V$2003,$C$6+B685),0),0)</f>
        <v>0</v>
      </c>
      <c r="D685" s="14">
        <f t="shared" si="64"/>
        <v>0</v>
      </c>
      <c r="E685" s="14" t="str">
        <f>IFERROR(IF($D685&gt;=1,VLOOKUP($C685,STUDENT!$A$4:$E$2003,E$1,0),""),"")</f>
        <v/>
      </c>
      <c r="F685" s="15" t="str">
        <f>IFERROR(IF($D685&gt;=1,VLOOKUP($C685,STUDENT!$A$4:$E$2003,F$1,0),""),"")</f>
        <v/>
      </c>
      <c r="G685" s="15" t="str">
        <f>IFERROR(IF($D685&gt;=1,VLOOKUP($C685,STUDENT!$A$4:$E$2003,G$1,0),""),"")</f>
        <v/>
      </c>
      <c r="H685" s="14" t="str">
        <f>IFERROR(IF($D685&gt;=1,VLOOKUP($C685,STUDENT!$A$4:$E$2003,H$1,0),""),"")</f>
        <v/>
      </c>
      <c r="I685" s="79"/>
      <c r="J685" s="79"/>
      <c r="K685" s="79"/>
      <c r="L685" s="79"/>
      <c r="M685" s="79"/>
      <c r="N685" s="79"/>
      <c r="O685" s="79"/>
      <c r="P685" s="79"/>
      <c r="Q685" s="79"/>
      <c r="R685" s="79"/>
      <c r="S685" s="79"/>
      <c r="T685" s="79"/>
      <c r="U685" s="85">
        <f t="shared" si="65"/>
        <v>0</v>
      </c>
      <c r="V685" s="6">
        <f t="shared" si="66"/>
        <v>0</v>
      </c>
      <c r="W685" s="6">
        <f>IFERROR(IF(V685&gt;=1,V685*VLOOKUP(E685,STUDENT!$B$4:$W$2003,22,0),0),0)</f>
        <v>0</v>
      </c>
      <c r="X685" s="6">
        <f t="shared" si="67"/>
        <v>0</v>
      </c>
      <c r="Y685" s="6">
        <f>IFERROR(IF(X685&gt;=1,X685*VLOOKUP(E685,STUDENT!$B$4:$W$2003,22,0),0),0)</f>
        <v>0</v>
      </c>
      <c r="Z685" s="6">
        <f t="shared" si="68"/>
        <v>0</v>
      </c>
      <c r="AA685" s="6">
        <f>IFERROR(IF(Z685&gt;=1,Z685*VLOOKUP(E685,STUDENT!$B$4:$W$2003,22,0),0),0)</f>
        <v>0</v>
      </c>
    </row>
    <row r="686" spans="1:27" ht="18" customHeight="1" x14ac:dyDescent="0.25">
      <c r="A686" s="6">
        <f t="shared" si="63"/>
        <v>0</v>
      </c>
      <c r="B686" s="6">
        <v>678</v>
      </c>
      <c r="C686" s="6">
        <f>IFERROR(IF($C$1&gt;=B686,SMALL(STUDENT!$V$4:$V$2003,$C$6+B686),0),0)</f>
        <v>0</v>
      </c>
      <c r="D686" s="14">
        <f t="shared" si="64"/>
        <v>0</v>
      </c>
      <c r="E686" s="14" t="str">
        <f>IFERROR(IF($D686&gt;=1,VLOOKUP($C686,STUDENT!$A$4:$E$2003,E$1,0),""),"")</f>
        <v/>
      </c>
      <c r="F686" s="15" t="str">
        <f>IFERROR(IF($D686&gt;=1,VLOOKUP($C686,STUDENT!$A$4:$E$2003,F$1,0),""),"")</f>
        <v/>
      </c>
      <c r="G686" s="15" t="str">
        <f>IFERROR(IF($D686&gt;=1,VLOOKUP($C686,STUDENT!$A$4:$E$2003,G$1,0),""),"")</f>
        <v/>
      </c>
      <c r="H686" s="14" t="str">
        <f>IFERROR(IF($D686&gt;=1,VLOOKUP($C686,STUDENT!$A$4:$E$2003,H$1,0),""),"")</f>
        <v/>
      </c>
      <c r="I686" s="79"/>
      <c r="J686" s="79"/>
      <c r="K686" s="79"/>
      <c r="L686" s="79"/>
      <c r="M686" s="79"/>
      <c r="N686" s="79"/>
      <c r="O686" s="79"/>
      <c r="P686" s="79"/>
      <c r="Q686" s="79"/>
      <c r="R686" s="79"/>
      <c r="S686" s="79"/>
      <c r="T686" s="79"/>
      <c r="U686" s="85">
        <f t="shared" si="65"/>
        <v>0</v>
      </c>
      <c r="V686" s="6">
        <f t="shared" si="66"/>
        <v>0</v>
      </c>
      <c r="W686" s="6">
        <f>IFERROR(IF(V686&gt;=1,V686*VLOOKUP(E686,STUDENT!$B$4:$W$2003,22,0),0),0)</f>
        <v>0</v>
      </c>
      <c r="X686" s="6">
        <f t="shared" si="67"/>
        <v>0</v>
      </c>
      <c r="Y686" s="6">
        <f>IFERROR(IF(X686&gt;=1,X686*VLOOKUP(E686,STUDENT!$B$4:$W$2003,22,0),0),0)</f>
        <v>0</v>
      </c>
      <c r="Z686" s="6">
        <f t="shared" si="68"/>
        <v>0</v>
      </c>
      <c r="AA686" s="6">
        <f>IFERROR(IF(Z686&gt;=1,Z686*VLOOKUP(E686,STUDENT!$B$4:$W$2003,22,0),0),0)</f>
        <v>0</v>
      </c>
    </row>
    <row r="687" spans="1:27" ht="18" customHeight="1" x14ac:dyDescent="0.25">
      <c r="A687" s="6">
        <f t="shared" si="63"/>
        <v>0</v>
      </c>
      <c r="B687" s="6">
        <v>679</v>
      </c>
      <c r="C687" s="6">
        <f>IFERROR(IF($C$1&gt;=B687,SMALL(STUDENT!$V$4:$V$2003,$C$6+B687),0),0)</f>
        <v>0</v>
      </c>
      <c r="D687" s="14">
        <f t="shared" si="64"/>
        <v>0</v>
      </c>
      <c r="E687" s="14" t="str">
        <f>IFERROR(IF($D687&gt;=1,VLOOKUP($C687,STUDENT!$A$4:$E$2003,E$1,0),""),"")</f>
        <v/>
      </c>
      <c r="F687" s="15" t="str">
        <f>IFERROR(IF($D687&gt;=1,VLOOKUP($C687,STUDENT!$A$4:$E$2003,F$1,0),""),"")</f>
        <v/>
      </c>
      <c r="G687" s="15" t="str">
        <f>IFERROR(IF($D687&gt;=1,VLOOKUP($C687,STUDENT!$A$4:$E$2003,G$1,0),""),"")</f>
        <v/>
      </c>
      <c r="H687" s="14" t="str">
        <f>IFERROR(IF($D687&gt;=1,VLOOKUP($C687,STUDENT!$A$4:$E$2003,H$1,0),""),"")</f>
        <v/>
      </c>
      <c r="I687" s="79"/>
      <c r="J687" s="79"/>
      <c r="K687" s="79"/>
      <c r="L687" s="79"/>
      <c r="M687" s="79"/>
      <c r="N687" s="79"/>
      <c r="O687" s="79"/>
      <c r="P687" s="79"/>
      <c r="Q687" s="79"/>
      <c r="R687" s="79"/>
      <c r="S687" s="79"/>
      <c r="T687" s="79"/>
      <c r="U687" s="85">
        <f t="shared" si="65"/>
        <v>0</v>
      </c>
      <c r="V687" s="6">
        <f t="shared" si="66"/>
        <v>0</v>
      </c>
      <c r="W687" s="6">
        <f>IFERROR(IF(V687&gt;=1,V687*VLOOKUP(E687,STUDENT!$B$4:$W$2003,22,0),0),0)</f>
        <v>0</v>
      </c>
      <c r="X687" s="6">
        <f t="shared" si="67"/>
        <v>0</v>
      </c>
      <c r="Y687" s="6">
        <f>IFERROR(IF(X687&gt;=1,X687*VLOOKUP(E687,STUDENT!$B$4:$W$2003,22,0),0),0)</f>
        <v>0</v>
      </c>
      <c r="Z687" s="6">
        <f t="shared" si="68"/>
        <v>0</v>
      </c>
      <c r="AA687" s="6">
        <f>IFERROR(IF(Z687&gt;=1,Z687*VLOOKUP(E687,STUDENT!$B$4:$W$2003,22,0),0),0)</f>
        <v>0</v>
      </c>
    </row>
    <row r="688" spans="1:27" ht="18" customHeight="1" x14ac:dyDescent="0.25">
      <c r="A688" s="6">
        <f t="shared" si="63"/>
        <v>0</v>
      </c>
      <c r="B688" s="6">
        <v>680</v>
      </c>
      <c r="C688" s="6">
        <f>IFERROR(IF($C$1&gt;=B688,SMALL(STUDENT!$V$4:$V$2003,$C$6+B688),0),0)</f>
        <v>0</v>
      </c>
      <c r="D688" s="14">
        <f t="shared" si="64"/>
        <v>0</v>
      </c>
      <c r="E688" s="14" t="str">
        <f>IFERROR(IF($D688&gt;=1,VLOOKUP($C688,STUDENT!$A$4:$E$2003,E$1,0),""),"")</f>
        <v/>
      </c>
      <c r="F688" s="15" t="str">
        <f>IFERROR(IF($D688&gt;=1,VLOOKUP($C688,STUDENT!$A$4:$E$2003,F$1,0),""),"")</f>
        <v/>
      </c>
      <c r="G688" s="15" t="str">
        <f>IFERROR(IF($D688&gt;=1,VLOOKUP($C688,STUDENT!$A$4:$E$2003,G$1,0),""),"")</f>
        <v/>
      </c>
      <c r="H688" s="14" t="str">
        <f>IFERROR(IF($D688&gt;=1,VLOOKUP($C688,STUDENT!$A$4:$E$2003,H$1,0),""),"")</f>
        <v/>
      </c>
      <c r="I688" s="79"/>
      <c r="J688" s="79"/>
      <c r="K688" s="79"/>
      <c r="L688" s="79"/>
      <c r="M688" s="79"/>
      <c r="N688" s="79"/>
      <c r="O688" s="79"/>
      <c r="P688" s="79"/>
      <c r="Q688" s="79"/>
      <c r="R688" s="79"/>
      <c r="S688" s="79"/>
      <c r="T688" s="79"/>
      <c r="U688" s="85">
        <f t="shared" si="65"/>
        <v>0</v>
      </c>
      <c r="V688" s="6">
        <f t="shared" si="66"/>
        <v>0</v>
      </c>
      <c r="W688" s="6">
        <f>IFERROR(IF(V688&gt;=1,V688*VLOOKUP(E688,STUDENT!$B$4:$W$2003,22,0),0),0)</f>
        <v>0</v>
      </c>
      <c r="X688" s="6">
        <f t="shared" si="67"/>
        <v>0</v>
      </c>
      <c r="Y688" s="6">
        <f>IFERROR(IF(X688&gt;=1,X688*VLOOKUP(E688,STUDENT!$B$4:$W$2003,22,0),0),0)</f>
        <v>0</v>
      </c>
      <c r="Z688" s="6">
        <f t="shared" si="68"/>
        <v>0</v>
      </c>
      <c r="AA688" s="6">
        <f>IFERROR(IF(Z688&gt;=1,Z688*VLOOKUP(E688,STUDENT!$B$4:$W$2003,22,0),0),0)</f>
        <v>0</v>
      </c>
    </row>
    <row r="689" spans="1:27" ht="18" customHeight="1" x14ac:dyDescent="0.25">
      <c r="A689" s="6">
        <f t="shared" si="63"/>
        <v>0</v>
      </c>
      <c r="B689" s="6">
        <v>681</v>
      </c>
      <c r="C689" s="6">
        <f>IFERROR(IF($C$1&gt;=B689,SMALL(STUDENT!$V$4:$V$2003,$C$6+B689),0),0)</f>
        <v>0</v>
      </c>
      <c r="D689" s="14">
        <f t="shared" si="64"/>
        <v>0</v>
      </c>
      <c r="E689" s="14" t="str">
        <f>IFERROR(IF($D689&gt;=1,VLOOKUP($C689,STUDENT!$A$4:$E$2003,E$1,0),""),"")</f>
        <v/>
      </c>
      <c r="F689" s="15" t="str">
        <f>IFERROR(IF($D689&gt;=1,VLOOKUP($C689,STUDENT!$A$4:$E$2003,F$1,0),""),"")</f>
        <v/>
      </c>
      <c r="G689" s="15" t="str">
        <f>IFERROR(IF($D689&gt;=1,VLOOKUP($C689,STUDENT!$A$4:$E$2003,G$1,0),""),"")</f>
        <v/>
      </c>
      <c r="H689" s="14" t="str">
        <f>IFERROR(IF($D689&gt;=1,VLOOKUP($C689,STUDENT!$A$4:$E$2003,H$1,0),""),"")</f>
        <v/>
      </c>
      <c r="I689" s="79"/>
      <c r="J689" s="79"/>
      <c r="K689" s="79"/>
      <c r="L689" s="79"/>
      <c r="M689" s="79"/>
      <c r="N689" s="79"/>
      <c r="O689" s="79"/>
      <c r="P689" s="79"/>
      <c r="Q689" s="79"/>
      <c r="R689" s="79"/>
      <c r="S689" s="79"/>
      <c r="T689" s="79"/>
      <c r="U689" s="85">
        <f t="shared" si="65"/>
        <v>0</v>
      </c>
      <c r="V689" s="6">
        <f t="shared" si="66"/>
        <v>0</v>
      </c>
      <c r="W689" s="6">
        <f>IFERROR(IF(V689&gt;=1,V689*VLOOKUP(E689,STUDENT!$B$4:$W$2003,22,0),0),0)</f>
        <v>0</v>
      </c>
      <c r="X689" s="6">
        <f t="shared" si="67"/>
        <v>0</v>
      </c>
      <c r="Y689" s="6">
        <f>IFERROR(IF(X689&gt;=1,X689*VLOOKUP(E689,STUDENT!$B$4:$W$2003,22,0),0),0)</f>
        <v>0</v>
      </c>
      <c r="Z689" s="6">
        <f t="shared" si="68"/>
        <v>0</v>
      </c>
      <c r="AA689" s="6">
        <f>IFERROR(IF(Z689&gt;=1,Z689*VLOOKUP(E689,STUDENT!$B$4:$W$2003,22,0),0),0)</f>
        <v>0</v>
      </c>
    </row>
    <row r="690" spans="1:27" ht="18" customHeight="1" x14ac:dyDescent="0.25">
      <c r="A690" s="6">
        <f t="shared" si="63"/>
        <v>0</v>
      </c>
      <c r="B690" s="6">
        <v>682</v>
      </c>
      <c r="C690" s="6">
        <f>IFERROR(IF($C$1&gt;=B690,SMALL(STUDENT!$V$4:$V$2003,$C$6+B690),0),0)</f>
        <v>0</v>
      </c>
      <c r="D690" s="14">
        <f t="shared" si="64"/>
        <v>0</v>
      </c>
      <c r="E690" s="14" t="str">
        <f>IFERROR(IF($D690&gt;=1,VLOOKUP($C690,STUDENT!$A$4:$E$2003,E$1,0),""),"")</f>
        <v/>
      </c>
      <c r="F690" s="15" t="str">
        <f>IFERROR(IF($D690&gt;=1,VLOOKUP($C690,STUDENT!$A$4:$E$2003,F$1,0),""),"")</f>
        <v/>
      </c>
      <c r="G690" s="15" t="str">
        <f>IFERROR(IF($D690&gt;=1,VLOOKUP($C690,STUDENT!$A$4:$E$2003,G$1,0),""),"")</f>
        <v/>
      </c>
      <c r="H690" s="14" t="str">
        <f>IFERROR(IF($D690&gt;=1,VLOOKUP($C690,STUDENT!$A$4:$E$2003,H$1,0),""),"")</f>
        <v/>
      </c>
      <c r="I690" s="79"/>
      <c r="J690" s="79"/>
      <c r="K690" s="79"/>
      <c r="L690" s="79"/>
      <c r="M690" s="79"/>
      <c r="N690" s="79"/>
      <c r="O690" s="79"/>
      <c r="P690" s="79"/>
      <c r="Q690" s="79"/>
      <c r="R690" s="79"/>
      <c r="S690" s="79"/>
      <c r="T690" s="79"/>
      <c r="U690" s="85">
        <f t="shared" si="65"/>
        <v>0</v>
      </c>
      <c r="V690" s="6">
        <f t="shared" si="66"/>
        <v>0</v>
      </c>
      <c r="W690" s="6">
        <f>IFERROR(IF(V690&gt;=1,V690*VLOOKUP(E690,STUDENT!$B$4:$W$2003,22,0),0),0)</f>
        <v>0</v>
      </c>
      <c r="X690" s="6">
        <f t="shared" si="67"/>
        <v>0</v>
      </c>
      <c r="Y690" s="6">
        <f>IFERROR(IF(X690&gt;=1,X690*VLOOKUP(E690,STUDENT!$B$4:$W$2003,22,0),0),0)</f>
        <v>0</v>
      </c>
      <c r="Z690" s="6">
        <f t="shared" si="68"/>
        <v>0</v>
      </c>
      <c r="AA690" s="6">
        <f>IFERROR(IF(Z690&gt;=1,Z690*VLOOKUP(E690,STUDENT!$B$4:$W$2003,22,0),0),0)</f>
        <v>0</v>
      </c>
    </row>
    <row r="691" spans="1:27" ht="18" customHeight="1" x14ac:dyDescent="0.25">
      <c r="A691" s="6">
        <f t="shared" si="63"/>
        <v>0</v>
      </c>
      <c r="B691" s="6">
        <v>683</v>
      </c>
      <c r="C691" s="6">
        <f>IFERROR(IF($C$1&gt;=B691,SMALL(STUDENT!$V$4:$V$2003,$C$6+B691),0),0)</f>
        <v>0</v>
      </c>
      <c r="D691" s="14">
        <f t="shared" si="64"/>
        <v>0</v>
      </c>
      <c r="E691" s="14" t="str">
        <f>IFERROR(IF($D691&gt;=1,VLOOKUP($C691,STUDENT!$A$4:$E$2003,E$1,0),""),"")</f>
        <v/>
      </c>
      <c r="F691" s="15" t="str">
        <f>IFERROR(IF($D691&gt;=1,VLOOKUP($C691,STUDENT!$A$4:$E$2003,F$1,0),""),"")</f>
        <v/>
      </c>
      <c r="G691" s="15" t="str">
        <f>IFERROR(IF($D691&gt;=1,VLOOKUP($C691,STUDENT!$A$4:$E$2003,G$1,0),""),"")</f>
        <v/>
      </c>
      <c r="H691" s="14" t="str">
        <f>IFERROR(IF($D691&gt;=1,VLOOKUP($C691,STUDENT!$A$4:$E$2003,H$1,0),""),"")</f>
        <v/>
      </c>
      <c r="I691" s="79"/>
      <c r="J691" s="79"/>
      <c r="K691" s="79"/>
      <c r="L691" s="79"/>
      <c r="M691" s="79"/>
      <c r="N691" s="79"/>
      <c r="O691" s="79"/>
      <c r="P691" s="79"/>
      <c r="Q691" s="79"/>
      <c r="R691" s="79"/>
      <c r="S691" s="79"/>
      <c r="T691" s="79"/>
      <c r="U691" s="85">
        <f t="shared" si="65"/>
        <v>0</v>
      </c>
      <c r="V691" s="6">
        <f t="shared" si="66"/>
        <v>0</v>
      </c>
      <c r="W691" s="6">
        <f>IFERROR(IF(V691&gt;=1,V691*VLOOKUP(E691,STUDENT!$B$4:$W$2003,22,0),0),0)</f>
        <v>0</v>
      </c>
      <c r="X691" s="6">
        <f t="shared" si="67"/>
        <v>0</v>
      </c>
      <c r="Y691" s="6">
        <f>IFERROR(IF(X691&gt;=1,X691*VLOOKUP(E691,STUDENT!$B$4:$W$2003,22,0),0),0)</f>
        <v>0</v>
      </c>
      <c r="Z691" s="6">
        <f t="shared" si="68"/>
        <v>0</v>
      </c>
      <c r="AA691" s="6">
        <f>IFERROR(IF(Z691&gt;=1,Z691*VLOOKUP(E691,STUDENT!$B$4:$W$2003,22,0),0),0)</f>
        <v>0</v>
      </c>
    </row>
    <row r="692" spans="1:27" ht="18" customHeight="1" x14ac:dyDescent="0.25">
      <c r="A692" s="6">
        <f t="shared" si="63"/>
        <v>0</v>
      </c>
      <c r="B692" s="6">
        <v>684</v>
      </c>
      <c r="C692" s="6">
        <f>IFERROR(IF($C$1&gt;=B692,SMALL(STUDENT!$V$4:$V$2003,$C$6+B692),0),0)</f>
        <v>0</v>
      </c>
      <c r="D692" s="14">
        <f t="shared" si="64"/>
        <v>0</v>
      </c>
      <c r="E692" s="14" t="str">
        <f>IFERROR(IF($D692&gt;=1,VLOOKUP($C692,STUDENT!$A$4:$E$2003,E$1,0),""),"")</f>
        <v/>
      </c>
      <c r="F692" s="15" t="str">
        <f>IFERROR(IF($D692&gt;=1,VLOOKUP($C692,STUDENT!$A$4:$E$2003,F$1,0),""),"")</f>
        <v/>
      </c>
      <c r="G692" s="15" t="str">
        <f>IFERROR(IF($D692&gt;=1,VLOOKUP($C692,STUDENT!$A$4:$E$2003,G$1,0),""),"")</f>
        <v/>
      </c>
      <c r="H692" s="14" t="str">
        <f>IFERROR(IF($D692&gt;=1,VLOOKUP($C692,STUDENT!$A$4:$E$2003,H$1,0),""),"")</f>
        <v/>
      </c>
      <c r="I692" s="79"/>
      <c r="J692" s="79"/>
      <c r="K692" s="79"/>
      <c r="L692" s="79"/>
      <c r="M692" s="79"/>
      <c r="N692" s="79"/>
      <c r="O692" s="79"/>
      <c r="P692" s="79"/>
      <c r="Q692" s="79"/>
      <c r="R692" s="79"/>
      <c r="S692" s="79"/>
      <c r="T692" s="79"/>
      <c r="U692" s="85">
        <f t="shared" si="65"/>
        <v>0</v>
      </c>
      <c r="V692" s="6">
        <f t="shared" si="66"/>
        <v>0</v>
      </c>
      <c r="W692" s="6">
        <f>IFERROR(IF(V692&gt;=1,V692*VLOOKUP(E692,STUDENT!$B$4:$W$2003,22,0),0),0)</f>
        <v>0</v>
      </c>
      <c r="X692" s="6">
        <f t="shared" si="67"/>
        <v>0</v>
      </c>
      <c r="Y692" s="6">
        <f>IFERROR(IF(X692&gt;=1,X692*VLOOKUP(E692,STUDENT!$B$4:$W$2003,22,0),0),0)</f>
        <v>0</v>
      </c>
      <c r="Z692" s="6">
        <f t="shared" si="68"/>
        <v>0</v>
      </c>
      <c r="AA692" s="6">
        <f>IFERROR(IF(Z692&gt;=1,Z692*VLOOKUP(E692,STUDENT!$B$4:$W$2003,22,0),0),0)</f>
        <v>0</v>
      </c>
    </row>
    <row r="693" spans="1:27" ht="18" customHeight="1" x14ac:dyDescent="0.25">
      <c r="A693" s="6">
        <f t="shared" si="63"/>
        <v>0</v>
      </c>
      <c r="B693" s="6">
        <v>685</v>
      </c>
      <c r="C693" s="6">
        <f>IFERROR(IF($C$1&gt;=B693,SMALL(STUDENT!$V$4:$V$2003,$C$6+B693),0),0)</f>
        <v>0</v>
      </c>
      <c r="D693" s="14">
        <f t="shared" si="64"/>
        <v>0</v>
      </c>
      <c r="E693" s="14" t="str">
        <f>IFERROR(IF($D693&gt;=1,VLOOKUP($C693,STUDENT!$A$4:$E$2003,E$1,0),""),"")</f>
        <v/>
      </c>
      <c r="F693" s="15" t="str">
        <f>IFERROR(IF($D693&gt;=1,VLOOKUP($C693,STUDENT!$A$4:$E$2003,F$1,0),""),"")</f>
        <v/>
      </c>
      <c r="G693" s="15" t="str">
        <f>IFERROR(IF($D693&gt;=1,VLOOKUP($C693,STUDENT!$A$4:$E$2003,G$1,0),""),"")</f>
        <v/>
      </c>
      <c r="H693" s="14" t="str">
        <f>IFERROR(IF($D693&gt;=1,VLOOKUP($C693,STUDENT!$A$4:$E$2003,H$1,0),""),"")</f>
        <v/>
      </c>
      <c r="I693" s="79"/>
      <c r="J693" s="79"/>
      <c r="K693" s="79"/>
      <c r="L693" s="79"/>
      <c r="M693" s="79"/>
      <c r="N693" s="79"/>
      <c r="O693" s="79"/>
      <c r="P693" s="79"/>
      <c r="Q693" s="79"/>
      <c r="R693" s="79"/>
      <c r="S693" s="79"/>
      <c r="T693" s="79"/>
      <c r="U693" s="85">
        <f t="shared" si="65"/>
        <v>0</v>
      </c>
      <c r="V693" s="6">
        <f t="shared" si="66"/>
        <v>0</v>
      </c>
      <c r="W693" s="6">
        <f>IFERROR(IF(V693&gt;=1,V693*VLOOKUP(E693,STUDENT!$B$4:$W$2003,22,0),0),0)</f>
        <v>0</v>
      </c>
      <c r="X693" s="6">
        <f t="shared" si="67"/>
        <v>0</v>
      </c>
      <c r="Y693" s="6">
        <f>IFERROR(IF(X693&gt;=1,X693*VLOOKUP(E693,STUDENT!$B$4:$W$2003,22,0),0),0)</f>
        <v>0</v>
      </c>
      <c r="Z693" s="6">
        <f t="shared" si="68"/>
        <v>0</v>
      </c>
      <c r="AA693" s="6">
        <f>IFERROR(IF(Z693&gt;=1,Z693*VLOOKUP(E693,STUDENT!$B$4:$W$2003,22,0),0),0)</f>
        <v>0</v>
      </c>
    </row>
    <row r="694" spans="1:27" ht="18" customHeight="1" x14ac:dyDescent="0.25">
      <c r="A694" s="6">
        <f t="shared" si="63"/>
        <v>0</v>
      </c>
      <c r="B694" s="6">
        <v>686</v>
      </c>
      <c r="C694" s="6">
        <f>IFERROR(IF($C$1&gt;=B694,SMALL(STUDENT!$V$4:$V$2003,$C$6+B694),0),0)</f>
        <v>0</v>
      </c>
      <c r="D694" s="14">
        <f t="shared" si="64"/>
        <v>0</v>
      </c>
      <c r="E694" s="14" t="str">
        <f>IFERROR(IF($D694&gt;=1,VLOOKUP($C694,STUDENT!$A$4:$E$2003,E$1,0),""),"")</f>
        <v/>
      </c>
      <c r="F694" s="15" t="str">
        <f>IFERROR(IF($D694&gt;=1,VLOOKUP($C694,STUDENT!$A$4:$E$2003,F$1,0),""),"")</f>
        <v/>
      </c>
      <c r="G694" s="15" t="str">
        <f>IFERROR(IF($D694&gt;=1,VLOOKUP($C694,STUDENT!$A$4:$E$2003,G$1,0),""),"")</f>
        <v/>
      </c>
      <c r="H694" s="14" t="str">
        <f>IFERROR(IF($D694&gt;=1,VLOOKUP($C694,STUDENT!$A$4:$E$2003,H$1,0),""),"")</f>
        <v/>
      </c>
      <c r="I694" s="79"/>
      <c r="J694" s="79"/>
      <c r="K694" s="79"/>
      <c r="L694" s="79"/>
      <c r="M694" s="79"/>
      <c r="N694" s="79"/>
      <c r="O694" s="79"/>
      <c r="P694" s="79"/>
      <c r="Q694" s="79"/>
      <c r="R694" s="79"/>
      <c r="S694" s="79"/>
      <c r="T694" s="79"/>
      <c r="U694" s="85">
        <f t="shared" si="65"/>
        <v>0</v>
      </c>
      <c r="V694" s="6">
        <f t="shared" si="66"/>
        <v>0</v>
      </c>
      <c r="W694" s="6">
        <f>IFERROR(IF(V694&gt;=1,V694*VLOOKUP(E694,STUDENT!$B$4:$W$2003,22,0),0),0)</f>
        <v>0</v>
      </c>
      <c r="X694" s="6">
        <f t="shared" si="67"/>
        <v>0</v>
      </c>
      <c r="Y694" s="6">
        <f>IFERROR(IF(X694&gt;=1,X694*VLOOKUP(E694,STUDENT!$B$4:$W$2003,22,0),0),0)</f>
        <v>0</v>
      </c>
      <c r="Z694" s="6">
        <f t="shared" si="68"/>
        <v>0</v>
      </c>
      <c r="AA694" s="6">
        <f>IFERROR(IF(Z694&gt;=1,Z694*VLOOKUP(E694,STUDENT!$B$4:$W$2003,22,0),0),0)</f>
        <v>0</v>
      </c>
    </row>
    <row r="695" spans="1:27" ht="18" customHeight="1" x14ac:dyDescent="0.25">
      <c r="A695" s="6">
        <f t="shared" si="63"/>
        <v>0</v>
      </c>
      <c r="B695" s="6">
        <v>687</v>
      </c>
      <c r="C695" s="6">
        <f>IFERROR(IF($C$1&gt;=B695,SMALL(STUDENT!$V$4:$V$2003,$C$6+B695),0),0)</f>
        <v>0</v>
      </c>
      <c r="D695" s="14">
        <f t="shared" si="64"/>
        <v>0</v>
      </c>
      <c r="E695" s="14" t="str">
        <f>IFERROR(IF($D695&gt;=1,VLOOKUP($C695,STUDENT!$A$4:$E$2003,E$1,0),""),"")</f>
        <v/>
      </c>
      <c r="F695" s="15" t="str">
        <f>IFERROR(IF($D695&gt;=1,VLOOKUP($C695,STUDENT!$A$4:$E$2003,F$1,0),""),"")</f>
        <v/>
      </c>
      <c r="G695" s="15" t="str">
        <f>IFERROR(IF($D695&gt;=1,VLOOKUP($C695,STUDENT!$A$4:$E$2003,G$1,0),""),"")</f>
        <v/>
      </c>
      <c r="H695" s="14" t="str">
        <f>IFERROR(IF($D695&gt;=1,VLOOKUP($C695,STUDENT!$A$4:$E$2003,H$1,0),""),"")</f>
        <v/>
      </c>
      <c r="I695" s="79"/>
      <c r="J695" s="79"/>
      <c r="K695" s="79"/>
      <c r="L695" s="79"/>
      <c r="M695" s="79"/>
      <c r="N695" s="79"/>
      <c r="O695" s="79"/>
      <c r="P695" s="79"/>
      <c r="Q695" s="79"/>
      <c r="R695" s="79"/>
      <c r="S695" s="79"/>
      <c r="T695" s="79"/>
      <c r="U695" s="85">
        <f t="shared" si="65"/>
        <v>0</v>
      </c>
      <c r="V695" s="6">
        <f t="shared" si="66"/>
        <v>0</v>
      </c>
      <c r="W695" s="6">
        <f>IFERROR(IF(V695&gt;=1,V695*VLOOKUP(E695,STUDENT!$B$4:$W$2003,22,0),0),0)</f>
        <v>0</v>
      </c>
      <c r="X695" s="6">
        <f t="shared" si="67"/>
        <v>0</v>
      </c>
      <c r="Y695" s="6">
        <f>IFERROR(IF(X695&gt;=1,X695*VLOOKUP(E695,STUDENT!$B$4:$W$2003,22,0),0),0)</f>
        <v>0</v>
      </c>
      <c r="Z695" s="6">
        <f t="shared" si="68"/>
        <v>0</v>
      </c>
      <c r="AA695" s="6">
        <f>IFERROR(IF(Z695&gt;=1,Z695*VLOOKUP(E695,STUDENT!$B$4:$W$2003,22,0),0),0)</f>
        <v>0</v>
      </c>
    </row>
    <row r="696" spans="1:27" ht="18" customHeight="1" x14ac:dyDescent="0.25">
      <c r="A696" s="6">
        <f t="shared" si="63"/>
        <v>0</v>
      </c>
      <c r="B696" s="6">
        <v>688</v>
      </c>
      <c r="C696" s="6">
        <f>IFERROR(IF($C$1&gt;=B696,SMALL(STUDENT!$V$4:$V$2003,$C$6+B696),0),0)</f>
        <v>0</v>
      </c>
      <c r="D696" s="14">
        <f t="shared" si="64"/>
        <v>0</v>
      </c>
      <c r="E696" s="14" t="str">
        <f>IFERROR(IF($D696&gt;=1,VLOOKUP($C696,STUDENT!$A$4:$E$2003,E$1,0),""),"")</f>
        <v/>
      </c>
      <c r="F696" s="15" t="str">
        <f>IFERROR(IF($D696&gt;=1,VLOOKUP($C696,STUDENT!$A$4:$E$2003,F$1,0),""),"")</f>
        <v/>
      </c>
      <c r="G696" s="15" t="str">
        <f>IFERROR(IF($D696&gt;=1,VLOOKUP($C696,STUDENT!$A$4:$E$2003,G$1,0),""),"")</f>
        <v/>
      </c>
      <c r="H696" s="14" t="str">
        <f>IFERROR(IF($D696&gt;=1,VLOOKUP($C696,STUDENT!$A$4:$E$2003,H$1,0),""),"")</f>
        <v/>
      </c>
      <c r="I696" s="79"/>
      <c r="J696" s="79"/>
      <c r="K696" s="79"/>
      <c r="L696" s="79"/>
      <c r="M696" s="79"/>
      <c r="N696" s="79"/>
      <c r="O696" s="79"/>
      <c r="P696" s="79"/>
      <c r="Q696" s="79"/>
      <c r="R696" s="79"/>
      <c r="S696" s="79"/>
      <c r="T696" s="79"/>
      <c r="U696" s="85">
        <f t="shared" si="65"/>
        <v>0</v>
      </c>
      <c r="V696" s="6">
        <f t="shared" si="66"/>
        <v>0</v>
      </c>
      <c r="W696" s="6">
        <f>IFERROR(IF(V696&gt;=1,V696*VLOOKUP(E696,STUDENT!$B$4:$W$2003,22,0),0),0)</f>
        <v>0</v>
      </c>
      <c r="X696" s="6">
        <f t="shared" si="67"/>
        <v>0</v>
      </c>
      <c r="Y696" s="6">
        <f>IFERROR(IF(X696&gt;=1,X696*VLOOKUP(E696,STUDENT!$B$4:$W$2003,22,0),0),0)</f>
        <v>0</v>
      </c>
      <c r="Z696" s="6">
        <f t="shared" si="68"/>
        <v>0</v>
      </c>
      <c r="AA696" s="6">
        <f>IFERROR(IF(Z696&gt;=1,Z696*VLOOKUP(E696,STUDENT!$B$4:$W$2003,22,0),0),0)</f>
        <v>0</v>
      </c>
    </row>
    <row r="697" spans="1:27" ht="18" customHeight="1" x14ac:dyDescent="0.25">
      <c r="A697" s="6">
        <f t="shared" si="63"/>
        <v>0</v>
      </c>
      <c r="B697" s="6">
        <v>689</v>
      </c>
      <c r="C697" s="6">
        <f>IFERROR(IF($C$1&gt;=B697,SMALL(STUDENT!$V$4:$V$2003,$C$6+B697),0),0)</f>
        <v>0</v>
      </c>
      <c r="D697" s="14">
        <f t="shared" si="64"/>
        <v>0</v>
      </c>
      <c r="E697" s="14" t="str">
        <f>IFERROR(IF($D697&gt;=1,VLOOKUP($C697,STUDENT!$A$4:$E$2003,E$1,0),""),"")</f>
        <v/>
      </c>
      <c r="F697" s="15" t="str">
        <f>IFERROR(IF($D697&gt;=1,VLOOKUP($C697,STUDENT!$A$4:$E$2003,F$1,0),""),"")</f>
        <v/>
      </c>
      <c r="G697" s="15" t="str">
        <f>IFERROR(IF($D697&gt;=1,VLOOKUP($C697,STUDENT!$A$4:$E$2003,G$1,0),""),"")</f>
        <v/>
      </c>
      <c r="H697" s="14" t="str">
        <f>IFERROR(IF($D697&gt;=1,VLOOKUP($C697,STUDENT!$A$4:$E$2003,H$1,0),""),"")</f>
        <v/>
      </c>
      <c r="I697" s="79"/>
      <c r="J697" s="79"/>
      <c r="K697" s="79"/>
      <c r="L697" s="79"/>
      <c r="M697" s="79"/>
      <c r="N697" s="79"/>
      <c r="O697" s="79"/>
      <c r="P697" s="79"/>
      <c r="Q697" s="79"/>
      <c r="R697" s="79"/>
      <c r="S697" s="79"/>
      <c r="T697" s="79"/>
      <c r="U697" s="85">
        <f t="shared" si="65"/>
        <v>0</v>
      </c>
      <c r="V697" s="6">
        <f t="shared" si="66"/>
        <v>0</v>
      </c>
      <c r="W697" s="6">
        <f>IFERROR(IF(V697&gt;=1,V697*VLOOKUP(E697,STUDENT!$B$4:$W$2003,22,0),0),0)</f>
        <v>0</v>
      </c>
      <c r="X697" s="6">
        <f t="shared" si="67"/>
        <v>0</v>
      </c>
      <c r="Y697" s="6">
        <f>IFERROR(IF(X697&gt;=1,X697*VLOOKUP(E697,STUDENT!$B$4:$W$2003,22,0),0),0)</f>
        <v>0</v>
      </c>
      <c r="Z697" s="6">
        <f t="shared" si="68"/>
        <v>0</v>
      </c>
      <c r="AA697" s="6">
        <f>IFERROR(IF(Z697&gt;=1,Z697*VLOOKUP(E697,STUDENT!$B$4:$W$2003,22,0),0),0)</f>
        <v>0</v>
      </c>
    </row>
    <row r="698" spans="1:27" ht="18" customHeight="1" x14ac:dyDescent="0.25">
      <c r="A698" s="6">
        <f t="shared" si="63"/>
        <v>0</v>
      </c>
      <c r="B698" s="6">
        <v>690</v>
      </c>
      <c r="C698" s="6">
        <f>IFERROR(IF($C$1&gt;=B698,SMALL(STUDENT!$V$4:$V$2003,$C$6+B698),0),0)</f>
        <v>0</v>
      </c>
      <c r="D698" s="14">
        <f t="shared" si="64"/>
        <v>0</v>
      </c>
      <c r="E698" s="14" t="str">
        <f>IFERROR(IF($D698&gt;=1,VLOOKUP($C698,STUDENT!$A$4:$E$2003,E$1,0),""),"")</f>
        <v/>
      </c>
      <c r="F698" s="15" t="str">
        <f>IFERROR(IF($D698&gt;=1,VLOOKUP($C698,STUDENT!$A$4:$E$2003,F$1,0),""),"")</f>
        <v/>
      </c>
      <c r="G698" s="15" t="str">
        <f>IFERROR(IF($D698&gt;=1,VLOOKUP($C698,STUDENT!$A$4:$E$2003,G$1,0),""),"")</f>
        <v/>
      </c>
      <c r="H698" s="14" t="str">
        <f>IFERROR(IF($D698&gt;=1,VLOOKUP($C698,STUDENT!$A$4:$E$2003,H$1,0),""),"")</f>
        <v/>
      </c>
      <c r="I698" s="79"/>
      <c r="J698" s="79"/>
      <c r="K698" s="79"/>
      <c r="L698" s="79"/>
      <c r="M698" s="79"/>
      <c r="N698" s="79"/>
      <c r="O698" s="79"/>
      <c r="P698" s="79"/>
      <c r="Q698" s="79"/>
      <c r="R698" s="79"/>
      <c r="S698" s="79"/>
      <c r="T698" s="79"/>
      <c r="U698" s="85">
        <f t="shared" si="65"/>
        <v>0</v>
      </c>
      <c r="V698" s="6">
        <f t="shared" si="66"/>
        <v>0</v>
      </c>
      <c r="W698" s="6">
        <f>IFERROR(IF(V698&gt;=1,V698*VLOOKUP(E698,STUDENT!$B$4:$W$2003,22,0),0),0)</f>
        <v>0</v>
      </c>
      <c r="X698" s="6">
        <f t="shared" si="67"/>
        <v>0</v>
      </c>
      <c r="Y698" s="6">
        <f>IFERROR(IF(X698&gt;=1,X698*VLOOKUP(E698,STUDENT!$B$4:$W$2003,22,0),0),0)</f>
        <v>0</v>
      </c>
      <c r="Z698" s="6">
        <f t="shared" si="68"/>
        <v>0</v>
      </c>
      <c r="AA698" s="6">
        <f>IFERROR(IF(Z698&gt;=1,Z698*VLOOKUP(E698,STUDENT!$B$4:$W$2003,22,0),0),0)</f>
        <v>0</v>
      </c>
    </row>
    <row r="699" spans="1:27" ht="18" customHeight="1" x14ac:dyDescent="0.25">
      <c r="A699" s="6">
        <f t="shared" si="63"/>
        <v>0</v>
      </c>
      <c r="B699" s="6">
        <v>691</v>
      </c>
      <c r="C699" s="6">
        <f>IFERROR(IF($C$1&gt;=B699,SMALL(STUDENT!$V$4:$V$2003,$C$6+B699),0),0)</f>
        <v>0</v>
      </c>
      <c r="D699" s="14">
        <f t="shared" si="64"/>
        <v>0</v>
      </c>
      <c r="E699" s="14" t="str">
        <f>IFERROR(IF($D699&gt;=1,VLOOKUP($C699,STUDENT!$A$4:$E$2003,E$1,0),""),"")</f>
        <v/>
      </c>
      <c r="F699" s="15" t="str">
        <f>IFERROR(IF($D699&gt;=1,VLOOKUP($C699,STUDENT!$A$4:$E$2003,F$1,0),""),"")</f>
        <v/>
      </c>
      <c r="G699" s="15" t="str">
        <f>IFERROR(IF($D699&gt;=1,VLOOKUP($C699,STUDENT!$A$4:$E$2003,G$1,0),""),"")</f>
        <v/>
      </c>
      <c r="H699" s="14" t="str">
        <f>IFERROR(IF($D699&gt;=1,VLOOKUP($C699,STUDENT!$A$4:$E$2003,H$1,0),""),"")</f>
        <v/>
      </c>
      <c r="I699" s="79"/>
      <c r="J699" s="79"/>
      <c r="K699" s="79"/>
      <c r="L699" s="79"/>
      <c r="M699" s="79"/>
      <c r="N699" s="79"/>
      <c r="O699" s="79"/>
      <c r="P699" s="79"/>
      <c r="Q699" s="79"/>
      <c r="R699" s="79"/>
      <c r="S699" s="79"/>
      <c r="T699" s="79"/>
      <c r="U699" s="85">
        <f t="shared" si="65"/>
        <v>0</v>
      </c>
      <c r="V699" s="6">
        <f t="shared" si="66"/>
        <v>0</v>
      </c>
      <c r="W699" s="6">
        <f>IFERROR(IF(V699&gt;=1,V699*VLOOKUP(E699,STUDENT!$B$4:$W$2003,22,0),0),0)</f>
        <v>0</v>
      </c>
      <c r="X699" s="6">
        <f t="shared" si="67"/>
        <v>0</v>
      </c>
      <c r="Y699" s="6">
        <f>IFERROR(IF(X699&gt;=1,X699*VLOOKUP(E699,STUDENT!$B$4:$W$2003,22,0),0),0)</f>
        <v>0</v>
      </c>
      <c r="Z699" s="6">
        <f t="shared" si="68"/>
        <v>0</v>
      </c>
      <c r="AA699" s="6">
        <f>IFERROR(IF(Z699&gt;=1,Z699*VLOOKUP(E699,STUDENT!$B$4:$W$2003,22,0),0),0)</f>
        <v>0</v>
      </c>
    </row>
    <row r="700" spans="1:27" ht="18" customHeight="1" x14ac:dyDescent="0.25">
      <c r="A700" s="6">
        <f t="shared" si="63"/>
        <v>0</v>
      </c>
      <c r="B700" s="6">
        <v>692</v>
      </c>
      <c r="C700" s="6">
        <f>IFERROR(IF($C$1&gt;=B700,SMALL(STUDENT!$V$4:$V$2003,$C$6+B700),0),0)</f>
        <v>0</v>
      </c>
      <c r="D700" s="14">
        <f t="shared" si="64"/>
        <v>0</v>
      </c>
      <c r="E700" s="14" t="str">
        <f>IFERROR(IF($D700&gt;=1,VLOOKUP($C700,STUDENT!$A$4:$E$2003,E$1,0),""),"")</f>
        <v/>
      </c>
      <c r="F700" s="15" t="str">
        <f>IFERROR(IF($D700&gt;=1,VLOOKUP($C700,STUDENT!$A$4:$E$2003,F$1,0),""),"")</f>
        <v/>
      </c>
      <c r="G700" s="15" t="str">
        <f>IFERROR(IF($D700&gt;=1,VLOOKUP($C700,STUDENT!$A$4:$E$2003,G$1,0),""),"")</f>
        <v/>
      </c>
      <c r="H700" s="14" t="str">
        <f>IFERROR(IF($D700&gt;=1,VLOOKUP($C700,STUDENT!$A$4:$E$2003,H$1,0),""),"")</f>
        <v/>
      </c>
      <c r="I700" s="79"/>
      <c r="J700" s="79"/>
      <c r="K700" s="79"/>
      <c r="L700" s="79"/>
      <c r="M700" s="79"/>
      <c r="N700" s="79"/>
      <c r="O700" s="79"/>
      <c r="P700" s="79"/>
      <c r="Q700" s="79"/>
      <c r="R700" s="79"/>
      <c r="S700" s="79"/>
      <c r="T700" s="79"/>
      <c r="U700" s="85">
        <f t="shared" si="65"/>
        <v>0</v>
      </c>
      <c r="V700" s="6">
        <f t="shared" si="66"/>
        <v>0</v>
      </c>
      <c r="W700" s="6">
        <f>IFERROR(IF(V700&gt;=1,V700*VLOOKUP(E700,STUDENT!$B$4:$W$2003,22,0),0),0)</f>
        <v>0</v>
      </c>
      <c r="X700" s="6">
        <f t="shared" si="67"/>
        <v>0</v>
      </c>
      <c r="Y700" s="6">
        <f>IFERROR(IF(X700&gt;=1,X700*VLOOKUP(E700,STUDENT!$B$4:$W$2003,22,0),0),0)</f>
        <v>0</v>
      </c>
      <c r="Z700" s="6">
        <f t="shared" si="68"/>
        <v>0</v>
      </c>
      <c r="AA700" s="6">
        <f>IFERROR(IF(Z700&gt;=1,Z700*VLOOKUP(E700,STUDENT!$B$4:$W$2003,22,0),0),0)</f>
        <v>0</v>
      </c>
    </row>
    <row r="701" spans="1:27" ht="18" customHeight="1" x14ac:dyDescent="0.25">
      <c r="A701" s="6">
        <f t="shared" si="63"/>
        <v>0</v>
      </c>
      <c r="B701" s="6">
        <v>693</v>
      </c>
      <c r="C701" s="6">
        <f>IFERROR(IF($C$1&gt;=B701,SMALL(STUDENT!$V$4:$V$2003,$C$6+B701),0),0)</f>
        <v>0</v>
      </c>
      <c r="D701" s="14">
        <f t="shared" si="64"/>
        <v>0</v>
      </c>
      <c r="E701" s="14" t="str">
        <f>IFERROR(IF($D701&gt;=1,VLOOKUP($C701,STUDENT!$A$4:$E$2003,E$1,0),""),"")</f>
        <v/>
      </c>
      <c r="F701" s="15" t="str">
        <f>IFERROR(IF($D701&gt;=1,VLOOKUP($C701,STUDENT!$A$4:$E$2003,F$1,0),""),"")</f>
        <v/>
      </c>
      <c r="G701" s="15" t="str">
        <f>IFERROR(IF($D701&gt;=1,VLOOKUP($C701,STUDENT!$A$4:$E$2003,G$1,0),""),"")</f>
        <v/>
      </c>
      <c r="H701" s="14" t="str">
        <f>IFERROR(IF($D701&gt;=1,VLOOKUP($C701,STUDENT!$A$4:$E$2003,H$1,0),""),"")</f>
        <v/>
      </c>
      <c r="I701" s="79"/>
      <c r="J701" s="79"/>
      <c r="K701" s="79"/>
      <c r="L701" s="79"/>
      <c r="M701" s="79"/>
      <c r="N701" s="79"/>
      <c r="O701" s="79"/>
      <c r="P701" s="79"/>
      <c r="Q701" s="79"/>
      <c r="R701" s="79"/>
      <c r="S701" s="79"/>
      <c r="T701" s="79"/>
      <c r="U701" s="85">
        <f t="shared" si="65"/>
        <v>0</v>
      </c>
      <c r="V701" s="6">
        <f t="shared" si="66"/>
        <v>0</v>
      </c>
      <c r="W701" s="6">
        <f>IFERROR(IF(V701&gt;=1,V701*VLOOKUP(E701,STUDENT!$B$4:$W$2003,22,0),0),0)</f>
        <v>0</v>
      </c>
      <c r="X701" s="6">
        <f t="shared" si="67"/>
        <v>0</v>
      </c>
      <c r="Y701" s="6">
        <f>IFERROR(IF(X701&gt;=1,X701*VLOOKUP(E701,STUDENT!$B$4:$W$2003,22,0),0),0)</f>
        <v>0</v>
      </c>
      <c r="Z701" s="6">
        <f t="shared" si="68"/>
        <v>0</v>
      </c>
      <c r="AA701" s="6">
        <f>IFERROR(IF(Z701&gt;=1,Z701*VLOOKUP(E701,STUDENT!$B$4:$W$2003,22,0),0),0)</f>
        <v>0</v>
      </c>
    </row>
    <row r="702" spans="1:27" ht="18" customHeight="1" x14ac:dyDescent="0.25">
      <c r="A702" s="6">
        <f t="shared" si="63"/>
        <v>0</v>
      </c>
      <c r="B702" s="6">
        <v>694</v>
      </c>
      <c r="C702" s="6">
        <f>IFERROR(IF($C$1&gt;=B702,SMALL(STUDENT!$V$4:$V$2003,$C$6+B702),0),0)</f>
        <v>0</v>
      </c>
      <c r="D702" s="14">
        <f t="shared" si="64"/>
        <v>0</v>
      </c>
      <c r="E702" s="14" t="str">
        <f>IFERROR(IF($D702&gt;=1,VLOOKUP($C702,STUDENT!$A$4:$E$2003,E$1,0),""),"")</f>
        <v/>
      </c>
      <c r="F702" s="15" t="str">
        <f>IFERROR(IF($D702&gt;=1,VLOOKUP($C702,STUDENT!$A$4:$E$2003,F$1,0),""),"")</f>
        <v/>
      </c>
      <c r="G702" s="15" t="str">
        <f>IFERROR(IF($D702&gt;=1,VLOOKUP($C702,STUDENT!$A$4:$E$2003,G$1,0),""),"")</f>
        <v/>
      </c>
      <c r="H702" s="14" t="str">
        <f>IFERROR(IF($D702&gt;=1,VLOOKUP($C702,STUDENT!$A$4:$E$2003,H$1,0),""),"")</f>
        <v/>
      </c>
      <c r="I702" s="79"/>
      <c r="J702" s="79"/>
      <c r="K702" s="79"/>
      <c r="L702" s="79"/>
      <c r="M702" s="79"/>
      <c r="N702" s="79"/>
      <c r="O702" s="79"/>
      <c r="P702" s="79"/>
      <c r="Q702" s="79"/>
      <c r="R702" s="79"/>
      <c r="S702" s="79"/>
      <c r="T702" s="79"/>
      <c r="U702" s="85">
        <f t="shared" si="65"/>
        <v>0</v>
      </c>
      <c r="V702" s="6">
        <f t="shared" si="66"/>
        <v>0</v>
      </c>
      <c r="W702" s="6">
        <f>IFERROR(IF(V702&gt;=1,V702*VLOOKUP(E702,STUDENT!$B$4:$W$2003,22,0),0),0)</f>
        <v>0</v>
      </c>
      <c r="X702" s="6">
        <f t="shared" si="67"/>
        <v>0</v>
      </c>
      <c r="Y702" s="6">
        <f>IFERROR(IF(X702&gt;=1,X702*VLOOKUP(E702,STUDENT!$B$4:$W$2003,22,0),0),0)</f>
        <v>0</v>
      </c>
      <c r="Z702" s="6">
        <f t="shared" si="68"/>
        <v>0</v>
      </c>
      <c r="AA702" s="6">
        <f>IFERROR(IF(Z702&gt;=1,Z702*VLOOKUP(E702,STUDENT!$B$4:$W$2003,22,0),0),0)</f>
        <v>0</v>
      </c>
    </row>
    <row r="703" spans="1:27" ht="18" customHeight="1" x14ac:dyDescent="0.25">
      <c r="A703" s="6">
        <f t="shared" si="63"/>
        <v>0</v>
      </c>
      <c r="B703" s="6">
        <v>695</v>
      </c>
      <c r="C703" s="6">
        <f>IFERROR(IF($C$1&gt;=B703,SMALL(STUDENT!$V$4:$V$2003,$C$6+B703),0),0)</f>
        <v>0</v>
      </c>
      <c r="D703" s="14">
        <f t="shared" si="64"/>
        <v>0</v>
      </c>
      <c r="E703" s="14" t="str">
        <f>IFERROR(IF($D703&gt;=1,VLOOKUP($C703,STUDENT!$A$4:$E$2003,E$1,0),""),"")</f>
        <v/>
      </c>
      <c r="F703" s="15" t="str">
        <f>IFERROR(IF($D703&gt;=1,VLOOKUP($C703,STUDENT!$A$4:$E$2003,F$1,0),""),"")</f>
        <v/>
      </c>
      <c r="G703" s="15" t="str">
        <f>IFERROR(IF($D703&gt;=1,VLOOKUP($C703,STUDENT!$A$4:$E$2003,G$1,0),""),"")</f>
        <v/>
      </c>
      <c r="H703" s="14" t="str">
        <f>IFERROR(IF($D703&gt;=1,VLOOKUP($C703,STUDENT!$A$4:$E$2003,H$1,0),""),"")</f>
        <v/>
      </c>
      <c r="I703" s="79"/>
      <c r="J703" s="79"/>
      <c r="K703" s="79"/>
      <c r="L703" s="79"/>
      <c r="M703" s="79"/>
      <c r="N703" s="79"/>
      <c r="O703" s="79"/>
      <c r="P703" s="79"/>
      <c r="Q703" s="79"/>
      <c r="R703" s="79"/>
      <c r="S703" s="79"/>
      <c r="T703" s="79"/>
      <c r="U703" s="85">
        <f t="shared" si="65"/>
        <v>0</v>
      </c>
      <c r="V703" s="6">
        <f t="shared" si="66"/>
        <v>0</v>
      </c>
      <c r="W703" s="6">
        <f>IFERROR(IF(V703&gt;=1,V703*VLOOKUP(E703,STUDENT!$B$4:$W$2003,22,0),0),0)</f>
        <v>0</v>
      </c>
      <c r="X703" s="6">
        <f t="shared" si="67"/>
        <v>0</v>
      </c>
      <c r="Y703" s="6">
        <f>IFERROR(IF(X703&gt;=1,X703*VLOOKUP(E703,STUDENT!$B$4:$W$2003,22,0),0),0)</f>
        <v>0</v>
      </c>
      <c r="Z703" s="6">
        <f t="shared" si="68"/>
        <v>0</v>
      </c>
      <c r="AA703" s="6">
        <f>IFERROR(IF(Z703&gt;=1,Z703*VLOOKUP(E703,STUDENT!$B$4:$W$2003,22,0),0),0)</f>
        <v>0</v>
      </c>
    </row>
    <row r="704" spans="1:27" ht="18" customHeight="1" x14ac:dyDescent="0.25">
      <c r="A704" s="6">
        <f t="shared" si="63"/>
        <v>0</v>
      </c>
      <c r="B704" s="6">
        <v>696</v>
      </c>
      <c r="C704" s="6">
        <f>IFERROR(IF($C$1&gt;=B704,SMALL(STUDENT!$V$4:$V$2003,$C$6+B704),0),0)</f>
        <v>0</v>
      </c>
      <c r="D704" s="14">
        <f t="shared" si="64"/>
        <v>0</v>
      </c>
      <c r="E704" s="14" t="str">
        <f>IFERROR(IF($D704&gt;=1,VLOOKUP($C704,STUDENT!$A$4:$E$2003,E$1,0),""),"")</f>
        <v/>
      </c>
      <c r="F704" s="15" t="str">
        <f>IFERROR(IF($D704&gt;=1,VLOOKUP($C704,STUDENT!$A$4:$E$2003,F$1,0),""),"")</f>
        <v/>
      </c>
      <c r="G704" s="15" t="str">
        <f>IFERROR(IF($D704&gt;=1,VLOOKUP($C704,STUDENT!$A$4:$E$2003,G$1,0),""),"")</f>
        <v/>
      </c>
      <c r="H704" s="14" t="str">
        <f>IFERROR(IF($D704&gt;=1,VLOOKUP($C704,STUDENT!$A$4:$E$2003,H$1,0),""),"")</f>
        <v/>
      </c>
      <c r="I704" s="79"/>
      <c r="J704" s="79"/>
      <c r="K704" s="79"/>
      <c r="L704" s="79"/>
      <c r="M704" s="79"/>
      <c r="N704" s="79"/>
      <c r="O704" s="79"/>
      <c r="P704" s="79"/>
      <c r="Q704" s="79"/>
      <c r="R704" s="79"/>
      <c r="S704" s="79"/>
      <c r="T704" s="79"/>
      <c r="U704" s="85">
        <f t="shared" si="65"/>
        <v>0</v>
      </c>
      <c r="V704" s="6">
        <f t="shared" si="66"/>
        <v>0</v>
      </c>
      <c r="W704" s="6">
        <f>IFERROR(IF(V704&gt;=1,V704*VLOOKUP(E704,STUDENT!$B$4:$W$2003,22,0),0),0)</f>
        <v>0</v>
      </c>
      <c r="X704" s="6">
        <f t="shared" si="67"/>
        <v>0</v>
      </c>
      <c r="Y704" s="6">
        <f>IFERROR(IF(X704&gt;=1,X704*VLOOKUP(E704,STUDENT!$B$4:$W$2003,22,0),0),0)</f>
        <v>0</v>
      </c>
      <c r="Z704" s="6">
        <f t="shared" si="68"/>
        <v>0</v>
      </c>
      <c r="AA704" s="6">
        <f>IFERROR(IF(Z704&gt;=1,Z704*VLOOKUP(E704,STUDENT!$B$4:$W$2003,22,0),0),0)</f>
        <v>0</v>
      </c>
    </row>
    <row r="705" spans="1:27" ht="18" customHeight="1" x14ac:dyDescent="0.25">
      <c r="A705" s="6">
        <f t="shared" si="63"/>
        <v>0</v>
      </c>
      <c r="B705" s="6">
        <v>697</v>
      </c>
      <c r="C705" s="6">
        <f>IFERROR(IF($C$1&gt;=B705,SMALL(STUDENT!$V$4:$V$2003,$C$6+B705),0),0)</f>
        <v>0</v>
      </c>
      <c r="D705" s="14">
        <f t="shared" si="64"/>
        <v>0</v>
      </c>
      <c r="E705" s="14" t="str">
        <f>IFERROR(IF($D705&gt;=1,VLOOKUP($C705,STUDENT!$A$4:$E$2003,E$1,0),""),"")</f>
        <v/>
      </c>
      <c r="F705" s="15" t="str">
        <f>IFERROR(IF($D705&gt;=1,VLOOKUP($C705,STUDENT!$A$4:$E$2003,F$1,0),""),"")</f>
        <v/>
      </c>
      <c r="G705" s="15" t="str">
        <f>IFERROR(IF($D705&gt;=1,VLOOKUP($C705,STUDENT!$A$4:$E$2003,G$1,0),""),"")</f>
        <v/>
      </c>
      <c r="H705" s="14" t="str">
        <f>IFERROR(IF($D705&gt;=1,VLOOKUP($C705,STUDENT!$A$4:$E$2003,H$1,0),""),"")</f>
        <v/>
      </c>
      <c r="I705" s="79"/>
      <c r="J705" s="79"/>
      <c r="K705" s="79"/>
      <c r="L705" s="79"/>
      <c r="M705" s="79"/>
      <c r="N705" s="79"/>
      <c r="O705" s="79"/>
      <c r="P705" s="79"/>
      <c r="Q705" s="79"/>
      <c r="R705" s="79"/>
      <c r="S705" s="79"/>
      <c r="T705" s="79"/>
      <c r="U705" s="85">
        <f t="shared" si="65"/>
        <v>0</v>
      </c>
      <c r="V705" s="6">
        <f t="shared" si="66"/>
        <v>0</v>
      </c>
      <c r="W705" s="6">
        <f>IFERROR(IF(V705&gt;=1,V705*VLOOKUP(E705,STUDENT!$B$4:$W$2003,22,0),0),0)</f>
        <v>0</v>
      </c>
      <c r="X705" s="6">
        <f t="shared" si="67"/>
        <v>0</v>
      </c>
      <c r="Y705" s="6">
        <f>IFERROR(IF(X705&gt;=1,X705*VLOOKUP(E705,STUDENT!$B$4:$W$2003,22,0),0),0)</f>
        <v>0</v>
      </c>
      <c r="Z705" s="6">
        <f t="shared" si="68"/>
        <v>0</v>
      </c>
      <c r="AA705" s="6">
        <f>IFERROR(IF(Z705&gt;=1,Z705*VLOOKUP(E705,STUDENT!$B$4:$W$2003,22,0),0),0)</f>
        <v>0</v>
      </c>
    </row>
    <row r="706" spans="1:27" ht="18" customHeight="1" x14ac:dyDescent="0.25">
      <c r="A706" s="6">
        <f t="shared" si="63"/>
        <v>0</v>
      </c>
      <c r="B706" s="6">
        <v>698</v>
      </c>
      <c r="C706" s="6">
        <f>IFERROR(IF($C$1&gt;=B706,SMALL(STUDENT!$V$4:$V$2003,$C$6+B706),0),0)</f>
        <v>0</v>
      </c>
      <c r="D706" s="14">
        <f t="shared" si="64"/>
        <v>0</v>
      </c>
      <c r="E706" s="14" t="str">
        <f>IFERROR(IF($D706&gt;=1,VLOOKUP($C706,STUDENT!$A$4:$E$2003,E$1,0),""),"")</f>
        <v/>
      </c>
      <c r="F706" s="15" t="str">
        <f>IFERROR(IF($D706&gt;=1,VLOOKUP($C706,STUDENT!$A$4:$E$2003,F$1,0),""),"")</f>
        <v/>
      </c>
      <c r="G706" s="15" t="str">
        <f>IFERROR(IF($D706&gt;=1,VLOOKUP($C706,STUDENT!$A$4:$E$2003,G$1,0),""),"")</f>
        <v/>
      </c>
      <c r="H706" s="14" t="str">
        <f>IFERROR(IF($D706&gt;=1,VLOOKUP($C706,STUDENT!$A$4:$E$2003,H$1,0),""),"")</f>
        <v/>
      </c>
      <c r="I706" s="79"/>
      <c r="J706" s="79"/>
      <c r="K706" s="79"/>
      <c r="L706" s="79"/>
      <c r="M706" s="79"/>
      <c r="N706" s="79"/>
      <c r="O706" s="79"/>
      <c r="P706" s="79"/>
      <c r="Q706" s="79"/>
      <c r="R706" s="79"/>
      <c r="S706" s="79"/>
      <c r="T706" s="79"/>
      <c r="U706" s="85">
        <f t="shared" si="65"/>
        <v>0</v>
      </c>
      <c r="V706" s="6">
        <f t="shared" si="66"/>
        <v>0</v>
      </c>
      <c r="W706" s="6">
        <f>IFERROR(IF(V706&gt;=1,V706*VLOOKUP(E706,STUDENT!$B$4:$W$2003,22,0),0),0)</f>
        <v>0</v>
      </c>
      <c r="X706" s="6">
        <f t="shared" si="67"/>
        <v>0</v>
      </c>
      <c r="Y706" s="6">
        <f>IFERROR(IF(X706&gt;=1,X706*VLOOKUP(E706,STUDENT!$B$4:$W$2003,22,0),0),0)</f>
        <v>0</v>
      </c>
      <c r="Z706" s="6">
        <f t="shared" si="68"/>
        <v>0</v>
      </c>
      <c r="AA706" s="6">
        <f>IFERROR(IF(Z706&gt;=1,Z706*VLOOKUP(E706,STUDENT!$B$4:$W$2003,22,0),0),0)</f>
        <v>0</v>
      </c>
    </row>
    <row r="707" spans="1:27" ht="18" customHeight="1" x14ac:dyDescent="0.25">
      <c r="A707" s="6">
        <f t="shared" si="63"/>
        <v>0</v>
      </c>
      <c r="B707" s="6">
        <v>699</v>
      </c>
      <c r="C707" s="6">
        <f>IFERROR(IF($C$1&gt;=B707,SMALL(STUDENT!$V$4:$V$2003,$C$6+B707),0),0)</f>
        <v>0</v>
      </c>
      <c r="D707" s="14">
        <f t="shared" si="64"/>
        <v>0</v>
      </c>
      <c r="E707" s="14" t="str">
        <f>IFERROR(IF($D707&gt;=1,VLOOKUP($C707,STUDENT!$A$4:$E$2003,E$1,0),""),"")</f>
        <v/>
      </c>
      <c r="F707" s="15" t="str">
        <f>IFERROR(IF($D707&gt;=1,VLOOKUP($C707,STUDENT!$A$4:$E$2003,F$1,0),""),"")</f>
        <v/>
      </c>
      <c r="G707" s="15" t="str">
        <f>IFERROR(IF($D707&gt;=1,VLOOKUP($C707,STUDENT!$A$4:$E$2003,G$1,0),""),"")</f>
        <v/>
      </c>
      <c r="H707" s="14" t="str">
        <f>IFERROR(IF($D707&gt;=1,VLOOKUP($C707,STUDENT!$A$4:$E$2003,H$1,0),""),"")</f>
        <v/>
      </c>
      <c r="I707" s="79"/>
      <c r="J707" s="79"/>
      <c r="K707" s="79"/>
      <c r="L707" s="79"/>
      <c r="M707" s="79"/>
      <c r="N707" s="79"/>
      <c r="O707" s="79"/>
      <c r="P707" s="79"/>
      <c r="Q707" s="79"/>
      <c r="R707" s="79"/>
      <c r="S707" s="79"/>
      <c r="T707" s="79"/>
      <c r="U707" s="85">
        <f t="shared" si="65"/>
        <v>0</v>
      </c>
      <c r="V707" s="6">
        <f t="shared" si="66"/>
        <v>0</v>
      </c>
      <c r="W707" s="6">
        <f>IFERROR(IF(V707&gt;=1,V707*VLOOKUP(E707,STUDENT!$B$4:$W$2003,22,0),0),0)</f>
        <v>0</v>
      </c>
      <c r="X707" s="6">
        <f t="shared" si="67"/>
        <v>0</v>
      </c>
      <c r="Y707" s="6">
        <f>IFERROR(IF(X707&gt;=1,X707*VLOOKUP(E707,STUDENT!$B$4:$W$2003,22,0),0),0)</f>
        <v>0</v>
      </c>
      <c r="Z707" s="6">
        <f t="shared" si="68"/>
        <v>0</v>
      </c>
      <c r="AA707" s="6">
        <f>IFERROR(IF(Z707&gt;=1,Z707*VLOOKUP(E707,STUDENT!$B$4:$W$2003,22,0),0),0)</f>
        <v>0</v>
      </c>
    </row>
    <row r="708" spans="1:27" ht="18" customHeight="1" x14ac:dyDescent="0.25">
      <c r="A708" s="6">
        <f t="shared" si="63"/>
        <v>0</v>
      </c>
      <c r="B708" s="6">
        <v>700</v>
      </c>
      <c r="C708" s="6">
        <f>IFERROR(IF($C$1&gt;=B708,SMALL(STUDENT!$V$4:$V$2003,$C$6+B708),0),0)</f>
        <v>0</v>
      </c>
      <c r="D708" s="14">
        <f t="shared" si="64"/>
        <v>0</v>
      </c>
      <c r="E708" s="14" t="str">
        <f>IFERROR(IF($D708&gt;=1,VLOOKUP($C708,STUDENT!$A$4:$E$2003,E$1,0),""),"")</f>
        <v/>
      </c>
      <c r="F708" s="15" t="str">
        <f>IFERROR(IF($D708&gt;=1,VLOOKUP($C708,STUDENT!$A$4:$E$2003,F$1,0),""),"")</f>
        <v/>
      </c>
      <c r="G708" s="15" t="str">
        <f>IFERROR(IF($D708&gt;=1,VLOOKUP($C708,STUDENT!$A$4:$E$2003,G$1,0),""),"")</f>
        <v/>
      </c>
      <c r="H708" s="14" t="str">
        <f>IFERROR(IF($D708&gt;=1,VLOOKUP($C708,STUDENT!$A$4:$E$2003,H$1,0),""),"")</f>
        <v/>
      </c>
      <c r="I708" s="79"/>
      <c r="J708" s="79"/>
      <c r="K708" s="79"/>
      <c r="L708" s="79"/>
      <c r="M708" s="79"/>
      <c r="N708" s="79"/>
      <c r="O708" s="79"/>
      <c r="P708" s="79"/>
      <c r="Q708" s="79"/>
      <c r="R708" s="79"/>
      <c r="S708" s="79"/>
      <c r="T708" s="79"/>
      <c r="U708" s="85">
        <f t="shared" si="65"/>
        <v>0</v>
      </c>
      <c r="V708" s="6">
        <f t="shared" si="66"/>
        <v>0</v>
      </c>
      <c r="W708" s="6">
        <f>IFERROR(IF(V708&gt;=1,V708*VLOOKUP(E708,STUDENT!$B$4:$W$2003,22,0),0),0)</f>
        <v>0</v>
      </c>
      <c r="X708" s="6">
        <f t="shared" si="67"/>
        <v>0</v>
      </c>
      <c r="Y708" s="6">
        <f>IFERROR(IF(X708&gt;=1,X708*VLOOKUP(E708,STUDENT!$B$4:$W$2003,22,0),0),0)</f>
        <v>0</v>
      </c>
      <c r="Z708" s="6">
        <f t="shared" si="68"/>
        <v>0</v>
      </c>
      <c r="AA708" s="6">
        <f>IFERROR(IF(Z708&gt;=1,Z708*VLOOKUP(E708,STUDENT!$B$4:$W$2003,22,0),0),0)</f>
        <v>0</v>
      </c>
    </row>
    <row r="709" spans="1:27" ht="18" customHeight="1" x14ac:dyDescent="0.25">
      <c r="A709" s="6">
        <f t="shared" si="63"/>
        <v>0</v>
      </c>
      <c r="B709" s="6">
        <v>701</v>
      </c>
      <c r="C709" s="6">
        <f>IFERROR(IF($C$1&gt;=B709,SMALL(STUDENT!$V$4:$V$2003,$C$6+B709),0),0)</f>
        <v>0</v>
      </c>
      <c r="D709" s="14">
        <f t="shared" si="64"/>
        <v>0</v>
      </c>
      <c r="E709" s="14" t="str">
        <f>IFERROR(IF($D709&gt;=1,VLOOKUP($C709,STUDENT!$A$4:$E$2003,E$1,0),""),"")</f>
        <v/>
      </c>
      <c r="F709" s="15" t="str">
        <f>IFERROR(IF($D709&gt;=1,VLOOKUP($C709,STUDENT!$A$4:$E$2003,F$1,0),""),"")</f>
        <v/>
      </c>
      <c r="G709" s="15" t="str">
        <f>IFERROR(IF($D709&gt;=1,VLOOKUP($C709,STUDENT!$A$4:$E$2003,G$1,0),""),"")</f>
        <v/>
      </c>
      <c r="H709" s="14" t="str">
        <f>IFERROR(IF($D709&gt;=1,VLOOKUP($C709,STUDENT!$A$4:$E$2003,H$1,0),""),"")</f>
        <v/>
      </c>
      <c r="I709" s="79"/>
      <c r="J709" s="79"/>
      <c r="K709" s="79"/>
      <c r="L709" s="79"/>
      <c r="M709" s="79"/>
      <c r="N709" s="79"/>
      <c r="O709" s="79"/>
      <c r="P709" s="79"/>
      <c r="Q709" s="79"/>
      <c r="R709" s="79"/>
      <c r="S709" s="79"/>
      <c r="T709" s="79"/>
      <c r="U709" s="85">
        <f t="shared" si="65"/>
        <v>0</v>
      </c>
      <c r="V709" s="6">
        <f t="shared" si="66"/>
        <v>0</v>
      </c>
      <c r="W709" s="6">
        <f>IFERROR(IF(V709&gt;=1,V709*VLOOKUP(E709,STUDENT!$B$4:$W$2003,22,0),0),0)</f>
        <v>0</v>
      </c>
      <c r="X709" s="6">
        <f t="shared" si="67"/>
        <v>0</v>
      </c>
      <c r="Y709" s="6">
        <f>IFERROR(IF(X709&gt;=1,X709*VLOOKUP(E709,STUDENT!$B$4:$W$2003,22,0),0),0)</f>
        <v>0</v>
      </c>
      <c r="Z709" s="6">
        <f t="shared" si="68"/>
        <v>0</v>
      </c>
      <c r="AA709" s="6">
        <f>IFERROR(IF(Z709&gt;=1,Z709*VLOOKUP(E709,STUDENT!$B$4:$W$2003,22,0),0),0)</f>
        <v>0</v>
      </c>
    </row>
    <row r="710" spans="1:27" ht="18" customHeight="1" x14ac:dyDescent="0.25">
      <c r="A710" s="6">
        <f t="shared" si="63"/>
        <v>0</v>
      </c>
      <c r="B710" s="6">
        <v>702</v>
      </c>
      <c r="C710" s="6">
        <f>IFERROR(IF($C$1&gt;=B710,SMALL(STUDENT!$V$4:$V$2003,$C$6+B710),0),0)</f>
        <v>0</v>
      </c>
      <c r="D710" s="14">
        <f t="shared" si="64"/>
        <v>0</v>
      </c>
      <c r="E710" s="14" t="str">
        <f>IFERROR(IF($D710&gt;=1,VLOOKUP($C710,STUDENT!$A$4:$E$2003,E$1,0),""),"")</f>
        <v/>
      </c>
      <c r="F710" s="15" t="str">
        <f>IFERROR(IF($D710&gt;=1,VLOOKUP($C710,STUDENT!$A$4:$E$2003,F$1,0),""),"")</f>
        <v/>
      </c>
      <c r="G710" s="15" t="str">
        <f>IFERROR(IF($D710&gt;=1,VLOOKUP($C710,STUDENT!$A$4:$E$2003,G$1,0),""),"")</f>
        <v/>
      </c>
      <c r="H710" s="14" t="str">
        <f>IFERROR(IF($D710&gt;=1,VLOOKUP($C710,STUDENT!$A$4:$E$2003,H$1,0),""),"")</f>
        <v/>
      </c>
      <c r="I710" s="79"/>
      <c r="J710" s="79"/>
      <c r="K710" s="79"/>
      <c r="L710" s="79"/>
      <c r="M710" s="79"/>
      <c r="N710" s="79"/>
      <c r="O710" s="79"/>
      <c r="P710" s="79"/>
      <c r="Q710" s="79"/>
      <c r="R710" s="79"/>
      <c r="S710" s="79"/>
      <c r="T710" s="79"/>
      <c r="U710" s="85">
        <f t="shared" si="65"/>
        <v>0</v>
      </c>
      <c r="V710" s="6">
        <f t="shared" si="66"/>
        <v>0</v>
      </c>
      <c r="W710" s="6">
        <f>IFERROR(IF(V710&gt;=1,V710*VLOOKUP(E710,STUDENT!$B$4:$W$2003,22,0),0),0)</f>
        <v>0</v>
      </c>
      <c r="X710" s="6">
        <f t="shared" si="67"/>
        <v>0</v>
      </c>
      <c r="Y710" s="6">
        <f>IFERROR(IF(X710&gt;=1,X710*VLOOKUP(E710,STUDENT!$B$4:$W$2003,22,0),0),0)</f>
        <v>0</v>
      </c>
      <c r="Z710" s="6">
        <f t="shared" si="68"/>
        <v>0</v>
      </c>
      <c r="AA710" s="6">
        <f>IFERROR(IF(Z710&gt;=1,Z710*VLOOKUP(E710,STUDENT!$B$4:$W$2003,22,0),0),0)</f>
        <v>0</v>
      </c>
    </row>
    <row r="711" spans="1:27" ht="18" customHeight="1" x14ac:dyDescent="0.25">
      <c r="A711" s="6">
        <f t="shared" si="63"/>
        <v>0</v>
      </c>
      <c r="B711" s="6">
        <v>703</v>
      </c>
      <c r="C711" s="6">
        <f>IFERROR(IF($C$1&gt;=B711,SMALL(STUDENT!$V$4:$V$2003,$C$6+B711),0),0)</f>
        <v>0</v>
      </c>
      <c r="D711" s="14">
        <f t="shared" si="64"/>
        <v>0</v>
      </c>
      <c r="E711" s="14" t="str">
        <f>IFERROR(IF($D711&gt;=1,VLOOKUP($C711,STUDENT!$A$4:$E$2003,E$1,0),""),"")</f>
        <v/>
      </c>
      <c r="F711" s="15" t="str">
        <f>IFERROR(IF($D711&gt;=1,VLOOKUP($C711,STUDENT!$A$4:$E$2003,F$1,0),""),"")</f>
        <v/>
      </c>
      <c r="G711" s="15" t="str">
        <f>IFERROR(IF($D711&gt;=1,VLOOKUP($C711,STUDENT!$A$4:$E$2003,G$1,0),""),"")</f>
        <v/>
      </c>
      <c r="H711" s="14" t="str">
        <f>IFERROR(IF($D711&gt;=1,VLOOKUP($C711,STUDENT!$A$4:$E$2003,H$1,0),""),"")</f>
        <v/>
      </c>
      <c r="I711" s="79"/>
      <c r="J711" s="79"/>
      <c r="K711" s="79"/>
      <c r="L711" s="79"/>
      <c r="M711" s="79"/>
      <c r="N711" s="79"/>
      <c r="O711" s="79"/>
      <c r="P711" s="79"/>
      <c r="Q711" s="79"/>
      <c r="R711" s="79"/>
      <c r="S711" s="79"/>
      <c r="T711" s="79"/>
      <c r="U711" s="85">
        <f t="shared" si="65"/>
        <v>0</v>
      </c>
      <c r="V711" s="6">
        <f t="shared" si="66"/>
        <v>0</v>
      </c>
      <c r="W711" s="6">
        <f>IFERROR(IF(V711&gt;=1,V711*VLOOKUP(E711,STUDENT!$B$4:$W$2003,22,0),0),0)</f>
        <v>0</v>
      </c>
      <c r="X711" s="6">
        <f t="shared" si="67"/>
        <v>0</v>
      </c>
      <c r="Y711" s="6">
        <f>IFERROR(IF(X711&gt;=1,X711*VLOOKUP(E711,STUDENT!$B$4:$W$2003,22,0),0),0)</f>
        <v>0</v>
      </c>
      <c r="Z711" s="6">
        <f t="shared" si="68"/>
        <v>0</v>
      </c>
      <c r="AA711" s="6">
        <f>IFERROR(IF(Z711&gt;=1,Z711*VLOOKUP(E711,STUDENT!$B$4:$W$2003,22,0),0),0)</f>
        <v>0</v>
      </c>
    </row>
    <row r="712" spans="1:27" ht="18" customHeight="1" x14ac:dyDescent="0.25">
      <c r="A712" s="6">
        <f t="shared" si="63"/>
        <v>0</v>
      </c>
      <c r="B712" s="6">
        <v>704</v>
      </c>
      <c r="C712" s="6">
        <f>IFERROR(IF($C$1&gt;=B712,SMALL(STUDENT!$V$4:$V$2003,$C$6+B712),0),0)</f>
        <v>0</v>
      </c>
      <c r="D712" s="14">
        <f t="shared" si="64"/>
        <v>0</v>
      </c>
      <c r="E712" s="14" t="str">
        <f>IFERROR(IF($D712&gt;=1,VLOOKUP($C712,STUDENT!$A$4:$E$2003,E$1,0),""),"")</f>
        <v/>
      </c>
      <c r="F712" s="15" t="str">
        <f>IFERROR(IF($D712&gt;=1,VLOOKUP($C712,STUDENT!$A$4:$E$2003,F$1,0),""),"")</f>
        <v/>
      </c>
      <c r="G712" s="15" t="str">
        <f>IFERROR(IF($D712&gt;=1,VLOOKUP($C712,STUDENT!$A$4:$E$2003,G$1,0),""),"")</f>
        <v/>
      </c>
      <c r="H712" s="14" t="str">
        <f>IFERROR(IF($D712&gt;=1,VLOOKUP($C712,STUDENT!$A$4:$E$2003,H$1,0),""),"")</f>
        <v/>
      </c>
      <c r="I712" s="79"/>
      <c r="J712" s="79"/>
      <c r="K712" s="79"/>
      <c r="L712" s="79"/>
      <c r="M712" s="79"/>
      <c r="N712" s="79"/>
      <c r="O712" s="79"/>
      <c r="P712" s="79"/>
      <c r="Q712" s="79"/>
      <c r="R712" s="79"/>
      <c r="S712" s="79"/>
      <c r="T712" s="79"/>
      <c r="U712" s="85">
        <f t="shared" si="65"/>
        <v>0</v>
      </c>
      <c r="V712" s="6">
        <f t="shared" si="66"/>
        <v>0</v>
      </c>
      <c r="W712" s="6">
        <f>IFERROR(IF(V712&gt;=1,V712*VLOOKUP(E712,STUDENT!$B$4:$W$2003,22,0),0),0)</f>
        <v>0</v>
      </c>
      <c r="X712" s="6">
        <f t="shared" si="67"/>
        <v>0</v>
      </c>
      <c r="Y712" s="6">
        <f>IFERROR(IF(X712&gt;=1,X712*VLOOKUP(E712,STUDENT!$B$4:$W$2003,22,0),0),0)</f>
        <v>0</v>
      </c>
      <c r="Z712" s="6">
        <f t="shared" si="68"/>
        <v>0</v>
      </c>
      <c r="AA712" s="6">
        <f>IFERROR(IF(Z712&gt;=1,Z712*VLOOKUP(E712,STUDENT!$B$4:$W$2003,22,0),0),0)</f>
        <v>0</v>
      </c>
    </row>
    <row r="713" spans="1:27" ht="18" customHeight="1" x14ac:dyDescent="0.25">
      <c r="A713" s="6">
        <f t="shared" si="63"/>
        <v>0</v>
      </c>
      <c r="B713" s="6">
        <v>705</v>
      </c>
      <c r="C713" s="6">
        <f>IFERROR(IF($C$1&gt;=B713,SMALL(STUDENT!$V$4:$V$2003,$C$6+B713),0),0)</f>
        <v>0</v>
      </c>
      <c r="D713" s="14">
        <f t="shared" si="64"/>
        <v>0</v>
      </c>
      <c r="E713" s="14" t="str">
        <f>IFERROR(IF($D713&gt;=1,VLOOKUP($C713,STUDENT!$A$4:$E$2003,E$1,0),""),"")</f>
        <v/>
      </c>
      <c r="F713" s="15" t="str">
        <f>IFERROR(IF($D713&gt;=1,VLOOKUP($C713,STUDENT!$A$4:$E$2003,F$1,0),""),"")</f>
        <v/>
      </c>
      <c r="G713" s="15" t="str">
        <f>IFERROR(IF($D713&gt;=1,VLOOKUP($C713,STUDENT!$A$4:$E$2003,G$1,0),""),"")</f>
        <v/>
      </c>
      <c r="H713" s="14" t="str">
        <f>IFERROR(IF($D713&gt;=1,VLOOKUP($C713,STUDENT!$A$4:$E$2003,H$1,0),""),"")</f>
        <v/>
      </c>
      <c r="I713" s="79"/>
      <c r="J713" s="79"/>
      <c r="K713" s="79"/>
      <c r="L713" s="79"/>
      <c r="M713" s="79"/>
      <c r="N713" s="79"/>
      <c r="O713" s="79"/>
      <c r="P713" s="79"/>
      <c r="Q713" s="79"/>
      <c r="R713" s="79"/>
      <c r="S713" s="79"/>
      <c r="T713" s="79"/>
      <c r="U713" s="85">
        <f t="shared" si="65"/>
        <v>0</v>
      </c>
      <c r="V713" s="6">
        <f t="shared" si="66"/>
        <v>0</v>
      </c>
      <c r="W713" s="6">
        <f>IFERROR(IF(V713&gt;=1,V713*VLOOKUP(E713,STUDENT!$B$4:$W$2003,22,0),0),0)</f>
        <v>0</v>
      </c>
      <c r="X713" s="6">
        <f t="shared" si="67"/>
        <v>0</v>
      </c>
      <c r="Y713" s="6">
        <f>IFERROR(IF(X713&gt;=1,X713*VLOOKUP(E713,STUDENT!$B$4:$W$2003,22,0),0),0)</f>
        <v>0</v>
      </c>
      <c r="Z713" s="6">
        <f t="shared" si="68"/>
        <v>0</v>
      </c>
      <c r="AA713" s="6">
        <f>IFERROR(IF(Z713&gt;=1,Z713*VLOOKUP(E713,STUDENT!$B$4:$W$2003,22,0),0),0)</f>
        <v>0</v>
      </c>
    </row>
    <row r="714" spans="1:27" ht="18" customHeight="1" x14ac:dyDescent="0.25">
      <c r="A714" s="6">
        <f t="shared" ref="A714:A777" si="69">IFERROR(IF(W714&gt;=1,D714,0),0)</f>
        <v>0</v>
      </c>
      <c r="B714" s="6">
        <v>706</v>
      </c>
      <c r="C714" s="6">
        <f>IFERROR(IF($C$1&gt;=B714,SMALL(STUDENT!$V$4:$V$2003,$C$6+B714),0),0)</f>
        <v>0</v>
      </c>
      <c r="D714" s="14">
        <f t="shared" ref="D714:D777" si="70">IFERROR(IF(C714&gt;=1,B714,0),0)</f>
        <v>0</v>
      </c>
      <c r="E714" s="14" t="str">
        <f>IFERROR(IF($D714&gt;=1,VLOOKUP($C714,STUDENT!$A$4:$E$2003,E$1,0),""),"")</f>
        <v/>
      </c>
      <c r="F714" s="15" t="str">
        <f>IFERROR(IF($D714&gt;=1,VLOOKUP($C714,STUDENT!$A$4:$E$2003,F$1,0),""),"")</f>
        <v/>
      </c>
      <c r="G714" s="15" t="str">
        <f>IFERROR(IF($D714&gt;=1,VLOOKUP($C714,STUDENT!$A$4:$E$2003,G$1,0),""),"")</f>
        <v/>
      </c>
      <c r="H714" s="14" t="str">
        <f>IFERROR(IF($D714&gt;=1,VLOOKUP($C714,STUDENT!$A$4:$E$2003,H$1,0),""),"")</f>
        <v/>
      </c>
      <c r="I714" s="79"/>
      <c r="J714" s="79"/>
      <c r="K714" s="79"/>
      <c r="L714" s="79"/>
      <c r="M714" s="79"/>
      <c r="N714" s="79"/>
      <c r="O714" s="79"/>
      <c r="P714" s="79"/>
      <c r="Q714" s="79"/>
      <c r="R714" s="79"/>
      <c r="S714" s="79"/>
      <c r="T714" s="79"/>
      <c r="U714" s="85">
        <f t="shared" ref="U714:U777" si="71">SUM(I714:T714)</f>
        <v>0</v>
      </c>
      <c r="V714" s="6">
        <f t="shared" ref="V714:V777" si="72">IFERROR(IF(D714&gt;=1,(IF($V$1&gt;=1,(IF($W$1&gt;=1,SUMIFS(I714:T714,$I$3:$T$3,"&gt;="&amp;$V$1,$I$3:$T$3,"&lt;="&amp;$W$1),0)),0)),0),0)</f>
        <v>0</v>
      </c>
      <c r="W714" s="6">
        <f>IFERROR(IF(V714&gt;=1,V714*VLOOKUP(E714,STUDENT!$B$4:$W$2003,22,0),0),0)</f>
        <v>0</v>
      </c>
      <c r="X714" s="6">
        <f t="shared" ref="X714:X777" si="73">IFERROR(IF(D714&gt;=1,(IF($X$1&gt;=1,(IF($Y$1&gt;=1,SUMIFS(I714:T714,$I$3:$T$3,"&gt;="&amp;$X$1,$I$3:$T$3,"&lt;="&amp;$Y$1),0)),0)),0),0)</f>
        <v>0</v>
      </c>
      <c r="Y714" s="6">
        <f>IFERROR(IF(X714&gt;=1,X714*VLOOKUP(E714,STUDENT!$B$4:$W$2003,22,0),0),0)</f>
        <v>0</v>
      </c>
      <c r="Z714" s="6">
        <f t="shared" ref="Z714:Z777" si="74">IFERROR(IF(D714&gt;=1,(IF($Z$1&gt;=1,(IF($AA$1&gt;=1,SUMIFS(I714:T714,$I$3:$T$3,"&gt;="&amp;$Z$1,$I$3:$T$3,"&lt;="&amp;$AA$1),0)),0)),0),0)</f>
        <v>0</v>
      </c>
      <c r="AA714" s="6">
        <f>IFERROR(IF(Z714&gt;=1,Z714*VLOOKUP(E714,STUDENT!$B$4:$W$2003,22,0),0),0)</f>
        <v>0</v>
      </c>
    </row>
    <row r="715" spans="1:27" ht="18" customHeight="1" x14ac:dyDescent="0.25">
      <c r="A715" s="6">
        <f t="shared" si="69"/>
        <v>0</v>
      </c>
      <c r="B715" s="6">
        <v>707</v>
      </c>
      <c r="C715" s="6">
        <f>IFERROR(IF($C$1&gt;=B715,SMALL(STUDENT!$V$4:$V$2003,$C$6+B715),0),0)</f>
        <v>0</v>
      </c>
      <c r="D715" s="14">
        <f t="shared" si="70"/>
        <v>0</v>
      </c>
      <c r="E715" s="14" t="str">
        <f>IFERROR(IF($D715&gt;=1,VLOOKUP($C715,STUDENT!$A$4:$E$2003,E$1,0),""),"")</f>
        <v/>
      </c>
      <c r="F715" s="15" t="str">
        <f>IFERROR(IF($D715&gt;=1,VLOOKUP($C715,STUDENT!$A$4:$E$2003,F$1,0),""),"")</f>
        <v/>
      </c>
      <c r="G715" s="15" t="str">
        <f>IFERROR(IF($D715&gt;=1,VLOOKUP($C715,STUDENT!$A$4:$E$2003,G$1,0),""),"")</f>
        <v/>
      </c>
      <c r="H715" s="14" t="str">
        <f>IFERROR(IF($D715&gt;=1,VLOOKUP($C715,STUDENT!$A$4:$E$2003,H$1,0),""),"")</f>
        <v/>
      </c>
      <c r="I715" s="79"/>
      <c r="J715" s="79"/>
      <c r="K715" s="79"/>
      <c r="L715" s="79"/>
      <c r="M715" s="79"/>
      <c r="N715" s="79"/>
      <c r="O715" s="79"/>
      <c r="P715" s="79"/>
      <c r="Q715" s="79"/>
      <c r="R715" s="79"/>
      <c r="S715" s="79"/>
      <c r="T715" s="79"/>
      <c r="U715" s="85">
        <f t="shared" si="71"/>
        <v>0</v>
      </c>
      <c r="V715" s="6">
        <f t="shared" si="72"/>
        <v>0</v>
      </c>
      <c r="W715" s="6">
        <f>IFERROR(IF(V715&gt;=1,V715*VLOOKUP(E715,STUDENT!$B$4:$W$2003,22,0),0),0)</f>
        <v>0</v>
      </c>
      <c r="X715" s="6">
        <f t="shared" si="73"/>
        <v>0</v>
      </c>
      <c r="Y715" s="6">
        <f>IFERROR(IF(X715&gt;=1,X715*VLOOKUP(E715,STUDENT!$B$4:$W$2003,22,0),0),0)</f>
        <v>0</v>
      </c>
      <c r="Z715" s="6">
        <f t="shared" si="74"/>
        <v>0</v>
      </c>
      <c r="AA715" s="6">
        <f>IFERROR(IF(Z715&gt;=1,Z715*VLOOKUP(E715,STUDENT!$B$4:$W$2003,22,0),0),0)</f>
        <v>0</v>
      </c>
    </row>
    <row r="716" spans="1:27" ht="18" customHeight="1" x14ac:dyDescent="0.25">
      <c r="A716" s="6">
        <f t="shared" si="69"/>
        <v>0</v>
      </c>
      <c r="B716" s="6">
        <v>708</v>
      </c>
      <c r="C716" s="6">
        <f>IFERROR(IF($C$1&gt;=B716,SMALL(STUDENT!$V$4:$V$2003,$C$6+B716),0),0)</f>
        <v>0</v>
      </c>
      <c r="D716" s="14">
        <f t="shared" si="70"/>
        <v>0</v>
      </c>
      <c r="E716" s="14" t="str">
        <f>IFERROR(IF($D716&gt;=1,VLOOKUP($C716,STUDENT!$A$4:$E$2003,E$1,0),""),"")</f>
        <v/>
      </c>
      <c r="F716" s="15" t="str">
        <f>IFERROR(IF($D716&gt;=1,VLOOKUP($C716,STUDENT!$A$4:$E$2003,F$1,0),""),"")</f>
        <v/>
      </c>
      <c r="G716" s="15" t="str">
        <f>IFERROR(IF($D716&gt;=1,VLOOKUP($C716,STUDENT!$A$4:$E$2003,G$1,0),""),"")</f>
        <v/>
      </c>
      <c r="H716" s="14" t="str">
        <f>IFERROR(IF($D716&gt;=1,VLOOKUP($C716,STUDENT!$A$4:$E$2003,H$1,0),""),"")</f>
        <v/>
      </c>
      <c r="I716" s="79"/>
      <c r="J716" s="79"/>
      <c r="K716" s="79"/>
      <c r="L716" s="79"/>
      <c r="M716" s="79"/>
      <c r="N716" s="79"/>
      <c r="O716" s="79"/>
      <c r="P716" s="79"/>
      <c r="Q716" s="79"/>
      <c r="R716" s="79"/>
      <c r="S716" s="79"/>
      <c r="T716" s="79"/>
      <c r="U716" s="85">
        <f t="shared" si="71"/>
        <v>0</v>
      </c>
      <c r="V716" s="6">
        <f t="shared" si="72"/>
        <v>0</v>
      </c>
      <c r="W716" s="6">
        <f>IFERROR(IF(V716&gt;=1,V716*VLOOKUP(E716,STUDENT!$B$4:$W$2003,22,0),0),0)</f>
        <v>0</v>
      </c>
      <c r="X716" s="6">
        <f t="shared" si="73"/>
        <v>0</v>
      </c>
      <c r="Y716" s="6">
        <f>IFERROR(IF(X716&gt;=1,X716*VLOOKUP(E716,STUDENT!$B$4:$W$2003,22,0),0),0)</f>
        <v>0</v>
      </c>
      <c r="Z716" s="6">
        <f t="shared" si="74"/>
        <v>0</v>
      </c>
      <c r="AA716" s="6">
        <f>IFERROR(IF(Z716&gt;=1,Z716*VLOOKUP(E716,STUDENT!$B$4:$W$2003,22,0),0),0)</f>
        <v>0</v>
      </c>
    </row>
    <row r="717" spans="1:27" ht="18" customHeight="1" x14ac:dyDescent="0.25">
      <c r="A717" s="6">
        <f t="shared" si="69"/>
        <v>0</v>
      </c>
      <c r="B717" s="6">
        <v>709</v>
      </c>
      <c r="C717" s="6">
        <f>IFERROR(IF($C$1&gt;=B717,SMALL(STUDENT!$V$4:$V$2003,$C$6+B717),0),0)</f>
        <v>0</v>
      </c>
      <c r="D717" s="14">
        <f t="shared" si="70"/>
        <v>0</v>
      </c>
      <c r="E717" s="14" t="str">
        <f>IFERROR(IF($D717&gt;=1,VLOOKUP($C717,STUDENT!$A$4:$E$2003,E$1,0),""),"")</f>
        <v/>
      </c>
      <c r="F717" s="15" t="str">
        <f>IFERROR(IF($D717&gt;=1,VLOOKUP($C717,STUDENT!$A$4:$E$2003,F$1,0),""),"")</f>
        <v/>
      </c>
      <c r="G717" s="15" t="str">
        <f>IFERROR(IF($D717&gt;=1,VLOOKUP($C717,STUDENT!$A$4:$E$2003,G$1,0),""),"")</f>
        <v/>
      </c>
      <c r="H717" s="14" t="str">
        <f>IFERROR(IF($D717&gt;=1,VLOOKUP($C717,STUDENT!$A$4:$E$2003,H$1,0),""),"")</f>
        <v/>
      </c>
      <c r="I717" s="79"/>
      <c r="J717" s="79"/>
      <c r="K717" s="79"/>
      <c r="L717" s="79"/>
      <c r="M717" s="79"/>
      <c r="N717" s="79"/>
      <c r="O717" s="79"/>
      <c r="P717" s="79"/>
      <c r="Q717" s="79"/>
      <c r="R717" s="79"/>
      <c r="S717" s="79"/>
      <c r="T717" s="79"/>
      <c r="U717" s="85">
        <f t="shared" si="71"/>
        <v>0</v>
      </c>
      <c r="V717" s="6">
        <f t="shared" si="72"/>
        <v>0</v>
      </c>
      <c r="W717" s="6">
        <f>IFERROR(IF(V717&gt;=1,V717*VLOOKUP(E717,STUDENT!$B$4:$W$2003,22,0),0),0)</f>
        <v>0</v>
      </c>
      <c r="X717" s="6">
        <f t="shared" si="73"/>
        <v>0</v>
      </c>
      <c r="Y717" s="6">
        <f>IFERROR(IF(X717&gt;=1,X717*VLOOKUP(E717,STUDENT!$B$4:$W$2003,22,0),0),0)</f>
        <v>0</v>
      </c>
      <c r="Z717" s="6">
        <f t="shared" si="74"/>
        <v>0</v>
      </c>
      <c r="AA717" s="6">
        <f>IFERROR(IF(Z717&gt;=1,Z717*VLOOKUP(E717,STUDENT!$B$4:$W$2003,22,0),0),0)</f>
        <v>0</v>
      </c>
    </row>
    <row r="718" spans="1:27" ht="18" customHeight="1" x14ac:dyDescent="0.25">
      <c r="A718" s="6">
        <f t="shared" si="69"/>
        <v>0</v>
      </c>
      <c r="B718" s="6">
        <v>710</v>
      </c>
      <c r="C718" s="6">
        <f>IFERROR(IF($C$1&gt;=B718,SMALL(STUDENT!$V$4:$V$2003,$C$6+B718),0),0)</f>
        <v>0</v>
      </c>
      <c r="D718" s="14">
        <f t="shared" si="70"/>
        <v>0</v>
      </c>
      <c r="E718" s="14" t="str">
        <f>IFERROR(IF($D718&gt;=1,VLOOKUP($C718,STUDENT!$A$4:$E$2003,E$1,0),""),"")</f>
        <v/>
      </c>
      <c r="F718" s="15" t="str">
        <f>IFERROR(IF($D718&gt;=1,VLOOKUP($C718,STUDENT!$A$4:$E$2003,F$1,0),""),"")</f>
        <v/>
      </c>
      <c r="G718" s="15" t="str">
        <f>IFERROR(IF($D718&gt;=1,VLOOKUP($C718,STUDENT!$A$4:$E$2003,G$1,0),""),"")</f>
        <v/>
      </c>
      <c r="H718" s="14" t="str">
        <f>IFERROR(IF($D718&gt;=1,VLOOKUP($C718,STUDENT!$A$4:$E$2003,H$1,0),""),"")</f>
        <v/>
      </c>
      <c r="I718" s="79"/>
      <c r="J718" s="79"/>
      <c r="K718" s="79"/>
      <c r="L718" s="79"/>
      <c r="M718" s="79"/>
      <c r="N718" s="79"/>
      <c r="O718" s="79"/>
      <c r="P718" s="79"/>
      <c r="Q718" s="79"/>
      <c r="R718" s="79"/>
      <c r="S718" s="79"/>
      <c r="T718" s="79"/>
      <c r="U718" s="85">
        <f t="shared" si="71"/>
        <v>0</v>
      </c>
      <c r="V718" s="6">
        <f t="shared" si="72"/>
        <v>0</v>
      </c>
      <c r="W718" s="6">
        <f>IFERROR(IF(V718&gt;=1,V718*VLOOKUP(E718,STUDENT!$B$4:$W$2003,22,0),0),0)</f>
        <v>0</v>
      </c>
      <c r="X718" s="6">
        <f t="shared" si="73"/>
        <v>0</v>
      </c>
      <c r="Y718" s="6">
        <f>IFERROR(IF(X718&gt;=1,X718*VLOOKUP(E718,STUDENT!$B$4:$W$2003,22,0),0),0)</f>
        <v>0</v>
      </c>
      <c r="Z718" s="6">
        <f t="shared" si="74"/>
        <v>0</v>
      </c>
      <c r="AA718" s="6">
        <f>IFERROR(IF(Z718&gt;=1,Z718*VLOOKUP(E718,STUDENT!$B$4:$W$2003,22,0),0),0)</f>
        <v>0</v>
      </c>
    </row>
    <row r="719" spans="1:27" ht="18" customHeight="1" x14ac:dyDescent="0.25">
      <c r="A719" s="6">
        <f t="shared" si="69"/>
        <v>0</v>
      </c>
      <c r="B719" s="6">
        <v>711</v>
      </c>
      <c r="C719" s="6">
        <f>IFERROR(IF($C$1&gt;=B719,SMALL(STUDENT!$V$4:$V$2003,$C$6+B719),0),0)</f>
        <v>0</v>
      </c>
      <c r="D719" s="14">
        <f t="shared" si="70"/>
        <v>0</v>
      </c>
      <c r="E719" s="14" t="str">
        <f>IFERROR(IF($D719&gt;=1,VLOOKUP($C719,STUDENT!$A$4:$E$2003,E$1,0),""),"")</f>
        <v/>
      </c>
      <c r="F719" s="15" t="str">
        <f>IFERROR(IF($D719&gt;=1,VLOOKUP($C719,STUDENT!$A$4:$E$2003,F$1,0),""),"")</f>
        <v/>
      </c>
      <c r="G719" s="15" t="str">
        <f>IFERROR(IF($D719&gt;=1,VLOOKUP($C719,STUDENT!$A$4:$E$2003,G$1,0),""),"")</f>
        <v/>
      </c>
      <c r="H719" s="14" t="str">
        <f>IFERROR(IF($D719&gt;=1,VLOOKUP($C719,STUDENT!$A$4:$E$2003,H$1,0),""),"")</f>
        <v/>
      </c>
      <c r="I719" s="79"/>
      <c r="J719" s="79"/>
      <c r="K719" s="79"/>
      <c r="L719" s="79"/>
      <c r="M719" s="79"/>
      <c r="N719" s="79"/>
      <c r="O719" s="79"/>
      <c r="P719" s="79"/>
      <c r="Q719" s="79"/>
      <c r="R719" s="79"/>
      <c r="S719" s="79"/>
      <c r="T719" s="79"/>
      <c r="U719" s="85">
        <f t="shared" si="71"/>
        <v>0</v>
      </c>
      <c r="V719" s="6">
        <f t="shared" si="72"/>
        <v>0</v>
      </c>
      <c r="W719" s="6">
        <f>IFERROR(IF(V719&gt;=1,V719*VLOOKUP(E719,STUDENT!$B$4:$W$2003,22,0),0),0)</f>
        <v>0</v>
      </c>
      <c r="X719" s="6">
        <f t="shared" si="73"/>
        <v>0</v>
      </c>
      <c r="Y719" s="6">
        <f>IFERROR(IF(X719&gt;=1,X719*VLOOKUP(E719,STUDENT!$B$4:$W$2003,22,0),0),0)</f>
        <v>0</v>
      </c>
      <c r="Z719" s="6">
        <f t="shared" si="74"/>
        <v>0</v>
      </c>
      <c r="AA719" s="6">
        <f>IFERROR(IF(Z719&gt;=1,Z719*VLOOKUP(E719,STUDENT!$B$4:$W$2003,22,0),0),0)</f>
        <v>0</v>
      </c>
    </row>
    <row r="720" spans="1:27" ht="18" customHeight="1" x14ac:dyDescent="0.25">
      <c r="A720" s="6">
        <f t="shared" si="69"/>
        <v>0</v>
      </c>
      <c r="B720" s="6">
        <v>712</v>
      </c>
      <c r="C720" s="6">
        <f>IFERROR(IF($C$1&gt;=B720,SMALL(STUDENT!$V$4:$V$2003,$C$6+B720),0),0)</f>
        <v>0</v>
      </c>
      <c r="D720" s="14">
        <f t="shared" si="70"/>
        <v>0</v>
      </c>
      <c r="E720" s="14" t="str">
        <f>IFERROR(IF($D720&gt;=1,VLOOKUP($C720,STUDENT!$A$4:$E$2003,E$1,0),""),"")</f>
        <v/>
      </c>
      <c r="F720" s="15" t="str">
        <f>IFERROR(IF($D720&gt;=1,VLOOKUP($C720,STUDENT!$A$4:$E$2003,F$1,0),""),"")</f>
        <v/>
      </c>
      <c r="G720" s="15" t="str">
        <f>IFERROR(IF($D720&gt;=1,VLOOKUP($C720,STUDENT!$A$4:$E$2003,G$1,0),""),"")</f>
        <v/>
      </c>
      <c r="H720" s="14" t="str">
        <f>IFERROR(IF($D720&gt;=1,VLOOKUP($C720,STUDENT!$A$4:$E$2003,H$1,0),""),"")</f>
        <v/>
      </c>
      <c r="I720" s="79"/>
      <c r="J720" s="79"/>
      <c r="K720" s="79"/>
      <c r="L720" s="79"/>
      <c r="M720" s="79"/>
      <c r="N720" s="79"/>
      <c r="O720" s="79"/>
      <c r="P720" s="79"/>
      <c r="Q720" s="79"/>
      <c r="R720" s="79"/>
      <c r="S720" s="79"/>
      <c r="T720" s="79"/>
      <c r="U720" s="85">
        <f t="shared" si="71"/>
        <v>0</v>
      </c>
      <c r="V720" s="6">
        <f t="shared" si="72"/>
        <v>0</v>
      </c>
      <c r="W720" s="6">
        <f>IFERROR(IF(V720&gt;=1,V720*VLOOKUP(E720,STUDENT!$B$4:$W$2003,22,0),0),0)</f>
        <v>0</v>
      </c>
      <c r="X720" s="6">
        <f t="shared" si="73"/>
        <v>0</v>
      </c>
      <c r="Y720" s="6">
        <f>IFERROR(IF(X720&gt;=1,X720*VLOOKUP(E720,STUDENT!$B$4:$W$2003,22,0),0),0)</f>
        <v>0</v>
      </c>
      <c r="Z720" s="6">
        <f t="shared" si="74"/>
        <v>0</v>
      </c>
      <c r="AA720" s="6">
        <f>IFERROR(IF(Z720&gt;=1,Z720*VLOOKUP(E720,STUDENT!$B$4:$W$2003,22,0),0),0)</f>
        <v>0</v>
      </c>
    </row>
    <row r="721" spans="1:27" ht="18" customHeight="1" x14ac:dyDescent="0.25">
      <c r="A721" s="6">
        <f t="shared" si="69"/>
        <v>0</v>
      </c>
      <c r="B721" s="6">
        <v>713</v>
      </c>
      <c r="C721" s="6">
        <f>IFERROR(IF($C$1&gt;=B721,SMALL(STUDENT!$V$4:$V$2003,$C$6+B721),0),0)</f>
        <v>0</v>
      </c>
      <c r="D721" s="14">
        <f t="shared" si="70"/>
        <v>0</v>
      </c>
      <c r="E721" s="14" t="str">
        <f>IFERROR(IF($D721&gt;=1,VLOOKUP($C721,STUDENT!$A$4:$E$2003,E$1,0),""),"")</f>
        <v/>
      </c>
      <c r="F721" s="15" t="str">
        <f>IFERROR(IF($D721&gt;=1,VLOOKUP($C721,STUDENT!$A$4:$E$2003,F$1,0),""),"")</f>
        <v/>
      </c>
      <c r="G721" s="15" t="str">
        <f>IFERROR(IF($D721&gt;=1,VLOOKUP($C721,STUDENT!$A$4:$E$2003,G$1,0),""),"")</f>
        <v/>
      </c>
      <c r="H721" s="14" t="str">
        <f>IFERROR(IF($D721&gt;=1,VLOOKUP($C721,STUDENT!$A$4:$E$2003,H$1,0),""),"")</f>
        <v/>
      </c>
      <c r="I721" s="79"/>
      <c r="J721" s="79"/>
      <c r="K721" s="79"/>
      <c r="L721" s="79"/>
      <c r="M721" s="79"/>
      <c r="N721" s="79"/>
      <c r="O721" s="79"/>
      <c r="P721" s="79"/>
      <c r="Q721" s="79"/>
      <c r="R721" s="79"/>
      <c r="S721" s="79"/>
      <c r="T721" s="79"/>
      <c r="U721" s="85">
        <f t="shared" si="71"/>
        <v>0</v>
      </c>
      <c r="V721" s="6">
        <f t="shared" si="72"/>
        <v>0</v>
      </c>
      <c r="W721" s="6">
        <f>IFERROR(IF(V721&gt;=1,V721*VLOOKUP(E721,STUDENT!$B$4:$W$2003,22,0),0),0)</f>
        <v>0</v>
      </c>
      <c r="X721" s="6">
        <f t="shared" si="73"/>
        <v>0</v>
      </c>
      <c r="Y721" s="6">
        <f>IFERROR(IF(X721&gt;=1,X721*VLOOKUP(E721,STUDENT!$B$4:$W$2003,22,0),0),0)</f>
        <v>0</v>
      </c>
      <c r="Z721" s="6">
        <f t="shared" si="74"/>
        <v>0</v>
      </c>
      <c r="AA721" s="6">
        <f>IFERROR(IF(Z721&gt;=1,Z721*VLOOKUP(E721,STUDENT!$B$4:$W$2003,22,0),0),0)</f>
        <v>0</v>
      </c>
    </row>
    <row r="722" spans="1:27" ht="18" customHeight="1" x14ac:dyDescent="0.25">
      <c r="A722" s="6">
        <f t="shared" si="69"/>
        <v>0</v>
      </c>
      <c r="B722" s="6">
        <v>714</v>
      </c>
      <c r="C722" s="6">
        <f>IFERROR(IF($C$1&gt;=B722,SMALL(STUDENT!$V$4:$V$2003,$C$6+B722),0),0)</f>
        <v>0</v>
      </c>
      <c r="D722" s="14">
        <f t="shared" si="70"/>
        <v>0</v>
      </c>
      <c r="E722" s="14" t="str">
        <f>IFERROR(IF($D722&gt;=1,VLOOKUP($C722,STUDENT!$A$4:$E$2003,E$1,0),""),"")</f>
        <v/>
      </c>
      <c r="F722" s="15" t="str">
        <f>IFERROR(IF($D722&gt;=1,VLOOKUP($C722,STUDENT!$A$4:$E$2003,F$1,0),""),"")</f>
        <v/>
      </c>
      <c r="G722" s="15" t="str">
        <f>IFERROR(IF($D722&gt;=1,VLOOKUP($C722,STUDENT!$A$4:$E$2003,G$1,0),""),"")</f>
        <v/>
      </c>
      <c r="H722" s="14" t="str">
        <f>IFERROR(IF($D722&gt;=1,VLOOKUP($C722,STUDENT!$A$4:$E$2003,H$1,0),""),"")</f>
        <v/>
      </c>
      <c r="I722" s="79"/>
      <c r="J722" s="79"/>
      <c r="K722" s="79"/>
      <c r="L722" s="79"/>
      <c r="M722" s="79"/>
      <c r="N722" s="79"/>
      <c r="O722" s="79"/>
      <c r="P722" s="79"/>
      <c r="Q722" s="79"/>
      <c r="R722" s="79"/>
      <c r="S722" s="79"/>
      <c r="T722" s="79"/>
      <c r="U722" s="85">
        <f t="shared" si="71"/>
        <v>0</v>
      </c>
      <c r="V722" s="6">
        <f t="shared" si="72"/>
        <v>0</v>
      </c>
      <c r="W722" s="6">
        <f>IFERROR(IF(V722&gt;=1,V722*VLOOKUP(E722,STUDENT!$B$4:$W$2003,22,0),0),0)</f>
        <v>0</v>
      </c>
      <c r="X722" s="6">
        <f t="shared" si="73"/>
        <v>0</v>
      </c>
      <c r="Y722" s="6">
        <f>IFERROR(IF(X722&gt;=1,X722*VLOOKUP(E722,STUDENT!$B$4:$W$2003,22,0),0),0)</f>
        <v>0</v>
      </c>
      <c r="Z722" s="6">
        <f t="shared" si="74"/>
        <v>0</v>
      </c>
      <c r="AA722" s="6">
        <f>IFERROR(IF(Z722&gt;=1,Z722*VLOOKUP(E722,STUDENT!$B$4:$W$2003,22,0),0),0)</f>
        <v>0</v>
      </c>
    </row>
    <row r="723" spans="1:27" ht="18" customHeight="1" x14ac:dyDescent="0.25">
      <c r="A723" s="6">
        <f t="shared" si="69"/>
        <v>0</v>
      </c>
      <c r="B723" s="6">
        <v>715</v>
      </c>
      <c r="C723" s="6">
        <f>IFERROR(IF($C$1&gt;=B723,SMALL(STUDENT!$V$4:$V$2003,$C$6+B723),0),0)</f>
        <v>0</v>
      </c>
      <c r="D723" s="14">
        <f t="shared" si="70"/>
        <v>0</v>
      </c>
      <c r="E723" s="14" t="str">
        <f>IFERROR(IF($D723&gt;=1,VLOOKUP($C723,STUDENT!$A$4:$E$2003,E$1,0),""),"")</f>
        <v/>
      </c>
      <c r="F723" s="15" t="str">
        <f>IFERROR(IF($D723&gt;=1,VLOOKUP($C723,STUDENT!$A$4:$E$2003,F$1,0),""),"")</f>
        <v/>
      </c>
      <c r="G723" s="15" t="str">
        <f>IFERROR(IF($D723&gt;=1,VLOOKUP($C723,STUDENT!$A$4:$E$2003,G$1,0),""),"")</f>
        <v/>
      </c>
      <c r="H723" s="14" t="str">
        <f>IFERROR(IF($D723&gt;=1,VLOOKUP($C723,STUDENT!$A$4:$E$2003,H$1,0),""),"")</f>
        <v/>
      </c>
      <c r="I723" s="79"/>
      <c r="J723" s="79"/>
      <c r="K723" s="79"/>
      <c r="L723" s="79"/>
      <c r="M723" s="79"/>
      <c r="N723" s="79"/>
      <c r="O723" s="79"/>
      <c r="P723" s="79"/>
      <c r="Q723" s="79"/>
      <c r="R723" s="79"/>
      <c r="S723" s="79"/>
      <c r="T723" s="79"/>
      <c r="U723" s="85">
        <f t="shared" si="71"/>
        <v>0</v>
      </c>
      <c r="V723" s="6">
        <f t="shared" si="72"/>
        <v>0</v>
      </c>
      <c r="W723" s="6">
        <f>IFERROR(IF(V723&gt;=1,V723*VLOOKUP(E723,STUDENT!$B$4:$W$2003,22,0),0),0)</f>
        <v>0</v>
      </c>
      <c r="X723" s="6">
        <f t="shared" si="73"/>
        <v>0</v>
      </c>
      <c r="Y723" s="6">
        <f>IFERROR(IF(X723&gt;=1,X723*VLOOKUP(E723,STUDENT!$B$4:$W$2003,22,0),0),0)</f>
        <v>0</v>
      </c>
      <c r="Z723" s="6">
        <f t="shared" si="74"/>
        <v>0</v>
      </c>
      <c r="AA723" s="6">
        <f>IFERROR(IF(Z723&gt;=1,Z723*VLOOKUP(E723,STUDENT!$B$4:$W$2003,22,0),0),0)</f>
        <v>0</v>
      </c>
    </row>
    <row r="724" spans="1:27" ht="18" customHeight="1" x14ac:dyDescent="0.25">
      <c r="A724" s="6">
        <f t="shared" si="69"/>
        <v>0</v>
      </c>
      <c r="B724" s="6">
        <v>716</v>
      </c>
      <c r="C724" s="6">
        <f>IFERROR(IF($C$1&gt;=B724,SMALL(STUDENT!$V$4:$V$2003,$C$6+B724),0),0)</f>
        <v>0</v>
      </c>
      <c r="D724" s="14">
        <f t="shared" si="70"/>
        <v>0</v>
      </c>
      <c r="E724" s="14" t="str">
        <f>IFERROR(IF($D724&gt;=1,VLOOKUP($C724,STUDENT!$A$4:$E$2003,E$1,0),""),"")</f>
        <v/>
      </c>
      <c r="F724" s="15" t="str">
        <f>IFERROR(IF($D724&gt;=1,VLOOKUP($C724,STUDENT!$A$4:$E$2003,F$1,0),""),"")</f>
        <v/>
      </c>
      <c r="G724" s="15" t="str">
        <f>IFERROR(IF($D724&gt;=1,VLOOKUP($C724,STUDENT!$A$4:$E$2003,G$1,0),""),"")</f>
        <v/>
      </c>
      <c r="H724" s="14" t="str">
        <f>IFERROR(IF($D724&gt;=1,VLOOKUP($C724,STUDENT!$A$4:$E$2003,H$1,0),""),"")</f>
        <v/>
      </c>
      <c r="I724" s="79"/>
      <c r="J724" s="79"/>
      <c r="K724" s="79"/>
      <c r="L724" s="79"/>
      <c r="M724" s="79"/>
      <c r="N724" s="79"/>
      <c r="O724" s="79"/>
      <c r="P724" s="79"/>
      <c r="Q724" s="79"/>
      <c r="R724" s="79"/>
      <c r="S724" s="79"/>
      <c r="T724" s="79"/>
      <c r="U724" s="85">
        <f t="shared" si="71"/>
        <v>0</v>
      </c>
      <c r="V724" s="6">
        <f t="shared" si="72"/>
        <v>0</v>
      </c>
      <c r="W724" s="6">
        <f>IFERROR(IF(V724&gt;=1,V724*VLOOKUP(E724,STUDENT!$B$4:$W$2003,22,0),0),0)</f>
        <v>0</v>
      </c>
      <c r="X724" s="6">
        <f t="shared" si="73"/>
        <v>0</v>
      </c>
      <c r="Y724" s="6">
        <f>IFERROR(IF(X724&gt;=1,X724*VLOOKUP(E724,STUDENT!$B$4:$W$2003,22,0),0),0)</f>
        <v>0</v>
      </c>
      <c r="Z724" s="6">
        <f t="shared" si="74"/>
        <v>0</v>
      </c>
      <c r="AA724" s="6">
        <f>IFERROR(IF(Z724&gt;=1,Z724*VLOOKUP(E724,STUDENT!$B$4:$W$2003,22,0),0),0)</f>
        <v>0</v>
      </c>
    </row>
    <row r="725" spans="1:27" ht="18" customHeight="1" x14ac:dyDescent="0.25">
      <c r="A725" s="6">
        <f t="shared" si="69"/>
        <v>0</v>
      </c>
      <c r="B725" s="6">
        <v>717</v>
      </c>
      <c r="C725" s="6">
        <f>IFERROR(IF($C$1&gt;=B725,SMALL(STUDENT!$V$4:$V$2003,$C$6+B725),0),0)</f>
        <v>0</v>
      </c>
      <c r="D725" s="14">
        <f t="shared" si="70"/>
        <v>0</v>
      </c>
      <c r="E725" s="14" t="str">
        <f>IFERROR(IF($D725&gt;=1,VLOOKUP($C725,STUDENT!$A$4:$E$2003,E$1,0),""),"")</f>
        <v/>
      </c>
      <c r="F725" s="15" t="str">
        <f>IFERROR(IF($D725&gt;=1,VLOOKUP($C725,STUDENT!$A$4:$E$2003,F$1,0),""),"")</f>
        <v/>
      </c>
      <c r="G725" s="15" t="str">
        <f>IFERROR(IF($D725&gt;=1,VLOOKUP($C725,STUDENT!$A$4:$E$2003,G$1,0),""),"")</f>
        <v/>
      </c>
      <c r="H725" s="14" t="str">
        <f>IFERROR(IF($D725&gt;=1,VLOOKUP($C725,STUDENT!$A$4:$E$2003,H$1,0),""),"")</f>
        <v/>
      </c>
      <c r="I725" s="79"/>
      <c r="J725" s="79"/>
      <c r="K725" s="79"/>
      <c r="L725" s="79"/>
      <c r="M725" s="79"/>
      <c r="N725" s="79"/>
      <c r="O725" s="79"/>
      <c r="P725" s="79"/>
      <c r="Q725" s="79"/>
      <c r="R725" s="79"/>
      <c r="S725" s="79"/>
      <c r="T725" s="79"/>
      <c r="U725" s="85">
        <f t="shared" si="71"/>
        <v>0</v>
      </c>
      <c r="V725" s="6">
        <f t="shared" si="72"/>
        <v>0</v>
      </c>
      <c r="W725" s="6">
        <f>IFERROR(IF(V725&gt;=1,V725*VLOOKUP(E725,STUDENT!$B$4:$W$2003,22,0),0),0)</f>
        <v>0</v>
      </c>
      <c r="X725" s="6">
        <f t="shared" si="73"/>
        <v>0</v>
      </c>
      <c r="Y725" s="6">
        <f>IFERROR(IF(X725&gt;=1,X725*VLOOKUP(E725,STUDENT!$B$4:$W$2003,22,0),0),0)</f>
        <v>0</v>
      </c>
      <c r="Z725" s="6">
        <f t="shared" si="74"/>
        <v>0</v>
      </c>
      <c r="AA725" s="6">
        <f>IFERROR(IF(Z725&gt;=1,Z725*VLOOKUP(E725,STUDENT!$B$4:$W$2003,22,0),0),0)</f>
        <v>0</v>
      </c>
    </row>
    <row r="726" spans="1:27" ht="18" customHeight="1" x14ac:dyDescent="0.25">
      <c r="A726" s="6">
        <f t="shared" si="69"/>
        <v>0</v>
      </c>
      <c r="B726" s="6">
        <v>718</v>
      </c>
      <c r="C726" s="6">
        <f>IFERROR(IF($C$1&gt;=B726,SMALL(STUDENT!$V$4:$V$2003,$C$6+B726),0),0)</f>
        <v>0</v>
      </c>
      <c r="D726" s="14">
        <f t="shared" si="70"/>
        <v>0</v>
      </c>
      <c r="E726" s="14" t="str">
        <f>IFERROR(IF($D726&gt;=1,VLOOKUP($C726,STUDENT!$A$4:$E$2003,E$1,0),""),"")</f>
        <v/>
      </c>
      <c r="F726" s="15" t="str">
        <f>IFERROR(IF($D726&gt;=1,VLOOKUP($C726,STUDENT!$A$4:$E$2003,F$1,0),""),"")</f>
        <v/>
      </c>
      <c r="G726" s="15" t="str">
        <f>IFERROR(IF($D726&gt;=1,VLOOKUP($C726,STUDENT!$A$4:$E$2003,G$1,0),""),"")</f>
        <v/>
      </c>
      <c r="H726" s="14" t="str">
        <f>IFERROR(IF($D726&gt;=1,VLOOKUP($C726,STUDENT!$A$4:$E$2003,H$1,0),""),"")</f>
        <v/>
      </c>
      <c r="I726" s="79"/>
      <c r="J726" s="79"/>
      <c r="K726" s="79"/>
      <c r="L726" s="79"/>
      <c r="M726" s="79"/>
      <c r="N726" s="79"/>
      <c r="O726" s="79"/>
      <c r="P726" s="79"/>
      <c r="Q726" s="79"/>
      <c r="R726" s="79"/>
      <c r="S726" s="79"/>
      <c r="T726" s="79"/>
      <c r="U726" s="85">
        <f t="shared" si="71"/>
        <v>0</v>
      </c>
      <c r="V726" s="6">
        <f t="shared" si="72"/>
        <v>0</v>
      </c>
      <c r="W726" s="6">
        <f>IFERROR(IF(V726&gt;=1,V726*VLOOKUP(E726,STUDENT!$B$4:$W$2003,22,0),0),0)</f>
        <v>0</v>
      </c>
      <c r="X726" s="6">
        <f t="shared" si="73"/>
        <v>0</v>
      </c>
      <c r="Y726" s="6">
        <f>IFERROR(IF(X726&gt;=1,X726*VLOOKUP(E726,STUDENT!$B$4:$W$2003,22,0),0),0)</f>
        <v>0</v>
      </c>
      <c r="Z726" s="6">
        <f t="shared" si="74"/>
        <v>0</v>
      </c>
      <c r="AA726" s="6">
        <f>IFERROR(IF(Z726&gt;=1,Z726*VLOOKUP(E726,STUDENT!$B$4:$W$2003,22,0),0),0)</f>
        <v>0</v>
      </c>
    </row>
    <row r="727" spans="1:27" ht="18" customHeight="1" x14ac:dyDescent="0.25">
      <c r="A727" s="6">
        <f t="shared" si="69"/>
        <v>0</v>
      </c>
      <c r="B727" s="6">
        <v>719</v>
      </c>
      <c r="C727" s="6">
        <f>IFERROR(IF($C$1&gt;=B727,SMALL(STUDENT!$V$4:$V$2003,$C$6+B727),0),0)</f>
        <v>0</v>
      </c>
      <c r="D727" s="14">
        <f t="shared" si="70"/>
        <v>0</v>
      </c>
      <c r="E727" s="14" t="str">
        <f>IFERROR(IF($D727&gt;=1,VLOOKUP($C727,STUDENT!$A$4:$E$2003,E$1,0),""),"")</f>
        <v/>
      </c>
      <c r="F727" s="15" t="str">
        <f>IFERROR(IF($D727&gt;=1,VLOOKUP($C727,STUDENT!$A$4:$E$2003,F$1,0),""),"")</f>
        <v/>
      </c>
      <c r="G727" s="15" t="str">
        <f>IFERROR(IF($D727&gt;=1,VLOOKUP($C727,STUDENT!$A$4:$E$2003,G$1,0),""),"")</f>
        <v/>
      </c>
      <c r="H727" s="14" t="str">
        <f>IFERROR(IF($D727&gt;=1,VLOOKUP($C727,STUDENT!$A$4:$E$2003,H$1,0),""),"")</f>
        <v/>
      </c>
      <c r="I727" s="79"/>
      <c r="J727" s="79"/>
      <c r="K727" s="79"/>
      <c r="L727" s="79"/>
      <c r="M727" s="79"/>
      <c r="N727" s="79"/>
      <c r="O727" s="79"/>
      <c r="P727" s="79"/>
      <c r="Q727" s="79"/>
      <c r="R727" s="79"/>
      <c r="S727" s="79"/>
      <c r="T727" s="79"/>
      <c r="U727" s="85">
        <f t="shared" si="71"/>
        <v>0</v>
      </c>
      <c r="V727" s="6">
        <f t="shared" si="72"/>
        <v>0</v>
      </c>
      <c r="W727" s="6">
        <f>IFERROR(IF(V727&gt;=1,V727*VLOOKUP(E727,STUDENT!$B$4:$W$2003,22,0),0),0)</f>
        <v>0</v>
      </c>
      <c r="X727" s="6">
        <f t="shared" si="73"/>
        <v>0</v>
      </c>
      <c r="Y727" s="6">
        <f>IFERROR(IF(X727&gt;=1,X727*VLOOKUP(E727,STUDENT!$B$4:$W$2003,22,0),0),0)</f>
        <v>0</v>
      </c>
      <c r="Z727" s="6">
        <f t="shared" si="74"/>
        <v>0</v>
      </c>
      <c r="AA727" s="6">
        <f>IFERROR(IF(Z727&gt;=1,Z727*VLOOKUP(E727,STUDENT!$B$4:$W$2003,22,0),0),0)</f>
        <v>0</v>
      </c>
    </row>
    <row r="728" spans="1:27" ht="18" customHeight="1" x14ac:dyDescent="0.25">
      <c r="A728" s="6">
        <f t="shared" si="69"/>
        <v>0</v>
      </c>
      <c r="B728" s="6">
        <v>720</v>
      </c>
      <c r="C728" s="6">
        <f>IFERROR(IF($C$1&gt;=B728,SMALL(STUDENT!$V$4:$V$2003,$C$6+B728),0),0)</f>
        <v>0</v>
      </c>
      <c r="D728" s="14">
        <f t="shared" si="70"/>
        <v>0</v>
      </c>
      <c r="E728" s="14" t="str">
        <f>IFERROR(IF($D728&gt;=1,VLOOKUP($C728,STUDENT!$A$4:$E$2003,E$1,0),""),"")</f>
        <v/>
      </c>
      <c r="F728" s="15" t="str">
        <f>IFERROR(IF($D728&gt;=1,VLOOKUP($C728,STUDENT!$A$4:$E$2003,F$1,0),""),"")</f>
        <v/>
      </c>
      <c r="G728" s="15" t="str">
        <f>IFERROR(IF($D728&gt;=1,VLOOKUP($C728,STUDENT!$A$4:$E$2003,G$1,0),""),"")</f>
        <v/>
      </c>
      <c r="H728" s="14" t="str">
        <f>IFERROR(IF($D728&gt;=1,VLOOKUP($C728,STUDENT!$A$4:$E$2003,H$1,0),""),"")</f>
        <v/>
      </c>
      <c r="I728" s="79"/>
      <c r="J728" s="79"/>
      <c r="K728" s="79"/>
      <c r="L728" s="79"/>
      <c r="M728" s="79"/>
      <c r="N728" s="79"/>
      <c r="O728" s="79"/>
      <c r="P728" s="79"/>
      <c r="Q728" s="79"/>
      <c r="R728" s="79"/>
      <c r="S728" s="79"/>
      <c r="T728" s="79"/>
      <c r="U728" s="85">
        <f t="shared" si="71"/>
        <v>0</v>
      </c>
      <c r="V728" s="6">
        <f t="shared" si="72"/>
        <v>0</v>
      </c>
      <c r="W728" s="6">
        <f>IFERROR(IF(V728&gt;=1,V728*VLOOKUP(E728,STUDENT!$B$4:$W$2003,22,0),0),0)</f>
        <v>0</v>
      </c>
      <c r="X728" s="6">
        <f t="shared" si="73"/>
        <v>0</v>
      </c>
      <c r="Y728" s="6">
        <f>IFERROR(IF(X728&gt;=1,X728*VLOOKUP(E728,STUDENT!$B$4:$W$2003,22,0),0),0)</f>
        <v>0</v>
      </c>
      <c r="Z728" s="6">
        <f t="shared" si="74"/>
        <v>0</v>
      </c>
      <c r="AA728" s="6">
        <f>IFERROR(IF(Z728&gt;=1,Z728*VLOOKUP(E728,STUDENT!$B$4:$W$2003,22,0),0),0)</f>
        <v>0</v>
      </c>
    </row>
    <row r="729" spans="1:27" ht="18" customHeight="1" x14ac:dyDescent="0.25">
      <c r="A729" s="6">
        <f t="shared" si="69"/>
        <v>0</v>
      </c>
      <c r="B729" s="6">
        <v>721</v>
      </c>
      <c r="C729" s="6">
        <f>IFERROR(IF($C$1&gt;=B729,SMALL(STUDENT!$V$4:$V$2003,$C$6+B729),0),0)</f>
        <v>0</v>
      </c>
      <c r="D729" s="14">
        <f t="shared" si="70"/>
        <v>0</v>
      </c>
      <c r="E729" s="14" t="str">
        <f>IFERROR(IF($D729&gt;=1,VLOOKUP($C729,STUDENT!$A$4:$E$2003,E$1,0),""),"")</f>
        <v/>
      </c>
      <c r="F729" s="15" t="str">
        <f>IFERROR(IF($D729&gt;=1,VLOOKUP($C729,STUDENT!$A$4:$E$2003,F$1,0),""),"")</f>
        <v/>
      </c>
      <c r="G729" s="15" t="str">
        <f>IFERROR(IF($D729&gt;=1,VLOOKUP($C729,STUDENT!$A$4:$E$2003,G$1,0),""),"")</f>
        <v/>
      </c>
      <c r="H729" s="14" t="str">
        <f>IFERROR(IF($D729&gt;=1,VLOOKUP($C729,STUDENT!$A$4:$E$2003,H$1,0),""),"")</f>
        <v/>
      </c>
      <c r="I729" s="79"/>
      <c r="J729" s="79"/>
      <c r="K729" s="79"/>
      <c r="L729" s="79"/>
      <c r="M729" s="79"/>
      <c r="N729" s="79"/>
      <c r="O729" s="79"/>
      <c r="P729" s="79"/>
      <c r="Q729" s="79"/>
      <c r="R729" s="79"/>
      <c r="S729" s="79"/>
      <c r="T729" s="79"/>
      <c r="U729" s="85">
        <f t="shared" si="71"/>
        <v>0</v>
      </c>
      <c r="V729" s="6">
        <f t="shared" si="72"/>
        <v>0</v>
      </c>
      <c r="W729" s="6">
        <f>IFERROR(IF(V729&gt;=1,V729*VLOOKUP(E729,STUDENT!$B$4:$W$2003,22,0),0),0)</f>
        <v>0</v>
      </c>
      <c r="X729" s="6">
        <f t="shared" si="73"/>
        <v>0</v>
      </c>
      <c r="Y729" s="6">
        <f>IFERROR(IF(X729&gt;=1,X729*VLOOKUP(E729,STUDENT!$B$4:$W$2003,22,0),0),0)</f>
        <v>0</v>
      </c>
      <c r="Z729" s="6">
        <f t="shared" si="74"/>
        <v>0</v>
      </c>
      <c r="AA729" s="6">
        <f>IFERROR(IF(Z729&gt;=1,Z729*VLOOKUP(E729,STUDENT!$B$4:$W$2003,22,0),0),0)</f>
        <v>0</v>
      </c>
    </row>
    <row r="730" spans="1:27" ht="18" customHeight="1" x14ac:dyDescent="0.25">
      <c r="A730" s="6">
        <f t="shared" si="69"/>
        <v>0</v>
      </c>
      <c r="B730" s="6">
        <v>722</v>
      </c>
      <c r="C730" s="6">
        <f>IFERROR(IF($C$1&gt;=B730,SMALL(STUDENT!$V$4:$V$2003,$C$6+B730),0),0)</f>
        <v>0</v>
      </c>
      <c r="D730" s="14">
        <f t="shared" si="70"/>
        <v>0</v>
      </c>
      <c r="E730" s="14" t="str">
        <f>IFERROR(IF($D730&gt;=1,VLOOKUP($C730,STUDENT!$A$4:$E$2003,E$1,0),""),"")</f>
        <v/>
      </c>
      <c r="F730" s="15" t="str">
        <f>IFERROR(IF($D730&gt;=1,VLOOKUP($C730,STUDENT!$A$4:$E$2003,F$1,0),""),"")</f>
        <v/>
      </c>
      <c r="G730" s="15" t="str">
        <f>IFERROR(IF($D730&gt;=1,VLOOKUP($C730,STUDENT!$A$4:$E$2003,G$1,0),""),"")</f>
        <v/>
      </c>
      <c r="H730" s="14" t="str">
        <f>IFERROR(IF($D730&gt;=1,VLOOKUP($C730,STUDENT!$A$4:$E$2003,H$1,0),""),"")</f>
        <v/>
      </c>
      <c r="I730" s="79"/>
      <c r="J730" s="79"/>
      <c r="K730" s="79"/>
      <c r="L730" s="79"/>
      <c r="M730" s="79"/>
      <c r="N730" s="79"/>
      <c r="O730" s="79"/>
      <c r="P730" s="79"/>
      <c r="Q730" s="79"/>
      <c r="R730" s="79"/>
      <c r="S730" s="79"/>
      <c r="T730" s="79"/>
      <c r="U730" s="85">
        <f t="shared" si="71"/>
        <v>0</v>
      </c>
      <c r="V730" s="6">
        <f t="shared" si="72"/>
        <v>0</v>
      </c>
      <c r="W730" s="6">
        <f>IFERROR(IF(V730&gt;=1,V730*VLOOKUP(E730,STUDENT!$B$4:$W$2003,22,0),0),0)</f>
        <v>0</v>
      </c>
      <c r="X730" s="6">
        <f t="shared" si="73"/>
        <v>0</v>
      </c>
      <c r="Y730" s="6">
        <f>IFERROR(IF(X730&gt;=1,X730*VLOOKUP(E730,STUDENT!$B$4:$W$2003,22,0),0),0)</f>
        <v>0</v>
      </c>
      <c r="Z730" s="6">
        <f t="shared" si="74"/>
        <v>0</v>
      </c>
      <c r="AA730" s="6">
        <f>IFERROR(IF(Z730&gt;=1,Z730*VLOOKUP(E730,STUDENT!$B$4:$W$2003,22,0),0),0)</f>
        <v>0</v>
      </c>
    </row>
    <row r="731" spans="1:27" ht="18" customHeight="1" x14ac:dyDescent="0.25">
      <c r="A731" s="6">
        <f t="shared" si="69"/>
        <v>0</v>
      </c>
      <c r="B731" s="6">
        <v>723</v>
      </c>
      <c r="C731" s="6">
        <f>IFERROR(IF($C$1&gt;=B731,SMALL(STUDENT!$V$4:$V$2003,$C$6+B731),0),0)</f>
        <v>0</v>
      </c>
      <c r="D731" s="14">
        <f t="shared" si="70"/>
        <v>0</v>
      </c>
      <c r="E731" s="14" t="str">
        <f>IFERROR(IF($D731&gt;=1,VLOOKUP($C731,STUDENT!$A$4:$E$2003,E$1,0),""),"")</f>
        <v/>
      </c>
      <c r="F731" s="15" t="str">
        <f>IFERROR(IF($D731&gt;=1,VLOOKUP($C731,STUDENT!$A$4:$E$2003,F$1,0),""),"")</f>
        <v/>
      </c>
      <c r="G731" s="15" t="str">
        <f>IFERROR(IF($D731&gt;=1,VLOOKUP($C731,STUDENT!$A$4:$E$2003,G$1,0),""),"")</f>
        <v/>
      </c>
      <c r="H731" s="14" t="str">
        <f>IFERROR(IF($D731&gt;=1,VLOOKUP($C731,STUDENT!$A$4:$E$2003,H$1,0),""),"")</f>
        <v/>
      </c>
      <c r="I731" s="79"/>
      <c r="J731" s="79"/>
      <c r="K731" s="79"/>
      <c r="L731" s="79"/>
      <c r="M731" s="79"/>
      <c r="N731" s="79"/>
      <c r="O731" s="79"/>
      <c r="P731" s="79"/>
      <c r="Q731" s="79"/>
      <c r="R731" s="79"/>
      <c r="S731" s="79"/>
      <c r="T731" s="79"/>
      <c r="U731" s="85">
        <f t="shared" si="71"/>
        <v>0</v>
      </c>
      <c r="V731" s="6">
        <f t="shared" si="72"/>
        <v>0</v>
      </c>
      <c r="W731" s="6">
        <f>IFERROR(IF(V731&gt;=1,V731*VLOOKUP(E731,STUDENT!$B$4:$W$2003,22,0),0),0)</f>
        <v>0</v>
      </c>
      <c r="X731" s="6">
        <f t="shared" si="73"/>
        <v>0</v>
      </c>
      <c r="Y731" s="6">
        <f>IFERROR(IF(X731&gt;=1,X731*VLOOKUP(E731,STUDENT!$B$4:$W$2003,22,0),0),0)</f>
        <v>0</v>
      </c>
      <c r="Z731" s="6">
        <f t="shared" si="74"/>
        <v>0</v>
      </c>
      <c r="AA731" s="6">
        <f>IFERROR(IF(Z731&gt;=1,Z731*VLOOKUP(E731,STUDENT!$B$4:$W$2003,22,0),0),0)</f>
        <v>0</v>
      </c>
    </row>
    <row r="732" spans="1:27" ht="18" customHeight="1" x14ac:dyDescent="0.25">
      <c r="A732" s="6">
        <f t="shared" si="69"/>
        <v>0</v>
      </c>
      <c r="B732" s="6">
        <v>724</v>
      </c>
      <c r="C732" s="6">
        <f>IFERROR(IF($C$1&gt;=B732,SMALL(STUDENT!$V$4:$V$2003,$C$6+B732),0),0)</f>
        <v>0</v>
      </c>
      <c r="D732" s="14">
        <f t="shared" si="70"/>
        <v>0</v>
      </c>
      <c r="E732" s="14" t="str">
        <f>IFERROR(IF($D732&gt;=1,VLOOKUP($C732,STUDENT!$A$4:$E$2003,E$1,0),""),"")</f>
        <v/>
      </c>
      <c r="F732" s="15" t="str">
        <f>IFERROR(IF($D732&gt;=1,VLOOKUP($C732,STUDENT!$A$4:$E$2003,F$1,0),""),"")</f>
        <v/>
      </c>
      <c r="G732" s="15" t="str">
        <f>IFERROR(IF($D732&gt;=1,VLOOKUP($C732,STUDENT!$A$4:$E$2003,G$1,0),""),"")</f>
        <v/>
      </c>
      <c r="H732" s="14" t="str">
        <f>IFERROR(IF($D732&gt;=1,VLOOKUP($C732,STUDENT!$A$4:$E$2003,H$1,0),""),"")</f>
        <v/>
      </c>
      <c r="I732" s="79"/>
      <c r="J732" s="79"/>
      <c r="K732" s="79"/>
      <c r="L732" s="79"/>
      <c r="M732" s="79"/>
      <c r="N732" s="79"/>
      <c r="O732" s="79"/>
      <c r="P732" s="79"/>
      <c r="Q732" s="79"/>
      <c r="R732" s="79"/>
      <c r="S732" s="79"/>
      <c r="T732" s="79"/>
      <c r="U732" s="85">
        <f t="shared" si="71"/>
        <v>0</v>
      </c>
      <c r="V732" s="6">
        <f t="shared" si="72"/>
        <v>0</v>
      </c>
      <c r="W732" s="6">
        <f>IFERROR(IF(V732&gt;=1,V732*VLOOKUP(E732,STUDENT!$B$4:$W$2003,22,0),0),0)</f>
        <v>0</v>
      </c>
      <c r="X732" s="6">
        <f t="shared" si="73"/>
        <v>0</v>
      </c>
      <c r="Y732" s="6">
        <f>IFERROR(IF(X732&gt;=1,X732*VLOOKUP(E732,STUDENT!$B$4:$W$2003,22,0),0),0)</f>
        <v>0</v>
      </c>
      <c r="Z732" s="6">
        <f t="shared" si="74"/>
        <v>0</v>
      </c>
      <c r="AA732" s="6">
        <f>IFERROR(IF(Z732&gt;=1,Z732*VLOOKUP(E732,STUDENT!$B$4:$W$2003,22,0),0),0)</f>
        <v>0</v>
      </c>
    </row>
    <row r="733" spans="1:27" ht="18" customHeight="1" x14ac:dyDescent="0.25">
      <c r="A733" s="6">
        <f t="shared" si="69"/>
        <v>0</v>
      </c>
      <c r="B733" s="6">
        <v>725</v>
      </c>
      <c r="C733" s="6">
        <f>IFERROR(IF($C$1&gt;=B733,SMALL(STUDENT!$V$4:$V$2003,$C$6+B733),0),0)</f>
        <v>0</v>
      </c>
      <c r="D733" s="14">
        <f t="shared" si="70"/>
        <v>0</v>
      </c>
      <c r="E733" s="14" t="str">
        <f>IFERROR(IF($D733&gt;=1,VLOOKUP($C733,STUDENT!$A$4:$E$2003,E$1,0),""),"")</f>
        <v/>
      </c>
      <c r="F733" s="15" t="str">
        <f>IFERROR(IF($D733&gt;=1,VLOOKUP($C733,STUDENT!$A$4:$E$2003,F$1,0),""),"")</f>
        <v/>
      </c>
      <c r="G733" s="15" t="str">
        <f>IFERROR(IF($D733&gt;=1,VLOOKUP($C733,STUDENT!$A$4:$E$2003,G$1,0),""),"")</f>
        <v/>
      </c>
      <c r="H733" s="14" t="str">
        <f>IFERROR(IF($D733&gt;=1,VLOOKUP($C733,STUDENT!$A$4:$E$2003,H$1,0),""),"")</f>
        <v/>
      </c>
      <c r="I733" s="79"/>
      <c r="J733" s="79"/>
      <c r="K733" s="79"/>
      <c r="L733" s="79"/>
      <c r="M733" s="79"/>
      <c r="N733" s="79"/>
      <c r="O733" s="79"/>
      <c r="P733" s="79"/>
      <c r="Q733" s="79"/>
      <c r="R733" s="79"/>
      <c r="S733" s="79"/>
      <c r="T733" s="79"/>
      <c r="U733" s="85">
        <f t="shared" si="71"/>
        <v>0</v>
      </c>
      <c r="V733" s="6">
        <f t="shared" si="72"/>
        <v>0</v>
      </c>
      <c r="W733" s="6">
        <f>IFERROR(IF(V733&gt;=1,V733*VLOOKUP(E733,STUDENT!$B$4:$W$2003,22,0),0),0)</f>
        <v>0</v>
      </c>
      <c r="X733" s="6">
        <f t="shared" si="73"/>
        <v>0</v>
      </c>
      <c r="Y733" s="6">
        <f>IFERROR(IF(X733&gt;=1,X733*VLOOKUP(E733,STUDENT!$B$4:$W$2003,22,0),0),0)</f>
        <v>0</v>
      </c>
      <c r="Z733" s="6">
        <f t="shared" si="74"/>
        <v>0</v>
      </c>
      <c r="AA733" s="6">
        <f>IFERROR(IF(Z733&gt;=1,Z733*VLOOKUP(E733,STUDENT!$B$4:$W$2003,22,0),0),0)</f>
        <v>0</v>
      </c>
    </row>
    <row r="734" spans="1:27" ht="18" customHeight="1" x14ac:dyDescent="0.25">
      <c r="A734" s="6">
        <f t="shared" si="69"/>
        <v>0</v>
      </c>
      <c r="B734" s="6">
        <v>726</v>
      </c>
      <c r="C734" s="6">
        <f>IFERROR(IF($C$1&gt;=B734,SMALL(STUDENT!$V$4:$V$2003,$C$6+B734),0),0)</f>
        <v>0</v>
      </c>
      <c r="D734" s="14">
        <f t="shared" si="70"/>
        <v>0</v>
      </c>
      <c r="E734" s="14" t="str">
        <f>IFERROR(IF($D734&gt;=1,VLOOKUP($C734,STUDENT!$A$4:$E$2003,E$1,0),""),"")</f>
        <v/>
      </c>
      <c r="F734" s="15" t="str">
        <f>IFERROR(IF($D734&gt;=1,VLOOKUP($C734,STUDENT!$A$4:$E$2003,F$1,0),""),"")</f>
        <v/>
      </c>
      <c r="G734" s="15" t="str">
        <f>IFERROR(IF($D734&gt;=1,VLOOKUP($C734,STUDENT!$A$4:$E$2003,G$1,0),""),"")</f>
        <v/>
      </c>
      <c r="H734" s="14" t="str">
        <f>IFERROR(IF($D734&gt;=1,VLOOKUP($C734,STUDENT!$A$4:$E$2003,H$1,0),""),"")</f>
        <v/>
      </c>
      <c r="I734" s="79"/>
      <c r="J734" s="79"/>
      <c r="K734" s="79"/>
      <c r="L734" s="79"/>
      <c r="M734" s="79"/>
      <c r="N734" s="79"/>
      <c r="O734" s="79"/>
      <c r="P734" s="79"/>
      <c r="Q734" s="79"/>
      <c r="R734" s="79"/>
      <c r="S734" s="79"/>
      <c r="T734" s="79"/>
      <c r="U734" s="85">
        <f t="shared" si="71"/>
        <v>0</v>
      </c>
      <c r="V734" s="6">
        <f t="shared" si="72"/>
        <v>0</v>
      </c>
      <c r="W734" s="6">
        <f>IFERROR(IF(V734&gt;=1,V734*VLOOKUP(E734,STUDENT!$B$4:$W$2003,22,0),0),0)</f>
        <v>0</v>
      </c>
      <c r="X734" s="6">
        <f t="shared" si="73"/>
        <v>0</v>
      </c>
      <c r="Y734" s="6">
        <f>IFERROR(IF(X734&gt;=1,X734*VLOOKUP(E734,STUDENT!$B$4:$W$2003,22,0),0),0)</f>
        <v>0</v>
      </c>
      <c r="Z734" s="6">
        <f t="shared" si="74"/>
        <v>0</v>
      </c>
      <c r="AA734" s="6">
        <f>IFERROR(IF(Z734&gt;=1,Z734*VLOOKUP(E734,STUDENT!$B$4:$W$2003,22,0),0),0)</f>
        <v>0</v>
      </c>
    </row>
    <row r="735" spans="1:27" ht="18" customHeight="1" x14ac:dyDescent="0.25">
      <c r="A735" s="6">
        <f t="shared" si="69"/>
        <v>0</v>
      </c>
      <c r="B735" s="6">
        <v>727</v>
      </c>
      <c r="C735" s="6">
        <f>IFERROR(IF($C$1&gt;=B735,SMALL(STUDENT!$V$4:$V$2003,$C$6+B735),0),0)</f>
        <v>0</v>
      </c>
      <c r="D735" s="14">
        <f t="shared" si="70"/>
        <v>0</v>
      </c>
      <c r="E735" s="14" t="str">
        <f>IFERROR(IF($D735&gt;=1,VLOOKUP($C735,STUDENT!$A$4:$E$2003,E$1,0),""),"")</f>
        <v/>
      </c>
      <c r="F735" s="15" t="str">
        <f>IFERROR(IF($D735&gt;=1,VLOOKUP($C735,STUDENT!$A$4:$E$2003,F$1,0),""),"")</f>
        <v/>
      </c>
      <c r="G735" s="15" t="str">
        <f>IFERROR(IF($D735&gt;=1,VLOOKUP($C735,STUDENT!$A$4:$E$2003,G$1,0),""),"")</f>
        <v/>
      </c>
      <c r="H735" s="14" t="str">
        <f>IFERROR(IF($D735&gt;=1,VLOOKUP($C735,STUDENT!$A$4:$E$2003,H$1,0),""),"")</f>
        <v/>
      </c>
      <c r="I735" s="79"/>
      <c r="J735" s="79"/>
      <c r="K735" s="79"/>
      <c r="L735" s="79"/>
      <c r="M735" s="79"/>
      <c r="N735" s="79"/>
      <c r="O735" s="79"/>
      <c r="P735" s="79"/>
      <c r="Q735" s="79"/>
      <c r="R735" s="79"/>
      <c r="S735" s="79"/>
      <c r="T735" s="79"/>
      <c r="U735" s="85">
        <f t="shared" si="71"/>
        <v>0</v>
      </c>
      <c r="V735" s="6">
        <f t="shared" si="72"/>
        <v>0</v>
      </c>
      <c r="W735" s="6">
        <f>IFERROR(IF(V735&gt;=1,V735*VLOOKUP(E735,STUDENT!$B$4:$W$2003,22,0),0),0)</f>
        <v>0</v>
      </c>
      <c r="X735" s="6">
        <f t="shared" si="73"/>
        <v>0</v>
      </c>
      <c r="Y735" s="6">
        <f>IFERROR(IF(X735&gt;=1,X735*VLOOKUP(E735,STUDENT!$B$4:$W$2003,22,0),0),0)</f>
        <v>0</v>
      </c>
      <c r="Z735" s="6">
        <f t="shared" si="74"/>
        <v>0</v>
      </c>
      <c r="AA735" s="6">
        <f>IFERROR(IF(Z735&gt;=1,Z735*VLOOKUP(E735,STUDENT!$B$4:$W$2003,22,0),0),0)</f>
        <v>0</v>
      </c>
    </row>
    <row r="736" spans="1:27" ht="18" customHeight="1" x14ac:dyDescent="0.25">
      <c r="A736" s="6">
        <f t="shared" si="69"/>
        <v>0</v>
      </c>
      <c r="B736" s="6">
        <v>728</v>
      </c>
      <c r="C736" s="6">
        <f>IFERROR(IF($C$1&gt;=B736,SMALL(STUDENT!$V$4:$V$2003,$C$6+B736),0),0)</f>
        <v>0</v>
      </c>
      <c r="D736" s="14">
        <f t="shared" si="70"/>
        <v>0</v>
      </c>
      <c r="E736" s="14" t="str">
        <f>IFERROR(IF($D736&gt;=1,VLOOKUP($C736,STUDENT!$A$4:$E$2003,E$1,0),""),"")</f>
        <v/>
      </c>
      <c r="F736" s="15" t="str">
        <f>IFERROR(IF($D736&gt;=1,VLOOKUP($C736,STUDENT!$A$4:$E$2003,F$1,0),""),"")</f>
        <v/>
      </c>
      <c r="G736" s="15" t="str">
        <f>IFERROR(IF($D736&gt;=1,VLOOKUP($C736,STUDENT!$A$4:$E$2003,G$1,0),""),"")</f>
        <v/>
      </c>
      <c r="H736" s="14" t="str">
        <f>IFERROR(IF($D736&gt;=1,VLOOKUP($C736,STUDENT!$A$4:$E$2003,H$1,0),""),"")</f>
        <v/>
      </c>
      <c r="I736" s="79"/>
      <c r="J736" s="79"/>
      <c r="K736" s="79"/>
      <c r="L736" s="79"/>
      <c r="M736" s="79"/>
      <c r="N736" s="79"/>
      <c r="O736" s="79"/>
      <c r="P736" s="79"/>
      <c r="Q736" s="79"/>
      <c r="R736" s="79"/>
      <c r="S736" s="79"/>
      <c r="T736" s="79"/>
      <c r="U736" s="85">
        <f t="shared" si="71"/>
        <v>0</v>
      </c>
      <c r="V736" s="6">
        <f t="shared" si="72"/>
        <v>0</v>
      </c>
      <c r="W736" s="6">
        <f>IFERROR(IF(V736&gt;=1,V736*VLOOKUP(E736,STUDENT!$B$4:$W$2003,22,0),0),0)</f>
        <v>0</v>
      </c>
      <c r="X736" s="6">
        <f t="shared" si="73"/>
        <v>0</v>
      </c>
      <c r="Y736" s="6">
        <f>IFERROR(IF(X736&gt;=1,X736*VLOOKUP(E736,STUDENT!$B$4:$W$2003,22,0),0),0)</f>
        <v>0</v>
      </c>
      <c r="Z736" s="6">
        <f t="shared" si="74"/>
        <v>0</v>
      </c>
      <c r="AA736" s="6">
        <f>IFERROR(IF(Z736&gt;=1,Z736*VLOOKUP(E736,STUDENT!$B$4:$W$2003,22,0),0),0)</f>
        <v>0</v>
      </c>
    </row>
    <row r="737" spans="1:27" ht="18" customHeight="1" x14ac:dyDescent="0.25">
      <c r="A737" s="6">
        <f t="shared" si="69"/>
        <v>0</v>
      </c>
      <c r="B737" s="6">
        <v>729</v>
      </c>
      <c r="C737" s="6">
        <f>IFERROR(IF($C$1&gt;=B737,SMALL(STUDENT!$V$4:$V$2003,$C$6+B737),0),0)</f>
        <v>0</v>
      </c>
      <c r="D737" s="14">
        <f t="shared" si="70"/>
        <v>0</v>
      </c>
      <c r="E737" s="14" t="str">
        <f>IFERROR(IF($D737&gt;=1,VLOOKUP($C737,STUDENT!$A$4:$E$2003,E$1,0),""),"")</f>
        <v/>
      </c>
      <c r="F737" s="15" t="str">
        <f>IFERROR(IF($D737&gt;=1,VLOOKUP($C737,STUDENT!$A$4:$E$2003,F$1,0),""),"")</f>
        <v/>
      </c>
      <c r="G737" s="15" t="str">
        <f>IFERROR(IF($D737&gt;=1,VLOOKUP($C737,STUDENT!$A$4:$E$2003,G$1,0),""),"")</f>
        <v/>
      </c>
      <c r="H737" s="14" t="str">
        <f>IFERROR(IF($D737&gt;=1,VLOOKUP($C737,STUDENT!$A$4:$E$2003,H$1,0),""),"")</f>
        <v/>
      </c>
      <c r="I737" s="79"/>
      <c r="J737" s="79"/>
      <c r="K737" s="79"/>
      <c r="L737" s="79"/>
      <c r="M737" s="79"/>
      <c r="N737" s="79"/>
      <c r="O737" s="79"/>
      <c r="P737" s="79"/>
      <c r="Q737" s="79"/>
      <c r="R737" s="79"/>
      <c r="S737" s="79"/>
      <c r="T737" s="79"/>
      <c r="U737" s="85">
        <f t="shared" si="71"/>
        <v>0</v>
      </c>
      <c r="V737" s="6">
        <f t="shared" si="72"/>
        <v>0</v>
      </c>
      <c r="W737" s="6">
        <f>IFERROR(IF(V737&gt;=1,V737*VLOOKUP(E737,STUDENT!$B$4:$W$2003,22,0),0),0)</f>
        <v>0</v>
      </c>
      <c r="X737" s="6">
        <f t="shared" si="73"/>
        <v>0</v>
      </c>
      <c r="Y737" s="6">
        <f>IFERROR(IF(X737&gt;=1,X737*VLOOKUP(E737,STUDENT!$B$4:$W$2003,22,0),0),0)</f>
        <v>0</v>
      </c>
      <c r="Z737" s="6">
        <f t="shared" si="74"/>
        <v>0</v>
      </c>
      <c r="AA737" s="6">
        <f>IFERROR(IF(Z737&gt;=1,Z737*VLOOKUP(E737,STUDENT!$B$4:$W$2003,22,0),0),0)</f>
        <v>0</v>
      </c>
    </row>
    <row r="738" spans="1:27" ht="18" customHeight="1" x14ac:dyDescent="0.25">
      <c r="A738" s="6">
        <f t="shared" si="69"/>
        <v>0</v>
      </c>
      <c r="B738" s="6">
        <v>730</v>
      </c>
      <c r="C738" s="6">
        <f>IFERROR(IF($C$1&gt;=B738,SMALL(STUDENT!$V$4:$V$2003,$C$6+B738),0),0)</f>
        <v>0</v>
      </c>
      <c r="D738" s="14">
        <f t="shared" si="70"/>
        <v>0</v>
      </c>
      <c r="E738" s="14" t="str">
        <f>IFERROR(IF($D738&gt;=1,VLOOKUP($C738,STUDENT!$A$4:$E$2003,E$1,0),""),"")</f>
        <v/>
      </c>
      <c r="F738" s="15" t="str">
        <f>IFERROR(IF($D738&gt;=1,VLOOKUP($C738,STUDENT!$A$4:$E$2003,F$1,0),""),"")</f>
        <v/>
      </c>
      <c r="G738" s="15" t="str">
        <f>IFERROR(IF($D738&gt;=1,VLOOKUP($C738,STUDENT!$A$4:$E$2003,G$1,0),""),"")</f>
        <v/>
      </c>
      <c r="H738" s="14" t="str">
        <f>IFERROR(IF($D738&gt;=1,VLOOKUP($C738,STUDENT!$A$4:$E$2003,H$1,0),""),"")</f>
        <v/>
      </c>
      <c r="I738" s="79"/>
      <c r="J738" s="79"/>
      <c r="K738" s="79"/>
      <c r="L738" s="79"/>
      <c r="M738" s="79"/>
      <c r="N738" s="79"/>
      <c r="O738" s="79"/>
      <c r="P738" s="79"/>
      <c r="Q738" s="79"/>
      <c r="R738" s="79"/>
      <c r="S738" s="79"/>
      <c r="T738" s="79"/>
      <c r="U738" s="85">
        <f t="shared" si="71"/>
        <v>0</v>
      </c>
      <c r="V738" s="6">
        <f t="shared" si="72"/>
        <v>0</v>
      </c>
      <c r="W738" s="6">
        <f>IFERROR(IF(V738&gt;=1,V738*VLOOKUP(E738,STUDENT!$B$4:$W$2003,22,0),0),0)</f>
        <v>0</v>
      </c>
      <c r="X738" s="6">
        <f t="shared" si="73"/>
        <v>0</v>
      </c>
      <c r="Y738" s="6">
        <f>IFERROR(IF(X738&gt;=1,X738*VLOOKUP(E738,STUDENT!$B$4:$W$2003,22,0),0),0)</f>
        <v>0</v>
      </c>
      <c r="Z738" s="6">
        <f t="shared" si="74"/>
        <v>0</v>
      </c>
      <c r="AA738" s="6">
        <f>IFERROR(IF(Z738&gt;=1,Z738*VLOOKUP(E738,STUDENT!$B$4:$W$2003,22,0),0),0)</f>
        <v>0</v>
      </c>
    </row>
    <row r="739" spans="1:27" ht="18" customHeight="1" x14ac:dyDescent="0.25">
      <c r="A739" s="6">
        <f t="shared" si="69"/>
        <v>0</v>
      </c>
      <c r="B739" s="6">
        <v>731</v>
      </c>
      <c r="C739" s="6">
        <f>IFERROR(IF($C$1&gt;=B739,SMALL(STUDENT!$V$4:$V$2003,$C$6+B739),0),0)</f>
        <v>0</v>
      </c>
      <c r="D739" s="14">
        <f t="shared" si="70"/>
        <v>0</v>
      </c>
      <c r="E739" s="14" t="str">
        <f>IFERROR(IF($D739&gt;=1,VLOOKUP($C739,STUDENT!$A$4:$E$2003,E$1,0),""),"")</f>
        <v/>
      </c>
      <c r="F739" s="15" t="str">
        <f>IFERROR(IF($D739&gt;=1,VLOOKUP($C739,STUDENT!$A$4:$E$2003,F$1,0),""),"")</f>
        <v/>
      </c>
      <c r="G739" s="15" t="str">
        <f>IFERROR(IF($D739&gt;=1,VLOOKUP($C739,STUDENT!$A$4:$E$2003,G$1,0),""),"")</f>
        <v/>
      </c>
      <c r="H739" s="14" t="str">
        <f>IFERROR(IF($D739&gt;=1,VLOOKUP($C739,STUDENT!$A$4:$E$2003,H$1,0),""),"")</f>
        <v/>
      </c>
      <c r="I739" s="79"/>
      <c r="J739" s="79"/>
      <c r="K739" s="79"/>
      <c r="L739" s="79"/>
      <c r="M739" s="79"/>
      <c r="N739" s="79"/>
      <c r="O739" s="79"/>
      <c r="P739" s="79"/>
      <c r="Q739" s="79"/>
      <c r="R739" s="79"/>
      <c r="S739" s="79"/>
      <c r="T739" s="79"/>
      <c r="U739" s="85">
        <f t="shared" si="71"/>
        <v>0</v>
      </c>
      <c r="V739" s="6">
        <f t="shared" si="72"/>
        <v>0</v>
      </c>
      <c r="W739" s="6">
        <f>IFERROR(IF(V739&gt;=1,V739*VLOOKUP(E739,STUDENT!$B$4:$W$2003,22,0),0),0)</f>
        <v>0</v>
      </c>
      <c r="X739" s="6">
        <f t="shared" si="73"/>
        <v>0</v>
      </c>
      <c r="Y739" s="6">
        <f>IFERROR(IF(X739&gt;=1,X739*VLOOKUP(E739,STUDENT!$B$4:$W$2003,22,0),0),0)</f>
        <v>0</v>
      </c>
      <c r="Z739" s="6">
        <f t="shared" si="74"/>
        <v>0</v>
      </c>
      <c r="AA739" s="6">
        <f>IFERROR(IF(Z739&gt;=1,Z739*VLOOKUP(E739,STUDENT!$B$4:$W$2003,22,0),0),0)</f>
        <v>0</v>
      </c>
    </row>
    <row r="740" spans="1:27" ht="18" customHeight="1" x14ac:dyDescent="0.25">
      <c r="A740" s="6">
        <f t="shared" si="69"/>
        <v>0</v>
      </c>
      <c r="B740" s="6">
        <v>732</v>
      </c>
      <c r="C740" s="6">
        <f>IFERROR(IF($C$1&gt;=B740,SMALL(STUDENT!$V$4:$V$2003,$C$6+B740),0),0)</f>
        <v>0</v>
      </c>
      <c r="D740" s="14">
        <f t="shared" si="70"/>
        <v>0</v>
      </c>
      <c r="E740" s="14" t="str">
        <f>IFERROR(IF($D740&gt;=1,VLOOKUP($C740,STUDENT!$A$4:$E$2003,E$1,0),""),"")</f>
        <v/>
      </c>
      <c r="F740" s="15" t="str">
        <f>IFERROR(IF($D740&gt;=1,VLOOKUP($C740,STUDENT!$A$4:$E$2003,F$1,0),""),"")</f>
        <v/>
      </c>
      <c r="G740" s="15" t="str">
        <f>IFERROR(IF($D740&gt;=1,VLOOKUP($C740,STUDENT!$A$4:$E$2003,G$1,0),""),"")</f>
        <v/>
      </c>
      <c r="H740" s="14" t="str">
        <f>IFERROR(IF($D740&gt;=1,VLOOKUP($C740,STUDENT!$A$4:$E$2003,H$1,0),""),"")</f>
        <v/>
      </c>
      <c r="I740" s="79"/>
      <c r="J740" s="79"/>
      <c r="K740" s="79"/>
      <c r="L740" s="79"/>
      <c r="M740" s="79"/>
      <c r="N740" s="79"/>
      <c r="O740" s="79"/>
      <c r="P740" s="79"/>
      <c r="Q740" s="79"/>
      <c r="R740" s="79"/>
      <c r="S740" s="79"/>
      <c r="T740" s="79"/>
      <c r="U740" s="85">
        <f t="shared" si="71"/>
        <v>0</v>
      </c>
      <c r="V740" s="6">
        <f t="shared" si="72"/>
        <v>0</v>
      </c>
      <c r="W740" s="6">
        <f>IFERROR(IF(V740&gt;=1,V740*VLOOKUP(E740,STUDENT!$B$4:$W$2003,22,0),0),0)</f>
        <v>0</v>
      </c>
      <c r="X740" s="6">
        <f t="shared" si="73"/>
        <v>0</v>
      </c>
      <c r="Y740" s="6">
        <f>IFERROR(IF(X740&gt;=1,X740*VLOOKUP(E740,STUDENT!$B$4:$W$2003,22,0),0),0)</f>
        <v>0</v>
      </c>
      <c r="Z740" s="6">
        <f t="shared" si="74"/>
        <v>0</v>
      </c>
      <c r="AA740" s="6">
        <f>IFERROR(IF(Z740&gt;=1,Z740*VLOOKUP(E740,STUDENT!$B$4:$W$2003,22,0),0),0)</f>
        <v>0</v>
      </c>
    </row>
    <row r="741" spans="1:27" ht="18" customHeight="1" x14ac:dyDescent="0.25">
      <c r="A741" s="6">
        <f t="shared" si="69"/>
        <v>0</v>
      </c>
      <c r="B741" s="6">
        <v>733</v>
      </c>
      <c r="C741" s="6">
        <f>IFERROR(IF($C$1&gt;=B741,SMALL(STUDENT!$V$4:$V$2003,$C$6+B741),0),0)</f>
        <v>0</v>
      </c>
      <c r="D741" s="14">
        <f t="shared" si="70"/>
        <v>0</v>
      </c>
      <c r="E741" s="14" t="str">
        <f>IFERROR(IF($D741&gt;=1,VLOOKUP($C741,STUDENT!$A$4:$E$2003,E$1,0),""),"")</f>
        <v/>
      </c>
      <c r="F741" s="15" t="str">
        <f>IFERROR(IF($D741&gt;=1,VLOOKUP($C741,STUDENT!$A$4:$E$2003,F$1,0),""),"")</f>
        <v/>
      </c>
      <c r="G741" s="15" t="str">
        <f>IFERROR(IF($D741&gt;=1,VLOOKUP($C741,STUDENT!$A$4:$E$2003,G$1,0),""),"")</f>
        <v/>
      </c>
      <c r="H741" s="14" t="str">
        <f>IFERROR(IF($D741&gt;=1,VLOOKUP($C741,STUDENT!$A$4:$E$2003,H$1,0),""),"")</f>
        <v/>
      </c>
      <c r="I741" s="79"/>
      <c r="J741" s="79"/>
      <c r="K741" s="79"/>
      <c r="L741" s="79"/>
      <c r="M741" s="79"/>
      <c r="N741" s="79"/>
      <c r="O741" s="79"/>
      <c r="P741" s="79"/>
      <c r="Q741" s="79"/>
      <c r="R741" s="79"/>
      <c r="S741" s="79"/>
      <c r="T741" s="79"/>
      <c r="U741" s="85">
        <f t="shared" si="71"/>
        <v>0</v>
      </c>
      <c r="V741" s="6">
        <f t="shared" si="72"/>
        <v>0</v>
      </c>
      <c r="W741" s="6">
        <f>IFERROR(IF(V741&gt;=1,V741*VLOOKUP(E741,STUDENT!$B$4:$W$2003,22,0),0),0)</f>
        <v>0</v>
      </c>
      <c r="X741" s="6">
        <f t="shared" si="73"/>
        <v>0</v>
      </c>
      <c r="Y741" s="6">
        <f>IFERROR(IF(X741&gt;=1,X741*VLOOKUP(E741,STUDENT!$B$4:$W$2003,22,0),0),0)</f>
        <v>0</v>
      </c>
      <c r="Z741" s="6">
        <f t="shared" si="74"/>
        <v>0</v>
      </c>
      <c r="AA741" s="6">
        <f>IFERROR(IF(Z741&gt;=1,Z741*VLOOKUP(E741,STUDENT!$B$4:$W$2003,22,0),0),0)</f>
        <v>0</v>
      </c>
    </row>
    <row r="742" spans="1:27" ht="18" customHeight="1" x14ac:dyDescent="0.25">
      <c r="A742" s="6">
        <f t="shared" si="69"/>
        <v>0</v>
      </c>
      <c r="B742" s="6">
        <v>734</v>
      </c>
      <c r="C742" s="6">
        <f>IFERROR(IF($C$1&gt;=B742,SMALL(STUDENT!$V$4:$V$2003,$C$6+B742),0),0)</f>
        <v>0</v>
      </c>
      <c r="D742" s="14">
        <f t="shared" si="70"/>
        <v>0</v>
      </c>
      <c r="E742" s="14" t="str">
        <f>IFERROR(IF($D742&gt;=1,VLOOKUP($C742,STUDENT!$A$4:$E$2003,E$1,0),""),"")</f>
        <v/>
      </c>
      <c r="F742" s="15" t="str">
        <f>IFERROR(IF($D742&gt;=1,VLOOKUP($C742,STUDENT!$A$4:$E$2003,F$1,0),""),"")</f>
        <v/>
      </c>
      <c r="G742" s="15" t="str">
        <f>IFERROR(IF($D742&gt;=1,VLOOKUP($C742,STUDENT!$A$4:$E$2003,G$1,0),""),"")</f>
        <v/>
      </c>
      <c r="H742" s="14" t="str">
        <f>IFERROR(IF($D742&gt;=1,VLOOKUP($C742,STUDENT!$A$4:$E$2003,H$1,0),""),"")</f>
        <v/>
      </c>
      <c r="I742" s="79"/>
      <c r="J742" s="79"/>
      <c r="K742" s="79"/>
      <c r="L742" s="79"/>
      <c r="M742" s="79"/>
      <c r="N742" s="79"/>
      <c r="O742" s="79"/>
      <c r="P742" s="79"/>
      <c r="Q742" s="79"/>
      <c r="R742" s="79"/>
      <c r="S742" s="79"/>
      <c r="T742" s="79"/>
      <c r="U742" s="85">
        <f t="shared" si="71"/>
        <v>0</v>
      </c>
      <c r="V742" s="6">
        <f t="shared" si="72"/>
        <v>0</v>
      </c>
      <c r="W742" s="6">
        <f>IFERROR(IF(V742&gt;=1,V742*VLOOKUP(E742,STUDENT!$B$4:$W$2003,22,0),0),0)</f>
        <v>0</v>
      </c>
      <c r="X742" s="6">
        <f t="shared" si="73"/>
        <v>0</v>
      </c>
      <c r="Y742" s="6">
        <f>IFERROR(IF(X742&gt;=1,X742*VLOOKUP(E742,STUDENT!$B$4:$W$2003,22,0),0),0)</f>
        <v>0</v>
      </c>
      <c r="Z742" s="6">
        <f t="shared" si="74"/>
        <v>0</v>
      </c>
      <c r="AA742" s="6">
        <f>IFERROR(IF(Z742&gt;=1,Z742*VLOOKUP(E742,STUDENT!$B$4:$W$2003,22,0),0),0)</f>
        <v>0</v>
      </c>
    </row>
    <row r="743" spans="1:27" ht="18" customHeight="1" x14ac:dyDescent="0.25">
      <c r="A743" s="6">
        <f t="shared" si="69"/>
        <v>0</v>
      </c>
      <c r="B743" s="6">
        <v>735</v>
      </c>
      <c r="C743" s="6">
        <f>IFERROR(IF($C$1&gt;=B743,SMALL(STUDENT!$V$4:$V$2003,$C$6+B743),0),0)</f>
        <v>0</v>
      </c>
      <c r="D743" s="14">
        <f t="shared" si="70"/>
        <v>0</v>
      </c>
      <c r="E743" s="14" t="str">
        <f>IFERROR(IF($D743&gt;=1,VLOOKUP($C743,STUDENT!$A$4:$E$2003,E$1,0),""),"")</f>
        <v/>
      </c>
      <c r="F743" s="15" t="str">
        <f>IFERROR(IF($D743&gt;=1,VLOOKUP($C743,STUDENT!$A$4:$E$2003,F$1,0),""),"")</f>
        <v/>
      </c>
      <c r="G743" s="15" t="str">
        <f>IFERROR(IF($D743&gt;=1,VLOOKUP($C743,STUDENT!$A$4:$E$2003,G$1,0),""),"")</f>
        <v/>
      </c>
      <c r="H743" s="14" t="str">
        <f>IFERROR(IF($D743&gt;=1,VLOOKUP($C743,STUDENT!$A$4:$E$2003,H$1,0),""),"")</f>
        <v/>
      </c>
      <c r="I743" s="79"/>
      <c r="J743" s="79"/>
      <c r="K743" s="79"/>
      <c r="L743" s="79"/>
      <c r="M743" s="79"/>
      <c r="N743" s="79"/>
      <c r="O743" s="79"/>
      <c r="P743" s="79"/>
      <c r="Q743" s="79"/>
      <c r="R743" s="79"/>
      <c r="S743" s="79"/>
      <c r="T743" s="79"/>
      <c r="U743" s="85">
        <f t="shared" si="71"/>
        <v>0</v>
      </c>
      <c r="V743" s="6">
        <f t="shared" si="72"/>
        <v>0</v>
      </c>
      <c r="W743" s="6">
        <f>IFERROR(IF(V743&gt;=1,V743*VLOOKUP(E743,STUDENT!$B$4:$W$2003,22,0),0),0)</f>
        <v>0</v>
      </c>
      <c r="X743" s="6">
        <f t="shared" si="73"/>
        <v>0</v>
      </c>
      <c r="Y743" s="6">
        <f>IFERROR(IF(X743&gt;=1,X743*VLOOKUP(E743,STUDENT!$B$4:$W$2003,22,0),0),0)</f>
        <v>0</v>
      </c>
      <c r="Z743" s="6">
        <f t="shared" si="74"/>
        <v>0</v>
      </c>
      <c r="AA743" s="6">
        <f>IFERROR(IF(Z743&gt;=1,Z743*VLOOKUP(E743,STUDENT!$B$4:$W$2003,22,0),0),0)</f>
        <v>0</v>
      </c>
    </row>
    <row r="744" spans="1:27" ht="18" customHeight="1" x14ac:dyDescent="0.25">
      <c r="A744" s="6">
        <f t="shared" si="69"/>
        <v>0</v>
      </c>
      <c r="B744" s="6">
        <v>736</v>
      </c>
      <c r="C744" s="6">
        <f>IFERROR(IF($C$1&gt;=B744,SMALL(STUDENT!$V$4:$V$2003,$C$6+B744),0),0)</f>
        <v>0</v>
      </c>
      <c r="D744" s="14">
        <f t="shared" si="70"/>
        <v>0</v>
      </c>
      <c r="E744" s="14" t="str">
        <f>IFERROR(IF($D744&gt;=1,VLOOKUP($C744,STUDENT!$A$4:$E$2003,E$1,0),""),"")</f>
        <v/>
      </c>
      <c r="F744" s="15" t="str">
        <f>IFERROR(IF($D744&gt;=1,VLOOKUP($C744,STUDENT!$A$4:$E$2003,F$1,0),""),"")</f>
        <v/>
      </c>
      <c r="G744" s="15" t="str">
        <f>IFERROR(IF($D744&gt;=1,VLOOKUP($C744,STUDENT!$A$4:$E$2003,G$1,0),""),"")</f>
        <v/>
      </c>
      <c r="H744" s="14" t="str">
        <f>IFERROR(IF($D744&gt;=1,VLOOKUP($C744,STUDENT!$A$4:$E$2003,H$1,0),""),"")</f>
        <v/>
      </c>
      <c r="I744" s="79"/>
      <c r="J744" s="79"/>
      <c r="K744" s="79"/>
      <c r="L744" s="79"/>
      <c r="M744" s="79"/>
      <c r="N744" s="79"/>
      <c r="O744" s="79"/>
      <c r="P744" s="79"/>
      <c r="Q744" s="79"/>
      <c r="R744" s="79"/>
      <c r="S744" s="79"/>
      <c r="T744" s="79"/>
      <c r="U744" s="85">
        <f t="shared" si="71"/>
        <v>0</v>
      </c>
      <c r="V744" s="6">
        <f t="shared" si="72"/>
        <v>0</v>
      </c>
      <c r="W744" s="6">
        <f>IFERROR(IF(V744&gt;=1,V744*VLOOKUP(E744,STUDENT!$B$4:$W$2003,22,0),0),0)</f>
        <v>0</v>
      </c>
      <c r="X744" s="6">
        <f t="shared" si="73"/>
        <v>0</v>
      </c>
      <c r="Y744" s="6">
        <f>IFERROR(IF(X744&gt;=1,X744*VLOOKUP(E744,STUDENT!$B$4:$W$2003,22,0),0),0)</f>
        <v>0</v>
      </c>
      <c r="Z744" s="6">
        <f t="shared" si="74"/>
        <v>0</v>
      </c>
      <c r="AA744" s="6">
        <f>IFERROR(IF(Z744&gt;=1,Z744*VLOOKUP(E744,STUDENT!$B$4:$W$2003,22,0),0),0)</f>
        <v>0</v>
      </c>
    </row>
    <row r="745" spans="1:27" ht="18" customHeight="1" x14ac:dyDescent="0.25">
      <c r="A745" s="6">
        <f t="shared" si="69"/>
        <v>0</v>
      </c>
      <c r="B745" s="6">
        <v>737</v>
      </c>
      <c r="C745" s="6">
        <f>IFERROR(IF($C$1&gt;=B745,SMALL(STUDENT!$V$4:$V$2003,$C$6+B745),0),0)</f>
        <v>0</v>
      </c>
      <c r="D745" s="14">
        <f t="shared" si="70"/>
        <v>0</v>
      </c>
      <c r="E745" s="14" t="str">
        <f>IFERROR(IF($D745&gt;=1,VLOOKUP($C745,STUDENT!$A$4:$E$2003,E$1,0),""),"")</f>
        <v/>
      </c>
      <c r="F745" s="15" t="str">
        <f>IFERROR(IF($D745&gt;=1,VLOOKUP($C745,STUDENT!$A$4:$E$2003,F$1,0),""),"")</f>
        <v/>
      </c>
      <c r="G745" s="15" t="str">
        <f>IFERROR(IF($D745&gt;=1,VLOOKUP($C745,STUDENT!$A$4:$E$2003,G$1,0),""),"")</f>
        <v/>
      </c>
      <c r="H745" s="14" t="str">
        <f>IFERROR(IF($D745&gt;=1,VLOOKUP($C745,STUDENT!$A$4:$E$2003,H$1,0),""),"")</f>
        <v/>
      </c>
      <c r="I745" s="79"/>
      <c r="J745" s="79"/>
      <c r="K745" s="79"/>
      <c r="L745" s="79"/>
      <c r="M745" s="79"/>
      <c r="N745" s="79"/>
      <c r="O745" s="79"/>
      <c r="P745" s="79"/>
      <c r="Q745" s="79"/>
      <c r="R745" s="79"/>
      <c r="S745" s="79"/>
      <c r="T745" s="79"/>
      <c r="U745" s="85">
        <f t="shared" si="71"/>
        <v>0</v>
      </c>
      <c r="V745" s="6">
        <f t="shared" si="72"/>
        <v>0</v>
      </c>
      <c r="W745" s="6">
        <f>IFERROR(IF(V745&gt;=1,V745*VLOOKUP(E745,STUDENT!$B$4:$W$2003,22,0),0),0)</f>
        <v>0</v>
      </c>
      <c r="X745" s="6">
        <f t="shared" si="73"/>
        <v>0</v>
      </c>
      <c r="Y745" s="6">
        <f>IFERROR(IF(X745&gt;=1,X745*VLOOKUP(E745,STUDENT!$B$4:$W$2003,22,0),0),0)</f>
        <v>0</v>
      </c>
      <c r="Z745" s="6">
        <f t="shared" si="74"/>
        <v>0</v>
      </c>
      <c r="AA745" s="6">
        <f>IFERROR(IF(Z745&gt;=1,Z745*VLOOKUP(E745,STUDENT!$B$4:$W$2003,22,0),0),0)</f>
        <v>0</v>
      </c>
    </row>
    <row r="746" spans="1:27" ht="18" customHeight="1" x14ac:dyDescent="0.25">
      <c r="A746" s="6">
        <f t="shared" si="69"/>
        <v>0</v>
      </c>
      <c r="B746" s="6">
        <v>738</v>
      </c>
      <c r="C746" s="6">
        <f>IFERROR(IF($C$1&gt;=B746,SMALL(STUDENT!$V$4:$V$2003,$C$6+B746),0),0)</f>
        <v>0</v>
      </c>
      <c r="D746" s="14">
        <f t="shared" si="70"/>
        <v>0</v>
      </c>
      <c r="E746" s="14" t="str">
        <f>IFERROR(IF($D746&gt;=1,VLOOKUP($C746,STUDENT!$A$4:$E$2003,E$1,0),""),"")</f>
        <v/>
      </c>
      <c r="F746" s="15" t="str">
        <f>IFERROR(IF($D746&gt;=1,VLOOKUP($C746,STUDENT!$A$4:$E$2003,F$1,0),""),"")</f>
        <v/>
      </c>
      <c r="G746" s="15" t="str">
        <f>IFERROR(IF($D746&gt;=1,VLOOKUP($C746,STUDENT!$A$4:$E$2003,G$1,0),""),"")</f>
        <v/>
      </c>
      <c r="H746" s="14" t="str">
        <f>IFERROR(IF($D746&gt;=1,VLOOKUP($C746,STUDENT!$A$4:$E$2003,H$1,0),""),"")</f>
        <v/>
      </c>
      <c r="I746" s="79"/>
      <c r="J746" s="79"/>
      <c r="K746" s="79"/>
      <c r="L746" s="79"/>
      <c r="M746" s="79"/>
      <c r="N746" s="79"/>
      <c r="O746" s="79"/>
      <c r="P746" s="79"/>
      <c r="Q746" s="79"/>
      <c r="R746" s="79"/>
      <c r="S746" s="79"/>
      <c r="T746" s="79"/>
      <c r="U746" s="85">
        <f t="shared" si="71"/>
        <v>0</v>
      </c>
      <c r="V746" s="6">
        <f t="shared" si="72"/>
        <v>0</v>
      </c>
      <c r="W746" s="6">
        <f>IFERROR(IF(V746&gt;=1,V746*VLOOKUP(E746,STUDENT!$B$4:$W$2003,22,0),0),0)</f>
        <v>0</v>
      </c>
      <c r="X746" s="6">
        <f t="shared" si="73"/>
        <v>0</v>
      </c>
      <c r="Y746" s="6">
        <f>IFERROR(IF(X746&gt;=1,X746*VLOOKUP(E746,STUDENT!$B$4:$W$2003,22,0),0),0)</f>
        <v>0</v>
      </c>
      <c r="Z746" s="6">
        <f t="shared" si="74"/>
        <v>0</v>
      </c>
      <c r="AA746" s="6">
        <f>IFERROR(IF(Z746&gt;=1,Z746*VLOOKUP(E746,STUDENT!$B$4:$W$2003,22,0),0),0)</f>
        <v>0</v>
      </c>
    </row>
    <row r="747" spans="1:27" ht="18" customHeight="1" x14ac:dyDescent="0.25">
      <c r="A747" s="6">
        <f t="shared" si="69"/>
        <v>0</v>
      </c>
      <c r="B747" s="6">
        <v>739</v>
      </c>
      <c r="C747" s="6">
        <f>IFERROR(IF($C$1&gt;=B747,SMALL(STUDENT!$V$4:$V$2003,$C$6+B747),0),0)</f>
        <v>0</v>
      </c>
      <c r="D747" s="14">
        <f t="shared" si="70"/>
        <v>0</v>
      </c>
      <c r="E747" s="14" t="str">
        <f>IFERROR(IF($D747&gt;=1,VLOOKUP($C747,STUDENT!$A$4:$E$2003,E$1,0),""),"")</f>
        <v/>
      </c>
      <c r="F747" s="15" t="str">
        <f>IFERROR(IF($D747&gt;=1,VLOOKUP($C747,STUDENT!$A$4:$E$2003,F$1,0),""),"")</f>
        <v/>
      </c>
      <c r="G747" s="15" t="str">
        <f>IFERROR(IF($D747&gt;=1,VLOOKUP($C747,STUDENT!$A$4:$E$2003,G$1,0),""),"")</f>
        <v/>
      </c>
      <c r="H747" s="14" t="str">
        <f>IFERROR(IF($D747&gt;=1,VLOOKUP($C747,STUDENT!$A$4:$E$2003,H$1,0),""),"")</f>
        <v/>
      </c>
      <c r="I747" s="79"/>
      <c r="J747" s="79"/>
      <c r="K747" s="79"/>
      <c r="L747" s="79"/>
      <c r="M747" s="79"/>
      <c r="N747" s="79"/>
      <c r="O747" s="79"/>
      <c r="P747" s="79"/>
      <c r="Q747" s="79"/>
      <c r="R747" s="79"/>
      <c r="S747" s="79"/>
      <c r="T747" s="79"/>
      <c r="U747" s="85">
        <f t="shared" si="71"/>
        <v>0</v>
      </c>
      <c r="V747" s="6">
        <f t="shared" si="72"/>
        <v>0</v>
      </c>
      <c r="W747" s="6">
        <f>IFERROR(IF(V747&gt;=1,V747*VLOOKUP(E747,STUDENT!$B$4:$W$2003,22,0),0),0)</f>
        <v>0</v>
      </c>
      <c r="X747" s="6">
        <f t="shared" si="73"/>
        <v>0</v>
      </c>
      <c r="Y747" s="6">
        <f>IFERROR(IF(X747&gt;=1,X747*VLOOKUP(E747,STUDENT!$B$4:$W$2003,22,0),0),0)</f>
        <v>0</v>
      </c>
      <c r="Z747" s="6">
        <f t="shared" si="74"/>
        <v>0</v>
      </c>
      <c r="AA747" s="6">
        <f>IFERROR(IF(Z747&gt;=1,Z747*VLOOKUP(E747,STUDENT!$B$4:$W$2003,22,0),0),0)</f>
        <v>0</v>
      </c>
    </row>
    <row r="748" spans="1:27" ht="18" customHeight="1" x14ac:dyDescent="0.25">
      <c r="A748" s="6">
        <f t="shared" si="69"/>
        <v>0</v>
      </c>
      <c r="B748" s="6">
        <v>740</v>
      </c>
      <c r="C748" s="6">
        <f>IFERROR(IF($C$1&gt;=B748,SMALL(STUDENT!$V$4:$V$2003,$C$6+B748),0),0)</f>
        <v>0</v>
      </c>
      <c r="D748" s="14">
        <f t="shared" si="70"/>
        <v>0</v>
      </c>
      <c r="E748" s="14" t="str">
        <f>IFERROR(IF($D748&gt;=1,VLOOKUP($C748,STUDENT!$A$4:$E$2003,E$1,0),""),"")</f>
        <v/>
      </c>
      <c r="F748" s="15" t="str">
        <f>IFERROR(IF($D748&gt;=1,VLOOKUP($C748,STUDENT!$A$4:$E$2003,F$1,0),""),"")</f>
        <v/>
      </c>
      <c r="G748" s="15" t="str">
        <f>IFERROR(IF($D748&gt;=1,VLOOKUP($C748,STUDENT!$A$4:$E$2003,G$1,0),""),"")</f>
        <v/>
      </c>
      <c r="H748" s="14" t="str">
        <f>IFERROR(IF($D748&gt;=1,VLOOKUP($C748,STUDENT!$A$4:$E$2003,H$1,0),""),"")</f>
        <v/>
      </c>
      <c r="I748" s="79"/>
      <c r="J748" s="79"/>
      <c r="K748" s="79"/>
      <c r="L748" s="79"/>
      <c r="M748" s="79"/>
      <c r="N748" s="79"/>
      <c r="O748" s="79"/>
      <c r="P748" s="79"/>
      <c r="Q748" s="79"/>
      <c r="R748" s="79"/>
      <c r="S748" s="79"/>
      <c r="T748" s="79"/>
      <c r="U748" s="85">
        <f t="shared" si="71"/>
        <v>0</v>
      </c>
      <c r="V748" s="6">
        <f t="shared" si="72"/>
        <v>0</v>
      </c>
      <c r="W748" s="6">
        <f>IFERROR(IF(V748&gt;=1,V748*VLOOKUP(E748,STUDENT!$B$4:$W$2003,22,0),0),0)</f>
        <v>0</v>
      </c>
      <c r="X748" s="6">
        <f t="shared" si="73"/>
        <v>0</v>
      </c>
      <c r="Y748" s="6">
        <f>IFERROR(IF(X748&gt;=1,X748*VLOOKUP(E748,STUDENT!$B$4:$W$2003,22,0),0),0)</f>
        <v>0</v>
      </c>
      <c r="Z748" s="6">
        <f t="shared" si="74"/>
        <v>0</v>
      </c>
      <c r="AA748" s="6">
        <f>IFERROR(IF(Z748&gt;=1,Z748*VLOOKUP(E748,STUDENT!$B$4:$W$2003,22,0),0),0)</f>
        <v>0</v>
      </c>
    </row>
    <row r="749" spans="1:27" ht="18" customHeight="1" x14ac:dyDescent="0.25">
      <c r="A749" s="6">
        <f t="shared" si="69"/>
        <v>0</v>
      </c>
      <c r="B749" s="6">
        <v>741</v>
      </c>
      <c r="C749" s="6">
        <f>IFERROR(IF($C$1&gt;=B749,SMALL(STUDENT!$V$4:$V$2003,$C$6+B749),0),0)</f>
        <v>0</v>
      </c>
      <c r="D749" s="14">
        <f t="shared" si="70"/>
        <v>0</v>
      </c>
      <c r="E749" s="14" t="str">
        <f>IFERROR(IF($D749&gt;=1,VLOOKUP($C749,STUDENT!$A$4:$E$2003,E$1,0),""),"")</f>
        <v/>
      </c>
      <c r="F749" s="15" t="str">
        <f>IFERROR(IF($D749&gt;=1,VLOOKUP($C749,STUDENT!$A$4:$E$2003,F$1,0),""),"")</f>
        <v/>
      </c>
      <c r="G749" s="15" t="str">
        <f>IFERROR(IF($D749&gt;=1,VLOOKUP($C749,STUDENT!$A$4:$E$2003,G$1,0),""),"")</f>
        <v/>
      </c>
      <c r="H749" s="14" t="str">
        <f>IFERROR(IF($D749&gt;=1,VLOOKUP($C749,STUDENT!$A$4:$E$2003,H$1,0),""),"")</f>
        <v/>
      </c>
      <c r="I749" s="79"/>
      <c r="J749" s="79"/>
      <c r="K749" s="79"/>
      <c r="L749" s="79"/>
      <c r="M749" s="79"/>
      <c r="N749" s="79"/>
      <c r="O749" s="79"/>
      <c r="P749" s="79"/>
      <c r="Q749" s="79"/>
      <c r="R749" s="79"/>
      <c r="S749" s="79"/>
      <c r="T749" s="79"/>
      <c r="U749" s="85">
        <f t="shared" si="71"/>
        <v>0</v>
      </c>
      <c r="V749" s="6">
        <f t="shared" si="72"/>
        <v>0</v>
      </c>
      <c r="W749" s="6">
        <f>IFERROR(IF(V749&gt;=1,V749*VLOOKUP(E749,STUDENT!$B$4:$W$2003,22,0),0),0)</f>
        <v>0</v>
      </c>
      <c r="X749" s="6">
        <f t="shared" si="73"/>
        <v>0</v>
      </c>
      <c r="Y749" s="6">
        <f>IFERROR(IF(X749&gt;=1,X749*VLOOKUP(E749,STUDENT!$B$4:$W$2003,22,0),0),0)</f>
        <v>0</v>
      </c>
      <c r="Z749" s="6">
        <f t="shared" si="74"/>
        <v>0</v>
      </c>
      <c r="AA749" s="6">
        <f>IFERROR(IF(Z749&gt;=1,Z749*VLOOKUP(E749,STUDENT!$B$4:$W$2003,22,0),0),0)</f>
        <v>0</v>
      </c>
    </row>
    <row r="750" spans="1:27" ht="18" customHeight="1" x14ac:dyDescent="0.25">
      <c r="A750" s="6">
        <f t="shared" si="69"/>
        <v>0</v>
      </c>
      <c r="B750" s="6">
        <v>742</v>
      </c>
      <c r="C750" s="6">
        <f>IFERROR(IF($C$1&gt;=B750,SMALL(STUDENT!$V$4:$V$2003,$C$6+B750),0),0)</f>
        <v>0</v>
      </c>
      <c r="D750" s="14">
        <f t="shared" si="70"/>
        <v>0</v>
      </c>
      <c r="E750" s="14" t="str">
        <f>IFERROR(IF($D750&gt;=1,VLOOKUP($C750,STUDENT!$A$4:$E$2003,E$1,0),""),"")</f>
        <v/>
      </c>
      <c r="F750" s="15" t="str">
        <f>IFERROR(IF($D750&gt;=1,VLOOKUP($C750,STUDENT!$A$4:$E$2003,F$1,0),""),"")</f>
        <v/>
      </c>
      <c r="G750" s="15" t="str">
        <f>IFERROR(IF($D750&gt;=1,VLOOKUP($C750,STUDENT!$A$4:$E$2003,G$1,0),""),"")</f>
        <v/>
      </c>
      <c r="H750" s="14" t="str">
        <f>IFERROR(IF($D750&gt;=1,VLOOKUP($C750,STUDENT!$A$4:$E$2003,H$1,0),""),"")</f>
        <v/>
      </c>
      <c r="I750" s="79"/>
      <c r="J750" s="79"/>
      <c r="K750" s="79"/>
      <c r="L750" s="79"/>
      <c r="M750" s="79"/>
      <c r="N750" s="79"/>
      <c r="O750" s="79"/>
      <c r="P750" s="79"/>
      <c r="Q750" s="79"/>
      <c r="R750" s="79"/>
      <c r="S750" s="79"/>
      <c r="T750" s="79"/>
      <c r="U750" s="85">
        <f t="shared" si="71"/>
        <v>0</v>
      </c>
      <c r="V750" s="6">
        <f t="shared" si="72"/>
        <v>0</v>
      </c>
      <c r="W750" s="6">
        <f>IFERROR(IF(V750&gt;=1,V750*VLOOKUP(E750,STUDENT!$B$4:$W$2003,22,0),0),0)</f>
        <v>0</v>
      </c>
      <c r="X750" s="6">
        <f t="shared" si="73"/>
        <v>0</v>
      </c>
      <c r="Y750" s="6">
        <f>IFERROR(IF(X750&gt;=1,X750*VLOOKUP(E750,STUDENT!$B$4:$W$2003,22,0),0),0)</f>
        <v>0</v>
      </c>
      <c r="Z750" s="6">
        <f t="shared" si="74"/>
        <v>0</v>
      </c>
      <c r="AA750" s="6">
        <f>IFERROR(IF(Z750&gt;=1,Z750*VLOOKUP(E750,STUDENT!$B$4:$W$2003,22,0),0),0)</f>
        <v>0</v>
      </c>
    </row>
    <row r="751" spans="1:27" ht="18" customHeight="1" x14ac:dyDescent="0.25">
      <c r="A751" s="6">
        <f t="shared" si="69"/>
        <v>0</v>
      </c>
      <c r="B751" s="6">
        <v>743</v>
      </c>
      <c r="C751" s="6">
        <f>IFERROR(IF($C$1&gt;=B751,SMALL(STUDENT!$V$4:$V$2003,$C$6+B751),0),0)</f>
        <v>0</v>
      </c>
      <c r="D751" s="14">
        <f t="shared" si="70"/>
        <v>0</v>
      </c>
      <c r="E751" s="14" t="str">
        <f>IFERROR(IF($D751&gt;=1,VLOOKUP($C751,STUDENT!$A$4:$E$2003,E$1,0),""),"")</f>
        <v/>
      </c>
      <c r="F751" s="15" t="str">
        <f>IFERROR(IF($D751&gt;=1,VLOOKUP($C751,STUDENT!$A$4:$E$2003,F$1,0),""),"")</f>
        <v/>
      </c>
      <c r="G751" s="15" t="str">
        <f>IFERROR(IF($D751&gt;=1,VLOOKUP($C751,STUDENT!$A$4:$E$2003,G$1,0),""),"")</f>
        <v/>
      </c>
      <c r="H751" s="14" t="str">
        <f>IFERROR(IF($D751&gt;=1,VLOOKUP($C751,STUDENT!$A$4:$E$2003,H$1,0),""),"")</f>
        <v/>
      </c>
      <c r="I751" s="79"/>
      <c r="J751" s="79"/>
      <c r="K751" s="79"/>
      <c r="L751" s="79"/>
      <c r="M751" s="79"/>
      <c r="N751" s="79"/>
      <c r="O751" s="79"/>
      <c r="P751" s="79"/>
      <c r="Q751" s="79"/>
      <c r="R751" s="79"/>
      <c r="S751" s="79"/>
      <c r="T751" s="79"/>
      <c r="U751" s="85">
        <f t="shared" si="71"/>
        <v>0</v>
      </c>
      <c r="V751" s="6">
        <f t="shared" si="72"/>
        <v>0</v>
      </c>
      <c r="W751" s="6">
        <f>IFERROR(IF(V751&gt;=1,V751*VLOOKUP(E751,STUDENT!$B$4:$W$2003,22,0),0),0)</f>
        <v>0</v>
      </c>
      <c r="X751" s="6">
        <f t="shared" si="73"/>
        <v>0</v>
      </c>
      <c r="Y751" s="6">
        <f>IFERROR(IF(X751&gt;=1,X751*VLOOKUP(E751,STUDENT!$B$4:$W$2003,22,0),0),0)</f>
        <v>0</v>
      </c>
      <c r="Z751" s="6">
        <f t="shared" si="74"/>
        <v>0</v>
      </c>
      <c r="AA751" s="6">
        <f>IFERROR(IF(Z751&gt;=1,Z751*VLOOKUP(E751,STUDENT!$B$4:$W$2003,22,0),0),0)</f>
        <v>0</v>
      </c>
    </row>
    <row r="752" spans="1:27" ht="18" customHeight="1" x14ac:dyDescent="0.25">
      <c r="A752" s="6">
        <f t="shared" si="69"/>
        <v>0</v>
      </c>
      <c r="B752" s="6">
        <v>744</v>
      </c>
      <c r="C752" s="6">
        <f>IFERROR(IF($C$1&gt;=B752,SMALL(STUDENT!$V$4:$V$2003,$C$6+B752),0),0)</f>
        <v>0</v>
      </c>
      <c r="D752" s="14">
        <f t="shared" si="70"/>
        <v>0</v>
      </c>
      <c r="E752" s="14" t="str">
        <f>IFERROR(IF($D752&gt;=1,VLOOKUP($C752,STUDENT!$A$4:$E$2003,E$1,0),""),"")</f>
        <v/>
      </c>
      <c r="F752" s="15" t="str">
        <f>IFERROR(IF($D752&gt;=1,VLOOKUP($C752,STUDENT!$A$4:$E$2003,F$1,0),""),"")</f>
        <v/>
      </c>
      <c r="G752" s="15" t="str">
        <f>IFERROR(IF($D752&gt;=1,VLOOKUP($C752,STUDENT!$A$4:$E$2003,G$1,0),""),"")</f>
        <v/>
      </c>
      <c r="H752" s="14" t="str">
        <f>IFERROR(IF($D752&gt;=1,VLOOKUP($C752,STUDENT!$A$4:$E$2003,H$1,0),""),"")</f>
        <v/>
      </c>
      <c r="I752" s="79"/>
      <c r="J752" s="79"/>
      <c r="K752" s="79"/>
      <c r="L752" s="79"/>
      <c r="M752" s="79"/>
      <c r="N752" s="79"/>
      <c r="O752" s="79"/>
      <c r="P752" s="79"/>
      <c r="Q752" s="79"/>
      <c r="R752" s="79"/>
      <c r="S752" s="79"/>
      <c r="T752" s="79"/>
      <c r="U752" s="85">
        <f t="shared" si="71"/>
        <v>0</v>
      </c>
      <c r="V752" s="6">
        <f t="shared" si="72"/>
        <v>0</v>
      </c>
      <c r="W752" s="6">
        <f>IFERROR(IF(V752&gt;=1,V752*VLOOKUP(E752,STUDENT!$B$4:$W$2003,22,0),0),0)</f>
        <v>0</v>
      </c>
      <c r="X752" s="6">
        <f t="shared" si="73"/>
        <v>0</v>
      </c>
      <c r="Y752" s="6">
        <f>IFERROR(IF(X752&gt;=1,X752*VLOOKUP(E752,STUDENT!$B$4:$W$2003,22,0),0),0)</f>
        <v>0</v>
      </c>
      <c r="Z752" s="6">
        <f t="shared" si="74"/>
        <v>0</v>
      </c>
      <c r="AA752" s="6">
        <f>IFERROR(IF(Z752&gt;=1,Z752*VLOOKUP(E752,STUDENT!$B$4:$W$2003,22,0),0),0)</f>
        <v>0</v>
      </c>
    </row>
    <row r="753" spans="1:27" ht="18" customHeight="1" x14ac:dyDescent="0.25">
      <c r="A753" s="6">
        <f t="shared" si="69"/>
        <v>0</v>
      </c>
      <c r="B753" s="6">
        <v>745</v>
      </c>
      <c r="C753" s="6">
        <f>IFERROR(IF($C$1&gt;=B753,SMALL(STUDENT!$V$4:$V$2003,$C$6+B753),0),0)</f>
        <v>0</v>
      </c>
      <c r="D753" s="14">
        <f t="shared" si="70"/>
        <v>0</v>
      </c>
      <c r="E753" s="14" t="str">
        <f>IFERROR(IF($D753&gt;=1,VLOOKUP($C753,STUDENT!$A$4:$E$2003,E$1,0),""),"")</f>
        <v/>
      </c>
      <c r="F753" s="15" t="str">
        <f>IFERROR(IF($D753&gt;=1,VLOOKUP($C753,STUDENT!$A$4:$E$2003,F$1,0),""),"")</f>
        <v/>
      </c>
      <c r="G753" s="15" t="str">
        <f>IFERROR(IF($D753&gt;=1,VLOOKUP($C753,STUDENT!$A$4:$E$2003,G$1,0),""),"")</f>
        <v/>
      </c>
      <c r="H753" s="14" t="str">
        <f>IFERROR(IF($D753&gt;=1,VLOOKUP($C753,STUDENT!$A$4:$E$2003,H$1,0),""),"")</f>
        <v/>
      </c>
      <c r="I753" s="79"/>
      <c r="J753" s="79"/>
      <c r="K753" s="79"/>
      <c r="L753" s="79"/>
      <c r="M753" s="79"/>
      <c r="N753" s="79"/>
      <c r="O753" s="79"/>
      <c r="P753" s="79"/>
      <c r="Q753" s="79"/>
      <c r="R753" s="79"/>
      <c r="S753" s="79"/>
      <c r="T753" s="79"/>
      <c r="U753" s="85">
        <f t="shared" si="71"/>
        <v>0</v>
      </c>
      <c r="V753" s="6">
        <f t="shared" si="72"/>
        <v>0</v>
      </c>
      <c r="W753" s="6">
        <f>IFERROR(IF(V753&gt;=1,V753*VLOOKUP(E753,STUDENT!$B$4:$W$2003,22,0),0),0)</f>
        <v>0</v>
      </c>
      <c r="X753" s="6">
        <f t="shared" si="73"/>
        <v>0</v>
      </c>
      <c r="Y753" s="6">
        <f>IFERROR(IF(X753&gt;=1,X753*VLOOKUP(E753,STUDENT!$B$4:$W$2003,22,0),0),0)</f>
        <v>0</v>
      </c>
      <c r="Z753" s="6">
        <f t="shared" si="74"/>
        <v>0</v>
      </c>
      <c r="AA753" s="6">
        <f>IFERROR(IF(Z753&gt;=1,Z753*VLOOKUP(E753,STUDENT!$B$4:$W$2003,22,0),0),0)</f>
        <v>0</v>
      </c>
    </row>
    <row r="754" spans="1:27" ht="18" customHeight="1" x14ac:dyDescent="0.25">
      <c r="A754" s="6">
        <f t="shared" si="69"/>
        <v>0</v>
      </c>
      <c r="B754" s="6">
        <v>746</v>
      </c>
      <c r="C754" s="6">
        <f>IFERROR(IF($C$1&gt;=B754,SMALL(STUDENT!$V$4:$V$2003,$C$6+B754),0),0)</f>
        <v>0</v>
      </c>
      <c r="D754" s="14">
        <f t="shared" si="70"/>
        <v>0</v>
      </c>
      <c r="E754" s="14" t="str">
        <f>IFERROR(IF($D754&gt;=1,VLOOKUP($C754,STUDENT!$A$4:$E$2003,E$1,0),""),"")</f>
        <v/>
      </c>
      <c r="F754" s="15" t="str">
        <f>IFERROR(IF($D754&gt;=1,VLOOKUP($C754,STUDENT!$A$4:$E$2003,F$1,0),""),"")</f>
        <v/>
      </c>
      <c r="G754" s="15" t="str">
        <f>IFERROR(IF($D754&gt;=1,VLOOKUP($C754,STUDENT!$A$4:$E$2003,G$1,0),""),"")</f>
        <v/>
      </c>
      <c r="H754" s="14" t="str">
        <f>IFERROR(IF($D754&gt;=1,VLOOKUP($C754,STUDENT!$A$4:$E$2003,H$1,0),""),"")</f>
        <v/>
      </c>
      <c r="I754" s="79"/>
      <c r="J754" s="79"/>
      <c r="K754" s="79"/>
      <c r="L754" s="79"/>
      <c r="M754" s="79"/>
      <c r="N754" s="79"/>
      <c r="O754" s="79"/>
      <c r="P754" s="79"/>
      <c r="Q754" s="79"/>
      <c r="R754" s="79"/>
      <c r="S754" s="79"/>
      <c r="T754" s="79"/>
      <c r="U754" s="85">
        <f t="shared" si="71"/>
        <v>0</v>
      </c>
      <c r="V754" s="6">
        <f t="shared" si="72"/>
        <v>0</v>
      </c>
      <c r="W754" s="6">
        <f>IFERROR(IF(V754&gt;=1,V754*VLOOKUP(E754,STUDENT!$B$4:$W$2003,22,0),0),0)</f>
        <v>0</v>
      </c>
      <c r="X754" s="6">
        <f t="shared" si="73"/>
        <v>0</v>
      </c>
      <c r="Y754" s="6">
        <f>IFERROR(IF(X754&gt;=1,X754*VLOOKUP(E754,STUDENT!$B$4:$W$2003,22,0),0),0)</f>
        <v>0</v>
      </c>
      <c r="Z754" s="6">
        <f t="shared" si="74"/>
        <v>0</v>
      </c>
      <c r="AA754" s="6">
        <f>IFERROR(IF(Z754&gt;=1,Z754*VLOOKUP(E754,STUDENT!$B$4:$W$2003,22,0),0),0)</f>
        <v>0</v>
      </c>
    </row>
    <row r="755" spans="1:27" ht="18" customHeight="1" x14ac:dyDescent="0.25">
      <c r="A755" s="6">
        <f t="shared" si="69"/>
        <v>0</v>
      </c>
      <c r="B755" s="6">
        <v>747</v>
      </c>
      <c r="C755" s="6">
        <f>IFERROR(IF($C$1&gt;=B755,SMALL(STUDENT!$V$4:$V$2003,$C$6+B755),0),0)</f>
        <v>0</v>
      </c>
      <c r="D755" s="14">
        <f t="shared" si="70"/>
        <v>0</v>
      </c>
      <c r="E755" s="14" t="str">
        <f>IFERROR(IF($D755&gt;=1,VLOOKUP($C755,STUDENT!$A$4:$E$2003,E$1,0),""),"")</f>
        <v/>
      </c>
      <c r="F755" s="15" t="str">
        <f>IFERROR(IF($D755&gt;=1,VLOOKUP($C755,STUDENT!$A$4:$E$2003,F$1,0),""),"")</f>
        <v/>
      </c>
      <c r="G755" s="15" t="str">
        <f>IFERROR(IF($D755&gt;=1,VLOOKUP($C755,STUDENT!$A$4:$E$2003,G$1,0),""),"")</f>
        <v/>
      </c>
      <c r="H755" s="14" t="str">
        <f>IFERROR(IF($D755&gt;=1,VLOOKUP($C755,STUDENT!$A$4:$E$2003,H$1,0),""),"")</f>
        <v/>
      </c>
      <c r="I755" s="79"/>
      <c r="J755" s="79"/>
      <c r="K755" s="79"/>
      <c r="L755" s="79"/>
      <c r="M755" s="79"/>
      <c r="N755" s="79"/>
      <c r="O755" s="79"/>
      <c r="P755" s="79"/>
      <c r="Q755" s="79"/>
      <c r="R755" s="79"/>
      <c r="S755" s="79"/>
      <c r="T755" s="79"/>
      <c r="U755" s="85">
        <f t="shared" si="71"/>
        <v>0</v>
      </c>
      <c r="V755" s="6">
        <f t="shared" si="72"/>
        <v>0</v>
      </c>
      <c r="W755" s="6">
        <f>IFERROR(IF(V755&gt;=1,V755*VLOOKUP(E755,STUDENT!$B$4:$W$2003,22,0),0),0)</f>
        <v>0</v>
      </c>
      <c r="X755" s="6">
        <f t="shared" si="73"/>
        <v>0</v>
      </c>
      <c r="Y755" s="6">
        <f>IFERROR(IF(X755&gt;=1,X755*VLOOKUP(E755,STUDENT!$B$4:$W$2003,22,0),0),0)</f>
        <v>0</v>
      </c>
      <c r="Z755" s="6">
        <f t="shared" si="74"/>
        <v>0</v>
      </c>
      <c r="AA755" s="6">
        <f>IFERROR(IF(Z755&gt;=1,Z755*VLOOKUP(E755,STUDENT!$B$4:$W$2003,22,0),0),0)</f>
        <v>0</v>
      </c>
    </row>
    <row r="756" spans="1:27" ht="18" customHeight="1" x14ac:dyDescent="0.25">
      <c r="A756" s="6">
        <f t="shared" si="69"/>
        <v>0</v>
      </c>
      <c r="B756" s="6">
        <v>748</v>
      </c>
      <c r="C756" s="6">
        <f>IFERROR(IF($C$1&gt;=B756,SMALL(STUDENT!$V$4:$V$2003,$C$6+B756),0),0)</f>
        <v>0</v>
      </c>
      <c r="D756" s="14">
        <f t="shared" si="70"/>
        <v>0</v>
      </c>
      <c r="E756" s="14" t="str">
        <f>IFERROR(IF($D756&gt;=1,VLOOKUP($C756,STUDENT!$A$4:$E$2003,E$1,0),""),"")</f>
        <v/>
      </c>
      <c r="F756" s="15" t="str">
        <f>IFERROR(IF($D756&gt;=1,VLOOKUP($C756,STUDENT!$A$4:$E$2003,F$1,0),""),"")</f>
        <v/>
      </c>
      <c r="G756" s="15" t="str">
        <f>IFERROR(IF($D756&gt;=1,VLOOKUP($C756,STUDENT!$A$4:$E$2003,G$1,0),""),"")</f>
        <v/>
      </c>
      <c r="H756" s="14" t="str">
        <f>IFERROR(IF($D756&gt;=1,VLOOKUP($C756,STUDENT!$A$4:$E$2003,H$1,0),""),"")</f>
        <v/>
      </c>
      <c r="I756" s="79"/>
      <c r="J756" s="79"/>
      <c r="K756" s="79"/>
      <c r="L756" s="79"/>
      <c r="M756" s="79"/>
      <c r="N756" s="79"/>
      <c r="O756" s="79"/>
      <c r="P756" s="79"/>
      <c r="Q756" s="79"/>
      <c r="R756" s="79"/>
      <c r="S756" s="79"/>
      <c r="T756" s="79"/>
      <c r="U756" s="85">
        <f t="shared" si="71"/>
        <v>0</v>
      </c>
      <c r="V756" s="6">
        <f t="shared" si="72"/>
        <v>0</v>
      </c>
      <c r="W756" s="6">
        <f>IFERROR(IF(V756&gt;=1,V756*VLOOKUP(E756,STUDENT!$B$4:$W$2003,22,0),0),0)</f>
        <v>0</v>
      </c>
      <c r="X756" s="6">
        <f t="shared" si="73"/>
        <v>0</v>
      </c>
      <c r="Y756" s="6">
        <f>IFERROR(IF(X756&gt;=1,X756*VLOOKUP(E756,STUDENT!$B$4:$W$2003,22,0),0),0)</f>
        <v>0</v>
      </c>
      <c r="Z756" s="6">
        <f t="shared" si="74"/>
        <v>0</v>
      </c>
      <c r="AA756" s="6">
        <f>IFERROR(IF(Z756&gt;=1,Z756*VLOOKUP(E756,STUDENT!$B$4:$W$2003,22,0),0),0)</f>
        <v>0</v>
      </c>
    </row>
    <row r="757" spans="1:27" ht="18" customHeight="1" x14ac:dyDescent="0.25">
      <c r="A757" s="6">
        <f t="shared" si="69"/>
        <v>0</v>
      </c>
      <c r="B757" s="6">
        <v>749</v>
      </c>
      <c r="C757" s="6">
        <f>IFERROR(IF($C$1&gt;=B757,SMALL(STUDENT!$V$4:$V$2003,$C$6+B757),0),0)</f>
        <v>0</v>
      </c>
      <c r="D757" s="14">
        <f t="shared" si="70"/>
        <v>0</v>
      </c>
      <c r="E757" s="14" t="str">
        <f>IFERROR(IF($D757&gt;=1,VLOOKUP($C757,STUDENT!$A$4:$E$2003,E$1,0),""),"")</f>
        <v/>
      </c>
      <c r="F757" s="15" t="str">
        <f>IFERROR(IF($D757&gt;=1,VLOOKUP($C757,STUDENT!$A$4:$E$2003,F$1,0),""),"")</f>
        <v/>
      </c>
      <c r="G757" s="15" t="str">
        <f>IFERROR(IF($D757&gt;=1,VLOOKUP($C757,STUDENT!$A$4:$E$2003,G$1,0),""),"")</f>
        <v/>
      </c>
      <c r="H757" s="14" t="str">
        <f>IFERROR(IF($D757&gt;=1,VLOOKUP($C757,STUDENT!$A$4:$E$2003,H$1,0),""),"")</f>
        <v/>
      </c>
      <c r="I757" s="79"/>
      <c r="J757" s="79"/>
      <c r="K757" s="79"/>
      <c r="L757" s="79"/>
      <c r="M757" s="79"/>
      <c r="N757" s="79"/>
      <c r="O757" s="79"/>
      <c r="P757" s="79"/>
      <c r="Q757" s="79"/>
      <c r="R757" s="79"/>
      <c r="S757" s="79"/>
      <c r="T757" s="79"/>
      <c r="U757" s="85">
        <f t="shared" si="71"/>
        <v>0</v>
      </c>
      <c r="V757" s="6">
        <f t="shared" si="72"/>
        <v>0</v>
      </c>
      <c r="W757" s="6">
        <f>IFERROR(IF(V757&gt;=1,V757*VLOOKUP(E757,STUDENT!$B$4:$W$2003,22,0),0),0)</f>
        <v>0</v>
      </c>
      <c r="X757" s="6">
        <f t="shared" si="73"/>
        <v>0</v>
      </c>
      <c r="Y757" s="6">
        <f>IFERROR(IF(X757&gt;=1,X757*VLOOKUP(E757,STUDENT!$B$4:$W$2003,22,0),0),0)</f>
        <v>0</v>
      </c>
      <c r="Z757" s="6">
        <f t="shared" si="74"/>
        <v>0</v>
      </c>
      <c r="AA757" s="6">
        <f>IFERROR(IF(Z757&gt;=1,Z757*VLOOKUP(E757,STUDENT!$B$4:$W$2003,22,0),0),0)</f>
        <v>0</v>
      </c>
    </row>
    <row r="758" spans="1:27" ht="18" customHeight="1" x14ac:dyDescent="0.25">
      <c r="A758" s="6">
        <f t="shared" si="69"/>
        <v>0</v>
      </c>
      <c r="B758" s="6">
        <v>750</v>
      </c>
      <c r="C758" s="6">
        <f>IFERROR(IF($C$1&gt;=B758,SMALL(STUDENT!$V$4:$V$2003,$C$6+B758),0),0)</f>
        <v>0</v>
      </c>
      <c r="D758" s="14">
        <f t="shared" si="70"/>
        <v>0</v>
      </c>
      <c r="E758" s="14" t="str">
        <f>IFERROR(IF($D758&gt;=1,VLOOKUP($C758,STUDENT!$A$4:$E$2003,E$1,0),""),"")</f>
        <v/>
      </c>
      <c r="F758" s="15" t="str">
        <f>IFERROR(IF($D758&gt;=1,VLOOKUP($C758,STUDENT!$A$4:$E$2003,F$1,0),""),"")</f>
        <v/>
      </c>
      <c r="G758" s="15" t="str">
        <f>IFERROR(IF($D758&gt;=1,VLOOKUP($C758,STUDENT!$A$4:$E$2003,G$1,0),""),"")</f>
        <v/>
      </c>
      <c r="H758" s="14" t="str">
        <f>IFERROR(IF($D758&gt;=1,VLOOKUP($C758,STUDENT!$A$4:$E$2003,H$1,0),""),"")</f>
        <v/>
      </c>
      <c r="I758" s="79"/>
      <c r="J758" s="79"/>
      <c r="K758" s="79"/>
      <c r="L758" s="79"/>
      <c r="M758" s="79"/>
      <c r="N758" s="79"/>
      <c r="O758" s="79"/>
      <c r="P758" s="79"/>
      <c r="Q758" s="79"/>
      <c r="R758" s="79"/>
      <c r="S758" s="79"/>
      <c r="T758" s="79"/>
      <c r="U758" s="85">
        <f t="shared" si="71"/>
        <v>0</v>
      </c>
      <c r="V758" s="6">
        <f t="shared" si="72"/>
        <v>0</v>
      </c>
      <c r="W758" s="6">
        <f>IFERROR(IF(V758&gt;=1,V758*VLOOKUP(E758,STUDENT!$B$4:$W$2003,22,0),0),0)</f>
        <v>0</v>
      </c>
      <c r="X758" s="6">
        <f t="shared" si="73"/>
        <v>0</v>
      </c>
      <c r="Y758" s="6">
        <f>IFERROR(IF(X758&gt;=1,X758*VLOOKUP(E758,STUDENT!$B$4:$W$2003,22,0),0),0)</f>
        <v>0</v>
      </c>
      <c r="Z758" s="6">
        <f t="shared" si="74"/>
        <v>0</v>
      </c>
      <c r="AA758" s="6">
        <f>IFERROR(IF(Z758&gt;=1,Z758*VLOOKUP(E758,STUDENT!$B$4:$W$2003,22,0),0),0)</f>
        <v>0</v>
      </c>
    </row>
    <row r="759" spans="1:27" ht="18" customHeight="1" x14ac:dyDescent="0.25">
      <c r="A759" s="6">
        <f t="shared" si="69"/>
        <v>0</v>
      </c>
      <c r="B759" s="6">
        <v>751</v>
      </c>
      <c r="C759" s="6">
        <f>IFERROR(IF($C$1&gt;=B759,SMALL(STUDENT!$V$4:$V$2003,$C$6+B759),0),0)</f>
        <v>0</v>
      </c>
      <c r="D759" s="14">
        <f t="shared" si="70"/>
        <v>0</v>
      </c>
      <c r="E759" s="14" t="str">
        <f>IFERROR(IF($D759&gt;=1,VLOOKUP($C759,STUDENT!$A$4:$E$2003,E$1,0),""),"")</f>
        <v/>
      </c>
      <c r="F759" s="15" t="str">
        <f>IFERROR(IF($D759&gt;=1,VLOOKUP($C759,STUDENT!$A$4:$E$2003,F$1,0),""),"")</f>
        <v/>
      </c>
      <c r="G759" s="15" t="str">
        <f>IFERROR(IF($D759&gt;=1,VLOOKUP($C759,STUDENT!$A$4:$E$2003,G$1,0),""),"")</f>
        <v/>
      </c>
      <c r="H759" s="14" t="str">
        <f>IFERROR(IF($D759&gt;=1,VLOOKUP($C759,STUDENT!$A$4:$E$2003,H$1,0),""),"")</f>
        <v/>
      </c>
      <c r="I759" s="79"/>
      <c r="J759" s="79"/>
      <c r="K759" s="79"/>
      <c r="L759" s="79"/>
      <c r="M759" s="79"/>
      <c r="N759" s="79"/>
      <c r="O759" s="79"/>
      <c r="P759" s="79"/>
      <c r="Q759" s="79"/>
      <c r="R759" s="79"/>
      <c r="S759" s="79"/>
      <c r="T759" s="79"/>
      <c r="U759" s="85">
        <f t="shared" si="71"/>
        <v>0</v>
      </c>
      <c r="V759" s="6">
        <f t="shared" si="72"/>
        <v>0</v>
      </c>
      <c r="W759" s="6">
        <f>IFERROR(IF(V759&gt;=1,V759*VLOOKUP(E759,STUDENT!$B$4:$W$2003,22,0),0),0)</f>
        <v>0</v>
      </c>
      <c r="X759" s="6">
        <f t="shared" si="73"/>
        <v>0</v>
      </c>
      <c r="Y759" s="6">
        <f>IFERROR(IF(X759&gt;=1,X759*VLOOKUP(E759,STUDENT!$B$4:$W$2003,22,0),0),0)</f>
        <v>0</v>
      </c>
      <c r="Z759" s="6">
        <f t="shared" si="74"/>
        <v>0</v>
      </c>
      <c r="AA759" s="6">
        <f>IFERROR(IF(Z759&gt;=1,Z759*VLOOKUP(E759,STUDENT!$B$4:$W$2003,22,0),0),0)</f>
        <v>0</v>
      </c>
    </row>
    <row r="760" spans="1:27" ht="18" customHeight="1" x14ac:dyDescent="0.25">
      <c r="A760" s="6">
        <f t="shared" si="69"/>
        <v>0</v>
      </c>
      <c r="B760" s="6">
        <v>752</v>
      </c>
      <c r="C760" s="6">
        <f>IFERROR(IF($C$1&gt;=B760,SMALL(STUDENT!$V$4:$V$2003,$C$6+B760),0),0)</f>
        <v>0</v>
      </c>
      <c r="D760" s="14">
        <f t="shared" si="70"/>
        <v>0</v>
      </c>
      <c r="E760" s="14" t="str">
        <f>IFERROR(IF($D760&gt;=1,VLOOKUP($C760,STUDENT!$A$4:$E$2003,E$1,0),""),"")</f>
        <v/>
      </c>
      <c r="F760" s="15" t="str">
        <f>IFERROR(IF($D760&gt;=1,VLOOKUP($C760,STUDENT!$A$4:$E$2003,F$1,0),""),"")</f>
        <v/>
      </c>
      <c r="G760" s="15" t="str">
        <f>IFERROR(IF($D760&gt;=1,VLOOKUP($C760,STUDENT!$A$4:$E$2003,G$1,0),""),"")</f>
        <v/>
      </c>
      <c r="H760" s="14" t="str">
        <f>IFERROR(IF($D760&gt;=1,VLOOKUP($C760,STUDENT!$A$4:$E$2003,H$1,0),""),"")</f>
        <v/>
      </c>
      <c r="I760" s="79"/>
      <c r="J760" s="79"/>
      <c r="K760" s="79"/>
      <c r="L760" s="79"/>
      <c r="M760" s="79"/>
      <c r="N760" s="79"/>
      <c r="O760" s="79"/>
      <c r="P760" s="79"/>
      <c r="Q760" s="79"/>
      <c r="R760" s="79"/>
      <c r="S760" s="79"/>
      <c r="T760" s="79"/>
      <c r="U760" s="85">
        <f t="shared" si="71"/>
        <v>0</v>
      </c>
      <c r="V760" s="6">
        <f t="shared" si="72"/>
        <v>0</v>
      </c>
      <c r="W760" s="6">
        <f>IFERROR(IF(V760&gt;=1,V760*VLOOKUP(E760,STUDENT!$B$4:$W$2003,22,0),0),0)</f>
        <v>0</v>
      </c>
      <c r="X760" s="6">
        <f t="shared" si="73"/>
        <v>0</v>
      </c>
      <c r="Y760" s="6">
        <f>IFERROR(IF(X760&gt;=1,X760*VLOOKUP(E760,STUDENT!$B$4:$W$2003,22,0),0),0)</f>
        <v>0</v>
      </c>
      <c r="Z760" s="6">
        <f t="shared" si="74"/>
        <v>0</v>
      </c>
      <c r="AA760" s="6">
        <f>IFERROR(IF(Z760&gt;=1,Z760*VLOOKUP(E760,STUDENT!$B$4:$W$2003,22,0),0),0)</f>
        <v>0</v>
      </c>
    </row>
    <row r="761" spans="1:27" ht="18" customHeight="1" x14ac:dyDescent="0.25">
      <c r="A761" s="6">
        <f t="shared" si="69"/>
        <v>0</v>
      </c>
      <c r="B761" s="6">
        <v>753</v>
      </c>
      <c r="C761" s="6">
        <f>IFERROR(IF($C$1&gt;=B761,SMALL(STUDENT!$V$4:$V$2003,$C$6+B761),0),0)</f>
        <v>0</v>
      </c>
      <c r="D761" s="14">
        <f t="shared" si="70"/>
        <v>0</v>
      </c>
      <c r="E761" s="14" t="str">
        <f>IFERROR(IF($D761&gt;=1,VLOOKUP($C761,STUDENT!$A$4:$E$2003,E$1,0),""),"")</f>
        <v/>
      </c>
      <c r="F761" s="15" t="str">
        <f>IFERROR(IF($D761&gt;=1,VLOOKUP($C761,STUDENT!$A$4:$E$2003,F$1,0),""),"")</f>
        <v/>
      </c>
      <c r="G761" s="15" t="str">
        <f>IFERROR(IF($D761&gt;=1,VLOOKUP($C761,STUDENT!$A$4:$E$2003,G$1,0),""),"")</f>
        <v/>
      </c>
      <c r="H761" s="14" t="str">
        <f>IFERROR(IF($D761&gt;=1,VLOOKUP($C761,STUDENT!$A$4:$E$2003,H$1,0),""),"")</f>
        <v/>
      </c>
      <c r="I761" s="79"/>
      <c r="J761" s="79"/>
      <c r="K761" s="79"/>
      <c r="L761" s="79"/>
      <c r="M761" s="79"/>
      <c r="N761" s="79"/>
      <c r="O761" s="79"/>
      <c r="P761" s="79"/>
      <c r="Q761" s="79"/>
      <c r="R761" s="79"/>
      <c r="S761" s="79"/>
      <c r="T761" s="79"/>
      <c r="U761" s="85">
        <f t="shared" si="71"/>
        <v>0</v>
      </c>
      <c r="V761" s="6">
        <f t="shared" si="72"/>
        <v>0</v>
      </c>
      <c r="W761" s="6">
        <f>IFERROR(IF(V761&gt;=1,V761*VLOOKUP(E761,STUDENT!$B$4:$W$2003,22,0),0),0)</f>
        <v>0</v>
      </c>
      <c r="X761" s="6">
        <f t="shared" si="73"/>
        <v>0</v>
      </c>
      <c r="Y761" s="6">
        <f>IFERROR(IF(X761&gt;=1,X761*VLOOKUP(E761,STUDENT!$B$4:$W$2003,22,0),0),0)</f>
        <v>0</v>
      </c>
      <c r="Z761" s="6">
        <f t="shared" si="74"/>
        <v>0</v>
      </c>
      <c r="AA761" s="6">
        <f>IFERROR(IF(Z761&gt;=1,Z761*VLOOKUP(E761,STUDENT!$B$4:$W$2003,22,0),0),0)</f>
        <v>0</v>
      </c>
    </row>
    <row r="762" spans="1:27" ht="18" customHeight="1" x14ac:dyDescent="0.25">
      <c r="A762" s="6">
        <f t="shared" si="69"/>
        <v>0</v>
      </c>
      <c r="B762" s="6">
        <v>754</v>
      </c>
      <c r="C762" s="6">
        <f>IFERROR(IF($C$1&gt;=B762,SMALL(STUDENT!$V$4:$V$2003,$C$6+B762),0),0)</f>
        <v>0</v>
      </c>
      <c r="D762" s="14">
        <f t="shared" si="70"/>
        <v>0</v>
      </c>
      <c r="E762" s="14" t="str">
        <f>IFERROR(IF($D762&gt;=1,VLOOKUP($C762,STUDENT!$A$4:$E$2003,E$1,0),""),"")</f>
        <v/>
      </c>
      <c r="F762" s="15" t="str">
        <f>IFERROR(IF($D762&gt;=1,VLOOKUP($C762,STUDENT!$A$4:$E$2003,F$1,0),""),"")</f>
        <v/>
      </c>
      <c r="G762" s="15" t="str">
        <f>IFERROR(IF($D762&gt;=1,VLOOKUP($C762,STUDENT!$A$4:$E$2003,G$1,0),""),"")</f>
        <v/>
      </c>
      <c r="H762" s="14" t="str">
        <f>IFERROR(IF($D762&gt;=1,VLOOKUP($C762,STUDENT!$A$4:$E$2003,H$1,0),""),"")</f>
        <v/>
      </c>
      <c r="I762" s="79"/>
      <c r="J762" s="79"/>
      <c r="K762" s="79"/>
      <c r="L762" s="79"/>
      <c r="M762" s="79"/>
      <c r="N762" s="79"/>
      <c r="O762" s="79"/>
      <c r="P762" s="79"/>
      <c r="Q762" s="79"/>
      <c r="R762" s="79"/>
      <c r="S762" s="79"/>
      <c r="T762" s="79"/>
      <c r="U762" s="85">
        <f t="shared" si="71"/>
        <v>0</v>
      </c>
      <c r="V762" s="6">
        <f t="shared" si="72"/>
        <v>0</v>
      </c>
      <c r="W762" s="6">
        <f>IFERROR(IF(V762&gt;=1,V762*VLOOKUP(E762,STUDENT!$B$4:$W$2003,22,0),0),0)</f>
        <v>0</v>
      </c>
      <c r="X762" s="6">
        <f t="shared" si="73"/>
        <v>0</v>
      </c>
      <c r="Y762" s="6">
        <f>IFERROR(IF(X762&gt;=1,X762*VLOOKUP(E762,STUDENT!$B$4:$W$2003,22,0),0),0)</f>
        <v>0</v>
      </c>
      <c r="Z762" s="6">
        <f t="shared" si="74"/>
        <v>0</v>
      </c>
      <c r="AA762" s="6">
        <f>IFERROR(IF(Z762&gt;=1,Z762*VLOOKUP(E762,STUDENT!$B$4:$W$2003,22,0),0),0)</f>
        <v>0</v>
      </c>
    </row>
    <row r="763" spans="1:27" ht="18" customHeight="1" x14ac:dyDescent="0.25">
      <c r="A763" s="6">
        <f t="shared" si="69"/>
        <v>0</v>
      </c>
      <c r="B763" s="6">
        <v>755</v>
      </c>
      <c r="C763" s="6">
        <f>IFERROR(IF($C$1&gt;=B763,SMALL(STUDENT!$V$4:$V$2003,$C$6+B763),0),0)</f>
        <v>0</v>
      </c>
      <c r="D763" s="14">
        <f t="shared" si="70"/>
        <v>0</v>
      </c>
      <c r="E763" s="14" t="str">
        <f>IFERROR(IF($D763&gt;=1,VLOOKUP($C763,STUDENT!$A$4:$E$2003,E$1,0),""),"")</f>
        <v/>
      </c>
      <c r="F763" s="15" t="str">
        <f>IFERROR(IF($D763&gt;=1,VLOOKUP($C763,STUDENT!$A$4:$E$2003,F$1,0),""),"")</f>
        <v/>
      </c>
      <c r="G763" s="15" t="str">
        <f>IFERROR(IF($D763&gt;=1,VLOOKUP($C763,STUDENT!$A$4:$E$2003,G$1,0),""),"")</f>
        <v/>
      </c>
      <c r="H763" s="14" t="str">
        <f>IFERROR(IF($D763&gt;=1,VLOOKUP($C763,STUDENT!$A$4:$E$2003,H$1,0),""),"")</f>
        <v/>
      </c>
      <c r="I763" s="79"/>
      <c r="J763" s="79"/>
      <c r="K763" s="79"/>
      <c r="L763" s="79"/>
      <c r="M763" s="79"/>
      <c r="N763" s="79"/>
      <c r="O763" s="79"/>
      <c r="P763" s="79"/>
      <c r="Q763" s="79"/>
      <c r="R763" s="79"/>
      <c r="S763" s="79"/>
      <c r="T763" s="79"/>
      <c r="U763" s="85">
        <f t="shared" si="71"/>
        <v>0</v>
      </c>
      <c r="V763" s="6">
        <f t="shared" si="72"/>
        <v>0</v>
      </c>
      <c r="W763" s="6">
        <f>IFERROR(IF(V763&gt;=1,V763*VLOOKUP(E763,STUDENT!$B$4:$W$2003,22,0),0),0)</f>
        <v>0</v>
      </c>
      <c r="X763" s="6">
        <f t="shared" si="73"/>
        <v>0</v>
      </c>
      <c r="Y763" s="6">
        <f>IFERROR(IF(X763&gt;=1,X763*VLOOKUP(E763,STUDENT!$B$4:$W$2003,22,0),0),0)</f>
        <v>0</v>
      </c>
      <c r="Z763" s="6">
        <f t="shared" si="74"/>
        <v>0</v>
      </c>
      <c r="AA763" s="6">
        <f>IFERROR(IF(Z763&gt;=1,Z763*VLOOKUP(E763,STUDENT!$B$4:$W$2003,22,0),0),0)</f>
        <v>0</v>
      </c>
    </row>
    <row r="764" spans="1:27" ht="18" customHeight="1" x14ac:dyDescent="0.25">
      <c r="A764" s="6">
        <f t="shared" si="69"/>
        <v>0</v>
      </c>
      <c r="B764" s="6">
        <v>756</v>
      </c>
      <c r="C764" s="6">
        <f>IFERROR(IF($C$1&gt;=B764,SMALL(STUDENT!$V$4:$V$2003,$C$6+B764),0),0)</f>
        <v>0</v>
      </c>
      <c r="D764" s="14">
        <f t="shared" si="70"/>
        <v>0</v>
      </c>
      <c r="E764" s="14" t="str">
        <f>IFERROR(IF($D764&gt;=1,VLOOKUP($C764,STUDENT!$A$4:$E$2003,E$1,0),""),"")</f>
        <v/>
      </c>
      <c r="F764" s="15" t="str">
        <f>IFERROR(IF($D764&gt;=1,VLOOKUP($C764,STUDENT!$A$4:$E$2003,F$1,0),""),"")</f>
        <v/>
      </c>
      <c r="G764" s="15" t="str">
        <f>IFERROR(IF($D764&gt;=1,VLOOKUP($C764,STUDENT!$A$4:$E$2003,G$1,0),""),"")</f>
        <v/>
      </c>
      <c r="H764" s="14" t="str">
        <f>IFERROR(IF($D764&gt;=1,VLOOKUP($C764,STUDENT!$A$4:$E$2003,H$1,0),""),"")</f>
        <v/>
      </c>
      <c r="I764" s="79"/>
      <c r="J764" s="79"/>
      <c r="K764" s="79"/>
      <c r="L764" s="79"/>
      <c r="M764" s="79"/>
      <c r="N764" s="79"/>
      <c r="O764" s="79"/>
      <c r="P764" s="79"/>
      <c r="Q764" s="79"/>
      <c r="R764" s="79"/>
      <c r="S764" s="79"/>
      <c r="T764" s="79"/>
      <c r="U764" s="85">
        <f t="shared" si="71"/>
        <v>0</v>
      </c>
      <c r="V764" s="6">
        <f t="shared" si="72"/>
        <v>0</v>
      </c>
      <c r="W764" s="6">
        <f>IFERROR(IF(V764&gt;=1,V764*VLOOKUP(E764,STUDENT!$B$4:$W$2003,22,0),0),0)</f>
        <v>0</v>
      </c>
      <c r="X764" s="6">
        <f t="shared" si="73"/>
        <v>0</v>
      </c>
      <c r="Y764" s="6">
        <f>IFERROR(IF(X764&gt;=1,X764*VLOOKUP(E764,STUDENT!$B$4:$W$2003,22,0),0),0)</f>
        <v>0</v>
      </c>
      <c r="Z764" s="6">
        <f t="shared" si="74"/>
        <v>0</v>
      </c>
      <c r="AA764" s="6">
        <f>IFERROR(IF(Z764&gt;=1,Z764*VLOOKUP(E764,STUDENT!$B$4:$W$2003,22,0),0),0)</f>
        <v>0</v>
      </c>
    </row>
    <row r="765" spans="1:27" ht="18" customHeight="1" x14ac:dyDescent="0.25">
      <c r="A765" s="6">
        <f t="shared" si="69"/>
        <v>0</v>
      </c>
      <c r="B765" s="6">
        <v>757</v>
      </c>
      <c r="C765" s="6">
        <f>IFERROR(IF($C$1&gt;=B765,SMALL(STUDENT!$V$4:$V$2003,$C$6+B765),0),0)</f>
        <v>0</v>
      </c>
      <c r="D765" s="14">
        <f t="shared" si="70"/>
        <v>0</v>
      </c>
      <c r="E765" s="14" t="str">
        <f>IFERROR(IF($D765&gt;=1,VLOOKUP($C765,STUDENT!$A$4:$E$2003,E$1,0),""),"")</f>
        <v/>
      </c>
      <c r="F765" s="15" t="str">
        <f>IFERROR(IF($D765&gt;=1,VLOOKUP($C765,STUDENT!$A$4:$E$2003,F$1,0),""),"")</f>
        <v/>
      </c>
      <c r="G765" s="15" t="str">
        <f>IFERROR(IF($D765&gt;=1,VLOOKUP($C765,STUDENT!$A$4:$E$2003,G$1,0),""),"")</f>
        <v/>
      </c>
      <c r="H765" s="14" t="str">
        <f>IFERROR(IF($D765&gt;=1,VLOOKUP($C765,STUDENT!$A$4:$E$2003,H$1,0),""),"")</f>
        <v/>
      </c>
      <c r="I765" s="79"/>
      <c r="J765" s="79"/>
      <c r="K765" s="79"/>
      <c r="L765" s="79"/>
      <c r="M765" s="79"/>
      <c r="N765" s="79"/>
      <c r="O765" s="79"/>
      <c r="P765" s="79"/>
      <c r="Q765" s="79"/>
      <c r="R765" s="79"/>
      <c r="S765" s="79"/>
      <c r="T765" s="79"/>
      <c r="U765" s="85">
        <f t="shared" si="71"/>
        <v>0</v>
      </c>
      <c r="V765" s="6">
        <f t="shared" si="72"/>
        <v>0</v>
      </c>
      <c r="W765" s="6">
        <f>IFERROR(IF(V765&gt;=1,V765*VLOOKUP(E765,STUDENT!$B$4:$W$2003,22,0),0),0)</f>
        <v>0</v>
      </c>
      <c r="X765" s="6">
        <f t="shared" si="73"/>
        <v>0</v>
      </c>
      <c r="Y765" s="6">
        <f>IFERROR(IF(X765&gt;=1,X765*VLOOKUP(E765,STUDENT!$B$4:$W$2003,22,0),0),0)</f>
        <v>0</v>
      </c>
      <c r="Z765" s="6">
        <f t="shared" si="74"/>
        <v>0</v>
      </c>
      <c r="AA765" s="6">
        <f>IFERROR(IF(Z765&gt;=1,Z765*VLOOKUP(E765,STUDENT!$B$4:$W$2003,22,0),0),0)</f>
        <v>0</v>
      </c>
    </row>
    <row r="766" spans="1:27" ht="18" customHeight="1" x14ac:dyDescent="0.25">
      <c r="A766" s="6">
        <f t="shared" si="69"/>
        <v>0</v>
      </c>
      <c r="B766" s="6">
        <v>758</v>
      </c>
      <c r="C766" s="6">
        <f>IFERROR(IF($C$1&gt;=B766,SMALL(STUDENT!$V$4:$V$2003,$C$6+B766),0),0)</f>
        <v>0</v>
      </c>
      <c r="D766" s="14">
        <f t="shared" si="70"/>
        <v>0</v>
      </c>
      <c r="E766" s="14" t="str">
        <f>IFERROR(IF($D766&gt;=1,VLOOKUP($C766,STUDENT!$A$4:$E$2003,E$1,0),""),"")</f>
        <v/>
      </c>
      <c r="F766" s="15" t="str">
        <f>IFERROR(IF($D766&gt;=1,VLOOKUP($C766,STUDENT!$A$4:$E$2003,F$1,0),""),"")</f>
        <v/>
      </c>
      <c r="G766" s="15" t="str">
        <f>IFERROR(IF($D766&gt;=1,VLOOKUP($C766,STUDENT!$A$4:$E$2003,G$1,0),""),"")</f>
        <v/>
      </c>
      <c r="H766" s="14" t="str">
        <f>IFERROR(IF($D766&gt;=1,VLOOKUP($C766,STUDENT!$A$4:$E$2003,H$1,0),""),"")</f>
        <v/>
      </c>
      <c r="I766" s="79"/>
      <c r="J766" s="79"/>
      <c r="K766" s="79"/>
      <c r="L766" s="79"/>
      <c r="M766" s="79"/>
      <c r="N766" s="79"/>
      <c r="O766" s="79"/>
      <c r="P766" s="79"/>
      <c r="Q766" s="79"/>
      <c r="R766" s="79"/>
      <c r="S766" s="79"/>
      <c r="T766" s="79"/>
      <c r="U766" s="85">
        <f t="shared" si="71"/>
        <v>0</v>
      </c>
      <c r="V766" s="6">
        <f t="shared" si="72"/>
        <v>0</v>
      </c>
      <c r="W766" s="6">
        <f>IFERROR(IF(V766&gt;=1,V766*VLOOKUP(E766,STUDENT!$B$4:$W$2003,22,0),0),0)</f>
        <v>0</v>
      </c>
      <c r="X766" s="6">
        <f t="shared" si="73"/>
        <v>0</v>
      </c>
      <c r="Y766" s="6">
        <f>IFERROR(IF(X766&gt;=1,X766*VLOOKUP(E766,STUDENT!$B$4:$W$2003,22,0),0),0)</f>
        <v>0</v>
      </c>
      <c r="Z766" s="6">
        <f t="shared" si="74"/>
        <v>0</v>
      </c>
      <c r="AA766" s="6">
        <f>IFERROR(IF(Z766&gt;=1,Z766*VLOOKUP(E766,STUDENT!$B$4:$W$2003,22,0),0),0)</f>
        <v>0</v>
      </c>
    </row>
    <row r="767" spans="1:27" ht="18" customHeight="1" x14ac:dyDescent="0.25">
      <c r="A767" s="6">
        <f t="shared" si="69"/>
        <v>0</v>
      </c>
      <c r="B767" s="6">
        <v>759</v>
      </c>
      <c r="C767" s="6">
        <f>IFERROR(IF($C$1&gt;=B767,SMALL(STUDENT!$V$4:$V$2003,$C$6+B767),0),0)</f>
        <v>0</v>
      </c>
      <c r="D767" s="14">
        <f t="shared" si="70"/>
        <v>0</v>
      </c>
      <c r="E767" s="14" t="str">
        <f>IFERROR(IF($D767&gt;=1,VLOOKUP($C767,STUDENT!$A$4:$E$2003,E$1,0),""),"")</f>
        <v/>
      </c>
      <c r="F767" s="15" t="str">
        <f>IFERROR(IF($D767&gt;=1,VLOOKUP($C767,STUDENT!$A$4:$E$2003,F$1,0),""),"")</f>
        <v/>
      </c>
      <c r="G767" s="15" t="str">
        <f>IFERROR(IF($D767&gt;=1,VLOOKUP($C767,STUDENT!$A$4:$E$2003,G$1,0),""),"")</f>
        <v/>
      </c>
      <c r="H767" s="14" t="str">
        <f>IFERROR(IF($D767&gt;=1,VLOOKUP($C767,STUDENT!$A$4:$E$2003,H$1,0),""),"")</f>
        <v/>
      </c>
      <c r="I767" s="79"/>
      <c r="J767" s="79"/>
      <c r="K767" s="79"/>
      <c r="L767" s="79"/>
      <c r="M767" s="79"/>
      <c r="N767" s="79"/>
      <c r="O767" s="79"/>
      <c r="P767" s="79"/>
      <c r="Q767" s="79"/>
      <c r="R767" s="79"/>
      <c r="S767" s="79"/>
      <c r="T767" s="79"/>
      <c r="U767" s="85">
        <f t="shared" si="71"/>
        <v>0</v>
      </c>
      <c r="V767" s="6">
        <f t="shared" si="72"/>
        <v>0</v>
      </c>
      <c r="W767" s="6">
        <f>IFERROR(IF(V767&gt;=1,V767*VLOOKUP(E767,STUDENT!$B$4:$W$2003,22,0),0),0)</f>
        <v>0</v>
      </c>
      <c r="X767" s="6">
        <f t="shared" si="73"/>
        <v>0</v>
      </c>
      <c r="Y767" s="6">
        <f>IFERROR(IF(X767&gt;=1,X767*VLOOKUP(E767,STUDENT!$B$4:$W$2003,22,0),0),0)</f>
        <v>0</v>
      </c>
      <c r="Z767" s="6">
        <f t="shared" si="74"/>
        <v>0</v>
      </c>
      <c r="AA767" s="6">
        <f>IFERROR(IF(Z767&gt;=1,Z767*VLOOKUP(E767,STUDENT!$B$4:$W$2003,22,0),0),0)</f>
        <v>0</v>
      </c>
    </row>
    <row r="768" spans="1:27" ht="18" customHeight="1" x14ac:dyDescent="0.25">
      <c r="A768" s="6">
        <f t="shared" si="69"/>
        <v>0</v>
      </c>
      <c r="B768" s="6">
        <v>760</v>
      </c>
      <c r="C768" s="6">
        <f>IFERROR(IF($C$1&gt;=B768,SMALL(STUDENT!$V$4:$V$2003,$C$6+B768),0),0)</f>
        <v>0</v>
      </c>
      <c r="D768" s="14">
        <f t="shared" si="70"/>
        <v>0</v>
      </c>
      <c r="E768" s="14" t="str">
        <f>IFERROR(IF($D768&gt;=1,VLOOKUP($C768,STUDENT!$A$4:$E$2003,E$1,0),""),"")</f>
        <v/>
      </c>
      <c r="F768" s="15" t="str">
        <f>IFERROR(IF($D768&gt;=1,VLOOKUP($C768,STUDENT!$A$4:$E$2003,F$1,0),""),"")</f>
        <v/>
      </c>
      <c r="G768" s="15" t="str">
        <f>IFERROR(IF($D768&gt;=1,VLOOKUP($C768,STUDENT!$A$4:$E$2003,G$1,0),""),"")</f>
        <v/>
      </c>
      <c r="H768" s="14" t="str">
        <f>IFERROR(IF($D768&gt;=1,VLOOKUP($C768,STUDENT!$A$4:$E$2003,H$1,0),""),"")</f>
        <v/>
      </c>
      <c r="I768" s="79"/>
      <c r="J768" s="79"/>
      <c r="K768" s="79"/>
      <c r="L768" s="79"/>
      <c r="M768" s="79"/>
      <c r="N768" s="79"/>
      <c r="O768" s="79"/>
      <c r="P768" s="79"/>
      <c r="Q768" s="79"/>
      <c r="R768" s="79"/>
      <c r="S768" s="79"/>
      <c r="T768" s="79"/>
      <c r="U768" s="85">
        <f t="shared" si="71"/>
        <v>0</v>
      </c>
      <c r="V768" s="6">
        <f t="shared" si="72"/>
        <v>0</v>
      </c>
      <c r="W768" s="6">
        <f>IFERROR(IF(V768&gt;=1,V768*VLOOKUP(E768,STUDENT!$B$4:$W$2003,22,0),0),0)</f>
        <v>0</v>
      </c>
      <c r="X768" s="6">
        <f t="shared" si="73"/>
        <v>0</v>
      </c>
      <c r="Y768" s="6">
        <f>IFERROR(IF(X768&gt;=1,X768*VLOOKUP(E768,STUDENT!$B$4:$W$2003,22,0),0),0)</f>
        <v>0</v>
      </c>
      <c r="Z768" s="6">
        <f t="shared" si="74"/>
        <v>0</v>
      </c>
      <c r="AA768" s="6">
        <f>IFERROR(IF(Z768&gt;=1,Z768*VLOOKUP(E768,STUDENT!$B$4:$W$2003,22,0),0),0)</f>
        <v>0</v>
      </c>
    </row>
    <row r="769" spans="1:27" ht="18" customHeight="1" x14ac:dyDescent="0.25">
      <c r="A769" s="6">
        <f t="shared" si="69"/>
        <v>0</v>
      </c>
      <c r="B769" s="6">
        <v>761</v>
      </c>
      <c r="C769" s="6">
        <f>IFERROR(IF($C$1&gt;=B769,SMALL(STUDENT!$V$4:$V$2003,$C$6+B769),0),0)</f>
        <v>0</v>
      </c>
      <c r="D769" s="14">
        <f t="shared" si="70"/>
        <v>0</v>
      </c>
      <c r="E769" s="14" t="str">
        <f>IFERROR(IF($D769&gt;=1,VLOOKUP($C769,STUDENT!$A$4:$E$2003,E$1,0),""),"")</f>
        <v/>
      </c>
      <c r="F769" s="15" t="str">
        <f>IFERROR(IF($D769&gt;=1,VLOOKUP($C769,STUDENT!$A$4:$E$2003,F$1,0),""),"")</f>
        <v/>
      </c>
      <c r="G769" s="15" t="str">
        <f>IFERROR(IF($D769&gt;=1,VLOOKUP($C769,STUDENT!$A$4:$E$2003,G$1,0),""),"")</f>
        <v/>
      </c>
      <c r="H769" s="14" t="str">
        <f>IFERROR(IF($D769&gt;=1,VLOOKUP($C769,STUDENT!$A$4:$E$2003,H$1,0),""),"")</f>
        <v/>
      </c>
      <c r="I769" s="79"/>
      <c r="J769" s="79"/>
      <c r="K769" s="79"/>
      <c r="L769" s="79"/>
      <c r="M769" s="79"/>
      <c r="N769" s="79"/>
      <c r="O769" s="79"/>
      <c r="P769" s="79"/>
      <c r="Q769" s="79"/>
      <c r="R769" s="79"/>
      <c r="S769" s="79"/>
      <c r="T769" s="79"/>
      <c r="U769" s="85">
        <f t="shared" si="71"/>
        <v>0</v>
      </c>
      <c r="V769" s="6">
        <f t="shared" si="72"/>
        <v>0</v>
      </c>
      <c r="W769" s="6">
        <f>IFERROR(IF(V769&gt;=1,V769*VLOOKUP(E769,STUDENT!$B$4:$W$2003,22,0),0),0)</f>
        <v>0</v>
      </c>
      <c r="X769" s="6">
        <f t="shared" si="73"/>
        <v>0</v>
      </c>
      <c r="Y769" s="6">
        <f>IFERROR(IF(X769&gt;=1,X769*VLOOKUP(E769,STUDENT!$B$4:$W$2003,22,0),0),0)</f>
        <v>0</v>
      </c>
      <c r="Z769" s="6">
        <f t="shared" si="74"/>
        <v>0</v>
      </c>
      <c r="AA769" s="6">
        <f>IFERROR(IF(Z769&gt;=1,Z769*VLOOKUP(E769,STUDENT!$B$4:$W$2003,22,0),0),0)</f>
        <v>0</v>
      </c>
    </row>
    <row r="770" spans="1:27" ht="18" customHeight="1" x14ac:dyDescent="0.25">
      <c r="A770" s="6">
        <f t="shared" si="69"/>
        <v>0</v>
      </c>
      <c r="B770" s="6">
        <v>762</v>
      </c>
      <c r="C770" s="6">
        <f>IFERROR(IF($C$1&gt;=B770,SMALL(STUDENT!$V$4:$V$2003,$C$6+B770),0),0)</f>
        <v>0</v>
      </c>
      <c r="D770" s="14">
        <f t="shared" si="70"/>
        <v>0</v>
      </c>
      <c r="E770" s="14" t="str">
        <f>IFERROR(IF($D770&gt;=1,VLOOKUP($C770,STUDENT!$A$4:$E$2003,E$1,0),""),"")</f>
        <v/>
      </c>
      <c r="F770" s="15" t="str">
        <f>IFERROR(IF($D770&gt;=1,VLOOKUP($C770,STUDENT!$A$4:$E$2003,F$1,0),""),"")</f>
        <v/>
      </c>
      <c r="G770" s="15" t="str">
        <f>IFERROR(IF($D770&gt;=1,VLOOKUP($C770,STUDENT!$A$4:$E$2003,G$1,0),""),"")</f>
        <v/>
      </c>
      <c r="H770" s="14" t="str">
        <f>IFERROR(IF($D770&gt;=1,VLOOKUP($C770,STUDENT!$A$4:$E$2003,H$1,0),""),"")</f>
        <v/>
      </c>
      <c r="I770" s="79"/>
      <c r="J770" s="79"/>
      <c r="K770" s="79"/>
      <c r="L770" s="79"/>
      <c r="M770" s="79"/>
      <c r="N770" s="79"/>
      <c r="O770" s="79"/>
      <c r="P770" s="79"/>
      <c r="Q770" s="79"/>
      <c r="R770" s="79"/>
      <c r="S770" s="79"/>
      <c r="T770" s="79"/>
      <c r="U770" s="85">
        <f t="shared" si="71"/>
        <v>0</v>
      </c>
      <c r="V770" s="6">
        <f t="shared" si="72"/>
        <v>0</v>
      </c>
      <c r="W770" s="6">
        <f>IFERROR(IF(V770&gt;=1,V770*VLOOKUP(E770,STUDENT!$B$4:$W$2003,22,0),0),0)</f>
        <v>0</v>
      </c>
      <c r="X770" s="6">
        <f t="shared" si="73"/>
        <v>0</v>
      </c>
      <c r="Y770" s="6">
        <f>IFERROR(IF(X770&gt;=1,X770*VLOOKUP(E770,STUDENT!$B$4:$W$2003,22,0),0),0)</f>
        <v>0</v>
      </c>
      <c r="Z770" s="6">
        <f t="shared" si="74"/>
        <v>0</v>
      </c>
      <c r="AA770" s="6">
        <f>IFERROR(IF(Z770&gt;=1,Z770*VLOOKUP(E770,STUDENT!$B$4:$W$2003,22,0),0),0)</f>
        <v>0</v>
      </c>
    </row>
    <row r="771" spans="1:27" ht="18" customHeight="1" x14ac:dyDescent="0.25">
      <c r="A771" s="6">
        <f t="shared" si="69"/>
        <v>0</v>
      </c>
      <c r="B771" s="6">
        <v>763</v>
      </c>
      <c r="C771" s="6">
        <f>IFERROR(IF($C$1&gt;=B771,SMALL(STUDENT!$V$4:$V$2003,$C$6+B771),0),0)</f>
        <v>0</v>
      </c>
      <c r="D771" s="14">
        <f t="shared" si="70"/>
        <v>0</v>
      </c>
      <c r="E771" s="14" t="str">
        <f>IFERROR(IF($D771&gt;=1,VLOOKUP($C771,STUDENT!$A$4:$E$2003,E$1,0),""),"")</f>
        <v/>
      </c>
      <c r="F771" s="15" t="str">
        <f>IFERROR(IF($D771&gt;=1,VLOOKUP($C771,STUDENT!$A$4:$E$2003,F$1,0),""),"")</f>
        <v/>
      </c>
      <c r="G771" s="15" t="str">
        <f>IFERROR(IF($D771&gt;=1,VLOOKUP($C771,STUDENT!$A$4:$E$2003,G$1,0),""),"")</f>
        <v/>
      </c>
      <c r="H771" s="14" t="str">
        <f>IFERROR(IF($D771&gt;=1,VLOOKUP($C771,STUDENT!$A$4:$E$2003,H$1,0),""),"")</f>
        <v/>
      </c>
      <c r="I771" s="79"/>
      <c r="J771" s="79"/>
      <c r="K771" s="79"/>
      <c r="L771" s="79"/>
      <c r="M771" s="79"/>
      <c r="N771" s="79"/>
      <c r="O771" s="79"/>
      <c r="P771" s="79"/>
      <c r="Q771" s="79"/>
      <c r="R771" s="79"/>
      <c r="S771" s="79"/>
      <c r="T771" s="79"/>
      <c r="U771" s="85">
        <f t="shared" si="71"/>
        <v>0</v>
      </c>
      <c r="V771" s="6">
        <f t="shared" si="72"/>
        <v>0</v>
      </c>
      <c r="W771" s="6">
        <f>IFERROR(IF(V771&gt;=1,V771*VLOOKUP(E771,STUDENT!$B$4:$W$2003,22,0),0),0)</f>
        <v>0</v>
      </c>
      <c r="X771" s="6">
        <f t="shared" si="73"/>
        <v>0</v>
      </c>
      <c r="Y771" s="6">
        <f>IFERROR(IF(X771&gt;=1,X771*VLOOKUP(E771,STUDENT!$B$4:$W$2003,22,0),0),0)</f>
        <v>0</v>
      </c>
      <c r="Z771" s="6">
        <f t="shared" si="74"/>
        <v>0</v>
      </c>
      <c r="AA771" s="6">
        <f>IFERROR(IF(Z771&gt;=1,Z771*VLOOKUP(E771,STUDENT!$B$4:$W$2003,22,0),0),0)</f>
        <v>0</v>
      </c>
    </row>
    <row r="772" spans="1:27" ht="18" customHeight="1" x14ac:dyDescent="0.25">
      <c r="A772" s="6">
        <f t="shared" si="69"/>
        <v>0</v>
      </c>
      <c r="B772" s="6">
        <v>764</v>
      </c>
      <c r="C772" s="6">
        <f>IFERROR(IF($C$1&gt;=B772,SMALL(STUDENT!$V$4:$V$2003,$C$6+B772),0),0)</f>
        <v>0</v>
      </c>
      <c r="D772" s="14">
        <f t="shared" si="70"/>
        <v>0</v>
      </c>
      <c r="E772" s="14" t="str">
        <f>IFERROR(IF($D772&gt;=1,VLOOKUP($C772,STUDENT!$A$4:$E$2003,E$1,0),""),"")</f>
        <v/>
      </c>
      <c r="F772" s="15" t="str">
        <f>IFERROR(IF($D772&gt;=1,VLOOKUP($C772,STUDENT!$A$4:$E$2003,F$1,0),""),"")</f>
        <v/>
      </c>
      <c r="G772" s="15" t="str">
        <f>IFERROR(IF($D772&gt;=1,VLOOKUP($C772,STUDENT!$A$4:$E$2003,G$1,0),""),"")</f>
        <v/>
      </c>
      <c r="H772" s="14" t="str">
        <f>IFERROR(IF($D772&gt;=1,VLOOKUP($C772,STUDENT!$A$4:$E$2003,H$1,0),""),"")</f>
        <v/>
      </c>
      <c r="I772" s="79"/>
      <c r="J772" s="79"/>
      <c r="K772" s="79"/>
      <c r="L772" s="79"/>
      <c r="M772" s="79"/>
      <c r="N772" s="79"/>
      <c r="O772" s="79"/>
      <c r="P772" s="79"/>
      <c r="Q772" s="79"/>
      <c r="R772" s="79"/>
      <c r="S772" s="79"/>
      <c r="T772" s="79"/>
      <c r="U772" s="85">
        <f t="shared" si="71"/>
        <v>0</v>
      </c>
      <c r="V772" s="6">
        <f t="shared" si="72"/>
        <v>0</v>
      </c>
      <c r="W772" s="6">
        <f>IFERROR(IF(V772&gt;=1,V772*VLOOKUP(E772,STUDENT!$B$4:$W$2003,22,0),0),0)</f>
        <v>0</v>
      </c>
      <c r="X772" s="6">
        <f t="shared" si="73"/>
        <v>0</v>
      </c>
      <c r="Y772" s="6">
        <f>IFERROR(IF(X772&gt;=1,X772*VLOOKUP(E772,STUDENT!$B$4:$W$2003,22,0),0),0)</f>
        <v>0</v>
      </c>
      <c r="Z772" s="6">
        <f t="shared" si="74"/>
        <v>0</v>
      </c>
      <c r="AA772" s="6">
        <f>IFERROR(IF(Z772&gt;=1,Z772*VLOOKUP(E772,STUDENT!$B$4:$W$2003,22,0),0),0)</f>
        <v>0</v>
      </c>
    </row>
    <row r="773" spans="1:27" ht="18" customHeight="1" x14ac:dyDescent="0.25">
      <c r="A773" s="6">
        <f t="shared" si="69"/>
        <v>0</v>
      </c>
      <c r="B773" s="6">
        <v>765</v>
      </c>
      <c r="C773" s="6">
        <f>IFERROR(IF($C$1&gt;=B773,SMALL(STUDENT!$V$4:$V$2003,$C$6+B773),0),0)</f>
        <v>0</v>
      </c>
      <c r="D773" s="14">
        <f t="shared" si="70"/>
        <v>0</v>
      </c>
      <c r="E773" s="14" t="str">
        <f>IFERROR(IF($D773&gt;=1,VLOOKUP($C773,STUDENT!$A$4:$E$2003,E$1,0),""),"")</f>
        <v/>
      </c>
      <c r="F773" s="15" t="str">
        <f>IFERROR(IF($D773&gt;=1,VLOOKUP($C773,STUDENT!$A$4:$E$2003,F$1,0),""),"")</f>
        <v/>
      </c>
      <c r="G773" s="15" t="str">
        <f>IFERROR(IF($D773&gt;=1,VLOOKUP($C773,STUDENT!$A$4:$E$2003,G$1,0),""),"")</f>
        <v/>
      </c>
      <c r="H773" s="14" t="str">
        <f>IFERROR(IF($D773&gt;=1,VLOOKUP($C773,STUDENT!$A$4:$E$2003,H$1,0),""),"")</f>
        <v/>
      </c>
      <c r="I773" s="79"/>
      <c r="J773" s="79"/>
      <c r="K773" s="79"/>
      <c r="L773" s="79"/>
      <c r="M773" s="79"/>
      <c r="N773" s="79"/>
      <c r="O773" s="79"/>
      <c r="P773" s="79"/>
      <c r="Q773" s="79"/>
      <c r="R773" s="79"/>
      <c r="S773" s="79"/>
      <c r="T773" s="79"/>
      <c r="U773" s="85">
        <f t="shared" si="71"/>
        <v>0</v>
      </c>
      <c r="V773" s="6">
        <f t="shared" si="72"/>
        <v>0</v>
      </c>
      <c r="W773" s="6">
        <f>IFERROR(IF(V773&gt;=1,V773*VLOOKUP(E773,STUDENT!$B$4:$W$2003,22,0),0),0)</f>
        <v>0</v>
      </c>
      <c r="X773" s="6">
        <f t="shared" si="73"/>
        <v>0</v>
      </c>
      <c r="Y773" s="6">
        <f>IFERROR(IF(X773&gt;=1,X773*VLOOKUP(E773,STUDENT!$B$4:$W$2003,22,0),0),0)</f>
        <v>0</v>
      </c>
      <c r="Z773" s="6">
        <f t="shared" si="74"/>
        <v>0</v>
      </c>
      <c r="AA773" s="6">
        <f>IFERROR(IF(Z773&gt;=1,Z773*VLOOKUP(E773,STUDENT!$B$4:$W$2003,22,0),0),0)</f>
        <v>0</v>
      </c>
    </row>
    <row r="774" spans="1:27" ht="18" customHeight="1" x14ac:dyDescent="0.25">
      <c r="A774" s="6">
        <f t="shared" si="69"/>
        <v>0</v>
      </c>
      <c r="B774" s="6">
        <v>766</v>
      </c>
      <c r="C774" s="6">
        <f>IFERROR(IF($C$1&gt;=B774,SMALL(STUDENT!$V$4:$V$2003,$C$6+B774),0),0)</f>
        <v>0</v>
      </c>
      <c r="D774" s="14">
        <f t="shared" si="70"/>
        <v>0</v>
      </c>
      <c r="E774" s="14" t="str">
        <f>IFERROR(IF($D774&gt;=1,VLOOKUP($C774,STUDENT!$A$4:$E$2003,E$1,0),""),"")</f>
        <v/>
      </c>
      <c r="F774" s="15" t="str">
        <f>IFERROR(IF($D774&gt;=1,VLOOKUP($C774,STUDENT!$A$4:$E$2003,F$1,0),""),"")</f>
        <v/>
      </c>
      <c r="G774" s="15" t="str">
        <f>IFERROR(IF($D774&gt;=1,VLOOKUP($C774,STUDENT!$A$4:$E$2003,G$1,0),""),"")</f>
        <v/>
      </c>
      <c r="H774" s="14" t="str">
        <f>IFERROR(IF($D774&gt;=1,VLOOKUP($C774,STUDENT!$A$4:$E$2003,H$1,0),""),"")</f>
        <v/>
      </c>
      <c r="I774" s="79"/>
      <c r="J774" s="79"/>
      <c r="K774" s="79"/>
      <c r="L774" s="79"/>
      <c r="M774" s="79"/>
      <c r="N774" s="79"/>
      <c r="O774" s="79"/>
      <c r="P774" s="79"/>
      <c r="Q774" s="79"/>
      <c r="R774" s="79"/>
      <c r="S774" s="79"/>
      <c r="T774" s="79"/>
      <c r="U774" s="85">
        <f t="shared" si="71"/>
        <v>0</v>
      </c>
      <c r="V774" s="6">
        <f t="shared" si="72"/>
        <v>0</v>
      </c>
      <c r="W774" s="6">
        <f>IFERROR(IF(V774&gt;=1,V774*VLOOKUP(E774,STUDENT!$B$4:$W$2003,22,0),0),0)</f>
        <v>0</v>
      </c>
      <c r="X774" s="6">
        <f t="shared" si="73"/>
        <v>0</v>
      </c>
      <c r="Y774" s="6">
        <f>IFERROR(IF(X774&gt;=1,X774*VLOOKUP(E774,STUDENT!$B$4:$W$2003,22,0),0),0)</f>
        <v>0</v>
      </c>
      <c r="Z774" s="6">
        <f t="shared" si="74"/>
        <v>0</v>
      </c>
      <c r="AA774" s="6">
        <f>IFERROR(IF(Z774&gt;=1,Z774*VLOOKUP(E774,STUDENT!$B$4:$W$2003,22,0),0),0)</f>
        <v>0</v>
      </c>
    </row>
    <row r="775" spans="1:27" ht="18" customHeight="1" x14ac:dyDescent="0.25">
      <c r="A775" s="6">
        <f t="shared" si="69"/>
        <v>0</v>
      </c>
      <c r="B775" s="6">
        <v>767</v>
      </c>
      <c r="C775" s="6">
        <f>IFERROR(IF($C$1&gt;=B775,SMALL(STUDENT!$V$4:$V$2003,$C$6+B775),0),0)</f>
        <v>0</v>
      </c>
      <c r="D775" s="14">
        <f t="shared" si="70"/>
        <v>0</v>
      </c>
      <c r="E775" s="14" t="str">
        <f>IFERROR(IF($D775&gt;=1,VLOOKUP($C775,STUDENT!$A$4:$E$2003,E$1,0),""),"")</f>
        <v/>
      </c>
      <c r="F775" s="15" t="str">
        <f>IFERROR(IF($D775&gt;=1,VLOOKUP($C775,STUDENT!$A$4:$E$2003,F$1,0),""),"")</f>
        <v/>
      </c>
      <c r="G775" s="15" t="str">
        <f>IFERROR(IF($D775&gt;=1,VLOOKUP($C775,STUDENT!$A$4:$E$2003,G$1,0),""),"")</f>
        <v/>
      </c>
      <c r="H775" s="14" t="str">
        <f>IFERROR(IF($D775&gt;=1,VLOOKUP($C775,STUDENT!$A$4:$E$2003,H$1,0),""),"")</f>
        <v/>
      </c>
      <c r="I775" s="79"/>
      <c r="J775" s="79"/>
      <c r="K775" s="79"/>
      <c r="L775" s="79"/>
      <c r="M775" s="79"/>
      <c r="N775" s="79"/>
      <c r="O775" s="79"/>
      <c r="P775" s="79"/>
      <c r="Q775" s="79"/>
      <c r="R775" s="79"/>
      <c r="S775" s="79"/>
      <c r="T775" s="79"/>
      <c r="U775" s="85">
        <f t="shared" si="71"/>
        <v>0</v>
      </c>
      <c r="V775" s="6">
        <f t="shared" si="72"/>
        <v>0</v>
      </c>
      <c r="W775" s="6">
        <f>IFERROR(IF(V775&gt;=1,V775*VLOOKUP(E775,STUDENT!$B$4:$W$2003,22,0),0),0)</f>
        <v>0</v>
      </c>
      <c r="X775" s="6">
        <f t="shared" si="73"/>
        <v>0</v>
      </c>
      <c r="Y775" s="6">
        <f>IFERROR(IF(X775&gt;=1,X775*VLOOKUP(E775,STUDENT!$B$4:$W$2003,22,0),0),0)</f>
        <v>0</v>
      </c>
      <c r="Z775" s="6">
        <f t="shared" si="74"/>
        <v>0</v>
      </c>
      <c r="AA775" s="6">
        <f>IFERROR(IF(Z775&gt;=1,Z775*VLOOKUP(E775,STUDENT!$B$4:$W$2003,22,0),0),0)</f>
        <v>0</v>
      </c>
    </row>
    <row r="776" spans="1:27" ht="18" customHeight="1" x14ac:dyDescent="0.25">
      <c r="A776" s="6">
        <f t="shared" si="69"/>
        <v>0</v>
      </c>
      <c r="B776" s="6">
        <v>768</v>
      </c>
      <c r="C776" s="6">
        <f>IFERROR(IF($C$1&gt;=B776,SMALL(STUDENT!$V$4:$V$2003,$C$6+B776),0),0)</f>
        <v>0</v>
      </c>
      <c r="D776" s="14">
        <f t="shared" si="70"/>
        <v>0</v>
      </c>
      <c r="E776" s="14" t="str">
        <f>IFERROR(IF($D776&gt;=1,VLOOKUP($C776,STUDENT!$A$4:$E$2003,E$1,0),""),"")</f>
        <v/>
      </c>
      <c r="F776" s="15" t="str">
        <f>IFERROR(IF($D776&gt;=1,VLOOKUP($C776,STUDENT!$A$4:$E$2003,F$1,0),""),"")</f>
        <v/>
      </c>
      <c r="G776" s="15" t="str">
        <f>IFERROR(IF($D776&gt;=1,VLOOKUP($C776,STUDENT!$A$4:$E$2003,G$1,0),""),"")</f>
        <v/>
      </c>
      <c r="H776" s="14" t="str">
        <f>IFERROR(IF($D776&gt;=1,VLOOKUP($C776,STUDENT!$A$4:$E$2003,H$1,0),""),"")</f>
        <v/>
      </c>
      <c r="I776" s="79"/>
      <c r="J776" s="79"/>
      <c r="K776" s="79"/>
      <c r="L776" s="79"/>
      <c r="M776" s="79"/>
      <c r="N776" s="79"/>
      <c r="O776" s="79"/>
      <c r="P776" s="79"/>
      <c r="Q776" s="79"/>
      <c r="R776" s="79"/>
      <c r="S776" s="79"/>
      <c r="T776" s="79"/>
      <c r="U776" s="85">
        <f t="shared" si="71"/>
        <v>0</v>
      </c>
      <c r="V776" s="6">
        <f t="shared" si="72"/>
        <v>0</v>
      </c>
      <c r="W776" s="6">
        <f>IFERROR(IF(V776&gt;=1,V776*VLOOKUP(E776,STUDENT!$B$4:$W$2003,22,0),0),0)</f>
        <v>0</v>
      </c>
      <c r="X776" s="6">
        <f t="shared" si="73"/>
        <v>0</v>
      </c>
      <c r="Y776" s="6">
        <f>IFERROR(IF(X776&gt;=1,X776*VLOOKUP(E776,STUDENT!$B$4:$W$2003,22,0),0),0)</f>
        <v>0</v>
      </c>
      <c r="Z776" s="6">
        <f t="shared" si="74"/>
        <v>0</v>
      </c>
      <c r="AA776" s="6">
        <f>IFERROR(IF(Z776&gt;=1,Z776*VLOOKUP(E776,STUDENT!$B$4:$W$2003,22,0),0),0)</f>
        <v>0</v>
      </c>
    </row>
    <row r="777" spans="1:27" ht="18" customHeight="1" x14ac:dyDescent="0.25">
      <c r="A777" s="6">
        <f t="shared" si="69"/>
        <v>0</v>
      </c>
      <c r="B777" s="6">
        <v>769</v>
      </c>
      <c r="C777" s="6">
        <f>IFERROR(IF($C$1&gt;=B777,SMALL(STUDENT!$V$4:$V$2003,$C$6+B777),0),0)</f>
        <v>0</v>
      </c>
      <c r="D777" s="14">
        <f t="shared" si="70"/>
        <v>0</v>
      </c>
      <c r="E777" s="14" t="str">
        <f>IFERROR(IF($D777&gt;=1,VLOOKUP($C777,STUDENT!$A$4:$E$2003,E$1,0),""),"")</f>
        <v/>
      </c>
      <c r="F777" s="15" t="str">
        <f>IFERROR(IF($D777&gt;=1,VLOOKUP($C777,STUDENT!$A$4:$E$2003,F$1,0),""),"")</f>
        <v/>
      </c>
      <c r="G777" s="15" t="str">
        <f>IFERROR(IF($D777&gt;=1,VLOOKUP($C777,STUDENT!$A$4:$E$2003,G$1,0),""),"")</f>
        <v/>
      </c>
      <c r="H777" s="14" t="str">
        <f>IFERROR(IF($D777&gt;=1,VLOOKUP($C777,STUDENT!$A$4:$E$2003,H$1,0),""),"")</f>
        <v/>
      </c>
      <c r="I777" s="79"/>
      <c r="J777" s="79"/>
      <c r="K777" s="79"/>
      <c r="L777" s="79"/>
      <c r="M777" s="79"/>
      <c r="N777" s="79"/>
      <c r="O777" s="79"/>
      <c r="P777" s="79"/>
      <c r="Q777" s="79"/>
      <c r="R777" s="79"/>
      <c r="S777" s="79"/>
      <c r="T777" s="79"/>
      <c r="U777" s="85">
        <f t="shared" si="71"/>
        <v>0</v>
      </c>
      <c r="V777" s="6">
        <f t="shared" si="72"/>
        <v>0</v>
      </c>
      <c r="W777" s="6">
        <f>IFERROR(IF(V777&gt;=1,V777*VLOOKUP(E777,STUDENT!$B$4:$W$2003,22,0),0),0)</f>
        <v>0</v>
      </c>
      <c r="X777" s="6">
        <f t="shared" si="73"/>
        <v>0</v>
      </c>
      <c r="Y777" s="6">
        <f>IFERROR(IF(X777&gt;=1,X777*VLOOKUP(E777,STUDENT!$B$4:$W$2003,22,0),0),0)</f>
        <v>0</v>
      </c>
      <c r="Z777" s="6">
        <f t="shared" si="74"/>
        <v>0</v>
      </c>
      <c r="AA777" s="6">
        <f>IFERROR(IF(Z777&gt;=1,Z777*VLOOKUP(E777,STUDENT!$B$4:$W$2003,22,0),0),0)</f>
        <v>0</v>
      </c>
    </row>
    <row r="778" spans="1:27" ht="18" customHeight="1" x14ac:dyDescent="0.25">
      <c r="A778" s="6">
        <f t="shared" ref="A778:A841" si="75">IFERROR(IF(W778&gt;=1,D778,0),0)</f>
        <v>0</v>
      </c>
      <c r="B778" s="6">
        <v>770</v>
      </c>
      <c r="C778" s="6">
        <f>IFERROR(IF($C$1&gt;=B778,SMALL(STUDENT!$V$4:$V$2003,$C$6+B778),0),0)</f>
        <v>0</v>
      </c>
      <c r="D778" s="14">
        <f t="shared" ref="D778:D841" si="76">IFERROR(IF(C778&gt;=1,B778,0),0)</f>
        <v>0</v>
      </c>
      <c r="E778" s="14" t="str">
        <f>IFERROR(IF($D778&gt;=1,VLOOKUP($C778,STUDENT!$A$4:$E$2003,E$1,0),""),"")</f>
        <v/>
      </c>
      <c r="F778" s="15" t="str">
        <f>IFERROR(IF($D778&gt;=1,VLOOKUP($C778,STUDENT!$A$4:$E$2003,F$1,0),""),"")</f>
        <v/>
      </c>
      <c r="G778" s="15" t="str">
        <f>IFERROR(IF($D778&gt;=1,VLOOKUP($C778,STUDENT!$A$4:$E$2003,G$1,0),""),"")</f>
        <v/>
      </c>
      <c r="H778" s="14" t="str">
        <f>IFERROR(IF($D778&gt;=1,VLOOKUP($C778,STUDENT!$A$4:$E$2003,H$1,0),""),"")</f>
        <v/>
      </c>
      <c r="I778" s="79"/>
      <c r="J778" s="79"/>
      <c r="K778" s="79"/>
      <c r="L778" s="79"/>
      <c r="M778" s="79"/>
      <c r="N778" s="79"/>
      <c r="O778" s="79"/>
      <c r="P778" s="79"/>
      <c r="Q778" s="79"/>
      <c r="R778" s="79"/>
      <c r="S778" s="79"/>
      <c r="T778" s="79"/>
      <c r="U778" s="85">
        <f t="shared" ref="U778:U841" si="77">SUM(I778:T778)</f>
        <v>0</v>
      </c>
      <c r="V778" s="6">
        <f t="shared" ref="V778:V841" si="78">IFERROR(IF(D778&gt;=1,(IF($V$1&gt;=1,(IF($W$1&gt;=1,SUMIFS(I778:T778,$I$3:$T$3,"&gt;="&amp;$V$1,$I$3:$T$3,"&lt;="&amp;$W$1),0)),0)),0),0)</f>
        <v>0</v>
      </c>
      <c r="W778" s="6">
        <f>IFERROR(IF(V778&gt;=1,V778*VLOOKUP(E778,STUDENT!$B$4:$W$2003,22,0),0),0)</f>
        <v>0</v>
      </c>
      <c r="X778" s="6">
        <f t="shared" ref="X778:X841" si="79">IFERROR(IF(D778&gt;=1,(IF($X$1&gt;=1,(IF($Y$1&gt;=1,SUMIFS(I778:T778,$I$3:$T$3,"&gt;="&amp;$X$1,$I$3:$T$3,"&lt;="&amp;$Y$1),0)),0)),0),0)</f>
        <v>0</v>
      </c>
      <c r="Y778" s="6">
        <f>IFERROR(IF(X778&gt;=1,X778*VLOOKUP(E778,STUDENT!$B$4:$W$2003,22,0),0),0)</f>
        <v>0</v>
      </c>
      <c r="Z778" s="6">
        <f t="shared" ref="Z778:Z841" si="80">IFERROR(IF(D778&gt;=1,(IF($Z$1&gt;=1,(IF($AA$1&gt;=1,SUMIFS(I778:T778,$I$3:$T$3,"&gt;="&amp;$Z$1,$I$3:$T$3,"&lt;="&amp;$AA$1),0)),0)),0),0)</f>
        <v>0</v>
      </c>
      <c r="AA778" s="6">
        <f>IFERROR(IF(Z778&gt;=1,Z778*VLOOKUP(E778,STUDENT!$B$4:$W$2003,22,0),0),0)</f>
        <v>0</v>
      </c>
    </row>
    <row r="779" spans="1:27" ht="18" customHeight="1" x14ac:dyDescent="0.25">
      <c r="A779" s="6">
        <f t="shared" si="75"/>
        <v>0</v>
      </c>
      <c r="B779" s="6">
        <v>771</v>
      </c>
      <c r="C779" s="6">
        <f>IFERROR(IF($C$1&gt;=B779,SMALL(STUDENT!$V$4:$V$2003,$C$6+B779),0),0)</f>
        <v>0</v>
      </c>
      <c r="D779" s="14">
        <f t="shared" si="76"/>
        <v>0</v>
      </c>
      <c r="E779" s="14" t="str">
        <f>IFERROR(IF($D779&gt;=1,VLOOKUP($C779,STUDENT!$A$4:$E$2003,E$1,0),""),"")</f>
        <v/>
      </c>
      <c r="F779" s="15" t="str">
        <f>IFERROR(IF($D779&gt;=1,VLOOKUP($C779,STUDENT!$A$4:$E$2003,F$1,0),""),"")</f>
        <v/>
      </c>
      <c r="G779" s="15" t="str">
        <f>IFERROR(IF($D779&gt;=1,VLOOKUP($C779,STUDENT!$A$4:$E$2003,G$1,0),""),"")</f>
        <v/>
      </c>
      <c r="H779" s="14" t="str">
        <f>IFERROR(IF($D779&gt;=1,VLOOKUP($C779,STUDENT!$A$4:$E$2003,H$1,0),""),"")</f>
        <v/>
      </c>
      <c r="I779" s="79"/>
      <c r="J779" s="79"/>
      <c r="K779" s="79"/>
      <c r="L779" s="79"/>
      <c r="M779" s="79"/>
      <c r="N779" s="79"/>
      <c r="O779" s="79"/>
      <c r="P779" s="79"/>
      <c r="Q779" s="79"/>
      <c r="R779" s="79"/>
      <c r="S779" s="79"/>
      <c r="T779" s="79"/>
      <c r="U779" s="85">
        <f t="shared" si="77"/>
        <v>0</v>
      </c>
      <c r="V779" s="6">
        <f t="shared" si="78"/>
        <v>0</v>
      </c>
      <c r="W779" s="6">
        <f>IFERROR(IF(V779&gt;=1,V779*VLOOKUP(E779,STUDENT!$B$4:$W$2003,22,0),0),0)</f>
        <v>0</v>
      </c>
      <c r="X779" s="6">
        <f t="shared" si="79"/>
        <v>0</v>
      </c>
      <c r="Y779" s="6">
        <f>IFERROR(IF(X779&gt;=1,X779*VLOOKUP(E779,STUDENT!$B$4:$W$2003,22,0),0),0)</f>
        <v>0</v>
      </c>
      <c r="Z779" s="6">
        <f t="shared" si="80"/>
        <v>0</v>
      </c>
      <c r="AA779" s="6">
        <f>IFERROR(IF(Z779&gt;=1,Z779*VLOOKUP(E779,STUDENT!$B$4:$W$2003,22,0),0),0)</f>
        <v>0</v>
      </c>
    </row>
    <row r="780" spans="1:27" ht="18" customHeight="1" x14ac:dyDescent="0.25">
      <c r="A780" s="6">
        <f t="shared" si="75"/>
        <v>0</v>
      </c>
      <c r="B780" s="6">
        <v>772</v>
      </c>
      <c r="C780" s="6">
        <f>IFERROR(IF($C$1&gt;=B780,SMALL(STUDENT!$V$4:$V$2003,$C$6+B780),0),0)</f>
        <v>0</v>
      </c>
      <c r="D780" s="14">
        <f t="shared" si="76"/>
        <v>0</v>
      </c>
      <c r="E780" s="14" t="str">
        <f>IFERROR(IF($D780&gt;=1,VLOOKUP($C780,STUDENT!$A$4:$E$2003,E$1,0),""),"")</f>
        <v/>
      </c>
      <c r="F780" s="15" t="str">
        <f>IFERROR(IF($D780&gt;=1,VLOOKUP($C780,STUDENT!$A$4:$E$2003,F$1,0),""),"")</f>
        <v/>
      </c>
      <c r="G780" s="15" t="str">
        <f>IFERROR(IF($D780&gt;=1,VLOOKUP($C780,STUDENT!$A$4:$E$2003,G$1,0),""),"")</f>
        <v/>
      </c>
      <c r="H780" s="14" t="str">
        <f>IFERROR(IF($D780&gt;=1,VLOOKUP($C780,STUDENT!$A$4:$E$2003,H$1,0),""),"")</f>
        <v/>
      </c>
      <c r="I780" s="79"/>
      <c r="J780" s="79"/>
      <c r="K780" s="79"/>
      <c r="L780" s="79"/>
      <c r="M780" s="79"/>
      <c r="N780" s="79"/>
      <c r="O780" s="79"/>
      <c r="P780" s="79"/>
      <c r="Q780" s="79"/>
      <c r="R780" s="79"/>
      <c r="S780" s="79"/>
      <c r="T780" s="79"/>
      <c r="U780" s="85">
        <f t="shared" si="77"/>
        <v>0</v>
      </c>
      <c r="V780" s="6">
        <f t="shared" si="78"/>
        <v>0</v>
      </c>
      <c r="W780" s="6">
        <f>IFERROR(IF(V780&gt;=1,V780*VLOOKUP(E780,STUDENT!$B$4:$W$2003,22,0),0),0)</f>
        <v>0</v>
      </c>
      <c r="X780" s="6">
        <f t="shared" si="79"/>
        <v>0</v>
      </c>
      <c r="Y780" s="6">
        <f>IFERROR(IF(X780&gt;=1,X780*VLOOKUP(E780,STUDENT!$B$4:$W$2003,22,0),0),0)</f>
        <v>0</v>
      </c>
      <c r="Z780" s="6">
        <f t="shared" si="80"/>
        <v>0</v>
      </c>
      <c r="AA780" s="6">
        <f>IFERROR(IF(Z780&gt;=1,Z780*VLOOKUP(E780,STUDENT!$B$4:$W$2003,22,0),0),0)</f>
        <v>0</v>
      </c>
    </row>
    <row r="781" spans="1:27" ht="18" customHeight="1" x14ac:dyDescent="0.25">
      <c r="A781" s="6">
        <f t="shared" si="75"/>
        <v>0</v>
      </c>
      <c r="B781" s="6">
        <v>773</v>
      </c>
      <c r="C781" s="6">
        <f>IFERROR(IF($C$1&gt;=B781,SMALL(STUDENT!$V$4:$V$2003,$C$6+B781),0),0)</f>
        <v>0</v>
      </c>
      <c r="D781" s="14">
        <f t="shared" si="76"/>
        <v>0</v>
      </c>
      <c r="E781" s="14" t="str">
        <f>IFERROR(IF($D781&gt;=1,VLOOKUP($C781,STUDENT!$A$4:$E$2003,E$1,0),""),"")</f>
        <v/>
      </c>
      <c r="F781" s="15" t="str">
        <f>IFERROR(IF($D781&gt;=1,VLOOKUP($C781,STUDENT!$A$4:$E$2003,F$1,0),""),"")</f>
        <v/>
      </c>
      <c r="G781" s="15" t="str">
        <f>IFERROR(IF($D781&gt;=1,VLOOKUP($C781,STUDENT!$A$4:$E$2003,G$1,0),""),"")</f>
        <v/>
      </c>
      <c r="H781" s="14" t="str">
        <f>IFERROR(IF($D781&gt;=1,VLOOKUP($C781,STUDENT!$A$4:$E$2003,H$1,0),""),"")</f>
        <v/>
      </c>
      <c r="I781" s="79"/>
      <c r="J781" s="79"/>
      <c r="K781" s="79"/>
      <c r="L781" s="79"/>
      <c r="M781" s="79"/>
      <c r="N781" s="79"/>
      <c r="O781" s="79"/>
      <c r="P781" s="79"/>
      <c r="Q781" s="79"/>
      <c r="R781" s="79"/>
      <c r="S781" s="79"/>
      <c r="T781" s="79"/>
      <c r="U781" s="85">
        <f t="shared" si="77"/>
        <v>0</v>
      </c>
      <c r="V781" s="6">
        <f t="shared" si="78"/>
        <v>0</v>
      </c>
      <c r="W781" s="6">
        <f>IFERROR(IF(V781&gt;=1,V781*VLOOKUP(E781,STUDENT!$B$4:$W$2003,22,0),0),0)</f>
        <v>0</v>
      </c>
      <c r="X781" s="6">
        <f t="shared" si="79"/>
        <v>0</v>
      </c>
      <c r="Y781" s="6">
        <f>IFERROR(IF(X781&gt;=1,X781*VLOOKUP(E781,STUDENT!$B$4:$W$2003,22,0),0),0)</f>
        <v>0</v>
      </c>
      <c r="Z781" s="6">
        <f t="shared" si="80"/>
        <v>0</v>
      </c>
      <c r="AA781" s="6">
        <f>IFERROR(IF(Z781&gt;=1,Z781*VLOOKUP(E781,STUDENT!$B$4:$W$2003,22,0),0),0)</f>
        <v>0</v>
      </c>
    </row>
    <row r="782" spans="1:27" ht="18" customHeight="1" x14ac:dyDescent="0.25">
      <c r="A782" s="6">
        <f t="shared" si="75"/>
        <v>0</v>
      </c>
      <c r="B782" s="6">
        <v>774</v>
      </c>
      <c r="C782" s="6">
        <f>IFERROR(IF($C$1&gt;=B782,SMALL(STUDENT!$V$4:$V$2003,$C$6+B782),0),0)</f>
        <v>0</v>
      </c>
      <c r="D782" s="14">
        <f t="shared" si="76"/>
        <v>0</v>
      </c>
      <c r="E782" s="14" t="str">
        <f>IFERROR(IF($D782&gt;=1,VLOOKUP($C782,STUDENT!$A$4:$E$2003,E$1,0),""),"")</f>
        <v/>
      </c>
      <c r="F782" s="15" t="str">
        <f>IFERROR(IF($D782&gt;=1,VLOOKUP($C782,STUDENT!$A$4:$E$2003,F$1,0),""),"")</f>
        <v/>
      </c>
      <c r="G782" s="15" t="str">
        <f>IFERROR(IF($D782&gt;=1,VLOOKUP($C782,STUDENT!$A$4:$E$2003,G$1,0),""),"")</f>
        <v/>
      </c>
      <c r="H782" s="14" t="str">
        <f>IFERROR(IF($D782&gt;=1,VLOOKUP($C782,STUDENT!$A$4:$E$2003,H$1,0),""),"")</f>
        <v/>
      </c>
      <c r="I782" s="79"/>
      <c r="J782" s="79"/>
      <c r="K782" s="79"/>
      <c r="L782" s="79"/>
      <c r="M782" s="79"/>
      <c r="N782" s="79"/>
      <c r="O782" s="79"/>
      <c r="P782" s="79"/>
      <c r="Q782" s="79"/>
      <c r="R782" s="79"/>
      <c r="S782" s="79"/>
      <c r="T782" s="79"/>
      <c r="U782" s="85">
        <f t="shared" si="77"/>
        <v>0</v>
      </c>
      <c r="V782" s="6">
        <f t="shared" si="78"/>
        <v>0</v>
      </c>
      <c r="W782" s="6">
        <f>IFERROR(IF(V782&gt;=1,V782*VLOOKUP(E782,STUDENT!$B$4:$W$2003,22,0),0),0)</f>
        <v>0</v>
      </c>
      <c r="X782" s="6">
        <f t="shared" si="79"/>
        <v>0</v>
      </c>
      <c r="Y782" s="6">
        <f>IFERROR(IF(X782&gt;=1,X782*VLOOKUP(E782,STUDENT!$B$4:$W$2003,22,0),0),0)</f>
        <v>0</v>
      </c>
      <c r="Z782" s="6">
        <f t="shared" si="80"/>
        <v>0</v>
      </c>
      <c r="AA782" s="6">
        <f>IFERROR(IF(Z782&gt;=1,Z782*VLOOKUP(E782,STUDENT!$B$4:$W$2003,22,0),0),0)</f>
        <v>0</v>
      </c>
    </row>
    <row r="783" spans="1:27" ht="18" customHeight="1" x14ac:dyDescent="0.25">
      <c r="A783" s="6">
        <f t="shared" si="75"/>
        <v>0</v>
      </c>
      <c r="B783" s="6">
        <v>775</v>
      </c>
      <c r="C783" s="6">
        <f>IFERROR(IF($C$1&gt;=B783,SMALL(STUDENT!$V$4:$V$2003,$C$6+B783),0),0)</f>
        <v>0</v>
      </c>
      <c r="D783" s="14">
        <f t="shared" si="76"/>
        <v>0</v>
      </c>
      <c r="E783" s="14" t="str">
        <f>IFERROR(IF($D783&gt;=1,VLOOKUP($C783,STUDENT!$A$4:$E$2003,E$1,0),""),"")</f>
        <v/>
      </c>
      <c r="F783" s="15" t="str">
        <f>IFERROR(IF($D783&gt;=1,VLOOKUP($C783,STUDENT!$A$4:$E$2003,F$1,0),""),"")</f>
        <v/>
      </c>
      <c r="G783" s="15" t="str">
        <f>IFERROR(IF($D783&gt;=1,VLOOKUP($C783,STUDENT!$A$4:$E$2003,G$1,0),""),"")</f>
        <v/>
      </c>
      <c r="H783" s="14" t="str">
        <f>IFERROR(IF($D783&gt;=1,VLOOKUP($C783,STUDENT!$A$4:$E$2003,H$1,0),""),"")</f>
        <v/>
      </c>
      <c r="I783" s="79"/>
      <c r="J783" s="79"/>
      <c r="K783" s="79"/>
      <c r="L783" s="79"/>
      <c r="M783" s="79"/>
      <c r="N783" s="79"/>
      <c r="O783" s="79"/>
      <c r="P783" s="79"/>
      <c r="Q783" s="79"/>
      <c r="R783" s="79"/>
      <c r="S783" s="79"/>
      <c r="T783" s="79"/>
      <c r="U783" s="85">
        <f t="shared" si="77"/>
        <v>0</v>
      </c>
      <c r="V783" s="6">
        <f t="shared" si="78"/>
        <v>0</v>
      </c>
      <c r="W783" s="6">
        <f>IFERROR(IF(V783&gt;=1,V783*VLOOKUP(E783,STUDENT!$B$4:$W$2003,22,0),0),0)</f>
        <v>0</v>
      </c>
      <c r="X783" s="6">
        <f t="shared" si="79"/>
        <v>0</v>
      </c>
      <c r="Y783" s="6">
        <f>IFERROR(IF(X783&gt;=1,X783*VLOOKUP(E783,STUDENT!$B$4:$W$2003,22,0),0),0)</f>
        <v>0</v>
      </c>
      <c r="Z783" s="6">
        <f t="shared" si="80"/>
        <v>0</v>
      </c>
      <c r="AA783" s="6">
        <f>IFERROR(IF(Z783&gt;=1,Z783*VLOOKUP(E783,STUDENT!$B$4:$W$2003,22,0),0),0)</f>
        <v>0</v>
      </c>
    </row>
    <row r="784" spans="1:27" ht="18" customHeight="1" x14ac:dyDescent="0.25">
      <c r="A784" s="6">
        <f t="shared" si="75"/>
        <v>0</v>
      </c>
      <c r="B784" s="6">
        <v>776</v>
      </c>
      <c r="C784" s="6">
        <f>IFERROR(IF($C$1&gt;=B784,SMALL(STUDENT!$V$4:$V$2003,$C$6+B784),0),0)</f>
        <v>0</v>
      </c>
      <c r="D784" s="14">
        <f t="shared" si="76"/>
        <v>0</v>
      </c>
      <c r="E784" s="14" t="str">
        <f>IFERROR(IF($D784&gt;=1,VLOOKUP($C784,STUDENT!$A$4:$E$2003,E$1,0),""),"")</f>
        <v/>
      </c>
      <c r="F784" s="15" t="str">
        <f>IFERROR(IF($D784&gt;=1,VLOOKUP($C784,STUDENT!$A$4:$E$2003,F$1,0),""),"")</f>
        <v/>
      </c>
      <c r="G784" s="15" t="str">
        <f>IFERROR(IF($D784&gt;=1,VLOOKUP($C784,STUDENT!$A$4:$E$2003,G$1,0),""),"")</f>
        <v/>
      </c>
      <c r="H784" s="14" t="str">
        <f>IFERROR(IF($D784&gt;=1,VLOOKUP($C784,STUDENT!$A$4:$E$2003,H$1,0),""),"")</f>
        <v/>
      </c>
      <c r="I784" s="79"/>
      <c r="J784" s="79"/>
      <c r="K784" s="79"/>
      <c r="L784" s="79"/>
      <c r="M784" s="79"/>
      <c r="N784" s="79"/>
      <c r="O784" s="79"/>
      <c r="P784" s="79"/>
      <c r="Q784" s="79"/>
      <c r="R784" s="79"/>
      <c r="S784" s="79"/>
      <c r="T784" s="79"/>
      <c r="U784" s="85">
        <f t="shared" si="77"/>
        <v>0</v>
      </c>
      <c r="V784" s="6">
        <f t="shared" si="78"/>
        <v>0</v>
      </c>
      <c r="W784" s="6">
        <f>IFERROR(IF(V784&gt;=1,V784*VLOOKUP(E784,STUDENT!$B$4:$W$2003,22,0),0),0)</f>
        <v>0</v>
      </c>
      <c r="X784" s="6">
        <f t="shared" si="79"/>
        <v>0</v>
      </c>
      <c r="Y784" s="6">
        <f>IFERROR(IF(X784&gt;=1,X784*VLOOKUP(E784,STUDENT!$B$4:$W$2003,22,0),0),0)</f>
        <v>0</v>
      </c>
      <c r="Z784" s="6">
        <f t="shared" si="80"/>
        <v>0</v>
      </c>
      <c r="AA784" s="6">
        <f>IFERROR(IF(Z784&gt;=1,Z784*VLOOKUP(E784,STUDENT!$B$4:$W$2003,22,0),0),0)</f>
        <v>0</v>
      </c>
    </row>
    <row r="785" spans="1:27" ht="18" customHeight="1" x14ac:dyDescent="0.25">
      <c r="A785" s="6">
        <f t="shared" si="75"/>
        <v>0</v>
      </c>
      <c r="B785" s="6">
        <v>777</v>
      </c>
      <c r="C785" s="6">
        <f>IFERROR(IF($C$1&gt;=B785,SMALL(STUDENT!$V$4:$V$2003,$C$6+B785),0),0)</f>
        <v>0</v>
      </c>
      <c r="D785" s="14">
        <f t="shared" si="76"/>
        <v>0</v>
      </c>
      <c r="E785" s="14" t="str">
        <f>IFERROR(IF($D785&gt;=1,VLOOKUP($C785,STUDENT!$A$4:$E$2003,E$1,0),""),"")</f>
        <v/>
      </c>
      <c r="F785" s="15" t="str">
        <f>IFERROR(IF($D785&gt;=1,VLOOKUP($C785,STUDENT!$A$4:$E$2003,F$1,0),""),"")</f>
        <v/>
      </c>
      <c r="G785" s="15" t="str">
        <f>IFERROR(IF($D785&gt;=1,VLOOKUP($C785,STUDENT!$A$4:$E$2003,G$1,0),""),"")</f>
        <v/>
      </c>
      <c r="H785" s="14" t="str">
        <f>IFERROR(IF($D785&gt;=1,VLOOKUP($C785,STUDENT!$A$4:$E$2003,H$1,0),""),"")</f>
        <v/>
      </c>
      <c r="I785" s="79"/>
      <c r="J785" s="79"/>
      <c r="K785" s="79"/>
      <c r="L785" s="79"/>
      <c r="M785" s="79"/>
      <c r="N785" s="79"/>
      <c r="O785" s="79"/>
      <c r="P785" s="79"/>
      <c r="Q785" s="79"/>
      <c r="R785" s="79"/>
      <c r="S785" s="79"/>
      <c r="T785" s="79"/>
      <c r="U785" s="85">
        <f t="shared" si="77"/>
        <v>0</v>
      </c>
      <c r="V785" s="6">
        <f t="shared" si="78"/>
        <v>0</v>
      </c>
      <c r="W785" s="6">
        <f>IFERROR(IF(V785&gt;=1,V785*VLOOKUP(E785,STUDENT!$B$4:$W$2003,22,0),0),0)</f>
        <v>0</v>
      </c>
      <c r="X785" s="6">
        <f t="shared" si="79"/>
        <v>0</v>
      </c>
      <c r="Y785" s="6">
        <f>IFERROR(IF(X785&gt;=1,X785*VLOOKUP(E785,STUDENT!$B$4:$W$2003,22,0),0),0)</f>
        <v>0</v>
      </c>
      <c r="Z785" s="6">
        <f t="shared" si="80"/>
        <v>0</v>
      </c>
      <c r="AA785" s="6">
        <f>IFERROR(IF(Z785&gt;=1,Z785*VLOOKUP(E785,STUDENT!$B$4:$W$2003,22,0),0),0)</f>
        <v>0</v>
      </c>
    </row>
    <row r="786" spans="1:27" ht="18" customHeight="1" x14ac:dyDescent="0.25">
      <c r="A786" s="6">
        <f t="shared" si="75"/>
        <v>0</v>
      </c>
      <c r="B786" s="6">
        <v>778</v>
      </c>
      <c r="C786" s="6">
        <f>IFERROR(IF($C$1&gt;=B786,SMALL(STUDENT!$V$4:$V$2003,$C$6+B786),0),0)</f>
        <v>0</v>
      </c>
      <c r="D786" s="14">
        <f t="shared" si="76"/>
        <v>0</v>
      </c>
      <c r="E786" s="14" t="str">
        <f>IFERROR(IF($D786&gt;=1,VLOOKUP($C786,STUDENT!$A$4:$E$2003,E$1,0),""),"")</f>
        <v/>
      </c>
      <c r="F786" s="15" t="str">
        <f>IFERROR(IF($D786&gt;=1,VLOOKUP($C786,STUDENT!$A$4:$E$2003,F$1,0),""),"")</f>
        <v/>
      </c>
      <c r="G786" s="15" t="str">
        <f>IFERROR(IF($D786&gt;=1,VLOOKUP($C786,STUDENT!$A$4:$E$2003,G$1,0),""),"")</f>
        <v/>
      </c>
      <c r="H786" s="14" t="str">
        <f>IFERROR(IF($D786&gt;=1,VLOOKUP($C786,STUDENT!$A$4:$E$2003,H$1,0),""),"")</f>
        <v/>
      </c>
      <c r="I786" s="79"/>
      <c r="J786" s="79"/>
      <c r="K786" s="79"/>
      <c r="L786" s="79"/>
      <c r="M786" s="79"/>
      <c r="N786" s="79"/>
      <c r="O786" s="79"/>
      <c r="P786" s="79"/>
      <c r="Q786" s="79"/>
      <c r="R786" s="79"/>
      <c r="S786" s="79"/>
      <c r="T786" s="79"/>
      <c r="U786" s="85">
        <f t="shared" si="77"/>
        <v>0</v>
      </c>
      <c r="V786" s="6">
        <f t="shared" si="78"/>
        <v>0</v>
      </c>
      <c r="W786" s="6">
        <f>IFERROR(IF(V786&gt;=1,V786*VLOOKUP(E786,STUDENT!$B$4:$W$2003,22,0),0),0)</f>
        <v>0</v>
      </c>
      <c r="X786" s="6">
        <f t="shared" si="79"/>
        <v>0</v>
      </c>
      <c r="Y786" s="6">
        <f>IFERROR(IF(X786&gt;=1,X786*VLOOKUP(E786,STUDENT!$B$4:$W$2003,22,0),0),0)</f>
        <v>0</v>
      </c>
      <c r="Z786" s="6">
        <f t="shared" si="80"/>
        <v>0</v>
      </c>
      <c r="AA786" s="6">
        <f>IFERROR(IF(Z786&gt;=1,Z786*VLOOKUP(E786,STUDENT!$B$4:$W$2003,22,0),0),0)</f>
        <v>0</v>
      </c>
    </row>
    <row r="787" spans="1:27" ht="18" customHeight="1" x14ac:dyDescent="0.25">
      <c r="A787" s="6">
        <f t="shared" si="75"/>
        <v>0</v>
      </c>
      <c r="B787" s="6">
        <v>779</v>
      </c>
      <c r="C787" s="6">
        <f>IFERROR(IF($C$1&gt;=B787,SMALL(STUDENT!$V$4:$V$2003,$C$6+B787),0),0)</f>
        <v>0</v>
      </c>
      <c r="D787" s="14">
        <f t="shared" si="76"/>
        <v>0</v>
      </c>
      <c r="E787" s="14" t="str">
        <f>IFERROR(IF($D787&gt;=1,VLOOKUP($C787,STUDENT!$A$4:$E$2003,E$1,0),""),"")</f>
        <v/>
      </c>
      <c r="F787" s="15" t="str">
        <f>IFERROR(IF($D787&gt;=1,VLOOKUP($C787,STUDENT!$A$4:$E$2003,F$1,0),""),"")</f>
        <v/>
      </c>
      <c r="G787" s="15" t="str">
        <f>IFERROR(IF($D787&gt;=1,VLOOKUP($C787,STUDENT!$A$4:$E$2003,G$1,0),""),"")</f>
        <v/>
      </c>
      <c r="H787" s="14" t="str">
        <f>IFERROR(IF($D787&gt;=1,VLOOKUP($C787,STUDENT!$A$4:$E$2003,H$1,0),""),"")</f>
        <v/>
      </c>
      <c r="I787" s="79"/>
      <c r="J787" s="79"/>
      <c r="K787" s="79"/>
      <c r="L787" s="79"/>
      <c r="M787" s="79"/>
      <c r="N787" s="79"/>
      <c r="O787" s="79"/>
      <c r="P787" s="79"/>
      <c r="Q787" s="79"/>
      <c r="R787" s="79"/>
      <c r="S787" s="79"/>
      <c r="T787" s="79"/>
      <c r="U787" s="85">
        <f t="shared" si="77"/>
        <v>0</v>
      </c>
      <c r="V787" s="6">
        <f t="shared" si="78"/>
        <v>0</v>
      </c>
      <c r="W787" s="6">
        <f>IFERROR(IF(V787&gt;=1,V787*VLOOKUP(E787,STUDENT!$B$4:$W$2003,22,0),0),0)</f>
        <v>0</v>
      </c>
      <c r="X787" s="6">
        <f t="shared" si="79"/>
        <v>0</v>
      </c>
      <c r="Y787" s="6">
        <f>IFERROR(IF(X787&gt;=1,X787*VLOOKUP(E787,STUDENT!$B$4:$W$2003,22,0),0),0)</f>
        <v>0</v>
      </c>
      <c r="Z787" s="6">
        <f t="shared" si="80"/>
        <v>0</v>
      </c>
      <c r="AA787" s="6">
        <f>IFERROR(IF(Z787&gt;=1,Z787*VLOOKUP(E787,STUDENT!$B$4:$W$2003,22,0),0),0)</f>
        <v>0</v>
      </c>
    </row>
    <row r="788" spans="1:27" ht="18" customHeight="1" x14ac:dyDescent="0.25">
      <c r="A788" s="6">
        <f t="shared" si="75"/>
        <v>0</v>
      </c>
      <c r="B788" s="6">
        <v>780</v>
      </c>
      <c r="C788" s="6">
        <f>IFERROR(IF($C$1&gt;=B788,SMALL(STUDENT!$V$4:$V$2003,$C$6+B788),0),0)</f>
        <v>0</v>
      </c>
      <c r="D788" s="14">
        <f t="shared" si="76"/>
        <v>0</v>
      </c>
      <c r="E788" s="14" t="str">
        <f>IFERROR(IF($D788&gt;=1,VLOOKUP($C788,STUDENT!$A$4:$E$2003,E$1,0),""),"")</f>
        <v/>
      </c>
      <c r="F788" s="15" t="str">
        <f>IFERROR(IF($D788&gt;=1,VLOOKUP($C788,STUDENT!$A$4:$E$2003,F$1,0),""),"")</f>
        <v/>
      </c>
      <c r="G788" s="15" t="str">
        <f>IFERROR(IF($D788&gt;=1,VLOOKUP($C788,STUDENT!$A$4:$E$2003,G$1,0),""),"")</f>
        <v/>
      </c>
      <c r="H788" s="14" t="str">
        <f>IFERROR(IF($D788&gt;=1,VLOOKUP($C788,STUDENT!$A$4:$E$2003,H$1,0),""),"")</f>
        <v/>
      </c>
      <c r="I788" s="79"/>
      <c r="J788" s="79"/>
      <c r="K788" s="79"/>
      <c r="L788" s="79"/>
      <c r="M788" s="79"/>
      <c r="N788" s="79"/>
      <c r="O788" s="79"/>
      <c r="P788" s="79"/>
      <c r="Q788" s="79"/>
      <c r="R788" s="79"/>
      <c r="S788" s="79"/>
      <c r="T788" s="79"/>
      <c r="U788" s="85">
        <f t="shared" si="77"/>
        <v>0</v>
      </c>
      <c r="V788" s="6">
        <f t="shared" si="78"/>
        <v>0</v>
      </c>
      <c r="W788" s="6">
        <f>IFERROR(IF(V788&gt;=1,V788*VLOOKUP(E788,STUDENT!$B$4:$W$2003,22,0),0),0)</f>
        <v>0</v>
      </c>
      <c r="X788" s="6">
        <f t="shared" si="79"/>
        <v>0</v>
      </c>
      <c r="Y788" s="6">
        <f>IFERROR(IF(X788&gt;=1,X788*VLOOKUP(E788,STUDENT!$B$4:$W$2003,22,0),0),0)</f>
        <v>0</v>
      </c>
      <c r="Z788" s="6">
        <f t="shared" si="80"/>
        <v>0</v>
      </c>
      <c r="AA788" s="6">
        <f>IFERROR(IF(Z788&gt;=1,Z788*VLOOKUP(E788,STUDENT!$B$4:$W$2003,22,0),0),0)</f>
        <v>0</v>
      </c>
    </row>
    <row r="789" spans="1:27" ht="18" customHeight="1" x14ac:dyDescent="0.25">
      <c r="A789" s="6">
        <f t="shared" si="75"/>
        <v>0</v>
      </c>
      <c r="B789" s="6">
        <v>781</v>
      </c>
      <c r="C789" s="6">
        <f>IFERROR(IF($C$1&gt;=B789,SMALL(STUDENT!$V$4:$V$2003,$C$6+B789),0),0)</f>
        <v>0</v>
      </c>
      <c r="D789" s="14">
        <f t="shared" si="76"/>
        <v>0</v>
      </c>
      <c r="E789" s="14" t="str">
        <f>IFERROR(IF($D789&gt;=1,VLOOKUP($C789,STUDENT!$A$4:$E$2003,E$1,0),""),"")</f>
        <v/>
      </c>
      <c r="F789" s="15" t="str">
        <f>IFERROR(IF($D789&gt;=1,VLOOKUP($C789,STUDENT!$A$4:$E$2003,F$1,0),""),"")</f>
        <v/>
      </c>
      <c r="G789" s="15" t="str">
        <f>IFERROR(IF($D789&gt;=1,VLOOKUP($C789,STUDENT!$A$4:$E$2003,G$1,0),""),"")</f>
        <v/>
      </c>
      <c r="H789" s="14" t="str">
        <f>IFERROR(IF($D789&gt;=1,VLOOKUP($C789,STUDENT!$A$4:$E$2003,H$1,0),""),"")</f>
        <v/>
      </c>
      <c r="I789" s="79"/>
      <c r="J789" s="79"/>
      <c r="K789" s="79"/>
      <c r="L789" s="79"/>
      <c r="M789" s="79"/>
      <c r="N789" s="79"/>
      <c r="O789" s="79"/>
      <c r="P789" s="79"/>
      <c r="Q789" s="79"/>
      <c r="R789" s="79"/>
      <c r="S789" s="79"/>
      <c r="T789" s="79"/>
      <c r="U789" s="85">
        <f t="shared" si="77"/>
        <v>0</v>
      </c>
      <c r="V789" s="6">
        <f t="shared" si="78"/>
        <v>0</v>
      </c>
      <c r="W789" s="6">
        <f>IFERROR(IF(V789&gt;=1,V789*VLOOKUP(E789,STUDENT!$B$4:$W$2003,22,0),0),0)</f>
        <v>0</v>
      </c>
      <c r="X789" s="6">
        <f t="shared" si="79"/>
        <v>0</v>
      </c>
      <c r="Y789" s="6">
        <f>IFERROR(IF(X789&gt;=1,X789*VLOOKUP(E789,STUDENT!$B$4:$W$2003,22,0),0),0)</f>
        <v>0</v>
      </c>
      <c r="Z789" s="6">
        <f t="shared" si="80"/>
        <v>0</v>
      </c>
      <c r="AA789" s="6">
        <f>IFERROR(IF(Z789&gt;=1,Z789*VLOOKUP(E789,STUDENT!$B$4:$W$2003,22,0),0),0)</f>
        <v>0</v>
      </c>
    </row>
    <row r="790" spans="1:27" ht="18" customHeight="1" x14ac:dyDescent="0.25">
      <c r="A790" s="6">
        <f t="shared" si="75"/>
        <v>0</v>
      </c>
      <c r="B790" s="6">
        <v>782</v>
      </c>
      <c r="C790" s="6">
        <f>IFERROR(IF($C$1&gt;=B790,SMALL(STUDENT!$V$4:$V$2003,$C$6+B790),0),0)</f>
        <v>0</v>
      </c>
      <c r="D790" s="14">
        <f t="shared" si="76"/>
        <v>0</v>
      </c>
      <c r="E790" s="14" t="str">
        <f>IFERROR(IF($D790&gt;=1,VLOOKUP($C790,STUDENT!$A$4:$E$2003,E$1,0),""),"")</f>
        <v/>
      </c>
      <c r="F790" s="15" t="str">
        <f>IFERROR(IF($D790&gt;=1,VLOOKUP($C790,STUDENT!$A$4:$E$2003,F$1,0),""),"")</f>
        <v/>
      </c>
      <c r="G790" s="15" t="str">
        <f>IFERROR(IF($D790&gt;=1,VLOOKUP($C790,STUDENT!$A$4:$E$2003,G$1,0),""),"")</f>
        <v/>
      </c>
      <c r="H790" s="14" t="str">
        <f>IFERROR(IF($D790&gt;=1,VLOOKUP($C790,STUDENT!$A$4:$E$2003,H$1,0),""),"")</f>
        <v/>
      </c>
      <c r="I790" s="79"/>
      <c r="J790" s="79"/>
      <c r="K790" s="79"/>
      <c r="L790" s="79"/>
      <c r="M790" s="79"/>
      <c r="N790" s="79"/>
      <c r="O790" s="79"/>
      <c r="P790" s="79"/>
      <c r="Q790" s="79"/>
      <c r="R790" s="79"/>
      <c r="S790" s="79"/>
      <c r="T790" s="79"/>
      <c r="U790" s="85">
        <f t="shared" si="77"/>
        <v>0</v>
      </c>
      <c r="V790" s="6">
        <f t="shared" si="78"/>
        <v>0</v>
      </c>
      <c r="W790" s="6">
        <f>IFERROR(IF(V790&gt;=1,V790*VLOOKUP(E790,STUDENT!$B$4:$W$2003,22,0),0),0)</f>
        <v>0</v>
      </c>
      <c r="X790" s="6">
        <f t="shared" si="79"/>
        <v>0</v>
      </c>
      <c r="Y790" s="6">
        <f>IFERROR(IF(X790&gt;=1,X790*VLOOKUP(E790,STUDENT!$B$4:$W$2003,22,0),0),0)</f>
        <v>0</v>
      </c>
      <c r="Z790" s="6">
        <f t="shared" si="80"/>
        <v>0</v>
      </c>
      <c r="AA790" s="6">
        <f>IFERROR(IF(Z790&gt;=1,Z790*VLOOKUP(E790,STUDENT!$B$4:$W$2003,22,0),0),0)</f>
        <v>0</v>
      </c>
    </row>
    <row r="791" spans="1:27" ht="18" customHeight="1" x14ac:dyDescent="0.25">
      <c r="A791" s="6">
        <f t="shared" si="75"/>
        <v>0</v>
      </c>
      <c r="B791" s="6">
        <v>783</v>
      </c>
      <c r="C791" s="6">
        <f>IFERROR(IF($C$1&gt;=B791,SMALL(STUDENT!$V$4:$V$2003,$C$6+B791),0),0)</f>
        <v>0</v>
      </c>
      <c r="D791" s="14">
        <f t="shared" si="76"/>
        <v>0</v>
      </c>
      <c r="E791" s="14" t="str">
        <f>IFERROR(IF($D791&gt;=1,VLOOKUP($C791,STUDENT!$A$4:$E$2003,E$1,0),""),"")</f>
        <v/>
      </c>
      <c r="F791" s="15" t="str">
        <f>IFERROR(IF($D791&gt;=1,VLOOKUP($C791,STUDENT!$A$4:$E$2003,F$1,0),""),"")</f>
        <v/>
      </c>
      <c r="G791" s="15" t="str">
        <f>IFERROR(IF($D791&gt;=1,VLOOKUP($C791,STUDENT!$A$4:$E$2003,G$1,0),""),"")</f>
        <v/>
      </c>
      <c r="H791" s="14" t="str">
        <f>IFERROR(IF($D791&gt;=1,VLOOKUP($C791,STUDENT!$A$4:$E$2003,H$1,0),""),"")</f>
        <v/>
      </c>
      <c r="I791" s="79"/>
      <c r="J791" s="79"/>
      <c r="K791" s="79"/>
      <c r="L791" s="79"/>
      <c r="M791" s="79"/>
      <c r="N791" s="79"/>
      <c r="O791" s="79"/>
      <c r="P791" s="79"/>
      <c r="Q791" s="79"/>
      <c r="R791" s="79"/>
      <c r="S791" s="79"/>
      <c r="T791" s="79"/>
      <c r="U791" s="85">
        <f t="shared" si="77"/>
        <v>0</v>
      </c>
      <c r="V791" s="6">
        <f t="shared" si="78"/>
        <v>0</v>
      </c>
      <c r="W791" s="6">
        <f>IFERROR(IF(V791&gt;=1,V791*VLOOKUP(E791,STUDENT!$B$4:$W$2003,22,0),0),0)</f>
        <v>0</v>
      </c>
      <c r="X791" s="6">
        <f t="shared" si="79"/>
        <v>0</v>
      </c>
      <c r="Y791" s="6">
        <f>IFERROR(IF(X791&gt;=1,X791*VLOOKUP(E791,STUDENT!$B$4:$W$2003,22,0),0),0)</f>
        <v>0</v>
      </c>
      <c r="Z791" s="6">
        <f t="shared" si="80"/>
        <v>0</v>
      </c>
      <c r="AA791" s="6">
        <f>IFERROR(IF(Z791&gt;=1,Z791*VLOOKUP(E791,STUDENT!$B$4:$W$2003,22,0),0),0)</f>
        <v>0</v>
      </c>
    </row>
    <row r="792" spans="1:27" ht="18" customHeight="1" x14ac:dyDescent="0.25">
      <c r="A792" s="6">
        <f t="shared" si="75"/>
        <v>0</v>
      </c>
      <c r="B792" s="6">
        <v>784</v>
      </c>
      <c r="C792" s="6">
        <f>IFERROR(IF($C$1&gt;=B792,SMALL(STUDENT!$V$4:$V$2003,$C$6+B792),0),0)</f>
        <v>0</v>
      </c>
      <c r="D792" s="14">
        <f t="shared" si="76"/>
        <v>0</v>
      </c>
      <c r="E792" s="14" t="str">
        <f>IFERROR(IF($D792&gt;=1,VLOOKUP($C792,STUDENT!$A$4:$E$2003,E$1,0),""),"")</f>
        <v/>
      </c>
      <c r="F792" s="15" t="str">
        <f>IFERROR(IF($D792&gt;=1,VLOOKUP($C792,STUDENT!$A$4:$E$2003,F$1,0),""),"")</f>
        <v/>
      </c>
      <c r="G792" s="15" t="str">
        <f>IFERROR(IF($D792&gt;=1,VLOOKUP($C792,STUDENT!$A$4:$E$2003,G$1,0),""),"")</f>
        <v/>
      </c>
      <c r="H792" s="14" t="str">
        <f>IFERROR(IF($D792&gt;=1,VLOOKUP($C792,STUDENT!$A$4:$E$2003,H$1,0),""),"")</f>
        <v/>
      </c>
      <c r="I792" s="79"/>
      <c r="J792" s="79"/>
      <c r="K792" s="79"/>
      <c r="L792" s="79"/>
      <c r="M792" s="79"/>
      <c r="N792" s="79"/>
      <c r="O792" s="79"/>
      <c r="P792" s="79"/>
      <c r="Q792" s="79"/>
      <c r="R792" s="79"/>
      <c r="S792" s="79"/>
      <c r="T792" s="79"/>
      <c r="U792" s="85">
        <f t="shared" si="77"/>
        <v>0</v>
      </c>
      <c r="V792" s="6">
        <f t="shared" si="78"/>
        <v>0</v>
      </c>
      <c r="W792" s="6">
        <f>IFERROR(IF(V792&gt;=1,V792*VLOOKUP(E792,STUDENT!$B$4:$W$2003,22,0),0),0)</f>
        <v>0</v>
      </c>
      <c r="X792" s="6">
        <f t="shared" si="79"/>
        <v>0</v>
      </c>
      <c r="Y792" s="6">
        <f>IFERROR(IF(X792&gt;=1,X792*VLOOKUP(E792,STUDENT!$B$4:$W$2003,22,0),0),0)</f>
        <v>0</v>
      </c>
      <c r="Z792" s="6">
        <f t="shared" si="80"/>
        <v>0</v>
      </c>
      <c r="AA792" s="6">
        <f>IFERROR(IF(Z792&gt;=1,Z792*VLOOKUP(E792,STUDENT!$B$4:$W$2003,22,0),0),0)</f>
        <v>0</v>
      </c>
    </row>
    <row r="793" spans="1:27" ht="18" customHeight="1" x14ac:dyDescent="0.25">
      <c r="A793" s="6">
        <f t="shared" si="75"/>
        <v>0</v>
      </c>
      <c r="B793" s="6">
        <v>785</v>
      </c>
      <c r="C793" s="6">
        <f>IFERROR(IF($C$1&gt;=B793,SMALL(STUDENT!$V$4:$V$2003,$C$6+B793),0),0)</f>
        <v>0</v>
      </c>
      <c r="D793" s="14">
        <f t="shared" si="76"/>
        <v>0</v>
      </c>
      <c r="E793" s="14" t="str">
        <f>IFERROR(IF($D793&gt;=1,VLOOKUP($C793,STUDENT!$A$4:$E$2003,E$1,0),""),"")</f>
        <v/>
      </c>
      <c r="F793" s="15" t="str">
        <f>IFERROR(IF($D793&gt;=1,VLOOKUP($C793,STUDENT!$A$4:$E$2003,F$1,0),""),"")</f>
        <v/>
      </c>
      <c r="G793" s="15" t="str">
        <f>IFERROR(IF($D793&gt;=1,VLOOKUP($C793,STUDENT!$A$4:$E$2003,G$1,0),""),"")</f>
        <v/>
      </c>
      <c r="H793" s="14" t="str">
        <f>IFERROR(IF($D793&gt;=1,VLOOKUP($C793,STUDENT!$A$4:$E$2003,H$1,0),""),"")</f>
        <v/>
      </c>
      <c r="I793" s="79"/>
      <c r="J793" s="79"/>
      <c r="K793" s="79"/>
      <c r="L793" s="79"/>
      <c r="M793" s="79"/>
      <c r="N793" s="79"/>
      <c r="O793" s="79"/>
      <c r="P793" s="79"/>
      <c r="Q793" s="79"/>
      <c r="R793" s="79"/>
      <c r="S793" s="79"/>
      <c r="T793" s="79"/>
      <c r="U793" s="85">
        <f t="shared" si="77"/>
        <v>0</v>
      </c>
      <c r="V793" s="6">
        <f t="shared" si="78"/>
        <v>0</v>
      </c>
      <c r="W793" s="6">
        <f>IFERROR(IF(V793&gt;=1,V793*VLOOKUP(E793,STUDENT!$B$4:$W$2003,22,0),0),0)</f>
        <v>0</v>
      </c>
      <c r="X793" s="6">
        <f t="shared" si="79"/>
        <v>0</v>
      </c>
      <c r="Y793" s="6">
        <f>IFERROR(IF(X793&gt;=1,X793*VLOOKUP(E793,STUDENT!$B$4:$W$2003,22,0),0),0)</f>
        <v>0</v>
      </c>
      <c r="Z793" s="6">
        <f t="shared" si="80"/>
        <v>0</v>
      </c>
      <c r="AA793" s="6">
        <f>IFERROR(IF(Z793&gt;=1,Z793*VLOOKUP(E793,STUDENT!$B$4:$W$2003,22,0),0),0)</f>
        <v>0</v>
      </c>
    </row>
    <row r="794" spans="1:27" ht="18" customHeight="1" x14ac:dyDescent="0.25">
      <c r="A794" s="6">
        <f t="shared" si="75"/>
        <v>0</v>
      </c>
      <c r="B794" s="6">
        <v>786</v>
      </c>
      <c r="C794" s="6">
        <f>IFERROR(IF($C$1&gt;=B794,SMALL(STUDENT!$V$4:$V$2003,$C$6+B794),0),0)</f>
        <v>0</v>
      </c>
      <c r="D794" s="14">
        <f t="shared" si="76"/>
        <v>0</v>
      </c>
      <c r="E794" s="14" t="str">
        <f>IFERROR(IF($D794&gt;=1,VLOOKUP($C794,STUDENT!$A$4:$E$2003,E$1,0),""),"")</f>
        <v/>
      </c>
      <c r="F794" s="15" t="str">
        <f>IFERROR(IF($D794&gt;=1,VLOOKUP($C794,STUDENT!$A$4:$E$2003,F$1,0),""),"")</f>
        <v/>
      </c>
      <c r="G794" s="15" t="str">
        <f>IFERROR(IF($D794&gt;=1,VLOOKUP($C794,STUDENT!$A$4:$E$2003,G$1,0),""),"")</f>
        <v/>
      </c>
      <c r="H794" s="14" t="str">
        <f>IFERROR(IF($D794&gt;=1,VLOOKUP($C794,STUDENT!$A$4:$E$2003,H$1,0),""),"")</f>
        <v/>
      </c>
      <c r="I794" s="79"/>
      <c r="J794" s="79"/>
      <c r="K794" s="79"/>
      <c r="L794" s="79"/>
      <c r="M794" s="79"/>
      <c r="N794" s="79"/>
      <c r="O794" s="79"/>
      <c r="P794" s="79"/>
      <c r="Q794" s="79"/>
      <c r="R794" s="79"/>
      <c r="S794" s="79"/>
      <c r="T794" s="79"/>
      <c r="U794" s="85">
        <f t="shared" si="77"/>
        <v>0</v>
      </c>
      <c r="V794" s="6">
        <f t="shared" si="78"/>
        <v>0</v>
      </c>
      <c r="W794" s="6">
        <f>IFERROR(IF(V794&gt;=1,V794*VLOOKUP(E794,STUDENT!$B$4:$W$2003,22,0),0),0)</f>
        <v>0</v>
      </c>
      <c r="X794" s="6">
        <f t="shared" si="79"/>
        <v>0</v>
      </c>
      <c r="Y794" s="6">
        <f>IFERROR(IF(X794&gt;=1,X794*VLOOKUP(E794,STUDENT!$B$4:$W$2003,22,0),0),0)</f>
        <v>0</v>
      </c>
      <c r="Z794" s="6">
        <f t="shared" si="80"/>
        <v>0</v>
      </c>
      <c r="AA794" s="6">
        <f>IFERROR(IF(Z794&gt;=1,Z794*VLOOKUP(E794,STUDENT!$B$4:$W$2003,22,0),0),0)</f>
        <v>0</v>
      </c>
    </row>
    <row r="795" spans="1:27" ht="18" customHeight="1" x14ac:dyDescent="0.25">
      <c r="A795" s="6">
        <f t="shared" si="75"/>
        <v>0</v>
      </c>
      <c r="B795" s="6">
        <v>787</v>
      </c>
      <c r="C795" s="6">
        <f>IFERROR(IF($C$1&gt;=B795,SMALL(STUDENT!$V$4:$V$2003,$C$6+B795),0),0)</f>
        <v>0</v>
      </c>
      <c r="D795" s="14">
        <f t="shared" si="76"/>
        <v>0</v>
      </c>
      <c r="E795" s="14" t="str">
        <f>IFERROR(IF($D795&gt;=1,VLOOKUP($C795,STUDENT!$A$4:$E$2003,E$1,0),""),"")</f>
        <v/>
      </c>
      <c r="F795" s="15" t="str">
        <f>IFERROR(IF($D795&gt;=1,VLOOKUP($C795,STUDENT!$A$4:$E$2003,F$1,0),""),"")</f>
        <v/>
      </c>
      <c r="G795" s="15" t="str">
        <f>IFERROR(IF($D795&gt;=1,VLOOKUP($C795,STUDENT!$A$4:$E$2003,G$1,0),""),"")</f>
        <v/>
      </c>
      <c r="H795" s="14" t="str">
        <f>IFERROR(IF($D795&gt;=1,VLOOKUP($C795,STUDENT!$A$4:$E$2003,H$1,0),""),"")</f>
        <v/>
      </c>
      <c r="I795" s="79"/>
      <c r="J795" s="79"/>
      <c r="K795" s="79"/>
      <c r="L795" s="79"/>
      <c r="M795" s="79"/>
      <c r="N795" s="79"/>
      <c r="O795" s="79"/>
      <c r="P795" s="79"/>
      <c r="Q795" s="79"/>
      <c r="R795" s="79"/>
      <c r="S795" s="79"/>
      <c r="T795" s="79"/>
      <c r="U795" s="85">
        <f t="shared" si="77"/>
        <v>0</v>
      </c>
      <c r="V795" s="6">
        <f t="shared" si="78"/>
        <v>0</v>
      </c>
      <c r="W795" s="6">
        <f>IFERROR(IF(V795&gt;=1,V795*VLOOKUP(E795,STUDENT!$B$4:$W$2003,22,0),0),0)</f>
        <v>0</v>
      </c>
      <c r="X795" s="6">
        <f t="shared" si="79"/>
        <v>0</v>
      </c>
      <c r="Y795" s="6">
        <f>IFERROR(IF(X795&gt;=1,X795*VLOOKUP(E795,STUDENT!$B$4:$W$2003,22,0),0),0)</f>
        <v>0</v>
      </c>
      <c r="Z795" s="6">
        <f t="shared" si="80"/>
        <v>0</v>
      </c>
      <c r="AA795" s="6">
        <f>IFERROR(IF(Z795&gt;=1,Z795*VLOOKUP(E795,STUDENT!$B$4:$W$2003,22,0),0),0)</f>
        <v>0</v>
      </c>
    </row>
    <row r="796" spans="1:27" ht="18" customHeight="1" x14ac:dyDescent="0.25">
      <c r="A796" s="6">
        <f t="shared" si="75"/>
        <v>0</v>
      </c>
      <c r="B796" s="6">
        <v>788</v>
      </c>
      <c r="C796" s="6">
        <f>IFERROR(IF($C$1&gt;=B796,SMALL(STUDENT!$V$4:$V$2003,$C$6+B796),0),0)</f>
        <v>0</v>
      </c>
      <c r="D796" s="14">
        <f t="shared" si="76"/>
        <v>0</v>
      </c>
      <c r="E796" s="14" t="str">
        <f>IFERROR(IF($D796&gt;=1,VLOOKUP($C796,STUDENT!$A$4:$E$2003,E$1,0),""),"")</f>
        <v/>
      </c>
      <c r="F796" s="15" t="str">
        <f>IFERROR(IF($D796&gt;=1,VLOOKUP($C796,STUDENT!$A$4:$E$2003,F$1,0),""),"")</f>
        <v/>
      </c>
      <c r="G796" s="15" t="str">
        <f>IFERROR(IF($D796&gt;=1,VLOOKUP($C796,STUDENT!$A$4:$E$2003,G$1,0),""),"")</f>
        <v/>
      </c>
      <c r="H796" s="14" t="str">
        <f>IFERROR(IF($D796&gt;=1,VLOOKUP($C796,STUDENT!$A$4:$E$2003,H$1,0),""),"")</f>
        <v/>
      </c>
      <c r="I796" s="79"/>
      <c r="J796" s="79"/>
      <c r="K796" s="79"/>
      <c r="L796" s="79"/>
      <c r="M796" s="79"/>
      <c r="N796" s="79"/>
      <c r="O796" s="79"/>
      <c r="P796" s="79"/>
      <c r="Q796" s="79"/>
      <c r="R796" s="79"/>
      <c r="S796" s="79"/>
      <c r="T796" s="79"/>
      <c r="U796" s="85">
        <f t="shared" si="77"/>
        <v>0</v>
      </c>
      <c r="V796" s="6">
        <f t="shared" si="78"/>
        <v>0</v>
      </c>
      <c r="W796" s="6">
        <f>IFERROR(IF(V796&gt;=1,V796*VLOOKUP(E796,STUDENT!$B$4:$W$2003,22,0),0),0)</f>
        <v>0</v>
      </c>
      <c r="X796" s="6">
        <f t="shared" si="79"/>
        <v>0</v>
      </c>
      <c r="Y796" s="6">
        <f>IFERROR(IF(X796&gt;=1,X796*VLOOKUP(E796,STUDENT!$B$4:$W$2003,22,0),0),0)</f>
        <v>0</v>
      </c>
      <c r="Z796" s="6">
        <f t="shared" si="80"/>
        <v>0</v>
      </c>
      <c r="AA796" s="6">
        <f>IFERROR(IF(Z796&gt;=1,Z796*VLOOKUP(E796,STUDENT!$B$4:$W$2003,22,0),0),0)</f>
        <v>0</v>
      </c>
    </row>
    <row r="797" spans="1:27" ht="18" customHeight="1" x14ac:dyDescent="0.25">
      <c r="A797" s="6">
        <f t="shared" si="75"/>
        <v>0</v>
      </c>
      <c r="B797" s="6">
        <v>789</v>
      </c>
      <c r="C797" s="6">
        <f>IFERROR(IF($C$1&gt;=B797,SMALL(STUDENT!$V$4:$V$2003,$C$6+B797),0),0)</f>
        <v>0</v>
      </c>
      <c r="D797" s="14">
        <f t="shared" si="76"/>
        <v>0</v>
      </c>
      <c r="E797" s="14" t="str">
        <f>IFERROR(IF($D797&gt;=1,VLOOKUP($C797,STUDENT!$A$4:$E$2003,E$1,0),""),"")</f>
        <v/>
      </c>
      <c r="F797" s="15" t="str">
        <f>IFERROR(IF($D797&gt;=1,VLOOKUP($C797,STUDENT!$A$4:$E$2003,F$1,0),""),"")</f>
        <v/>
      </c>
      <c r="G797" s="15" t="str">
        <f>IFERROR(IF($D797&gt;=1,VLOOKUP($C797,STUDENT!$A$4:$E$2003,G$1,0),""),"")</f>
        <v/>
      </c>
      <c r="H797" s="14" t="str">
        <f>IFERROR(IF($D797&gt;=1,VLOOKUP($C797,STUDENT!$A$4:$E$2003,H$1,0),""),"")</f>
        <v/>
      </c>
      <c r="I797" s="79"/>
      <c r="J797" s="79"/>
      <c r="K797" s="79"/>
      <c r="L797" s="79"/>
      <c r="M797" s="79"/>
      <c r="N797" s="79"/>
      <c r="O797" s="79"/>
      <c r="P797" s="79"/>
      <c r="Q797" s="79"/>
      <c r="R797" s="79"/>
      <c r="S797" s="79"/>
      <c r="T797" s="79"/>
      <c r="U797" s="85">
        <f t="shared" si="77"/>
        <v>0</v>
      </c>
      <c r="V797" s="6">
        <f t="shared" si="78"/>
        <v>0</v>
      </c>
      <c r="W797" s="6">
        <f>IFERROR(IF(V797&gt;=1,V797*VLOOKUP(E797,STUDENT!$B$4:$W$2003,22,0),0),0)</f>
        <v>0</v>
      </c>
      <c r="X797" s="6">
        <f t="shared" si="79"/>
        <v>0</v>
      </c>
      <c r="Y797" s="6">
        <f>IFERROR(IF(X797&gt;=1,X797*VLOOKUP(E797,STUDENT!$B$4:$W$2003,22,0),0),0)</f>
        <v>0</v>
      </c>
      <c r="Z797" s="6">
        <f t="shared" si="80"/>
        <v>0</v>
      </c>
      <c r="AA797" s="6">
        <f>IFERROR(IF(Z797&gt;=1,Z797*VLOOKUP(E797,STUDENT!$B$4:$W$2003,22,0),0),0)</f>
        <v>0</v>
      </c>
    </row>
    <row r="798" spans="1:27" ht="18" customHeight="1" x14ac:dyDescent="0.25">
      <c r="A798" s="6">
        <f t="shared" si="75"/>
        <v>0</v>
      </c>
      <c r="B798" s="6">
        <v>790</v>
      </c>
      <c r="C798" s="6">
        <f>IFERROR(IF($C$1&gt;=B798,SMALL(STUDENT!$V$4:$V$2003,$C$6+B798),0),0)</f>
        <v>0</v>
      </c>
      <c r="D798" s="14">
        <f t="shared" si="76"/>
        <v>0</v>
      </c>
      <c r="E798" s="14" t="str">
        <f>IFERROR(IF($D798&gt;=1,VLOOKUP($C798,STUDENT!$A$4:$E$2003,E$1,0),""),"")</f>
        <v/>
      </c>
      <c r="F798" s="15" t="str">
        <f>IFERROR(IF($D798&gt;=1,VLOOKUP($C798,STUDENT!$A$4:$E$2003,F$1,0),""),"")</f>
        <v/>
      </c>
      <c r="G798" s="15" t="str">
        <f>IFERROR(IF($D798&gt;=1,VLOOKUP($C798,STUDENT!$A$4:$E$2003,G$1,0),""),"")</f>
        <v/>
      </c>
      <c r="H798" s="14" t="str">
        <f>IFERROR(IF($D798&gt;=1,VLOOKUP($C798,STUDENT!$A$4:$E$2003,H$1,0),""),"")</f>
        <v/>
      </c>
      <c r="I798" s="79"/>
      <c r="J798" s="79"/>
      <c r="K798" s="79"/>
      <c r="L798" s="79"/>
      <c r="M798" s="79"/>
      <c r="N798" s="79"/>
      <c r="O798" s="79"/>
      <c r="P798" s="79"/>
      <c r="Q798" s="79"/>
      <c r="R798" s="79"/>
      <c r="S798" s="79"/>
      <c r="T798" s="79"/>
      <c r="U798" s="85">
        <f t="shared" si="77"/>
        <v>0</v>
      </c>
      <c r="V798" s="6">
        <f t="shared" si="78"/>
        <v>0</v>
      </c>
      <c r="W798" s="6">
        <f>IFERROR(IF(V798&gt;=1,V798*VLOOKUP(E798,STUDENT!$B$4:$W$2003,22,0),0),0)</f>
        <v>0</v>
      </c>
      <c r="X798" s="6">
        <f t="shared" si="79"/>
        <v>0</v>
      </c>
      <c r="Y798" s="6">
        <f>IFERROR(IF(X798&gt;=1,X798*VLOOKUP(E798,STUDENT!$B$4:$W$2003,22,0),0),0)</f>
        <v>0</v>
      </c>
      <c r="Z798" s="6">
        <f t="shared" si="80"/>
        <v>0</v>
      </c>
      <c r="AA798" s="6">
        <f>IFERROR(IF(Z798&gt;=1,Z798*VLOOKUP(E798,STUDENT!$B$4:$W$2003,22,0),0),0)</f>
        <v>0</v>
      </c>
    </row>
    <row r="799" spans="1:27" ht="18" customHeight="1" x14ac:dyDescent="0.25">
      <c r="A799" s="6">
        <f t="shared" si="75"/>
        <v>0</v>
      </c>
      <c r="B799" s="6">
        <v>791</v>
      </c>
      <c r="C799" s="6">
        <f>IFERROR(IF($C$1&gt;=B799,SMALL(STUDENT!$V$4:$V$2003,$C$6+B799),0),0)</f>
        <v>0</v>
      </c>
      <c r="D799" s="14">
        <f t="shared" si="76"/>
        <v>0</v>
      </c>
      <c r="E799" s="14" t="str">
        <f>IFERROR(IF($D799&gt;=1,VLOOKUP($C799,STUDENT!$A$4:$E$2003,E$1,0),""),"")</f>
        <v/>
      </c>
      <c r="F799" s="15" t="str">
        <f>IFERROR(IF($D799&gt;=1,VLOOKUP($C799,STUDENT!$A$4:$E$2003,F$1,0),""),"")</f>
        <v/>
      </c>
      <c r="G799" s="15" t="str">
        <f>IFERROR(IF($D799&gt;=1,VLOOKUP($C799,STUDENT!$A$4:$E$2003,G$1,0),""),"")</f>
        <v/>
      </c>
      <c r="H799" s="14" t="str">
        <f>IFERROR(IF($D799&gt;=1,VLOOKUP($C799,STUDENT!$A$4:$E$2003,H$1,0),""),"")</f>
        <v/>
      </c>
      <c r="I799" s="79"/>
      <c r="J799" s="79"/>
      <c r="K799" s="79"/>
      <c r="L799" s="79"/>
      <c r="M799" s="79"/>
      <c r="N799" s="79"/>
      <c r="O799" s="79"/>
      <c r="P799" s="79"/>
      <c r="Q799" s="79"/>
      <c r="R799" s="79"/>
      <c r="S799" s="79"/>
      <c r="T799" s="79"/>
      <c r="U799" s="85">
        <f t="shared" si="77"/>
        <v>0</v>
      </c>
      <c r="V799" s="6">
        <f t="shared" si="78"/>
        <v>0</v>
      </c>
      <c r="W799" s="6">
        <f>IFERROR(IF(V799&gt;=1,V799*VLOOKUP(E799,STUDENT!$B$4:$W$2003,22,0),0),0)</f>
        <v>0</v>
      </c>
      <c r="X799" s="6">
        <f t="shared" si="79"/>
        <v>0</v>
      </c>
      <c r="Y799" s="6">
        <f>IFERROR(IF(X799&gt;=1,X799*VLOOKUP(E799,STUDENT!$B$4:$W$2003,22,0),0),0)</f>
        <v>0</v>
      </c>
      <c r="Z799" s="6">
        <f t="shared" si="80"/>
        <v>0</v>
      </c>
      <c r="AA799" s="6">
        <f>IFERROR(IF(Z799&gt;=1,Z799*VLOOKUP(E799,STUDENT!$B$4:$W$2003,22,0),0),0)</f>
        <v>0</v>
      </c>
    </row>
    <row r="800" spans="1:27" ht="18" customHeight="1" x14ac:dyDescent="0.25">
      <c r="A800" s="6">
        <f t="shared" si="75"/>
        <v>0</v>
      </c>
      <c r="B800" s="6">
        <v>792</v>
      </c>
      <c r="C800" s="6">
        <f>IFERROR(IF($C$1&gt;=B800,SMALL(STUDENT!$V$4:$V$2003,$C$6+B800),0),0)</f>
        <v>0</v>
      </c>
      <c r="D800" s="14">
        <f t="shared" si="76"/>
        <v>0</v>
      </c>
      <c r="E800" s="14" t="str">
        <f>IFERROR(IF($D800&gt;=1,VLOOKUP($C800,STUDENT!$A$4:$E$2003,E$1,0),""),"")</f>
        <v/>
      </c>
      <c r="F800" s="15" t="str">
        <f>IFERROR(IF($D800&gt;=1,VLOOKUP($C800,STUDENT!$A$4:$E$2003,F$1,0),""),"")</f>
        <v/>
      </c>
      <c r="G800" s="15" t="str">
        <f>IFERROR(IF($D800&gt;=1,VLOOKUP($C800,STUDENT!$A$4:$E$2003,G$1,0),""),"")</f>
        <v/>
      </c>
      <c r="H800" s="14" t="str">
        <f>IFERROR(IF($D800&gt;=1,VLOOKUP($C800,STUDENT!$A$4:$E$2003,H$1,0),""),"")</f>
        <v/>
      </c>
      <c r="I800" s="79"/>
      <c r="J800" s="79"/>
      <c r="K800" s="79"/>
      <c r="L800" s="79"/>
      <c r="M800" s="79"/>
      <c r="N800" s="79"/>
      <c r="O800" s="79"/>
      <c r="P800" s="79"/>
      <c r="Q800" s="79"/>
      <c r="R800" s="79"/>
      <c r="S800" s="79"/>
      <c r="T800" s="79"/>
      <c r="U800" s="85">
        <f t="shared" si="77"/>
        <v>0</v>
      </c>
      <c r="V800" s="6">
        <f t="shared" si="78"/>
        <v>0</v>
      </c>
      <c r="W800" s="6">
        <f>IFERROR(IF(V800&gt;=1,V800*VLOOKUP(E800,STUDENT!$B$4:$W$2003,22,0),0),0)</f>
        <v>0</v>
      </c>
      <c r="X800" s="6">
        <f t="shared" si="79"/>
        <v>0</v>
      </c>
      <c r="Y800" s="6">
        <f>IFERROR(IF(X800&gt;=1,X800*VLOOKUP(E800,STUDENT!$B$4:$W$2003,22,0),0),0)</f>
        <v>0</v>
      </c>
      <c r="Z800" s="6">
        <f t="shared" si="80"/>
        <v>0</v>
      </c>
      <c r="AA800" s="6">
        <f>IFERROR(IF(Z800&gt;=1,Z800*VLOOKUP(E800,STUDENT!$B$4:$W$2003,22,0),0),0)</f>
        <v>0</v>
      </c>
    </row>
    <row r="801" spans="1:27" ht="18" customHeight="1" x14ac:dyDescent="0.25">
      <c r="A801" s="6">
        <f t="shared" si="75"/>
        <v>0</v>
      </c>
      <c r="B801" s="6">
        <v>793</v>
      </c>
      <c r="C801" s="6">
        <f>IFERROR(IF($C$1&gt;=B801,SMALL(STUDENT!$V$4:$V$2003,$C$6+B801),0),0)</f>
        <v>0</v>
      </c>
      <c r="D801" s="14">
        <f t="shared" si="76"/>
        <v>0</v>
      </c>
      <c r="E801" s="14" t="str">
        <f>IFERROR(IF($D801&gt;=1,VLOOKUP($C801,STUDENT!$A$4:$E$2003,E$1,0),""),"")</f>
        <v/>
      </c>
      <c r="F801" s="15" t="str">
        <f>IFERROR(IF($D801&gt;=1,VLOOKUP($C801,STUDENT!$A$4:$E$2003,F$1,0),""),"")</f>
        <v/>
      </c>
      <c r="G801" s="15" t="str">
        <f>IFERROR(IF($D801&gt;=1,VLOOKUP($C801,STUDENT!$A$4:$E$2003,G$1,0),""),"")</f>
        <v/>
      </c>
      <c r="H801" s="14" t="str">
        <f>IFERROR(IF($D801&gt;=1,VLOOKUP($C801,STUDENT!$A$4:$E$2003,H$1,0),""),"")</f>
        <v/>
      </c>
      <c r="I801" s="79"/>
      <c r="J801" s="79"/>
      <c r="K801" s="79"/>
      <c r="L801" s="79"/>
      <c r="M801" s="79"/>
      <c r="N801" s="79"/>
      <c r="O801" s="79"/>
      <c r="P801" s="79"/>
      <c r="Q801" s="79"/>
      <c r="R801" s="79"/>
      <c r="S801" s="79"/>
      <c r="T801" s="79"/>
      <c r="U801" s="85">
        <f t="shared" si="77"/>
        <v>0</v>
      </c>
      <c r="V801" s="6">
        <f t="shared" si="78"/>
        <v>0</v>
      </c>
      <c r="W801" s="6">
        <f>IFERROR(IF(V801&gt;=1,V801*VLOOKUP(E801,STUDENT!$B$4:$W$2003,22,0),0),0)</f>
        <v>0</v>
      </c>
      <c r="X801" s="6">
        <f t="shared" si="79"/>
        <v>0</v>
      </c>
      <c r="Y801" s="6">
        <f>IFERROR(IF(X801&gt;=1,X801*VLOOKUP(E801,STUDENT!$B$4:$W$2003,22,0),0),0)</f>
        <v>0</v>
      </c>
      <c r="Z801" s="6">
        <f t="shared" si="80"/>
        <v>0</v>
      </c>
      <c r="AA801" s="6">
        <f>IFERROR(IF(Z801&gt;=1,Z801*VLOOKUP(E801,STUDENT!$B$4:$W$2003,22,0),0),0)</f>
        <v>0</v>
      </c>
    </row>
    <row r="802" spans="1:27" ht="18" customHeight="1" x14ac:dyDescent="0.25">
      <c r="A802" s="6">
        <f t="shared" si="75"/>
        <v>0</v>
      </c>
      <c r="B802" s="6">
        <v>794</v>
      </c>
      <c r="C802" s="6">
        <f>IFERROR(IF($C$1&gt;=B802,SMALL(STUDENT!$V$4:$V$2003,$C$6+B802),0),0)</f>
        <v>0</v>
      </c>
      <c r="D802" s="14">
        <f t="shared" si="76"/>
        <v>0</v>
      </c>
      <c r="E802" s="14" t="str">
        <f>IFERROR(IF($D802&gt;=1,VLOOKUP($C802,STUDENT!$A$4:$E$2003,E$1,0),""),"")</f>
        <v/>
      </c>
      <c r="F802" s="15" t="str">
        <f>IFERROR(IF($D802&gt;=1,VLOOKUP($C802,STUDENT!$A$4:$E$2003,F$1,0),""),"")</f>
        <v/>
      </c>
      <c r="G802" s="15" t="str">
        <f>IFERROR(IF($D802&gt;=1,VLOOKUP($C802,STUDENT!$A$4:$E$2003,G$1,0),""),"")</f>
        <v/>
      </c>
      <c r="H802" s="14" t="str">
        <f>IFERROR(IF($D802&gt;=1,VLOOKUP($C802,STUDENT!$A$4:$E$2003,H$1,0),""),"")</f>
        <v/>
      </c>
      <c r="I802" s="79"/>
      <c r="J802" s="79"/>
      <c r="K802" s="79"/>
      <c r="L802" s="79"/>
      <c r="M802" s="79"/>
      <c r="N802" s="79"/>
      <c r="O802" s="79"/>
      <c r="P802" s="79"/>
      <c r="Q802" s="79"/>
      <c r="R802" s="79"/>
      <c r="S802" s="79"/>
      <c r="T802" s="79"/>
      <c r="U802" s="85">
        <f t="shared" si="77"/>
        <v>0</v>
      </c>
      <c r="V802" s="6">
        <f t="shared" si="78"/>
        <v>0</v>
      </c>
      <c r="W802" s="6">
        <f>IFERROR(IF(V802&gt;=1,V802*VLOOKUP(E802,STUDENT!$B$4:$W$2003,22,0),0),0)</f>
        <v>0</v>
      </c>
      <c r="X802" s="6">
        <f t="shared" si="79"/>
        <v>0</v>
      </c>
      <c r="Y802" s="6">
        <f>IFERROR(IF(X802&gt;=1,X802*VLOOKUP(E802,STUDENT!$B$4:$W$2003,22,0),0),0)</f>
        <v>0</v>
      </c>
      <c r="Z802" s="6">
        <f t="shared" si="80"/>
        <v>0</v>
      </c>
      <c r="AA802" s="6">
        <f>IFERROR(IF(Z802&gt;=1,Z802*VLOOKUP(E802,STUDENT!$B$4:$W$2003,22,0),0),0)</f>
        <v>0</v>
      </c>
    </row>
    <row r="803" spans="1:27" ht="18" customHeight="1" x14ac:dyDescent="0.25">
      <c r="A803" s="6">
        <f t="shared" si="75"/>
        <v>0</v>
      </c>
      <c r="B803" s="6">
        <v>795</v>
      </c>
      <c r="C803" s="6">
        <f>IFERROR(IF($C$1&gt;=B803,SMALL(STUDENT!$V$4:$V$2003,$C$6+B803),0),0)</f>
        <v>0</v>
      </c>
      <c r="D803" s="14">
        <f t="shared" si="76"/>
        <v>0</v>
      </c>
      <c r="E803" s="14" t="str">
        <f>IFERROR(IF($D803&gt;=1,VLOOKUP($C803,STUDENT!$A$4:$E$2003,E$1,0),""),"")</f>
        <v/>
      </c>
      <c r="F803" s="15" t="str">
        <f>IFERROR(IF($D803&gt;=1,VLOOKUP($C803,STUDENT!$A$4:$E$2003,F$1,0),""),"")</f>
        <v/>
      </c>
      <c r="G803" s="15" t="str">
        <f>IFERROR(IF($D803&gt;=1,VLOOKUP($C803,STUDENT!$A$4:$E$2003,G$1,0),""),"")</f>
        <v/>
      </c>
      <c r="H803" s="14" t="str">
        <f>IFERROR(IF($D803&gt;=1,VLOOKUP($C803,STUDENT!$A$4:$E$2003,H$1,0),""),"")</f>
        <v/>
      </c>
      <c r="I803" s="79"/>
      <c r="J803" s="79"/>
      <c r="K803" s="79"/>
      <c r="L803" s="79"/>
      <c r="M803" s="79"/>
      <c r="N803" s="79"/>
      <c r="O803" s="79"/>
      <c r="P803" s="79"/>
      <c r="Q803" s="79"/>
      <c r="R803" s="79"/>
      <c r="S803" s="79"/>
      <c r="T803" s="79"/>
      <c r="U803" s="85">
        <f t="shared" si="77"/>
        <v>0</v>
      </c>
      <c r="V803" s="6">
        <f t="shared" si="78"/>
        <v>0</v>
      </c>
      <c r="W803" s="6">
        <f>IFERROR(IF(V803&gt;=1,V803*VLOOKUP(E803,STUDENT!$B$4:$W$2003,22,0),0),0)</f>
        <v>0</v>
      </c>
      <c r="X803" s="6">
        <f t="shared" si="79"/>
        <v>0</v>
      </c>
      <c r="Y803" s="6">
        <f>IFERROR(IF(X803&gt;=1,X803*VLOOKUP(E803,STUDENT!$B$4:$W$2003,22,0),0),0)</f>
        <v>0</v>
      </c>
      <c r="Z803" s="6">
        <f t="shared" si="80"/>
        <v>0</v>
      </c>
      <c r="AA803" s="6">
        <f>IFERROR(IF(Z803&gt;=1,Z803*VLOOKUP(E803,STUDENT!$B$4:$W$2003,22,0),0),0)</f>
        <v>0</v>
      </c>
    </row>
    <row r="804" spans="1:27" ht="18" customHeight="1" x14ac:dyDescent="0.25">
      <c r="A804" s="6">
        <f t="shared" si="75"/>
        <v>0</v>
      </c>
      <c r="B804" s="6">
        <v>796</v>
      </c>
      <c r="C804" s="6">
        <f>IFERROR(IF($C$1&gt;=B804,SMALL(STUDENT!$V$4:$V$2003,$C$6+B804),0),0)</f>
        <v>0</v>
      </c>
      <c r="D804" s="14">
        <f t="shared" si="76"/>
        <v>0</v>
      </c>
      <c r="E804" s="14" t="str">
        <f>IFERROR(IF($D804&gt;=1,VLOOKUP($C804,STUDENT!$A$4:$E$2003,E$1,0),""),"")</f>
        <v/>
      </c>
      <c r="F804" s="15" t="str">
        <f>IFERROR(IF($D804&gt;=1,VLOOKUP($C804,STUDENT!$A$4:$E$2003,F$1,0),""),"")</f>
        <v/>
      </c>
      <c r="G804" s="15" t="str">
        <f>IFERROR(IF($D804&gt;=1,VLOOKUP($C804,STUDENT!$A$4:$E$2003,G$1,0),""),"")</f>
        <v/>
      </c>
      <c r="H804" s="14" t="str">
        <f>IFERROR(IF($D804&gt;=1,VLOOKUP($C804,STUDENT!$A$4:$E$2003,H$1,0),""),"")</f>
        <v/>
      </c>
      <c r="I804" s="79"/>
      <c r="J804" s="79"/>
      <c r="K804" s="79"/>
      <c r="L804" s="79"/>
      <c r="M804" s="79"/>
      <c r="N804" s="79"/>
      <c r="O804" s="79"/>
      <c r="P804" s="79"/>
      <c r="Q804" s="79"/>
      <c r="R804" s="79"/>
      <c r="S804" s="79"/>
      <c r="T804" s="79"/>
      <c r="U804" s="85">
        <f t="shared" si="77"/>
        <v>0</v>
      </c>
      <c r="V804" s="6">
        <f t="shared" si="78"/>
        <v>0</v>
      </c>
      <c r="W804" s="6">
        <f>IFERROR(IF(V804&gt;=1,V804*VLOOKUP(E804,STUDENT!$B$4:$W$2003,22,0),0),0)</f>
        <v>0</v>
      </c>
      <c r="X804" s="6">
        <f t="shared" si="79"/>
        <v>0</v>
      </c>
      <c r="Y804" s="6">
        <f>IFERROR(IF(X804&gt;=1,X804*VLOOKUP(E804,STUDENT!$B$4:$W$2003,22,0),0),0)</f>
        <v>0</v>
      </c>
      <c r="Z804" s="6">
        <f t="shared" si="80"/>
        <v>0</v>
      </c>
      <c r="AA804" s="6">
        <f>IFERROR(IF(Z804&gt;=1,Z804*VLOOKUP(E804,STUDENT!$B$4:$W$2003,22,0),0),0)</f>
        <v>0</v>
      </c>
    </row>
    <row r="805" spans="1:27" ht="18" customHeight="1" x14ac:dyDescent="0.25">
      <c r="A805" s="6">
        <f t="shared" si="75"/>
        <v>0</v>
      </c>
      <c r="B805" s="6">
        <v>797</v>
      </c>
      <c r="C805" s="6">
        <f>IFERROR(IF($C$1&gt;=B805,SMALL(STUDENT!$V$4:$V$2003,$C$6+B805),0),0)</f>
        <v>0</v>
      </c>
      <c r="D805" s="14">
        <f t="shared" si="76"/>
        <v>0</v>
      </c>
      <c r="E805" s="14" t="str">
        <f>IFERROR(IF($D805&gt;=1,VLOOKUP($C805,STUDENT!$A$4:$E$2003,E$1,0),""),"")</f>
        <v/>
      </c>
      <c r="F805" s="15" t="str">
        <f>IFERROR(IF($D805&gt;=1,VLOOKUP($C805,STUDENT!$A$4:$E$2003,F$1,0),""),"")</f>
        <v/>
      </c>
      <c r="G805" s="15" t="str">
        <f>IFERROR(IF($D805&gt;=1,VLOOKUP($C805,STUDENT!$A$4:$E$2003,G$1,0),""),"")</f>
        <v/>
      </c>
      <c r="H805" s="14" t="str">
        <f>IFERROR(IF($D805&gt;=1,VLOOKUP($C805,STUDENT!$A$4:$E$2003,H$1,0),""),"")</f>
        <v/>
      </c>
      <c r="I805" s="79"/>
      <c r="J805" s="79"/>
      <c r="K805" s="79"/>
      <c r="L805" s="79"/>
      <c r="M805" s="79"/>
      <c r="N805" s="79"/>
      <c r="O805" s="79"/>
      <c r="P805" s="79"/>
      <c r="Q805" s="79"/>
      <c r="R805" s="79"/>
      <c r="S805" s="79"/>
      <c r="T805" s="79"/>
      <c r="U805" s="85">
        <f t="shared" si="77"/>
        <v>0</v>
      </c>
      <c r="V805" s="6">
        <f t="shared" si="78"/>
        <v>0</v>
      </c>
      <c r="W805" s="6">
        <f>IFERROR(IF(V805&gt;=1,V805*VLOOKUP(E805,STUDENT!$B$4:$W$2003,22,0),0),0)</f>
        <v>0</v>
      </c>
      <c r="X805" s="6">
        <f t="shared" si="79"/>
        <v>0</v>
      </c>
      <c r="Y805" s="6">
        <f>IFERROR(IF(X805&gt;=1,X805*VLOOKUP(E805,STUDENT!$B$4:$W$2003,22,0),0),0)</f>
        <v>0</v>
      </c>
      <c r="Z805" s="6">
        <f t="shared" si="80"/>
        <v>0</v>
      </c>
      <c r="AA805" s="6">
        <f>IFERROR(IF(Z805&gt;=1,Z805*VLOOKUP(E805,STUDENT!$B$4:$W$2003,22,0),0),0)</f>
        <v>0</v>
      </c>
    </row>
    <row r="806" spans="1:27" ht="18" customHeight="1" x14ac:dyDescent="0.25">
      <c r="A806" s="6">
        <f t="shared" si="75"/>
        <v>0</v>
      </c>
      <c r="B806" s="6">
        <v>798</v>
      </c>
      <c r="C806" s="6">
        <f>IFERROR(IF($C$1&gt;=B806,SMALL(STUDENT!$V$4:$V$2003,$C$6+B806),0),0)</f>
        <v>0</v>
      </c>
      <c r="D806" s="14">
        <f t="shared" si="76"/>
        <v>0</v>
      </c>
      <c r="E806" s="14" t="str">
        <f>IFERROR(IF($D806&gt;=1,VLOOKUP($C806,STUDENT!$A$4:$E$2003,E$1,0),""),"")</f>
        <v/>
      </c>
      <c r="F806" s="15" t="str">
        <f>IFERROR(IF($D806&gt;=1,VLOOKUP($C806,STUDENT!$A$4:$E$2003,F$1,0),""),"")</f>
        <v/>
      </c>
      <c r="G806" s="15" t="str">
        <f>IFERROR(IF($D806&gt;=1,VLOOKUP($C806,STUDENT!$A$4:$E$2003,G$1,0),""),"")</f>
        <v/>
      </c>
      <c r="H806" s="14" t="str">
        <f>IFERROR(IF($D806&gt;=1,VLOOKUP($C806,STUDENT!$A$4:$E$2003,H$1,0),""),"")</f>
        <v/>
      </c>
      <c r="I806" s="79"/>
      <c r="J806" s="79"/>
      <c r="K806" s="79"/>
      <c r="L806" s="79"/>
      <c r="M806" s="79"/>
      <c r="N806" s="79"/>
      <c r="O806" s="79"/>
      <c r="P806" s="79"/>
      <c r="Q806" s="79"/>
      <c r="R806" s="79"/>
      <c r="S806" s="79"/>
      <c r="T806" s="79"/>
      <c r="U806" s="85">
        <f t="shared" si="77"/>
        <v>0</v>
      </c>
      <c r="V806" s="6">
        <f t="shared" si="78"/>
        <v>0</v>
      </c>
      <c r="W806" s="6">
        <f>IFERROR(IF(V806&gt;=1,V806*VLOOKUP(E806,STUDENT!$B$4:$W$2003,22,0),0),0)</f>
        <v>0</v>
      </c>
      <c r="X806" s="6">
        <f t="shared" si="79"/>
        <v>0</v>
      </c>
      <c r="Y806" s="6">
        <f>IFERROR(IF(X806&gt;=1,X806*VLOOKUP(E806,STUDENT!$B$4:$W$2003,22,0),0),0)</f>
        <v>0</v>
      </c>
      <c r="Z806" s="6">
        <f t="shared" si="80"/>
        <v>0</v>
      </c>
      <c r="AA806" s="6">
        <f>IFERROR(IF(Z806&gt;=1,Z806*VLOOKUP(E806,STUDENT!$B$4:$W$2003,22,0),0),0)</f>
        <v>0</v>
      </c>
    </row>
    <row r="807" spans="1:27" ht="18" customHeight="1" x14ac:dyDescent="0.25">
      <c r="A807" s="6">
        <f t="shared" si="75"/>
        <v>0</v>
      </c>
      <c r="B807" s="6">
        <v>799</v>
      </c>
      <c r="C807" s="6">
        <f>IFERROR(IF($C$1&gt;=B807,SMALL(STUDENT!$V$4:$V$2003,$C$6+B807),0),0)</f>
        <v>0</v>
      </c>
      <c r="D807" s="14">
        <f t="shared" si="76"/>
        <v>0</v>
      </c>
      <c r="E807" s="14" t="str">
        <f>IFERROR(IF($D807&gt;=1,VLOOKUP($C807,STUDENT!$A$4:$E$2003,E$1,0),""),"")</f>
        <v/>
      </c>
      <c r="F807" s="15" t="str">
        <f>IFERROR(IF($D807&gt;=1,VLOOKUP($C807,STUDENT!$A$4:$E$2003,F$1,0),""),"")</f>
        <v/>
      </c>
      <c r="G807" s="15" t="str">
        <f>IFERROR(IF($D807&gt;=1,VLOOKUP($C807,STUDENT!$A$4:$E$2003,G$1,0),""),"")</f>
        <v/>
      </c>
      <c r="H807" s="14" t="str">
        <f>IFERROR(IF($D807&gt;=1,VLOOKUP($C807,STUDENT!$A$4:$E$2003,H$1,0),""),"")</f>
        <v/>
      </c>
      <c r="I807" s="79"/>
      <c r="J807" s="79"/>
      <c r="K807" s="79"/>
      <c r="L807" s="79"/>
      <c r="M807" s="79"/>
      <c r="N807" s="79"/>
      <c r="O807" s="79"/>
      <c r="P807" s="79"/>
      <c r="Q807" s="79"/>
      <c r="R807" s="79"/>
      <c r="S807" s="79"/>
      <c r="T807" s="79"/>
      <c r="U807" s="85">
        <f t="shared" si="77"/>
        <v>0</v>
      </c>
      <c r="V807" s="6">
        <f t="shared" si="78"/>
        <v>0</v>
      </c>
      <c r="W807" s="6">
        <f>IFERROR(IF(V807&gt;=1,V807*VLOOKUP(E807,STUDENT!$B$4:$W$2003,22,0),0),0)</f>
        <v>0</v>
      </c>
      <c r="X807" s="6">
        <f t="shared" si="79"/>
        <v>0</v>
      </c>
      <c r="Y807" s="6">
        <f>IFERROR(IF(X807&gt;=1,X807*VLOOKUP(E807,STUDENT!$B$4:$W$2003,22,0),0),0)</f>
        <v>0</v>
      </c>
      <c r="Z807" s="6">
        <f t="shared" si="80"/>
        <v>0</v>
      </c>
      <c r="AA807" s="6">
        <f>IFERROR(IF(Z807&gt;=1,Z807*VLOOKUP(E807,STUDENT!$B$4:$W$2003,22,0),0),0)</f>
        <v>0</v>
      </c>
    </row>
    <row r="808" spans="1:27" ht="18" customHeight="1" x14ac:dyDescent="0.25">
      <c r="A808" s="6">
        <f t="shared" si="75"/>
        <v>0</v>
      </c>
      <c r="B808" s="6">
        <v>800</v>
      </c>
      <c r="C808" s="6">
        <f>IFERROR(IF($C$1&gt;=B808,SMALL(STUDENT!$V$4:$V$2003,$C$6+B808),0),0)</f>
        <v>0</v>
      </c>
      <c r="D808" s="14">
        <f t="shared" si="76"/>
        <v>0</v>
      </c>
      <c r="E808" s="14" t="str">
        <f>IFERROR(IF($D808&gt;=1,VLOOKUP($C808,STUDENT!$A$4:$E$2003,E$1,0),""),"")</f>
        <v/>
      </c>
      <c r="F808" s="15" t="str">
        <f>IFERROR(IF($D808&gt;=1,VLOOKUP($C808,STUDENT!$A$4:$E$2003,F$1,0),""),"")</f>
        <v/>
      </c>
      <c r="G808" s="15" t="str">
        <f>IFERROR(IF($D808&gt;=1,VLOOKUP($C808,STUDENT!$A$4:$E$2003,G$1,0),""),"")</f>
        <v/>
      </c>
      <c r="H808" s="14" t="str">
        <f>IFERROR(IF($D808&gt;=1,VLOOKUP($C808,STUDENT!$A$4:$E$2003,H$1,0),""),"")</f>
        <v/>
      </c>
      <c r="I808" s="79"/>
      <c r="J808" s="79"/>
      <c r="K808" s="79"/>
      <c r="L808" s="79"/>
      <c r="M808" s="79"/>
      <c r="N808" s="79"/>
      <c r="O808" s="79"/>
      <c r="P808" s="79"/>
      <c r="Q808" s="79"/>
      <c r="R808" s="79"/>
      <c r="S808" s="79"/>
      <c r="T808" s="79"/>
      <c r="U808" s="85">
        <f t="shared" si="77"/>
        <v>0</v>
      </c>
      <c r="V808" s="6">
        <f t="shared" si="78"/>
        <v>0</v>
      </c>
      <c r="W808" s="6">
        <f>IFERROR(IF(V808&gt;=1,V808*VLOOKUP(E808,STUDENT!$B$4:$W$2003,22,0),0),0)</f>
        <v>0</v>
      </c>
      <c r="X808" s="6">
        <f t="shared" si="79"/>
        <v>0</v>
      </c>
      <c r="Y808" s="6">
        <f>IFERROR(IF(X808&gt;=1,X808*VLOOKUP(E808,STUDENT!$B$4:$W$2003,22,0),0),0)</f>
        <v>0</v>
      </c>
      <c r="Z808" s="6">
        <f t="shared" si="80"/>
        <v>0</v>
      </c>
      <c r="AA808" s="6">
        <f>IFERROR(IF(Z808&gt;=1,Z808*VLOOKUP(E808,STUDENT!$B$4:$W$2003,22,0),0),0)</f>
        <v>0</v>
      </c>
    </row>
    <row r="809" spans="1:27" ht="18" customHeight="1" x14ac:dyDescent="0.25">
      <c r="A809" s="6">
        <f t="shared" si="75"/>
        <v>0</v>
      </c>
      <c r="B809" s="6">
        <v>801</v>
      </c>
      <c r="C809" s="6">
        <f>IFERROR(IF($C$1&gt;=B809,SMALL(STUDENT!$V$4:$V$2003,$C$6+B809),0),0)</f>
        <v>0</v>
      </c>
      <c r="D809" s="14">
        <f t="shared" si="76"/>
        <v>0</v>
      </c>
      <c r="E809" s="14" t="str">
        <f>IFERROR(IF($D809&gt;=1,VLOOKUP($C809,STUDENT!$A$4:$E$2003,E$1,0),""),"")</f>
        <v/>
      </c>
      <c r="F809" s="15" t="str">
        <f>IFERROR(IF($D809&gt;=1,VLOOKUP($C809,STUDENT!$A$4:$E$2003,F$1,0),""),"")</f>
        <v/>
      </c>
      <c r="G809" s="15" t="str">
        <f>IFERROR(IF($D809&gt;=1,VLOOKUP($C809,STUDENT!$A$4:$E$2003,G$1,0),""),"")</f>
        <v/>
      </c>
      <c r="H809" s="14" t="str">
        <f>IFERROR(IF($D809&gt;=1,VLOOKUP($C809,STUDENT!$A$4:$E$2003,H$1,0),""),"")</f>
        <v/>
      </c>
      <c r="I809" s="79"/>
      <c r="J809" s="79"/>
      <c r="K809" s="79"/>
      <c r="L809" s="79"/>
      <c r="M809" s="79"/>
      <c r="N809" s="79"/>
      <c r="O809" s="79"/>
      <c r="P809" s="79"/>
      <c r="Q809" s="79"/>
      <c r="R809" s="79"/>
      <c r="S809" s="79"/>
      <c r="T809" s="79"/>
      <c r="U809" s="85">
        <f t="shared" si="77"/>
        <v>0</v>
      </c>
      <c r="V809" s="6">
        <f t="shared" si="78"/>
        <v>0</v>
      </c>
      <c r="W809" s="6">
        <f>IFERROR(IF(V809&gt;=1,V809*VLOOKUP(E809,STUDENT!$B$4:$W$2003,22,0),0),0)</f>
        <v>0</v>
      </c>
      <c r="X809" s="6">
        <f t="shared" si="79"/>
        <v>0</v>
      </c>
      <c r="Y809" s="6">
        <f>IFERROR(IF(X809&gt;=1,X809*VLOOKUP(E809,STUDENT!$B$4:$W$2003,22,0),0),0)</f>
        <v>0</v>
      </c>
      <c r="Z809" s="6">
        <f t="shared" si="80"/>
        <v>0</v>
      </c>
      <c r="AA809" s="6">
        <f>IFERROR(IF(Z809&gt;=1,Z809*VLOOKUP(E809,STUDENT!$B$4:$W$2003,22,0),0),0)</f>
        <v>0</v>
      </c>
    </row>
    <row r="810" spans="1:27" ht="18" customHeight="1" x14ac:dyDescent="0.25">
      <c r="A810" s="6">
        <f t="shared" si="75"/>
        <v>0</v>
      </c>
      <c r="B810" s="6">
        <v>802</v>
      </c>
      <c r="C810" s="6">
        <f>IFERROR(IF($C$1&gt;=B810,SMALL(STUDENT!$V$4:$V$2003,$C$6+B810),0),0)</f>
        <v>0</v>
      </c>
      <c r="D810" s="14">
        <f t="shared" si="76"/>
        <v>0</v>
      </c>
      <c r="E810" s="14" t="str">
        <f>IFERROR(IF($D810&gt;=1,VLOOKUP($C810,STUDENT!$A$4:$E$2003,E$1,0),""),"")</f>
        <v/>
      </c>
      <c r="F810" s="15" t="str">
        <f>IFERROR(IF($D810&gt;=1,VLOOKUP($C810,STUDENT!$A$4:$E$2003,F$1,0),""),"")</f>
        <v/>
      </c>
      <c r="G810" s="15" t="str">
        <f>IFERROR(IF($D810&gt;=1,VLOOKUP($C810,STUDENT!$A$4:$E$2003,G$1,0),""),"")</f>
        <v/>
      </c>
      <c r="H810" s="14" t="str">
        <f>IFERROR(IF($D810&gt;=1,VLOOKUP($C810,STUDENT!$A$4:$E$2003,H$1,0),""),"")</f>
        <v/>
      </c>
      <c r="I810" s="79"/>
      <c r="J810" s="79"/>
      <c r="K810" s="79"/>
      <c r="L810" s="79"/>
      <c r="M810" s="79"/>
      <c r="N810" s="79"/>
      <c r="O810" s="79"/>
      <c r="P810" s="79"/>
      <c r="Q810" s="79"/>
      <c r="R810" s="79"/>
      <c r="S810" s="79"/>
      <c r="T810" s="79"/>
      <c r="U810" s="85">
        <f t="shared" si="77"/>
        <v>0</v>
      </c>
      <c r="V810" s="6">
        <f t="shared" si="78"/>
        <v>0</v>
      </c>
      <c r="W810" s="6">
        <f>IFERROR(IF(V810&gt;=1,V810*VLOOKUP(E810,STUDENT!$B$4:$W$2003,22,0),0),0)</f>
        <v>0</v>
      </c>
      <c r="X810" s="6">
        <f t="shared" si="79"/>
        <v>0</v>
      </c>
      <c r="Y810" s="6">
        <f>IFERROR(IF(X810&gt;=1,X810*VLOOKUP(E810,STUDENT!$B$4:$W$2003,22,0),0),0)</f>
        <v>0</v>
      </c>
      <c r="Z810" s="6">
        <f t="shared" si="80"/>
        <v>0</v>
      </c>
      <c r="AA810" s="6">
        <f>IFERROR(IF(Z810&gt;=1,Z810*VLOOKUP(E810,STUDENT!$B$4:$W$2003,22,0),0),0)</f>
        <v>0</v>
      </c>
    </row>
    <row r="811" spans="1:27" ht="18" customHeight="1" x14ac:dyDescent="0.25">
      <c r="A811" s="6">
        <f t="shared" si="75"/>
        <v>0</v>
      </c>
      <c r="B811" s="6">
        <v>803</v>
      </c>
      <c r="C811" s="6">
        <f>IFERROR(IF($C$1&gt;=B811,SMALL(STUDENT!$V$4:$V$2003,$C$6+B811),0),0)</f>
        <v>0</v>
      </c>
      <c r="D811" s="14">
        <f t="shared" si="76"/>
        <v>0</v>
      </c>
      <c r="E811" s="14" t="str">
        <f>IFERROR(IF($D811&gt;=1,VLOOKUP($C811,STUDENT!$A$4:$E$2003,E$1,0),""),"")</f>
        <v/>
      </c>
      <c r="F811" s="15" t="str">
        <f>IFERROR(IF($D811&gt;=1,VLOOKUP($C811,STUDENT!$A$4:$E$2003,F$1,0),""),"")</f>
        <v/>
      </c>
      <c r="G811" s="15" t="str">
        <f>IFERROR(IF($D811&gt;=1,VLOOKUP($C811,STUDENT!$A$4:$E$2003,G$1,0),""),"")</f>
        <v/>
      </c>
      <c r="H811" s="14" t="str">
        <f>IFERROR(IF($D811&gt;=1,VLOOKUP($C811,STUDENT!$A$4:$E$2003,H$1,0),""),"")</f>
        <v/>
      </c>
      <c r="I811" s="79"/>
      <c r="J811" s="79"/>
      <c r="K811" s="79"/>
      <c r="L811" s="79"/>
      <c r="M811" s="79"/>
      <c r="N811" s="79"/>
      <c r="O811" s="79"/>
      <c r="P811" s="79"/>
      <c r="Q811" s="79"/>
      <c r="R811" s="79"/>
      <c r="S811" s="79"/>
      <c r="T811" s="79"/>
      <c r="U811" s="85">
        <f t="shared" si="77"/>
        <v>0</v>
      </c>
      <c r="V811" s="6">
        <f t="shared" si="78"/>
        <v>0</v>
      </c>
      <c r="W811" s="6">
        <f>IFERROR(IF(V811&gt;=1,V811*VLOOKUP(E811,STUDENT!$B$4:$W$2003,22,0),0),0)</f>
        <v>0</v>
      </c>
      <c r="X811" s="6">
        <f t="shared" si="79"/>
        <v>0</v>
      </c>
      <c r="Y811" s="6">
        <f>IFERROR(IF(X811&gt;=1,X811*VLOOKUP(E811,STUDENT!$B$4:$W$2003,22,0),0),0)</f>
        <v>0</v>
      </c>
      <c r="Z811" s="6">
        <f t="shared" si="80"/>
        <v>0</v>
      </c>
      <c r="AA811" s="6">
        <f>IFERROR(IF(Z811&gt;=1,Z811*VLOOKUP(E811,STUDENT!$B$4:$W$2003,22,0),0),0)</f>
        <v>0</v>
      </c>
    </row>
    <row r="812" spans="1:27" ht="18" customHeight="1" x14ac:dyDescent="0.25">
      <c r="A812" s="6">
        <f t="shared" si="75"/>
        <v>0</v>
      </c>
      <c r="B812" s="6">
        <v>804</v>
      </c>
      <c r="C812" s="6">
        <f>IFERROR(IF($C$1&gt;=B812,SMALL(STUDENT!$V$4:$V$2003,$C$6+B812),0),0)</f>
        <v>0</v>
      </c>
      <c r="D812" s="14">
        <f t="shared" si="76"/>
        <v>0</v>
      </c>
      <c r="E812" s="14" t="str">
        <f>IFERROR(IF($D812&gt;=1,VLOOKUP($C812,STUDENT!$A$4:$E$2003,E$1,0),""),"")</f>
        <v/>
      </c>
      <c r="F812" s="15" t="str">
        <f>IFERROR(IF($D812&gt;=1,VLOOKUP($C812,STUDENT!$A$4:$E$2003,F$1,0),""),"")</f>
        <v/>
      </c>
      <c r="G812" s="15" t="str">
        <f>IFERROR(IF($D812&gt;=1,VLOOKUP($C812,STUDENT!$A$4:$E$2003,G$1,0),""),"")</f>
        <v/>
      </c>
      <c r="H812" s="14" t="str">
        <f>IFERROR(IF($D812&gt;=1,VLOOKUP($C812,STUDENT!$A$4:$E$2003,H$1,0),""),"")</f>
        <v/>
      </c>
      <c r="I812" s="79"/>
      <c r="J812" s="79"/>
      <c r="K812" s="79"/>
      <c r="L812" s="79"/>
      <c r="M812" s="79"/>
      <c r="N812" s="79"/>
      <c r="O812" s="79"/>
      <c r="P812" s="79"/>
      <c r="Q812" s="79"/>
      <c r="R812" s="79"/>
      <c r="S812" s="79"/>
      <c r="T812" s="79"/>
      <c r="U812" s="85">
        <f t="shared" si="77"/>
        <v>0</v>
      </c>
      <c r="V812" s="6">
        <f t="shared" si="78"/>
        <v>0</v>
      </c>
      <c r="W812" s="6">
        <f>IFERROR(IF(V812&gt;=1,V812*VLOOKUP(E812,STUDENT!$B$4:$W$2003,22,0),0),0)</f>
        <v>0</v>
      </c>
      <c r="X812" s="6">
        <f t="shared" si="79"/>
        <v>0</v>
      </c>
      <c r="Y812" s="6">
        <f>IFERROR(IF(X812&gt;=1,X812*VLOOKUP(E812,STUDENT!$B$4:$W$2003,22,0),0),0)</f>
        <v>0</v>
      </c>
      <c r="Z812" s="6">
        <f t="shared" si="80"/>
        <v>0</v>
      </c>
      <c r="AA812" s="6">
        <f>IFERROR(IF(Z812&gt;=1,Z812*VLOOKUP(E812,STUDENT!$B$4:$W$2003,22,0),0),0)</f>
        <v>0</v>
      </c>
    </row>
    <row r="813" spans="1:27" ht="18" customHeight="1" x14ac:dyDescent="0.25">
      <c r="A813" s="6">
        <f t="shared" si="75"/>
        <v>0</v>
      </c>
      <c r="B813" s="6">
        <v>805</v>
      </c>
      <c r="C813" s="6">
        <f>IFERROR(IF($C$1&gt;=B813,SMALL(STUDENT!$V$4:$V$2003,$C$6+B813),0),0)</f>
        <v>0</v>
      </c>
      <c r="D813" s="14">
        <f t="shared" si="76"/>
        <v>0</v>
      </c>
      <c r="E813" s="14" t="str">
        <f>IFERROR(IF($D813&gt;=1,VLOOKUP($C813,STUDENT!$A$4:$E$2003,E$1,0),""),"")</f>
        <v/>
      </c>
      <c r="F813" s="15" t="str">
        <f>IFERROR(IF($D813&gt;=1,VLOOKUP($C813,STUDENT!$A$4:$E$2003,F$1,0),""),"")</f>
        <v/>
      </c>
      <c r="G813" s="15" t="str">
        <f>IFERROR(IF($D813&gt;=1,VLOOKUP($C813,STUDENT!$A$4:$E$2003,G$1,0),""),"")</f>
        <v/>
      </c>
      <c r="H813" s="14" t="str">
        <f>IFERROR(IF($D813&gt;=1,VLOOKUP($C813,STUDENT!$A$4:$E$2003,H$1,0),""),"")</f>
        <v/>
      </c>
      <c r="I813" s="79"/>
      <c r="J813" s="79"/>
      <c r="K813" s="79"/>
      <c r="L813" s="79"/>
      <c r="M813" s="79"/>
      <c r="N813" s="79"/>
      <c r="O813" s="79"/>
      <c r="P813" s="79"/>
      <c r="Q813" s="79"/>
      <c r="R813" s="79"/>
      <c r="S813" s="79"/>
      <c r="T813" s="79"/>
      <c r="U813" s="85">
        <f t="shared" si="77"/>
        <v>0</v>
      </c>
      <c r="V813" s="6">
        <f t="shared" si="78"/>
        <v>0</v>
      </c>
      <c r="W813" s="6">
        <f>IFERROR(IF(V813&gt;=1,V813*VLOOKUP(E813,STUDENT!$B$4:$W$2003,22,0),0),0)</f>
        <v>0</v>
      </c>
      <c r="X813" s="6">
        <f t="shared" si="79"/>
        <v>0</v>
      </c>
      <c r="Y813" s="6">
        <f>IFERROR(IF(X813&gt;=1,X813*VLOOKUP(E813,STUDENT!$B$4:$W$2003,22,0),0),0)</f>
        <v>0</v>
      </c>
      <c r="Z813" s="6">
        <f t="shared" si="80"/>
        <v>0</v>
      </c>
      <c r="AA813" s="6">
        <f>IFERROR(IF(Z813&gt;=1,Z813*VLOOKUP(E813,STUDENT!$B$4:$W$2003,22,0),0),0)</f>
        <v>0</v>
      </c>
    </row>
    <row r="814" spans="1:27" ht="18" customHeight="1" x14ac:dyDescent="0.25">
      <c r="A814" s="6">
        <f t="shared" si="75"/>
        <v>0</v>
      </c>
      <c r="B814" s="6">
        <v>806</v>
      </c>
      <c r="C814" s="6">
        <f>IFERROR(IF($C$1&gt;=B814,SMALL(STUDENT!$V$4:$V$2003,$C$6+B814),0),0)</f>
        <v>0</v>
      </c>
      <c r="D814" s="14">
        <f t="shared" si="76"/>
        <v>0</v>
      </c>
      <c r="E814" s="14" t="str">
        <f>IFERROR(IF($D814&gt;=1,VLOOKUP($C814,STUDENT!$A$4:$E$2003,E$1,0),""),"")</f>
        <v/>
      </c>
      <c r="F814" s="15" t="str">
        <f>IFERROR(IF($D814&gt;=1,VLOOKUP($C814,STUDENT!$A$4:$E$2003,F$1,0),""),"")</f>
        <v/>
      </c>
      <c r="G814" s="15" t="str">
        <f>IFERROR(IF($D814&gt;=1,VLOOKUP($C814,STUDENT!$A$4:$E$2003,G$1,0),""),"")</f>
        <v/>
      </c>
      <c r="H814" s="14" t="str">
        <f>IFERROR(IF($D814&gt;=1,VLOOKUP($C814,STUDENT!$A$4:$E$2003,H$1,0),""),"")</f>
        <v/>
      </c>
      <c r="I814" s="79"/>
      <c r="J814" s="79"/>
      <c r="K814" s="79"/>
      <c r="L814" s="79"/>
      <c r="M814" s="79"/>
      <c r="N814" s="79"/>
      <c r="O814" s="79"/>
      <c r="P814" s="79"/>
      <c r="Q814" s="79"/>
      <c r="R814" s="79"/>
      <c r="S814" s="79"/>
      <c r="T814" s="79"/>
      <c r="U814" s="85">
        <f t="shared" si="77"/>
        <v>0</v>
      </c>
      <c r="V814" s="6">
        <f t="shared" si="78"/>
        <v>0</v>
      </c>
      <c r="W814" s="6">
        <f>IFERROR(IF(V814&gt;=1,V814*VLOOKUP(E814,STUDENT!$B$4:$W$2003,22,0),0),0)</f>
        <v>0</v>
      </c>
      <c r="X814" s="6">
        <f t="shared" si="79"/>
        <v>0</v>
      </c>
      <c r="Y814" s="6">
        <f>IFERROR(IF(X814&gt;=1,X814*VLOOKUP(E814,STUDENT!$B$4:$W$2003,22,0),0),0)</f>
        <v>0</v>
      </c>
      <c r="Z814" s="6">
        <f t="shared" si="80"/>
        <v>0</v>
      </c>
      <c r="AA814" s="6">
        <f>IFERROR(IF(Z814&gt;=1,Z814*VLOOKUP(E814,STUDENT!$B$4:$W$2003,22,0),0),0)</f>
        <v>0</v>
      </c>
    </row>
    <row r="815" spans="1:27" ht="18" customHeight="1" x14ac:dyDescent="0.25">
      <c r="A815" s="6">
        <f t="shared" si="75"/>
        <v>0</v>
      </c>
      <c r="B815" s="6">
        <v>807</v>
      </c>
      <c r="C815" s="6">
        <f>IFERROR(IF($C$1&gt;=B815,SMALL(STUDENT!$V$4:$V$2003,$C$6+B815),0),0)</f>
        <v>0</v>
      </c>
      <c r="D815" s="14">
        <f t="shared" si="76"/>
        <v>0</v>
      </c>
      <c r="E815" s="14" t="str">
        <f>IFERROR(IF($D815&gt;=1,VLOOKUP($C815,STUDENT!$A$4:$E$2003,E$1,0),""),"")</f>
        <v/>
      </c>
      <c r="F815" s="15" t="str">
        <f>IFERROR(IF($D815&gt;=1,VLOOKUP($C815,STUDENT!$A$4:$E$2003,F$1,0),""),"")</f>
        <v/>
      </c>
      <c r="G815" s="15" t="str">
        <f>IFERROR(IF($D815&gt;=1,VLOOKUP($C815,STUDENT!$A$4:$E$2003,G$1,0),""),"")</f>
        <v/>
      </c>
      <c r="H815" s="14" t="str">
        <f>IFERROR(IF($D815&gt;=1,VLOOKUP($C815,STUDENT!$A$4:$E$2003,H$1,0),""),"")</f>
        <v/>
      </c>
      <c r="I815" s="79"/>
      <c r="J815" s="79"/>
      <c r="K815" s="79"/>
      <c r="L815" s="79"/>
      <c r="M815" s="79"/>
      <c r="N815" s="79"/>
      <c r="O815" s="79"/>
      <c r="P815" s="79"/>
      <c r="Q815" s="79"/>
      <c r="R815" s="79"/>
      <c r="S815" s="79"/>
      <c r="T815" s="79"/>
      <c r="U815" s="85">
        <f t="shared" si="77"/>
        <v>0</v>
      </c>
      <c r="V815" s="6">
        <f t="shared" si="78"/>
        <v>0</v>
      </c>
      <c r="W815" s="6">
        <f>IFERROR(IF(V815&gt;=1,V815*VLOOKUP(E815,STUDENT!$B$4:$W$2003,22,0),0),0)</f>
        <v>0</v>
      </c>
      <c r="X815" s="6">
        <f t="shared" si="79"/>
        <v>0</v>
      </c>
      <c r="Y815" s="6">
        <f>IFERROR(IF(X815&gt;=1,X815*VLOOKUP(E815,STUDENT!$B$4:$W$2003,22,0),0),0)</f>
        <v>0</v>
      </c>
      <c r="Z815" s="6">
        <f t="shared" si="80"/>
        <v>0</v>
      </c>
      <c r="AA815" s="6">
        <f>IFERROR(IF(Z815&gt;=1,Z815*VLOOKUP(E815,STUDENT!$B$4:$W$2003,22,0),0),0)</f>
        <v>0</v>
      </c>
    </row>
    <row r="816" spans="1:27" ht="18" customHeight="1" x14ac:dyDescent="0.25">
      <c r="A816" s="6">
        <f t="shared" si="75"/>
        <v>0</v>
      </c>
      <c r="B816" s="6">
        <v>808</v>
      </c>
      <c r="C816" s="6">
        <f>IFERROR(IF($C$1&gt;=B816,SMALL(STUDENT!$V$4:$V$2003,$C$6+B816),0),0)</f>
        <v>0</v>
      </c>
      <c r="D816" s="14">
        <f t="shared" si="76"/>
        <v>0</v>
      </c>
      <c r="E816" s="14" t="str">
        <f>IFERROR(IF($D816&gt;=1,VLOOKUP($C816,STUDENT!$A$4:$E$2003,E$1,0),""),"")</f>
        <v/>
      </c>
      <c r="F816" s="15" t="str">
        <f>IFERROR(IF($D816&gt;=1,VLOOKUP($C816,STUDENT!$A$4:$E$2003,F$1,0),""),"")</f>
        <v/>
      </c>
      <c r="G816" s="15" t="str">
        <f>IFERROR(IF($D816&gt;=1,VLOOKUP($C816,STUDENT!$A$4:$E$2003,G$1,0),""),"")</f>
        <v/>
      </c>
      <c r="H816" s="14" t="str">
        <f>IFERROR(IF($D816&gt;=1,VLOOKUP($C816,STUDENT!$A$4:$E$2003,H$1,0),""),"")</f>
        <v/>
      </c>
      <c r="I816" s="79"/>
      <c r="J816" s="79"/>
      <c r="K816" s="79"/>
      <c r="L816" s="79"/>
      <c r="M816" s="79"/>
      <c r="N816" s="79"/>
      <c r="O816" s="79"/>
      <c r="P816" s="79"/>
      <c r="Q816" s="79"/>
      <c r="R816" s="79"/>
      <c r="S816" s="79"/>
      <c r="T816" s="79"/>
      <c r="U816" s="85">
        <f t="shared" si="77"/>
        <v>0</v>
      </c>
      <c r="V816" s="6">
        <f t="shared" si="78"/>
        <v>0</v>
      </c>
      <c r="W816" s="6">
        <f>IFERROR(IF(V816&gt;=1,V816*VLOOKUP(E816,STUDENT!$B$4:$W$2003,22,0),0),0)</f>
        <v>0</v>
      </c>
      <c r="X816" s="6">
        <f t="shared" si="79"/>
        <v>0</v>
      </c>
      <c r="Y816" s="6">
        <f>IFERROR(IF(X816&gt;=1,X816*VLOOKUP(E816,STUDENT!$B$4:$W$2003,22,0),0),0)</f>
        <v>0</v>
      </c>
      <c r="Z816" s="6">
        <f t="shared" si="80"/>
        <v>0</v>
      </c>
      <c r="AA816" s="6">
        <f>IFERROR(IF(Z816&gt;=1,Z816*VLOOKUP(E816,STUDENT!$B$4:$W$2003,22,0),0),0)</f>
        <v>0</v>
      </c>
    </row>
    <row r="817" spans="1:27" ht="18" customHeight="1" x14ac:dyDescent="0.25">
      <c r="A817" s="6">
        <f t="shared" si="75"/>
        <v>0</v>
      </c>
      <c r="B817" s="6">
        <v>809</v>
      </c>
      <c r="C817" s="6">
        <f>IFERROR(IF($C$1&gt;=B817,SMALL(STUDENT!$V$4:$V$2003,$C$6+B817),0),0)</f>
        <v>0</v>
      </c>
      <c r="D817" s="14">
        <f t="shared" si="76"/>
        <v>0</v>
      </c>
      <c r="E817" s="14" t="str">
        <f>IFERROR(IF($D817&gt;=1,VLOOKUP($C817,STUDENT!$A$4:$E$2003,E$1,0),""),"")</f>
        <v/>
      </c>
      <c r="F817" s="15" t="str">
        <f>IFERROR(IF($D817&gt;=1,VLOOKUP($C817,STUDENT!$A$4:$E$2003,F$1,0),""),"")</f>
        <v/>
      </c>
      <c r="G817" s="15" t="str">
        <f>IFERROR(IF($D817&gt;=1,VLOOKUP($C817,STUDENT!$A$4:$E$2003,G$1,0),""),"")</f>
        <v/>
      </c>
      <c r="H817" s="14" t="str">
        <f>IFERROR(IF($D817&gt;=1,VLOOKUP($C817,STUDENT!$A$4:$E$2003,H$1,0),""),"")</f>
        <v/>
      </c>
      <c r="I817" s="79"/>
      <c r="J817" s="79"/>
      <c r="K817" s="79"/>
      <c r="L817" s="79"/>
      <c r="M817" s="79"/>
      <c r="N817" s="79"/>
      <c r="O817" s="79"/>
      <c r="P817" s="79"/>
      <c r="Q817" s="79"/>
      <c r="R817" s="79"/>
      <c r="S817" s="79"/>
      <c r="T817" s="79"/>
      <c r="U817" s="85">
        <f t="shared" si="77"/>
        <v>0</v>
      </c>
      <c r="V817" s="6">
        <f t="shared" si="78"/>
        <v>0</v>
      </c>
      <c r="W817" s="6">
        <f>IFERROR(IF(V817&gt;=1,V817*VLOOKUP(E817,STUDENT!$B$4:$W$2003,22,0),0),0)</f>
        <v>0</v>
      </c>
      <c r="X817" s="6">
        <f t="shared" si="79"/>
        <v>0</v>
      </c>
      <c r="Y817" s="6">
        <f>IFERROR(IF(X817&gt;=1,X817*VLOOKUP(E817,STUDENT!$B$4:$W$2003,22,0),0),0)</f>
        <v>0</v>
      </c>
      <c r="Z817" s="6">
        <f t="shared" si="80"/>
        <v>0</v>
      </c>
      <c r="AA817" s="6">
        <f>IFERROR(IF(Z817&gt;=1,Z817*VLOOKUP(E817,STUDENT!$B$4:$W$2003,22,0),0),0)</f>
        <v>0</v>
      </c>
    </row>
    <row r="818" spans="1:27" ht="18" customHeight="1" x14ac:dyDescent="0.25">
      <c r="A818" s="6">
        <f t="shared" si="75"/>
        <v>0</v>
      </c>
      <c r="B818" s="6">
        <v>810</v>
      </c>
      <c r="C818" s="6">
        <f>IFERROR(IF($C$1&gt;=B818,SMALL(STUDENT!$V$4:$V$2003,$C$6+B818),0),0)</f>
        <v>0</v>
      </c>
      <c r="D818" s="14">
        <f t="shared" si="76"/>
        <v>0</v>
      </c>
      <c r="E818" s="14" t="str">
        <f>IFERROR(IF($D818&gt;=1,VLOOKUP($C818,STUDENT!$A$4:$E$2003,E$1,0),""),"")</f>
        <v/>
      </c>
      <c r="F818" s="15" t="str">
        <f>IFERROR(IF($D818&gt;=1,VLOOKUP($C818,STUDENT!$A$4:$E$2003,F$1,0),""),"")</f>
        <v/>
      </c>
      <c r="G818" s="15" t="str">
        <f>IFERROR(IF($D818&gt;=1,VLOOKUP($C818,STUDENT!$A$4:$E$2003,G$1,0),""),"")</f>
        <v/>
      </c>
      <c r="H818" s="14" t="str">
        <f>IFERROR(IF($D818&gt;=1,VLOOKUP($C818,STUDENT!$A$4:$E$2003,H$1,0),""),"")</f>
        <v/>
      </c>
      <c r="I818" s="79"/>
      <c r="J818" s="79"/>
      <c r="K818" s="79"/>
      <c r="L818" s="79"/>
      <c r="M818" s="79"/>
      <c r="N818" s="79"/>
      <c r="O818" s="79"/>
      <c r="P818" s="79"/>
      <c r="Q818" s="79"/>
      <c r="R818" s="79"/>
      <c r="S818" s="79"/>
      <c r="T818" s="79"/>
      <c r="U818" s="85">
        <f t="shared" si="77"/>
        <v>0</v>
      </c>
      <c r="V818" s="6">
        <f t="shared" si="78"/>
        <v>0</v>
      </c>
      <c r="W818" s="6">
        <f>IFERROR(IF(V818&gt;=1,V818*VLOOKUP(E818,STUDENT!$B$4:$W$2003,22,0),0),0)</f>
        <v>0</v>
      </c>
      <c r="X818" s="6">
        <f t="shared" si="79"/>
        <v>0</v>
      </c>
      <c r="Y818" s="6">
        <f>IFERROR(IF(X818&gt;=1,X818*VLOOKUP(E818,STUDENT!$B$4:$W$2003,22,0),0),0)</f>
        <v>0</v>
      </c>
      <c r="Z818" s="6">
        <f t="shared" si="80"/>
        <v>0</v>
      </c>
      <c r="AA818" s="6">
        <f>IFERROR(IF(Z818&gt;=1,Z818*VLOOKUP(E818,STUDENT!$B$4:$W$2003,22,0),0),0)</f>
        <v>0</v>
      </c>
    </row>
    <row r="819" spans="1:27" ht="18" customHeight="1" x14ac:dyDescent="0.25">
      <c r="A819" s="6">
        <f t="shared" si="75"/>
        <v>0</v>
      </c>
      <c r="B819" s="6">
        <v>811</v>
      </c>
      <c r="C819" s="6">
        <f>IFERROR(IF($C$1&gt;=B819,SMALL(STUDENT!$V$4:$V$2003,$C$6+B819),0),0)</f>
        <v>0</v>
      </c>
      <c r="D819" s="14">
        <f t="shared" si="76"/>
        <v>0</v>
      </c>
      <c r="E819" s="14" t="str">
        <f>IFERROR(IF($D819&gt;=1,VLOOKUP($C819,STUDENT!$A$4:$E$2003,E$1,0),""),"")</f>
        <v/>
      </c>
      <c r="F819" s="15" t="str">
        <f>IFERROR(IF($D819&gt;=1,VLOOKUP($C819,STUDENT!$A$4:$E$2003,F$1,0),""),"")</f>
        <v/>
      </c>
      <c r="G819" s="15" t="str">
        <f>IFERROR(IF($D819&gt;=1,VLOOKUP($C819,STUDENT!$A$4:$E$2003,G$1,0),""),"")</f>
        <v/>
      </c>
      <c r="H819" s="14" t="str">
        <f>IFERROR(IF($D819&gt;=1,VLOOKUP($C819,STUDENT!$A$4:$E$2003,H$1,0),""),"")</f>
        <v/>
      </c>
      <c r="I819" s="79"/>
      <c r="J819" s="79"/>
      <c r="K819" s="79"/>
      <c r="L819" s="79"/>
      <c r="M819" s="79"/>
      <c r="N819" s="79"/>
      <c r="O819" s="79"/>
      <c r="P819" s="79"/>
      <c r="Q819" s="79"/>
      <c r="R819" s="79"/>
      <c r="S819" s="79"/>
      <c r="T819" s="79"/>
      <c r="U819" s="85">
        <f t="shared" si="77"/>
        <v>0</v>
      </c>
      <c r="V819" s="6">
        <f t="shared" si="78"/>
        <v>0</v>
      </c>
      <c r="W819" s="6">
        <f>IFERROR(IF(V819&gt;=1,V819*VLOOKUP(E819,STUDENT!$B$4:$W$2003,22,0),0),0)</f>
        <v>0</v>
      </c>
      <c r="X819" s="6">
        <f t="shared" si="79"/>
        <v>0</v>
      </c>
      <c r="Y819" s="6">
        <f>IFERROR(IF(X819&gt;=1,X819*VLOOKUP(E819,STUDENT!$B$4:$W$2003,22,0),0),0)</f>
        <v>0</v>
      </c>
      <c r="Z819" s="6">
        <f t="shared" si="80"/>
        <v>0</v>
      </c>
      <c r="AA819" s="6">
        <f>IFERROR(IF(Z819&gt;=1,Z819*VLOOKUP(E819,STUDENT!$B$4:$W$2003,22,0),0),0)</f>
        <v>0</v>
      </c>
    </row>
    <row r="820" spans="1:27" ht="18" customHeight="1" x14ac:dyDescent="0.25">
      <c r="A820" s="6">
        <f t="shared" si="75"/>
        <v>0</v>
      </c>
      <c r="B820" s="6">
        <v>812</v>
      </c>
      <c r="C820" s="6">
        <f>IFERROR(IF($C$1&gt;=B820,SMALL(STUDENT!$V$4:$V$2003,$C$6+B820),0),0)</f>
        <v>0</v>
      </c>
      <c r="D820" s="14">
        <f t="shared" si="76"/>
        <v>0</v>
      </c>
      <c r="E820" s="14" t="str">
        <f>IFERROR(IF($D820&gt;=1,VLOOKUP($C820,STUDENT!$A$4:$E$2003,E$1,0),""),"")</f>
        <v/>
      </c>
      <c r="F820" s="15" t="str">
        <f>IFERROR(IF($D820&gt;=1,VLOOKUP($C820,STUDENT!$A$4:$E$2003,F$1,0),""),"")</f>
        <v/>
      </c>
      <c r="G820" s="15" t="str">
        <f>IFERROR(IF($D820&gt;=1,VLOOKUP($C820,STUDENT!$A$4:$E$2003,G$1,0),""),"")</f>
        <v/>
      </c>
      <c r="H820" s="14" t="str">
        <f>IFERROR(IF($D820&gt;=1,VLOOKUP($C820,STUDENT!$A$4:$E$2003,H$1,0),""),"")</f>
        <v/>
      </c>
      <c r="I820" s="79"/>
      <c r="J820" s="79"/>
      <c r="K820" s="79"/>
      <c r="L820" s="79"/>
      <c r="M820" s="79"/>
      <c r="N820" s="79"/>
      <c r="O820" s="79"/>
      <c r="P820" s="79"/>
      <c r="Q820" s="79"/>
      <c r="R820" s="79"/>
      <c r="S820" s="79"/>
      <c r="T820" s="79"/>
      <c r="U820" s="85">
        <f t="shared" si="77"/>
        <v>0</v>
      </c>
      <c r="V820" s="6">
        <f t="shared" si="78"/>
        <v>0</v>
      </c>
      <c r="W820" s="6">
        <f>IFERROR(IF(V820&gt;=1,V820*VLOOKUP(E820,STUDENT!$B$4:$W$2003,22,0),0),0)</f>
        <v>0</v>
      </c>
      <c r="X820" s="6">
        <f t="shared" si="79"/>
        <v>0</v>
      </c>
      <c r="Y820" s="6">
        <f>IFERROR(IF(X820&gt;=1,X820*VLOOKUP(E820,STUDENT!$B$4:$W$2003,22,0),0),0)</f>
        <v>0</v>
      </c>
      <c r="Z820" s="6">
        <f t="shared" si="80"/>
        <v>0</v>
      </c>
      <c r="AA820" s="6">
        <f>IFERROR(IF(Z820&gt;=1,Z820*VLOOKUP(E820,STUDENT!$B$4:$W$2003,22,0),0),0)</f>
        <v>0</v>
      </c>
    </row>
    <row r="821" spans="1:27" ht="18" customHeight="1" x14ac:dyDescent="0.25">
      <c r="A821" s="6">
        <f t="shared" si="75"/>
        <v>0</v>
      </c>
      <c r="B821" s="6">
        <v>813</v>
      </c>
      <c r="C821" s="6">
        <f>IFERROR(IF($C$1&gt;=B821,SMALL(STUDENT!$V$4:$V$2003,$C$6+B821),0),0)</f>
        <v>0</v>
      </c>
      <c r="D821" s="14">
        <f t="shared" si="76"/>
        <v>0</v>
      </c>
      <c r="E821" s="14" t="str">
        <f>IFERROR(IF($D821&gt;=1,VLOOKUP($C821,STUDENT!$A$4:$E$2003,E$1,0),""),"")</f>
        <v/>
      </c>
      <c r="F821" s="15" t="str">
        <f>IFERROR(IF($D821&gt;=1,VLOOKUP($C821,STUDENT!$A$4:$E$2003,F$1,0),""),"")</f>
        <v/>
      </c>
      <c r="G821" s="15" t="str">
        <f>IFERROR(IF($D821&gt;=1,VLOOKUP($C821,STUDENT!$A$4:$E$2003,G$1,0),""),"")</f>
        <v/>
      </c>
      <c r="H821" s="14" t="str">
        <f>IFERROR(IF($D821&gt;=1,VLOOKUP($C821,STUDENT!$A$4:$E$2003,H$1,0),""),"")</f>
        <v/>
      </c>
      <c r="I821" s="79"/>
      <c r="J821" s="79"/>
      <c r="K821" s="79"/>
      <c r="L821" s="79"/>
      <c r="M821" s="79"/>
      <c r="N821" s="79"/>
      <c r="O821" s="79"/>
      <c r="P821" s="79"/>
      <c r="Q821" s="79"/>
      <c r="R821" s="79"/>
      <c r="S821" s="79"/>
      <c r="T821" s="79"/>
      <c r="U821" s="85">
        <f t="shared" si="77"/>
        <v>0</v>
      </c>
      <c r="V821" s="6">
        <f t="shared" si="78"/>
        <v>0</v>
      </c>
      <c r="W821" s="6">
        <f>IFERROR(IF(V821&gt;=1,V821*VLOOKUP(E821,STUDENT!$B$4:$W$2003,22,0),0),0)</f>
        <v>0</v>
      </c>
      <c r="X821" s="6">
        <f t="shared" si="79"/>
        <v>0</v>
      </c>
      <c r="Y821" s="6">
        <f>IFERROR(IF(X821&gt;=1,X821*VLOOKUP(E821,STUDENT!$B$4:$W$2003,22,0),0),0)</f>
        <v>0</v>
      </c>
      <c r="Z821" s="6">
        <f t="shared" si="80"/>
        <v>0</v>
      </c>
      <c r="AA821" s="6">
        <f>IFERROR(IF(Z821&gt;=1,Z821*VLOOKUP(E821,STUDENT!$B$4:$W$2003,22,0),0),0)</f>
        <v>0</v>
      </c>
    </row>
    <row r="822" spans="1:27" ht="18" customHeight="1" x14ac:dyDescent="0.25">
      <c r="A822" s="6">
        <f t="shared" si="75"/>
        <v>0</v>
      </c>
      <c r="B822" s="6">
        <v>814</v>
      </c>
      <c r="C822" s="6">
        <f>IFERROR(IF($C$1&gt;=B822,SMALL(STUDENT!$V$4:$V$2003,$C$6+B822),0),0)</f>
        <v>0</v>
      </c>
      <c r="D822" s="14">
        <f t="shared" si="76"/>
        <v>0</v>
      </c>
      <c r="E822" s="14" t="str">
        <f>IFERROR(IF($D822&gt;=1,VLOOKUP($C822,STUDENT!$A$4:$E$2003,E$1,0),""),"")</f>
        <v/>
      </c>
      <c r="F822" s="15" t="str">
        <f>IFERROR(IF($D822&gt;=1,VLOOKUP($C822,STUDENT!$A$4:$E$2003,F$1,0),""),"")</f>
        <v/>
      </c>
      <c r="G822" s="15" t="str">
        <f>IFERROR(IF($D822&gt;=1,VLOOKUP($C822,STUDENT!$A$4:$E$2003,G$1,0),""),"")</f>
        <v/>
      </c>
      <c r="H822" s="14" t="str">
        <f>IFERROR(IF($D822&gt;=1,VLOOKUP($C822,STUDENT!$A$4:$E$2003,H$1,0),""),"")</f>
        <v/>
      </c>
      <c r="I822" s="79"/>
      <c r="J822" s="79"/>
      <c r="K822" s="79"/>
      <c r="L822" s="79"/>
      <c r="M822" s="79"/>
      <c r="N822" s="79"/>
      <c r="O822" s="79"/>
      <c r="P822" s="79"/>
      <c r="Q822" s="79"/>
      <c r="R822" s="79"/>
      <c r="S822" s="79"/>
      <c r="T822" s="79"/>
      <c r="U822" s="85">
        <f t="shared" si="77"/>
        <v>0</v>
      </c>
      <c r="V822" s="6">
        <f t="shared" si="78"/>
        <v>0</v>
      </c>
      <c r="W822" s="6">
        <f>IFERROR(IF(V822&gt;=1,V822*VLOOKUP(E822,STUDENT!$B$4:$W$2003,22,0),0),0)</f>
        <v>0</v>
      </c>
      <c r="X822" s="6">
        <f t="shared" si="79"/>
        <v>0</v>
      </c>
      <c r="Y822" s="6">
        <f>IFERROR(IF(X822&gt;=1,X822*VLOOKUP(E822,STUDENT!$B$4:$W$2003,22,0),0),0)</f>
        <v>0</v>
      </c>
      <c r="Z822" s="6">
        <f t="shared" si="80"/>
        <v>0</v>
      </c>
      <c r="AA822" s="6">
        <f>IFERROR(IF(Z822&gt;=1,Z822*VLOOKUP(E822,STUDENT!$B$4:$W$2003,22,0),0),0)</f>
        <v>0</v>
      </c>
    </row>
    <row r="823" spans="1:27" ht="18" customHeight="1" x14ac:dyDescent="0.25">
      <c r="A823" s="6">
        <f t="shared" si="75"/>
        <v>0</v>
      </c>
      <c r="B823" s="6">
        <v>815</v>
      </c>
      <c r="C823" s="6">
        <f>IFERROR(IF($C$1&gt;=B823,SMALL(STUDENT!$V$4:$V$2003,$C$6+B823),0),0)</f>
        <v>0</v>
      </c>
      <c r="D823" s="14">
        <f t="shared" si="76"/>
        <v>0</v>
      </c>
      <c r="E823" s="14" t="str">
        <f>IFERROR(IF($D823&gt;=1,VLOOKUP($C823,STUDENT!$A$4:$E$2003,E$1,0),""),"")</f>
        <v/>
      </c>
      <c r="F823" s="15" t="str">
        <f>IFERROR(IF($D823&gt;=1,VLOOKUP($C823,STUDENT!$A$4:$E$2003,F$1,0),""),"")</f>
        <v/>
      </c>
      <c r="G823" s="15" t="str">
        <f>IFERROR(IF($D823&gt;=1,VLOOKUP($C823,STUDENT!$A$4:$E$2003,G$1,0),""),"")</f>
        <v/>
      </c>
      <c r="H823" s="14" t="str">
        <f>IFERROR(IF($D823&gt;=1,VLOOKUP($C823,STUDENT!$A$4:$E$2003,H$1,0),""),"")</f>
        <v/>
      </c>
      <c r="I823" s="79"/>
      <c r="J823" s="79"/>
      <c r="K823" s="79"/>
      <c r="L823" s="79"/>
      <c r="M823" s="79"/>
      <c r="N823" s="79"/>
      <c r="O823" s="79"/>
      <c r="P823" s="79"/>
      <c r="Q823" s="79"/>
      <c r="R823" s="79"/>
      <c r="S823" s="79"/>
      <c r="T823" s="79"/>
      <c r="U823" s="85">
        <f t="shared" si="77"/>
        <v>0</v>
      </c>
      <c r="V823" s="6">
        <f t="shared" si="78"/>
        <v>0</v>
      </c>
      <c r="W823" s="6">
        <f>IFERROR(IF(V823&gt;=1,V823*VLOOKUP(E823,STUDENT!$B$4:$W$2003,22,0),0),0)</f>
        <v>0</v>
      </c>
      <c r="X823" s="6">
        <f t="shared" si="79"/>
        <v>0</v>
      </c>
      <c r="Y823" s="6">
        <f>IFERROR(IF(X823&gt;=1,X823*VLOOKUP(E823,STUDENT!$B$4:$W$2003,22,0),0),0)</f>
        <v>0</v>
      </c>
      <c r="Z823" s="6">
        <f t="shared" si="80"/>
        <v>0</v>
      </c>
      <c r="AA823" s="6">
        <f>IFERROR(IF(Z823&gt;=1,Z823*VLOOKUP(E823,STUDENT!$B$4:$W$2003,22,0),0),0)</f>
        <v>0</v>
      </c>
    </row>
    <row r="824" spans="1:27" ht="18" customHeight="1" x14ac:dyDescent="0.25">
      <c r="A824" s="6">
        <f t="shared" si="75"/>
        <v>0</v>
      </c>
      <c r="B824" s="6">
        <v>816</v>
      </c>
      <c r="C824" s="6">
        <f>IFERROR(IF($C$1&gt;=B824,SMALL(STUDENT!$V$4:$V$2003,$C$6+B824),0),0)</f>
        <v>0</v>
      </c>
      <c r="D824" s="14">
        <f t="shared" si="76"/>
        <v>0</v>
      </c>
      <c r="E824" s="14" t="str">
        <f>IFERROR(IF($D824&gt;=1,VLOOKUP($C824,STUDENT!$A$4:$E$2003,E$1,0),""),"")</f>
        <v/>
      </c>
      <c r="F824" s="15" t="str">
        <f>IFERROR(IF($D824&gt;=1,VLOOKUP($C824,STUDENT!$A$4:$E$2003,F$1,0),""),"")</f>
        <v/>
      </c>
      <c r="G824" s="15" t="str">
        <f>IFERROR(IF($D824&gt;=1,VLOOKUP($C824,STUDENT!$A$4:$E$2003,G$1,0),""),"")</f>
        <v/>
      </c>
      <c r="H824" s="14" t="str">
        <f>IFERROR(IF($D824&gt;=1,VLOOKUP($C824,STUDENT!$A$4:$E$2003,H$1,0),""),"")</f>
        <v/>
      </c>
      <c r="I824" s="79"/>
      <c r="J824" s="79"/>
      <c r="K824" s="79"/>
      <c r="L824" s="79"/>
      <c r="M824" s="79"/>
      <c r="N824" s="79"/>
      <c r="O824" s="79"/>
      <c r="P824" s="79"/>
      <c r="Q824" s="79"/>
      <c r="R824" s="79"/>
      <c r="S824" s="79"/>
      <c r="T824" s="79"/>
      <c r="U824" s="85">
        <f t="shared" si="77"/>
        <v>0</v>
      </c>
      <c r="V824" s="6">
        <f t="shared" si="78"/>
        <v>0</v>
      </c>
      <c r="W824" s="6">
        <f>IFERROR(IF(V824&gt;=1,V824*VLOOKUP(E824,STUDENT!$B$4:$W$2003,22,0),0),0)</f>
        <v>0</v>
      </c>
      <c r="X824" s="6">
        <f t="shared" si="79"/>
        <v>0</v>
      </c>
      <c r="Y824" s="6">
        <f>IFERROR(IF(X824&gt;=1,X824*VLOOKUP(E824,STUDENT!$B$4:$W$2003,22,0),0),0)</f>
        <v>0</v>
      </c>
      <c r="Z824" s="6">
        <f t="shared" si="80"/>
        <v>0</v>
      </c>
      <c r="AA824" s="6">
        <f>IFERROR(IF(Z824&gt;=1,Z824*VLOOKUP(E824,STUDENT!$B$4:$W$2003,22,0),0),0)</f>
        <v>0</v>
      </c>
    </row>
    <row r="825" spans="1:27" ht="18" customHeight="1" x14ac:dyDescent="0.25">
      <c r="A825" s="6">
        <f t="shared" si="75"/>
        <v>0</v>
      </c>
      <c r="B825" s="6">
        <v>817</v>
      </c>
      <c r="C825" s="6">
        <f>IFERROR(IF($C$1&gt;=B825,SMALL(STUDENT!$V$4:$V$2003,$C$6+B825),0),0)</f>
        <v>0</v>
      </c>
      <c r="D825" s="14">
        <f t="shared" si="76"/>
        <v>0</v>
      </c>
      <c r="E825" s="14" t="str">
        <f>IFERROR(IF($D825&gt;=1,VLOOKUP($C825,STUDENT!$A$4:$E$2003,E$1,0),""),"")</f>
        <v/>
      </c>
      <c r="F825" s="15" t="str">
        <f>IFERROR(IF($D825&gt;=1,VLOOKUP($C825,STUDENT!$A$4:$E$2003,F$1,0),""),"")</f>
        <v/>
      </c>
      <c r="G825" s="15" t="str">
        <f>IFERROR(IF($D825&gt;=1,VLOOKUP($C825,STUDENT!$A$4:$E$2003,G$1,0),""),"")</f>
        <v/>
      </c>
      <c r="H825" s="14" t="str">
        <f>IFERROR(IF($D825&gt;=1,VLOOKUP($C825,STUDENT!$A$4:$E$2003,H$1,0),""),"")</f>
        <v/>
      </c>
      <c r="I825" s="79"/>
      <c r="J825" s="79"/>
      <c r="K825" s="79"/>
      <c r="L825" s="79"/>
      <c r="M825" s="79"/>
      <c r="N825" s="79"/>
      <c r="O825" s="79"/>
      <c r="P825" s="79"/>
      <c r="Q825" s="79"/>
      <c r="R825" s="79"/>
      <c r="S825" s="79"/>
      <c r="T825" s="79"/>
      <c r="U825" s="85">
        <f t="shared" si="77"/>
        <v>0</v>
      </c>
      <c r="V825" s="6">
        <f t="shared" si="78"/>
        <v>0</v>
      </c>
      <c r="W825" s="6">
        <f>IFERROR(IF(V825&gt;=1,V825*VLOOKUP(E825,STUDENT!$B$4:$W$2003,22,0),0),0)</f>
        <v>0</v>
      </c>
      <c r="X825" s="6">
        <f t="shared" si="79"/>
        <v>0</v>
      </c>
      <c r="Y825" s="6">
        <f>IFERROR(IF(X825&gt;=1,X825*VLOOKUP(E825,STUDENT!$B$4:$W$2003,22,0),0),0)</f>
        <v>0</v>
      </c>
      <c r="Z825" s="6">
        <f t="shared" si="80"/>
        <v>0</v>
      </c>
      <c r="AA825" s="6">
        <f>IFERROR(IF(Z825&gt;=1,Z825*VLOOKUP(E825,STUDENT!$B$4:$W$2003,22,0),0),0)</f>
        <v>0</v>
      </c>
    </row>
    <row r="826" spans="1:27" ht="18" customHeight="1" x14ac:dyDescent="0.25">
      <c r="A826" s="6">
        <f t="shared" si="75"/>
        <v>0</v>
      </c>
      <c r="B826" s="6">
        <v>818</v>
      </c>
      <c r="C826" s="6">
        <f>IFERROR(IF($C$1&gt;=B826,SMALL(STUDENT!$V$4:$V$2003,$C$6+B826),0),0)</f>
        <v>0</v>
      </c>
      <c r="D826" s="14">
        <f t="shared" si="76"/>
        <v>0</v>
      </c>
      <c r="E826" s="14" t="str">
        <f>IFERROR(IF($D826&gt;=1,VLOOKUP($C826,STUDENT!$A$4:$E$2003,E$1,0),""),"")</f>
        <v/>
      </c>
      <c r="F826" s="15" t="str">
        <f>IFERROR(IF($D826&gt;=1,VLOOKUP($C826,STUDENT!$A$4:$E$2003,F$1,0),""),"")</f>
        <v/>
      </c>
      <c r="G826" s="15" t="str">
        <f>IFERROR(IF($D826&gt;=1,VLOOKUP($C826,STUDENT!$A$4:$E$2003,G$1,0),""),"")</f>
        <v/>
      </c>
      <c r="H826" s="14" t="str">
        <f>IFERROR(IF($D826&gt;=1,VLOOKUP($C826,STUDENT!$A$4:$E$2003,H$1,0),""),"")</f>
        <v/>
      </c>
      <c r="I826" s="79"/>
      <c r="J826" s="79"/>
      <c r="K826" s="79"/>
      <c r="L826" s="79"/>
      <c r="M826" s="79"/>
      <c r="N826" s="79"/>
      <c r="O826" s="79"/>
      <c r="P826" s="79"/>
      <c r="Q826" s="79"/>
      <c r="R826" s="79"/>
      <c r="S826" s="79"/>
      <c r="T826" s="79"/>
      <c r="U826" s="85">
        <f t="shared" si="77"/>
        <v>0</v>
      </c>
      <c r="V826" s="6">
        <f t="shared" si="78"/>
        <v>0</v>
      </c>
      <c r="W826" s="6">
        <f>IFERROR(IF(V826&gt;=1,V826*VLOOKUP(E826,STUDENT!$B$4:$W$2003,22,0),0),0)</f>
        <v>0</v>
      </c>
      <c r="X826" s="6">
        <f t="shared" si="79"/>
        <v>0</v>
      </c>
      <c r="Y826" s="6">
        <f>IFERROR(IF(X826&gt;=1,X826*VLOOKUP(E826,STUDENT!$B$4:$W$2003,22,0),0),0)</f>
        <v>0</v>
      </c>
      <c r="Z826" s="6">
        <f t="shared" si="80"/>
        <v>0</v>
      </c>
      <c r="AA826" s="6">
        <f>IFERROR(IF(Z826&gt;=1,Z826*VLOOKUP(E826,STUDENT!$B$4:$W$2003,22,0),0),0)</f>
        <v>0</v>
      </c>
    </row>
    <row r="827" spans="1:27" ht="18" customHeight="1" x14ac:dyDescent="0.25">
      <c r="A827" s="6">
        <f t="shared" si="75"/>
        <v>0</v>
      </c>
      <c r="B827" s="6">
        <v>819</v>
      </c>
      <c r="C827" s="6">
        <f>IFERROR(IF($C$1&gt;=B827,SMALL(STUDENT!$V$4:$V$2003,$C$6+B827),0),0)</f>
        <v>0</v>
      </c>
      <c r="D827" s="14">
        <f t="shared" si="76"/>
        <v>0</v>
      </c>
      <c r="E827" s="14" t="str">
        <f>IFERROR(IF($D827&gt;=1,VLOOKUP($C827,STUDENT!$A$4:$E$2003,E$1,0),""),"")</f>
        <v/>
      </c>
      <c r="F827" s="15" t="str">
        <f>IFERROR(IF($D827&gt;=1,VLOOKUP($C827,STUDENT!$A$4:$E$2003,F$1,0),""),"")</f>
        <v/>
      </c>
      <c r="G827" s="15" t="str">
        <f>IFERROR(IF($D827&gt;=1,VLOOKUP($C827,STUDENT!$A$4:$E$2003,G$1,0),""),"")</f>
        <v/>
      </c>
      <c r="H827" s="14" t="str">
        <f>IFERROR(IF($D827&gt;=1,VLOOKUP($C827,STUDENT!$A$4:$E$2003,H$1,0),""),"")</f>
        <v/>
      </c>
      <c r="I827" s="79"/>
      <c r="J827" s="79"/>
      <c r="K827" s="79"/>
      <c r="L827" s="79"/>
      <c r="M827" s="79"/>
      <c r="N827" s="79"/>
      <c r="O827" s="79"/>
      <c r="P827" s="79"/>
      <c r="Q827" s="79"/>
      <c r="R827" s="79"/>
      <c r="S827" s="79"/>
      <c r="T827" s="79"/>
      <c r="U827" s="85">
        <f t="shared" si="77"/>
        <v>0</v>
      </c>
      <c r="V827" s="6">
        <f t="shared" si="78"/>
        <v>0</v>
      </c>
      <c r="W827" s="6">
        <f>IFERROR(IF(V827&gt;=1,V827*VLOOKUP(E827,STUDENT!$B$4:$W$2003,22,0),0),0)</f>
        <v>0</v>
      </c>
      <c r="X827" s="6">
        <f t="shared" si="79"/>
        <v>0</v>
      </c>
      <c r="Y827" s="6">
        <f>IFERROR(IF(X827&gt;=1,X827*VLOOKUP(E827,STUDENT!$B$4:$W$2003,22,0),0),0)</f>
        <v>0</v>
      </c>
      <c r="Z827" s="6">
        <f t="shared" si="80"/>
        <v>0</v>
      </c>
      <c r="AA827" s="6">
        <f>IFERROR(IF(Z827&gt;=1,Z827*VLOOKUP(E827,STUDENT!$B$4:$W$2003,22,0),0),0)</f>
        <v>0</v>
      </c>
    </row>
    <row r="828" spans="1:27" ht="18" customHeight="1" x14ac:dyDescent="0.25">
      <c r="A828" s="6">
        <f t="shared" si="75"/>
        <v>0</v>
      </c>
      <c r="B828" s="6">
        <v>820</v>
      </c>
      <c r="C828" s="6">
        <f>IFERROR(IF($C$1&gt;=B828,SMALL(STUDENT!$V$4:$V$2003,$C$6+B828),0),0)</f>
        <v>0</v>
      </c>
      <c r="D828" s="14">
        <f t="shared" si="76"/>
        <v>0</v>
      </c>
      <c r="E828" s="14" t="str">
        <f>IFERROR(IF($D828&gt;=1,VLOOKUP($C828,STUDENT!$A$4:$E$2003,E$1,0),""),"")</f>
        <v/>
      </c>
      <c r="F828" s="15" t="str">
        <f>IFERROR(IF($D828&gt;=1,VLOOKUP($C828,STUDENT!$A$4:$E$2003,F$1,0),""),"")</f>
        <v/>
      </c>
      <c r="G828" s="15" t="str">
        <f>IFERROR(IF($D828&gt;=1,VLOOKUP($C828,STUDENT!$A$4:$E$2003,G$1,0),""),"")</f>
        <v/>
      </c>
      <c r="H828" s="14" t="str">
        <f>IFERROR(IF($D828&gt;=1,VLOOKUP($C828,STUDENT!$A$4:$E$2003,H$1,0),""),"")</f>
        <v/>
      </c>
      <c r="I828" s="79"/>
      <c r="J828" s="79"/>
      <c r="K828" s="79"/>
      <c r="L828" s="79"/>
      <c r="M828" s="79"/>
      <c r="N828" s="79"/>
      <c r="O828" s="79"/>
      <c r="P828" s="79"/>
      <c r="Q828" s="79"/>
      <c r="R828" s="79"/>
      <c r="S828" s="79"/>
      <c r="T828" s="79"/>
      <c r="U828" s="85">
        <f t="shared" si="77"/>
        <v>0</v>
      </c>
      <c r="V828" s="6">
        <f t="shared" si="78"/>
        <v>0</v>
      </c>
      <c r="W828" s="6">
        <f>IFERROR(IF(V828&gt;=1,V828*VLOOKUP(E828,STUDENT!$B$4:$W$2003,22,0),0),0)</f>
        <v>0</v>
      </c>
      <c r="X828" s="6">
        <f t="shared" si="79"/>
        <v>0</v>
      </c>
      <c r="Y828" s="6">
        <f>IFERROR(IF(X828&gt;=1,X828*VLOOKUP(E828,STUDENT!$B$4:$W$2003,22,0),0),0)</f>
        <v>0</v>
      </c>
      <c r="Z828" s="6">
        <f t="shared" si="80"/>
        <v>0</v>
      </c>
      <c r="AA828" s="6">
        <f>IFERROR(IF(Z828&gt;=1,Z828*VLOOKUP(E828,STUDENT!$B$4:$W$2003,22,0),0),0)</f>
        <v>0</v>
      </c>
    </row>
    <row r="829" spans="1:27" ht="18" customHeight="1" x14ac:dyDescent="0.25">
      <c r="A829" s="6">
        <f t="shared" si="75"/>
        <v>0</v>
      </c>
      <c r="B829" s="6">
        <v>821</v>
      </c>
      <c r="C829" s="6">
        <f>IFERROR(IF($C$1&gt;=B829,SMALL(STUDENT!$V$4:$V$2003,$C$6+B829),0),0)</f>
        <v>0</v>
      </c>
      <c r="D829" s="14">
        <f t="shared" si="76"/>
        <v>0</v>
      </c>
      <c r="E829" s="14" t="str">
        <f>IFERROR(IF($D829&gt;=1,VLOOKUP($C829,STUDENT!$A$4:$E$2003,E$1,0),""),"")</f>
        <v/>
      </c>
      <c r="F829" s="15" t="str">
        <f>IFERROR(IF($D829&gt;=1,VLOOKUP($C829,STUDENT!$A$4:$E$2003,F$1,0),""),"")</f>
        <v/>
      </c>
      <c r="G829" s="15" t="str">
        <f>IFERROR(IF($D829&gt;=1,VLOOKUP($C829,STUDENT!$A$4:$E$2003,G$1,0),""),"")</f>
        <v/>
      </c>
      <c r="H829" s="14" t="str">
        <f>IFERROR(IF($D829&gt;=1,VLOOKUP($C829,STUDENT!$A$4:$E$2003,H$1,0),""),"")</f>
        <v/>
      </c>
      <c r="I829" s="79"/>
      <c r="J829" s="79"/>
      <c r="K829" s="79"/>
      <c r="L829" s="79"/>
      <c r="M829" s="79"/>
      <c r="N829" s="79"/>
      <c r="O829" s="79"/>
      <c r="P829" s="79"/>
      <c r="Q829" s="79"/>
      <c r="R829" s="79"/>
      <c r="S829" s="79"/>
      <c r="T829" s="79"/>
      <c r="U829" s="85">
        <f t="shared" si="77"/>
        <v>0</v>
      </c>
      <c r="V829" s="6">
        <f t="shared" si="78"/>
        <v>0</v>
      </c>
      <c r="W829" s="6">
        <f>IFERROR(IF(V829&gt;=1,V829*VLOOKUP(E829,STUDENT!$B$4:$W$2003,22,0),0),0)</f>
        <v>0</v>
      </c>
      <c r="X829" s="6">
        <f t="shared" si="79"/>
        <v>0</v>
      </c>
      <c r="Y829" s="6">
        <f>IFERROR(IF(X829&gt;=1,X829*VLOOKUP(E829,STUDENT!$B$4:$W$2003,22,0),0),0)</f>
        <v>0</v>
      </c>
      <c r="Z829" s="6">
        <f t="shared" si="80"/>
        <v>0</v>
      </c>
      <c r="AA829" s="6">
        <f>IFERROR(IF(Z829&gt;=1,Z829*VLOOKUP(E829,STUDENT!$B$4:$W$2003,22,0),0),0)</f>
        <v>0</v>
      </c>
    </row>
    <row r="830" spans="1:27" ht="18" customHeight="1" x14ac:dyDescent="0.25">
      <c r="A830" s="6">
        <f t="shared" si="75"/>
        <v>0</v>
      </c>
      <c r="B830" s="6">
        <v>822</v>
      </c>
      <c r="C830" s="6">
        <f>IFERROR(IF($C$1&gt;=B830,SMALL(STUDENT!$V$4:$V$2003,$C$6+B830),0),0)</f>
        <v>0</v>
      </c>
      <c r="D830" s="14">
        <f t="shared" si="76"/>
        <v>0</v>
      </c>
      <c r="E830" s="14" t="str">
        <f>IFERROR(IF($D830&gt;=1,VLOOKUP($C830,STUDENT!$A$4:$E$2003,E$1,0),""),"")</f>
        <v/>
      </c>
      <c r="F830" s="15" t="str">
        <f>IFERROR(IF($D830&gt;=1,VLOOKUP($C830,STUDENT!$A$4:$E$2003,F$1,0),""),"")</f>
        <v/>
      </c>
      <c r="G830" s="15" t="str">
        <f>IFERROR(IF($D830&gt;=1,VLOOKUP($C830,STUDENT!$A$4:$E$2003,G$1,0),""),"")</f>
        <v/>
      </c>
      <c r="H830" s="14" t="str">
        <f>IFERROR(IF($D830&gt;=1,VLOOKUP($C830,STUDENT!$A$4:$E$2003,H$1,0),""),"")</f>
        <v/>
      </c>
      <c r="I830" s="79"/>
      <c r="J830" s="79"/>
      <c r="K830" s="79"/>
      <c r="L830" s="79"/>
      <c r="M830" s="79"/>
      <c r="N830" s="79"/>
      <c r="O830" s="79"/>
      <c r="P830" s="79"/>
      <c r="Q830" s="79"/>
      <c r="R830" s="79"/>
      <c r="S830" s="79"/>
      <c r="T830" s="79"/>
      <c r="U830" s="85">
        <f t="shared" si="77"/>
        <v>0</v>
      </c>
      <c r="V830" s="6">
        <f t="shared" si="78"/>
        <v>0</v>
      </c>
      <c r="W830" s="6">
        <f>IFERROR(IF(V830&gt;=1,V830*VLOOKUP(E830,STUDENT!$B$4:$W$2003,22,0),0),0)</f>
        <v>0</v>
      </c>
      <c r="X830" s="6">
        <f t="shared" si="79"/>
        <v>0</v>
      </c>
      <c r="Y830" s="6">
        <f>IFERROR(IF(X830&gt;=1,X830*VLOOKUP(E830,STUDENT!$B$4:$W$2003,22,0),0),0)</f>
        <v>0</v>
      </c>
      <c r="Z830" s="6">
        <f t="shared" si="80"/>
        <v>0</v>
      </c>
      <c r="AA830" s="6">
        <f>IFERROR(IF(Z830&gt;=1,Z830*VLOOKUP(E830,STUDENT!$B$4:$W$2003,22,0),0),0)</f>
        <v>0</v>
      </c>
    </row>
    <row r="831" spans="1:27" ht="18" customHeight="1" x14ac:dyDescent="0.25">
      <c r="A831" s="6">
        <f t="shared" si="75"/>
        <v>0</v>
      </c>
      <c r="B831" s="6">
        <v>823</v>
      </c>
      <c r="C831" s="6">
        <f>IFERROR(IF($C$1&gt;=B831,SMALL(STUDENT!$V$4:$V$2003,$C$6+B831),0),0)</f>
        <v>0</v>
      </c>
      <c r="D831" s="14">
        <f t="shared" si="76"/>
        <v>0</v>
      </c>
      <c r="E831" s="14" t="str">
        <f>IFERROR(IF($D831&gt;=1,VLOOKUP($C831,STUDENT!$A$4:$E$2003,E$1,0),""),"")</f>
        <v/>
      </c>
      <c r="F831" s="15" t="str">
        <f>IFERROR(IF($D831&gt;=1,VLOOKUP($C831,STUDENT!$A$4:$E$2003,F$1,0),""),"")</f>
        <v/>
      </c>
      <c r="G831" s="15" t="str">
        <f>IFERROR(IF($D831&gt;=1,VLOOKUP($C831,STUDENT!$A$4:$E$2003,G$1,0),""),"")</f>
        <v/>
      </c>
      <c r="H831" s="14" t="str">
        <f>IFERROR(IF($D831&gt;=1,VLOOKUP($C831,STUDENT!$A$4:$E$2003,H$1,0),""),"")</f>
        <v/>
      </c>
      <c r="I831" s="79"/>
      <c r="J831" s="79"/>
      <c r="K831" s="79"/>
      <c r="L831" s="79"/>
      <c r="M831" s="79"/>
      <c r="N831" s="79"/>
      <c r="O831" s="79"/>
      <c r="P831" s="79"/>
      <c r="Q831" s="79"/>
      <c r="R831" s="79"/>
      <c r="S831" s="79"/>
      <c r="T831" s="79"/>
      <c r="U831" s="85">
        <f t="shared" si="77"/>
        <v>0</v>
      </c>
      <c r="V831" s="6">
        <f t="shared" si="78"/>
        <v>0</v>
      </c>
      <c r="W831" s="6">
        <f>IFERROR(IF(V831&gt;=1,V831*VLOOKUP(E831,STUDENT!$B$4:$W$2003,22,0),0),0)</f>
        <v>0</v>
      </c>
      <c r="X831" s="6">
        <f t="shared" si="79"/>
        <v>0</v>
      </c>
      <c r="Y831" s="6">
        <f>IFERROR(IF(X831&gt;=1,X831*VLOOKUP(E831,STUDENT!$B$4:$W$2003,22,0),0),0)</f>
        <v>0</v>
      </c>
      <c r="Z831" s="6">
        <f t="shared" si="80"/>
        <v>0</v>
      </c>
      <c r="AA831" s="6">
        <f>IFERROR(IF(Z831&gt;=1,Z831*VLOOKUP(E831,STUDENT!$B$4:$W$2003,22,0),0),0)</f>
        <v>0</v>
      </c>
    </row>
    <row r="832" spans="1:27" ht="18" customHeight="1" x14ac:dyDescent="0.25">
      <c r="A832" s="6">
        <f t="shared" si="75"/>
        <v>0</v>
      </c>
      <c r="B832" s="6">
        <v>824</v>
      </c>
      <c r="C832" s="6">
        <f>IFERROR(IF($C$1&gt;=B832,SMALL(STUDENT!$V$4:$V$2003,$C$6+B832),0),0)</f>
        <v>0</v>
      </c>
      <c r="D832" s="14">
        <f t="shared" si="76"/>
        <v>0</v>
      </c>
      <c r="E832" s="14" t="str">
        <f>IFERROR(IF($D832&gt;=1,VLOOKUP($C832,STUDENT!$A$4:$E$2003,E$1,0),""),"")</f>
        <v/>
      </c>
      <c r="F832" s="15" t="str">
        <f>IFERROR(IF($D832&gt;=1,VLOOKUP($C832,STUDENT!$A$4:$E$2003,F$1,0),""),"")</f>
        <v/>
      </c>
      <c r="G832" s="15" t="str">
        <f>IFERROR(IF($D832&gt;=1,VLOOKUP($C832,STUDENT!$A$4:$E$2003,G$1,0),""),"")</f>
        <v/>
      </c>
      <c r="H832" s="14" t="str">
        <f>IFERROR(IF($D832&gt;=1,VLOOKUP($C832,STUDENT!$A$4:$E$2003,H$1,0),""),"")</f>
        <v/>
      </c>
      <c r="I832" s="79"/>
      <c r="J832" s="79"/>
      <c r="K832" s="79"/>
      <c r="L832" s="79"/>
      <c r="M832" s="79"/>
      <c r="N832" s="79"/>
      <c r="O832" s="79"/>
      <c r="P832" s="79"/>
      <c r="Q832" s="79"/>
      <c r="R832" s="79"/>
      <c r="S832" s="79"/>
      <c r="T832" s="79"/>
      <c r="U832" s="85">
        <f t="shared" si="77"/>
        <v>0</v>
      </c>
      <c r="V832" s="6">
        <f t="shared" si="78"/>
        <v>0</v>
      </c>
      <c r="W832" s="6">
        <f>IFERROR(IF(V832&gt;=1,V832*VLOOKUP(E832,STUDENT!$B$4:$W$2003,22,0),0),0)</f>
        <v>0</v>
      </c>
      <c r="X832" s="6">
        <f t="shared" si="79"/>
        <v>0</v>
      </c>
      <c r="Y832" s="6">
        <f>IFERROR(IF(X832&gt;=1,X832*VLOOKUP(E832,STUDENT!$B$4:$W$2003,22,0),0),0)</f>
        <v>0</v>
      </c>
      <c r="Z832" s="6">
        <f t="shared" si="80"/>
        <v>0</v>
      </c>
      <c r="AA832" s="6">
        <f>IFERROR(IF(Z832&gt;=1,Z832*VLOOKUP(E832,STUDENT!$B$4:$W$2003,22,0),0),0)</f>
        <v>0</v>
      </c>
    </row>
    <row r="833" spans="1:27" ht="18" customHeight="1" x14ac:dyDescent="0.25">
      <c r="A833" s="6">
        <f t="shared" si="75"/>
        <v>0</v>
      </c>
      <c r="B833" s="6">
        <v>825</v>
      </c>
      <c r="C833" s="6">
        <f>IFERROR(IF($C$1&gt;=B833,SMALL(STUDENT!$V$4:$V$2003,$C$6+B833),0),0)</f>
        <v>0</v>
      </c>
      <c r="D833" s="14">
        <f t="shared" si="76"/>
        <v>0</v>
      </c>
      <c r="E833" s="14" t="str">
        <f>IFERROR(IF($D833&gt;=1,VLOOKUP($C833,STUDENT!$A$4:$E$2003,E$1,0),""),"")</f>
        <v/>
      </c>
      <c r="F833" s="15" t="str">
        <f>IFERROR(IF($D833&gt;=1,VLOOKUP($C833,STUDENT!$A$4:$E$2003,F$1,0),""),"")</f>
        <v/>
      </c>
      <c r="G833" s="15" t="str">
        <f>IFERROR(IF($D833&gt;=1,VLOOKUP($C833,STUDENT!$A$4:$E$2003,G$1,0),""),"")</f>
        <v/>
      </c>
      <c r="H833" s="14" t="str">
        <f>IFERROR(IF($D833&gt;=1,VLOOKUP($C833,STUDENT!$A$4:$E$2003,H$1,0),""),"")</f>
        <v/>
      </c>
      <c r="I833" s="79"/>
      <c r="J833" s="79"/>
      <c r="K833" s="79"/>
      <c r="L833" s="79"/>
      <c r="M833" s="79"/>
      <c r="N833" s="79"/>
      <c r="O833" s="79"/>
      <c r="P833" s="79"/>
      <c r="Q833" s="79"/>
      <c r="R833" s="79"/>
      <c r="S833" s="79"/>
      <c r="T833" s="79"/>
      <c r="U833" s="85">
        <f t="shared" si="77"/>
        <v>0</v>
      </c>
      <c r="V833" s="6">
        <f t="shared" si="78"/>
        <v>0</v>
      </c>
      <c r="W833" s="6">
        <f>IFERROR(IF(V833&gt;=1,V833*VLOOKUP(E833,STUDENT!$B$4:$W$2003,22,0),0),0)</f>
        <v>0</v>
      </c>
      <c r="X833" s="6">
        <f t="shared" si="79"/>
        <v>0</v>
      </c>
      <c r="Y833" s="6">
        <f>IFERROR(IF(X833&gt;=1,X833*VLOOKUP(E833,STUDENT!$B$4:$W$2003,22,0),0),0)</f>
        <v>0</v>
      </c>
      <c r="Z833" s="6">
        <f t="shared" si="80"/>
        <v>0</v>
      </c>
      <c r="AA833" s="6">
        <f>IFERROR(IF(Z833&gt;=1,Z833*VLOOKUP(E833,STUDENT!$B$4:$W$2003,22,0),0),0)</f>
        <v>0</v>
      </c>
    </row>
    <row r="834" spans="1:27" ht="18" customHeight="1" x14ac:dyDescent="0.25">
      <c r="A834" s="6">
        <f t="shared" si="75"/>
        <v>0</v>
      </c>
      <c r="B834" s="6">
        <v>826</v>
      </c>
      <c r="C834" s="6">
        <f>IFERROR(IF($C$1&gt;=B834,SMALL(STUDENT!$V$4:$V$2003,$C$6+B834),0),0)</f>
        <v>0</v>
      </c>
      <c r="D834" s="14">
        <f t="shared" si="76"/>
        <v>0</v>
      </c>
      <c r="E834" s="14" t="str">
        <f>IFERROR(IF($D834&gt;=1,VLOOKUP($C834,STUDENT!$A$4:$E$2003,E$1,0),""),"")</f>
        <v/>
      </c>
      <c r="F834" s="15" t="str">
        <f>IFERROR(IF($D834&gt;=1,VLOOKUP($C834,STUDENT!$A$4:$E$2003,F$1,0),""),"")</f>
        <v/>
      </c>
      <c r="G834" s="15" t="str">
        <f>IFERROR(IF($D834&gt;=1,VLOOKUP($C834,STUDENT!$A$4:$E$2003,G$1,0),""),"")</f>
        <v/>
      </c>
      <c r="H834" s="14" t="str">
        <f>IFERROR(IF($D834&gt;=1,VLOOKUP($C834,STUDENT!$A$4:$E$2003,H$1,0),""),"")</f>
        <v/>
      </c>
      <c r="I834" s="79"/>
      <c r="J834" s="79"/>
      <c r="K834" s="79"/>
      <c r="L834" s="79"/>
      <c r="M834" s="79"/>
      <c r="N834" s="79"/>
      <c r="O834" s="79"/>
      <c r="P834" s="79"/>
      <c r="Q834" s="79"/>
      <c r="R834" s="79"/>
      <c r="S834" s="79"/>
      <c r="T834" s="79"/>
      <c r="U834" s="85">
        <f t="shared" si="77"/>
        <v>0</v>
      </c>
      <c r="V834" s="6">
        <f t="shared" si="78"/>
        <v>0</v>
      </c>
      <c r="W834" s="6">
        <f>IFERROR(IF(V834&gt;=1,V834*VLOOKUP(E834,STUDENT!$B$4:$W$2003,22,0),0),0)</f>
        <v>0</v>
      </c>
      <c r="X834" s="6">
        <f t="shared" si="79"/>
        <v>0</v>
      </c>
      <c r="Y834" s="6">
        <f>IFERROR(IF(X834&gt;=1,X834*VLOOKUP(E834,STUDENT!$B$4:$W$2003,22,0),0),0)</f>
        <v>0</v>
      </c>
      <c r="Z834" s="6">
        <f t="shared" si="80"/>
        <v>0</v>
      </c>
      <c r="AA834" s="6">
        <f>IFERROR(IF(Z834&gt;=1,Z834*VLOOKUP(E834,STUDENT!$B$4:$W$2003,22,0),0),0)</f>
        <v>0</v>
      </c>
    </row>
    <row r="835" spans="1:27" ht="18" customHeight="1" x14ac:dyDescent="0.25">
      <c r="A835" s="6">
        <f t="shared" si="75"/>
        <v>0</v>
      </c>
      <c r="B835" s="6">
        <v>827</v>
      </c>
      <c r="C835" s="6">
        <f>IFERROR(IF($C$1&gt;=B835,SMALL(STUDENT!$V$4:$V$2003,$C$6+B835),0),0)</f>
        <v>0</v>
      </c>
      <c r="D835" s="14">
        <f t="shared" si="76"/>
        <v>0</v>
      </c>
      <c r="E835" s="14" t="str">
        <f>IFERROR(IF($D835&gt;=1,VLOOKUP($C835,STUDENT!$A$4:$E$2003,E$1,0),""),"")</f>
        <v/>
      </c>
      <c r="F835" s="15" t="str">
        <f>IFERROR(IF($D835&gt;=1,VLOOKUP($C835,STUDENT!$A$4:$E$2003,F$1,0),""),"")</f>
        <v/>
      </c>
      <c r="G835" s="15" t="str">
        <f>IFERROR(IF($D835&gt;=1,VLOOKUP($C835,STUDENT!$A$4:$E$2003,G$1,0),""),"")</f>
        <v/>
      </c>
      <c r="H835" s="14" t="str">
        <f>IFERROR(IF($D835&gt;=1,VLOOKUP($C835,STUDENT!$A$4:$E$2003,H$1,0),""),"")</f>
        <v/>
      </c>
      <c r="I835" s="79"/>
      <c r="J835" s="79"/>
      <c r="K835" s="79"/>
      <c r="L835" s="79"/>
      <c r="M835" s="79"/>
      <c r="N835" s="79"/>
      <c r="O835" s="79"/>
      <c r="P835" s="79"/>
      <c r="Q835" s="79"/>
      <c r="R835" s="79"/>
      <c r="S835" s="79"/>
      <c r="T835" s="79"/>
      <c r="U835" s="85">
        <f t="shared" si="77"/>
        <v>0</v>
      </c>
      <c r="V835" s="6">
        <f t="shared" si="78"/>
        <v>0</v>
      </c>
      <c r="W835" s="6">
        <f>IFERROR(IF(V835&gt;=1,V835*VLOOKUP(E835,STUDENT!$B$4:$W$2003,22,0),0),0)</f>
        <v>0</v>
      </c>
      <c r="X835" s="6">
        <f t="shared" si="79"/>
        <v>0</v>
      </c>
      <c r="Y835" s="6">
        <f>IFERROR(IF(X835&gt;=1,X835*VLOOKUP(E835,STUDENT!$B$4:$W$2003,22,0),0),0)</f>
        <v>0</v>
      </c>
      <c r="Z835" s="6">
        <f t="shared" si="80"/>
        <v>0</v>
      </c>
      <c r="AA835" s="6">
        <f>IFERROR(IF(Z835&gt;=1,Z835*VLOOKUP(E835,STUDENT!$B$4:$W$2003,22,0),0),0)</f>
        <v>0</v>
      </c>
    </row>
    <row r="836" spans="1:27" ht="18" customHeight="1" x14ac:dyDescent="0.25">
      <c r="A836" s="6">
        <f t="shared" si="75"/>
        <v>0</v>
      </c>
      <c r="B836" s="6">
        <v>828</v>
      </c>
      <c r="C836" s="6">
        <f>IFERROR(IF($C$1&gt;=B836,SMALL(STUDENT!$V$4:$V$2003,$C$6+B836),0),0)</f>
        <v>0</v>
      </c>
      <c r="D836" s="14">
        <f t="shared" si="76"/>
        <v>0</v>
      </c>
      <c r="E836" s="14" t="str">
        <f>IFERROR(IF($D836&gt;=1,VLOOKUP($C836,STUDENT!$A$4:$E$2003,E$1,0),""),"")</f>
        <v/>
      </c>
      <c r="F836" s="15" t="str">
        <f>IFERROR(IF($D836&gt;=1,VLOOKUP($C836,STUDENT!$A$4:$E$2003,F$1,0),""),"")</f>
        <v/>
      </c>
      <c r="G836" s="15" t="str">
        <f>IFERROR(IF($D836&gt;=1,VLOOKUP($C836,STUDENT!$A$4:$E$2003,G$1,0),""),"")</f>
        <v/>
      </c>
      <c r="H836" s="14" t="str">
        <f>IFERROR(IF($D836&gt;=1,VLOOKUP($C836,STUDENT!$A$4:$E$2003,H$1,0),""),"")</f>
        <v/>
      </c>
      <c r="I836" s="79"/>
      <c r="J836" s="79"/>
      <c r="K836" s="79"/>
      <c r="L836" s="79"/>
      <c r="M836" s="79"/>
      <c r="N836" s="79"/>
      <c r="O836" s="79"/>
      <c r="P836" s="79"/>
      <c r="Q836" s="79"/>
      <c r="R836" s="79"/>
      <c r="S836" s="79"/>
      <c r="T836" s="79"/>
      <c r="U836" s="85">
        <f t="shared" si="77"/>
        <v>0</v>
      </c>
      <c r="V836" s="6">
        <f t="shared" si="78"/>
        <v>0</v>
      </c>
      <c r="W836" s="6">
        <f>IFERROR(IF(V836&gt;=1,V836*VLOOKUP(E836,STUDENT!$B$4:$W$2003,22,0),0),0)</f>
        <v>0</v>
      </c>
      <c r="X836" s="6">
        <f t="shared" si="79"/>
        <v>0</v>
      </c>
      <c r="Y836" s="6">
        <f>IFERROR(IF(X836&gt;=1,X836*VLOOKUP(E836,STUDENT!$B$4:$W$2003,22,0),0),0)</f>
        <v>0</v>
      </c>
      <c r="Z836" s="6">
        <f t="shared" si="80"/>
        <v>0</v>
      </c>
      <c r="AA836" s="6">
        <f>IFERROR(IF(Z836&gt;=1,Z836*VLOOKUP(E836,STUDENT!$B$4:$W$2003,22,0),0),0)</f>
        <v>0</v>
      </c>
    </row>
    <row r="837" spans="1:27" ht="18" customHeight="1" x14ac:dyDescent="0.25">
      <c r="A837" s="6">
        <f t="shared" si="75"/>
        <v>0</v>
      </c>
      <c r="B837" s="6">
        <v>829</v>
      </c>
      <c r="C837" s="6">
        <f>IFERROR(IF($C$1&gt;=B837,SMALL(STUDENT!$V$4:$V$2003,$C$6+B837),0),0)</f>
        <v>0</v>
      </c>
      <c r="D837" s="14">
        <f t="shared" si="76"/>
        <v>0</v>
      </c>
      <c r="E837" s="14" t="str">
        <f>IFERROR(IF($D837&gt;=1,VLOOKUP($C837,STUDENT!$A$4:$E$2003,E$1,0),""),"")</f>
        <v/>
      </c>
      <c r="F837" s="15" t="str">
        <f>IFERROR(IF($D837&gt;=1,VLOOKUP($C837,STUDENT!$A$4:$E$2003,F$1,0),""),"")</f>
        <v/>
      </c>
      <c r="G837" s="15" t="str">
        <f>IFERROR(IF($D837&gt;=1,VLOOKUP($C837,STUDENT!$A$4:$E$2003,G$1,0),""),"")</f>
        <v/>
      </c>
      <c r="H837" s="14" t="str">
        <f>IFERROR(IF($D837&gt;=1,VLOOKUP($C837,STUDENT!$A$4:$E$2003,H$1,0),""),"")</f>
        <v/>
      </c>
      <c r="I837" s="79"/>
      <c r="J837" s="79"/>
      <c r="K837" s="79"/>
      <c r="L837" s="79"/>
      <c r="M837" s="79"/>
      <c r="N837" s="79"/>
      <c r="O837" s="79"/>
      <c r="P837" s="79"/>
      <c r="Q837" s="79"/>
      <c r="R837" s="79"/>
      <c r="S837" s="79"/>
      <c r="T837" s="79"/>
      <c r="U837" s="85">
        <f t="shared" si="77"/>
        <v>0</v>
      </c>
      <c r="V837" s="6">
        <f t="shared" si="78"/>
        <v>0</v>
      </c>
      <c r="W837" s="6">
        <f>IFERROR(IF(V837&gt;=1,V837*VLOOKUP(E837,STUDENT!$B$4:$W$2003,22,0),0),0)</f>
        <v>0</v>
      </c>
      <c r="X837" s="6">
        <f t="shared" si="79"/>
        <v>0</v>
      </c>
      <c r="Y837" s="6">
        <f>IFERROR(IF(X837&gt;=1,X837*VLOOKUP(E837,STUDENT!$B$4:$W$2003,22,0),0),0)</f>
        <v>0</v>
      </c>
      <c r="Z837" s="6">
        <f t="shared" si="80"/>
        <v>0</v>
      </c>
      <c r="AA837" s="6">
        <f>IFERROR(IF(Z837&gt;=1,Z837*VLOOKUP(E837,STUDENT!$B$4:$W$2003,22,0),0),0)</f>
        <v>0</v>
      </c>
    </row>
    <row r="838" spans="1:27" ht="18" customHeight="1" x14ac:dyDescent="0.25">
      <c r="A838" s="6">
        <f t="shared" si="75"/>
        <v>0</v>
      </c>
      <c r="B838" s="6">
        <v>830</v>
      </c>
      <c r="C838" s="6">
        <f>IFERROR(IF($C$1&gt;=B838,SMALL(STUDENT!$V$4:$V$2003,$C$6+B838),0),0)</f>
        <v>0</v>
      </c>
      <c r="D838" s="14">
        <f t="shared" si="76"/>
        <v>0</v>
      </c>
      <c r="E838" s="14" t="str">
        <f>IFERROR(IF($D838&gt;=1,VLOOKUP($C838,STUDENT!$A$4:$E$2003,E$1,0),""),"")</f>
        <v/>
      </c>
      <c r="F838" s="15" t="str">
        <f>IFERROR(IF($D838&gt;=1,VLOOKUP($C838,STUDENT!$A$4:$E$2003,F$1,0),""),"")</f>
        <v/>
      </c>
      <c r="G838" s="15" t="str">
        <f>IFERROR(IF($D838&gt;=1,VLOOKUP($C838,STUDENT!$A$4:$E$2003,G$1,0),""),"")</f>
        <v/>
      </c>
      <c r="H838" s="14" t="str">
        <f>IFERROR(IF($D838&gt;=1,VLOOKUP($C838,STUDENT!$A$4:$E$2003,H$1,0),""),"")</f>
        <v/>
      </c>
      <c r="I838" s="79"/>
      <c r="J838" s="79"/>
      <c r="K838" s="79"/>
      <c r="L838" s="79"/>
      <c r="M838" s="79"/>
      <c r="N838" s="79"/>
      <c r="O838" s="79"/>
      <c r="P838" s="79"/>
      <c r="Q838" s="79"/>
      <c r="R838" s="79"/>
      <c r="S838" s="79"/>
      <c r="T838" s="79"/>
      <c r="U838" s="85">
        <f t="shared" si="77"/>
        <v>0</v>
      </c>
      <c r="V838" s="6">
        <f t="shared" si="78"/>
        <v>0</v>
      </c>
      <c r="W838" s="6">
        <f>IFERROR(IF(V838&gt;=1,V838*VLOOKUP(E838,STUDENT!$B$4:$W$2003,22,0),0),0)</f>
        <v>0</v>
      </c>
      <c r="X838" s="6">
        <f t="shared" si="79"/>
        <v>0</v>
      </c>
      <c r="Y838" s="6">
        <f>IFERROR(IF(X838&gt;=1,X838*VLOOKUP(E838,STUDENT!$B$4:$W$2003,22,0),0),0)</f>
        <v>0</v>
      </c>
      <c r="Z838" s="6">
        <f t="shared" si="80"/>
        <v>0</v>
      </c>
      <c r="AA838" s="6">
        <f>IFERROR(IF(Z838&gt;=1,Z838*VLOOKUP(E838,STUDENT!$B$4:$W$2003,22,0),0),0)</f>
        <v>0</v>
      </c>
    </row>
    <row r="839" spans="1:27" ht="18" customHeight="1" x14ac:dyDescent="0.25">
      <c r="A839" s="6">
        <f t="shared" si="75"/>
        <v>0</v>
      </c>
      <c r="B839" s="6">
        <v>831</v>
      </c>
      <c r="C839" s="6">
        <f>IFERROR(IF($C$1&gt;=B839,SMALL(STUDENT!$V$4:$V$2003,$C$6+B839),0),0)</f>
        <v>0</v>
      </c>
      <c r="D839" s="14">
        <f t="shared" si="76"/>
        <v>0</v>
      </c>
      <c r="E839" s="14" t="str">
        <f>IFERROR(IF($D839&gt;=1,VLOOKUP($C839,STUDENT!$A$4:$E$2003,E$1,0),""),"")</f>
        <v/>
      </c>
      <c r="F839" s="15" t="str">
        <f>IFERROR(IF($D839&gt;=1,VLOOKUP($C839,STUDENT!$A$4:$E$2003,F$1,0),""),"")</f>
        <v/>
      </c>
      <c r="G839" s="15" t="str">
        <f>IFERROR(IF($D839&gt;=1,VLOOKUP($C839,STUDENT!$A$4:$E$2003,G$1,0),""),"")</f>
        <v/>
      </c>
      <c r="H839" s="14" t="str">
        <f>IFERROR(IF($D839&gt;=1,VLOOKUP($C839,STUDENT!$A$4:$E$2003,H$1,0),""),"")</f>
        <v/>
      </c>
      <c r="I839" s="79"/>
      <c r="J839" s="79"/>
      <c r="K839" s="79"/>
      <c r="L839" s="79"/>
      <c r="M839" s="79"/>
      <c r="N839" s="79"/>
      <c r="O839" s="79"/>
      <c r="P839" s="79"/>
      <c r="Q839" s="79"/>
      <c r="R839" s="79"/>
      <c r="S839" s="79"/>
      <c r="T839" s="79"/>
      <c r="U839" s="85">
        <f t="shared" si="77"/>
        <v>0</v>
      </c>
      <c r="V839" s="6">
        <f t="shared" si="78"/>
        <v>0</v>
      </c>
      <c r="W839" s="6">
        <f>IFERROR(IF(V839&gt;=1,V839*VLOOKUP(E839,STUDENT!$B$4:$W$2003,22,0),0),0)</f>
        <v>0</v>
      </c>
      <c r="X839" s="6">
        <f t="shared" si="79"/>
        <v>0</v>
      </c>
      <c r="Y839" s="6">
        <f>IFERROR(IF(X839&gt;=1,X839*VLOOKUP(E839,STUDENT!$B$4:$W$2003,22,0),0),0)</f>
        <v>0</v>
      </c>
      <c r="Z839" s="6">
        <f t="shared" si="80"/>
        <v>0</v>
      </c>
      <c r="AA839" s="6">
        <f>IFERROR(IF(Z839&gt;=1,Z839*VLOOKUP(E839,STUDENT!$B$4:$W$2003,22,0),0),0)</f>
        <v>0</v>
      </c>
    </row>
    <row r="840" spans="1:27" ht="18" customHeight="1" x14ac:dyDescent="0.25">
      <c r="A840" s="6">
        <f t="shared" si="75"/>
        <v>0</v>
      </c>
      <c r="B840" s="6">
        <v>832</v>
      </c>
      <c r="C840" s="6">
        <f>IFERROR(IF($C$1&gt;=B840,SMALL(STUDENT!$V$4:$V$2003,$C$6+B840),0),0)</f>
        <v>0</v>
      </c>
      <c r="D840" s="14">
        <f t="shared" si="76"/>
        <v>0</v>
      </c>
      <c r="E840" s="14" t="str">
        <f>IFERROR(IF($D840&gt;=1,VLOOKUP($C840,STUDENT!$A$4:$E$2003,E$1,0),""),"")</f>
        <v/>
      </c>
      <c r="F840" s="15" t="str">
        <f>IFERROR(IF($D840&gt;=1,VLOOKUP($C840,STUDENT!$A$4:$E$2003,F$1,0),""),"")</f>
        <v/>
      </c>
      <c r="G840" s="15" t="str">
        <f>IFERROR(IF($D840&gt;=1,VLOOKUP($C840,STUDENT!$A$4:$E$2003,G$1,0),""),"")</f>
        <v/>
      </c>
      <c r="H840" s="14" t="str">
        <f>IFERROR(IF($D840&gt;=1,VLOOKUP($C840,STUDENT!$A$4:$E$2003,H$1,0),""),"")</f>
        <v/>
      </c>
      <c r="I840" s="79"/>
      <c r="J840" s="79"/>
      <c r="K840" s="79"/>
      <c r="L840" s="79"/>
      <c r="M840" s="79"/>
      <c r="N840" s="79"/>
      <c r="O840" s="79"/>
      <c r="P840" s="79"/>
      <c r="Q840" s="79"/>
      <c r="R840" s="79"/>
      <c r="S840" s="79"/>
      <c r="T840" s="79"/>
      <c r="U840" s="85">
        <f t="shared" si="77"/>
        <v>0</v>
      </c>
      <c r="V840" s="6">
        <f t="shared" si="78"/>
        <v>0</v>
      </c>
      <c r="W840" s="6">
        <f>IFERROR(IF(V840&gt;=1,V840*VLOOKUP(E840,STUDENT!$B$4:$W$2003,22,0),0),0)</f>
        <v>0</v>
      </c>
      <c r="X840" s="6">
        <f t="shared" si="79"/>
        <v>0</v>
      </c>
      <c r="Y840" s="6">
        <f>IFERROR(IF(X840&gt;=1,X840*VLOOKUP(E840,STUDENT!$B$4:$W$2003,22,0),0),0)</f>
        <v>0</v>
      </c>
      <c r="Z840" s="6">
        <f t="shared" si="80"/>
        <v>0</v>
      </c>
      <c r="AA840" s="6">
        <f>IFERROR(IF(Z840&gt;=1,Z840*VLOOKUP(E840,STUDENT!$B$4:$W$2003,22,0),0),0)</f>
        <v>0</v>
      </c>
    </row>
    <row r="841" spans="1:27" ht="18" customHeight="1" x14ac:dyDescent="0.25">
      <c r="A841" s="6">
        <f t="shared" si="75"/>
        <v>0</v>
      </c>
      <c r="B841" s="6">
        <v>833</v>
      </c>
      <c r="C841" s="6">
        <f>IFERROR(IF($C$1&gt;=B841,SMALL(STUDENT!$V$4:$V$2003,$C$6+B841),0),0)</f>
        <v>0</v>
      </c>
      <c r="D841" s="14">
        <f t="shared" si="76"/>
        <v>0</v>
      </c>
      <c r="E841" s="14" t="str">
        <f>IFERROR(IF($D841&gt;=1,VLOOKUP($C841,STUDENT!$A$4:$E$2003,E$1,0),""),"")</f>
        <v/>
      </c>
      <c r="F841" s="15" t="str">
        <f>IFERROR(IF($D841&gt;=1,VLOOKUP($C841,STUDENT!$A$4:$E$2003,F$1,0),""),"")</f>
        <v/>
      </c>
      <c r="G841" s="15" t="str">
        <f>IFERROR(IF($D841&gt;=1,VLOOKUP($C841,STUDENT!$A$4:$E$2003,G$1,0),""),"")</f>
        <v/>
      </c>
      <c r="H841" s="14" t="str">
        <f>IFERROR(IF($D841&gt;=1,VLOOKUP($C841,STUDENT!$A$4:$E$2003,H$1,0),""),"")</f>
        <v/>
      </c>
      <c r="I841" s="79"/>
      <c r="J841" s="79"/>
      <c r="K841" s="79"/>
      <c r="L841" s="79"/>
      <c r="M841" s="79"/>
      <c r="N841" s="79"/>
      <c r="O841" s="79"/>
      <c r="P841" s="79"/>
      <c r="Q841" s="79"/>
      <c r="R841" s="79"/>
      <c r="S841" s="79"/>
      <c r="T841" s="79"/>
      <c r="U841" s="85">
        <f t="shared" si="77"/>
        <v>0</v>
      </c>
      <c r="V841" s="6">
        <f t="shared" si="78"/>
        <v>0</v>
      </c>
      <c r="W841" s="6">
        <f>IFERROR(IF(V841&gt;=1,V841*VLOOKUP(E841,STUDENT!$B$4:$W$2003,22,0),0),0)</f>
        <v>0</v>
      </c>
      <c r="X841" s="6">
        <f t="shared" si="79"/>
        <v>0</v>
      </c>
      <c r="Y841" s="6">
        <f>IFERROR(IF(X841&gt;=1,X841*VLOOKUP(E841,STUDENT!$B$4:$W$2003,22,0),0),0)</f>
        <v>0</v>
      </c>
      <c r="Z841" s="6">
        <f t="shared" si="80"/>
        <v>0</v>
      </c>
      <c r="AA841" s="6">
        <f>IFERROR(IF(Z841&gt;=1,Z841*VLOOKUP(E841,STUDENT!$B$4:$W$2003,22,0),0),0)</f>
        <v>0</v>
      </c>
    </row>
    <row r="842" spans="1:27" ht="18" customHeight="1" x14ac:dyDescent="0.25">
      <c r="A842" s="6">
        <f t="shared" ref="A842:A905" si="81">IFERROR(IF(W842&gt;=1,D842,0),0)</f>
        <v>0</v>
      </c>
      <c r="B842" s="6">
        <v>834</v>
      </c>
      <c r="C842" s="6">
        <f>IFERROR(IF($C$1&gt;=B842,SMALL(STUDENT!$V$4:$V$2003,$C$6+B842),0),0)</f>
        <v>0</v>
      </c>
      <c r="D842" s="14">
        <f t="shared" ref="D842:D905" si="82">IFERROR(IF(C842&gt;=1,B842,0),0)</f>
        <v>0</v>
      </c>
      <c r="E842" s="14" t="str">
        <f>IFERROR(IF($D842&gt;=1,VLOOKUP($C842,STUDENT!$A$4:$E$2003,E$1,0),""),"")</f>
        <v/>
      </c>
      <c r="F842" s="15" t="str">
        <f>IFERROR(IF($D842&gt;=1,VLOOKUP($C842,STUDENT!$A$4:$E$2003,F$1,0),""),"")</f>
        <v/>
      </c>
      <c r="G842" s="15" t="str">
        <f>IFERROR(IF($D842&gt;=1,VLOOKUP($C842,STUDENT!$A$4:$E$2003,G$1,0),""),"")</f>
        <v/>
      </c>
      <c r="H842" s="14" t="str">
        <f>IFERROR(IF($D842&gt;=1,VLOOKUP($C842,STUDENT!$A$4:$E$2003,H$1,0),""),"")</f>
        <v/>
      </c>
      <c r="I842" s="79"/>
      <c r="J842" s="79"/>
      <c r="K842" s="79"/>
      <c r="L842" s="79"/>
      <c r="M842" s="79"/>
      <c r="N842" s="79"/>
      <c r="O842" s="79"/>
      <c r="P842" s="79"/>
      <c r="Q842" s="79"/>
      <c r="R842" s="79"/>
      <c r="S842" s="79"/>
      <c r="T842" s="79"/>
      <c r="U842" s="85">
        <f t="shared" ref="U842:U905" si="83">SUM(I842:T842)</f>
        <v>0</v>
      </c>
      <c r="V842" s="6">
        <f t="shared" ref="V842:V905" si="84">IFERROR(IF(D842&gt;=1,(IF($V$1&gt;=1,(IF($W$1&gt;=1,SUMIFS(I842:T842,$I$3:$T$3,"&gt;="&amp;$V$1,$I$3:$T$3,"&lt;="&amp;$W$1),0)),0)),0),0)</f>
        <v>0</v>
      </c>
      <c r="W842" s="6">
        <f>IFERROR(IF(V842&gt;=1,V842*VLOOKUP(E842,STUDENT!$B$4:$W$2003,22,0),0),0)</f>
        <v>0</v>
      </c>
      <c r="X842" s="6">
        <f t="shared" ref="X842:X905" si="85">IFERROR(IF(D842&gt;=1,(IF($X$1&gt;=1,(IF($Y$1&gt;=1,SUMIFS(I842:T842,$I$3:$T$3,"&gt;="&amp;$X$1,$I$3:$T$3,"&lt;="&amp;$Y$1),0)),0)),0),0)</f>
        <v>0</v>
      </c>
      <c r="Y842" s="6">
        <f>IFERROR(IF(X842&gt;=1,X842*VLOOKUP(E842,STUDENT!$B$4:$W$2003,22,0),0),0)</f>
        <v>0</v>
      </c>
      <c r="Z842" s="6">
        <f t="shared" ref="Z842:Z905" si="86">IFERROR(IF(D842&gt;=1,(IF($Z$1&gt;=1,(IF($AA$1&gt;=1,SUMIFS(I842:T842,$I$3:$T$3,"&gt;="&amp;$Z$1,$I$3:$T$3,"&lt;="&amp;$AA$1),0)),0)),0),0)</f>
        <v>0</v>
      </c>
      <c r="AA842" s="6">
        <f>IFERROR(IF(Z842&gt;=1,Z842*VLOOKUP(E842,STUDENT!$B$4:$W$2003,22,0),0),0)</f>
        <v>0</v>
      </c>
    </row>
    <row r="843" spans="1:27" ht="18" customHeight="1" x14ac:dyDescent="0.25">
      <c r="A843" s="6">
        <f t="shared" si="81"/>
        <v>0</v>
      </c>
      <c r="B843" s="6">
        <v>835</v>
      </c>
      <c r="C843" s="6">
        <f>IFERROR(IF($C$1&gt;=B843,SMALL(STUDENT!$V$4:$V$2003,$C$6+B843),0),0)</f>
        <v>0</v>
      </c>
      <c r="D843" s="14">
        <f t="shared" si="82"/>
        <v>0</v>
      </c>
      <c r="E843" s="14" t="str">
        <f>IFERROR(IF($D843&gt;=1,VLOOKUP($C843,STUDENT!$A$4:$E$2003,E$1,0),""),"")</f>
        <v/>
      </c>
      <c r="F843" s="15" t="str">
        <f>IFERROR(IF($D843&gt;=1,VLOOKUP($C843,STUDENT!$A$4:$E$2003,F$1,0),""),"")</f>
        <v/>
      </c>
      <c r="G843" s="15" t="str">
        <f>IFERROR(IF($D843&gt;=1,VLOOKUP($C843,STUDENT!$A$4:$E$2003,G$1,0),""),"")</f>
        <v/>
      </c>
      <c r="H843" s="14" t="str">
        <f>IFERROR(IF($D843&gt;=1,VLOOKUP($C843,STUDENT!$A$4:$E$2003,H$1,0),""),"")</f>
        <v/>
      </c>
      <c r="I843" s="79"/>
      <c r="J843" s="79"/>
      <c r="K843" s="79"/>
      <c r="L843" s="79"/>
      <c r="M843" s="79"/>
      <c r="N843" s="79"/>
      <c r="O843" s="79"/>
      <c r="P843" s="79"/>
      <c r="Q843" s="79"/>
      <c r="R843" s="79"/>
      <c r="S843" s="79"/>
      <c r="T843" s="79"/>
      <c r="U843" s="85">
        <f t="shared" si="83"/>
        <v>0</v>
      </c>
      <c r="V843" s="6">
        <f t="shared" si="84"/>
        <v>0</v>
      </c>
      <c r="W843" s="6">
        <f>IFERROR(IF(V843&gt;=1,V843*VLOOKUP(E843,STUDENT!$B$4:$W$2003,22,0),0),0)</f>
        <v>0</v>
      </c>
      <c r="X843" s="6">
        <f t="shared" si="85"/>
        <v>0</v>
      </c>
      <c r="Y843" s="6">
        <f>IFERROR(IF(X843&gt;=1,X843*VLOOKUP(E843,STUDENT!$B$4:$W$2003,22,0),0),0)</f>
        <v>0</v>
      </c>
      <c r="Z843" s="6">
        <f t="shared" si="86"/>
        <v>0</v>
      </c>
      <c r="AA843" s="6">
        <f>IFERROR(IF(Z843&gt;=1,Z843*VLOOKUP(E843,STUDENT!$B$4:$W$2003,22,0),0),0)</f>
        <v>0</v>
      </c>
    </row>
    <row r="844" spans="1:27" ht="18" customHeight="1" x14ac:dyDescent="0.25">
      <c r="A844" s="6">
        <f t="shared" si="81"/>
        <v>0</v>
      </c>
      <c r="B844" s="6">
        <v>836</v>
      </c>
      <c r="C844" s="6">
        <f>IFERROR(IF($C$1&gt;=B844,SMALL(STUDENT!$V$4:$V$2003,$C$6+B844),0),0)</f>
        <v>0</v>
      </c>
      <c r="D844" s="14">
        <f t="shared" si="82"/>
        <v>0</v>
      </c>
      <c r="E844" s="14" t="str">
        <f>IFERROR(IF($D844&gt;=1,VLOOKUP($C844,STUDENT!$A$4:$E$2003,E$1,0),""),"")</f>
        <v/>
      </c>
      <c r="F844" s="15" t="str">
        <f>IFERROR(IF($D844&gt;=1,VLOOKUP($C844,STUDENT!$A$4:$E$2003,F$1,0),""),"")</f>
        <v/>
      </c>
      <c r="G844" s="15" t="str">
        <f>IFERROR(IF($D844&gt;=1,VLOOKUP($C844,STUDENT!$A$4:$E$2003,G$1,0),""),"")</f>
        <v/>
      </c>
      <c r="H844" s="14" t="str">
        <f>IFERROR(IF($D844&gt;=1,VLOOKUP($C844,STUDENT!$A$4:$E$2003,H$1,0),""),"")</f>
        <v/>
      </c>
      <c r="I844" s="79"/>
      <c r="J844" s="79"/>
      <c r="K844" s="79"/>
      <c r="L844" s="79"/>
      <c r="M844" s="79"/>
      <c r="N844" s="79"/>
      <c r="O844" s="79"/>
      <c r="P844" s="79"/>
      <c r="Q844" s="79"/>
      <c r="R844" s="79"/>
      <c r="S844" s="79"/>
      <c r="T844" s="79"/>
      <c r="U844" s="85">
        <f t="shared" si="83"/>
        <v>0</v>
      </c>
      <c r="V844" s="6">
        <f t="shared" si="84"/>
        <v>0</v>
      </c>
      <c r="W844" s="6">
        <f>IFERROR(IF(V844&gt;=1,V844*VLOOKUP(E844,STUDENT!$B$4:$W$2003,22,0),0),0)</f>
        <v>0</v>
      </c>
      <c r="X844" s="6">
        <f t="shared" si="85"/>
        <v>0</v>
      </c>
      <c r="Y844" s="6">
        <f>IFERROR(IF(X844&gt;=1,X844*VLOOKUP(E844,STUDENT!$B$4:$W$2003,22,0),0),0)</f>
        <v>0</v>
      </c>
      <c r="Z844" s="6">
        <f t="shared" si="86"/>
        <v>0</v>
      </c>
      <c r="AA844" s="6">
        <f>IFERROR(IF(Z844&gt;=1,Z844*VLOOKUP(E844,STUDENT!$B$4:$W$2003,22,0),0),0)</f>
        <v>0</v>
      </c>
    </row>
    <row r="845" spans="1:27" ht="18" customHeight="1" x14ac:dyDescent="0.25">
      <c r="A845" s="6">
        <f t="shared" si="81"/>
        <v>0</v>
      </c>
      <c r="B845" s="6">
        <v>837</v>
      </c>
      <c r="C845" s="6">
        <f>IFERROR(IF($C$1&gt;=B845,SMALL(STUDENT!$V$4:$V$2003,$C$6+B845),0),0)</f>
        <v>0</v>
      </c>
      <c r="D845" s="14">
        <f t="shared" si="82"/>
        <v>0</v>
      </c>
      <c r="E845" s="14" t="str">
        <f>IFERROR(IF($D845&gt;=1,VLOOKUP($C845,STUDENT!$A$4:$E$2003,E$1,0),""),"")</f>
        <v/>
      </c>
      <c r="F845" s="15" t="str">
        <f>IFERROR(IF($D845&gt;=1,VLOOKUP($C845,STUDENT!$A$4:$E$2003,F$1,0),""),"")</f>
        <v/>
      </c>
      <c r="G845" s="15" t="str">
        <f>IFERROR(IF($D845&gt;=1,VLOOKUP($C845,STUDENT!$A$4:$E$2003,G$1,0),""),"")</f>
        <v/>
      </c>
      <c r="H845" s="14" t="str">
        <f>IFERROR(IF($D845&gt;=1,VLOOKUP($C845,STUDENT!$A$4:$E$2003,H$1,0),""),"")</f>
        <v/>
      </c>
      <c r="I845" s="79"/>
      <c r="J845" s="79"/>
      <c r="K845" s="79"/>
      <c r="L845" s="79"/>
      <c r="M845" s="79"/>
      <c r="N845" s="79"/>
      <c r="O845" s="79"/>
      <c r="P845" s="79"/>
      <c r="Q845" s="79"/>
      <c r="R845" s="79"/>
      <c r="S845" s="79"/>
      <c r="T845" s="79"/>
      <c r="U845" s="85">
        <f t="shared" si="83"/>
        <v>0</v>
      </c>
      <c r="V845" s="6">
        <f t="shared" si="84"/>
        <v>0</v>
      </c>
      <c r="W845" s="6">
        <f>IFERROR(IF(V845&gt;=1,V845*VLOOKUP(E845,STUDENT!$B$4:$W$2003,22,0),0),0)</f>
        <v>0</v>
      </c>
      <c r="X845" s="6">
        <f t="shared" si="85"/>
        <v>0</v>
      </c>
      <c r="Y845" s="6">
        <f>IFERROR(IF(X845&gt;=1,X845*VLOOKUP(E845,STUDENT!$B$4:$W$2003,22,0),0),0)</f>
        <v>0</v>
      </c>
      <c r="Z845" s="6">
        <f t="shared" si="86"/>
        <v>0</v>
      </c>
      <c r="AA845" s="6">
        <f>IFERROR(IF(Z845&gt;=1,Z845*VLOOKUP(E845,STUDENT!$B$4:$W$2003,22,0),0),0)</f>
        <v>0</v>
      </c>
    </row>
    <row r="846" spans="1:27" ht="18" customHeight="1" x14ac:dyDescent="0.25">
      <c r="A846" s="6">
        <f t="shared" si="81"/>
        <v>0</v>
      </c>
      <c r="B846" s="6">
        <v>838</v>
      </c>
      <c r="C846" s="6">
        <f>IFERROR(IF($C$1&gt;=B846,SMALL(STUDENT!$V$4:$V$2003,$C$6+B846),0),0)</f>
        <v>0</v>
      </c>
      <c r="D846" s="14">
        <f t="shared" si="82"/>
        <v>0</v>
      </c>
      <c r="E846" s="14" t="str">
        <f>IFERROR(IF($D846&gt;=1,VLOOKUP($C846,STUDENT!$A$4:$E$2003,E$1,0),""),"")</f>
        <v/>
      </c>
      <c r="F846" s="15" t="str">
        <f>IFERROR(IF($D846&gt;=1,VLOOKUP($C846,STUDENT!$A$4:$E$2003,F$1,0),""),"")</f>
        <v/>
      </c>
      <c r="G846" s="15" t="str">
        <f>IFERROR(IF($D846&gt;=1,VLOOKUP($C846,STUDENT!$A$4:$E$2003,G$1,0),""),"")</f>
        <v/>
      </c>
      <c r="H846" s="14" t="str">
        <f>IFERROR(IF($D846&gt;=1,VLOOKUP($C846,STUDENT!$A$4:$E$2003,H$1,0),""),"")</f>
        <v/>
      </c>
      <c r="I846" s="79"/>
      <c r="J846" s="79"/>
      <c r="K846" s="79"/>
      <c r="L846" s="79"/>
      <c r="M846" s="79"/>
      <c r="N846" s="79"/>
      <c r="O846" s="79"/>
      <c r="P846" s="79"/>
      <c r="Q846" s="79"/>
      <c r="R846" s="79"/>
      <c r="S846" s="79"/>
      <c r="T846" s="79"/>
      <c r="U846" s="85">
        <f t="shared" si="83"/>
        <v>0</v>
      </c>
      <c r="V846" s="6">
        <f t="shared" si="84"/>
        <v>0</v>
      </c>
      <c r="W846" s="6">
        <f>IFERROR(IF(V846&gt;=1,V846*VLOOKUP(E846,STUDENT!$B$4:$W$2003,22,0),0),0)</f>
        <v>0</v>
      </c>
      <c r="X846" s="6">
        <f t="shared" si="85"/>
        <v>0</v>
      </c>
      <c r="Y846" s="6">
        <f>IFERROR(IF(X846&gt;=1,X846*VLOOKUP(E846,STUDENT!$B$4:$W$2003,22,0),0),0)</f>
        <v>0</v>
      </c>
      <c r="Z846" s="6">
        <f t="shared" si="86"/>
        <v>0</v>
      </c>
      <c r="AA846" s="6">
        <f>IFERROR(IF(Z846&gt;=1,Z846*VLOOKUP(E846,STUDENT!$B$4:$W$2003,22,0),0),0)</f>
        <v>0</v>
      </c>
    </row>
    <row r="847" spans="1:27" ht="18" customHeight="1" x14ac:dyDescent="0.25">
      <c r="A847" s="6">
        <f t="shared" si="81"/>
        <v>0</v>
      </c>
      <c r="B847" s="6">
        <v>839</v>
      </c>
      <c r="C847" s="6">
        <f>IFERROR(IF($C$1&gt;=B847,SMALL(STUDENT!$V$4:$V$2003,$C$6+B847),0),0)</f>
        <v>0</v>
      </c>
      <c r="D847" s="14">
        <f t="shared" si="82"/>
        <v>0</v>
      </c>
      <c r="E847" s="14" t="str">
        <f>IFERROR(IF($D847&gt;=1,VLOOKUP($C847,STUDENT!$A$4:$E$2003,E$1,0),""),"")</f>
        <v/>
      </c>
      <c r="F847" s="15" t="str">
        <f>IFERROR(IF($D847&gt;=1,VLOOKUP($C847,STUDENT!$A$4:$E$2003,F$1,0),""),"")</f>
        <v/>
      </c>
      <c r="G847" s="15" t="str">
        <f>IFERROR(IF($D847&gt;=1,VLOOKUP($C847,STUDENT!$A$4:$E$2003,G$1,0),""),"")</f>
        <v/>
      </c>
      <c r="H847" s="14" t="str">
        <f>IFERROR(IF($D847&gt;=1,VLOOKUP($C847,STUDENT!$A$4:$E$2003,H$1,0),""),"")</f>
        <v/>
      </c>
      <c r="I847" s="79"/>
      <c r="J847" s="79"/>
      <c r="K847" s="79"/>
      <c r="L847" s="79"/>
      <c r="M847" s="79"/>
      <c r="N847" s="79"/>
      <c r="O847" s="79"/>
      <c r="P847" s="79"/>
      <c r="Q847" s="79"/>
      <c r="R847" s="79"/>
      <c r="S847" s="79"/>
      <c r="T847" s="79"/>
      <c r="U847" s="85">
        <f t="shared" si="83"/>
        <v>0</v>
      </c>
      <c r="V847" s="6">
        <f t="shared" si="84"/>
        <v>0</v>
      </c>
      <c r="W847" s="6">
        <f>IFERROR(IF(V847&gt;=1,V847*VLOOKUP(E847,STUDENT!$B$4:$W$2003,22,0),0),0)</f>
        <v>0</v>
      </c>
      <c r="X847" s="6">
        <f t="shared" si="85"/>
        <v>0</v>
      </c>
      <c r="Y847" s="6">
        <f>IFERROR(IF(X847&gt;=1,X847*VLOOKUP(E847,STUDENT!$B$4:$W$2003,22,0),0),0)</f>
        <v>0</v>
      </c>
      <c r="Z847" s="6">
        <f t="shared" si="86"/>
        <v>0</v>
      </c>
      <c r="AA847" s="6">
        <f>IFERROR(IF(Z847&gt;=1,Z847*VLOOKUP(E847,STUDENT!$B$4:$W$2003,22,0),0),0)</f>
        <v>0</v>
      </c>
    </row>
    <row r="848" spans="1:27" ht="18" customHeight="1" x14ac:dyDescent="0.25">
      <c r="A848" s="6">
        <f t="shared" si="81"/>
        <v>0</v>
      </c>
      <c r="B848" s="6">
        <v>840</v>
      </c>
      <c r="C848" s="6">
        <f>IFERROR(IF($C$1&gt;=B848,SMALL(STUDENT!$V$4:$V$2003,$C$6+B848),0),0)</f>
        <v>0</v>
      </c>
      <c r="D848" s="14">
        <f t="shared" si="82"/>
        <v>0</v>
      </c>
      <c r="E848" s="14" t="str">
        <f>IFERROR(IF($D848&gt;=1,VLOOKUP($C848,STUDENT!$A$4:$E$2003,E$1,0),""),"")</f>
        <v/>
      </c>
      <c r="F848" s="15" t="str">
        <f>IFERROR(IF($D848&gt;=1,VLOOKUP($C848,STUDENT!$A$4:$E$2003,F$1,0),""),"")</f>
        <v/>
      </c>
      <c r="G848" s="15" t="str">
        <f>IFERROR(IF($D848&gt;=1,VLOOKUP($C848,STUDENT!$A$4:$E$2003,G$1,0),""),"")</f>
        <v/>
      </c>
      <c r="H848" s="14" t="str">
        <f>IFERROR(IF($D848&gt;=1,VLOOKUP($C848,STUDENT!$A$4:$E$2003,H$1,0),""),"")</f>
        <v/>
      </c>
      <c r="I848" s="79"/>
      <c r="J848" s="79"/>
      <c r="K848" s="79"/>
      <c r="L848" s="79"/>
      <c r="M848" s="79"/>
      <c r="N848" s="79"/>
      <c r="O848" s="79"/>
      <c r="P848" s="79"/>
      <c r="Q848" s="79"/>
      <c r="R848" s="79"/>
      <c r="S848" s="79"/>
      <c r="T848" s="79"/>
      <c r="U848" s="85">
        <f t="shared" si="83"/>
        <v>0</v>
      </c>
      <c r="V848" s="6">
        <f t="shared" si="84"/>
        <v>0</v>
      </c>
      <c r="W848" s="6">
        <f>IFERROR(IF(V848&gt;=1,V848*VLOOKUP(E848,STUDENT!$B$4:$W$2003,22,0),0),0)</f>
        <v>0</v>
      </c>
      <c r="X848" s="6">
        <f t="shared" si="85"/>
        <v>0</v>
      </c>
      <c r="Y848" s="6">
        <f>IFERROR(IF(X848&gt;=1,X848*VLOOKUP(E848,STUDENT!$B$4:$W$2003,22,0),0),0)</f>
        <v>0</v>
      </c>
      <c r="Z848" s="6">
        <f t="shared" si="86"/>
        <v>0</v>
      </c>
      <c r="AA848" s="6">
        <f>IFERROR(IF(Z848&gt;=1,Z848*VLOOKUP(E848,STUDENT!$B$4:$W$2003,22,0),0),0)</f>
        <v>0</v>
      </c>
    </row>
    <row r="849" spans="1:27" ht="18" customHeight="1" x14ac:dyDescent="0.25">
      <c r="A849" s="6">
        <f t="shared" si="81"/>
        <v>0</v>
      </c>
      <c r="B849" s="6">
        <v>841</v>
      </c>
      <c r="C849" s="6">
        <f>IFERROR(IF($C$1&gt;=B849,SMALL(STUDENT!$V$4:$V$2003,$C$6+B849),0),0)</f>
        <v>0</v>
      </c>
      <c r="D849" s="14">
        <f t="shared" si="82"/>
        <v>0</v>
      </c>
      <c r="E849" s="14" t="str">
        <f>IFERROR(IF($D849&gt;=1,VLOOKUP($C849,STUDENT!$A$4:$E$2003,E$1,0),""),"")</f>
        <v/>
      </c>
      <c r="F849" s="15" t="str">
        <f>IFERROR(IF($D849&gt;=1,VLOOKUP($C849,STUDENT!$A$4:$E$2003,F$1,0),""),"")</f>
        <v/>
      </c>
      <c r="G849" s="15" t="str">
        <f>IFERROR(IF($D849&gt;=1,VLOOKUP($C849,STUDENT!$A$4:$E$2003,G$1,0),""),"")</f>
        <v/>
      </c>
      <c r="H849" s="14" t="str">
        <f>IFERROR(IF($D849&gt;=1,VLOOKUP($C849,STUDENT!$A$4:$E$2003,H$1,0),""),"")</f>
        <v/>
      </c>
      <c r="I849" s="79"/>
      <c r="J849" s="79"/>
      <c r="K849" s="79"/>
      <c r="L849" s="79"/>
      <c r="M849" s="79"/>
      <c r="N849" s="79"/>
      <c r="O849" s="79"/>
      <c r="P849" s="79"/>
      <c r="Q849" s="79"/>
      <c r="R849" s="79"/>
      <c r="S849" s="79"/>
      <c r="T849" s="79"/>
      <c r="U849" s="85">
        <f t="shared" si="83"/>
        <v>0</v>
      </c>
      <c r="V849" s="6">
        <f t="shared" si="84"/>
        <v>0</v>
      </c>
      <c r="W849" s="6">
        <f>IFERROR(IF(V849&gt;=1,V849*VLOOKUP(E849,STUDENT!$B$4:$W$2003,22,0),0),0)</f>
        <v>0</v>
      </c>
      <c r="X849" s="6">
        <f t="shared" si="85"/>
        <v>0</v>
      </c>
      <c r="Y849" s="6">
        <f>IFERROR(IF(X849&gt;=1,X849*VLOOKUP(E849,STUDENT!$B$4:$W$2003,22,0),0),0)</f>
        <v>0</v>
      </c>
      <c r="Z849" s="6">
        <f t="shared" si="86"/>
        <v>0</v>
      </c>
      <c r="AA849" s="6">
        <f>IFERROR(IF(Z849&gt;=1,Z849*VLOOKUP(E849,STUDENT!$B$4:$W$2003,22,0),0),0)</f>
        <v>0</v>
      </c>
    </row>
    <row r="850" spans="1:27" ht="18" customHeight="1" x14ac:dyDescent="0.25">
      <c r="A850" s="6">
        <f t="shared" si="81"/>
        <v>0</v>
      </c>
      <c r="B850" s="6">
        <v>842</v>
      </c>
      <c r="C850" s="6">
        <f>IFERROR(IF($C$1&gt;=B850,SMALL(STUDENT!$V$4:$V$2003,$C$6+B850),0),0)</f>
        <v>0</v>
      </c>
      <c r="D850" s="14">
        <f t="shared" si="82"/>
        <v>0</v>
      </c>
      <c r="E850" s="14" t="str">
        <f>IFERROR(IF($D850&gt;=1,VLOOKUP($C850,STUDENT!$A$4:$E$2003,E$1,0),""),"")</f>
        <v/>
      </c>
      <c r="F850" s="15" t="str">
        <f>IFERROR(IF($D850&gt;=1,VLOOKUP($C850,STUDENT!$A$4:$E$2003,F$1,0),""),"")</f>
        <v/>
      </c>
      <c r="G850" s="15" t="str">
        <f>IFERROR(IF($D850&gt;=1,VLOOKUP($C850,STUDENT!$A$4:$E$2003,G$1,0),""),"")</f>
        <v/>
      </c>
      <c r="H850" s="14" t="str">
        <f>IFERROR(IF($D850&gt;=1,VLOOKUP($C850,STUDENT!$A$4:$E$2003,H$1,0),""),"")</f>
        <v/>
      </c>
      <c r="I850" s="79"/>
      <c r="J850" s="79"/>
      <c r="K850" s="79"/>
      <c r="L850" s="79"/>
      <c r="M850" s="79"/>
      <c r="N850" s="79"/>
      <c r="O850" s="79"/>
      <c r="P850" s="79"/>
      <c r="Q850" s="79"/>
      <c r="R850" s="79"/>
      <c r="S850" s="79"/>
      <c r="T850" s="79"/>
      <c r="U850" s="85">
        <f t="shared" si="83"/>
        <v>0</v>
      </c>
      <c r="V850" s="6">
        <f t="shared" si="84"/>
        <v>0</v>
      </c>
      <c r="W850" s="6">
        <f>IFERROR(IF(V850&gt;=1,V850*VLOOKUP(E850,STUDENT!$B$4:$W$2003,22,0),0),0)</f>
        <v>0</v>
      </c>
      <c r="X850" s="6">
        <f t="shared" si="85"/>
        <v>0</v>
      </c>
      <c r="Y850" s="6">
        <f>IFERROR(IF(X850&gt;=1,X850*VLOOKUP(E850,STUDENT!$B$4:$W$2003,22,0),0),0)</f>
        <v>0</v>
      </c>
      <c r="Z850" s="6">
        <f t="shared" si="86"/>
        <v>0</v>
      </c>
      <c r="AA850" s="6">
        <f>IFERROR(IF(Z850&gt;=1,Z850*VLOOKUP(E850,STUDENT!$B$4:$W$2003,22,0),0),0)</f>
        <v>0</v>
      </c>
    </row>
    <row r="851" spans="1:27" ht="18" customHeight="1" x14ac:dyDescent="0.25">
      <c r="A851" s="6">
        <f t="shared" si="81"/>
        <v>0</v>
      </c>
      <c r="B851" s="6">
        <v>843</v>
      </c>
      <c r="C851" s="6">
        <f>IFERROR(IF($C$1&gt;=B851,SMALL(STUDENT!$V$4:$V$2003,$C$6+B851),0),0)</f>
        <v>0</v>
      </c>
      <c r="D851" s="14">
        <f t="shared" si="82"/>
        <v>0</v>
      </c>
      <c r="E851" s="14" t="str">
        <f>IFERROR(IF($D851&gt;=1,VLOOKUP($C851,STUDENT!$A$4:$E$2003,E$1,0),""),"")</f>
        <v/>
      </c>
      <c r="F851" s="15" t="str">
        <f>IFERROR(IF($D851&gt;=1,VLOOKUP($C851,STUDENT!$A$4:$E$2003,F$1,0),""),"")</f>
        <v/>
      </c>
      <c r="G851" s="15" t="str">
        <f>IFERROR(IF($D851&gt;=1,VLOOKUP($C851,STUDENT!$A$4:$E$2003,G$1,0),""),"")</f>
        <v/>
      </c>
      <c r="H851" s="14" t="str">
        <f>IFERROR(IF($D851&gt;=1,VLOOKUP($C851,STUDENT!$A$4:$E$2003,H$1,0),""),"")</f>
        <v/>
      </c>
      <c r="I851" s="79"/>
      <c r="J851" s="79"/>
      <c r="K851" s="79"/>
      <c r="L851" s="79"/>
      <c r="M851" s="79"/>
      <c r="N851" s="79"/>
      <c r="O851" s="79"/>
      <c r="P851" s="79"/>
      <c r="Q851" s="79"/>
      <c r="R851" s="79"/>
      <c r="S851" s="79"/>
      <c r="T851" s="79"/>
      <c r="U851" s="85">
        <f t="shared" si="83"/>
        <v>0</v>
      </c>
      <c r="V851" s="6">
        <f t="shared" si="84"/>
        <v>0</v>
      </c>
      <c r="W851" s="6">
        <f>IFERROR(IF(V851&gt;=1,V851*VLOOKUP(E851,STUDENT!$B$4:$W$2003,22,0),0),0)</f>
        <v>0</v>
      </c>
      <c r="X851" s="6">
        <f t="shared" si="85"/>
        <v>0</v>
      </c>
      <c r="Y851" s="6">
        <f>IFERROR(IF(X851&gt;=1,X851*VLOOKUP(E851,STUDENT!$B$4:$W$2003,22,0),0),0)</f>
        <v>0</v>
      </c>
      <c r="Z851" s="6">
        <f t="shared" si="86"/>
        <v>0</v>
      </c>
      <c r="AA851" s="6">
        <f>IFERROR(IF(Z851&gt;=1,Z851*VLOOKUP(E851,STUDENT!$B$4:$W$2003,22,0),0),0)</f>
        <v>0</v>
      </c>
    </row>
    <row r="852" spans="1:27" ht="18" customHeight="1" x14ac:dyDescent="0.25">
      <c r="A852" s="6">
        <f t="shared" si="81"/>
        <v>0</v>
      </c>
      <c r="B852" s="6">
        <v>844</v>
      </c>
      <c r="C852" s="6">
        <f>IFERROR(IF($C$1&gt;=B852,SMALL(STUDENT!$V$4:$V$2003,$C$6+B852),0),0)</f>
        <v>0</v>
      </c>
      <c r="D852" s="14">
        <f t="shared" si="82"/>
        <v>0</v>
      </c>
      <c r="E852" s="14" t="str">
        <f>IFERROR(IF($D852&gt;=1,VLOOKUP($C852,STUDENT!$A$4:$E$2003,E$1,0),""),"")</f>
        <v/>
      </c>
      <c r="F852" s="15" t="str">
        <f>IFERROR(IF($D852&gt;=1,VLOOKUP($C852,STUDENT!$A$4:$E$2003,F$1,0),""),"")</f>
        <v/>
      </c>
      <c r="G852" s="15" t="str">
        <f>IFERROR(IF($D852&gt;=1,VLOOKUP($C852,STUDENT!$A$4:$E$2003,G$1,0),""),"")</f>
        <v/>
      </c>
      <c r="H852" s="14" t="str">
        <f>IFERROR(IF($D852&gt;=1,VLOOKUP($C852,STUDENT!$A$4:$E$2003,H$1,0),""),"")</f>
        <v/>
      </c>
      <c r="I852" s="79"/>
      <c r="J852" s="79"/>
      <c r="K852" s="79"/>
      <c r="L852" s="79"/>
      <c r="M852" s="79"/>
      <c r="N852" s="79"/>
      <c r="O852" s="79"/>
      <c r="P852" s="79"/>
      <c r="Q852" s="79"/>
      <c r="R852" s="79"/>
      <c r="S852" s="79"/>
      <c r="T852" s="79"/>
      <c r="U852" s="85">
        <f t="shared" si="83"/>
        <v>0</v>
      </c>
      <c r="V852" s="6">
        <f t="shared" si="84"/>
        <v>0</v>
      </c>
      <c r="W852" s="6">
        <f>IFERROR(IF(V852&gt;=1,V852*VLOOKUP(E852,STUDENT!$B$4:$W$2003,22,0),0),0)</f>
        <v>0</v>
      </c>
      <c r="X852" s="6">
        <f t="shared" si="85"/>
        <v>0</v>
      </c>
      <c r="Y852" s="6">
        <f>IFERROR(IF(X852&gt;=1,X852*VLOOKUP(E852,STUDENT!$B$4:$W$2003,22,0),0),0)</f>
        <v>0</v>
      </c>
      <c r="Z852" s="6">
        <f t="shared" si="86"/>
        <v>0</v>
      </c>
      <c r="AA852" s="6">
        <f>IFERROR(IF(Z852&gt;=1,Z852*VLOOKUP(E852,STUDENT!$B$4:$W$2003,22,0),0),0)</f>
        <v>0</v>
      </c>
    </row>
    <row r="853" spans="1:27" ht="18" customHeight="1" x14ac:dyDescent="0.25">
      <c r="A853" s="6">
        <f t="shared" si="81"/>
        <v>0</v>
      </c>
      <c r="B853" s="6">
        <v>845</v>
      </c>
      <c r="C853" s="6">
        <f>IFERROR(IF($C$1&gt;=B853,SMALL(STUDENT!$V$4:$V$2003,$C$6+B853),0),0)</f>
        <v>0</v>
      </c>
      <c r="D853" s="14">
        <f t="shared" si="82"/>
        <v>0</v>
      </c>
      <c r="E853" s="14" t="str">
        <f>IFERROR(IF($D853&gt;=1,VLOOKUP($C853,STUDENT!$A$4:$E$2003,E$1,0),""),"")</f>
        <v/>
      </c>
      <c r="F853" s="15" t="str">
        <f>IFERROR(IF($D853&gt;=1,VLOOKUP($C853,STUDENT!$A$4:$E$2003,F$1,0),""),"")</f>
        <v/>
      </c>
      <c r="G853" s="15" t="str">
        <f>IFERROR(IF($D853&gt;=1,VLOOKUP($C853,STUDENT!$A$4:$E$2003,G$1,0),""),"")</f>
        <v/>
      </c>
      <c r="H853" s="14" t="str">
        <f>IFERROR(IF($D853&gt;=1,VLOOKUP($C853,STUDENT!$A$4:$E$2003,H$1,0),""),"")</f>
        <v/>
      </c>
      <c r="I853" s="79"/>
      <c r="J853" s="79"/>
      <c r="K853" s="79"/>
      <c r="L853" s="79"/>
      <c r="M853" s="79"/>
      <c r="N853" s="79"/>
      <c r="O853" s="79"/>
      <c r="P853" s="79"/>
      <c r="Q853" s="79"/>
      <c r="R853" s="79"/>
      <c r="S853" s="79"/>
      <c r="T853" s="79"/>
      <c r="U853" s="85">
        <f t="shared" si="83"/>
        <v>0</v>
      </c>
      <c r="V853" s="6">
        <f t="shared" si="84"/>
        <v>0</v>
      </c>
      <c r="W853" s="6">
        <f>IFERROR(IF(V853&gt;=1,V853*VLOOKUP(E853,STUDENT!$B$4:$W$2003,22,0),0),0)</f>
        <v>0</v>
      </c>
      <c r="X853" s="6">
        <f t="shared" si="85"/>
        <v>0</v>
      </c>
      <c r="Y853" s="6">
        <f>IFERROR(IF(X853&gt;=1,X853*VLOOKUP(E853,STUDENT!$B$4:$W$2003,22,0),0),0)</f>
        <v>0</v>
      </c>
      <c r="Z853" s="6">
        <f t="shared" si="86"/>
        <v>0</v>
      </c>
      <c r="AA853" s="6">
        <f>IFERROR(IF(Z853&gt;=1,Z853*VLOOKUP(E853,STUDENT!$B$4:$W$2003,22,0),0),0)</f>
        <v>0</v>
      </c>
    </row>
    <row r="854" spans="1:27" ht="18" customHeight="1" x14ac:dyDescent="0.25">
      <c r="A854" s="6">
        <f t="shared" si="81"/>
        <v>0</v>
      </c>
      <c r="B854" s="6">
        <v>846</v>
      </c>
      <c r="C854" s="6">
        <f>IFERROR(IF($C$1&gt;=B854,SMALL(STUDENT!$V$4:$V$2003,$C$6+B854),0),0)</f>
        <v>0</v>
      </c>
      <c r="D854" s="14">
        <f t="shared" si="82"/>
        <v>0</v>
      </c>
      <c r="E854" s="14" t="str">
        <f>IFERROR(IF($D854&gt;=1,VLOOKUP($C854,STUDENT!$A$4:$E$2003,E$1,0),""),"")</f>
        <v/>
      </c>
      <c r="F854" s="15" t="str">
        <f>IFERROR(IF($D854&gt;=1,VLOOKUP($C854,STUDENT!$A$4:$E$2003,F$1,0),""),"")</f>
        <v/>
      </c>
      <c r="G854" s="15" t="str">
        <f>IFERROR(IF($D854&gt;=1,VLOOKUP($C854,STUDENT!$A$4:$E$2003,G$1,0),""),"")</f>
        <v/>
      </c>
      <c r="H854" s="14" t="str">
        <f>IFERROR(IF($D854&gt;=1,VLOOKUP($C854,STUDENT!$A$4:$E$2003,H$1,0),""),"")</f>
        <v/>
      </c>
      <c r="I854" s="79"/>
      <c r="J854" s="79"/>
      <c r="K854" s="79"/>
      <c r="L854" s="79"/>
      <c r="M854" s="79"/>
      <c r="N854" s="79"/>
      <c r="O854" s="79"/>
      <c r="P854" s="79"/>
      <c r="Q854" s="79"/>
      <c r="R854" s="79"/>
      <c r="S854" s="79"/>
      <c r="T854" s="79"/>
      <c r="U854" s="85">
        <f t="shared" si="83"/>
        <v>0</v>
      </c>
      <c r="V854" s="6">
        <f t="shared" si="84"/>
        <v>0</v>
      </c>
      <c r="W854" s="6">
        <f>IFERROR(IF(V854&gt;=1,V854*VLOOKUP(E854,STUDENT!$B$4:$W$2003,22,0),0),0)</f>
        <v>0</v>
      </c>
      <c r="X854" s="6">
        <f t="shared" si="85"/>
        <v>0</v>
      </c>
      <c r="Y854" s="6">
        <f>IFERROR(IF(X854&gt;=1,X854*VLOOKUP(E854,STUDENT!$B$4:$W$2003,22,0),0),0)</f>
        <v>0</v>
      </c>
      <c r="Z854" s="6">
        <f t="shared" si="86"/>
        <v>0</v>
      </c>
      <c r="AA854" s="6">
        <f>IFERROR(IF(Z854&gt;=1,Z854*VLOOKUP(E854,STUDENT!$B$4:$W$2003,22,0),0),0)</f>
        <v>0</v>
      </c>
    </row>
    <row r="855" spans="1:27" ht="18" customHeight="1" x14ac:dyDescent="0.25">
      <c r="A855" s="6">
        <f t="shared" si="81"/>
        <v>0</v>
      </c>
      <c r="B855" s="6">
        <v>847</v>
      </c>
      <c r="C855" s="6">
        <f>IFERROR(IF($C$1&gt;=B855,SMALL(STUDENT!$V$4:$V$2003,$C$6+B855),0),0)</f>
        <v>0</v>
      </c>
      <c r="D855" s="14">
        <f t="shared" si="82"/>
        <v>0</v>
      </c>
      <c r="E855" s="14" t="str">
        <f>IFERROR(IF($D855&gt;=1,VLOOKUP($C855,STUDENT!$A$4:$E$2003,E$1,0),""),"")</f>
        <v/>
      </c>
      <c r="F855" s="15" t="str">
        <f>IFERROR(IF($D855&gt;=1,VLOOKUP($C855,STUDENT!$A$4:$E$2003,F$1,0),""),"")</f>
        <v/>
      </c>
      <c r="G855" s="15" t="str">
        <f>IFERROR(IF($D855&gt;=1,VLOOKUP($C855,STUDENT!$A$4:$E$2003,G$1,0),""),"")</f>
        <v/>
      </c>
      <c r="H855" s="14" t="str">
        <f>IFERROR(IF($D855&gt;=1,VLOOKUP($C855,STUDENT!$A$4:$E$2003,H$1,0),""),"")</f>
        <v/>
      </c>
      <c r="I855" s="79"/>
      <c r="J855" s="79"/>
      <c r="K855" s="79"/>
      <c r="L855" s="79"/>
      <c r="M855" s="79"/>
      <c r="N855" s="79"/>
      <c r="O855" s="79"/>
      <c r="P855" s="79"/>
      <c r="Q855" s="79"/>
      <c r="R855" s="79"/>
      <c r="S855" s="79"/>
      <c r="T855" s="79"/>
      <c r="U855" s="85">
        <f t="shared" si="83"/>
        <v>0</v>
      </c>
      <c r="V855" s="6">
        <f t="shared" si="84"/>
        <v>0</v>
      </c>
      <c r="W855" s="6">
        <f>IFERROR(IF(V855&gt;=1,V855*VLOOKUP(E855,STUDENT!$B$4:$W$2003,22,0),0),0)</f>
        <v>0</v>
      </c>
      <c r="X855" s="6">
        <f t="shared" si="85"/>
        <v>0</v>
      </c>
      <c r="Y855" s="6">
        <f>IFERROR(IF(X855&gt;=1,X855*VLOOKUP(E855,STUDENT!$B$4:$W$2003,22,0),0),0)</f>
        <v>0</v>
      </c>
      <c r="Z855" s="6">
        <f t="shared" si="86"/>
        <v>0</v>
      </c>
      <c r="AA855" s="6">
        <f>IFERROR(IF(Z855&gt;=1,Z855*VLOOKUP(E855,STUDENT!$B$4:$W$2003,22,0),0),0)</f>
        <v>0</v>
      </c>
    </row>
    <row r="856" spans="1:27" ht="18" customHeight="1" x14ac:dyDescent="0.25">
      <c r="A856" s="6">
        <f t="shared" si="81"/>
        <v>0</v>
      </c>
      <c r="B856" s="6">
        <v>848</v>
      </c>
      <c r="C856" s="6">
        <f>IFERROR(IF($C$1&gt;=B856,SMALL(STUDENT!$V$4:$V$2003,$C$6+B856),0),0)</f>
        <v>0</v>
      </c>
      <c r="D856" s="14">
        <f t="shared" si="82"/>
        <v>0</v>
      </c>
      <c r="E856" s="14" t="str">
        <f>IFERROR(IF($D856&gt;=1,VLOOKUP($C856,STUDENT!$A$4:$E$2003,E$1,0),""),"")</f>
        <v/>
      </c>
      <c r="F856" s="15" t="str">
        <f>IFERROR(IF($D856&gt;=1,VLOOKUP($C856,STUDENT!$A$4:$E$2003,F$1,0),""),"")</f>
        <v/>
      </c>
      <c r="G856" s="15" t="str">
        <f>IFERROR(IF($D856&gt;=1,VLOOKUP($C856,STUDENT!$A$4:$E$2003,G$1,0),""),"")</f>
        <v/>
      </c>
      <c r="H856" s="14" t="str">
        <f>IFERROR(IF($D856&gt;=1,VLOOKUP($C856,STUDENT!$A$4:$E$2003,H$1,0),""),"")</f>
        <v/>
      </c>
      <c r="I856" s="79"/>
      <c r="J856" s="79"/>
      <c r="K856" s="79"/>
      <c r="L856" s="79"/>
      <c r="M856" s="79"/>
      <c r="N856" s="79"/>
      <c r="O856" s="79"/>
      <c r="P856" s="79"/>
      <c r="Q856" s="79"/>
      <c r="R856" s="79"/>
      <c r="S856" s="79"/>
      <c r="T856" s="79"/>
      <c r="U856" s="85">
        <f t="shared" si="83"/>
        <v>0</v>
      </c>
      <c r="V856" s="6">
        <f t="shared" si="84"/>
        <v>0</v>
      </c>
      <c r="W856" s="6">
        <f>IFERROR(IF(V856&gt;=1,V856*VLOOKUP(E856,STUDENT!$B$4:$W$2003,22,0),0),0)</f>
        <v>0</v>
      </c>
      <c r="X856" s="6">
        <f t="shared" si="85"/>
        <v>0</v>
      </c>
      <c r="Y856" s="6">
        <f>IFERROR(IF(X856&gt;=1,X856*VLOOKUP(E856,STUDENT!$B$4:$W$2003,22,0),0),0)</f>
        <v>0</v>
      </c>
      <c r="Z856" s="6">
        <f t="shared" si="86"/>
        <v>0</v>
      </c>
      <c r="AA856" s="6">
        <f>IFERROR(IF(Z856&gt;=1,Z856*VLOOKUP(E856,STUDENT!$B$4:$W$2003,22,0),0),0)</f>
        <v>0</v>
      </c>
    </row>
    <row r="857" spans="1:27" ht="18" customHeight="1" x14ac:dyDescent="0.25">
      <c r="A857" s="6">
        <f t="shared" si="81"/>
        <v>0</v>
      </c>
      <c r="B857" s="6">
        <v>849</v>
      </c>
      <c r="C857" s="6">
        <f>IFERROR(IF($C$1&gt;=B857,SMALL(STUDENT!$V$4:$V$2003,$C$6+B857),0),0)</f>
        <v>0</v>
      </c>
      <c r="D857" s="14">
        <f t="shared" si="82"/>
        <v>0</v>
      </c>
      <c r="E857" s="14" t="str">
        <f>IFERROR(IF($D857&gt;=1,VLOOKUP($C857,STUDENT!$A$4:$E$2003,E$1,0),""),"")</f>
        <v/>
      </c>
      <c r="F857" s="15" t="str">
        <f>IFERROR(IF($D857&gt;=1,VLOOKUP($C857,STUDENT!$A$4:$E$2003,F$1,0),""),"")</f>
        <v/>
      </c>
      <c r="G857" s="15" t="str">
        <f>IFERROR(IF($D857&gt;=1,VLOOKUP($C857,STUDENT!$A$4:$E$2003,G$1,0),""),"")</f>
        <v/>
      </c>
      <c r="H857" s="14" t="str">
        <f>IFERROR(IF($D857&gt;=1,VLOOKUP($C857,STUDENT!$A$4:$E$2003,H$1,0),""),"")</f>
        <v/>
      </c>
      <c r="I857" s="79"/>
      <c r="J857" s="79"/>
      <c r="K857" s="79"/>
      <c r="L857" s="79"/>
      <c r="M857" s="79"/>
      <c r="N857" s="79"/>
      <c r="O857" s="79"/>
      <c r="P857" s="79"/>
      <c r="Q857" s="79"/>
      <c r="R857" s="79"/>
      <c r="S857" s="79"/>
      <c r="T857" s="79"/>
      <c r="U857" s="85">
        <f t="shared" si="83"/>
        <v>0</v>
      </c>
      <c r="V857" s="6">
        <f t="shared" si="84"/>
        <v>0</v>
      </c>
      <c r="W857" s="6">
        <f>IFERROR(IF(V857&gt;=1,V857*VLOOKUP(E857,STUDENT!$B$4:$W$2003,22,0),0),0)</f>
        <v>0</v>
      </c>
      <c r="X857" s="6">
        <f t="shared" si="85"/>
        <v>0</v>
      </c>
      <c r="Y857" s="6">
        <f>IFERROR(IF(X857&gt;=1,X857*VLOOKUP(E857,STUDENT!$B$4:$W$2003,22,0),0),0)</f>
        <v>0</v>
      </c>
      <c r="Z857" s="6">
        <f t="shared" si="86"/>
        <v>0</v>
      </c>
      <c r="AA857" s="6">
        <f>IFERROR(IF(Z857&gt;=1,Z857*VLOOKUP(E857,STUDENT!$B$4:$W$2003,22,0),0),0)</f>
        <v>0</v>
      </c>
    </row>
    <row r="858" spans="1:27" ht="18" customHeight="1" x14ac:dyDescent="0.25">
      <c r="A858" s="6">
        <f t="shared" si="81"/>
        <v>0</v>
      </c>
      <c r="B858" s="6">
        <v>850</v>
      </c>
      <c r="C858" s="6">
        <f>IFERROR(IF($C$1&gt;=B858,SMALL(STUDENT!$V$4:$V$2003,$C$6+B858),0),0)</f>
        <v>0</v>
      </c>
      <c r="D858" s="14">
        <f t="shared" si="82"/>
        <v>0</v>
      </c>
      <c r="E858" s="14" t="str">
        <f>IFERROR(IF($D858&gt;=1,VLOOKUP($C858,STUDENT!$A$4:$E$2003,E$1,0),""),"")</f>
        <v/>
      </c>
      <c r="F858" s="15" t="str">
        <f>IFERROR(IF($D858&gt;=1,VLOOKUP($C858,STUDENT!$A$4:$E$2003,F$1,0),""),"")</f>
        <v/>
      </c>
      <c r="G858" s="15" t="str">
        <f>IFERROR(IF($D858&gt;=1,VLOOKUP($C858,STUDENT!$A$4:$E$2003,G$1,0),""),"")</f>
        <v/>
      </c>
      <c r="H858" s="14" t="str">
        <f>IFERROR(IF($D858&gt;=1,VLOOKUP($C858,STUDENT!$A$4:$E$2003,H$1,0),""),"")</f>
        <v/>
      </c>
      <c r="I858" s="79"/>
      <c r="J858" s="79"/>
      <c r="K858" s="79"/>
      <c r="L858" s="79"/>
      <c r="M858" s="79"/>
      <c r="N858" s="79"/>
      <c r="O858" s="79"/>
      <c r="P858" s="79"/>
      <c r="Q858" s="79"/>
      <c r="R858" s="79"/>
      <c r="S858" s="79"/>
      <c r="T858" s="79"/>
      <c r="U858" s="85">
        <f t="shared" si="83"/>
        <v>0</v>
      </c>
      <c r="V858" s="6">
        <f t="shared" si="84"/>
        <v>0</v>
      </c>
      <c r="W858" s="6">
        <f>IFERROR(IF(V858&gt;=1,V858*VLOOKUP(E858,STUDENT!$B$4:$W$2003,22,0),0),0)</f>
        <v>0</v>
      </c>
      <c r="X858" s="6">
        <f t="shared" si="85"/>
        <v>0</v>
      </c>
      <c r="Y858" s="6">
        <f>IFERROR(IF(X858&gt;=1,X858*VLOOKUP(E858,STUDENT!$B$4:$W$2003,22,0),0),0)</f>
        <v>0</v>
      </c>
      <c r="Z858" s="6">
        <f t="shared" si="86"/>
        <v>0</v>
      </c>
      <c r="AA858" s="6">
        <f>IFERROR(IF(Z858&gt;=1,Z858*VLOOKUP(E858,STUDENT!$B$4:$W$2003,22,0),0),0)</f>
        <v>0</v>
      </c>
    </row>
    <row r="859" spans="1:27" ht="18" customHeight="1" x14ac:dyDescent="0.25">
      <c r="A859" s="6">
        <f t="shared" si="81"/>
        <v>0</v>
      </c>
      <c r="B859" s="6">
        <v>851</v>
      </c>
      <c r="C859" s="6">
        <f>IFERROR(IF($C$1&gt;=B859,SMALL(STUDENT!$V$4:$V$2003,$C$6+B859),0),0)</f>
        <v>0</v>
      </c>
      <c r="D859" s="14">
        <f t="shared" si="82"/>
        <v>0</v>
      </c>
      <c r="E859" s="14" t="str">
        <f>IFERROR(IF($D859&gt;=1,VLOOKUP($C859,STUDENT!$A$4:$E$2003,E$1,0),""),"")</f>
        <v/>
      </c>
      <c r="F859" s="15" t="str">
        <f>IFERROR(IF($D859&gt;=1,VLOOKUP($C859,STUDENT!$A$4:$E$2003,F$1,0),""),"")</f>
        <v/>
      </c>
      <c r="G859" s="15" t="str">
        <f>IFERROR(IF($D859&gt;=1,VLOOKUP($C859,STUDENT!$A$4:$E$2003,G$1,0),""),"")</f>
        <v/>
      </c>
      <c r="H859" s="14" t="str">
        <f>IFERROR(IF($D859&gt;=1,VLOOKUP($C859,STUDENT!$A$4:$E$2003,H$1,0),""),"")</f>
        <v/>
      </c>
      <c r="I859" s="79"/>
      <c r="J859" s="79"/>
      <c r="K859" s="79"/>
      <c r="L859" s="79"/>
      <c r="M859" s="79"/>
      <c r="N859" s="79"/>
      <c r="O859" s="79"/>
      <c r="P859" s="79"/>
      <c r="Q859" s="79"/>
      <c r="R859" s="79"/>
      <c r="S859" s="79"/>
      <c r="T859" s="79"/>
      <c r="U859" s="85">
        <f t="shared" si="83"/>
        <v>0</v>
      </c>
      <c r="V859" s="6">
        <f t="shared" si="84"/>
        <v>0</v>
      </c>
      <c r="W859" s="6">
        <f>IFERROR(IF(V859&gt;=1,V859*VLOOKUP(E859,STUDENT!$B$4:$W$2003,22,0),0),0)</f>
        <v>0</v>
      </c>
      <c r="X859" s="6">
        <f t="shared" si="85"/>
        <v>0</v>
      </c>
      <c r="Y859" s="6">
        <f>IFERROR(IF(X859&gt;=1,X859*VLOOKUP(E859,STUDENT!$B$4:$W$2003,22,0),0),0)</f>
        <v>0</v>
      </c>
      <c r="Z859" s="6">
        <f t="shared" si="86"/>
        <v>0</v>
      </c>
      <c r="AA859" s="6">
        <f>IFERROR(IF(Z859&gt;=1,Z859*VLOOKUP(E859,STUDENT!$B$4:$W$2003,22,0),0),0)</f>
        <v>0</v>
      </c>
    </row>
    <row r="860" spans="1:27" ht="18" customHeight="1" x14ac:dyDescent="0.25">
      <c r="A860" s="6">
        <f t="shared" si="81"/>
        <v>0</v>
      </c>
      <c r="B860" s="6">
        <v>852</v>
      </c>
      <c r="C860" s="6">
        <f>IFERROR(IF($C$1&gt;=B860,SMALL(STUDENT!$V$4:$V$2003,$C$6+B860),0),0)</f>
        <v>0</v>
      </c>
      <c r="D860" s="14">
        <f t="shared" si="82"/>
        <v>0</v>
      </c>
      <c r="E860" s="14" t="str">
        <f>IFERROR(IF($D860&gt;=1,VLOOKUP($C860,STUDENT!$A$4:$E$2003,E$1,0),""),"")</f>
        <v/>
      </c>
      <c r="F860" s="15" t="str">
        <f>IFERROR(IF($D860&gt;=1,VLOOKUP($C860,STUDENT!$A$4:$E$2003,F$1,0),""),"")</f>
        <v/>
      </c>
      <c r="G860" s="15" t="str">
        <f>IFERROR(IF($D860&gt;=1,VLOOKUP($C860,STUDENT!$A$4:$E$2003,G$1,0),""),"")</f>
        <v/>
      </c>
      <c r="H860" s="14" t="str">
        <f>IFERROR(IF($D860&gt;=1,VLOOKUP($C860,STUDENT!$A$4:$E$2003,H$1,0),""),"")</f>
        <v/>
      </c>
      <c r="I860" s="79"/>
      <c r="J860" s="79"/>
      <c r="K860" s="79"/>
      <c r="L860" s="79"/>
      <c r="M860" s="79"/>
      <c r="N860" s="79"/>
      <c r="O860" s="79"/>
      <c r="P860" s="79"/>
      <c r="Q860" s="79"/>
      <c r="R860" s="79"/>
      <c r="S860" s="79"/>
      <c r="T860" s="79"/>
      <c r="U860" s="85">
        <f t="shared" si="83"/>
        <v>0</v>
      </c>
      <c r="V860" s="6">
        <f t="shared" si="84"/>
        <v>0</v>
      </c>
      <c r="W860" s="6">
        <f>IFERROR(IF(V860&gt;=1,V860*VLOOKUP(E860,STUDENT!$B$4:$W$2003,22,0),0),0)</f>
        <v>0</v>
      </c>
      <c r="X860" s="6">
        <f t="shared" si="85"/>
        <v>0</v>
      </c>
      <c r="Y860" s="6">
        <f>IFERROR(IF(X860&gt;=1,X860*VLOOKUP(E860,STUDENT!$B$4:$W$2003,22,0),0),0)</f>
        <v>0</v>
      </c>
      <c r="Z860" s="6">
        <f t="shared" si="86"/>
        <v>0</v>
      </c>
      <c r="AA860" s="6">
        <f>IFERROR(IF(Z860&gt;=1,Z860*VLOOKUP(E860,STUDENT!$B$4:$W$2003,22,0),0),0)</f>
        <v>0</v>
      </c>
    </row>
    <row r="861" spans="1:27" ht="18" customHeight="1" x14ac:dyDescent="0.25">
      <c r="A861" s="6">
        <f t="shared" si="81"/>
        <v>0</v>
      </c>
      <c r="B861" s="6">
        <v>853</v>
      </c>
      <c r="C861" s="6">
        <f>IFERROR(IF($C$1&gt;=B861,SMALL(STUDENT!$V$4:$V$2003,$C$6+B861),0),0)</f>
        <v>0</v>
      </c>
      <c r="D861" s="14">
        <f t="shared" si="82"/>
        <v>0</v>
      </c>
      <c r="E861" s="14" t="str">
        <f>IFERROR(IF($D861&gt;=1,VLOOKUP($C861,STUDENT!$A$4:$E$2003,E$1,0),""),"")</f>
        <v/>
      </c>
      <c r="F861" s="15" t="str">
        <f>IFERROR(IF($D861&gt;=1,VLOOKUP($C861,STUDENT!$A$4:$E$2003,F$1,0),""),"")</f>
        <v/>
      </c>
      <c r="G861" s="15" t="str">
        <f>IFERROR(IF($D861&gt;=1,VLOOKUP($C861,STUDENT!$A$4:$E$2003,G$1,0),""),"")</f>
        <v/>
      </c>
      <c r="H861" s="14" t="str">
        <f>IFERROR(IF($D861&gt;=1,VLOOKUP($C861,STUDENT!$A$4:$E$2003,H$1,0),""),"")</f>
        <v/>
      </c>
      <c r="I861" s="79"/>
      <c r="J861" s="79"/>
      <c r="K861" s="79"/>
      <c r="L861" s="79"/>
      <c r="M861" s="79"/>
      <c r="N861" s="79"/>
      <c r="O861" s="79"/>
      <c r="P861" s="79"/>
      <c r="Q861" s="79"/>
      <c r="R861" s="79"/>
      <c r="S861" s="79"/>
      <c r="T861" s="79"/>
      <c r="U861" s="85">
        <f t="shared" si="83"/>
        <v>0</v>
      </c>
      <c r="V861" s="6">
        <f t="shared" si="84"/>
        <v>0</v>
      </c>
      <c r="W861" s="6">
        <f>IFERROR(IF(V861&gt;=1,V861*VLOOKUP(E861,STUDENT!$B$4:$W$2003,22,0),0),0)</f>
        <v>0</v>
      </c>
      <c r="X861" s="6">
        <f t="shared" si="85"/>
        <v>0</v>
      </c>
      <c r="Y861" s="6">
        <f>IFERROR(IF(X861&gt;=1,X861*VLOOKUP(E861,STUDENT!$B$4:$W$2003,22,0),0),0)</f>
        <v>0</v>
      </c>
      <c r="Z861" s="6">
        <f t="shared" si="86"/>
        <v>0</v>
      </c>
      <c r="AA861" s="6">
        <f>IFERROR(IF(Z861&gt;=1,Z861*VLOOKUP(E861,STUDENT!$B$4:$W$2003,22,0),0),0)</f>
        <v>0</v>
      </c>
    </row>
    <row r="862" spans="1:27" ht="18" customHeight="1" x14ac:dyDescent="0.25">
      <c r="A862" s="6">
        <f t="shared" si="81"/>
        <v>0</v>
      </c>
      <c r="B862" s="6">
        <v>854</v>
      </c>
      <c r="C862" s="6">
        <f>IFERROR(IF($C$1&gt;=B862,SMALL(STUDENT!$V$4:$V$2003,$C$6+B862),0),0)</f>
        <v>0</v>
      </c>
      <c r="D862" s="14">
        <f t="shared" si="82"/>
        <v>0</v>
      </c>
      <c r="E862" s="14" t="str">
        <f>IFERROR(IF($D862&gt;=1,VLOOKUP($C862,STUDENT!$A$4:$E$2003,E$1,0),""),"")</f>
        <v/>
      </c>
      <c r="F862" s="15" t="str">
        <f>IFERROR(IF($D862&gt;=1,VLOOKUP($C862,STUDENT!$A$4:$E$2003,F$1,0),""),"")</f>
        <v/>
      </c>
      <c r="G862" s="15" t="str">
        <f>IFERROR(IF($D862&gt;=1,VLOOKUP($C862,STUDENT!$A$4:$E$2003,G$1,0),""),"")</f>
        <v/>
      </c>
      <c r="H862" s="14" t="str">
        <f>IFERROR(IF($D862&gt;=1,VLOOKUP($C862,STUDENT!$A$4:$E$2003,H$1,0),""),"")</f>
        <v/>
      </c>
      <c r="I862" s="79"/>
      <c r="J862" s="79"/>
      <c r="K862" s="79"/>
      <c r="L862" s="79"/>
      <c r="M862" s="79"/>
      <c r="N862" s="79"/>
      <c r="O862" s="79"/>
      <c r="P862" s="79"/>
      <c r="Q862" s="79"/>
      <c r="R862" s="79"/>
      <c r="S862" s="79"/>
      <c r="T862" s="79"/>
      <c r="U862" s="85">
        <f t="shared" si="83"/>
        <v>0</v>
      </c>
      <c r="V862" s="6">
        <f t="shared" si="84"/>
        <v>0</v>
      </c>
      <c r="W862" s="6">
        <f>IFERROR(IF(V862&gt;=1,V862*VLOOKUP(E862,STUDENT!$B$4:$W$2003,22,0),0),0)</f>
        <v>0</v>
      </c>
      <c r="X862" s="6">
        <f t="shared" si="85"/>
        <v>0</v>
      </c>
      <c r="Y862" s="6">
        <f>IFERROR(IF(X862&gt;=1,X862*VLOOKUP(E862,STUDENT!$B$4:$W$2003,22,0),0),0)</f>
        <v>0</v>
      </c>
      <c r="Z862" s="6">
        <f t="shared" si="86"/>
        <v>0</v>
      </c>
      <c r="AA862" s="6">
        <f>IFERROR(IF(Z862&gt;=1,Z862*VLOOKUP(E862,STUDENT!$B$4:$W$2003,22,0),0),0)</f>
        <v>0</v>
      </c>
    </row>
    <row r="863" spans="1:27" ht="18" customHeight="1" x14ac:dyDescent="0.25">
      <c r="A863" s="6">
        <f t="shared" si="81"/>
        <v>0</v>
      </c>
      <c r="B863" s="6">
        <v>855</v>
      </c>
      <c r="C863" s="6">
        <f>IFERROR(IF($C$1&gt;=B863,SMALL(STUDENT!$V$4:$V$2003,$C$6+B863),0),0)</f>
        <v>0</v>
      </c>
      <c r="D863" s="14">
        <f t="shared" si="82"/>
        <v>0</v>
      </c>
      <c r="E863" s="14" t="str">
        <f>IFERROR(IF($D863&gt;=1,VLOOKUP($C863,STUDENT!$A$4:$E$2003,E$1,0),""),"")</f>
        <v/>
      </c>
      <c r="F863" s="15" t="str">
        <f>IFERROR(IF($D863&gt;=1,VLOOKUP($C863,STUDENT!$A$4:$E$2003,F$1,0),""),"")</f>
        <v/>
      </c>
      <c r="G863" s="15" t="str">
        <f>IFERROR(IF($D863&gt;=1,VLOOKUP($C863,STUDENT!$A$4:$E$2003,G$1,0),""),"")</f>
        <v/>
      </c>
      <c r="H863" s="14" t="str">
        <f>IFERROR(IF($D863&gt;=1,VLOOKUP($C863,STUDENT!$A$4:$E$2003,H$1,0),""),"")</f>
        <v/>
      </c>
      <c r="I863" s="79"/>
      <c r="J863" s="79"/>
      <c r="K863" s="79"/>
      <c r="L863" s="79"/>
      <c r="M863" s="79"/>
      <c r="N863" s="79"/>
      <c r="O863" s="79"/>
      <c r="P863" s="79"/>
      <c r="Q863" s="79"/>
      <c r="R863" s="79"/>
      <c r="S863" s="79"/>
      <c r="T863" s="79"/>
      <c r="U863" s="85">
        <f t="shared" si="83"/>
        <v>0</v>
      </c>
      <c r="V863" s="6">
        <f t="shared" si="84"/>
        <v>0</v>
      </c>
      <c r="W863" s="6">
        <f>IFERROR(IF(V863&gt;=1,V863*VLOOKUP(E863,STUDENT!$B$4:$W$2003,22,0),0),0)</f>
        <v>0</v>
      </c>
      <c r="X863" s="6">
        <f t="shared" si="85"/>
        <v>0</v>
      </c>
      <c r="Y863" s="6">
        <f>IFERROR(IF(X863&gt;=1,X863*VLOOKUP(E863,STUDENT!$B$4:$W$2003,22,0),0),0)</f>
        <v>0</v>
      </c>
      <c r="Z863" s="6">
        <f t="shared" si="86"/>
        <v>0</v>
      </c>
      <c r="AA863" s="6">
        <f>IFERROR(IF(Z863&gt;=1,Z863*VLOOKUP(E863,STUDENT!$B$4:$W$2003,22,0),0),0)</f>
        <v>0</v>
      </c>
    </row>
    <row r="864" spans="1:27" ht="18" customHeight="1" x14ac:dyDescent="0.25">
      <c r="A864" s="6">
        <f t="shared" si="81"/>
        <v>0</v>
      </c>
      <c r="B864" s="6">
        <v>856</v>
      </c>
      <c r="C864" s="6">
        <f>IFERROR(IF($C$1&gt;=B864,SMALL(STUDENT!$V$4:$V$2003,$C$6+B864),0),0)</f>
        <v>0</v>
      </c>
      <c r="D864" s="14">
        <f t="shared" si="82"/>
        <v>0</v>
      </c>
      <c r="E864" s="14" t="str">
        <f>IFERROR(IF($D864&gt;=1,VLOOKUP($C864,STUDENT!$A$4:$E$2003,E$1,0),""),"")</f>
        <v/>
      </c>
      <c r="F864" s="15" t="str">
        <f>IFERROR(IF($D864&gt;=1,VLOOKUP($C864,STUDENT!$A$4:$E$2003,F$1,0),""),"")</f>
        <v/>
      </c>
      <c r="G864" s="15" t="str">
        <f>IFERROR(IF($D864&gt;=1,VLOOKUP($C864,STUDENT!$A$4:$E$2003,G$1,0),""),"")</f>
        <v/>
      </c>
      <c r="H864" s="14" t="str">
        <f>IFERROR(IF($D864&gt;=1,VLOOKUP($C864,STUDENT!$A$4:$E$2003,H$1,0),""),"")</f>
        <v/>
      </c>
      <c r="I864" s="79"/>
      <c r="J864" s="79"/>
      <c r="K864" s="79"/>
      <c r="L864" s="79"/>
      <c r="M864" s="79"/>
      <c r="N864" s="79"/>
      <c r="O864" s="79"/>
      <c r="P864" s="79"/>
      <c r="Q864" s="79"/>
      <c r="R864" s="79"/>
      <c r="S864" s="79"/>
      <c r="T864" s="79"/>
      <c r="U864" s="85">
        <f t="shared" si="83"/>
        <v>0</v>
      </c>
      <c r="V864" s="6">
        <f t="shared" si="84"/>
        <v>0</v>
      </c>
      <c r="W864" s="6">
        <f>IFERROR(IF(V864&gt;=1,V864*VLOOKUP(E864,STUDENT!$B$4:$W$2003,22,0),0),0)</f>
        <v>0</v>
      </c>
      <c r="X864" s="6">
        <f t="shared" si="85"/>
        <v>0</v>
      </c>
      <c r="Y864" s="6">
        <f>IFERROR(IF(X864&gt;=1,X864*VLOOKUP(E864,STUDENT!$B$4:$W$2003,22,0),0),0)</f>
        <v>0</v>
      </c>
      <c r="Z864" s="6">
        <f t="shared" si="86"/>
        <v>0</v>
      </c>
      <c r="AA864" s="6">
        <f>IFERROR(IF(Z864&gt;=1,Z864*VLOOKUP(E864,STUDENT!$B$4:$W$2003,22,0),0),0)</f>
        <v>0</v>
      </c>
    </row>
    <row r="865" spans="1:27" ht="18" customHeight="1" x14ac:dyDescent="0.25">
      <c r="A865" s="6">
        <f t="shared" si="81"/>
        <v>0</v>
      </c>
      <c r="B865" s="6">
        <v>857</v>
      </c>
      <c r="C865" s="6">
        <f>IFERROR(IF($C$1&gt;=B865,SMALL(STUDENT!$V$4:$V$2003,$C$6+B865),0),0)</f>
        <v>0</v>
      </c>
      <c r="D865" s="14">
        <f t="shared" si="82"/>
        <v>0</v>
      </c>
      <c r="E865" s="14" t="str">
        <f>IFERROR(IF($D865&gt;=1,VLOOKUP($C865,STUDENT!$A$4:$E$2003,E$1,0),""),"")</f>
        <v/>
      </c>
      <c r="F865" s="15" t="str">
        <f>IFERROR(IF($D865&gt;=1,VLOOKUP($C865,STUDENT!$A$4:$E$2003,F$1,0),""),"")</f>
        <v/>
      </c>
      <c r="G865" s="15" t="str">
        <f>IFERROR(IF($D865&gt;=1,VLOOKUP($C865,STUDENT!$A$4:$E$2003,G$1,0),""),"")</f>
        <v/>
      </c>
      <c r="H865" s="14" t="str">
        <f>IFERROR(IF($D865&gt;=1,VLOOKUP($C865,STUDENT!$A$4:$E$2003,H$1,0),""),"")</f>
        <v/>
      </c>
      <c r="I865" s="79"/>
      <c r="J865" s="79"/>
      <c r="K865" s="79"/>
      <c r="L865" s="79"/>
      <c r="M865" s="79"/>
      <c r="N865" s="79"/>
      <c r="O865" s="79"/>
      <c r="P865" s="79"/>
      <c r="Q865" s="79"/>
      <c r="R865" s="79"/>
      <c r="S865" s="79"/>
      <c r="T865" s="79"/>
      <c r="U865" s="85">
        <f t="shared" si="83"/>
        <v>0</v>
      </c>
      <c r="V865" s="6">
        <f t="shared" si="84"/>
        <v>0</v>
      </c>
      <c r="W865" s="6">
        <f>IFERROR(IF(V865&gt;=1,V865*VLOOKUP(E865,STUDENT!$B$4:$W$2003,22,0),0),0)</f>
        <v>0</v>
      </c>
      <c r="X865" s="6">
        <f t="shared" si="85"/>
        <v>0</v>
      </c>
      <c r="Y865" s="6">
        <f>IFERROR(IF(X865&gt;=1,X865*VLOOKUP(E865,STUDENT!$B$4:$W$2003,22,0),0),0)</f>
        <v>0</v>
      </c>
      <c r="Z865" s="6">
        <f t="shared" si="86"/>
        <v>0</v>
      </c>
      <c r="AA865" s="6">
        <f>IFERROR(IF(Z865&gt;=1,Z865*VLOOKUP(E865,STUDENT!$B$4:$W$2003,22,0),0),0)</f>
        <v>0</v>
      </c>
    </row>
    <row r="866" spans="1:27" ht="18" customHeight="1" x14ac:dyDescent="0.25">
      <c r="A866" s="6">
        <f t="shared" si="81"/>
        <v>0</v>
      </c>
      <c r="B866" s="6">
        <v>858</v>
      </c>
      <c r="C866" s="6">
        <f>IFERROR(IF($C$1&gt;=B866,SMALL(STUDENT!$V$4:$V$2003,$C$6+B866),0),0)</f>
        <v>0</v>
      </c>
      <c r="D866" s="14">
        <f t="shared" si="82"/>
        <v>0</v>
      </c>
      <c r="E866" s="14" t="str">
        <f>IFERROR(IF($D866&gt;=1,VLOOKUP($C866,STUDENT!$A$4:$E$2003,E$1,0),""),"")</f>
        <v/>
      </c>
      <c r="F866" s="15" t="str">
        <f>IFERROR(IF($D866&gt;=1,VLOOKUP($C866,STUDENT!$A$4:$E$2003,F$1,0),""),"")</f>
        <v/>
      </c>
      <c r="G866" s="15" t="str">
        <f>IFERROR(IF($D866&gt;=1,VLOOKUP($C866,STUDENT!$A$4:$E$2003,G$1,0),""),"")</f>
        <v/>
      </c>
      <c r="H866" s="14" t="str">
        <f>IFERROR(IF($D866&gt;=1,VLOOKUP($C866,STUDENT!$A$4:$E$2003,H$1,0),""),"")</f>
        <v/>
      </c>
      <c r="I866" s="79"/>
      <c r="J866" s="79"/>
      <c r="K866" s="79"/>
      <c r="L866" s="79"/>
      <c r="M866" s="79"/>
      <c r="N866" s="79"/>
      <c r="O866" s="79"/>
      <c r="P866" s="79"/>
      <c r="Q866" s="79"/>
      <c r="R866" s="79"/>
      <c r="S866" s="79"/>
      <c r="T866" s="79"/>
      <c r="U866" s="85">
        <f t="shared" si="83"/>
        <v>0</v>
      </c>
      <c r="V866" s="6">
        <f t="shared" si="84"/>
        <v>0</v>
      </c>
      <c r="W866" s="6">
        <f>IFERROR(IF(V866&gt;=1,V866*VLOOKUP(E866,STUDENT!$B$4:$W$2003,22,0),0),0)</f>
        <v>0</v>
      </c>
      <c r="X866" s="6">
        <f t="shared" si="85"/>
        <v>0</v>
      </c>
      <c r="Y866" s="6">
        <f>IFERROR(IF(X866&gt;=1,X866*VLOOKUP(E866,STUDENT!$B$4:$W$2003,22,0),0),0)</f>
        <v>0</v>
      </c>
      <c r="Z866" s="6">
        <f t="shared" si="86"/>
        <v>0</v>
      </c>
      <c r="AA866" s="6">
        <f>IFERROR(IF(Z866&gt;=1,Z866*VLOOKUP(E866,STUDENT!$B$4:$W$2003,22,0),0),0)</f>
        <v>0</v>
      </c>
    </row>
    <row r="867" spans="1:27" ht="18" customHeight="1" x14ac:dyDescent="0.25">
      <c r="A867" s="6">
        <f t="shared" si="81"/>
        <v>0</v>
      </c>
      <c r="B867" s="6">
        <v>859</v>
      </c>
      <c r="C867" s="6">
        <f>IFERROR(IF($C$1&gt;=B867,SMALL(STUDENT!$V$4:$V$2003,$C$6+B867),0),0)</f>
        <v>0</v>
      </c>
      <c r="D867" s="14">
        <f t="shared" si="82"/>
        <v>0</v>
      </c>
      <c r="E867" s="14" t="str">
        <f>IFERROR(IF($D867&gt;=1,VLOOKUP($C867,STUDENT!$A$4:$E$2003,E$1,0),""),"")</f>
        <v/>
      </c>
      <c r="F867" s="15" t="str">
        <f>IFERROR(IF($D867&gt;=1,VLOOKUP($C867,STUDENT!$A$4:$E$2003,F$1,0),""),"")</f>
        <v/>
      </c>
      <c r="G867" s="15" t="str">
        <f>IFERROR(IF($D867&gt;=1,VLOOKUP($C867,STUDENT!$A$4:$E$2003,G$1,0),""),"")</f>
        <v/>
      </c>
      <c r="H867" s="14" t="str">
        <f>IFERROR(IF($D867&gt;=1,VLOOKUP($C867,STUDENT!$A$4:$E$2003,H$1,0),""),"")</f>
        <v/>
      </c>
      <c r="I867" s="79"/>
      <c r="J867" s="79"/>
      <c r="K867" s="79"/>
      <c r="L867" s="79"/>
      <c r="M867" s="79"/>
      <c r="N867" s="79"/>
      <c r="O867" s="79"/>
      <c r="P867" s="79"/>
      <c r="Q867" s="79"/>
      <c r="R867" s="79"/>
      <c r="S867" s="79"/>
      <c r="T867" s="79"/>
      <c r="U867" s="85">
        <f t="shared" si="83"/>
        <v>0</v>
      </c>
      <c r="V867" s="6">
        <f t="shared" si="84"/>
        <v>0</v>
      </c>
      <c r="W867" s="6">
        <f>IFERROR(IF(V867&gt;=1,V867*VLOOKUP(E867,STUDENT!$B$4:$W$2003,22,0),0),0)</f>
        <v>0</v>
      </c>
      <c r="X867" s="6">
        <f t="shared" si="85"/>
        <v>0</v>
      </c>
      <c r="Y867" s="6">
        <f>IFERROR(IF(X867&gt;=1,X867*VLOOKUP(E867,STUDENT!$B$4:$W$2003,22,0),0),0)</f>
        <v>0</v>
      </c>
      <c r="Z867" s="6">
        <f t="shared" si="86"/>
        <v>0</v>
      </c>
      <c r="AA867" s="6">
        <f>IFERROR(IF(Z867&gt;=1,Z867*VLOOKUP(E867,STUDENT!$B$4:$W$2003,22,0),0),0)</f>
        <v>0</v>
      </c>
    </row>
    <row r="868" spans="1:27" ht="18" customHeight="1" x14ac:dyDescent="0.25">
      <c r="A868" s="6">
        <f t="shared" si="81"/>
        <v>0</v>
      </c>
      <c r="B868" s="6">
        <v>860</v>
      </c>
      <c r="C868" s="6">
        <f>IFERROR(IF($C$1&gt;=B868,SMALL(STUDENT!$V$4:$V$2003,$C$6+B868),0),0)</f>
        <v>0</v>
      </c>
      <c r="D868" s="14">
        <f t="shared" si="82"/>
        <v>0</v>
      </c>
      <c r="E868" s="14" t="str">
        <f>IFERROR(IF($D868&gt;=1,VLOOKUP($C868,STUDENT!$A$4:$E$2003,E$1,0),""),"")</f>
        <v/>
      </c>
      <c r="F868" s="15" t="str">
        <f>IFERROR(IF($D868&gt;=1,VLOOKUP($C868,STUDENT!$A$4:$E$2003,F$1,0),""),"")</f>
        <v/>
      </c>
      <c r="G868" s="15" t="str">
        <f>IFERROR(IF($D868&gt;=1,VLOOKUP($C868,STUDENT!$A$4:$E$2003,G$1,0),""),"")</f>
        <v/>
      </c>
      <c r="H868" s="14" t="str">
        <f>IFERROR(IF($D868&gt;=1,VLOOKUP($C868,STUDENT!$A$4:$E$2003,H$1,0),""),"")</f>
        <v/>
      </c>
      <c r="I868" s="79"/>
      <c r="J868" s="79"/>
      <c r="K868" s="79"/>
      <c r="L868" s="79"/>
      <c r="M868" s="79"/>
      <c r="N868" s="79"/>
      <c r="O868" s="79"/>
      <c r="P868" s="79"/>
      <c r="Q868" s="79"/>
      <c r="R868" s="79"/>
      <c r="S868" s="79"/>
      <c r="T868" s="79"/>
      <c r="U868" s="85">
        <f t="shared" si="83"/>
        <v>0</v>
      </c>
      <c r="V868" s="6">
        <f t="shared" si="84"/>
        <v>0</v>
      </c>
      <c r="W868" s="6">
        <f>IFERROR(IF(V868&gt;=1,V868*VLOOKUP(E868,STUDENT!$B$4:$W$2003,22,0),0),0)</f>
        <v>0</v>
      </c>
      <c r="X868" s="6">
        <f t="shared" si="85"/>
        <v>0</v>
      </c>
      <c r="Y868" s="6">
        <f>IFERROR(IF(X868&gt;=1,X868*VLOOKUP(E868,STUDENT!$B$4:$W$2003,22,0),0),0)</f>
        <v>0</v>
      </c>
      <c r="Z868" s="6">
        <f t="shared" si="86"/>
        <v>0</v>
      </c>
      <c r="AA868" s="6">
        <f>IFERROR(IF(Z868&gt;=1,Z868*VLOOKUP(E868,STUDENT!$B$4:$W$2003,22,0),0),0)</f>
        <v>0</v>
      </c>
    </row>
    <row r="869" spans="1:27" ht="18" customHeight="1" x14ac:dyDescent="0.25">
      <c r="A869" s="6">
        <f t="shared" si="81"/>
        <v>0</v>
      </c>
      <c r="B869" s="6">
        <v>861</v>
      </c>
      <c r="C869" s="6">
        <f>IFERROR(IF($C$1&gt;=B869,SMALL(STUDENT!$V$4:$V$2003,$C$6+B869),0),0)</f>
        <v>0</v>
      </c>
      <c r="D869" s="14">
        <f t="shared" si="82"/>
        <v>0</v>
      </c>
      <c r="E869" s="14" t="str">
        <f>IFERROR(IF($D869&gt;=1,VLOOKUP($C869,STUDENT!$A$4:$E$2003,E$1,0),""),"")</f>
        <v/>
      </c>
      <c r="F869" s="15" t="str">
        <f>IFERROR(IF($D869&gt;=1,VLOOKUP($C869,STUDENT!$A$4:$E$2003,F$1,0),""),"")</f>
        <v/>
      </c>
      <c r="G869" s="15" t="str">
        <f>IFERROR(IF($D869&gt;=1,VLOOKUP($C869,STUDENT!$A$4:$E$2003,G$1,0),""),"")</f>
        <v/>
      </c>
      <c r="H869" s="14" t="str">
        <f>IFERROR(IF($D869&gt;=1,VLOOKUP($C869,STUDENT!$A$4:$E$2003,H$1,0),""),"")</f>
        <v/>
      </c>
      <c r="I869" s="79"/>
      <c r="J869" s="79"/>
      <c r="K869" s="79"/>
      <c r="L869" s="79"/>
      <c r="M869" s="79"/>
      <c r="N869" s="79"/>
      <c r="O869" s="79"/>
      <c r="P869" s="79"/>
      <c r="Q869" s="79"/>
      <c r="R869" s="79"/>
      <c r="S869" s="79"/>
      <c r="T869" s="79"/>
      <c r="U869" s="85">
        <f t="shared" si="83"/>
        <v>0</v>
      </c>
      <c r="V869" s="6">
        <f t="shared" si="84"/>
        <v>0</v>
      </c>
      <c r="W869" s="6">
        <f>IFERROR(IF(V869&gt;=1,V869*VLOOKUP(E869,STUDENT!$B$4:$W$2003,22,0),0),0)</f>
        <v>0</v>
      </c>
      <c r="X869" s="6">
        <f t="shared" si="85"/>
        <v>0</v>
      </c>
      <c r="Y869" s="6">
        <f>IFERROR(IF(X869&gt;=1,X869*VLOOKUP(E869,STUDENT!$B$4:$W$2003,22,0),0),0)</f>
        <v>0</v>
      </c>
      <c r="Z869" s="6">
        <f t="shared" si="86"/>
        <v>0</v>
      </c>
      <c r="AA869" s="6">
        <f>IFERROR(IF(Z869&gt;=1,Z869*VLOOKUP(E869,STUDENT!$B$4:$W$2003,22,0),0),0)</f>
        <v>0</v>
      </c>
    </row>
    <row r="870" spans="1:27" ht="18" customHeight="1" x14ac:dyDescent="0.25">
      <c r="A870" s="6">
        <f t="shared" si="81"/>
        <v>0</v>
      </c>
      <c r="B870" s="6">
        <v>862</v>
      </c>
      <c r="C870" s="6">
        <f>IFERROR(IF($C$1&gt;=B870,SMALL(STUDENT!$V$4:$V$2003,$C$6+B870),0),0)</f>
        <v>0</v>
      </c>
      <c r="D870" s="14">
        <f t="shared" si="82"/>
        <v>0</v>
      </c>
      <c r="E870" s="14" t="str">
        <f>IFERROR(IF($D870&gt;=1,VLOOKUP($C870,STUDENT!$A$4:$E$2003,E$1,0),""),"")</f>
        <v/>
      </c>
      <c r="F870" s="15" t="str">
        <f>IFERROR(IF($D870&gt;=1,VLOOKUP($C870,STUDENT!$A$4:$E$2003,F$1,0),""),"")</f>
        <v/>
      </c>
      <c r="G870" s="15" t="str">
        <f>IFERROR(IF($D870&gt;=1,VLOOKUP($C870,STUDENT!$A$4:$E$2003,G$1,0),""),"")</f>
        <v/>
      </c>
      <c r="H870" s="14" t="str">
        <f>IFERROR(IF($D870&gt;=1,VLOOKUP($C870,STUDENT!$A$4:$E$2003,H$1,0),""),"")</f>
        <v/>
      </c>
      <c r="I870" s="79"/>
      <c r="J870" s="79"/>
      <c r="K870" s="79"/>
      <c r="L870" s="79"/>
      <c r="M870" s="79"/>
      <c r="N870" s="79"/>
      <c r="O870" s="79"/>
      <c r="P870" s="79"/>
      <c r="Q870" s="79"/>
      <c r="R870" s="79"/>
      <c r="S870" s="79"/>
      <c r="T870" s="79"/>
      <c r="U870" s="85">
        <f t="shared" si="83"/>
        <v>0</v>
      </c>
      <c r="V870" s="6">
        <f t="shared" si="84"/>
        <v>0</v>
      </c>
      <c r="W870" s="6">
        <f>IFERROR(IF(V870&gt;=1,V870*VLOOKUP(E870,STUDENT!$B$4:$W$2003,22,0),0),0)</f>
        <v>0</v>
      </c>
      <c r="X870" s="6">
        <f t="shared" si="85"/>
        <v>0</v>
      </c>
      <c r="Y870" s="6">
        <f>IFERROR(IF(X870&gt;=1,X870*VLOOKUP(E870,STUDENT!$B$4:$W$2003,22,0),0),0)</f>
        <v>0</v>
      </c>
      <c r="Z870" s="6">
        <f t="shared" si="86"/>
        <v>0</v>
      </c>
      <c r="AA870" s="6">
        <f>IFERROR(IF(Z870&gt;=1,Z870*VLOOKUP(E870,STUDENT!$B$4:$W$2003,22,0),0),0)</f>
        <v>0</v>
      </c>
    </row>
    <row r="871" spans="1:27" ht="18" customHeight="1" x14ac:dyDescent="0.25">
      <c r="A871" s="6">
        <f t="shared" si="81"/>
        <v>0</v>
      </c>
      <c r="B871" s="6">
        <v>863</v>
      </c>
      <c r="C871" s="6">
        <f>IFERROR(IF($C$1&gt;=B871,SMALL(STUDENT!$V$4:$V$2003,$C$6+B871),0),0)</f>
        <v>0</v>
      </c>
      <c r="D871" s="14">
        <f t="shared" si="82"/>
        <v>0</v>
      </c>
      <c r="E871" s="14" t="str">
        <f>IFERROR(IF($D871&gt;=1,VLOOKUP($C871,STUDENT!$A$4:$E$2003,E$1,0),""),"")</f>
        <v/>
      </c>
      <c r="F871" s="15" t="str">
        <f>IFERROR(IF($D871&gt;=1,VLOOKUP($C871,STUDENT!$A$4:$E$2003,F$1,0),""),"")</f>
        <v/>
      </c>
      <c r="G871" s="15" t="str">
        <f>IFERROR(IF($D871&gt;=1,VLOOKUP($C871,STUDENT!$A$4:$E$2003,G$1,0),""),"")</f>
        <v/>
      </c>
      <c r="H871" s="14" t="str">
        <f>IFERROR(IF($D871&gt;=1,VLOOKUP($C871,STUDENT!$A$4:$E$2003,H$1,0),""),"")</f>
        <v/>
      </c>
      <c r="I871" s="79"/>
      <c r="J871" s="79"/>
      <c r="K871" s="79"/>
      <c r="L871" s="79"/>
      <c r="M871" s="79"/>
      <c r="N871" s="79"/>
      <c r="O871" s="79"/>
      <c r="P871" s="79"/>
      <c r="Q871" s="79"/>
      <c r="R871" s="79"/>
      <c r="S871" s="79"/>
      <c r="T871" s="79"/>
      <c r="U871" s="85">
        <f t="shared" si="83"/>
        <v>0</v>
      </c>
      <c r="V871" s="6">
        <f t="shared" si="84"/>
        <v>0</v>
      </c>
      <c r="W871" s="6">
        <f>IFERROR(IF(V871&gt;=1,V871*VLOOKUP(E871,STUDENT!$B$4:$W$2003,22,0),0),0)</f>
        <v>0</v>
      </c>
      <c r="X871" s="6">
        <f t="shared" si="85"/>
        <v>0</v>
      </c>
      <c r="Y871" s="6">
        <f>IFERROR(IF(X871&gt;=1,X871*VLOOKUP(E871,STUDENT!$B$4:$W$2003,22,0),0),0)</f>
        <v>0</v>
      </c>
      <c r="Z871" s="6">
        <f t="shared" si="86"/>
        <v>0</v>
      </c>
      <c r="AA871" s="6">
        <f>IFERROR(IF(Z871&gt;=1,Z871*VLOOKUP(E871,STUDENT!$B$4:$W$2003,22,0),0),0)</f>
        <v>0</v>
      </c>
    </row>
    <row r="872" spans="1:27" ht="18" customHeight="1" x14ac:dyDescent="0.25">
      <c r="A872" s="6">
        <f t="shared" si="81"/>
        <v>0</v>
      </c>
      <c r="B872" s="6">
        <v>864</v>
      </c>
      <c r="C872" s="6">
        <f>IFERROR(IF($C$1&gt;=B872,SMALL(STUDENT!$V$4:$V$2003,$C$6+B872),0),0)</f>
        <v>0</v>
      </c>
      <c r="D872" s="14">
        <f t="shared" si="82"/>
        <v>0</v>
      </c>
      <c r="E872" s="14" t="str">
        <f>IFERROR(IF($D872&gt;=1,VLOOKUP($C872,STUDENT!$A$4:$E$2003,E$1,0),""),"")</f>
        <v/>
      </c>
      <c r="F872" s="15" t="str">
        <f>IFERROR(IF($D872&gt;=1,VLOOKUP($C872,STUDENT!$A$4:$E$2003,F$1,0),""),"")</f>
        <v/>
      </c>
      <c r="G872" s="15" t="str">
        <f>IFERROR(IF($D872&gt;=1,VLOOKUP($C872,STUDENT!$A$4:$E$2003,G$1,0),""),"")</f>
        <v/>
      </c>
      <c r="H872" s="14" t="str">
        <f>IFERROR(IF($D872&gt;=1,VLOOKUP($C872,STUDENT!$A$4:$E$2003,H$1,0),""),"")</f>
        <v/>
      </c>
      <c r="I872" s="79"/>
      <c r="J872" s="79"/>
      <c r="K872" s="79"/>
      <c r="L872" s="79"/>
      <c r="M872" s="79"/>
      <c r="N872" s="79"/>
      <c r="O872" s="79"/>
      <c r="P872" s="79"/>
      <c r="Q872" s="79"/>
      <c r="R872" s="79"/>
      <c r="S872" s="79"/>
      <c r="T872" s="79"/>
      <c r="U872" s="85">
        <f t="shared" si="83"/>
        <v>0</v>
      </c>
      <c r="V872" s="6">
        <f t="shared" si="84"/>
        <v>0</v>
      </c>
      <c r="W872" s="6">
        <f>IFERROR(IF(V872&gt;=1,V872*VLOOKUP(E872,STUDENT!$B$4:$W$2003,22,0),0),0)</f>
        <v>0</v>
      </c>
      <c r="X872" s="6">
        <f t="shared" si="85"/>
        <v>0</v>
      </c>
      <c r="Y872" s="6">
        <f>IFERROR(IF(X872&gt;=1,X872*VLOOKUP(E872,STUDENT!$B$4:$W$2003,22,0),0),0)</f>
        <v>0</v>
      </c>
      <c r="Z872" s="6">
        <f t="shared" si="86"/>
        <v>0</v>
      </c>
      <c r="AA872" s="6">
        <f>IFERROR(IF(Z872&gt;=1,Z872*VLOOKUP(E872,STUDENT!$B$4:$W$2003,22,0),0),0)</f>
        <v>0</v>
      </c>
    </row>
    <row r="873" spans="1:27" ht="18" customHeight="1" x14ac:dyDescent="0.25">
      <c r="A873" s="6">
        <f t="shared" si="81"/>
        <v>0</v>
      </c>
      <c r="B873" s="6">
        <v>865</v>
      </c>
      <c r="C873" s="6">
        <f>IFERROR(IF($C$1&gt;=B873,SMALL(STUDENT!$V$4:$V$2003,$C$6+B873),0),0)</f>
        <v>0</v>
      </c>
      <c r="D873" s="14">
        <f t="shared" si="82"/>
        <v>0</v>
      </c>
      <c r="E873" s="14" t="str">
        <f>IFERROR(IF($D873&gt;=1,VLOOKUP($C873,STUDENT!$A$4:$E$2003,E$1,0),""),"")</f>
        <v/>
      </c>
      <c r="F873" s="15" t="str">
        <f>IFERROR(IF($D873&gt;=1,VLOOKUP($C873,STUDENT!$A$4:$E$2003,F$1,0),""),"")</f>
        <v/>
      </c>
      <c r="G873" s="15" t="str">
        <f>IFERROR(IF($D873&gt;=1,VLOOKUP($C873,STUDENT!$A$4:$E$2003,G$1,0),""),"")</f>
        <v/>
      </c>
      <c r="H873" s="14" t="str">
        <f>IFERROR(IF($D873&gt;=1,VLOOKUP($C873,STUDENT!$A$4:$E$2003,H$1,0),""),"")</f>
        <v/>
      </c>
      <c r="I873" s="79"/>
      <c r="J873" s="79"/>
      <c r="K873" s="79"/>
      <c r="L873" s="79"/>
      <c r="M873" s="79"/>
      <c r="N873" s="79"/>
      <c r="O873" s="79"/>
      <c r="P873" s="79"/>
      <c r="Q873" s="79"/>
      <c r="R873" s="79"/>
      <c r="S873" s="79"/>
      <c r="T873" s="79"/>
      <c r="U873" s="85">
        <f t="shared" si="83"/>
        <v>0</v>
      </c>
      <c r="V873" s="6">
        <f t="shared" si="84"/>
        <v>0</v>
      </c>
      <c r="W873" s="6">
        <f>IFERROR(IF(V873&gt;=1,V873*VLOOKUP(E873,STUDENT!$B$4:$W$2003,22,0),0),0)</f>
        <v>0</v>
      </c>
      <c r="X873" s="6">
        <f t="shared" si="85"/>
        <v>0</v>
      </c>
      <c r="Y873" s="6">
        <f>IFERROR(IF(X873&gt;=1,X873*VLOOKUP(E873,STUDENT!$B$4:$W$2003,22,0),0),0)</f>
        <v>0</v>
      </c>
      <c r="Z873" s="6">
        <f t="shared" si="86"/>
        <v>0</v>
      </c>
      <c r="AA873" s="6">
        <f>IFERROR(IF(Z873&gt;=1,Z873*VLOOKUP(E873,STUDENT!$B$4:$W$2003,22,0),0),0)</f>
        <v>0</v>
      </c>
    </row>
    <row r="874" spans="1:27" ht="18" customHeight="1" x14ac:dyDescent="0.25">
      <c r="A874" s="6">
        <f t="shared" si="81"/>
        <v>0</v>
      </c>
      <c r="B874" s="6">
        <v>866</v>
      </c>
      <c r="C874" s="6">
        <f>IFERROR(IF($C$1&gt;=B874,SMALL(STUDENT!$V$4:$V$2003,$C$6+B874),0),0)</f>
        <v>0</v>
      </c>
      <c r="D874" s="14">
        <f t="shared" si="82"/>
        <v>0</v>
      </c>
      <c r="E874" s="14" t="str">
        <f>IFERROR(IF($D874&gt;=1,VLOOKUP($C874,STUDENT!$A$4:$E$2003,E$1,0),""),"")</f>
        <v/>
      </c>
      <c r="F874" s="15" t="str">
        <f>IFERROR(IF($D874&gt;=1,VLOOKUP($C874,STUDENT!$A$4:$E$2003,F$1,0),""),"")</f>
        <v/>
      </c>
      <c r="G874" s="15" t="str">
        <f>IFERROR(IF($D874&gt;=1,VLOOKUP($C874,STUDENT!$A$4:$E$2003,G$1,0),""),"")</f>
        <v/>
      </c>
      <c r="H874" s="14" t="str">
        <f>IFERROR(IF($D874&gt;=1,VLOOKUP($C874,STUDENT!$A$4:$E$2003,H$1,0),""),"")</f>
        <v/>
      </c>
      <c r="I874" s="79"/>
      <c r="J874" s="79"/>
      <c r="K874" s="79"/>
      <c r="L874" s="79"/>
      <c r="M874" s="79"/>
      <c r="N874" s="79"/>
      <c r="O874" s="79"/>
      <c r="P874" s="79"/>
      <c r="Q874" s="79"/>
      <c r="R874" s="79"/>
      <c r="S874" s="79"/>
      <c r="T874" s="79"/>
      <c r="U874" s="85">
        <f t="shared" si="83"/>
        <v>0</v>
      </c>
      <c r="V874" s="6">
        <f t="shared" si="84"/>
        <v>0</v>
      </c>
      <c r="W874" s="6">
        <f>IFERROR(IF(V874&gt;=1,V874*VLOOKUP(E874,STUDENT!$B$4:$W$2003,22,0),0),0)</f>
        <v>0</v>
      </c>
      <c r="X874" s="6">
        <f t="shared" si="85"/>
        <v>0</v>
      </c>
      <c r="Y874" s="6">
        <f>IFERROR(IF(X874&gt;=1,X874*VLOOKUP(E874,STUDENT!$B$4:$W$2003,22,0),0),0)</f>
        <v>0</v>
      </c>
      <c r="Z874" s="6">
        <f t="shared" si="86"/>
        <v>0</v>
      </c>
      <c r="AA874" s="6">
        <f>IFERROR(IF(Z874&gt;=1,Z874*VLOOKUP(E874,STUDENT!$B$4:$W$2003,22,0),0),0)</f>
        <v>0</v>
      </c>
    </row>
    <row r="875" spans="1:27" ht="18" customHeight="1" x14ac:dyDescent="0.25">
      <c r="A875" s="6">
        <f t="shared" si="81"/>
        <v>0</v>
      </c>
      <c r="B875" s="6">
        <v>867</v>
      </c>
      <c r="C875" s="6">
        <f>IFERROR(IF($C$1&gt;=B875,SMALL(STUDENT!$V$4:$V$2003,$C$6+B875),0),0)</f>
        <v>0</v>
      </c>
      <c r="D875" s="14">
        <f t="shared" si="82"/>
        <v>0</v>
      </c>
      <c r="E875" s="14" t="str">
        <f>IFERROR(IF($D875&gt;=1,VLOOKUP($C875,STUDENT!$A$4:$E$2003,E$1,0),""),"")</f>
        <v/>
      </c>
      <c r="F875" s="15" t="str">
        <f>IFERROR(IF($D875&gt;=1,VLOOKUP($C875,STUDENT!$A$4:$E$2003,F$1,0),""),"")</f>
        <v/>
      </c>
      <c r="G875" s="15" t="str">
        <f>IFERROR(IF($D875&gt;=1,VLOOKUP($C875,STUDENT!$A$4:$E$2003,G$1,0),""),"")</f>
        <v/>
      </c>
      <c r="H875" s="14" t="str">
        <f>IFERROR(IF($D875&gt;=1,VLOOKUP($C875,STUDENT!$A$4:$E$2003,H$1,0),""),"")</f>
        <v/>
      </c>
      <c r="I875" s="79"/>
      <c r="J875" s="79"/>
      <c r="K875" s="79"/>
      <c r="L875" s="79"/>
      <c r="M875" s="79"/>
      <c r="N875" s="79"/>
      <c r="O875" s="79"/>
      <c r="P875" s="79"/>
      <c r="Q875" s="79"/>
      <c r="R875" s="79"/>
      <c r="S875" s="79"/>
      <c r="T875" s="79"/>
      <c r="U875" s="85">
        <f t="shared" si="83"/>
        <v>0</v>
      </c>
      <c r="V875" s="6">
        <f t="shared" si="84"/>
        <v>0</v>
      </c>
      <c r="W875" s="6">
        <f>IFERROR(IF(V875&gt;=1,V875*VLOOKUP(E875,STUDENT!$B$4:$W$2003,22,0),0),0)</f>
        <v>0</v>
      </c>
      <c r="X875" s="6">
        <f t="shared" si="85"/>
        <v>0</v>
      </c>
      <c r="Y875" s="6">
        <f>IFERROR(IF(X875&gt;=1,X875*VLOOKUP(E875,STUDENT!$B$4:$W$2003,22,0),0),0)</f>
        <v>0</v>
      </c>
      <c r="Z875" s="6">
        <f t="shared" si="86"/>
        <v>0</v>
      </c>
      <c r="AA875" s="6">
        <f>IFERROR(IF(Z875&gt;=1,Z875*VLOOKUP(E875,STUDENT!$B$4:$W$2003,22,0),0),0)</f>
        <v>0</v>
      </c>
    </row>
    <row r="876" spans="1:27" ht="18" customHeight="1" x14ac:dyDescent="0.25">
      <c r="A876" s="6">
        <f t="shared" si="81"/>
        <v>0</v>
      </c>
      <c r="B876" s="6">
        <v>868</v>
      </c>
      <c r="C876" s="6">
        <f>IFERROR(IF($C$1&gt;=B876,SMALL(STUDENT!$V$4:$V$2003,$C$6+B876),0),0)</f>
        <v>0</v>
      </c>
      <c r="D876" s="14">
        <f t="shared" si="82"/>
        <v>0</v>
      </c>
      <c r="E876" s="14" t="str">
        <f>IFERROR(IF($D876&gt;=1,VLOOKUP($C876,STUDENT!$A$4:$E$2003,E$1,0),""),"")</f>
        <v/>
      </c>
      <c r="F876" s="15" t="str">
        <f>IFERROR(IF($D876&gt;=1,VLOOKUP($C876,STUDENT!$A$4:$E$2003,F$1,0),""),"")</f>
        <v/>
      </c>
      <c r="G876" s="15" t="str">
        <f>IFERROR(IF($D876&gt;=1,VLOOKUP($C876,STUDENT!$A$4:$E$2003,G$1,0),""),"")</f>
        <v/>
      </c>
      <c r="H876" s="14" t="str">
        <f>IFERROR(IF($D876&gt;=1,VLOOKUP($C876,STUDENT!$A$4:$E$2003,H$1,0),""),"")</f>
        <v/>
      </c>
      <c r="I876" s="79"/>
      <c r="J876" s="79"/>
      <c r="K876" s="79"/>
      <c r="L876" s="79"/>
      <c r="M876" s="79"/>
      <c r="N876" s="79"/>
      <c r="O876" s="79"/>
      <c r="P876" s="79"/>
      <c r="Q876" s="79"/>
      <c r="R876" s="79"/>
      <c r="S876" s="79"/>
      <c r="T876" s="79"/>
      <c r="U876" s="85">
        <f t="shared" si="83"/>
        <v>0</v>
      </c>
      <c r="V876" s="6">
        <f t="shared" si="84"/>
        <v>0</v>
      </c>
      <c r="W876" s="6">
        <f>IFERROR(IF(V876&gt;=1,V876*VLOOKUP(E876,STUDENT!$B$4:$W$2003,22,0),0),0)</f>
        <v>0</v>
      </c>
      <c r="X876" s="6">
        <f t="shared" si="85"/>
        <v>0</v>
      </c>
      <c r="Y876" s="6">
        <f>IFERROR(IF(X876&gt;=1,X876*VLOOKUP(E876,STUDENT!$B$4:$W$2003,22,0),0),0)</f>
        <v>0</v>
      </c>
      <c r="Z876" s="6">
        <f t="shared" si="86"/>
        <v>0</v>
      </c>
      <c r="AA876" s="6">
        <f>IFERROR(IF(Z876&gt;=1,Z876*VLOOKUP(E876,STUDENT!$B$4:$W$2003,22,0),0),0)</f>
        <v>0</v>
      </c>
    </row>
    <row r="877" spans="1:27" ht="18" customHeight="1" x14ac:dyDescent="0.25">
      <c r="A877" s="6">
        <f t="shared" si="81"/>
        <v>0</v>
      </c>
      <c r="B877" s="6">
        <v>869</v>
      </c>
      <c r="C877" s="6">
        <f>IFERROR(IF($C$1&gt;=B877,SMALL(STUDENT!$V$4:$V$2003,$C$6+B877),0),0)</f>
        <v>0</v>
      </c>
      <c r="D877" s="14">
        <f t="shared" si="82"/>
        <v>0</v>
      </c>
      <c r="E877" s="14" t="str">
        <f>IFERROR(IF($D877&gt;=1,VLOOKUP($C877,STUDENT!$A$4:$E$2003,E$1,0),""),"")</f>
        <v/>
      </c>
      <c r="F877" s="15" t="str">
        <f>IFERROR(IF($D877&gt;=1,VLOOKUP($C877,STUDENT!$A$4:$E$2003,F$1,0),""),"")</f>
        <v/>
      </c>
      <c r="G877" s="15" t="str">
        <f>IFERROR(IF($D877&gt;=1,VLOOKUP($C877,STUDENT!$A$4:$E$2003,G$1,0),""),"")</f>
        <v/>
      </c>
      <c r="H877" s="14" t="str">
        <f>IFERROR(IF($D877&gt;=1,VLOOKUP($C877,STUDENT!$A$4:$E$2003,H$1,0),""),"")</f>
        <v/>
      </c>
      <c r="I877" s="79"/>
      <c r="J877" s="79"/>
      <c r="K877" s="79"/>
      <c r="L877" s="79"/>
      <c r="M877" s="79"/>
      <c r="N877" s="79"/>
      <c r="O877" s="79"/>
      <c r="P877" s="79"/>
      <c r="Q877" s="79"/>
      <c r="R877" s="79"/>
      <c r="S877" s="79"/>
      <c r="T877" s="79"/>
      <c r="U877" s="85">
        <f t="shared" si="83"/>
        <v>0</v>
      </c>
      <c r="V877" s="6">
        <f t="shared" si="84"/>
        <v>0</v>
      </c>
      <c r="W877" s="6">
        <f>IFERROR(IF(V877&gt;=1,V877*VLOOKUP(E877,STUDENT!$B$4:$W$2003,22,0),0),0)</f>
        <v>0</v>
      </c>
      <c r="X877" s="6">
        <f t="shared" si="85"/>
        <v>0</v>
      </c>
      <c r="Y877" s="6">
        <f>IFERROR(IF(X877&gt;=1,X877*VLOOKUP(E877,STUDENT!$B$4:$W$2003,22,0),0),0)</f>
        <v>0</v>
      </c>
      <c r="Z877" s="6">
        <f t="shared" si="86"/>
        <v>0</v>
      </c>
      <c r="AA877" s="6">
        <f>IFERROR(IF(Z877&gt;=1,Z877*VLOOKUP(E877,STUDENT!$B$4:$W$2003,22,0),0),0)</f>
        <v>0</v>
      </c>
    </row>
    <row r="878" spans="1:27" ht="18" customHeight="1" x14ac:dyDescent="0.25">
      <c r="A878" s="6">
        <f t="shared" si="81"/>
        <v>0</v>
      </c>
      <c r="B878" s="6">
        <v>870</v>
      </c>
      <c r="C878" s="6">
        <f>IFERROR(IF($C$1&gt;=B878,SMALL(STUDENT!$V$4:$V$2003,$C$6+B878),0),0)</f>
        <v>0</v>
      </c>
      <c r="D878" s="14">
        <f t="shared" si="82"/>
        <v>0</v>
      </c>
      <c r="E878" s="14" t="str">
        <f>IFERROR(IF($D878&gt;=1,VLOOKUP($C878,STUDENT!$A$4:$E$2003,E$1,0),""),"")</f>
        <v/>
      </c>
      <c r="F878" s="15" t="str">
        <f>IFERROR(IF($D878&gt;=1,VLOOKUP($C878,STUDENT!$A$4:$E$2003,F$1,0),""),"")</f>
        <v/>
      </c>
      <c r="G878" s="15" t="str">
        <f>IFERROR(IF($D878&gt;=1,VLOOKUP($C878,STUDENT!$A$4:$E$2003,G$1,0),""),"")</f>
        <v/>
      </c>
      <c r="H878" s="14" t="str">
        <f>IFERROR(IF($D878&gt;=1,VLOOKUP($C878,STUDENT!$A$4:$E$2003,H$1,0),""),"")</f>
        <v/>
      </c>
      <c r="I878" s="79"/>
      <c r="J878" s="79"/>
      <c r="K878" s="79"/>
      <c r="L878" s="79"/>
      <c r="M878" s="79"/>
      <c r="N878" s="79"/>
      <c r="O878" s="79"/>
      <c r="P878" s="79"/>
      <c r="Q878" s="79"/>
      <c r="R878" s="79"/>
      <c r="S878" s="79"/>
      <c r="T878" s="79"/>
      <c r="U878" s="85">
        <f t="shared" si="83"/>
        <v>0</v>
      </c>
      <c r="V878" s="6">
        <f t="shared" si="84"/>
        <v>0</v>
      </c>
      <c r="W878" s="6">
        <f>IFERROR(IF(V878&gt;=1,V878*VLOOKUP(E878,STUDENT!$B$4:$W$2003,22,0),0),0)</f>
        <v>0</v>
      </c>
      <c r="X878" s="6">
        <f t="shared" si="85"/>
        <v>0</v>
      </c>
      <c r="Y878" s="6">
        <f>IFERROR(IF(X878&gt;=1,X878*VLOOKUP(E878,STUDENT!$B$4:$W$2003,22,0),0),0)</f>
        <v>0</v>
      </c>
      <c r="Z878" s="6">
        <f t="shared" si="86"/>
        <v>0</v>
      </c>
      <c r="AA878" s="6">
        <f>IFERROR(IF(Z878&gt;=1,Z878*VLOOKUP(E878,STUDENT!$B$4:$W$2003,22,0),0),0)</f>
        <v>0</v>
      </c>
    </row>
    <row r="879" spans="1:27" ht="18" customHeight="1" x14ac:dyDescent="0.25">
      <c r="A879" s="6">
        <f t="shared" si="81"/>
        <v>0</v>
      </c>
      <c r="B879" s="6">
        <v>871</v>
      </c>
      <c r="C879" s="6">
        <f>IFERROR(IF($C$1&gt;=B879,SMALL(STUDENT!$V$4:$V$2003,$C$6+B879),0),0)</f>
        <v>0</v>
      </c>
      <c r="D879" s="14">
        <f t="shared" si="82"/>
        <v>0</v>
      </c>
      <c r="E879" s="14" t="str">
        <f>IFERROR(IF($D879&gt;=1,VLOOKUP($C879,STUDENT!$A$4:$E$2003,E$1,0),""),"")</f>
        <v/>
      </c>
      <c r="F879" s="15" t="str">
        <f>IFERROR(IF($D879&gt;=1,VLOOKUP($C879,STUDENT!$A$4:$E$2003,F$1,0),""),"")</f>
        <v/>
      </c>
      <c r="G879" s="15" t="str">
        <f>IFERROR(IF($D879&gt;=1,VLOOKUP($C879,STUDENT!$A$4:$E$2003,G$1,0),""),"")</f>
        <v/>
      </c>
      <c r="H879" s="14" t="str">
        <f>IFERROR(IF($D879&gt;=1,VLOOKUP($C879,STUDENT!$A$4:$E$2003,H$1,0),""),"")</f>
        <v/>
      </c>
      <c r="I879" s="79"/>
      <c r="J879" s="79"/>
      <c r="K879" s="79"/>
      <c r="L879" s="79"/>
      <c r="M879" s="79"/>
      <c r="N879" s="79"/>
      <c r="O879" s="79"/>
      <c r="P879" s="79"/>
      <c r="Q879" s="79"/>
      <c r="R879" s="79"/>
      <c r="S879" s="79"/>
      <c r="T879" s="79"/>
      <c r="U879" s="85">
        <f t="shared" si="83"/>
        <v>0</v>
      </c>
      <c r="V879" s="6">
        <f t="shared" si="84"/>
        <v>0</v>
      </c>
      <c r="W879" s="6">
        <f>IFERROR(IF(V879&gt;=1,V879*VLOOKUP(E879,STUDENT!$B$4:$W$2003,22,0),0),0)</f>
        <v>0</v>
      </c>
      <c r="X879" s="6">
        <f t="shared" si="85"/>
        <v>0</v>
      </c>
      <c r="Y879" s="6">
        <f>IFERROR(IF(X879&gt;=1,X879*VLOOKUP(E879,STUDENT!$B$4:$W$2003,22,0),0),0)</f>
        <v>0</v>
      </c>
      <c r="Z879" s="6">
        <f t="shared" si="86"/>
        <v>0</v>
      </c>
      <c r="AA879" s="6">
        <f>IFERROR(IF(Z879&gt;=1,Z879*VLOOKUP(E879,STUDENT!$B$4:$W$2003,22,0),0),0)</f>
        <v>0</v>
      </c>
    </row>
    <row r="880" spans="1:27" ht="18" customHeight="1" x14ac:dyDescent="0.25">
      <c r="A880" s="6">
        <f t="shared" si="81"/>
        <v>0</v>
      </c>
      <c r="B880" s="6">
        <v>872</v>
      </c>
      <c r="C880" s="6">
        <f>IFERROR(IF($C$1&gt;=B880,SMALL(STUDENT!$V$4:$V$2003,$C$6+B880),0),0)</f>
        <v>0</v>
      </c>
      <c r="D880" s="14">
        <f t="shared" si="82"/>
        <v>0</v>
      </c>
      <c r="E880" s="14" t="str">
        <f>IFERROR(IF($D880&gt;=1,VLOOKUP($C880,STUDENT!$A$4:$E$2003,E$1,0),""),"")</f>
        <v/>
      </c>
      <c r="F880" s="15" t="str">
        <f>IFERROR(IF($D880&gt;=1,VLOOKUP($C880,STUDENT!$A$4:$E$2003,F$1,0),""),"")</f>
        <v/>
      </c>
      <c r="G880" s="15" t="str">
        <f>IFERROR(IF($D880&gt;=1,VLOOKUP($C880,STUDENT!$A$4:$E$2003,G$1,0),""),"")</f>
        <v/>
      </c>
      <c r="H880" s="14" t="str">
        <f>IFERROR(IF($D880&gt;=1,VLOOKUP($C880,STUDENT!$A$4:$E$2003,H$1,0),""),"")</f>
        <v/>
      </c>
      <c r="I880" s="79"/>
      <c r="J880" s="79"/>
      <c r="K880" s="79"/>
      <c r="L880" s="79"/>
      <c r="M880" s="79"/>
      <c r="N880" s="79"/>
      <c r="O880" s="79"/>
      <c r="P880" s="79"/>
      <c r="Q880" s="79"/>
      <c r="R880" s="79"/>
      <c r="S880" s="79"/>
      <c r="T880" s="79"/>
      <c r="U880" s="85">
        <f t="shared" si="83"/>
        <v>0</v>
      </c>
      <c r="V880" s="6">
        <f t="shared" si="84"/>
        <v>0</v>
      </c>
      <c r="W880" s="6">
        <f>IFERROR(IF(V880&gt;=1,V880*VLOOKUP(E880,STUDENT!$B$4:$W$2003,22,0),0),0)</f>
        <v>0</v>
      </c>
      <c r="X880" s="6">
        <f t="shared" si="85"/>
        <v>0</v>
      </c>
      <c r="Y880" s="6">
        <f>IFERROR(IF(X880&gt;=1,X880*VLOOKUP(E880,STUDENT!$B$4:$W$2003,22,0),0),0)</f>
        <v>0</v>
      </c>
      <c r="Z880" s="6">
        <f t="shared" si="86"/>
        <v>0</v>
      </c>
      <c r="AA880" s="6">
        <f>IFERROR(IF(Z880&gt;=1,Z880*VLOOKUP(E880,STUDENT!$B$4:$W$2003,22,0),0),0)</f>
        <v>0</v>
      </c>
    </row>
    <row r="881" spans="1:27" ht="18" customHeight="1" x14ac:dyDescent="0.25">
      <c r="A881" s="6">
        <f t="shared" si="81"/>
        <v>0</v>
      </c>
      <c r="B881" s="6">
        <v>873</v>
      </c>
      <c r="C881" s="6">
        <f>IFERROR(IF($C$1&gt;=B881,SMALL(STUDENT!$V$4:$V$2003,$C$6+B881),0),0)</f>
        <v>0</v>
      </c>
      <c r="D881" s="14">
        <f t="shared" si="82"/>
        <v>0</v>
      </c>
      <c r="E881" s="14" t="str">
        <f>IFERROR(IF($D881&gt;=1,VLOOKUP($C881,STUDENT!$A$4:$E$2003,E$1,0),""),"")</f>
        <v/>
      </c>
      <c r="F881" s="15" t="str">
        <f>IFERROR(IF($D881&gt;=1,VLOOKUP($C881,STUDENT!$A$4:$E$2003,F$1,0),""),"")</f>
        <v/>
      </c>
      <c r="G881" s="15" t="str">
        <f>IFERROR(IF($D881&gt;=1,VLOOKUP($C881,STUDENT!$A$4:$E$2003,G$1,0),""),"")</f>
        <v/>
      </c>
      <c r="H881" s="14" t="str">
        <f>IFERROR(IF($D881&gt;=1,VLOOKUP($C881,STUDENT!$A$4:$E$2003,H$1,0),""),"")</f>
        <v/>
      </c>
      <c r="I881" s="79"/>
      <c r="J881" s="79"/>
      <c r="K881" s="79"/>
      <c r="L881" s="79"/>
      <c r="M881" s="79"/>
      <c r="N881" s="79"/>
      <c r="O881" s="79"/>
      <c r="P881" s="79"/>
      <c r="Q881" s="79"/>
      <c r="R881" s="79"/>
      <c r="S881" s="79"/>
      <c r="T881" s="79"/>
      <c r="U881" s="85">
        <f t="shared" si="83"/>
        <v>0</v>
      </c>
      <c r="V881" s="6">
        <f t="shared" si="84"/>
        <v>0</v>
      </c>
      <c r="W881" s="6">
        <f>IFERROR(IF(V881&gt;=1,V881*VLOOKUP(E881,STUDENT!$B$4:$W$2003,22,0),0),0)</f>
        <v>0</v>
      </c>
      <c r="X881" s="6">
        <f t="shared" si="85"/>
        <v>0</v>
      </c>
      <c r="Y881" s="6">
        <f>IFERROR(IF(X881&gt;=1,X881*VLOOKUP(E881,STUDENT!$B$4:$W$2003,22,0),0),0)</f>
        <v>0</v>
      </c>
      <c r="Z881" s="6">
        <f t="shared" si="86"/>
        <v>0</v>
      </c>
      <c r="AA881" s="6">
        <f>IFERROR(IF(Z881&gt;=1,Z881*VLOOKUP(E881,STUDENT!$B$4:$W$2003,22,0),0),0)</f>
        <v>0</v>
      </c>
    </row>
    <row r="882" spans="1:27" ht="18" customHeight="1" x14ac:dyDescent="0.25">
      <c r="A882" s="6">
        <f t="shared" si="81"/>
        <v>0</v>
      </c>
      <c r="B882" s="6">
        <v>874</v>
      </c>
      <c r="C882" s="6">
        <f>IFERROR(IF($C$1&gt;=B882,SMALL(STUDENT!$V$4:$V$2003,$C$6+B882),0),0)</f>
        <v>0</v>
      </c>
      <c r="D882" s="14">
        <f t="shared" si="82"/>
        <v>0</v>
      </c>
      <c r="E882" s="14" t="str">
        <f>IFERROR(IF($D882&gt;=1,VLOOKUP($C882,STUDENT!$A$4:$E$2003,E$1,0),""),"")</f>
        <v/>
      </c>
      <c r="F882" s="15" t="str">
        <f>IFERROR(IF($D882&gt;=1,VLOOKUP($C882,STUDENT!$A$4:$E$2003,F$1,0),""),"")</f>
        <v/>
      </c>
      <c r="G882" s="15" t="str">
        <f>IFERROR(IF($D882&gt;=1,VLOOKUP($C882,STUDENT!$A$4:$E$2003,G$1,0),""),"")</f>
        <v/>
      </c>
      <c r="H882" s="14" t="str">
        <f>IFERROR(IF($D882&gt;=1,VLOOKUP($C882,STUDENT!$A$4:$E$2003,H$1,0),""),"")</f>
        <v/>
      </c>
      <c r="I882" s="79"/>
      <c r="J882" s="79"/>
      <c r="K882" s="79"/>
      <c r="L882" s="79"/>
      <c r="M882" s="79"/>
      <c r="N882" s="79"/>
      <c r="O882" s="79"/>
      <c r="P882" s="79"/>
      <c r="Q882" s="79"/>
      <c r="R882" s="79"/>
      <c r="S882" s="79"/>
      <c r="T882" s="79"/>
      <c r="U882" s="85">
        <f t="shared" si="83"/>
        <v>0</v>
      </c>
      <c r="V882" s="6">
        <f t="shared" si="84"/>
        <v>0</v>
      </c>
      <c r="W882" s="6">
        <f>IFERROR(IF(V882&gt;=1,V882*VLOOKUP(E882,STUDENT!$B$4:$W$2003,22,0),0),0)</f>
        <v>0</v>
      </c>
      <c r="X882" s="6">
        <f t="shared" si="85"/>
        <v>0</v>
      </c>
      <c r="Y882" s="6">
        <f>IFERROR(IF(X882&gt;=1,X882*VLOOKUP(E882,STUDENT!$B$4:$W$2003,22,0),0),0)</f>
        <v>0</v>
      </c>
      <c r="Z882" s="6">
        <f t="shared" si="86"/>
        <v>0</v>
      </c>
      <c r="AA882" s="6">
        <f>IFERROR(IF(Z882&gt;=1,Z882*VLOOKUP(E882,STUDENT!$B$4:$W$2003,22,0),0),0)</f>
        <v>0</v>
      </c>
    </row>
    <row r="883" spans="1:27" ht="18" customHeight="1" x14ac:dyDescent="0.25">
      <c r="A883" s="6">
        <f t="shared" si="81"/>
        <v>0</v>
      </c>
      <c r="B883" s="6">
        <v>875</v>
      </c>
      <c r="C883" s="6">
        <f>IFERROR(IF($C$1&gt;=B883,SMALL(STUDENT!$V$4:$V$2003,$C$6+B883),0),0)</f>
        <v>0</v>
      </c>
      <c r="D883" s="14">
        <f t="shared" si="82"/>
        <v>0</v>
      </c>
      <c r="E883" s="14" t="str">
        <f>IFERROR(IF($D883&gt;=1,VLOOKUP($C883,STUDENT!$A$4:$E$2003,E$1,0),""),"")</f>
        <v/>
      </c>
      <c r="F883" s="15" t="str">
        <f>IFERROR(IF($D883&gt;=1,VLOOKUP($C883,STUDENT!$A$4:$E$2003,F$1,0),""),"")</f>
        <v/>
      </c>
      <c r="G883" s="15" t="str">
        <f>IFERROR(IF($D883&gt;=1,VLOOKUP($C883,STUDENT!$A$4:$E$2003,G$1,0),""),"")</f>
        <v/>
      </c>
      <c r="H883" s="14" t="str">
        <f>IFERROR(IF($D883&gt;=1,VLOOKUP($C883,STUDENT!$A$4:$E$2003,H$1,0),""),"")</f>
        <v/>
      </c>
      <c r="I883" s="79"/>
      <c r="J883" s="79"/>
      <c r="K883" s="79"/>
      <c r="L883" s="79"/>
      <c r="M883" s="79"/>
      <c r="N883" s="79"/>
      <c r="O883" s="79"/>
      <c r="P883" s="79"/>
      <c r="Q883" s="79"/>
      <c r="R883" s="79"/>
      <c r="S883" s="79"/>
      <c r="T883" s="79"/>
      <c r="U883" s="85">
        <f t="shared" si="83"/>
        <v>0</v>
      </c>
      <c r="V883" s="6">
        <f t="shared" si="84"/>
        <v>0</v>
      </c>
      <c r="W883" s="6">
        <f>IFERROR(IF(V883&gt;=1,V883*VLOOKUP(E883,STUDENT!$B$4:$W$2003,22,0),0),0)</f>
        <v>0</v>
      </c>
      <c r="X883" s="6">
        <f t="shared" si="85"/>
        <v>0</v>
      </c>
      <c r="Y883" s="6">
        <f>IFERROR(IF(X883&gt;=1,X883*VLOOKUP(E883,STUDENT!$B$4:$W$2003,22,0),0),0)</f>
        <v>0</v>
      </c>
      <c r="Z883" s="6">
        <f t="shared" si="86"/>
        <v>0</v>
      </c>
      <c r="AA883" s="6">
        <f>IFERROR(IF(Z883&gt;=1,Z883*VLOOKUP(E883,STUDENT!$B$4:$W$2003,22,0),0),0)</f>
        <v>0</v>
      </c>
    </row>
    <row r="884" spans="1:27" ht="18" customHeight="1" x14ac:dyDescent="0.25">
      <c r="A884" s="6">
        <f t="shared" si="81"/>
        <v>0</v>
      </c>
      <c r="B884" s="6">
        <v>876</v>
      </c>
      <c r="C884" s="6">
        <f>IFERROR(IF($C$1&gt;=B884,SMALL(STUDENT!$V$4:$V$2003,$C$6+B884),0),0)</f>
        <v>0</v>
      </c>
      <c r="D884" s="14">
        <f t="shared" si="82"/>
        <v>0</v>
      </c>
      <c r="E884" s="14" t="str">
        <f>IFERROR(IF($D884&gt;=1,VLOOKUP($C884,STUDENT!$A$4:$E$2003,E$1,0),""),"")</f>
        <v/>
      </c>
      <c r="F884" s="15" t="str">
        <f>IFERROR(IF($D884&gt;=1,VLOOKUP($C884,STUDENT!$A$4:$E$2003,F$1,0),""),"")</f>
        <v/>
      </c>
      <c r="G884" s="15" t="str">
        <f>IFERROR(IF($D884&gt;=1,VLOOKUP($C884,STUDENT!$A$4:$E$2003,G$1,0),""),"")</f>
        <v/>
      </c>
      <c r="H884" s="14" t="str">
        <f>IFERROR(IF($D884&gt;=1,VLOOKUP($C884,STUDENT!$A$4:$E$2003,H$1,0),""),"")</f>
        <v/>
      </c>
      <c r="I884" s="79"/>
      <c r="J884" s="79"/>
      <c r="K884" s="79"/>
      <c r="L884" s="79"/>
      <c r="M884" s="79"/>
      <c r="N884" s="79"/>
      <c r="O884" s="79"/>
      <c r="P884" s="79"/>
      <c r="Q884" s="79"/>
      <c r="R884" s="79"/>
      <c r="S884" s="79"/>
      <c r="T884" s="79"/>
      <c r="U884" s="85">
        <f t="shared" si="83"/>
        <v>0</v>
      </c>
      <c r="V884" s="6">
        <f t="shared" si="84"/>
        <v>0</v>
      </c>
      <c r="W884" s="6">
        <f>IFERROR(IF(V884&gt;=1,V884*VLOOKUP(E884,STUDENT!$B$4:$W$2003,22,0),0),0)</f>
        <v>0</v>
      </c>
      <c r="X884" s="6">
        <f t="shared" si="85"/>
        <v>0</v>
      </c>
      <c r="Y884" s="6">
        <f>IFERROR(IF(X884&gt;=1,X884*VLOOKUP(E884,STUDENT!$B$4:$W$2003,22,0),0),0)</f>
        <v>0</v>
      </c>
      <c r="Z884" s="6">
        <f t="shared" si="86"/>
        <v>0</v>
      </c>
      <c r="AA884" s="6">
        <f>IFERROR(IF(Z884&gt;=1,Z884*VLOOKUP(E884,STUDENT!$B$4:$W$2003,22,0),0),0)</f>
        <v>0</v>
      </c>
    </row>
    <row r="885" spans="1:27" ht="18" customHeight="1" x14ac:dyDescent="0.25">
      <c r="A885" s="6">
        <f t="shared" si="81"/>
        <v>0</v>
      </c>
      <c r="B885" s="6">
        <v>877</v>
      </c>
      <c r="C885" s="6">
        <f>IFERROR(IF($C$1&gt;=B885,SMALL(STUDENT!$V$4:$V$2003,$C$6+B885),0),0)</f>
        <v>0</v>
      </c>
      <c r="D885" s="14">
        <f t="shared" si="82"/>
        <v>0</v>
      </c>
      <c r="E885" s="14" t="str">
        <f>IFERROR(IF($D885&gt;=1,VLOOKUP($C885,STUDENT!$A$4:$E$2003,E$1,0),""),"")</f>
        <v/>
      </c>
      <c r="F885" s="15" t="str">
        <f>IFERROR(IF($D885&gt;=1,VLOOKUP($C885,STUDENT!$A$4:$E$2003,F$1,0),""),"")</f>
        <v/>
      </c>
      <c r="G885" s="15" t="str">
        <f>IFERROR(IF($D885&gt;=1,VLOOKUP($C885,STUDENT!$A$4:$E$2003,G$1,0),""),"")</f>
        <v/>
      </c>
      <c r="H885" s="14" t="str">
        <f>IFERROR(IF($D885&gt;=1,VLOOKUP($C885,STUDENT!$A$4:$E$2003,H$1,0),""),"")</f>
        <v/>
      </c>
      <c r="I885" s="79"/>
      <c r="J885" s="79"/>
      <c r="K885" s="79"/>
      <c r="L885" s="79"/>
      <c r="M885" s="79"/>
      <c r="N885" s="79"/>
      <c r="O885" s="79"/>
      <c r="P885" s="79"/>
      <c r="Q885" s="79"/>
      <c r="R885" s="79"/>
      <c r="S885" s="79"/>
      <c r="T885" s="79"/>
      <c r="U885" s="85">
        <f t="shared" si="83"/>
        <v>0</v>
      </c>
      <c r="V885" s="6">
        <f t="shared" si="84"/>
        <v>0</v>
      </c>
      <c r="W885" s="6">
        <f>IFERROR(IF(V885&gt;=1,V885*VLOOKUP(E885,STUDENT!$B$4:$W$2003,22,0),0),0)</f>
        <v>0</v>
      </c>
      <c r="X885" s="6">
        <f t="shared" si="85"/>
        <v>0</v>
      </c>
      <c r="Y885" s="6">
        <f>IFERROR(IF(X885&gt;=1,X885*VLOOKUP(E885,STUDENT!$B$4:$W$2003,22,0),0),0)</f>
        <v>0</v>
      </c>
      <c r="Z885" s="6">
        <f t="shared" si="86"/>
        <v>0</v>
      </c>
      <c r="AA885" s="6">
        <f>IFERROR(IF(Z885&gt;=1,Z885*VLOOKUP(E885,STUDENT!$B$4:$W$2003,22,0),0),0)</f>
        <v>0</v>
      </c>
    </row>
    <row r="886" spans="1:27" ht="18" customHeight="1" x14ac:dyDescent="0.25">
      <c r="A886" s="6">
        <f t="shared" si="81"/>
        <v>0</v>
      </c>
      <c r="B886" s="6">
        <v>878</v>
      </c>
      <c r="C886" s="6">
        <f>IFERROR(IF($C$1&gt;=B886,SMALL(STUDENT!$V$4:$V$2003,$C$6+B886),0),0)</f>
        <v>0</v>
      </c>
      <c r="D886" s="14">
        <f t="shared" si="82"/>
        <v>0</v>
      </c>
      <c r="E886" s="14" t="str">
        <f>IFERROR(IF($D886&gt;=1,VLOOKUP($C886,STUDENT!$A$4:$E$2003,E$1,0),""),"")</f>
        <v/>
      </c>
      <c r="F886" s="15" t="str">
        <f>IFERROR(IF($D886&gt;=1,VLOOKUP($C886,STUDENT!$A$4:$E$2003,F$1,0),""),"")</f>
        <v/>
      </c>
      <c r="G886" s="15" t="str">
        <f>IFERROR(IF($D886&gt;=1,VLOOKUP($C886,STUDENT!$A$4:$E$2003,G$1,0),""),"")</f>
        <v/>
      </c>
      <c r="H886" s="14" t="str">
        <f>IFERROR(IF($D886&gt;=1,VLOOKUP($C886,STUDENT!$A$4:$E$2003,H$1,0),""),"")</f>
        <v/>
      </c>
      <c r="I886" s="79"/>
      <c r="J886" s="79"/>
      <c r="K886" s="79"/>
      <c r="L886" s="79"/>
      <c r="M886" s="79"/>
      <c r="N886" s="79"/>
      <c r="O886" s="79"/>
      <c r="P886" s="79"/>
      <c r="Q886" s="79"/>
      <c r="R886" s="79"/>
      <c r="S886" s="79"/>
      <c r="T886" s="79"/>
      <c r="U886" s="85">
        <f t="shared" si="83"/>
        <v>0</v>
      </c>
      <c r="V886" s="6">
        <f t="shared" si="84"/>
        <v>0</v>
      </c>
      <c r="W886" s="6">
        <f>IFERROR(IF(V886&gt;=1,V886*VLOOKUP(E886,STUDENT!$B$4:$W$2003,22,0),0),0)</f>
        <v>0</v>
      </c>
      <c r="X886" s="6">
        <f t="shared" si="85"/>
        <v>0</v>
      </c>
      <c r="Y886" s="6">
        <f>IFERROR(IF(X886&gt;=1,X886*VLOOKUP(E886,STUDENT!$B$4:$W$2003,22,0),0),0)</f>
        <v>0</v>
      </c>
      <c r="Z886" s="6">
        <f t="shared" si="86"/>
        <v>0</v>
      </c>
      <c r="AA886" s="6">
        <f>IFERROR(IF(Z886&gt;=1,Z886*VLOOKUP(E886,STUDENT!$B$4:$W$2003,22,0),0),0)</f>
        <v>0</v>
      </c>
    </row>
    <row r="887" spans="1:27" ht="18" customHeight="1" x14ac:dyDescent="0.25">
      <c r="A887" s="6">
        <f t="shared" si="81"/>
        <v>0</v>
      </c>
      <c r="B887" s="6">
        <v>879</v>
      </c>
      <c r="C887" s="6">
        <f>IFERROR(IF($C$1&gt;=B887,SMALL(STUDENT!$V$4:$V$2003,$C$6+B887),0),0)</f>
        <v>0</v>
      </c>
      <c r="D887" s="14">
        <f t="shared" si="82"/>
        <v>0</v>
      </c>
      <c r="E887" s="14" t="str">
        <f>IFERROR(IF($D887&gt;=1,VLOOKUP($C887,STUDENT!$A$4:$E$2003,E$1,0),""),"")</f>
        <v/>
      </c>
      <c r="F887" s="15" t="str">
        <f>IFERROR(IF($D887&gt;=1,VLOOKUP($C887,STUDENT!$A$4:$E$2003,F$1,0),""),"")</f>
        <v/>
      </c>
      <c r="G887" s="15" t="str">
        <f>IFERROR(IF($D887&gt;=1,VLOOKUP($C887,STUDENT!$A$4:$E$2003,G$1,0),""),"")</f>
        <v/>
      </c>
      <c r="H887" s="14" t="str">
        <f>IFERROR(IF($D887&gt;=1,VLOOKUP($C887,STUDENT!$A$4:$E$2003,H$1,0),""),"")</f>
        <v/>
      </c>
      <c r="I887" s="79"/>
      <c r="J887" s="79"/>
      <c r="K887" s="79"/>
      <c r="L887" s="79"/>
      <c r="M887" s="79"/>
      <c r="N887" s="79"/>
      <c r="O887" s="79"/>
      <c r="P887" s="79"/>
      <c r="Q887" s="79"/>
      <c r="R887" s="79"/>
      <c r="S887" s="79"/>
      <c r="T887" s="79"/>
      <c r="U887" s="85">
        <f t="shared" si="83"/>
        <v>0</v>
      </c>
      <c r="V887" s="6">
        <f t="shared" si="84"/>
        <v>0</v>
      </c>
      <c r="W887" s="6">
        <f>IFERROR(IF(V887&gt;=1,V887*VLOOKUP(E887,STUDENT!$B$4:$W$2003,22,0),0),0)</f>
        <v>0</v>
      </c>
      <c r="X887" s="6">
        <f t="shared" si="85"/>
        <v>0</v>
      </c>
      <c r="Y887" s="6">
        <f>IFERROR(IF(X887&gt;=1,X887*VLOOKUP(E887,STUDENT!$B$4:$W$2003,22,0),0),0)</f>
        <v>0</v>
      </c>
      <c r="Z887" s="6">
        <f t="shared" si="86"/>
        <v>0</v>
      </c>
      <c r="AA887" s="6">
        <f>IFERROR(IF(Z887&gt;=1,Z887*VLOOKUP(E887,STUDENT!$B$4:$W$2003,22,0),0),0)</f>
        <v>0</v>
      </c>
    </row>
    <row r="888" spans="1:27" ht="18" customHeight="1" x14ac:dyDescent="0.25">
      <c r="A888" s="6">
        <f t="shared" si="81"/>
        <v>0</v>
      </c>
      <c r="B888" s="6">
        <v>880</v>
      </c>
      <c r="C888" s="6">
        <f>IFERROR(IF($C$1&gt;=B888,SMALL(STUDENT!$V$4:$V$2003,$C$6+B888),0),0)</f>
        <v>0</v>
      </c>
      <c r="D888" s="14">
        <f t="shared" si="82"/>
        <v>0</v>
      </c>
      <c r="E888" s="14" t="str">
        <f>IFERROR(IF($D888&gt;=1,VLOOKUP($C888,STUDENT!$A$4:$E$2003,E$1,0),""),"")</f>
        <v/>
      </c>
      <c r="F888" s="15" t="str">
        <f>IFERROR(IF($D888&gt;=1,VLOOKUP($C888,STUDENT!$A$4:$E$2003,F$1,0),""),"")</f>
        <v/>
      </c>
      <c r="G888" s="15" t="str">
        <f>IFERROR(IF($D888&gt;=1,VLOOKUP($C888,STUDENT!$A$4:$E$2003,G$1,0),""),"")</f>
        <v/>
      </c>
      <c r="H888" s="14" t="str">
        <f>IFERROR(IF($D888&gt;=1,VLOOKUP($C888,STUDENT!$A$4:$E$2003,H$1,0),""),"")</f>
        <v/>
      </c>
      <c r="I888" s="79"/>
      <c r="J888" s="79"/>
      <c r="K888" s="79"/>
      <c r="L888" s="79"/>
      <c r="M888" s="79"/>
      <c r="N888" s="79"/>
      <c r="O888" s="79"/>
      <c r="P888" s="79"/>
      <c r="Q888" s="79"/>
      <c r="R888" s="79"/>
      <c r="S888" s="79"/>
      <c r="T888" s="79"/>
      <c r="U888" s="85">
        <f t="shared" si="83"/>
        <v>0</v>
      </c>
      <c r="V888" s="6">
        <f t="shared" si="84"/>
        <v>0</v>
      </c>
      <c r="W888" s="6">
        <f>IFERROR(IF(V888&gt;=1,V888*VLOOKUP(E888,STUDENT!$B$4:$W$2003,22,0),0),0)</f>
        <v>0</v>
      </c>
      <c r="X888" s="6">
        <f t="shared" si="85"/>
        <v>0</v>
      </c>
      <c r="Y888" s="6">
        <f>IFERROR(IF(X888&gt;=1,X888*VLOOKUP(E888,STUDENT!$B$4:$W$2003,22,0),0),0)</f>
        <v>0</v>
      </c>
      <c r="Z888" s="6">
        <f t="shared" si="86"/>
        <v>0</v>
      </c>
      <c r="AA888" s="6">
        <f>IFERROR(IF(Z888&gt;=1,Z888*VLOOKUP(E888,STUDENT!$B$4:$W$2003,22,0),0),0)</f>
        <v>0</v>
      </c>
    </row>
    <row r="889" spans="1:27" ht="18" customHeight="1" x14ac:dyDescent="0.25">
      <c r="A889" s="6">
        <f t="shared" si="81"/>
        <v>0</v>
      </c>
      <c r="B889" s="6">
        <v>881</v>
      </c>
      <c r="C889" s="6">
        <f>IFERROR(IF($C$1&gt;=B889,SMALL(STUDENT!$V$4:$V$2003,$C$6+B889),0),0)</f>
        <v>0</v>
      </c>
      <c r="D889" s="14">
        <f t="shared" si="82"/>
        <v>0</v>
      </c>
      <c r="E889" s="14" t="str">
        <f>IFERROR(IF($D889&gt;=1,VLOOKUP($C889,STUDENT!$A$4:$E$2003,E$1,0),""),"")</f>
        <v/>
      </c>
      <c r="F889" s="15" t="str">
        <f>IFERROR(IF($D889&gt;=1,VLOOKUP($C889,STUDENT!$A$4:$E$2003,F$1,0),""),"")</f>
        <v/>
      </c>
      <c r="G889" s="15" t="str">
        <f>IFERROR(IF($D889&gt;=1,VLOOKUP($C889,STUDENT!$A$4:$E$2003,G$1,0),""),"")</f>
        <v/>
      </c>
      <c r="H889" s="14" t="str">
        <f>IFERROR(IF($D889&gt;=1,VLOOKUP($C889,STUDENT!$A$4:$E$2003,H$1,0),""),"")</f>
        <v/>
      </c>
      <c r="I889" s="79"/>
      <c r="J889" s="79"/>
      <c r="K889" s="79"/>
      <c r="L889" s="79"/>
      <c r="M889" s="79"/>
      <c r="N889" s="79"/>
      <c r="O889" s="79"/>
      <c r="P889" s="79"/>
      <c r="Q889" s="79"/>
      <c r="R889" s="79"/>
      <c r="S889" s="79"/>
      <c r="T889" s="79"/>
      <c r="U889" s="85">
        <f t="shared" si="83"/>
        <v>0</v>
      </c>
      <c r="V889" s="6">
        <f t="shared" si="84"/>
        <v>0</v>
      </c>
      <c r="W889" s="6">
        <f>IFERROR(IF(V889&gt;=1,V889*VLOOKUP(E889,STUDENT!$B$4:$W$2003,22,0),0),0)</f>
        <v>0</v>
      </c>
      <c r="X889" s="6">
        <f t="shared" si="85"/>
        <v>0</v>
      </c>
      <c r="Y889" s="6">
        <f>IFERROR(IF(X889&gt;=1,X889*VLOOKUP(E889,STUDENT!$B$4:$W$2003,22,0),0),0)</f>
        <v>0</v>
      </c>
      <c r="Z889" s="6">
        <f t="shared" si="86"/>
        <v>0</v>
      </c>
      <c r="AA889" s="6">
        <f>IFERROR(IF(Z889&gt;=1,Z889*VLOOKUP(E889,STUDENT!$B$4:$W$2003,22,0),0),0)</f>
        <v>0</v>
      </c>
    </row>
    <row r="890" spans="1:27" ht="18" customHeight="1" x14ac:dyDescent="0.25">
      <c r="A890" s="6">
        <f t="shared" si="81"/>
        <v>0</v>
      </c>
      <c r="B890" s="6">
        <v>882</v>
      </c>
      <c r="C890" s="6">
        <f>IFERROR(IF($C$1&gt;=B890,SMALL(STUDENT!$V$4:$V$2003,$C$6+B890),0),0)</f>
        <v>0</v>
      </c>
      <c r="D890" s="14">
        <f t="shared" si="82"/>
        <v>0</v>
      </c>
      <c r="E890" s="14" t="str">
        <f>IFERROR(IF($D890&gt;=1,VLOOKUP($C890,STUDENT!$A$4:$E$2003,E$1,0),""),"")</f>
        <v/>
      </c>
      <c r="F890" s="15" t="str">
        <f>IFERROR(IF($D890&gt;=1,VLOOKUP($C890,STUDENT!$A$4:$E$2003,F$1,0),""),"")</f>
        <v/>
      </c>
      <c r="G890" s="15" t="str">
        <f>IFERROR(IF($D890&gt;=1,VLOOKUP($C890,STUDENT!$A$4:$E$2003,G$1,0),""),"")</f>
        <v/>
      </c>
      <c r="H890" s="14" t="str">
        <f>IFERROR(IF($D890&gt;=1,VLOOKUP($C890,STUDENT!$A$4:$E$2003,H$1,0),""),"")</f>
        <v/>
      </c>
      <c r="I890" s="79"/>
      <c r="J890" s="79"/>
      <c r="K890" s="79"/>
      <c r="L890" s="79"/>
      <c r="M890" s="79"/>
      <c r="N890" s="79"/>
      <c r="O890" s="79"/>
      <c r="P890" s="79"/>
      <c r="Q890" s="79"/>
      <c r="R890" s="79"/>
      <c r="S890" s="79"/>
      <c r="T890" s="79"/>
      <c r="U890" s="85">
        <f t="shared" si="83"/>
        <v>0</v>
      </c>
      <c r="V890" s="6">
        <f t="shared" si="84"/>
        <v>0</v>
      </c>
      <c r="W890" s="6">
        <f>IFERROR(IF(V890&gt;=1,V890*VLOOKUP(E890,STUDENT!$B$4:$W$2003,22,0),0),0)</f>
        <v>0</v>
      </c>
      <c r="X890" s="6">
        <f t="shared" si="85"/>
        <v>0</v>
      </c>
      <c r="Y890" s="6">
        <f>IFERROR(IF(X890&gt;=1,X890*VLOOKUP(E890,STUDENT!$B$4:$W$2003,22,0),0),0)</f>
        <v>0</v>
      </c>
      <c r="Z890" s="6">
        <f t="shared" si="86"/>
        <v>0</v>
      </c>
      <c r="AA890" s="6">
        <f>IFERROR(IF(Z890&gt;=1,Z890*VLOOKUP(E890,STUDENT!$B$4:$W$2003,22,0),0),0)</f>
        <v>0</v>
      </c>
    </row>
    <row r="891" spans="1:27" ht="18" customHeight="1" x14ac:dyDescent="0.25">
      <c r="A891" s="6">
        <f t="shared" si="81"/>
        <v>0</v>
      </c>
      <c r="B891" s="6">
        <v>883</v>
      </c>
      <c r="C891" s="6">
        <f>IFERROR(IF($C$1&gt;=B891,SMALL(STUDENT!$V$4:$V$2003,$C$6+B891),0),0)</f>
        <v>0</v>
      </c>
      <c r="D891" s="14">
        <f t="shared" si="82"/>
        <v>0</v>
      </c>
      <c r="E891" s="14" t="str">
        <f>IFERROR(IF($D891&gt;=1,VLOOKUP($C891,STUDENT!$A$4:$E$2003,E$1,0),""),"")</f>
        <v/>
      </c>
      <c r="F891" s="15" t="str">
        <f>IFERROR(IF($D891&gt;=1,VLOOKUP($C891,STUDENT!$A$4:$E$2003,F$1,0),""),"")</f>
        <v/>
      </c>
      <c r="G891" s="15" t="str">
        <f>IFERROR(IF($D891&gt;=1,VLOOKUP($C891,STUDENT!$A$4:$E$2003,G$1,0),""),"")</f>
        <v/>
      </c>
      <c r="H891" s="14" t="str">
        <f>IFERROR(IF($D891&gt;=1,VLOOKUP($C891,STUDENT!$A$4:$E$2003,H$1,0),""),"")</f>
        <v/>
      </c>
      <c r="I891" s="79"/>
      <c r="J891" s="79"/>
      <c r="K891" s="79"/>
      <c r="L891" s="79"/>
      <c r="M891" s="79"/>
      <c r="N891" s="79"/>
      <c r="O891" s="79"/>
      <c r="P891" s="79"/>
      <c r="Q891" s="79"/>
      <c r="R891" s="79"/>
      <c r="S891" s="79"/>
      <c r="T891" s="79"/>
      <c r="U891" s="85">
        <f t="shared" si="83"/>
        <v>0</v>
      </c>
      <c r="V891" s="6">
        <f t="shared" si="84"/>
        <v>0</v>
      </c>
      <c r="W891" s="6">
        <f>IFERROR(IF(V891&gt;=1,V891*VLOOKUP(E891,STUDENT!$B$4:$W$2003,22,0),0),0)</f>
        <v>0</v>
      </c>
      <c r="X891" s="6">
        <f t="shared" si="85"/>
        <v>0</v>
      </c>
      <c r="Y891" s="6">
        <f>IFERROR(IF(X891&gt;=1,X891*VLOOKUP(E891,STUDENT!$B$4:$W$2003,22,0),0),0)</f>
        <v>0</v>
      </c>
      <c r="Z891" s="6">
        <f t="shared" si="86"/>
        <v>0</v>
      </c>
      <c r="AA891" s="6">
        <f>IFERROR(IF(Z891&gt;=1,Z891*VLOOKUP(E891,STUDENT!$B$4:$W$2003,22,0),0),0)</f>
        <v>0</v>
      </c>
    </row>
    <row r="892" spans="1:27" ht="18" customHeight="1" x14ac:dyDescent="0.25">
      <c r="A892" s="6">
        <f t="shared" si="81"/>
        <v>0</v>
      </c>
      <c r="B892" s="6">
        <v>884</v>
      </c>
      <c r="C892" s="6">
        <f>IFERROR(IF($C$1&gt;=B892,SMALL(STUDENT!$V$4:$V$2003,$C$6+B892),0),0)</f>
        <v>0</v>
      </c>
      <c r="D892" s="14">
        <f t="shared" si="82"/>
        <v>0</v>
      </c>
      <c r="E892" s="14" t="str">
        <f>IFERROR(IF($D892&gt;=1,VLOOKUP($C892,STUDENT!$A$4:$E$2003,E$1,0),""),"")</f>
        <v/>
      </c>
      <c r="F892" s="15" t="str">
        <f>IFERROR(IF($D892&gt;=1,VLOOKUP($C892,STUDENT!$A$4:$E$2003,F$1,0),""),"")</f>
        <v/>
      </c>
      <c r="G892" s="15" t="str">
        <f>IFERROR(IF($D892&gt;=1,VLOOKUP($C892,STUDENT!$A$4:$E$2003,G$1,0),""),"")</f>
        <v/>
      </c>
      <c r="H892" s="14" t="str">
        <f>IFERROR(IF($D892&gt;=1,VLOOKUP($C892,STUDENT!$A$4:$E$2003,H$1,0),""),"")</f>
        <v/>
      </c>
      <c r="I892" s="79"/>
      <c r="J892" s="79"/>
      <c r="K892" s="79"/>
      <c r="L892" s="79"/>
      <c r="M892" s="79"/>
      <c r="N892" s="79"/>
      <c r="O892" s="79"/>
      <c r="P892" s="79"/>
      <c r="Q892" s="79"/>
      <c r="R892" s="79"/>
      <c r="S892" s="79"/>
      <c r="T892" s="79"/>
      <c r="U892" s="85">
        <f t="shared" si="83"/>
        <v>0</v>
      </c>
      <c r="V892" s="6">
        <f t="shared" si="84"/>
        <v>0</v>
      </c>
      <c r="W892" s="6">
        <f>IFERROR(IF(V892&gt;=1,V892*VLOOKUP(E892,STUDENT!$B$4:$W$2003,22,0),0),0)</f>
        <v>0</v>
      </c>
      <c r="X892" s="6">
        <f t="shared" si="85"/>
        <v>0</v>
      </c>
      <c r="Y892" s="6">
        <f>IFERROR(IF(X892&gt;=1,X892*VLOOKUP(E892,STUDENT!$B$4:$W$2003,22,0),0),0)</f>
        <v>0</v>
      </c>
      <c r="Z892" s="6">
        <f t="shared" si="86"/>
        <v>0</v>
      </c>
      <c r="AA892" s="6">
        <f>IFERROR(IF(Z892&gt;=1,Z892*VLOOKUP(E892,STUDENT!$B$4:$W$2003,22,0),0),0)</f>
        <v>0</v>
      </c>
    </row>
    <row r="893" spans="1:27" ht="18" customHeight="1" x14ac:dyDescent="0.25">
      <c r="A893" s="6">
        <f t="shared" si="81"/>
        <v>0</v>
      </c>
      <c r="B893" s="6">
        <v>885</v>
      </c>
      <c r="C893" s="6">
        <f>IFERROR(IF($C$1&gt;=B893,SMALL(STUDENT!$V$4:$V$2003,$C$6+B893),0),0)</f>
        <v>0</v>
      </c>
      <c r="D893" s="14">
        <f t="shared" si="82"/>
        <v>0</v>
      </c>
      <c r="E893" s="14" t="str">
        <f>IFERROR(IF($D893&gt;=1,VLOOKUP($C893,STUDENT!$A$4:$E$2003,E$1,0),""),"")</f>
        <v/>
      </c>
      <c r="F893" s="15" t="str">
        <f>IFERROR(IF($D893&gt;=1,VLOOKUP($C893,STUDENT!$A$4:$E$2003,F$1,0),""),"")</f>
        <v/>
      </c>
      <c r="G893" s="15" t="str">
        <f>IFERROR(IF($D893&gt;=1,VLOOKUP($C893,STUDENT!$A$4:$E$2003,G$1,0),""),"")</f>
        <v/>
      </c>
      <c r="H893" s="14" t="str">
        <f>IFERROR(IF($D893&gt;=1,VLOOKUP($C893,STUDENT!$A$4:$E$2003,H$1,0),""),"")</f>
        <v/>
      </c>
      <c r="I893" s="79"/>
      <c r="J893" s="79"/>
      <c r="K893" s="79"/>
      <c r="L893" s="79"/>
      <c r="M893" s="79"/>
      <c r="N893" s="79"/>
      <c r="O893" s="79"/>
      <c r="P893" s="79"/>
      <c r="Q893" s="79"/>
      <c r="R893" s="79"/>
      <c r="S893" s="79"/>
      <c r="T893" s="79"/>
      <c r="U893" s="85">
        <f t="shared" si="83"/>
        <v>0</v>
      </c>
      <c r="V893" s="6">
        <f t="shared" si="84"/>
        <v>0</v>
      </c>
      <c r="W893" s="6">
        <f>IFERROR(IF(V893&gt;=1,V893*VLOOKUP(E893,STUDENT!$B$4:$W$2003,22,0),0),0)</f>
        <v>0</v>
      </c>
      <c r="X893" s="6">
        <f t="shared" si="85"/>
        <v>0</v>
      </c>
      <c r="Y893" s="6">
        <f>IFERROR(IF(X893&gt;=1,X893*VLOOKUP(E893,STUDENT!$B$4:$W$2003,22,0),0),0)</f>
        <v>0</v>
      </c>
      <c r="Z893" s="6">
        <f t="shared" si="86"/>
        <v>0</v>
      </c>
      <c r="AA893" s="6">
        <f>IFERROR(IF(Z893&gt;=1,Z893*VLOOKUP(E893,STUDENT!$B$4:$W$2003,22,0),0),0)</f>
        <v>0</v>
      </c>
    </row>
    <row r="894" spans="1:27" ht="18" customHeight="1" x14ac:dyDescent="0.25">
      <c r="A894" s="6">
        <f t="shared" si="81"/>
        <v>0</v>
      </c>
      <c r="B894" s="6">
        <v>886</v>
      </c>
      <c r="C894" s="6">
        <f>IFERROR(IF($C$1&gt;=B894,SMALL(STUDENT!$V$4:$V$2003,$C$6+B894),0),0)</f>
        <v>0</v>
      </c>
      <c r="D894" s="14">
        <f t="shared" si="82"/>
        <v>0</v>
      </c>
      <c r="E894" s="14" t="str">
        <f>IFERROR(IF($D894&gt;=1,VLOOKUP($C894,STUDENT!$A$4:$E$2003,E$1,0),""),"")</f>
        <v/>
      </c>
      <c r="F894" s="15" t="str">
        <f>IFERROR(IF($D894&gt;=1,VLOOKUP($C894,STUDENT!$A$4:$E$2003,F$1,0),""),"")</f>
        <v/>
      </c>
      <c r="G894" s="15" t="str">
        <f>IFERROR(IF($D894&gt;=1,VLOOKUP($C894,STUDENT!$A$4:$E$2003,G$1,0),""),"")</f>
        <v/>
      </c>
      <c r="H894" s="14" t="str">
        <f>IFERROR(IF($D894&gt;=1,VLOOKUP($C894,STUDENT!$A$4:$E$2003,H$1,0),""),"")</f>
        <v/>
      </c>
      <c r="I894" s="79"/>
      <c r="J894" s="79"/>
      <c r="K894" s="79"/>
      <c r="L894" s="79"/>
      <c r="M894" s="79"/>
      <c r="N894" s="79"/>
      <c r="O894" s="79"/>
      <c r="P894" s="79"/>
      <c r="Q894" s="79"/>
      <c r="R894" s="79"/>
      <c r="S894" s="79"/>
      <c r="T894" s="79"/>
      <c r="U894" s="85">
        <f t="shared" si="83"/>
        <v>0</v>
      </c>
      <c r="V894" s="6">
        <f t="shared" si="84"/>
        <v>0</v>
      </c>
      <c r="W894" s="6">
        <f>IFERROR(IF(V894&gt;=1,V894*VLOOKUP(E894,STUDENT!$B$4:$W$2003,22,0),0),0)</f>
        <v>0</v>
      </c>
      <c r="X894" s="6">
        <f t="shared" si="85"/>
        <v>0</v>
      </c>
      <c r="Y894" s="6">
        <f>IFERROR(IF(X894&gt;=1,X894*VLOOKUP(E894,STUDENT!$B$4:$W$2003,22,0),0),0)</f>
        <v>0</v>
      </c>
      <c r="Z894" s="6">
        <f t="shared" si="86"/>
        <v>0</v>
      </c>
      <c r="AA894" s="6">
        <f>IFERROR(IF(Z894&gt;=1,Z894*VLOOKUP(E894,STUDENT!$B$4:$W$2003,22,0),0),0)</f>
        <v>0</v>
      </c>
    </row>
    <row r="895" spans="1:27" ht="18" customHeight="1" x14ac:dyDescent="0.25">
      <c r="A895" s="6">
        <f t="shared" si="81"/>
        <v>0</v>
      </c>
      <c r="B895" s="6">
        <v>887</v>
      </c>
      <c r="C895" s="6">
        <f>IFERROR(IF($C$1&gt;=B895,SMALL(STUDENT!$V$4:$V$2003,$C$6+B895),0),0)</f>
        <v>0</v>
      </c>
      <c r="D895" s="14">
        <f t="shared" si="82"/>
        <v>0</v>
      </c>
      <c r="E895" s="14" t="str">
        <f>IFERROR(IF($D895&gt;=1,VLOOKUP($C895,STUDENT!$A$4:$E$2003,E$1,0),""),"")</f>
        <v/>
      </c>
      <c r="F895" s="15" t="str">
        <f>IFERROR(IF($D895&gt;=1,VLOOKUP($C895,STUDENT!$A$4:$E$2003,F$1,0),""),"")</f>
        <v/>
      </c>
      <c r="G895" s="15" t="str">
        <f>IFERROR(IF($D895&gt;=1,VLOOKUP($C895,STUDENT!$A$4:$E$2003,G$1,0),""),"")</f>
        <v/>
      </c>
      <c r="H895" s="14" t="str">
        <f>IFERROR(IF($D895&gt;=1,VLOOKUP($C895,STUDENT!$A$4:$E$2003,H$1,0),""),"")</f>
        <v/>
      </c>
      <c r="I895" s="79"/>
      <c r="J895" s="79"/>
      <c r="K895" s="79"/>
      <c r="L895" s="79"/>
      <c r="M895" s="79"/>
      <c r="N895" s="79"/>
      <c r="O895" s="79"/>
      <c r="P895" s="79"/>
      <c r="Q895" s="79"/>
      <c r="R895" s="79"/>
      <c r="S895" s="79"/>
      <c r="T895" s="79"/>
      <c r="U895" s="85">
        <f t="shared" si="83"/>
        <v>0</v>
      </c>
      <c r="V895" s="6">
        <f t="shared" si="84"/>
        <v>0</v>
      </c>
      <c r="W895" s="6">
        <f>IFERROR(IF(V895&gt;=1,V895*VLOOKUP(E895,STUDENT!$B$4:$W$2003,22,0),0),0)</f>
        <v>0</v>
      </c>
      <c r="X895" s="6">
        <f t="shared" si="85"/>
        <v>0</v>
      </c>
      <c r="Y895" s="6">
        <f>IFERROR(IF(X895&gt;=1,X895*VLOOKUP(E895,STUDENT!$B$4:$W$2003,22,0),0),0)</f>
        <v>0</v>
      </c>
      <c r="Z895" s="6">
        <f t="shared" si="86"/>
        <v>0</v>
      </c>
      <c r="AA895" s="6">
        <f>IFERROR(IF(Z895&gt;=1,Z895*VLOOKUP(E895,STUDENT!$B$4:$W$2003,22,0),0),0)</f>
        <v>0</v>
      </c>
    </row>
    <row r="896" spans="1:27" ht="18" customHeight="1" x14ac:dyDescent="0.25">
      <c r="A896" s="6">
        <f t="shared" si="81"/>
        <v>0</v>
      </c>
      <c r="B896" s="6">
        <v>888</v>
      </c>
      <c r="C896" s="6">
        <f>IFERROR(IF($C$1&gt;=B896,SMALL(STUDENT!$V$4:$V$2003,$C$6+B896),0),0)</f>
        <v>0</v>
      </c>
      <c r="D896" s="14">
        <f t="shared" si="82"/>
        <v>0</v>
      </c>
      <c r="E896" s="14" t="str">
        <f>IFERROR(IF($D896&gt;=1,VLOOKUP($C896,STUDENT!$A$4:$E$2003,E$1,0),""),"")</f>
        <v/>
      </c>
      <c r="F896" s="15" t="str">
        <f>IFERROR(IF($D896&gt;=1,VLOOKUP($C896,STUDENT!$A$4:$E$2003,F$1,0),""),"")</f>
        <v/>
      </c>
      <c r="G896" s="15" t="str">
        <f>IFERROR(IF($D896&gt;=1,VLOOKUP($C896,STUDENT!$A$4:$E$2003,G$1,0),""),"")</f>
        <v/>
      </c>
      <c r="H896" s="14" t="str">
        <f>IFERROR(IF($D896&gt;=1,VLOOKUP($C896,STUDENT!$A$4:$E$2003,H$1,0),""),"")</f>
        <v/>
      </c>
      <c r="I896" s="79"/>
      <c r="J896" s="79"/>
      <c r="K896" s="79"/>
      <c r="L896" s="79"/>
      <c r="M896" s="79"/>
      <c r="N896" s="79"/>
      <c r="O896" s="79"/>
      <c r="P896" s="79"/>
      <c r="Q896" s="79"/>
      <c r="R896" s="79"/>
      <c r="S896" s="79"/>
      <c r="T896" s="79"/>
      <c r="U896" s="85">
        <f t="shared" si="83"/>
        <v>0</v>
      </c>
      <c r="V896" s="6">
        <f t="shared" si="84"/>
        <v>0</v>
      </c>
      <c r="W896" s="6">
        <f>IFERROR(IF(V896&gt;=1,V896*VLOOKUP(E896,STUDENT!$B$4:$W$2003,22,0),0),0)</f>
        <v>0</v>
      </c>
      <c r="X896" s="6">
        <f t="shared" si="85"/>
        <v>0</v>
      </c>
      <c r="Y896" s="6">
        <f>IFERROR(IF(X896&gt;=1,X896*VLOOKUP(E896,STUDENT!$B$4:$W$2003,22,0),0),0)</f>
        <v>0</v>
      </c>
      <c r="Z896" s="6">
        <f t="shared" si="86"/>
        <v>0</v>
      </c>
      <c r="AA896" s="6">
        <f>IFERROR(IF(Z896&gt;=1,Z896*VLOOKUP(E896,STUDENT!$B$4:$W$2003,22,0),0),0)</f>
        <v>0</v>
      </c>
    </row>
    <row r="897" spans="1:27" ht="18" customHeight="1" x14ac:dyDescent="0.25">
      <c r="A897" s="6">
        <f t="shared" si="81"/>
        <v>0</v>
      </c>
      <c r="B897" s="6">
        <v>889</v>
      </c>
      <c r="C897" s="6">
        <f>IFERROR(IF($C$1&gt;=B897,SMALL(STUDENT!$V$4:$V$2003,$C$6+B897),0),0)</f>
        <v>0</v>
      </c>
      <c r="D897" s="14">
        <f t="shared" si="82"/>
        <v>0</v>
      </c>
      <c r="E897" s="14" t="str">
        <f>IFERROR(IF($D897&gt;=1,VLOOKUP($C897,STUDENT!$A$4:$E$2003,E$1,0),""),"")</f>
        <v/>
      </c>
      <c r="F897" s="15" t="str">
        <f>IFERROR(IF($D897&gt;=1,VLOOKUP($C897,STUDENT!$A$4:$E$2003,F$1,0),""),"")</f>
        <v/>
      </c>
      <c r="G897" s="15" t="str">
        <f>IFERROR(IF($D897&gt;=1,VLOOKUP($C897,STUDENT!$A$4:$E$2003,G$1,0),""),"")</f>
        <v/>
      </c>
      <c r="H897" s="14" t="str">
        <f>IFERROR(IF($D897&gt;=1,VLOOKUP($C897,STUDENT!$A$4:$E$2003,H$1,0),""),"")</f>
        <v/>
      </c>
      <c r="I897" s="79"/>
      <c r="J897" s="79"/>
      <c r="K897" s="79"/>
      <c r="L897" s="79"/>
      <c r="M897" s="79"/>
      <c r="N897" s="79"/>
      <c r="O897" s="79"/>
      <c r="P897" s="79"/>
      <c r="Q897" s="79"/>
      <c r="R897" s="79"/>
      <c r="S897" s="79"/>
      <c r="T897" s="79"/>
      <c r="U897" s="85">
        <f t="shared" si="83"/>
        <v>0</v>
      </c>
      <c r="V897" s="6">
        <f t="shared" si="84"/>
        <v>0</v>
      </c>
      <c r="W897" s="6">
        <f>IFERROR(IF(V897&gt;=1,V897*VLOOKUP(E897,STUDENT!$B$4:$W$2003,22,0),0),0)</f>
        <v>0</v>
      </c>
      <c r="X897" s="6">
        <f t="shared" si="85"/>
        <v>0</v>
      </c>
      <c r="Y897" s="6">
        <f>IFERROR(IF(X897&gt;=1,X897*VLOOKUP(E897,STUDENT!$B$4:$W$2003,22,0),0),0)</f>
        <v>0</v>
      </c>
      <c r="Z897" s="6">
        <f t="shared" si="86"/>
        <v>0</v>
      </c>
      <c r="AA897" s="6">
        <f>IFERROR(IF(Z897&gt;=1,Z897*VLOOKUP(E897,STUDENT!$B$4:$W$2003,22,0),0),0)</f>
        <v>0</v>
      </c>
    </row>
    <row r="898" spans="1:27" ht="18" customHeight="1" x14ac:dyDescent="0.25">
      <c r="A898" s="6">
        <f t="shared" si="81"/>
        <v>0</v>
      </c>
      <c r="B898" s="6">
        <v>890</v>
      </c>
      <c r="C898" s="6">
        <f>IFERROR(IF($C$1&gt;=B898,SMALL(STUDENT!$V$4:$V$2003,$C$6+B898),0),0)</f>
        <v>0</v>
      </c>
      <c r="D898" s="14">
        <f t="shared" si="82"/>
        <v>0</v>
      </c>
      <c r="E898" s="14" t="str">
        <f>IFERROR(IF($D898&gt;=1,VLOOKUP($C898,STUDENT!$A$4:$E$2003,E$1,0),""),"")</f>
        <v/>
      </c>
      <c r="F898" s="15" t="str">
        <f>IFERROR(IF($D898&gt;=1,VLOOKUP($C898,STUDENT!$A$4:$E$2003,F$1,0),""),"")</f>
        <v/>
      </c>
      <c r="G898" s="15" t="str">
        <f>IFERROR(IF($D898&gt;=1,VLOOKUP($C898,STUDENT!$A$4:$E$2003,G$1,0),""),"")</f>
        <v/>
      </c>
      <c r="H898" s="14" t="str">
        <f>IFERROR(IF($D898&gt;=1,VLOOKUP($C898,STUDENT!$A$4:$E$2003,H$1,0),""),"")</f>
        <v/>
      </c>
      <c r="I898" s="79"/>
      <c r="J898" s="79"/>
      <c r="K898" s="79"/>
      <c r="L898" s="79"/>
      <c r="M898" s="79"/>
      <c r="N898" s="79"/>
      <c r="O898" s="79"/>
      <c r="P898" s="79"/>
      <c r="Q898" s="79"/>
      <c r="R898" s="79"/>
      <c r="S898" s="79"/>
      <c r="T898" s="79"/>
      <c r="U898" s="85">
        <f t="shared" si="83"/>
        <v>0</v>
      </c>
      <c r="V898" s="6">
        <f t="shared" si="84"/>
        <v>0</v>
      </c>
      <c r="W898" s="6">
        <f>IFERROR(IF(V898&gt;=1,V898*VLOOKUP(E898,STUDENT!$B$4:$W$2003,22,0),0),0)</f>
        <v>0</v>
      </c>
      <c r="X898" s="6">
        <f t="shared" si="85"/>
        <v>0</v>
      </c>
      <c r="Y898" s="6">
        <f>IFERROR(IF(X898&gt;=1,X898*VLOOKUP(E898,STUDENT!$B$4:$W$2003,22,0),0),0)</f>
        <v>0</v>
      </c>
      <c r="Z898" s="6">
        <f t="shared" si="86"/>
        <v>0</v>
      </c>
      <c r="AA898" s="6">
        <f>IFERROR(IF(Z898&gt;=1,Z898*VLOOKUP(E898,STUDENT!$B$4:$W$2003,22,0),0),0)</f>
        <v>0</v>
      </c>
    </row>
    <row r="899" spans="1:27" ht="18" customHeight="1" x14ac:dyDescent="0.25">
      <c r="A899" s="6">
        <f t="shared" si="81"/>
        <v>0</v>
      </c>
      <c r="B899" s="6">
        <v>891</v>
      </c>
      <c r="C899" s="6">
        <f>IFERROR(IF($C$1&gt;=B899,SMALL(STUDENT!$V$4:$V$2003,$C$6+B899),0),0)</f>
        <v>0</v>
      </c>
      <c r="D899" s="14">
        <f t="shared" si="82"/>
        <v>0</v>
      </c>
      <c r="E899" s="14" t="str">
        <f>IFERROR(IF($D899&gt;=1,VLOOKUP($C899,STUDENT!$A$4:$E$2003,E$1,0),""),"")</f>
        <v/>
      </c>
      <c r="F899" s="15" t="str">
        <f>IFERROR(IF($D899&gt;=1,VLOOKUP($C899,STUDENT!$A$4:$E$2003,F$1,0),""),"")</f>
        <v/>
      </c>
      <c r="G899" s="15" t="str">
        <f>IFERROR(IF($D899&gt;=1,VLOOKUP($C899,STUDENT!$A$4:$E$2003,G$1,0),""),"")</f>
        <v/>
      </c>
      <c r="H899" s="14" t="str">
        <f>IFERROR(IF($D899&gt;=1,VLOOKUP($C899,STUDENT!$A$4:$E$2003,H$1,0),""),"")</f>
        <v/>
      </c>
      <c r="I899" s="79"/>
      <c r="J899" s="79"/>
      <c r="K899" s="79"/>
      <c r="L899" s="79"/>
      <c r="M899" s="79"/>
      <c r="N899" s="79"/>
      <c r="O899" s="79"/>
      <c r="P899" s="79"/>
      <c r="Q899" s="79"/>
      <c r="R899" s="79"/>
      <c r="S899" s="79"/>
      <c r="T899" s="79"/>
      <c r="U899" s="85">
        <f t="shared" si="83"/>
        <v>0</v>
      </c>
      <c r="V899" s="6">
        <f t="shared" si="84"/>
        <v>0</v>
      </c>
      <c r="W899" s="6">
        <f>IFERROR(IF(V899&gt;=1,V899*VLOOKUP(E899,STUDENT!$B$4:$W$2003,22,0),0),0)</f>
        <v>0</v>
      </c>
      <c r="X899" s="6">
        <f t="shared" si="85"/>
        <v>0</v>
      </c>
      <c r="Y899" s="6">
        <f>IFERROR(IF(X899&gt;=1,X899*VLOOKUP(E899,STUDENT!$B$4:$W$2003,22,0),0),0)</f>
        <v>0</v>
      </c>
      <c r="Z899" s="6">
        <f t="shared" si="86"/>
        <v>0</v>
      </c>
      <c r="AA899" s="6">
        <f>IFERROR(IF(Z899&gt;=1,Z899*VLOOKUP(E899,STUDENT!$B$4:$W$2003,22,0),0),0)</f>
        <v>0</v>
      </c>
    </row>
    <row r="900" spans="1:27" ht="18" customHeight="1" x14ac:dyDescent="0.25">
      <c r="A900" s="6">
        <f t="shared" si="81"/>
        <v>0</v>
      </c>
      <c r="B900" s="6">
        <v>892</v>
      </c>
      <c r="C900" s="6">
        <f>IFERROR(IF($C$1&gt;=B900,SMALL(STUDENT!$V$4:$V$2003,$C$6+B900),0),0)</f>
        <v>0</v>
      </c>
      <c r="D900" s="14">
        <f t="shared" si="82"/>
        <v>0</v>
      </c>
      <c r="E900" s="14" t="str">
        <f>IFERROR(IF($D900&gt;=1,VLOOKUP($C900,STUDENT!$A$4:$E$2003,E$1,0),""),"")</f>
        <v/>
      </c>
      <c r="F900" s="15" t="str">
        <f>IFERROR(IF($D900&gt;=1,VLOOKUP($C900,STUDENT!$A$4:$E$2003,F$1,0),""),"")</f>
        <v/>
      </c>
      <c r="G900" s="15" t="str">
        <f>IFERROR(IF($D900&gt;=1,VLOOKUP($C900,STUDENT!$A$4:$E$2003,G$1,0),""),"")</f>
        <v/>
      </c>
      <c r="H900" s="14" t="str">
        <f>IFERROR(IF($D900&gt;=1,VLOOKUP($C900,STUDENT!$A$4:$E$2003,H$1,0),""),"")</f>
        <v/>
      </c>
      <c r="I900" s="79"/>
      <c r="J900" s="79"/>
      <c r="K900" s="79"/>
      <c r="L900" s="79"/>
      <c r="M900" s="79"/>
      <c r="N900" s="79"/>
      <c r="O900" s="79"/>
      <c r="P900" s="79"/>
      <c r="Q900" s="79"/>
      <c r="R900" s="79"/>
      <c r="S900" s="79"/>
      <c r="T900" s="79"/>
      <c r="U900" s="85">
        <f t="shared" si="83"/>
        <v>0</v>
      </c>
      <c r="V900" s="6">
        <f t="shared" si="84"/>
        <v>0</v>
      </c>
      <c r="W900" s="6">
        <f>IFERROR(IF(V900&gt;=1,V900*VLOOKUP(E900,STUDENT!$B$4:$W$2003,22,0),0),0)</f>
        <v>0</v>
      </c>
      <c r="X900" s="6">
        <f t="shared" si="85"/>
        <v>0</v>
      </c>
      <c r="Y900" s="6">
        <f>IFERROR(IF(X900&gt;=1,X900*VLOOKUP(E900,STUDENT!$B$4:$W$2003,22,0),0),0)</f>
        <v>0</v>
      </c>
      <c r="Z900" s="6">
        <f t="shared" si="86"/>
        <v>0</v>
      </c>
      <c r="AA900" s="6">
        <f>IFERROR(IF(Z900&gt;=1,Z900*VLOOKUP(E900,STUDENT!$B$4:$W$2003,22,0),0),0)</f>
        <v>0</v>
      </c>
    </row>
    <row r="901" spans="1:27" ht="18" customHeight="1" x14ac:dyDescent="0.25">
      <c r="A901" s="6">
        <f t="shared" si="81"/>
        <v>0</v>
      </c>
      <c r="B901" s="6">
        <v>893</v>
      </c>
      <c r="C901" s="6">
        <f>IFERROR(IF($C$1&gt;=B901,SMALL(STUDENT!$V$4:$V$2003,$C$6+B901),0),0)</f>
        <v>0</v>
      </c>
      <c r="D901" s="14">
        <f t="shared" si="82"/>
        <v>0</v>
      </c>
      <c r="E901" s="14" t="str">
        <f>IFERROR(IF($D901&gt;=1,VLOOKUP($C901,STUDENT!$A$4:$E$2003,E$1,0),""),"")</f>
        <v/>
      </c>
      <c r="F901" s="15" t="str">
        <f>IFERROR(IF($D901&gt;=1,VLOOKUP($C901,STUDENT!$A$4:$E$2003,F$1,0),""),"")</f>
        <v/>
      </c>
      <c r="G901" s="15" t="str">
        <f>IFERROR(IF($D901&gt;=1,VLOOKUP($C901,STUDENT!$A$4:$E$2003,G$1,0),""),"")</f>
        <v/>
      </c>
      <c r="H901" s="14" t="str">
        <f>IFERROR(IF($D901&gt;=1,VLOOKUP($C901,STUDENT!$A$4:$E$2003,H$1,0),""),"")</f>
        <v/>
      </c>
      <c r="I901" s="79"/>
      <c r="J901" s="79"/>
      <c r="K901" s="79"/>
      <c r="L901" s="79"/>
      <c r="M901" s="79"/>
      <c r="N901" s="79"/>
      <c r="O901" s="79"/>
      <c r="P901" s="79"/>
      <c r="Q901" s="79"/>
      <c r="R901" s="79"/>
      <c r="S901" s="79"/>
      <c r="T901" s="79"/>
      <c r="U901" s="85">
        <f t="shared" si="83"/>
        <v>0</v>
      </c>
      <c r="V901" s="6">
        <f t="shared" si="84"/>
        <v>0</v>
      </c>
      <c r="W901" s="6">
        <f>IFERROR(IF(V901&gt;=1,V901*VLOOKUP(E901,STUDENT!$B$4:$W$2003,22,0),0),0)</f>
        <v>0</v>
      </c>
      <c r="X901" s="6">
        <f t="shared" si="85"/>
        <v>0</v>
      </c>
      <c r="Y901" s="6">
        <f>IFERROR(IF(X901&gt;=1,X901*VLOOKUP(E901,STUDENT!$B$4:$W$2003,22,0),0),0)</f>
        <v>0</v>
      </c>
      <c r="Z901" s="6">
        <f t="shared" si="86"/>
        <v>0</v>
      </c>
      <c r="AA901" s="6">
        <f>IFERROR(IF(Z901&gt;=1,Z901*VLOOKUP(E901,STUDENT!$B$4:$W$2003,22,0),0),0)</f>
        <v>0</v>
      </c>
    </row>
    <row r="902" spans="1:27" ht="18" customHeight="1" x14ac:dyDescent="0.25">
      <c r="A902" s="6">
        <f t="shared" si="81"/>
        <v>0</v>
      </c>
      <c r="B902" s="6">
        <v>894</v>
      </c>
      <c r="C902" s="6">
        <f>IFERROR(IF($C$1&gt;=B902,SMALL(STUDENT!$V$4:$V$2003,$C$6+B902),0),0)</f>
        <v>0</v>
      </c>
      <c r="D902" s="14">
        <f t="shared" si="82"/>
        <v>0</v>
      </c>
      <c r="E902" s="14" t="str">
        <f>IFERROR(IF($D902&gt;=1,VLOOKUP($C902,STUDENT!$A$4:$E$2003,E$1,0),""),"")</f>
        <v/>
      </c>
      <c r="F902" s="15" t="str">
        <f>IFERROR(IF($D902&gt;=1,VLOOKUP($C902,STUDENT!$A$4:$E$2003,F$1,0),""),"")</f>
        <v/>
      </c>
      <c r="G902" s="15" t="str">
        <f>IFERROR(IF($D902&gt;=1,VLOOKUP($C902,STUDENT!$A$4:$E$2003,G$1,0),""),"")</f>
        <v/>
      </c>
      <c r="H902" s="14" t="str">
        <f>IFERROR(IF($D902&gt;=1,VLOOKUP($C902,STUDENT!$A$4:$E$2003,H$1,0),""),"")</f>
        <v/>
      </c>
      <c r="I902" s="79"/>
      <c r="J902" s="79"/>
      <c r="K902" s="79"/>
      <c r="L902" s="79"/>
      <c r="M902" s="79"/>
      <c r="N902" s="79"/>
      <c r="O902" s="79"/>
      <c r="P902" s="79"/>
      <c r="Q902" s="79"/>
      <c r="R902" s="79"/>
      <c r="S902" s="79"/>
      <c r="T902" s="79"/>
      <c r="U902" s="85">
        <f t="shared" si="83"/>
        <v>0</v>
      </c>
      <c r="V902" s="6">
        <f t="shared" si="84"/>
        <v>0</v>
      </c>
      <c r="W902" s="6">
        <f>IFERROR(IF(V902&gt;=1,V902*VLOOKUP(E902,STUDENT!$B$4:$W$2003,22,0),0),0)</f>
        <v>0</v>
      </c>
      <c r="X902" s="6">
        <f t="shared" si="85"/>
        <v>0</v>
      </c>
      <c r="Y902" s="6">
        <f>IFERROR(IF(X902&gt;=1,X902*VLOOKUP(E902,STUDENT!$B$4:$W$2003,22,0),0),0)</f>
        <v>0</v>
      </c>
      <c r="Z902" s="6">
        <f t="shared" si="86"/>
        <v>0</v>
      </c>
      <c r="AA902" s="6">
        <f>IFERROR(IF(Z902&gt;=1,Z902*VLOOKUP(E902,STUDENT!$B$4:$W$2003,22,0),0),0)</f>
        <v>0</v>
      </c>
    </row>
    <row r="903" spans="1:27" ht="18" customHeight="1" x14ac:dyDescent="0.25">
      <c r="A903" s="6">
        <f t="shared" si="81"/>
        <v>0</v>
      </c>
      <c r="B903" s="6">
        <v>895</v>
      </c>
      <c r="C903" s="6">
        <f>IFERROR(IF($C$1&gt;=B903,SMALL(STUDENT!$V$4:$V$2003,$C$6+B903),0),0)</f>
        <v>0</v>
      </c>
      <c r="D903" s="14">
        <f t="shared" si="82"/>
        <v>0</v>
      </c>
      <c r="E903" s="14" t="str">
        <f>IFERROR(IF($D903&gt;=1,VLOOKUP($C903,STUDENT!$A$4:$E$2003,E$1,0),""),"")</f>
        <v/>
      </c>
      <c r="F903" s="15" t="str">
        <f>IFERROR(IF($D903&gt;=1,VLOOKUP($C903,STUDENT!$A$4:$E$2003,F$1,0),""),"")</f>
        <v/>
      </c>
      <c r="G903" s="15" t="str">
        <f>IFERROR(IF($D903&gt;=1,VLOOKUP($C903,STUDENT!$A$4:$E$2003,G$1,0),""),"")</f>
        <v/>
      </c>
      <c r="H903" s="14" t="str">
        <f>IFERROR(IF($D903&gt;=1,VLOOKUP($C903,STUDENT!$A$4:$E$2003,H$1,0),""),"")</f>
        <v/>
      </c>
      <c r="I903" s="79"/>
      <c r="J903" s="79"/>
      <c r="K903" s="79"/>
      <c r="L903" s="79"/>
      <c r="M903" s="79"/>
      <c r="N903" s="79"/>
      <c r="O903" s="79"/>
      <c r="P903" s="79"/>
      <c r="Q903" s="79"/>
      <c r="R903" s="79"/>
      <c r="S903" s="79"/>
      <c r="T903" s="79"/>
      <c r="U903" s="85">
        <f t="shared" si="83"/>
        <v>0</v>
      </c>
      <c r="V903" s="6">
        <f t="shared" si="84"/>
        <v>0</v>
      </c>
      <c r="W903" s="6">
        <f>IFERROR(IF(V903&gt;=1,V903*VLOOKUP(E903,STUDENT!$B$4:$W$2003,22,0),0),0)</f>
        <v>0</v>
      </c>
      <c r="X903" s="6">
        <f t="shared" si="85"/>
        <v>0</v>
      </c>
      <c r="Y903" s="6">
        <f>IFERROR(IF(X903&gt;=1,X903*VLOOKUP(E903,STUDENT!$B$4:$W$2003,22,0),0),0)</f>
        <v>0</v>
      </c>
      <c r="Z903" s="6">
        <f t="shared" si="86"/>
        <v>0</v>
      </c>
      <c r="AA903" s="6">
        <f>IFERROR(IF(Z903&gt;=1,Z903*VLOOKUP(E903,STUDENT!$B$4:$W$2003,22,0),0),0)</f>
        <v>0</v>
      </c>
    </row>
    <row r="904" spans="1:27" ht="18" customHeight="1" x14ac:dyDescent="0.25">
      <c r="A904" s="6">
        <f t="shared" si="81"/>
        <v>0</v>
      </c>
      <c r="B904" s="6">
        <v>896</v>
      </c>
      <c r="C904" s="6">
        <f>IFERROR(IF($C$1&gt;=B904,SMALL(STUDENT!$V$4:$V$2003,$C$6+B904),0),0)</f>
        <v>0</v>
      </c>
      <c r="D904" s="14">
        <f t="shared" si="82"/>
        <v>0</v>
      </c>
      <c r="E904" s="14" t="str">
        <f>IFERROR(IF($D904&gt;=1,VLOOKUP($C904,STUDENT!$A$4:$E$2003,E$1,0),""),"")</f>
        <v/>
      </c>
      <c r="F904" s="15" t="str">
        <f>IFERROR(IF($D904&gt;=1,VLOOKUP($C904,STUDENT!$A$4:$E$2003,F$1,0),""),"")</f>
        <v/>
      </c>
      <c r="G904" s="15" t="str">
        <f>IFERROR(IF($D904&gt;=1,VLOOKUP($C904,STUDENT!$A$4:$E$2003,G$1,0),""),"")</f>
        <v/>
      </c>
      <c r="H904" s="14" t="str">
        <f>IFERROR(IF($D904&gt;=1,VLOOKUP($C904,STUDENT!$A$4:$E$2003,H$1,0),""),"")</f>
        <v/>
      </c>
      <c r="I904" s="79"/>
      <c r="J904" s="79"/>
      <c r="K904" s="79"/>
      <c r="L904" s="79"/>
      <c r="M904" s="79"/>
      <c r="N904" s="79"/>
      <c r="O904" s="79"/>
      <c r="P904" s="79"/>
      <c r="Q904" s="79"/>
      <c r="R904" s="79"/>
      <c r="S904" s="79"/>
      <c r="T904" s="79"/>
      <c r="U904" s="85">
        <f t="shared" si="83"/>
        <v>0</v>
      </c>
      <c r="V904" s="6">
        <f t="shared" si="84"/>
        <v>0</v>
      </c>
      <c r="W904" s="6">
        <f>IFERROR(IF(V904&gt;=1,V904*VLOOKUP(E904,STUDENT!$B$4:$W$2003,22,0),0),0)</f>
        <v>0</v>
      </c>
      <c r="X904" s="6">
        <f t="shared" si="85"/>
        <v>0</v>
      </c>
      <c r="Y904" s="6">
        <f>IFERROR(IF(X904&gt;=1,X904*VLOOKUP(E904,STUDENT!$B$4:$W$2003,22,0),0),0)</f>
        <v>0</v>
      </c>
      <c r="Z904" s="6">
        <f t="shared" si="86"/>
        <v>0</v>
      </c>
      <c r="AA904" s="6">
        <f>IFERROR(IF(Z904&gt;=1,Z904*VLOOKUP(E904,STUDENT!$B$4:$W$2003,22,0),0),0)</f>
        <v>0</v>
      </c>
    </row>
    <row r="905" spans="1:27" ht="18" customHeight="1" x14ac:dyDescent="0.25">
      <c r="A905" s="6">
        <f t="shared" si="81"/>
        <v>0</v>
      </c>
      <c r="B905" s="6">
        <v>897</v>
      </c>
      <c r="C905" s="6">
        <f>IFERROR(IF($C$1&gt;=B905,SMALL(STUDENT!$V$4:$V$2003,$C$6+B905),0),0)</f>
        <v>0</v>
      </c>
      <c r="D905" s="14">
        <f t="shared" si="82"/>
        <v>0</v>
      </c>
      <c r="E905" s="14" t="str">
        <f>IFERROR(IF($D905&gt;=1,VLOOKUP($C905,STUDENT!$A$4:$E$2003,E$1,0),""),"")</f>
        <v/>
      </c>
      <c r="F905" s="15" t="str">
        <f>IFERROR(IF($D905&gt;=1,VLOOKUP($C905,STUDENT!$A$4:$E$2003,F$1,0),""),"")</f>
        <v/>
      </c>
      <c r="G905" s="15" t="str">
        <f>IFERROR(IF($D905&gt;=1,VLOOKUP($C905,STUDENT!$A$4:$E$2003,G$1,0),""),"")</f>
        <v/>
      </c>
      <c r="H905" s="14" t="str">
        <f>IFERROR(IF($D905&gt;=1,VLOOKUP($C905,STUDENT!$A$4:$E$2003,H$1,0),""),"")</f>
        <v/>
      </c>
      <c r="I905" s="79"/>
      <c r="J905" s="79"/>
      <c r="K905" s="79"/>
      <c r="L905" s="79"/>
      <c r="M905" s="79"/>
      <c r="N905" s="79"/>
      <c r="O905" s="79"/>
      <c r="P905" s="79"/>
      <c r="Q905" s="79"/>
      <c r="R905" s="79"/>
      <c r="S905" s="79"/>
      <c r="T905" s="79"/>
      <c r="U905" s="85">
        <f t="shared" si="83"/>
        <v>0</v>
      </c>
      <c r="V905" s="6">
        <f t="shared" si="84"/>
        <v>0</v>
      </c>
      <c r="W905" s="6">
        <f>IFERROR(IF(V905&gt;=1,V905*VLOOKUP(E905,STUDENT!$B$4:$W$2003,22,0),0),0)</f>
        <v>0</v>
      </c>
      <c r="X905" s="6">
        <f t="shared" si="85"/>
        <v>0</v>
      </c>
      <c r="Y905" s="6">
        <f>IFERROR(IF(X905&gt;=1,X905*VLOOKUP(E905,STUDENT!$B$4:$W$2003,22,0),0),0)</f>
        <v>0</v>
      </c>
      <c r="Z905" s="6">
        <f t="shared" si="86"/>
        <v>0</v>
      </c>
      <c r="AA905" s="6">
        <f>IFERROR(IF(Z905&gt;=1,Z905*VLOOKUP(E905,STUDENT!$B$4:$W$2003,22,0),0),0)</f>
        <v>0</v>
      </c>
    </row>
    <row r="906" spans="1:27" ht="18" customHeight="1" x14ac:dyDescent="0.25">
      <c r="A906" s="6">
        <f t="shared" ref="A906:A969" si="87">IFERROR(IF(W906&gt;=1,D906,0),0)</f>
        <v>0</v>
      </c>
      <c r="B906" s="6">
        <v>898</v>
      </c>
      <c r="C906" s="6">
        <f>IFERROR(IF($C$1&gt;=B906,SMALL(STUDENT!$V$4:$V$2003,$C$6+B906),0),0)</f>
        <v>0</v>
      </c>
      <c r="D906" s="14">
        <f t="shared" ref="D906:D969" si="88">IFERROR(IF(C906&gt;=1,B906,0),0)</f>
        <v>0</v>
      </c>
      <c r="E906" s="14" t="str">
        <f>IFERROR(IF($D906&gt;=1,VLOOKUP($C906,STUDENT!$A$4:$E$2003,E$1,0),""),"")</f>
        <v/>
      </c>
      <c r="F906" s="15" t="str">
        <f>IFERROR(IF($D906&gt;=1,VLOOKUP($C906,STUDENT!$A$4:$E$2003,F$1,0),""),"")</f>
        <v/>
      </c>
      <c r="G906" s="15" t="str">
        <f>IFERROR(IF($D906&gt;=1,VLOOKUP($C906,STUDENT!$A$4:$E$2003,G$1,0),""),"")</f>
        <v/>
      </c>
      <c r="H906" s="14" t="str">
        <f>IFERROR(IF($D906&gt;=1,VLOOKUP($C906,STUDENT!$A$4:$E$2003,H$1,0),""),"")</f>
        <v/>
      </c>
      <c r="I906" s="79"/>
      <c r="J906" s="79"/>
      <c r="K906" s="79"/>
      <c r="L906" s="79"/>
      <c r="M906" s="79"/>
      <c r="N906" s="79"/>
      <c r="O906" s="79"/>
      <c r="P906" s="79"/>
      <c r="Q906" s="79"/>
      <c r="R906" s="79"/>
      <c r="S906" s="79"/>
      <c r="T906" s="79"/>
      <c r="U906" s="85">
        <f t="shared" ref="U906:U969" si="89">SUM(I906:T906)</f>
        <v>0</v>
      </c>
      <c r="V906" s="6">
        <f t="shared" ref="V906:V969" si="90">IFERROR(IF(D906&gt;=1,(IF($V$1&gt;=1,(IF($W$1&gt;=1,SUMIFS(I906:T906,$I$3:$T$3,"&gt;="&amp;$V$1,$I$3:$T$3,"&lt;="&amp;$W$1),0)),0)),0),0)</f>
        <v>0</v>
      </c>
      <c r="W906" s="6">
        <f>IFERROR(IF(V906&gt;=1,V906*VLOOKUP(E906,STUDENT!$B$4:$W$2003,22,0),0),0)</f>
        <v>0</v>
      </c>
      <c r="X906" s="6">
        <f t="shared" ref="X906:X969" si="91">IFERROR(IF(D906&gt;=1,(IF($X$1&gt;=1,(IF($Y$1&gt;=1,SUMIFS(I906:T906,$I$3:$T$3,"&gt;="&amp;$X$1,$I$3:$T$3,"&lt;="&amp;$Y$1),0)),0)),0),0)</f>
        <v>0</v>
      </c>
      <c r="Y906" s="6">
        <f>IFERROR(IF(X906&gt;=1,X906*VLOOKUP(E906,STUDENT!$B$4:$W$2003,22,0),0),0)</f>
        <v>0</v>
      </c>
      <c r="Z906" s="6">
        <f t="shared" ref="Z906:Z969" si="92">IFERROR(IF(D906&gt;=1,(IF($Z$1&gt;=1,(IF($AA$1&gt;=1,SUMIFS(I906:T906,$I$3:$T$3,"&gt;="&amp;$Z$1,$I$3:$T$3,"&lt;="&amp;$AA$1),0)),0)),0),0)</f>
        <v>0</v>
      </c>
      <c r="AA906" s="6">
        <f>IFERROR(IF(Z906&gt;=1,Z906*VLOOKUP(E906,STUDENT!$B$4:$W$2003,22,0),0),0)</f>
        <v>0</v>
      </c>
    </row>
    <row r="907" spans="1:27" ht="18" customHeight="1" x14ac:dyDescent="0.25">
      <c r="A907" s="6">
        <f t="shared" si="87"/>
        <v>0</v>
      </c>
      <c r="B907" s="6">
        <v>899</v>
      </c>
      <c r="C907" s="6">
        <f>IFERROR(IF($C$1&gt;=B907,SMALL(STUDENT!$V$4:$V$2003,$C$6+B907),0),0)</f>
        <v>0</v>
      </c>
      <c r="D907" s="14">
        <f t="shared" si="88"/>
        <v>0</v>
      </c>
      <c r="E907" s="14" t="str">
        <f>IFERROR(IF($D907&gt;=1,VLOOKUP($C907,STUDENT!$A$4:$E$2003,E$1,0),""),"")</f>
        <v/>
      </c>
      <c r="F907" s="15" t="str">
        <f>IFERROR(IF($D907&gt;=1,VLOOKUP($C907,STUDENT!$A$4:$E$2003,F$1,0),""),"")</f>
        <v/>
      </c>
      <c r="G907" s="15" t="str">
        <f>IFERROR(IF($D907&gt;=1,VLOOKUP($C907,STUDENT!$A$4:$E$2003,G$1,0),""),"")</f>
        <v/>
      </c>
      <c r="H907" s="14" t="str">
        <f>IFERROR(IF($D907&gt;=1,VLOOKUP($C907,STUDENT!$A$4:$E$2003,H$1,0),""),"")</f>
        <v/>
      </c>
      <c r="I907" s="79"/>
      <c r="J907" s="79"/>
      <c r="K907" s="79"/>
      <c r="L907" s="79"/>
      <c r="M907" s="79"/>
      <c r="N907" s="79"/>
      <c r="O907" s="79"/>
      <c r="P907" s="79"/>
      <c r="Q907" s="79"/>
      <c r="R907" s="79"/>
      <c r="S907" s="79"/>
      <c r="T907" s="79"/>
      <c r="U907" s="85">
        <f t="shared" si="89"/>
        <v>0</v>
      </c>
      <c r="V907" s="6">
        <f t="shared" si="90"/>
        <v>0</v>
      </c>
      <c r="W907" s="6">
        <f>IFERROR(IF(V907&gt;=1,V907*VLOOKUP(E907,STUDENT!$B$4:$W$2003,22,0),0),0)</f>
        <v>0</v>
      </c>
      <c r="X907" s="6">
        <f t="shared" si="91"/>
        <v>0</v>
      </c>
      <c r="Y907" s="6">
        <f>IFERROR(IF(X907&gt;=1,X907*VLOOKUP(E907,STUDENT!$B$4:$W$2003,22,0),0),0)</f>
        <v>0</v>
      </c>
      <c r="Z907" s="6">
        <f t="shared" si="92"/>
        <v>0</v>
      </c>
      <c r="AA907" s="6">
        <f>IFERROR(IF(Z907&gt;=1,Z907*VLOOKUP(E907,STUDENT!$B$4:$W$2003,22,0),0),0)</f>
        <v>0</v>
      </c>
    </row>
    <row r="908" spans="1:27" ht="18" customHeight="1" x14ac:dyDescent="0.25">
      <c r="A908" s="6">
        <f t="shared" si="87"/>
        <v>0</v>
      </c>
      <c r="B908" s="6">
        <v>900</v>
      </c>
      <c r="C908" s="6">
        <f>IFERROR(IF($C$1&gt;=B908,SMALL(STUDENT!$V$4:$V$2003,$C$6+B908),0),0)</f>
        <v>0</v>
      </c>
      <c r="D908" s="14">
        <f t="shared" si="88"/>
        <v>0</v>
      </c>
      <c r="E908" s="14" t="str">
        <f>IFERROR(IF($D908&gt;=1,VLOOKUP($C908,STUDENT!$A$4:$E$2003,E$1,0),""),"")</f>
        <v/>
      </c>
      <c r="F908" s="15" t="str">
        <f>IFERROR(IF($D908&gt;=1,VLOOKUP($C908,STUDENT!$A$4:$E$2003,F$1,0),""),"")</f>
        <v/>
      </c>
      <c r="G908" s="15" t="str">
        <f>IFERROR(IF($D908&gt;=1,VLOOKUP($C908,STUDENT!$A$4:$E$2003,G$1,0),""),"")</f>
        <v/>
      </c>
      <c r="H908" s="14" t="str">
        <f>IFERROR(IF($D908&gt;=1,VLOOKUP($C908,STUDENT!$A$4:$E$2003,H$1,0),""),"")</f>
        <v/>
      </c>
      <c r="I908" s="79"/>
      <c r="J908" s="79"/>
      <c r="K908" s="79"/>
      <c r="L908" s="79"/>
      <c r="M908" s="79"/>
      <c r="N908" s="79"/>
      <c r="O908" s="79"/>
      <c r="P908" s="79"/>
      <c r="Q908" s="79"/>
      <c r="R908" s="79"/>
      <c r="S908" s="79"/>
      <c r="T908" s="79"/>
      <c r="U908" s="85">
        <f t="shared" si="89"/>
        <v>0</v>
      </c>
      <c r="V908" s="6">
        <f t="shared" si="90"/>
        <v>0</v>
      </c>
      <c r="W908" s="6">
        <f>IFERROR(IF(V908&gt;=1,V908*VLOOKUP(E908,STUDENT!$B$4:$W$2003,22,0),0),0)</f>
        <v>0</v>
      </c>
      <c r="X908" s="6">
        <f t="shared" si="91"/>
        <v>0</v>
      </c>
      <c r="Y908" s="6">
        <f>IFERROR(IF(X908&gt;=1,X908*VLOOKUP(E908,STUDENT!$B$4:$W$2003,22,0),0),0)</f>
        <v>0</v>
      </c>
      <c r="Z908" s="6">
        <f t="shared" si="92"/>
        <v>0</v>
      </c>
      <c r="AA908" s="6">
        <f>IFERROR(IF(Z908&gt;=1,Z908*VLOOKUP(E908,STUDENT!$B$4:$W$2003,22,0),0),0)</f>
        <v>0</v>
      </c>
    </row>
    <row r="909" spans="1:27" ht="18" customHeight="1" x14ac:dyDescent="0.25">
      <c r="A909" s="6">
        <f t="shared" si="87"/>
        <v>0</v>
      </c>
      <c r="B909" s="6">
        <v>901</v>
      </c>
      <c r="C909" s="6">
        <f>IFERROR(IF($C$1&gt;=B909,SMALL(STUDENT!$V$4:$V$2003,$C$6+B909),0),0)</f>
        <v>0</v>
      </c>
      <c r="D909" s="14">
        <f t="shared" si="88"/>
        <v>0</v>
      </c>
      <c r="E909" s="14" t="str">
        <f>IFERROR(IF($D909&gt;=1,VLOOKUP($C909,STUDENT!$A$4:$E$2003,E$1,0),""),"")</f>
        <v/>
      </c>
      <c r="F909" s="15" t="str">
        <f>IFERROR(IF($D909&gt;=1,VLOOKUP($C909,STUDENT!$A$4:$E$2003,F$1,0),""),"")</f>
        <v/>
      </c>
      <c r="G909" s="15" t="str">
        <f>IFERROR(IF($D909&gt;=1,VLOOKUP($C909,STUDENT!$A$4:$E$2003,G$1,0),""),"")</f>
        <v/>
      </c>
      <c r="H909" s="14" t="str">
        <f>IFERROR(IF($D909&gt;=1,VLOOKUP($C909,STUDENT!$A$4:$E$2003,H$1,0),""),"")</f>
        <v/>
      </c>
      <c r="I909" s="79"/>
      <c r="J909" s="79"/>
      <c r="K909" s="79"/>
      <c r="L909" s="79"/>
      <c r="M909" s="79"/>
      <c r="N909" s="79"/>
      <c r="O909" s="79"/>
      <c r="P909" s="79"/>
      <c r="Q909" s="79"/>
      <c r="R909" s="79"/>
      <c r="S909" s="79"/>
      <c r="T909" s="79"/>
      <c r="U909" s="85">
        <f t="shared" si="89"/>
        <v>0</v>
      </c>
      <c r="V909" s="6">
        <f t="shared" si="90"/>
        <v>0</v>
      </c>
      <c r="W909" s="6">
        <f>IFERROR(IF(V909&gt;=1,V909*VLOOKUP(E909,STUDENT!$B$4:$W$2003,22,0),0),0)</f>
        <v>0</v>
      </c>
      <c r="X909" s="6">
        <f t="shared" si="91"/>
        <v>0</v>
      </c>
      <c r="Y909" s="6">
        <f>IFERROR(IF(X909&gt;=1,X909*VLOOKUP(E909,STUDENT!$B$4:$W$2003,22,0),0),0)</f>
        <v>0</v>
      </c>
      <c r="Z909" s="6">
        <f t="shared" si="92"/>
        <v>0</v>
      </c>
      <c r="AA909" s="6">
        <f>IFERROR(IF(Z909&gt;=1,Z909*VLOOKUP(E909,STUDENT!$B$4:$W$2003,22,0),0),0)</f>
        <v>0</v>
      </c>
    </row>
    <row r="910" spans="1:27" ht="18" customHeight="1" x14ac:dyDescent="0.25">
      <c r="A910" s="6">
        <f t="shared" si="87"/>
        <v>0</v>
      </c>
      <c r="B910" s="6">
        <v>902</v>
      </c>
      <c r="C910" s="6">
        <f>IFERROR(IF($C$1&gt;=B910,SMALL(STUDENT!$V$4:$V$2003,$C$6+B910),0),0)</f>
        <v>0</v>
      </c>
      <c r="D910" s="14">
        <f t="shared" si="88"/>
        <v>0</v>
      </c>
      <c r="E910" s="14" t="str">
        <f>IFERROR(IF($D910&gt;=1,VLOOKUP($C910,STUDENT!$A$4:$E$2003,E$1,0),""),"")</f>
        <v/>
      </c>
      <c r="F910" s="15" t="str">
        <f>IFERROR(IF($D910&gt;=1,VLOOKUP($C910,STUDENT!$A$4:$E$2003,F$1,0),""),"")</f>
        <v/>
      </c>
      <c r="G910" s="15" t="str">
        <f>IFERROR(IF($D910&gt;=1,VLOOKUP($C910,STUDENT!$A$4:$E$2003,G$1,0),""),"")</f>
        <v/>
      </c>
      <c r="H910" s="14" t="str">
        <f>IFERROR(IF($D910&gt;=1,VLOOKUP($C910,STUDENT!$A$4:$E$2003,H$1,0),""),"")</f>
        <v/>
      </c>
      <c r="I910" s="79"/>
      <c r="J910" s="79"/>
      <c r="K910" s="79"/>
      <c r="L910" s="79"/>
      <c r="M910" s="79"/>
      <c r="N910" s="79"/>
      <c r="O910" s="79"/>
      <c r="P910" s="79"/>
      <c r="Q910" s="79"/>
      <c r="R910" s="79"/>
      <c r="S910" s="79"/>
      <c r="T910" s="79"/>
      <c r="U910" s="85">
        <f t="shared" si="89"/>
        <v>0</v>
      </c>
      <c r="V910" s="6">
        <f t="shared" si="90"/>
        <v>0</v>
      </c>
      <c r="W910" s="6">
        <f>IFERROR(IF(V910&gt;=1,V910*VLOOKUP(E910,STUDENT!$B$4:$W$2003,22,0),0),0)</f>
        <v>0</v>
      </c>
      <c r="X910" s="6">
        <f t="shared" si="91"/>
        <v>0</v>
      </c>
      <c r="Y910" s="6">
        <f>IFERROR(IF(X910&gt;=1,X910*VLOOKUP(E910,STUDENT!$B$4:$W$2003,22,0),0),0)</f>
        <v>0</v>
      </c>
      <c r="Z910" s="6">
        <f t="shared" si="92"/>
        <v>0</v>
      </c>
      <c r="AA910" s="6">
        <f>IFERROR(IF(Z910&gt;=1,Z910*VLOOKUP(E910,STUDENT!$B$4:$W$2003,22,0),0),0)</f>
        <v>0</v>
      </c>
    </row>
    <row r="911" spans="1:27" ht="18" customHeight="1" x14ac:dyDescent="0.25">
      <c r="A911" s="6">
        <f t="shared" si="87"/>
        <v>0</v>
      </c>
      <c r="B911" s="6">
        <v>903</v>
      </c>
      <c r="C911" s="6">
        <f>IFERROR(IF($C$1&gt;=B911,SMALL(STUDENT!$V$4:$V$2003,$C$6+B911),0),0)</f>
        <v>0</v>
      </c>
      <c r="D911" s="14">
        <f t="shared" si="88"/>
        <v>0</v>
      </c>
      <c r="E911" s="14" t="str">
        <f>IFERROR(IF($D911&gt;=1,VLOOKUP($C911,STUDENT!$A$4:$E$2003,E$1,0),""),"")</f>
        <v/>
      </c>
      <c r="F911" s="15" t="str">
        <f>IFERROR(IF($D911&gt;=1,VLOOKUP($C911,STUDENT!$A$4:$E$2003,F$1,0),""),"")</f>
        <v/>
      </c>
      <c r="G911" s="15" t="str">
        <f>IFERROR(IF($D911&gt;=1,VLOOKUP($C911,STUDENT!$A$4:$E$2003,G$1,0),""),"")</f>
        <v/>
      </c>
      <c r="H911" s="14" t="str">
        <f>IFERROR(IF($D911&gt;=1,VLOOKUP($C911,STUDENT!$A$4:$E$2003,H$1,0),""),"")</f>
        <v/>
      </c>
      <c r="I911" s="79"/>
      <c r="J911" s="79"/>
      <c r="K911" s="79"/>
      <c r="L911" s="79"/>
      <c r="M911" s="79"/>
      <c r="N911" s="79"/>
      <c r="O911" s="79"/>
      <c r="P911" s="79"/>
      <c r="Q911" s="79"/>
      <c r="R911" s="79"/>
      <c r="S911" s="79"/>
      <c r="T911" s="79"/>
      <c r="U911" s="85">
        <f t="shared" si="89"/>
        <v>0</v>
      </c>
      <c r="V911" s="6">
        <f t="shared" si="90"/>
        <v>0</v>
      </c>
      <c r="W911" s="6">
        <f>IFERROR(IF(V911&gt;=1,V911*VLOOKUP(E911,STUDENT!$B$4:$W$2003,22,0),0),0)</f>
        <v>0</v>
      </c>
      <c r="X911" s="6">
        <f t="shared" si="91"/>
        <v>0</v>
      </c>
      <c r="Y911" s="6">
        <f>IFERROR(IF(X911&gt;=1,X911*VLOOKUP(E911,STUDENT!$B$4:$W$2003,22,0),0),0)</f>
        <v>0</v>
      </c>
      <c r="Z911" s="6">
        <f t="shared" si="92"/>
        <v>0</v>
      </c>
      <c r="AA911" s="6">
        <f>IFERROR(IF(Z911&gt;=1,Z911*VLOOKUP(E911,STUDENT!$B$4:$W$2003,22,0),0),0)</f>
        <v>0</v>
      </c>
    </row>
    <row r="912" spans="1:27" ht="18" customHeight="1" x14ac:dyDescent="0.25">
      <c r="A912" s="6">
        <f t="shared" si="87"/>
        <v>0</v>
      </c>
      <c r="B912" s="6">
        <v>904</v>
      </c>
      <c r="C912" s="6">
        <f>IFERROR(IF($C$1&gt;=B912,SMALL(STUDENT!$V$4:$V$2003,$C$6+B912),0),0)</f>
        <v>0</v>
      </c>
      <c r="D912" s="14">
        <f t="shared" si="88"/>
        <v>0</v>
      </c>
      <c r="E912" s="14" t="str">
        <f>IFERROR(IF($D912&gt;=1,VLOOKUP($C912,STUDENT!$A$4:$E$2003,E$1,0),""),"")</f>
        <v/>
      </c>
      <c r="F912" s="15" t="str">
        <f>IFERROR(IF($D912&gt;=1,VLOOKUP($C912,STUDENT!$A$4:$E$2003,F$1,0),""),"")</f>
        <v/>
      </c>
      <c r="G912" s="15" t="str">
        <f>IFERROR(IF($D912&gt;=1,VLOOKUP($C912,STUDENT!$A$4:$E$2003,G$1,0),""),"")</f>
        <v/>
      </c>
      <c r="H912" s="14" t="str">
        <f>IFERROR(IF($D912&gt;=1,VLOOKUP($C912,STUDENT!$A$4:$E$2003,H$1,0),""),"")</f>
        <v/>
      </c>
      <c r="I912" s="79"/>
      <c r="J912" s="79"/>
      <c r="K912" s="79"/>
      <c r="L912" s="79"/>
      <c r="M912" s="79"/>
      <c r="N912" s="79"/>
      <c r="O912" s="79"/>
      <c r="P912" s="79"/>
      <c r="Q912" s="79"/>
      <c r="R912" s="79"/>
      <c r="S912" s="79"/>
      <c r="T912" s="79"/>
      <c r="U912" s="85">
        <f t="shared" si="89"/>
        <v>0</v>
      </c>
      <c r="V912" s="6">
        <f t="shared" si="90"/>
        <v>0</v>
      </c>
      <c r="W912" s="6">
        <f>IFERROR(IF(V912&gt;=1,V912*VLOOKUP(E912,STUDENT!$B$4:$W$2003,22,0),0),0)</f>
        <v>0</v>
      </c>
      <c r="X912" s="6">
        <f t="shared" si="91"/>
        <v>0</v>
      </c>
      <c r="Y912" s="6">
        <f>IFERROR(IF(X912&gt;=1,X912*VLOOKUP(E912,STUDENT!$B$4:$W$2003,22,0),0),0)</f>
        <v>0</v>
      </c>
      <c r="Z912" s="6">
        <f t="shared" si="92"/>
        <v>0</v>
      </c>
      <c r="AA912" s="6">
        <f>IFERROR(IF(Z912&gt;=1,Z912*VLOOKUP(E912,STUDENT!$B$4:$W$2003,22,0),0),0)</f>
        <v>0</v>
      </c>
    </row>
    <row r="913" spans="1:27" ht="18" customHeight="1" x14ac:dyDescent="0.25">
      <c r="A913" s="6">
        <f t="shared" si="87"/>
        <v>0</v>
      </c>
      <c r="B913" s="6">
        <v>905</v>
      </c>
      <c r="C913" s="6">
        <f>IFERROR(IF($C$1&gt;=B913,SMALL(STUDENT!$V$4:$V$2003,$C$6+B913),0),0)</f>
        <v>0</v>
      </c>
      <c r="D913" s="14">
        <f t="shared" si="88"/>
        <v>0</v>
      </c>
      <c r="E913" s="14" t="str">
        <f>IFERROR(IF($D913&gt;=1,VLOOKUP($C913,STUDENT!$A$4:$E$2003,E$1,0),""),"")</f>
        <v/>
      </c>
      <c r="F913" s="15" t="str">
        <f>IFERROR(IF($D913&gt;=1,VLOOKUP($C913,STUDENT!$A$4:$E$2003,F$1,0),""),"")</f>
        <v/>
      </c>
      <c r="G913" s="15" t="str">
        <f>IFERROR(IF($D913&gt;=1,VLOOKUP($C913,STUDENT!$A$4:$E$2003,G$1,0),""),"")</f>
        <v/>
      </c>
      <c r="H913" s="14" t="str">
        <f>IFERROR(IF($D913&gt;=1,VLOOKUP($C913,STUDENT!$A$4:$E$2003,H$1,0),""),"")</f>
        <v/>
      </c>
      <c r="I913" s="79"/>
      <c r="J913" s="79"/>
      <c r="K913" s="79"/>
      <c r="L913" s="79"/>
      <c r="M913" s="79"/>
      <c r="N913" s="79"/>
      <c r="O913" s="79"/>
      <c r="P913" s="79"/>
      <c r="Q913" s="79"/>
      <c r="R913" s="79"/>
      <c r="S913" s="79"/>
      <c r="T913" s="79"/>
      <c r="U913" s="85">
        <f t="shared" si="89"/>
        <v>0</v>
      </c>
      <c r="V913" s="6">
        <f t="shared" si="90"/>
        <v>0</v>
      </c>
      <c r="W913" s="6">
        <f>IFERROR(IF(V913&gt;=1,V913*VLOOKUP(E913,STUDENT!$B$4:$W$2003,22,0),0),0)</f>
        <v>0</v>
      </c>
      <c r="X913" s="6">
        <f t="shared" si="91"/>
        <v>0</v>
      </c>
      <c r="Y913" s="6">
        <f>IFERROR(IF(X913&gt;=1,X913*VLOOKUP(E913,STUDENT!$B$4:$W$2003,22,0),0),0)</f>
        <v>0</v>
      </c>
      <c r="Z913" s="6">
        <f t="shared" si="92"/>
        <v>0</v>
      </c>
      <c r="AA913" s="6">
        <f>IFERROR(IF(Z913&gt;=1,Z913*VLOOKUP(E913,STUDENT!$B$4:$W$2003,22,0),0),0)</f>
        <v>0</v>
      </c>
    </row>
    <row r="914" spans="1:27" ht="18" customHeight="1" x14ac:dyDescent="0.25">
      <c r="A914" s="6">
        <f t="shared" si="87"/>
        <v>0</v>
      </c>
      <c r="B914" s="6">
        <v>906</v>
      </c>
      <c r="C914" s="6">
        <f>IFERROR(IF($C$1&gt;=B914,SMALL(STUDENT!$V$4:$V$2003,$C$6+B914),0),0)</f>
        <v>0</v>
      </c>
      <c r="D914" s="14">
        <f t="shared" si="88"/>
        <v>0</v>
      </c>
      <c r="E914" s="14" t="str">
        <f>IFERROR(IF($D914&gt;=1,VLOOKUP($C914,STUDENT!$A$4:$E$2003,E$1,0),""),"")</f>
        <v/>
      </c>
      <c r="F914" s="15" t="str">
        <f>IFERROR(IF($D914&gt;=1,VLOOKUP($C914,STUDENT!$A$4:$E$2003,F$1,0),""),"")</f>
        <v/>
      </c>
      <c r="G914" s="15" t="str">
        <f>IFERROR(IF($D914&gt;=1,VLOOKUP($C914,STUDENT!$A$4:$E$2003,G$1,0),""),"")</f>
        <v/>
      </c>
      <c r="H914" s="14" t="str">
        <f>IFERROR(IF($D914&gt;=1,VLOOKUP($C914,STUDENT!$A$4:$E$2003,H$1,0),""),"")</f>
        <v/>
      </c>
      <c r="I914" s="79"/>
      <c r="J914" s="79"/>
      <c r="K914" s="79"/>
      <c r="L914" s="79"/>
      <c r="M914" s="79"/>
      <c r="N914" s="79"/>
      <c r="O914" s="79"/>
      <c r="P914" s="79"/>
      <c r="Q914" s="79"/>
      <c r="R914" s="79"/>
      <c r="S914" s="79"/>
      <c r="T914" s="79"/>
      <c r="U914" s="85">
        <f t="shared" si="89"/>
        <v>0</v>
      </c>
      <c r="V914" s="6">
        <f t="shared" si="90"/>
        <v>0</v>
      </c>
      <c r="W914" s="6">
        <f>IFERROR(IF(V914&gt;=1,V914*VLOOKUP(E914,STUDENT!$B$4:$W$2003,22,0),0),0)</f>
        <v>0</v>
      </c>
      <c r="X914" s="6">
        <f t="shared" si="91"/>
        <v>0</v>
      </c>
      <c r="Y914" s="6">
        <f>IFERROR(IF(X914&gt;=1,X914*VLOOKUP(E914,STUDENT!$B$4:$W$2003,22,0),0),0)</f>
        <v>0</v>
      </c>
      <c r="Z914" s="6">
        <f t="shared" si="92"/>
        <v>0</v>
      </c>
      <c r="AA914" s="6">
        <f>IFERROR(IF(Z914&gt;=1,Z914*VLOOKUP(E914,STUDENT!$B$4:$W$2003,22,0),0),0)</f>
        <v>0</v>
      </c>
    </row>
    <row r="915" spans="1:27" ht="18" customHeight="1" x14ac:dyDescent="0.25">
      <c r="A915" s="6">
        <f t="shared" si="87"/>
        <v>0</v>
      </c>
      <c r="B915" s="6">
        <v>907</v>
      </c>
      <c r="C915" s="6">
        <f>IFERROR(IF($C$1&gt;=B915,SMALL(STUDENT!$V$4:$V$2003,$C$6+B915),0),0)</f>
        <v>0</v>
      </c>
      <c r="D915" s="14">
        <f t="shared" si="88"/>
        <v>0</v>
      </c>
      <c r="E915" s="14" t="str">
        <f>IFERROR(IF($D915&gt;=1,VLOOKUP($C915,STUDENT!$A$4:$E$2003,E$1,0),""),"")</f>
        <v/>
      </c>
      <c r="F915" s="15" t="str">
        <f>IFERROR(IF($D915&gt;=1,VLOOKUP($C915,STUDENT!$A$4:$E$2003,F$1,0),""),"")</f>
        <v/>
      </c>
      <c r="G915" s="15" t="str">
        <f>IFERROR(IF($D915&gt;=1,VLOOKUP($C915,STUDENT!$A$4:$E$2003,G$1,0),""),"")</f>
        <v/>
      </c>
      <c r="H915" s="14" t="str">
        <f>IFERROR(IF($D915&gt;=1,VLOOKUP($C915,STUDENT!$A$4:$E$2003,H$1,0),""),"")</f>
        <v/>
      </c>
      <c r="I915" s="79"/>
      <c r="J915" s="79"/>
      <c r="K915" s="79"/>
      <c r="L915" s="79"/>
      <c r="M915" s="79"/>
      <c r="N915" s="79"/>
      <c r="O915" s="79"/>
      <c r="P915" s="79"/>
      <c r="Q915" s="79"/>
      <c r="R915" s="79"/>
      <c r="S915" s="79"/>
      <c r="T915" s="79"/>
      <c r="U915" s="85">
        <f t="shared" si="89"/>
        <v>0</v>
      </c>
      <c r="V915" s="6">
        <f t="shared" si="90"/>
        <v>0</v>
      </c>
      <c r="W915" s="6">
        <f>IFERROR(IF(V915&gt;=1,V915*VLOOKUP(E915,STUDENT!$B$4:$W$2003,22,0),0),0)</f>
        <v>0</v>
      </c>
      <c r="X915" s="6">
        <f t="shared" si="91"/>
        <v>0</v>
      </c>
      <c r="Y915" s="6">
        <f>IFERROR(IF(X915&gt;=1,X915*VLOOKUP(E915,STUDENT!$B$4:$W$2003,22,0),0),0)</f>
        <v>0</v>
      </c>
      <c r="Z915" s="6">
        <f t="shared" si="92"/>
        <v>0</v>
      </c>
      <c r="AA915" s="6">
        <f>IFERROR(IF(Z915&gt;=1,Z915*VLOOKUP(E915,STUDENT!$B$4:$W$2003,22,0),0),0)</f>
        <v>0</v>
      </c>
    </row>
    <row r="916" spans="1:27" ht="18" customHeight="1" x14ac:dyDescent="0.25">
      <c r="A916" s="6">
        <f t="shared" si="87"/>
        <v>0</v>
      </c>
      <c r="B916" s="6">
        <v>908</v>
      </c>
      <c r="C916" s="6">
        <f>IFERROR(IF($C$1&gt;=B916,SMALL(STUDENT!$V$4:$V$2003,$C$6+B916),0),0)</f>
        <v>0</v>
      </c>
      <c r="D916" s="14">
        <f t="shared" si="88"/>
        <v>0</v>
      </c>
      <c r="E916" s="14" t="str">
        <f>IFERROR(IF($D916&gt;=1,VLOOKUP($C916,STUDENT!$A$4:$E$2003,E$1,0),""),"")</f>
        <v/>
      </c>
      <c r="F916" s="15" t="str">
        <f>IFERROR(IF($D916&gt;=1,VLOOKUP($C916,STUDENT!$A$4:$E$2003,F$1,0),""),"")</f>
        <v/>
      </c>
      <c r="G916" s="15" t="str">
        <f>IFERROR(IF($D916&gt;=1,VLOOKUP($C916,STUDENT!$A$4:$E$2003,G$1,0),""),"")</f>
        <v/>
      </c>
      <c r="H916" s="14" t="str">
        <f>IFERROR(IF($D916&gt;=1,VLOOKUP($C916,STUDENT!$A$4:$E$2003,H$1,0),""),"")</f>
        <v/>
      </c>
      <c r="I916" s="79"/>
      <c r="J916" s="79"/>
      <c r="K916" s="79"/>
      <c r="L916" s="79"/>
      <c r="M916" s="79"/>
      <c r="N916" s="79"/>
      <c r="O916" s="79"/>
      <c r="P916" s="79"/>
      <c r="Q916" s="79"/>
      <c r="R916" s="79"/>
      <c r="S916" s="79"/>
      <c r="T916" s="79"/>
      <c r="U916" s="85">
        <f t="shared" si="89"/>
        <v>0</v>
      </c>
      <c r="V916" s="6">
        <f t="shared" si="90"/>
        <v>0</v>
      </c>
      <c r="W916" s="6">
        <f>IFERROR(IF(V916&gt;=1,V916*VLOOKUP(E916,STUDENT!$B$4:$W$2003,22,0),0),0)</f>
        <v>0</v>
      </c>
      <c r="X916" s="6">
        <f t="shared" si="91"/>
        <v>0</v>
      </c>
      <c r="Y916" s="6">
        <f>IFERROR(IF(X916&gt;=1,X916*VLOOKUP(E916,STUDENT!$B$4:$W$2003,22,0),0),0)</f>
        <v>0</v>
      </c>
      <c r="Z916" s="6">
        <f t="shared" si="92"/>
        <v>0</v>
      </c>
      <c r="AA916" s="6">
        <f>IFERROR(IF(Z916&gt;=1,Z916*VLOOKUP(E916,STUDENT!$B$4:$W$2003,22,0),0),0)</f>
        <v>0</v>
      </c>
    </row>
    <row r="917" spans="1:27" ht="18" customHeight="1" x14ac:dyDescent="0.25">
      <c r="A917" s="6">
        <f t="shared" si="87"/>
        <v>0</v>
      </c>
      <c r="B917" s="6">
        <v>909</v>
      </c>
      <c r="C917" s="6">
        <f>IFERROR(IF($C$1&gt;=B917,SMALL(STUDENT!$V$4:$V$2003,$C$6+B917),0),0)</f>
        <v>0</v>
      </c>
      <c r="D917" s="14">
        <f t="shared" si="88"/>
        <v>0</v>
      </c>
      <c r="E917" s="14" t="str">
        <f>IFERROR(IF($D917&gt;=1,VLOOKUP($C917,STUDENT!$A$4:$E$2003,E$1,0),""),"")</f>
        <v/>
      </c>
      <c r="F917" s="15" t="str">
        <f>IFERROR(IF($D917&gt;=1,VLOOKUP($C917,STUDENT!$A$4:$E$2003,F$1,0),""),"")</f>
        <v/>
      </c>
      <c r="G917" s="15" t="str">
        <f>IFERROR(IF($D917&gt;=1,VLOOKUP($C917,STUDENT!$A$4:$E$2003,G$1,0),""),"")</f>
        <v/>
      </c>
      <c r="H917" s="14" t="str">
        <f>IFERROR(IF($D917&gt;=1,VLOOKUP($C917,STUDENT!$A$4:$E$2003,H$1,0),""),"")</f>
        <v/>
      </c>
      <c r="I917" s="79"/>
      <c r="J917" s="79"/>
      <c r="K917" s="79"/>
      <c r="L917" s="79"/>
      <c r="M917" s="79"/>
      <c r="N917" s="79"/>
      <c r="O917" s="79"/>
      <c r="P917" s="79"/>
      <c r="Q917" s="79"/>
      <c r="R917" s="79"/>
      <c r="S917" s="79"/>
      <c r="T917" s="79"/>
      <c r="U917" s="85">
        <f t="shared" si="89"/>
        <v>0</v>
      </c>
      <c r="V917" s="6">
        <f t="shared" si="90"/>
        <v>0</v>
      </c>
      <c r="W917" s="6">
        <f>IFERROR(IF(V917&gt;=1,V917*VLOOKUP(E917,STUDENT!$B$4:$W$2003,22,0),0),0)</f>
        <v>0</v>
      </c>
      <c r="X917" s="6">
        <f t="shared" si="91"/>
        <v>0</v>
      </c>
      <c r="Y917" s="6">
        <f>IFERROR(IF(X917&gt;=1,X917*VLOOKUP(E917,STUDENT!$B$4:$W$2003,22,0),0),0)</f>
        <v>0</v>
      </c>
      <c r="Z917" s="6">
        <f t="shared" si="92"/>
        <v>0</v>
      </c>
      <c r="AA917" s="6">
        <f>IFERROR(IF(Z917&gt;=1,Z917*VLOOKUP(E917,STUDENT!$B$4:$W$2003,22,0),0),0)</f>
        <v>0</v>
      </c>
    </row>
    <row r="918" spans="1:27" ht="18" customHeight="1" x14ac:dyDescent="0.25">
      <c r="A918" s="6">
        <f t="shared" si="87"/>
        <v>0</v>
      </c>
      <c r="B918" s="6">
        <v>910</v>
      </c>
      <c r="C918" s="6">
        <f>IFERROR(IF($C$1&gt;=B918,SMALL(STUDENT!$V$4:$V$2003,$C$6+B918),0),0)</f>
        <v>0</v>
      </c>
      <c r="D918" s="14">
        <f t="shared" si="88"/>
        <v>0</v>
      </c>
      <c r="E918" s="14" t="str">
        <f>IFERROR(IF($D918&gt;=1,VLOOKUP($C918,STUDENT!$A$4:$E$2003,E$1,0),""),"")</f>
        <v/>
      </c>
      <c r="F918" s="15" t="str">
        <f>IFERROR(IF($D918&gt;=1,VLOOKUP($C918,STUDENT!$A$4:$E$2003,F$1,0),""),"")</f>
        <v/>
      </c>
      <c r="G918" s="15" t="str">
        <f>IFERROR(IF($D918&gt;=1,VLOOKUP($C918,STUDENT!$A$4:$E$2003,G$1,0),""),"")</f>
        <v/>
      </c>
      <c r="H918" s="14" t="str">
        <f>IFERROR(IF($D918&gt;=1,VLOOKUP($C918,STUDENT!$A$4:$E$2003,H$1,0),""),"")</f>
        <v/>
      </c>
      <c r="I918" s="79"/>
      <c r="J918" s="79"/>
      <c r="K918" s="79"/>
      <c r="L918" s="79"/>
      <c r="M918" s="79"/>
      <c r="N918" s="79"/>
      <c r="O918" s="79"/>
      <c r="P918" s="79"/>
      <c r="Q918" s="79"/>
      <c r="R918" s="79"/>
      <c r="S918" s="79"/>
      <c r="T918" s="79"/>
      <c r="U918" s="85">
        <f t="shared" si="89"/>
        <v>0</v>
      </c>
      <c r="V918" s="6">
        <f t="shared" si="90"/>
        <v>0</v>
      </c>
      <c r="W918" s="6">
        <f>IFERROR(IF(V918&gt;=1,V918*VLOOKUP(E918,STUDENT!$B$4:$W$2003,22,0),0),0)</f>
        <v>0</v>
      </c>
      <c r="X918" s="6">
        <f t="shared" si="91"/>
        <v>0</v>
      </c>
      <c r="Y918" s="6">
        <f>IFERROR(IF(X918&gt;=1,X918*VLOOKUP(E918,STUDENT!$B$4:$W$2003,22,0),0),0)</f>
        <v>0</v>
      </c>
      <c r="Z918" s="6">
        <f t="shared" si="92"/>
        <v>0</v>
      </c>
      <c r="AA918" s="6">
        <f>IFERROR(IF(Z918&gt;=1,Z918*VLOOKUP(E918,STUDENT!$B$4:$W$2003,22,0),0),0)</f>
        <v>0</v>
      </c>
    </row>
    <row r="919" spans="1:27" ht="18" customHeight="1" x14ac:dyDescent="0.25">
      <c r="A919" s="6">
        <f t="shared" si="87"/>
        <v>0</v>
      </c>
      <c r="B919" s="6">
        <v>911</v>
      </c>
      <c r="C919" s="6">
        <f>IFERROR(IF($C$1&gt;=B919,SMALL(STUDENT!$V$4:$V$2003,$C$6+B919),0),0)</f>
        <v>0</v>
      </c>
      <c r="D919" s="14">
        <f t="shared" si="88"/>
        <v>0</v>
      </c>
      <c r="E919" s="14" t="str">
        <f>IFERROR(IF($D919&gt;=1,VLOOKUP($C919,STUDENT!$A$4:$E$2003,E$1,0),""),"")</f>
        <v/>
      </c>
      <c r="F919" s="15" t="str">
        <f>IFERROR(IF($D919&gt;=1,VLOOKUP($C919,STUDENT!$A$4:$E$2003,F$1,0),""),"")</f>
        <v/>
      </c>
      <c r="G919" s="15" t="str">
        <f>IFERROR(IF($D919&gt;=1,VLOOKUP($C919,STUDENT!$A$4:$E$2003,G$1,0),""),"")</f>
        <v/>
      </c>
      <c r="H919" s="14" t="str">
        <f>IFERROR(IF($D919&gt;=1,VLOOKUP($C919,STUDENT!$A$4:$E$2003,H$1,0),""),"")</f>
        <v/>
      </c>
      <c r="I919" s="79"/>
      <c r="J919" s="79"/>
      <c r="K919" s="79"/>
      <c r="L919" s="79"/>
      <c r="M919" s="79"/>
      <c r="N919" s="79"/>
      <c r="O919" s="79"/>
      <c r="P919" s="79"/>
      <c r="Q919" s="79"/>
      <c r="R919" s="79"/>
      <c r="S919" s="79"/>
      <c r="T919" s="79"/>
      <c r="U919" s="85">
        <f t="shared" si="89"/>
        <v>0</v>
      </c>
      <c r="V919" s="6">
        <f t="shared" si="90"/>
        <v>0</v>
      </c>
      <c r="W919" s="6">
        <f>IFERROR(IF(V919&gt;=1,V919*VLOOKUP(E919,STUDENT!$B$4:$W$2003,22,0),0),0)</f>
        <v>0</v>
      </c>
      <c r="X919" s="6">
        <f t="shared" si="91"/>
        <v>0</v>
      </c>
      <c r="Y919" s="6">
        <f>IFERROR(IF(X919&gt;=1,X919*VLOOKUP(E919,STUDENT!$B$4:$W$2003,22,0),0),0)</f>
        <v>0</v>
      </c>
      <c r="Z919" s="6">
        <f t="shared" si="92"/>
        <v>0</v>
      </c>
      <c r="AA919" s="6">
        <f>IFERROR(IF(Z919&gt;=1,Z919*VLOOKUP(E919,STUDENT!$B$4:$W$2003,22,0),0),0)</f>
        <v>0</v>
      </c>
    </row>
    <row r="920" spans="1:27" ht="18" customHeight="1" x14ac:dyDescent="0.25">
      <c r="A920" s="6">
        <f t="shared" si="87"/>
        <v>0</v>
      </c>
      <c r="B920" s="6">
        <v>912</v>
      </c>
      <c r="C920" s="6">
        <f>IFERROR(IF($C$1&gt;=B920,SMALL(STUDENT!$V$4:$V$2003,$C$6+B920),0),0)</f>
        <v>0</v>
      </c>
      <c r="D920" s="14">
        <f t="shared" si="88"/>
        <v>0</v>
      </c>
      <c r="E920" s="14" t="str">
        <f>IFERROR(IF($D920&gt;=1,VLOOKUP($C920,STUDENT!$A$4:$E$2003,E$1,0),""),"")</f>
        <v/>
      </c>
      <c r="F920" s="15" t="str">
        <f>IFERROR(IF($D920&gt;=1,VLOOKUP($C920,STUDENT!$A$4:$E$2003,F$1,0),""),"")</f>
        <v/>
      </c>
      <c r="G920" s="15" t="str">
        <f>IFERROR(IF($D920&gt;=1,VLOOKUP($C920,STUDENT!$A$4:$E$2003,G$1,0),""),"")</f>
        <v/>
      </c>
      <c r="H920" s="14" t="str">
        <f>IFERROR(IF($D920&gt;=1,VLOOKUP($C920,STUDENT!$A$4:$E$2003,H$1,0),""),"")</f>
        <v/>
      </c>
      <c r="I920" s="79"/>
      <c r="J920" s="79"/>
      <c r="K920" s="79"/>
      <c r="L920" s="79"/>
      <c r="M920" s="79"/>
      <c r="N920" s="79"/>
      <c r="O920" s="79"/>
      <c r="P920" s="79"/>
      <c r="Q920" s="79"/>
      <c r="R920" s="79"/>
      <c r="S920" s="79"/>
      <c r="T920" s="79"/>
      <c r="U920" s="85">
        <f t="shared" si="89"/>
        <v>0</v>
      </c>
      <c r="V920" s="6">
        <f t="shared" si="90"/>
        <v>0</v>
      </c>
      <c r="W920" s="6">
        <f>IFERROR(IF(V920&gt;=1,V920*VLOOKUP(E920,STUDENT!$B$4:$W$2003,22,0),0),0)</f>
        <v>0</v>
      </c>
      <c r="X920" s="6">
        <f t="shared" si="91"/>
        <v>0</v>
      </c>
      <c r="Y920" s="6">
        <f>IFERROR(IF(X920&gt;=1,X920*VLOOKUP(E920,STUDENT!$B$4:$W$2003,22,0),0),0)</f>
        <v>0</v>
      </c>
      <c r="Z920" s="6">
        <f t="shared" si="92"/>
        <v>0</v>
      </c>
      <c r="AA920" s="6">
        <f>IFERROR(IF(Z920&gt;=1,Z920*VLOOKUP(E920,STUDENT!$B$4:$W$2003,22,0),0),0)</f>
        <v>0</v>
      </c>
    </row>
    <row r="921" spans="1:27" ht="18" customHeight="1" x14ac:dyDescent="0.25">
      <c r="A921" s="6">
        <f t="shared" si="87"/>
        <v>0</v>
      </c>
      <c r="B921" s="6">
        <v>913</v>
      </c>
      <c r="C921" s="6">
        <f>IFERROR(IF($C$1&gt;=B921,SMALL(STUDENT!$V$4:$V$2003,$C$6+B921),0),0)</f>
        <v>0</v>
      </c>
      <c r="D921" s="14">
        <f t="shared" si="88"/>
        <v>0</v>
      </c>
      <c r="E921" s="14" t="str">
        <f>IFERROR(IF($D921&gt;=1,VLOOKUP($C921,STUDENT!$A$4:$E$2003,E$1,0),""),"")</f>
        <v/>
      </c>
      <c r="F921" s="15" t="str">
        <f>IFERROR(IF($D921&gt;=1,VLOOKUP($C921,STUDENT!$A$4:$E$2003,F$1,0),""),"")</f>
        <v/>
      </c>
      <c r="G921" s="15" t="str">
        <f>IFERROR(IF($D921&gt;=1,VLOOKUP($C921,STUDENT!$A$4:$E$2003,G$1,0),""),"")</f>
        <v/>
      </c>
      <c r="H921" s="14" t="str">
        <f>IFERROR(IF($D921&gt;=1,VLOOKUP($C921,STUDENT!$A$4:$E$2003,H$1,0),""),"")</f>
        <v/>
      </c>
      <c r="I921" s="79"/>
      <c r="J921" s="79"/>
      <c r="K921" s="79"/>
      <c r="L921" s="79"/>
      <c r="M921" s="79"/>
      <c r="N921" s="79"/>
      <c r="O921" s="79"/>
      <c r="P921" s="79"/>
      <c r="Q921" s="79"/>
      <c r="R921" s="79"/>
      <c r="S921" s="79"/>
      <c r="T921" s="79"/>
      <c r="U921" s="85">
        <f t="shared" si="89"/>
        <v>0</v>
      </c>
      <c r="V921" s="6">
        <f t="shared" si="90"/>
        <v>0</v>
      </c>
      <c r="W921" s="6">
        <f>IFERROR(IF(V921&gt;=1,V921*VLOOKUP(E921,STUDENT!$B$4:$W$2003,22,0),0),0)</f>
        <v>0</v>
      </c>
      <c r="X921" s="6">
        <f t="shared" si="91"/>
        <v>0</v>
      </c>
      <c r="Y921" s="6">
        <f>IFERROR(IF(X921&gt;=1,X921*VLOOKUP(E921,STUDENT!$B$4:$W$2003,22,0),0),0)</f>
        <v>0</v>
      </c>
      <c r="Z921" s="6">
        <f t="shared" si="92"/>
        <v>0</v>
      </c>
      <c r="AA921" s="6">
        <f>IFERROR(IF(Z921&gt;=1,Z921*VLOOKUP(E921,STUDENT!$B$4:$W$2003,22,0),0),0)</f>
        <v>0</v>
      </c>
    </row>
    <row r="922" spans="1:27" ht="18" customHeight="1" x14ac:dyDescent="0.25">
      <c r="A922" s="6">
        <f t="shared" si="87"/>
        <v>0</v>
      </c>
      <c r="B922" s="6">
        <v>914</v>
      </c>
      <c r="C922" s="6">
        <f>IFERROR(IF($C$1&gt;=B922,SMALL(STUDENT!$V$4:$V$2003,$C$6+B922),0),0)</f>
        <v>0</v>
      </c>
      <c r="D922" s="14">
        <f t="shared" si="88"/>
        <v>0</v>
      </c>
      <c r="E922" s="14" t="str">
        <f>IFERROR(IF($D922&gt;=1,VLOOKUP($C922,STUDENT!$A$4:$E$2003,E$1,0),""),"")</f>
        <v/>
      </c>
      <c r="F922" s="15" t="str">
        <f>IFERROR(IF($D922&gt;=1,VLOOKUP($C922,STUDENT!$A$4:$E$2003,F$1,0),""),"")</f>
        <v/>
      </c>
      <c r="G922" s="15" t="str">
        <f>IFERROR(IF($D922&gt;=1,VLOOKUP($C922,STUDENT!$A$4:$E$2003,G$1,0),""),"")</f>
        <v/>
      </c>
      <c r="H922" s="14" t="str">
        <f>IFERROR(IF($D922&gt;=1,VLOOKUP($C922,STUDENT!$A$4:$E$2003,H$1,0),""),"")</f>
        <v/>
      </c>
      <c r="I922" s="79"/>
      <c r="J922" s="79"/>
      <c r="K922" s="79"/>
      <c r="L922" s="79"/>
      <c r="M922" s="79"/>
      <c r="N922" s="79"/>
      <c r="O922" s="79"/>
      <c r="P922" s="79"/>
      <c r="Q922" s="79"/>
      <c r="R922" s="79"/>
      <c r="S922" s="79"/>
      <c r="T922" s="79"/>
      <c r="U922" s="85">
        <f t="shared" si="89"/>
        <v>0</v>
      </c>
      <c r="V922" s="6">
        <f t="shared" si="90"/>
        <v>0</v>
      </c>
      <c r="W922" s="6">
        <f>IFERROR(IF(V922&gt;=1,V922*VLOOKUP(E922,STUDENT!$B$4:$W$2003,22,0),0),0)</f>
        <v>0</v>
      </c>
      <c r="X922" s="6">
        <f t="shared" si="91"/>
        <v>0</v>
      </c>
      <c r="Y922" s="6">
        <f>IFERROR(IF(X922&gt;=1,X922*VLOOKUP(E922,STUDENT!$B$4:$W$2003,22,0),0),0)</f>
        <v>0</v>
      </c>
      <c r="Z922" s="6">
        <f t="shared" si="92"/>
        <v>0</v>
      </c>
      <c r="AA922" s="6">
        <f>IFERROR(IF(Z922&gt;=1,Z922*VLOOKUP(E922,STUDENT!$B$4:$W$2003,22,0),0),0)</f>
        <v>0</v>
      </c>
    </row>
    <row r="923" spans="1:27" ht="18" customHeight="1" x14ac:dyDescent="0.25">
      <c r="A923" s="6">
        <f t="shared" si="87"/>
        <v>0</v>
      </c>
      <c r="B923" s="6">
        <v>915</v>
      </c>
      <c r="C923" s="6">
        <f>IFERROR(IF($C$1&gt;=B923,SMALL(STUDENT!$V$4:$V$2003,$C$6+B923),0),0)</f>
        <v>0</v>
      </c>
      <c r="D923" s="14">
        <f t="shared" si="88"/>
        <v>0</v>
      </c>
      <c r="E923" s="14" t="str">
        <f>IFERROR(IF($D923&gt;=1,VLOOKUP($C923,STUDENT!$A$4:$E$2003,E$1,0),""),"")</f>
        <v/>
      </c>
      <c r="F923" s="15" t="str">
        <f>IFERROR(IF($D923&gt;=1,VLOOKUP($C923,STUDENT!$A$4:$E$2003,F$1,0),""),"")</f>
        <v/>
      </c>
      <c r="G923" s="15" t="str">
        <f>IFERROR(IF($D923&gt;=1,VLOOKUP($C923,STUDENT!$A$4:$E$2003,G$1,0),""),"")</f>
        <v/>
      </c>
      <c r="H923" s="14" t="str">
        <f>IFERROR(IF($D923&gt;=1,VLOOKUP($C923,STUDENT!$A$4:$E$2003,H$1,0),""),"")</f>
        <v/>
      </c>
      <c r="I923" s="79"/>
      <c r="J923" s="79"/>
      <c r="K923" s="79"/>
      <c r="L923" s="79"/>
      <c r="M923" s="79"/>
      <c r="N923" s="79"/>
      <c r="O923" s="79"/>
      <c r="P923" s="79"/>
      <c r="Q923" s="79"/>
      <c r="R923" s="79"/>
      <c r="S923" s="79"/>
      <c r="T923" s="79"/>
      <c r="U923" s="85">
        <f t="shared" si="89"/>
        <v>0</v>
      </c>
      <c r="V923" s="6">
        <f t="shared" si="90"/>
        <v>0</v>
      </c>
      <c r="W923" s="6">
        <f>IFERROR(IF(V923&gt;=1,V923*VLOOKUP(E923,STUDENT!$B$4:$W$2003,22,0),0),0)</f>
        <v>0</v>
      </c>
      <c r="X923" s="6">
        <f t="shared" si="91"/>
        <v>0</v>
      </c>
      <c r="Y923" s="6">
        <f>IFERROR(IF(X923&gt;=1,X923*VLOOKUP(E923,STUDENT!$B$4:$W$2003,22,0),0),0)</f>
        <v>0</v>
      </c>
      <c r="Z923" s="6">
        <f t="shared" si="92"/>
        <v>0</v>
      </c>
      <c r="AA923" s="6">
        <f>IFERROR(IF(Z923&gt;=1,Z923*VLOOKUP(E923,STUDENT!$B$4:$W$2003,22,0),0),0)</f>
        <v>0</v>
      </c>
    </row>
    <row r="924" spans="1:27" ht="18" customHeight="1" x14ac:dyDescent="0.25">
      <c r="A924" s="6">
        <f t="shared" si="87"/>
        <v>0</v>
      </c>
      <c r="B924" s="6">
        <v>916</v>
      </c>
      <c r="C924" s="6">
        <f>IFERROR(IF($C$1&gt;=B924,SMALL(STUDENT!$V$4:$V$2003,$C$6+B924),0),0)</f>
        <v>0</v>
      </c>
      <c r="D924" s="14">
        <f t="shared" si="88"/>
        <v>0</v>
      </c>
      <c r="E924" s="14" t="str">
        <f>IFERROR(IF($D924&gt;=1,VLOOKUP($C924,STUDENT!$A$4:$E$2003,E$1,0),""),"")</f>
        <v/>
      </c>
      <c r="F924" s="15" t="str">
        <f>IFERROR(IF($D924&gt;=1,VLOOKUP($C924,STUDENT!$A$4:$E$2003,F$1,0),""),"")</f>
        <v/>
      </c>
      <c r="G924" s="15" t="str">
        <f>IFERROR(IF($D924&gt;=1,VLOOKUP($C924,STUDENT!$A$4:$E$2003,G$1,0),""),"")</f>
        <v/>
      </c>
      <c r="H924" s="14" t="str">
        <f>IFERROR(IF($D924&gt;=1,VLOOKUP($C924,STUDENT!$A$4:$E$2003,H$1,0),""),"")</f>
        <v/>
      </c>
      <c r="I924" s="79"/>
      <c r="J924" s="79"/>
      <c r="K924" s="79"/>
      <c r="L924" s="79"/>
      <c r="M924" s="79"/>
      <c r="N924" s="79"/>
      <c r="O924" s="79"/>
      <c r="P924" s="79"/>
      <c r="Q924" s="79"/>
      <c r="R924" s="79"/>
      <c r="S924" s="79"/>
      <c r="T924" s="79"/>
      <c r="U924" s="85">
        <f t="shared" si="89"/>
        <v>0</v>
      </c>
      <c r="V924" s="6">
        <f t="shared" si="90"/>
        <v>0</v>
      </c>
      <c r="W924" s="6">
        <f>IFERROR(IF(V924&gt;=1,V924*VLOOKUP(E924,STUDENT!$B$4:$W$2003,22,0),0),0)</f>
        <v>0</v>
      </c>
      <c r="X924" s="6">
        <f t="shared" si="91"/>
        <v>0</v>
      </c>
      <c r="Y924" s="6">
        <f>IFERROR(IF(X924&gt;=1,X924*VLOOKUP(E924,STUDENT!$B$4:$W$2003,22,0),0),0)</f>
        <v>0</v>
      </c>
      <c r="Z924" s="6">
        <f t="shared" si="92"/>
        <v>0</v>
      </c>
      <c r="AA924" s="6">
        <f>IFERROR(IF(Z924&gt;=1,Z924*VLOOKUP(E924,STUDENT!$B$4:$W$2003,22,0),0),0)</f>
        <v>0</v>
      </c>
    </row>
    <row r="925" spans="1:27" ht="18" customHeight="1" x14ac:dyDescent="0.25">
      <c r="A925" s="6">
        <f t="shared" si="87"/>
        <v>0</v>
      </c>
      <c r="B925" s="6">
        <v>917</v>
      </c>
      <c r="C925" s="6">
        <f>IFERROR(IF($C$1&gt;=B925,SMALL(STUDENT!$V$4:$V$2003,$C$6+B925),0),0)</f>
        <v>0</v>
      </c>
      <c r="D925" s="14">
        <f t="shared" si="88"/>
        <v>0</v>
      </c>
      <c r="E925" s="14" t="str">
        <f>IFERROR(IF($D925&gt;=1,VLOOKUP($C925,STUDENT!$A$4:$E$2003,E$1,0),""),"")</f>
        <v/>
      </c>
      <c r="F925" s="15" t="str">
        <f>IFERROR(IF($D925&gt;=1,VLOOKUP($C925,STUDENT!$A$4:$E$2003,F$1,0),""),"")</f>
        <v/>
      </c>
      <c r="G925" s="15" t="str">
        <f>IFERROR(IF($D925&gt;=1,VLOOKUP($C925,STUDENT!$A$4:$E$2003,G$1,0),""),"")</f>
        <v/>
      </c>
      <c r="H925" s="14" t="str">
        <f>IFERROR(IF($D925&gt;=1,VLOOKUP($C925,STUDENT!$A$4:$E$2003,H$1,0),""),"")</f>
        <v/>
      </c>
      <c r="I925" s="79"/>
      <c r="J925" s="79"/>
      <c r="K925" s="79"/>
      <c r="L925" s="79"/>
      <c r="M925" s="79"/>
      <c r="N925" s="79"/>
      <c r="O925" s="79"/>
      <c r="P925" s="79"/>
      <c r="Q925" s="79"/>
      <c r="R925" s="79"/>
      <c r="S925" s="79"/>
      <c r="T925" s="79"/>
      <c r="U925" s="85">
        <f t="shared" si="89"/>
        <v>0</v>
      </c>
      <c r="V925" s="6">
        <f t="shared" si="90"/>
        <v>0</v>
      </c>
      <c r="W925" s="6">
        <f>IFERROR(IF(V925&gt;=1,V925*VLOOKUP(E925,STUDENT!$B$4:$W$2003,22,0),0),0)</f>
        <v>0</v>
      </c>
      <c r="X925" s="6">
        <f t="shared" si="91"/>
        <v>0</v>
      </c>
      <c r="Y925" s="6">
        <f>IFERROR(IF(X925&gt;=1,X925*VLOOKUP(E925,STUDENT!$B$4:$W$2003,22,0),0),0)</f>
        <v>0</v>
      </c>
      <c r="Z925" s="6">
        <f t="shared" si="92"/>
        <v>0</v>
      </c>
      <c r="AA925" s="6">
        <f>IFERROR(IF(Z925&gt;=1,Z925*VLOOKUP(E925,STUDENT!$B$4:$W$2003,22,0),0),0)</f>
        <v>0</v>
      </c>
    </row>
    <row r="926" spans="1:27" ht="18" customHeight="1" x14ac:dyDescent="0.25">
      <c r="A926" s="6">
        <f t="shared" si="87"/>
        <v>0</v>
      </c>
      <c r="B926" s="6">
        <v>918</v>
      </c>
      <c r="C926" s="6">
        <f>IFERROR(IF($C$1&gt;=B926,SMALL(STUDENT!$V$4:$V$2003,$C$6+B926),0),0)</f>
        <v>0</v>
      </c>
      <c r="D926" s="14">
        <f t="shared" si="88"/>
        <v>0</v>
      </c>
      <c r="E926" s="14" t="str">
        <f>IFERROR(IF($D926&gt;=1,VLOOKUP($C926,STUDENT!$A$4:$E$2003,E$1,0),""),"")</f>
        <v/>
      </c>
      <c r="F926" s="15" t="str">
        <f>IFERROR(IF($D926&gt;=1,VLOOKUP($C926,STUDENT!$A$4:$E$2003,F$1,0),""),"")</f>
        <v/>
      </c>
      <c r="G926" s="15" t="str">
        <f>IFERROR(IF($D926&gt;=1,VLOOKUP($C926,STUDENT!$A$4:$E$2003,G$1,0),""),"")</f>
        <v/>
      </c>
      <c r="H926" s="14" t="str">
        <f>IFERROR(IF($D926&gt;=1,VLOOKUP($C926,STUDENT!$A$4:$E$2003,H$1,0),""),"")</f>
        <v/>
      </c>
      <c r="I926" s="79"/>
      <c r="J926" s="79"/>
      <c r="K926" s="79"/>
      <c r="L926" s="79"/>
      <c r="M926" s="79"/>
      <c r="N926" s="79"/>
      <c r="O926" s="79"/>
      <c r="P926" s="79"/>
      <c r="Q926" s="79"/>
      <c r="R926" s="79"/>
      <c r="S926" s="79"/>
      <c r="T926" s="79"/>
      <c r="U926" s="85">
        <f t="shared" si="89"/>
        <v>0</v>
      </c>
      <c r="V926" s="6">
        <f t="shared" si="90"/>
        <v>0</v>
      </c>
      <c r="W926" s="6">
        <f>IFERROR(IF(V926&gt;=1,V926*VLOOKUP(E926,STUDENT!$B$4:$W$2003,22,0),0),0)</f>
        <v>0</v>
      </c>
      <c r="X926" s="6">
        <f t="shared" si="91"/>
        <v>0</v>
      </c>
      <c r="Y926" s="6">
        <f>IFERROR(IF(X926&gt;=1,X926*VLOOKUP(E926,STUDENT!$B$4:$W$2003,22,0),0),0)</f>
        <v>0</v>
      </c>
      <c r="Z926" s="6">
        <f t="shared" si="92"/>
        <v>0</v>
      </c>
      <c r="AA926" s="6">
        <f>IFERROR(IF(Z926&gt;=1,Z926*VLOOKUP(E926,STUDENT!$B$4:$W$2003,22,0),0),0)</f>
        <v>0</v>
      </c>
    </row>
    <row r="927" spans="1:27" ht="18" customHeight="1" x14ac:dyDescent="0.25">
      <c r="A927" s="6">
        <f t="shared" si="87"/>
        <v>0</v>
      </c>
      <c r="B927" s="6">
        <v>919</v>
      </c>
      <c r="C927" s="6">
        <f>IFERROR(IF($C$1&gt;=B927,SMALL(STUDENT!$V$4:$V$2003,$C$6+B927),0),0)</f>
        <v>0</v>
      </c>
      <c r="D927" s="14">
        <f t="shared" si="88"/>
        <v>0</v>
      </c>
      <c r="E927" s="14" t="str">
        <f>IFERROR(IF($D927&gt;=1,VLOOKUP($C927,STUDENT!$A$4:$E$2003,E$1,0),""),"")</f>
        <v/>
      </c>
      <c r="F927" s="15" t="str">
        <f>IFERROR(IF($D927&gt;=1,VLOOKUP($C927,STUDENT!$A$4:$E$2003,F$1,0),""),"")</f>
        <v/>
      </c>
      <c r="G927" s="15" t="str">
        <f>IFERROR(IF($D927&gt;=1,VLOOKUP($C927,STUDENT!$A$4:$E$2003,G$1,0),""),"")</f>
        <v/>
      </c>
      <c r="H927" s="14" t="str">
        <f>IFERROR(IF($D927&gt;=1,VLOOKUP($C927,STUDENT!$A$4:$E$2003,H$1,0),""),"")</f>
        <v/>
      </c>
      <c r="I927" s="79"/>
      <c r="J927" s="79"/>
      <c r="K927" s="79"/>
      <c r="L927" s="79"/>
      <c r="M927" s="79"/>
      <c r="N927" s="79"/>
      <c r="O927" s="79"/>
      <c r="P927" s="79"/>
      <c r="Q927" s="79"/>
      <c r="R927" s="79"/>
      <c r="S927" s="79"/>
      <c r="T927" s="79"/>
      <c r="U927" s="85">
        <f t="shared" si="89"/>
        <v>0</v>
      </c>
      <c r="V927" s="6">
        <f t="shared" si="90"/>
        <v>0</v>
      </c>
      <c r="W927" s="6">
        <f>IFERROR(IF(V927&gt;=1,V927*VLOOKUP(E927,STUDENT!$B$4:$W$2003,22,0),0),0)</f>
        <v>0</v>
      </c>
      <c r="X927" s="6">
        <f t="shared" si="91"/>
        <v>0</v>
      </c>
      <c r="Y927" s="6">
        <f>IFERROR(IF(X927&gt;=1,X927*VLOOKUP(E927,STUDENT!$B$4:$W$2003,22,0),0),0)</f>
        <v>0</v>
      </c>
      <c r="Z927" s="6">
        <f t="shared" si="92"/>
        <v>0</v>
      </c>
      <c r="AA927" s="6">
        <f>IFERROR(IF(Z927&gt;=1,Z927*VLOOKUP(E927,STUDENT!$B$4:$W$2003,22,0),0),0)</f>
        <v>0</v>
      </c>
    </row>
    <row r="928" spans="1:27" ht="18" customHeight="1" x14ac:dyDescent="0.25">
      <c r="A928" s="6">
        <f t="shared" si="87"/>
        <v>0</v>
      </c>
      <c r="B928" s="6">
        <v>920</v>
      </c>
      <c r="C928" s="6">
        <f>IFERROR(IF($C$1&gt;=B928,SMALL(STUDENT!$V$4:$V$2003,$C$6+B928),0),0)</f>
        <v>0</v>
      </c>
      <c r="D928" s="14">
        <f t="shared" si="88"/>
        <v>0</v>
      </c>
      <c r="E928" s="14" t="str">
        <f>IFERROR(IF($D928&gt;=1,VLOOKUP($C928,STUDENT!$A$4:$E$2003,E$1,0),""),"")</f>
        <v/>
      </c>
      <c r="F928" s="15" t="str">
        <f>IFERROR(IF($D928&gt;=1,VLOOKUP($C928,STUDENT!$A$4:$E$2003,F$1,0),""),"")</f>
        <v/>
      </c>
      <c r="G928" s="15" t="str">
        <f>IFERROR(IF($D928&gt;=1,VLOOKUP($C928,STUDENT!$A$4:$E$2003,G$1,0),""),"")</f>
        <v/>
      </c>
      <c r="H928" s="14" t="str">
        <f>IFERROR(IF($D928&gt;=1,VLOOKUP($C928,STUDENT!$A$4:$E$2003,H$1,0),""),"")</f>
        <v/>
      </c>
      <c r="I928" s="79"/>
      <c r="J928" s="79"/>
      <c r="K928" s="79"/>
      <c r="L928" s="79"/>
      <c r="M928" s="79"/>
      <c r="N928" s="79"/>
      <c r="O928" s="79"/>
      <c r="P928" s="79"/>
      <c r="Q928" s="79"/>
      <c r="R928" s="79"/>
      <c r="S928" s="79"/>
      <c r="T928" s="79"/>
      <c r="U928" s="85">
        <f t="shared" si="89"/>
        <v>0</v>
      </c>
      <c r="V928" s="6">
        <f t="shared" si="90"/>
        <v>0</v>
      </c>
      <c r="W928" s="6">
        <f>IFERROR(IF(V928&gt;=1,V928*VLOOKUP(E928,STUDENT!$B$4:$W$2003,22,0),0),0)</f>
        <v>0</v>
      </c>
      <c r="X928" s="6">
        <f t="shared" si="91"/>
        <v>0</v>
      </c>
      <c r="Y928" s="6">
        <f>IFERROR(IF(X928&gt;=1,X928*VLOOKUP(E928,STUDENT!$B$4:$W$2003,22,0),0),0)</f>
        <v>0</v>
      </c>
      <c r="Z928" s="6">
        <f t="shared" si="92"/>
        <v>0</v>
      </c>
      <c r="AA928" s="6">
        <f>IFERROR(IF(Z928&gt;=1,Z928*VLOOKUP(E928,STUDENT!$B$4:$W$2003,22,0),0),0)</f>
        <v>0</v>
      </c>
    </row>
    <row r="929" spans="1:27" ht="18" customHeight="1" x14ac:dyDescent="0.25">
      <c r="A929" s="6">
        <f t="shared" si="87"/>
        <v>0</v>
      </c>
      <c r="B929" s="6">
        <v>921</v>
      </c>
      <c r="C929" s="6">
        <f>IFERROR(IF($C$1&gt;=B929,SMALL(STUDENT!$V$4:$V$2003,$C$6+B929),0),0)</f>
        <v>0</v>
      </c>
      <c r="D929" s="14">
        <f t="shared" si="88"/>
        <v>0</v>
      </c>
      <c r="E929" s="14" t="str">
        <f>IFERROR(IF($D929&gt;=1,VLOOKUP($C929,STUDENT!$A$4:$E$2003,E$1,0),""),"")</f>
        <v/>
      </c>
      <c r="F929" s="15" t="str">
        <f>IFERROR(IF($D929&gt;=1,VLOOKUP($C929,STUDENT!$A$4:$E$2003,F$1,0),""),"")</f>
        <v/>
      </c>
      <c r="G929" s="15" t="str">
        <f>IFERROR(IF($D929&gt;=1,VLOOKUP($C929,STUDENT!$A$4:$E$2003,G$1,0),""),"")</f>
        <v/>
      </c>
      <c r="H929" s="14" t="str">
        <f>IFERROR(IF($D929&gt;=1,VLOOKUP($C929,STUDENT!$A$4:$E$2003,H$1,0),""),"")</f>
        <v/>
      </c>
      <c r="I929" s="79"/>
      <c r="J929" s="79"/>
      <c r="K929" s="79"/>
      <c r="L929" s="79"/>
      <c r="M929" s="79"/>
      <c r="N929" s="79"/>
      <c r="O929" s="79"/>
      <c r="P929" s="79"/>
      <c r="Q929" s="79"/>
      <c r="R929" s="79"/>
      <c r="S929" s="79"/>
      <c r="T929" s="79"/>
      <c r="U929" s="85">
        <f t="shared" si="89"/>
        <v>0</v>
      </c>
      <c r="V929" s="6">
        <f t="shared" si="90"/>
        <v>0</v>
      </c>
      <c r="W929" s="6">
        <f>IFERROR(IF(V929&gt;=1,V929*VLOOKUP(E929,STUDENT!$B$4:$W$2003,22,0),0),0)</f>
        <v>0</v>
      </c>
      <c r="X929" s="6">
        <f t="shared" si="91"/>
        <v>0</v>
      </c>
      <c r="Y929" s="6">
        <f>IFERROR(IF(X929&gt;=1,X929*VLOOKUP(E929,STUDENT!$B$4:$W$2003,22,0),0),0)</f>
        <v>0</v>
      </c>
      <c r="Z929" s="6">
        <f t="shared" si="92"/>
        <v>0</v>
      </c>
      <c r="AA929" s="6">
        <f>IFERROR(IF(Z929&gt;=1,Z929*VLOOKUP(E929,STUDENT!$B$4:$W$2003,22,0),0),0)</f>
        <v>0</v>
      </c>
    </row>
    <row r="930" spans="1:27" ht="18" customHeight="1" x14ac:dyDescent="0.25">
      <c r="A930" s="6">
        <f t="shared" si="87"/>
        <v>0</v>
      </c>
      <c r="B930" s="6">
        <v>922</v>
      </c>
      <c r="C930" s="6">
        <f>IFERROR(IF($C$1&gt;=B930,SMALL(STUDENT!$V$4:$V$2003,$C$6+B930),0),0)</f>
        <v>0</v>
      </c>
      <c r="D930" s="14">
        <f t="shared" si="88"/>
        <v>0</v>
      </c>
      <c r="E930" s="14" t="str">
        <f>IFERROR(IF($D930&gt;=1,VLOOKUP($C930,STUDENT!$A$4:$E$2003,E$1,0),""),"")</f>
        <v/>
      </c>
      <c r="F930" s="15" t="str">
        <f>IFERROR(IF($D930&gt;=1,VLOOKUP($C930,STUDENT!$A$4:$E$2003,F$1,0),""),"")</f>
        <v/>
      </c>
      <c r="G930" s="15" t="str">
        <f>IFERROR(IF($D930&gt;=1,VLOOKUP($C930,STUDENT!$A$4:$E$2003,G$1,0),""),"")</f>
        <v/>
      </c>
      <c r="H930" s="14" t="str">
        <f>IFERROR(IF($D930&gt;=1,VLOOKUP($C930,STUDENT!$A$4:$E$2003,H$1,0),""),"")</f>
        <v/>
      </c>
      <c r="I930" s="79"/>
      <c r="J930" s="79"/>
      <c r="K930" s="79"/>
      <c r="L930" s="79"/>
      <c r="M930" s="79"/>
      <c r="N930" s="79"/>
      <c r="O930" s="79"/>
      <c r="P930" s="79"/>
      <c r="Q930" s="79"/>
      <c r="R930" s="79"/>
      <c r="S930" s="79"/>
      <c r="T930" s="79"/>
      <c r="U930" s="85">
        <f t="shared" si="89"/>
        <v>0</v>
      </c>
      <c r="V930" s="6">
        <f t="shared" si="90"/>
        <v>0</v>
      </c>
      <c r="W930" s="6">
        <f>IFERROR(IF(V930&gt;=1,V930*VLOOKUP(E930,STUDENT!$B$4:$W$2003,22,0),0),0)</f>
        <v>0</v>
      </c>
      <c r="X930" s="6">
        <f t="shared" si="91"/>
        <v>0</v>
      </c>
      <c r="Y930" s="6">
        <f>IFERROR(IF(X930&gt;=1,X930*VLOOKUP(E930,STUDENT!$B$4:$W$2003,22,0),0),0)</f>
        <v>0</v>
      </c>
      <c r="Z930" s="6">
        <f t="shared" si="92"/>
        <v>0</v>
      </c>
      <c r="AA930" s="6">
        <f>IFERROR(IF(Z930&gt;=1,Z930*VLOOKUP(E930,STUDENT!$B$4:$W$2003,22,0),0),0)</f>
        <v>0</v>
      </c>
    </row>
    <row r="931" spans="1:27" ht="18" customHeight="1" x14ac:dyDescent="0.25">
      <c r="A931" s="6">
        <f t="shared" si="87"/>
        <v>0</v>
      </c>
      <c r="B931" s="6">
        <v>923</v>
      </c>
      <c r="C931" s="6">
        <f>IFERROR(IF($C$1&gt;=B931,SMALL(STUDENT!$V$4:$V$2003,$C$6+B931),0),0)</f>
        <v>0</v>
      </c>
      <c r="D931" s="14">
        <f t="shared" si="88"/>
        <v>0</v>
      </c>
      <c r="E931" s="14" t="str">
        <f>IFERROR(IF($D931&gt;=1,VLOOKUP($C931,STUDENT!$A$4:$E$2003,E$1,0),""),"")</f>
        <v/>
      </c>
      <c r="F931" s="15" t="str">
        <f>IFERROR(IF($D931&gt;=1,VLOOKUP($C931,STUDENT!$A$4:$E$2003,F$1,0),""),"")</f>
        <v/>
      </c>
      <c r="G931" s="15" t="str">
        <f>IFERROR(IF($D931&gt;=1,VLOOKUP($C931,STUDENT!$A$4:$E$2003,G$1,0),""),"")</f>
        <v/>
      </c>
      <c r="H931" s="14" t="str">
        <f>IFERROR(IF($D931&gt;=1,VLOOKUP($C931,STUDENT!$A$4:$E$2003,H$1,0),""),"")</f>
        <v/>
      </c>
      <c r="I931" s="79"/>
      <c r="J931" s="79"/>
      <c r="K931" s="79"/>
      <c r="L931" s="79"/>
      <c r="M931" s="79"/>
      <c r="N931" s="79"/>
      <c r="O931" s="79"/>
      <c r="P931" s="79"/>
      <c r="Q931" s="79"/>
      <c r="R931" s="79"/>
      <c r="S931" s="79"/>
      <c r="T931" s="79"/>
      <c r="U931" s="85">
        <f t="shared" si="89"/>
        <v>0</v>
      </c>
      <c r="V931" s="6">
        <f t="shared" si="90"/>
        <v>0</v>
      </c>
      <c r="W931" s="6">
        <f>IFERROR(IF(V931&gt;=1,V931*VLOOKUP(E931,STUDENT!$B$4:$W$2003,22,0),0),0)</f>
        <v>0</v>
      </c>
      <c r="X931" s="6">
        <f t="shared" si="91"/>
        <v>0</v>
      </c>
      <c r="Y931" s="6">
        <f>IFERROR(IF(X931&gt;=1,X931*VLOOKUP(E931,STUDENT!$B$4:$W$2003,22,0),0),0)</f>
        <v>0</v>
      </c>
      <c r="Z931" s="6">
        <f t="shared" si="92"/>
        <v>0</v>
      </c>
      <c r="AA931" s="6">
        <f>IFERROR(IF(Z931&gt;=1,Z931*VLOOKUP(E931,STUDENT!$B$4:$W$2003,22,0),0),0)</f>
        <v>0</v>
      </c>
    </row>
    <row r="932" spans="1:27" ht="18" customHeight="1" x14ac:dyDescent="0.25">
      <c r="A932" s="6">
        <f t="shared" si="87"/>
        <v>0</v>
      </c>
      <c r="B932" s="6">
        <v>924</v>
      </c>
      <c r="C932" s="6">
        <f>IFERROR(IF($C$1&gt;=B932,SMALL(STUDENT!$V$4:$V$2003,$C$6+B932),0),0)</f>
        <v>0</v>
      </c>
      <c r="D932" s="14">
        <f t="shared" si="88"/>
        <v>0</v>
      </c>
      <c r="E932" s="14" t="str">
        <f>IFERROR(IF($D932&gt;=1,VLOOKUP($C932,STUDENT!$A$4:$E$2003,E$1,0),""),"")</f>
        <v/>
      </c>
      <c r="F932" s="15" t="str">
        <f>IFERROR(IF($D932&gt;=1,VLOOKUP($C932,STUDENT!$A$4:$E$2003,F$1,0),""),"")</f>
        <v/>
      </c>
      <c r="G932" s="15" t="str">
        <f>IFERROR(IF($D932&gt;=1,VLOOKUP($C932,STUDENT!$A$4:$E$2003,G$1,0),""),"")</f>
        <v/>
      </c>
      <c r="H932" s="14" t="str">
        <f>IFERROR(IF($D932&gt;=1,VLOOKUP($C932,STUDENT!$A$4:$E$2003,H$1,0),""),"")</f>
        <v/>
      </c>
      <c r="I932" s="79"/>
      <c r="J932" s="79"/>
      <c r="K932" s="79"/>
      <c r="L932" s="79"/>
      <c r="M932" s="79"/>
      <c r="N932" s="79"/>
      <c r="O932" s="79"/>
      <c r="P932" s="79"/>
      <c r="Q932" s="79"/>
      <c r="R932" s="79"/>
      <c r="S932" s="79"/>
      <c r="T932" s="79"/>
      <c r="U932" s="85">
        <f t="shared" si="89"/>
        <v>0</v>
      </c>
      <c r="V932" s="6">
        <f t="shared" si="90"/>
        <v>0</v>
      </c>
      <c r="W932" s="6">
        <f>IFERROR(IF(V932&gt;=1,V932*VLOOKUP(E932,STUDENT!$B$4:$W$2003,22,0),0),0)</f>
        <v>0</v>
      </c>
      <c r="X932" s="6">
        <f t="shared" si="91"/>
        <v>0</v>
      </c>
      <c r="Y932" s="6">
        <f>IFERROR(IF(X932&gt;=1,X932*VLOOKUP(E932,STUDENT!$B$4:$W$2003,22,0),0),0)</f>
        <v>0</v>
      </c>
      <c r="Z932" s="6">
        <f t="shared" si="92"/>
        <v>0</v>
      </c>
      <c r="AA932" s="6">
        <f>IFERROR(IF(Z932&gt;=1,Z932*VLOOKUP(E932,STUDENT!$B$4:$W$2003,22,0),0),0)</f>
        <v>0</v>
      </c>
    </row>
    <row r="933" spans="1:27" ht="18" customHeight="1" x14ac:dyDescent="0.25">
      <c r="A933" s="6">
        <f t="shared" si="87"/>
        <v>0</v>
      </c>
      <c r="B933" s="6">
        <v>925</v>
      </c>
      <c r="C933" s="6">
        <f>IFERROR(IF($C$1&gt;=B933,SMALL(STUDENT!$V$4:$V$2003,$C$6+B933),0),0)</f>
        <v>0</v>
      </c>
      <c r="D933" s="14">
        <f t="shared" si="88"/>
        <v>0</v>
      </c>
      <c r="E933" s="14" t="str">
        <f>IFERROR(IF($D933&gt;=1,VLOOKUP($C933,STUDENT!$A$4:$E$2003,E$1,0),""),"")</f>
        <v/>
      </c>
      <c r="F933" s="15" t="str">
        <f>IFERROR(IF($D933&gt;=1,VLOOKUP($C933,STUDENT!$A$4:$E$2003,F$1,0),""),"")</f>
        <v/>
      </c>
      <c r="G933" s="15" t="str">
        <f>IFERROR(IF($D933&gt;=1,VLOOKUP($C933,STUDENT!$A$4:$E$2003,G$1,0),""),"")</f>
        <v/>
      </c>
      <c r="H933" s="14" t="str">
        <f>IFERROR(IF($D933&gt;=1,VLOOKUP($C933,STUDENT!$A$4:$E$2003,H$1,0),""),"")</f>
        <v/>
      </c>
      <c r="I933" s="79"/>
      <c r="J933" s="79"/>
      <c r="K933" s="79"/>
      <c r="L933" s="79"/>
      <c r="M933" s="79"/>
      <c r="N933" s="79"/>
      <c r="O933" s="79"/>
      <c r="P933" s="79"/>
      <c r="Q933" s="79"/>
      <c r="R933" s="79"/>
      <c r="S933" s="79"/>
      <c r="T933" s="79"/>
      <c r="U933" s="85">
        <f t="shared" si="89"/>
        <v>0</v>
      </c>
      <c r="V933" s="6">
        <f t="shared" si="90"/>
        <v>0</v>
      </c>
      <c r="W933" s="6">
        <f>IFERROR(IF(V933&gt;=1,V933*VLOOKUP(E933,STUDENT!$B$4:$W$2003,22,0),0),0)</f>
        <v>0</v>
      </c>
      <c r="X933" s="6">
        <f t="shared" si="91"/>
        <v>0</v>
      </c>
      <c r="Y933" s="6">
        <f>IFERROR(IF(X933&gt;=1,X933*VLOOKUP(E933,STUDENT!$B$4:$W$2003,22,0),0),0)</f>
        <v>0</v>
      </c>
      <c r="Z933" s="6">
        <f t="shared" si="92"/>
        <v>0</v>
      </c>
      <c r="AA933" s="6">
        <f>IFERROR(IF(Z933&gt;=1,Z933*VLOOKUP(E933,STUDENT!$B$4:$W$2003,22,0),0),0)</f>
        <v>0</v>
      </c>
    </row>
    <row r="934" spans="1:27" ht="18" customHeight="1" x14ac:dyDescent="0.25">
      <c r="A934" s="6">
        <f t="shared" si="87"/>
        <v>0</v>
      </c>
      <c r="B934" s="6">
        <v>926</v>
      </c>
      <c r="C934" s="6">
        <f>IFERROR(IF($C$1&gt;=B934,SMALL(STUDENT!$V$4:$V$2003,$C$6+B934),0),0)</f>
        <v>0</v>
      </c>
      <c r="D934" s="14">
        <f t="shared" si="88"/>
        <v>0</v>
      </c>
      <c r="E934" s="14" t="str">
        <f>IFERROR(IF($D934&gt;=1,VLOOKUP($C934,STUDENT!$A$4:$E$2003,E$1,0),""),"")</f>
        <v/>
      </c>
      <c r="F934" s="15" t="str">
        <f>IFERROR(IF($D934&gt;=1,VLOOKUP($C934,STUDENT!$A$4:$E$2003,F$1,0),""),"")</f>
        <v/>
      </c>
      <c r="G934" s="15" t="str">
        <f>IFERROR(IF($D934&gt;=1,VLOOKUP($C934,STUDENT!$A$4:$E$2003,G$1,0),""),"")</f>
        <v/>
      </c>
      <c r="H934" s="14" t="str">
        <f>IFERROR(IF($D934&gt;=1,VLOOKUP($C934,STUDENT!$A$4:$E$2003,H$1,0),""),"")</f>
        <v/>
      </c>
      <c r="I934" s="79"/>
      <c r="J934" s="79"/>
      <c r="K934" s="79"/>
      <c r="L934" s="79"/>
      <c r="M934" s="79"/>
      <c r="N934" s="79"/>
      <c r="O934" s="79"/>
      <c r="P934" s="79"/>
      <c r="Q934" s="79"/>
      <c r="R934" s="79"/>
      <c r="S934" s="79"/>
      <c r="T934" s="79"/>
      <c r="U934" s="85">
        <f t="shared" si="89"/>
        <v>0</v>
      </c>
      <c r="V934" s="6">
        <f t="shared" si="90"/>
        <v>0</v>
      </c>
      <c r="W934" s="6">
        <f>IFERROR(IF(V934&gt;=1,V934*VLOOKUP(E934,STUDENT!$B$4:$W$2003,22,0),0),0)</f>
        <v>0</v>
      </c>
      <c r="X934" s="6">
        <f t="shared" si="91"/>
        <v>0</v>
      </c>
      <c r="Y934" s="6">
        <f>IFERROR(IF(X934&gt;=1,X934*VLOOKUP(E934,STUDENT!$B$4:$W$2003,22,0),0),0)</f>
        <v>0</v>
      </c>
      <c r="Z934" s="6">
        <f t="shared" si="92"/>
        <v>0</v>
      </c>
      <c r="AA934" s="6">
        <f>IFERROR(IF(Z934&gt;=1,Z934*VLOOKUP(E934,STUDENT!$B$4:$W$2003,22,0),0),0)</f>
        <v>0</v>
      </c>
    </row>
    <row r="935" spans="1:27" ht="18" customHeight="1" x14ac:dyDescent="0.25">
      <c r="A935" s="6">
        <f t="shared" si="87"/>
        <v>0</v>
      </c>
      <c r="B935" s="6">
        <v>927</v>
      </c>
      <c r="C935" s="6">
        <f>IFERROR(IF($C$1&gt;=B935,SMALL(STUDENT!$V$4:$V$2003,$C$6+B935),0),0)</f>
        <v>0</v>
      </c>
      <c r="D935" s="14">
        <f t="shared" si="88"/>
        <v>0</v>
      </c>
      <c r="E935" s="14" t="str">
        <f>IFERROR(IF($D935&gt;=1,VLOOKUP($C935,STUDENT!$A$4:$E$2003,E$1,0),""),"")</f>
        <v/>
      </c>
      <c r="F935" s="15" t="str">
        <f>IFERROR(IF($D935&gt;=1,VLOOKUP($C935,STUDENT!$A$4:$E$2003,F$1,0),""),"")</f>
        <v/>
      </c>
      <c r="G935" s="15" t="str">
        <f>IFERROR(IF($D935&gt;=1,VLOOKUP($C935,STUDENT!$A$4:$E$2003,G$1,0),""),"")</f>
        <v/>
      </c>
      <c r="H935" s="14" t="str">
        <f>IFERROR(IF($D935&gt;=1,VLOOKUP($C935,STUDENT!$A$4:$E$2003,H$1,0),""),"")</f>
        <v/>
      </c>
      <c r="I935" s="79"/>
      <c r="J935" s="79"/>
      <c r="K935" s="79"/>
      <c r="L935" s="79"/>
      <c r="M935" s="79"/>
      <c r="N935" s="79"/>
      <c r="O935" s="79"/>
      <c r="P935" s="79"/>
      <c r="Q935" s="79"/>
      <c r="R935" s="79"/>
      <c r="S935" s="79"/>
      <c r="T935" s="79"/>
      <c r="U935" s="85">
        <f t="shared" si="89"/>
        <v>0</v>
      </c>
      <c r="V935" s="6">
        <f t="shared" si="90"/>
        <v>0</v>
      </c>
      <c r="W935" s="6">
        <f>IFERROR(IF(V935&gt;=1,V935*VLOOKUP(E935,STUDENT!$B$4:$W$2003,22,0),0),0)</f>
        <v>0</v>
      </c>
      <c r="X935" s="6">
        <f t="shared" si="91"/>
        <v>0</v>
      </c>
      <c r="Y935" s="6">
        <f>IFERROR(IF(X935&gt;=1,X935*VLOOKUP(E935,STUDENT!$B$4:$W$2003,22,0),0),0)</f>
        <v>0</v>
      </c>
      <c r="Z935" s="6">
        <f t="shared" si="92"/>
        <v>0</v>
      </c>
      <c r="AA935" s="6">
        <f>IFERROR(IF(Z935&gt;=1,Z935*VLOOKUP(E935,STUDENT!$B$4:$W$2003,22,0),0),0)</f>
        <v>0</v>
      </c>
    </row>
    <row r="936" spans="1:27" ht="18" customHeight="1" x14ac:dyDescent="0.25">
      <c r="A936" s="6">
        <f t="shared" si="87"/>
        <v>0</v>
      </c>
      <c r="B936" s="6">
        <v>928</v>
      </c>
      <c r="C936" s="6">
        <f>IFERROR(IF($C$1&gt;=B936,SMALL(STUDENT!$V$4:$V$2003,$C$6+B936),0),0)</f>
        <v>0</v>
      </c>
      <c r="D936" s="14">
        <f t="shared" si="88"/>
        <v>0</v>
      </c>
      <c r="E936" s="14" t="str">
        <f>IFERROR(IF($D936&gt;=1,VLOOKUP($C936,STUDENT!$A$4:$E$2003,E$1,0),""),"")</f>
        <v/>
      </c>
      <c r="F936" s="15" t="str">
        <f>IFERROR(IF($D936&gt;=1,VLOOKUP($C936,STUDENT!$A$4:$E$2003,F$1,0),""),"")</f>
        <v/>
      </c>
      <c r="G936" s="15" t="str">
        <f>IFERROR(IF($D936&gt;=1,VLOOKUP($C936,STUDENT!$A$4:$E$2003,G$1,0),""),"")</f>
        <v/>
      </c>
      <c r="H936" s="14" t="str">
        <f>IFERROR(IF($D936&gt;=1,VLOOKUP($C936,STUDENT!$A$4:$E$2003,H$1,0),""),"")</f>
        <v/>
      </c>
      <c r="I936" s="79"/>
      <c r="J936" s="79"/>
      <c r="K936" s="79"/>
      <c r="L936" s="79"/>
      <c r="M936" s="79"/>
      <c r="N936" s="79"/>
      <c r="O936" s="79"/>
      <c r="P936" s="79"/>
      <c r="Q936" s="79"/>
      <c r="R936" s="79"/>
      <c r="S936" s="79"/>
      <c r="T936" s="79"/>
      <c r="U936" s="85">
        <f t="shared" si="89"/>
        <v>0</v>
      </c>
      <c r="V936" s="6">
        <f t="shared" si="90"/>
        <v>0</v>
      </c>
      <c r="W936" s="6">
        <f>IFERROR(IF(V936&gt;=1,V936*VLOOKUP(E936,STUDENT!$B$4:$W$2003,22,0),0),0)</f>
        <v>0</v>
      </c>
      <c r="X936" s="6">
        <f t="shared" si="91"/>
        <v>0</v>
      </c>
      <c r="Y936" s="6">
        <f>IFERROR(IF(X936&gt;=1,X936*VLOOKUP(E936,STUDENT!$B$4:$W$2003,22,0),0),0)</f>
        <v>0</v>
      </c>
      <c r="Z936" s="6">
        <f t="shared" si="92"/>
        <v>0</v>
      </c>
      <c r="AA936" s="6">
        <f>IFERROR(IF(Z936&gt;=1,Z936*VLOOKUP(E936,STUDENT!$B$4:$W$2003,22,0),0),0)</f>
        <v>0</v>
      </c>
    </row>
    <row r="937" spans="1:27" ht="18" customHeight="1" x14ac:dyDescent="0.25">
      <c r="A937" s="6">
        <f t="shared" si="87"/>
        <v>0</v>
      </c>
      <c r="B937" s="6">
        <v>929</v>
      </c>
      <c r="C937" s="6">
        <f>IFERROR(IF($C$1&gt;=B937,SMALL(STUDENT!$V$4:$V$2003,$C$6+B937),0),0)</f>
        <v>0</v>
      </c>
      <c r="D937" s="14">
        <f t="shared" si="88"/>
        <v>0</v>
      </c>
      <c r="E937" s="14" t="str">
        <f>IFERROR(IF($D937&gt;=1,VLOOKUP($C937,STUDENT!$A$4:$E$2003,E$1,0),""),"")</f>
        <v/>
      </c>
      <c r="F937" s="15" t="str">
        <f>IFERROR(IF($D937&gt;=1,VLOOKUP($C937,STUDENT!$A$4:$E$2003,F$1,0),""),"")</f>
        <v/>
      </c>
      <c r="G937" s="15" t="str">
        <f>IFERROR(IF($D937&gt;=1,VLOOKUP($C937,STUDENT!$A$4:$E$2003,G$1,0),""),"")</f>
        <v/>
      </c>
      <c r="H937" s="14" t="str">
        <f>IFERROR(IF($D937&gt;=1,VLOOKUP($C937,STUDENT!$A$4:$E$2003,H$1,0),""),"")</f>
        <v/>
      </c>
      <c r="I937" s="79"/>
      <c r="J937" s="79"/>
      <c r="K937" s="79"/>
      <c r="L937" s="79"/>
      <c r="M937" s="79"/>
      <c r="N937" s="79"/>
      <c r="O937" s="79"/>
      <c r="P937" s="79"/>
      <c r="Q937" s="79"/>
      <c r="R937" s="79"/>
      <c r="S937" s="79"/>
      <c r="T937" s="79"/>
      <c r="U937" s="85">
        <f t="shared" si="89"/>
        <v>0</v>
      </c>
      <c r="V937" s="6">
        <f t="shared" si="90"/>
        <v>0</v>
      </c>
      <c r="W937" s="6">
        <f>IFERROR(IF(V937&gt;=1,V937*VLOOKUP(E937,STUDENT!$B$4:$W$2003,22,0),0),0)</f>
        <v>0</v>
      </c>
      <c r="X937" s="6">
        <f t="shared" si="91"/>
        <v>0</v>
      </c>
      <c r="Y937" s="6">
        <f>IFERROR(IF(X937&gt;=1,X937*VLOOKUP(E937,STUDENT!$B$4:$W$2003,22,0),0),0)</f>
        <v>0</v>
      </c>
      <c r="Z937" s="6">
        <f t="shared" si="92"/>
        <v>0</v>
      </c>
      <c r="AA937" s="6">
        <f>IFERROR(IF(Z937&gt;=1,Z937*VLOOKUP(E937,STUDENT!$B$4:$W$2003,22,0),0),0)</f>
        <v>0</v>
      </c>
    </row>
    <row r="938" spans="1:27" ht="18" customHeight="1" x14ac:dyDescent="0.25">
      <c r="A938" s="6">
        <f t="shared" si="87"/>
        <v>0</v>
      </c>
      <c r="B938" s="6">
        <v>930</v>
      </c>
      <c r="C938" s="6">
        <f>IFERROR(IF($C$1&gt;=B938,SMALL(STUDENT!$V$4:$V$2003,$C$6+B938),0),0)</f>
        <v>0</v>
      </c>
      <c r="D938" s="14">
        <f t="shared" si="88"/>
        <v>0</v>
      </c>
      <c r="E938" s="14" t="str">
        <f>IFERROR(IF($D938&gt;=1,VLOOKUP($C938,STUDENT!$A$4:$E$2003,E$1,0),""),"")</f>
        <v/>
      </c>
      <c r="F938" s="15" t="str">
        <f>IFERROR(IF($D938&gt;=1,VLOOKUP($C938,STUDENT!$A$4:$E$2003,F$1,0),""),"")</f>
        <v/>
      </c>
      <c r="G938" s="15" t="str">
        <f>IFERROR(IF($D938&gt;=1,VLOOKUP($C938,STUDENT!$A$4:$E$2003,G$1,0),""),"")</f>
        <v/>
      </c>
      <c r="H938" s="14" t="str">
        <f>IFERROR(IF($D938&gt;=1,VLOOKUP($C938,STUDENT!$A$4:$E$2003,H$1,0),""),"")</f>
        <v/>
      </c>
      <c r="I938" s="79"/>
      <c r="J938" s="79"/>
      <c r="K938" s="79"/>
      <c r="L938" s="79"/>
      <c r="M938" s="79"/>
      <c r="N938" s="79"/>
      <c r="O938" s="79"/>
      <c r="P938" s="79"/>
      <c r="Q938" s="79"/>
      <c r="R938" s="79"/>
      <c r="S938" s="79"/>
      <c r="T938" s="79"/>
      <c r="U938" s="85">
        <f t="shared" si="89"/>
        <v>0</v>
      </c>
      <c r="V938" s="6">
        <f t="shared" si="90"/>
        <v>0</v>
      </c>
      <c r="W938" s="6">
        <f>IFERROR(IF(V938&gt;=1,V938*VLOOKUP(E938,STUDENT!$B$4:$W$2003,22,0),0),0)</f>
        <v>0</v>
      </c>
      <c r="X938" s="6">
        <f t="shared" si="91"/>
        <v>0</v>
      </c>
      <c r="Y938" s="6">
        <f>IFERROR(IF(X938&gt;=1,X938*VLOOKUP(E938,STUDENT!$B$4:$W$2003,22,0),0),0)</f>
        <v>0</v>
      </c>
      <c r="Z938" s="6">
        <f t="shared" si="92"/>
        <v>0</v>
      </c>
      <c r="AA938" s="6">
        <f>IFERROR(IF(Z938&gt;=1,Z938*VLOOKUP(E938,STUDENT!$B$4:$W$2003,22,0),0),0)</f>
        <v>0</v>
      </c>
    </row>
    <row r="939" spans="1:27" ht="18" customHeight="1" x14ac:dyDescent="0.25">
      <c r="A939" s="6">
        <f t="shared" si="87"/>
        <v>0</v>
      </c>
      <c r="B939" s="6">
        <v>931</v>
      </c>
      <c r="C939" s="6">
        <f>IFERROR(IF($C$1&gt;=B939,SMALL(STUDENT!$V$4:$V$2003,$C$6+B939),0),0)</f>
        <v>0</v>
      </c>
      <c r="D939" s="14">
        <f t="shared" si="88"/>
        <v>0</v>
      </c>
      <c r="E939" s="14" t="str">
        <f>IFERROR(IF($D939&gt;=1,VLOOKUP($C939,STUDENT!$A$4:$E$2003,E$1,0),""),"")</f>
        <v/>
      </c>
      <c r="F939" s="15" t="str">
        <f>IFERROR(IF($D939&gt;=1,VLOOKUP($C939,STUDENT!$A$4:$E$2003,F$1,0),""),"")</f>
        <v/>
      </c>
      <c r="G939" s="15" t="str">
        <f>IFERROR(IF($D939&gt;=1,VLOOKUP($C939,STUDENT!$A$4:$E$2003,G$1,0),""),"")</f>
        <v/>
      </c>
      <c r="H939" s="14" t="str">
        <f>IFERROR(IF($D939&gt;=1,VLOOKUP($C939,STUDENT!$A$4:$E$2003,H$1,0),""),"")</f>
        <v/>
      </c>
      <c r="I939" s="79"/>
      <c r="J939" s="79"/>
      <c r="K939" s="79"/>
      <c r="L939" s="79"/>
      <c r="M939" s="79"/>
      <c r="N939" s="79"/>
      <c r="O939" s="79"/>
      <c r="P939" s="79"/>
      <c r="Q939" s="79"/>
      <c r="R939" s="79"/>
      <c r="S939" s="79"/>
      <c r="T939" s="79"/>
      <c r="U939" s="85">
        <f t="shared" si="89"/>
        <v>0</v>
      </c>
      <c r="V939" s="6">
        <f t="shared" si="90"/>
        <v>0</v>
      </c>
      <c r="W939" s="6">
        <f>IFERROR(IF(V939&gt;=1,V939*VLOOKUP(E939,STUDENT!$B$4:$W$2003,22,0),0),0)</f>
        <v>0</v>
      </c>
      <c r="X939" s="6">
        <f t="shared" si="91"/>
        <v>0</v>
      </c>
      <c r="Y939" s="6">
        <f>IFERROR(IF(X939&gt;=1,X939*VLOOKUP(E939,STUDENT!$B$4:$W$2003,22,0),0),0)</f>
        <v>0</v>
      </c>
      <c r="Z939" s="6">
        <f t="shared" si="92"/>
        <v>0</v>
      </c>
      <c r="AA939" s="6">
        <f>IFERROR(IF(Z939&gt;=1,Z939*VLOOKUP(E939,STUDENT!$B$4:$W$2003,22,0),0),0)</f>
        <v>0</v>
      </c>
    </row>
    <row r="940" spans="1:27" ht="18" customHeight="1" x14ac:dyDescent="0.25">
      <c r="A940" s="6">
        <f t="shared" si="87"/>
        <v>0</v>
      </c>
      <c r="B940" s="6">
        <v>932</v>
      </c>
      <c r="C940" s="6">
        <f>IFERROR(IF($C$1&gt;=B940,SMALL(STUDENT!$V$4:$V$2003,$C$6+B940),0),0)</f>
        <v>0</v>
      </c>
      <c r="D940" s="14">
        <f t="shared" si="88"/>
        <v>0</v>
      </c>
      <c r="E940" s="14" t="str">
        <f>IFERROR(IF($D940&gt;=1,VLOOKUP($C940,STUDENT!$A$4:$E$2003,E$1,0),""),"")</f>
        <v/>
      </c>
      <c r="F940" s="15" t="str">
        <f>IFERROR(IF($D940&gt;=1,VLOOKUP($C940,STUDENT!$A$4:$E$2003,F$1,0),""),"")</f>
        <v/>
      </c>
      <c r="G940" s="15" t="str">
        <f>IFERROR(IF($D940&gt;=1,VLOOKUP($C940,STUDENT!$A$4:$E$2003,G$1,0),""),"")</f>
        <v/>
      </c>
      <c r="H940" s="14" t="str">
        <f>IFERROR(IF($D940&gt;=1,VLOOKUP($C940,STUDENT!$A$4:$E$2003,H$1,0),""),"")</f>
        <v/>
      </c>
      <c r="I940" s="79"/>
      <c r="J940" s="79"/>
      <c r="K940" s="79"/>
      <c r="L940" s="79"/>
      <c r="M940" s="79"/>
      <c r="N940" s="79"/>
      <c r="O940" s="79"/>
      <c r="P940" s="79"/>
      <c r="Q940" s="79"/>
      <c r="R940" s="79"/>
      <c r="S940" s="79"/>
      <c r="T940" s="79"/>
      <c r="U940" s="85">
        <f t="shared" si="89"/>
        <v>0</v>
      </c>
      <c r="V940" s="6">
        <f t="shared" si="90"/>
        <v>0</v>
      </c>
      <c r="W940" s="6">
        <f>IFERROR(IF(V940&gt;=1,V940*VLOOKUP(E940,STUDENT!$B$4:$W$2003,22,0),0),0)</f>
        <v>0</v>
      </c>
      <c r="X940" s="6">
        <f t="shared" si="91"/>
        <v>0</v>
      </c>
      <c r="Y940" s="6">
        <f>IFERROR(IF(X940&gt;=1,X940*VLOOKUP(E940,STUDENT!$B$4:$W$2003,22,0),0),0)</f>
        <v>0</v>
      </c>
      <c r="Z940" s="6">
        <f t="shared" si="92"/>
        <v>0</v>
      </c>
      <c r="AA940" s="6">
        <f>IFERROR(IF(Z940&gt;=1,Z940*VLOOKUP(E940,STUDENT!$B$4:$W$2003,22,0),0),0)</f>
        <v>0</v>
      </c>
    </row>
    <row r="941" spans="1:27" ht="18" customHeight="1" x14ac:dyDescent="0.25">
      <c r="A941" s="6">
        <f t="shared" si="87"/>
        <v>0</v>
      </c>
      <c r="B941" s="6">
        <v>933</v>
      </c>
      <c r="C941" s="6">
        <f>IFERROR(IF($C$1&gt;=B941,SMALL(STUDENT!$V$4:$V$2003,$C$6+B941),0),0)</f>
        <v>0</v>
      </c>
      <c r="D941" s="14">
        <f t="shared" si="88"/>
        <v>0</v>
      </c>
      <c r="E941" s="14" t="str">
        <f>IFERROR(IF($D941&gt;=1,VLOOKUP($C941,STUDENT!$A$4:$E$2003,E$1,0),""),"")</f>
        <v/>
      </c>
      <c r="F941" s="15" t="str">
        <f>IFERROR(IF($D941&gt;=1,VLOOKUP($C941,STUDENT!$A$4:$E$2003,F$1,0),""),"")</f>
        <v/>
      </c>
      <c r="G941" s="15" t="str">
        <f>IFERROR(IF($D941&gt;=1,VLOOKUP($C941,STUDENT!$A$4:$E$2003,G$1,0),""),"")</f>
        <v/>
      </c>
      <c r="H941" s="14" t="str">
        <f>IFERROR(IF($D941&gt;=1,VLOOKUP($C941,STUDENT!$A$4:$E$2003,H$1,0),""),"")</f>
        <v/>
      </c>
      <c r="I941" s="79"/>
      <c r="J941" s="79"/>
      <c r="K941" s="79"/>
      <c r="L941" s="79"/>
      <c r="M941" s="79"/>
      <c r="N941" s="79"/>
      <c r="O941" s="79"/>
      <c r="P941" s="79"/>
      <c r="Q941" s="79"/>
      <c r="R941" s="79"/>
      <c r="S941" s="79"/>
      <c r="T941" s="79"/>
      <c r="U941" s="85">
        <f t="shared" si="89"/>
        <v>0</v>
      </c>
      <c r="V941" s="6">
        <f t="shared" si="90"/>
        <v>0</v>
      </c>
      <c r="W941" s="6">
        <f>IFERROR(IF(V941&gt;=1,V941*VLOOKUP(E941,STUDENT!$B$4:$W$2003,22,0),0),0)</f>
        <v>0</v>
      </c>
      <c r="X941" s="6">
        <f t="shared" si="91"/>
        <v>0</v>
      </c>
      <c r="Y941" s="6">
        <f>IFERROR(IF(X941&gt;=1,X941*VLOOKUP(E941,STUDENT!$B$4:$W$2003,22,0),0),0)</f>
        <v>0</v>
      </c>
      <c r="Z941" s="6">
        <f t="shared" si="92"/>
        <v>0</v>
      </c>
      <c r="AA941" s="6">
        <f>IFERROR(IF(Z941&gt;=1,Z941*VLOOKUP(E941,STUDENT!$B$4:$W$2003,22,0),0),0)</f>
        <v>0</v>
      </c>
    </row>
    <row r="942" spans="1:27" ht="18" customHeight="1" x14ac:dyDescent="0.25">
      <c r="A942" s="6">
        <f t="shared" si="87"/>
        <v>0</v>
      </c>
      <c r="B942" s="6">
        <v>934</v>
      </c>
      <c r="C942" s="6">
        <f>IFERROR(IF($C$1&gt;=B942,SMALL(STUDENT!$V$4:$V$2003,$C$6+B942),0),0)</f>
        <v>0</v>
      </c>
      <c r="D942" s="14">
        <f t="shared" si="88"/>
        <v>0</v>
      </c>
      <c r="E942" s="14" t="str">
        <f>IFERROR(IF($D942&gt;=1,VLOOKUP($C942,STUDENT!$A$4:$E$2003,E$1,0),""),"")</f>
        <v/>
      </c>
      <c r="F942" s="15" t="str">
        <f>IFERROR(IF($D942&gt;=1,VLOOKUP($C942,STUDENT!$A$4:$E$2003,F$1,0),""),"")</f>
        <v/>
      </c>
      <c r="G942" s="15" t="str">
        <f>IFERROR(IF($D942&gt;=1,VLOOKUP($C942,STUDENT!$A$4:$E$2003,G$1,0),""),"")</f>
        <v/>
      </c>
      <c r="H942" s="14" t="str">
        <f>IFERROR(IF($D942&gt;=1,VLOOKUP($C942,STUDENT!$A$4:$E$2003,H$1,0),""),"")</f>
        <v/>
      </c>
      <c r="I942" s="79"/>
      <c r="J942" s="79"/>
      <c r="K942" s="79"/>
      <c r="L942" s="79"/>
      <c r="M942" s="79"/>
      <c r="N942" s="79"/>
      <c r="O942" s="79"/>
      <c r="P942" s="79"/>
      <c r="Q942" s="79"/>
      <c r="R942" s="79"/>
      <c r="S942" s="79"/>
      <c r="T942" s="79"/>
      <c r="U942" s="85">
        <f t="shared" si="89"/>
        <v>0</v>
      </c>
      <c r="V942" s="6">
        <f t="shared" si="90"/>
        <v>0</v>
      </c>
      <c r="W942" s="6">
        <f>IFERROR(IF(V942&gt;=1,V942*VLOOKUP(E942,STUDENT!$B$4:$W$2003,22,0),0),0)</f>
        <v>0</v>
      </c>
      <c r="X942" s="6">
        <f t="shared" si="91"/>
        <v>0</v>
      </c>
      <c r="Y942" s="6">
        <f>IFERROR(IF(X942&gt;=1,X942*VLOOKUP(E942,STUDENT!$B$4:$W$2003,22,0),0),0)</f>
        <v>0</v>
      </c>
      <c r="Z942" s="6">
        <f t="shared" si="92"/>
        <v>0</v>
      </c>
      <c r="AA942" s="6">
        <f>IFERROR(IF(Z942&gt;=1,Z942*VLOOKUP(E942,STUDENT!$B$4:$W$2003,22,0),0),0)</f>
        <v>0</v>
      </c>
    </row>
    <row r="943" spans="1:27" ht="18" customHeight="1" x14ac:dyDescent="0.25">
      <c r="A943" s="6">
        <f t="shared" si="87"/>
        <v>0</v>
      </c>
      <c r="B943" s="6">
        <v>935</v>
      </c>
      <c r="C943" s="6">
        <f>IFERROR(IF($C$1&gt;=B943,SMALL(STUDENT!$V$4:$V$2003,$C$6+B943),0),0)</f>
        <v>0</v>
      </c>
      <c r="D943" s="14">
        <f t="shared" si="88"/>
        <v>0</v>
      </c>
      <c r="E943" s="14" t="str">
        <f>IFERROR(IF($D943&gt;=1,VLOOKUP($C943,STUDENT!$A$4:$E$2003,E$1,0),""),"")</f>
        <v/>
      </c>
      <c r="F943" s="15" t="str">
        <f>IFERROR(IF($D943&gt;=1,VLOOKUP($C943,STUDENT!$A$4:$E$2003,F$1,0),""),"")</f>
        <v/>
      </c>
      <c r="G943" s="15" t="str">
        <f>IFERROR(IF($D943&gt;=1,VLOOKUP($C943,STUDENT!$A$4:$E$2003,G$1,0),""),"")</f>
        <v/>
      </c>
      <c r="H943" s="14" t="str">
        <f>IFERROR(IF($D943&gt;=1,VLOOKUP($C943,STUDENT!$A$4:$E$2003,H$1,0),""),"")</f>
        <v/>
      </c>
      <c r="I943" s="79"/>
      <c r="J943" s="79"/>
      <c r="K943" s="79"/>
      <c r="L943" s="79"/>
      <c r="M943" s="79"/>
      <c r="N943" s="79"/>
      <c r="O943" s="79"/>
      <c r="P943" s="79"/>
      <c r="Q943" s="79"/>
      <c r="R943" s="79"/>
      <c r="S943" s="79"/>
      <c r="T943" s="79"/>
      <c r="U943" s="85">
        <f t="shared" si="89"/>
        <v>0</v>
      </c>
      <c r="V943" s="6">
        <f t="shared" si="90"/>
        <v>0</v>
      </c>
      <c r="W943" s="6">
        <f>IFERROR(IF(V943&gt;=1,V943*VLOOKUP(E943,STUDENT!$B$4:$W$2003,22,0),0),0)</f>
        <v>0</v>
      </c>
      <c r="X943" s="6">
        <f t="shared" si="91"/>
        <v>0</v>
      </c>
      <c r="Y943" s="6">
        <f>IFERROR(IF(X943&gt;=1,X943*VLOOKUP(E943,STUDENT!$B$4:$W$2003,22,0),0),0)</f>
        <v>0</v>
      </c>
      <c r="Z943" s="6">
        <f t="shared" si="92"/>
        <v>0</v>
      </c>
      <c r="AA943" s="6">
        <f>IFERROR(IF(Z943&gt;=1,Z943*VLOOKUP(E943,STUDENT!$B$4:$W$2003,22,0),0),0)</f>
        <v>0</v>
      </c>
    </row>
    <row r="944" spans="1:27" ht="18" customHeight="1" x14ac:dyDescent="0.25">
      <c r="A944" s="6">
        <f t="shared" si="87"/>
        <v>0</v>
      </c>
      <c r="B944" s="6">
        <v>936</v>
      </c>
      <c r="C944" s="6">
        <f>IFERROR(IF($C$1&gt;=B944,SMALL(STUDENT!$V$4:$V$2003,$C$6+B944),0),0)</f>
        <v>0</v>
      </c>
      <c r="D944" s="14">
        <f t="shared" si="88"/>
        <v>0</v>
      </c>
      <c r="E944" s="14" t="str">
        <f>IFERROR(IF($D944&gt;=1,VLOOKUP($C944,STUDENT!$A$4:$E$2003,E$1,0),""),"")</f>
        <v/>
      </c>
      <c r="F944" s="15" t="str">
        <f>IFERROR(IF($D944&gt;=1,VLOOKUP($C944,STUDENT!$A$4:$E$2003,F$1,0),""),"")</f>
        <v/>
      </c>
      <c r="G944" s="15" t="str">
        <f>IFERROR(IF($D944&gt;=1,VLOOKUP($C944,STUDENT!$A$4:$E$2003,G$1,0),""),"")</f>
        <v/>
      </c>
      <c r="H944" s="14" t="str">
        <f>IFERROR(IF($D944&gt;=1,VLOOKUP($C944,STUDENT!$A$4:$E$2003,H$1,0),""),"")</f>
        <v/>
      </c>
      <c r="I944" s="79"/>
      <c r="J944" s="79"/>
      <c r="K944" s="79"/>
      <c r="L944" s="79"/>
      <c r="M944" s="79"/>
      <c r="N944" s="79"/>
      <c r="O944" s="79"/>
      <c r="P944" s="79"/>
      <c r="Q944" s="79"/>
      <c r="R944" s="79"/>
      <c r="S944" s="79"/>
      <c r="T944" s="79"/>
      <c r="U944" s="85">
        <f t="shared" si="89"/>
        <v>0</v>
      </c>
      <c r="V944" s="6">
        <f t="shared" si="90"/>
        <v>0</v>
      </c>
      <c r="W944" s="6">
        <f>IFERROR(IF(V944&gt;=1,V944*VLOOKUP(E944,STUDENT!$B$4:$W$2003,22,0),0),0)</f>
        <v>0</v>
      </c>
      <c r="X944" s="6">
        <f t="shared" si="91"/>
        <v>0</v>
      </c>
      <c r="Y944" s="6">
        <f>IFERROR(IF(X944&gt;=1,X944*VLOOKUP(E944,STUDENT!$B$4:$W$2003,22,0),0),0)</f>
        <v>0</v>
      </c>
      <c r="Z944" s="6">
        <f t="shared" si="92"/>
        <v>0</v>
      </c>
      <c r="AA944" s="6">
        <f>IFERROR(IF(Z944&gt;=1,Z944*VLOOKUP(E944,STUDENT!$B$4:$W$2003,22,0),0),0)</f>
        <v>0</v>
      </c>
    </row>
    <row r="945" spans="1:27" ht="18" customHeight="1" x14ac:dyDescent="0.25">
      <c r="A945" s="6">
        <f t="shared" si="87"/>
        <v>0</v>
      </c>
      <c r="B945" s="6">
        <v>937</v>
      </c>
      <c r="C945" s="6">
        <f>IFERROR(IF($C$1&gt;=B945,SMALL(STUDENT!$V$4:$V$2003,$C$6+B945),0),0)</f>
        <v>0</v>
      </c>
      <c r="D945" s="14">
        <f t="shared" si="88"/>
        <v>0</v>
      </c>
      <c r="E945" s="14" t="str">
        <f>IFERROR(IF($D945&gt;=1,VLOOKUP($C945,STUDENT!$A$4:$E$2003,E$1,0),""),"")</f>
        <v/>
      </c>
      <c r="F945" s="15" t="str">
        <f>IFERROR(IF($D945&gt;=1,VLOOKUP($C945,STUDENT!$A$4:$E$2003,F$1,0),""),"")</f>
        <v/>
      </c>
      <c r="G945" s="15" t="str">
        <f>IFERROR(IF($D945&gt;=1,VLOOKUP($C945,STUDENT!$A$4:$E$2003,G$1,0),""),"")</f>
        <v/>
      </c>
      <c r="H945" s="14" t="str">
        <f>IFERROR(IF($D945&gt;=1,VLOOKUP($C945,STUDENT!$A$4:$E$2003,H$1,0),""),"")</f>
        <v/>
      </c>
      <c r="I945" s="79"/>
      <c r="J945" s="79"/>
      <c r="K945" s="79"/>
      <c r="L945" s="79"/>
      <c r="M945" s="79"/>
      <c r="N945" s="79"/>
      <c r="O945" s="79"/>
      <c r="P945" s="79"/>
      <c r="Q945" s="79"/>
      <c r="R945" s="79"/>
      <c r="S945" s="79"/>
      <c r="T945" s="79"/>
      <c r="U945" s="85">
        <f t="shared" si="89"/>
        <v>0</v>
      </c>
      <c r="V945" s="6">
        <f t="shared" si="90"/>
        <v>0</v>
      </c>
      <c r="W945" s="6">
        <f>IFERROR(IF(V945&gt;=1,V945*VLOOKUP(E945,STUDENT!$B$4:$W$2003,22,0),0),0)</f>
        <v>0</v>
      </c>
      <c r="X945" s="6">
        <f t="shared" si="91"/>
        <v>0</v>
      </c>
      <c r="Y945" s="6">
        <f>IFERROR(IF(X945&gt;=1,X945*VLOOKUP(E945,STUDENT!$B$4:$W$2003,22,0),0),0)</f>
        <v>0</v>
      </c>
      <c r="Z945" s="6">
        <f t="shared" si="92"/>
        <v>0</v>
      </c>
      <c r="AA945" s="6">
        <f>IFERROR(IF(Z945&gt;=1,Z945*VLOOKUP(E945,STUDENT!$B$4:$W$2003,22,0),0),0)</f>
        <v>0</v>
      </c>
    </row>
    <row r="946" spans="1:27" ht="18" customHeight="1" x14ac:dyDescent="0.25">
      <c r="A946" s="6">
        <f t="shared" si="87"/>
        <v>0</v>
      </c>
      <c r="B946" s="6">
        <v>938</v>
      </c>
      <c r="C946" s="6">
        <f>IFERROR(IF($C$1&gt;=B946,SMALL(STUDENT!$V$4:$V$2003,$C$6+B946),0),0)</f>
        <v>0</v>
      </c>
      <c r="D946" s="14">
        <f t="shared" si="88"/>
        <v>0</v>
      </c>
      <c r="E946" s="14" t="str">
        <f>IFERROR(IF($D946&gt;=1,VLOOKUP($C946,STUDENT!$A$4:$E$2003,E$1,0),""),"")</f>
        <v/>
      </c>
      <c r="F946" s="15" t="str">
        <f>IFERROR(IF($D946&gt;=1,VLOOKUP($C946,STUDENT!$A$4:$E$2003,F$1,0),""),"")</f>
        <v/>
      </c>
      <c r="G946" s="15" t="str">
        <f>IFERROR(IF($D946&gt;=1,VLOOKUP($C946,STUDENT!$A$4:$E$2003,G$1,0),""),"")</f>
        <v/>
      </c>
      <c r="H946" s="14" t="str">
        <f>IFERROR(IF($D946&gt;=1,VLOOKUP($C946,STUDENT!$A$4:$E$2003,H$1,0),""),"")</f>
        <v/>
      </c>
      <c r="I946" s="79"/>
      <c r="J946" s="79"/>
      <c r="K946" s="79"/>
      <c r="L946" s="79"/>
      <c r="M946" s="79"/>
      <c r="N946" s="79"/>
      <c r="O946" s="79"/>
      <c r="P946" s="79"/>
      <c r="Q946" s="79"/>
      <c r="R946" s="79"/>
      <c r="S946" s="79"/>
      <c r="T946" s="79"/>
      <c r="U946" s="85">
        <f t="shared" si="89"/>
        <v>0</v>
      </c>
      <c r="V946" s="6">
        <f t="shared" si="90"/>
        <v>0</v>
      </c>
      <c r="W946" s="6">
        <f>IFERROR(IF(V946&gt;=1,V946*VLOOKUP(E946,STUDENT!$B$4:$W$2003,22,0),0),0)</f>
        <v>0</v>
      </c>
      <c r="X946" s="6">
        <f t="shared" si="91"/>
        <v>0</v>
      </c>
      <c r="Y946" s="6">
        <f>IFERROR(IF(X946&gt;=1,X946*VLOOKUP(E946,STUDENT!$B$4:$W$2003,22,0),0),0)</f>
        <v>0</v>
      </c>
      <c r="Z946" s="6">
        <f t="shared" si="92"/>
        <v>0</v>
      </c>
      <c r="AA946" s="6">
        <f>IFERROR(IF(Z946&gt;=1,Z946*VLOOKUP(E946,STUDENT!$B$4:$W$2003,22,0),0),0)</f>
        <v>0</v>
      </c>
    </row>
    <row r="947" spans="1:27" ht="18" customHeight="1" x14ac:dyDescent="0.25">
      <c r="A947" s="6">
        <f t="shared" si="87"/>
        <v>0</v>
      </c>
      <c r="B947" s="6">
        <v>939</v>
      </c>
      <c r="C947" s="6">
        <f>IFERROR(IF($C$1&gt;=B947,SMALL(STUDENT!$V$4:$V$2003,$C$6+B947),0),0)</f>
        <v>0</v>
      </c>
      <c r="D947" s="14">
        <f t="shared" si="88"/>
        <v>0</v>
      </c>
      <c r="E947" s="14" t="str">
        <f>IFERROR(IF($D947&gt;=1,VLOOKUP($C947,STUDENT!$A$4:$E$2003,E$1,0),""),"")</f>
        <v/>
      </c>
      <c r="F947" s="15" t="str">
        <f>IFERROR(IF($D947&gt;=1,VLOOKUP($C947,STUDENT!$A$4:$E$2003,F$1,0),""),"")</f>
        <v/>
      </c>
      <c r="G947" s="15" t="str">
        <f>IFERROR(IF($D947&gt;=1,VLOOKUP($C947,STUDENT!$A$4:$E$2003,G$1,0),""),"")</f>
        <v/>
      </c>
      <c r="H947" s="14" t="str">
        <f>IFERROR(IF($D947&gt;=1,VLOOKUP($C947,STUDENT!$A$4:$E$2003,H$1,0),""),"")</f>
        <v/>
      </c>
      <c r="I947" s="79"/>
      <c r="J947" s="79"/>
      <c r="K947" s="79"/>
      <c r="L947" s="79"/>
      <c r="M947" s="79"/>
      <c r="N947" s="79"/>
      <c r="O947" s="79"/>
      <c r="P947" s="79"/>
      <c r="Q947" s="79"/>
      <c r="R947" s="79"/>
      <c r="S947" s="79"/>
      <c r="T947" s="79"/>
      <c r="U947" s="85">
        <f t="shared" si="89"/>
        <v>0</v>
      </c>
      <c r="V947" s="6">
        <f t="shared" si="90"/>
        <v>0</v>
      </c>
      <c r="W947" s="6">
        <f>IFERROR(IF(V947&gt;=1,V947*VLOOKUP(E947,STUDENT!$B$4:$W$2003,22,0),0),0)</f>
        <v>0</v>
      </c>
      <c r="X947" s="6">
        <f t="shared" si="91"/>
        <v>0</v>
      </c>
      <c r="Y947" s="6">
        <f>IFERROR(IF(X947&gt;=1,X947*VLOOKUP(E947,STUDENT!$B$4:$W$2003,22,0),0),0)</f>
        <v>0</v>
      </c>
      <c r="Z947" s="6">
        <f t="shared" si="92"/>
        <v>0</v>
      </c>
      <c r="AA947" s="6">
        <f>IFERROR(IF(Z947&gt;=1,Z947*VLOOKUP(E947,STUDENT!$B$4:$W$2003,22,0),0),0)</f>
        <v>0</v>
      </c>
    </row>
    <row r="948" spans="1:27" ht="18" customHeight="1" x14ac:dyDescent="0.25">
      <c r="A948" s="6">
        <f t="shared" si="87"/>
        <v>0</v>
      </c>
      <c r="B948" s="6">
        <v>940</v>
      </c>
      <c r="C948" s="6">
        <f>IFERROR(IF($C$1&gt;=B948,SMALL(STUDENT!$V$4:$V$2003,$C$6+B948),0),0)</f>
        <v>0</v>
      </c>
      <c r="D948" s="14">
        <f t="shared" si="88"/>
        <v>0</v>
      </c>
      <c r="E948" s="14" t="str">
        <f>IFERROR(IF($D948&gt;=1,VLOOKUP($C948,STUDENT!$A$4:$E$2003,E$1,0),""),"")</f>
        <v/>
      </c>
      <c r="F948" s="15" t="str">
        <f>IFERROR(IF($D948&gt;=1,VLOOKUP($C948,STUDENT!$A$4:$E$2003,F$1,0),""),"")</f>
        <v/>
      </c>
      <c r="G948" s="15" t="str">
        <f>IFERROR(IF($D948&gt;=1,VLOOKUP($C948,STUDENT!$A$4:$E$2003,G$1,0),""),"")</f>
        <v/>
      </c>
      <c r="H948" s="14" t="str">
        <f>IFERROR(IF($D948&gt;=1,VLOOKUP($C948,STUDENT!$A$4:$E$2003,H$1,0),""),"")</f>
        <v/>
      </c>
      <c r="I948" s="79"/>
      <c r="J948" s="79"/>
      <c r="K948" s="79"/>
      <c r="L948" s="79"/>
      <c r="M948" s="79"/>
      <c r="N948" s="79"/>
      <c r="O948" s="79"/>
      <c r="P948" s="79"/>
      <c r="Q948" s="79"/>
      <c r="R948" s="79"/>
      <c r="S948" s="79"/>
      <c r="T948" s="79"/>
      <c r="U948" s="85">
        <f t="shared" si="89"/>
        <v>0</v>
      </c>
      <c r="V948" s="6">
        <f t="shared" si="90"/>
        <v>0</v>
      </c>
      <c r="W948" s="6">
        <f>IFERROR(IF(V948&gt;=1,V948*VLOOKUP(E948,STUDENT!$B$4:$W$2003,22,0),0),0)</f>
        <v>0</v>
      </c>
      <c r="X948" s="6">
        <f t="shared" si="91"/>
        <v>0</v>
      </c>
      <c r="Y948" s="6">
        <f>IFERROR(IF(X948&gt;=1,X948*VLOOKUP(E948,STUDENT!$B$4:$W$2003,22,0),0),0)</f>
        <v>0</v>
      </c>
      <c r="Z948" s="6">
        <f t="shared" si="92"/>
        <v>0</v>
      </c>
      <c r="AA948" s="6">
        <f>IFERROR(IF(Z948&gt;=1,Z948*VLOOKUP(E948,STUDENT!$B$4:$W$2003,22,0),0),0)</f>
        <v>0</v>
      </c>
    </row>
    <row r="949" spans="1:27" ht="18" customHeight="1" x14ac:dyDescent="0.25">
      <c r="A949" s="6">
        <f t="shared" si="87"/>
        <v>0</v>
      </c>
      <c r="B949" s="6">
        <v>941</v>
      </c>
      <c r="C949" s="6">
        <f>IFERROR(IF($C$1&gt;=B949,SMALL(STUDENT!$V$4:$V$2003,$C$6+B949),0),0)</f>
        <v>0</v>
      </c>
      <c r="D949" s="14">
        <f t="shared" si="88"/>
        <v>0</v>
      </c>
      <c r="E949" s="14" t="str">
        <f>IFERROR(IF($D949&gt;=1,VLOOKUP($C949,STUDENT!$A$4:$E$2003,E$1,0),""),"")</f>
        <v/>
      </c>
      <c r="F949" s="15" t="str">
        <f>IFERROR(IF($D949&gt;=1,VLOOKUP($C949,STUDENT!$A$4:$E$2003,F$1,0),""),"")</f>
        <v/>
      </c>
      <c r="G949" s="15" t="str">
        <f>IFERROR(IF($D949&gt;=1,VLOOKUP($C949,STUDENT!$A$4:$E$2003,G$1,0),""),"")</f>
        <v/>
      </c>
      <c r="H949" s="14" t="str">
        <f>IFERROR(IF($D949&gt;=1,VLOOKUP($C949,STUDENT!$A$4:$E$2003,H$1,0),""),"")</f>
        <v/>
      </c>
      <c r="I949" s="79"/>
      <c r="J949" s="79"/>
      <c r="K949" s="79"/>
      <c r="L949" s="79"/>
      <c r="M949" s="79"/>
      <c r="N949" s="79"/>
      <c r="O949" s="79"/>
      <c r="P949" s="79"/>
      <c r="Q949" s="79"/>
      <c r="R949" s="79"/>
      <c r="S949" s="79"/>
      <c r="T949" s="79"/>
      <c r="U949" s="85">
        <f t="shared" si="89"/>
        <v>0</v>
      </c>
      <c r="V949" s="6">
        <f t="shared" si="90"/>
        <v>0</v>
      </c>
      <c r="W949" s="6">
        <f>IFERROR(IF(V949&gt;=1,V949*VLOOKUP(E949,STUDENT!$B$4:$W$2003,22,0),0),0)</f>
        <v>0</v>
      </c>
      <c r="X949" s="6">
        <f t="shared" si="91"/>
        <v>0</v>
      </c>
      <c r="Y949" s="6">
        <f>IFERROR(IF(X949&gt;=1,X949*VLOOKUP(E949,STUDENT!$B$4:$W$2003,22,0),0),0)</f>
        <v>0</v>
      </c>
      <c r="Z949" s="6">
        <f t="shared" si="92"/>
        <v>0</v>
      </c>
      <c r="AA949" s="6">
        <f>IFERROR(IF(Z949&gt;=1,Z949*VLOOKUP(E949,STUDENT!$B$4:$W$2003,22,0),0),0)</f>
        <v>0</v>
      </c>
    </row>
    <row r="950" spans="1:27" ht="18" customHeight="1" x14ac:dyDescent="0.25">
      <c r="A950" s="6">
        <f t="shared" si="87"/>
        <v>0</v>
      </c>
      <c r="B950" s="6">
        <v>942</v>
      </c>
      <c r="C950" s="6">
        <f>IFERROR(IF($C$1&gt;=B950,SMALL(STUDENT!$V$4:$V$2003,$C$6+B950),0),0)</f>
        <v>0</v>
      </c>
      <c r="D950" s="14">
        <f t="shared" si="88"/>
        <v>0</v>
      </c>
      <c r="E950" s="14" t="str">
        <f>IFERROR(IF($D950&gt;=1,VLOOKUP($C950,STUDENT!$A$4:$E$2003,E$1,0),""),"")</f>
        <v/>
      </c>
      <c r="F950" s="15" t="str">
        <f>IFERROR(IF($D950&gt;=1,VLOOKUP($C950,STUDENT!$A$4:$E$2003,F$1,0),""),"")</f>
        <v/>
      </c>
      <c r="G950" s="15" t="str">
        <f>IFERROR(IF($D950&gt;=1,VLOOKUP($C950,STUDENT!$A$4:$E$2003,G$1,0),""),"")</f>
        <v/>
      </c>
      <c r="H950" s="14" t="str">
        <f>IFERROR(IF($D950&gt;=1,VLOOKUP($C950,STUDENT!$A$4:$E$2003,H$1,0),""),"")</f>
        <v/>
      </c>
      <c r="I950" s="79"/>
      <c r="J950" s="79"/>
      <c r="K950" s="79"/>
      <c r="L950" s="79"/>
      <c r="M950" s="79"/>
      <c r="N950" s="79"/>
      <c r="O950" s="79"/>
      <c r="P950" s="79"/>
      <c r="Q950" s="79"/>
      <c r="R950" s="79"/>
      <c r="S950" s="79"/>
      <c r="T950" s="79"/>
      <c r="U950" s="85">
        <f t="shared" si="89"/>
        <v>0</v>
      </c>
      <c r="V950" s="6">
        <f t="shared" si="90"/>
        <v>0</v>
      </c>
      <c r="W950" s="6">
        <f>IFERROR(IF(V950&gt;=1,V950*VLOOKUP(E950,STUDENT!$B$4:$W$2003,22,0),0),0)</f>
        <v>0</v>
      </c>
      <c r="X950" s="6">
        <f t="shared" si="91"/>
        <v>0</v>
      </c>
      <c r="Y950" s="6">
        <f>IFERROR(IF(X950&gt;=1,X950*VLOOKUP(E950,STUDENT!$B$4:$W$2003,22,0),0),0)</f>
        <v>0</v>
      </c>
      <c r="Z950" s="6">
        <f t="shared" si="92"/>
        <v>0</v>
      </c>
      <c r="AA950" s="6">
        <f>IFERROR(IF(Z950&gt;=1,Z950*VLOOKUP(E950,STUDENT!$B$4:$W$2003,22,0),0),0)</f>
        <v>0</v>
      </c>
    </row>
    <row r="951" spans="1:27" ht="18" customHeight="1" x14ac:dyDescent="0.25">
      <c r="A951" s="6">
        <f t="shared" si="87"/>
        <v>0</v>
      </c>
      <c r="B951" s="6">
        <v>943</v>
      </c>
      <c r="C951" s="6">
        <f>IFERROR(IF($C$1&gt;=B951,SMALL(STUDENT!$V$4:$V$2003,$C$6+B951),0),0)</f>
        <v>0</v>
      </c>
      <c r="D951" s="14">
        <f t="shared" si="88"/>
        <v>0</v>
      </c>
      <c r="E951" s="14" t="str">
        <f>IFERROR(IF($D951&gt;=1,VLOOKUP($C951,STUDENT!$A$4:$E$2003,E$1,0),""),"")</f>
        <v/>
      </c>
      <c r="F951" s="15" t="str">
        <f>IFERROR(IF($D951&gt;=1,VLOOKUP($C951,STUDENT!$A$4:$E$2003,F$1,0),""),"")</f>
        <v/>
      </c>
      <c r="G951" s="15" t="str">
        <f>IFERROR(IF($D951&gt;=1,VLOOKUP($C951,STUDENT!$A$4:$E$2003,G$1,0),""),"")</f>
        <v/>
      </c>
      <c r="H951" s="14" t="str">
        <f>IFERROR(IF($D951&gt;=1,VLOOKUP($C951,STUDENT!$A$4:$E$2003,H$1,0),""),"")</f>
        <v/>
      </c>
      <c r="I951" s="79"/>
      <c r="J951" s="79"/>
      <c r="K951" s="79"/>
      <c r="L951" s="79"/>
      <c r="M951" s="79"/>
      <c r="N951" s="79"/>
      <c r="O951" s="79"/>
      <c r="P951" s="79"/>
      <c r="Q951" s="79"/>
      <c r="R951" s="79"/>
      <c r="S951" s="79"/>
      <c r="T951" s="79"/>
      <c r="U951" s="85">
        <f t="shared" si="89"/>
        <v>0</v>
      </c>
      <c r="V951" s="6">
        <f t="shared" si="90"/>
        <v>0</v>
      </c>
      <c r="W951" s="6">
        <f>IFERROR(IF(V951&gt;=1,V951*VLOOKUP(E951,STUDENT!$B$4:$W$2003,22,0),0),0)</f>
        <v>0</v>
      </c>
      <c r="X951" s="6">
        <f t="shared" si="91"/>
        <v>0</v>
      </c>
      <c r="Y951" s="6">
        <f>IFERROR(IF(X951&gt;=1,X951*VLOOKUP(E951,STUDENT!$B$4:$W$2003,22,0),0),0)</f>
        <v>0</v>
      </c>
      <c r="Z951" s="6">
        <f t="shared" si="92"/>
        <v>0</v>
      </c>
      <c r="AA951" s="6">
        <f>IFERROR(IF(Z951&gt;=1,Z951*VLOOKUP(E951,STUDENT!$B$4:$W$2003,22,0),0),0)</f>
        <v>0</v>
      </c>
    </row>
    <row r="952" spans="1:27" ht="18" customHeight="1" x14ac:dyDescent="0.25">
      <c r="A952" s="6">
        <f t="shared" si="87"/>
        <v>0</v>
      </c>
      <c r="B952" s="6">
        <v>944</v>
      </c>
      <c r="C952" s="6">
        <f>IFERROR(IF($C$1&gt;=B952,SMALL(STUDENT!$V$4:$V$2003,$C$6+B952),0),0)</f>
        <v>0</v>
      </c>
      <c r="D952" s="14">
        <f t="shared" si="88"/>
        <v>0</v>
      </c>
      <c r="E952" s="14" t="str">
        <f>IFERROR(IF($D952&gt;=1,VLOOKUP($C952,STUDENT!$A$4:$E$2003,E$1,0),""),"")</f>
        <v/>
      </c>
      <c r="F952" s="15" t="str">
        <f>IFERROR(IF($D952&gt;=1,VLOOKUP($C952,STUDENT!$A$4:$E$2003,F$1,0),""),"")</f>
        <v/>
      </c>
      <c r="G952" s="15" t="str">
        <f>IFERROR(IF($D952&gt;=1,VLOOKUP($C952,STUDENT!$A$4:$E$2003,G$1,0),""),"")</f>
        <v/>
      </c>
      <c r="H952" s="14" t="str">
        <f>IFERROR(IF($D952&gt;=1,VLOOKUP($C952,STUDENT!$A$4:$E$2003,H$1,0),""),"")</f>
        <v/>
      </c>
      <c r="I952" s="79"/>
      <c r="J952" s="79"/>
      <c r="K952" s="79"/>
      <c r="L952" s="79"/>
      <c r="M952" s="79"/>
      <c r="N952" s="79"/>
      <c r="O952" s="79"/>
      <c r="P952" s="79"/>
      <c r="Q952" s="79"/>
      <c r="R952" s="79"/>
      <c r="S952" s="79"/>
      <c r="T952" s="79"/>
      <c r="U952" s="85">
        <f t="shared" si="89"/>
        <v>0</v>
      </c>
      <c r="V952" s="6">
        <f t="shared" si="90"/>
        <v>0</v>
      </c>
      <c r="W952" s="6">
        <f>IFERROR(IF(V952&gt;=1,V952*VLOOKUP(E952,STUDENT!$B$4:$W$2003,22,0),0),0)</f>
        <v>0</v>
      </c>
      <c r="X952" s="6">
        <f t="shared" si="91"/>
        <v>0</v>
      </c>
      <c r="Y952" s="6">
        <f>IFERROR(IF(X952&gt;=1,X952*VLOOKUP(E952,STUDENT!$B$4:$W$2003,22,0),0),0)</f>
        <v>0</v>
      </c>
      <c r="Z952" s="6">
        <f t="shared" si="92"/>
        <v>0</v>
      </c>
      <c r="AA952" s="6">
        <f>IFERROR(IF(Z952&gt;=1,Z952*VLOOKUP(E952,STUDENT!$B$4:$W$2003,22,0),0),0)</f>
        <v>0</v>
      </c>
    </row>
    <row r="953" spans="1:27" ht="18" customHeight="1" x14ac:dyDescent="0.25">
      <c r="A953" s="6">
        <f t="shared" si="87"/>
        <v>0</v>
      </c>
      <c r="B953" s="6">
        <v>945</v>
      </c>
      <c r="C953" s="6">
        <f>IFERROR(IF($C$1&gt;=B953,SMALL(STUDENT!$V$4:$V$2003,$C$6+B953),0),0)</f>
        <v>0</v>
      </c>
      <c r="D953" s="14">
        <f t="shared" si="88"/>
        <v>0</v>
      </c>
      <c r="E953" s="14" t="str">
        <f>IFERROR(IF($D953&gt;=1,VLOOKUP($C953,STUDENT!$A$4:$E$2003,E$1,0),""),"")</f>
        <v/>
      </c>
      <c r="F953" s="15" t="str">
        <f>IFERROR(IF($D953&gt;=1,VLOOKUP($C953,STUDENT!$A$4:$E$2003,F$1,0),""),"")</f>
        <v/>
      </c>
      <c r="G953" s="15" t="str">
        <f>IFERROR(IF($D953&gt;=1,VLOOKUP($C953,STUDENT!$A$4:$E$2003,G$1,0),""),"")</f>
        <v/>
      </c>
      <c r="H953" s="14" t="str">
        <f>IFERROR(IF($D953&gt;=1,VLOOKUP($C953,STUDENT!$A$4:$E$2003,H$1,0),""),"")</f>
        <v/>
      </c>
      <c r="I953" s="79"/>
      <c r="J953" s="79"/>
      <c r="K953" s="79"/>
      <c r="L953" s="79"/>
      <c r="M953" s="79"/>
      <c r="N953" s="79"/>
      <c r="O953" s="79"/>
      <c r="P953" s="79"/>
      <c r="Q953" s="79"/>
      <c r="R953" s="79"/>
      <c r="S953" s="79"/>
      <c r="T953" s="79"/>
      <c r="U953" s="85">
        <f t="shared" si="89"/>
        <v>0</v>
      </c>
      <c r="V953" s="6">
        <f t="shared" si="90"/>
        <v>0</v>
      </c>
      <c r="W953" s="6">
        <f>IFERROR(IF(V953&gt;=1,V953*VLOOKUP(E953,STUDENT!$B$4:$W$2003,22,0),0),0)</f>
        <v>0</v>
      </c>
      <c r="X953" s="6">
        <f t="shared" si="91"/>
        <v>0</v>
      </c>
      <c r="Y953" s="6">
        <f>IFERROR(IF(X953&gt;=1,X953*VLOOKUP(E953,STUDENT!$B$4:$W$2003,22,0),0),0)</f>
        <v>0</v>
      </c>
      <c r="Z953" s="6">
        <f t="shared" si="92"/>
        <v>0</v>
      </c>
      <c r="AA953" s="6">
        <f>IFERROR(IF(Z953&gt;=1,Z953*VLOOKUP(E953,STUDENT!$B$4:$W$2003,22,0),0),0)</f>
        <v>0</v>
      </c>
    </row>
    <row r="954" spans="1:27" ht="18" customHeight="1" x14ac:dyDescent="0.25">
      <c r="A954" s="6">
        <f t="shared" si="87"/>
        <v>0</v>
      </c>
      <c r="B954" s="6">
        <v>946</v>
      </c>
      <c r="C954" s="6">
        <f>IFERROR(IF($C$1&gt;=B954,SMALL(STUDENT!$V$4:$V$2003,$C$6+B954),0),0)</f>
        <v>0</v>
      </c>
      <c r="D954" s="14">
        <f t="shared" si="88"/>
        <v>0</v>
      </c>
      <c r="E954" s="14" t="str">
        <f>IFERROR(IF($D954&gt;=1,VLOOKUP($C954,STUDENT!$A$4:$E$2003,E$1,0),""),"")</f>
        <v/>
      </c>
      <c r="F954" s="15" t="str">
        <f>IFERROR(IF($D954&gt;=1,VLOOKUP($C954,STUDENT!$A$4:$E$2003,F$1,0),""),"")</f>
        <v/>
      </c>
      <c r="G954" s="15" t="str">
        <f>IFERROR(IF($D954&gt;=1,VLOOKUP($C954,STUDENT!$A$4:$E$2003,G$1,0),""),"")</f>
        <v/>
      </c>
      <c r="H954" s="14" t="str">
        <f>IFERROR(IF($D954&gt;=1,VLOOKUP($C954,STUDENT!$A$4:$E$2003,H$1,0),""),"")</f>
        <v/>
      </c>
      <c r="I954" s="79"/>
      <c r="J954" s="79"/>
      <c r="K954" s="79"/>
      <c r="L954" s="79"/>
      <c r="M954" s="79"/>
      <c r="N954" s="79"/>
      <c r="O954" s="79"/>
      <c r="P954" s="79"/>
      <c r="Q954" s="79"/>
      <c r="R954" s="79"/>
      <c r="S954" s="79"/>
      <c r="T954" s="79"/>
      <c r="U954" s="85">
        <f t="shared" si="89"/>
        <v>0</v>
      </c>
      <c r="V954" s="6">
        <f t="shared" si="90"/>
        <v>0</v>
      </c>
      <c r="W954" s="6">
        <f>IFERROR(IF(V954&gt;=1,V954*VLOOKUP(E954,STUDENT!$B$4:$W$2003,22,0),0),0)</f>
        <v>0</v>
      </c>
      <c r="X954" s="6">
        <f t="shared" si="91"/>
        <v>0</v>
      </c>
      <c r="Y954" s="6">
        <f>IFERROR(IF(X954&gt;=1,X954*VLOOKUP(E954,STUDENT!$B$4:$W$2003,22,0),0),0)</f>
        <v>0</v>
      </c>
      <c r="Z954" s="6">
        <f t="shared" si="92"/>
        <v>0</v>
      </c>
      <c r="AA954" s="6">
        <f>IFERROR(IF(Z954&gt;=1,Z954*VLOOKUP(E954,STUDENT!$B$4:$W$2003,22,0),0),0)</f>
        <v>0</v>
      </c>
    </row>
    <row r="955" spans="1:27" ht="18" customHeight="1" x14ac:dyDescent="0.25">
      <c r="A955" s="6">
        <f t="shared" si="87"/>
        <v>0</v>
      </c>
      <c r="B955" s="6">
        <v>947</v>
      </c>
      <c r="C955" s="6">
        <f>IFERROR(IF($C$1&gt;=B955,SMALL(STUDENT!$V$4:$V$2003,$C$6+B955),0),0)</f>
        <v>0</v>
      </c>
      <c r="D955" s="14">
        <f t="shared" si="88"/>
        <v>0</v>
      </c>
      <c r="E955" s="14" t="str">
        <f>IFERROR(IF($D955&gt;=1,VLOOKUP($C955,STUDENT!$A$4:$E$2003,E$1,0),""),"")</f>
        <v/>
      </c>
      <c r="F955" s="15" t="str">
        <f>IFERROR(IF($D955&gt;=1,VLOOKUP($C955,STUDENT!$A$4:$E$2003,F$1,0),""),"")</f>
        <v/>
      </c>
      <c r="G955" s="15" t="str">
        <f>IFERROR(IF($D955&gt;=1,VLOOKUP($C955,STUDENT!$A$4:$E$2003,G$1,0),""),"")</f>
        <v/>
      </c>
      <c r="H955" s="14" t="str">
        <f>IFERROR(IF($D955&gt;=1,VLOOKUP($C955,STUDENT!$A$4:$E$2003,H$1,0),""),"")</f>
        <v/>
      </c>
      <c r="I955" s="79"/>
      <c r="J955" s="79"/>
      <c r="K955" s="79"/>
      <c r="L955" s="79"/>
      <c r="M955" s="79"/>
      <c r="N955" s="79"/>
      <c r="O955" s="79"/>
      <c r="P955" s="79"/>
      <c r="Q955" s="79"/>
      <c r="R955" s="79"/>
      <c r="S955" s="79"/>
      <c r="T955" s="79"/>
      <c r="U955" s="85">
        <f t="shared" si="89"/>
        <v>0</v>
      </c>
      <c r="V955" s="6">
        <f t="shared" si="90"/>
        <v>0</v>
      </c>
      <c r="W955" s="6">
        <f>IFERROR(IF(V955&gt;=1,V955*VLOOKUP(E955,STUDENT!$B$4:$W$2003,22,0),0),0)</f>
        <v>0</v>
      </c>
      <c r="X955" s="6">
        <f t="shared" si="91"/>
        <v>0</v>
      </c>
      <c r="Y955" s="6">
        <f>IFERROR(IF(X955&gt;=1,X955*VLOOKUP(E955,STUDENT!$B$4:$W$2003,22,0),0),0)</f>
        <v>0</v>
      </c>
      <c r="Z955" s="6">
        <f t="shared" si="92"/>
        <v>0</v>
      </c>
      <c r="AA955" s="6">
        <f>IFERROR(IF(Z955&gt;=1,Z955*VLOOKUP(E955,STUDENT!$B$4:$W$2003,22,0),0),0)</f>
        <v>0</v>
      </c>
    </row>
    <row r="956" spans="1:27" ht="18" customHeight="1" x14ac:dyDescent="0.25">
      <c r="A956" s="6">
        <f t="shared" si="87"/>
        <v>0</v>
      </c>
      <c r="B956" s="6">
        <v>948</v>
      </c>
      <c r="C956" s="6">
        <f>IFERROR(IF($C$1&gt;=B956,SMALL(STUDENT!$V$4:$V$2003,$C$6+B956),0),0)</f>
        <v>0</v>
      </c>
      <c r="D956" s="14">
        <f t="shared" si="88"/>
        <v>0</v>
      </c>
      <c r="E956" s="14" t="str">
        <f>IFERROR(IF($D956&gt;=1,VLOOKUP($C956,STUDENT!$A$4:$E$2003,E$1,0),""),"")</f>
        <v/>
      </c>
      <c r="F956" s="15" t="str">
        <f>IFERROR(IF($D956&gt;=1,VLOOKUP($C956,STUDENT!$A$4:$E$2003,F$1,0),""),"")</f>
        <v/>
      </c>
      <c r="G956" s="15" t="str">
        <f>IFERROR(IF($D956&gt;=1,VLOOKUP($C956,STUDENT!$A$4:$E$2003,G$1,0),""),"")</f>
        <v/>
      </c>
      <c r="H956" s="14" t="str">
        <f>IFERROR(IF($D956&gt;=1,VLOOKUP($C956,STUDENT!$A$4:$E$2003,H$1,0),""),"")</f>
        <v/>
      </c>
      <c r="I956" s="79"/>
      <c r="J956" s="79"/>
      <c r="K956" s="79"/>
      <c r="L956" s="79"/>
      <c r="M956" s="79"/>
      <c r="N956" s="79"/>
      <c r="O956" s="79"/>
      <c r="P956" s="79"/>
      <c r="Q956" s="79"/>
      <c r="R956" s="79"/>
      <c r="S956" s="79"/>
      <c r="T956" s="79"/>
      <c r="U956" s="85">
        <f t="shared" si="89"/>
        <v>0</v>
      </c>
      <c r="V956" s="6">
        <f t="shared" si="90"/>
        <v>0</v>
      </c>
      <c r="W956" s="6">
        <f>IFERROR(IF(V956&gt;=1,V956*VLOOKUP(E956,STUDENT!$B$4:$W$2003,22,0),0),0)</f>
        <v>0</v>
      </c>
      <c r="X956" s="6">
        <f t="shared" si="91"/>
        <v>0</v>
      </c>
      <c r="Y956" s="6">
        <f>IFERROR(IF(X956&gt;=1,X956*VLOOKUP(E956,STUDENT!$B$4:$W$2003,22,0),0),0)</f>
        <v>0</v>
      </c>
      <c r="Z956" s="6">
        <f t="shared" si="92"/>
        <v>0</v>
      </c>
      <c r="AA956" s="6">
        <f>IFERROR(IF(Z956&gt;=1,Z956*VLOOKUP(E956,STUDENT!$B$4:$W$2003,22,0),0),0)</f>
        <v>0</v>
      </c>
    </row>
    <row r="957" spans="1:27" ht="18" customHeight="1" x14ac:dyDescent="0.25">
      <c r="A957" s="6">
        <f t="shared" si="87"/>
        <v>0</v>
      </c>
      <c r="B957" s="6">
        <v>949</v>
      </c>
      <c r="C957" s="6">
        <f>IFERROR(IF($C$1&gt;=B957,SMALL(STUDENT!$V$4:$V$2003,$C$6+B957),0),0)</f>
        <v>0</v>
      </c>
      <c r="D957" s="14">
        <f t="shared" si="88"/>
        <v>0</v>
      </c>
      <c r="E957" s="14" t="str">
        <f>IFERROR(IF($D957&gt;=1,VLOOKUP($C957,STUDENT!$A$4:$E$2003,E$1,0),""),"")</f>
        <v/>
      </c>
      <c r="F957" s="15" t="str">
        <f>IFERROR(IF($D957&gt;=1,VLOOKUP($C957,STUDENT!$A$4:$E$2003,F$1,0),""),"")</f>
        <v/>
      </c>
      <c r="G957" s="15" t="str">
        <f>IFERROR(IF($D957&gt;=1,VLOOKUP($C957,STUDENT!$A$4:$E$2003,G$1,0),""),"")</f>
        <v/>
      </c>
      <c r="H957" s="14" t="str">
        <f>IFERROR(IF($D957&gt;=1,VLOOKUP($C957,STUDENT!$A$4:$E$2003,H$1,0),""),"")</f>
        <v/>
      </c>
      <c r="I957" s="79"/>
      <c r="J957" s="79"/>
      <c r="K957" s="79"/>
      <c r="L957" s="79"/>
      <c r="M957" s="79"/>
      <c r="N957" s="79"/>
      <c r="O957" s="79"/>
      <c r="P957" s="79"/>
      <c r="Q957" s="79"/>
      <c r="R957" s="79"/>
      <c r="S957" s="79"/>
      <c r="T957" s="79"/>
      <c r="U957" s="85">
        <f t="shared" si="89"/>
        <v>0</v>
      </c>
      <c r="V957" s="6">
        <f t="shared" si="90"/>
        <v>0</v>
      </c>
      <c r="W957" s="6">
        <f>IFERROR(IF(V957&gt;=1,V957*VLOOKUP(E957,STUDENT!$B$4:$W$2003,22,0),0),0)</f>
        <v>0</v>
      </c>
      <c r="X957" s="6">
        <f t="shared" si="91"/>
        <v>0</v>
      </c>
      <c r="Y957" s="6">
        <f>IFERROR(IF(X957&gt;=1,X957*VLOOKUP(E957,STUDENT!$B$4:$W$2003,22,0),0),0)</f>
        <v>0</v>
      </c>
      <c r="Z957" s="6">
        <f t="shared" si="92"/>
        <v>0</v>
      </c>
      <c r="AA957" s="6">
        <f>IFERROR(IF(Z957&gt;=1,Z957*VLOOKUP(E957,STUDENT!$B$4:$W$2003,22,0),0),0)</f>
        <v>0</v>
      </c>
    </row>
    <row r="958" spans="1:27" ht="18" customHeight="1" x14ac:dyDescent="0.25">
      <c r="A958" s="6">
        <f t="shared" si="87"/>
        <v>0</v>
      </c>
      <c r="B958" s="6">
        <v>950</v>
      </c>
      <c r="C958" s="6">
        <f>IFERROR(IF($C$1&gt;=B958,SMALL(STUDENT!$V$4:$V$2003,$C$6+B958),0),0)</f>
        <v>0</v>
      </c>
      <c r="D958" s="14">
        <f t="shared" si="88"/>
        <v>0</v>
      </c>
      <c r="E958" s="14" t="str">
        <f>IFERROR(IF($D958&gt;=1,VLOOKUP($C958,STUDENT!$A$4:$E$2003,E$1,0),""),"")</f>
        <v/>
      </c>
      <c r="F958" s="15" t="str">
        <f>IFERROR(IF($D958&gt;=1,VLOOKUP($C958,STUDENT!$A$4:$E$2003,F$1,0),""),"")</f>
        <v/>
      </c>
      <c r="G958" s="15" t="str">
        <f>IFERROR(IF($D958&gt;=1,VLOOKUP($C958,STUDENT!$A$4:$E$2003,G$1,0),""),"")</f>
        <v/>
      </c>
      <c r="H958" s="14" t="str">
        <f>IFERROR(IF($D958&gt;=1,VLOOKUP($C958,STUDENT!$A$4:$E$2003,H$1,0),""),"")</f>
        <v/>
      </c>
      <c r="I958" s="79"/>
      <c r="J958" s="79"/>
      <c r="K958" s="79"/>
      <c r="L958" s="79"/>
      <c r="M958" s="79"/>
      <c r="N958" s="79"/>
      <c r="O958" s="79"/>
      <c r="P958" s="79"/>
      <c r="Q958" s="79"/>
      <c r="R958" s="79"/>
      <c r="S958" s="79"/>
      <c r="T958" s="79"/>
      <c r="U958" s="85">
        <f t="shared" si="89"/>
        <v>0</v>
      </c>
      <c r="V958" s="6">
        <f t="shared" si="90"/>
        <v>0</v>
      </c>
      <c r="W958" s="6">
        <f>IFERROR(IF(V958&gt;=1,V958*VLOOKUP(E958,STUDENT!$B$4:$W$2003,22,0),0),0)</f>
        <v>0</v>
      </c>
      <c r="X958" s="6">
        <f t="shared" si="91"/>
        <v>0</v>
      </c>
      <c r="Y958" s="6">
        <f>IFERROR(IF(X958&gt;=1,X958*VLOOKUP(E958,STUDENT!$B$4:$W$2003,22,0),0),0)</f>
        <v>0</v>
      </c>
      <c r="Z958" s="6">
        <f t="shared" si="92"/>
        <v>0</v>
      </c>
      <c r="AA958" s="6">
        <f>IFERROR(IF(Z958&gt;=1,Z958*VLOOKUP(E958,STUDENT!$B$4:$W$2003,22,0),0),0)</f>
        <v>0</v>
      </c>
    </row>
    <row r="959" spans="1:27" ht="18" customHeight="1" x14ac:dyDescent="0.25">
      <c r="A959" s="6">
        <f t="shared" si="87"/>
        <v>0</v>
      </c>
      <c r="B959" s="6">
        <v>951</v>
      </c>
      <c r="C959" s="6">
        <f>IFERROR(IF($C$1&gt;=B959,SMALL(STUDENT!$V$4:$V$2003,$C$6+B959),0),0)</f>
        <v>0</v>
      </c>
      <c r="D959" s="14">
        <f t="shared" si="88"/>
        <v>0</v>
      </c>
      <c r="E959" s="14" t="str">
        <f>IFERROR(IF($D959&gt;=1,VLOOKUP($C959,STUDENT!$A$4:$E$2003,E$1,0),""),"")</f>
        <v/>
      </c>
      <c r="F959" s="15" t="str">
        <f>IFERROR(IF($D959&gt;=1,VLOOKUP($C959,STUDENT!$A$4:$E$2003,F$1,0),""),"")</f>
        <v/>
      </c>
      <c r="G959" s="15" t="str">
        <f>IFERROR(IF($D959&gt;=1,VLOOKUP($C959,STUDENT!$A$4:$E$2003,G$1,0),""),"")</f>
        <v/>
      </c>
      <c r="H959" s="14" t="str">
        <f>IFERROR(IF($D959&gt;=1,VLOOKUP($C959,STUDENT!$A$4:$E$2003,H$1,0),""),"")</f>
        <v/>
      </c>
      <c r="I959" s="79"/>
      <c r="J959" s="79"/>
      <c r="K959" s="79"/>
      <c r="L959" s="79"/>
      <c r="M959" s="79"/>
      <c r="N959" s="79"/>
      <c r="O959" s="79"/>
      <c r="P959" s="79"/>
      <c r="Q959" s="79"/>
      <c r="R959" s="79"/>
      <c r="S959" s="79"/>
      <c r="T959" s="79"/>
      <c r="U959" s="85">
        <f t="shared" si="89"/>
        <v>0</v>
      </c>
      <c r="V959" s="6">
        <f t="shared" si="90"/>
        <v>0</v>
      </c>
      <c r="W959" s="6">
        <f>IFERROR(IF(V959&gt;=1,V959*VLOOKUP(E959,STUDENT!$B$4:$W$2003,22,0),0),0)</f>
        <v>0</v>
      </c>
      <c r="X959" s="6">
        <f t="shared" si="91"/>
        <v>0</v>
      </c>
      <c r="Y959" s="6">
        <f>IFERROR(IF(X959&gt;=1,X959*VLOOKUP(E959,STUDENT!$B$4:$W$2003,22,0),0),0)</f>
        <v>0</v>
      </c>
      <c r="Z959" s="6">
        <f t="shared" si="92"/>
        <v>0</v>
      </c>
      <c r="AA959" s="6">
        <f>IFERROR(IF(Z959&gt;=1,Z959*VLOOKUP(E959,STUDENT!$B$4:$W$2003,22,0),0),0)</f>
        <v>0</v>
      </c>
    </row>
    <row r="960" spans="1:27" ht="18" customHeight="1" x14ac:dyDescent="0.25">
      <c r="A960" s="6">
        <f t="shared" si="87"/>
        <v>0</v>
      </c>
      <c r="B960" s="6">
        <v>952</v>
      </c>
      <c r="C960" s="6">
        <f>IFERROR(IF($C$1&gt;=B960,SMALL(STUDENT!$V$4:$V$2003,$C$6+B960),0),0)</f>
        <v>0</v>
      </c>
      <c r="D960" s="14">
        <f t="shared" si="88"/>
        <v>0</v>
      </c>
      <c r="E960" s="14" t="str">
        <f>IFERROR(IF($D960&gt;=1,VLOOKUP($C960,STUDENT!$A$4:$E$2003,E$1,0),""),"")</f>
        <v/>
      </c>
      <c r="F960" s="15" t="str">
        <f>IFERROR(IF($D960&gt;=1,VLOOKUP($C960,STUDENT!$A$4:$E$2003,F$1,0),""),"")</f>
        <v/>
      </c>
      <c r="G960" s="15" t="str">
        <f>IFERROR(IF($D960&gt;=1,VLOOKUP($C960,STUDENT!$A$4:$E$2003,G$1,0),""),"")</f>
        <v/>
      </c>
      <c r="H960" s="14" t="str">
        <f>IFERROR(IF($D960&gt;=1,VLOOKUP($C960,STUDENT!$A$4:$E$2003,H$1,0),""),"")</f>
        <v/>
      </c>
      <c r="I960" s="79"/>
      <c r="J960" s="79"/>
      <c r="K960" s="79"/>
      <c r="L960" s="79"/>
      <c r="M960" s="79"/>
      <c r="N960" s="79"/>
      <c r="O960" s="79"/>
      <c r="P960" s="79"/>
      <c r="Q960" s="79"/>
      <c r="R960" s="79"/>
      <c r="S960" s="79"/>
      <c r="T960" s="79"/>
      <c r="U960" s="85">
        <f t="shared" si="89"/>
        <v>0</v>
      </c>
      <c r="V960" s="6">
        <f t="shared" si="90"/>
        <v>0</v>
      </c>
      <c r="W960" s="6">
        <f>IFERROR(IF(V960&gt;=1,V960*VLOOKUP(E960,STUDENT!$B$4:$W$2003,22,0),0),0)</f>
        <v>0</v>
      </c>
      <c r="X960" s="6">
        <f t="shared" si="91"/>
        <v>0</v>
      </c>
      <c r="Y960" s="6">
        <f>IFERROR(IF(X960&gt;=1,X960*VLOOKUP(E960,STUDENT!$B$4:$W$2003,22,0),0),0)</f>
        <v>0</v>
      </c>
      <c r="Z960" s="6">
        <f t="shared" si="92"/>
        <v>0</v>
      </c>
      <c r="AA960" s="6">
        <f>IFERROR(IF(Z960&gt;=1,Z960*VLOOKUP(E960,STUDENT!$B$4:$W$2003,22,0),0),0)</f>
        <v>0</v>
      </c>
    </row>
    <row r="961" spans="1:27" ht="18" customHeight="1" x14ac:dyDescent="0.25">
      <c r="A961" s="6">
        <f t="shared" si="87"/>
        <v>0</v>
      </c>
      <c r="B961" s="6">
        <v>953</v>
      </c>
      <c r="C961" s="6">
        <f>IFERROR(IF($C$1&gt;=B961,SMALL(STUDENT!$V$4:$V$2003,$C$6+B961),0),0)</f>
        <v>0</v>
      </c>
      <c r="D961" s="14">
        <f t="shared" si="88"/>
        <v>0</v>
      </c>
      <c r="E961" s="14" t="str">
        <f>IFERROR(IF($D961&gt;=1,VLOOKUP($C961,STUDENT!$A$4:$E$2003,E$1,0),""),"")</f>
        <v/>
      </c>
      <c r="F961" s="15" t="str">
        <f>IFERROR(IF($D961&gt;=1,VLOOKUP($C961,STUDENT!$A$4:$E$2003,F$1,0),""),"")</f>
        <v/>
      </c>
      <c r="G961" s="15" t="str">
        <f>IFERROR(IF($D961&gt;=1,VLOOKUP($C961,STUDENT!$A$4:$E$2003,G$1,0),""),"")</f>
        <v/>
      </c>
      <c r="H961" s="14" t="str">
        <f>IFERROR(IF($D961&gt;=1,VLOOKUP($C961,STUDENT!$A$4:$E$2003,H$1,0),""),"")</f>
        <v/>
      </c>
      <c r="I961" s="79"/>
      <c r="J961" s="79"/>
      <c r="K961" s="79"/>
      <c r="L961" s="79"/>
      <c r="M961" s="79"/>
      <c r="N961" s="79"/>
      <c r="O961" s="79"/>
      <c r="P961" s="79"/>
      <c r="Q961" s="79"/>
      <c r="R961" s="79"/>
      <c r="S961" s="79"/>
      <c r="T961" s="79"/>
      <c r="U961" s="85">
        <f t="shared" si="89"/>
        <v>0</v>
      </c>
      <c r="V961" s="6">
        <f t="shared" si="90"/>
        <v>0</v>
      </c>
      <c r="W961" s="6">
        <f>IFERROR(IF(V961&gt;=1,V961*VLOOKUP(E961,STUDENT!$B$4:$W$2003,22,0),0),0)</f>
        <v>0</v>
      </c>
      <c r="X961" s="6">
        <f t="shared" si="91"/>
        <v>0</v>
      </c>
      <c r="Y961" s="6">
        <f>IFERROR(IF(X961&gt;=1,X961*VLOOKUP(E961,STUDENT!$B$4:$W$2003,22,0),0),0)</f>
        <v>0</v>
      </c>
      <c r="Z961" s="6">
        <f t="shared" si="92"/>
        <v>0</v>
      </c>
      <c r="AA961" s="6">
        <f>IFERROR(IF(Z961&gt;=1,Z961*VLOOKUP(E961,STUDENT!$B$4:$W$2003,22,0),0),0)</f>
        <v>0</v>
      </c>
    </row>
    <row r="962" spans="1:27" ht="18" customHeight="1" x14ac:dyDescent="0.25">
      <c r="A962" s="6">
        <f t="shared" si="87"/>
        <v>0</v>
      </c>
      <c r="B962" s="6">
        <v>954</v>
      </c>
      <c r="C962" s="6">
        <f>IFERROR(IF($C$1&gt;=B962,SMALL(STUDENT!$V$4:$V$2003,$C$6+B962),0),0)</f>
        <v>0</v>
      </c>
      <c r="D962" s="14">
        <f t="shared" si="88"/>
        <v>0</v>
      </c>
      <c r="E962" s="14" t="str">
        <f>IFERROR(IF($D962&gt;=1,VLOOKUP($C962,STUDENT!$A$4:$E$2003,E$1,0),""),"")</f>
        <v/>
      </c>
      <c r="F962" s="15" t="str">
        <f>IFERROR(IF($D962&gt;=1,VLOOKUP($C962,STUDENT!$A$4:$E$2003,F$1,0),""),"")</f>
        <v/>
      </c>
      <c r="G962" s="15" t="str">
        <f>IFERROR(IF($D962&gt;=1,VLOOKUP($C962,STUDENT!$A$4:$E$2003,G$1,0),""),"")</f>
        <v/>
      </c>
      <c r="H962" s="14" t="str">
        <f>IFERROR(IF($D962&gt;=1,VLOOKUP($C962,STUDENT!$A$4:$E$2003,H$1,0),""),"")</f>
        <v/>
      </c>
      <c r="I962" s="79"/>
      <c r="J962" s="79"/>
      <c r="K962" s="79"/>
      <c r="L962" s="79"/>
      <c r="M962" s="79"/>
      <c r="N962" s="79"/>
      <c r="O962" s="79"/>
      <c r="P962" s="79"/>
      <c r="Q962" s="79"/>
      <c r="R962" s="79"/>
      <c r="S962" s="79"/>
      <c r="T962" s="79"/>
      <c r="U962" s="85">
        <f t="shared" si="89"/>
        <v>0</v>
      </c>
      <c r="V962" s="6">
        <f t="shared" si="90"/>
        <v>0</v>
      </c>
      <c r="W962" s="6">
        <f>IFERROR(IF(V962&gt;=1,V962*VLOOKUP(E962,STUDENT!$B$4:$W$2003,22,0),0),0)</f>
        <v>0</v>
      </c>
      <c r="X962" s="6">
        <f t="shared" si="91"/>
        <v>0</v>
      </c>
      <c r="Y962" s="6">
        <f>IFERROR(IF(X962&gt;=1,X962*VLOOKUP(E962,STUDENT!$B$4:$W$2003,22,0),0),0)</f>
        <v>0</v>
      </c>
      <c r="Z962" s="6">
        <f t="shared" si="92"/>
        <v>0</v>
      </c>
      <c r="AA962" s="6">
        <f>IFERROR(IF(Z962&gt;=1,Z962*VLOOKUP(E962,STUDENT!$B$4:$W$2003,22,0),0),0)</f>
        <v>0</v>
      </c>
    </row>
    <row r="963" spans="1:27" ht="18" customHeight="1" x14ac:dyDescent="0.25">
      <c r="A963" s="6">
        <f t="shared" si="87"/>
        <v>0</v>
      </c>
      <c r="B963" s="6">
        <v>955</v>
      </c>
      <c r="C963" s="6">
        <f>IFERROR(IF($C$1&gt;=B963,SMALL(STUDENT!$V$4:$V$2003,$C$6+B963),0),0)</f>
        <v>0</v>
      </c>
      <c r="D963" s="14">
        <f t="shared" si="88"/>
        <v>0</v>
      </c>
      <c r="E963" s="14" t="str">
        <f>IFERROR(IF($D963&gt;=1,VLOOKUP($C963,STUDENT!$A$4:$E$2003,E$1,0),""),"")</f>
        <v/>
      </c>
      <c r="F963" s="15" t="str">
        <f>IFERROR(IF($D963&gt;=1,VLOOKUP($C963,STUDENT!$A$4:$E$2003,F$1,0),""),"")</f>
        <v/>
      </c>
      <c r="G963" s="15" t="str">
        <f>IFERROR(IF($D963&gt;=1,VLOOKUP($C963,STUDENT!$A$4:$E$2003,G$1,0),""),"")</f>
        <v/>
      </c>
      <c r="H963" s="14" t="str">
        <f>IFERROR(IF($D963&gt;=1,VLOOKUP($C963,STUDENT!$A$4:$E$2003,H$1,0),""),"")</f>
        <v/>
      </c>
      <c r="I963" s="79"/>
      <c r="J963" s="79"/>
      <c r="K963" s="79"/>
      <c r="L963" s="79"/>
      <c r="M963" s="79"/>
      <c r="N963" s="79"/>
      <c r="O963" s="79"/>
      <c r="P963" s="79"/>
      <c r="Q963" s="79"/>
      <c r="R963" s="79"/>
      <c r="S963" s="79"/>
      <c r="T963" s="79"/>
      <c r="U963" s="85">
        <f t="shared" si="89"/>
        <v>0</v>
      </c>
      <c r="V963" s="6">
        <f t="shared" si="90"/>
        <v>0</v>
      </c>
      <c r="W963" s="6">
        <f>IFERROR(IF(V963&gt;=1,V963*VLOOKUP(E963,STUDENT!$B$4:$W$2003,22,0),0),0)</f>
        <v>0</v>
      </c>
      <c r="X963" s="6">
        <f t="shared" si="91"/>
        <v>0</v>
      </c>
      <c r="Y963" s="6">
        <f>IFERROR(IF(X963&gt;=1,X963*VLOOKUP(E963,STUDENT!$B$4:$W$2003,22,0),0),0)</f>
        <v>0</v>
      </c>
      <c r="Z963" s="6">
        <f t="shared" si="92"/>
        <v>0</v>
      </c>
      <c r="AA963" s="6">
        <f>IFERROR(IF(Z963&gt;=1,Z963*VLOOKUP(E963,STUDENT!$B$4:$W$2003,22,0),0),0)</f>
        <v>0</v>
      </c>
    </row>
    <row r="964" spans="1:27" ht="18" customHeight="1" x14ac:dyDescent="0.25">
      <c r="A964" s="6">
        <f t="shared" si="87"/>
        <v>0</v>
      </c>
      <c r="B964" s="6">
        <v>956</v>
      </c>
      <c r="C964" s="6">
        <f>IFERROR(IF($C$1&gt;=B964,SMALL(STUDENT!$V$4:$V$2003,$C$6+B964),0),0)</f>
        <v>0</v>
      </c>
      <c r="D964" s="14">
        <f t="shared" si="88"/>
        <v>0</v>
      </c>
      <c r="E964" s="14" t="str">
        <f>IFERROR(IF($D964&gt;=1,VLOOKUP($C964,STUDENT!$A$4:$E$2003,E$1,0),""),"")</f>
        <v/>
      </c>
      <c r="F964" s="15" t="str">
        <f>IFERROR(IF($D964&gt;=1,VLOOKUP($C964,STUDENT!$A$4:$E$2003,F$1,0),""),"")</f>
        <v/>
      </c>
      <c r="G964" s="15" t="str">
        <f>IFERROR(IF($D964&gt;=1,VLOOKUP($C964,STUDENT!$A$4:$E$2003,G$1,0),""),"")</f>
        <v/>
      </c>
      <c r="H964" s="14" t="str">
        <f>IFERROR(IF($D964&gt;=1,VLOOKUP($C964,STUDENT!$A$4:$E$2003,H$1,0),""),"")</f>
        <v/>
      </c>
      <c r="I964" s="79"/>
      <c r="J964" s="79"/>
      <c r="K964" s="79"/>
      <c r="L964" s="79"/>
      <c r="M964" s="79"/>
      <c r="N964" s="79"/>
      <c r="O964" s="79"/>
      <c r="P964" s="79"/>
      <c r="Q964" s="79"/>
      <c r="R964" s="79"/>
      <c r="S964" s="79"/>
      <c r="T964" s="79"/>
      <c r="U964" s="85">
        <f t="shared" si="89"/>
        <v>0</v>
      </c>
      <c r="V964" s="6">
        <f t="shared" si="90"/>
        <v>0</v>
      </c>
      <c r="W964" s="6">
        <f>IFERROR(IF(V964&gt;=1,V964*VLOOKUP(E964,STUDENT!$B$4:$W$2003,22,0),0),0)</f>
        <v>0</v>
      </c>
      <c r="X964" s="6">
        <f t="shared" si="91"/>
        <v>0</v>
      </c>
      <c r="Y964" s="6">
        <f>IFERROR(IF(X964&gt;=1,X964*VLOOKUP(E964,STUDENT!$B$4:$W$2003,22,0),0),0)</f>
        <v>0</v>
      </c>
      <c r="Z964" s="6">
        <f t="shared" si="92"/>
        <v>0</v>
      </c>
      <c r="AA964" s="6">
        <f>IFERROR(IF(Z964&gt;=1,Z964*VLOOKUP(E964,STUDENT!$B$4:$W$2003,22,0),0),0)</f>
        <v>0</v>
      </c>
    </row>
    <row r="965" spans="1:27" ht="18" customHeight="1" x14ac:dyDescent="0.25">
      <c r="A965" s="6">
        <f t="shared" si="87"/>
        <v>0</v>
      </c>
      <c r="B965" s="6">
        <v>957</v>
      </c>
      <c r="C965" s="6">
        <f>IFERROR(IF($C$1&gt;=B965,SMALL(STUDENT!$V$4:$V$2003,$C$6+B965),0),0)</f>
        <v>0</v>
      </c>
      <c r="D965" s="14">
        <f t="shared" si="88"/>
        <v>0</v>
      </c>
      <c r="E965" s="14" t="str">
        <f>IFERROR(IF($D965&gt;=1,VLOOKUP($C965,STUDENT!$A$4:$E$2003,E$1,0),""),"")</f>
        <v/>
      </c>
      <c r="F965" s="15" t="str">
        <f>IFERROR(IF($D965&gt;=1,VLOOKUP($C965,STUDENT!$A$4:$E$2003,F$1,0),""),"")</f>
        <v/>
      </c>
      <c r="G965" s="15" t="str">
        <f>IFERROR(IF($D965&gt;=1,VLOOKUP($C965,STUDENT!$A$4:$E$2003,G$1,0),""),"")</f>
        <v/>
      </c>
      <c r="H965" s="14" t="str">
        <f>IFERROR(IF($D965&gt;=1,VLOOKUP($C965,STUDENT!$A$4:$E$2003,H$1,0),""),"")</f>
        <v/>
      </c>
      <c r="I965" s="79"/>
      <c r="J965" s="79"/>
      <c r="K965" s="79"/>
      <c r="L965" s="79"/>
      <c r="M965" s="79"/>
      <c r="N965" s="79"/>
      <c r="O965" s="79"/>
      <c r="P965" s="79"/>
      <c r="Q965" s="79"/>
      <c r="R965" s="79"/>
      <c r="S965" s="79"/>
      <c r="T965" s="79"/>
      <c r="U965" s="85">
        <f t="shared" si="89"/>
        <v>0</v>
      </c>
      <c r="V965" s="6">
        <f t="shared" si="90"/>
        <v>0</v>
      </c>
      <c r="W965" s="6">
        <f>IFERROR(IF(V965&gt;=1,V965*VLOOKUP(E965,STUDENT!$B$4:$W$2003,22,0),0),0)</f>
        <v>0</v>
      </c>
      <c r="X965" s="6">
        <f t="shared" si="91"/>
        <v>0</v>
      </c>
      <c r="Y965" s="6">
        <f>IFERROR(IF(X965&gt;=1,X965*VLOOKUP(E965,STUDENT!$B$4:$W$2003,22,0),0),0)</f>
        <v>0</v>
      </c>
      <c r="Z965" s="6">
        <f t="shared" si="92"/>
        <v>0</v>
      </c>
      <c r="AA965" s="6">
        <f>IFERROR(IF(Z965&gt;=1,Z965*VLOOKUP(E965,STUDENT!$B$4:$W$2003,22,0),0),0)</f>
        <v>0</v>
      </c>
    </row>
    <row r="966" spans="1:27" ht="18" customHeight="1" x14ac:dyDescent="0.25">
      <c r="A966" s="6">
        <f t="shared" si="87"/>
        <v>0</v>
      </c>
      <c r="B966" s="6">
        <v>958</v>
      </c>
      <c r="C966" s="6">
        <f>IFERROR(IF($C$1&gt;=B966,SMALL(STUDENT!$V$4:$V$2003,$C$6+B966),0),0)</f>
        <v>0</v>
      </c>
      <c r="D966" s="14">
        <f t="shared" si="88"/>
        <v>0</v>
      </c>
      <c r="E966" s="14" t="str">
        <f>IFERROR(IF($D966&gt;=1,VLOOKUP($C966,STUDENT!$A$4:$E$2003,E$1,0),""),"")</f>
        <v/>
      </c>
      <c r="F966" s="15" t="str">
        <f>IFERROR(IF($D966&gt;=1,VLOOKUP($C966,STUDENT!$A$4:$E$2003,F$1,0),""),"")</f>
        <v/>
      </c>
      <c r="G966" s="15" t="str">
        <f>IFERROR(IF($D966&gt;=1,VLOOKUP($C966,STUDENT!$A$4:$E$2003,G$1,0),""),"")</f>
        <v/>
      </c>
      <c r="H966" s="14" t="str">
        <f>IFERROR(IF($D966&gt;=1,VLOOKUP($C966,STUDENT!$A$4:$E$2003,H$1,0),""),"")</f>
        <v/>
      </c>
      <c r="I966" s="79"/>
      <c r="J966" s="79"/>
      <c r="K966" s="79"/>
      <c r="L966" s="79"/>
      <c r="M966" s="79"/>
      <c r="N966" s="79"/>
      <c r="O966" s="79"/>
      <c r="P966" s="79"/>
      <c r="Q966" s="79"/>
      <c r="R966" s="79"/>
      <c r="S966" s="79"/>
      <c r="T966" s="79"/>
      <c r="U966" s="85">
        <f t="shared" si="89"/>
        <v>0</v>
      </c>
      <c r="V966" s="6">
        <f t="shared" si="90"/>
        <v>0</v>
      </c>
      <c r="W966" s="6">
        <f>IFERROR(IF(V966&gt;=1,V966*VLOOKUP(E966,STUDENT!$B$4:$W$2003,22,0),0),0)</f>
        <v>0</v>
      </c>
      <c r="X966" s="6">
        <f t="shared" si="91"/>
        <v>0</v>
      </c>
      <c r="Y966" s="6">
        <f>IFERROR(IF(X966&gt;=1,X966*VLOOKUP(E966,STUDENT!$B$4:$W$2003,22,0),0),0)</f>
        <v>0</v>
      </c>
      <c r="Z966" s="6">
        <f t="shared" si="92"/>
        <v>0</v>
      </c>
      <c r="AA966" s="6">
        <f>IFERROR(IF(Z966&gt;=1,Z966*VLOOKUP(E966,STUDENT!$B$4:$W$2003,22,0),0),0)</f>
        <v>0</v>
      </c>
    </row>
    <row r="967" spans="1:27" ht="18" customHeight="1" x14ac:dyDescent="0.25">
      <c r="A967" s="6">
        <f t="shared" si="87"/>
        <v>0</v>
      </c>
      <c r="B967" s="6">
        <v>959</v>
      </c>
      <c r="C967" s="6">
        <f>IFERROR(IF($C$1&gt;=B967,SMALL(STUDENT!$V$4:$V$2003,$C$6+B967),0),0)</f>
        <v>0</v>
      </c>
      <c r="D967" s="14">
        <f t="shared" si="88"/>
        <v>0</v>
      </c>
      <c r="E967" s="14" t="str">
        <f>IFERROR(IF($D967&gt;=1,VLOOKUP($C967,STUDENT!$A$4:$E$2003,E$1,0),""),"")</f>
        <v/>
      </c>
      <c r="F967" s="15" t="str">
        <f>IFERROR(IF($D967&gt;=1,VLOOKUP($C967,STUDENT!$A$4:$E$2003,F$1,0),""),"")</f>
        <v/>
      </c>
      <c r="G967" s="15" t="str">
        <f>IFERROR(IF($D967&gt;=1,VLOOKUP($C967,STUDENT!$A$4:$E$2003,G$1,0),""),"")</f>
        <v/>
      </c>
      <c r="H967" s="14" t="str">
        <f>IFERROR(IF($D967&gt;=1,VLOOKUP($C967,STUDENT!$A$4:$E$2003,H$1,0),""),"")</f>
        <v/>
      </c>
      <c r="I967" s="79"/>
      <c r="J967" s="79"/>
      <c r="K967" s="79"/>
      <c r="L967" s="79"/>
      <c r="M967" s="79"/>
      <c r="N967" s="79"/>
      <c r="O967" s="79"/>
      <c r="P967" s="79"/>
      <c r="Q967" s="79"/>
      <c r="R967" s="79"/>
      <c r="S967" s="79"/>
      <c r="T967" s="79"/>
      <c r="U967" s="85">
        <f t="shared" si="89"/>
        <v>0</v>
      </c>
      <c r="V967" s="6">
        <f t="shared" si="90"/>
        <v>0</v>
      </c>
      <c r="W967" s="6">
        <f>IFERROR(IF(V967&gt;=1,V967*VLOOKUP(E967,STUDENT!$B$4:$W$2003,22,0),0),0)</f>
        <v>0</v>
      </c>
      <c r="X967" s="6">
        <f t="shared" si="91"/>
        <v>0</v>
      </c>
      <c r="Y967" s="6">
        <f>IFERROR(IF(X967&gt;=1,X967*VLOOKUP(E967,STUDENT!$B$4:$W$2003,22,0),0),0)</f>
        <v>0</v>
      </c>
      <c r="Z967" s="6">
        <f t="shared" si="92"/>
        <v>0</v>
      </c>
      <c r="AA967" s="6">
        <f>IFERROR(IF(Z967&gt;=1,Z967*VLOOKUP(E967,STUDENT!$B$4:$W$2003,22,0),0),0)</f>
        <v>0</v>
      </c>
    </row>
    <row r="968" spans="1:27" ht="18" customHeight="1" x14ac:dyDescent="0.25">
      <c r="A968" s="6">
        <f t="shared" si="87"/>
        <v>0</v>
      </c>
      <c r="B968" s="6">
        <v>960</v>
      </c>
      <c r="C968" s="6">
        <f>IFERROR(IF($C$1&gt;=B968,SMALL(STUDENT!$V$4:$V$2003,$C$6+B968),0),0)</f>
        <v>0</v>
      </c>
      <c r="D968" s="14">
        <f t="shared" si="88"/>
        <v>0</v>
      </c>
      <c r="E968" s="14" t="str">
        <f>IFERROR(IF($D968&gt;=1,VLOOKUP($C968,STUDENT!$A$4:$E$2003,E$1,0),""),"")</f>
        <v/>
      </c>
      <c r="F968" s="15" t="str">
        <f>IFERROR(IF($D968&gt;=1,VLOOKUP($C968,STUDENT!$A$4:$E$2003,F$1,0),""),"")</f>
        <v/>
      </c>
      <c r="G968" s="15" t="str">
        <f>IFERROR(IF($D968&gt;=1,VLOOKUP($C968,STUDENT!$A$4:$E$2003,G$1,0),""),"")</f>
        <v/>
      </c>
      <c r="H968" s="14" t="str">
        <f>IFERROR(IF($D968&gt;=1,VLOOKUP($C968,STUDENT!$A$4:$E$2003,H$1,0),""),"")</f>
        <v/>
      </c>
      <c r="I968" s="79"/>
      <c r="J968" s="79"/>
      <c r="K968" s="79"/>
      <c r="L968" s="79"/>
      <c r="M968" s="79"/>
      <c r="N968" s="79"/>
      <c r="O968" s="79"/>
      <c r="P968" s="79"/>
      <c r="Q968" s="79"/>
      <c r="R968" s="79"/>
      <c r="S968" s="79"/>
      <c r="T968" s="79"/>
      <c r="U968" s="85">
        <f t="shared" si="89"/>
        <v>0</v>
      </c>
      <c r="V968" s="6">
        <f t="shared" si="90"/>
        <v>0</v>
      </c>
      <c r="W968" s="6">
        <f>IFERROR(IF(V968&gt;=1,V968*VLOOKUP(E968,STUDENT!$B$4:$W$2003,22,0),0),0)</f>
        <v>0</v>
      </c>
      <c r="X968" s="6">
        <f t="shared" si="91"/>
        <v>0</v>
      </c>
      <c r="Y968" s="6">
        <f>IFERROR(IF(X968&gt;=1,X968*VLOOKUP(E968,STUDENT!$B$4:$W$2003,22,0),0),0)</f>
        <v>0</v>
      </c>
      <c r="Z968" s="6">
        <f t="shared" si="92"/>
        <v>0</v>
      </c>
      <c r="AA968" s="6">
        <f>IFERROR(IF(Z968&gt;=1,Z968*VLOOKUP(E968,STUDENT!$B$4:$W$2003,22,0),0),0)</f>
        <v>0</v>
      </c>
    </row>
    <row r="969" spans="1:27" ht="18" customHeight="1" x14ac:dyDescent="0.25">
      <c r="A969" s="6">
        <f t="shared" si="87"/>
        <v>0</v>
      </c>
      <c r="B969" s="6">
        <v>961</v>
      </c>
      <c r="C969" s="6">
        <f>IFERROR(IF($C$1&gt;=B969,SMALL(STUDENT!$V$4:$V$2003,$C$6+B969),0),0)</f>
        <v>0</v>
      </c>
      <c r="D969" s="14">
        <f t="shared" si="88"/>
        <v>0</v>
      </c>
      <c r="E969" s="14" t="str">
        <f>IFERROR(IF($D969&gt;=1,VLOOKUP($C969,STUDENT!$A$4:$E$2003,E$1,0),""),"")</f>
        <v/>
      </c>
      <c r="F969" s="15" t="str">
        <f>IFERROR(IF($D969&gt;=1,VLOOKUP($C969,STUDENT!$A$4:$E$2003,F$1,0),""),"")</f>
        <v/>
      </c>
      <c r="G969" s="15" t="str">
        <f>IFERROR(IF($D969&gt;=1,VLOOKUP($C969,STUDENT!$A$4:$E$2003,G$1,0),""),"")</f>
        <v/>
      </c>
      <c r="H969" s="14" t="str">
        <f>IFERROR(IF($D969&gt;=1,VLOOKUP($C969,STUDENT!$A$4:$E$2003,H$1,0),""),"")</f>
        <v/>
      </c>
      <c r="I969" s="79"/>
      <c r="J969" s="79"/>
      <c r="K969" s="79"/>
      <c r="L969" s="79"/>
      <c r="M969" s="79"/>
      <c r="N969" s="79"/>
      <c r="O969" s="79"/>
      <c r="P969" s="79"/>
      <c r="Q969" s="79"/>
      <c r="R969" s="79"/>
      <c r="S969" s="79"/>
      <c r="T969" s="79"/>
      <c r="U969" s="85">
        <f t="shared" si="89"/>
        <v>0</v>
      </c>
      <c r="V969" s="6">
        <f t="shared" si="90"/>
        <v>0</v>
      </c>
      <c r="W969" s="6">
        <f>IFERROR(IF(V969&gt;=1,V969*VLOOKUP(E969,STUDENT!$B$4:$W$2003,22,0),0),0)</f>
        <v>0</v>
      </c>
      <c r="X969" s="6">
        <f t="shared" si="91"/>
        <v>0</v>
      </c>
      <c r="Y969" s="6">
        <f>IFERROR(IF(X969&gt;=1,X969*VLOOKUP(E969,STUDENT!$B$4:$W$2003,22,0),0),0)</f>
        <v>0</v>
      </c>
      <c r="Z969" s="6">
        <f t="shared" si="92"/>
        <v>0</v>
      </c>
      <c r="AA969" s="6">
        <f>IFERROR(IF(Z969&gt;=1,Z969*VLOOKUP(E969,STUDENT!$B$4:$W$2003,22,0),0),0)</f>
        <v>0</v>
      </c>
    </row>
    <row r="970" spans="1:27" ht="18" customHeight="1" x14ac:dyDescent="0.25">
      <c r="A970" s="6">
        <f t="shared" ref="A970:A1033" si="93">IFERROR(IF(W970&gt;=1,D970,0),0)</f>
        <v>0</v>
      </c>
      <c r="B970" s="6">
        <v>962</v>
      </c>
      <c r="C970" s="6">
        <f>IFERROR(IF($C$1&gt;=B970,SMALL(STUDENT!$V$4:$V$2003,$C$6+B970),0),0)</f>
        <v>0</v>
      </c>
      <c r="D970" s="14">
        <f t="shared" ref="D970:D1033" si="94">IFERROR(IF(C970&gt;=1,B970,0),0)</f>
        <v>0</v>
      </c>
      <c r="E970" s="14" t="str">
        <f>IFERROR(IF($D970&gt;=1,VLOOKUP($C970,STUDENT!$A$4:$E$2003,E$1,0),""),"")</f>
        <v/>
      </c>
      <c r="F970" s="15" t="str">
        <f>IFERROR(IF($D970&gt;=1,VLOOKUP($C970,STUDENT!$A$4:$E$2003,F$1,0),""),"")</f>
        <v/>
      </c>
      <c r="G970" s="15" t="str">
        <f>IFERROR(IF($D970&gt;=1,VLOOKUP($C970,STUDENT!$A$4:$E$2003,G$1,0),""),"")</f>
        <v/>
      </c>
      <c r="H970" s="14" t="str">
        <f>IFERROR(IF($D970&gt;=1,VLOOKUP($C970,STUDENT!$A$4:$E$2003,H$1,0),""),"")</f>
        <v/>
      </c>
      <c r="I970" s="79"/>
      <c r="J970" s="79"/>
      <c r="K970" s="79"/>
      <c r="L970" s="79"/>
      <c r="M970" s="79"/>
      <c r="N970" s="79"/>
      <c r="O970" s="79"/>
      <c r="P970" s="79"/>
      <c r="Q970" s="79"/>
      <c r="R970" s="79"/>
      <c r="S970" s="79"/>
      <c r="T970" s="79"/>
      <c r="U970" s="85">
        <f t="shared" ref="U970:U1033" si="95">SUM(I970:T970)</f>
        <v>0</v>
      </c>
      <c r="V970" s="6">
        <f t="shared" ref="V970:V1033" si="96">IFERROR(IF(D970&gt;=1,(IF($V$1&gt;=1,(IF($W$1&gt;=1,SUMIFS(I970:T970,$I$3:$T$3,"&gt;="&amp;$V$1,$I$3:$T$3,"&lt;="&amp;$W$1),0)),0)),0),0)</f>
        <v>0</v>
      </c>
      <c r="W970" s="6">
        <f>IFERROR(IF(V970&gt;=1,V970*VLOOKUP(E970,STUDENT!$B$4:$W$2003,22,0),0),0)</f>
        <v>0</v>
      </c>
      <c r="X970" s="6">
        <f t="shared" ref="X970:X1033" si="97">IFERROR(IF(D970&gt;=1,(IF($X$1&gt;=1,(IF($Y$1&gt;=1,SUMIFS(I970:T970,$I$3:$T$3,"&gt;="&amp;$X$1,$I$3:$T$3,"&lt;="&amp;$Y$1),0)),0)),0),0)</f>
        <v>0</v>
      </c>
      <c r="Y970" s="6">
        <f>IFERROR(IF(X970&gt;=1,X970*VLOOKUP(E970,STUDENT!$B$4:$W$2003,22,0),0),0)</f>
        <v>0</v>
      </c>
      <c r="Z970" s="6">
        <f t="shared" ref="Z970:Z1033" si="98">IFERROR(IF(D970&gt;=1,(IF($Z$1&gt;=1,(IF($AA$1&gt;=1,SUMIFS(I970:T970,$I$3:$T$3,"&gt;="&amp;$Z$1,$I$3:$T$3,"&lt;="&amp;$AA$1),0)),0)),0),0)</f>
        <v>0</v>
      </c>
      <c r="AA970" s="6">
        <f>IFERROR(IF(Z970&gt;=1,Z970*VLOOKUP(E970,STUDENT!$B$4:$W$2003,22,0),0),0)</f>
        <v>0</v>
      </c>
    </row>
    <row r="971" spans="1:27" ht="18" customHeight="1" x14ac:dyDescent="0.25">
      <c r="A971" s="6">
        <f t="shared" si="93"/>
        <v>0</v>
      </c>
      <c r="B971" s="6">
        <v>963</v>
      </c>
      <c r="C971" s="6">
        <f>IFERROR(IF($C$1&gt;=B971,SMALL(STUDENT!$V$4:$V$2003,$C$6+B971),0),0)</f>
        <v>0</v>
      </c>
      <c r="D971" s="14">
        <f t="shared" si="94"/>
        <v>0</v>
      </c>
      <c r="E971" s="14" t="str">
        <f>IFERROR(IF($D971&gt;=1,VLOOKUP($C971,STUDENT!$A$4:$E$2003,E$1,0),""),"")</f>
        <v/>
      </c>
      <c r="F971" s="15" t="str">
        <f>IFERROR(IF($D971&gt;=1,VLOOKUP($C971,STUDENT!$A$4:$E$2003,F$1,0),""),"")</f>
        <v/>
      </c>
      <c r="G971" s="15" t="str">
        <f>IFERROR(IF($D971&gt;=1,VLOOKUP($C971,STUDENT!$A$4:$E$2003,G$1,0),""),"")</f>
        <v/>
      </c>
      <c r="H971" s="14" t="str">
        <f>IFERROR(IF($D971&gt;=1,VLOOKUP($C971,STUDENT!$A$4:$E$2003,H$1,0),""),"")</f>
        <v/>
      </c>
      <c r="I971" s="79"/>
      <c r="J971" s="79"/>
      <c r="K971" s="79"/>
      <c r="L971" s="79"/>
      <c r="M971" s="79"/>
      <c r="N971" s="79"/>
      <c r="O971" s="79"/>
      <c r="P971" s="79"/>
      <c r="Q971" s="79"/>
      <c r="R971" s="79"/>
      <c r="S971" s="79"/>
      <c r="T971" s="79"/>
      <c r="U971" s="85">
        <f t="shared" si="95"/>
        <v>0</v>
      </c>
      <c r="V971" s="6">
        <f t="shared" si="96"/>
        <v>0</v>
      </c>
      <c r="W971" s="6">
        <f>IFERROR(IF(V971&gt;=1,V971*VLOOKUP(E971,STUDENT!$B$4:$W$2003,22,0),0),0)</f>
        <v>0</v>
      </c>
      <c r="X971" s="6">
        <f t="shared" si="97"/>
        <v>0</v>
      </c>
      <c r="Y971" s="6">
        <f>IFERROR(IF(X971&gt;=1,X971*VLOOKUP(E971,STUDENT!$B$4:$W$2003,22,0),0),0)</f>
        <v>0</v>
      </c>
      <c r="Z971" s="6">
        <f t="shared" si="98"/>
        <v>0</v>
      </c>
      <c r="AA971" s="6">
        <f>IFERROR(IF(Z971&gt;=1,Z971*VLOOKUP(E971,STUDENT!$B$4:$W$2003,22,0),0),0)</f>
        <v>0</v>
      </c>
    </row>
    <row r="972" spans="1:27" ht="18" customHeight="1" x14ac:dyDescent="0.25">
      <c r="A972" s="6">
        <f t="shared" si="93"/>
        <v>0</v>
      </c>
      <c r="B972" s="6">
        <v>964</v>
      </c>
      <c r="C972" s="6">
        <f>IFERROR(IF($C$1&gt;=B972,SMALL(STUDENT!$V$4:$V$2003,$C$6+B972),0),0)</f>
        <v>0</v>
      </c>
      <c r="D972" s="14">
        <f t="shared" si="94"/>
        <v>0</v>
      </c>
      <c r="E972" s="14" t="str">
        <f>IFERROR(IF($D972&gt;=1,VLOOKUP($C972,STUDENT!$A$4:$E$2003,E$1,0),""),"")</f>
        <v/>
      </c>
      <c r="F972" s="15" t="str">
        <f>IFERROR(IF($D972&gt;=1,VLOOKUP($C972,STUDENT!$A$4:$E$2003,F$1,0),""),"")</f>
        <v/>
      </c>
      <c r="G972" s="15" t="str">
        <f>IFERROR(IF($D972&gt;=1,VLOOKUP($C972,STUDENT!$A$4:$E$2003,G$1,0),""),"")</f>
        <v/>
      </c>
      <c r="H972" s="14" t="str">
        <f>IFERROR(IF($D972&gt;=1,VLOOKUP($C972,STUDENT!$A$4:$E$2003,H$1,0),""),"")</f>
        <v/>
      </c>
      <c r="I972" s="79"/>
      <c r="J972" s="79"/>
      <c r="K972" s="79"/>
      <c r="L972" s="79"/>
      <c r="M972" s="79"/>
      <c r="N972" s="79"/>
      <c r="O972" s="79"/>
      <c r="P972" s="79"/>
      <c r="Q972" s="79"/>
      <c r="R972" s="79"/>
      <c r="S972" s="79"/>
      <c r="T972" s="79"/>
      <c r="U972" s="85">
        <f t="shared" si="95"/>
        <v>0</v>
      </c>
      <c r="V972" s="6">
        <f t="shared" si="96"/>
        <v>0</v>
      </c>
      <c r="W972" s="6">
        <f>IFERROR(IF(V972&gt;=1,V972*VLOOKUP(E972,STUDENT!$B$4:$W$2003,22,0),0),0)</f>
        <v>0</v>
      </c>
      <c r="X972" s="6">
        <f t="shared" si="97"/>
        <v>0</v>
      </c>
      <c r="Y972" s="6">
        <f>IFERROR(IF(X972&gt;=1,X972*VLOOKUP(E972,STUDENT!$B$4:$W$2003,22,0),0),0)</f>
        <v>0</v>
      </c>
      <c r="Z972" s="6">
        <f t="shared" si="98"/>
        <v>0</v>
      </c>
      <c r="AA972" s="6">
        <f>IFERROR(IF(Z972&gt;=1,Z972*VLOOKUP(E972,STUDENT!$B$4:$W$2003,22,0),0),0)</f>
        <v>0</v>
      </c>
    </row>
    <row r="973" spans="1:27" ht="18" customHeight="1" x14ac:dyDescent="0.25">
      <c r="A973" s="6">
        <f t="shared" si="93"/>
        <v>0</v>
      </c>
      <c r="B973" s="6">
        <v>965</v>
      </c>
      <c r="C973" s="6">
        <f>IFERROR(IF($C$1&gt;=B973,SMALL(STUDENT!$V$4:$V$2003,$C$6+B973),0),0)</f>
        <v>0</v>
      </c>
      <c r="D973" s="14">
        <f t="shared" si="94"/>
        <v>0</v>
      </c>
      <c r="E973" s="14" t="str">
        <f>IFERROR(IF($D973&gt;=1,VLOOKUP($C973,STUDENT!$A$4:$E$2003,E$1,0),""),"")</f>
        <v/>
      </c>
      <c r="F973" s="15" t="str">
        <f>IFERROR(IF($D973&gt;=1,VLOOKUP($C973,STUDENT!$A$4:$E$2003,F$1,0),""),"")</f>
        <v/>
      </c>
      <c r="G973" s="15" t="str">
        <f>IFERROR(IF($D973&gt;=1,VLOOKUP($C973,STUDENT!$A$4:$E$2003,G$1,0),""),"")</f>
        <v/>
      </c>
      <c r="H973" s="14" t="str">
        <f>IFERROR(IF($D973&gt;=1,VLOOKUP($C973,STUDENT!$A$4:$E$2003,H$1,0),""),"")</f>
        <v/>
      </c>
      <c r="I973" s="79"/>
      <c r="J973" s="79"/>
      <c r="K973" s="79"/>
      <c r="L973" s="79"/>
      <c r="M973" s="79"/>
      <c r="N973" s="79"/>
      <c r="O973" s="79"/>
      <c r="P973" s="79"/>
      <c r="Q973" s="79"/>
      <c r="R973" s="79"/>
      <c r="S973" s="79"/>
      <c r="T973" s="79"/>
      <c r="U973" s="85">
        <f t="shared" si="95"/>
        <v>0</v>
      </c>
      <c r="V973" s="6">
        <f t="shared" si="96"/>
        <v>0</v>
      </c>
      <c r="W973" s="6">
        <f>IFERROR(IF(V973&gt;=1,V973*VLOOKUP(E973,STUDENT!$B$4:$W$2003,22,0),0),0)</f>
        <v>0</v>
      </c>
      <c r="X973" s="6">
        <f t="shared" si="97"/>
        <v>0</v>
      </c>
      <c r="Y973" s="6">
        <f>IFERROR(IF(X973&gt;=1,X973*VLOOKUP(E973,STUDENT!$B$4:$W$2003,22,0),0),0)</f>
        <v>0</v>
      </c>
      <c r="Z973" s="6">
        <f t="shared" si="98"/>
        <v>0</v>
      </c>
      <c r="AA973" s="6">
        <f>IFERROR(IF(Z973&gt;=1,Z973*VLOOKUP(E973,STUDENT!$B$4:$W$2003,22,0),0),0)</f>
        <v>0</v>
      </c>
    </row>
    <row r="974" spans="1:27" ht="18" customHeight="1" x14ac:dyDescent="0.25">
      <c r="A974" s="6">
        <f t="shared" si="93"/>
        <v>0</v>
      </c>
      <c r="B974" s="6">
        <v>966</v>
      </c>
      <c r="C974" s="6">
        <f>IFERROR(IF($C$1&gt;=B974,SMALL(STUDENT!$V$4:$V$2003,$C$6+B974),0),0)</f>
        <v>0</v>
      </c>
      <c r="D974" s="14">
        <f t="shared" si="94"/>
        <v>0</v>
      </c>
      <c r="E974" s="14" t="str">
        <f>IFERROR(IF($D974&gt;=1,VLOOKUP($C974,STUDENT!$A$4:$E$2003,E$1,0),""),"")</f>
        <v/>
      </c>
      <c r="F974" s="15" t="str">
        <f>IFERROR(IF($D974&gt;=1,VLOOKUP($C974,STUDENT!$A$4:$E$2003,F$1,0),""),"")</f>
        <v/>
      </c>
      <c r="G974" s="15" t="str">
        <f>IFERROR(IF($D974&gt;=1,VLOOKUP($C974,STUDENT!$A$4:$E$2003,G$1,0),""),"")</f>
        <v/>
      </c>
      <c r="H974" s="14" t="str">
        <f>IFERROR(IF($D974&gt;=1,VLOOKUP($C974,STUDENT!$A$4:$E$2003,H$1,0),""),"")</f>
        <v/>
      </c>
      <c r="I974" s="79"/>
      <c r="J974" s="79"/>
      <c r="K974" s="79"/>
      <c r="L974" s="79"/>
      <c r="M974" s="79"/>
      <c r="N974" s="79"/>
      <c r="O974" s="79"/>
      <c r="P974" s="79"/>
      <c r="Q974" s="79"/>
      <c r="R974" s="79"/>
      <c r="S974" s="79"/>
      <c r="T974" s="79"/>
      <c r="U974" s="85">
        <f t="shared" si="95"/>
        <v>0</v>
      </c>
      <c r="V974" s="6">
        <f t="shared" si="96"/>
        <v>0</v>
      </c>
      <c r="W974" s="6">
        <f>IFERROR(IF(V974&gt;=1,V974*VLOOKUP(E974,STUDENT!$B$4:$W$2003,22,0),0),0)</f>
        <v>0</v>
      </c>
      <c r="X974" s="6">
        <f t="shared" si="97"/>
        <v>0</v>
      </c>
      <c r="Y974" s="6">
        <f>IFERROR(IF(X974&gt;=1,X974*VLOOKUP(E974,STUDENT!$B$4:$W$2003,22,0),0),0)</f>
        <v>0</v>
      </c>
      <c r="Z974" s="6">
        <f t="shared" si="98"/>
        <v>0</v>
      </c>
      <c r="AA974" s="6">
        <f>IFERROR(IF(Z974&gt;=1,Z974*VLOOKUP(E974,STUDENT!$B$4:$W$2003,22,0),0),0)</f>
        <v>0</v>
      </c>
    </row>
    <row r="975" spans="1:27" ht="18" customHeight="1" x14ac:dyDescent="0.25">
      <c r="A975" s="6">
        <f t="shared" si="93"/>
        <v>0</v>
      </c>
      <c r="B975" s="6">
        <v>967</v>
      </c>
      <c r="C975" s="6">
        <f>IFERROR(IF($C$1&gt;=B975,SMALL(STUDENT!$V$4:$V$2003,$C$6+B975),0),0)</f>
        <v>0</v>
      </c>
      <c r="D975" s="14">
        <f t="shared" si="94"/>
        <v>0</v>
      </c>
      <c r="E975" s="14" t="str">
        <f>IFERROR(IF($D975&gt;=1,VLOOKUP($C975,STUDENT!$A$4:$E$2003,E$1,0),""),"")</f>
        <v/>
      </c>
      <c r="F975" s="15" t="str">
        <f>IFERROR(IF($D975&gt;=1,VLOOKUP($C975,STUDENT!$A$4:$E$2003,F$1,0),""),"")</f>
        <v/>
      </c>
      <c r="G975" s="15" t="str">
        <f>IFERROR(IF($D975&gt;=1,VLOOKUP($C975,STUDENT!$A$4:$E$2003,G$1,0),""),"")</f>
        <v/>
      </c>
      <c r="H975" s="14" t="str">
        <f>IFERROR(IF($D975&gt;=1,VLOOKUP($C975,STUDENT!$A$4:$E$2003,H$1,0),""),"")</f>
        <v/>
      </c>
      <c r="I975" s="79"/>
      <c r="J975" s="79"/>
      <c r="K975" s="79"/>
      <c r="L975" s="79"/>
      <c r="M975" s="79"/>
      <c r="N975" s="79"/>
      <c r="O975" s="79"/>
      <c r="P975" s="79"/>
      <c r="Q975" s="79"/>
      <c r="R975" s="79"/>
      <c r="S975" s="79"/>
      <c r="T975" s="79"/>
      <c r="U975" s="85">
        <f t="shared" si="95"/>
        <v>0</v>
      </c>
      <c r="V975" s="6">
        <f t="shared" si="96"/>
        <v>0</v>
      </c>
      <c r="W975" s="6">
        <f>IFERROR(IF(V975&gt;=1,V975*VLOOKUP(E975,STUDENT!$B$4:$W$2003,22,0),0),0)</f>
        <v>0</v>
      </c>
      <c r="X975" s="6">
        <f t="shared" si="97"/>
        <v>0</v>
      </c>
      <c r="Y975" s="6">
        <f>IFERROR(IF(X975&gt;=1,X975*VLOOKUP(E975,STUDENT!$B$4:$W$2003,22,0),0),0)</f>
        <v>0</v>
      </c>
      <c r="Z975" s="6">
        <f t="shared" si="98"/>
        <v>0</v>
      </c>
      <c r="AA975" s="6">
        <f>IFERROR(IF(Z975&gt;=1,Z975*VLOOKUP(E975,STUDENT!$B$4:$W$2003,22,0),0),0)</f>
        <v>0</v>
      </c>
    </row>
    <row r="976" spans="1:27" ht="18" customHeight="1" x14ac:dyDescent="0.25">
      <c r="A976" s="6">
        <f t="shared" si="93"/>
        <v>0</v>
      </c>
      <c r="B976" s="6">
        <v>968</v>
      </c>
      <c r="C976" s="6">
        <f>IFERROR(IF($C$1&gt;=B976,SMALL(STUDENT!$V$4:$V$2003,$C$6+B976),0),0)</f>
        <v>0</v>
      </c>
      <c r="D976" s="14">
        <f t="shared" si="94"/>
        <v>0</v>
      </c>
      <c r="E976" s="14" t="str">
        <f>IFERROR(IF($D976&gt;=1,VLOOKUP($C976,STUDENT!$A$4:$E$2003,E$1,0),""),"")</f>
        <v/>
      </c>
      <c r="F976" s="15" t="str">
        <f>IFERROR(IF($D976&gt;=1,VLOOKUP($C976,STUDENT!$A$4:$E$2003,F$1,0),""),"")</f>
        <v/>
      </c>
      <c r="G976" s="15" t="str">
        <f>IFERROR(IF($D976&gt;=1,VLOOKUP($C976,STUDENT!$A$4:$E$2003,G$1,0),""),"")</f>
        <v/>
      </c>
      <c r="H976" s="14" t="str">
        <f>IFERROR(IF($D976&gt;=1,VLOOKUP($C976,STUDENT!$A$4:$E$2003,H$1,0),""),"")</f>
        <v/>
      </c>
      <c r="I976" s="79"/>
      <c r="J976" s="79"/>
      <c r="K976" s="79"/>
      <c r="L976" s="79"/>
      <c r="M976" s="79"/>
      <c r="N976" s="79"/>
      <c r="O976" s="79"/>
      <c r="P976" s="79"/>
      <c r="Q976" s="79"/>
      <c r="R976" s="79"/>
      <c r="S976" s="79"/>
      <c r="T976" s="79"/>
      <c r="U976" s="85">
        <f t="shared" si="95"/>
        <v>0</v>
      </c>
      <c r="V976" s="6">
        <f t="shared" si="96"/>
        <v>0</v>
      </c>
      <c r="W976" s="6">
        <f>IFERROR(IF(V976&gt;=1,V976*VLOOKUP(E976,STUDENT!$B$4:$W$2003,22,0),0),0)</f>
        <v>0</v>
      </c>
      <c r="X976" s="6">
        <f t="shared" si="97"/>
        <v>0</v>
      </c>
      <c r="Y976" s="6">
        <f>IFERROR(IF(X976&gt;=1,X976*VLOOKUP(E976,STUDENT!$B$4:$W$2003,22,0),0),0)</f>
        <v>0</v>
      </c>
      <c r="Z976" s="6">
        <f t="shared" si="98"/>
        <v>0</v>
      </c>
      <c r="AA976" s="6">
        <f>IFERROR(IF(Z976&gt;=1,Z976*VLOOKUP(E976,STUDENT!$B$4:$W$2003,22,0),0),0)</f>
        <v>0</v>
      </c>
    </row>
    <row r="977" spans="1:27" ht="18" customHeight="1" x14ac:dyDescent="0.25">
      <c r="A977" s="6">
        <f t="shared" si="93"/>
        <v>0</v>
      </c>
      <c r="B977" s="6">
        <v>969</v>
      </c>
      <c r="C977" s="6">
        <f>IFERROR(IF($C$1&gt;=B977,SMALL(STUDENT!$V$4:$V$2003,$C$6+B977),0),0)</f>
        <v>0</v>
      </c>
      <c r="D977" s="14">
        <f t="shared" si="94"/>
        <v>0</v>
      </c>
      <c r="E977" s="14" t="str">
        <f>IFERROR(IF($D977&gt;=1,VLOOKUP($C977,STUDENT!$A$4:$E$2003,E$1,0),""),"")</f>
        <v/>
      </c>
      <c r="F977" s="15" t="str">
        <f>IFERROR(IF($D977&gt;=1,VLOOKUP($C977,STUDENT!$A$4:$E$2003,F$1,0),""),"")</f>
        <v/>
      </c>
      <c r="G977" s="15" t="str">
        <f>IFERROR(IF($D977&gt;=1,VLOOKUP($C977,STUDENT!$A$4:$E$2003,G$1,0),""),"")</f>
        <v/>
      </c>
      <c r="H977" s="14" t="str">
        <f>IFERROR(IF($D977&gt;=1,VLOOKUP($C977,STUDENT!$A$4:$E$2003,H$1,0),""),"")</f>
        <v/>
      </c>
      <c r="I977" s="79"/>
      <c r="J977" s="79"/>
      <c r="K977" s="79"/>
      <c r="L977" s="79"/>
      <c r="M977" s="79"/>
      <c r="N977" s="79"/>
      <c r="O977" s="79"/>
      <c r="P977" s="79"/>
      <c r="Q977" s="79"/>
      <c r="R977" s="79"/>
      <c r="S977" s="79"/>
      <c r="T977" s="79"/>
      <c r="U977" s="85">
        <f t="shared" si="95"/>
        <v>0</v>
      </c>
      <c r="V977" s="6">
        <f t="shared" si="96"/>
        <v>0</v>
      </c>
      <c r="W977" s="6">
        <f>IFERROR(IF(V977&gt;=1,V977*VLOOKUP(E977,STUDENT!$B$4:$W$2003,22,0),0),0)</f>
        <v>0</v>
      </c>
      <c r="X977" s="6">
        <f t="shared" si="97"/>
        <v>0</v>
      </c>
      <c r="Y977" s="6">
        <f>IFERROR(IF(X977&gt;=1,X977*VLOOKUP(E977,STUDENT!$B$4:$W$2003,22,0),0),0)</f>
        <v>0</v>
      </c>
      <c r="Z977" s="6">
        <f t="shared" si="98"/>
        <v>0</v>
      </c>
      <c r="AA977" s="6">
        <f>IFERROR(IF(Z977&gt;=1,Z977*VLOOKUP(E977,STUDENT!$B$4:$W$2003,22,0),0),0)</f>
        <v>0</v>
      </c>
    </row>
    <row r="978" spans="1:27" ht="18" customHeight="1" x14ac:dyDescent="0.25">
      <c r="A978" s="6">
        <f t="shared" si="93"/>
        <v>0</v>
      </c>
      <c r="B978" s="6">
        <v>970</v>
      </c>
      <c r="C978" s="6">
        <f>IFERROR(IF($C$1&gt;=B978,SMALL(STUDENT!$V$4:$V$2003,$C$6+B978),0),0)</f>
        <v>0</v>
      </c>
      <c r="D978" s="14">
        <f t="shared" si="94"/>
        <v>0</v>
      </c>
      <c r="E978" s="14" t="str">
        <f>IFERROR(IF($D978&gt;=1,VLOOKUP($C978,STUDENT!$A$4:$E$2003,E$1,0),""),"")</f>
        <v/>
      </c>
      <c r="F978" s="15" t="str">
        <f>IFERROR(IF($D978&gt;=1,VLOOKUP($C978,STUDENT!$A$4:$E$2003,F$1,0),""),"")</f>
        <v/>
      </c>
      <c r="G978" s="15" t="str">
        <f>IFERROR(IF($D978&gt;=1,VLOOKUP($C978,STUDENT!$A$4:$E$2003,G$1,0),""),"")</f>
        <v/>
      </c>
      <c r="H978" s="14" t="str">
        <f>IFERROR(IF($D978&gt;=1,VLOOKUP($C978,STUDENT!$A$4:$E$2003,H$1,0),""),"")</f>
        <v/>
      </c>
      <c r="I978" s="79"/>
      <c r="J978" s="79"/>
      <c r="K978" s="79"/>
      <c r="L978" s="79"/>
      <c r="M978" s="79"/>
      <c r="N978" s="79"/>
      <c r="O978" s="79"/>
      <c r="P978" s="79"/>
      <c r="Q978" s="79"/>
      <c r="R978" s="79"/>
      <c r="S978" s="79"/>
      <c r="T978" s="79"/>
      <c r="U978" s="85">
        <f t="shared" si="95"/>
        <v>0</v>
      </c>
      <c r="V978" s="6">
        <f t="shared" si="96"/>
        <v>0</v>
      </c>
      <c r="W978" s="6">
        <f>IFERROR(IF(V978&gt;=1,V978*VLOOKUP(E978,STUDENT!$B$4:$W$2003,22,0),0),0)</f>
        <v>0</v>
      </c>
      <c r="X978" s="6">
        <f t="shared" si="97"/>
        <v>0</v>
      </c>
      <c r="Y978" s="6">
        <f>IFERROR(IF(X978&gt;=1,X978*VLOOKUP(E978,STUDENT!$B$4:$W$2003,22,0),0),0)</f>
        <v>0</v>
      </c>
      <c r="Z978" s="6">
        <f t="shared" si="98"/>
        <v>0</v>
      </c>
      <c r="AA978" s="6">
        <f>IFERROR(IF(Z978&gt;=1,Z978*VLOOKUP(E978,STUDENT!$B$4:$W$2003,22,0),0),0)</f>
        <v>0</v>
      </c>
    </row>
    <row r="979" spans="1:27" ht="18" customHeight="1" x14ac:dyDescent="0.25">
      <c r="A979" s="6">
        <f t="shared" si="93"/>
        <v>0</v>
      </c>
      <c r="B979" s="6">
        <v>971</v>
      </c>
      <c r="C979" s="6">
        <f>IFERROR(IF($C$1&gt;=B979,SMALL(STUDENT!$V$4:$V$2003,$C$6+B979),0),0)</f>
        <v>0</v>
      </c>
      <c r="D979" s="14">
        <f t="shared" si="94"/>
        <v>0</v>
      </c>
      <c r="E979" s="14" t="str">
        <f>IFERROR(IF($D979&gt;=1,VLOOKUP($C979,STUDENT!$A$4:$E$2003,E$1,0),""),"")</f>
        <v/>
      </c>
      <c r="F979" s="15" t="str">
        <f>IFERROR(IF($D979&gt;=1,VLOOKUP($C979,STUDENT!$A$4:$E$2003,F$1,0),""),"")</f>
        <v/>
      </c>
      <c r="G979" s="15" t="str">
        <f>IFERROR(IF($D979&gt;=1,VLOOKUP($C979,STUDENT!$A$4:$E$2003,G$1,0),""),"")</f>
        <v/>
      </c>
      <c r="H979" s="14" t="str">
        <f>IFERROR(IF($D979&gt;=1,VLOOKUP($C979,STUDENT!$A$4:$E$2003,H$1,0),""),"")</f>
        <v/>
      </c>
      <c r="I979" s="79"/>
      <c r="J979" s="79"/>
      <c r="K979" s="79"/>
      <c r="L979" s="79"/>
      <c r="M979" s="79"/>
      <c r="N979" s="79"/>
      <c r="O979" s="79"/>
      <c r="P979" s="79"/>
      <c r="Q979" s="79"/>
      <c r="R979" s="79"/>
      <c r="S979" s="79"/>
      <c r="T979" s="79"/>
      <c r="U979" s="85">
        <f t="shared" si="95"/>
        <v>0</v>
      </c>
      <c r="V979" s="6">
        <f t="shared" si="96"/>
        <v>0</v>
      </c>
      <c r="W979" s="6">
        <f>IFERROR(IF(V979&gt;=1,V979*VLOOKUP(E979,STUDENT!$B$4:$W$2003,22,0),0),0)</f>
        <v>0</v>
      </c>
      <c r="X979" s="6">
        <f t="shared" si="97"/>
        <v>0</v>
      </c>
      <c r="Y979" s="6">
        <f>IFERROR(IF(X979&gt;=1,X979*VLOOKUP(E979,STUDENT!$B$4:$W$2003,22,0),0),0)</f>
        <v>0</v>
      </c>
      <c r="Z979" s="6">
        <f t="shared" si="98"/>
        <v>0</v>
      </c>
      <c r="AA979" s="6">
        <f>IFERROR(IF(Z979&gt;=1,Z979*VLOOKUP(E979,STUDENT!$B$4:$W$2003,22,0),0),0)</f>
        <v>0</v>
      </c>
    </row>
    <row r="980" spans="1:27" ht="18" customHeight="1" x14ac:dyDescent="0.25">
      <c r="A980" s="6">
        <f t="shared" si="93"/>
        <v>0</v>
      </c>
      <c r="B980" s="6">
        <v>972</v>
      </c>
      <c r="C980" s="6">
        <f>IFERROR(IF($C$1&gt;=B980,SMALL(STUDENT!$V$4:$V$2003,$C$6+B980),0),0)</f>
        <v>0</v>
      </c>
      <c r="D980" s="14">
        <f t="shared" si="94"/>
        <v>0</v>
      </c>
      <c r="E980" s="14" t="str">
        <f>IFERROR(IF($D980&gt;=1,VLOOKUP($C980,STUDENT!$A$4:$E$2003,E$1,0),""),"")</f>
        <v/>
      </c>
      <c r="F980" s="15" t="str">
        <f>IFERROR(IF($D980&gt;=1,VLOOKUP($C980,STUDENT!$A$4:$E$2003,F$1,0),""),"")</f>
        <v/>
      </c>
      <c r="G980" s="15" t="str">
        <f>IFERROR(IF($D980&gt;=1,VLOOKUP($C980,STUDENT!$A$4:$E$2003,G$1,0),""),"")</f>
        <v/>
      </c>
      <c r="H980" s="14" t="str">
        <f>IFERROR(IF($D980&gt;=1,VLOOKUP($C980,STUDENT!$A$4:$E$2003,H$1,0),""),"")</f>
        <v/>
      </c>
      <c r="I980" s="79"/>
      <c r="J980" s="79"/>
      <c r="K980" s="79"/>
      <c r="L980" s="79"/>
      <c r="M980" s="79"/>
      <c r="N980" s="79"/>
      <c r="O980" s="79"/>
      <c r="P980" s="79"/>
      <c r="Q980" s="79"/>
      <c r="R980" s="79"/>
      <c r="S980" s="79"/>
      <c r="T980" s="79"/>
      <c r="U980" s="85">
        <f t="shared" si="95"/>
        <v>0</v>
      </c>
      <c r="V980" s="6">
        <f t="shared" si="96"/>
        <v>0</v>
      </c>
      <c r="W980" s="6">
        <f>IFERROR(IF(V980&gt;=1,V980*VLOOKUP(E980,STUDENT!$B$4:$W$2003,22,0),0),0)</f>
        <v>0</v>
      </c>
      <c r="X980" s="6">
        <f t="shared" si="97"/>
        <v>0</v>
      </c>
      <c r="Y980" s="6">
        <f>IFERROR(IF(X980&gt;=1,X980*VLOOKUP(E980,STUDENT!$B$4:$W$2003,22,0),0),0)</f>
        <v>0</v>
      </c>
      <c r="Z980" s="6">
        <f t="shared" si="98"/>
        <v>0</v>
      </c>
      <c r="AA980" s="6">
        <f>IFERROR(IF(Z980&gt;=1,Z980*VLOOKUP(E980,STUDENT!$B$4:$W$2003,22,0),0),0)</f>
        <v>0</v>
      </c>
    </row>
    <row r="981" spans="1:27" ht="18" customHeight="1" x14ac:dyDescent="0.25">
      <c r="A981" s="6">
        <f t="shared" si="93"/>
        <v>0</v>
      </c>
      <c r="B981" s="6">
        <v>973</v>
      </c>
      <c r="C981" s="6">
        <f>IFERROR(IF($C$1&gt;=B981,SMALL(STUDENT!$V$4:$V$2003,$C$6+B981),0),0)</f>
        <v>0</v>
      </c>
      <c r="D981" s="14">
        <f t="shared" si="94"/>
        <v>0</v>
      </c>
      <c r="E981" s="14" t="str">
        <f>IFERROR(IF($D981&gt;=1,VLOOKUP($C981,STUDENT!$A$4:$E$2003,E$1,0),""),"")</f>
        <v/>
      </c>
      <c r="F981" s="15" t="str">
        <f>IFERROR(IF($D981&gt;=1,VLOOKUP($C981,STUDENT!$A$4:$E$2003,F$1,0),""),"")</f>
        <v/>
      </c>
      <c r="G981" s="15" t="str">
        <f>IFERROR(IF($D981&gt;=1,VLOOKUP($C981,STUDENT!$A$4:$E$2003,G$1,0),""),"")</f>
        <v/>
      </c>
      <c r="H981" s="14" t="str">
        <f>IFERROR(IF($D981&gt;=1,VLOOKUP($C981,STUDENT!$A$4:$E$2003,H$1,0),""),"")</f>
        <v/>
      </c>
      <c r="I981" s="79"/>
      <c r="J981" s="79"/>
      <c r="K981" s="79"/>
      <c r="L981" s="79"/>
      <c r="M981" s="79"/>
      <c r="N981" s="79"/>
      <c r="O981" s="79"/>
      <c r="P981" s="79"/>
      <c r="Q981" s="79"/>
      <c r="R981" s="79"/>
      <c r="S981" s="79"/>
      <c r="T981" s="79"/>
      <c r="U981" s="85">
        <f t="shared" si="95"/>
        <v>0</v>
      </c>
      <c r="V981" s="6">
        <f t="shared" si="96"/>
        <v>0</v>
      </c>
      <c r="W981" s="6">
        <f>IFERROR(IF(V981&gt;=1,V981*VLOOKUP(E981,STUDENT!$B$4:$W$2003,22,0),0),0)</f>
        <v>0</v>
      </c>
      <c r="X981" s="6">
        <f t="shared" si="97"/>
        <v>0</v>
      </c>
      <c r="Y981" s="6">
        <f>IFERROR(IF(X981&gt;=1,X981*VLOOKUP(E981,STUDENT!$B$4:$W$2003,22,0),0),0)</f>
        <v>0</v>
      </c>
      <c r="Z981" s="6">
        <f t="shared" si="98"/>
        <v>0</v>
      </c>
      <c r="AA981" s="6">
        <f>IFERROR(IF(Z981&gt;=1,Z981*VLOOKUP(E981,STUDENT!$B$4:$W$2003,22,0),0),0)</f>
        <v>0</v>
      </c>
    </row>
    <row r="982" spans="1:27" ht="18" customHeight="1" x14ac:dyDescent="0.25">
      <c r="A982" s="6">
        <f t="shared" si="93"/>
        <v>0</v>
      </c>
      <c r="B982" s="6">
        <v>974</v>
      </c>
      <c r="C982" s="6">
        <f>IFERROR(IF($C$1&gt;=B982,SMALL(STUDENT!$V$4:$V$2003,$C$6+B982),0),0)</f>
        <v>0</v>
      </c>
      <c r="D982" s="14">
        <f t="shared" si="94"/>
        <v>0</v>
      </c>
      <c r="E982" s="14" t="str">
        <f>IFERROR(IF($D982&gt;=1,VLOOKUP($C982,STUDENT!$A$4:$E$2003,E$1,0),""),"")</f>
        <v/>
      </c>
      <c r="F982" s="15" t="str">
        <f>IFERROR(IF($D982&gt;=1,VLOOKUP($C982,STUDENT!$A$4:$E$2003,F$1,0),""),"")</f>
        <v/>
      </c>
      <c r="G982" s="15" t="str">
        <f>IFERROR(IF($D982&gt;=1,VLOOKUP($C982,STUDENT!$A$4:$E$2003,G$1,0),""),"")</f>
        <v/>
      </c>
      <c r="H982" s="14" t="str">
        <f>IFERROR(IF($D982&gt;=1,VLOOKUP($C982,STUDENT!$A$4:$E$2003,H$1,0),""),"")</f>
        <v/>
      </c>
      <c r="I982" s="79"/>
      <c r="J982" s="79"/>
      <c r="K982" s="79"/>
      <c r="L982" s="79"/>
      <c r="M982" s="79"/>
      <c r="N982" s="79"/>
      <c r="O982" s="79"/>
      <c r="P982" s="79"/>
      <c r="Q982" s="79"/>
      <c r="R982" s="79"/>
      <c r="S982" s="79"/>
      <c r="T982" s="79"/>
      <c r="U982" s="85">
        <f t="shared" si="95"/>
        <v>0</v>
      </c>
      <c r="V982" s="6">
        <f t="shared" si="96"/>
        <v>0</v>
      </c>
      <c r="W982" s="6">
        <f>IFERROR(IF(V982&gt;=1,V982*VLOOKUP(E982,STUDENT!$B$4:$W$2003,22,0),0),0)</f>
        <v>0</v>
      </c>
      <c r="X982" s="6">
        <f t="shared" si="97"/>
        <v>0</v>
      </c>
      <c r="Y982" s="6">
        <f>IFERROR(IF(X982&gt;=1,X982*VLOOKUP(E982,STUDENT!$B$4:$W$2003,22,0),0),0)</f>
        <v>0</v>
      </c>
      <c r="Z982" s="6">
        <f t="shared" si="98"/>
        <v>0</v>
      </c>
      <c r="AA982" s="6">
        <f>IFERROR(IF(Z982&gt;=1,Z982*VLOOKUP(E982,STUDENT!$B$4:$W$2003,22,0),0),0)</f>
        <v>0</v>
      </c>
    </row>
    <row r="983" spans="1:27" ht="18" customHeight="1" x14ac:dyDescent="0.25">
      <c r="A983" s="6">
        <f t="shared" si="93"/>
        <v>0</v>
      </c>
      <c r="B983" s="6">
        <v>975</v>
      </c>
      <c r="C983" s="6">
        <f>IFERROR(IF($C$1&gt;=B983,SMALL(STUDENT!$V$4:$V$2003,$C$6+B983),0),0)</f>
        <v>0</v>
      </c>
      <c r="D983" s="14">
        <f t="shared" si="94"/>
        <v>0</v>
      </c>
      <c r="E983" s="14" t="str">
        <f>IFERROR(IF($D983&gt;=1,VLOOKUP($C983,STUDENT!$A$4:$E$2003,E$1,0),""),"")</f>
        <v/>
      </c>
      <c r="F983" s="15" t="str">
        <f>IFERROR(IF($D983&gt;=1,VLOOKUP($C983,STUDENT!$A$4:$E$2003,F$1,0),""),"")</f>
        <v/>
      </c>
      <c r="G983" s="15" t="str">
        <f>IFERROR(IF($D983&gt;=1,VLOOKUP($C983,STUDENT!$A$4:$E$2003,G$1,0),""),"")</f>
        <v/>
      </c>
      <c r="H983" s="14" t="str">
        <f>IFERROR(IF($D983&gt;=1,VLOOKUP($C983,STUDENT!$A$4:$E$2003,H$1,0),""),"")</f>
        <v/>
      </c>
      <c r="I983" s="79"/>
      <c r="J983" s="79"/>
      <c r="K983" s="79"/>
      <c r="L983" s="79"/>
      <c r="M983" s="79"/>
      <c r="N983" s="79"/>
      <c r="O983" s="79"/>
      <c r="P983" s="79"/>
      <c r="Q983" s="79"/>
      <c r="R983" s="79"/>
      <c r="S983" s="79"/>
      <c r="T983" s="79"/>
      <c r="U983" s="85">
        <f t="shared" si="95"/>
        <v>0</v>
      </c>
      <c r="V983" s="6">
        <f t="shared" si="96"/>
        <v>0</v>
      </c>
      <c r="W983" s="6">
        <f>IFERROR(IF(V983&gt;=1,V983*VLOOKUP(E983,STUDENT!$B$4:$W$2003,22,0),0),0)</f>
        <v>0</v>
      </c>
      <c r="X983" s="6">
        <f t="shared" si="97"/>
        <v>0</v>
      </c>
      <c r="Y983" s="6">
        <f>IFERROR(IF(X983&gt;=1,X983*VLOOKUP(E983,STUDENT!$B$4:$W$2003,22,0),0),0)</f>
        <v>0</v>
      </c>
      <c r="Z983" s="6">
        <f t="shared" si="98"/>
        <v>0</v>
      </c>
      <c r="AA983" s="6">
        <f>IFERROR(IF(Z983&gt;=1,Z983*VLOOKUP(E983,STUDENT!$B$4:$W$2003,22,0),0),0)</f>
        <v>0</v>
      </c>
    </row>
    <row r="984" spans="1:27" ht="18" customHeight="1" x14ac:dyDescent="0.25">
      <c r="A984" s="6">
        <f t="shared" si="93"/>
        <v>0</v>
      </c>
      <c r="B984" s="6">
        <v>976</v>
      </c>
      <c r="C984" s="6">
        <f>IFERROR(IF($C$1&gt;=B984,SMALL(STUDENT!$V$4:$V$2003,$C$6+B984),0),0)</f>
        <v>0</v>
      </c>
      <c r="D984" s="14">
        <f t="shared" si="94"/>
        <v>0</v>
      </c>
      <c r="E984" s="14" t="str">
        <f>IFERROR(IF($D984&gt;=1,VLOOKUP($C984,STUDENT!$A$4:$E$2003,E$1,0),""),"")</f>
        <v/>
      </c>
      <c r="F984" s="15" t="str">
        <f>IFERROR(IF($D984&gt;=1,VLOOKUP($C984,STUDENT!$A$4:$E$2003,F$1,0),""),"")</f>
        <v/>
      </c>
      <c r="G984" s="15" t="str">
        <f>IFERROR(IF($D984&gt;=1,VLOOKUP($C984,STUDENT!$A$4:$E$2003,G$1,0),""),"")</f>
        <v/>
      </c>
      <c r="H984" s="14" t="str">
        <f>IFERROR(IF($D984&gt;=1,VLOOKUP($C984,STUDENT!$A$4:$E$2003,H$1,0),""),"")</f>
        <v/>
      </c>
      <c r="I984" s="79"/>
      <c r="J984" s="79"/>
      <c r="K984" s="79"/>
      <c r="L984" s="79"/>
      <c r="M984" s="79"/>
      <c r="N984" s="79"/>
      <c r="O984" s="79"/>
      <c r="P984" s="79"/>
      <c r="Q984" s="79"/>
      <c r="R984" s="79"/>
      <c r="S984" s="79"/>
      <c r="T984" s="79"/>
      <c r="U984" s="85">
        <f t="shared" si="95"/>
        <v>0</v>
      </c>
      <c r="V984" s="6">
        <f t="shared" si="96"/>
        <v>0</v>
      </c>
      <c r="W984" s="6">
        <f>IFERROR(IF(V984&gt;=1,V984*VLOOKUP(E984,STUDENT!$B$4:$W$2003,22,0),0),0)</f>
        <v>0</v>
      </c>
      <c r="X984" s="6">
        <f t="shared" si="97"/>
        <v>0</v>
      </c>
      <c r="Y984" s="6">
        <f>IFERROR(IF(X984&gt;=1,X984*VLOOKUP(E984,STUDENT!$B$4:$W$2003,22,0),0),0)</f>
        <v>0</v>
      </c>
      <c r="Z984" s="6">
        <f t="shared" si="98"/>
        <v>0</v>
      </c>
      <c r="AA984" s="6">
        <f>IFERROR(IF(Z984&gt;=1,Z984*VLOOKUP(E984,STUDENT!$B$4:$W$2003,22,0),0),0)</f>
        <v>0</v>
      </c>
    </row>
    <row r="985" spans="1:27" ht="18" customHeight="1" x14ac:dyDescent="0.25">
      <c r="A985" s="6">
        <f t="shared" si="93"/>
        <v>0</v>
      </c>
      <c r="B985" s="6">
        <v>977</v>
      </c>
      <c r="C985" s="6">
        <f>IFERROR(IF($C$1&gt;=B985,SMALL(STUDENT!$V$4:$V$2003,$C$6+B985),0),0)</f>
        <v>0</v>
      </c>
      <c r="D985" s="14">
        <f t="shared" si="94"/>
        <v>0</v>
      </c>
      <c r="E985" s="14" t="str">
        <f>IFERROR(IF($D985&gt;=1,VLOOKUP($C985,STUDENT!$A$4:$E$2003,E$1,0),""),"")</f>
        <v/>
      </c>
      <c r="F985" s="15" t="str">
        <f>IFERROR(IF($D985&gt;=1,VLOOKUP($C985,STUDENT!$A$4:$E$2003,F$1,0),""),"")</f>
        <v/>
      </c>
      <c r="G985" s="15" t="str">
        <f>IFERROR(IF($D985&gt;=1,VLOOKUP($C985,STUDENT!$A$4:$E$2003,G$1,0),""),"")</f>
        <v/>
      </c>
      <c r="H985" s="14" t="str">
        <f>IFERROR(IF($D985&gt;=1,VLOOKUP($C985,STUDENT!$A$4:$E$2003,H$1,0),""),"")</f>
        <v/>
      </c>
      <c r="I985" s="79"/>
      <c r="J985" s="79"/>
      <c r="K985" s="79"/>
      <c r="L985" s="79"/>
      <c r="M985" s="79"/>
      <c r="N985" s="79"/>
      <c r="O985" s="79"/>
      <c r="P985" s="79"/>
      <c r="Q985" s="79"/>
      <c r="R985" s="79"/>
      <c r="S985" s="79"/>
      <c r="T985" s="79"/>
      <c r="U985" s="85">
        <f t="shared" si="95"/>
        <v>0</v>
      </c>
      <c r="V985" s="6">
        <f t="shared" si="96"/>
        <v>0</v>
      </c>
      <c r="W985" s="6">
        <f>IFERROR(IF(V985&gt;=1,V985*VLOOKUP(E985,STUDENT!$B$4:$W$2003,22,0),0),0)</f>
        <v>0</v>
      </c>
      <c r="X985" s="6">
        <f t="shared" si="97"/>
        <v>0</v>
      </c>
      <c r="Y985" s="6">
        <f>IFERROR(IF(X985&gt;=1,X985*VLOOKUP(E985,STUDENT!$B$4:$W$2003,22,0),0),0)</f>
        <v>0</v>
      </c>
      <c r="Z985" s="6">
        <f t="shared" si="98"/>
        <v>0</v>
      </c>
      <c r="AA985" s="6">
        <f>IFERROR(IF(Z985&gt;=1,Z985*VLOOKUP(E985,STUDENT!$B$4:$W$2003,22,0),0),0)</f>
        <v>0</v>
      </c>
    </row>
    <row r="986" spans="1:27" ht="18" customHeight="1" x14ac:dyDescent="0.25">
      <c r="A986" s="6">
        <f t="shared" si="93"/>
        <v>0</v>
      </c>
      <c r="B986" s="6">
        <v>978</v>
      </c>
      <c r="C986" s="6">
        <f>IFERROR(IF($C$1&gt;=B986,SMALL(STUDENT!$V$4:$V$2003,$C$6+B986),0),0)</f>
        <v>0</v>
      </c>
      <c r="D986" s="14">
        <f t="shared" si="94"/>
        <v>0</v>
      </c>
      <c r="E986" s="14" t="str">
        <f>IFERROR(IF($D986&gt;=1,VLOOKUP($C986,STUDENT!$A$4:$E$2003,E$1,0),""),"")</f>
        <v/>
      </c>
      <c r="F986" s="15" t="str">
        <f>IFERROR(IF($D986&gt;=1,VLOOKUP($C986,STUDENT!$A$4:$E$2003,F$1,0),""),"")</f>
        <v/>
      </c>
      <c r="G986" s="15" t="str">
        <f>IFERROR(IF($D986&gt;=1,VLOOKUP($C986,STUDENT!$A$4:$E$2003,G$1,0),""),"")</f>
        <v/>
      </c>
      <c r="H986" s="14" t="str">
        <f>IFERROR(IF($D986&gt;=1,VLOOKUP($C986,STUDENT!$A$4:$E$2003,H$1,0),""),"")</f>
        <v/>
      </c>
      <c r="I986" s="79"/>
      <c r="J986" s="79"/>
      <c r="K986" s="79"/>
      <c r="L986" s="79"/>
      <c r="M986" s="79"/>
      <c r="N986" s="79"/>
      <c r="O986" s="79"/>
      <c r="P986" s="79"/>
      <c r="Q986" s="79"/>
      <c r="R986" s="79"/>
      <c r="S986" s="79"/>
      <c r="T986" s="79"/>
      <c r="U986" s="85">
        <f t="shared" si="95"/>
        <v>0</v>
      </c>
      <c r="V986" s="6">
        <f t="shared" si="96"/>
        <v>0</v>
      </c>
      <c r="W986" s="6">
        <f>IFERROR(IF(V986&gt;=1,V986*VLOOKUP(E986,STUDENT!$B$4:$W$2003,22,0),0),0)</f>
        <v>0</v>
      </c>
      <c r="X986" s="6">
        <f t="shared" si="97"/>
        <v>0</v>
      </c>
      <c r="Y986" s="6">
        <f>IFERROR(IF(X986&gt;=1,X986*VLOOKUP(E986,STUDENT!$B$4:$W$2003,22,0),0),0)</f>
        <v>0</v>
      </c>
      <c r="Z986" s="6">
        <f t="shared" si="98"/>
        <v>0</v>
      </c>
      <c r="AA986" s="6">
        <f>IFERROR(IF(Z986&gt;=1,Z986*VLOOKUP(E986,STUDENT!$B$4:$W$2003,22,0),0),0)</f>
        <v>0</v>
      </c>
    </row>
    <row r="987" spans="1:27" ht="18" customHeight="1" x14ac:dyDescent="0.25">
      <c r="A987" s="6">
        <f t="shared" si="93"/>
        <v>0</v>
      </c>
      <c r="B987" s="6">
        <v>979</v>
      </c>
      <c r="C987" s="6">
        <f>IFERROR(IF($C$1&gt;=B987,SMALL(STUDENT!$V$4:$V$2003,$C$6+B987),0),0)</f>
        <v>0</v>
      </c>
      <c r="D987" s="14">
        <f t="shared" si="94"/>
        <v>0</v>
      </c>
      <c r="E987" s="14" t="str">
        <f>IFERROR(IF($D987&gt;=1,VLOOKUP($C987,STUDENT!$A$4:$E$2003,E$1,0),""),"")</f>
        <v/>
      </c>
      <c r="F987" s="15" t="str">
        <f>IFERROR(IF($D987&gt;=1,VLOOKUP($C987,STUDENT!$A$4:$E$2003,F$1,0),""),"")</f>
        <v/>
      </c>
      <c r="G987" s="15" t="str">
        <f>IFERROR(IF($D987&gt;=1,VLOOKUP($C987,STUDENT!$A$4:$E$2003,G$1,0),""),"")</f>
        <v/>
      </c>
      <c r="H987" s="14" t="str">
        <f>IFERROR(IF($D987&gt;=1,VLOOKUP($C987,STUDENT!$A$4:$E$2003,H$1,0),""),"")</f>
        <v/>
      </c>
      <c r="I987" s="79"/>
      <c r="J987" s="79"/>
      <c r="K987" s="79"/>
      <c r="L987" s="79"/>
      <c r="M987" s="79"/>
      <c r="N987" s="79"/>
      <c r="O987" s="79"/>
      <c r="P987" s="79"/>
      <c r="Q987" s="79"/>
      <c r="R987" s="79"/>
      <c r="S987" s="79"/>
      <c r="T987" s="79"/>
      <c r="U987" s="85">
        <f t="shared" si="95"/>
        <v>0</v>
      </c>
      <c r="V987" s="6">
        <f t="shared" si="96"/>
        <v>0</v>
      </c>
      <c r="W987" s="6">
        <f>IFERROR(IF(V987&gt;=1,V987*VLOOKUP(E987,STUDENT!$B$4:$W$2003,22,0),0),0)</f>
        <v>0</v>
      </c>
      <c r="X987" s="6">
        <f t="shared" si="97"/>
        <v>0</v>
      </c>
      <c r="Y987" s="6">
        <f>IFERROR(IF(X987&gt;=1,X987*VLOOKUP(E987,STUDENT!$B$4:$W$2003,22,0),0),0)</f>
        <v>0</v>
      </c>
      <c r="Z987" s="6">
        <f t="shared" si="98"/>
        <v>0</v>
      </c>
      <c r="AA987" s="6">
        <f>IFERROR(IF(Z987&gt;=1,Z987*VLOOKUP(E987,STUDENT!$B$4:$W$2003,22,0),0),0)</f>
        <v>0</v>
      </c>
    </row>
    <row r="988" spans="1:27" ht="18" customHeight="1" x14ac:dyDescent="0.25">
      <c r="A988" s="6">
        <f t="shared" si="93"/>
        <v>0</v>
      </c>
      <c r="B988" s="6">
        <v>980</v>
      </c>
      <c r="C988" s="6">
        <f>IFERROR(IF($C$1&gt;=B988,SMALL(STUDENT!$V$4:$V$2003,$C$6+B988),0),0)</f>
        <v>0</v>
      </c>
      <c r="D988" s="14">
        <f t="shared" si="94"/>
        <v>0</v>
      </c>
      <c r="E988" s="14" t="str">
        <f>IFERROR(IF($D988&gt;=1,VLOOKUP($C988,STUDENT!$A$4:$E$2003,E$1,0),""),"")</f>
        <v/>
      </c>
      <c r="F988" s="15" t="str">
        <f>IFERROR(IF($D988&gt;=1,VLOOKUP($C988,STUDENT!$A$4:$E$2003,F$1,0),""),"")</f>
        <v/>
      </c>
      <c r="G988" s="15" t="str">
        <f>IFERROR(IF($D988&gt;=1,VLOOKUP($C988,STUDENT!$A$4:$E$2003,G$1,0),""),"")</f>
        <v/>
      </c>
      <c r="H988" s="14" t="str">
        <f>IFERROR(IF($D988&gt;=1,VLOOKUP($C988,STUDENT!$A$4:$E$2003,H$1,0),""),"")</f>
        <v/>
      </c>
      <c r="I988" s="79"/>
      <c r="J988" s="79"/>
      <c r="K988" s="79"/>
      <c r="L988" s="79"/>
      <c r="M988" s="79"/>
      <c r="N988" s="79"/>
      <c r="O988" s="79"/>
      <c r="P988" s="79"/>
      <c r="Q988" s="79"/>
      <c r="R988" s="79"/>
      <c r="S988" s="79"/>
      <c r="T988" s="79"/>
      <c r="U988" s="85">
        <f t="shared" si="95"/>
        <v>0</v>
      </c>
      <c r="V988" s="6">
        <f t="shared" si="96"/>
        <v>0</v>
      </c>
      <c r="W988" s="6">
        <f>IFERROR(IF(V988&gt;=1,V988*VLOOKUP(E988,STUDENT!$B$4:$W$2003,22,0),0),0)</f>
        <v>0</v>
      </c>
      <c r="X988" s="6">
        <f t="shared" si="97"/>
        <v>0</v>
      </c>
      <c r="Y988" s="6">
        <f>IFERROR(IF(X988&gt;=1,X988*VLOOKUP(E988,STUDENT!$B$4:$W$2003,22,0),0),0)</f>
        <v>0</v>
      </c>
      <c r="Z988" s="6">
        <f t="shared" si="98"/>
        <v>0</v>
      </c>
      <c r="AA988" s="6">
        <f>IFERROR(IF(Z988&gt;=1,Z988*VLOOKUP(E988,STUDENT!$B$4:$W$2003,22,0),0),0)</f>
        <v>0</v>
      </c>
    </row>
    <row r="989" spans="1:27" ht="18" customHeight="1" x14ac:dyDescent="0.25">
      <c r="A989" s="6">
        <f t="shared" si="93"/>
        <v>0</v>
      </c>
      <c r="B989" s="6">
        <v>981</v>
      </c>
      <c r="C989" s="6">
        <f>IFERROR(IF($C$1&gt;=B989,SMALL(STUDENT!$V$4:$V$2003,$C$6+B989),0),0)</f>
        <v>0</v>
      </c>
      <c r="D989" s="14">
        <f t="shared" si="94"/>
        <v>0</v>
      </c>
      <c r="E989" s="14" t="str">
        <f>IFERROR(IF($D989&gt;=1,VLOOKUP($C989,STUDENT!$A$4:$E$2003,E$1,0),""),"")</f>
        <v/>
      </c>
      <c r="F989" s="15" t="str">
        <f>IFERROR(IF($D989&gt;=1,VLOOKUP($C989,STUDENT!$A$4:$E$2003,F$1,0),""),"")</f>
        <v/>
      </c>
      <c r="G989" s="15" t="str">
        <f>IFERROR(IF($D989&gt;=1,VLOOKUP($C989,STUDENT!$A$4:$E$2003,G$1,0),""),"")</f>
        <v/>
      </c>
      <c r="H989" s="14" t="str">
        <f>IFERROR(IF($D989&gt;=1,VLOOKUP($C989,STUDENT!$A$4:$E$2003,H$1,0),""),"")</f>
        <v/>
      </c>
      <c r="I989" s="79"/>
      <c r="J989" s="79"/>
      <c r="K989" s="79"/>
      <c r="L989" s="79"/>
      <c r="M989" s="79"/>
      <c r="N989" s="79"/>
      <c r="O989" s="79"/>
      <c r="P989" s="79"/>
      <c r="Q989" s="79"/>
      <c r="R989" s="79"/>
      <c r="S989" s="79"/>
      <c r="T989" s="79"/>
      <c r="U989" s="85">
        <f t="shared" si="95"/>
        <v>0</v>
      </c>
      <c r="V989" s="6">
        <f t="shared" si="96"/>
        <v>0</v>
      </c>
      <c r="W989" s="6">
        <f>IFERROR(IF(V989&gt;=1,V989*VLOOKUP(E989,STUDENT!$B$4:$W$2003,22,0),0),0)</f>
        <v>0</v>
      </c>
      <c r="X989" s="6">
        <f t="shared" si="97"/>
        <v>0</v>
      </c>
      <c r="Y989" s="6">
        <f>IFERROR(IF(X989&gt;=1,X989*VLOOKUP(E989,STUDENT!$B$4:$W$2003,22,0),0),0)</f>
        <v>0</v>
      </c>
      <c r="Z989" s="6">
        <f t="shared" si="98"/>
        <v>0</v>
      </c>
      <c r="AA989" s="6">
        <f>IFERROR(IF(Z989&gt;=1,Z989*VLOOKUP(E989,STUDENT!$B$4:$W$2003,22,0),0),0)</f>
        <v>0</v>
      </c>
    </row>
    <row r="990" spans="1:27" ht="18" customHeight="1" x14ac:dyDescent="0.25">
      <c r="A990" s="6">
        <f t="shared" si="93"/>
        <v>0</v>
      </c>
      <c r="B990" s="6">
        <v>982</v>
      </c>
      <c r="C990" s="6">
        <f>IFERROR(IF($C$1&gt;=B990,SMALL(STUDENT!$V$4:$V$2003,$C$6+B990),0),0)</f>
        <v>0</v>
      </c>
      <c r="D990" s="14">
        <f t="shared" si="94"/>
        <v>0</v>
      </c>
      <c r="E990" s="14" t="str">
        <f>IFERROR(IF($D990&gt;=1,VLOOKUP($C990,STUDENT!$A$4:$E$2003,E$1,0),""),"")</f>
        <v/>
      </c>
      <c r="F990" s="15" t="str">
        <f>IFERROR(IF($D990&gt;=1,VLOOKUP($C990,STUDENT!$A$4:$E$2003,F$1,0),""),"")</f>
        <v/>
      </c>
      <c r="G990" s="15" t="str">
        <f>IFERROR(IF($D990&gt;=1,VLOOKUP($C990,STUDENT!$A$4:$E$2003,G$1,0),""),"")</f>
        <v/>
      </c>
      <c r="H990" s="14" t="str">
        <f>IFERROR(IF($D990&gt;=1,VLOOKUP($C990,STUDENT!$A$4:$E$2003,H$1,0),""),"")</f>
        <v/>
      </c>
      <c r="I990" s="79"/>
      <c r="J990" s="79"/>
      <c r="K990" s="79"/>
      <c r="L990" s="79"/>
      <c r="M990" s="79"/>
      <c r="N990" s="79"/>
      <c r="O990" s="79"/>
      <c r="P990" s="79"/>
      <c r="Q990" s="79"/>
      <c r="R990" s="79"/>
      <c r="S990" s="79"/>
      <c r="T990" s="79"/>
      <c r="U990" s="85">
        <f t="shared" si="95"/>
        <v>0</v>
      </c>
      <c r="V990" s="6">
        <f t="shared" si="96"/>
        <v>0</v>
      </c>
      <c r="W990" s="6">
        <f>IFERROR(IF(V990&gt;=1,V990*VLOOKUP(E990,STUDENT!$B$4:$W$2003,22,0),0),0)</f>
        <v>0</v>
      </c>
      <c r="X990" s="6">
        <f t="shared" si="97"/>
        <v>0</v>
      </c>
      <c r="Y990" s="6">
        <f>IFERROR(IF(X990&gt;=1,X990*VLOOKUP(E990,STUDENT!$B$4:$W$2003,22,0),0),0)</f>
        <v>0</v>
      </c>
      <c r="Z990" s="6">
        <f t="shared" si="98"/>
        <v>0</v>
      </c>
      <c r="AA990" s="6">
        <f>IFERROR(IF(Z990&gt;=1,Z990*VLOOKUP(E990,STUDENT!$B$4:$W$2003,22,0),0),0)</f>
        <v>0</v>
      </c>
    </row>
    <row r="991" spans="1:27" ht="18" customHeight="1" x14ac:dyDescent="0.25">
      <c r="A991" s="6">
        <f t="shared" si="93"/>
        <v>0</v>
      </c>
      <c r="B991" s="6">
        <v>983</v>
      </c>
      <c r="C991" s="6">
        <f>IFERROR(IF($C$1&gt;=B991,SMALL(STUDENT!$V$4:$V$2003,$C$6+B991),0),0)</f>
        <v>0</v>
      </c>
      <c r="D991" s="14">
        <f t="shared" si="94"/>
        <v>0</v>
      </c>
      <c r="E991" s="14" t="str">
        <f>IFERROR(IF($D991&gt;=1,VLOOKUP($C991,STUDENT!$A$4:$E$2003,E$1,0),""),"")</f>
        <v/>
      </c>
      <c r="F991" s="15" t="str">
        <f>IFERROR(IF($D991&gt;=1,VLOOKUP($C991,STUDENT!$A$4:$E$2003,F$1,0),""),"")</f>
        <v/>
      </c>
      <c r="G991" s="15" t="str">
        <f>IFERROR(IF($D991&gt;=1,VLOOKUP($C991,STUDENT!$A$4:$E$2003,G$1,0),""),"")</f>
        <v/>
      </c>
      <c r="H991" s="14" t="str">
        <f>IFERROR(IF($D991&gt;=1,VLOOKUP($C991,STUDENT!$A$4:$E$2003,H$1,0),""),"")</f>
        <v/>
      </c>
      <c r="I991" s="79"/>
      <c r="J991" s="79"/>
      <c r="K991" s="79"/>
      <c r="L991" s="79"/>
      <c r="M991" s="79"/>
      <c r="N991" s="79"/>
      <c r="O991" s="79"/>
      <c r="P991" s="79"/>
      <c r="Q991" s="79"/>
      <c r="R991" s="79"/>
      <c r="S991" s="79"/>
      <c r="T991" s="79"/>
      <c r="U991" s="85">
        <f t="shared" si="95"/>
        <v>0</v>
      </c>
      <c r="V991" s="6">
        <f t="shared" si="96"/>
        <v>0</v>
      </c>
      <c r="W991" s="6">
        <f>IFERROR(IF(V991&gt;=1,V991*VLOOKUP(E991,STUDENT!$B$4:$W$2003,22,0),0),0)</f>
        <v>0</v>
      </c>
      <c r="X991" s="6">
        <f t="shared" si="97"/>
        <v>0</v>
      </c>
      <c r="Y991" s="6">
        <f>IFERROR(IF(X991&gt;=1,X991*VLOOKUP(E991,STUDENT!$B$4:$W$2003,22,0),0),0)</f>
        <v>0</v>
      </c>
      <c r="Z991" s="6">
        <f t="shared" si="98"/>
        <v>0</v>
      </c>
      <c r="AA991" s="6">
        <f>IFERROR(IF(Z991&gt;=1,Z991*VLOOKUP(E991,STUDENT!$B$4:$W$2003,22,0),0),0)</f>
        <v>0</v>
      </c>
    </row>
    <row r="992" spans="1:27" ht="18" customHeight="1" x14ac:dyDescent="0.25">
      <c r="A992" s="6">
        <f t="shared" si="93"/>
        <v>0</v>
      </c>
      <c r="B992" s="6">
        <v>984</v>
      </c>
      <c r="C992" s="6">
        <f>IFERROR(IF($C$1&gt;=B992,SMALL(STUDENT!$V$4:$V$2003,$C$6+B992),0),0)</f>
        <v>0</v>
      </c>
      <c r="D992" s="14">
        <f t="shared" si="94"/>
        <v>0</v>
      </c>
      <c r="E992" s="14" t="str">
        <f>IFERROR(IF($D992&gt;=1,VLOOKUP($C992,STUDENT!$A$4:$E$2003,E$1,0),""),"")</f>
        <v/>
      </c>
      <c r="F992" s="15" t="str">
        <f>IFERROR(IF($D992&gt;=1,VLOOKUP($C992,STUDENT!$A$4:$E$2003,F$1,0),""),"")</f>
        <v/>
      </c>
      <c r="G992" s="15" t="str">
        <f>IFERROR(IF($D992&gt;=1,VLOOKUP($C992,STUDENT!$A$4:$E$2003,G$1,0),""),"")</f>
        <v/>
      </c>
      <c r="H992" s="14" t="str">
        <f>IFERROR(IF($D992&gt;=1,VLOOKUP($C992,STUDENT!$A$4:$E$2003,H$1,0),""),"")</f>
        <v/>
      </c>
      <c r="I992" s="79"/>
      <c r="J992" s="79"/>
      <c r="K992" s="79"/>
      <c r="L992" s="79"/>
      <c r="M992" s="79"/>
      <c r="N992" s="79"/>
      <c r="O992" s="79"/>
      <c r="P992" s="79"/>
      <c r="Q992" s="79"/>
      <c r="R992" s="79"/>
      <c r="S992" s="79"/>
      <c r="T992" s="79"/>
      <c r="U992" s="85">
        <f t="shared" si="95"/>
        <v>0</v>
      </c>
      <c r="V992" s="6">
        <f t="shared" si="96"/>
        <v>0</v>
      </c>
      <c r="W992" s="6">
        <f>IFERROR(IF(V992&gt;=1,V992*VLOOKUP(E992,STUDENT!$B$4:$W$2003,22,0),0),0)</f>
        <v>0</v>
      </c>
      <c r="X992" s="6">
        <f t="shared" si="97"/>
        <v>0</v>
      </c>
      <c r="Y992" s="6">
        <f>IFERROR(IF(X992&gt;=1,X992*VLOOKUP(E992,STUDENT!$B$4:$W$2003,22,0),0),0)</f>
        <v>0</v>
      </c>
      <c r="Z992" s="6">
        <f t="shared" si="98"/>
        <v>0</v>
      </c>
      <c r="AA992" s="6">
        <f>IFERROR(IF(Z992&gt;=1,Z992*VLOOKUP(E992,STUDENT!$B$4:$W$2003,22,0),0),0)</f>
        <v>0</v>
      </c>
    </row>
    <row r="993" spans="1:27" ht="18" customHeight="1" x14ac:dyDescent="0.25">
      <c r="A993" s="6">
        <f t="shared" si="93"/>
        <v>0</v>
      </c>
      <c r="B993" s="6">
        <v>985</v>
      </c>
      <c r="C993" s="6">
        <f>IFERROR(IF($C$1&gt;=B993,SMALL(STUDENT!$V$4:$V$2003,$C$6+B993),0),0)</f>
        <v>0</v>
      </c>
      <c r="D993" s="14">
        <f t="shared" si="94"/>
        <v>0</v>
      </c>
      <c r="E993" s="14" t="str">
        <f>IFERROR(IF($D993&gt;=1,VLOOKUP($C993,STUDENT!$A$4:$E$2003,E$1,0),""),"")</f>
        <v/>
      </c>
      <c r="F993" s="15" t="str">
        <f>IFERROR(IF($D993&gt;=1,VLOOKUP($C993,STUDENT!$A$4:$E$2003,F$1,0),""),"")</f>
        <v/>
      </c>
      <c r="G993" s="15" t="str">
        <f>IFERROR(IF($D993&gt;=1,VLOOKUP($C993,STUDENT!$A$4:$E$2003,G$1,0),""),"")</f>
        <v/>
      </c>
      <c r="H993" s="14" t="str">
        <f>IFERROR(IF($D993&gt;=1,VLOOKUP($C993,STUDENT!$A$4:$E$2003,H$1,0),""),"")</f>
        <v/>
      </c>
      <c r="I993" s="79"/>
      <c r="J993" s="79"/>
      <c r="K993" s="79"/>
      <c r="L993" s="79"/>
      <c r="M993" s="79"/>
      <c r="N993" s="79"/>
      <c r="O993" s="79"/>
      <c r="P993" s="79"/>
      <c r="Q993" s="79"/>
      <c r="R993" s="79"/>
      <c r="S993" s="79"/>
      <c r="T993" s="79"/>
      <c r="U993" s="85">
        <f t="shared" si="95"/>
        <v>0</v>
      </c>
      <c r="V993" s="6">
        <f t="shared" si="96"/>
        <v>0</v>
      </c>
      <c r="W993" s="6">
        <f>IFERROR(IF(V993&gt;=1,V993*VLOOKUP(E993,STUDENT!$B$4:$W$2003,22,0),0),0)</f>
        <v>0</v>
      </c>
      <c r="X993" s="6">
        <f t="shared" si="97"/>
        <v>0</v>
      </c>
      <c r="Y993" s="6">
        <f>IFERROR(IF(X993&gt;=1,X993*VLOOKUP(E993,STUDENT!$B$4:$W$2003,22,0),0),0)</f>
        <v>0</v>
      </c>
      <c r="Z993" s="6">
        <f t="shared" si="98"/>
        <v>0</v>
      </c>
      <c r="AA993" s="6">
        <f>IFERROR(IF(Z993&gt;=1,Z993*VLOOKUP(E993,STUDENT!$B$4:$W$2003,22,0),0),0)</f>
        <v>0</v>
      </c>
    </row>
    <row r="994" spans="1:27" ht="18" customHeight="1" x14ac:dyDescent="0.25">
      <c r="A994" s="6">
        <f t="shared" si="93"/>
        <v>0</v>
      </c>
      <c r="B994" s="6">
        <v>986</v>
      </c>
      <c r="C994" s="6">
        <f>IFERROR(IF($C$1&gt;=B994,SMALL(STUDENT!$V$4:$V$2003,$C$6+B994),0),0)</f>
        <v>0</v>
      </c>
      <c r="D994" s="14">
        <f t="shared" si="94"/>
        <v>0</v>
      </c>
      <c r="E994" s="14" t="str">
        <f>IFERROR(IF($D994&gt;=1,VLOOKUP($C994,STUDENT!$A$4:$E$2003,E$1,0),""),"")</f>
        <v/>
      </c>
      <c r="F994" s="15" t="str">
        <f>IFERROR(IF($D994&gt;=1,VLOOKUP($C994,STUDENT!$A$4:$E$2003,F$1,0),""),"")</f>
        <v/>
      </c>
      <c r="G994" s="15" t="str">
        <f>IFERROR(IF($D994&gt;=1,VLOOKUP($C994,STUDENT!$A$4:$E$2003,G$1,0),""),"")</f>
        <v/>
      </c>
      <c r="H994" s="14" t="str">
        <f>IFERROR(IF($D994&gt;=1,VLOOKUP($C994,STUDENT!$A$4:$E$2003,H$1,0),""),"")</f>
        <v/>
      </c>
      <c r="I994" s="79"/>
      <c r="J994" s="79"/>
      <c r="K994" s="79"/>
      <c r="L994" s="79"/>
      <c r="M994" s="79"/>
      <c r="N994" s="79"/>
      <c r="O994" s="79"/>
      <c r="P994" s="79"/>
      <c r="Q994" s="79"/>
      <c r="R994" s="79"/>
      <c r="S994" s="79"/>
      <c r="T994" s="79"/>
      <c r="U994" s="85">
        <f t="shared" si="95"/>
        <v>0</v>
      </c>
      <c r="V994" s="6">
        <f t="shared" si="96"/>
        <v>0</v>
      </c>
      <c r="W994" s="6">
        <f>IFERROR(IF(V994&gt;=1,V994*VLOOKUP(E994,STUDENT!$B$4:$W$2003,22,0),0),0)</f>
        <v>0</v>
      </c>
      <c r="X994" s="6">
        <f t="shared" si="97"/>
        <v>0</v>
      </c>
      <c r="Y994" s="6">
        <f>IFERROR(IF(X994&gt;=1,X994*VLOOKUP(E994,STUDENT!$B$4:$W$2003,22,0),0),0)</f>
        <v>0</v>
      </c>
      <c r="Z994" s="6">
        <f t="shared" si="98"/>
        <v>0</v>
      </c>
      <c r="AA994" s="6">
        <f>IFERROR(IF(Z994&gt;=1,Z994*VLOOKUP(E994,STUDENT!$B$4:$W$2003,22,0),0),0)</f>
        <v>0</v>
      </c>
    </row>
    <row r="995" spans="1:27" ht="18" customHeight="1" x14ac:dyDescent="0.25">
      <c r="A995" s="6">
        <f t="shared" si="93"/>
        <v>0</v>
      </c>
      <c r="B995" s="6">
        <v>987</v>
      </c>
      <c r="C995" s="6">
        <f>IFERROR(IF($C$1&gt;=B995,SMALL(STUDENT!$V$4:$V$2003,$C$6+B995),0),0)</f>
        <v>0</v>
      </c>
      <c r="D995" s="14">
        <f t="shared" si="94"/>
        <v>0</v>
      </c>
      <c r="E995" s="14" t="str">
        <f>IFERROR(IF($D995&gt;=1,VLOOKUP($C995,STUDENT!$A$4:$E$2003,E$1,0),""),"")</f>
        <v/>
      </c>
      <c r="F995" s="15" t="str">
        <f>IFERROR(IF($D995&gt;=1,VLOOKUP($C995,STUDENT!$A$4:$E$2003,F$1,0),""),"")</f>
        <v/>
      </c>
      <c r="G995" s="15" t="str">
        <f>IFERROR(IF($D995&gt;=1,VLOOKUP($C995,STUDENT!$A$4:$E$2003,G$1,0),""),"")</f>
        <v/>
      </c>
      <c r="H995" s="14" t="str">
        <f>IFERROR(IF($D995&gt;=1,VLOOKUP($C995,STUDENT!$A$4:$E$2003,H$1,0),""),"")</f>
        <v/>
      </c>
      <c r="I995" s="79"/>
      <c r="J995" s="79"/>
      <c r="K995" s="79"/>
      <c r="L995" s="79"/>
      <c r="M995" s="79"/>
      <c r="N995" s="79"/>
      <c r="O995" s="79"/>
      <c r="P995" s="79"/>
      <c r="Q995" s="79"/>
      <c r="R995" s="79"/>
      <c r="S995" s="79"/>
      <c r="T995" s="79"/>
      <c r="U995" s="85">
        <f t="shared" si="95"/>
        <v>0</v>
      </c>
      <c r="V995" s="6">
        <f t="shared" si="96"/>
        <v>0</v>
      </c>
      <c r="W995" s="6">
        <f>IFERROR(IF(V995&gt;=1,V995*VLOOKUP(E995,STUDENT!$B$4:$W$2003,22,0),0),0)</f>
        <v>0</v>
      </c>
      <c r="X995" s="6">
        <f t="shared" si="97"/>
        <v>0</v>
      </c>
      <c r="Y995" s="6">
        <f>IFERROR(IF(X995&gt;=1,X995*VLOOKUP(E995,STUDENT!$B$4:$W$2003,22,0),0),0)</f>
        <v>0</v>
      </c>
      <c r="Z995" s="6">
        <f t="shared" si="98"/>
        <v>0</v>
      </c>
      <c r="AA995" s="6">
        <f>IFERROR(IF(Z995&gt;=1,Z995*VLOOKUP(E995,STUDENT!$B$4:$W$2003,22,0),0),0)</f>
        <v>0</v>
      </c>
    </row>
    <row r="996" spans="1:27" ht="18" customHeight="1" x14ac:dyDescent="0.25">
      <c r="A996" s="6">
        <f t="shared" si="93"/>
        <v>0</v>
      </c>
      <c r="B996" s="6">
        <v>988</v>
      </c>
      <c r="C996" s="6">
        <f>IFERROR(IF($C$1&gt;=B996,SMALL(STUDENT!$V$4:$V$2003,$C$6+B996),0),0)</f>
        <v>0</v>
      </c>
      <c r="D996" s="14">
        <f t="shared" si="94"/>
        <v>0</v>
      </c>
      <c r="E996" s="14" t="str">
        <f>IFERROR(IF($D996&gt;=1,VLOOKUP($C996,STUDENT!$A$4:$E$2003,E$1,0),""),"")</f>
        <v/>
      </c>
      <c r="F996" s="15" t="str">
        <f>IFERROR(IF($D996&gt;=1,VLOOKUP($C996,STUDENT!$A$4:$E$2003,F$1,0),""),"")</f>
        <v/>
      </c>
      <c r="G996" s="15" t="str">
        <f>IFERROR(IF($D996&gt;=1,VLOOKUP($C996,STUDENT!$A$4:$E$2003,G$1,0),""),"")</f>
        <v/>
      </c>
      <c r="H996" s="14" t="str">
        <f>IFERROR(IF($D996&gt;=1,VLOOKUP($C996,STUDENT!$A$4:$E$2003,H$1,0),""),"")</f>
        <v/>
      </c>
      <c r="I996" s="79"/>
      <c r="J996" s="79"/>
      <c r="K996" s="79"/>
      <c r="L996" s="79"/>
      <c r="M996" s="79"/>
      <c r="N996" s="79"/>
      <c r="O996" s="79"/>
      <c r="P996" s="79"/>
      <c r="Q996" s="79"/>
      <c r="R996" s="79"/>
      <c r="S996" s="79"/>
      <c r="T996" s="79"/>
      <c r="U996" s="85">
        <f t="shared" si="95"/>
        <v>0</v>
      </c>
      <c r="V996" s="6">
        <f t="shared" si="96"/>
        <v>0</v>
      </c>
      <c r="W996" s="6">
        <f>IFERROR(IF(V996&gt;=1,V996*VLOOKUP(E996,STUDENT!$B$4:$W$2003,22,0),0),0)</f>
        <v>0</v>
      </c>
      <c r="X996" s="6">
        <f t="shared" si="97"/>
        <v>0</v>
      </c>
      <c r="Y996" s="6">
        <f>IFERROR(IF(X996&gt;=1,X996*VLOOKUP(E996,STUDENT!$B$4:$W$2003,22,0),0),0)</f>
        <v>0</v>
      </c>
      <c r="Z996" s="6">
        <f t="shared" si="98"/>
        <v>0</v>
      </c>
      <c r="AA996" s="6">
        <f>IFERROR(IF(Z996&gt;=1,Z996*VLOOKUP(E996,STUDENT!$B$4:$W$2003,22,0),0),0)</f>
        <v>0</v>
      </c>
    </row>
    <row r="997" spans="1:27" ht="18" customHeight="1" x14ac:dyDescent="0.25">
      <c r="A997" s="6">
        <f t="shared" si="93"/>
        <v>0</v>
      </c>
      <c r="B997" s="6">
        <v>989</v>
      </c>
      <c r="C997" s="6">
        <f>IFERROR(IF($C$1&gt;=B997,SMALL(STUDENT!$V$4:$V$2003,$C$6+B997),0),0)</f>
        <v>0</v>
      </c>
      <c r="D997" s="14">
        <f t="shared" si="94"/>
        <v>0</v>
      </c>
      <c r="E997" s="14" t="str">
        <f>IFERROR(IF($D997&gt;=1,VLOOKUP($C997,STUDENT!$A$4:$E$2003,E$1,0),""),"")</f>
        <v/>
      </c>
      <c r="F997" s="15" t="str">
        <f>IFERROR(IF($D997&gt;=1,VLOOKUP($C997,STUDENT!$A$4:$E$2003,F$1,0),""),"")</f>
        <v/>
      </c>
      <c r="G997" s="15" t="str">
        <f>IFERROR(IF($D997&gt;=1,VLOOKUP($C997,STUDENT!$A$4:$E$2003,G$1,0),""),"")</f>
        <v/>
      </c>
      <c r="H997" s="14" t="str">
        <f>IFERROR(IF($D997&gt;=1,VLOOKUP($C997,STUDENT!$A$4:$E$2003,H$1,0),""),"")</f>
        <v/>
      </c>
      <c r="I997" s="79"/>
      <c r="J997" s="79"/>
      <c r="K997" s="79"/>
      <c r="L997" s="79"/>
      <c r="M997" s="79"/>
      <c r="N997" s="79"/>
      <c r="O997" s="79"/>
      <c r="P997" s="79"/>
      <c r="Q997" s="79"/>
      <c r="R997" s="79"/>
      <c r="S997" s="79"/>
      <c r="T997" s="79"/>
      <c r="U997" s="85">
        <f t="shared" si="95"/>
        <v>0</v>
      </c>
      <c r="V997" s="6">
        <f t="shared" si="96"/>
        <v>0</v>
      </c>
      <c r="W997" s="6">
        <f>IFERROR(IF(V997&gt;=1,V997*VLOOKUP(E997,STUDENT!$B$4:$W$2003,22,0),0),0)</f>
        <v>0</v>
      </c>
      <c r="X997" s="6">
        <f t="shared" si="97"/>
        <v>0</v>
      </c>
      <c r="Y997" s="6">
        <f>IFERROR(IF(X997&gt;=1,X997*VLOOKUP(E997,STUDENT!$B$4:$W$2003,22,0),0),0)</f>
        <v>0</v>
      </c>
      <c r="Z997" s="6">
        <f t="shared" si="98"/>
        <v>0</v>
      </c>
      <c r="AA997" s="6">
        <f>IFERROR(IF(Z997&gt;=1,Z997*VLOOKUP(E997,STUDENT!$B$4:$W$2003,22,0),0),0)</f>
        <v>0</v>
      </c>
    </row>
    <row r="998" spans="1:27" ht="18" customHeight="1" x14ac:dyDescent="0.25">
      <c r="A998" s="6">
        <f t="shared" si="93"/>
        <v>0</v>
      </c>
      <c r="B998" s="6">
        <v>990</v>
      </c>
      <c r="C998" s="6">
        <f>IFERROR(IF($C$1&gt;=B998,SMALL(STUDENT!$V$4:$V$2003,$C$6+B998),0),0)</f>
        <v>0</v>
      </c>
      <c r="D998" s="14">
        <f t="shared" si="94"/>
        <v>0</v>
      </c>
      <c r="E998" s="14" t="str">
        <f>IFERROR(IF($D998&gt;=1,VLOOKUP($C998,STUDENT!$A$4:$E$2003,E$1,0),""),"")</f>
        <v/>
      </c>
      <c r="F998" s="15" t="str">
        <f>IFERROR(IF($D998&gt;=1,VLOOKUP($C998,STUDENT!$A$4:$E$2003,F$1,0),""),"")</f>
        <v/>
      </c>
      <c r="G998" s="15" t="str">
        <f>IFERROR(IF($D998&gt;=1,VLOOKUP($C998,STUDENT!$A$4:$E$2003,G$1,0),""),"")</f>
        <v/>
      </c>
      <c r="H998" s="14" t="str">
        <f>IFERROR(IF($D998&gt;=1,VLOOKUP($C998,STUDENT!$A$4:$E$2003,H$1,0),""),"")</f>
        <v/>
      </c>
      <c r="I998" s="79"/>
      <c r="J998" s="79"/>
      <c r="K998" s="79"/>
      <c r="L998" s="79"/>
      <c r="M998" s="79"/>
      <c r="N998" s="79"/>
      <c r="O998" s="79"/>
      <c r="P998" s="79"/>
      <c r="Q998" s="79"/>
      <c r="R998" s="79"/>
      <c r="S998" s="79"/>
      <c r="T998" s="79"/>
      <c r="U998" s="85">
        <f t="shared" si="95"/>
        <v>0</v>
      </c>
      <c r="V998" s="6">
        <f t="shared" si="96"/>
        <v>0</v>
      </c>
      <c r="W998" s="6">
        <f>IFERROR(IF(V998&gt;=1,V998*VLOOKUP(E998,STUDENT!$B$4:$W$2003,22,0),0),0)</f>
        <v>0</v>
      </c>
      <c r="X998" s="6">
        <f t="shared" si="97"/>
        <v>0</v>
      </c>
      <c r="Y998" s="6">
        <f>IFERROR(IF(X998&gt;=1,X998*VLOOKUP(E998,STUDENT!$B$4:$W$2003,22,0),0),0)</f>
        <v>0</v>
      </c>
      <c r="Z998" s="6">
        <f t="shared" si="98"/>
        <v>0</v>
      </c>
      <c r="AA998" s="6">
        <f>IFERROR(IF(Z998&gt;=1,Z998*VLOOKUP(E998,STUDENT!$B$4:$W$2003,22,0),0),0)</f>
        <v>0</v>
      </c>
    </row>
    <row r="999" spans="1:27" ht="18" customHeight="1" x14ac:dyDescent="0.25">
      <c r="A999" s="6">
        <f t="shared" si="93"/>
        <v>0</v>
      </c>
      <c r="B999" s="6">
        <v>991</v>
      </c>
      <c r="C999" s="6">
        <f>IFERROR(IF($C$1&gt;=B999,SMALL(STUDENT!$V$4:$V$2003,$C$6+B999),0),0)</f>
        <v>0</v>
      </c>
      <c r="D999" s="14">
        <f t="shared" si="94"/>
        <v>0</v>
      </c>
      <c r="E999" s="14" t="str">
        <f>IFERROR(IF($D999&gt;=1,VLOOKUP($C999,STUDENT!$A$4:$E$2003,E$1,0),""),"")</f>
        <v/>
      </c>
      <c r="F999" s="15" t="str">
        <f>IFERROR(IF($D999&gt;=1,VLOOKUP($C999,STUDENT!$A$4:$E$2003,F$1,0),""),"")</f>
        <v/>
      </c>
      <c r="G999" s="15" t="str">
        <f>IFERROR(IF($D999&gt;=1,VLOOKUP($C999,STUDENT!$A$4:$E$2003,G$1,0),""),"")</f>
        <v/>
      </c>
      <c r="H999" s="14" t="str">
        <f>IFERROR(IF($D999&gt;=1,VLOOKUP($C999,STUDENT!$A$4:$E$2003,H$1,0),""),"")</f>
        <v/>
      </c>
      <c r="I999" s="79"/>
      <c r="J999" s="79"/>
      <c r="K999" s="79"/>
      <c r="L999" s="79"/>
      <c r="M999" s="79"/>
      <c r="N999" s="79"/>
      <c r="O999" s="79"/>
      <c r="P999" s="79"/>
      <c r="Q999" s="79"/>
      <c r="R999" s="79"/>
      <c r="S999" s="79"/>
      <c r="T999" s="79"/>
      <c r="U999" s="85">
        <f t="shared" si="95"/>
        <v>0</v>
      </c>
      <c r="V999" s="6">
        <f t="shared" si="96"/>
        <v>0</v>
      </c>
      <c r="W999" s="6">
        <f>IFERROR(IF(V999&gt;=1,V999*VLOOKUP(E999,STUDENT!$B$4:$W$2003,22,0),0),0)</f>
        <v>0</v>
      </c>
      <c r="X999" s="6">
        <f t="shared" si="97"/>
        <v>0</v>
      </c>
      <c r="Y999" s="6">
        <f>IFERROR(IF(X999&gt;=1,X999*VLOOKUP(E999,STUDENT!$B$4:$W$2003,22,0),0),0)</f>
        <v>0</v>
      </c>
      <c r="Z999" s="6">
        <f t="shared" si="98"/>
        <v>0</v>
      </c>
      <c r="AA999" s="6">
        <f>IFERROR(IF(Z999&gt;=1,Z999*VLOOKUP(E999,STUDENT!$B$4:$W$2003,22,0),0),0)</f>
        <v>0</v>
      </c>
    </row>
    <row r="1000" spans="1:27" ht="18" customHeight="1" x14ac:dyDescent="0.25">
      <c r="A1000" s="6">
        <f t="shared" si="93"/>
        <v>0</v>
      </c>
      <c r="B1000" s="6">
        <v>992</v>
      </c>
      <c r="C1000" s="6">
        <f>IFERROR(IF($C$1&gt;=B1000,SMALL(STUDENT!$V$4:$V$2003,$C$6+B1000),0),0)</f>
        <v>0</v>
      </c>
      <c r="D1000" s="14">
        <f t="shared" si="94"/>
        <v>0</v>
      </c>
      <c r="E1000" s="14" t="str">
        <f>IFERROR(IF($D1000&gt;=1,VLOOKUP($C1000,STUDENT!$A$4:$E$2003,E$1,0),""),"")</f>
        <v/>
      </c>
      <c r="F1000" s="15" t="str">
        <f>IFERROR(IF($D1000&gt;=1,VLOOKUP($C1000,STUDENT!$A$4:$E$2003,F$1,0),""),"")</f>
        <v/>
      </c>
      <c r="G1000" s="15" t="str">
        <f>IFERROR(IF($D1000&gt;=1,VLOOKUP($C1000,STUDENT!$A$4:$E$2003,G$1,0),""),"")</f>
        <v/>
      </c>
      <c r="H1000" s="14" t="str">
        <f>IFERROR(IF($D1000&gt;=1,VLOOKUP($C1000,STUDENT!$A$4:$E$2003,H$1,0),""),"")</f>
        <v/>
      </c>
      <c r="I1000" s="79"/>
      <c r="J1000" s="79"/>
      <c r="K1000" s="79"/>
      <c r="L1000" s="79"/>
      <c r="M1000" s="79"/>
      <c r="N1000" s="79"/>
      <c r="O1000" s="79"/>
      <c r="P1000" s="79"/>
      <c r="Q1000" s="79"/>
      <c r="R1000" s="79"/>
      <c r="S1000" s="79"/>
      <c r="T1000" s="79"/>
      <c r="U1000" s="85">
        <f t="shared" si="95"/>
        <v>0</v>
      </c>
      <c r="V1000" s="6">
        <f t="shared" si="96"/>
        <v>0</v>
      </c>
      <c r="W1000" s="6">
        <f>IFERROR(IF(V1000&gt;=1,V1000*VLOOKUP(E1000,STUDENT!$B$4:$W$2003,22,0),0),0)</f>
        <v>0</v>
      </c>
      <c r="X1000" s="6">
        <f t="shared" si="97"/>
        <v>0</v>
      </c>
      <c r="Y1000" s="6">
        <f>IFERROR(IF(X1000&gt;=1,X1000*VLOOKUP(E1000,STUDENT!$B$4:$W$2003,22,0),0),0)</f>
        <v>0</v>
      </c>
      <c r="Z1000" s="6">
        <f t="shared" si="98"/>
        <v>0</v>
      </c>
      <c r="AA1000" s="6">
        <f>IFERROR(IF(Z1000&gt;=1,Z1000*VLOOKUP(E1000,STUDENT!$B$4:$W$2003,22,0),0),0)</f>
        <v>0</v>
      </c>
    </row>
    <row r="1001" spans="1:27" ht="18" customHeight="1" x14ac:dyDescent="0.25">
      <c r="A1001" s="6">
        <f t="shared" si="93"/>
        <v>0</v>
      </c>
      <c r="B1001" s="6">
        <v>993</v>
      </c>
      <c r="C1001" s="6">
        <f>IFERROR(IF($C$1&gt;=B1001,SMALL(STUDENT!$V$4:$V$2003,$C$6+B1001),0),0)</f>
        <v>0</v>
      </c>
      <c r="D1001" s="14">
        <f t="shared" si="94"/>
        <v>0</v>
      </c>
      <c r="E1001" s="14" t="str">
        <f>IFERROR(IF($D1001&gt;=1,VLOOKUP($C1001,STUDENT!$A$4:$E$2003,E$1,0),""),"")</f>
        <v/>
      </c>
      <c r="F1001" s="15" t="str">
        <f>IFERROR(IF($D1001&gt;=1,VLOOKUP($C1001,STUDENT!$A$4:$E$2003,F$1,0),""),"")</f>
        <v/>
      </c>
      <c r="G1001" s="15" t="str">
        <f>IFERROR(IF($D1001&gt;=1,VLOOKUP($C1001,STUDENT!$A$4:$E$2003,G$1,0),""),"")</f>
        <v/>
      </c>
      <c r="H1001" s="14" t="str">
        <f>IFERROR(IF($D1001&gt;=1,VLOOKUP($C1001,STUDENT!$A$4:$E$2003,H$1,0),""),"")</f>
        <v/>
      </c>
      <c r="I1001" s="79"/>
      <c r="J1001" s="79"/>
      <c r="K1001" s="79"/>
      <c r="L1001" s="79"/>
      <c r="M1001" s="79"/>
      <c r="N1001" s="79"/>
      <c r="O1001" s="79"/>
      <c r="P1001" s="79"/>
      <c r="Q1001" s="79"/>
      <c r="R1001" s="79"/>
      <c r="S1001" s="79"/>
      <c r="T1001" s="79"/>
      <c r="U1001" s="85">
        <f t="shared" si="95"/>
        <v>0</v>
      </c>
      <c r="V1001" s="6">
        <f t="shared" si="96"/>
        <v>0</v>
      </c>
      <c r="W1001" s="6">
        <f>IFERROR(IF(V1001&gt;=1,V1001*VLOOKUP(E1001,STUDENT!$B$4:$W$2003,22,0),0),0)</f>
        <v>0</v>
      </c>
      <c r="X1001" s="6">
        <f t="shared" si="97"/>
        <v>0</v>
      </c>
      <c r="Y1001" s="6">
        <f>IFERROR(IF(X1001&gt;=1,X1001*VLOOKUP(E1001,STUDENT!$B$4:$W$2003,22,0),0),0)</f>
        <v>0</v>
      </c>
      <c r="Z1001" s="6">
        <f t="shared" si="98"/>
        <v>0</v>
      </c>
      <c r="AA1001" s="6">
        <f>IFERROR(IF(Z1001&gt;=1,Z1001*VLOOKUP(E1001,STUDENT!$B$4:$W$2003,22,0),0),0)</f>
        <v>0</v>
      </c>
    </row>
    <row r="1002" spans="1:27" ht="18" customHeight="1" x14ac:dyDescent="0.25">
      <c r="A1002" s="6">
        <f t="shared" si="93"/>
        <v>0</v>
      </c>
      <c r="B1002" s="6">
        <v>994</v>
      </c>
      <c r="C1002" s="6">
        <f>IFERROR(IF($C$1&gt;=B1002,SMALL(STUDENT!$V$4:$V$2003,$C$6+B1002),0),0)</f>
        <v>0</v>
      </c>
      <c r="D1002" s="14">
        <f t="shared" si="94"/>
        <v>0</v>
      </c>
      <c r="E1002" s="14" t="str">
        <f>IFERROR(IF($D1002&gt;=1,VLOOKUP($C1002,STUDENT!$A$4:$E$2003,E$1,0),""),"")</f>
        <v/>
      </c>
      <c r="F1002" s="15" t="str">
        <f>IFERROR(IF($D1002&gt;=1,VLOOKUP($C1002,STUDENT!$A$4:$E$2003,F$1,0),""),"")</f>
        <v/>
      </c>
      <c r="G1002" s="15" t="str">
        <f>IFERROR(IF($D1002&gt;=1,VLOOKUP($C1002,STUDENT!$A$4:$E$2003,G$1,0),""),"")</f>
        <v/>
      </c>
      <c r="H1002" s="14" t="str">
        <f>IFERROR(IF($D1002&gt;=1,VLOOKUP($C1002,STUDENT!$A$4:$E$2003,H$1,0),""),"")</f>
        <v/>
      </c>
      <c r="I1002" s="79"/>
      <c r="J1002" s="79"/>
      <c r="K1002" s="79"/>
      <c r="L1002" s="79"/>
      <c r="M1002" s="79"/>
      <c r="N1002" s="79"/>
      <c r="O1002" s="79"/>
      <c r="P1002" s="79"/>
      <c r="Q1002" s="79"/>
      <c r="R1002" s="79"/>
      <c r="S1002" s="79"/>
      <c r="T1002" s="79"/>
      <c r="U1002" s="85">
        <f t="shared" si="95"/>
        <v>0</v>
      </c>
      <c r="V1002" s="6">
        <f t="shared" si="96"/>
        <v>0</v>
      </c>
      <c r="W1002" s="6">
        <f>IFERROR(IF(V1002&gt;=1,V1002*VLOOKUP(E1002,STUDENT!$B$4:$W$2003,22,0),0),0)</f>
        <v>0</v>
      </c>
      <c r="X1002" s="6">
        <f t="shared" si="97"/>
        <v>0</v>
      </c>
      <c r="Y1002" s="6">
        <f>IFERROR(IF(X1002&gt;=1,X1002*VLOOKUP(E1002,STUDENT!$B$4:$W$2003,22,0),0),0)</f>
        <v>0</v>
      </c>
      <c r="Z1002" s="6">
        <f t="shared" si="98"/>
        <v>0</v>
      </c>
      <c r="AA1002" s="6">
        <f>IFERROR(IF(Z1002&gt;=1,Z1002*VLOOKUP(E1002,STUDENT!$B$4:$W$2003,22,0),0),0)</f>
        <v>0</v>
      </c>
    </row>
    <row r="1003" spans="1:27" ht="18" customHeight="1" x14ac:dyDescent="0.25">
      <c r="A1003" s="6">
        <f t="shared" si="93"/>
        <v>0</v>
      </c>
      <c r="B1003" s="6">
        <v>995</v>
      </c>
      <c r="C1003" s="6">
        <f>IFERROR(IF($C$1&gt;=B1003,SMALL(STUDENT!$V$4:$V$2003,$C$6+B1003),0),0)</f>
        <v>0</v>
      </c>
      <c r="D1003" s="14">
        <f t="shared" si="94"/>
        <v>0</v>
      </c>
      <c r="E1003" s="14" t="str">
        <f>IFERROR(IF($D1003&gt;=1,VLOOKUP($C1003,STUDENT!$A$4:$E$2003,E$1,0),""),"")</f>
        <v/>
      </c>
      <c r="F1003" s="15" t="str">
        <f>IFERROR(IF($D1003&gt;=1,VLOOKUP($C1003,STUDENT!$A$4:$E$2003,F$1,0),""),"")</f>
        <v/>
      </c>
      <c r="G1003" s="15" t="str">
        <f>IFERROR(IF($D1003&gt;=1,VLOOKUP($C1003,STUDENT!$A$4:$E$2003,G$1,0),""),"")</f>
        <v/>
      </c>
      <c r="H1003" s="14" t="str">
        <f>IFERROR(IF($D1003&gt;=1,VLOOKUP($C1003,STUDENT!$A$4:$E$2003,H$1,0),""),"")</f>
        <v/>
      </c>
      <c r="I1003" s="79"/>
      <c r="J1003" s="79"/>
      <c r="K1003" s="79"/>
      <c r="L1003" s="79"/>
      <c r="M1003" s="79"/>
      <c r="N1003" s="79"/>
      <c r="O1003" s="79"/>
      <c r="P1003" s="79"/>
      <c r="Q1003" s="79"/>
      <c r="R1003" s="79"/>
      <c r="S1003" s="79"/>
      <c r="T1003" s="79"/>
      <c r="U1003" s="85">
        <f t="shared" si="95"/>
        <v>0</v>
      </c>
      <c r="V1003" s="6">
        <f t="shared" si="96"/>
        <v>0</v>
      </c>
      <c r="W1003" s="6">
        <f>IFERROR(IF(V1003&gt;=1,V1003*VLOOKUP(E1003,STUDENT!$B$4:$W$2003,22,0),0),0)</f>
        <v>0</v>
      </c>
      <c r="X1003" s="6">
        <f t="shared" si="97"/>
        <v>0</v>
      </c>
      <c r="Y1003" s="6">
        <f>IFERROR(IF(X1003&gt;=1,X1003*VLOOKUP(E1003,STUDENT!$B$4:$W$2003,22,0),0),0)</f>
        <v>0</v>
      </c>
      <c r="Z1003" s="6">
        <f t="shared" si="98"/>
        <v>0</v>
      </c>
      <c r="AA1003" s="6">
        <f>IFERROR(IF(Z1003&gt;=1,Z1003*VLOOKUP(E1003,STUDENT!$B$4:$W$2003,22,0),0),0)</f>
        <v>0</v>
      </c>
    </row>
    <row r="1004" spans="1:27" ht="18" customHeight="1" x14ac:dyDescent="0.25">
      <c r="A1004" s="6">
        <f t="shared" si="93"/>
        <v>0</v>
      </c>
      <c r="B1004" s="6">
        <v>996</v>
      </c>
      <c r="C1004" s="6">
        <f>IFERROR(IF($C$1&gt;=B1004,SMALL(STUDENT!$V$4:$V$2003,$C$6+B1004),0),0)</f>
        <v>0</v>
      </c>
      <c r="D1004" s="14">
        <f t="shared" si="94"/>
        <v>0</v>
      </c>
      <c r="E1004" s="14" t="str">
        <f>IFERROR(IF($D1004&gt;=1,VLOOKUP($C1004,STUDENT!$A$4:$E$2003,E$1,0),""),"")</f>
        <v/>
      </c>
      <c r="F1004" s="15" t="str">
        <f>IFERROR(IF($D1004&gt;=1,VLOOKUP($C1004,STUDENT!$A$4:$E$2003,F$1,0),""),"")</f>
        <v/>
      </c>
      <c r="G1004" s="15" t="str">
        <f>IFERROR(IF($D1004&gt;=1,VLOOKUP($C1004,STUDENT!$A$4:$E$2003,G$1,0),""),"")</f>
        <v/>
      </c>
      <c r="H1004" s="14" t="str">
        <f>IFERROR(IF($D1004&gt;=1,VLOOKUP($C1004,STUDENT!$A$4:$E$2003,H$1,0),""),"")</f>
        <v/>
      </c>
      <c r="I1004" s="79"/>
      <c r="J1004" s="79"/>
      <c r="K1004" s="79"/>
      <c r="L1004" s="79"/>
      <c r="M1004" s="79"/>
      <c r="N1004" s="79"/>
      <c r="O1004" s="79"/>
      <c r="P1004" s="79"/>
      <c r="Q1004" s="79"/>
      <c r="R1004" s="79"/>
      <c r="S1004" s="79"/>
      <c r="T1004" s="79"/>
      <c r="U1004" s="85">
        <f t="shared" si="95"/>
        <v>0</v>
      </c>
      <c r="V1004" s="6">
        <f t="shared" si="96"/>
        <v>0</v>
      </c>
      <c r="W1004" s="6">
        <f>IFERROR(IF(V1004&gt;=1,V1004*VLOOKUP(E1004,STUDENT!$B$4:$W$2003,22,0),0),0)</f>
        <v>0</v>
      </c>
      <c r="X1004" s="6">
        <f t="shared" si="97"/>
        <v>0</v>
      </c>
      <c r="Y1004" s="6">
        <f>IFERROR(IF(X1004&gt;=1,X1004*VLOOKUP(E1004,STUDENT!$B$4:$W$2003,22,0),0),0)</f>
        <v>0</v>
      </c>
      <c r="Z1004" s="6">
        <f t="shared" si="98"/>
        <v>0</v>
      </c>
      <c r="AA1004" s="6">
        <f>IFERROR(IF(Z1004&gt;=1,Z1004*VLOOKUP(E1004,STUDENT!$B$4:$W$2003,22,0),0),0)</f>
        <v>0</v>
      </c>
    </row>
    <row r="1005" spans="1:27" ht="18" customHeight="1" x14ac:dyDescent="0.25">
      <c r="A1005" s="6">
        <f t="shared" si="93"/>
        <v>0</v>
      </c>
      <c r="B1005" s="6">
        <v>997</v>
      </c>
      <c r="C1005" s="6">
        <f>IFERROR(IF($C$1&gt;=B1005,SMALL(STUDENT!$V$4:$V$2003,$C$6+B1005),0),0)</f>
        <v>0</v>
      </c>
      <c r="D1005" s="14">
        <f t="shared" si="94"/>
        <v>0</v>
      </c>
      <c r="E1005" s="14" t="str">
        <f>IFERROR(IF($D1005&gt;=1,VLOOKUP($C1005,STUDENT!$A$4:$E$2003,E$1,0),""),"")</f>
        <v/>
      </c>
      <c r="F1005" s="15" t="str">
        <f>IFERROR(IF($D1005&gt;=1,VLOOKUP($C1005,STUDENT!$A$4:$E$2003,F$1,0),""),"")</f>
        <v/>
      </c>
      <c r="G1005" s="15" t="str">
        <f>IFERROR(IF($D1005&gt;=1,VLOOKUP($C1005,STUDENT!$A$4:$E$2003,G$1,0),""),"")</f>
        <v/>
      </c>
      <c r="H1005" s="14" t="str">
        <f>IFERROR(IF($D1005&gt;=1,VLOOKUP($C1005,STUDENT!$A$4:$E$2003,H$1,0),""),"")</f>
        <v/>
      </c>
      <c r="I1005" s="79"/>
      <c r="J1005" s="79"/>
      <c r="K1005" s="79"/>
      <c r="L1005" s="79"/>
      <c r="M1005" s="79"/>
      <c r="N1005" s="79"/>
      <c r="O1005" s="79"/>
      <c r="P1005" s="79"/>
      <c r="Q1005" s="79"/>
      <c r="R1005" s="79"/>
      <c r="S1005" s="79"/>
      <c r="T1005" s="79"/>
      <c r="U1005" s="85">
        <f t="shared" si="95"/>
        <v>0</v>
      </c>
      <c r="V1005" s="6">
        <f t="shared" si="96"/>
        <v>0</v>
      </c>
      <c r="W1005" s="6">
        <f>IFERROR(IF(V1005&gt;=1,V1005*VLOOKUP(E1005,STUDENT!$B$4:$W$2003,22,0),0),0)</f>
        <v>0</v>
      </c>
      <c r="X1005" s="6">
        <f t="shared" si="97"/>
        <v>0</v>
      </c>
      <c r="Y1005" s="6">
        <f>IFERROR(IF(X1005&gt;=1,X1005*VLOOKUP(E1005,STUDENT!$B$4:$W$2003,22,0),0),0)</f>
        <v>0</v>
      </c>
      <c r="Z1005" s="6">
        <f t="shared" si="98"/>
        <v>0</v>
      </c>
      <c r="AA1005" s="6">
        <f>IFERROR(IF(Z1005&gt;=1,Z1005*VLOOKUP(E1005,STUDENT!$B$4:$W$2003,22,0),0),0)</f>
        <v>0</v>
      </c>
    </row>
    <row r="1006" spans="1:27" ht="18" customHeight="1" x14ac:dyDescent="0.25">
      <c r="A1006" s="6">
        <f t="shared" si="93"/>
        <v>0</v>
      </c>
      <c r="B1006" s="6">
        <v>998</v>
      </c>
      <c r="C1006" s="6">
        <f>IFERROR(IF($C$1&gt;=B1006,SMALL(STUDENT!$V$4:$V$2003,$C$6+B1006),0),0)</f>
        <v>0</v>
      </c>
      <c r="D1006" s="14">
        <f t="shared" si="94"/>
        <v>0</v>
      </c>
      <c r="E1006" s="14" t="str">
        <f>IFERROR(IF($D1006&gt;=1,VLOOKUP($C1006,STUDENT!$A$4:$E$2003,E$1,0),""),"")</f>
        <v/>
      </c>
      <c r="F1006" s="15" t="str">
        <f>IFERROR(IF($D1006&gt;=1,VLOOKUP($C1006,STUDENT!$A$4:$E$2003,F$1,0),""),"")</f>
        <v/>
      </c>
      <c r="G1006" s="15" t="str">
        <f>IFERROR(IF($D1006&gt;=1,VLOOKUP($C1006,STUDENT!$A$4:$E$2003,G$1,0),""),"")</f>
        <v/>
      </c>
      <c r="H1006" s="14" t="str">
        <f>IFERROR(IF($D1006&gt;=1,VLOOKUP($C1006,STUDENT!$A$4:$E$2003,H$1,0),""),"")</f>
        <v/>
      </c>
      <c r="I1006" s="79"/>
      <c r="J1006" s="79"/>
      <c r="K1006" s="79"/>
      <c r="L1006" s="79"/>
      <c r="M1006" s="79"/>
      <c r="N1006" s="79"/>
      <c r="O1006" s="79"/>
      <c r="P1006" s="79"/>
      <c r="Q1006" s="79"/>
      <c r="R1006" s="79"/>
      <c r="S1006" s="79"/>
      <c r="T1006" s="79"/>
      <c r="U1006" s="85">
        <f t="shared" si="95"/>
        <v>0</v>
      </c>
      <c r="V1006" s="6">
        <f t="shared" si="96"/>
        <v>0</v>
      </c>
      <c r="W1006" s="6">
        <f>IFERROR(IF(V1006&gt;=1,V1006*VLOOKUP(E1006,STUDENT!$B$4:$W$2003,22,0),0),0)</f>
        <v>0</v>
      </c>
      <c r="X1006" s="6">
        <f t="shared" si="97"/>
        <v>0</v>
      </c>
      <c r="Y1006" s="6">
        <f>IFERROR(IF(X1006&gt;=1,X1006*VLOOKUP(E1006,STUDENT!$B$4:$W$2003,22,0),0),0)</f>
        <v>0</v>
      </c>
      <c r="Z1006" s="6">
        <f t="shared" si="98"/>
        <v>0</v>
      </c>
      <c r="AA1006" s="6">
        <f>IFERROR(IF(Z1006&gt;=1,Z1006*VLOOKUP(E1006,STUDENT!$B$4:$W$2003,22,0),0),0)</f>
        <v>0</v>
      </c>
    </row>
    <row r="1007" spans="1:27" ht="18" customHeight="1" x14ac:dyDescent="0.25">
      <c r="A1007" s="6">
        <f t="shared" si="93"/>
        <v>0</v>
      </c>
      <c r="B1007" s="6">
        <v>999</v>
      </c>
      <c r="C1007" s="6">
        <f>IFERROR(IF($C$1&gt;=B1007,SMALL(STUDENT!$V$4:$V$2003,$C$6+B1007),0),0)</f>
        <v>0</v>
      </c>
      <c r="D1007" s="14">
        <f t="shared" si="94"/>
        <v>0</v>
      </c>
      <c r="E1007" s="14" t="str">
        <f>IFERROR(IF($D1007&gt;=1,VLOOKUP($C1007,STUDENT!$A$4:$E$2003,E$1,0),""),"")</f>
        <v/>
      </c>
      <c r="F1007" s="15" t="str">
        <f>IFERROR(IF($D1007&gt;=1,VLOOKUP($C1007,STUDENT!$A$4:$E$2003,F$1,0),""),"")</f>
        <v/>
      </c>
      <c r="G1007" s="15" t="str">
        <f>IFERROR(IF($D1007&gt;=1,VLOOKUP($C1007,STUDENT!$A$4:$E$2003,G$1,0),""),"")</f>
        <v/>
      </c>
      <c r="H1007" s="14" t="str">
        <f>IFERROR(IF($D1007&gt;=1,VLOOKUP($C1007,STUDENT!$A$4:$E$2003,H$1,0),""),"")</f>
        <v/>
      </c>
      <c r="I1007" s="79"/>
      <c r="J1007" s="79"/>
      <c r="K1007" s="79"/>
      <c r="L1007" s="79"/>
      <c r="M1007" s="79"/>
      <c r="N1007" s="79"/>
      <c r="O1007" s="79"/>
      <c r="P1007" s="79"/>
      <c r="Q1007" s="79"/>
      <c r="R1007" s="79"/>
      <c r="S1007" s="79"/>
      <c r="T1007" s="79"/>
      <c r="U1007" s="85">
        <f t="shared" si="95"/>
        <v>0</v>
      </c>
      <c r="V1007" s="6">
        <f t="shared" si="96"/>
        <v>0</v>
      </c>
      <c r="W1007" s="6">
        <f>IFERROR(IF(V1007&gt;=1,V1007*VLOOKUP(E1007,STUDENT!$B$4:$W$2003,22,0),0),0)</f>
        <v>0</v>
      </c>
      <c r="X1007" s="6">
        <f t="shared" si="97"/>
        <v>0</v>
      </c>
      <c r="Y1007" s="6">
        <f>IFERROR(IF(X1007&gt;=1,X1007*VLOOKUP(E1007,STUDENT!$B$4:$W$2003,22,0),0),0)</f>
        <v>0</v>
      </c>
      <c r="Z1007" s="6">
        <f t="shared" si="98"/>
        <v>0</v>
      </c>
      <c r="AA1007" s="6">
        <f>IFERROR(IF(Z1007&gt;=1,Z1007*VLOOKUP(E1007,STUDENT!$B$4:$W$2003,22,0),0),0)</f>
        <v>0</v>
      </c>
    </row>
    <row r="1008" spans="1:27" ht="18" customHeight="1" x14ac:dyDescent="0.25">
      <c r="A1008" s="6">
        <f t="shared" si="93"/>
        <v>0</v>
      </c>
      <c r="B1008" s="6">
        <v>1000</v>
      </c>
      <c r="C1008" s="6">
        <f>IFERROR(IF($C$1&gt;=B1008,SMALL(STUDENT!$V$4:$V$2003,$C$6+B1008),0),0)</f>
        <v>0</v>
      </c>
      <c r="D1008" s="14">
        <f t="shared" si="94"/>
        <v>0</v>
      </c>
      <c r="E1008" s="14" t="str">
        <f>IFERROR(IF($D1008&gt;=1,VLOOKUP($C1008,STUDENT!$A$4:$E$2003,E$1,0),""),"")</f>
        <v/>
      </c>
      <c r="F1008" s="15" t="str">
        <f>IFERROR(IF($D1008&gt;=1,VLOOKUP($C1008,STUDENT!$A$4:$E$2003,F$1,0),""),"")</f>
        <v/>
      </c>
      <c r="G1008" s="15" t="str">
        <f>IFERROR(IF($D1008&gt;=1,VLOOKUP($C1008,STUDENT!$A$4:$E$2003,G$1,0),""),"")</f>
        <v/>
      </c>
      <c r="H1008" s="14" t="str">
        <f>IFERROR(IF($D1008&gt;=1,VLOOKUP($C1008,STUDENT!$A$4:$E$2003,H$1,0),""),"")</f>
        <v/>
      </c>
      <c r="I1008" s="79"/>
      <c r="J1008" s="79"/>
      <c r="K1008" s="79"/>
      <c r="L1008" s="79"/>
      <c r="M1008" s="79"/>
      <c r="N1008" s="79"/>
      <c r="O1008" s="79"/>
      <c r="P1008" s="79"/>
      <c r="Q1008" s="79"/>
      <c r="R1008" s="79"/>
      <c r="S1008" s="79"/>
      <c r="T1008" s="79"/>
      <c r="U1008" s="85">
        <f t="shared" si="95"/>
        <v>0</v>
      </c>
      <c r="V1008" s="6">
        <f t="shared" si="96"/>
        <v>0</v>
      </c>
      <c r="W1008" s="6">
        <f>IFERROR(IF(V1008&gt;=1,V1008*VLOOKUP(E1008,STUDENT!$B$4:$W$2003,22,0),0),0)</f>
        <v>0</v>
      </c>
      <c r="X1008" s="6">
        <f t="shared" si="97"/>
        <v>0</v>
      </c>
      <c r="Y1008" s="6">
        <f>IFERROR(IF(X1008&gt;=1,X1008*VLOOKUP(E1008,STUDENT!$B$4:$W$2003,22,0),0),0)</f>
        <v>0</v>
      </c>
      <c r="Z1008" s="6">
        <f t="shared" si="98"/>
        <v>0</v>
      </c>
      <c r="AA1008" s="6">
        <f>IFERROR(IF(Z1008&gt;=1,Z1008*VLOOKUP(E1008,STUDENT!$B$4:$W$2003,22,0),0),0)</f>
        <v>0</v>
      </c>
    </row>
    <row r="1009" spans="1:27" ht="18" customHeight="1" x14ac:dyDescent="0.25">
      <c r="A1009" s="6">
        <f t="shared" si="93"/>
        <v>0</v>
      </c>
      <c r="B1009" s="6">
        <v>1001</v>
      </c>
      <c r="C1009" s="6">
        <f>IFERROR(IF($C$1&gt;=B1009,SMALL(STUDENT!$V$4:$V$2003,$C$6+B1009),0),0)</f>
        <v>0</v>
      </c>
      <c r="D1009" s="14">
        <f t="shared" si="94"/>
        <v>0</v>
      </c>
      <c r="E1009" s="14" t="str">
        <f>IFERROR(IF($D1009&gt;=1,VLOOKUP($C1009,STUDENT!$A$4:$E$2003,E$1,0),""),"")</f>
        <v/>
      </c>
      <c r="F1009" s="15" t="str">
        <f>IFERROR(IF($D1009&gt;=1,VLOOKUP($C1009,STUDENT!$A$4:$E$2003,F$1,0),""),"")</f>
        <v/>
      </c>
      <c r="G1009" s="15" t="str">
        <f>IFERROR(IF($D1009&gt;=1,VLOOKUP($C1009,STUDENT!$A$4:$E$2003,G$1,0),""),"")</f>
        <v/>
      </c>
      <c r="H1009" s="14" t="str">
        <f>IFERROR(IF($D1009&gt;=1,VLOOKUP($C1009,STUDENT!$A$4:$E$2003,H$1,0),""),"")</f>
        <v/>
      </c>
      <c r="I1009" s="79"/>
      <c r="J1009" s="79"/>
      <c r="K1009" s="79"/>
      <c r="L1009" s="79"/>
      <c r="M1009" s="79"/>
      <c r="N1009" s="79"/>
      <c r="O1009" s="79"/>
      <c r="P1009" s="79"/>
      <c r="Q1009" s="79"/>
      <c r="R1009" s="79"/>
      <c r="S1009" s="79"/>
      <c r="T1009" s="79"/>
      <c r="U1009" s="85">
        <f t="shared" si="95"/>
        <v>0</v>
      </c>
      <c r="V1009" s="6">
        <f t="shared" si="96"/>
        <v>0</v>
      </c>
      <c r="W1009" s="6">
        <f>IFERROR(IF(V1009&gt;=1,V1009*VLOOKUP(E1009,STUDENT!$B$4:$W$2003,22,0),0),0)</f>
        <v>0</v>
      </c>
      <c r="X1009" s="6">
        <f t="shared" si="97"/>
        <v>0</v>
      </c>
      <c r="Y1009" s="6">
        <f>IFERROR(IF(X1009&gt;=1,X1009*VLOOKUP(E1009,STUDENT!$B$4:$W$2003,22,0),0),0)</f>
        <v>0</v>
      </c>
      <c r="Z1009" s="6">
        <f t="shared" si="98"/>
        <v>0</v>
      </c>
      <c r="AA1009" s="6">
        <f>IFERROR(IF(Z1009&gt;=1,Z1009*VLOOKUP(E1009,STUDENT!$B$4:$W$2003,22,0),0),0)</f>
        <v>0</v>
      </c>
    </row>
    <row r="1010" spans="1:27" ht="18" customHeight="1" x14ac:dyDescent="0.25">
      <c r="A1010" s="6">
        <f t="shared" si="93"/>
        <v>0</v>
      </c>
      <c r="B1010" s="6">
        <v>1002</v>
      </c>
      <c r="C1010" s="6">
        <f>IFERROR(IF($C$1&gt;=B1010,SMALL(STUDENT!$V$4:$V$2003,$C$6+B1010),0),0)</f>
        <v>0</v>
      </c>
      <c r="D1010" s="14">
        <f t="shared" si="94"/>
        <v>0</v>
      </c>
      <c r="E1010" s="14" t="str">
        <f>IFERROR(IF($D1010&gt;=1,VLOOKUP($C1010,STUDENT!$A$4:$E$2003,E$1,0),""),"")</f>
        <v/>
      </c>
      <c r="F1010" s="15" t="str">
        <f>IFERROR(IF($D1010&gt;=1,VLOOKUP($C1010,STUDENT!$A$4:$E$2003,F$1,0),""),"")</f>
        <v/>
      </c>
      <c r="G1010" s="15" t="str">
        <f>IFERROR(IF($D1010&gt;=1,VLOOKUP($C1010,STUDENT!$A$4:$E$2003,G$1,0),""),"")</f>
        <v/>
      </c>
      <c r="H1010" s="14" t="str">
        <f>IFERROR(IF($D1010&gt;=1,VLOOKUP($C1010,STUDENT!$A$4:$E$2003,H$1,0),""),"")</f>
        <v/>
      </c>
      <c r="I1010" s="79"/>
      <c r="J1010" s="79"/>
      <c r="K1010" s="79"/>
      <c r="L1010" s="79"/>
      <c r="M1010" s="79"/>
      <c r="N1010" s="79"/>
      <c r="O1010" s="79"/>
      <c r="P1010" s="79"/>
      <c r="Q1010" s="79"/>
      <c r="R1010" s="79"/>
      <c r="S1010" s="79"/>
      <c r="T1010" s="79"/>
      <c r="U1010" s="85">
        <f t="shared" si="95"/>
        <v>0</v>
      </c>
      <c r="V1010" s="6">
        <f t="shared" si="96"/>
        <v>0</v>
      </c>
      <c r="W1010" s="6">
        <f>IFERROR(IF(V1010&gt;=1,V1010*VLOOKUP(E1010,STUDENT!$B$4:$W$2003,22,0),0),0)</f>
        <v>0</v>
      </c>
      <c r="X1010" s="6">
        <f t="shared" si="97"/>
        <v>0</v>
      </c>
      <c r="Y1010" s="6">
        <f>IFERROR(IF(X1010&gt;=1,X1010*VLOOKUP(E1010,STUDENT!$B$4:$W$2003,22,0),0),0)</f>
        <v>0</v>
      </c>
      <c r="Z1010" s="6">
        <f t="shared" si="98"/>
        <v>0</v>
      </c>
      <c r="AA1010" s="6">
        <f>IFERROR(IF(Z1010&gt;=1,Z1010*VLOOKUP(E1010,STUDENT!$B$4:$W$2003,22,0),0),0)</f>
        <v>0</v>
      </c>
    </row>
    <row r="1011" spans="1:27" ht="18" customHeight="1" x14ac:dyDescent="0.25">
      <c r="A1011" s="6">
        <f t="shared" si="93"/>
        <v>0</v>
      </c>
      <c r="B1011" s="6">
        <v>1003</v>
      </c>
      <c r="C1011" s="6">
        <f>IFERROR(IF($C$1&gt;=B1011,SMALL(STUDENT!$V$4:$V$2003,$C$6+B1011),0),0)</f>
        <v>0</v>
      </c>
      <c r="D1011" s="14">
        <f t="shared" si="94"/>
        <v>0</v>
      </c>
      <c r="E1011" s="14" t="str">
        <f>IFERROR(IF($D1011&gt;=1,VLOOKUP($C1011,STUDENT!$A$4:$E$2003,E$1,0),""),"")</f>
        <v/>
      </c>
      <c r="F1011" s="15" t="str">
        <f>IFERROR(IF($D1011&gt;=1,VLOOKUP($C1011,STUDENT!$A$4:$E$2003,F$1,0),""),"")</f>
        <v/>
      </c>
      <c r="G1011" s="15" t="str">
        <f>IFERROR(IF($D1011&gt;=1,VLOOKUP($C1011,STUDENT!$A$4:$E$2003,G$1,0),""),"")</f>
        <v/>
      </c>
      <c r="H1011" s="14" t="str">
        <f>IFERROR(IF($D1011&gt;=1,VLOOKUP($C1011,STUDENT!$A$4:$E$2003,H$1,0),""),"")</f>
        <v/>
      </c>
      <c r="I1011" s="79"/>
      <c r="J1011" s="79"/>
      <c r="K1011" s="79"/>
      <c r="L1011" s="79"/>
      <c r="M1011" s="79"/>
      <c r="N1011" s="79"/>
      <c r="O1011" s="79"/>
      <c r="P1011" s="79"/>
      <c r="Q1011" s="79"/>
      <c r="R1011" s="79"/>
      <c r="S1011" s="79"/>
      <c r="T1011" s="79"/>
      <c r="U1011" s="85">
        <f t="shared" si="95"/>
        <v>0</v>
      </c>
      <c r="V1011" s="6">
        <f t="shared" si="96"/>
        <v>0</v>
      </c>
      <c r="W1011" s="6">
        <f>IFERROR(IF(V1011&gt;=1,V1011*VLOOKUP(E1011,STUDENT!$B$4:$W$2003,22,0),0),0)</f>
        <v>0</v>
      </c>
      <c r="X1011" s="6">
        <f t="shared" si="97"/>
        <v>0</v>
      </c>
      <c r="Y1011" s="6">
        <f>IFERROR(IF(X1011&gt;=1,X1011*VLOOKUP(E1011,STUDENT!$B$4:$W$2003,22,0),0),0)</f>
        <v>0</v>
      </c>
      <c r="Z1011" s="6">
        <f t="shared" si="98"/>
        <v>0</v>
      </c>
      <c r="AA1011" s="6">
        <f>IFERROR(IF(Z1011&gt;=1,Z1011*VLOOKUP(E1011,STUDENT!$B$4:$W$2003,22,0),0),0)</f>
        <v>0</v>
      </c>
    </row>
    <row r="1012" spans="1:27" ht="18" customHeight="1" x14ac:dyDescent="0.25">
      <c r="A1012" s="6">
        <f t="shared" si="93"/>
        <v>0</v>
      </c>
      <c r="B1012" s="6">
        <v>1004</v>
      </c>
      <c r="C1012" s="6">
        <f>IFERROR(IF($C$1&gt;=B1012,SMALL(STUDENT!$V$4:$V$2003,$C$6+B1012),0),0)</f>
        <v>0</v>
      </c>
      <c r="D1012" s="14">
        <f t="shared" si="94"/>
        <v>0</v>
      </c>
      <c r="E1012" s="14" t="str">
        <f>IFERROR(IF($D1012&gt;=1,VLOOKUP($C1012,STUDENT!$A$4:$E$2003,E$1,0),""),"")</f>
        <v/>
      </c>
      <c r="F1012" s="15" t="str">
        <f>IFERROR(IF($D1012&gt;=1,VLOOKUP($C1012,STUDENT!$A$4:$E$2003,F$1,0),""),"")</f>
        <v/>
      </c>
      <c r="G1012" s="15" t="str">
        <f>IFERROR(IF($D1012&gt;=1,VLOOKUP($C1012,STUDENT!$A$4:$E$2003,G$1,0),""),"")</f>
        <v/>
      </c>
      <c r="H1012" s="14" t="str">
        <f>IFERROR(IF($D1012&gt;=1,VLOOKUP($C1012,STUDENT!$A$4:$E$2003,H$1,0),""),"")</f>
        <v/>
      </c>
      <c r="I1012" s="79"/>
      <c r="J1012" s="79"/>
      <c r="K1012" s="79"/>
      <c r="L1012" s="79"/>
      <c r="M1012" s="79"/>
      <c r="N1012" s="79"/>
      <c r="O1012" s="79"/>
      <c r="P1012" s="79"/>
      <c r="Q1012" s="79"/>
      <c r="R1012" s="79"/>
      <c r="S1012" s="79"/>
      <c r="T1012" s="79"/>
      <c r="U1012" s="85">
        <f t="shared" si="95"/>
        <v>0</v>
      </c>
      <c r="V1012" s="6">
        <f t="shared" si="96"/>
        <v>0</v>
      </c>
      <c r="W1012" s="6">
        <f>IFERROR(IF(V1012&gt;=1,V1012*VLOOKUP(E1012,STUDENT!$B$4:$W$2003,22,0),0),0)</f>
        <v>0</v>
      </c>
      <c r="X1012" s="6">
        <f t="shared" si="97"/>
        <v>0</v>
      </c>
      <c r="Y1012" s="6">
        <f>IFERROR(IF(X1012&gt;=1,X1012*VLOOKUP(E1012,STUDENT!$B$4:$W$2003,22,0),0),0)</f>
        <v>0</v>
      </c>
      <c r="Z1012" s="6">
        <f t="shared" si="98"/>
        <v>0</v>
      </c>
      <c r="AA1012" s="6">
        <f>IFERROR(IF(Z1012&gt;=1,Z1012*VLOOKUP(E1012,STUDENT!$B$4:$W$2003,22,0),0),0)</f>
        <v>0</v>
      </c>
    </row>
    <row r="1013" spans="1:27" ht="18" customHeight="1" x14ac:dyDescent="0.25">
      <c r="A1013" s="6">
        <f t="shared" si="93"/>
        <v>0</v>
      </c>
      <c r="B1013" s="6">
        <v>1005</v>
      </c>
      <c r="C1013" s="6">
        <f>IFERROR(IF($C$1&gt;=B1013,SMALL(STUDENT!$V$4:$V$2003,$C$6+B1013),0),0)</f>
        <v>0</v>
      </c>
      <c r="D1013" s="14">
        <f t="shared" si="94"/>
        <v>0</v>
      </c>
      <c r="E1013" s="14" t="str">
        <f>IFERROR(IF($D1013&gt;=1,VLOOKUP($C1013,STUDENT!$A$4:$E$2003,E$1,0),""),"")</f>
        <v/>
      </c>
      <c r="F1013" s="15" t="str">
        <f>IFERROR(IF($D1013&gt;=1,VLOOKUP($C1013,STUDENT!$A$4:$E$2003,F$1,0),""),"")</f>
        <v/>
      </c>
      <c r="G1013" s="15" t="str">
        <f>IFERROR(IF($D1013&gt;=1,VLOOKUP($C1013,STUDENT!$A$4:$E$2003,G$1,0),""),"")</f>
        <v/>
      </c>
      <c r="H1013" s="14" t="str">
        <f>IFERROR(IF($D1013&gt;=1,VLOOKUP($C1013,STUDENT!$A$4:$E$2003,H$1,0),""),"")</f>
        <v/>
      </c>
      <c r="I1013" s="79"/>
      <c r="J1013" s="79"/>
      <c r="K1013" s="79"/>
      <c r="L1013" s="79"/>
      <c r="M1013" s="79"/>
      <c r="N1013" s="79"/>
      <c r="O1013" s="79"/>
      <c r="P1013" s="79"/>
      <c r="Q1013" s="79"/>
      <c r="R1013" s="79"/>
      <c r="S1013" s="79"/>
      <c r="T1013" s="79"/>
      <c r="U1013" s="85">
        <f t="shared" si="95"/>
        <v>0</v>
      </c>
      <c r="V1013" s="6">
        <f t="shared" si="96"/>
        <v>0</v>
      </c>
      <c r="W1013" s="6">
        <f>IFERROR(IF(V1013&gt;=1,V1013*VLOOKUP(E1013,STUDENT!$B$4:$W$2003,22,0),0),0)</f>
        <v>0</v>
      </c>
      <c r="X1013" s="6">
        <f t="shared" si="97"/>
        <v>0</v>
      </c>
      <c r="Y1013" s="6">
        <f>IFERROR(IF(X1013&gt;=1,X1013*VLOOKUP(E1013,STUDENT!$B$4:$W$2003,22,0),0),0)</f>
        <v>0</v>
      </c>
      <c r="Z1013" s="6">
        <f t="shared" si="98"/>
        <v>0</v>
      </c>
      <c r="AA1013" s="6">
        <f>IFERROR(IF(Z1013&gt;=1,Z1013*VLOOKUP(E1013,STUDENT!$B$4:$W$2003,22,0),0),0)</f>
        <v>0</v>
      </c>
    </row>
    <row r="1014" spans="1:27" ht="18" customHeight="1" x14ac:dyDescent="0.25">
      <c r="A1014" s="6">
        <f t="shared" si="93"/>
        <v>0</v>
      </c>
      <c r="B1014" s="6">
        <v>1006</v>
      </c>
      <c r="C1014" s="6">
        <f>IFERROR(IF($C$1&gt;=B1014,SMALL(STUDENT!$V$4:$V$2003,$C$6+B1014),0),0)</f>
        <v>0</v>
      </c>
      <c r="D1014" s="14">
        <f t="shared" si="94"/>
        <v>0</v>
      </c>
      <c r="E1014" s="14" t="str">
        <f>IFERROR(IF($D1014&gt;=1,VLOOKUP($C1014,STUDENT!$A$4:$E$2003,E$1,0),""),"")</f>
        <v/>
      </c>
      <c r="F1014" s="15" t="str">
        <f>IFERROR(IF($D1014&gt;=1,VLOOKUP($C1014,STUDENT!$A$4:$E$2003,F$1,0),""),"")</f>
        <v/>
      </c>
      <c r="G1014" s="15" t="str">
        <f>IFERROR(IF($D1014&gt;=1,VLOOKUP($C1014,STUDENT!$A$4:$E$2003,G$1,0),""),"")</f>
        <v/>
      </c>
      <c r="H1014" s="14" t="str">
        <f>IFERROR(IF($D1014&gt;=1,VLOOKUP($C1014,STUDENT!$A$4:$E$2003,H$1,0),""),"")</f>
        <v/>
      </c>
      <c r="I1014" s="79"/>
      <c r="J1014" s="79"/>
      <c r="K1014" s="79"/>
      <c r="L1014" s="79"/>
      <c r="M1014" s="79"/>
      <c r="N1014" s="79"/>
      <c r="O1014" s="79"/>
      <c r="P1014" s="79"/>
      <c r="Q1014" s="79"/>
      <c r="R1014" s="79"/>
      <c r="S1014" s="79"/>
      <c r="T1014" s="79"/>
      <c r="U1014" s="85">
        <f t="shared" si="95"/>
        <v>0</v>
      </c>
      <c r="V1014" s="6">
        <f t="shared" si="96"/>
        <v>0</v>
      </c>
      <c r="W1014" s="6">
        <f>IFERROR(IF(V1014&gt;=1,V1014*VLOOKUP(E1014,STUDENT!$B$4:$W$2003,22,0),0),0)</f>
        <v>0</v>
      </c>
      <c r="X1014" s="6">
        <f t="shared" si="97"/>
        <v>0</v>
      </c>
      <c r="Y1014" s="6">
        <f>IFERROR(IF(X1014&gt;=1,X1014*VLOOKUP(E1014,STUDENT!$B$4:$W$2003,22,0),0),0)</f>
        <v>0</v>
      </c>
      <c r="Z1014" s="6">
        <f t="shared" si="98"/>
        <v>0</v>
      </c>
      <c r="AA1014" s="6">
        <f>IFERROR(IF(Z1014&gt;=1,Z1014*VLOOKUP(E1014,STUDENT!$B$4:$W$2003,22,0),0),0)</f>
        <v>0</v>
      </c>
    </row>
    <row r="1015" spans="1:27" ht="18" customHeight="1" x14ac:dyDescent="0.25">
      <c r="A1015" s="6">
        <f t="shared" si="93"/>
        <v>0</v>
      </c>
      <c r="B1015" s="6">
        <v>1007</v>
      </c>
      <c r="C1015" s="6">
        <f>IFERROR(IF($C$1&gt;=B1015,SMALL(STUDENT!$V$4:$V$2003,$C$6+B1015),0),0)</f>
        <v>0</v>
      </c>
      <c r="D1015" s="14">
        <f t="shared" si="94"/>
        <v>0</v>
      </c>
      <c r="E1015" s="14" t="str">
        <f>IFERROR(IF($D1015&gt;=1,VLOOKUP($C1015,STUDENT!$A$4:$E$2003,E$1,0),""),"")</f>
        <v/>
      </c>
      <c r="F1015" s="15" t="str">
        <f>IFERROR(IF($D1015&gt;=1,VLOOKUP($C1015,STUDENT!$A$4:$E$2003,F$1,0),""),"")</f>
        <v/>
      </c>
      <c r="G1015" s="15" t="str">
        <f>IFERROR(IF($D1015&gt;=1,VLOOKUP($C1015,STUDENT!$A$4:$E$2003,G$1,0),""),"")</f>
        <v/>
      </c>
      <c r="H1015" s="14" t="str">
        <f>IFERROR(IF($D1015&gt;=1,VLOOKUP($C1015,STUDENT!$A$4:$E$2003,H$1,0),""),"")</f>
        <v/>
      </c>
      <c r="I1015" s="79"/>
      <c r="J1015" s="79"/>
      <c r="K1015" s="79"/>
      <c r="L1015" s="79"/>
      <c r="M1015" s="79"/>
      <c r="N1015" s="79"/>
      <c r="O1015" s="79"/>
      <c r="P1015" s="79"/>
      <c r="Q1015" s="79"/>
      <c r="R1015" s="79"/>
      <c r="S1015" s="79"/>
      <c r="T1015" s="79"/>
      <c r="U1015" s="85">
        <f t="shared" si="95"/>
        <v>0</v>
      </c>
      <c r="V1015" s="6">
        <f t="shared" si="96"/>
        <v>0</v>
      </c>
      <c r="W1015" s="6">
        <f>IFERROR(IF(V1015&gt;=1,V1015*VLOOKUP(E1015,STUDENT!$B$4:$W$2003,22,0),0),0)</f>
        <v>0</v>
      </c>
      <c r="X1015" s="6">
        <f t="shared" si="97"/>
        <v>0</v>
      </c>
      <c r="Y1015" s="6">
        <f>IFERROR(IF(X1015&gt;=1,X1015*VLOOKUP(E1015,STUDENT!$B$4:$W$2003,22,0),0),0)</f>
        <v>0</v>
      </c>
      <c r="Z1015" s="6">
        <f t="shared" si="98"/>
        <v>0</v>
      </c>
      <c r="AA1015" s="6">
        <f>IFERROR(IF(Z1015&gt;=1,Z1015*VLOOKUP(E1015,STUDENT!$B$4:$W$2003,22,0),0),0)</f>
        <v>0</v>
      </c>
    </row>
    <row r="1016" spans="1:27" ht="18" customHeight="1" x14ac:dyDescent="0.25">
      <c r="A1016" s="6">
        <f t="shared" si="93"/>
        <v>0</v>
      </c>
      <c r="B1016" s="6">
        <v>1008</v>
      </c>
      <c r="C1016" s="6">
        <f>IFERROR(IF($C$1&gt;=B1016,SMALL(STUDENT!$V$4:$V$2003,$C$6+B1016),0),0)</f>
        <v>0</v>
      </c>
      <c r="D1016" s="14">
        <f t="shared" si="94"/>
        <v>0</v>
      </c>
      <c r="E1016" s="14" t="str">
        <f>IFERROR(IF($D1016&gt;=1,VLOOKUP($C1016,STUDENT!$A$4:$E$2003,E$1,0),""),"")</f>
        <v/>
      </c>
      <c r="F1016" s="15" t="str">
        <f>IFERROR(IF($D1016&gt;=1,VLOOKUP($C1016,STUDENT!$A$4:$E$2003,F$1,0),""),"")</f>
        <v/>
      </c>
      <c r="G1016" s="15" t="str">
        <f>IFERROR(IF($D1016&gt;=1,VLOOKUP($C1016,STUDENT!$A$4:$E$2003,G$1,0),""),"")</f>
        <v/>
      </c>
      <c r="H1016" s="14" t="str">
        <f>IFERROR(IF($D1016&gt;=1,VLOOKUP($C1016,STUDENT!$A$4:$E$2003,H$1,0),""),"")</f>
        <v/>
      </c>
      <c r="I1016" s="79"/>
      <c r="J1016" s="79"/>
      <c r="K1016" s="79"/>
      <c r="L1016" s="79"/>
      <c r="M1016" s="79"/>
      <c r="N1016" s="79"/>
      <c r="O1016" s="79"/>
      <c r="P1016" s="79"/>
      <c r="Q1016" s="79"/>
      <c r="R1016" s="79"/>
      <c r="S1016" s="79"/>
      <c r="T1016" s="79"/>
      <c r="U1016" s="85">
        <f t="shared" si="95"/>
        <v>0</v>
      </c>
      <c r="V1016" s="6">
        <f t="shared" si="96"/>
        <v>0</v>
      </c>
      <c r="W1016" s="6">
        <f>IFERROR(IF(V1016&gt;=1,V1016*VLOOKUP(E1016,STUDENT!$B$4:$W$2003,22,0),0),0)</f>
        <v>0</v>
      </c>
      <c r="X1016" s="6">
        <f t="shared" si="97"/>
        <v>0</v>
      </c>
      <c r="Y1016" s="6">
        <f>IFERROR(IF(X1016&gt;=1,X1016*VLOOKUP(E1016,STUDENT!$B$4:$W$2003,22,0),0),0)</f>
        <v>0</v>
      </c>
      <c r="Z1016" s="6">
        <f t="shared" si="98"/>
        <v>0</v>
      </c>
      <c r="AA1016" s="6">
        <f>IFERROR(IF(Z1016&gt;=1,Z1016*VLOOKUP(E1016,STUDENT!$B$4:$W$2003,22,0),0),0)</f>
        <v>0</v>
      </c>
    </row>
    <row r="1017" spans="1:27" ht="18" customHeight="1" x14ac:dyDescent="0.25">
      <c r="A1017" s="6">
        <f t="shared" si="93"/>
        <v>0</v>
      </c>
      <c r="B1017" s="6">
        <v>1009</v>
      </c>
      <c r="C1017" s="6">
        <f>IFERROR(IF($C$1&gt;=B1017,SMALL(STUDENT!$V$4:$V$2003,$C$6+B1017),0),0)</f>
        <v>0</v>
      </c>
      <c r="D1017" s="14">
        <f t="shared" si="94"/>
        <v>0</v>
      </c>
      <c r="E1017" s="14" t="str">
        <f>IFERROR(IF($D1017&gt;=1,VLOOKUP($C1017,STUDENT!$A$4:$E$2003,E$1,0),""),"")</f>
        <v/>
      </c>
      <c r="F1017" s="15" t="str">
        <f>IFERROR(IF($D1017&gt;=1,VLOOKUP($C1017,STUDENT!$A$4:$E$2003,F$1,0),""),"")</f>
        <v/>
      </c>
      <c r="G1017" s="15" t="str">
        <f>IFERROR(IF($D1017&gt;=1,VLOOKUP($C1017,STUDENT!$A$4:$E$2003,G$1,0),""),"")</f>
        <v/>
      </c>
      <c r="H1017" s="14" t="str">
        <f>IFERROR(IF($D1017&gt;=1,VLOOKUP($C1017,STUDENT!$A$4:$E$2003,H$1,0),""),"")</f>
        <v/>
      </c>
      <c r="I1017" s="79"/>
      <c r="J1017" s="79"/>
      <c r="K1017" s="79"/>
      <c r="L1017" s="79"/>
      <c r="M1017" s="79"/>
      <c r="N1017" s="79"/>
      <c r="O1017" s="79"/>
      <c r="P1017" s="79"/>
      <c r="Q1017" s="79"/>
      <c r="R1017" s="79"/>
      <c r="S1017" s="79"/>
      <c r="T1017" s="79"/>
      <c r="U1017" s="85">
        <f t="shared" si="95"/>
        <v>0</v>
      </c>
      <c r="V1017" s="6">
        <f t="shared" si="96"/>
        <v>0</v>
      </c>
      <c r="W1017" s="6">
        <f>IFERROR(IF(V1017&gt;=1,V1017*VLOOKUP(E1017,STUDENT!$B$4:$W$2003,22,0),0),0)</f>
        <v>0</v>
      </c>
      <c r="X1017" s="6">
        <f t="shared" si="97"/>
        <v>0</v>
      </c>
      <c r="Y1017" s="6">
        <f>IFERROR(IF(X1017&gt;=1,X1017*VLOOKUP(E1017,STUDENT!$B$4:$W$2003,22,0),0),0)</f>
        <v>0</v>
      </c>
      <c r="Z1017" s="6">
        <f t="shared" si="98"/>
        <v>0</v>
      </c>
      <c r="AA1017" s="6">
        <f>IFERROR(IF(Z1017&gt;=1,Z1017*VLOOKUP(E1017,STUDENT!$B$4:$W$2003,22,0),0),0)</f>
        <v>0</v>
      </c>
    </row>
    <row r="1018" spans="1:27" ht="18" customHeight="1" x14ac:dyDescent="0.25">
      <c r="A1018" s="6">
        <f t="shared" si="93"/>
        <v>0</v>
      </c>
      <c r="B1018" s="6">
        <v>1010</v>
      </c>
      <c r="C1018" s="6">
        <f>IFERROR(IF($C$1&gt;=B1018,SMALL(STUDENT!$V$4:$V$2003,$C$6+B1018),0),0)</f>
        <v>0</v>
      </c>
      <c r="D1018" s="14">
        <f t="shared" si="94"/>
        <v>0</v>
      </c>
      <c r="E1018" s="14" t="str">
        <f>IFERROR(IF($D1018&gt;=1,VLOOKUP($C1018,STUDENT!$A$4:$E$2003,E$1,0),""),"")</f>
        <v/>
      </c>
      <c r="F1018" s="15" t="str">
        <f>IFERROR(IF($D1018&gt;=1,VLOOKUP($C1018,STUDENT!$A$4:$E$2003,F$1,0),""),"")</f>
        <v/>
      </c>
      <c r="G1018" s="15" t="str">
        <f>IFERROR(IF($D1018&gt;=1,VLOOKUP($C1018,STUDENT!$A$4:$E$2003,G$1,0),""),"")</f>
        <v/>
      </c>
      <c r="H1018" s="14" t="str">
        <f>IFERROR(IF($D1018&gt;=1,VLOOKUP($C1018,STUDENT!$A$4:$E$2003,H$1,0),""),"")</f>
        <v/>
      </c>
      <c r="I1018" s="79"/>
      <c r="J1018" s="79"/>
      <c r="K1018" s="79"/>
      <c r="L1018" s="79"/>
      <c r="M1018" s="79"/>
      <c r="N1018" s="79"/>
      <c r="O1018" s="79"/>
      <c r="P1018" s="79"/>
      <c r="Q1018" s="79"/>
      <c r="R1018" s="79"/>
      <c r="S1018" s="79"/>
      <c r="T1018" s="79"/>
      <c r="U1018" s="85">
        <f t="shared" si="95"/>
        <v>0</v>
      </c>
      <c r="V1018" s="6">
        <f t="shared" si="96"/>
        <v>0</v>
      </c>
      <c r="W1018" s="6">
        <f>IFERROR(IF(V1018&gt;=1,V1018*VLOOKUP(E1018,STUDENT!$B$4:$W$2003,22,0),0),0)</f>
        <v>0</v>
      </c>
      <c r="X1018" s="6">
        <f t="shared" si="97"/>
        <v>0</v>
      </c>
      <c r="Y1018" s="6">
        <f>IFERROR(IF(X1018&gt;=1,X1018*VLOOKUP(E1018,STUDENT!$B$4:$W$2003,22,0),0),0)</f>
        <v>0</v>
      </c>
      <c r="Z1018" s="6">
        <f t="shared" si="98"/>
        <v>0</v>
      </c>
      <c r="AA1018" s="6">
        <f>IFERROR(IF(Z1018&gt;=1,Z1018*VLOOKUP(E1018,STUDENT!$B$4:$W$2003,22,0),0),0)</f>
        <v>0</v>
      </c>
    </row>
    <row r="1019" spans="1:27" ht="18" customHeight="1" x14ac:dyDescent="0.25">
      <c r="A1019" s="6">
        <f t="shared" si="93"/>
        <v>0</v>
      </c>
      <c r="B1019" s="6">
        <v>1011</v>
      </c>
      <c r="C1019" s="6">
        <f>IFERROR(IF($C$1&gt;=B1019,SMALL(STUDENT!$V$4:$V$2003,$C$6+B1019),0),0)</f>
        <v>0</v>
      </c>
      <c r="D1019" s="14">
        <f t="shared" si="94"/>
        <v>0</v>
      </c>
      <c r="E1019" s="14" t="str">
        <f>IFERROR(IF($D1019&gt;=1,VLOOKUP($C1019,STUDENT!$A$4:$E$2003,E$1,0),""),"")</f>
        <v/>
      </c>
      <c r="F1019" s="15" t="str">
        <f>IFERROR(IF($D1019&gt;=1,VLOOKUP($C1019,STUDENT!$A$4:$E$2003,F$1,0),""),"")</f>
        <v/>
      </c>
      <c r="G1019" s="15" t="str">
        <f>IFERROR(IF($D1019&gt;=1,VLOOKUP($C1019,STUDENT!$A$4:$E$2003,G$1,0),""),"")</f>
        <v/>
      </c>
      <c r="H1019" s="14" t="str">
        <f>IFERROR(IF($D1019&gt;=1,VLOOKUP($C1019,STUDENT!$A$4:$E$2003,H$1,0),""),"")</f>
        <v/>
      </c>
      <c r="I1019" s="79"/>
      <c r="J1019" s="79"/>
      <c r="K1019" s="79"/>
      <c r="L1019" s="79"/>
      <c r="M1019" s="79"/>
      <c r="N1019" s="79"/>
      <c r="O1019" s="79"/>
      <c r="P1019" s="79"/>
      <c r="Q1019" s="79"/>
      <c r="R1019" s="79"/>
      <c r="S1019" s="79"/>
      <c r="T1019" s="79"/>
      <c r="U1019" s="85">
        <f t="shared" si="95"/>
        <v>0</v>
      </c>
      <c r="V1019" s="6">
        <f t="shared" si="96"/>
        <v>0</v>
      </c>
      <c r="W1019" s="6">
        <f>IFERROR(IF(V1019&gt;=1,V1019*VLOOKUP(E1019,STUDENT!$B$4:$W$2003,22,0),0),0)</f>
        <v>0</v>
      </c>
      <c r="X1019" s="6">
        <f t="shared" si="97"/>
        <v>0</v>
      </c>
      <c r="Y1019" s="6">
        <f>IFERROR(IF(X1019&gt;=1,X1019*VLOOKUP(E1019,STUDENT!$B$4:$W$2003,22,0),0),0)</f>
        <v>0</v>
      </c>
      <c r="Z1019" s="6">
        <f t="shared" si="98"/>
        <v>0</v>
      </c>
      <c r="AA1019" s="6">
        <f>IFERROR(IF(Z1019&gt;=1,Z1019*VLOOKUP(E1019,STUDENT!$B$4:$W$2003,22,0),0),0)</f>
        <v>0</v>
      </c>
    </row>
    <row r="1020" spans="1:27" ht="18" customHeight="1" x14ac:dyDescent="0.25">
      <c r="A1020" s="6">
        <f t="shared" si="93"/>
        <v>0</v>
      </c>
      <c r="B1020" s="6">
        <v>1012</v>
      </c>
      <c r="C1020" s="6">
        <f>IFERROR(IF($C$1&gt;=B1020,SMALL(STUDENT!$V$4:$V$2003,$C$6+B1020),0),0)</f>
        <v>0</v>
      </c>
      <c r="D1020" s="14">
        <f t="shared" si="94"/>
        <v>0</v>
      </c>
      <c r="E1020" s="14" t="str">
        <f>IFERROR(IF($D1020&gt;=1,VLOOKUP($C1020,STUDENT!$A$4:$E$2003,E$1,0),""),"")</f>
        <v/>
      </c>
      <c r="F1020" s="15" t="str">
        <f>IFERROR(IF($D1020&gt;=1,VLOOKUP($C1020,STUDENT!$A$4:$E$2003,F$1,0),""),"")</f>
        <v/>
      </c>
      <c r="G1020" s="15" t="str">
        <f>IFERROR(IF($D1020&gt;=1,VLOOKUP($C1020,STUDENT!$A$4:$E$2003,G$1,0),""),"")</f>
        <v/>
      </c>
      <c r="H1020" s="14" t="str">
        <f>IFERROR(IF($D1020&gt;=1,VLOOKUP($C1020,STUDENT!$A$4:$E$2003,H$1,0),""),"")</f>
        <v/>
      </c>
      <c r="I1020" s="79"/>
      <c r="J1020" s="79"/>
      <c r="K1020" s="79"/>
      <c r="L1020" s="79"/>
      <c r="M1020" s="79"/>
      <c r="N1020" s="79"/>
      <c r="O1020" s="79"/>
      <c r="P1020" s="79"/>
      <c r="Q1020" s="79"/>
      <c r="R1020" s="79"/>
      <c r="S1020" s="79"/>
      <c r="T1020" s="79"/>
      <c r="U1020" s="85">
        <f t="shared" si="95"/>
        <v>0</v>
      </c>
      <c r="V1020" s="6">
        <f t="shared" si="96"/>
        <v>0</v>
      </c>
      <c r="W1020" s="6">
        <f>IFERROR(IF(V1020&gt;=1,V1020*VLOOKUP(E1020,STUDENT!$B$4:$W$2003,22,0),0),0)</f>
        <v>0</v>
      </c>
      <c r="X1020" s="6">
        <f t="shared" si="97"/>
        <v>0</v>
      </c>
      <c r="Y1020" s="6">
        <f>IFERROR(IF(X1020&gt;=1,X1020*VLOOKUP(E1020,STUDENT!$B$4:$W$2003,22,0),0),0)</f>
        <v>0</v>
      </c>
      <c r="Z1020" s="6">
        <f t="shared" si="98"/>
        <v>0</v>
      </c>
      <c r="AA1020" s="6">
        <f>IFERROR(IF(Z1020&gt;=1,Z1020*VLOOKUP(E1020,STUDENT!$B$4:$W$2003,22,0),0),0)</f>
        <v>0</v>
      </c>
    </row>
    <row r="1021" spans="1:27" ht="18" customHeight="1" x14ac:dyDescent="0.25">
      <c r="A1021" s="6">
        <f t="shared" si="93"/>
        <v>0</v>
      </c>
      <c r="B1021" s="6">
        <v>1013</v>
      </c>
      <c r="C1021" s="6">
        <f>IFERROR(IF($C$1&gt;=B1021,SMALL(STUDENT!$V$4:$V$2003,$C$6+B1021),0),0)</f>
        <v>0</v>
      </c>
      <c r="D1021" s="14">
        <f t="shared" si="94"/>
        <v>0</v>
      </c>
      <c r="E1021" s="14" t="str">
        <f>IFERROR(IF($D1021&gt;=1,VLOOKUP($C1021,STUDENT!$A$4:$E$2003,E$1,0),""),"")</f>
        <v/>
      </c>
      <c r="F1021" s="15" t="str">
        <f>IFERROR(IF($D1021&gt;=1,VLOOKUP($C1021,STUDENT!$A$4:$E$2003,F$1,0),""),"")</f>
        <v/>
      </c>
      <c r="G1021" s="15" t="str">
        <f>IFERROR(IF($D1021&gt;=1,VLOOKUP($C1021,STUDENT!$A$4:$E$2003,G$1,0),""),"")</f>
        <v/>
      </c>
      <c r="H1021" s="14" t="str">
        <f>IFERROR(IF($D1021&gt;=1,VLOOKUP($C1021,STUDENT!$A$4:$E$2003,H$1,0),""),"")</f>
        <v/>
      </c>
      <c r="I1021" s="79"/>
      <c r="J1021" s="79"/>
      <c r="K1021" s="79"/>
      <c r="L1021" s="79"/>
      <c r="M1021" s="79"/>
      <c r="N1021" s="79"/>
      <c r="O1021" s="79"/>
      <c r="P1021" s="79"/>
      <c r="Q1021" s="79"/>
      <c r="R1021" s="79"/>
      <c r="S1021" s="79"/>
      <c r="T1021" s="79"/>
      <c r="U1021" s="85">
        <f t="shared" si="95"/>
        <v>0</v>
      </c>
      <c r="V1021" s="6">
        <f t="shared" si="96"/>
        <v>0</v>
      </c>
      <c r="W1021" s="6">
        <f>IFERROR(IF(V1021&gt;=1,V1021*VLOOKUP(E1021,STUDENT!$B$4:$W$2003,22,0),0),0)</f>
        <v>0</v>
      </c>
      <c r="X1021" s="6">
        <f t="shared" si="97"/>
        <v>0</v>
      </c>
      <c r="Y1021" s="6">
        <f>IFERROR(IF(X1021&gt;=1,X1021*VLOOKUP(E1021,STUDENT!$B$4:$W$2003,22,0),0),0)</f>
        <v>0</v>
      </c>
      <c r="Z1021" s="6">
        <f t="shared" si="98"/>
        <v>0</v>
      </c>
      <c r="AA1021" s="6">
        <f>IFERROR(IF(Z1021&gt;=1,Z1021*VLOOKUP(E1021,STUDENT!$B$4:$W$2003,22,0),0),0)</f>
        <v>0</v>
      </c>
    </row>
    <row r="1022" spans="1:27" ht="18" customHeight="1" x14ac:dyDescent="0.25">
      <c r="A1022" s="6">
        <f t="shared" si="93"/>
        <v>0</v>
      </c>
      <c r="B1022" s="6">
        <v>1014</v>
      </c>
      <c r="C1022" s="6">
        <f>IFERROR(IF($C$1&gt;=B1022,SMALL(STUDENT!$V$4:$V$2003,$C$6+B1022),0),0)</f>
        <v>0</v>
      </c>
      <c r="D1022" s="14">
        <f t="shared" si="94"/>
        <v>0</v>
      </c>
      <c r="E1022" s="14" t="str">
        <f>IFERROR(IF($D1022&gt;=1,VLOOKUP($C1022,STUDENT!$A$4:$E$2003,E$1,0),""),"")</f>
        <v/>
      </c>
      <c r="F1022" s="15" t="str">
        <f>IFERROR(IF($D1022&gt;=1,VLOOKUP($C1022,STUDENT!$A$4:$E$2003,F$1,0),""),"")</f>
        <v/>
      </c>
      <c r="G1022" s="15" t="str">
        <f>IFERROR(IF($D1022&gt;=1,VLOOKUP($C1022,STUDENT!$A$4:$E$2003,G$1,0),""),"")</f>
        <v/>
      </c>
      <c r="H1022" s="14" t="str">
        <f>IFERROR(IF($D1022&gt;=1,VLOOKUP($C1022,STUDENT!$A$4:$E$2003,H$1,0),""),"")</f>
        <v/>
      </c>
      <c r="I1022" s="79"/>
      <c r="J1022" s="79"/>
      <c r="K1022" s="79"/>
      <c r="L1022" s="79"/>
      <c r="M1022" s="79"/>
      <c r="N1022" s="79"/>
      <c r="O1022" s="79"/>
      <c r="P1022" s="79"/>
      <c r="Q1022" s="79"/>
      <c r="R1022" s="79"/>
      <c r="S1022" s="79"/>
      <c r="T1022" s="79"/>
      <c r="U1022" s="85">
        <f t="shared" si="95"/>
        <v>0</v>
      </c>
      <c r="V1022" s="6">
        <f t="shared" si="96"/>
        <v>0</v>
      </c>
      <c r="W1022" s="6">
        <f>IFERROR(IF(V1022&gt;=1,V1022*VLOOKUP(E1022,STUDENT!$B$4:$W$2003,22,0),0),0)</f>
        <v>0</v>
      </c>
      <c r="X1022" s="6">
        <f t="shared" si="97"/>
        <v>0</v>
      </c>
      <c r="Y1022" s="6">
        <f>IFERROR(IF(X1022&gt;=1,X1022*VLOOKUP(E1022,STUDENT!$B$4:$W$2003,22,0),0),0)</f>
        <v>0</v>
      </c>
      <c r="Z1022" s="6">
        <f t="shared" si="98"/>
        <v>0</v>
      </c>
      <c r="AA1022" s="6">
        <f>IFERROR(IF(Z1022&gt;=1,Z1022*VLOOKUP(E1022,STUDENT!$B$4:$W$2003,22,0),0),0)</f>
        <v>0</v>
      </c>
    </row>
    <row r="1023" spans="1:27" ht="18" customHeight="1" x14ac:dyDescent="0.25">
      <c r="A1023" s="6">
        <f t="shared" si="93"/>
        <v>0</v>
      </c>
      <c r="B1023" s="6">
        <v>1015</v>
      </c>
      <c r="C1023" s="6">
        <f>IFERROR(IF($C$1&gt;=B1023,SMALL(STUDENT!$V$4:$V$2003,$C$6+B1023),0),0)</f>
        <v>0</v>
      </c>
      <c r="D1023" s="14">
        <f t="shared" si="94"/>
        <v>0</v>
      </c>
      <c r="E1023" s="14" t="str">
        <f>IFERROR(IF($D1023&gt;=1,VLOOKUP($C1023,STUDENT!$A$4:$E$2003,E$1,0),""),"")</f>
        <v/>
      </c>
      <c r="F1023" s="15" t="str">
        <f>IFERROR(IF($D1023&gt;=1,VLOOKUP($C1023,STUDENT!$A$4:$E$2003,F$1,0),""),"")</f>
        <v/>
      </c>
      <c r="G1023" s="15" t="str">
        <f>IFERROR(IF($D1023&gt;=1,VLOOKUP($C1023,STUDENT!$A$4:$E$2003,G$1,0),""),"")</f>
        <v/>
      </c>
      <c r="H1023" s="14" t="str">
        <f>IFERROR(IF($D1023&gt;=1,VLOOKUP($C1023,STUDENT!$A$4:$E$2003,H$1,0),""),"")</f>
        <v/>
      </c>
      <c r="I1023" s="79"/>
      <c r="J1023" s="79"/>
      <c r="K1023" s="79"/>
      <c r="L1023" s="79"/>
      <c r="M1023" s="79"/>
      <c r="N1023" s="79"/>
      <c r="O1023" s="79"/>
      <c r="P1023" s="79"/>
      <c r="Q1023" s="79"/>
      <c r="R1023" s="79"/>
      <c r="S1023" s="79"/>
      <c r="T1023" s="79"/>
      <c r="U1023" s="85">
        <f t="shared" si="95"/>
        <v>0</v>
      </c>
      <c r="V1023" s="6">
        <f t="shared" si="96"/>
        <v>0</v>
      </c>
      <c r="W1023" s="6">
        <f>IFERROR(IF(V1023&gt;=1,V1023*VLOOKUP(E1023,STUDENT!$B$4:$W$2003,22,0),0),0)</f>
        <v>0</v>
      </c>
      <c r="X1023" s="6">
        <f t="shared" si="97"/>
        <v>0</v>
      </c>
      <c r="Y1023" s="6">
        <f>IFERROR(IF(X1023&gt;=1,X1023*VLOOKUP(E1023,STUDENT!$B$4:$W$2003,22,0),0),0)</f>
        <v>0</v>
      </c>
      <c r="Z1023" s="6">
        <f t="shared" si="98"/>
        <v>0</v>
      </c>
      <c r="AA1023" s="6">
        <f>IFERROR(IF(Z1023&gt;=1,Z1023*VLOOKUP(E1023,STUDENT!$B$4:$W$2003,22,0),0),0)</f>
        <v>0</v>
      </c>
    </row>
    <row r="1024" spans="1:27" ht="18" customHeight="1" x14ac:dyDescent="0.25">
      <c r="A1024" s="6">
        <f t="shared" si="93"/>
        <v>0</v>
      </c>
      <c r="B1024" s="6">
        <v>1016</v>
      </c>
      <c r="C1024" s="6">
        <f>IFERROR(IF($C$1&gt;=B1024,SMALL(STUDENT!$V$4:$V$2003,$C$6+B1024),0),0)</f>
        <v>0</v>
      </c>
      <c r="D1024" s="14">
        <f t="shared" si="94"/>
        <v>0</v>
      </c>
      <c r="E1024" s="14" t="str">
        <f>IFERROR(IF($D1024&gt;=1,VLOOKUP($C1024,STUDENT!$A$4:$E$2003,E$1,0),""),"")</f>
        <v/>
      </c>
      <c r="F1024" s="15" t="str">
        <f>IFERROR(IF($D1024&gt;=1,VLOOKUP($C1024,STUDENT!$A$4:$E$2003,F$1,0),""),"")</f>
        <v/>
      </c>
      <c r="G1024" s="15" t="str">
        <f>IFERROR(IF($D1024&gt;=1,VLOOKUP($C1024,STUDENT!$A$4:$E$2003,G$1,0),""),"")</f>
        <v/>
      </c>
      <c r="H1024" s="14" t="str">
        <f>IFERROR(IF($D1024&gt;=1,VLOOKUP($C1024,STUDENT!$A$4:$E$2003,H$1,0),""),"")</f>
        <v/>
      </c>
      <c r="I1024" s="79"/>
      <c r="J1024" s="79"/>
      <c r="K1024" s="79"/>
      <c r="L1024" s="79"/>
      <c r="M1024" s="79"/>
      <c r="N1024" s="79"/>
      <c r="O1024" s="79"/>
      <c r="P1024" s="79"/>
      <c r="Q1024" s="79"/>
      <c r="R1024" s="79"/>
      <c r="S1024" s="79"/>
      <c r="T1024" s="79"/>
      <c r="U1024" s="85">
        <f t="shared" si="95"/>
        <v>0</v>
      </c>
      <c r="V1024" s="6">
        <f t="shared" si="96"/>
        <v>0</v>
      </c>
      <c r="W1024" s="6">
        <f>IFERROR(IF(V1024&gt;=1,V1024*VLOOKUP(E1024,STUDENT!$B$4:$W$2003,22,0),0),0)</f>
        <v>0</v>
      </c>
      <c r="X1024" s="6">
        <f t="shared" si="97"/>
        <v>0</v>
      </c>
      <c r="Y1024" s="6">
        <f>IFERROR(IF(X1024&gt;=1,X1024*VLOOKUP(E1024,STUDENT!$B$4:$W$2003,22,0),0),0)</f>
        <v>0</v>
      </c>
      <c r="Z1024" s="6">
        <f t="shared" si="98"/>
        <v>0</v>
      </c>
      <c r="AA1024" s="6">
        <f>IFERROR(IF(Z1024&gt;=1,Z1024*VLOOKUP(E1024,STUDENT!$B$4:$W$2003,22,0),0),0)</f>
        <v>0</v>
      </c>
    </row>
    <row r="1025" spans="1:27" ht="18" customHeight="1" x14ac:dyDescent="0.25">
      <c r="A1025" s="6">
        <f t="shared" si="93"/>
        <v>0</v>
      </c>
      <c r="B1025" s="6">
        <v>1017</v>
      </c>
      <c r="C1025" s="6">
        <f>IFERROR(IF($C$1&gt;=B1025,SMALL(STUDENT!$V$4:$V$2003,$C$6+B1025),0),0)</f>
        <v>0</v>
      </c>
      <c r="D1025" s="14">
        <f t="shared" si="94"/>
        <v>0</v>
      </c>
      <c r="E1025" s="14" t="str">
        <f>IFERROR(IF($D1025&gt;=1,VLOOKUP($C1025,STUDENT!$A$4:$E$2003,E$1,0),""),"")</f>
        <v/>
      </c>
      <c r="F1025" s="15" t="str">
        <f>IFERROR(IF($D1025&gt;=1,VLOOKUP($C1025,STUDENT!$A$4:$E$2003,F$1,0),""),"")</f>
        <v/>
      </c>
      <c r="G1025" s="15" t="str">
        <f>IFERROR(IF($D1025&gt;=1,VLOOKUP($C1025,STUDENT!$A$4:$E$2003,G$1,0),""),"")</f>
        <v/>
      </c>
      <c r="H1025" s="14" t="str">
        <f>IFERROR(IF($D1025&gt;=1,VLOOKUP($C1025,STUDENT!$A$4:$E$2003,H$1,0),""),"")</f>
        <v/>
      </c>
      <c r="I1025" s="79"/>
      <c r="J1025" s="79"/>
      <c r="K1025" s="79"/>
      <c r="L1025" s="79"/>
      <c r="M1025" s="79"/>
      <c r="N1025" s="79"/>
      <c r="O1025" s="79"/>
      <c r="P1025" s="79"/>
      <c r="Q1025" s="79"/>
      <c r="R1025" s="79"/>
      <c r="S1025" s="79"/>
      <c r="T1025" s="79"/>
      <c r="U1025" s="85">
        <f t="shared" si="95"/>
        <v>0</v>
      </c>
      <c r="V1025" s="6">
        <f t="shared" si="96"/>
        <v>0</v>
      </c>
      <c r="W1025" s="6">
        <f>IFERROR(IF(V1025&gt;=1,V1025*VLOOKUP(E1025,STUDENT!$B$4:$W$2003,22,0),0),0)</f>
        <v>0</v>
      </c>
      <c r="X1025" s="6">
        <f t="shared" si="97"/>
        <v>0</v>
      </c>
      <c r="Y1025" s="6">
        <f>IFERROR(IF(X1025&gt;=1,X1025*VLOOKUP(E1025,STUDENT!$B$4:$W$2003,22,0),0),0)</f>
        <v>0</v>
      </c>
      <c r="Z1025" s="6">
        <f t="shared" si="98"/>
        <v>0</v>
      </c>
      <c r="AA1025" s="6">
        <f>IFERROR(IF(Z1025&gt;=1,Z1025*VLOOKUP(E1025,STUDENT!$B$4:$W$2003,22,0),0),0)</f>
        <v>0</v>
      </c>
    </row>
    <row r="1026" spans="1:27" ht="18" customHeight="1" x14ac:dyDescent="0.25">
      <c r="A1026" s="6">
        <f t="shared" si="93"/>
        <v>0</v>
      </c>
      <c r="B1026" s="6">
        <v>1018</v>
      </c>
      <c r="C1026" s="6">
        <f>IFERROR(IF($C$1&gt;=B1026,SMALL(STUDENT!$V$4:$V$2003,$C$6+B1026),0),0)</f>
        <v>0</v>
      </c>
      <c r="D1026" s="14">
        <f t="shared" si="94"/>
        <v>0</v>
      </c>
      <c r="E1026" s="14" t="str">
        <f>IFERROR(IF($D1026&gt;=1,VLOOKUP($C1026,STUDENT!$A$4:$E$2003,E$1,0),""),"")</f>
        <v/>
      </c>
      <c r="F1026" s="15" t="str">
        <f>IFERROR(IF($D1026&gt;=1,VLOOKUP($C1026,STUDENT!$A$4:$E$2003,F$1,0),""),"")</f>
        <v/>
      </c>
      <c r="G1026" s="15" t="str">
        <f>IFERROR(IF($D1026&gt;=1,VLOOKUP($C1026,STUDENT!$A$4:$E$2003,G$1,0),""),"")</f>
        <v/>
      </c>
      <c r="H1026" s="14" t="str">
        <f>IFERROR(IF($D1026&gt;=1,VLOOKUP($C1026,STUDENT!$A$4:$E$2003,H$1,0),""),"")</f>
        <v/>
      </c>
      <c r="I1026" s="79"/>
      <c r="J1026" s="79"/>
      <c r="K1026" s="79"/>
      <c r="L1026" s="79"/>
      <c r="M1026" s="79"/>
      <c r="N1026" s="79"/>
      <c r="O1026" s="79"/>
      <c r="P1026" s="79"/>
      <c r="Q1026" s="79"/>
      <c r="R1026" s="79"/>
      <c r="S1026" s="79"/>
      <c r="T1026" s="79"/>
      <c r="U1026" s="85">
        <f t="shared" si="95"/>
        <v>0</v>
      </c>
      <c r="V1026" s="6">
        <f t="shared" si="96"/>
        <v>0</v>
      </c>
      <c r="W1026" s="6">
        <f>IFERROR(IF(V1026&gt;=1,V1026*VLOOKUP(E1026,STUDENT!$B$4:$W$2003,22,0),0),0)</f>
        <v>0</v>
      </c>
      <c r="X1026" s="6">
        <f t="shared" si="97"/>
        <v>0</v>
      </c>
      <c r="Y1026" s="6">
        <f>IFERROR(IF(X1026&gt;=1,X1026*VLOOKUP(E1026,STUDENT!$B$4:$W$2003,22,0),0),0)</f>
        <v>0</v>
      </c>
      <c r="Z1026" s="6">
        <f t="shared" si="98"/>
        <v>0</v>
      </c>
      <c r="AA1026" s="6">
        <f>IFERROR(IF(Z1026&gt;=1,Z1026*VLOOKUP(E1026,STUDENT!$B$4:$W$2003,22,0),0),0)</f>
        <v>0</v>
      </c>
    </row>
    <row r="1027" spans="1:27" ht="18" customHeight="1" x14ac:dyDescent="0.25">
      <c r="A1027" s="6">
        <f t="shared" si="93"/>
        <v>0</v>
      </c>
      <c r="B1027" s="6">
        <v>1019</v>
      </c>
      <c r="C1027" s="6">
        <f>IFERROR(IF($C$1&gt;=B1027,SMALL(STUDENT!$V$4:$V$2003,$C$6+B1027),0),0)</f>
        <v>0</v>
      </c>
      <c r="D1027" s="14">
        <f t="shared" si="94"/>
        <v>0</v>
      </c>
      <c r="E1027" s="14" t="str">
        <f>IFERROR(IF($D1027&gt;=1,VLOOKUP($C1027,STUDENT!$A$4:$E$2003,E$1,0),""),"")</f>
        <v/>
      </c>
      <c r="F1027" s="15" t="str">
        <f>IFERROR(IF($D1027&gt;=1,VLOOKUP($C1027,STUDENT!$A$4:$E$2003,F$1,0),""),"")</f>
        <v/>
      </c>
      <c r="G1027" s="15" t="str">
        <f>IFERROR(IF($D1027&gt;=1,VLOOKUP($C1027,STUDENT!$A$4:$E$2003,G$1,0),""),"")</f>
        <v/>
      </c>
      <c r="H1027" s="14" t="str">
        <f>IFERROR(IF($D1027&gt;=1,VLOOKUP($C1027,STUDENT!$A$4:$E$2003,H$1,0),""),"")</f>
        <v/>
      </c>
      <c r="I1027" s="79"/>
      <c r="J1027" s="79"/>
      <c r="K1027" s="79"/>
      <c r="L1027" s="79"/>
      <c r="M1027" s="79"/>
      <c r="N1027" s="79"/>
      <c r="O1027" s="79"/>
      <c r="P1027" s="79"/>
      <c r="Q1027" s="79"/>
      <c r="R1027" s="79"/>
      <c r="S1027" s="79"/>
      <c r="T1027" s="79"/>
      <c r="U1027" s="85">
        <f t="shared" si="95"/>
        <v>0</v>
      </c>
      <c r="V1027" s="6">
        <f t="shared" si="96"/>
        <v>0</v>
      </c>
      <c r="W1027" s="6">
        <f>IFERROR(IF(V1027&gt;=1,V1027*VLOOKUP(E1027,STUDENT!$B$4:$W$2003,22,0),0),0)</f>
        <v>0</v>
      </c>
      <c r="X1027" s="6">
        <f t="shared" si="97"/>
        <v>0</v>
      </c>
      <c r="Y1027" s="6">
        <f>IFERROR(IF(X1027&gt;=1,X1027*VLOOKUP(E1027,STUDENT!$B$4:$W$2003,22,0),0),0)</f>
        <v>0</v>
      </c>
      <c r="Z1027" s="6">
        <f t="shared" si="98"/>
        <v>0</v>
      </c>
      <c r="AA1027" s="6">
        <f>IFERROR(IF(Z1027&gt;=1,Z1027*VLOOKUP(E1027,STUDENT!$B$4:$W$2003,22,0),0),0)</f>
        <v>0</v>
      </c>
    </row>
    <row r="1028" spans="1:27" ht="18" customHeight="1" x14ac:dyDescent="0.25">
      <c r="A1028" s="6">
        <f t="shared" si="93"/>
        <v>0</v>
      </c>
      <c r="B1028" s="6">
        <v>1020</v>
      </c>
      <c r="C1028" s="6">
        <f>IFERROR(IF($C$1&gt;=B1028,SMALL(STUDENT!$V$4:$V$2003,$C$6+B1028),0),0)</f>
        <v>0</v>
      </c>
      <c r="D1028" s="14">
        <f t="shared" si="94"/>
        <v>0</v>
      </c>
      <c r="E1028" s="14" t="str">
        <f>IFERROR(IF($D1028&gt;=1,VLOOKUP($C1028,STUDENT!$A$4:$E$2003,E$1,0),""),"")</f>
        <v/>
      </c>
      <c r="F1028" s="15" t="str">
        <f>IFERROR(IF($D1028&gt;=1,VLOOKUP($C1028,STUDENT!$A$4:$E$2003,F$1,0),""),"")</f>
        <v/>
      </c>
      <c r="G1028" s="15" t="str">
        <f>IFERROR(IF($D1028&gt;=1,VLOOKUP($C1028,STUDENT!$A$4:$E$2003,G$1,0),""),"")</f>
        <v/>
      </c>
      <c r="H1028" s="14" t="str">
        <f>IFERROR(IF($D1028&gt;=1,VLOOKUP($C1028,STUDENT!$A$4:$E$2003,H$1,0),""),"")</f>
        <v/>
      </c>
      <c r="I1028" s="79"/>
      <c r="J1028" s="79"/>
      <c r="K1028" s="79"/>
      <c r="L1028" s="79"/>
      <c r="M1028" s="79"/>
      <c r="N1028" s="79"/>
      <c r="O1028" s="79"/>
      <c r="P1028" s="79"/>
      <c r="Q1028" s="79"/>
      <c r="R1028" s="79"/>
      <c r="S1028" s="79"/>
      <c r="T1028" s="79"/>
      <c r="U1028" s="85">
        <f t="shared" si="95"/>
        <v>0</v>
      </c>
      <c r="V1028" s="6">
        <f t="shared" si="96"/>
        <v>0</v>
      </c>
      <c r="W1028" s="6">
        <f>IFERROR(IF(V1028&gt;=1,V1028*VLOOKUP(E1028,STUDENT!$B$4:$W$2003,22,0),0),0)</f>
        <v>0</v>
      </c>
      <c r="X1028" s="6">
        <f t="shared" si="97"/>
        <v>0</v>
      </c>
      <c r="Y1028" s="6">
        <f>IFERROR(IF(X1028&gt;=1,X1028*VLOOKUP(E1028,STUDENT!$B$4:$W$2003,22,0),0),0)</f>
        <v>0</v>
      </c>
      <c r="Z1028" s="6">
        <f t="shared" si="98"/>
        <v>0</v>
      </c>
      <c r="AA1028" s="6">
        <f>IFERROR(IF(Z1028&gt;=1,Z1028*VLOOKUP(E1028,STUDENT!$B$4:$W$2003,22,0),0),0)</f>
        <v>0</v>
      </c>
    </row>
    <row r="1029" spans="1:27" ht="18" customHeight="1" x14ac:dyDescent="0.25">
      <c r="A1029" s="6">
        <f t="shared" si="93"/>
        <v>0</v>
      </c>
      <c r="B1029" s="6">
        <v>1021</v>
      </c>
      <c r="C1029" s="6">
        <f>IFERROR(IF($C$1&gt;=B1029,SMALL(STUDENT!$V$4:$V$2003,$C$6+B1029),0),0)</f>
        <v>0</v>
      </c>
      <c r="D1029" s="14">
        <f t="shared" si="94"/>
        <v>0</v>
      </c>
      <c r="E1029" s="14" t="str">
        <f>IFERROR(IF($D1029&gt;=1,VLOOKUP($C1029,STUDENT!$A$4:$E$2003,E$1,0),""),"")</f>
        <v/>
      </c>
      <c r="F1029" s="15" t="str">
        <f>IFERROR(IF($D1029&gt;=1,VLOOKUP($C1029,STUDENT!$A$4:$E$2003,F$1,0),""),"")</f>
        <v/>
      </c>
      <c r="G1029" s="15" t="str">
        <f>IFERROR(IF($D1029&gt;=1,VLOOKUP($C1029,STUDENT!$A$4:$E$2003,G$1,0),""),"")</f>
        <v/>
      </c>
      <c r="H1029" s="14" t="str">
        <f>IFERROR(IF($D1029&gt;=1,VLOOKUP($C1029,STUDENT!$A$4:$E$2003,H$1,0),""),"")</f>
        <v/>
      </c>
      <c r="I1029" s="79"/>
      <c r="J1029" s="79"/>
      <c r="K1029" s="79"/>
      <c r="L1029" s="79"/>
      <c r="M1029" s="79"/>
      <c r="N1029" s="79"/>
      <c r="O1029" s="79"/>
      <c r="P1029" s="79"/>
      <c r="Q1029" s="79"/>
      <c r="R1029" s="79"/>
      <c r="S1029" s="79"/>
      <c r="T1029" s="79"/>
      <c r="U1029" s="85">
        <f t="shared" si="95"/>
        <v>0</v>
      </c>
      <c r="V1029" s="6">
        <f t="shared" si="96"/>
        <v>0</v>
      </c>
      <c r="W1029" s="6">
        <f>IFERROR(IF(V1029&gt;=1,V1029*VLOOKUP(E1029,STUDENT!$B$4:$W$2003,22,0),0),0)</f>
        <v>0</v>
      </c>
      <c r="X1029" s="6">
        <f t="shared" si="97"/>
        <v>0</v>
      </c>
      <c r="Y1029" s="6">
        <f>IFERROR(IF(X1029&gt;=1,X1029*VLOOKUP(E1029,STUDENT!$B$4:$W$2003,22,0),0),0)</f>
        <v>0</v>
      </c>
      <c r="Z1029" s="6">
        <f t="shared" si="98"/>
        <v>0</v>
      </c>
      <c r="AA1029" s="6">
        <f>IFERROR(IF(Z1029&gt;=1,Z1029*VLOOKUP(E1029,STUDENT!$B$4:$W$2003,22,0),0),0)</f>
        <v>0</v>
      </c>
    </row>
    <row r="1030" spans="1:27" ht="18" customHeight="1" x14ac:dyDescent="0.25">
      <c r="A1030" s="6">
        <f t="shared" si="93"/>
        <v>0</v>
      </c>
      <c r="B1030" s="6">
        <v>1022</v>
      </c>
      <c r="C1030" s="6">
        <f>IFERROR(IF($C$1&gt;=B1030,SMALL(STUDENT!$V$4:$V$2003,$C$6+B1030),0),0)</f>
        <v>0</v>
      </c>
      <c r="D1030" s="14">
        <f t="shared" si="94"/>
        <v>0</v>
      </c>
      <c r="E1030" s="14" t="str">
        <f>IFERROR(IF($D1030&gt;=1,VLOOKUP($C1030,STUDENT!$A$4:$E$2003,E$1,0),""),"")</f>
        <v/>
      </c>
      <c r="F1030" s="15" t="str">
        <f>IFERROR(IF($D1030&gt;=1,VLOOKUP($C1030,STUDENT!$A$4:$E$2003,F$1,0),""),"")</f>
        <v/>
      </c>
      <c r="G1030" s="15" t="str">
        <f>IFERROR(IF($D1030&gt;=1,VLOOKUP($C1030,STUDENT!$A$4:$E$2003,G$1,0),""),"")</f>
        <v/>
      </c>
      <c r="H1030" s="14" t="str">
        <f>IFERROR(IF($D1030&gt;=1,VLOOKUP($C1030,STUDENT!$A$4:$E$2003,H$1,0),""),"")</f>
        <v/>
      </c>
      <c r="I1030" s="79"/>
      <c r="J1030" s="79"/>
      <c r="K1030" s="79"/>
      <c r="L1030" s="79"/>
      <c r="M1030" s="79"/>
      <c r="N1030" s="79"/>
      <c r="O1030" s="79"/>
      <c r="P1030" s="79"/>
      <c r="Q1030" s="79"/>
      <c r="R1030" s="79"/>
      <c r="S1030" s="79"/>
      <c r="T1030" s="79"/>
      <c r="U1030" s="85">
        <f t="shared" si="95"/>
        <v>0</v>
      </c>
      <c r="V1030" s="6">
        <f t="shared" si="96"/>
        <v>0</v>
      </c>
      <c r="W1030" s="6">
        <f>IFERROR(IF(V1030&gt;=1,V1030*VLOOKUP(E1030,STUDENT!$B$4:$W$2003,22,0),0),0)</f>
        <v>0</v>
      </c>
      <c r="X1030" s="6">
        <f t="shared" si="97"/>
        <v>0</v>
      </c>
      <c r="Y1030" s="6">
        <f>IFERROR(IF(X1030&gt;=1,X1030*VLOOKUP(E1030,STUDENT!$B$4:$W$2003,22,0),0),0)</f>
        <v>0</v>
      </c>
      <c r="Z1030" s="6">
        <f t="shared" si="98"/>
        <v>0</v>
      </c>
      <c r="AA1030" s="6">
        <f>IFERROR(IF(Z1030&gt;=1,Z1030*VLOOKUP(E1030,STUDENT!$B$4:$W$2003,22,0),0),0)</f>
        <v>0</v>
      </c>
    </row>
    <row r="1031" spans="1:27" ht="18" customHeight="1" x14ac:dyDescent="0.25">
      <c r="A1031" s="6">
        <f t="shared" si="93"/>
        <v>0</v>
      </c>
      <c r="B1031" s="6">
        <v>1023</v>
      </c>
      <c r="C1031" s="6">
        <f>IFERROR(IF($C$1&gt;=B1031,SMALL(STUDENT!$V$4:$V$2003,$C$6+B1031),0),0)</f>
        <v>0</v>
      </c>
      <c r="D1031" s="14">
        <f t="shared" si="94"/>
        <v>0</v>
      </c>
      <c r="E1031" s="14" t="str">
        <f>IFERROR(IF($D1031&gt;=1,VLOOKUP($C1031,STUDENT!$A$4:$E$2003,E$1,0),""),"")</f>
        <v/>
      </c>
      <c r="F1031" s="15" t="str">
        <f>IFERROR(IF($D1031&gt;=1,VLOOKUP($C1031,STUDENT!$A$4:$E$2003,F$1,0),""),"")</f>
        <v/>
      </c>
      <c r="G1031" s="15" t="str">
        <f>IFERROR(IF($D1031&gt;=1,VLOOKUP($C1031,STUDENT!$A$4:$E$2003,G$1,0),""),"")</f>
        <v/>
      </c>
      <c r="H1031" s="14" t="str">
        <f>IFERROR(IF($D1031&gt;=1,VLOOKUP($C1031,STUDENT!$A$4:$E$2003,H$1,0),""),"")</f>
        <v/>
      </c>
      <c r="I1031" s="79"/>
      <c r="J1031" s="79"/>
      <c r="K1031" s="79"/>
      <c r="L1031" s="79"/>
      <c r="M1031" s="79"/>
      <c r="N1031" s="79"/>
      <c r="O1031" s="79"/>
      <c r="P1031" s="79"/>
      <c r="Q1031" s="79"/>
      <c r="R1031" s="79"/>
      <c r="S1031" s="79"/>
      <c r="T1031" s="79"/>
      <c r="U1031" s="85">
        <f t="shared" si="95"/>
        <v>0</v>
      </c>
      <c r="V1031" s="6">
        <f t="shared" si="96"/>
        <v>0</v>
      </c>
      <c r="W1031" s="6">
        <f>IFERROR(IF(V1031&gt;=1,V1031*VLOOKUP(E1031,STUDENT!$B$4:$W$2003,22,0),0),0)</f>
        <v>0</v>
      </c>
      <c r="X1031" s="6">
        <f t="shared" si="97"/>
        <v>0</v>
      </c>
      <c r="Y1031" s="6">
        <f>IFERROR(IF(X1031&gt;=1,X1031*VLOOKUP(E1031,STUDENT!$B$4:$W$2003,22,0),0),0)</f>
        <v>0</v>
      </c>
      <c r="Z1031" s="6">
        <f t="shared" si="98"/>
        <v>0</v>
      </c>
      <c r="AA1031" s="6">
        <f>IFERROR(IF(Z1031&gt;=1,Z1031*VLOOKUP(E1031,STUDENT!$B$4:$W$2003,22,0),0),0)</f>
        <v>0</v>
      </c>
    </row>
    <row r="1032" spans="1:27" ht="18" customHeight="1" x14ac:dyDescent="0.25">
      <c r="A1032" s="6">
        <f t="shared" si="93"/>
        <v>0</v>
      </c>
      <c r="B1032" s="6">
        <v>1024</v>
      </c>
      <c r="C1032" s="6">
        <f>IFERROR(IF($C$1&gt;=B1032,SMALL(STUDENT!$V$4:$V$2003,$C$6+B1032),0),0)</f>
        <v>0</v>
      </c>
      <c r="D1032" s="14">
        <f t="shared" si="94"/>
        <v>0</v>
      </c>
      <c r="E1032" s="14" t="str">
        <f>IFERROR(IF($D1032&gt;=1,VLOOKUP($C1032,STUDENT!$A$4:$E$2003,E$1,0),""),"")</f>
        <v/>
      </c>
      <c r="F1032" s="15" t="str">
        <f>IFERROR(IF($D1032&gt;=1,VLOOKUP($C1032,STUDENT!$A$4:$E$2003,F$1,0),""),"")</f>
        <v/>
      </c>
      <c r="G1032" s="15" t="str">
        <f>IFERROR(IF($D1032&gt;=1,VLOOKUP($C1032,STUDENT!$A$4:$E$2003,G$1,0),""),"")</f>
        <v/>
      </c>
      <c r="H1032" s="14" t="str">
        <f>IFERROR(IF($D1032&gt;=1,VLOOKUP($C1032,STUDENT!$A$4:$E$2003,H$1,0),""),"")</f>
        <v/>
      </c>
      <c r="I1032" s="79"/>
      <c r="J1032" s="79"/>
      <c r="K1032" s="79"/>
      <c r="L1032" s="79"/>
      <c r="M1032" s="79"/>
      <c r="N1032" s="79"/>
      <c r="O1032" s="79"/>
      <c r="P1032" s="79"/>
      <c r="Q1032" s="79"/>
      <c r="R1032" s="79"/>
      <c r="S1032" s="79"/>
      <c r="T1032" s="79"/>
      <c r="U1032" s="85">
        <f t="shared" si="95"/>
        <v>0</v>
      </c>
      <c r="V1032" s="6">
        <f t="shared" si="96"/>
        <v>0</v>
      </c>
      <c r="W1032" s="6">
        <f>IFERROR(IF(V1032&gt;=1,V1032*VLOOKUP(E1032,STUDENT!$B$4:$W$2003,22,0),0),0)</f>
        <v>0</v>
      </c>
      <c r="X1032" s="6">
        <f t="shared" si="97"/>
        <v>0</v>
      </c>
      <c r="Y1032" s="6">
        <f>IFERROR(IF(X1032&gt;=1,X1032*VLOOKUP(E1032,STUDENT!$B$4:$W$2003,22,0),0),0)</f>
        <v>0</v>
      </c>
      <c r="Z1032" s="6">
        <f t="shared" si="98"/>
        <v>0</v>
      </c>
      <c r="AA1032" s="6">
        <f>IFERROR(IF(Z1032&gt;=1,Z1032*VLOOKUP(E1032,STUDENT!$B$4:$W$2003,22,0),0),0)</f>
        <v>0</v>
      </c>
    </row>
    <row r="1033" spans="1:27" ht="18" customHeight="1" x14ac:dyDescent="0.25">
      <c r="A1033" s="6">
        <f t="shared" si="93"/>
        <v>0</v>
      </c>
      <c r="B1033" s="6">
        <v>1025</v>
      </c>
      <c r="C1033" s="6">
        <f>IFERROR(IF($C$1&gt;=B1033,SMALL(STUDENT!$V$4:$V$2003,$C$6+B1033),0),0)</f>
        <v>0</v>
      </c>
      <c r="D1033" s="14">
        <f t="shared" si="94"/>
        <v>0</v>
      </c>
      <c r="E1033" s="14" t="str">
        <f>IFERROR(IF($D1033&gt;=1,VLOOKUP($C1033,STUDENT!$A$4:$E$2003,E$1,0),""),"")</f>
        <v/>
      </c>
      <c r="F1033" s="15" t="str">
        <f>IFERROR(IF($D1033&gt;=1,VLOOKUP($C1033,STUDENT!$A$4:$E$2003,F$1,0),""),"")</f>
        <v/>
      </c>
      <c r="G1033" s="15" t="str">
        <f>IFERROR(IF($D1033&gt;=1,VLOOKUP($C1033,STUDENT!$A$4:$E$2003,G$1,0),""),"")</f>
        <v/>
      </c>
      <c r="H1033" s="14" t="str">
        <f>IFERROR(IF($D1033&gt;=1,VLOOKUP($C1033,STUDENT!$A$4:$E$2003,H$1,0),""),"")</f>
        <v/>
      </c>
      <c r="I1033" s="79"/>
      <c r="J1033" s="79"/>
      <c r="K1033" s="79"/>
      <c r="L1033" s="79"/>
      <c r="M1033" s="79"/>
      <c r="N1033" s="79"/>
      <c r="O1033" s="79"/>
      <c r="P1033" s="79"/>
      <c r="Q1033" s="79"/>
      <c r="R1033" s="79"/>
      <c r="S1033" s="79"/>
      <c r="T1033" s="79"/>
      <c r="U1033" s="85">
        <f t="shared" si="95"/>
        <v>0</v>
      </c>
      <c r="V1033" s="6">
        <f t="shared" si="96"/>
        <v>0</v>
      </c>
      <c r="W1033" s="6">
        <f>IFERROR(IF(V1033&gt;=1,V1033*VLOOKUP(E1033,STUDENT!$B$4:$W$2003,22,0),0),0)</f>
        <v>0</v>
      </c>
      <c r="X1033" s="6">
        <f t="shared" si="97"/>
        <v>0</v>
      </c>
      <c r="Y1033" s="6">
        <f>IFERROR(IF(X1033&gt;=1,X1033*VLOOKUP(E1033,STUDENT!$B$4:$W$2003,22,0),0),0)</f>
        <v>0</v>
      </c>
      <c r="Z1033" s="6">
        <f t="shared" si="98"/>
        <v>0</v>
      </c>
      <c r="AA1033" s="6">
        <f>IFERROR(IF(Z1033&gt;=1,Z1033*VLOOKUP(E1033,STUDENT!$B$4:$W$2003,22,0),0),0)</f>
        <v>0</v>
      </c>
    </row>
    <row r="1034" spans="1:27" ht="18" customHeight="1" x14ac:dyDescent="0.25">
      <c r="A1034" s="6">
        <f t="shared" ref="A1034:A1097" si="99">IFERROR(IF(W1034&gt;=1,D1034,0),0)</f>
        <v>0</v>
      </c>
      <c r="B1034" s="6">
        <v>1026</v>
      </c>
      <c r="C1034" s="6">
        <f>IFERROR(IF($C$1&gt;=B1034,SMALL(STUDENT!$V$4:$V$2003,$C$6+B1034),0),0)</f>
        <v>0</v>
      </c>
      <c r="D1034" s="14">
        <f t="shared" ref="D1034:D1097" si="100">IFERROR(IF(C1034&gt;=1,B1034,0),0)</f>
        <v>0</v>
      </c>
      <c r="E1034" s="14" t="str">
        <f>IFERROR(IF($D1034&gt;=1,VLOOKUP($C1034,STUDENT!$A$4:$E$2003,E$1,0),""),"")</f>
        <v/>
      </c>
      <c r="F1034" s="15" t="str">
        <f>IFERROR(IF($D1034&gt;=1,VLOOKUP($C1034,STUDENT!$A$4:$E$2003,F$1,0),""),"")</f>
        <v/>
      </c>
      <c r="G1034" s="15" t="str">
        <f>IFERROR(IF($D1034&gt;=1,VLOOKUP($C1034,STUDENT!$A$4:$E$2003,G$1,0),""),"")</f>
        <v/>
      </c>
      <c r="H1034" s="14" t="str">
        <f>IFERROR(IF($D1034&gt;=1,VLOOKUP($C1034,STUDENT!$A$4:$E$2003,H$1,0),""),"")</f>
        <v/>
      </c>
      <c r="I1034" s="79"/>
      <c r="J1034" s="79"/>
      <c r="K1034" s="79"/>
      <c r="L1034" s="79"/>
      <c r="M1034" s="79"/>
      <c r="N1034" s="79"/>
      <c r="O1034" s="79"/>
      <c r="P1034" s="79"/>
      <c r="Q1034" s="79"/>
      <c r="R1034" s="79"/>
      <c r="S1034" s="79"/>
      <c r="T1034" s="79"/>
      <c r="U1034" s="85">
        <f t="shared" ref="U1034:U1097" si="101">SUM(I1034:T1034)</f>
        <v>0</v>
      </c>
      <c r="V1034" s="6">
        <f t="shared" ref="V1034:V1097" si="102">IFERROR(IF(D1034&gt;=1,(IF($V$1&gt;=1,(IF($W$1&gt;=1,SUMIFS(I1034:T1034,$I$3:$T$3,"&gt;="&amp;$V$1,$I$3:$T$3,"&lt;="&amp;$W$1),0)),0)),0),0)</f>
        <v>0</v>
      </c>
      <c r="W1034" s="6">
        <f>IFERROR(IF(V1034&gt;=1,V1034*VLOOKUP(E1034,STUDENT!$B$4:$W$2003,22,0),0),0)</f>
        <v>0</v>
      </c>
      <c r="X1034" s="6">
        <f t="shared" ref="X1034:X1097" si="103">IFERROR(IF(D1034&gt;=1,(IF($X$1&gt;=1,(IF($Y$1&gt;=1,SUMIFS(I1034:T1034,$I$3:$T$3,"&gt;="&amp;$X$1,$I$3:$T$3,"&lt;="&amp;$Y$1),0)),0)),0),0)</f>
        <v>0</v>
      </c>
      <c r="Y1034" s="6">
        <f>IFERROR(IF(X1034&gt;=1,X1034*VLOOKUP(E1034,STUDENT!$B$4:$W$2003,22,0),0),0)</f>
        <v>0</v>
      </c>
      <c r="Z1034" s="6">
        <f t="shared" ref="Z1034:Z1097" si="104">IFERROR(IF(D1034&gt;=1,(IF($Z$1&gt;=1,(IF($AA$1&gt;=1,SUMIFS(I1034:T1034,$I$3:$T$3,"&gt;="&amp;$Z$1,$I$3:$T$3,"&lt;="&amp;$AA$1),0)),0)),0),0)</f>
        <v>0</v>
      </c>
      <c r="AA1034" s="6">
        <f>IFERROR(IF(Z1034&gt;=1,Z1034*VLOOKUP(E1034,STUDENT!$B$4:$W$2003,22,0),0),0)</f>
        <v>0</v>
      </c>
    </row>
    <row r="1035" spans="1:27" ht="18" customHeight="1" x14ac:dyDescent="0.25">
      <c r="A1035" s="6">
        <f t="shared" si="99"/>
        <v>0</v>
      </c>
      <c r="B1035" s="6">
        <v>1027</v>
      </c>
      <c r="C1035" s="6">
        <f>IFERROR(IF($C$1&gt;=B1035,SMALL(STUDENT!$V$4:$V$2003,$C$6+B1035),0),0)</f>
        <v>0</v>
      </c>
      <c r="D1035" s="14">
        <f t="shared" si="100"/>
        <v>0</v>
      </c>
      <c r="E1035" s="14" t="str">
        <f>IFERROR(IF($D1035&gt;=1,VLOOKUP($C1035,STUDENT!$A$4:$E$2003,E$1,0),""),"")</f>
        <v/>
      </c>
      <c r="F1035" s="15" t="str">
        <f>IFERROR(IF($D1035&gt;=1,VLOOKUP($C1035,STUDENT!$A$4:$E$2003,F$1,0),""),"")</f>
        <v/>
      </c>
      <c r="G1035" s="15" t="str">
        <f>IFERROR(IF($D1035&gt;=1,VLOOKUP($C1035,STUDENT!$A$4:$E$2003,G$1,0),""),"")</f>
        <v/>
      </c>
      <c r="H1035" s="14" t="str">
        <f>IFERROR(IF($D1035&gt;=1,VLOOKUP($C1035,STUDENT!$A$4:$E$2003,H$1,0),""),"")</f>
        <v/>
      </c>
      <c r="I1035" s="79"/>
      <c r="J1035" s="79"/>
      <c r="K1035" s="79"/>
      <c r="L1035" s="79"/>
      <c r="M1035" s="79"/>
      <c r="N1035" s="79"/>
      <c r="O1035" s="79"/>
      <c r="P1035" s="79"/>
      <c r="Q1035" s="79"/>
      <c r="R1035" s="79"/>
      <c r="S1035" s="79"/>
      <c r="T1035" s="79"/>
      <c r="U1035" s="85">
        <f t="shared" si="101"/>
        <v>0</v>
      </c>
      <c r="V1035" s="6">
        <f t="shared" si="102"/>
        <v>0</v>
      </c>
      <c r="W1035" s="6">
        <f>IFERROR(IF(V1035&gt;=1,V1035*VLOOKUP(E1035,STUDENT!$B$4:$W$2003,22,0),0),0)</f>
        <v>0</v>
      </c>
      <c r="X1035" s="6">
        <f t="shared" si="103"/>
        <v>0</v>
      </c>
      <c r="Y1035" s="6">
        <f>IFERROR(IF(X1035&gt;=1,X1035*VLOOKUP(E1035,STUDENT!$B$4:$W$2003,22,0),0),0)</f>
        <v>0</v>
      </c>
      <c r="Z1035" s="6">
        <f t="shared" si="104"/>
        <v>0</v>
      </c>
      <c r="AA1035" s="6">
        <f>IFERROR(IF(Z1035&gt;=1,Z1035*VLOOKUP(E1035,STUDENT!$B$4:$W$2003,22,0),0),0)</f>
        <v>0</v>
      </c>
    </row>
    <row r="1036" spans="1:27" ht="18" customHeight="1" x14ac:dyDescent="0.25">
      <c r="A1036" s="6">
        <f t="shared" si="99"/>
        <v>0</v>
      </c>
      <c r="B1036" s="6">
        <v>1028</v>
      </c>
      <c r="C1036" s="6">
        <f>IFERROR(IF($C$1&gt;=B1036,SMALL(STUDENT!$V$4:$V$2003,$C$6+B1036),0),0)</f>
        <v>0</v>
      </c>
      <c r="D1036" s="14">
        <f t="shared" si="100"/>
        <v>0</v>
      </c>
      <c r="E1036" s="14" t="str">
        <f>IFERROR(IF($D1036&gt;=1,VLOOKUP($C1036,STUDENT!$A$4:$E$2003,E$1,0),""),"")</f>
        <v/>
      </c>
      <c r="F1036" s="15" t="str">
        <f>IFERROR(IF($D1036&gt;=1,VLOOKUP($C1036,STUDENT!$A$4:$E$2003,F$1,0),""),"")</f>
        <v/>
      </c>
      <c r="G1036" s="15" t="str">
        <f>IFERROR(IF($D1036&gt;=1,VLOOKUP($C1036,STUDENT!$A$4:$E$2003,G$1,0),""),"")</f>
        <v/>
      </c>
      <c r="H1036" s="14" t="str">
        <f>IFERROR(IF($D1036&gt;=1,VLOOKUP($C1036,STUDENT!$A$4:$E$2003,H$1,0),""),"")</f>
        <v/>
      </c>
      <c r="I1036" s="79"/>
      <c r="J1036" s="79"/>
      <c r="K1036" s="79"/>
      <c r="L1036" s="79"/>
      <c r="M1036" s="79"/>
      <c r="N1036" s="79"/>
      <c r="O1036" s="79"/>
      <c r="P1036" s="79"/>
      <c r="Q1036" s="79"/>
      <c r="R1036" s="79"/>
      <c r="S1036" s="79"/>
      <c r="T1036" s="79"/>
      <c r="U1036" s="85">
        <f t="shared" si="101"/>
        <v>0</v>
      </c>
      <c r="V1036" s="6">
        <f t="shared" si="102"/>
        <v>0</v>
      </c>
      <c r="W1036" s="6">
        <f>IFERROR(IF(V1036&gt;=1,V1036*VLOOKUP(E1036,STUDENT!$B$4:$W$2003,22,0),0),0)</f>
        <v>0</v>
      </c>
      <c r="X1036" s="6">
        <f t="shared" si="103"/>
        <v>0</v>
      </c>
      <c r="Y1036" s="6">
        <f>IFERROR(IF(X1036&gt;=1,X1036*VLOOKUP(E1036,STUDENT!$B$4:$W$2003,22,0),0),0)</f>
        <v>0</v>
      </c>
      <c r="Z1036" s="6">
        <f t="shared" si="104"/>
        <v>0</v>
      </c>
      <c r="AA1036" s="6">
        <f>IFERROR(IF(Z1036&gt;=1,Z1036*VLOOKUP(E1036,STUDENT!$B$4:$W$2003,22,0),0),0)</f>
        <v>0</v>
      </c>
    </row>
    <row r="1037" spans="1:27" ht="18" customHeight="1" x14ac:dyDescent="0.25">
      <c r="A1037" s="6">
        <f t="shared" si="99"/>
        <v>0</v>
      </c>
      <c r="B1037" s="6">
        <v>1029</v>
      </c>
      <c r="C1037" s="6">
        <f>IFERROR(IF($C$1&gt;=B1037,SMALL(STUDENT!$V$4:$V$2003,$C$6+B1037),0),0)</f>
        <v>0</v>
      </c>
      <c r="D1037" s="14">
        <f t="shared" si="100"/>
        <v>0</v>
      </c>
      <c r="E1037" s="14" t="str">
        <f>IFERROR(IF($D1037&gt;=1,VLOOKUP($C1037,STUDENT!$A$4:$E$2003,E$1,0),""),"")</f>
        <v/>
      </c>
      <c r="F1037" s="15" t="str">
        <f>IFERROR(IF($D1037&gt;=1,VLOOKUP($C1037,STUDENT!$A$4:$E$2003,F$1,0),""),"")</f>
        <v/>
      </c>
      <c r="G1037" s="15" t="str">
        <f>IFERROR(IF($D1037&gt;=1,VLOOKUP($C1037,STUDENT!$A$4:$E$2003,G$1,0),""),"")</f>
        <v/>
      </c>
      <c r="H1037" s="14" t="str">
        <f>IFERROR(IF($D1037&gt;=1,VLOOKUP($C1037,STUDENT!$A$4:$E$2003,H$1,0),""),"")</f>
        <v/>
      </c>
      <c r="I1037" s="79"/>
      <c r="J1037" s="79"/>
      <c r="K1037" s="79"/>
      <c r="L1037" s="79"/>
      <c r="M1037" s="79"/>
      <c r="N1037" s="79"/>
      <c r="O1037" s="79"/>
      <c r="P1037" s="79"/>
      <c r="Q1037" s="79"/>
      <c r="R1037" s="79"/>
      <c r="S1037" s="79"/>
      <c r="T1037" s="79"/>
      <c r="U1037" s="85">
        <f t="shared" si="101"/>
        <v>0</v>
      </c>
      <c r="V1037" s="6">
        <f t="shared" si="102"/>
        <v>0</v>
      </c>
      <c r="W1037" s="6">
        <f>IFERROR(IF(V1037&gt;=1,V1037*VLOOKUP(E1037,STUDENT!$B$4:$W$2003,22,0),0),0)</f>
        <v>0</v>
      </c>
      <c r="X1037" s="6">
        <f t="shared" si="103"/>
        <v>0</v>
      </c>
      <c r="Y1037" s="6">
        <f>IFERROR(IF(X1037&gt;=1,X1037*VLOOKUP(E1037,STUDENT!$B$4:$W$2003,22,0),0),0)</f>
        <v>0</v>
      </c>
      <c r="Z1037" s="6">
        <f t="shared" si="104"/>
        <v>0</v>
      </c>
      <c r="AA1037" s="6">
        <f>IFERROR(IF(Z1037&gt;=1,Z1037*VLOOKUP(E1037,STUDENT!$B$4:$W$2003,22,0),0),0)</f>
        <v>0</v>
      </c>
    </row>
    <row r="1038" spans="1:27" ht="18" customHeight="1" x14ac:dyDescent="0.25">
      <c r="A1038" s="6">
        <f t="shared" si="99"/>
        <v>0</v>
      </c>
      <c r="B1038" s="6">
        <v>1030</v>
      </c>
      <c r="C1038" s="6">
        <f>IFERROR(IF($C$1&gt;=B1038,SMALL(STUDENT!$V$4:$V$2003,$C$6+B1038),0),0)</f>
        <v>0</v>
      </c>
      <c r="D1038" s="14">
        <f t="shared" si="100"/>
        <v>0</v>
      </c>
      <c r="E1038" s="14" t="str">
        <f>IFERROR(IF($D1038&gt;=1,VLOOKUP($C1038,STUDENT!$A$4:$E$2003,E$1,0),""),"")</f>
        <v/>
      </c>
      <c r="F1038" s="15" t="str">
        <f>IFERROR(IF($D1038&gt;=1,VLOOKUP($C1038,STUDENT!$A$4:$E$2003,F$1,0),""),"")</f>
        <v/>
      </c>
      <c r="G1038" s="15" t="str">
        <f>IFERROR(IF($D1038&gt;=1,VLOOKUP($C1038,STUDENT!$A$4:$E$2003,G$1,0),""),"")</f>
        <v/>
      </c>
      <c r="H1038" s="14" t="str">
        <f>IFERROR(IF($D1038&gt;=1,VLOOKUP($C1038,STUDENT!$A$4:$E$2003,H$1,0),""),"")</f>
        <v/>
      </c>
      <c r="I1038" s="79"/>
      <c r="J1038" s="79"/>
      <c r="K1038" s="79"/>
      <c r="L1038" s="79"/>
      <c r="M1038" s="79"/>
      <c r="N1038" s="79"/>
      <c r="O1038" s="79"/>
      <c r="P1038" s="79"/>
      <c r="Q1038" s="79"/>
      <c r="R1038" s="79"/>
      <c r="S1038" s="79"/>
      <c r="T1038" s="79"/>
      <c r="U1038" s="85">
        <f t="shared" si="101"/>
        <v>0</v>
      </c>
      <c r="V1038" s="6">
        <f t="shared" si="102"/>
        <v>0</v>
      </c>
      <c r="W1038" s="6">
        <f>IFERROR(IF(V1038&gt;=1,V1038*VLOOKUP(E1038,STUDENT!$B$4:$W$2003,22,0),0),0)</f>
        <v>0</v>
      </c>
      <c r="X1038" s="6">
        <f t="shared" si="103"/>
        <v>0</v>
      </c>
      <c r="Y1038" s="6">
        <f>IFERROR(IF(X1038&gt;=1,X1038*VLOOKUP(E1038,STUDENT!$B$4:$W$2003,22,0),0),0)</f>
        <v>0</v>
      </c>
      <c r="Z1038" s="6">
        <f t="shared" si="104"/>
        <v>0</v>
      </c>
      <c r="AA1038" s="6">
        <f>IFERROR(IF(Z1038&gt;=1,Z1038*VLOOKUP(E1038,STUDENT!$B$4:$W$2003,22,0),0),0)</f>
        <v>0</v>
      </c>
    </row>
    <row r="1039" spans="1:27" ht="18" customHeight="1" x14ac:dyDescent="0.25">
      <c r="A1039" s="6">
        <f t="shared" si="99"/>
        <v>0</v>
      </c>
      <c r="B1039" s="6">
        <v>1031</v>
      </c>
      <c r="C1039" s="6">
        <f>IFERROR(IF($C$1&gt;=B1039,SMALL(STUDENT!$V$4:$V$2003,$C$6+B1039),0),0)</f>
        <v>0</v>
      </c>
      <c r="D1039" s="14">
        <f t="shared" si="100"/>
        <v>0</v>
      </c>
      <c r="E1039" s="14" t="str">
        <f>IFERROR(IF($D1039&gt;=1,VLOOKUP($C1039,STUDENT!$A$4:$E$2003,E$1,0),""),"")</f>
        <v/>
      </c>
      <c r="F1039" s="15" t="str">
        <f>IFERROR(IF($D1039&gt;=1,VLOOKUP($C1039,STUDENT!$A$4:$E$2003,F$1,0),""),"")</f>
        <v/>
      </c>
      <c r="G1039" s="15" t="str">
        <f>IFERROR(IF($D1039&gt;=1,VLOOKUP($C1039,STUDENT!$A$4:$E$2003,G$1,0),""),"")</f>
        <v/>
      </c>
      <c r="H1039" s="14" t="str">
        <f>IFERROR(IF($D1039&gt;=1,VLOOKUP($C1039,STUDENT!$A$4:$E$2003,H$1,0),""),"")</f>
        <v/>
      </c>
      <c r="I1039" s="79"/>
      <c r="J1039" s="79"/>
      <c r="K1039" s="79"/>
      <c r="L1039" s="79"/>
      <c r="M1039" s="79"/>
      <c r="N1039" s="79"/>
      <c r="O1039" s="79"/>
      <c r="P1039" s="79"/>
      <c r="Q1039" s="79"/>
      <c r="R1039" s="79"/>
      <c r="S1039" s="79"/>
      <c r="T1039" s="79"/>
      <c r="U1039" s="85">
        <f t="shared" si="101"/>
        <v>0</v>
      </c>
      <c r="V1039" s="6">
        <f t="shared" si="102"/>
        <v>0</v>
      </c>
      <c r="W1039" s="6">
        <f>IFERROR(IF(V1039&gt;=1,V1039*VLOOKUP(E1039,STUDENT!$B$4:$W$2003,22,0),0),0)</f>
        <v>0</v>
      </c>
      <c r="X1039" s="6">
        <f t="shared" si="103"/>
        <v>0</v>
      </c>
      <c r="Y1039" s="6">
        <f>IFERROR(IF(X1039&gt;=1,X1039*VLOOKUP(E1039,STUDENT!$B$4:$W$2003,22,0),0),0)</f>
        <v>0</v>
      </c>
      <c r="Z1039" s="6">
        <f t="shared" si="104"/>
        <v>0</v>
      </c>
      <c r="AA1039" s="6">
        <f>IFERROR(IF(Z1039&gt;=1,Z1039*VLOOKUP(E1039,STUDENT!$B$4:$W$2003,22,0),0),0)</f>
        <v>0</v>
      </c>
    </row>
    <row r="1040" spans="1:27" ht="18" customHeight="1" x14ac:dyDescent="0.25">
      <c r="A1040" s="6">
        <f t="shared" si="99"/>
        <v>0</v>
      </c>
      <c r="B1040" s="6">
        <v>1032</v>
      </c>
      <c r="C1040" s="6">
        <f>IFERROR(IF($C$1&gt;=B1040,SMALL(STUDENT!$V$4:$V$2003,$C$6+B1040),0),0)</f>
        <v>0</v>
      </c>
      <c r="D1040" s="14">
        <f t="shared" si="100"/>
        <v>0</v>
      </c>
      <c r="E1040" s="14" t="str">
        <f>IFERROR(IF($D1040&gt;=1,VLOOKUP($C1040,STUDENT!$A$4:$E$2003,E$1,0),""),"")</f>
        <v/>
      </c>
      <c r="F1040" s="15" t="str">
        <f>IFERROR(IF($D1040&gt;=1,VLOOKUP($C1040,STUDENT!$A$4:$E$2003,F$1,0),""),"")</f>
        <v/>
      </c>
      <c r="G1040" s="15" t="str">
        <f>IFERROR(IF($D1040&gt;=1,VLOOKUP($C1040,STUDENT!$A$4:$E$2003,G$1,0),""),"")</f>
        <v/>
      </c>
      <c r="H1040" s="14" t="str">
        <f>IFERROR(IF($D1040&gt;=1,VLOOKUP($C1040,STUDENT!$A$4:$E$2003,H$1,0),""),"")</f>
        <v/>
      </c>
      <c r="I1040" s="79"/>
      <c r="J1040" s="79"/>
      <c r="K1040" s="79"/>
      <c r="L1040" s="79"/>
      <c r="M1040" s="79"/>
      <c r="N1040" s="79"/>
      <c r="O1040" s="79"/>
      <c r="P1040" s="79"/>
      <c r="Q1040" s="79"/>
      <c r="R1040" s="79"/>
      <c r="S1040" s="79"/>
      <c r="T1040" s="79"/>
      <c r="U1040" s="85">
        <f t="shared" si="101"/>
        <v>0</v>
      </c>
      <c r="V1040" s="6">
        <f t="shared" si="102"/>
        <v>0</v>
      </c>
      <c r="W1040" s="6">
        <f>IFERROR(IF(V1040&gt;=1,V1040*VLOOKUP(E1040,STUDENT!$B$4:$W$2003,22,0),0),0)</f>
        <v>0</v>
      </c>
      <c r="X1040" s="6">
        <f t="shared" si="103"/>
        <v>0</v>
      </c>
      <c r="Y1040" s="6">
        <f>IFERROR(IF(X1040&gt;=1,X1040*VLOOKUP(E1040,STUDENT!$B$4:$W$2003,22,0),0),0)</f>
        <v>0</v>
      </c>
      <c r="Z1040" s="6">
        <f t="shared" si="104"/>
        <v>0</v>
      </c>
      <c r="AA1040" s="6">
        <f>IFERROR(IF(Z1040&gt;=1,Z1040*VLOOKUP(E1040,STUDENT!$B$4:$W$2003,22,0),0),0)</f>
        <v>0</v>
      </c>
    </row>
    <row r="1041" spans="1:27" ht="18" customHeight="1" x14ac:dyDescent="0.25">
      <c r="A1041" s="6">
        <f t="shared" si="99"/>
        <v>0</v>
      </c>
      <c r="B1041" s="6">
        <v>1033</v>
      </c>
      <c r="C1041" s="6">
        <f>IFERROR(IF($C$1&gt;=B1041,SMALL(STUDENT!$V$4:$V$2003,$C$6+B1041),0),0)</f>
        <v>0</v>
      </c>
      <c r="D1041" s="14">
        <f t="shared" si="100"/>
        <v>0</v>
      </c>
      <c r="E1041" s="14" t="str">
        <f>IFERROR(IF($D1041&gt;=1,VLOOKUP($C1041,STUDENT!$A$4:$E$2003,E$1,0),""),"")</f>
        <v/>
      </c>
      <c r="F1041" s="15" t="str">
        <f>IFERROR(IF($D1041&gt;=1,VLOOKUP($C1041,STUDENT!$A$4:$E$2003,F$1,0),""),"")</f>
        <v/>
      </c>
      <c r="G1041" s="15" t="str">
        <f>IFERROR(IF($D1041&gt;=1,VLOOKUP($C1041,STUDENT!$A$4:$E$2003,G$1,0),""),"")</f>
        <v/>
      </c>
      <c r="H1041" s="14" t="str">
        <f>IFERROR(IF($D1041&gt;=1,VLOOKUP($C1041,STUDENT!$A$4:$E$2003,H$1,0),""),"")</f>
        <v/>
      </c>
      <c r="I1041" s="79"/>
      <c r="J1041" s="79"/>
      <c r="K1041" s="79"/>
      <c r="L1041" s="79"/>
      <c r="M1041" s="79"/>
      <c r="N1041" s="79"/>
      <c r="O1041" s="79"/>
      <c r="P1041" s="79"/>
      <c r="Q1041" s="79"/>
      <c r="R1041" s="79"/>
      <c r="S1041" s="79"/>
      <c r="T1041" s="79"/>
      <c r="U1041" s="85">
        <f t="shared" si="101"/>
        <v>0</v>
      </c>
      <c r="V1041" s="6">
        <f t="shared" si="102"/>
        <v>0</v>
      </c>
      <c r="W1041" s="6">
        <f>IFERROR(IF(V1041&gt;=1,V1041*VLOOKUP(E1041,STUDENT!$B$4:$W$2003,22,0),0),0)</f>
        <v>0</v>
      </c>
      <c r="X1041" s="6">
        <f t="shared" si="103"/>
        <v>0</v>
      </c>
      <c r="Y1041" s="6">
        <f>IFERROR(IF(X1041&gt;=1,X1041*VLOOKUP(E1041,STUDENT!$B$4:$W$2003,22,0),0),0)</f>
        <v>0</v>
      </c>
      <c r="Z1041" s="6">
        <f t="shared" si="104"/>
        <v>0</v>
      </c>
      <c r="AA1041" s="6">
        <f>IFERROR(IF(Z1041&gt;=1,Z1041*VLOOKUP(E1041,STUDENT!$B$4:$W$2003,22,0),0),0)</f>
        <v>0</v>
      </c>
    </row>
    <row r="1042" spans="1:27" ht="18" customHeight="1" x14ac:dyDescent="0.25">
      <c r="A1042" s="6">
        <f t="shared" si="99"/>
        <v>0</v>
      </c>
      <c r="B1042" s="6">
        <v>1034</v>
      </c>
      <c r="C1042" s="6">
        <f>IFERROR(IF($C$1&gt;=B1042,SMALL(STUDENT!$V$4:$V$2003,$C$6+B1042),0),0)</f>
        <v>0</v>
      </c>
      <c r="D1042" s="14">
        <f t="shared" si="100"/>
        <v>0</v>
      </c>
      <c r="E1042" s="14" t="str">
        <f>IFERROR(IF($D1042&gt;=1,VLOOKUP($C1042,STUDENT!$A$4:$E$2003,E$1,0),""),"")</f>
        <v/>
      </c>
      <c r="F1042" s="15" t="str">
        <f>IFERROR(IF($D1042&gt;=1,VLOOKUP($C1042,STUDENT!$A$4:$E$2003,F$1,0),""),"")</f>
        <v/>
      </c>
      <c r="G1042" s="15" t="str">
        <f>IFERROR(IF($D1042&gt;=1,VLOOKUP($C1042,STUDENT!$A$4:$E$2003,G$1,0),""),"")</f>
        <v/>
      </c>
      <c r="H1042" s="14" t="str">
        <f>IFERROR(IF($D1042&gt;=1,VLOOKUP($C1042,STUDENT!$A$4:$E$2003,H$1,0),""),"")</f>
        <v/>
      </c>
      <c r="I1042" s="79"/>
      <c r="J1042" s="79"/>
      <c r="K1042" s="79"/>
      <c r="L1042" s="79"/>
      <c r="M1042" s="79"/>
      <c r="N1042" s="79"/>
      <c r="O1042" s="79"/>
      <c r="P1042" s="79"/>
      <c r="Q1042" s="79"/>
      <c r="R1042" s="79"/>
      <c r="S1042" s="79"/>
      <c r="T1042" s="79"/>
      <c r="U1042" s="85">
        <f t="shared" si="101"/>
        <v>0</v>
      </c>
      <c r="V1042" s="6">
        <f t="shared" si="102"/>
        <v>0</v>
      </c>
      <c r="W1042" s="6">
        <f>IFERROR(IF(V1042&gt;=1,V1042*VLOOKUP(E1042,STUDENT!$B$4:$W$2003,22,0),0),0)</f>
        <v>0</v>
      </c>
      <c r="X1042" s="6">
        <f t="shared" si="103"/>
        <v>0</v>
      </c>
      <c r="Y1042" s="6">
        <f>IFERROR(IF(X1042&gt;=1,X1042*VLOOKUP(E1042,STUDENT!$B$4:$W$2003,22,0),0),0)</f>
        <v>0</v>
      </c>
      <c r="Z1042" s="6">
        <f t="shared" si="104"/>
        <v>0</v>
      </c>
      <c r="AA1042" s="6">
        <f>IFERROR(IF(Z1042&gt;=1,Z1042*VLOOKUP(E1042,STUDENT!$B$4:$W$2003,22,0),0),0)</f>
        <v>0</v>
      </c>
    </row>
    <row r="1043" spans="1:27" ht="18" customHeight="1" x14ac:dyDescent="0.25">
      <c r="A1043" s="6">
        <f t="shared" si="99"/>
        <v>0</v>
      </c>
      <c r="B1043" s="6">
        <v>1035</v>
      </c>
      <c r="C1043" s="6">
        <f>IFERROR(IF($C$1&gt;=B1043,SMALL(STUDENT!$V$4:$V$2003,$C$6+B1043),0),0)</f>
        <v>0</v>
      </c>
      <c r="D1043" s="14">
        <f t="shared" si="100"/>
        <v>0</v>
      </c>
      <c r="E1043" s="14" t="str">
        <f>IFERROR(IF($D1043&gt;=1,VLOOKUP($C1043,STUDENT!$A$4:$E$2003,E$1,0),""),"")</f>
        <v/>
      </c>
      <c r="F1043" s="15" t="str">
        <f>IFERROR(IF($D1043&gt;=1,VLOOKUP($C1043,STUDENT!$A$4:$E$2003,F$1,0),""),"")</f>
        <v/>
      </c>
      <c r="G1043" s="15" t="str">
        <f>IFERROR(IF($D1043&gt;=1,VLOOKUP($C1043,STUDENT!$A$4:$E$2003,G$1,0),""),"")</f>
        <v/>
      </c>
      <c r="H1043" s="14" t="str">
        <f>IFERROR(IF($D1043&gt;=1,VLOOKUP($C1043,STUDENT!$A$4:$E$2003,H$1,0),""),"")</f>
        <v/>
      </c>
      <c r="I1043" s="79"/>
      <c r="J1043" s="79"/>
      <c r="K1043" s="79"/>
      <c r="L1043" s="79"/>
      <c r="M1043" s="79"/>
      <c r="N1043" s="79"/>
      <c r="O1043" s="79"/>
      <c r="P1043" s="79"/>
      <c r="Q1043" s="79"/>
      <c r="R1043" s="79"/>
      <c r="S1043" s="79"/>
      <c r="T1043" s="79"/>
      <c r="U1043" s="85">
        <f t="shared" si="101"/>
        <v>0</v>
      </c>
      <c r="V1043" s="6">
        <f t="shared" si="102"/>
        <v>0</v>
      </c>
      <c r="W1043" s="6">
        <f>IFERROR(IF(V1043&gt;=1,V1043*VLOOKUP(E1043,STUDENT!$B$4:$W$2003,22,0),0),0)</f>
        <v>0</v>
      </c>
      <c r="X1043" s="6">
        <f t="shared" si="103"/>
        <v>0</v>
      </c>
      <c r="Y1043" s="6">
        <f>IFERROR(IF(X1043&gt;=1,X1043*VLOOKUP(E1043,STUDENT!$B$4:$W$2003,22,0),0),0)</f>
        <v>0</v>
      </c>
      <c r="Z1043" s="6">
        <f t="shared" si="104"/>
        <v>0</v>
      </c>
      <c r="AA1043" s="6">
        <f>IFERROR(IF(Z1043&gt;=1,Z1043*VLOOKUP(E1043,STUDENT!$B$4:$W$2003,22,0),0),0)</f>
        <v>0</v>
      </c>
    </row>
    <row r="1044" spans="1:27" ht="18" customHeight="1" x14ac:dyDescent="0.25">
      <c r="A1044" s="6">
        <f t="shared" si="99"/>
        <v>0</v>
      </c>
      <c r="B1044" s="6">
        <v>1036</v>
      </c>
      <c r="C1044" s="6">
        <f>IFERROR(IF($C$1&gt;=B1044,SMALL(STUDENT!$V$4:$V$2003,$C$6+B1044),0),0)</f>
        <v>0</v>
      </c>
      <c r="D1044" s="14">
        <f t="shared" si="100"/>
        <v>0</v>
      </c>
      <c r="E1044" s="14" t="str">
        <f>IFERROR(IF($D1044&gt;=1,VLOOKUP($C1044,STUDENT!$A$4:$E$2003,E$1,0),""),"")</f>
        <v/>
      </c>
      <c r="F1044" s="15" t="str">
        <f>IFERROR(IF($D1044&gt;=1,VLOOKUP($C1044,STUDENT!$A$4:$E$2003,F$1,0),""),"")</f>
        <v/>
      </c>
      <c r="G1044" s="15" t="str">
        <f>IFERROR(IF($D1044&gt;=1,VLOOKUP($C1044,STUDENT!$A$4:$E$2003,G$1,0),""),"")</f>
        <v/>
      </c>
      <c r="H1044" s="14" t="str">
        <f>IFERROR(IF($D1044&gt;=1,VLOOKUP($C1044,STUDENT!$A$4:$E$2003,H$1,0),""),"")</f>
        <v/>
      </c>
      <c r="I1044" s="79"/>
      <c r="J1044" s="79"/>
      <c r="K1044" s="79"/>
      <c r="L1044" s="79"/>
      <c r="M1044" s="79"/>
      <c r="N1044" s="79"/>
      <c r="O1044" s="79"/>
      <c r="P1044" s="79"/>
      <c r="Q1044" s="79"/>
      <c r="R1044" s="79"/>
      <c r="S1044" s="79"/>
      <c r="T1044" s="79"/>
      <c r="U1044" s="85">
        <f t="shared" si="101"/>
        <v>0</v>
      </c>
      <c r="V1044" s="6">
        <f t="shared" si="102"/>
        <v>0</v>
      </c>
      <c r="W1044" s="6">
        <f>IFERROR(IF(V1044&gt;=1,V1044*VLOOKUP(E1044,STUDENT!$B$4:$W$2003,22,0),0),0)</f>
        <v>0</v>
      </c>
      <c r="X1044" s="6">
        <f t="shared" si="103"/>
        <v>0</v>
      </c>
      <c r="Y1044" s="6">
        <f>IFERROR(IF(X1044&gt;=1,X1044*VLOOKUP(E1044,STUDENT!$B$4:$W$2003,22,0),0),0)</f>
        <v>0</v>
      </c>
      <c r="Z1044" s="6">
        <f t="shared" si="104"/>
        <v>0</v>
      </c>
      <c r="AA1044" s="6">
        <f>IFERROR(IF(Z1044&gt;=1,Z1044*VLOOKUP(E1044,STUDENT!$B$4:$W$2003,22,0),0),0)</f>
        <v>0</v>
      </c>
    </row>
    <row r="1045" spans="1:27" ht="18" customHeight="1" x14ac:dyDescent="0.25">
      <c r="A1045" s="6">
        <f t="shared" si="99"/>
        <v>0</v>
      </c>
      <c r="B1045" s="6">
        <v>1037</v>
      </c>
      <c r="C1045" s="6">
        <f>IFERROR(IF($C$1&gt;=B1045,SMALL(STUDENT!$V$4:$V$2003,$C$6+B1045),0),0)</f>
        <v>0</v>
      </c>
      <c r="D1045" s="14">
        <f t="shared" si="100"/>
        <v>0</v>
      </c>
      <c r="E1045" s="14" t="str">
        <f>IFERROR(IF($D1045&gt;=1,VLOOKUP($C1045,STUDENT!$A$4:$E$2003,E$1,0),""),"")</f>
        <v/>
      </c>
      <c r="F1045" s="15" t="str">
        <f>IFERROR(IF($D1045&gt;=1,VLOOKUP($C1045,STUDENT!$A$4:$E$2003,F$1,0),""),"")</f>
        <v/>
      </c>
      <c r="G1045" s="15" t="str">
        <f>IFERROR(IF($D1045&gt;=1,VLOOKUP($C1045,STUDENT!$A$4:$E$2003,G$1,0),""),"")</f>
        <v/>
      </c>
      <c r="H1045" s="14" t="str">
        <f>IFERROR(IF($D1045&gt;=1,VLOOKUP($C1045,STUDENT!$A$4:$E$2003,H$1,0),""),"")</f>
        <v/>
      </c>
      <c r="I1045" s="79"/>
      <c r="J1045" s="79"/>
      <c r="K1045" s="79"/>
      <c r="L1045" s="79"/>
      <c r="M1045" s="79"/>
      <c r="N1045" s="79"/>
      <c r="O1045" s="79"/>
      <c r="P1045" s="79"/>
      <c r="Q1045" s="79"/>
      <c r="R1045" s="79"/>
      <c r="S1045" s="79"/>
      <c r="T1045" s="79"/>
      <c r="U1045" s="85">
        <f t="shared" si="101"/>
        <v>0</v>
      </c>
      <c r="V1045" s="6">
        <f t="shared" si="102"/>
        <v>0</v>
      </c>
      <c r="W1045" s="6">
        <f>IFERROR(IF(V1045&gt;=1,V1045*VLOOKUP(E1045,STUDENT!$B$4:$W$2003,22,0),0),0)</f>
        <v>0</v>
      </c>
      <c r="X1045" s="6">
        <f t="shared" si="103"/>
        <v>0</v>
      </c>
      <c r="Y1045" s="6">
        <f>IFERROR(IF(X1045&gt;=1,X1045*VLOOKUP(E1045,STUDENT!$B$4:$W$2003,22,0),0),0)</f>
        <v>0</v>
      </c>
      <c r="Z1045" s="6">
        <f t="shared" si="104"/>
        <v>0</v>
      </c>
      <c r="AA1045" s="6">
        <f>IFERROR(IF(Z1045&gt;=1,Z1045*VLOOKUP(E1045,STUDENT!$B$4:$W$2003,22,0),0),0)</f>
        <v>0</v>
      </c>
    </row>
    <row r="1046" spans="1:27" ht="18" customHeight="1" x14ac:dyDescent="0.25">
      <c r="A1046" s="6">
        <f t="shared" si="99"/>
        <v>0</v>
      </c>
      <c r="B1046" s="6">
        <v>1038</v>
      </c>
      <c r="C1046" s="6">
        <f>IFERROR(IF($C$1&gt;=B1046,SMALL(STUDENT!$V$4:$V$2003,$C$6+B1046),0),0)</f>
        <v>0</v>
      </c>
      <c r="D1046" s="14">
        <f t="shared" si="100"/>
        <v>0</v>
      </c>
      <c r="E1046" s="14" t="str">
        <f>IFERROR(IF($D1046&gt;=1,VLOOKUP($C1046,STUDENT!$A$4:$E$2003,E$1,0),""),"")</f>
        <v/>
      </c>
      <c r="F1046" s="15" t="str">
        <f>IFERROR(IF($D1046&gt;=1,VLOOKUP($C1046,STUDENT!$A$4:$E$2003,F$1,0),""),"")</f>
        <v/>
      </c>
      <c r="G1046" s="15" t="str">
        <f>IFERROR(IF($D1046&gt;=1,VLOOKUP($C1046,STUDENT!$A$4:$E$2003,G$1,0),""),"")</f>
        <v/>
      </c>
      <c r="H1046" s="14" t="str">
        <f>IFERROR(IF($D1046&gt;=1,VLOOKUP($C1046,STUDENT!$A$4:$E$2003,H$1,0),""),"")</f>
        <v/>
      </c>
      <c r="I1046" s="79"/>
      <c r="J1046" s="79"/>
      <c r="K1046" s="79"/>
      <c r="L1046" s="79"/>
      <c r="M1046" s="79"/>
      <c r="N1046" s="79"/>
      <c r="O1046" s="79"/>
      <c r="P1046" s="79"/>
      <c r="Q1046" s="79"/>
      <c r="R1046" s="79"/>
      <c r="S1046" s="79"/>
      <c r="T1046" s="79"/>
      <c r="U1046" s="85">
        <f t="shared" si="101"/>
        <v>0</v>
      </c>
      <c r="V1046" s="6">
        <f t="shared" si="102"/>
        <v>0</v>
      </c>
      <c r="W1046" s="6">
        <f>IFERROR(IF(V1046&gt;=1,V1046*VLOOKUP(E1046,STUDENT!$B$4:$W$2003,22,0),0),0)</f>
        <v>0</v>
      </c>
      <c r="X1046" s="6">
        <f t="shared" si="103"/>
        <v>0</v>
      </c>
      <c r="Y1046" s="6">
        <f>IFERROR(IF(X1046&gt;=1,X1046*VLOOKUP(E1046,STUDENT!$B$4:$W$2003,22,0),0),0)</f>
        <v>0</v>
      </c>
      <c r="Z1046" s="6">
        <f t="shared" si="104"/>
        <v>0</v>
      </c>
      <c r="AA1046" s="6">
        <f>IFERROR(IF(Z1046&gt;=1,Z1046*VLOOKUP(E1046,STUDENT!$B$4:$W$2003,22,0),0),0)</f>
        <v>0</v>
      </c>
    </row>
    <row r="1047" spans="1:27" ht="18" customHeight="1" x14ac:dyDescent="0.25">
      <c r="A1047" s="6">
        <f t="shared" si="99"/>
        <v>0</v>
      </c>
      <c r="B1047" s="6">
        <v>1039</v>
      </c>
      <c r="C1047" s="6">
        <f>IFERROR(IF($C$1&gt;=B1047,SMALL(STUDENT!$V$4:$V$2003,$C$6+B1047),0),0)</f>
        <v>0</v>
      </c>
      <c r="D1047" s="14">
        <f t="shared" si="100"/>
        <v>0</v>
      </c>
      <c r="E1047" s="14" t="str">
        <f>IFERROR(IF($D1047&gt;=1,VLOOKUP($C1047,STUDENT!$A$4:$E$2003,E$1,0),""),"")</f>
        <v/>
      </c>
      <c r="F1047" s="15" t="str">
        <f>IFERROR(IF($D1047&gt;=1,VLOOKUP($C1047,STUDENT!$A$4:$E$2003,F$1,0),""),"")</f>
        <v/>
      </c>
      <c r="G1047" s="15" t="str">
        <f>IFERROR(IF($D1047&gt;=1,VLOOKUP($C1047,STUDENT!$A$4:$E$2003,G$1,0),""),"")</f>
        <v/>
      </c>
      <c r="H1047" s="14" t="str">
        <f>IFERROR(IF($D1047&gt;=1,VLOOKUP($C1047,STUDENT!$A$4:$E$2003,H$1,0),""),"")</f>
        <v/>
      </c>
      <c r="I1047" s="79"/>
      <c r="J1047" s="79"/>
      <c r="K1047" s="79"/>
      <c r="L1047" s="79"/>
      <c r="M1047" s="79"/>
      <c r="N1047" s="79"/>
      <c r="O1047" s="79"/>
      <c r="P1047" s="79"/>
      <c r="Q1047" s="79"/>
      <c r="R1047" s="79"/>
      <c r="S1047" s="79"/>
      <c r="T1047" s="79"/>
      <c r="U1047" s="85">
        <f t="shared" si="101"/>
        <v>0</v>
      </c>
      <c r="V1047" s="6">
        <f t="shared" si="102"/>
        <v>0</v>
      </c>
      <c r="W1047" s="6">
        <f>IFERROR(IF(V1047&gt;=1,V1047*VLOOKUP(E1047,STUDENT!$B$4:$W$2003,22,0),0),0)</f>
        <v>0</v>
      </c>
      <c r="X1047" s="6">
        <f t="shared" si="103"/>
        <v>0</v>
      </c>
      <c r="Y1047" s="6">
        <f>IFERROR(IF(X1047&gt;=1,X1047*VLOOKUP(E1047,STUDENT!$B$4:$W$2003,22,0),0),0)</f>
        <v>0</v>
      </c>
      <c r="Z1047" s="6">
        <f t="shared" si="104"/>
        <v>0</v>
      </c>
      <c r="AA1047" s="6">
        <f>IFERROR(IF(Z1047&gt;=1,Z1047*VLOOKUP(E1047,STUDENT!$B$4:$W$2003,22,0),0),0)</f>
        <v>0</v>
      </c>
    </row>
    <row r="1048" spans="1:27" ht="18" customHeight="1" x14ac:dyDescent="0.25">
      <c r="A1048" s="6">
        <f t="shared" si="99"/>
        <v>0</v>
      </c>
      <c r="B1048" s="6">
        <v>1040</v>
      </c>
      <c r="C1048" s="6">
        <f>IFERROR(IF($C$1&gt;=B1048,SMALL(STUDENT!$V$4:$V$2003,$C$6+B1048),0),0)</f>
        <v>0</v>
      </c>
      <c r="D1048" s="14">
        <f t="shared" si="100"/>
        <v>0</v>
      </c>
      <c r="E1048" s="14" t="str">
        <f>IFERROR(IF($D1048&gt;=1,VLOOKUP($C1048,STUDENT!$A$4:$E$2003,E$1,0),""),"")</f>
        <v/>
      </c>
      <c r="F1048" s="15" t="str">
        <f>IFERROR(IF($D1048&gt;=1,VLOOKUP($C1048,STUDENT!$A$4:$E$2003,F$1,0),""),"")</f>
        <v/>
      </c>
      <c r="G1048" s="15" t="str">
        <f>IFERROR(IF($D1048&gt;=1,VLOOKUP($C1048,STUDENT!$A$4:$E$2003,G$1,0),""),"")</f>
        <v/>
      </c>
      <c r="H1048" s="14" t="str">
        <f>IFERROR(IF($D1048&gt;=1,VLOOKUP($C1048,STUDENT!$A$4:$E$2003,H$1,0),""),"")</f>
        <v/>
      </c>
      <c r="I1048" s="79"/>
      <c r="J1048" s="79"/>
      <c r="K1048" s="79"/>
      <c r="L1048" s="79"/>
      <c r="M1048" s="79"/>
      <c r="N1048" s="79"/>
      <c r="O1048" s="79"/>
      <c r="P1048" s="79"/>
      <c r="Q1048" s="79"/>
      <c r="R1048" s="79"/>
      <c r="S1048" s="79"/>
      <c r="T1048" s="79"/>
      <c r="U1048" s="85">
        <f t="shared" si="101"/>
        <v>0</v>
      </c>
      <c r="V1048" s="6">
        <f t="shared" si="102"/>
        <v>0</v>
      </c>
      <c r="W1048" s="6">
        <f>IFERROR(IF(V1048&gt;=1,V1048*VLOOKUP(E1048,STUDENT!$B$4:$W$2003,22,0),0),0)</f>
        <v>0</v>
      </c>
      <c r="X1048" s="6">
        <f t="shared" si="103"/>
        <v>0</v>
      </c>
      <c r="Y1048" s="6">
        <f>IFERROR(IF(X1048&gt;=1,X1048*VLOOKUP(E1048,STUDENT!$B$4:$W$2003,22,0),0),0)</f>
        <v>0</v>
      </c>
      <c r="Z1048" s="6">
        <f t="shared" si="104"/>
        <v>0</v>
      </c>
      <c r="AA1048" s="6">
        <f>IFERROR(IF(Z1048&gt;=1,Z1048*VLOOKUP(E1048,STUDENT!$B$4:$W$2003,22,0),0),0)</f>
        <v>0</v>
      </c>
    </row>
    <row r="1049" spans="1:27" ht="18" customHeight="1" x14ac:dyDescent="0.25">
      <c r="A1049" s="6">
        <f t="shared" si="99"/>
        <v>0</v>
      </c>
      <c r="B1049" s="6">
        <v>1041</v>
      </c>
      <c r="C1049" s="6">
        <f>IFERROR(IF($C$1&gt;=B1049,SMALL(STUDENT!$V$4:$V$2003,$C$6+B1049),0),0)</f>
        <v>0</v>
      </c>
      <c r="D1049" s="14">
        <f t="shared" si="100"/>
        <v>0</v>
      </c>
      <c r="E1049" s="14" t="str">
        <f>IFERROR(IF($D1049&gt;=1,VLOOKUP($C1049,STUDENT!$A$4:$E$2003,E$1,0),""),"")</f>
        <v/>
      </c>
      <c r="F1049" s="15" t="str">
        <f>IFERROR(IF($D1049&gt;=1,VLOOKUP($C1049,STUDENT!$A$4:$E$2003,F$1,0),""),"")</f>
        <v/>
      </c>
      <c r="G1049" s="15" t="str">
        <f>IFERROR(IF($D1049&gt;=1,VLOOKUP($C1049,STUDENT!$A$4:$E$2003,G$1,0),""),"")</f>
        <v/>
      </c>
      <c r="H1049" s="14" t="str">
        <f>IFERROR(IF($D1049&gt;=1,VLOOKUP($C1049,STUDENT!$A$4:$E$2003,H$1,0),""),"")</f>
        <v/>
      </c>
      <c r="I1049" s="79"/>
      <c r="J1049" s="79"/>
      <c r="K1049" s="79"/>
      <c r="L1049" s="79"/>
      <c r="M1049" s="79"/>
      <c r="N1049" s="79"/>
      <c r="O1049" s="79"/>
      <c r="P1049" s="79"/>
      <c r="Q1049" s="79"/>
      <c r="R1049" s="79"/>
      <c r="S1049" s="79"/>
      <c r="T1049" s="79"/>
      <c r="U1049" s="85">
        <f t="shared" si="101"/>
        <v>0</v>
      </c>
      <c r="V1049" s="6">
        <f t="shared" si="102"/>
        <v>0</v>
      </c>
      <c r="W1049" s="6">
        <f>IFERROR(IF(V1049&gt;=1,V1049*VLOOKUP(E1049,STUDENT!$B$4:$W$2003,22,0),0),0)</f>
        <v>0</v>
      </c>
      <c r="X1049" s="6">
        <f t="shared" si="103"/>
        <v>0</v>
      </c>
      <c r="Y1049" s="6">
        <f>IFERROR(IF(X1049&gt;=1,X1049*VLOOKUP(E1049,STUDENT!$B$4:$W$2003,22,0),0),0)</f>
        <v>0</v>
      </c>
      <c r="Z1049" s="6">
        <f t="shared" si="104"/>
        <v>0</v>
      </c>
      <c r="AA1049" s="6">
        <f>IFERROR(IF(Z1049&gt;=1,Z1049*VLOOKUP(E1049,STUDENT!$B$4:$W$2003,22,0),0),0)</f>
        <v>0</v>
      </c>
    </row>
    <row r="1050" spans="1:27" ht="18" customHeight="1" x14ac:dyDescent="0.25">
      <c r="A1050" s="6">
        <f t="shared" si="99"/>
        <v>0</v>
      </c>
      <c r="B1050" s="6">
        <v>1042</v>
      </c>
      <c r="C1050" s="6">
        <f>IFERROR(IF($C$1&gt;=B1050,SMALL(STUDENT!$V$4:$V$2003,$C$6+B1050),0),0)</f>
        <v>0</v>
      </c>
      <c r="D1050" s="14">
        <f t="shared" si="100"/>
        <v>0</v>
      </c>
      <c r="E1050" s="14" t="str">
        <f>IFERROR(IF($D1050&gt;=1,VLOOKUP($C1050,STUDENT!$A$4:$E$2003,E$1,0),""),"")</f>
        <v/>
      </c>
      <c r="F1050" s="15" t="str">
        <f>IFERROR(IF($D1050&gt;=1,VLOOKUP($C1050,STUDENT!$A$4:$E$2003,F$1,0),""),"")</f>
        <v/>
      </c>
      <c r="G1050" s="15" t="str">
        <f>IFERROR(IF($D1050&gt;=1,VLOOKUP($C1050,STUDENT!$A$4:$E$2003,G$1,0),""),"")</f>
        <v/>
      </c>
      <c r="H1050" s="14" t="str">
        <f>IFERROR(IF($D1050&gt;=1,VLOOKUP($C1050,STUDENT!$A$4:$E$2003,H$1,0),""),"")</f>
        <v/>
      </c>
      <c r="I1050" s="79"/>
      <c r="J1050" s="79"/>
      <c r="K1050" s="79"/>
      <c r="L1050" s="79"/>
      <c r="M1050" s="79"/>
      <c r="N1050" s="79"/>
      <c r="O1050" s="79"/>
      <c r="P1050" s="79"/>
      <c r="Q1050" s="79"/>
      <c r="R1050" s="79"/>
      <c r="S1050" s="79"/>
      <c r="T1050" s="79"/>
      <c r="U1050" s="85">
        <f t="shared" si="101"/>
        <v>0</v>
      </c>
      <c r="V1050" s="6">
        <f t="shared" si="102"/>
        <v>0</v>
      </c>
      <c r="W1050" s="6">
        <f>IFERROR(IF(V1050&gt;=1,V1050*VLOOKUP(E1050,STUDENT!$B$4:$W$2003,22,0),0),0)</f>
        <v>0</v>
      </c>
      <c r="X1050" s="6">
        <f t="shared" si="103"/>
        <v>0</v>
      </c>
      <c r="Y1050" s="6">
        <f>IFERROR(IF(X1050&gt;=1,X1050*VLOOKUP(E1050,STUDENT!$B$4:$W$2003,22,0),0),0)</f>
        <v>0</v>
      </c>
      <c r="Z1050" s="6">
        <f t="shared" si="104"/>
        <v>0</v>
      </c>
      <c r="AA1050" s="6">
        <f>IFERROR(IF(Z1050&gt;=1,Z1050*VLOOKUP(E1050,STUDENT!$B$4:$W$2003,22,0),0),0)</f>
        <v>0</v>
      </c>
    </row>
    <row r="1051" spans="1:27" ht="18" customHeight="1" x14ac:dyDescent="0.25">
      <c r="A1051" s="6">
        <f t="shared" si="99"/>
        <v>0</v>
      </c>
      <c r="B1051" s="6">
        <v>1043</v>
      </c>
      <c r="C1051" s="6">
        <f>IFERROR(IF($C$1&gt;=B1051,SMALL(STUDENT!$V$4:$V$2003,$C$6+B1051),0),0)</f>
        <v>0</v>
      </c>
      <c r="D1051" s="14">
        <f t="shared" si="100"/>
        <v>0</v>
      </c>
      <c r="E1051" s="14" t="str">
        <f>IFERROR(IF($D1051&gt;=1,VLOOKUP($C1051,STUDENT!$A$4:$E$2003,E$1,0),""),"")</f>
        <v/>
      </c>
      <c r="F1051" s="15" t="str">
        <f>IFERROR(IF($D1051&gt;=1,VLOOKUP($C1051,STUDENT!$A$4:$E$2003,F$1,0),""),"")</f>
        <v/>
      </c>
      <c r="G1051" s="15" t="str">
        <f>IFERROR(IF($D1051&gt;=1,VLOOKUP($C1051,STUDENT!$A$4:$E$2003,G$1,0),""),"")</f>
        <v/>
      </c>
      <c r="H1051" s="14" t="str">
        <f>IFERROR(IF($D1051&gt;=1,VLOOKUP($C1051,STUDENT!$A$4:$E$2003,H$1,0),""),"")</f>
        <v/>
      </c>
      <c r="I1051" s="79"/>
      <c r="J1051" s="79"/>
      <c r="K1051" s="79"/>
      <c r="L1051" s="79"/>
      <c r="M1051" s="79"/>
      <c r="N1051" s="79"/>
      <c r="O1051" s="79"/>
      <c r="P1051" s="79"/>
      <c r="Q1051" s="79"/>
      <c r="R1051" s="79"/>
      <c r="S1051" s="79"/>
      <c r="T1051" s="79"/>
      <c r="U1051" s="85">
        <f t="shared" si="101"/>
        <v>0</v>
      </c>
      <c r="V1051" s="6">
        <f t="shared" si="102"/>
        <v>0</v>
      </c>
      <c r="W1051" s="6">
        <f>IFERROR(IF(V1051&gt;=1,V1051*VLOOKUP(E1051,STUDENT!$B$4:$W$2003,22,0),0),0)</f>
        <v>0</v>
      </c>
      <c r="X1051" s="6">
        <f t="shared" si="103"/>
        <v>0</v>
      </c>
      <c r="Y1051" s="6">
        <f>IFERROR(IF(X1051&gt;=1,X1051*VLOOKUP(E1051,STUDENT!$B$4:$W$2003,22,0),0),0)</f>
        <v>0</v>
      </c>
      <c r="Z1051" s="6">
        <f t="shared" si="104"/>
        <v>0</v>
      </c>
      <c r="AA1051" s="6">
        <f>IFERROR(IF(Z1051&gt;=1,Z1051*VLOOKUP(E1051,STUDENT!$B$4:$W$2003,22,0),0),0)</f>
        <v>0</v>
      </c>
    </row>
    <row r="1052" spans="1:27" ht="18" customHeight="1" x14ac:dyDescent="0.25">
      <c r="A1052" s="6">
        <f t="shared" si="99"/>
        <v>0</v>
      </c>
      <c r="B1052" s="6">
        <v>1044</v>
      </c>
      <c r="C1052" s="6">
        <f>IFERROR(IF($C$1&gt;=B1052,SMALL(STUDENT!$V$4:$V$2003,$C$6+B1052),0),0)</f>
        <v>0</v>
      </c>
      <c r="D1052" s="14">
        <f t="shared" si="100"/>
        <v>0</v>
      </c>
      <c r="E1052" s="14" t="str">
        <f>IFERROR(IF($D1052&gt;=1,VLOOKUP($C1052,STUDENT!$A$4:$E$2003,E$1,0),""),"")</f>
        <v/>
      </c>
      <c r="F1052" s="15" t="str">
        <f>IFERROR(IF($D1052&gt;=1,VLOOKUP($C1052,STUDENT!$A$4:$E$2003,F$1,0),""),"")</f>
        <v/>
      </c>
      <c r="G1052" s="15" t="str">
        <f>IFERROR(IF($D1052&gt;=1,VLOOKUP($C1052,STUDENT!$A$4:$E$2003,G$1,0),""),"")</f>
        <v/>
      </c>
      <c r="H1052" s="14" t="str">
        <f>IFERROR(IF($D1052&gt;=1,VLOOKUP($C1052,STUDENT!$A$4:$E$2003,H$1,0),""),"")</f>
        <v/>
      </c>
      <c r="I1052" s="79"/>
      <c r="J1052" s="79"/>
      <c r="K1052" s="79"/>
      <c r="L1052" s="79"/>
      <c r="M1052" s="79"/>
      <c r="N1052" s="79"/>
      <c r="O1052" s="79"/>
      <c r="P1052" s="79"/>
      <c r="Q1052" s="79"/>
      <c r="R1052" s="79"/>
      <c r="S1052" s="79"/>
      <c r="T1052" s="79"/>
      <c r="U1052" s="85">
        <f t="shared" si="101"/>
        <v>0</v>
      </c>
      <c r="V1052" s="6">
        <f t="shared" si="102"/>
        <v>0</v>
      </c>
      <c r="W1052" s="6">
        <f>IFERROR(IF(V1052&gt;=1,V1052*VLOOKUP(E1052,STUDENT!$B$4:$W$2003,22,0),0),0)</f>
        <v>0</v>
      </c>
      <c r="X1052" s="6">
        <f t="shared" si="103"/>
        <v>0</v>
      </c>
      <c r="Y1052" s="6">
        <f>IFERROR(IF(X1052&gt;=1,X1052*VLOOKUP(E1052,STUDENT!$B$4:$W$2003,22,0),0),0)</f>
        <v>0</v>
      </c>
      <c r="Z1052" s="6">
        <f t="shared" si="104"/>
        <v>0</v>
      </c>
      <c r="AA1052" s="6">
        <f>IFERROR(IF(Z1052&gt;=1,Z1052*VLOOKUP(E1052,STUDENT!$B$4:$W$2003,22,0),0),0)</f>
        <v>0</v>
      </c>
    </row>
    <row r="1053" spans="1:27" ht="18" customHeight="1" x14ac:dyDescent="0.25">
      <c r="A1053" s="6">
        <f t="shared" si="99"/>
        <v>0</v>
      </c>
      <c r="B1053" s="6">
        <v>1045</v>
      </c>
      <c r="C1053" s="6">
        <f>IFERROR(IF($C$1&gt;=B1053,SMALL(STUDENT!$V$4:$V$2003,$C$6+B1053),0),0)</f>
        <v>0</v>
      </c>
      <c r="D1053" s="14">
        <f t="shared" si="100"/>
        <v>0</v>
      </c>
      <c r="E1053" s="14" t="str">
        <f>IFERROR(IF($D1053&gt;=1,VLOOKUP($C1053,STUDENT!$A$4:$E$2003,E$1,0),""),"")</f>
        <v/>
      </c>
      <c r="F1053" s="15" t="str">
        <f>IFERROR(IF($D1053&gt;=1,VLOOKUP($C1053,STUDENT!$A$4:$E$2003,F$1,0),""),"")</f>
        <v/>
      </c>
      <c r="G1053" s="15" t="str">
        <f>IFERROR(IF($D1053&gt;=1,VLOOKUP($C1053,STUDENT!$A$4:$E$2003,G$1,0),""),"")</f>
        <v/>
      </c>
      <c r="H1053" s="14" t="str">
        <f>IFERROR(IF($D1053&gt;=1,VLOOKUP($C1053,STUDENT!$A$4:$E$2003,H$1,0),""),"")</f>
        <v/>
      </c>
      <c r="I1053" s="79"/>
      <c r="J1053" s="79"/>
      <c r="K1053" s="79"/>
      <c r="L1053" s="79"/>
      <c r="M1053" s="79"/>
      <c r="N1053" s="79"/>
      <c r="O1053" s="79"/>
      <c r="P1053" s="79"/>
      <c r="Q1053" s="79"/>
      <c r="R1053" s="79"/>
      <c r="S1053" s="79"/>
      <c r="T1053" s="79"/>
      <c r="U1053" s="85">
        <f t="shared" si="101"/>
        <v>0</v>
      </c>
      <c r="V1053" s="6">
        <f t="shared" si="102"/>
        <v>0</v>
      </c>
      <c r="W1053" s="6">
        <f>IFERROR(IF(V1053&gt;=1,V1053*VLOOKUP(E1053,STUDENT!$B$4:$W$2003,22,0),0),0)</f>
        <v>0</v>
      </c>
      <c r="X1053" s="6">
        <f t="shared" si="103"/>
        <v>0</v>
      </c>
      <c r="Y1053" s="6">
        <f>IFERROR(IF(X1053&gt;=1,X1053*VLOOKUP(E1053,STUDENT!$B$4:$W$2003,22,0),0),0)</f>
        <v>0</v>
      </c>
      <c r="Z1053" s="6">
        <f t="shared" si="104"/>
        <v>0</v>
      </c>
      <c r="AA1053" s="6">
        <f>IFERROR(IF(Z1053&gt;=1,Z1053*VLOOKUP(E1053,STUDENT!$B$4:$W$2003,22,0),0),0)</f>
        <v>0</v>
      </c>
    </row>
    <row r="1054" spans="1:27" ht="18" customHeight="1" x14ac:dyDescent="0.25">
      <c r="A1054" s="6">
        <f t="shared" si="99"/>
        <v>0</v>
      </c>
      <c r="B1054" s="6">
        <v>1046</v>
      </c>
      <c r="C1054" s="6">
        <f>IFERROR(IF($C$1&gt;=B1054,SMALL(STUDENT!$V$4:$V$2003,$C$6+B1054),0),0)</f>
        <v>0</v>
      </c>
      <c r="D1054" s="14">
        <f t="shared" si="100"/>
        <v>0</v>
      </c>
      <c r="E1054" s="14" t="str">
        <f>IFERROR(IF($D1054&gt;=1,VLOOKUP($C1054,STUDENT!$A$4:$E$2003,E$1,0),""),"")</f>
        <v/>
      </c>
      <c r="F1054" s="15" t="str">
        <f>IFERROR(IF($D1054&gt;=1,VLOOKUP($C1054,STUDENT!$A$4:$E$2003,F$1,0),""),"")</f>
        <v/>
      </c>
      <c r="G1054" s="15" t="str">
        <f>IFERROR(IF($D1054&gt;=1,VLOOKUP($C1054,STUDENT!$A$4:$E$2003,G$1,0),""),"")</f>
        <v/>
      </c>
      <c r="H1054" s="14" t="str">
        <f>IFERROR(IF($D1054&gt;=1,VLOOKUP($C1054,STUDENT!$A$4:$E$2003,H$1,0),""),"")</f>
        <v/>
      </c>
      <c r="I1054" s="79"/>
      <c r="J1054" s="79"/>
      <c r="K1054" s="79"/>
      <c r="L1054" s="79"/>
      <c r="M1054" s="79"/>
      <c r="N1054" s="79"/>
      <c r="O1054" s="79"/>
      <c r="P1054" s="79"/>
      <c r="Q1054" s="79"/>
      <c r="R1054" s="79"/>
      <c r="S1054" s="79"/>
      <c r="T1054" s="79"/>
      <c r="U1054" s="85">
        <f t="shared" si="101"/>
        <v>0</v>
      </c>
      <c r="V1054" s="6">
        <f t="shared" si="102"/>
        <v>0</v>
      </c>
      <c r="W1054" s="6">
        <f>IFERROR(IF(V1054&gt;=1,V1054*VLOOKUP(E1054,STUDENT!$B$4:$W$2003,22,0),0),0)</f>
        <v>0</v>
      </c>
      <c r="X1054" s="6">
        <f t="shared" si="103"/>
        <v>0</v>
      </c>
      <c r="Y1054" s="6">
        <f>IFERROR(IF(X1054&gt;=1,X1054*VLOOKUP(E1054,STUDENT!$B$4:$W$2003,22,0),0),0)</f>
        <v>0</v>
      </c>
      <c r="Z1054" s="6">
        <f t="shared" si="104"/>
        <v>0</v>
      </c>
      <c r="AA1054" s="6">
        <f>IFERROR(IF(Z1054&gt;=1,Z1054*VLOOKUP(E1054,STUDENT!$B$4:$W$2003,22,0),0),0)</f>
        <v>0</v>
      </c>
    </row>
    <row r="1055" spans="1:27" ht="18" customHeight="1" x14ac:dyDescent="0.25">
      <c r="A1055" s="6">
        <f t="shared" si="99"/>
        <v>0</v>
      </c>
      <c r="B1055" s="6">
        <v>1047</v>
      </c>
      <c r="C1055" s="6">
        <f>IFERROR(IF($C$1&gt;=B1055,SMALL(STUDENT!$V$4:$V$2003,$C$6+B1055),0),0)</f>
        <v>0</v>
      </c>
      <c r="D1055" s="14">
        <f t="shared" si="100"/>
        <v>0</v>
      </c>
      <c r="E1055" s="14" t="str">
        <f>IFERROR(IF($D1055&gt;=1,VLOOKUP($C1055,STUDENT!$A$4:$E$2003,E$1,0),""),"")</f>
        <v/>
      </c>
      <c r="F1055" s="15" t="str">
        <f>IFERROR(IF($D1055&gt;=1,VLOOKUP($C1055,STUDENT!$A$4:$E$2003,F$1,0),""),"")</f>
        <v/>
      </c>
      <c r="G1055" s="15" t="str">
        <f>IFERROR(IF($D1055&gt;=1,VLOOKUP($C1055,STUDENT!$A$4:$E$2003,G$1,0),""),"")</f>
        <v/>
      </c>
      <c r="H1055" s="14" t="str">
        <f>IFERROR(IF($D1055&gt;=1,VLOOKUP($C1055,STUDENT!$A$4:$E$2003,H$1,0),""),"")</f>
        <v/>
      </c>
      <c r="I1055" s="79"/>
      <c r="J1055" s="79"/>
      <c r="K1055" s="79"/>
      <c r="L1055" s="79"/>
      <c r="M1055" s="79"/>
      <c r="N1055" s="79"/>
      <c r="O1055" s="79"/>
      <c r="P1055" s="79"/>
      <c r="Q1055" s="79"/>
      <c r="R1055" s="79"/>
      <c r="S1055" s="79"/>
      <c r="T1055" s="79"/>
      <c r="U1055" s="85">
        <f t="shared" si="101"/>
        <v>0</v>
      </c>
      <c r="V1055" s="6">
        <f t="shared" si="102"/>
        <v>0</v>
      </c>
      <c r="W1055" s="6">
        <f>IFERROR(IF(V1055&gt;=1,V1055*VLOOKUP(E1055,STUDENT!$B$4:$W$2003,22,0),0),0)</f>
        <v>0</v>
      </c>
      <c r="X1055" s="6">
        <f t="shared" si="103"/>
        <v>0</v>
      </c>
      <c r="Y1055" s="6">
        <f>IFERROR(IF(X1055&gt;=1,X1055*VLOOKUP(E1055,STUDENT!$B$4:$W$2003,22,0),0),0)</f>
        <v>0</v>
      </c>
      <c r="Z1055" s="6">
        <f t="shared" si="104"/>
        <v>0</v>
      </c>
      <c r="AA1055" s="6">
        <f>IFERROR(IF(Z1055&gt;=1,Z1055*VLOOKUP(E1055,STUDENT!$B$4:$W$2003,22,0),0),0)</f>
        <v>0</v>
      </c>
    </row>
    <row r="1056" spans="1:27" ht="18" customHeight="1" x14ac:dyDescent="0.25">
      <c r="A1056" s="6">
        <f t="shared" si="99"/>
        <v>0</v>
      </c>
      <c r="B1056" s="6">
        <v>1048</v>
      </c>
      <c r="C1056" s="6">
        <f>IFERROR(IF($C$1&gt;=B1056,SMALL(STUDENT!$V$4:$V$2003,$C$6+B1056),0),0)</f>
        <v>0</v>
      </c>
      <c r="D1056" s="14">
        <f t="shared" si="100"/>
        <v>0</v>
      </c>
      <c r="E1056" s="14" t="str">
        <f>IFERROR(IF($D1056&gt;=1,VLOOKUP($C1056,STUDENT!$A$4:$E$2003,E$1,0),""),"")</f>
        <v/>
      </c>
      <c r="F1056" s="15" t="str">
        <f>IFERROR(IF($D1056&gt;=1,VLOOKUP($C1056,STUDENT!$A$4:$E$2003,F$1,0),""),"")</f>
        <v/>
      </c>
      <c r="G1056" s="15" t="str">
        <f>IFERROR(IF($D1056&gt;=1,VLOOKUP($C1056,STUDENT!$A$4:$E$2003,G$1,0),""),"")</f>
        <v/>
      </c>
      <c r="H1056" s="14" t="str">
        <f>IFERROR(IF($D1056&gt;=1,VLOOKUP($C1056,STUDENT!$A$4:$E$2003,H$1,0),""),"")</f>
        <v/>
      </c>
      <c r="I1056" s="79"/>
      <c r="J1056" s="79"/>
      <c r="K1056" s="79"/>
      <c r="L1056" s="79"/>
      <c r="M1056" s="79"/>
      <c r="N1056" s="79"/>
      <c r="O1056" s="79"/>
      <c r="P1056" s="79"/>
      <c r="Q1056" s="79"/>
      <c r="R1056" s="79"/>
      <c r="S1056" s="79"/>
      <c r="T1056" s="79"/>
      <c r="U1056" s="85">
        <f t="shared" si="101"/>
        <v>0</v>
      </c>
      <c r="V1056" s="6">
        <f t="shared" si="102"/>
        <v>0</v>
      </c>
      <c r="W1056" s="6">
        <f>IFERROR(IF(V1056&gt;=1,V1056*VLOOKUP(E1056,STUDENT!$B$4:$W$2003,22,0),0),0)</f>
        <v>0</v>
      </c>
      <c r="X1056" s="6">
        <f t="shared" si="103"/>
        <v>0</v>
      </c>
      <c r="Y1056" s="6">
        <f>IFERROR(IF(X1056&gt;=1,X1056*VLOOKUP(E1056,STUDENT!$B$4:$W$2003,22,0),0),0)</f>
        <v>0</v>
      </c>
      <c r="Z1056" s="6">
        <f t="shared" si="104"/>
        <v>0</v>
      </c>
      <c r="AA1056" s="6">
        <f>IFERROR(IF(Z1056&gt;=1,Z1056*VLOOKUP(E1056,STUDENT!$B$4:$W$2003,22,0),0),0)</f>
        <v>0</v>
      </c>
    </row>
    <row r="1057" spans="1:27" ht="18" customHeight="1" x14ac:dyDescent="0.25">
      <c r="A1057" s="6">
        <f t="shared" si="99"/>
        <v>0</v>
      </c>
      <c r="B1057" s="6">
        <v>1049</v>
      </c>
      <c r="C1057" s="6">
        <f>IFERROR(IF($C$1&gt;=B1057,SMALL(STUDENT!$V$4:$V$2003,$C$6+B1057),0),0)</f>
        <v>0</v>
      </c>
      <c r="D1057" s="14">
        <f t="shared" si="100"/>
        <v>0</v>
      </c>
      <c r="E1057" s="14" t="str">
        <f>IFERROR(IF($D1057&gt;=1,VLOOKUP($C1057,STUDENT!$A$4:$E$2003,E$1,0),""),"")</f>
        <v/>
      </c>
      <c r="F1057" s="15" t="str">
        <f>IFERROR(IF($D1057&gt;=1,VLOOKUP($C1057,STUDENT!$A$4:$E$2003,F$1,0),""),"")</f>
        <v/>
      </c>
      <c r="G1057" s="15" t="str">
        <f>IFERROR(IF($D1057&gt;=1,VLOOKUP($C1057,STUDENT!$A$4:$E$2003,G$1,0),""),"")</f>
        <v/>
      </c>
      <c r="H1057" s="14" t="str">
        <f>IFERROR(IF($D1057&gt;=1,VLOOKUP($C1057,STUDENT!$A$4:$E$2003,H$1,0),""),"")</f>
        <v/>
      </c>
      <c r="I1057" s="79"/>
      <c r="J1057" s="79"/>
      <c r="K1057" s="79"/>
      <c r="L1057" s="79"/>
      <c r="M1057" s="79"/>
      <c r="N1057" s="79"/>
      <c r="O1057" s="79"/>
      <c r="P1057" s="79"/>
      <c r="Q1057" s="79"/>
      <c r="R1057" s="79"/>
      <c r="S1057" s="79"/>
      <c r="T1057" s="79"/>
      <c r="U1057" s="85">
        <f t="shared" si="101"/>
        <v>0</v>
      </c>
      <c r="V1057" s="6">
        <f t="shared" si="102"/>
        <v>0</v>
      </c>
      <c r="W1057" s="6">
        <f>IFERROR(IF(V1057&gt;=1,V1057*VLOOKUP(E1057,STUDENT!$B$4:$W$2003,22,0),0),0)</f>
        <v>0</v>
      </c>
      <c r="X1057" s="6">
        <f t="shared" si="103"/>
        <v>0</v>
      </c>
      <c r="Y1057" s="6">
        <f>IFERROR(IF(X1057&gt;=1,X1057*VLOOKUP(E1057,STUDENT!$B$4:$W$2003,22,0),0),0)</f>
        <v>0</v>
      </c>
      <c r="Z1057" s="6">
        <f t="shared" si="104"/>
        <v>0</v>
      </c>
      <c r="AA1057" s="6">
        <f>IFERROR(IF(Z1057&gt;=1,Z1057*VLOOKUP(E1057,STUDENT!$B$4:$W$2003,22,0),0),0)</f>
        <v>0</v>
      </c>
    </row>
    <row r="1058" spans="1:27" ht="18" customHeight="1" x14ac:dyDescent="0.25">
      <c r="A1058" s="6">
        <f t="shared" si="99"/>
        <v>0</v>
      </c>
      <c r="B1058" s="6">
        <v>1050</v>
      </c>
      <c r="C1058" s="6">
        <f>IFERROR(IF($C$1&gt;=B1058,SMALL(STUDENT!$V$4:$V$2003,$C$6+B1058),0),0)</f>
        <v>0</v>
      </c>
      <c r="D1058" s="14">
        <f t="shared" si="100"/>
        <v>0</v>
      </c>
      <c r="E1058" s="14" t="str">
        <f>IFERROR(IF($D1058&gt;=1,VLOOKUP($C1058,STUDENT!$A$4:$E$2003,E$1,0),""),"")</f>
        <v/>
      </c>
      <c r="F1058" s="15" t="str">
        <f>IFERROR(IF($D1058&gt;=1,VLOOKUP($C1058,STUDENT!$A$4:$E$2003,F$1,0),""),"")</f>
        <v/>
      </c>
      <c r="G1058" s="15" t="str">
        <f>IFERROR(IF($D1058&gt;=1,VLOOKUP($C1058,STUDENT!$A$4:$E$2003,G$1,0),""),"")</f>
        <v/>
      </c>
      <c r="H1058" s="14" t="str">
        <f>IFERROR(IF($D1058&gt;=1,VLOOKUP($C1058,STUDENT!$A$4:$E$2003,H$1,0),""),"")</f>
        <v/>
      </c>
      <c r="I1058" s="79"/>
      <c r="J1058" s="79"/>
      <c r="K1058" s="79"/>
      <c r="L1058" s="79"/>
      <c r="M1058" s="79"/>
      <c r="N1058" s="79"/>
      <c r="O1058" s="79"/>
      <c r="P1058" s="79"/>
      <c r="Q1058" s="79"/>
      <c r="R1058" s="79"/>
      <c r="S1058" s="79"/>
      <c r="T1058" s="79"/>
      <c r="U1058" s="85">
        <f t="shared" si="101"/>
        <v>0</v>
      </c>
      <c r="V1058" s="6">
        <f t="shared" si="102"/>
        <v>0</v>
      </c>
      <c r="W1058" s="6">
        <f>IFERROR(IF(V1058&gt;=1,V1058*VLOOKUP(E1058,STUDENT!$B$4:$W$2003,22,0),0),0)</f>
        <v>0</v>
      </c>
      <c r="X1058" s="6">
        <f t="shared" si="103"/>
        <v>0</v>
      </c>
      <c r="Y1058" s="6">
        <f>IFERROR(IF(X1058&gt;=1,X1058*VLOOKUP(E1058,STUDENT!$B$4:$W$2003,22,0),0),0)</f>
        <v>0</v>
      </c>
      <c r="Z1058" s="6">
        <f t="shared" si="104"/>
        <v>0</v>
      </c>
      <c r="AA1058" s="6">
        <f>IFERROR(IF(Z1058&gt;=1,Z1058*VLOOKUP(E1058,STUDENT!$B$4:$W$2003,22,0),0),0)</f>
        <v>0</v>
      </c>
    </row>
    <row r="1059" spans="1:27" ht="18" customHeight="1" x14ac:dyDescent="0.25">
      <c r="A1059" s="6">
        <f t="shared" si="99"/>
        <v>0</v>
      </c>
      <c r="B1059" s="6">
        <v>1051</v>
      </c>
      <c r="C1059" s="6">
        <f>IFERROR(IF($C$1&gt;=B1059,SMALL(STUDENT!$V$4:$V$2003,$C$6+B1059),0),0)</f>
        <v>0</v>
      </c>
      <c r="D1059" s="14">
        <f t="shared" si="100"/>
        <v>0</v>
      </c>
      <c r="E1059" s="14" t="str">
        <f>IFERROR(IF($D1059&gt;=1,VLOOKUP($C1059,STUDENT!$A$4:$E$2003,E$1,0),""),"")</f>
        <v/>
      </c>
      <c r="F1059" s="15" t="str">
        <f>IFERROR(IF($D1059&gt;=1,VLOOKUP($C1059,STUDENT!$A$4:$E$2003,F$1,0),""),"")</f>
        <v/>
      </c>
      <c r="G1059" s="15" t="str">
        <f>IFERROR(IF($D1059&gt;=1,VLOOKUP($C1059,STUDENT!$A$4:$E$2003,G$1,0),""),"")</f>
        <v/>
      </c>
      <c r="H1059" s="14" t="str">
        <f>IFERROR(IF($D1059&gt;=1,VLOOKUP($C1059,STUDENT!$A$4:$E$2003,H$1,0),""),"")</f>
        <v/>
      </c>
      <c r="I1059" s="79"/>
      <c r="J1059" s="79"/>
      <c r="K1059" s="79"/>
      <c r="L1059" s="79"/>
      <c r="M1059" s="79"/>
      <c r="N1059" s="79"/>
      <c r="O1059" s="79"/>
      <c r="P1059" s="79"/>
      <c r="Q1059" s="79"/>
      <c r="R1059" s="79"/>
      <c r="S1059" s="79"/>
      <c r="T1059" s="79"/>
      <c r="U1059" s="85">
        <f t="shared" si="101"/>
        <v>0</v>
      </c>
      <c r="V1059" s="6">
        <f t="shared" si="102"/>
        <v>0</v>
      </c>
      <c r="W1059" s="6">
        <f>IFERROR(IF(V1059&gt;=1,V1059*VLOOKUP(E1059,STUDENT!$B$4:$W$2003,22,0),0),0)</f>
        <v>0</v>
      </c>
      <c r="X1059" s="6">
        <f t="shared" si="103"/>
        <v>0</v>
      </c>
      <c r="Y1059" s="6">
        <f>IFERROR(IF(X1059&gt;=1,X1059*VLOOKUP(E1059,STUDENT!$B$4:$W$2003,22,0),0),0)</f>
        <v>0</v>
      </c>
      <c r="Z1059" s="6">
        <f t="shared" si="104"/>
        <v>0</v>
      </c>
      <c r="AA1059" s="6">
        <f>IFERROR(IF(Z1059&gt;=1,Z1059*VLOOKUP(E1059,STUDENT!$B$4:$W$2003,22,0),0),0)</f>
        <v>0</v>
      </c>
    </row>
    <row r="1060" spans="1:27" ht="18" customHeight="1" x14ac:dyDescent="0.25">
      <c r="A1060" s="6">
        <f t="shared" si="99"/>
        <v>0</v>
      </c>
      <c r="B1060" s="6">
        <v>1052</v>
      </c>
      <c r="C1060" s="6">
        <f>IFERROR(IF($C$1&gt;=B1060,SMALL(STUDENT!$V$4:$V$2003,$C$6+B1060),0),0)</f>
        <v>0</v>
      </c>
      <c r="D1060" s="14">
        <f t="shared" si="100"/>
        <v>0</v>
      </c>
      <c r="E1060" s="14" t="str">
        <f>IFERROR(IF($D1060&gt;=1,VLOOKUP($C1060,STUDENT!$A$4:$E$2003,E$1,0),""),"")</f>
        <v/>
      </c>
      <c r="F1060" s="15" t="str">
        <f>IFERROR(IF($D1060&gt;=1,VLOOKUP($C1060,STUDENT!$A$4:$E$2003,F$1,0),""),"")</f>
        <v/>
      </c>
      <c r="G1060" s="15" t="str">
        <f>IFERROR(IF($D1060&gt;=1,VLOOKUP($C1060,STUDENT!$A$4:$E$2003,G$1,0),""),"")</f>
        <v/>
      </c>
      <c r="H1060" s="14" t="str">
        <f>IFERROR(IF($D1060&gt;=1,VLOOKUP($C1060,STUDENT!$A$4:$E$2003,H$1,0),""),"")</f>
        <v/>
      </c>
      <c r="I1060" s="79"/>
      <c r="J1060" s="79"/>
      <c r="K1060" s="79"/>
      <c r="L1060" s="79"/>
      <c r="M1060" s="79"/>
      <c r="N1060" s="79"/>
      <c r="O1060" s="79"/>
      <c r="P1060" s="79"/>
      <c r="Q1060" s="79"/>
      <c r="R1060" s="79"/>
      <c r="S1060" s="79"/>
      <c r="T1060" s="79"/>
      <c r="U1060" s="85">
        <f t="shared" si="101"/>
        <v>0</v>
      </c>
      <c r="V1060" s="6">
        <f t="shared" si="102"/>
        <v>0</v>
      </c>
      <c r="W1060" s="6">
        <f>IFERROR(IF(V1060&gt;=1,V1060*VLOOKUP(E1060,STUDENT!$B$4:$W$2003,22,0),0),0)</f>
        <v>0</v>
      </c>
      <c r="X1060" s="6">
        <f t="shared" si="103"/>
        <v>0</v>
      </c>
      <c r="Y1060" s="6">
        <f>IFERROR(IF(X1060&gt;=1,X1060*VLOOKUP(E1060,STUDENT!$B$4:$W$2003,22,0),0),0)</f>
        <v>0</v>
      </c>
      <c r="Z1060" s="6">
        <f t="shared" si="104"/>
        <v>0</v>
      </c>
      <c r="AA1060" s="6">
        <f>IFERROR(IF(Z1060&gt;=1,Z1060*VLOOKUP(E1060,STUDENT!$B$4:$W$2003,22,0),0),0)</f>
        <v>0</v>
      </c>
    </row>
    <row r="1061" spans="1:27" ht="18" customHeight="1" x14ac:dyDescent="0.25">
      <c r="A1061" s="6">
        <f t="shared" si="99"/>
        <v>0</v>
      </c>
      <c r="B1061" s="6">
        <v>1053</v>
      </c>
      <c r="C1061" s="6">
        <f>IFERROR(IF($C$1&gt;=B1061,SMALL(STUDENT!$V$4:$V$2003,$C$6+B1061),0),0)</f>
        <v>0</v>
      </c>
      <c r="D1061" s="14">
        <f t="shared" si="100"/>
        <v>0</v>
      </c>
      <c r="E1061" s="14" t="str">
        <f>IFERROR(IF($D1061&gt;=1,VLOOKUP($C1061,STUDENT!$A$4:$E$2003,E$1,0),""),"")</f>
        <v/>
      </c>
      <c r="F1061" s="15" t="str">
        <f>IFERROR(IF($D1061&gt;=1,VLOOKUP($C1061,STUDENT!$A$4:$E$2003,F$1,0),""),"")</f>
        <v/>
      </c>
      <c r="G1061" s="15" t="str">
        <f>IFERROR(IF($D1061&gt;=1,VLOOKUP($C1061,STUDENT!$A$4:$E$2003,G$1,0),""),"")</f>
        <v/>
      </c>
      <c r="H1061" s="14" t="str">
        <f>IFERROR(IF($D1061&gt;=1,VLOOKUP($C1061,STUDENT!$A$4:$E$2003,H$1,0),""),"")</f>
        <v/>
      </c>
      <c r="I1061" s="79"/>
      <c r="J1061" s="79"/>
      <c r="K1061" s="79"/>
      <c r="L1061" s="79"/>
      <c r="M1061" s="79"/>
      <c r="N1061" s="79"/>
      <c r="O1061" s="79"/>
      <c r="P1061" s="79"/>
      <c r="Q1061" s="79"/>
      <c r="R1061" s="79"/>
      <c r="S1061" s="79"/>
      <c r="T1061" s="79"/>
      <c r="U1061" s="85">
        <f t="shared" si="101"/>
        <v>0</v>
      </c>
      <c r="V1061" s="6">
        <f t="shared" si="102"/>
        <v>0</v>
      </c>
      <c r="W1061" s="6">
        <f>IFERROR(IF(V1061&gt;=1,V1061*VLOOKUP(E1061,STUDENT!$B$4:$W$2003,22,0),0),0)</f>
        <v>0</v>
      </c>
      <c r="X1061" s="6">
        <f t="shared" si="103"/>
        <v>0</v>
      </c>
      <c r="Y1061" s="6">
        <f>IFERROR(IF(X1061&gt;=1,X1061*VLOOKUP(E1061,STUDENT!$B$4:$W$2003,22,0),0),0)</f>
        <v>0</v>
      </c>
      <c r="Z1061" s="6">
        <f t="shared" si="104"/>
        <v>0</v>
      </c>
      <c r="AA1061" s="6">
        <f>IFERROR(IF(Z1061&gt;=1,Z1061*VLOOKUP(E1061,STUDENT!$B$4:$W$2003,22,0),0),0)</f>
        <v>0</v>
      </c>
    </row>
    <row r="1062" spans="1:27" ht="18" customHeight="1" x14ac:dyDescent="0.25">
      <c r="A1062" s="6">
        <f t="shared" si="99"/>
        <v>0</v>
      </c>
      <c r="B1062" s="6">
        <v>1054</v>
      </c>
      <c r="C1062" s="6">
        <f>IFERROR(IF($C$1&gt;=B1062,SMALL(STUDENT!$V$4:$V$2003,$C$6+B1062),0),0)</f>
        <v>0</v>
      </c>
      <c r="D1062" s="14">
        <f t="shared" si="100"/>
        <v>0</v>
      </c>
      <c r="E1062" s="14" t="str">
        <f>IFERROR(IF($D1062&gt;=1,VLOOKUP($C1062,STUDENT!$A$4:$E$2003,E$1,0),""),"")</f>
        <v/>
      </c>
      <c r="F1062" s="15" t="str">
        <f>IFERROR(IF($D1062&gt;=1,VLOOKUP($C1062,STUDENT!$A$4:$E$2003,F$1,0),""),"")</f>
        <v/>
      </c>
      <c r="G1062" s="15" t="str">
        <f>IFERROR(IF($D1062&gt;=1,VLOOKUP($C1062,STUDENT!$A$4:$E$2003,G$1,0),""),"")</f>
        <v/>
      </c>
      <c r="H1062" s="14" t="str">
        <f>IFERROR(IF($D1062&gt;=1,VLOOKUP($C1062,STUDENT!$A$4:$E$2003,H$1,0),""),"")</f>
        <v/>
      </c>
      <c r="I1062" s="79"/>
      <c r="J1062" s="79"/>
      <c r="K1062" s="79"/>
      <c r="L1062" s="79"/>
      <c r="M1062" s="79"/>
      <c r="N1062" s="79"/>
      <c r="O1062" s="79"/>
      <c r="P1062" s="79"/>
      <c r="Q1062" s="79"/>
      <c r="R1062" s="79"/>
      <c r="S1062" s="79"/>
      <c r="T1062" s="79"/>
      <c r="U1062" s="85">
        <f t="shared" si="101"/>
        <v>0</v>
      </c>
      <c r="V1062" s="6">
        <f t="shared" si="102"/>
        <v>0</v>
      </c>
      <c r="W1062" s="6">
        <f>IFERROR(IF(V1062&gt;=1,V1062*VLOOKUP(E1062,STUDENT!$B$4:$W$2003,22,0),0),0)</f>
        <v>0</v>
      </c>
      <c r="X1062" s="6">
        <f t="shared" si="103"/>
        <v>0</v>
      </c>
      <c r="Y1062" s="6">
        <f>IFERROR(IF(X1062&gt;=1,X1062*VLOOKUP(E1062,STUDENT!$B$4:$W$2003,22,0),0),0)</f>
        <v>0</v>
      </c>
      <c r="Z1062" s="6">
        <f t="shared" si="104"/>
        <v>0</v>
      </c>
      <c r="AA1062" s="6">
        <f>IFERROR(IF(Z1062&gt;=1,Z1062*VLOOKUP(E1062,STUDENT!$B$4:$W$2003,22,0),0),0)</f>
        <v>0</v>
      </c>
    </row>
    <row r="1063" spans="1:27" ht="18" customHeight="1" x14ac:dyDescent="0.25">
      <c r="A1063" s="6">
        <f t="shared" si="99"/>
        <v>0</v>
      </c>
      <c r="B1063" s="6">
        <v>1055</v>
      </c>
      <c r="C1063" s="6">
        <f>IFERROR(IF($C$1&gt;=B1063,SMALL(STUDENT!$V$4:$V$2003,$C$6+B1063),0),0)</f>
        <v>0</v>
      </c>
      <c r="D1063" s="14">
        <f t="shared" si="100"/>
        <v>0</v>
      </c>
      <c r="E1063" s="14" t="str">
        <f>IFERROR(IF($D1063&gt;=1,VLOOKUP($C1063,STUDENT!$A$4:$E$2003,E$1,0),""),"")</f>
        <v/>
      </c>
      <c r="F1063" s="15" t="str">
        <f>IFERROR(IF($D1063&gt;=1,VLOOKUP($C1063,STUDENT!$A$4:$E$2003,F$1,0),""),"")</f>
        <v/>
      </c>
      <c r="G1063" s="15" t="str">
        <f>IFERROR(IF($D1063&gt;=1,VLOOKUP($C1063,STUDENT!$A$4:$E$2003,G$1,0),""),"")</f>
        <v/>
      </c>
      <c r="H1063" s="14" t="str">
        <f>IFERROR(IF($D1063&gt;=1,VLOOKUP($C1063,STUDENT!$A$4:$E$2003,H$1,0),""),"")</f>
        <v/>
      </c>
      <c r="I1063" s="79"/>
      <c r="J1063" s="79"/>
      <c r="K1063" s="79"/>
      <c r="L1063" s="79"/>
      <c r="M1063" s="79"/>
      <c r="N1063" s="79"/>
      <c r="O1063" s="79"/>
      <c r="P1063" s="79"/>
      <c r="Q1063" s="79"/>
      <c r="R1063" s="79"/>
      <c r="S1063" s="79"/>
      <c r="T1063" s="79"/>
      <c r="U1063" s="85">
        <f t="shared" si="101"/>
        <v>0</v>
      </c>
      <c r="V1063" s="6">
        <f t="shared" si="102"/>
        <v>0</v>
      </c>
      <c r="W1063" s="6">
        <f>IFERROR(IF(V1063&gt;=1,V1063*VLOOKUP(E1063,STUDENT!$B$4:$W$2003,22,0),0),0)</f>
        <v>0</v>
      </c>
      <c r="X1063" s="6">
        <f t="shared" si="103"/>
        <v>0</v>
      </c>
      <c r="Y1063" s="6">
        <f>IFERROR(IF(X1063&gt;=1,X1063*VLOOKUP(E1063,STUDENT!$B$4:$W$2003,22,0),0),0)</f>
        <v>0</v>
      </c>
      <c r="Z1063" s="6">
        <f t="shared" si="104"/>
        <v>0</v>
      </c>
      <c r="AA1063" s="6">
        <f>IFERROR(IF(Z1063&gt;=1,Z1063*VLOOKUP(E1063,STUDENT!$B$4:$W$2003,22,0),0),0)</f>
        <v>0</v>
      </c>
    </row>
    <row r="1064" spans="1:27" ht="18" customHeight="1" x14ac:dyDescent="0.25">
      <c r="A1064" s="6">
        <f t="shared" si="99"/>
        <v>0</v>
      </c>
      <c r="B1064" s="6">
        <v>1056</v>
      </c>
      <c r="C1064" s="6">
        <f>IFERROR(IF($C$1&gt;=B1064,SMALL(STUDENT!$V$4:$V$2003,$C$6+B1064),0),0)</f>
        <v>0</v>
      </c>
      <c r="D1064" s="14">
        <f t="shared" si="100"/>
        <v>0</v>
      </c>
      <c r="E1064" s="14" t="str">
        <f>IFERROR(IF($D1064&gt;=1,VLOOKUP($C1064,STUDENT!$A$4:$E$2003,E$1,0),""),"")</f>
        <v/>
      </c>
      <c r="F1064" s="15" t="str">
        <f>IFERROR(IF($D1064&gt;=1,VLOOKUP($C1064,STUDENT!$A$4:$E$2003,F$1,0),""),"")</f>
        <v/>
      </c>
      <c r="G1064" s="15" t="str">
        <f>IFERROR(IF($D1064&gt;=1,VLOOKUP($C1064,STUDENT!$A$4:$E$2003,G$1,0),""),"")</f>
        <v/>
      </c>
      <c r="H1064" s="14" t="str">
        <f>IFERROR(IF($D1064&gt;=1,VLOOKUP($C1064,STUDENT!$A$4:$E$2003,H$1,0),""),"")</f>
        <v/>
      </c>
      <c r="I1064" s="79"/>
      <c r="J1064" s="79"/>
      <c r="K1064" s="79"/>
      <c r="L1064" s="79"/>
      <c r="M1064" s="79"/>
      <c r="N1064" s="79"/>
      <c r="O1064" s="79"/>
      <c r="P1064" s="79"/>
      <c r="Q1064" s="79"/>
      <c r="R1064" s="79"/>
      <c r="S1064" s="79"/>
      <c r="T1064" s="79"/>
      <c r="U1064" s="85">
        <f t="shared" si="101"/>
        <v>0</v>
      </c>
      <c r="V1064" s="6">
        <f t="shared" si="102"/>
        <v>0</v>
      </c>
      <c r="W1064" s="6">
        <f>IFERROR(IF(V1064&gt;=1,V1064*VLOOKUP(E1064,STUDENT!$B$4:$W$2003,22,0),0),0)</f>
        <v>0</v>
      </c>
      <c r="X1064" s="6">
        <f t="shared" si="103"/>
        <v>0</v>
      </c>
      <c r="Y1064" s="6">
        <f>IFERROR(IF(X1064&gt;=1,X1064*VLOOKUP(E1064,STUDENT!$B$4:$W$2003,22,0),0),0)</f>
        <v>0</v>
      </c>
      <c r="Z1064" s="6">
        <f t="shared" si="104"/>
        <v>0</v>
      </c>
      <c r="AA1064" s="6">
        <f>IFERROR(IF(Z1064&gt;=1,Z1064*VLOOKUP(E1064,STUDENT!$B$4:$W$2003,22,0),0),0)</f>
        <v>0</v>
      </c>
    </row>
    <row r="1065" spans="1:27" ht="18" customHeight="1" x14ac:dyDescent="0.25">
      <c r="A1065" s="6">
        <f t="shared" si="99"/>
        <v>0</v>
      </c>
      <c r="B1065" s="6">
        <v>1057</v>
      </c>
      <c r="C1065" s="6">
        <f>IFERROR(IF($C$1&gt;=B1065,SMALL(STUDENT!$V$4:$V$2003,$C$6+B1065),0),0)</f>
        <v>0</v>
      </c>
      <c r="D1065" s="14">
        <f t="shared" si="100"/>
        <v>0</v>
      </c>
      <c r="E1065" s="14" t="str">
        <f>IFERROR(IF($D1065&gt;=1,VLOOKUP($C1065,STUDENT!$A$4:$E$2003,E$1,0),""),"")</f>
        <v/>
      </c>
      <c r="F1065" s="15" t="str">
        <f>IFERROR(IF($D1065&gt;=1,VLOOKUP($C1065,STUDENT!$A$4:$E$2003,F$1,0),""),"")</f>
        <v/>
      </c>
      <c r="G1065" s="15" t="str">
        <f>IFERROR(IF($D1065&gt;=1,VLOOKUP($C1065,STUDENT!$A$4:$E$2003,G$1,0),""),"")</f>
        <v/>
      </c>
      <c r="H1065" s="14" t="str">
        <f>IFERROR(IF($D1065&gt;=1,VLOOKUP($C1065,STUDENT!$A$4:$E$2003,H$1,0),""),"")</f>
        <v/>
      </c>
      <c r="I1065" s="79"/>
      <c r="J1065" s="79"/>
      <c r="K1065" s="79"/>
      <c r="L1065" s="79"/>
      <c r="M1065" s="79"/>
      <c r="N1065" s="79"/>
      <c r="O1065" s="79"/>
      <c r="P1065" s="79"/>
      <c r="Q1065" s="79"/>
      <c r="R1065" s="79"/>
      <c r="S1065" s="79"/>
      <c r="T1065" s="79"/>
      <c r="U1065" s="85">
        <f t="shared" si="101"/>
        <v>0</v>
      </c>
      <c r="V1065" s="6">
        <f t="shared" si="102"/>
        <v>0</v>
      </c>
      <c r="W1065" s="6">
        <f>IFERROR(IF(V1065&gt;=1,V1065*VLOOKUP(E1065,STUDENT!$B$4:$W$2003,22,0),0),0)</f>
        <v>0</v>
      </c>
      <c r="X1065" s="6">
        <f t="shared" si="103"/>
        <v>0</v>
      </c>
      <c r="Y1065" s="6">
        <f>IFERROR(IF(X1065&gt;=1,X1065*VLOOKUP(E1065,STUDENT!$B$4:$W$2003,22,0),0),0)</f>
        <v>0</v>
      </c>
      <c r="Z1065" s="6">
        <f t="shared" si="104"/>
        <v>0</v>
      </c>
      <c r="AA1065" s="6">
        <f>IFERROR(IF(Z1065&gt;=1,Z1065*VLOOKUP(E1065,STUDENT!$B$4:$W$2003,22,0),0),0)</f>
        <v>0</v>
      </c>
    </row>
    <row r="1066" spans="1:27" ht="18" customHeight="1" x14ac:dyDescent="0.25">
      <c r="A1066" s="6">
        <f t="shared" si="99"/>
        <v>0</v>
      </c>
      <c r="B1066" s="6">
        <v>1058</v>
      </c>
      <c r="C1066" s="6">
        <f>IFERROR(IF($C$1&gt;=B1066,SMALL(STUDENT!$V$4:$V$2003,$C$6+B1066),0),0)</f>
        <v>0</v>
      </c>
      <c r="D1066" s="14">
        <f t="shared" si="100"/>
        <v>0</v>
      </c>
      <c r="E1066" s="14" t="str">
        <f>IFERROR(IF($D1066&gt;=1,VLOOKUP($C1066,STUDENT!$A$4:$E$2003,E$1,0),""),"")</f>
        <v/>
      </c>
      <c r="F1066" s="15" t="str">
        <f>IFERROR(IF($D1066&gt;=1,VLOOKUP($C1066,STUDENT!$A$4:$E$2003,F$1,0),""),"")</f>
        <v/>
      </c>
      <c r="G1066" s="15" t="str">
        <f>IFERROR(IF($D1066&gt;=1,VLOOKUP($C1066,STUDENT!$A$4:$E$2003,G$1,0),""),"")</f>
        <v/>
      </c>
      <c r="H1066" s="14" t="str">
        <f>IFERROR(IF($D1066&gt;=1,VLOOKUP($C1066,STUDENT!$A$4:$E$2003,H$1,0),""),"")</f>
        <v/>
      </c>
      <c r="I1066" s="79"/>
      <c r="J1066" s="79"/>
      <c r="K1066" s="79"/>
      <c r="L1066" s="79"/>
      <c r="M1066" s="79"/>
      <c r="N1066" s="79"/>
      <c r="O1066" s="79"/>
      <c r="P1066" s="79"/>
      <c r="Q1066" s="79"/>
      <c r="R1066" s="79"/>
      <c r="S1066" s="79"/>
      <c r="T1066" s="79"/>
      <c r="U1066" s="85">
        <f t="shared" si="101"/>
        <v>0</v>
      </c>
      <c r="V1066" s="6">
        <f t="shared" si="102"/>
        <v>0</v>
      </c>
      <c r="W1066" s="6">
        <f>IFERROR(IF(V1066&gt;=1,V1066*VLOOKUP(E1066,STUDENT!$B$4:$W$2003,22,0),0),0)</f>
        <v>0</v>
      </c>
      <c r="X1066" s="6">
        <f t="shared" si="103"/>
        <v>0</v>
      </c>
      <c r="Y1066" s="6">
        <f>IFERROR(IF(X1066&gt;=1,X1066*VLOOKUP(E1066,STUDENT!$B$4:$W$2003,22,0),0),0)</f>
        <v>0</v>
      </c>
      <c r="Z1066" s="6">
        <f t="shared" si="104"/>
        <v>0</v>
      </c>
      <c r="AA1066" s="6">
        <f>IFERROR(IF(Z1066&gt;=1,Z1066*VLOOKUP(E1066,STUDENT!$B$4:$W$2003,22,0),0),0)</f>
        <v>0</v>
      </c>
    </row>
    <row r="1067" spans="1:27" ht="18" customHeight="1" x14ac:dyDescent="0.25">
      <c r="A1067" s="6">
        <f t="shared" si="99"/>
        <v>0</v>
      </c>
      <c r="B1067" s="6">
        <v>1059</v>
      </c>
      <c r="C1067" s="6">
        <f>IFERROR(IF($C$1&gt;=B1067,SMALL(STUDENT!$V$4:$V$2003,$C$6+B1067),0),0)</f>
        <v>0</v>
      </c>
      <c r="D1067" s="14">
        <f t="shared" si="100"/>
        <v>0</v>
      </c>
      <c r="E1067" s="14" t="str">
        <f>IFERROR(IF($D1067&gt;=1,VLOOKUP($C1067,STUDENT!$A$4:$E$2003,E$1,0),""),"")</f>
        <v/>
      </c>
      <c r="F1067" s="15" t="str">
        <f>IFERROR(IF($D1067&gt;=1,VLOOKUP($C1067,STUDENT!$A$4:$E$2003,F$1,0),""),"")</f>
        <v/>
      </c>
      <c r="G1067" s="15" t="str">
        <f>IFERROR(IF($D1067&gt;=1,VLOOKUP($C1067,STUDENT!$A$4:$E$2003,G$1,0),""),"")</f>
        <v/>
      </c>
      <c r="H1067" s="14" t="str">
        <f>IFERROR(IF($D1067&gt;=1,VLOOKUP($C1067,STUDENT!$A$4:$E$2003,H$1,0),""),"")</f>
        <v/>
      </c>
      <c r="I1067" s="79"/>
      <c r="J1067" s="79"/>
      <c r="K1067" s="79"/>
      <c r="L1067" s="79"/>
      <c r="M1067" s="79"/>
      <c r="N1067" s="79"/>
      <c r="O1067" s="79"/>
      <c r="P1067" s="79"/>
      <c r="Q1067" s="79"/>
      <c r="R1067" s="79"/>
      <c r="S1067" s="79"/>
      <c r="T1067" s="79"/>
      <c r="U1067" s="85">
        <f t="shared" si="101"/>
        <v>0</v>
      </c>
      <c r="V1067" s="6">
        <f t="shared" si="102"/>
        <v>0</v>
      </c>
      <c r="W1067" s="6">
        <f>IFERROR(IF(V1067&gt;=1,V1067*VLOOKUP(E1067,STUDENT!$B$4:$W$2003,22,0),0),0)</f>
        <v>0</v>
      </c>
      <c r="X1067" s="6">
        <f t="shared" si="103"/>
        <v>0</v>
      </c>
      <c r="Y1067" s="6">
        <f>IFERROR(IF(X1067&gt;=1,X1067*VLOOKUP(E1067,STUDENT!$B$4:$W$2003,22,0),0),0)</f>
        <v>0</v>
      </c>
      <c r="Z1067" s="6">
        <f t="shared" si="104"/>
        <v>0</v>
      </c>
      <c r="AA1067" s="6">
        <f>IFERROR(IF(Z1067&gt;=1,Z1067*VLOOKUP(E1067,STUDENT!$B$4:$W$2003,22,0),0),0)</f>
        <v>0</v>
      </c>
    </row>
    <row r="1068" spans="1:27" ht="18" customHeight="1" x14ac:dyDescent="0.25">
      <c r="A1068" s="6">
        <f t="shared" si="99"/>
        <v>0</v>
      </c>
      <c r="B1068" s="6">
        <v>1060</v>
      </c>
      <c r="C1068" s="6">
        <f>IFERROR(IF($C$1&gt;=B1068,SMALL(STUDENT!$V$4:$V$2003,$C$6+B1068),0),0)</f>
        <v>0</v>
      </c>
      <c r="D1068" s="14">
        <f t="shared" si="100"/>
        <v>0</v>
      </c>
      <c r="E1068" s="14" t="str">
        <f>IFERROR(IF($D1068&gt;=1,VLOOKUP($C1068,STUDENT!$A$4:$E$2003,E$1,0),""),"")</f>
        <v/>
      </c>
      <c r="F1068" s="15" t="str">
        <f>IFERROR(IF($D1068&gt;=1,VLOOKUP($C1068,STUDENT!$A$4:$E$2003,F$1,0),""),"")</f>
        <v/>
      </c>
      <c r="G1068" s="15" t="str">
        <f>IFERROR(IF($D1068&gt;=1,VLOOKUP($C1068,STUDENT!$A$4:$E$2003,G$1,0),""),"")</f>
        <v/>
      </c>
      <c r="H1068" s="14" t="str">
        <f>IFERROR(IF($D1068&gt;=1,VLOOKUP($C1068,STUDENT!$A$4:$E$2003,H$1,0),""),"")</f>
        <v/>
      </c>
      <c r="I1068" s="79"/>
      <c r="J1068" s="79"/>
      <c r="K1068" s="79"/>
      <c r="L1068" s="79"/>
      <c r="M1068" s="79"/>
      <c r="N1068" s="79"/>
      <c r="O1068" s="79"/>
      <c r="P1068" s="79"/>
      <c r="Q1068" s="79"/>
      <c r="R1068" s="79"/>
      <c r="S1068" s="79"/>
      <c r="T1068" s="79"/>
      <c r="U1068" s="85">
        <f t="shared" si="101"/>
        <v>0</v>
      </c>
      <c r="V1068" s="6">
        <f t="shared" si="102"/>
        <v>0</v>
      </c>
      <c r="W1068" s="6">
        <f>IFERROR(IF(V1068&gt;=1,V1068*VLOOKUP(E1068,STUDENT!$B$4:$W$2003,22,0),0),0)</f>
        <v>0</v>
      </c>
      <c r="X1068" s="6">
        <f t="shared" si="103"/>
        <v>0</v>
      </c>
      <c r="Y1068" s="6">
        <f>IFERROR(IF(X1068&gt;=1,X1068*VLOOKUP(E1068,STUDENT!$B$4:$W$2003,22,0),0),0)</f>
        <v>0</v>
      </c>
      <c r="Z1068" s="6">
        <f t="shared" si="104"/>
        <v>0</v>
      </c>
      <c r="AA1068" s="6">
        <f>IFERROR(IF(Z1068&gt;=1,Z1068*VLOOKUP(E1068,STUDENT!$B$4:$W$2003,22,0),0),0)</f>
        <v>0</v>
      </c>
    </row>
    <row r="1069" spans="1:27" ht="18" customHeight="1" x14ac:dyDescent="0.25">
      <c r="A1069" s="6">
        <f t="shared" si="99"/>
        <v>0</v>
      </c>
      <c r="B1069" s="6">
        <v>1061</v>
      </c>
      <c r="C1069" s="6">
        <f>IFERROR(IF($C$1&gt;=B1069,SMALL(STUDENT!$V$4:$V$2003,$C$6+B1069),0),0)</f>
        <v>0</v>
      </c>
      <c r="D1069" s="14">
        <f t="shared" si="100"/>
        <v>0</v>
      </c>
      <c r="E1069" s="14" t="str">
        <f>IFERROR(IF($D1069&gt;=1,VLOOKUP($C1069,STUDENT!$A$4:$E$2003,E$1,0),""),"")</f>
        <v/>
      </c>
      <c r="F1069" s="15" t="str">
        <f>IFERROR(IF($D1069&gt;=1,VLOOKUP($C1069,STUDENT!$A$4:$E$2003,F$1,0),""),"")</f>
        <v/>
      </c>
      <c r="G1069" s="15" t="str">
        <f>IFERROR(IF($D1069&gt;=1,VLOOKUP($C1069,STUDENT!$A$4:$E$2003,G$1,0),""),"")</f>
        <v/>
      </c>
      <c r="H1069" s="14" t="str">
        <f>IFERROR(IF($D1069&gt;=1,VLOOKUP($C1069,STUDENT!$A$4:$E$2003,H$1,0),""),"")</f>
        <v/>
      </c>
      <c r="I1069" s="79"/>
      <c r="J1069" s="79"/>
      <c r="K1069" s="79"/>
      <c r="L1069" s="79"/>
      <c r="M1069" s="79"/>
      <c r="N1069" s="79"/>
      <c r="O1069" s="79"/>
      <c r="P1069" s="79"/>
      <c r="Q1069" s="79"/>
      <c r="R1069" s="79"/>
      <c r="S1069" s="79"/>
      <c r="T1069" s="79"/>
      <c r="U1069" s="85">
        <f t="shared" si="101"/>
        <v>0</v>
      </c>
      <c r="V1069" s="6">
        <f t="shared" si="102"/>
        <v>0</v>
      </c>
      <c r="W1069" s="6">
        <f>IFERROR(IF(V1069&gt;=1,V1069*VLOOKUP(E1069,STUDENT!$B$4:$W$2003,22,0),0),0)</f>
        <v>0</v>
      </c>
      <c r="X1069" s="6">
        <f t="shared" si="103"/>
        <v>0</v>
      </c>
      <c r="Y1069" s="6">
        <f>IFERROR(IF(X1069&gt;=1,X1069*VLOOKUP(E1069,STUDENT!$B$4:$W$2003,22,0),0),0)</f>
        <v>0</v>
      </c>
      <c r="Z1069" s="6">
        <f t="shared" si="104"/>
        <v>0</v>
      </c>
      <c r="AA1069" s="6">
        <f>IFERROR(IF(Z1069&gt;=1,Z1069*VLOOKUP(E1069,STUDENT!$B$4:$W$2003,22,0),0),0)</f>
        <v>0</v>
      </c>
    </row>
    <row r="1070" spans="1:27" ht="18" customHeight="1" x14ac:dyDescent="0.25">
      <c r="A1070" s="6">
        <f t="shared" si="99"/>
        <v>0</v>
      </c>
      <c r="B1070" s="6">
        <v>1062</v>
      </c>
      <c r="C1070" s="6">
        <f>IFERROR(IF($C$1&gt;=B1070,SMALL(STUDENT!$V$4:$V$2003,$C$6+B1070),0),0)</f>
        <v>0</v>
      </c>
      <c r="D1070" s="14">
        <f t="shared" si="100"/>
        <v>0</v>
      </c>
      <c r="E1070" s="14" t="str">
        <f>IFERROR(IF($D1070&gt;=1,VLOOKUP($C1070,STUDENT!$A$4:$E$2003,E$1,0),""),"")</f>
        <v/>
      </c>
      <c r="F1070" s="15" t="str">
        <f>IFERROR(IF($D1070&gt;=1,VLOOKUP($C1070,STUDENT!$A$4:$E$2003,F$1,0),""),"")</f>
        <v/>
      </c>
      <c r="G1070" s="15" t="str">
        <f>IFERROR(IF($D1070&gt;=1,VLOOKUP($C1070,STUDENT!$A$4:$E$2003,G$1,0),""),"")</f>
        <v/>
      </c>
      <c r="H1070" s="14" t="str">
        <f>IFERROR(IF($D1070&gt;=1,VLOOKUP($C1070,STUDENT!$A$4:$E$2003,H$1,0),""),"")</f>
        <v/>
      </c>
      <c r="I1070" s="79"/>
      <c r="J1070" s="79"/>
      <c r="K1070" s="79"/>
      <c r="L1070" s="79"/>
      <c r="M1070" s="79"/>
      <c r="N1070" s="79"/>
      <c r="O1070" s="79"/>
      <c r="P1070" s="79"/>
      <c r="Q1070" s="79"/>
      <c r="R1070" s="79"/>
      <c r="S1070" s="79"/>
      <c r="T1070" s="79"/>
      <c r="U1070" s="85">
        <f t="shared" si="101"/>
        <v>0</v>
      </c>
      <c r="V1070" s="6">
        <f t="shared" si="102"/>
        <v>0</v>
      </c>
      <c r="W1070" s="6">
        <f>IFERROR(IF(V1070&gt;=1,V1070*VLOOKUP(E1070,STUDENT!$B$4:$W$2003,22,0),0),0)</f>
        <v>0</v>
      </c>
      <c r="X1070" s="6">
        <f t="shared" si="103"/>
        <v>0</v>
      </c>
      <c r="Y1070" s="6">
        <f>IFERROR(IF(X1070&gt;=1,X1070*VLOOKUP(E1070,STUDENT!$B$4:$W$2003,22,0),0),0)</f>
        <v>0</v>
      </c>
      <c r="Z1070" s="6">
        <f t="shared" si="104"/>
        <v>0</v>
      </c>
      <c r="AA1070" s="6">
        <f>IFERROR(IF(Z1070&gt;=1,Z1070*VLOOKUP(E1070,STUDENT!$B$4:$W$2003,22,0),0),0)</f>
        <v>0</v>
      </c>
    </row>
    <row r="1071" spans="1:27" ht="18" customHeight="1" x14ac:dyDescent="0.25">
      <c r="A1071" s="6">
        <f t="shared" si="99"/>
        <v>0</v>
      </c>
      <c r="B1071" s="6">
        <v>1063</v>
      </c>
      <c r="C1071" s="6">
        <f>IFERROR(IF($C$1&gt;=B1071,SMALL(STUDENT!$V$4:$V$2003,$C$6+B1071),0),0)</f>
        <v>0</v>
      </c>
      <c r="D1071" s="14">
        <f t="shared" si="100"/>
        <v>0</v>
      </c>
      <c r="E1071" s="14" t="str">
        <f>IFERROR(IF($D1071&gt;=1,VLOOKUP($C1071,STUDENT!$A$4:$E$2003,E$1,0),""),"")</f>
        <v/>
      </c>
      <c r="F1071" s="15" t="str">
        <f>IFERROR(IF($D1071&gt;=1,VLOOKUP($C1071,STUDENT!$A$4:$E$2003,F$1,0),""),"")</f>
        <v/>
      </c>
      <c r="G1071" s="15" t="str">
        <f>IFERROR(IF($D1071&gt;=1,VLOOKUP($C1071,STUDENT!$A$4:$E$2003,G$1,0),""),"")</f>
        <v/>
      </c>
      <c r="H1071" s="14" t="str">
        <f>IFERROR(IF($D1071&gt;=1,VLOOKUP($C1071,STUDENT!$A$4:$E$2003,H$1,0),""),"")</f>
        <v/>
      </c>
      <c r="I1071" s="79"/>
      <c r="J1071" s="79"/>
      <c r="K1071" s="79"/>
      <c r="L1071" s="79"/>
      <c r="M1071" s="79"/>
      <c r="N1071" s="79"/>
      <c r="O1071" s="79"/>
      <c r="P1071" s="79"/>
      <c r="Q1071" s="79"/>
      <c r="R1071" s="79"/>
      <c r="S1071" s="79"/>
      <c r="T1071" s="79"/>
      <c r="U1071" s="85">
        <f t="shared" si="101"/>
        <v>0</v>
      </c>
      <c r="V1071" s="6">
        <f t="shared" si="102"/>
        <v>0</v>
      </c>
      <c r="W1071" s="6">
        <f>IFERROR(IF(V1071&gt;=1,V1071*VLOOKUP(E1071,STUDENT!$B$4:$W$2003,22,0),0),0)</f>
        <v>0</v>
      </c>
      <c r="X1071" s="6">
        <f t="shared" si="103"/>
        <v>0</v>
      </c>
      <c r="Y1071" s="6">
        <f>IFERROR(IF(X1071&gt;=1,X1071*VLOOKUP(E1071,STUDENT!$B$4:$W$2003,22,0),0),0)</f>
        <v>0</v>
      </c>
      <c r="Z1071" s="6">
        <f t="shared" si="104"/>
        <v>0</v>
      </c>
      <c r="AA1071" s="6">
        <f>IFERROR(IF(Z1071&gt;=1,Z1071*VLOOKUP(E1071,STUDENT!$B$4:$W$2003,22,0),0),0)</f>
        <v>0</v>
      </c>
    </row>
    <row r="1072" spans="1:27" ht="18" customHeight="1" x14ac:dyDescent="0.25">
      <c r="A1072" s="6">
        <f t="shared" si="99"/>
        <v>0</v>
      </c>
      <c r="B1072" s="6">
        <v>1064</v>
      </c>
      <c r="C1072" s="6">
        <f>IFERROR(IF($C$1&gt;=B1072,SMALL(STUDENT!$V$4:$V$2003,$C$6+B1072),0),0)</f>
        <v>0</v>
      </c>
      <c r="D1072" s="14">
        <f t="shared" si="100"/>
        <v>0</v>
      </c>
      <c r="E1072" s="14" t="str">
        <f>IFERROR(IF($D1072&gt;=1,VLOOKUP($C1072,STUDENT!$A$4:$E$2003,E$1,0),""),"")</f>
        <v/>
      </c>
      <c r="F1072" s="15" t="str">
        <f>IFERROR(IF($D1072&gt;=1,VLOOKUP($C1072,STUDENT!$A$4:$E$2003,F$1,0),""),"")</f>
        <v/>
      </c>
      <c r="G1072" s="15" t="str">
        <f>IFERROR(IF($D1072&gt;=1,VLOOKUP($C1072,STUDENT!$A$4:$E$2003,G$1,0),""),"")</f>
        <v/>
      </c>
      <c r="H1072" s="14" t="str">
        <f>IFERROR(IF($D1072&gt;=1,VLOOKUP($C1072,STUDENT!$A$4:$E$2003,H$1,0),""),"")</f>
        <v/>
      </c>
      <c r="I1072" s="79"/>
      <c r="J1072" s="79"/>
      <c r="K1072" s="79"/>
      <c r="L1072" s="79"/>
      <c r="M1072" s="79"/>
      <c r="N1072" s="79"/>
      <c r="O1072" s="79"/>
      <c r="P1072" s="79"/>
      <c r="Q1072" s="79"/>
      <c r="R1072" s="79"/>
      <c r="S1072" s="79"/>
      <c r="T1072" s="79"/>
      <c r="U1072" s="85">
        <f t="shared" si="101"/>
        <v>0</v>
      </c>
      <c r="V1072" s="6">
        <f t="shared" si="102"/>
        <v>0</v>
      </c>
      <c r="W1072" s="6">
        <f>IFERROR(IF(V1072&gt;=1,V1072*VLOOKUP(E1072,STUDENT!$B$4:$W$2003,22,0),0),0)</f>
        <v>0</v>
      </c>
      <c r="X1072" s="6">
        <f t="shared" si="103"/>
        <v>0</v>
      </c>
      <c r="Y1072" s="6">
        <f>IFERROR(IF(X1072&gt;=1,X1072*VLOOKUP(E1072,STUDENT!$B$4:$W$2003,22,0),0),0)</f>
        <v>0</v>
      </c>
      <c r="Z1072" s="6">
        <f t="shared" si="104"/>
        <v>0</v>
      </c>
      <c r="AA1072" s="6">
        <f>IFERROR(IF(Z1072&gt;=1,Z1072*VLOOKUP(E1072,STUDENT!$B$4:$W$2003,22,0),0),0)</f>
        <v>0</v>
      </c>
    </row>
    <row r="1073" spans="1:27" ht="18" customHeight="1" x14ac:dyDescent="0.25">
      <c r="A1073" s="6">
        <f t="shared" si="99"/>
        <v>0</v>
      </c>
      <c r="B1073" s="6">
        <v>1065</v>
      </c>
      <c r="C1073" s="6">
        <f>IFERROR(IF($C$1&gt;=B1073,SMALL(STUDENT!$V$4:$V$2003,$C$6+B1073),0),0)</f>
        <v>0</v>
      </c>
      <c r="D1073" s="14">
        <f t="shared" si="100"/>
        <v>0</v>
      </c>
      <c r="E1073" s="14" t="str">
        <f>IFERROR(IF($D1073&gt;=1,VLOOKUP($C1073,STUDENT!$A$4:$E$2003,E$1,0),""),"")</f>
        <v/>
      </c>
      <c r="F1073" s="15" t="str">
        <f>IFERROR(IF($D1073&gt;=1,VLOOKUP($C1073,STUDENT!$A$4:$E$2003,F$1,0),""),"")</f>
        <v/>
      </c>
      <c r="G1073" s="15" t="str">
        <f>IFERROR(IF($D1073&gt;=1,VLOOKUP($C1073,STUDENT!$A$4:$E$2003,G$1,0),""),"")</f>
        <v/>
      </c>
      <c r="H1073" s="14" t="str">
        <f>IFERROR(IF($D1073&gt;=1,VLOOKUP($C1073,STUDENT!$A$4:$E$2003,H$1,0),""),"")</f>
        <v/>
      </c>
      <c r="I1073" s="79"/>
      <c r="J1073" s="79"/>
      <c r="K1073" s="79"/>
      <c r="L1073" s="79"/>
      <c r="M1073" s="79"/>
      <c r="N1073" s="79"/>
      <c r="O1073" s="79"/>
      <c r="P1073" s="79"/>
      <c r="Q1073" s="79"/>
      <c r="R1073" s="79"/>
      <c r="S1073" s="79"/>
      <c r="T1073" s="79"/>
      <c r="U1073" s="85">
        <f t="shared" si="101"/>
        <v>0</v>
      </c>
      <c r="V1073" s="6">
        <f t="shared" si="102"/>
        <v>0</v>
      </c>
      <c r="W1073" s="6">
        <f>IFERROR(IF(V1073&gt;=1,V1073*VLOOKUP(E1073,STUDENT!$B$4:$W$2003,22,0),0),0)</f>
        <v>0</v>
      </c>
      <c r="X1073" s="6">
        <f t="shared" si="103"/>
        <v>0</v>
      </c>
      <c r="Y1073" s="6">
        <f>IFERROR(IF(X1073&gt;=1,X1073*VLOOKUP(E1073,STUDENT!$B$4:$W$2003,22,0),0),0)</f>
        <v>0</v>
      </c>
      <c r="Z1073" s="6">
        <f t="shared" si="104"/>
        <v>0</v>
      </c>
      <c r="AA1073" s="6">
        <f>IFERROR(IF(Z1073&gt;=1,Z1073*VLOOKUP(E1073,STUDENT!$B$4:$W$2003,22,0),0),0)</f>
        <v>0</v>
      </c>
    </row>
    <row r="1074" spans="1:27" ht="18" customHeight="1" x14ac:dyDescent="0.25">
      <c r="A1074" s="6">
        <f t="shared" si="99"/>
        <v>0</v>
      </c>
      <c r="B1074" s="6">
        <v>1066</v>
      </c>
      <c r="C1074" s="6">
        <f>IFERROR(IF($C$1&gt;=B1074,SMALL(STUDENT!$V$4:$V$2003,$C$6+B1074),0),0)</f>
        <v>0</v>
      </c>
      <c r="D1074" s="14">
        <f t="shared" si="100"/>
        <v>0</v>
      </c>
      <c r="E1074" s="14" t="str">
        <f>IFERROR(IF($D1074&gt;=1,VLOOKUP($C1074,STUDENT!$A$4:$E$2003,E$1,0),""),"")</f>
        <v/>
      </c>
      <c r="F1074" s="15" t="str">
        <f>IFERROR(IF($D1074&gt;=1,VLOOKUP($C1074,STUDENT!$A$4:$E$2003,F$1,0),""),"")</f>
        <v/>
      </c>
      <c r="G1074" s="15" t="str">
        <f>IFERROR(IF($D1074&gt;=1,VLOOKUP($C1074,STUDENT!$A$4:$E$2003,G$1,0),""),"")</f>
        <v/>
      </c>
      <c r="H1074" s="14" t="str">
        <f>IFERROR(IF($D1074&gt;=1,VLOOKUP($C1074,STUDENT!$A$4:$E$2003,H$1,0),""),"")</f>
        <v/>
      </c>
      <c r="I1074" s="79"/>
      <c r="J1074" s="79"/>
      <c r="K1074" s="79"/>
      <c r="L1074" s="79"/>
      <c r="M1074" s="79"/>
      <c r="N1074" s="79"/>
      <c r="O1074" s="79"/>
      <c r="P1074" s="79"/>
      <c r="Q1074" s="79"/>
      <c r="R1074" s="79"/>
      <c r="S1074" s="79"/>
      <c r="T1074" s="79"/>
      <c r="U1074" s="85">
        <f t="shared" si="101"/>
        <v>0</v>
      </c>
      <c r="V1074" s="6">
        <f t="shared" si="102"/>
        <v>0</v>
      </c>
      <c r="W1074" s="6">
        <f>IFERROR(IF(V1074&gt;=1,V1074*VLOOKUP(E1074,STUDENT!$B$4:$W$2003,22,0),0),0)</f>
        <v>0</v>
      </c>
      <c r="X1074" s="6">
        <f t="shared" si="103"/>
        <v>0</v>
      </c>
      <c r="Y1074" s="6">
        <f>IFERROR(IF(X1074&gt;=1,X1074*VLOOKUP(E1074,STUDENT!$B$4:$W$2003,22,0),0),0)</f>
        <v>0</v>
      </c>
      <c r="Z1074" s="6">
        <f t="shared" si="104"/>
        <v>0</v>
      </c>
      <c r="AA1074" s="6">
        <f>IFERROR(IF(Z1074&gt;=1,Z1074*VLOOKUP(E1074,STUDENT!$B$4:$W$2003,22,0),0),0)</f>
        <v>0</v>
      </c>
    </row>
    <row r="1075" spans="1:27" ht="18" customHeight="1" x14ac:dyDescent="0.25">
      <c r="A1075" s="6">
        <f t="shared" si="99"/>
        <v>0</v>
      </c>
      <c r="B1075" s="6">
        <v>1067</v>
      </c>
      <c r="C1075" s="6">
        <f>IFERROR(IF($C$1&gt;=B1075,SMALL(STUDENT!$V$4:$V$2003,$C$6+B1075),0),0)</f>
        <v>0</v>
      </c>
      <c r="D1075" s="14">
        <f t="shared" si="100"/>
        <v>0</v>
      </c>
      <c r="E1075" s="14" t="str">
        <f>IFERROR(IF($D1075&gt;=1,VLOOKUP($C1075,STUDENT!$A$4:$E$2003,E$1,0),""),"")</f>
        <v/>
      </c>
      <c r="F1075" s="15" t="str">
        <f>IFERROR(IF($D1075&gt;=1,VLOOKUP($C1075,STUDENT!$A$4:$E$2003,F$1,0),""),"")</f>
        <v/>
      </c>
      <c r="G1075" s="15" t="str">
        <f>IFERROR(IF($D1075&gt;=1,VLOOKUP($C1075,STUDENT!$A$4:$E$2003,G$1,0),""),"")</f>
        <v/>
      </c>
      <c r="H1075" s="14" t="str">
        <f>IFERROR(IF($D1075&gt;=1,VLOOKUP($C1075,STUDENT!$A$4:$E$2003,H$1,0),""),"")</f>
        <v/>
      </c>
      <c r="I1075" s="79"/>
      <c r="J1075" s="79"/>
      <c r="K1075" s="79"/>
      <c r="L1075" s="79"/>
      <c r="M1075" s="79"/>
      <c r="N1075" s="79"/>
      <c r="O1075" s="79"/>
      <c r="P1075" s="79"/>
      <c r="Q1075" s="79"/>
      <c r="R1075" s="79"/>
      <c r="S1075" s="79"/>
      <c r="T1075" s="79"/>
      <c r="U1075" s="85">
        <f t="shared" si="101"/>
        <v>0</v>
      </c>
      <c r="V1075" s="6">
        <f t="shared" si="102"/>
        <v>0</v>
      </c>
      <c r="W1075" s="6">
        <f>IFERROR(IF(V1075&gt;=1,V1075*VLOOKUP(E1075,STUDENT!$B$4:$W$2003,22,0),0),0)</f>
        <v>0</v>
      </c>
      <c r="X1075" s="6">
        <f t="shared" si="103"/>
        <v>0</v>
      </c>
      <c r="Y1075" s="6">
        <f>IFERROR(IF(X1075&gt;=1,X1075*VLOOKUP(E1075,STUDENT!$B$4:$W$2003,22,0),0),0)</f>
        <v>0</v>
      </c>
      <c r="Z1075" s="6">
        <f t="shared" si="104"/>
        <v>0</v>
      </c>
      <c r="AA1075" s="6">
        <f>IFERROR(IF(Z1075&gt;=1,Z1075*VLOOKUP(E1075,STUDENT!$B$4:$W$2003,22,0),0),0)</f>
        <v>0</v>
      </c>
    </row>
    <row r="1076" spans="1:27" ht="18" customHeight="1" x14ac:dyDescent="0.25">
      <c r="A1076" s="6">
        <f t="shared" si="99"/>
        <v>0</v>
      </c>
      <c r="B1076" s="6">
        <v>1068</v>
      </c>
      <c r="C1076" s="6">
        <f>IFERROR(IF($C$1&gt;=B1076,SMALL(STUDENT!$V$4:$V$2003,$C$6+B1076),0),0)</f>
        <v>0</v>
      </c>
      <c r="D1076" s="14">
        <f t="shared" si="100"/>
        <v>0</v>
      </c>
      <c r="E1076" s="14" t="str">
        <f>IFERROR(IF($D1076&gt;=1,VLOOKUP($C1076,STUDENT!$A$4:$E$2003,E$1,0),""),"")</f>
        <v/>
      </c>
      <c r="F1076" s="15" t="str">
        <f>IFERROR(IF($D1076&gt;=1,VLOOKUP($C1076,STUDENT!$A$4:$E$2003,F$1,0),""),"")</f>
        <v/>
      </c>
      <c r="G1076" s="15" t="str">
        <f>IFERROR(IF($D1076&gt;=1,VLOOKUP($C1076,STUDENT!$A$4:$E$2003,G$1,0),""),"")</f>
        <v/>
      </c>
      <c r="H1076" s="14" t="str">
        <f>IFERROR(IF($D1076&gt;=1,VLOOKUP($C1076,STUDENT!$A$4:$E$2003,H$1,0),""),"")</f>
        <v/>
      </c>
      <c r="I1076" s="79"/>
      <c r="J1076" s="79"/>
      <c r="K1076" s="79"/>
      <c r="L1076" s="79"/>
      <c r="M1076" s="79"/>
      <c r="N1076" s="79"/>
      <c r="O1076" s="79"/>
      <c r="P1076" s="79"/>
      <c r="Q1076" s="79"/>
      <c r="R1076" s="79"/>
      <c r="S1076" s="79"/>
      <c r="T1076" s="79"/>
      <c r="U1076" s="85">
        <f t="shared" si="101"/>
        <v>0</v>
      </c>
      <c r="V1076" s="6">
        <f t="shared" si="102"/>
        <v>0</v>
      </c>
      <c r="W1076" s="6">
        <f>IFERROR(IF(V1076&gt;=1,V1076*VLOOKUP(E1076,STUDENT!$B$4:$W$2003,22,0),0),0)</f>
        <v>0</v>
      </c>
      <c r="X1076" s="6">
        <f t="shared" si="103"/>
        <v>0</v>
      </c>
      <c r="Y1076" s="6">
        <f>IFERROR(IF(X1076&gt;=1,X1076*VLOOKUP(E1076,STUDENT!$B$4:$W$2003,22,0),0),0)</f>
        <v>0</v>
      </c>
      <c r="Z1076" s="6">
        <f t="shared" si="104"/>
        <v>0</v>
      </c>
      <c r="AA1076" s="6">
        <f>IFERROR(IF(Z1076&gt;=1,Z1076*VLOOKUP(E1076,STUDENT!$B$4:$W$2003,22,0),0),0)</f>
        <v>0</v>
      </c>
    </row>
    <row r="1077" spans="1:27" ht="18" customHeight="1" x14ac:dyDescent="0.25">
      <c r="A1077" s="6">
        <f t="shared" si="99"/>
        <v>0</v>
      </c>
      <c r="B1077" s="6">
        <v>1069</v>
      </c>
      <c r="C1077" s="6">
        <f>IFERROR(IF($C$1&gt;=B1077,SMALL(STUDENT!$V$4:$V$2003,$C$6+B1077),0),0)</f>
        <v>0</v>
      </c>
      <c r="D1077" s="14">
        <f t="shared" si="100"/>
        <v>0</v>
      </c>
      <c r="E1077" s="14" t="str">
        <f>IFERROR(IF($D1077&gt;=1,VLOOKUP($C1077,STUDENT!$A$4:$E$2003,E$1,0),""),"")</f>
        <v/>
      </c>
      <c r="F1077" s="15" t="str">
        <f>IFERROR(IF($D1077&gt;=1,VLOOKUP($C1077,STUDENT!$A$4:$E$2003,F$1,0),""),"")</f>
        <v/>
      </c>
      <c r="G1077" s="15" t="str">
        <f>IFERROR(IF($D1077&gt;=1,VLOOKUP($C1077,STUDENT!$A$4:$E$2003,G$1,0),""),"")</f>
        <v/>
      </c>
      <c r="H1077" s="14" t="str">
        <f>IFERROR(IF($D1077&gt;=1,VLOOKUP($C1077,STUDENT!$A$4:$E$2003,H$1,0),""),"")</f>
        <v/>
      </c>
      <c r="I1077" s="79"/>
      <c r="J1077" s="79"/>
      <c r="K1077" s="79"/>
      <c r="L1077" s="79"/>
      <c r="M1077" s="79"/>
      <c r="N1077" s="79"/>
      <c r="O1077" s="79"/>
      <c r="P1077" s="79"/>
      <c r="Q1077" s="79"/>
      <c r="R1077" s="79"/>
      <c r="S1077" s="79"/>
      <c r="T1077" s="79"/>
      <c r="U1077" s="85">
        <f t="shared" si="101"/>
        <v>0</v>
      </c>
      <c r="V1077" s="6">
        <f t="shared" si="102"/>
        <v>0</v>
      </c>
      <c r="W1077" s="6">
        <f>IFERROR(IF(V1077&gt;=1,V1077*VLOOKUP(E1077,STUDENT!$B$4:$W$2003,22,0),0),0)</f>
        <v>0</v>
      </c>
      <c r="X1077" s="6">
        <f t="shared" si="103"/>
        <v>0</v>
      </c>
      <c r="Y1077" s="6">
        <f>IFERROR(IF(X1077&gt;=1,X1077*VLOOKUP(E1077,STUDENT!$B$4:$W$2003,22,0),0),0)</f>
        <v>0</v>
      </c>
      <c r="Z1077" s="6">
        <f t="shared" si="104"/>
        <v>0</v>
      </c>
      <c r="AA1077" s="6">
        <f>IFERROR(IF(Z1077&gt;=1,Z1077*VLOOKUP(E1077,STUDENT!$B$4:$W$2003,22,0),0),0)</f>
        <v>0</v>
      </c>
    </row>
    <row r="1078" spans="1:27" ht="18" customHeight="1" x14ac:dyDescent="0.25">
      <c r="A1078" s="6">
        <f t="shared" si="99"/>
        <v>0</v>
      </c>
      <c r="B1078" s="6">
        <v>1070</v>
      </c>
      <c r="C1078" s="6">
        <f>IFERROR(IF($C$1&gt;=B1078,SMALL(STUDENT!$V$4:$V$2003,$C$6+B1078),0),0)</f>
        <v>0</v>
      </c>
      <c r="D1078" s="14">
        <f t="shared" si="100"/>
        <v>0</v>
      </c>
      <c r="E1078" s="14" t="str">
        <f>IFERROR(IF($D1078&gt;=1,VLOOKUP($C1078,STUDENT!$A$4:$E$2003,E$1,0),""),"")</f>
        <v/>
      </c>
      <c r="F1078" s="15" t="str">
        <f>IFERROR(IF($D1078&gt;=1,VLOOKUP($C1078,STUDENT!$A$4:$E$2003,F$1,0),""),"")</f>
        <v/>
      </c>
      <c r="G1078" s="15" t="str">
        <f>IFERROR(IF($D1078&gt;=1,VLOOKUP($C1078,STUDENT!$A$4:$E$2003,G$1,0),""),"")</f>
        <v/>
      </c>
      <c r="H1078" s="14" t="str">
        <f>IFERROR(IF($D1078&gt;=1,VLOOKUP($C1078,STUDENT!$A$4:$E$2003,H$1,0),""),"")</f>
        <v/>
      </c>
      <c r="I1078" s="79"/>
      <c r="J1078" s="79"/>
      <c r="K1078" s="79"/>
      <c r="L1078" s="79"/>
      <c r="M1078" s="79"/>
      <c r="N1078" s="79"/>
      <c r="O1078" s="79"/>
      <c r="P1078" s="79"/>
      <c r="Q1078" s="79"/>
      <c r="R1078" s="79"/>
      <c r="S1078" s="79"/>
      <c r="T1078" s="79"/>
      <c r="U1078" s="85">
        <f t="shared" si="101"/>
        <v>0</v>
      </c>
      <c r="V1078" s="6">
        <f t="shared" si="102"/>
        <v>0</v>
      </c>
      <c r="W1078" s="6">
        <f>IFERROR(IF(V1078&gt;=1,V1078*VLOOKUP(E1078,STUDENT!$B$4:$W$2003,22,0),0),0)</f>
        <v>0</v>
      </c>
      <c r="X1078" s="6">
        <f t="shared" si="103"/>
        <v>0</v>
      </c>
      <c r="Y1078" s="6">
        <f>IFERROR(IF(X1078&gt;=1,X1078*VLOOKUP(E1078,STUDENT!$B$4:$W$2003,22,0),0),0)</f>
        <v>0</v>
      </c>
      <c r="Z1078" s="6">
        <f t="shared" si="104"/>
        <v>0</v>
      </c>
      <c r="AA1078" s="6">
        <f>IFERROR(IF(Z1078&gt;=1,Z1078*VLOOKUP(E1078,STUDENT!$B$4:$W$2003,22,0),0),0)</f>
        <v>0</v>
      </c>
    </row>
    <row r="1079" spans="1:27" ht="18" customHeight="1" x14ac:dyDescent="0.25">
      <c r="A1079" s="6">
        <f t="shared" si="99"/>
        <v>0</v>
      </c>
      <c r="B1079" s="6">
        <v>1071</v>
      </c>
      <c r="C1079" s="6">
        <f>IFERROR(IF($C$1&gt;=B1079,SMALL(STUDENT!$V$4:$V$2003,$C$6+B1079),0),0)</f>
        <v>0</v>
      </c>
      <c r="D1079" s="14">
        <f t="shared" si="100"/>
        <v>0</v>
      </c>
      <c r="E1079" s="14" t="str">
        <f>IFERROR(IF($D1079&gt;=1,VLOOKUP($C1079,STUDENT!$A$4:$E$2003,E$1,0),""),"")</f>
        <v/>
      </c>
      <c r="F1079" s="15" t="str">
        <f>IFERROR(IF($D1079&gt;=1,VLOOKUP($C1079,STUDENT!$A$4:$E$2003,F$1,0),""),"")</f>
        <v/>
      </c>
      <c r="G1079" s="15" t="str">
        <f>IFERROR(IF($D1079&gt;=1,VLOOKUP($C1079,STUDENT!$A$4:$E$2003,G$1,0),""),"")</f>
        <v/>
      </c>
      <c r="H1079" s="14" t="str">
        <f>IFERROR(IF($D1079&gt;=1,VLOOKUP($C1079,STUDENT!$A$4:$E$2003,H$1,0),""),"")</f>
        <v/>
      </c>
      <c r="I1079" s="79"/>
      <c r="J1079" s="79"/>
      <c r="K1079" s="79"/>
      <c r="L1079" s="79"/>
      <c r="M1079" s="79"/>
      <c r="N1079" s="79"/>
      <c r="O1079" s="79"/>
      <c r="P1079" s="79"/>
      <c r="Q1079" s="79"/>
      <c r="R1079" s="79"/>
      <c r="S1079" s="79"/>
      <c r="T1079" s="79"/>
      <c r="U1079" s="85">
        <f t="shared" si="101"/>
        <v>0</v>
      </c>
      <c r="V1079" s="6">
        <f t="shared" si="102"/>
        <v>0</v>
      </c>
      <c r="W1079" s="6">
        <f>IFERROR(IF(V1079&gt;=1,V1079*VLOOKUP(E1079,STUDENT!$B$4:$W$2003,22,0),0),0)</f>
        <v>0</v>
      </c>
      <c r="X1079" s="6">
        <f t="shared" si="103"/>
        <v>0</v>
      </c>
      <c r="Y1079" s="6">
        <f>IFERROR(IF(X1079&gt;=1,X1079*VLOOKUP(E1079,STUDENT!$B$4:$W$2003,22,0),0),0)</f>
        <v>0</v>
      </c>
      <c r="Z1079" s="6">
        <f t="shared" si="104"/>
        <v>0</v>
      </c>
      <c r="AA1079" s="6">
        <f>IFERROR(IF(Z1079&gt;=1,Z1079*VLOOKUP(E1079,STUDENT!$B$4:$W$2003,22,0),0),0)</f>
        <v>0</v>
      </c>
    </row>
    <row r="1080" spans="1:27" ht="18" customHeight="1" x14ac:dyDescent="0.25">
      <c r="A1080" s="6">
        <f t="shared" si="99"/>
        <v>0</v>
      </c>
      <c r="B1080" s="6">
        <v>1072</v>
      </c>
      <c r="C1080" s="6">
        <f>IFERROR(IF($C$1&gt;=B1080,SMALL(STUDENT!$V$4:$V$2003,$C$6+B1080),0),0)</f>
        <v>0</v>
      </c>
      <c r="D1080" s="14">
        <f t="shared" si="100"/>
        <v>0</v>
      </c>
      <c r="E1080" s="14" t="str">
        <f>IFERROR(IF($D1080&gt;=1,VLOOKUP($C1080,STUDENT!$A$4:$E$2003,E$1,0),""),"")</f>
        <v/>
      </c>
      <c r="F1080" s="15" t="str">
        <f>IFERROR(IF($D1080&gt;=1,VLOOKUP($C1080,STUDENT!$A$4:$E$2003,F$1,0),""),"")</f>
        <v/>
      </c>
      <c r="G1080" s="15" t="str">
        <f>IFERROR(IF($D1080&gt;=1,VLOOKUP($C1080,STUDENT!$A$4:$E$2003,G$1,0),""),"")</f>
        <v/>
      </c>
      <c r="H1080" s="14" t="str">
        <f>IFERROR(IF($D1080&gt;=1,VLOOKUP($C1080,STUDENT!$A$4:$E$2003,H$1,0),""),"")</f>
        <v/>
      </c>
      <c r="I1080" s="79"/>
      <c r="J1080" s="79"/>
      <c r="K1080" s="79"/>
      <c r="L1080" s="79"/>
      <c r="M1080" s="79"/>
      <c r="N1080" s="79"/>
      <c r="O1080" s="79"/>
      <c r="P1080" s="79"/>
      <c r="Q1080" s="79"/>
      <c r="R1080" s="79"/>
      <c r="S1080" s="79"/>
      <c r="T1080" s="79"/>
      <c r="U1080" s="85">
        <f t="shared" si="101"/>
        <v>0</v>
      </c>
      <c r="V1080" s="6">
        <f t="shared" si="102"/>
        <v>0</v>
      </c>
      <c r="W1080" s="6">
        <f>IFERROR(IF(V1080&gt;=1,V1080*VLOOKUP(E1080,STUDENT!$B$4:$W$2003,22,0),0),0)</f>
        <v>0</v>
      </c>
      <c r="X1080" s="6">
        <f t="shared" si="103"/>
        <v>0</v>
      </c>
      <c r="Y1080" s="6">
        <f>IFERROR(IF(X1080&gt;=1,X1080*VLOOKUP(E1080,STUDENT!$B$4:$W$2003,22,0),0),0)</f>
        <v>0</v>
      </c>
      <c r="Z1080" s="6">
        <f t="shared" si="104"/>
        <v>0</v>
      </c>
      <c r="AA1080" s="6">
        <f>IFERROR(IF(Z1080&gt;=1,Z1080*VLOOKUP(E1080,STUDENT!$B$4:$W$2003,22,0),0),0)</f>
        <v>0</v>
      </c>
    </row>
    <row r="1081" spans="1:27" ht="18" customHeight="1" x14ac:dyDescent="0.25">
      <c r="A1081" s="6">
        <f t="shared" si="99"/>
        <v>0</v>
      </c>
      <c r="B1081" s="6">
        <v>1073</v>
      </c>
      <c r="C1081" s="6">
        <f>IFERROR(IF($C$1&gt;=B1081,SMALL(STUDENT!$V$4:$V$2003,$C$6+B1081),0),0)</f>
        <v>0</v>
      </c>
      <c r="D1081" s="14">
        <f t="shared" si="100"/>
        <v>0</v>
      </c>
      <c r="E1081" s="14" t="str">
        <f>IFERROR(IF($D1081&gt;=1,VLOOKUP($C1081,STUDENT!$A$4:$E$2003,E$1,0),""),"")</f>
        <v/>
      </c>
      <c r="F1081" s="15" t="str">
        <f>IFERROR(IF($D1081&gt;=1,VLOOKUP($C1081,STUDENT!$A$4:$E$2003,F$1,0),""),"")</f>
        <v/>
      </c>
      <c r="G1081" s="15" t="str">
        <f>IFERROR(IF($D1081&gt;=1,VLOOKUP($C1081,STUDENT!$A$4:$E$2003,G$1,0),""),"")</f>
        <v/>
      </c>
      <c r="H1081" s="14" t="str">
        <f>IFERROR(IF($D1081&gt;=1,VLOOKUP($C1081,STUDENT!$A$4:$E$2003,H$1,0),""),"")</f>
        <v/>
      </c>
      <c r="I1081" s="79"/>
      <c r="J1081" s="79"/>
      <c r="K1081" s="79"/>
      <c r="L1081" s="79"/>
      <c r="M1081" s="79"/>
      <c r="N1081" s="79"/>
      <c r="O1081" s="79"/>
      <c r="P1081" s="79"/>
      <c r="Q1081" s="79"/>
      <c r="R1081" s="79"/>
      <c r="S1081" s="79"/>
      <c r="T1081" s="79"/>
      <c r="U1081" s="85">
        <f t="shared" si="101"/>
        <v>0</v>
      </c>
      <c r="V1081" s="6">
        <f t="shared" si="102"/>
        <v>0</v>
      </c>
      <c r="W1081" s="6">
        <f>IFERROR(IF(V1081&gt;=1,V1081*VLOOKUP(E1081,STUDENT!$B$4:$W$2003,22,0),0),0)</f>
        <v>0</v>
      </c>
      <c r="X1081" s="6">
        <f t="shared" si="103"/>
        <v>0</v>
      </c>
      <c r="Y1081" s="6">
        <f>IFERROR(IF(X1081&gt;=1,X1081*VLOOKUP(E1081,STUDENT!$B$4:$W$2003,22,0),0),0)</f>
        <v>0</v>
      </c>
      <c r="Z1081" s="6">
        <f t="shared" si="104"/>
        <v>0</v>
      </c>
      <c r="AA1081" s="6">
        <f>IFERROR(IF(Z1081&gt;=1,Z1081*VLOOKUP(E1081,STUDENT!$B$4:$W$2003,22,0),0),0)</f>
        <v>0</v>
      </c>
    </row>
    <row r="1082" spans="1:27" ht="18" customHeight="1" x14ac:dyDescent="0.25">
      <c r="A1082" s="6">
        <f t="shared" si="99"/>
        <v>0</v>
      </c>
      <c r="B1082" s="6">
        <v>1074</v>
      </c>
      <c r="C1082" s="6">
        <f>IFERROR(IF($C$1&gt;=B1082,SMALL(STUDENT!$V$4:$V$2003,$C$6+B1082),0),0)</f>
        <v>0</v>
      </c>
      <c r="D1082" s="14">
        <f t="shared" si="100"/>
        <v>0</v>
      </c>
      <c r="E1082" s="14" t="str">
        <f>IFERROR(IF($D1082&gt;=1,VLOOKUP($C1082,STUDENT!$A$4:$E$2003,E$1,0),""),"")</f>
        <v/>
      </c>
      <c r="F1082" s="15" t="str">
        <f>IFERROR(IF($D1082&gt;=1,VLOOKUP($C1082,STUDENT!$A$4:$E$2003,F$1,0),""),"")</f>
        <v/>
      </c>
      <c r="G1082" s="15" t="str">
        <f>IFERROR(IF($D1082&gt;=1,VLOOKUP($C1082,STUDENT!$A$4:$E$2003,G$1,0),""),"")</f>
        <v/>
      </c>
      <c r="H1082" s="14" t="str">
        <f>IFERROR(IF($D1082&gt;=1,VLOOKUP($C1082,STUDENT!$A$4:$E$2003,H$1,0),""),"")</f>
        <v/>
      </c>
      <c r="I1082" s="79"/>
      <c r="J1082" s="79"/>
      <c r="K1082" s="79"/>
      <c r="L1082" s="79"/>
      <c r="M1082" s="79"/>
      <c r="N1082" s="79"/>
      <c r="O1082" s="79"/>
      <c r="P1082" s="79"/>
      <c r="Q1082" s="79"/>
      <c r="R1082" s="79"/>
      <c r="S1082" s="79"/>
      <c r="T1082" s="79"/>
      <c r="U1082" s="85">
        <f t="shared" si="101"/>
        <v>0</v>
      </c>
      <c r="V1082" s="6">
        <f t="shared" si="102"/>
        <v>0</v>
      </c>
      <c r="W1082" s="6">
        <f>IFERROR(IF(V1082&gt;=1,V1082*VLOOKUP(E1082,STUDENT!$B$4:$W$2003,22,0),0),0)</f>
        <v>0</v>
      </c>
      <c r="X1082" s="6">
        <f t="shared" si="103"/>
        <v>0</v>
      </c>
      <c r="Y1082" s="6">
        <f>IFERROR(IF(X1082&gt;=1,X1082*VLOOKUP(E1082,STUDENT!$B$4:$W$2003,22,0),0),0)</f>
        <v>0</v>
      </c>
      <c r="Z1082" s="6">
        <f t="shared" si="104"/>
        <v>0</v>
      </c>
      <c r="AA1082" s="6">
        <f>IFERROR(IF(Z1082&gt;=1,Z1082*VLOOKUP(E1082,STUDENT!$B$4:$W$2003,22,0),0),0)</f>
        <v>0</v>
      </c>
    </row>
    <row r="1083" spans="1:27" ht="18" customHeight="1" x14ac:dyDescent="0.25">
      <c r="A1083" s="6">
        <f t="shared" si="99"/>
        <v>0</v>
      </c>
      <c r="B1083" s="6">
        <v>1075</v>
      </c>
      <c r="C1083" s="6">
        <f>IFERROR(IF($C$1&gt;=B1083,SMALL(STUDENT!$V$4:$V$2003,$C$6+B1083),0),0)</f>
        <v>0</v>
      </c>
      <c r="D1083" s="14">
        <f t="shared" si="100"/>
        <v>0</v>
      </c>
      <c r="E1083" s="14" t="str">
        <f>IFERROR(IF($D1083&gt;=1,VLOOKUP($C1083,STUDENT!$A$4:$E$2003,E$1,0),""),"")</f>
        <v/>
      </c>
      <c r="F1083" s="15" t="str">
        <f>IFERROR(IF($D1083&gt;=1,VLOOKUP($C1083,STUDENT!$A$4:$E$2003,F$1,0),""),"")</f>
        <v/>
      </c>
      <c r="G1083" s="15" t="str">
        <f>IFERROR(IF($D1083&gt;=1,VLOOKUP($C1083,STUDENT!$A$4:$E$2003,G$1,0),""),"")</f>
        <v/>
      </c>
      <c r="H1083" s="14" t="str">
        <f>IFERROR(IF($D1083&gt;=1,VLOOKUP($C1083,STUDENT!$A$4:$E$2003,H$1,0),""),"")</f>
        <v/>
      </c>
      <c r="I1083" s="79"/>
      <c r="J1083" s="79"/>
      <c r="K1083" s="79"/>
      <c r="L1083" s="79"/>
      <c r="M1083" s="79"/>
      <c r="N1083" s="79"/>
      <c r="O1083" s="79"/>
      <c r="P1083" s="79"/>
      <c r="Q1083" s="79"/>
      <c r="R1083" s="79"/>
      <c r="S1083" s="79"/>
      <c r="T1083" s="79"/>
      <c r="U1083" s="85">
        <f t="shared" si="101"/>
        <v>0</v>
      </c>
      <c r="V1083" s="6">
        <f t="shared" si="102"/>
        <v>0</v>
      </c>
      <c r="W1083" s="6">
        <f>IFERROR(IF(V1083&gt;=1,V1083*VLOOKUP(E1083,STUDENT!$B$4:$W$2003,22,0),0),0)</f>
        <v>0</v>
      </c>
      <c r="X1083" s="6">
        <f t="shared" si="103"/>
        <v>0</v>
      </c>
      <c r="Y1083" s="6">
        <f>IFERROR(IF(X1083&gt;=1,X1083*VLOOKUP(E1083,STUDENT!$B$4:$W$2003,22,0),0),0)</f>
        <v>0</v>
      </c>
      <c r="Z1083" s="6">
        <f t="shared" si="104"/>
        <v>0</v>
      </c>
      <c r="AA1083" s="6">
        <f>IFERROR(IF(Z1083&gt;=1,Z1083*VLOOKUP(E1083,STUDENT!$B$4:$W$2003,22,0),0),0)</f>
        <v>0</v>
      </c>
    </row>
    <row r="1084" spans="1:27" ht="18" customHeight="1" x14ac:dyDescent="0.25">
      <c r="A1084" s="6">
        <f t="shared" si="99"/>
        <v>0</v>
      </c>
      <c r="B1084" s="6">
        <v>1076</v>
      </c>
      <c r="C1084" s="6">
        <f>IFERROR(IF($C$1&gt;=B1084,SMALL(STUDENT!$V$4:$V$2003,$C$6+B1084),0),0)</f>
        <v>0</v>
      </c>
      <c r="D1084" s="14">
        <f t="shared" si="100"/>
        <v>0</v>
      </c>
      <c r="E1084" s="14" t="str">
        <f>IFERROR(IF($D1084&gt;=1,VLOOKUP($C1084,STUDENT!$A$4:$E$2003,E$1,0),""),"")</f>
        <v/>
      </c>
      <c r="F1084" s="15" t="str">
        <f>IFERROR(IF($D1084&gt;=1,VLOOKUP($C1084,STUDENT!$A$4:$E$2003,F$1,0),""),"")</f>
        <v/>
      </c>
      <c r="G1084" s="15" t="str">
        <f>IFERROR(IF($D1084&gt;=1,VLOOKUP($C1084,STUDENT!$A$4:$E$2003,G$1,0),""),"")</f>
        <v/>
      </c>
      <c r="H1084" s="14" t="str">
        <f>IFERROR(IF($D1084&gt;=1,VLOOKUP($C1084,STUDENT!$A$4:$E$2003,H$1,0),""),"")</f>
        <v/>
      </c>
      <c r="I1084" s="79"/>
      <c r="J1084" s="79"/>
      <c r="K1084" s="79"/>
      <c r="L1084" s="79"/>
      <c r="M1084" s="79"/>
      <c r="N1084" s="79"/>
      <c r="O1084" s="79"/>
      <c r="P1084" s="79"/>
      <c r="Q1084" s="79"/>
      <c r="R1084" s="79"/>
      <c r="S1084" s="79"/>
      <c r="T1084" s="79"/>
      <c r="U1084" s="85">
        <f t="shared" si="101"/>
        <v>0</v>
      </c>
      <c r="V1084" s="6">
        <f t="shared" si="102"/>
        <v>0</v>
      </c>
      <c r="W1084" s="6">
        <f>IFERROR(IF(V1084&gt;=1,V1084*VLOOKUP(E1084,STUDENT!$B$4:$W$2003,22,0),0),0)</f>
        <v>0</v>
      </c>
      <c r="X1084" s="6">
        <f t="shared" si="103"/>
        <v>0</v>
      </c>
      <c r="Y1084" s="6">
        <f>IFERROR(IF(X1084&gt;=1,X1084*VLOOKUP(E1084,STUDENT!$B$4:$W$2003,22,0),0),0)</f>
        <v>0</v>
      </c>
      <c r="Z1084" s="6">
        <f t="shared" si="104"/>
        <v>0</v>
      </c>
      <c r="AA1084" s="6">
        <f>IFERROR(IF(Z1084&gt;=1,Z1084*VLOOKUP(E1084,STUDENT!$B$4:$W$2003,22,0),0),0)</f>
        <v>0</v>
      </c>
    </row>
    <row r="1085" spans="1:27" ht="18" customHeight="1" x14ac:dyDescent="0.25">
      <c r="A1085" s="6">
        <f t="shared" si="99"/>
        <v>0</v>
      </c>
      <c r="B1085" s="6">
        <v>1077</v>
      </c>
      <c r="C1085" s="6">
        <f>IFERROR(IF($C$1&gt;=B1085,SMALL(STUDENT!$V$4:$V$2003,$C$6+B1085),0),0)</f>
        <v>0</v>
      </c>
      <c r="D1085" s="14">
        <f t="shared" si="100"/>
        <v>0</v>
      </c>
      <c r="E1085" s="14" t="str">
        <f>IFERROR(IF($D1085&gt;=1,VLOOKUP($C1085,STUDENT!$A$4:$E$2003,E$1,0),""),"")</f>
        <v/>
      </c>
      <c r="F1085" s="15" t="str">
        <f>IFERROR(IF($D1085&gt;=1,VLOOKUP($C1085,STUDENT!$A$4:$E$2003,F$1,0),""),"")</f>
        <v/>
      </c>
      <c r="G1085" s="15" t="str">
        <f>IFERROR(IF($D1085&gt;=1,VLOOKUP($C1085,STUDENT!$A$4:$E$2003,G$1,0),""),"")</f>
        <v/>
      </c>
      <c r="H1085" s="14" t="str">
        <f>IFERROR(IF($D1085&gt;=1,VLOOKUP($C1085,STUDENT!$A$4:$E$2003,H$1,0),""),"")</f>
        <v/>
      </c>
      <c r="I1085" s="79"/>
      <c r="J1085" s="79"/>
      <c r="K1085" s="79"/>
      <c r="L1085" s="79"/>
      <c r="M1085" s="79"/>
      <c r="N1085" s="79"/>
      <c r="O1085" s="79"/>
      <c r="P1085" s="79"/>
      <c r="Q1085" s="79"/>
      <c r="R1085" s="79"/>
      <c r="S1085" s="79"/>
      <c r="T1085" s="79"/>
      <c r="U1085" s="85">
        <f t="shared" si="101"/>
        <v>0</v>
      </c>
      <c r="V1085" s="6">
        <f t="shared" si="102"/>
        <v>0</v>
      </c>
      <c r="W1085" s="6">
        <f>IFERROR(IF(V1085&gt;=1,V1085*VLOOKUP(E1085,STUDENT!$B$4:$W$2003,22,0),0),0)</f>
        <v>0</v>
      </c>
      <c r="X1085" s="6">
        <f t="shared" si="103"/>
        <v>0</v>
      </c>
      <c r="Y1085" s="6">
        <f>IFERROR(IF(X1085&gt;=1,X1085*VLOOKUP(E1085,STUDENT!$B$4:$W$2003,22,0),0),0)</f>
        <v>0</v>
      </c>
      <c r="Z1085" s="6">
        <f t="shared" si="104"/>
        <v>0</v>
      </c>
      <c r="AA1085" s="6">
        <f>IFERROR(IF(Z1085&gt;=1,Z1085*VLOOKUP(E1085,STUDENT!$B$4:$W$2003,22,0),0),0)</f>
        <v>0</v>
      </c>
    </row>
    <row r="1086" spans="1:27" ht="18" customHeight="1" x14ac:dyDescent="0.25">
      <c r="A1086" s="6">
        <f t="shared" si="99"/>
        <v>0</v>
      </c>
      <c r="B1086" s="6">
        <v>1078</v>
      </c>
      <c r="C1086" s="6">
        <f>IFERROR(IF($C$1&gt;=B1086,SMALL(STUDENT!$V$4:$V$2003,$C$6+B1086),0),0)</f>
        <v>0</v>
      </c>
      <c r="D1086" s="14">
        <f t="shared" si="100"/>
        <v>0</v>
      </c>
      <c r="E1086" s="14" t="str">
        <f>IFERROR(IF($D1086&gt;=1,VLOOKUP($C1086,STUDENT!$A$4:$E$2003,E$1,0),""),"")</f>
        <v/>
      </c>
      <c r="F1086" s="15" t="str">
        <f>IFERROR(IF($D1086&gt;=1,VLOOKUP($C1086,STUDENT!$A$4:$E$2003,F$1,0),""),"")</f>
        <v/>
      </c>
      <c r="G1086" s="15" t="str">
        <f>IFERROR(IF($D1086&gt;=1,VLOOKUP($C1086,STUDENT!$A$4:$E$2003,G$1,0),""),"")</f>
        <v/>
      </c>
      <c r="H1086" s="14" t="str">
        <f>IFERROR(IF($D1086&gt;=1,VLOOKUP($C1086,STUDENT!$A$4:$E$2003,H$1,0),""),"")</f>
        <v/>
      </c>
      <c r="I1086" s="79"/>
      <c r="J1086" s="79"/>
      <c r="K1086" s="79"/>
      <c r="L1086" s="79"/>
      <c r="M1086" s="79"/>
      <c r="N1086" s="79"/>
      <c r="O1086" s="79"/>
      <c r="P1086" s="79"/>
      <c r="Q1086" s="79"/>
      <c r="R1086" s="79"/>
      <c r="S1086" s="79"/>
      <c r="T1086" s="79"/>
      <c r="U1086" s="85">
        <f t="shared" si="101"/>
        <v>0</v>
      </c>
      <c r="V1086" s="6">
        <f t="shared" si="102"/>
        <v>0</v>
      </c>
      <c r="W1086" s="6">
        <f>IFERROR(IF(V1086&gt;=1,V1086*VLOOKUP(E1086,STUDENT!$B$4:$W$2003,22,0),0),0)</f>
        <v>0</v>
      </c>
      <c r="X1086" s="6">
        <f t="shared" si="103"/>
        <v>0</v>
      </c>
      <c r="Y1086" s="6">
        <f>IFERROR(IF(X1086&gt;=1,X1086*VLOOKUP(E1086,STUDENT!$B$4:$W$2003,22,0),0),0)</f>
        <v>0</v>
      </c>
      <c r="Z1086" s="6">
        <f t="shared" si="104"/>
        <v>0</v>
      </c>
      <c r="AA1086" s="6">
        <f>IFERROR(IF(Z1086&gt;=1,Z1086*VLOOKUP(E1086,STUDENT!$B$4:$W$2003,22,0),0),0)</f>
        <v>0</v>
      </c>
    </row>
    <row r="1087" spans="1:27" ht="18" customHeight="1" x14ac:dyDescent="0.25">
      <c r="A1087" s="6">
        <f t="shared" si="99"/>
        <v>0</v>
      </c>
      <c r="B1087" s="6">
        <v>1079</v>
      </c>
      <c r="C1087" s="6">
        <f>IFERROR(IF($C$1&gt;=B1087,SMALL(STUDENT!$V$4:$V$2003,$C$6+B1087),0),0)</f>
        <v>0</v>
      </c>
      <c r="D1087" s="14">
        <f t="shared" si="100"/>
        <v>0</v>
      </c>
      <c r="E1087" s="14" t="str">
        <f>IFERROR(IF($D1087&gt;=1,VLOOKUP($C1087,STUDENT!$A$4:$E$2003,E$1,0),""),"")</f>
        <v/>
      </c>
      <c r="F1087" s="15" t="str">
        <f>IFERROR(IF($D1087&gt;=1,VLOOKUP($C1087,STUDENT!$A$4:$E$2003,F$1,0),""),"")</f>
        <v/>
      </c>
      <c r="G1087" s="15" t="str">
        <f>IFERROR(IF($D1087&gt;=1,VLOOKUP($C1087,STUDENT!$A$4:$E$2003,G$1,0),""),"")</f>
        <v/>
      </c>
      <c r="H1087" s="14" t="str">
        <f>IFERROR(IF($D1087&gt;=1,VLOOKUP($C1087,STUDENT!$A$4:$E$2003,H$1,0),""),"")</f>
        <v/>
      </c>
      <c r="I1087" s="79"/>
      <c r="J1087" s="79"/>
      <c r="K1087" s="79"/>
      <c r="L1087" s="79"/>
      <c r="M1087" s="79"/>
      <c r="N1087" s="79"/>
      <c r="O1087" s="79"/>
      <c r="P1087" s="79"/>
      <c r="Q1087" s="79"/>
      <c r="R1087" s="79"/>
      <c r="S1087" s="79"/>
      <c r="T1087" s="79"/>
      <c r="U1087" s="85">
        <f t="shared" si="101"/>
        <v>0</v>
      </c>
      <c r="V1087" s="6">
        <f t="shared" si="102"/>
        <v>0</v>
      </c>
      <c r="W1087" s="6">
        <f>IFERROR(IF(V1087&gt;=1,V1087*VLOOKUP(E1087,STUDENT!$B$4:$W$2003,22,0),0),0)</f>
        <v>0</v>
      </c>
      <c r="X1087" s="6">
        <f t="shared" si="103"/>
        <v>0</v>
      </c>
      <c r="Y1087" s="6">
        <f>IFERROR(IF(X1087&gt;=1,X1087*VLOOKUP(E1087,STUDENT!$B$4:$W$2003,22,0),0),0)</f>
        <v>0</v>
      </c>
      <c r="Z1087" s="6">
        <f t="shared" si="104"/>
        <v>0</v>
      </c>
      <c r="AA1087" s="6">
        <f>IFERROR(IF(Z1087&gt;=1,Z1087*VLOOKUP(E1087,STUDENT!$B$4:$W$2003,22,0),0),0)</f>
        <v>0</v>
      </c>
    </row>
    <row r="1088" spans="1:27" ht="18" customHeight="1" x14ac:dyDescent="0.25">
      <c r="A1088" s="6">
        <f t="shared" si="99"/>
        <v>0</v>
      </c>
      <c r="B1088" s="6">
        <v>1080</v>
      </c>
      <c r="C1088" s="6">
        <f>IFERROR(IF($C$1&gt;=B1088,SMALL(STUDENT!$V$4:$V$2003,$C$6+B1088),0),0)</f>
        <v>0</v>
      </c>
      <c r="D1088" s="14">
        <f t="shared" si="100"/>
        <v>0</v>
      </c>
      <c r="E1088" s="14" t="str">
        <f>IFERROR(IF($D1088&gt;=1,VLOOKUP($C1088,STUDENT!$A$4:$E$2003,E$1,0),""),"")</f>
        <v/>
      </c>
      <c r="F1088" s="15" t="str">
        <f>IFERROR(IF($D1088&gt;=1,VLOOKUP($C1088,STUDENT!$A$4:$E$2003,F$1,0),""),"")</f>
        <v/>
      </c>
      <c r="G1088" s="15" t="str">
        <f>IFERROR(IF($D1088&gt;=1,VLOOKUP($C1088,STUDENT!$A$4:$E$2003,G$1,0),""),"")</f>
        <v/>
      </c>
      <c r="H1088" s="14" t="str">
        <f>IFERROR(IF($D1088&gt;=1,VLOOKUP($C1088,STUDENT!$A$4:$E$2003,H$1,0),""),"")</f>
        <v/>
      </c>
      <c r="I1088" s="79"/>
      <c r="J1088" s="79"/>
      <c r="K1088" s="79"/>
      <c r="L1088" s="79"/>
      <c r="M1088" s="79"/>
      <c r="N1088" s="79"/>
      <c r="O1088" s="79"/>
      <c r="P1088" s="79"/>
      <c r="Q1088" s="79"/>
      <c r="R1088" s="79"/>
      <c r="S1088" s="79"/>
      <c r="T1088" s="79"/>
      <c r="U1088" s="85">
        <f t="shared" si="101"/>
        <v>0</v>
      </c>
      <c r="V1088" s="6">
        <f t="shared" si="102"/>
        <v>0</v>
      </c>
      <c r="W1088" s="6">
        <f>IFERROR(IF(V1088&gt;=1,V1088*VLOOKUP(E1088,STUDENT!$B$4:$W$2003,22,0),0),0)</f>
        <v>0</v>
      </c>
      <c r="X1088" s="6">
        <f t="shared" si="103"/>
        <v>0</v>
      </c>
      <c r="Y1088" s="6">
        <f>IFERROR(IF(X1088&gt;=1,X1088*VLOOKUP(E1088,STUDENT!$B$4:$W$2003,22,0),0),0)</f>
        <v>0</v>
      </c>
      <c r="Z1088" s="6">
        <f t="shared" si="104"/>
        <v>0</v>
      </c>
      <c r="AA1088" s="6">
        <f>IFERROR(IF(Z1088&gt;=1,Z1088*VLOOKUP(E1088,STUDENT!$B$4:$W$2003,22,0),0),0)</f>
        <v>0</v>
      </c>
    </row>
    <row r="1089" spans="1:27" ht="18" customHeight="1" x14ac:dyDescent="0.25">
      <c r="A1089" s="6">
        <f t="shared" si="99"/>
        <v>0</v>
      </c>
      <c r="B1089" s="6">
        <v>1081</v>
      </c>
      <c r="C1089" s="6">
        <f>IFERROR(IF($C$1&gt;=B1089,SMALL(STUDENT!$V$4:$V$2003,$C$6+B1089),0),0)</f>
        <v>0</v>
      </c>
      <c r="D1089" s="14">
        <f t="shared" si="100"/>
        <v>0</v>
      </c>
      <c r="E1089" s="14" t="str">
        <f>IFERROR(IF($D1089&gt;=1,VLOOKUP($C1089,STUDENT!$A$4:$E$2003,E$1,0),""),"")</f>
        <v/>
      </c>
      <c r="F1089" s="15" t="str">
        <f>IFERROR(IF($D1089&gt;=1,VLOOKUP($C1089,STUDENT!$A$4:$E$2003,F$1,0),""),"")</f>
        <v/>
      </c>
      <c r="G1089" s="15" t="str">
        <f>IFERROR(IF($D1089&gt;=1,VLOOKUP($C1089,STUDENT!$A$4:$E$2003,G$1,0),""),"")</f>
        <v/>
      </c>
      <c r="H1089" s="14" t="str">
        <f>IFERROR(IF($D1089&gt;=1,VLOOKUP($C1089,STUDENT!$A$4:$E$2003,H$1,0),""),"")</f>
        <v/>
      </c>
      <c r="I1089" s="79"/>
      <c r="J1089" s="79"/>
      <c r="K1089" s="79"/>
      <c r="L1089" s="79"/>
      <c r="M1089" s="79"/>
      <c r="N1089" s="79"/>
      <c r="O1089" s="79"/>
      <c r="P1089" s="79"/>
      <c r="Q1089" s="79"/>
      <c r="R1089" s="79"/>
      <c r="S1089" s="79"/>
      <c r="T1089" s="79"/>
      <c r="U1089" s="85">
        <f t="shared" si="101"/>
        <v>0</v>
      </c>
      <c r="V1089" s="6">
        <f t="shared" si="102"/>
        <v>0</v>
      </c>
      <c r="W1089" s="6">
        <f>IFERROR(IF(V1089&gt;=1,V1089*VLOOKUP(E1089,STUDENT!$B$4:$W$2003,22,0),0),0)</f>
        <v>0</v>
      </c>
      <c r="X1089" s="6">
        <f t="shared" si="103"/>
        <v>0</v>
      </c>
      <c r="Y1089" s="6">
        <f>IFERROR(IF(X1089&gt;=1,X1089*VLOOKUP(E1089,STUDENT!$B$4:$W$2003,22,0),0),0)</f>
        <v>0</v>
      </c>
      <c r="Z1089" s="6">
        <f t="shared" si="104"/>
        <v>0</v>
      </c>
      <c r="AA1089" s="6">
        <f>IFERROR(IF(Z1089&gt;=1,Z1089*VLOOKUP(E1089,STUDENT!$B$4:$W$2003,22,0),0),0)</f>
        <v>0</v>
      </c>
    </row>
    <row r="1090" spans="1:27" ht="18" customHeight="1" x14ac:dyDescent="0.25">
      <c r="A1090" s="6">
        <f t="shared" si="99"/>
        <v>0</v>
      </c>
      <c r="B1090" s="6">
        <v>1082</v>
      </c>
      <c r="C1090" s="6">
        <f>IFERROR(IF($C$1&gt;=B1090,SMALL(STUDENT!$V$4:$V$2003,$C$6+B1090),0),0)</f>
        <v>0</v>
      </c>
      <c r="D1090" s="14">
        <f t="shared" si="100"/>
        <v>0</v>
      </c>
      <c r="E1090" s="14" t="str">
        <f>IFERROR(IF($D1090&gt;=1,VLOOKUP($C1090,STUDENT!$A$4:$E$2003,E$1,0),""),"")</f>
        <v/>
      </c>
      <c r="F1090" s="15" t="str">
        <f>IFERROR(IF($D1090&gt;=1,VLOOKUP($C1090,STUDENT!$A$4:$E$2003,F$1,0),""),"")</f>
        <v/>
      </c>
      <c r="G1090" s="15" t="str">
        <f>IFERROR(IF($D1090&gt;=1,VLOOKUP($C1090,STUDENT!$A$4:$E$2003,G$1,0),""),"")</f>
        <v/>
      </c>
      <c r="H1090" s="14" t="str">
        <f>IFERROR(IF($D1090&gt;=1,VLOOKUP($C1090,STUDENT!$A$4:$E$2003,H$1,0),""),"")</f>
        <v/>
      </c>
      <c r="I1090" s="79"/>
      <c r="J1090" s="79"/>
      <c r="K1090" s="79"/>
      <c r="L1090" s="79"/>
      <c r="M1090" s="79"/>
      <c r="N1090" s="79"/>
      <c r="O1090" s="79"/>
      <c r="P1090" s="79"/>
      <c r="Q1090" s="79"/>
      <c r="R1090" s="79"/>
      <c r="S1090" s="79"/>
      <c r="T1090" s="79"/>
      <c r="U1090" s="85">
        <f t="shared" si="101"/>
        <v>0</v>
      </c>
      <c r="V1090" s="6">
        <f t="shared" si="102"/>
        <v>0</v>
      </c>
      <c r="W1090" s="6">
        <f>IFERROR(IF(V1090&gt;=1,V1090*VLOOKUP(E1090,STUDENT!$B$4:$W$2003,22,0),0),0)</f>
        <v>0</v>
      </c>
      <c r="X1090" s="6">
        <f t="shared" si="103"/>
        <v>0</v>
      </c>
      <c r="Y1090" s="6">
        <f>IFERROR(IF(X1090&gt;=1,X1090*VLOOKUP(E1090,STUDENT!$B$4:$W$2003,22,0),0),0)</f>
        <v>0</v>
      </c>
      <c r="Z1090" s="6">
        <f t="shared" si="104"/>
        <v>0</v>
      </c>
      <c r="AA1090" s="6">
        <f>IFERROR(IF(Z1090&gt;=1,Z1090*VLOOKUP(E1090,STUDENT!$B$4:$W$2003,22,0),0),0)</f>
        <v>0</v>
      </c>
    </row>
    <row r="1091" spans="1:27" ht="18" customHeight="1" x14ac:dyDescent="0.25">
      <c r="A1091" s="6">
        <f t="shared" si="99"/>
        <v>0</v>
      </c>
      <c r="B1091" s="6">
        <v>1083</v>
      </c>
      <c r="C1091" s="6">
        <f>IFERROR(IF($C$1&gt;=B1091,SMALL(STUDENT!$V$4:$V$2003,$C$6+B1091),0),0)</f>
        <v>0</v>
      </c>
      <c r="D1091" s="14">
        <f t="shared" si="100"/>
        <v>0</v>
      </c>
      <c r="E1091" s="14" t="str">
        <f>IFERROR(IF($D1091&gt;=1,VLOOKUP($C1091,STUDENT!$A$4:$E$2003,E$1,0),""),"")</f>
        <v/>
      </c>
      <c r="F1091" s="15" t="str">
        <f>IFERROR(IF($D1091&gt;=1,VLOOKUP($C1091,STUDENT!$A$4:$E$2003,F$1,0),""),"")</f>
        <v/>
      </c>
      <c r="G1091" s="15" t="str">
        <f>IFERROR(IF($D1091&gt;=1,VLOOKUP($C1091,STUDENT!$A$4:$E$2003,G$1,0),""),"")</f>
        <v/>
      </c>
      <c r="H1091" s="14" t="str">
        <f>IFERROR(IF($D1091&gt;=1,VLOOKUP($C1091,STUDENT!$A$4:$E$2003,H$1,0),""),"")</f>
        <v/>
      </c>
      <c r="I1091" s="79"/>
      <c r="J1091" s="79"/>
      <c r="K1091" s="79"/>
      <c r="L1091" s="79"/>
      <c r="M1091" s="79"/>
      <c r="N1091" s="79"/>
      <c r="O1091" s="79"/>
      <c r="P1091" s="79"/>
      <c r="Q1091" s="79"/>
      <c r="R1091" s="79"/>
      <c r="S1091" s="79"/>
      <c r="T1091" s="79"/>
      <c r="U1091" s="85">
        <f t="shared" si="101"/>
        <v>0</v>
      </c>
      <c r="V1091" s="6">
        <f t="shared" si="102"/>
        <v>0</v>
      </c>
      <c r="W1091" s="6">
        <f>IFERROR(IF(V1091&gt;=1,V1091*VLOOKUP(E1091,STUDENT!$B$4:$W$2003,22,0),0),0)</f>
        <v>0</v>
      </c>
      <c r="X1091" s="6">
        <f t="shared" si="103"/>
        <v>0</v>
      </c>
      <c r="Y1091" s="6">
        <f>IFERROR(IF(X1091&gt;=1,X1091*VLOOKUP(E1091,STUDENT!$B$4:$W$2003,22,0),0),0)</f>
        <v>0</v>
      </c>
      <c r="Z1091" s="6">
        <f t="shared" si="104"/>
        <v>0</v>
      </c>
      <c r="AA1091" s="6">
        <f>IFERROR(IF(Z1091&gt;=1,Z1091*VLOOKUP(E1091,STUDENT!$B$4:$W$2003,22,0),0),0)</f>
        <v>0</v>
      </c>
    </row>
    <row r="1092" spans="1:27" ht="18" customHeight="1" x14ac:dyDescent="0.25">
      <c r="A1092" s="6">
        <f t="shared" si="99"/>
        <v>0</v>
      </c>
      <c r="B1092" s="6">
        <v>1084</v>
      </c>
      <c r="C1092" s="6">
        <f>IFERROR(IF($C$1&gt;=B1092,SMALL(STUDENT!$V$4:$V$2003,$C$6+B1092),0),0)</f>
        <v>0</v>
      </c>
      <c r="D1092" s="14">
        <f t="shared" si="100"/>
        <v>0</v>
      </c>
      <c r="E1092" s="14" t="str">
        <f>IFERROR(IF($D1092&gt;=1,VLOOKUP($C1092,STUDENT!$A$4:$E$2003,E$1,0),""),"")</f>
        <v/>
      </c>
      <c r="F1092" s="15" t="str">
        <f>IFERROR(IF($D1092&gt;=1,VLOOKUP($C1092,STUDENT!$A$4:$E$2003,F$1,0),""),"")</f>
        <v/>
      </c>
      <c r="G1092" s="15" t="str">
        <f>IFERROR(IF($D1092&gt;=1,VLOOKUP($C1092,STUDENT!$A$4:$E$2003,G$1,0),""),"")</f>
        <v/>
      </c>
      <c r="H1092" s="14" t="str">
        <f>IFERROR(IF($D1092&gt;=1,VLOOKUP($C1092,STUDENT!$A$4:$E$2003,H$1,0),""),"")</f>
        <v/>
      </c>
      <c r="I1092" s="79"/>
      <c r="J1092" s="79"/>
      <c r="K1092" s="79"/>
      <c r="L1092" s="79"/>
      <c r="M1092" s="79"/>
      <c r="N1092" s="79"/>
      <c r="O1092" s="79"/>
      <c r="P1092" s="79"/>
      <c r="Q1092" s="79"/>
      <c r="R1092" s="79"/>
      <c r="S1092" s="79"/>
      <c r="T1092" s="79"/>
      <c r="U1092" s="85">
        <f t="shared" si="101"/>
        <v>0</v>
      </c>
      <c r="V1092" s="6">
        <f t="shared" si="102"/>
        <v>0</v>
      </c>
      <c r="W1092" s="6">
        <f>IFERROR(IF(V1092&gt;=1,V1092*VLOOKUP(E1092,STUDENT!$B$4:$W$2003,22,0),0),0)</f>
        <v>0</v>
      </c>
      <c r="X1092" s="6">
        <f t="shared" si="103"/>
        <v>0</v>
      </c>
      <c r="Y1092" s="6">
        <f>IFERROR(IF(X1092&gt;=1,X1092*VLOOKUP(E1092,STUDENT!$B$4:$W$2003,22,0),0),0)</f>
        <v>0</v>
      </c>
      <c r="Z1092" s="6">
        <f t="shared" si="104"/>
        <v>0</v>
      </c>
      <c r="AA1092" s="6">
        <f>IFERROR(IF(Z1092&gt;=1,Z1092*VLOOKUP(E1092,STUDENT!$B$4:$W$2003,22,0),0),0)</f>
        <v>0</v>
      </c>
    </row>
    <row r="1093" spans="1:27" ht="18" customHeight="1" x14ac:dyDescent="0.25">
      <c r="A1093" s="6">
        <f t="shared" si="99"/>
        <v>0</v>
      </c>
      <c r="B1093" s="6">
        <v>1085</v>
      </c>
      <c r="C1093" s="6">
        <f>IFERROR(IF($C$1&gt;=B1093,SMALL(STUDENT!$V$4:$V$2003,$C$6+B1093),0),0)</f>
        <v>0</v>
      </c>
      <c r="D1093" s="14">
        <f t="shared" si="100"/>
        <v>0</v>
      </c>
      <c r="E1093" s="14" t="str">
        <f>IFERROR(IF($D1093&gt;=1,VLOOKUP($C1093,STUDENT!$A$4:$E$2003,E$1,0),""),"")</f>
        <v/>
      </c>
      <c r="F1093" s="15" t="str">
        <f>IFERROR(IF($D1093&gt;=1,VLOOKUP($C1093,STUDENT!$A$4:$E$2003,F$1,0),""),"")</f>
        <v/>
      </c>
      <c r="G1093" s="15" t="str">
        <f>IFERROR(IF($D1093&gt;=1,VLOOKUP($C1093,STUDENT!$A$4:$E$2003,G$1,0),""),"")</f>
        <v/>
      </c>
      <c r="H1093" s="14" t="str">
        <f>IFERROR(IF($D1093&gt;=1,VLOOKUP($C1093,STUDENT!$A$4:$E$2003,H$1,0),""),"")</f>
        <v/>
      </c>
      <c r="I1093" s="79"/>
      <c r="J1093" s="79"/>
      <c r="K1093" s="79"/>
      <c r="L1093" s="79"/>
      <c r="M1093" s="79"/>
      <c r="N1093" s="79"/>
      <c r="O1093" s="79"/>
      <c r="P1093" s="79"/>
      <c r="Q1093" s="79"/>
      <c r="R1093" s="79"/>
      <c r="S1093" s="79"/>
      <c r="T1093" s="79"/>
      <c r="U1093" s="85">
        <f t="shared" si="101"/>
        <v>0</v>
      </c>
      <c r="V1093" s="6">
        <f t="shared" si="102"/>
        <v>0</v>
      </c>
      <c r="W1093" s="6">
        <f>IFERROR(IF(V1093&gt;=1,V1093*VLOOKUP(E1093,STUDENT!$B$4:$W$2003,22,0),0),0)</f>
        <v>0</v>
      </c>
      <c r="X1093" s="6">
        <f t="shared" si="103"/>
        <v>0</v>
      </c>
      <c r="Y1093" s="6">
        <f>IFERROR(IF(X1093&gt;=1,X1093*VLOOKUP(E1093,STUDENT!$B$4:$W$2003,22,0),0),0)</f>
        <v>0</v>
      </c>
      <c r="Z1093" s="6">
        <f t="shared" si="104"/>
        <v>0</v>
      </c>
      <c r="AA1093" s="6">
        <f>IFERROR(IF(Z1093&gt;=1,Z1093*VLOOKUP(E1093,STUDENT!$B$4:$W$2003,22,0),0),0)</f>
        <v>0</v>
      </c>
    </row>
    <row r="1094" spans="1:27" ht="18" customHeight="1" x14ac:dyDescent="0.25">
      <c r="A1094" s="6">
        <f t="shared" si="99"/>
        <v>0</v>
      </c>
      <c r="B1094" s="6">
        <v>1086</v>
      </c>
      <c r="C1094" s="6">
        <f>IFERROR(IF($C$1&gt;=B1094,SMALL(STUDENT!$V$4:$V$2003,$C$6+B1094),0),0)</f>
        <v>0</v>
      </c>
      <c r="D1094" s="14">
        <f t="shared" si="100"/>
        <v>0</v>
      </c>
      <c r="E1094" s="14" t="str">
        <f>IFERROR(IF($D1094&gt;=1,VLOOKUP($C1094,STUDENT!$A$4:$E$2003,E$1,0),""),"")</f>
        <v/>
      </c>
      <c r="F1094" s="15" t="str">
        <f>IFERROR(IF($D1094&gt;=1,VLOOKUP($C1094,STUDENT!$A$4:$E$2003,F$1,0),""),"")</f>
        <v/>
      </c>
      <c r="G1094" s="15" t="str">
        <f>IFERROR(IF($D1094&gt;=1,VLOOKUP($C1094,STUDENT!$A$4:$E$2003,G$1,0),""),"")</f>
        <v/>
      </c>
      <c r="H1094" s="14" t="str">
        <f>IFERROR(IF($D1094&gt;=1,VLOOKUP($C1094,STUDENT!$A$4:$E$2003,H$1,0),""),"")</f>
        <v/>
      </c>
      <c r="I1094" s="79"/>
      <c r="J1094" s="79"/>
      <c r="K1094" s="79"/>
      <c r="L1094" s="79"/>
      <c r="M1094" s="79"/>
      <c r="N1094" s="79"/>
      <c r="O1094" s="79"/>
      <c r="P1094" s="79"/>
      <c r="Q1094" s="79"/>
      <c r="R1094" s="79"/>
      <c r="S1094" s="79"/>
      <c r="T1094" s="79"/>
      <c r="U1094" s="85">
        <f t="shared" si="101"/>
        <v>0</v>
      </c>
      <c r="V1094" s="6">
        <f t="shared" si="102"/>
        <v>0</v>
      </c>
      <c r="W1094" s="6">
        <f>IFERROR(IF(V1094&gt;=1,V1094*VLOOKUP(E1094,STUDENT!$B$4:$W$2003,22,0),0),0)</f>
        <v>0</v>
      </c>
      <c r="X1094" s="6">
        <f t="shared" si="103"/>
        <v>0</v>
      </c>
      <c r="Y1094" s="6">
        <f>IFERROR(IF(X1094&gt;=1,X1094*VLOOKUP(E1094,STUDENT!$B$4:$W$2003,22,0),0),0)</f>
        <v>0</v>
      </c>
      <c r="Z1094" s="6">
        <f t="shared" si="104"/>
        <v>0</v>
      </c>
      <c r="AA1094" s="6">
        <f>IFERROR(IF(Z1094&gt;=1,Z1094*VLOOKUP(E1094,STUDENT!$B$4:$W$2003,22,0),0),0)</f>
        <v>0</v>
      </c>
    </row>
    <row r="1095" spans="1:27" ht="18" customHeight="1" x14ac:dyDescent="0.25">
      <c r="A1095" s="6">
        <f t="shared" si="99"/>
        <v>0</v>
      </c>
      <c r="B1095" s="6">
        <v>1087</v>
      </c>
      <c r="C1095" s="6">
        <f>IFERROR(IF($C$1&gt;=B1095,SMALL(STUDENT!$V$4:$V$2003,$C$6+B1095),0),0)</f>
        <v>0</v>
      </c>
      <c r="D1095" s="14">
        <f t="shared" si="100"/>
        <v>0</v>
      </c>
      <c r="E1095" s="14" t="str">
        <f>IFERROR(IF($D1095&gt;=1,VLOOKUP($C1095,STUDENT!$A$4:$E$2003,E$1,0),""),"")</f>
        <v/>
      </c>
      <c r="F1095" s="15" t="str">
        <f>IFERROR(IF($D1095&gt;=1,VLOOKUP($C1095,STUDENT!$A$4:$E$2003,F$1,0),""),"")</f>
        <v/>
      </c>
      <c r="G1095" s="15" t="str">
        <f>IFERROR(IF($D1095&gt;=1,VLOOKUP($C1095,STUDENT!$A$4:$E$2003,G$1,0),""),"")</f>
        <v/>
      </c>
      <c r="H1095" s="14" t="str">
        <f>IFERROR(IF($D1095&gt;=1,VLOOKUP($C1095,STUDENT!$A$4:$E$2003,H$1,0),""),"")</f>
        <v/>
      </c>
      <c r="I1095" s="79"/>
      <c r="J1095" s="79"/>
      <c r="K1095" s="79"/>
      <c r="L1095" s="79"/>
      <c r="M1095" s="79"/>
      <c r="N1095" s="79"/>
      <c r="O1095" s="79"/>
      <c r="P1095" s="79"/>
      <c r="Q1095" s="79"/>
      <c r="R1095" s="79"/>
      <c r="S1095" s="79"/>
      <c r="T1095" s="79"/>
      <c r="U1095" s="85">
        <f t="shared" si="101"/>
        <v>0</v>
      </c>
      <c r="V1095" s="6">
        <f t="shared" si="102"/>
        <v>0</v>
      </c>
      <c r="W1095" s="6">
        <f>IFERROR(IF(V1095&gt;=1,V1095*VLOOKUP(E1095,STUDENT!$B$4:$W$2003,22,0),0),0)</f>
        <v>0</v>
      </c>
      <c r="X1095" s="6">
        <f t="shared" si="103"/>
        <v>0</v>
      </c>
      <c r="Y1095" s="6">
        <f>IFERROR(IF(X1095&gt;=1,X1095*VLOOKUP(E1095,STUDENT!$B$4:$W$2003,22,0),0),0)</f>
        <v>0</v>
      </c>
      <c r="Z1095" s="6">
        <f t="shared" si="104"/>
        <v>0</v>
      </c>
      <c r="AA1095" s="6">
        <f>IFERROR(IF(Z1095&gt;=1,Z1095*VLOOKUP(E1095,STUDENT!$B$4:$W$2003,22,0),0),0)</f>
        <v>0</v>
      </c>
    </row>
    <row r="1096" spans="1:27" ht="18" customHeight="1" x14ac:dyDescent="0.25">
      <c r="A1096" s="6">
        <f t="shared" si="99"/>
        <v>0</v>
      </c>
      <c r="B1096" s="6">
        <v>1088</v>
      </c>
      <c r="C1096" s="6">
        <f>IFERROR(IF($C$1&gt;=B1096,SMALL(STUDENT!$V$4:$V$2003,$C$6+B1096),0),0)</f>
        <v>0</v>
      </c>
      <c r="D1096" s="14">
        <f t="shared" si="100"/>
        <v>0</v>
      </c>
      <c r="E1096" s="14" t="str">
        <f>IFERROR(IF($D1096&gt;=1,VLOOKUP($C1096,STUDENT!$A$4:$E$2003,E$1,0),""),"")</f>
        <v/>
      </c>
      <c r="F1096" s="15" t="str">
        <f>IFERROR(IF($D1096&gt;=1,VLOOKUP($C1096,STUDENT!$A$4:$E$2003,F$1,0),""),"")</f>
        <v/>
      </c>
      <c r="G1096" s="15" t="str">
        <f>IFERROR(IF($D1096&gt;=1,VLOOKUP($C1096,STUDENT!$A$4:$E$2003,G$1,0),""),"")</f>
        <v/>
      </c>
      <c r="H1096" s="14" t="str">
        <f>IFERROR(IF($D1096&gt;=1,VLOOKUP($C1096,STUDENT!$A$4:$E$2003,H$1,0),""),"")</f>
        <v/>
      </c>
      <c r="I1096" s="79"/>
      <c r="J1096" s="79"/>
      <c r="K1096" s="79"/>
      <c r="L1096" s="79"/>
      <c r="M1096" s="79"/>
      <c r="N1096" s="79"/>
      <c r="O1096" s="79"/>
      <c r="P1096" s="79"/>
      <c r="Q1096" s="79"/>
      <c r="R1096" s="79"/>
      <c r="S1096" s="79"/>
      <c r="T1096" s="79"/>
      <c r="U1096" s="85">
        <f t="shared" si="101"/>
        <v>0</v>
      </c>
      <c r="V1096" s="6">
        <f t="shared" si="102"/>
        <v>0</v>
      </c>
      <c r="W1096" s="6">
        <f>IFERROR(IF(V1096&gt;=1,V1096*VLOOKUP(E1096,STUDENT!$B$4:$W$2003,22,0),0),0)</f>
        <v>0</v>
      </c>
      <c r="X1096" s="6">
        <f t="shared" si="103"/>
        <v>0</v>
      </c>
      <c r="Y1096" s="6">
        <f>IFERROR(IF(X1096&gt;=1,X1096*VLOOKUP(E1096,STUDENT!$B$4:$W$2003,22,0),0),0)</f>
        <v>0</v>
      </c>
      <c r="Z1096" s="6">
        <f t="shared" si="104"/>
        <v>0</v>
      </c>
      <c r="AA1096" s="6">
        <f>IFERROR(IF(Z1096&gt;=1,Z1096*VLOOKUP(E1096,STUDENT!$B$4:$W$2003,22,0),0),0)</f>
        <v>0</v>
      </c>
    </row>
    <row r="1097" spans="1:27" ht="18" customHeight="1" x14ac:dyDescent="0.25">
      <c r="A1097" s="6">
        <f t="shared" si="99"/>
        <v>0</v>
      </c>
      <c r="B1097" s="6">
        <v>1089</v>
      </c>
      <c r="C1097" s="6">
        <f>IFERROR(IF($C$1&gt;=B1097,SMALL(STUDENT!$V$4:$V$2003,$C$6+B1097),0),0)</f>
        <v>0</v>
      </c>
      <c r="D1097" s="14">
        <f t="shared" si="100"/>
        <v>0</v>
      </c>
      <c r="E1097" s="14" t="str">
        <f>IFERROR(IF($D1097&gt;=1,VLOOKUP($C1097,STUDENT!$A$4:$E$2003,E$1,0),""),"")</f>
        <v/>
      </c>
      <c r="F1097" s="15" t="str">
        <f>IFERROR(IF($D1097&gt;=1,VLOOKUP($C1097,STUDENT!$A$4:$E$2003,F$1,0),""),"")</f>
        <v/>
      </c>
      <c r="G1097" s="15" t="str">
        <f>IFERROR(IF($D1097&gt;=1,VLOOKUP($C1097,STUDENT!$A$4:$E$2003,G$1,0),""),"")</f>
        <v/>
      </c>
      <c r="H1097" s="14" t="str">
        <f>IFERROR(IF($D1097&gt;=1,VLOOKUP($C1097,STUDENT!$A$4:$E$2003,H$1,0),""),"")</f>
        <v/>
      </c>
      <c r="I1097" s="79"/>
      <c r="J1097" s="79"/>
      <c r="K1097" s="79"/>
      <c r="L1097" s="79"/>
      <c r="M1097" s="79"/>
      <c r="N1097" s="79"/>
      <c r="O1097" s="79"/>
      <c r="P1097" s="79"/>
      <c r="Q1097" s="79"/>
      <c r="R1097" s="79"/>
      <c r="S1097" s="79"/>
      <c r="T1097" s="79"/>
      <c r="U1097" s="85">
        <f t="shared" si="101"/>
        <v>0</v>
      </c>
      <c r="V1097" s="6">
        <f t="shared" si="102"/>
        <v>0</v>
      </c>
      <c r="W1097" s="6">
        <f>IFERROR(IF(V1097&gt;=1,V1097*VLOOKUP(E1097,STUDENT!$B$4:$W$2003,22,0),0),0)</f>
        <v>0</v>
      </c>
      <c r="X1097" s="6">
        <f t="shared" si="103"/>
        <v>0</v>
      </c>
      <c r="Y1097" s="6">
        <f>IFERROR(IF(X1097&gt;=1,X1097*VLOOKUP(E1097,STUDENT!$B$4:$W$2003,22,0),0),0)</f>
        <v>0</v>
      </c>
      <c r="Z1097" s="6">
        <f t="shared" si="104"/>
        <v>0</v>
      </c>
      <c r="AA1097" s="6">
        <f>IFERROR(IF(Z1097&gt;=1,Z1097*VLOOKUP(E1097,STUDENT!$B$4:$W$2003,22,0),0),0)</f>
        <v>0</v>
      </c>
    </row>
    <row r="1098" spans="1:27" ht="18" customHeight="1" x14ac:dyDescent="0.25">
      <c r="A1098" s="6">
        <f t="shared" ref="A1098:A1161" si="105">IFERROR(IF(W1098&gt;=1,D1098,0),0)</f>
        <v>0</v>
      </c>
      <c r="B1098" s="6">
        <v>1090</v>
      </c>
      <c r="C1098" s="6">
        <f>IFERROR(IF($C$1&gt;=B1098,SMALL(STUDENT!$V$4:$V$2003,$C$6+B1098),0),0)</f>
        <v>0</v>
      </c>
      <c r="D1098" s="14">
        <f t="shared" ref="D1098:D1161" si="106">IFERROR(IF(C1098&gt;=1,B1098,0),0)</f>
        <v>0</v>
      </c>
      <c r="E1098" s="14" t="str">
        <f>IFERROR(IF($D1098&gt;=1,VLOOKUP($C1098,STUDENT!$A$4:$E$2003,E$1,0),""),"")</f>
        <v/>
      </c>
      <c r="F1098" s="15" t="str">
        <f>IFERROR(IF($D1098&gt;=1,VLOOKUP($C1098,STUDENT!$A$4:$E$2003,F$1,0),""),"")</f>
        <v/>
      </c>
      <c r="G1098" s="15" t="str">
        <f>IFERROR(IF($D1098&gt;=1,VLOOKUP($C1098,STUDENT!$A$4:$E$2003,G$1,0),""),"")</f>
        <v/>
      </c>
      <c r="H1098" s="14" t="str">
        <f>IFERROR(IF($D1098&gt;=1,VLOOKUP($C1098,STUDENT!$A$4:$E$2003,H$1,0),""),"")</f>
        <v/>
      </c>
      <c r="I1098" s="79"/>
      <c r="J1098" s="79"/>
      <c r="K1098" s="79"/>
      <c r="L1098" s="79"/>
      <c r="M1098" s="79"/>
      <c r="N1098" s="79"/>
      <c r="O1098" s="79"/>
      <c r="P1098" s="79"/>
      <c r="Q1098" s="79"/>
      <c r="R1098" s="79"/>
      <c r="S1098" s="79"/>
      <c r="T1098" s="79"/>
      <c r="U1098" s="85">
        <f t="shared" ref="U1098:U1161" si="107">SUM(I1098:T1098)</f>
        <v>0</v>
      </c>
      <c r="V1098" s="6">
        <f t="shared" ref="V1098:V1161" si="108">IFERROR(IF(D1098&gt;=1,(IF($V$1&gt;=1,(IF($W$1&gt;=1,SUMIFS(I1098:T1098,$I$3:$T$3,"&gt;="&amp;$V$1,$I$3:$T$3,"&lt;="&amp;$W$1),0)),0)),0),0)</f>
        <v>0</v>
      </c>
      <c r="W1098" s="6">
        <f>IFERROR(IF(V1098&gt;=1,V1098*VLOOKUP(E1098,STUDENT!$B$4:$W$2003,22,0),0),0)</f>
        <v>0</v>
      </c>
      <c r="X1098" s="6">
        <f t="shared" ref="X1098:X1161" si="109">IFERROR(IF(D1098&gt;=1,(IF($X$1&gt;=1,(IF($Y$1&gt;=1,SUMIFS(I1098:T1098,$I$3:$T$3,"&gt;="&amp;$X$1,$I$3:$T$3,"&lt;="&amp;$Y$1),0)),0)),0),0)</f>
        <v>0</v>
      </c>
      <c r="Y1098" s="6">
        <f>IFERROR(IF(X1098&gt;=1,X1098*VLOOKUP(E1098,STUDENT!$B$4:$W$2003,22,0),0),0)</f>
        <v>0</v>
      </c>
      <c r="Z1098" s="6">
        <f t="shared" ref="Z1098:Z1161" si="110">IFERROR(IF(D1098&gt;=1,(IF($Z$1&gt;=1,(IF($AA$1&gt;=1,SUMIFS(I1098:T1098,$I$3:$T$3,"&gt;="&amp;$Z$1,$I$3:$T$3,"&lt;="&amp;$AA$1),0)),0)),0),0)</f>
        <v>0</v>
      </c>
      <c r="AA1098" s="6">
        <f>IFERROR(IF(Z1098&gt;=1,Z1098*VLOOKUP(E1098,STUDENT!$B$4:$W$2003,22,0),0),0)</f>
        <v>0</v>
      </c>
    </row>
    <row r="1099" spans="1:27" ht="18" customHeight="1" x14ac:dyDescent="0.25">
      <c r="A1099" s="6">
        <f t="shared" si="105"/>
        <v>0</v>
      </c>
      <c r="B1099" s="6">
        <v>1091</v>
      </c>
      <c r="C1099" s="6">
        <f>IFERROR(IF($C$1&gt;=B1099,SMALL(STUDENT!$V$4:$V$2003,$C$6+B1099),0),0)</f>
        <v>0</v>
      </c>
      <c r="D1099" s="14">
        <f t="shared" si="106"/>
        <v>0</v>
      </c>
      <c r="E1099" s="14" t="str">
        <f>IFERROR(IF($D1099&gt;=1,VLOOKUP($C1099,STUDENT!$A$4:$E$2003,E$1,0),""),"")</f>
        <v/>
      </c>
      <c r="F1099" s="15" t="str">
        <f>IFERROR(IF($D1099&gt;=1,VLOOKUP($C1099,STUDENT!$A$4:$E$2003,F$1,0),""),"")</f>
        <v/>
      </c>
      <c r="G1099" s="15" t="str">
        <f>IFERROR(IF($D1099&gt;=1,VLOOKUP($C1099,STUDENT!$A$4:$E$2003,G$1,0),""),"")</f>
        <v/>
      </c>
      <c r="H1099" s="14" t="str">
        <f>IFERROR(IF($D1099&gt;=1,VLOOKUP($C1099,STUDENT!$A$4:$E$2003,H$1,0),""),"")</f>
        <v/>
      </c>
      <c r="I1099" s="79"/>
      <c r="J1099" s="79"/>
      <c r="K1099" s="79"/>
      <c r="L1099" s="79"/>
      <c r="M1099" s="79"/>
      <c r="N1099" s="79"/>
      <c r="O1099" s="79"/>
      <c r="P1099" s="79"/>
      <c r="Q1099" s="79"/>
      <c r="R1099" s="79"/>
      <c r="S1099" s="79"/>
      <c r="T1099" s="79"/>
      <c r="U1099" s="85">
        <f t="shared" si="107"/>
        <v>0</v>
      </c>
      <c r="V1099" s="6">
        <f t="shared" si="108"/>
        <v>0</v>
      </c>
      <c r="W1099" s="6">
        <f>IFERROR(IF(V1099&gt;=1,V1099*VLOOKUP(E1099,STUDENT!$B$4:$W$2003,22,0),0),0)</f>
        <v>0</v>
      </c>
      <c r="X1099" s="6">
        <f t="shared" si="109"/>
        <v>0</v>
      </c>
      <c r="Y1099" s="6">
        <f>IFERROR(IF(X1099&gt;=1,X1099*VLOOKUP(E1099,STUDENT!$B$4:$W$2003,22,0),0),0)</f>
        <v>0</v>
      </c>
      <c r="Z1099" s="6">
        <f t="shared" si="110"/>
        <v>0</v>
      </c>
      <c r="AA1099" s="6">
        <f>IFERROR(IF(Z1099&gt;=1,Z1099*VLOOKUP(E1099,STUDENT!$B$4:$W$2003,22,0),0),0)</f>
        <v>0</v>
      </c>
    </row>
    <row r="1100" spans="1:27" ht="18" customHeight="1" x14ac:dyDescent="0.25">
      <c r="A1100" s="6">
        <f t="shared" si="105"/>
        <v>0</v>
      </c>
      <c r="B1100" s="6">
        <v>1092</v>
      </c>
      <c r="C1100" s="6">
        <f>IFERROR(IF($C$1&gt;=B1100,SMALL(STUDENT!$V$4:$V$2003,$C$6+B1100),0),0)</f>
        <v>0</v>
      </c>
      <c r="D1100" s="14">
        <f t="shared" si="106"/>
        <v>0</v>
      </c>
      <c r="E1100" s="14" t="str">
        <f>IFERROR(IF($D1100&gt;=1,VLOOKUP($C1100,STUDENT!$A$4:$E$2003,E$1,0),""),"")</f>
        <v/>
      </c>
      <c r="F1100" s="15" t="str">
        <f>IFERROR(IF($D1100&gt;=1,VLOOKUP($C1100,STUDENT!$A$4:$E$2003,F$1,0),""),"")</f>
        <v/>
      </c>
      <c r="G1100" s="15" t="str">
        <f>IFERROR(IF($D1100&gt;=1,VLOOKUP($C1100,STUDENT!$A$4:$E$2003,G$1,0),""),"")</f>
        <v/>
      </c>
      <c r="H1100" s="14" t="str">
        <f>IFERROR(IF($D1100&gt;=1,VLOOKUP($C1100,STUDENT!$A$4:$E$2003,H$1,0),""),"")</f>
        <v/>
      </c>
      <c r="I1100" s="79"/>
      <c r="J1100" s="79"/>
      <c r="K1100" s="79"/>
      <c r="L1100" s="79"/>
      <c r="M1100" s="79"/>
      <c r="N1100" s="79"/>
      <c r="O1100" s="79"/>
      <c r="P1100" s="79"/>
      <c r="Q1100" s="79"/>
      <c r="R1100" s="79"/>
      <c r="S1100" s="79"/>
      <c r="T1100" s="79"/>
      <c r="U1100" s="85">
        <f t="shared" si="107"/>
        <v>0</v>
      </c>
      <c r="V1100" s="6">
        <f t="shared" si="108"/>
        <v>0</v>
      </c>
      <c r="W1100" s="6">
        <f>IFERROR(IF(V1100&gt;=1,V1100*VLOOKUP(E1100,STUDENT!$B$4:$W$2003,22,0),0),0)</f>
        <v>0</v>
      </c>
      <c r="X1100" s="6">
        <f t="shared" si="109"/>
        <v>0</v>
      </c>
      <c r="Y1100" s="6">
        <f>IFERROR(IF(X1100&gt;=1,X1100*VLOOKUP(E1100,STUDENT!$B$4:$W$2003,22,0),0),0)</f>
        <v>0</v>
      </c>
      <c r="Z1100" s="6">
        <f t="shared" si="110"/>
        <v>0</v>
      </c>
      <c r="AA1100" s="6">
        <f>IFERROR(IF(Z1100&gt;=1,Z1100*VLOOKUP(E1100,STUDENT!$B$4:$W$2003,22,0),0),0)</f>
        <v>0</v>
      </c>
    </row>
    <row r="1101" spans="1:27" ht="18" customHeight="1" x14ac:dyDescent="0.25">
      <c r="A1101" s="6">
        <f t="shared" si="105"/>
        <v>0</v>
      </c>
      <c r="B1101" s="6">
        <v>1093</v>
      </c>
      <c r="C1101" s="6">
        <f>IFERROR(IF($C$1&gt;=B1101,SMALL(STUDENT!$V$4:$V$2003,$C$6+B1101),0),0)</f>
        <v>0</v>
      </c>
      <c r="D1101" s="14">
        <f t="shared" si="106"/>
        <v>0</v>
      </c>
      <c r="E1101" s="14" t="str">
        <f>IFERROR(IF($D1101&gt;=1,VLOOKUP($C1101,STUDENT!$A$4:$E$2003,E$1,0),""),"")</f>
        <v/>
      </c>
      <c r="F1101" s="15" t="str">
        <f>IFERROR(IF($D1101&gt;=1,VLOOKUP($C1101,STUDENT!$A$4:$E$2003,F$1,0),""),"")</f>
        <v/>
      </c>
      <c r="G1101" s="15" t="str">
        <f>IFERROR(IF($D1101&gt;=1,VLOOKUP($C1101,STUDENT!$A$4:$E$2003,G$1,0),""),"")</f>
        <v/>
      </c>
      <c r="H1101" s="14" t="str">
        <f>IFERROR(IF($D1101&gt;=1,VLOOKUP($C1101,STUDENT!$A$4:$E$2003,H$1,0),""),"")</f>
        <v/>
      </c>
      <c r="I1101" s="79"/>
      <c r="J1101" s="79"/>
      <c r="K1101" s="79"/>
      <c r="L1101" s="79"/>
      <c r="M1101" s="79"/>
      <c r="N1101" s="79"/>
      <c r="O1101" s="79"/>
      <c r="P1101" s="79"/>
      <c r="Q1101" s="79"/>
      <c r="R1101" s="79"/>
      <c r="S1101" s="79"/>
      <c r="T1101" s="79"/>
      <c r="U1101" s="85">
        <f t="shared" si="107"/>
        <v>0</v>
      </c>
      <c r="V1101" s="6">
        <f t="shared" si="108"/>
        <v>0</v>
      </c>
      <c r="W1101" s="6">
        <f>IFERROR(IF(V1101&gt;=1,V1101*VLOOKUP(E1101,STUDENT!$B$4:$W$2003,22,0),0),0)</f>
        <v>0</v>
      </c>
      <c r="X1101" s="6">
        <f t="shared" si="109"/>
        <v>0</v>
      </c>
      <c r="Y1101" s="6">
        <f>IFERROR(IF(X1101&gt;=1,X1101*VLOOKUP(E1101,STUDENT!$B$4:$W$2003,22,0),0),0)</f>
        <v>0</v>
      </c>
      <c r="Z1101" s="6">
        <f t="shared" si="110"/>
        <v>0</v>
      </c>
      <c r="AA1101" s="6">
        <f>IFERROR(IF(Z1101&gt;=1,Z1101*VLOOKUP(E1101,STUDENT!$B$4:$W$2003,22,0),0),0)</f>
        <v>0</v>
      </c>
    </row>
    <row r="1102" spans="1:27" ht="18" customHeight="1" x14ac:dyDescent="0.25">
      <c r="A1102" s="6">
        <f t="shared" si="105"/>
        <v>0</v>
      </c>
      <c r="B1102" s="6">
        <v>1094</v>
      </c>
      <c r="C1102" s="6">
        <f>IFERROR(IF($C$1&gt;=B1102,SMALL(STUDENT!$V$4:$V$2003,$C$6+B1102),0),0)</f>
        <v>0</v>
      </c>
      <c r="D1102" s="14">
        <f t="shared" si="106"/>
        <v>0</v>
      </c>
      <c r="E1102" s="14" t="str">
        <f>IFERROR(IF($D1102&gt;=1,VLOOKUP($C1102,STUDENT!$A$4:$E$2003,E$1,0),""),"")</f>
        <v/>
      </c>
      <c r="F1102" s="15" t="str">
        <f>IFERROR(IF($D1102&gt;=1,VLOOKUP($C1102,STUDENT!$A$4:$E$2003,F$1,0),""),"")</f>
        <v/>
      </c>
      <c r="G1102" s="15" t="str">
        <f>IFERROR(IF($D1102&gt;=1,VLOOKUP($C1102,STUDENT!$A$4:$E$2003,G$1,0),""),"")</f>
        <v/>
      </c>
      <c r="H1102" s="14" t="str">
        <f>IFERROR(IF($D1102&gt;=1,VLOOKUP($C1102,STUDENT!$A$4:$E$2003,H$1,0),""),"")</f>
        <v/>
      </c>
      <c r="I1102" s="79"/>
      <c r="J1102" s="79"/>
      <c r="K1102" s="79"/>
      <c r="L1102" s="79"/>
      <c r="M1102" s="79"/>
      <c r="N1102" s="79"/>
      <c r="O1102" s="79"/>
      <c r="P1102" s="79"/>
      <c r="Q1102" s="79"/>
      <c r="R1102" s="79"/>
      <c r="S1102" s="79"/>
      <c r="T1102" s="79"/>
      <c r="U1102" s="85">
        <f t="shared" si="107"/>
        <v>0</v>
      </c>
      <c r="V1102" s="6">
        <f t="shared" si="108"/>
        <v>0</v>
      </c>
      <c r="W1102" s="6">
        <f>IFERROR(IF(V1102&gt;=1,V1102*VLOOKUP(E1102,STUDENT!$B$4:$W$2003,22,0),0),0)</f>
        <v>0</v>
      </c>
      <c r="X1102" s="6">
        <f t="shared" si="109"/>
        <v>0</v>
      </c>
      <c r="Y1102" s="6">
        <f>IFERROR(IF(X1102&gt;=1,X1102*VLOOKUP(E1102,STUDENT!$B$4:$W$2003,22,0),0),0)</f>
        <v>0</v>
      </c>
      <c r="Z1102" s="6">
        <f t="shared" si="110"/>
        <v>0</v>
      </c>
      <c r="AA1102" s="6">
        <f>IFERROR(IF(Z1102&gt;=1,Z1102*VLOOKUP(E1102,STUDENT!$B$4:$W$2003,22,0),0),0)</f>
        <v>0</v>
      </c>
    </row>
    <row r="1103" spans="1:27" ht="18" customHeight="1" x14ac:dyDescent="0.25">
      <c r="A1103" s="6">
        <f t="shared" si="105"/>
        <v>0</v>
      </c>
      <c r="B1103" s="6">
        <v>1095</v>
      </c>
      <c r="C1103" s="6">
        <f>IFERROR(IF($C$1&gt;=B1103,SMALL(STUDENT!$V$4:$V$2003,$C$6+B1103),0),0)</f>
        <v>0</v>
      </c>
      <c r="D1103" s="14">
        <f t="shared" si="106"/>
        <v>0</v>
      </c>
      <c r="E1103" s="14" t="str">
        <f>IFERROR(IF($D1103&gt;=1,VLOOKUP($C1103,STUDENT!$A$4:$E$2003,E$1,0),""),"")</f>
        <v/>
      </c>
      <c r="F1103" s="15" t="str">
        <f>IFERROR(IF($D1103&gt;=1,VLOOKUP($C1103,STUDENT!$A$4:$E$2003,F$1,0),""),"")</f>
        <v/>
      </c>
      <c r="G1103" s="15" t="str">
        <f>IFERROR(IF($D1103&gt;=1,VLOOKUP($C1103,STUDENT!$A$4:$E$2003,G$1,0),""),"")</f>
        <v/>
      </c>
      <c r="H1103" s="14" t="str">
        <f>IFERROR(IF($D1103&gt;=1,VLOOKUP($C1103,STUDENT!$A$4:$E$2003,H$1,0),""),"")</f>
        <v/>
      </c>
      <c r="I1103" s="79"/>
      <c r="J1103" s="79"/>
      <c r="K1103" s="79"/>
      <c r="L1103" s="79"/>
      <c r="M1103" s="79"/>
      <c r="N1103" s="79"/>
      <c r="O1103" s="79"/>
      <c r="P1103" s="79"/>
      <c r="Q1103" s="79"/>
      <c r="R1103" s="79"/>
      <c r="S1103" s="79"/>
      <c r="T1103" s="79"/>
      <c r="U1103" s="85">
        <f t="shared" si="107"/>
        <v>0</v>
      </c>
      <c r="V1103" s="6">
        <f t="shared" si="108"/>
        <v>0</v>
      </c>
      <c r="W1103" s="6">
        <f>IFERROR(IF(V1103&gt;=1,V1103*VLOOKUP(E1103,STUDENT!$B$4:$W$2003,22,0),0),0)</f>
        <v>0</v>
      </c>
      <c r="X1103" s="6">
        <f t="shared" si="109"/>
        <v>0</v>
      </c>
      <c r="Y1103" s="6">
        <f>IFERROR(IF(X1103&gt;=1,X1103*VLOOKUP(E1103,STUDENT!$B$4:$W$2003,22,0),0),0)</f>
        <v>0</v>
      </c>
      <c r="Z1103" s="6">
        <f t="shared" si="110"/>
        <v>0</v>
      </c>
      <c r="AA1103" s="6">
        <f>IFERROR(IF(Z1103&gt;=1,Z1103*VLOOKUP(E1103,STUDENT!$B$4:$W$2003,22,0),0),0)</f>
        <v>0</v>
      </c>
    </row>
    <row r="1104" spans="1:27" ht="18" customHeight="1" x14ac:dyDescent="0.25">
      <c r="A1104" s="6">
        <f t="shared" si="105"/>
        <v>0</v>
      </c>
      <c r="B1104" s="6">
        <v>1096</v>
      </c>
      <c r="C1104" s="6">
        <f>IFERROR(IF($C$1&gt;=B1104,SMALL(STUDENT!$V$4:$V$2003,$C$6+B1104),0),0)</f>
        <v>0</v>
      </c>
      <c r="D1104" s="14">
        <f t="shared" si="106"/>
        <v>0</v>
      </c>
      <c r="E1104" s="14" t="str">
        <f>IFERROR(IF($D1104&gt;=1,VLOOKUP($C1104,STUDENT!$A$4:$E$2003,E$1,0),""),"")</f>
        <v/>
      </c>
      <c r="F1104" s="15" t="str">
        <f>IFERROR(IF($D1104&gt;=1,VLOOKUP($C1104,STUDENT!$A$4:$E$2003,F$1,0),""),"")</f>
        <v/>
      </c>
      <c r="G1104" s="15" t="str">
        <f>IFERROR(IF($D1104&gt;=1,VLOOKUP($C1104,STUDENT!$A$4:$E$2003,G$1,0),""),"")</f>
        <v/>
      </c>
      <c r="H1104" s="14" t="str">
        <f>IFERROR(IF($D1104&gt;=1,VLOOKUP($C1104,STUDENT!$A$4:$E$2003,H$1,0),""),"")</f>
        <v/>
      </c>
      <c r="I1104" s="79"/>
      <c r="J1104" s="79"/>
      <c r="K1104" s="79"/>
      <c r="L1104" s="79"/>
      <c r="M1104" s="79"/>
      <c r="N1104" s="79"/>
      <c r="O1104" s="79"/>
      <c r="P1104" s="79"/>
      <c r="Q1104" s="79"/>
      <c r="R1104" s="79"/>
      <c r="S1104" s="79"/>
      <c r="T1104" s="79"/>
      <c r="U1104" s="85">
        <f t="shared" si="107"/>
        <v>0</v>
      </c>
      <c r="V1104" s="6">
        <f t="shared" si="108"/>
        <v>0</v>
      </c>
      <c r="W1104" s="6">
        <f>IFERROR(IF(V1104&gt;=1,V1104*VLOOKUP(E1104,STUDENT!$B$4:$W$2003,22,0),0),0)</f>
        <v>0</v>
      </c>
      <c r="X1104" s="6">
        <f t="shared" si="109"/>
        <v>0</v>
      </c>
      <c r="Y1104" s="6">
        <f>IFERROR(IF(X1104&gt;=1,X1104*VLOOKUP(E1104,STUDENT!$B$4:$W$2003,22,0),0),0)</f>
        <v>0</v>
      </c>
      <c r="Z1104" s="6">
        <f t="shared" si="110"/>
        <v>0</v>
      </c>
      <c r="AA1104" s="6">
        <f>IFERROR(IF(Z1104&gt;=1,Z1104*VLOOKUP(E1104,STUDENT!$B$4:$W$2003,22,0),0),0)</f>
        <v>0</v>
      </c>
    </row>
    <row r="1105" spans="1:27" ht="18" customHeight="1" x14ac:dyDescent="0.25">
      <c r="A1105" s="6">
        <f t="shared" si="105"/>
        <v>0</v>
      </c>
      <c r="B1105" s="6">
        <v>1097</v>
      </c>
      <c r="C1105" s="6">
        <f>IFERROR(IF($C$1&gt;=B1105,SMALL(STUDENT!$V$4:$V$2003,$C$6+B1105),0),0)</f>
        <v>0</v>
      </c>
      <c r="D1105" s="14">
        <f t="shared" si="106"/>
        <v>0</v>
      </c>
      <c r="E1105" s="14" t="str">
        <f>IFERROR(IF($D1105&gt;=1,VLOOKUP($C1105,STUDENT!$A$4:$E$2003,E$1,0),""),"")</f>
        <v/>
      </c>
      <c r="F1105" s="15" t="str">
        <f>IFERROR(IF($D1105&gt;=1,VLOOKUP($C1105,STUDENT!$A$4:$E$2003,F$1,0),""),"")</f>
        <v/>
      </c>
      <c r="G1105" s="15" t="str">
        <f>IFERROR(IF($D1105&gt;=1,VLOOKUP($C1105,STUDENT!$A$4:$E$2003,G$1,0),""),"")</f>
        <v/>
      </c>
      <c r="H1105" s="14" t="str">
        <f>IFERROR(IF($D1105&gt;=1,VLOOKUP($C1105,STUDENT!$A$4:$E$2003,H$1,0),""),"")</f>
        <v/>
      </c>
      <c r="I1105" s="79"/>
      <c r="J1105" s="79"/>
      <c r="K1105" s="79"/>
      <c r="L1105" s="79"/>
      <c r="M1105" s="79"/>
      <c r="N1105" s="79"/>
      <c r="O1105" s="79"/>
      <c r="P1105" s="79"/>
      <c r="Q1105" s="79"/>
      <c r="R1105" s="79"/>
      <c r="S1105" s="79"/>
      <c r="T1105" s="79"/>
      <c r="U1105" s="85">
        <f t="shared" si="107"/>
        <v>0</v>
      </c>
      <c r="V1105" s="6">
        <f t="shared" si="108"/>
        <v>0</v>
      </c>
      <c r="W1105" s="6">
        <f>IFERROR(IF(V1105&gt;=1,V1105*VLOOKUP(E1105,STUDENT!$B$4:$W$2003,22,0),0),0)</f>
        <v>0</v>
      </c>
      <c r="X1105" s="6">
        <f t="shared" si="109"/>
        <v>0</v>
      </c>
      <c r="Y1105" s="6">
        <f>IFERROR(IF(X1105&gt;=1,X1105*VLOOKUP(E1105,STUDENT!$B$4:$W$2003,22,0),0),0)</f>
        <v>0</v>
      </c>
      <c r="Z1105" s="6">
        <f t="shared" si="110"/>
        <v>0</v>
      </c>
      <c r="AA1105" s="6">
        <f>IFERROR(IF(Z1105&gt;=1,Z1105*VLOOKUP(E1105,STUDENT!$B$4:$W$2003,22,0),0),0)</f>
        <v>0</v>
      </c>
    </row>
    <row r="1106" spans="1:27" ht="18" customHeight="1" x14ac:dyDescent="0.25">
      <c r="A1106" s="6">
        <f t="shared" si="105"/>
        <v>0</v>
      </c>
      <c r="B1106" s="6">
        <v>1098</v>
      </c>
      <c r="C1106" s="6">
        <f>IFERROR(IF($C$1&gt;=B1106,SMALL(STUDENT!$V$4:$V$2003,$C$6+B1106),0),0)</f>
        <v>0</v>
      </c>
      <c r="D1106" s="14">
        <f t="shared" si="106"/>
        <v>0</v>
      </c>
      <c r="E1106" s="14" t="str">
        <f>IFERROR(IF($D1106&gt;=1,VLOOKUP($C1106,STUDENT!$A$4:$E$2003,E$1,0),""),"")</f>
        <v/>
      </c>
      <c r="F1106" s="15" t="str">
        <f>IFERROR(IF($D1106&gt;=1,VLOOKUP($C1106,STUDENT!$A$4:$E$2003,F$1,0),""),"")</f>
        <v/>
      </c>
      <c r="G1106" s="15" t="str">
        <f>IFERROR(IF($D1106&gt;=1,VLOOKUP($C1106,STUDENT!$A$4:$E$2003,G$1,0),""),"")</f>
        <v/>
      </c>
      <c r="H1106" s="14" t="str">
        <f>IFERROR(IF($D1106&gt;=1,VLOOKUP($C1106,STUDENT!$A$4:$E$2003,H$1,0),""),"")</f>
        <v/>
      </c>
      <c r="I1106" s="79"/>
      <c r="J1106" s="79"/>
      <c r="K1106" s="79"/>
      <c r="L1106" s="79"/>
      <c r="M1106" s="79"/>
      <c r="N1106" s="79"/>
      <c r="O1106" s="79"/>
      <c r="P1106" s="79"/>
      <c r="Q1106" s="79"/>
      <c r="R1106" s="79"/>
      <c r="S1106" s="79"/>
      <c r="T1106" s="79"/>
      <c r="U1106" s="85">
        <f t="shared" si="107"/>
        <v>0</v>
      </c>
      <c r="V1106" s="6">
        <f t="shared" si="108"/>
        <v>0</v>
      </c>
      <c r="W1106" s="6">
        <f>IFERROR(IF(V1106&gt;=1,V1106*VLOOKUP(E1106,STUDENT!$B$4:$W$2003,22,0),0),0)</f>
        <v>0</v>
      </c>
      <c r="X1106" s="6">
        <f t="shared" si="109"/>
        <v>0</v>
      </c>
      <c r="Y1106" s="6">
        <f>IFERROR(IF(X1106&gt;=1,X1106*VLOOKUP(E1106,STUDENT!$B$4:$W$2003,22,0),0),0)</f>
        <v>0</v>
      </c>
      <c r="Z1106" s="6">
        <f t="shared" si="110"/>
        <v>0</v>
      </c>
      <c r="AA1106" s="6">
        <f>IFERROR(IF(Z1106&gt;=1,Z1106*VLOOKUP(E1106,STUDENT!$B$4:$W$2003,22,0),0),0)</f>
        <v>0</v>
      </c>
    </row>
    <row r="1107" spans="1:27" ht="18" customHeight="1" x14ac:dyDescent="0.25">
      <c r="A1107" s="6">
        <f t="shared" si="105"/>
        <v>0</v>
      </c>
      <c r="B1107" s="6">
        <v>1099</v>
      </c>
      <c r="C1107" s="6">
        <f>IFERROR(IF($C$1&gt;=B1107,SMALL(STUDENT!$V$4:$V$2003,$C$6+B1107),0),0)</f>
        <v>0</v>
      </c>
      <c r="D1107" s="14">
        <f t="shared" si="106"/>
        <v>0</v>
      </c>
      <c r="E1107" s="14" t="str">
        <f>IFERROR(IF($D1107&gt;=1,VLOOKUP($C1107,STUDENT!$A$4:$E$2003,E$1,0),""),"")</f>
        <v/>
      </c>
      <c r="F1107" s="15" t="str">
        <f>IFERROR(IF($D1107&gt;=1,VLOOKUP($C1107,STUDENT!$A$4:$E$2003,F$1,0),""),"")</f>
        <v/>
      </c>
      <c r="G1107" s="15" t="str">
        <f>IFERROR(IF($D1107&gt;=1,VLOOKUP($C1107,STUDENT!$A$4:$E$2003,G$1,0),""),"")</f>
        <v/>
      </c>
      <c r="H1107" s="14" t="str">
        <f>IFERROR(IF($D1107&gt;=1,VLOOKUP($C1107,STUDENT!$A$4:$E$2003,H$1,0),""),"")</f>
        <v/>
      </c>
      <c r="I1107" s="79"/>
      <c r="J1107" s="79"/>
      <c r="K1107" s="79"/>
      <c r="L1107" s="79"/>
      <c r="M1107" s="79"/>
      <c r="N1107" s="79"/>
      <c r="O1107" s="79"/>
      <c r="P1107" s="79"/>
      <c r="Q1107" s="79"/>
      <c r="R1107" s="79"/>
      <c r="S1107" s="79"/>
      <c r="T1107" s="79"/>
      <c r="U1107" s="85">
        <f t="shared" si="107"/>
        <v>0</v>
      </c>
      <c r="V1107" s="6">
        <f t="shared" si="108"/>
        <v>0</v>
      </c>
      <c r="W1107" s="6">
        <f>IFERROR(IF(V1107&gt;=1,V1107*VLOOKUP(E1107,STUDENT!$B$4:$W$2003,22,0),0),0)</f>
        <v>0</v>
      </c>
      <c r="X1107" s="6">
        <f t="shared" si="109"/>
        <v>0</v>
      </c>
      <c r="Y1107" s="6">
        <f>IFERROR(IF(X1107&gt;=1,X1107*VLOOKUP(E1107,STUDENT!$B$4:$W$2003,22,0),0),0)</f>
        <v>0</v>
      </c>
      <c r="Z1107" s="6">
        <f t="shared" si="110"/>
        <v>0</v>
      </c>
      <c r="AA1107" s="6">
        <f>IFERROR(IF(Z1107&gt;=1,Z1107*VLOOKUP(E1107,STUDENT!$B$4:$W$2003,22,0),0),0)</f>
        <v>0</v>
      </c>
    </row>
    <row r="1108" spans="1:27" ht="18" customHeight="1" x14ac:dyDescent="0.25">
      <c r="A1108" s="6">
        <f t="shared" si="105"/>
        <v>0</v>
      </c>
      <c r="B1108" s="6">
        <v>1100</v>
      </c>
      <c r="C1108" s="6">
        <f>IFERROR(IF($C$1&gt;=B1108,SMALL(STUDENT!$V$4:$V$2003,$C$6+B1108),0),0)</f>
        <v>0</v>
      </c>
      <c r="D1108" s="14">
        <f t="shared" si="106"/>
        <v>0</v>
      </c>
      <c r="E1108" s="14" t="str">
        <f>IFERROR(IF($D1108&gt;=1,VLOOKUP($C1108,STUDENT!$A$4:$E$2003,E$1,0),""),"")</f>
        <v/>
      </c>
      <c r="F1108" s="15" t="str">
        <f>IFERROR(IF($D1108&gt;=1,VLOOKUP($C1108,STUDENT!$A$4:$E$2003,F$1,0),""),"")</f>
        <v/>
      </c>
      <c r="G1108" s="15" t="str">
        <f>IFERROR(IF($D1108&gt;=1,VLOOKUP($C1108,STUDENT!$A$4:$E$2003,G$1,0),""),"")</f>
        <v/>
      </c>
      <c r="H1108" s="14" t="str">
        <f>IFERROR(IF($D1108&gt;=1,VLOOKUP($C1108,STUDENT!$A$4:$E$2003,H$1,0),""),"")</f>
        <v/>
      </c>
      <c r="I1108" s="79"/>
      <c r="J1108" s="79"/>
      <c r="K1108" s="79"/>
      <c r="L1108" s="79"/>
      <c r="M1108" s="79"/>
      <c r="N1108" s="79"/>
      <c r="O1108" s="79"/>
      <c r="P1108" s="79"/>
      <c r="Q1108" s="79"/>
      <c r="R1108" s="79"/>
      <c r="S1108" s="79"/>
      <c r="T1108" s="79"/>
      <c r="U1108" s="85">
        <f t="shared" si="107"/>
        <v>0</v>
      </c>
      <c r="V1108" s="6">
        <f t="shared" si="108"/>
        <v>0</v>
      </c>
      <c r="W1108" s="6">
        <f>IFERROR(IF(V1108&gt;=1,V1108*VLOOKUP(E1108,STUDENT!$B$4:$W$2003,22,0),0),0)</f>
        <v>0</v>
      </c>
      <c r="X1108" s="6">
        <f t="shared" si="109"/>
        <v>0</v>
      </c>
      <c r="Y1108" s="6">
        <f>IFERROR(IF(X1108&gt;=1,X1108*VLOOKUP(E1108,STUDENT!$B$4:$W$2003,22,0),0),0)</f>
        <v>0</v>
      </c>
      <c r="Z1108" s="6">
        <f t="shared" si="110"/>
        <v>0</v>
      </c>
      <c r="AA1108" s="6">
        <f>IFERROR(IF(Z1108&gt;=1,Z1108*VLOOKUP(E1108,STUDENT!$B$4:$W$2003,22,0),0),0)</f>
        <v>0</v>
      </c>
    </row>
    <row r="1109" spans="1:27" ht="18" customHeight="1" x14ac:dyDescent="0.25">
      <c r="A1109" s="6">
        <f t="shared" si="105"/>
        <v>0</v>
      </c>
      <c r="B1109" s="6">
        <v>1101</v>
      </c>
      <c r="C1109" s="6">
        <f>IFERROR(IF($C$1&gt;=B1109,SMALL(STUDENT!$V$4:$V$2003,$C$6+B1109),0),0)</f>
        <v>0</v>
      </c>
      <c r="D1109" s="14">
        <f t="shared" si="106"/>
        <v>0</v>
      </c>
      <c r="E1109" s="14" t="str">
        <f>IFERROR(IF($D1109&gt;=1,VLOOKUP($C1109,STUDENT!$A$4:$E$2003,E$1,0),""),"")</f>
        <v/>
      </c>
      <c r="F1109" s="15" t="str">
        <f>IFERROR(IF($D1109&gt;=1,VLOOKUP($C1109,STUDENT!$A$4:$E$2003,F$1,0),""),"")</f>
        <v/>
      </c>
      <c r="G1109" s="15" t="str">
        <f>IFERROR(IF($D1109&gt;=1,VLOOKUP($C1109,STUDENT!$A$4:$E$2003,G$1,0),""),"")</f>
        <v/>
      </c>
      <c r="H1109" s="14" t="str">
        <f>IFERROR(IF($D1109&gt;=1,VLOOKUP($C1109,STUDENT!$A$4:$E$2003,H$1,0),""),"")</f>
        <v/>
      </c>
      <c r="I1109" s="79"/>
      <c r="J1109" s="79"/>
      <c r="K1109" s="79"/>
      <c r="L1109" s="79"/>
      <c r="M1109" s="79"/>
      <c r="N1109" s="79"/>
      <c r="O1109" s="79"/>
      <c r="P1109" s="79"/>
      <c r="Q1109" s="79"/>
      <c r="R1109" s="79"/>
      <c r="S1109" s="79"/>
      <c r="T1109" s="79"/>
      <c r="U1109" s="85">
        <f t="shared" si="107"/>
        <v>0</v>
      </c>
      <c r="V1109" s="6">
        <f t="shared" si="108"/>
        <v>0</v>
      </c>
      <c r="W1109" s="6">
        <f>IFERROR(IF(V1109&gt;=1,V1109*VLOOKUP(E1109,STUDENT!$B$4:$W$2003,22,0),0),0)</f>
        <v>0</v>
      </c>
      <c r="X1109" s="6">
        <f t="shared" si="109"/>
        <v>0</v>
      </c>
      <c r="Y1109" s="6">
        <f>IFERROR(IF(X1109&gt;=1,X1109*VLOOKUP(E1109,STUDENT!$B$4:$W$2003,22,0),0),0)</f>
        <v>0</v>
      </c>
      <c r="Z1109" s="6">
        <f t="shared" si="110"/>
        <v>0</v>
      </c>
      <c r="AA1109" s="6">
        <f>IFERROR(IF(Z1109&gt;=1,Z1109*VLOOKUP(E1109,STUDENT!$B$4:$W$2003,22,0),0),0)</f>
        <v>0</v>
      </c>
    </row>
    <row r="1110" spans="1:27" ht="18" customHeight="1" x14ac:dyDescent="0.25">
      <c r="A1110" s="6">
        <f t="shared" si="105"/>
        <v>0</v>
      </c>
      <c r="B1110" s="6">
        <v>1102</v>
      </c>
      <c r="C1110" s="6">
        <f>IFERROR(IF($C$1&gt;=B1110,SMALL(STUDENT!$V$4:$V$2003,$C$6+B1110),0),0)</f>
        <v>0</v>
      </c>
      <c r="D1110" s="14">
        <f t="shared" si="106"/>
        <v>0</v>
      </c>
      <c r="E1110" s="14" t="str">
        <f>IFERROR(IF($D1110&gt;=1,VLOOKUP($C1110,STUDENT!$A$4:$E$2003,E$1,0),""),"")</f>
        <v/>
      </c>
      <c r="F1110" s="15" t="str">
        <f>IFERROR(IF($D1110&gt;=1,VLOOKUP($C1110,STUDENT!$A$4:$E$2003,F$1,0),""),"")</f>
        <v/>
      </c>
      <c r="G1110" s="15" t="str">
        <f>IFERROR(IF($D1110&gt;=1,VLOOKUP($C1110,STUDENT!$A$4:$E$2003,G$1,0),""),"")</f>
        <v/>
      </c>
      <c r="H1110" s="14" t="str">
        <f>IFERROR(IF($D1110&gt;=1,VLOOKUP($C1110,STUDENT!$A$4:$E$2003,H$1,0),""),"")</f>
        <v/>
      </c>
      <c r="I1110" s="79"/>
      <c r="J1110" s="79"/>
      <c r="K1110" s="79"/>
      <c r="L1110" s="79"/>
      <c r="M1110" s="79"/>
      <c r="N1110" s="79"/>
      <c r="O1110" s="79"/>
      <c r="P1110" s="79"/>
      <c r="Q1110" s="79"/>
      <c r="R1110" s="79"/>
      <c r="S1110" s="79"/>
      <c r="T1110" s="79"/>
      <c r="U1110" s="85">
        <f t="shared" si="107"/>
        <v>0</v>
      </c>
      <c r="V1110" s="6">
        <f t="shared" si="108"/>
        <v>0</v>
      </c>
      <c r="W1110" s="6">
        <f>IFERROR(IF(V1110&gt;=1,V1110*VLOOKUP(E1110,STUDENT!$B$4:$W$2003,22,0),0),0)</f>
        <v>0</v>
      </c>
      <c r="X1110" s="6">
        <f t="shared" si="109"/>
        <v>0</v>
      </c>
      <c r="Y1110" s="6">
        <f>IFERROR(IF(X1110&gt;=1,X1110*VLOOKUP(E1110,STUDENT!$B$4:$W$2003,22,0),0),0)</f>
        <v>0</v>
      </c>
      <c r="Z1110" s="6">
        <f t="shared" si="110"/>
        <v>0</v>
      </c>
      <c r="AA1110" s="6">
        <f>IFERROR(IF(Z1110&gt;=1,Z1110*VLOOKUP(E1110,STUDENT!$B$4:$W$2003,22,0),0),0)</f>
        <v>0</v>
      </c>
    </row>
    <row r="1111" spans="1:27" ht="18" customHeight="1" x14ac:dyDescent="0.25">
      <c r="A1111" s="6">
        <f t="shared" si="105"/>
        <v>0</v>
      </c>
      <c r="B1111" s="6">
        <v>1103</v>
      </c>
      <c r="C1111" s="6">
        <f>IFERROR(IF($C$1&gt;=B1111,SMALL(STUDENT!$V$4:$V$2003,$C$6+B1111),0),0)</f>
        <v>0</v>
      </c>
      <c r="D1111" s="14">
        <f t="shared" si="106"/>
        <v>0</v>
      </c>
      <c r="E1111" s="14" t="str">
        <f>IFERROR(IF($D1111&gt;=1,VLOOKUP($C1111,STUDENT!$A$4:$E$2003,E$1,0),""),"")</f>
        <v/>
      </c>
      <c r="F1111" s="15" t="str">
        <f>IFERROR(IF($D1111&gt;=1,VLOOKUP($C1111,STUDENT!$A$4:$E$2003,F$1,0),""),"")</f>
        <v/>
      </c>
      <c r="G1111" s="15" t="str">
        <f>IFERROR(IF($D1111&gt;=1,VLOOKUP($C1111,STUDENT!$A$4:$E$2003,G$1,0),""),"")</f>
        <v/>
      </c>
      <c r="H1111" s="14" t="str">
        <f>IFERROR(IF($D1111&gt;=1,VLOOKUP($C1111,STUDENT!$A$4:$E$2003,H$1,0),""),"")</f>
        <v/>
      </c>
      <c r="I1111" s="79"/>
      <c r="J1111" s="79"/>
      <c r="K1111" s="79"/>
      <c r="L1111" s="79"/>
      <c r="M1111" s="79"/>
      <c r="N1111" s="79"/>
      <c r="O1111" s="79"/>
      <c r="P1111" s="79"/>
      <c r="Q1111" s="79"/>
      <c r="R1111" s="79"/>
      <c r="S1111" s="79"/>
      <c r="T1111" s="79"/>
      <c r="U1111" s="85">
        <f t="shared" si="107"/>
        <v>0</v>
      </c>
      <c r="V1111" s="6">
        <f t="shared" si="108"/>
        <v>0</v>
      </c>
      <c r="W1111" s="6">
        <f>IFERROR(IF(V1111&gt;=1,V1111*VLOOKUP(E1111,STUDENT!$B$4:$W$2003,22,0),0),0)</f>
        <v>0</v>
      </c>
      <c r="X1111" s="6">
        <f t="shared" si="109"/>
        <v>0</v>
      </c>
      <c r="Y1111" s="6">
        <f>IFERROR(IF(X1111&gt;=1,X1111*VLOOKUP(E1111,STUDENT!$B$4:$W$2003,22,0),0),0)</f>
        <v>0</v>
      </c>
      <c r="Z1111" s="6">
        <f t="shared" si="110"/>
        <v>0</v>
      </c>
      <c r="AA1111" s="6">
        <f>IFERROR(IF(Z1111&gt;=1,Z1111*VLOOKUP(E1111,STUDENT!$B$4:$W$2003,22,0),0),0)</f>
        <v>0</v>
      </c>
    </row>
    <row r="1112" spans="1:27" ht="18" customHeight="1" x14ac:dyDescent="0.25">
      <c r="A1112" s="6">
        <f t="shared" si="105"/>
        <v>0</v>
      </c>
      <c r="B1112" s="6">
        <v>1104</v>
      </c>
      <c r="C1112" s="6">
        <f>IFERROR(IF($C$1&gt;=B1112,SMALL(STUDENT!$V$4:$V$2003,$C$6+B1112),0),0)</f>
        <v>0</v>
      </c>
      <c r="D1112" s="14">
        <f t="shared" si="106"/>
        <v>0</v>
      </c>
      <c r="E1112" s="14" t="str">
        <f>IFERROR(IF($D1112&gt;=1,VLOOKUP($C1112,STUDENT!$A$4:$E$2003,E$1,0),""),"")</f>
        <v/>
      </c>
      <c r="F1112" s="15" t="str">
        <f>IFERROR(IF($D1112&gt;=1,VLOOKUP($C1112,STUDENT!$A$4:$E$2003,F$1,0),""),"")</f>
        <v/>
      </c>
      <c r="G1112" s="15" t="str">
        <f>IFERROR(IF($D1112&gt;=1,VLOOKUP($C1112,STUDENT!$A$4:$E$2003,G$1,0),""),"")</f>
        <v/>
      </c>
      <c r="H1112" s="14" t="str">
        <f>IFERROR(IF($D1112&gt;=1,VLOOKUP($C1112,STUDENT!$A$4:$E$2003,H$1,0),""),"")</f>
        <v/>
      </c>
      <c r="I1112" s="79"/>
      <c r="J1112" s="79"/>
      <c r="K1112" s="79"/>
      <c r="L1112" s="79"/>
      <c r="M1112" s="79"/>
      <c r="N1112" s="79"/>
      <c r="O1112" s="79"/>
      <c r="P1112" s="79"/>
      <c r="Q1112" s="79"/>
      <c r="R1112" s="79"/>
      <c r="S1112" s="79"/>
      <c r="T1112" s="79"/>
      <c r="U1112" s="85">
        <f t="shared" si="107"/>
        <v>0</v>
      </c>
      <c r="V1112" s="6">
        <f t="shared" si="108"/>
        <v>0</v>
      </c>
      <c r="W1112" s="6">
        <f>IFERROR(IF(V1112&gt;=1,V1112*VLOOKUP(E1112,STUDENT!$B$4:$W$2003,22,0),0),0)</f>
        <v>0</v>
      </c>
      <c r="X1112" s="6">
        <f t="shared" si="109"/>
        <v>0</v>
      </c>
      <c r="Y1112" s="6">
        <f>IFERROR(IF(X1112&gt;=1,X1112*VLOOKUP(E1112,STUDENT!$B$4:$W$2003,22,0),0),0)</f>
        <v>0</v>
      </c>
      <c r="Z1112" s="6">
        <f t="shared" si="110"/>
        <v>0</v>
      </c>
      <c r="AA1112" s="6">
        <f>IFERROR(IF(Z1112&gt;=1,Z1112*VLOOKUP(E1112,STUDENT!$B$4:$W$2003,22,0),0),0)</f>
        <v>0</v>
      </c>
    </row>
    <row r="1113" spans="1:27" ht="18" customHeight="1" x14ac:dyDescent="0.25">
      <c r="A1113" s="6">
        <f t="shared" si="105"/>
        <v>0</v>
      </c>
      <c r="B1113" s="6">
        <v>1105</v>
      </c>
      <c r="C1113" s="6">
        <f>IFERROR(IF($C$1&gt;=B1113,SMALL(STUDENT!$V$4:$V$2003,$C$6+B1113),0),0)</f>
        <v>0</v>
      </c>
      <c r="D1113" s="14">
        <f t="shared" si="106"/>
        <v>0</v>
      </c>
      <c r="E1113" s="14" t="str">
        <f>IFERROR(IF($D1113&gt;=1,VLOOKUP($C1113,STUDENT!$A$4:$E$2003,E$1,0),""),"")</f>
        <v/>
      </c>
      <c r="F1113" s="15" t="str">
        <f>IFERROR(IF($D1113&gt;=1,VLOOKUP($C1113,STUDENT!$A$4:$E$2003,F$1,0),""),"")</f>
        <v/>
      </c>
      <c r="G1113" s="15" t="str">
        <f>IFERROR(IF($D1113&gt;=1,VLOOKUP($C1113,STUDENT!$A$4:$E$2003,G$1,0),""),"")</f>
        <v/>
      </c>
      <c r="H1113" s="14" t="str">
        <f>IFERROR(IF($D1113&gt;=1,VLOOKUP($C1113,STUDENT!$A$4:$E$2003,H$1,0),""),"")</f>
        <v/>
      </c>
      <c r="I1113" s="79"/>
      <c r="J1113" s="79"/>
      <c r="K1113" s="79"/>
      <c r="L1113" s="79"/>
      <c r="M1113" s="79"/>
      <c r="N1113" s="79"/>
      <c r="O1113" s="79"/>
      <c r="P1113" s="79"/>
      <c r="Q1113" s="79"/>
      <c r="R1113" s="79"/>
      <c r="S1113" s="79"/>
      <c r="T1113" s="79"/>
      <c r="U1113" s="85">
        <f t="shared" si="107"/>
        <v>0</v>
      </c>
      <c r="V1113" s="6">
        <f t="shared" si="108"/>
        <v>0</v>
      </c>
      <c r="W1113" s="6">
        <f>IFERROR(IF(V1113&gt;=1,V1113*VLOOKUP(E1113,STUDENT!$B$4:$W$2003,22,0),0),0)</f>
        <v>0</v>
      </c>
      <c r="X1113" s="6">
        <f t="shared" si="109"/>
        <v>0</v>
      </c>
      <c r="Y1113" s="6">
        <f>IFERROR(IF(X1113&gt;=1,X1113*VLOOKUP(E1113,STUDENT!$B$4:$W$2003,22,0),0),0)</f>
        <v>0</v>
      </c>
      <c r="Z1113" s="6">
        <f t="shared" si="110"/>
        <v>0</v>
      </c>
      <c r="AA1113" s="6">
        <f>IFERROR(IF(Z1113&gt;=1,Z1113*VLOOKUP(E1113,STUDENT!$B$4:$W$2003,22,0),0),0)</f>
        <v>0</v>
      </c>
    </row>
    <row r="1114" spans="1:27" ht="18" customHeight="1" x14ac:dyDescent="0.25">
      <c r="A1114" s="6">
        <f t="shared" si="105"/>
        <v>0</v>
      </c>
      <c r="B1114" s="6">
        <v>1106</v>
      </c>
      <c r="C1114" s="6">
        <f>IFERROR(IF($C$1&gt;=B1114,SMALL(STUDENT!$V$4:$V$2003,$C$6+B1114),0),0)</f>
        <v>0</v>
      </c>
      <c r="D1114" s="14">
        <f t="shared" si="106"/>
        <v>0</v>
      </c>
      <c r="E1114" s="14" t="str">
        <f>IFERROR(IF($D1114&gt;=1,VLOOKUP($C1114,STUDENT!$A$4:$E$2003,E$1,0),""),"")</f>
        <v/>
      </c>
      <c r="F1114" s="15" t="str">
        <f>IFERROR(IF($D1114&gt;=1,VLOOKUP($C1114,STUDENT!$A$4:$E$2003,F$1,0),""),"")</f>
        <v/>
      </c>
      <c r="G1114" s="15" t="str">
        <f>IFERROR(IF($D1114&gt;=1,VLOOKUP($C1114,STUDENT!$A$4:$E$2003,G$1,0),""),"")</f>
        <v/>
      </c>
      <c r="H1114" s="14" t="str">
        <f>IFERROR(IF($D1114&gt;=1,VLOOKUP($C1114,STUDENT!$A$4:$E$2003,H$1,0),""),"")</f>
        <v/>
      </c>
      <c r="I1114" s="79"/>
      <c r="J1114" s="79"/>
      <c r="K1114" s="79"/>
      <c r="L1114" s="79"/>
      <c r="M1114" s="79"/>
      <c r="N1114" s="79"/>
      <c r="O1114" s="79"/>
      <c r="P1114" s="79"/>
      <c r="Q1114" s="79"/>
      <c r="R1114" s="79"/>
      <c r="S1114" s="79"/>
      <c r="T1114" s="79"/>
      <c r="U1114" s="85">
        <f t="shared" si="107"/>
        <v>0</v>
      </c>
      <c r="V1114" s="6">
        <f t="shared" si="108"/>
        <v>0</v>
      </c>
      <c r="W1114" s="6">
        <f>IFERROR(IF(V1114&gt;=1,V1114*VLOOKUP(E1114,STUDENT!$B$4:$W$2003,22,0),0),0)</f>
        <v>0</v>
      </c>
      <c r="X1114" s="6">
        <f t="shared" si="109"/>
        <v>0</v>
      </c>
      <c r="Y1114" s="6">
        <f>IFERROR(IF(X1114&gt;=1,X1114*VLOOKUP(E1114,STUDENT!$B$4:$W$2003,22,0),0),0)</f>
        <v>0</v>
      </c>
      <c r="Z1114" s="6">
        <f t="shared" si="110"/>
        <v>0</v>
      </c>
      <c r="AA1114" s="6">
        <f>IFERROR(IF(Z1114&gt;=1,Z1114*VLOOKUP(E1114,STUDENT!$B$4:$W$2003,22,0),0),0)</f>
        <v>0</v>
      </c>
    </row>
    <row r="1115" spans="1:27" ht="18" customHeight="1" x14ac:dyDescent="0.25">
      <c r="A1115" s="6">
        <f t="shared" si="105"/>
        <v>0</v>
      </c>
      <c r="B1115" s="6">
        <v>1107</v>
      </c>
      <c r="C1115" s="6">
        <f>IFERROR(IF($C$1&gt;=B1115,SMALL(STUDENT!$V$4:$V$2003,$C$6+B1115),0),0)</f>
        <v>0</v>
      </c>
      <c r="D1115" s="14">
        <f t="shared" si="106"/>
        <v>0</v>
      </c>
      <c r="E1115" s="14" t="str">
        <f>IFERROR(IF($D1115&gt;=1,VLOOKUP($C1115,STUDENT!$A$4:$E$2003,E$1,0),""),"")</f>
        <v/>
      </c>
      <c r="F1115" s="15" t="str">
        <f>IFERROR(IF($D1115&gt;=1,VLOOKUP($C1115,STUDENT!$A$4:$E$2003,F$1,0),""),"")</f>
        <v/>
      </c>
      <c r="G1115" s="15" t="str">
        <f>IFERROR(IF($D1115&gt;=1,VLOOKUP($C1115,STUDENT!$A$4:$E$2003,G$1,0),""),"")</f>
        <v/>
      </c>
      <c r="H1115" s="14" t="str">
        <f>IFERROR(IF($D1115&gt;=1,VLOOKUP($C1115,STUDENT!$A$4:$E$2003,H$1,0),""),"")</f>
        <v/>
      </c>
      <c r="I1115" s="79"/>
      <c r="J1115" s="79"/>
      <c r="K1115" s="79"/>
      <c r="L1115" s="79"/>
      <c r="M1115" s="79"/>
      <c r="N1115" s="79"/>
      <c r="O1115" s="79"/>
      <c r="P1115" s="79"/>
      <c r="Q1115" s="79"/>
      <c r="R1115" s="79"/>
      <c r="S1115" s="79"/>
      <c r="T1115" s="79"/>
      <c r="U1115" s="85">
        <f t="shared" si="107"/>
        <v>0</v>
      </c>
      <c r="V1115" s="6">
        <f t="shared" si="108"/>
        <v>0</v>
      </c>
      <c r="W1115" s="6">
        <f>IFERROR(IF(V1115&gt;=1,V1115*VLOOKUP(E1115,STUDENT!$B$4:$W$2003,22,0),0),0)</f>
        <v>0</v>
      </c>
      <c r="X1115" s="6">
        <f t="shared" si="109"/>
        <v>0</v>
      </c>
      <c r="Y1115" s="6">
        <f>IFERROR(IF(X1115&gt;=1,X1115*VLOOKUP(E1115,STUDENT!$B$4:$W$2003,22,0),0),0)</f>
        <v>0</v>
      </c>
      <c r="Z1115" s="6">
        <f t="shared" si="110"/>
        <v>0</v>
      </c>
      <c r="AA1115" s="6">
        <f>IFERROR(IF(Z1115&gt;=1,Z1115*VLOOKUP(E1115,STUDENT!$B$4:$W$2003,22,0),0),0)</f>
        <v>0</v>
      </c>
    </row>
    <row r="1116" spans="1:27" ht="18" customHeight="1" x14ac:dyDescent="0.25">
      <c r="A1116" s="6">
        <f t="shared" si="105"/>
        <v>0</v>
      </c>
      <c r="B1116" s="6">
        <v>1108</v>
      </c>
      <c r="C1116" s="6">
        <f>IFERROR(IF($C$1&gt;=B1116,SMALL(STUDENT!$V$4:$V$2003,$C$6+B1116),0),0)</f>
        <v>0</v>
      </c>
      <c r="D1116" s="14">
        <f t="shared" si="106"/>
        <v>0</v>
      </c>
      <c r="E1116" s="14" t="str">
        <f>IFERROR(IF($D1116&gt;=1,VLOOKUP($C1116,STUDENT!$A$4:$E$2003,E$1,0),""),"")</f>
        <v/>
      </c>
      <c r="F1116" s="15" t="str">
        <f>IFERROR(IF($D1116&gt;=1,VLOOKUP($C1116,STUDENT!$A$4:$E$2003,F$1,0),""),"")</f>
        <v/>
      </c>
      <c r="G1116" s="15" t="str">
        <f>IFERROR(IF($D1116&gt;=1,VLOOKUP($C1116,STUDENT!$A$4:$E$2003,G$1,0),""),"")</f>
        <v/>
      </c>
      <c r="H1116" s="14" t="str">
        <f>IFERROR(IF($D1116&gt;=1,VLOOKUP($C1116,STUDENT!$A$4:$E$2003,H$1,0),""),"")</f>
        <v/>
      </c>
      <c r="I1116" s="79"/>
      <c r="J1116" s="79"/>
      <c r="K1116" s="79"/>
      <c r="L1116" s="79"/>
      <c r="M1116" s="79"/>
      <c r="N1116" s="79"/>
      <c r="O1116" s="79"/>
      <c r="P1116" s="79"/>
      <c r="Q1116" s="79"/>
      <c r="R1116" s="79"/>
      <c r="S1116" s="79"/>
      <c r="T1116" s="79"/>
      <c r="U1116" s="85">
        <f t="shared" si="107"/>
        <v>0</v>
      </c>
      <c r="V1116" s="6">
        <f t="shared" si="108"/>
        <v>0</v>
      </c>
      <c r="W1116" s="6">
        <f>IFERROR(IF(V1116&gt;=1,V1116*VLOOKUP(E1116,STUDENT!$B$4:$W$2003,22,0),0),0)</f>
        <v>0</v>
      </c>
      <c r="X1116" s="6">
        <f t="shared" si="109"/>
        <v>0</v>
      </c>
      <c r="Y1116" s="6">
        <f>IFERROR(IF(X1116&gt;=1,X1116*VLOOKUP(E1116,STUDENT!$B$4:$W$2003,22,0),0),0)</f>
        <v>0</v>
      </c>
      <c r="Z1116" s="6">
        <f t="shared" si="110"/>
        <v>0</v>
      </c>
      <c r="AA1116" s="6">
        <f>IFERROR(IF(Z1116&gt;=1,Z1116*VLOOKUP(E1116,STUDENT!$B$4:$W$2003,22,0),0),0)</f>
        <v>0</v>
      </c>
    </row>
    <row r="1117" spans="1:27" ht="18" customHeight="1" x14ac:dyDescent="0.25">
      <c r="A1117" s="6">
        <f t="shared" si="105"/>
        <v>0</v>
      </c>
      <c r="B1117" s="6">
        <v>1109</v>
      </c>
      <c r="C1117" s="6">
        <f>IFERROR(IF($C$1&gt;=B1117,SMALL(STUDENT!$V$4:$V$2003,$C$6+B1117),0),0)</f>
        <v>0</v>
      </c>
      <c r="D1117" s="14">
        <f t="shared" si="106"/>
        <v>0</v>
      </c>
      <c r="E1117" s="14" t="str">
        <f>IFERROR(IF($D1117&gt;=1,VLOOKUP($C1117,STUDENT!$A$4:$E$2003,E$1,0),""),"")</f>
        <v/>
      </c>
      <c r="F1117" s="15" t="str">
        <f>IFERROR(IF($D1117&gt;=1,VLOOKUP($C1117,STUDENT!$A$4:$E$2003,F$1,0),""),"")</f>
        <v/>
      </c>
      <c r="G1117" s="15" t="str">
        <f>IFERROR(IF($D1117&gt;=1,VLOOKUP($C1117,STUDENT!$A$4:$E$2003,G$1,0),""),"")</f>
        <v/>
      </c>
      <c r="H1117" s="14" t="str">
        <f>IFERROR(IF($D1117&gt;=1,VLOOKUP($C1117,STUDENT!$A$4:$E$2003,H$1,0),""),"")</f>
        <v/>
      </c>
      <c r="I1117" s="79"/>
      <c r="J1117" s="79"/>
      <c r="K1117" s="79"/>
      <c r="L1117" s="79"/>
      <c r="M1117" s="79"/>
      <c r="N1117" s="79"/>
      <c r="O1117" s="79"/>
      <c r="P1117" s="79"/>
      <c r="Q1117" s="79"/>
      <c r="R1117" s="79"/>
      <c r="S1117" s="79"/>
      <c r="T1117" s="79"/>
      <c r="U1117" s="85">
        <f t="shared" si="107"/>
        <v>0</v>
      </c>
      <c r="V1117" s="6">
        <f t="shared" si="108"/>
        <v>0</v>
      </c>
      <c r="W1117" s="6">
        <f>IFERROR(IF(V1117&gt;=1,V1117*VLOOKUP(E1117,STUDENT!$B$4:$W$2003,22,0),0),0)</f>
        <v>0</v>
      </c>
      <c r="X1117" s="6">
        <f t="shared" si="109"/>
        <v>0</v>
      </c>
      <c r="Y1117" s="6">
        <f>IFERROR(IF(X1117&gt;=1,X1117*VLOOKUP(E1117,STUDENT!$B$4:$W$2003,22,0),0),0)</f>
        <v>0</v>
      </c>
      <c r="Z1117" s="6">
        <f t="shared" si="110"/>
        <v>0</v>
      </c>
      <c r="AA1117" s="6">
        <f>IFERROR(IF(Z1117&gt;=1,Z1117*VLOOKUP(E1117,STUDENT!$B$4:$W$2003,22,0),0),0)</f>
        <v>0</v>
      </c>
    </row>
    <row r="1118" spans="1:27" ht="18" customHeight="1" x14ac:dyDescent="0.25">
      <c r="A1118" s="6">
        <f t="shared" si="105"/>
        <v>0</v>
      </c>
      <c r="B1118" s="6">
        <v>1110</v>
      </c>
      <c r="C1118" s="6">
        <f>IFERROR(IF($C$1&gt;=B1118,SMALL(STUDENT!$V$4:$V$2003,$C$6+B1118),0),0)</f>
        <v>0</v>
      </c>
      <c r="D1118" s="14">
        <f t="shared" si="106"/>
        <v>0</v>
      </c>
      <c r="E1118" s="14" t="str">
        <f>IFERROR(IF($D1118&gt;=1,VLOOKUP($C1118,STUDENT!$A$4:$E$2003,E$1,0),""),"")</f>
        <v/>
      </c>
      <c r="F1118" s="15" t="str">
        <f>IFERROR(IF($D1118&gt;=1,VLOOKUP($C1118,STUDENT!$A$4:$E$2003,F$1,0),""),"")</f>
        <v/>
      </c>
      <c r="G1118" s="15" t="str">
        <f>IFERROR(IF($D1118&gt;=1,VLOOKUP($C1118,STUDENT!$A$4:$E$2003,G$1,0),""),"")</f>
        <v/>
      </c>
      <c r="H1118" s="14" t="str">
        <f>IFERROR(IF($D1118&gt;=1,VLOOKUP($C1118,STUDENT!$A$4:$E$2003,H$1,0),""),"")</f>
        <v/>
      </c>
      <c r="I1118" s="79"/>
      <c r="J1118" s="79"/>
      <c r="K1118" s="79"/>
      <c r="L1118" s="79"/>
      <c r="M1118" s="79"/>
      <c r="N1118" s="79"/>
      <c r="O1118" s="79"/>
      <c r="P1118" s="79"/>
      <c r="Q1118" s="79"/>
      <c r="R1118" s="79"/>
      <c r="S1118" s="79"/>
      <c r="T1118" s="79"/>
      <c r="U1118" s="85">
        <f t="shared" si="107"/>
        <v>0</v>
      </c>
      <c r="V1118" s="6">
        <f t="shared" si="108"/>
        <v>0</v>
      </c>
      <c r="W1118" s="6">
        <f>IFERROR(IF(V1118&gt;=1,V1118*VLOOKUP(E1118,STUDENT!$B$4:$W$2003,22,0),0),0)</f>
        <v>0</v>
      </c>
      <c r="X1118" s="6">
        <f t="shared" si="109"/>
        <v>0</v>
      </c>
      <c r="Y1118" s="6">
        <f>IFERROR(IF(X1118&gt;=1,X1118*VLOOKUP(E1118,STUDENT!$B$4:$W$2003,22,0),0),0)</f>
        <v>0</v>
      </c>
      <c r="Z1118" s="6">
        <f t="shared" si="110"/>
        <v>0</v>
      </c>
      <c r="AA1118" s="6">
        <f>IFERROR(IF(Z1118&gt;=1,Z1118*VLOOKUP(E1118,STUDENT!$B$4:$W$2003,22,0),0),0)</f>
        <v>0</v>
      </c>
    </row>
    <row r="1119" spans="1:27" ht="18" customHeight="1" x14ac:dyDescent="0.25">
      <c r="A1119" s="6">
        <f t="shared" si="105"/>
        <v>0</v>
      </c>
      <c r="B1119" s="6">
        <v>1111</v>
      </c>
      <c r="C1119" s="6">
        <f>IFERROR(IF($C$1&gt;=B1119,SMALL(STUDENT!$V$4:$V$2003,$C$6+B1119),0),0)</f>
        <v>0</v>
      </c>
      <c r="D1119" s="14">
        <f t="shared" si="106"/>
        <v>0</v>
      </c>
      <c r="E1119" s="14" t="str">
        <f>IFERROR(IF($D1119&gt;=1,VLOOKUP($C1119,STUDENT!$A$4:$E$2003,E$1,0),""),"")</f>
        <v/>
      </c>
      <c r="F1119" s="15" t="str">
        <f>IFERROR(IF($D1119&gt;=1,VLOOKUP($C1119,STUDENT!$A$4:$E$2003,F$1,0),""),"")</f>
        <v/>
      </c>
      <c r="G1119" s="15" t="str">
        <f>IFERROR(IF($D1119&gt;=1,VLOOKUP($C1119,STUDENT!$A$4:$E$2003,G$1,0),""),"")</f>
        <v/>
      </c>
      <c r="H1119" s="14" t="str">
        <f>IFERROR(IF($D1119&gt;=1,VLOOKUP($C1119,STUDENT!$A$4:$E$2003,H$1,0),""),"")</f>
        <v/>
      </c>
      <c r="I1119" s="79"/>
      <c r="J1119" s="79"/>
      <c r="K1119" s="79"/>
      <c r="L1119" s="79"/>
      <c r="M1119" s="79"/>
      <c r="N1119" s="79"/>
      <c r="O1119" s="79"/>
      <c r="P1119" s="79"/>
      <c r="Q1119" s="79"/>
      <c r="R1119" s="79"/>
      <c r="S1119" s="79"/>
      <c r="T1119" s="79"/>
      <c r="U1119" s="85">
        <f t="shared" si="107"/>
        <v>0</v>
      </c>
      <c r="V1119" s="6">
        <f t="shared" si="108"/>
        <v>0</v>
      </c>
      <c r="W1119" s="6">
        <f>IFERROR(IF(V1119&gt;=1,V1119*VLOOKUP(E1119,STUDENT!$B$4:$W$2003,22,0),0),0)</f>
        <v>0</v>
      </c>
      <c r="X1119" s="6">
        <f t="shared" si="109"/>
        <v>0</v>
      </c>
      <c r="Y1119" s="6">
        <f>IFERROR(IF(X1119&gt;=1,X1119*VLOOKUP(E1119,STUDENT!$B$4:$W$2003,22,0),0),0)</f>
        <v>0</v>
      </c>
      <c r="Z1119" s="6">
        <f t="shared" si="110"/>
        <v>0</v>
      </c>
      <c r="AA1119" s="6">
        <f>IFERROR(IF(Z1119&gt;=1,Z1119*VLOOKUP(E1119,STUDENT!$B$4:$W$2003,22,0),0),0)</f>
        <v>0</v>
      </c>
    </row>
    <row r="1120" spans="1:27" ht="18" customHeight="1" x14ac:dyDescent="0.25">
      <c r="A1120" s="6">
        <f t="shared" si="105"/>
        <v>0</v>
      </c>
      <c r="B1120" s="6">
        <v>1112</v>
      </c>
      <c r="C1120" s="6">
        <f>IFERROR(IF($C$1&gt;=B1120,SMALL(STUDENT!$V$4:$V$2003,$C$6+B1120),0),0)</f>
        <v>0</v>
      </c>
      <c r="D1120" s="14">
        <f t="shared" si="106"/>
        <v>0</v>
      </c>
      <c r="E1120" s="14" t="str">
        <f>IFERROR(IF($D1120&gt;=1,VLOOKUP($C1120,STUDENT!$A$4:$E$2003,E$1,0),""),"")</f>
        <v/>
      </c>
      <c r="F1120" s="15" t="str">
        <f>IFERROR(IF($D1120&gt;=1,VLOOKUP($C1120,STUDENT!$A$4:$E$2003,F$1,0),""),"")</f>
        <v/>
      </c>
      <c r="G1120" s="15" t="str">
        <f>IFERROR(IF($D1120&gt;=1,VLOOKUP($C1120,STUDENT!$A$4:$E$2003,G$1,0),""),"")</f>
        <v/>
      </c>
      <c r="H1120" s="14" t="str">
        <f>IFERROR(IF($D1120&gt;=1,VLOOKUP($C1120,STUDENT!$A$4:$E$2003,H$1,0),""),"")</f>
        <v/>
      </c>
      <c r="I1120" s="79"/>
      <c r="J1120" s="79"/>
      <c r="K1120" s="79"/>
      <c r="L1120" s="79"/>
      <c r="M1120" s="79"/>
      <c r="N1120" s="79"/>
      <c r="O1120" s="79"/>
      <c r="P1120" s="79"/>
      <c r="Q1120" s="79"/>
      <c r="R1120" s="79"/>
      <c r="S1120" s="79"/>
      <c r="T1120" s="79"/>
      <c r="U1120" s="85">
        <f t="shared" si="107"/>
        <v>0</v>
      </c>
      <c r="V1120" s="6">
        <f t="shared" si="108"/>
        <v>0</v>
      </c>
      <c r="W1120" s="6">
        <f>IFERROR(IF(V1120&gt;=1,V1120*VLOOKUP(E1120,STUDENT!$B$4:$W$2003,22,0),0),0)</f>
        <v>0</v>
      </c>
      <c r="X1120" s="6">
        <f t="shared" si="109"/>
        <v>0</v>
      </c>
      <c r="Y1120" s="6">
        <f>IFERROR(IF(X1120&gt;=1,X1120*VLOOKUP(E1120,STUDENT!$B$4:$W$2003,22,0),0),0)</f>
        <v>0</v>
      </c>
      <c r="Z1120" s="6">
        <f t="shared" si="110"/>
        <v>0</v>
      </c>
      <c r="AA1120" s="6">
        <f>IFERROR(IF(Z1120&gt;=1,Z1120*VLOOKUP(E1120,STUDENT!$B$4:$W$2003,22,0),0),0)</f>
        <v>0</v>
      </c>
    </row>
    <row r="1121" spans="1:27" ht="18" customHeight="1" x14ac:dyDescent="0.25">
      <c r="A1121" s="6">
        <f t="shared" si="105"/>
        <v>0</v>
      </c>
      <c r="B1121" s="6">
        <v>1113</v>
      </c>
      <c r="C1121" s="6">
        <f>IFERROR(IF($C$1&gt;=B1121,SMALL(STUDENT!$V$4:$V$2003,$C$6+B1121),0),0)</f>
        <v>0</v>
      </c>
      <c r="D1121" s="14">
        <f t="shared" si="106"/>
        <v>0</v>
      </c>
      <c r="E1121" s="14" t="str">
        <f>IFERROR(IF($D1121&gt;=1,VLOOKUP($C1121,STUDENT!$A$4:$E$2003,E$1,0),""),"")</f>
        <v/>
      </c>
      <c r="F1121" s="15" t="str">
        <f>IFERROR(IF($D1121&gt;=1,VLOOKUP($C1121,STUDENT!$A$4:$E$2003,F$1,0),""),"")</f>
        <v/>
      </c>
      <c r="G1121" s="15" t="str">
        <f>IFERROR(IF($D1121&gt;=1,VLOOKUP($C1121,STUDENT!$A$4:$E$2003,G$1,0),""),"")</f>
        <v/>
      </c>
      <c r="H1121" s="14" t="str">
        <f>IFERROR(IF($D1121&gt;=1,VLOOKUP($C1121,STUDENT!$A$4:$E$2003,H$1,0),""),"")</f>
        <v/>
      </c>
      <c r="I1121" s="79"/>
      <c r="J1121" s="79"/>
      <c r="K1121" s="79"/>
      <c r="L1121" s="79"/>
      <c r="M1121" s="79"/>
      <c r="N1121" s="79"/>
      <c r="O1121" s="79"/>
      <c r="P1121" s="79"/>
      <c r="Q1121" s="79"/>
      <c r="R1121" s="79"/>
      <c r="S1121" s="79"/>
      <c r="T1121" s="79"/>
      <c r="U1121" s="85">
        <f t="shared" si="107"/>
        <v>0</v>
      </c>
      <c r="V1121" s="6">
        <f t="shared" si="108"/>
        <v>0</v>
      </c>
      <c r="W1121" s="6">
        <f>IFERROR(IF(V1121&gt;=1,V1121*VLOOKUP(E1121,STUDENT!$B$4:$W$2003,22,0),0),0)</f>
        <v>0</v>
      </c>
      <c r="X1121" s="6">
        <f t="shared" si="109"/>
        <v>0</v>
      </c>
      <c r="Y1121" s="6">
        <f>IFERROR(IF(X1121&gt;=1,X1121*VLOOKUP(E1121,STUDENT!$B$4:$W$2003,22,0),0),0)</f>
        <v>0</v>
      </c>
      <c r="Z1121" s="6">
        <f t="shared" si="110"/>
        <v>0</v>
      </c>
      <c r="AA1121" s="6">
        <f>IFERROR(IF(Z1121&gt;=1,Z1121*VLOOKUP(E1121,STUDENT!$B$4:$W$2003,22,0),0),0)</f>
        <v>0</v>
      </c>
    </row>
    <row r="1122" spans="1:27" ht="18" customHeight="1" x14ac:dyDescent="0.25">
      <c r="A1122" s="6">
        <f t="shared" si="105"/>
        <v>0</v>
      </c>
      <c r="B1122" s="6">
        <v>1114</v>
      </c>
      <c r="C1122" s="6">
        <f>IFERROR(IF($C$1&gt;=B1122,SMALL(STUDENT!$V$4:$V$2003,$C$6+B1122),0),0)</f>
        <v>0</v>
      </c>
      <c r="D1122" s="14">
        <f t="shared" si="106"/>
        <v>0</v>
      </c>
      <c r="E1122" s="14" t="str">
        <f>IFERROR(IF($D1122&gt;=1,VLOOKUP($C1122,STUDENT!$A$4:$E$2003,E$1,0),""),"")</f>
        <v/>
      </c>
      <c r="F1122" s="15" t="str">
        <f>IFERROR(IF($D1122&gt;=1,VLOOKUP($C1122,STUDENT!$A$4:$E$2003,F$1,0),""),"")</f>
        <v/>
      </c>
      <c r="G1122" s="15" t="str">
        <f>IFERROR(IF($D1122&gt;=1,VLOOKUP($C1122,STUDENT!$A$4:$E$2003,G$1,0),""),"")</f>
        <v/>
      </c>
      <c r="H1122" s="14" t="str">
        <f>IFERROR(IF($D1122&gt;=1,VLOOKUP($C1122,STUDENT!$A$4:$E$2003,H$1,0),""),"")</f>
        <v/>
      </c>
      <c r="I1122" s="79"/>
      <c r="J1122" s="79"/>
      <c r="K1122" s="79"/>
      <c r="L1122" s="79"/>
      <c r="M1122" s="79"/>
      <c r="N1122" s="79"/>
      <c r="O1122" s="79"/>
      <c r="P1122" s="79"/>
      <c r="Q1122" s="79"/>
      <c r="R1122" s="79"/>
      <c r="S1122" s="79"/>
      <c r="T1122" s="79"/>
      <c r="U1122" s="85">
        <f t="shared" si="107"/>
        <v>0</v>
      </c>
      <c r="V1122" s="6">
        <f t="shared" si="108"/>
        <v>0</v>
      </c>
      <c r="W1122" s="6">
        <f>IFERROR(IF(V1122&gt;=1,V1122*VLOOKUP(E1122,STUDENT!$B$4:$W$2003,22,0),0),0)</f>
        <v>0</v>
      </c>
      <c r="X1122" s="6">
        <f t="shared" si="109"/>
        <v>0</v>
      </c>
      <c r="Y1122" s="6">
        <f>IFERROR(IF(X1122&gt;=1,X1122*VLOOKUP(E1122,STUDENT!$B$4:$W$2003,22,0),0),0)</f>
        <v>0</v>
      </c>
      <c r="Z1122" s="6">
        <f t="shared" si="110"/>
        <v>0</v>
      </c>
      <c r="AA1122" s="6">
        <f>IFERROR(IF(Z1122&gt;=1,Z1122*VLOOKUP(E1122,STUDENT!$B$4:$W$2003,22,0),0),0)</f>
        <v>0</v>
      </c>
    </row>
    <row r="1123" spans="1:27" ht="18" customHeight="1" x14ac:dyDescent="0.25">
      <c r="A1123" s="6">
        <f t="shared" si="105"/>
        <v>0</v>
      </c>
      <c r="B1123" s="6">
        <v>1115</v>
      </c>
      <c r="C1123" s="6">
        <f>IFERROR(IF($C$1&gt;=B1123,SMALL(STUDENT!$V$4:$V$2003,$C$6+B1123),0),0)</f>
        <v>0</v>
      </c>
      <c r="D1123" s="14">
        <f t="shared" si="106"/>
        <v>0</v>
      </c>
      <c r="E1123" s="14" t="str">
        <f>IFERROR(IF($D1123&gt;=1,VLOOKUP($C1123,STUDENT!$A$4:$E$2003,E$1,0),""),"")</f>
        <v/>
      </c>
      <c r="F1123" s="15" t="str">
        <f>IFERROR(IF($D1123&gt;=1,VLOOKUP($C1123,STUDENT!$A$4:$E$2003,F$1,0),""),"")</f>
        <v/>
      </c>
      <c r="G1123" s="15" t="str">
        <f>IFERROR(IF($D1123&gt;=1,VLOOKUP($C1123,STUDENT!$A$4:$E$2003,G$1,0),""),"")</f>
        <v/>
      </c>
      <c r="H1123" s="14" t="str">
        <f>IFERROR(IF($D1123&gt;=1,VLOOKUP($C1123,STUDENT!$A$4:$E$2003,H$1,0),""),"")</f>
        <v/>
      </c>
      <c r="I1123" s="79"/>
      <c r="J1123" s="79"/>
      <c r="K1123" s="79"/>
      <c r="L1123" s="79"/>
      <c r="M1123" s="79"/>
      <c r="N1123" s="79"/>
      <c r="O1123" s="79"/>
      <c r="P1123" s="79"/>
      <c r="Q1123" s="79"/>
      <c r="R1123" s="79"/>
      <c r="S1123" s="79"/>
      <c r="T1123" s="79"/>
      <c r="U1123" s="85">
        <f t="shared" si="107"/>
        <v>0</v>
      </c>
      <c r="V1123" s="6">
        <f t="shared" si="108"/>
        <v>0</v>
      </c>
      <c r="W1123" s="6">
        <f>IFERROR(IF(V1123&gt;=1,V1123*VLOOKUP(E1123,STUDENT!$B$4:$W$2003,22,0),0),0)</f>
        <v>0</v>
      </c>
      <c r="X1123" s="6">
        <f t="shared" si="109"/>
        <v>0</v>
      </c>
      <c r="Y1123" s="6">
        <f>IFERROR(IF(X1123&gt;=1,X1123*VLOOKUP(E1123,STUDENT!$B$4:$W$2003,22,0),0),0)</f>
        <v>0</v>
      </c>
      <c r="Z1123" s="6">
        <f t="shared" si="110"/>
        <v>0</v>
      </c>
      <c r="AA1123" s="6">
        <f>IFERROR(IF(Z1123&gt;=1,Z1123*VLOOKUP(E1123,STUDENT!$B$4:$W$2003,22,0),0),0)</f>
        <v>0</v>
      </c>
    </row>
    <row r="1124" spans="1:27" ht="18" customHeight="1" x14ac:dyDescent="0.25">
      <c r="A1124" s="6">
        <f t="shared" si="105"/>
        <v>0</v>
      </c>
      <c r="B1124" s="6">
        <v>1116</v>
      </c>
      <c r="C1124" s="6">
        <f>IFERROR(IF($C$1&gt;=B1124,SMALL(STUDENT!$V$4:$V$2003,$C$6+B1124),0),0)</f>
        <v>0</v>
      </c>
      <c r="D1124" s="14">
        <f t="shared" si="106"/>
        <v>0</v>
      </c>
      <c r="E1124" s="14" t="str">
        <f>IFERROR(IF($D1124&gt;=1,VLOOKUP($C1124,STUDENT!$A$4:$E$2003,E$1,0),""),"")</f>
        <v/>
      </c>
      <c r="F1124" s="15" t="str">
        <f>IFERROR(IF($D1124&gt;=1,VLOOKUP($C1124,STUDENT!$A$4:$E$2003,F$1,0),""),"")</f>
        <v/>
      </c>
      <c r="G1124" s="15" t="str">
        <f>IFERROR(IF($D1124&gt;=1,VLOOKUP($C1124,STUDENT!$A$4:$E$2003,G$1,0),""),"")</f>
        <v/>
      </c>
      <c r="H1124" s="14" t="str">
        <f>IFERROR(IF($D1124&gt;=1,VLOOKUP($C1124,STUDENT!$A$4:$E$2003,H$1,0),""),"")</f>
        <v/>
      </c>
      <c r="I1124" s="79"/>
      <c r="J1124" s="79"/>
      <c r="K1124" s="79"/>
      <c r="L1124" s="79"/>
      <c r="M1124" s="79"/>
      <c r="N1124" s="79"/>
      <c r="O1124" s="79"/>
      <c r="P1124" s="79"/>
      <c r="Q1124" s="79"/>
      <c r="R1124" s="79"/>
      <c r="S1124" s="79"/>
      <c r="T1124" s="79"/>
      <c r="U1124" s="85">
        <f t="shared" si="107"/>
        <v>0</v>
      </c>
      <c r="V1124" s="6">
        <f t="shared" si="108"/>
        <v>0</v>
      </c>
      <c r="W1124" s="6">
        <f>IFERROR(IF(V1124&gt;=1,V1124*VLOOKUP(E1124,STUDENT!$B$4:$W$2003,22,0),0),0)</f>
        <v>0</v>
      </c>
      <c r="X1124" s="6">
        <f t="shared" si="109"/>
        <v>0</v>
      </c>
      <c r="Y1124" s="6">
        <f>IFERROR(IF(X1124&gt;=1,X1124*VLOOKUP(E1124,STUDENT!$B$4:$W$2003,22,0),0),0)</f>
        <v>0</v>
      </c>
      <c r="Z1124" s="6">
        <f t="shared" si="110"/>
        <v>0</v>
      </c>
      <c r="AA1124" s="6">
        <f>IFERROR(IF(Z1124&gt;=1,Z1124*VLOOKUP(E1124,STUDENT!$B$4:$W$2003,22,0),0),0)</f>
        <v>0</v>
      </c>
    </row>
    <row r="1125" spans="1:27" ht="18" customHeight="1" x14ac:dyDescent="0.25">
      <c r="A1125" s="6">
        <f t="shared" si="105"/>
        <v>0</v>
      </c>
      <c r="B1125" s="6">
        <v>1117</v>
      </c>
      <c r="C1125" s="6">
        <f>IFERROR(IF($C$1&gt;=B1125,SMALL(STUDENT!$V$4:$V$2003,$C$6+B1125),0),0)</f>
        <v>0</v>
      </c>
      <c r="D1125" s="14">
        <f t="shared" si="106"/>
        <v>0</v>
      </c>
      <c r="E1125" s="14" t="str">
        <f>IFERROR(IF($D1125&gt;=1,VLOOKUP($C1125,STUDENT!$A$4:$E$2003,E$1,0),""),"")</f>
        <v/>
      </c>
      <c r="F1125" s="15" t="str">
        <f>IFERROR(IF($D1125&gt;=1,VLOOKUP($C1125,STUDENT!$A$4:$E$2003,F$1,0),""),"")</f>
        <v/>
      </c>
      <c r="G1125" s="15" t="str">
        <f>IFERROR(IF($D1125&gt;=1,VLOOKUP($C1125,STUDENT!$A$4:$E$2003,G$1,0),""),"")</f>
        <v/>
      </c>
      <c r="H1125" s="14" t="str">
        <f>IFERROR(IF($D1125&gt;=1,VLOOKUP($C1125,STUDENT!$A$4:$E$2003,H$1,0),""),"")</f>
        <v/>
      </c>
      <c r="I1125" s="79"/>
      <c r="J1125" s="79"/>
      <c r="K1125" s="79"/>
      <c r="L1125" s="79"/>
      <c r="M1125" s="79"/>
      <c r="N1125" s="79"/>
      <c r="O1125" s="79"/>
      <c r="P1125" s="79"/>
      <c r="Q1125" s="79"/>
      <c r="R1125" s="79"/>
      <c r="S1125" s="79"/>
      <c r="T1125" s="79"/>
      <c r="U1125" s="85">
        <f t="shared" si="107"/>
        <v>0</v>
      </c>
      <c r="V1125" s="6">
        <f t="shared" si="108"/>
        <v>0</v>
      </c>
      <c r="W1125" s="6">
        <f>IFERROR(IF(V1125&gt;=1,V1125*VLOOKUP(E1125,STUDENT!$B$4:$W$2003,22,0),0),0)</f>
        <v>0</v>
      </c>
      <c r="X1125" s="6">
        <f t="shared" si="109"/>
        <v>0</v>
      </c>
      <c r="Y1125" s="6">
        <f>IFERROR(IF(X1125&gt;=1,X1125*VLOOKUP(E1125,STUDENT!$B$4:$W$2003,22,0),0),0)</f>
        <v>0</v>
      </c>
      <c r="Z1125" s="6">
        <f t="shared" si="110"/>
        <v>0</v>
      </c>
      <c r="AA1125" s="6">
        <f>IFERROR(IF(Z1125&gt;=1,Z1125*VLOOKUP(E1125,STUDENT!$B$4:$W$2003,22,0),0),0)</f>
        <v>0</v>
      </c>
    </row>
    <row r="1126" spans="1:27" ht="18" customHeight="1" x14ac:dyDescent="0.25">
      <c r="A1126" s="6">
        <f t="shared" si="105"/>
        <v>0</v>
      </c>
      <c r="B1126" s="6">
        <v>1118</v>
      </c>
      <c r="C1126" s="6">
        <f>IFERROR(IF($C$1&gt;=B1126,SMALL(STUDENT!$V$4:$V$2003,$C$6+B1126),0),0)</f>
        <v>0</v>
      </c>
      <c r="D1126" s="14">
        <f t="shared" si="106"/>
        <v>0</v>
      </c>
      <c r="E1126" s="14" t="str">
        <f>IFERROR(IF($D1126&gt;=1,VLOOKUP($C1126,STUDENT!$A$4:$E$2003,E$1,0),""),"")</f>
        <v/>
      </c>
      <c r="F1126" s="15" t="str">
        <f>IFERROR(IF($D1126&gt;=1,VLOOKUP($C1126,STUDENT!$A$4:$E$2003,F$1,0),""),"")</f>
        <v/>
      </c>
      <c r="G1126" s="15" t="str">
        <f>IFERROR(IF($D1126&gt;=1,VLOOKUP($C1126,STUDENT!$A$4:$E$2003,G$1,0),""),"")</f>
        <v/>
      </c>
      <c r="H1126" s="14" t="str">
        <f>IFERROR(IF($D1126&gt;=1,VLOOKUP($C1126,STUDENT!$A$4:$E$2003,H$1,0),""),"")</f>
        <v/>
      </c>
      <c r="I1126" s="79"/>
      <c r="J1126" s="79"/>
      <c r="K1126" s="79"/>
      <c r="L1126" s="79"/>
      <c r="M1126" s="79"/>
      <c r="N1126" s="79"/>
      <c r="O1126" s="79"/>
      <c r="P1126" s="79"/>
      <c r="Q1126" s="79"/>
      <c r="R1126" s="79"/>
      <c r="S1126" s="79"/>
      <c r="T1126" s="79"/>
      <c r="U1126" s="85">
        <f t="shared" si="107"/>
        <v>0</v>
      </c>
      <c r="V1126" s="6">
        <f t="shared" si="108"/>
        <v>0</v>
      </c>
      <c r="W1126" s="6">
        <f>IFERROR(IF(V1126&gt;=1,V1126*VLOOKUP(E1126,STUDENT!$B$4:$W$2003,22,0),0),0)</f>
        <v>0</v>
      </c>
      <c r="X1126" s="6">
        <f t="shared" si="109"/>
        <v>0</v>
      </c>
      <c r="Y1126" s="6">
        <f>IFERROR(IF(X1126&gt;=1,X1126*VLOOKUP(E1126,STUDENT!$B$4:$W$2003,22,0),0),0)</f>
        <v>0</v>
      </c>
      <c r="Z1126" s="6">
        <f t="shared" si="110"/>
        <v>0</v>
      </c>
      <c r="AA1126" s="6">
        <f>IFERROR(IF(Z1126&gt;=1,Z1126*VLOOKUP(E1126,STUDENT!$B$4:$W$2003,22,0),0),0)</f>
        <v>0</v>
      </c>
    </row>
    <row r="1127" spans="1:27" ht="18" customHeight="1" x14ac:dyDescent="0.25">
      <c r="A1127" s="6">
        <f t="shared" si="105"/>
        <v>0</v>
      </c>
      <c r="B1127" s="6">
        <v>1119</v>
      </c>
      <c r="C1127" s="6">
        <f>IFERROR(IF($C$1&gt;=B1127,SMALL(STUDENT!$V$4:$V$2003,$C$6+B1127),0),0)</f>
        <v>0</v>
      </c>
      <c r="D1127" s="14">
        <f t="shared" si="106"/>
        <v>0</v>
      </c>
      <c r="E1127" s="14" t="str">
        <f>IFERROR(IF($D1127&gt;=1,VLOOKUP($C1127,STUDENT!$A$4:$E$2003,E$1,0),""),"")</f>
        <v/>
      </c>
      <c r="F1127" s="15" t="str">
        <f>IFERROR(IF($D1127&gt;=1,VLOOKUP($C1127,STUDENT!$A$4:$E$2003,F$1,0),""),"")</f>
        <v/>
      </c>
      <c r="G1127" s="15" t="str">
        <f>IFERROR(IF($D1127&gt;=1,VLOOKUP($C1127,STUDENT!$A$4:$E$2003,G$1,0),""),"")</f>
        <v/>
      </c>
      <c r="H1127" s="14" t="str">
        <f>IFERROR(IF($D1127&gt;=1,VLOOKUP($C1127,STUDENT!$A$4:$E$2003,H$1,0),""),"")</f>
        <v/>
      </c>
      <c r="I1127" s="79"/>
      <c r="J1127" s="79"/>
      <c r="K1127" s="79"/>
      <c r="L1127" s="79"/>
      <c r="M1127" s="79"/>
      <c r="N1127" s="79"/>
      <c r="O1127" s="79"/>
      <c r="P1127" s="79"/>
      <c r="Q1127" s="79"/>
      <c r="R1127" s="79"/>
      <c r="S1127" s="79"/>
      <c r="T1127" s="79"/>
      <c r="U1127" s="85">
        <f t="shared" si="107"/>
        <v>0</v>
      </c>
      <c r="V1127" s="6">
        <f t="shared" si="108"/>
        <v>0</v>
      </c>
      <c r="W1127" s="6">
        <f>IFERROR(IF(V1127&gt;=1,V1127*VLOOKUP(E1127,STUDENT!$B$4:$W$2003,22,0),0),0)</f>
        <v>0</v>
      </c>
      <c r="X1127" s="6">
        <f t="shared" si="109"/>
        <v>0</v>
      </c>
      <c r="Y1127" s="6">
        <f>IFERROR(IF(X1127&gt;=1,X1127*VLOOKUP(E1127,STUDENT!$B$4:$W$2003,22,0),0),0)</f>
        <v>0</v>
      </c>
      <c r="Z1127" s="6">
        <f t="shared" si="110"/>
        <v>0</v>
      </c>
      <c r="AA1127" s="6">
        <f>IFERROR(IF(Z1127&gt;=1,Z1127*VLOOKUP(E1127,STUDENT!$B$4:$W$2003,22,0),0),0)</f>
        <v>0</v>
      </c>
    </row>
    <row r="1128" spans="1:27" ht="18" customHeight="1" x14ac:dyDescent="0.25">
      <c r="A1128" s="6">
        <f t="shared" si="105"/>
        <v>0</v>
      </c>
      <c r="B1128" s="6">
        <v>1120</v>
      </c>
      <c r="C1128" s="6">
        <f>IFERROR(IF($C$1&gt;=B1128,SMALL(STUDENT!$V$4:$V$2003,$C$6+B1128),0),0)</f>
        <v>0</v>
      </c>
      <c r="D1128" s="14">
        <f t="shared" si="106"/>
        <v>0</v>
      </c>
      <c r="E1128" s="14" t="str">
        <f>IFERROR(IF($D1128&gt;=1,VLOOKUP($C1128,STUDENT!$A$4:$E$2003,E$1,0),""),"")</f>
        <v/>
      </c>
      <c r="F1128" s="15" t="str">
        <f>IFERROR(IF($D1128&gt;=1,VLOOKUP($C1128,STUDENT!$A$4:$E$2003,F$1,0),""),"")</f>
        <v/>
      </c>
      <c r="G1128" s="15" t="str">
        <f>IFERROR(IF($D1128&gt;=1,VLOOKUP($C1128,STUDENT!$A$4:$E$2003,G$1,0),""),"")</f>
        <v/>
      </c>
      <c r="H1128" s="14" t="str">
        <f>IFERROR(IF($D1128&gt;=1,VLOOKUP($C1128,STUDENT!$A$4:$E$2003,H$1,0),""),"")</f>
        <v/>
      </c>
      <c r="I1128" s="79"/>
      <c r="J1128" s="79"/>
      <c r="K1128" s="79"/>
      <c r="L1128" s="79"/>
      <c r="M1128" s="79"/>
      <c r="N1128" s="79"/>
      <c r="O1128" s="79"/>
      <c r="P1128" s="79"/>
      <c r="Q1128" s="79"/>
      <c r="R1128" s="79"/>
      <c r="S1128" s="79"/>
      <c r="T1128" s="79"/>
      <c r="U1128" s="85">
        <f t="shared" si="107"/>
        <v>0</v>
      </c>
      <c r="V1128" s="6">
        <f t="shared" si="108"/>
        <v>0</v>
      </c>
      <c r="W1128" s="6">
        <f>IFERROR(IF(V1128&gt;=1,V1128*VLOOKUP(E1128,STUDENT!$B$4:$W$2003,22,0),0),0)</f>
        <v>0</v>
      </c>
      <c r="X1128" s="6">
        <f t="shared" si="109"/>
        <v>0</v>
      </c>
      <c r="Y1128" s="6">
        <f>IFERROR(IF(X1128&gt;=1,X1128*VLOOKUP(E1128,STUDENT!$B$4:$W$2003,22,0),0),0)</f>
        <v>0</v>
      </c>
      <c r="Z1128" s="6">
        <f t="shared" si="110"/>
        <v>0</v>
      </c>
      <c r="AA1128" s="6">
        <f>IFERROR(IF(Z1128&gt;=1,Z1128*VLOOKUP(E1128,STUDENT!$B$4:$W$2003,22,0),0),0)</f>
        <v>0</v>
      </c>
    </row>
    <row r="1129" spans="1:27" ht="18" customHeight="1" x14ac:dyDescent="0.25">
      <c r="A1129" s="6">
        <f t="shared" si="105"/>
        <v>0</v>
      </c>
      <c r="B1129" s="6">
        <v>1121</v>
      </c>
      <c r="C1129" s="6">
        <f>IFERROR(IF($C$1&gt;=B1129,SMALL(STUDENT!$V$4:$V$2003,$C$6+B1129),0),0)</f>
        <v>0</v>
      </c>
      <c r="D1129" s="14">
        <f t="shared" si="106"/>
        <v>0</v>
      </c>
      <c r="E1129" s="14" t="str">
        <f>IFERROR(IF($D1129&gt;=1,VLOOKUP($C1129,STUDENT!$A$4:$E$2003,E$1,0),""),"")</f>
        <v/>
      </c>
      <c r="F1129" s="15" t="str">
        <f>IFERROR(IF($D1129&gt;=1,VLOOKUP($C1129,STUDENT!$A$4:$E$2003,F$1,0),""),"")</f>
        <v/>
      </c>
      <c r="G1129" s="15" t="str">
        <f>IFERROR(IF($D1129&gt;=1,VLOOKUP($C1129,STUDENT!$A$4:$E$2003,G$1,0),""),"")</f>
        <v/>
      </c>
      <c r="H1129" s="14" t="str">
        <f>IFERROR(IF($D1129&gt;=1,VLOOKUP($C1129,STUDENT!$A$4:$E$2003,H$1,0),""),"")</f>
        <v/>
      </c>
      <c r="I1129" s="79"/>
      <c r="J1129" s="79"/>
      <c r="K1129" s="79"/>
      <c r="L1129" s="79"/>
      <c r="M1129" s="79"/>
      <c r="N1129" s="79"/>
      <c r="O1129" s="79"/>
      <c r="P1129" s="79"/>
      <c r="Q1129" s="79"/>
      <c r="R1129" s="79"/>
      <c r="S1129" s="79"/>
      <c r="T1129" s="79"/>
      <c r="U1129" s="85">
        <f t="shared" si="107"/>
        <v>0</v>
      </c>
      <c r="V1129" s="6">
        <f t="shared" si="108"/>
        <v>0</v>
      </c>
      <c r="W1129" s="6">
        <f>IFERROR(IF(V1129&gt;=1,V1129*VLOOKUP(E1129,STUDENT!$B$4:$W$2003,22,0),0),0)</f>
        <v>0</v>
      </c>
      <c r="X1129" s="6">
        <f t="shared" si="109"/>
        <v>0</v>
      </c>
      <c r="Y1129" s="6">
        <f>IFERROR(IF(X1129&gt;=1,X1129*VLOOKUP(E1129,STUDENT!$B$4:$W$2003,22,0),0),0)</f>
        <v>0</v>
      </c>
      <c r="Z1129" s="6">
        <f t="shared" si="110"/>
        <v>0</v>
      </c>
      <c r="AA1129" s="6">
        <f>IFERROR(IF(Z1129&gt;=1,Z1129*VLOOKUP(E1129,STUDENT!$B$4:$W$2003,22,0),0),0)</f>
        <v>0</v>
      </c>
    </row>
    <row r="1130" spans="1:27" ht="18" customHeight="1" x14ac:dyDescent="0.25">
      <c r="A1130" s="6">
        <f t="shared" si="105"/>
        <v>0</v>
      </c>
      <c r="B1130" s="6">
        <v>1122</v>
      </c>
      <c r="C1130" s="6">
        <f>IFERROR(IF($C$1&gt;=B1130,SMALL(STUDENT!$V$4:$V$2003,$C$6+B1130),0),0)</f>
        <v>0</v>
      </c>
      <c r="D1130" s="14">
        <f t="shared" si="106"/>
        <v>0</v>
      </c>
      <c r="E1130" s="14" t="str">
        <f>IFERROR(IF($D1130&gt;=1,VLOOKUP($C1130,STUDENT!$A$4:$E$2003,E$1,0),""),"")</f>
        <v/>
      </c>
      <c r="F1130" s="15" t="str">
        <f>IFERROR(IF($D1130&gt;=1,VLOOKUP($C1130,STUDENT!$A$4:$E$2003,F$1,0),""),"")</f>
        <v/>
      </c>
      <c r="G1130" s="15" t="str">
        <f>IFERROR(IF($D1130&gt;=1,VLOOKUP($C1130,STUDENT!$A$4:$E$2003,G$1,0),""),"")</f>
        <v/>
      </c>
      <c r="H1130" s="14" t="str">
        <f>IFERROR(IF($D1130&gt;=1,VLOOKUP($C1130,STUDENT!$A$4:$E$2003,H$1,0),""),"")</f>
        <v/>
      </c>
      <c r="I1130" s="79"/>
      <c r="J1130" s="79"/>
      <c r="K1130" s="79"/>
      <c r="L1130" s="79"/>
      <c r="M1130" s="79"/>
      <c r="N1130" s="79"/>
      <c r="O1130" s="79"/>
      <c r="P1130" s="79"/>
      <c r="Q1130" s="79"/>
      <c r="R1130" s="79"/>
      <c r="S1130" s="79"/>
      <c r="T1130" s="79"/>
      <c r="U1130" s="85">
        <f t="shared" si="107"/>
        <v>0</v>
      </c>
      <c r="V1130" s="6">
        <f t="shared" si="108"/>
        <v>0</v>
      </c>
      <c r="W1130" s="6">
        <f>IFERROR(IF(V1130&gt;=1,V1130*VLOOKUP(E1130,STUDENT!$B$4:$W$2003,22,0),0),0)</f>
        <v>0</v>
      </c>
      <c r="X1130" s="6">
        <f t="shared" si="109"/>
        <v>0</v>
      </c>
      <c r="Y1130" s="6">
        <f>IFERROR(IF(X1130&gt;=1,X1130*VLOOKUP(E1130,STUDENT!$B$4:$W$2003,22,0),0),0)</f>
        <v>0</v>
      </c>
      <c r="Z1130" s="6">
        <f t="shared" si="110"/>
        <v>0</v>
      </c>
      <c r="AA1130" s="6">
        <f>IFERROR(IF(Z1130&gt;=1,Z1130*VLOOKUP(E1130,STUDENT!$B$4:$W$2003,22,0),0),0)</f>
        <v>0</v>
      </c>
    </row>
    <row r="1131" spans="1:27" ht="18" customHeight="1" x14ac:dyDescent="0.25">
      <c r="A1131" s="6">
        <f t="shared" si="105"/>
        <v>0</v>
      </c>
      <c r="B1131" s="6">
        <v>1123</v>
      </c>
      <c r="C1131" s="6">
        <f>IFERROR(IF($C$1&gt;=B1131,SMALL(STUDENT!$V$4:$V$2003,$C$6+B1131),0),0)</f>
        <v>0</v>
      </c>
      <c r="D1131" s="14">
        <f t="shared" si="106"/>
        <v>0</v>
      </c>
      <c r="E1131" s="14" t="str">
        <f>IFERROR(IF($D1131&gt;=1,VLOOKUP($C1131,STUDENT!$A$4:$E$2003,E$1,0),""),"")</f>
        <v/>
      </c>
      <c r="F1131" s="15" t="str">
        <f>IFERROR(IF($D1131&gt;=1,VLOOKUP($C1131,STUDENT!$A$4:$E$2003,F$1,0),""),"")</f>
        <v/>
      </c>
      <c r="G1131" s="15" t="str">
        <f>IFERROR(IF($D1131&gt;=1,VLOOKUP($C1131,STUDENT!$A$4:$E$2003,G$1,0),""),"")</f>
        <v/>
      </c>
      <c r="H1131" s="14" t="str">
        <f>IFERROR(IF($D1131&gt;=1,VLOOKUP($C1131,STUDENT!$A$4:$E$2003,H$1,0),""),"")</f>
        <v/>
      </c>
      <c r="I1131" s="79"/>
      <c r="J1131" s="79"/>
      <c r="K1131" s="79"/>
      <c r="L1131" s="79"/>
      <c r="M1131" s="79"/>
      <c r="N1131" s="79"/>
      <c r="O1131" s="79"/>
      <c r="P1131" s="79"/>
      <c r="Q1131" s="79"/>
      <c r="R1131" s="79"/>
      <c r="S1131" s="79"/>
      <c r="T1131" s="79"/>
      <c r="U1131" s="85">
        <f t="shared" si="107"/>
        <v>0</v>
      </c>
      <c r="V1131" s="6">
        <f t="shared" si="108"/>
        <v>0</v>
      </c>
      <c r="W1131" s="6">
        <f>IFERROR(IF(V1131&gt;=1,V1131*VLOOKUP(E1131,STUDENT!$B$4:$W$2003,22,0),0),0)</f>
        <v>0</v>
      </c>
      <c r="X1131" s="6">
        <f t="shared" si="109"/>
        <v>0</v>
      </c>
      <c r="Y1131" s="6">
        <f>IFERROR(IF(X1131&gt;=1,X1131*VLOOKUP(E1131,STUDENT!$B$4:$W$2003,22,0),0),0)</f>
        <v>0</v>
      </c>
      <c r="Z1131" s="6">
        <f t="shared" si="110"/>
        <v>0</v>
      </c>
      <c r="AA1131" s="6">
        <f>IFERROR(IF(Z1131&gt;=1,Z1131*VLOOKUP(E1131,STUDENT!$B$4:$W$2003,22,0),0),0)</f>
        <v>0</v>
      </c>
    </row>
    <row r="1132" spans="1:27" ht="18" customHeight="1" x14ac:dyDescent="0.25">
      <c r="A1132" s="6">
        <f t="shared" si="105"/>
        <v>0</v>
      </c>
      <c r="B1132" s="6">
        <v>1124</v>
      </c>
      <c r="C1132" s="6">
        <f>IFERROR(IF($C$1&gt;=B1132,SMALL(STUDENT!$V$4:$V$2003,$C$6+B1132),0),0)</f>
        <v>0</v>
      </c>
      <c r="D1132" s="14">
        <f t="shared" si="106"/>
        <v>0</v>
      </c>
      <c r="E1132" s="14" t="str">
        <f>IFERROR(IF($D1132&gt;=1,VLOOKUP($C1132,STUDENT!$A$4:$E$2003,E$1,0),""),"")</f>
        <v/>
      </c>
      <c r="F1132" s="15" t="str">
        <f>IFERROR(IF($D1132&gt;=1,VLOOKUP($C1132,STUDENT!$A$4:$E$2003,F$1,0),""),"")</f>
        <v/>
      </c>
      <c r="G1132" s="15" t="str">
        <f>IFERROR(IF($D1132&gt;=1,VLOOKUP($C1132,STUDENT!$A$4:$E$2003,G$1,0),""),"")</f>
        <v/>
      </c>
      <c r="H1132" s="14" t="str">
        <f>IFERROR(IF($D1132&gt;=1,VLOOKUP($C1132,STUDENT!$A$4:$E$2003,H$1,0),""),"")</f>
        <v/>
      </c>
      <c r="I1132" s="79"/>
      <c r="J1132" s="79"/>
      <c r="K1132" s="79"/>
      <c r="L1132" s="79"/>
      <c r="M1132" s="79"/>
      <c r="N1132" s="79"/>
      <c r="O1132" s="79"/>
      <c r="P1132" s="79"/>
      <c r="Q1132" s="79"/>
      <c r="R1132" s="79"/>
      <c r="S1132" s="79"/>
      <c r="T1132" s="79"/>
      <c r="U1132" s="85">
        <f t="shared" si="107"/>
        <v>0</v>
      </c>
      <c r="V1132" s="6">
        <f t="shared" si="108"/>
        <v>0</v>
      </c>
      <c r="W1132" s="6">
        <f>IFERROR(IF(V1132&gt;=1,V1132*VLOOKUP(E1132,STUDENT!$B$4:$W$2003,22,0),0),0)</f>
        <v>0</v>
      </c>
      <c r="X1132" s="6">
        <f t="shared" si="109"/>
        <v>0</v>
      </c>
      <c r="Y1132" s="6">
        <f>IFERROR(IF(X1132&gt;=1,X1132*VLOOKUP(E1132,STUDENT!$B$4:$W$2003,22,0),0),0)</f>
        <v>0</v>
      </c>
      <c r="Z1132" s="6">
        <f t="shared" si="110"/>
        <v>0</v>
      </c>
      <c r="AA1132" s="6">
        <f>IFERROR(IF(Z1132&gt;=1,Z1132*VLOOKUP(E1132,STUDENT!$B$4:$W$2003,22,0),0),0)</f>
        <v>0</v>
      </c>
    </row>
    <row r="1133" spans="1:27" ht="18" customHeight="1" x14ac:dyDescent="0.25">
      <c r="A1133" s="6">
        <f t="shared" si="105"/>
        <v>0</v>
      </c>
      <c r="B1133" s="6">
        <v>1125</v>
      </c>
      <c r="C1133" s="6">
        <f>IFERROR(IF($C$1&gt;=B1133,SMALL(STUDENT!$V$4:$V$2003,$C$6+B1133),0),0)</f>
        <v>0</v>
      </c>
      <c r="D1133" s="14">
        <f t="shared" si="106"/>
        <v>0</v>
      </c>
      <c r="E1133" s="14" t="str">
        <f>IFERROR(IF($D1133&gt;=1,VLOOKUP($C1133,STUDENT!$A$4:$E$2003,E$1,0),""),"")</f>
        <v/>
      </c>
      <c r="F1133" s="15" t="str">
        <f>IFERROR(IF($D1133&gt;=1,VLOOKUP($C1133,STUDENT!$A$4:$E$2003,F$1,0),""),"")</f>
        <v/>
      </c>
      <c r="G1133" s="15" t="str">
        <f>IFERROR(IF($D1133&gt;=1,VLOOKUP($C1133,STUDENT!$A$4:$E$2003,G$1,0),""),"")</f>
        <v/>
      </c>
      <c r="H1133" s="14" t="str">
        <f>IFERROR(IF($D1133&gt;=1,VLOOKUP($C1133,STUDENT!$A$4:$E$2003,H$1,0),""),"")</f>
        <v/>
      </c>
      <c r="I1133" s="79"/>
      <c r="J1133" s="79"/>
      <c r="K1133" s="79"/>
      <c r="L1133" s="79"/>
      <c r="M1133" s="79"/>
      <c r="N1133" s="79"/>
      <c r="O1133" s="79"/>
      <c r="P1133" s="79"/>
      <c r="Q1133" s="79"/>
      <c r="R1133" s="79"/>
      <c r="S1133" s="79"/>
      <c r="T1133" s="79"/>
      <c r="U1133" s="85">
        <f t="shared" si="107"/>
        <v>0</v>
      </c>
      <c r="V1133" s="6">
        <f t="shared" si="108"/>
        <v>0</v>
      </c>
      <c r="W1133" s="6">
        <f>IFERROR(IF(V1133&gt;=1,V1133*VLOOKUP(E1133,STUDENT!$B$4:$W$2003,22,0),0),0)</f>
        <v>0</v>
      </c>
      <c r="X1133" s="6">
        <f t="shared" si="109"/>
        <v>0</v>
      </c>
      <c r="Y1133" s="6">
        <f>IFERROR(IF(X1133&gt;=1,X1133*VLOOKUP(E1133,STUDENT!$B$4:$W$2003,22,0),0),0)</f>
        <v>0</v>
      </c>
      <c r="Z1133" s="6">
        <f t="shared" si="110"/>
        <v>0</v>
      </c>
      <c r="AA1133" s="6">
        <f>IFERROR(IF(Z1133&gt;=1,Z1133*VLOOKUP(E1133,STUDENT!$B$4:$W$2003,22,0),0),0)</f>
        <v>0</v>
      </c>
    </row>
    <row r="1134" spans="1:27" ht="18" customHeight="1" x14ac:dyDescent="0.25">
      <c r="A1134" s="6">
        <f t="shared" si="105"/>
        <v>0</v>
      </c>
      <c r="B1134" s="6">
        <v>1126</v>
      </c>
      <c r="C1134" s="6">
        <f>IFERROR(IF($C$1&gt;=B1134,SMALL(STUDENT!$V$4:$V$2003,$C$6+B1134),0),0)</f>
        <v>0</v>
      </c>
      <c r="D1134" s="14">
        <f t="shared" si="106"/>
        <v>0</v>
      </c>
      <c r="E1134" s="14" t="str">
        <f>IFERROR(IF($D1134&gt;=1,VLOOKUP($C1134,STUDENT!$A$4:$E$2003,E$1,0),""),"")</f>
        <v/>
      </c>
      <c r="F1134" s="15" t="str">
        <f>IFERROR(IF($D1134&gt;=1,VLOOKUP($C1134,STUDENT!$A$4:$E$2003,F$1,0),""),"")</f>
        <v/>
      </c>
      <c r="G1134" s="15" t="str">
        <f>IFERROR(IF($D1134&gt;=1,VLOOKUP($C1134,STUDENT!$A$4:$E$2003,G$1,0),""),"")</f>
        <v/>
      </c>
      <c r="H1134" s="14" t="str">
        <f>IFERROR(IF($D1134&gt;=1,VLOOKUP($C1134,STUDENT!$A$4:$E$2003,H$1,0),""),"")</f>
        <v/>
      </c>
      <c r="I1134" s="79"/>
      <c r="J1134" s="79"/>
      <c r="K1134" s="79"/>
      <c r="L1134" s="79"/>
      <c r="M1134" s="79"/>
      <c r="N1134" s="79"/>
      <c r="O1134" s="79"/>
      <c r="P1134" s="79"/>
      <c r="Q1134" s="79"/>
      <c r="R1134" s="79"/>
      <c r="S1134" s="79"/>
      <c r="T1134" s="79"/>
      <c r="U1134" s="85">
        <f t="shared" si="107"/>
        <v>0</v>
      </c>
      <c r="V1134" s="6">
        <f t="shared" si="108"/>
        <v>0</v>
      </c>
      <c r="W1134" s="6">
        <f>IFERROR(IF(V1134&gt;=1,V1134*VLOOKUP(E1134,STUDENT!$B$4:$W$2003,22,0),0),0)</f>
        <v>0</v>
      </c>
      <c r="X1134" s="6">
        <f t="shared" si="109"/>
        <v>0</v>
      </c>
      <c r="Y1134" s="6">
        <f>IFERROR(IF(X1134&gt;=1,X1134*VLOOKUP(E1134,STUDENT!$B$4:$W$2003,22,0),0),0)</f>
        <v>0</v>
      </c>
      <c r="Z1134" s="6">
        <f t="shared" si="110"/>
        <v>0</v>
      </c>
      <c r="AA1134" s="6">
        <f>IFERROR(IF(Z1134&gt;=1,Z1134*VLOOKUP(E1134,STUDENT!$B$4:$W$2003,22,0),0),0)</f>
        <v>0</v>
      </c>
    </row>
    <row r="1135" spans="1:27" ht="18" customHeight="1" x14ac:dyDescent="0.25">
      <c r="A1135" s="6">
        <f t="shared" si="105"/>
        <v>0</v>
      </c>
      <c r="B1135" s="6">
        <v>1127</v>
      </c>
      <c r="C1135" s="6">
        <f>IFERROR(IF($C$1&gt;=B1135,SMALL(STUDENT!$V$4:$V$2003,$C$6+B1135),0),0)</f>
        <v>0</v>
      </c>
      <c r="D1135" s="14">
        <f t="shared" si="106"/>
        <v>0</v>
      </c>
      <c r="E1135" s="14" t="str">
        <f>IFERROR(IF($D1135&gt;=1,VLOOKUP($C1135,STUDENT!$A$4:$E$2003,E$1,0),""),"")</f>
        <v/>
      </c>
      <c r="F1135" s="15" t="str">
        <f>IFERROR(IF($D1135&gt;=1,VLOOKUP($C1135,STUDENT!$A$4:$E$2003,F$1,0),""),"")</f>
        <v/>
      </c>
      <c r="G1135" s="15" t="str">
        <f>IFERROR(IF($D1135&gt;=1,VLOOKUP($C1135,STUDENT!$A$4:$E$2003,G$1,0),""),"")</f>
        <v/>
      </c>
      <c r="H1135" s="14" t="str">
        <f>IFERROR(IF($D1135&gt;=1,VLOOKUP($C1135,STUDENT!$A$4:$E$2003,H$1,0),""),"")</f>
        <v/>
      </c>
      <c r="I1135" s="79"/>
      <c r="J1135" s="79"/>
      <c r="K1135" s="79"/>
      <c r="L1135" s="79"/>
      <c r="M1135" s="79"/>
      <c r="N1135" s="79"/>
      <c r="O1135" s="79"/>
      <c r="P1135" s="79"/>
      <c r="Q1135" s="79"/>
      <c r="R1135" s="79"/>
      <c r="S1135" s="79"/>
      <c r="T1135" s="79"/>
      <c r="U1135" s="85">
        <f t="shared" si="107"/>
        <v>0</v>
      </c>
      <c r="V1135" s="6">
        <f t="shared" si="108"/>
        <v>0</v>
      </c>
      <c r="W1135" s="6">
        <f>IFERROR(IF(V1135&gt;=1,V1135*VLOOKUP(E1135,STUDENT!$B$4:$W$2003,22,0),0),0)</f>
        <v>0</v>
      </c>
      <c r="X1135" s="6">
        <f t="shared" si="109"/>
        <v>0</v>
      </c>
      <c r="Y1135" s="6">
        <f>IFERROR(IF(X1135&gt;=1,X1135*VLOOKUP(E1135,STUDENT!$B$4:$W$2003,22,0),0),0)</f>
        <v>0</v>
      </c>
      <c r="Z1135" s="6">
        <f t="shared" si="110"/>
        <v>0</v>
      </c>
      <c r="AA1135" s="6">
        <f>IFERROR(IF(Z1135&gt;=1,Z1135*VLOOKUP(E1135,STUDENT!$B$4:$W$2003,22,0),0),0)</f>
        <v>0</v>
      </c>
    </row>
    <row r="1136" spans="1:27" ht="18" customHeight="1" x14ac:dyDescent="0.25">
      <c r="A1136" s="6">
        <f t="shared" si="105"/>
        <v>0</v>
      </c>
      <c r="B1136" s="6">
        <v>1128</v>
      </c>
      <c r="C1136" s="6">
        <f>IFERROR(IF($C$1&gt;=B1136,SMALL(STUDENT!$V$4:$V$2003,$C$6+B1136),0),0)</f>
        <v>0</v>
      </c>
      <c r="D1136" s="14">
        <f t="shared" si="106"/>
        <v>0</v>
      </c>
      <c r="E1136" s="14" t="str">
        <f>IFERROR(IF($D1136&gt;=1,VLOOKUP($C1136,STUDENT!$A$4:$E$2003,E$1,0),""),"")</f>
        <v/>
      </c>
      <c r="F1136" s="15" t="str">
        <f>IFERROR(IF($D1136&gt;=1,VLOOKUP($C1136,STUDENT!$A$4:$E$2003,F$1,0),""),"")</f>
        <v/>
      </c>
      <c r="G1136" s="15" t="str">
        <f>IFERROR(IF($D1136&gt;=1,VLOOKUP($C1136,STUDENT!$A$4:$E$2003,G$1,0),""),"")</f>
        <v/>
      </c>
      <c r="H1136" s="14" t="str">
        <f>IFERROR(IF($D1136&gt;=1,VLOOKUP($C1136,STUDENT!$A$4:$E$2003,H$1,0),""),"")</f>
        <v/>
      </c>
      <c r="I1136" s="79"/>
      <c r="J1136" s="79"/>
      <c r="K1136" s="79"/>
      <c r="L1136" s="79"/>
      <c r="M1136" s="79"/>
      <c r="N1136" s="79"/>
      <c r="O1136" s="79"/>
      <c r="P1136" s="79"/>
      <c r="Q1136" s="79"/>
      <c r="R1136" s="79"/>
      <c r="S1136" s="79"/>
      <c r="T1136" s="79"/>
      <c r="U1136" s="85">
        <f t="shared" si="107"/>
        <v>0</v>
      </c>
      <c r="V1136" s="6">
        <f t="shared" si="108"/>
        <v>0</v>
      </c>
      <c r="W1136" s="6">
        <f>IFERROR(IF(V1136&gt;=1,V1136*VLOOKUP(E1136,STUDENT!$B$4:$W$2003,22,0),0),0)</f>
        <v>0</v>
      </c>
      <c r="X1136" s="6">
        <f t="shared" si="109"/>
        <v>0</v>
      </c>
      <c r="Y1136" s="6">
        <f>IFERROR(IF(X1136&gt;=1,X1136*VLOOKUP(E1136,STUDENT!$B$4:$W$2003,22,0),0),0)</f>
        <v>0</v>
      </c>
      <c r="Z1136" s="6">
        <f t="shared" si="110"/>
        <v>0</v>
      </c>
      <c r="AA1136" s="6">
        <f>IFERROR(IF(Z1136&gt;=1,Z1136*VLOOKUP(E1136,STUDENT!$B$4:$W$2003,22,0),0),0)</f>
        <v>0</v>
      </c>
    </row>
    <row r="1137" spans="1:27" ht="18" customHeight="1" x14ac:dyDescent="0.25">
      <c r="A1137" s="6">
        <f t="shared" si="105"/>
        <v>0</v>
      </c>
      <c r="B1137" s="6">
        <v>1129</v>
      </c>
      <c r="C1137" s="6">
        <f>IFERROR(IF($C$1&gt;=B1137,SMALL(STUDENT!$V$4:$V$2003,$C$6+B1137),0),0)</f>
        <v>0</v>
      </c>
      <c r="D1137" s="14">
        <f t="shared" si="106"/>
        <v>0</v>
      </c>
      <c r="E1137" s="14" t="str">
        <f>IFERROR(IF($D1137&gt;=1,VLOOKUP($C1137,STUDENT!$A$4:$E$2003,E$1,0),""),"")</f>
        <v/>
      </c>
      <c r="F1137" s="15" t="str">
        <f>IFERROR(IF($D1137&gt;=1,VLOOKUP($C1137,STUDENT!$A$4:$E$2003,F$1,0),""),"")</f>
        <v/>
      </c>
      <c r="G1137" s="15" t="str">
        <f>IFERROR(IF($D1137&gt;=1,VLOOKUP($C1137,STUDENT!$A$4:$E$2003,G$1,0),""),"")</f>
        <v/>
      </c>
      <c r="H1137" s="14" t="str">
        <f>IFERROR(IF($D1137&gt;=1,VLOOKUP($C1137,STUDENT!$A$4:$E$2003,H$1,0),""),"")</f>
        <v/>
      </c>
      <c r="I1137" s="79"/>
      <c r="J1137" s="79"/>
      <c r="K1137" s="79"/>
      <c r="L1137" s="79"/>
      <c r="M1137" s="79"/>
      <c r="N1137" s="79"/>
      <c r="O1137" s="79"/>
      <c r="P1137" s="79"/>
      <c r="Q1137" s="79"/>
      <c r="R1137" s="79"/>
      <c r="S1137" s="79"/>
      <c r="T1137" s="79"/>
      <c r="U1137" s="85">
        <f t="shared" si="107"/>
        <v>0</v>
      </c>
      <c r="V1137" s="6">
        <f t="shared" si="108"/>
        <v>0</v>
      </c>
      <c r="W1137" s="6">
        <f>IFERROR(IF(V1137&gt;=1,V1137*VLOOKUP(E1137,STUDENT!$B$4:$W$2003,22,0),0),0)</f>
        <v>0</v>
      </c>
      <c r="X1137" s="6">
        <f t="shared" si="109"/>
        <v>0</v>
      </c>
      <c r="Y1137" s="6">
        <f>IFERROR(IF(X1137&gt;=1,X1137*VLOOKUP(E1137,STUDENT!$B$4:$W$2003,22,0),0),0)</f>
        <v>0</v>
      </c>
      <c r="Z1137" s="6">
        <f t="shared" si="110"/>
        <v>0</v>
      </c>
      <c r="AA1137" s="6">
        <f>IFERROR(IF(Z1137&gt;=1,Z1137*VLOOKUP(E1137,STUDENT!$B$4:$W$2003,22,0),0),0)</f>
        <v>0</v>
      </c>
    </row>
    <row r="1138" spans="1:27" ht="18" customHeight="1" x14ac:dyDescent="0.25">
      <c r="A1138" s="6">
        <f t="shared" si="105"/>
        <v>0</v>
      </c>
      <c r="B1138" s="6">
        <v>1130</v>
      </c>
      <c r="C1138" s="6">
        <f>IFERROR(IF($C$1&gt;=B1138,SMALL(STUDENT!$V$4:$V$2003,$C$6+B1138),0),0)</f>
        <v>0</v>
      </c>
      <c r="D1138" s="14">
        <f t="shared" si="106"/>
        <v>0</v>
      </c>
      <c r="E1138" s="14" t="str">
        <f>IFERROR(IF($D1138&gt;=1,VLOOKUP($C1138,STUDENT!$A$4:$E$2003,E$1,0),""),"")</f>
        <v/>
      </c>
      <c r="F1138" s="15" t="str">
        <f>IFERROR(IF($D1138&gt;=1,VLOOKUP($C1138,STUDENT!$A$4:$E$2003,F$1,0),""),"")</f>
        <v/>
      </c>
      <c r="G1138" s="15" t="str">
        <f>IFERROR(IF($D1138&gt;=1,VLOOKUP($C1138,STUDENT!$A$4:$E$2003,G$1,0),""),"")</f>
        <v/>
      </c>
      <c r="H1138" s="14" t="str">
        <f>IFERROR(IF($D1138&gt;=1,VLOOKUP($C1138,STUDENT!$A$4:$E$2003,H$1,0),""),"")</f>
        <v/>
      </c>
      <c r="I1138" s="79"/>
      <c r="J1138" s="79"/>
      <c r="K1138" s="79"/>
      <c r="L1138" s="79"/>
      <c r="M1138" s="79"/>
      <c r="N1138" s="79"/>
      <c r="O1138" s="79"/>
      <c r="P1138" s="79"/>
      <c r="Q1138" s="79"/>
      <c r="R1138" s="79"/>
      <c r="S1138" s="79"/>
      <c r="T1138" s="79"/>
      <c r="U1138" s="85">
        <f t="shared" si="107"/>
        <v>0</v>
      </c>
      <c r="V1138" s="6">
        <f t="shared" si="108"/>
        <v>0</v>
      </c>
      <c r="W1138" s="6">
        <f>IFERROR(IF(V1138&gt;=1,V1138*VLOOKUP(E1138,STUDENT!$B$4:$W$2003,22,0),0),0)</f>
        <v>0</v>
      </c>
      <c r="X1138" s="6">
        <f t="shared" si="109"/>
        <v>0</v>
      </c>
      <c r="Y1138" s="6">
        <f>IFERROR(IF(X1138&gt;=1,X1138*VLOOKUP(E1138,STUDENT!$B$4:$W$2003,22,0),0),0)</f>
        <v>0</v>
      </c>
      <c r="Z1138" s="6">
        <f t="shared" si="110"/>
        <v>0</v>
      </c>
      <c r="AA1138" s="6">
        <f>IFERROR(IF(Z1138&gt;=1,Z1138*VLOOKUP(E1138,STUDENT!$B$4:$W$2003,22,0),0),0)</f>
        <v>0</v>
      </c>
    </row>
    <row r="1139" spans="1:27" ht="18" customHeight="1" x14ac:dyDescent="0.25">
      <c r="A1139" s="6">
        <f t="shared" si="105"/>
        <v>0</v>
      </c>
      <c r="B1139" s="6">
        <v>1131</v>
      </c>
      <c r="C1139" s="6">
        <f>IFERROR(IF($C$1&gt;=B1139,SMALL(STUDENT!$V$4:$V$2003,$C$6+B1139),0),0)</f>
        <v>0</v>
      </c>
      <c r="D1139" s="14">
        <f t="shared" si="106"/>
        <v>0</v>
      </c>
      <c r="E1139" s="14" t="str">
        <f>IFERROR(IF($D1139&gt;=1,VLOOKUP($C1139,STUDENT!$A$4:$E$2003,E$1,0),""),"")</f>
        <v/>
      </c>
      <c r="F1139" s="15" t="str">
        <f>IFERROR(IF($D1139&gt;=1,VLOOKUP($C1139,STUDENT!$A$4:$E$2003,F$1,0),""),"")</f>
        <v/>
      </c>
      <c r="G1139" s="15" t="str">
        <f>IFERROR(IF($D1139&gt;=1,VLOOKUP($C1139,STUDENT!$A$4:$E$2003,G$1,0),""),"")</f>
        <v/>
      </c>
      <c r="H1139" s="14" t="str">
        <f>IFERROR(IF($D1139&gt;=1,VLOOKUP($C1139,STUDENT!$A$4:$E$2003,H$1,0),""),"")</f>
        <v/>
      </c>
      <c r="I1139" s="79"/>
      <c r="J1139" s="79"/>
      <c r="K1139" s="79"/>
      <c r="L1139" s="79"/>
      <c r="M1139" s="79"/>
      <c r="N1139" s="79"/>
      <c r="O1139" s="79"/>
      <c r="P1139" s="79"/>
      <c r="Q1139" s="79"/>
      <c r="R1139" s="79"/>
      <c r="S1139" s="79"/>
      <c r="T1139" s="79"/>
      <c r="U1139" s="85">
        <f t="shared" si="107"/>
        <v>0</v>
      </c>
      <c r="V1139" s="6">
        <f t="shared" si="108"/>
        <v>0</v>
      </c>
      <c r="W1139" s="6">
        <f>IFERROR(IF(V1139&gt;=1,V1139*VLOOKUP(E1139,STUDENT!$B$4:$W$2003,22,0),0),0)</f>
        <v>0</v>
      </c>
      <c r="X1139" s="6">
        <f t="shared" si="109"/>
        <v>0</v>
      </c>
      <c r="Y1139" s="6">
        <f>IFERROR(IF(X1139&gt;=1,X1139*VLOOKUP(E1139,STUDENT!$B$4:$W$2003,22,0),0),0)</f>
        <v>0</v>
      </c>
      <c r="Z1139" s="6">
        <f t="shared" si="110"/>
        <v>0</v>
      </c>
      <c r="AA1139" s="6">
        <f>IFERROR(IF(Z1139&gt;=1,Z1139*VLOOKUP(E1139,STUDENT!$B$4:$W$2003,22,0),0),0)</f>
        <v>0</v>
      </c>
    </row>
    <row r="1140" spans="1:27" ht="18" customHeight="1" x14ac:dyDescent="0.25">
      <c r="A1140" s="6">
        <f t="shared" si="105"/>
        <v>0</v>
      </c>
      <c r="B1140" s="6">
        <v>1132</v>
      </c>
      <c r="C1140" s="6">
        <f>IFERROR(IF($C$1&gt;=B1140,SMALL(STUDENT!$V$4:$V$2003,$C$6+B1140),0),0)</f>
        <v>0</v>
      </c>
      <c r="D1140" s="14">
        <f t="shared" si="106"/>
        <v>0</v>
      </c>
      <c r="E1140" s="14" t="str">
        <f>IFERROR(IF($D1140&gt;=1,VLOOKUP($C1140,STUDENT!$A$4:$E$2003,E$1,0),""),"")</f>
        <v/>
      </c>
      <c r="F1140" s="15" t="str">
        <f>IFERROR(IF($D1140&gt;=1,VLOOKUP($C1140,STUDENT!$A$4:$E$2003,F$1,0),""),"")</f>
        <v/>
      </c>
      <c r="G1140" s="15" t="str">
        <f>IFERROR(IF($D1140&gt;=1,VLOOKUP($C1140,STUDENT!$A$4:$E$2003,G$1,0),""),"")</f>
        <v/>
      </c>
      <c r="H1140" s="14" t="str">
        <f>IFERROR(IF($D1140&gt;=1,VLOOKUP($C1140,STUDENT!$A$4:$E$2003,H$1,0),""),"")</f>
        <v/>
      </c>
      <c r="I1140" s="79"/>
      <c r="J1140" s="79"/>
      <c r="K1140" s="79"/>
      <c r="L1140" s="79"/>
      <c r="M1140" s="79"/>
      <c r="N1140" s="79"/>
      <c r="O1140" s="79"/>
      <c r="P1140" s="79"/>
      <c r="Q1140" s="79"/>
      <c r="R1140" s="79"/>
      <c r="S1140" s="79"/>
      <c r="T1140" s="79"/>
      <c r="U1140" s="85">
        <f t="shared" si="107"/>
        <v>0</v>
      </c>
      <c r="V1140" s="6">
        <f t="shared" si="108"/>
        <v>0</v>
      </c>
      <c r="W1140" s="6">
        <f>IFERROR(IF(V1140&gt;=1,V1140*VLOOKUP(E1140,STUDENT!$B$4:$W$2003,22,0),0),0)</f>
        <v>0</v>
      </c>
      <c r="X1140" s="6">
        <f t="shared" si="109"/>
        <v>0</v>
      </c>
      <c r="Y1140" s="6">
        <f>IFERROR(IF(X1140&gt;=1,X1140*VLOOKUP(E1140,STUDENT!$B$4:$W$2003,22,0),0),0)</f>
        <v>0</v>
      </c>
      <c r="Z1140" s="6">
        <f t="shared" si="110"/>
        <v>0</v>
      </c>
      <c r="AA1140" s="6">
        <f>IFERROR(IF(Z1140&gt;=1,Z1140*VLOOKUP(E1140,STUDENT!$B$4:$W$2003,22,0),0),0)</f>
        <v>0</v>
      </c>
    </row>
    <row r="1141" spans="1:27" ht="18" customHeight="1" x14ac:dyDescent="0.25">
      <c r="A1141" s="6">
        <f t="shared" si="105"/>
        <v>0</v>
      </c>
      <c r="B1141" s="6">
        <v>1133</v>
      </c>
      <c r="C1141" s="6">
        <f>IFERROR(IF($C$1&gt;=B1141,SMALL(STUDENT!$V$4:$V$2003,$C$6+B1141),0),0)</f>
        <v>0</v>
      </c>
      <c r="D1141" s="14">
        <f t="shared" si="106"/>
        <v>0</v>
      </c>
      <c r="E1141" s="14" t="str">
        <f>IFERROR(IF($D1141&gt;=1,VLOOKUP($C1141,STUDENT!$A$4:$E$2003,E$1,0),""),"")</f>
        <v/>
      </c>
      <c r="F1141" s="15" t="str">
        <f>IFERROR(IF($D1141&gt;=1,VLOOKUP($C1141,STUDENT!$A$4:$E$2003,F$1,0),""),"")</f>
        <v/>
      </c>
      <c r="G1141" s="15" t="str">
        <f>IFERROR(IF($D1141&gt;=1,VLOOKUP($C1141,STUDENT!$A$4:$E$2003,G$1,0),""),"")</f>
        <v/>
      </c>
      <c r="H1141" s="14" t="str">
        <f>IFERROR(IF($D1141&gt;=1,VLOOKUP($C1141,STUDENT!$A$4:$E$2003,H$1,0),""),"")</f>
        <v/>
      </c>
      <c r="I1141" s="79"/>
      <c r="J1141" s="79"/>
      <c r="K1141" s="79"/>
      <c r="L1141" s="79"/>
      <c r="M1141" s="79"/>
      <c r="N1141" s="79"/>
      <c r="O1141" s="79"/>
      <c r="P1141" s="79"/>
      <c r="Q1141" s="79"/>
      <c r="R1141" s="79"/>
      <c r="S1141" s="79"/>
      <c r="T1141" s="79"/>
      <c r="U1141" s="85">
        <f t="shared" si="107"/>
        <v>0</v>
      </c>
      <c r="V1141" s="6">
        <f t="shared" si="108"/>
        <v>0</v>
      </c>
      <c r="W1141" s="6">
        <f>IFERROR(IF(V1141&gt;=1,V1141*VLOOKUP(E1141,STUDENT!$B$4:$W$2003,22,0),0),0)</f>
        <v>0</v>
      </c>
      <c r="X1141" s="6">
        <f t="shared" si="109"/>
        <v>0</v>
      </c>
      <c r="Y1141" s="6">
        <f>IFERROR(IF(X1141&gt;=1,X1141*VLOOKUP(E1141,STUDENT!$B$4:$W$2003,22,0),0),0)</f>
        <v>0</v>
      </c>
      <c r="Z1141" s="6">
        <f t="shared" si="110"/>
        <v>0</v>
      </c>
      <c r="AA1141" s="6">
        <f>IFERROR(IF(Z1141&gt;=1,Z1141*VLOOKUP(E1141,STUDENT!$B$4:$W$2003,22,0),0),0)</f>
        <v>0</v>
      </c>
    </row>
    <row r="1142" spans="1:27" ht="18" customHeight="1" x14ac:dyDescent="0.25">
      <c r="A1142" s="6">
        <f t="shared" si="105"/>
        <v>0</v>
      </c>
      <c r="B1142" s="6">
        <v>1134</v>
      </c>
      <c r="C1142" s="6">
        <f>IFERROR(IF($C$1&gt;=B1142,SMALL(STUDENT!$V$4:$V$2003,$C$6+B1142),0),0)</f>
        <v>0</v>
      </c>
      <c r="D1142" s="14">
        <f t="shared" si="106"/>
        <v>0</v>
      </c>
      <c r="E1142" s="14" t="str">
        <f>IFERROR(IF($D1142&gt;=1,VLOOKUP($C1142,STUDENT!$A$4:$E$2003,E$1,0),""),"")</f>
        <v/>
      </c>
      <c r="F1142" s="15" t="str">
        <f>IFERROR(IF($D1142&gt;=1,VLOOKUP($C1142,STUDENT!$A$4:$E$2003,F$1,0),""),"")</f>
        <v/>
      </c>
      <c r="G1142" s="15" t="str">
        <f>IFERROR(IF($D1142&gt;=1,VLOOKUP($C1142,STUDENT!$A$4:$E$2003,G$1,0),""),"")</f>
        <v/>
      </c>
      <c r="H1142" s="14" t="str">
        <f>IFERROR(IF($D1142&gt;=1,VLOOKUP($C1142,STUDENT!$A$4:$E$2003,H$1,0),""),"")</f>
        <v/>
      </c>
      <c r="I1142" s="79"/>
      <c r="J1142" s="79"/>
      <c r="K1142" s="79"/>
      <c r="L1142" s="79"/>
      <c r="M1142" s="79"/>
      <c r="N1142" s="79"/>
      <c r="O1142" s="79"/>
      <c r="P1142" s="79"/>
      <c r="Q1142" s="79"/>
      <c r="R1142" s="79"/>
      <c r="S1142" s="79"/>
      <c r="T1142" s="79"/>
      <c r="U1142" s="85">
        <f t="shared" si="107"/>
        <v>0</v>
      </c>
      <c r="V1142" s="6">
        <f t="shared" si="108"/>
        <v>0</v>
      </c>
      <c r="W1142" s="6">
        <f>IFERROR(IF(V1142&gt;=1,V1142*VLOOKUP(E1142,STUDENT!$B$4:$W$2003,22,0),0),0)</f>
        <v>0</v>
      </c>
      <c r="X1142" s="6">
        <f t="shared" si="109"/>
        <v>0</v>
      </c>
      <c r="Y1142" s="6">
        <f>IFERROR(IF(X1142&gt;=1,X1142*VLOOKUP(E1142,STUDENT!$B$4:$W$2003,22,0),0),0)</f>
        <v>0</v>
      </c>
      <c r="Z1142" s="6">
        <f t="shared" si="110"/>
        <v>0</v>
      </c>
      <c r="AA1142" s="6">
        <f>IFERROR(IF(Z1142&gt;=1,Z1142*VLOOKUP(E1142,STUDENT!$B$4:$W$2003,22,0),0),0)</f>
        <v>0</v>
      </c>
    </row>
    <row r="1143" spans="1:27" ht="18" customHeight="1" x14ac:dyDescent="0.25">
      <c r="A1143" s="6">
        <f t="shared" si="105"/>
        <v>0</v>
      </c>
      <c r="B1143" s="6">
        <v>1135</v>
      </c>
      <c r="C1143" s="6">
        <f>IFERROR(IF($C$1&gt;=B1143,SMALL(STUDENT!$V$4:$V$2003,$C$6+B1143),0),0)</f>
        <v>0</v>
      </c>
      <c r="D1143" s="14">
        <f t="shared" si="106"/>
        <v>0</v>
      </c>
      <c r="E1143" s="14" t="str">
        <f>IFERROR(IF($D1143&gt;=1,VLOOKUP($C1143,STUDENT!$A$4:$E$2003,E$1,0),""),"")</f>
        <v/>
      </c>
      <c r="F1143" s="15" t="str">
        <f>IFERROR(IF($D1143&gt;=1,VLOOKUP($C1143,STUDENT!$A$4:$E$2003,F$1,0),""),"")</f>
        <v/>
      </c>
      <c r="G1143" s="15" t="str">
        <f>IFERROR(IF($D1143&gt;=1,VLOOKUP($C1143,STUDENT!$A$4:$E$2003,G$1,0),""),"")</f>
        <v/>
      </c>
      <c r="H1143" s="14" t="str">
        <f>IFERROR(IF($D1143&gt;=1,VLOOKUP($C1143,STUDENT!$A$4:$E$2003,H$1,0),""),"")</f>
        <v/>
      </c>
      <c r="I1143" s="79"/>
      <c r="J1143" s="79"/>
      <c r="K1143" s="79"/>
      <c r="L1143" s="79"/>
      <c r="M1143" s="79"/>
      <c r="N1143" s="79"/>
      <c r="O1143" s="79"/>
      <c r="P1143" s="79"/>
      <c r="Q1143" s="79"/>
      <c r="R1143" s="79"/>
      <c r="S1143" s="79"/>
      <c r="T1143" s="79"/>
      <c r="U1143" s="85">
        <f t="shared" si="107"/>
        <v>0</v>
      </c>
      <c r="V1143" s="6">
        <f t="shared" si="108"/>
        <v>0</v>
      </c>
      <c r="W1143" s="6">
        <f>IFERROR(IF(V1143&gt;=1,V1143*VLOOKUP(E1143,STUDENT!$B$4:$W$2003,22,0),0),0)</f>
        <v>0</v>
      </c>
      <c r="X1143" s="6">
        <f t="shared" si="109"/>
        <v>0</v>
      </c>
      <c r="Y1143" s="6">
        <f>IFERROR(IF(X1143&gt;=1,X1143*VLOOKUP(E1143,STUDENT!$B$4:$W$2003,22,0),0),0)</f>
        <v>0</v>
      </c>
      <c r="Z1143" s="6">
        <f t="shared" si="110"/>
        <v>0</v>
      </c>
      <c r="AA1143" s="6">
        <f>IFERROR(IF(Z1143&gt;=1,Z1143*VLOOKUP(E1143,STUDENT!$B$4:$W$2003,22,0),0),0)</f>
        <v>0</v>
      </c>
    </row>
    <row r="1144" spans="1:27" ht="18" customHeight="1" x14ac:dyDescent="0.25">
      <c r="A1144" s="6">
        <f t="shared" si="105"/>
        <v>0</v>
      </c>
      <c r="B1144" s="6">
        <v>1136</v>
      </c>
      <c r="C1144" s="6">
        <f>IFERROR(IF($C$1&gt;=B1144,SMALL(STUDENT!$V$4:$V$2003,$C$6+B1144),0),0)</f>
        <v>0</v>
      </c>
      <c r="D1144" s="14">
        <f t="shared" si="106"/>
        <v>0</v>
      </c>
      <c r="E1144" s="14" t="str">
        <f>IFERROR(IF($D1144&gt;=1,VLOOKUP($C1144,STUDENT!$A$4:$E$2003,E$1,0),""),"")</f>
        <v/>
      </c>
      <c r="F1144" s="15" t="str">
        <f>IFERROR(IF($D1144&gt;=1,VLOOKUP($C1144,STUDENT!$A$4:$E$2003,F$1,0),""),"")</f>
        <v/>
      </c>
      <c r="G1144" s="15" t="str">
        <f>IFERROR(IF($D1144&gt;=1,VLOOKUP($C1144,STUDENT!$A$4:$E$2003,G$1,0),""),"")</f>
        <v/>
      </c>
      <c r="H1144" s="14" t="str">
        <f>IFERROR(IF($D1144&gt;=1,VLOOKUP($C1144,STUDENT!$A$4:$E$2003,H$1,0),""),"")</f>
        <v/>
      </c>
      <c r="I1144" s="79"/>
      <c r="J1144" s="79"/>
      <c r="K1144" s="79"/>
      <c r="L1144" s="79"/>
      <c r="M1144" s="79"/>
      <c r="N1144" s="79"/>
      <c r="O1144" s="79"/>
      <c r="P1144" s="79"/>
      <c r="Q1144" s="79"/>
      <c r="R1144" s="79"/>
      <c r="S1144" s="79"/>
      <c r="T1144" s="79"/>
      <c r="U1144" s="85">
        <f t="shared" si="107"/>
        <v>0</v>
      </c>
      <c r="V1144" s="6">
        <f t="shared" si="108"/>
        <v>0</v>
      </c>
      <c r="W1144" s="6">
        <f>IFERROR(IF(V1144&gt;=1,V1144*VLOOKUP(E1144,STUDENT!$B$4:$W$2003,22,0),0),0)</f>
        <v>0</v>
      </c>
      <c r="X1144" s="6">
        <f t="shared" si="109"/>
        <v>0</v>
      </c>
      <c r="Y1144" s="6">
        <f>IFERROR(IF(X1144&gt;=1,X1144*VLOOKUP(E1144,STUDENT!$B$4:$W$2003,22,0),0),0)</f>
        <v>0</v>
      </c>
      <c r="Z1144" s="6">
        <f t="shared" si="110"/>
        <v>0</v>
      </c>
      <c r="AA1144" s="6">
        <f>IFERROR(IF(Z1144&gt;=1,Z1144*VLOOKUP(E1144,STUDENT!$B$4:$W$2003,22,0),0),0)</f>
        <v>0</v>
      </c>
    </row>
    <row r="1145" spans="1:27" ht="18" customHeight="1" x14ac:dyDescent="0.25">
      <c r="A1145" s="6">
        <f t="shared" si="105"/>
        <v>0</v>
      </c>
      <c r="B1145" s="6">
        <v>1137</v>
      </c>
      <c r="C1145" s="6">
        <f>IFERROR(IF($C$1&gt;=B1145,SMALL(STUDENT!$V$4:$V$2003,$C$6+B1145),0),0)</f>
        <v>0</v>
      </c>
      <c r="D1145" s="14">
        <f t="shared" si="106"/>
        <v>0</v>
      </c>
      <c r="E1145" s="14" t="str">
        <f>IFERROR(IF($D1145&gt;=1,VLOOKUP($C1145,STUDENT!$A$4:$E$2003,E$1,0),""),"")</f>
        <v/>
      </c>
      <c r="F1145" s="15" t="str">
        <f>IFERROR(IF($D1145&gt;=1,VLOOKUP($C1145,STUDENT!$A$4:$E$2003,F$1,0),""),"")</f>
        <v/>
      </c>
      <c r="G1145" s="15" t="str">
        <f>IFERROR(IF($D1145&gt;=1,VLOOKUP($C1145,STUDENT!$A$4:$E$2003,G$1,0),""),"")</f>
        <v/>
      </c>
      <c r="H1145" s="14" t="str">
        <f>IFERROR(IF($D1145&gt;=1,VLOOKUP($C1145,STUDENT!$A$4:$E$2003,H$1,0),""),"")</f>
        <v/>
      </c>
      <c r="I1145" s="79"/>
      <c r="J1145" s="79"/>
      <c r="K1145" s="79"/>
      <c r="L1145" s="79"/>
      <c r="M1145" s="79"/>
      <c r="N1145" s="79"/>
      <c r="O1145" s="79"/>
      <c r="P1145" s="79"/>
      <c r="Q1145" s="79"/>
      <c r="R1145" s="79"/>
      <c r="S1145" s="79"/>
      <c r="T1145" s="79"/>
      <c r="U1145" s="85">
        <f t="shared" si="107"/>
        <v>0</v>
      </c>
      <c r="V1145" s="6">
        <f t="shared" si="108"/>
        <v>0</v>
      </c>
      <c r="W1145" s="6">
        <f>IFERROR(IF(V1145&gt;=1,V1145*VLOOKUP(E1145,STUDENT!$B$4:$W$2003,22,0),0),0)</f>
        <v>0</v>
      </c>
      <c r="X1145" s="6">
        <f t="shared" si="109"/>
        <v>0</v>
      </c>
      <c r="Y1145" s="6">
        <f>IFERROR(IF(X1145&gt;=1,X1145*VLOOKUP(E1145,STUDENT!$B$4:$W$2003,22,0),0),0)</f>
        <v>0</v>
      </c>
      <c r="Z1145" s="6">
        <f t="shared" si="110"/>
        <v>0</v>
      </c>
      <c r="AA1145" s="6">
        <f>IFERROR(IF(Z1145&gt;=1,Z1145*VLOOKUP(E1145,STUDENT!$B$4:$W$2003,22,0),0),0)</f>
        <v>0</v>
      </c>
    </row>
    <row r="1146" spans="1:27" ht="18" customHeight="1" x14ac:dyDescent="0.25">
      <c r="A1146" s="6">
        <f t="shared" si="105"/>
        <v>0</v>
      </c>
      <c r="B1146" s="6">
        <v>1138</v>
      </c>
      <c r="C1146" s="6">
        <f>IFERROR(IF($C$1&gt;=B1146,SMALL(STUDENT!$V$4:$V$2003,$C$6+B1146),0),0)</f>
        <v>0</v>
      </c>
      <c r="D1146" s="14">
        <f t="shared" si="106"/>
        <v>0</v>
      </c>
      <c r="E1146" s="14" t="str">
        <f>IFERROR(IF($D1146&gt;=1,VLOOKUP($C1146,STUDENT!$A$4:$E$2003,E$1,0),""),"")</f>
        <v/>
      </c>
      <c r="F1146" s="15" t="str">
        <f>IFERROR(IF($D1146&gt;=1,VLOOKUP($C1146,STUDENT!$A$4:$E$2003,F$1,0),""),"")</f>
        <v/>
      </c>
      <c r="G1146" s="15" t="str">
        <f>IFERROR(IF($D1146&gt;=1,VLOOKUP($C1146,STUDENT!$A$4:$E$2003,G$1,0),""),"")</f>
        <v/>
      </c>
      <c r="H1146" s="14" t="str">
        <f>IFERROR(IF($D1146&gt;=1,VLOOKUP($C1146,STUDENT!$A$4:$E$2003,H$1,0),""),"")</f>
        <v/>
      </c>
      <c r="I1146" s="79"/>
      <c r="J1146" s="79"/>
      <c r="K1146" s="79"/>
      <c r="L1146" s="79"/>
      <c r="M1146" s="79"/>
      <c r="N1146" s="79"/>
      <c r="O1146" s="79"/>
      <c r="P1146" s="79"/>
      <c r="Q1146" s="79"/>
      <c r="R1146" s="79"/>
      <c r="S1146" s="79"/>
      <c r="T1146" s="79"/>
      <c r="U1146" s="85">
        <f t="shared" si="107"/>
        <v>0</v>
      </c>
      <c r="V1146" s="6">
        <f t="shared" si="108"/>
        <v>0</v>
      </c>
      <c r="W1146" s="6">
        <f>IFERROR(IF(V1146&gt;=1,V1146*VLOOKUP(E1146,STUDENT!$B$4:$W$2003,22,0),0),0)</f>
        <v>0</v>
      </c>
      <c r="X1146" s="6">
        <f t="shared" si="109"/>
        <v>0</v>
      </c>
      <c r="Y1146" s="6">
        <f>IFERROR(IF(X1146&gt;=1,X1146*VLOOKUP(E1146,STUDENT!$B$4:$W$2003,22,0),0),0)</f>
        <v>0</v>
      </c>
      <c r="Z1146" s="6">
        <f t="shared" si="110"/>
        <v>0</v>
      </c>
      <c r="AA1146" s="6">
        <f>IFERROR(IF(Z1146&gt;=1,Z1146*VLOOKUP(E1146,STUDENT!$B$4:$W$2003,22,0),0),0)</f>
        <v>0</v>
      </c>
    </row>
    <row r="1147" spans="1:27" ht="18" customHeight="1" x14ac:dyDescent="0.25">
      <c r="A1147" s="6">
        <f t="shared" si="105"/>
        <v>0</v>
      </c>
      <c r="B1147" s="6">
        <v>1139</v>
      </c>
      <c r="C1147" s="6">
        <f>IFERROR(IF($C$1&gt;=B1147,SMALL(STUDENT!$V$4:$V$2003,$C$6+B1147),0),0)</f>
        <v>0</v>
      </c>
      <c r="D1147" s="14">
        <f t="shared" si="106"/>
        <v>0</v>
      </c>
      <c r="E1147" s="14" t="str">
        <f>IFERROR(IF($D1147&gt;=1,VLOOKUP($C1147,STUDENT!$A$4:$E$2003,E$1,0),""),"")</f>
        <v/>
      </c>
      <c r="F1147" s="15" t="str">
        <f>IFERROR(IF($D1147&gt;=1,VLOOKUP($C1147,STUDENT!$A$4:$E$2003,F$1,0),""),"")</f>
        <v/>
      </c>
      <c r="G1147" s="15" t="str">
        <f>IFERROR(IF($D1147&gt;=1,VLOOKUP($C1147,STUDENT!$A$4:$E$2003,G$1,0),""),"")</f>
        <v/>
      </c>
      <c r="H1147" s="14" t="str">
        <f>IFERROR(IF($D1147&gt;=1,VLOOKUP($C1147,STUDENT!$A$4:$E$2003,H$1,0),""),"")</f>
        <v/>
      </c>
      <c r="I1147" s="79"/>
      <c r="J1147" s="79"/>
      <c r="K1147" s="79"/>
      <c r="L1147" s="79"/>
      <c r="M1147" s="79"/>
      <c r="N1147" s="79"/>
      <c r="O1147" s="79"/>
      <c r="P1147" s="79"/>
      <c r="Q1147" s="79"/>
      <c r="R1147" s="79"/>
      <c r="S1147" s="79"/>
      <c r="T1147" s="79"/>
      <c r="U1147" s="85">
        <f t="shared" si="107"/>
        <v>0</v>
      </c>
      <c r="V1147" s="6">
        <f t="shared" si="108"/>
        <v>0</v>
      </c>
      <c r="W1147" s="6">
        <f>IFERROR(IF(V1147&gt;=1,V1147*VLOOKUP(E1147,STUDENT!$B$4:$W$2003,22,0),0),0)</f>
        <v>0</v>
      </c>
      <c r="X1147" s="6">
        <f t="shared" si="109"/>
        <v>0</v>
      </c>
      <c r="Y1147" s="6">
        <f>IFERROR(IF(X1147&gt;=1,X1147*VLOOKUP(E1147,STUDENT!$B$4:$W$2003,22,0),0),0)</f>
        <v>0</v>
      </c>
      <c r="Z1147" s="6">
        <f t="shared" si="110"/>
        <v>0</v>
      </c>
      <c r="AA1147" s="6">
        <f>IFERROR(IF(Z1147&gt;=1,Z1147*VLOOKUP(E1147,STUDENT!$B$4:$W$2003,22,0),0),0)</f>
        <v>0</v>
      </c>
    </row>
    <row r="1148" spans="1:27" ht="18" customHeight="1" x14ac:dyDescent="0.25">
      <c r="A1148" s="6">
        <f t="shared" si="105"/>
        <v>0</v>
      </c>
      <c r="B1148" s="6">
        <v>1140</v>
      </c>
      <c r="C1148" s="6">
        <f>IFERROR(IF($C$1&gt;=B1148,SMALL(STUDENT!$V$4:$V$2003,$C$6+B1148),0),0)</f>
        <v>0</v>
      </c>
      <c r="D1148" s="14">
        <f t="shared" si="106"/>
        <v>0</v>
      </c>
      <c r="E1148" s="14" t="str">
        <f>IFERROR(IF($D1148&gt;=1,VLOOKUP($C1148,STUDENT!$A$4:$E$2003,E$1,0),""),"")</f>
        <v/>
      </c>
      <c r="F1148" s="15" t="str">
        <f>IFERROR(IF($D1148&gt;=1,VLOOKUP($C1148,STUDENT!$A$4:$E$2003,F$1,0),""),"")</f>
        <v/>
      </c>
      <c r="G1148" s="15" t="str">
        <f>IFERROR(IF($D1148&gt;=1,VLOOKUP($C1148,STUDENT!$A$4:$E$2003,G$1,0),""),"")</f>
        <v/>
      </c>
      <c r="H1148" s="14" t="str">
        <f>IFERROR(IF($D1148&gt;=1,VLOOKUP($C1148,STUDENT!$A$4:$E$2003,H$1,0),""),"")</f>
        <v/>
      </c>
      <c r="I1148" s="79"/>
      <c r="J1148" s="79"/>
      <c r="K1148" s="79"/>
      <c r="L1148" s="79"/>
      <c r="M1148" s="79"/>
      <c r="N1148" s="79"/>
      <c r="O1148" s="79"/>
      <c r="P1148" s="79"/>
      <c r="Q1148" s="79"/>
      <c r="R1148" s="79"/>
      <c r="S1148" s="79"/>
      <c r="T1148" s="79"/>
      <c r="U1148" s="85">
        <f t="shared" si="107"/>
        <v>0</v>
      </c>
      <c r="V1148" s="6">
        <f t="shared" si="108"/>
        <v>0</v>
      </c>
      <c r="W1148" s="6">
        <f>IFERROR(IF(V1148&gt;=1,V1148*VLOOKUP(E1148,STUDENT!$B$4:$W$2003,22,0),0),0)</f>
        <v>0</v>
      </c>
      <c r="X1148" s="6">
        <f t="shared" si="109"/>
        <v>0</v>
      </c>
      <c r="Y1148" s="6">
        <f>IFERROR(IF(X1148&gt;=1,X1148*VLOOKUP(E1148,STUDENT!$B$4:$W$2003,22,0),0),0)</f>
        <v>0</v>
      </c>
      <c r="Z1148" s="6">
        <f t="shared" si="110"/>
        <v>0</v>
      </c>
      <c r="AA1148" s="6">
        <f>IFERROR(IF(Z1148&gt;=1,Z1148*VLOOKUP(E1148,STUDENT!$B$4:$W$2003,22,0),0),0)</f>
        <v>0</v>
      </c>
    </row>
    <row r="1149" spans="1:27" ht="18" customHeight="1" x14ac:dyDescent="0.25">
      <c r="A1149" s="6">
        <f t="shared" si="105"/>
        <v>0</v>
      </c>
      <c r="B1149" s="6">
        <v>1141</v>
      </c>
      <c r="C1149" s="6">
        <f>IFERROR(IF($C$1&gt;=B1149,SMALL(STUDENT!$V$4:$V$2003,$C$6+B1149),0),0)</f>
        <v>0</v>
      </c>
      <c r="D1149" s="14">
        <f t="shared" si="106"/>
        <v>0</v>
      </c>
      <c r="E1149" s="14" t="str">
        <f>IFERROR(IF($D1149&gt;=1,VLOOKUP($C1149,STUDENT!$A$4:$E$2003,E$1,0),""),"")</f>
        <v/>
      </c>
      <c r="F1149" s="15" t="str">
        <f>IFERROR(IF($D1149&gt;=1,VLOOKUP($C1149,STUDENT!$A$4:$E$2003,F$1,0),""),"")</f>
        <v/>
      </c>
      <c r="G1149" s="15" t="str">
        <f>IFERROR(IF($D1149&gt;=1,VLOOKUP($C1149,STUDENT!$A$4:$E$2003,G$1,0),""),"")</f>
        <v/>
      </c>
      <c r="H1149" s="14" t="str">
        <f>IFERROR(IF($D1149&gt;=1,VLOOKUP($C1149,STUDENT!$A$4:$E$2003,H$1,0),""),"")</f>
        <v/>
      </c>
      <c r="I1149" s="79"/>
      <c r="J1149" s="79"/>
      <c r="K1149" s="79"/>
      <c r="L1149" s="79"/>
      <c r="M1149" s="79"/>
      <c r="N1149" s="79"/>
      <c r="O1149" s="79"/>
      <c r="P1149" s="79"/>
      <c r="Q1149" s="79"/>
      <c r="R1149" s="79"/>
      <c r="S1149" s="79"/>
      <c r="T1149" s="79"/>
      <c r="U1149" s="85">
        <f t="shared" si="107"/>
        <v>0</v>
      </c>
      <c r="V1149" s="6">
        <f t="shared" si="108"/>
        <v>0</v>
      </c>
      <c r="W1149" s="6">
        <f>IFERROR(IF(V1149&gt;=1,V1149*VLOOKUP(E1149,STUDENT!$B$4:$W$2003,22,0),0),0)</f>
        <v>0</v>
      </c>
      <c r="X1149" s="6">
        <f t="shared" si="109"/>
        <v>0</v>
      </c>
      <c r="Y1149" s="6">
        <f>IFERROR(IF(X1149&gt;=1,X1149*VLOOKUP(E1149,STUDENT!$B$4:$W$2003,22,0),0),0)</f>
        <v>0</v>
      </c>
      <c r="Z1149" s="6">
        <f t="shared" si="110"/>
        <v>0</v>
      </c>
      <c r="AA1149" s="6">
        <f>IFERROR(IF(Z1149&gt;=1,Z1149*VLOOKUP(E1149,STUDENT!$B$4:$W$2003,22,0),0),0)</f>
        <v>0</v>
      </c>
    </row>
    <row r="1150" spans="1:27" ht="18" customHeight="1" x14ac:dyDescent="0.25">
      <c r="A1150" s="6">
        <f t="shared" si="105"/>
        <v>0</v>
      </c>
      <c r="B1150" s="6">
        <v>1142</v>
      </c>
      <c r="C1150" s="6">
        <f>IFERROR(IF($C$1&gt;=B1150,SMALL(STUDENT!$V$4:$V$2003,$C$6+B1150),0),0)</f>
        <v>0</v>
      </c>
      <c r="D1150" s="14">
        <f t="shared" si="106"/>
        <v>0</v>
      </c>
      <c r="E1150" s="14" t="str">
        <f>IFERROR(IF($D1150&gt;=1,VLOOKUP($C1150,STUDENT!$A$4:$E$2003,E$1,0),""),"")</f>
        <v/>
      </c>
      <c r="F1150" s="15" t="str">
        <f>IFERROR(IF($D1150&gt;=1,VLOOKUP($C1150,STUDENT!$A$4:$E$2003,F$1,0),""),"")</f>
        <v/>
      </c>
      <c r="G1150" s="15" t="str">
        <f>IFERROR(IF($D1150&gt;=1,VLOOKUP($C1150,STUDENT!$A$4:$E$2003,G$1,0),""),"")</f>
        <v/>
      </c>
      <c r="H1150" s="14" t="str">
        <f>IFERROR(IF($D1150&gt;=1,VLOOKUP($C1150,STUDENT!$A$4:$E$2003,H$1,0),""),"")</f>
        <v/>
      </c>
      <c r="I1150" s="79"/>
      <c r="J1150" s="79"/>
      <c r="K1150" s="79"/>
      <c r="L1150" s="79"/>
      <c r="M1150" s="79"/>
      <c r="N1150" s="79"/>
      <c r="O1150" s="79"/>
      <c r="P1150" s="79"/>
      <c r="Q1150" s="79"/>
      <c r="R1150" s="79"/>
      <c r="S1150" s="79"/>
      <c r="T1150" s="79"/>
      <c r="U1150" s="85">
        <f t="shared" si="107"/>
        <v>0</v>
      </c>
      <c r="V1150" s="6">
        <f t="shared" si="108"/>
        <v>0</v>
      </c>
      <c r="W1150" s="6">
        <f>IFERROR(IF(V1150&gt;=1,V1150*VLOOKUP(E1150,STUDENT!$B$4:$W$2003,22,0),0),0)</f>
        <v>0</v>
      </c>
      <c r="X1150" s="6">
        <f t="shared" si="109"/>
        <v>0</v>
      </c>
      <c r="Y1150" s="6">
        <f>IFERROR(IF(X1150&gt;=1,X1150*VLOOKUP(E1150,STUDENT!$B$4:$W$2003,22,0),0),0)</f>
        <v>0</v>
      </c>
      <c r="Z1150" s="6">
        <f t="shared" si="110"/>
        <v>0</v>
      </c>
      <c r="AA1150" s="6">
        <f>IFERROR(IF(Z1150&gt;=1,Z1150*VLOOKUP(E1150,STUDENT!$B$4:$W$2003,22,0),0),0)</f>
        <v>0</v>
      </c>
    </row>
    <row r="1151" spans="1:27" ht="18" customHeight="1" x14ac:dyDescent="0.25">
      <c r="A1151" s="6">
        <f t="shared" si="105"/>
        <v>0</v>
      </c>
      <c r="B1151" s="6">
        <v>1143</v>
      </c>
      <c r="C1151" s="6">
        <f>IFERROR(IF($C$1&gt;=B1151,SMALL(STUDENT!$V$4:$V$2003,$C$6+B1151),0),0)</f>
        <v>0</v>
      </c>
      <c r="D1151" s="14">
        <f t="shared" si="106"/>
        <v>0</v>
      </c>
      <c r="E1151" s="14" t="str">
        <f>IFERROR(IF($D1151&gt;=1,VLOOKUP($C1151,STUDENT!$A$4:$E$2003,E$1,0),""),"")</f>
        <v/>
      </c>
      <c r="F1151" s="15" t="str">
        <f>IFERROR(IF($D1151&gt;=1,VLOOKUP($C1151,STUDENT!$A$4:$E$2003,F$1,0),""),"")</f>
        <v/>
      </c>
      <c r="G1151" s="15" t="str">
        <f>IFERROR(IF($D1151&gt;=1,VLOOKUP($C1151,STUDENT!$A$4:$E$2003,G$1,0),""),"")</f>
        <v/>
      </c>
      <c r="H1151" s="14" t="str">
        <f>IFERROR(IF($D1151&gt;=1,VLOOKUP($C1151,STUDENT!$A$4:$E$2003,H$1,0),""),"")</f>
        <v/>
      </c>
      <c r="I1151" s="79"/>
      <c r="J1151" s="79"/>
      <c r="K1151" s="79"/>
      <c r="L1151" s="79"/>
      <c r="M1151" s="79"/>
      <c r="N1151" s="79"/>
      <c r="O1151" s="79"/>
      <c r="P1151" s="79"/>
      <c r="Q1151" s="79"/>
      <c r="R1151" s="79"/>
      <c r="S1151" s="79"/>
      <c r="T1151" s="79"/>
      <c r="U1151" s="85">
        <f t="shared" si="107"/>
        <v>0</v>
      </c>
      <c r="V1151" s="6">
        <f t="shared" si="108"/>
        <v>0</v>
      </c>
      <c r="W1151" s="6">
        <f>IFERROR(IF(V1151&gt;=1,V1151*VLOOKUP(E1151,STUDENT!$B$4:$W$2003,22,0),0),0)</f>
        <v>0</v>
      </c>
      <c r="X1151" s="6">
        <f t="shared" si="109"/>
        <v>0</v>
      </c>
      <c r="Y1151" s="6">
        <f>IFERROR(IF(X1151&gt;=1,X1151*VLOOKUP(E1151,STUDENT!$B$4:$W$2003,22,0),0),0)</f>
        <v>0</v>
      </c>
      <c r="Z1151" s="6">
        <f t="shared" si="110"/>
        <v>0</v>
      </c>
      <c r="AA1151" s="6">
        <f>IFERROR(IF(Z1151&gt;=1,Z1151*VLOOKUP(E1151,STUDENT!$B$4:$W$2003,22,0),0),0)</f>
        <v>0</v>
      </c>
    </row>
    <row r="1152" spans="1:27" ht="18" customHeight="1" x14ac:dyDescent="0.25">
      <c r="A1152" s="6">
        <f t="shared" si="105"/>
        <v>0</v>
      </c>
      <c r="B1152" s="6">
        <v>1144</v>
      </c>
      <c r="C1152" s="6">
        <f>IFERROR(IF($C$1&gt;=B1152,SMALL(STUDENT!$V$4:$V$2003,$C$6+B1152),0),0)</f>
        <v>0</v>
      </c>
      <c r="D1152" s="14">
        <f t="shared" si="106"/>
        <v>0</v>
      </c>
      <c r="E1152" s="14" t="str">
        <f>IFERROR(IF($D1152&gt;=1,VLOOKUP($C1152,STUDENT!$A$4:$E$2003,E$1,0),""),"")</f>
        <v/>
      </c>
      <c r="F1152" s="15" t="str">
        <f>IFERROR(IF($D1152&gt;=1,VLOOKUP($C1152,STUDENT!$A$4:$E$2003,F$1,0),""),"")</f>
        <v/>
      </c>
      <c r="G1152" s="15" t="str">
        <f>IFERROR(IF($D1152&gt;=1,VLOOKUP($C1152,STUDENT!$A$4:$E$2003,G$1,0),""),"")</f>
        <v/>
      </c>
      <c r="H1152" s="14" t="str">
        <f>IFERROR(IF($D1152&gt;=1,VLOOKUP($C1152,STUDENT!$A$4:$E$2003,H$1,0),""),"")</f>
        <v/>
      </c>
      <c r="I1152" s="79"/>
      <c r="J1152" s="79"/>
      <c r="K1152" s="79"/>
      <c r="L1152" s="79"/>
      <c r="M1152" s="79"/>
      <c r="N1152" s="79"/>
      <c r="O1152" s="79"/>
      <c r="P1152" s="79"/>
      <c r="Q1152" s="79"/>
      <c r="R1152" s="79"/>
      <c r="S1152" s="79"/>
      <c r="T1152" s="79"/>
      <c r="U1152" s="85">
        <f t="shared" si="107"/>
        <v>0</v>
      </c>
      <c r="V1152" s="6">
        <f t="shared" si="108"/>
        <v>0</v>
      </c>
      <c r="W1152" s="6">
        <f>IFERROR(IF(V1152&gt;=1,V1152*VLOOKUP(E1152,STUDENT!$B$4:$W$2003,22,0),0),0)</f>
        <v>0</v>
      </c>
      <c r="X1152" s="6">
        <f t="shared" si="109"/>
        <v>0</v>
      </c>
      <c r="Y1152" s="6">
        <f>IFERROR(IF(X1152&gt;=1,X1152*VLOOKUP(E1152,STUDENT!$B$4:$W$2003,22,0),0),0)</f>
        <v>0</v>
      </c>
      <c r="Z1152" s="6">
        <f t="shared" si="110"/>
        <v>0</v>
      </c>
      <c r="AA1152" s="6">
        <f>IFERROR(IF(Z1152&gt;=1,Z1152*VLOOKUP(E1152,STUDENT!$B$4:$W$2003,22,0),0),0)</f>
        <v>0</v>
      </c>
    </row>
    <row r="1153" spans="1:27" ht="18" customHeight="1" x14ac:dyDescent="0.25">
      <c r="A1153" s="6">
        <f t="shared" si="105"/>
        <v>0</v>
      </c>
      <c r="B1153" s="6">
        <v>1145</v>
      </c>
      <c r="C1153" s="6">
        <f>IFERROR(IF($C$1&gt;=B1153,SMALL(STUDENT!$V$4:$V$2003,$C$6+B1153),0),0)</f>
        <v>0</v>
      </c>
      <c r="D1153" s="14">
        <f t="shared" si="106"/>
        <v>0</v>
      </c>
      <c r="E1153" s="14" t="str">
        <f>IFERROR(IF($D1153&gt;=1,VLOOKUP($C1153,STUDENT!$A$4:$E$2003,E$1,0),""),"")</f>
        <v/>
      </c>
      <c r="F1153" s="15" t="str">
        <f>IFERROR(IF($D1153&gt;=1,VLOOKUP($C1153,STUDENT!$A$4:$E$2003,F$1,0),""),"")</f>
        <v/>
      </c>
      <c r="G1153" s="15" t="str">
        <f>IFERROR(IF($D1153&gt;=1,VLOOKUP($C1153,STUDENT!$A$4:$E$2003,G$1,0),""),"")</f>
        <v/>
      </c>
      <c r="H1153" s="14" t="str">
        <f>IFERROR(IF($D1153&gt;=1,VLOOKUP($C1153,STUDENT!$A$4:$E$2003,H$1,0),""),"")</f>
        <v/>
      </c>
      <c r="I1153" s="79"/>
      <c r="J1153" s="79"/>
      <c r="K1153" s="79"/>
      <c r="L1153" s="79"/>
      <c r="M1153" s="79"/>
      <c r="N1153" s="79"/>
      <c r="O1153" s="79"/>
      <c r="P1153" s="79"/>
      <c r="Q1153" s="79"/>
      <c r="R1153" s="79"/>
      <c r="S1153" s="79"/>
      <c r="T1153" s="79"/>
      <c r="U1153" s="85">
        <f t="shared" si="107"/>
        <v>0</v>
      </c>
      <c r="V1153" s="6">
        <f t="shared" si="108"/>
        <v>0</v>
      </c>
      <c r="W1153" s="6">
        <f>IFERROR(IF(V1153&gt;=1,V1153*VLOOKUP(E1153,STUDENT!$B$4:$W$2003,22,0),0),0)</f>
        <v>0</v>
      </c>
      <c r="X1153" s="6">
        <f t="shared" si="109"/>
        <v>0</v>
      </c>
      <c r="Y1153" s="6">
        <f>IFERROR(IF(X1153&gt;=1,X1153*VLOOKUP(E1153,STUDENT!$B$4:$W$2003,22,0),0),0)</f>
        <v>0</v>
      </c>
      <c r="Z1153" s="6">
        <f t="shared" si="110"/>
        <v>0</v>
      </c>
      <c r="AA1153" s="6">
        <f>IFERROR(IF(Z1153&gt;=1,Z1153*VLOOKUP(E1153,STUDENT!$B$4:$W$2003,22,0),0),0)</f>
        <v>0</v>
      </c>
    </row>
    <row r="1154" spans="1:27" ht="18" customHeight="1" x14ac:dyDescent="0.25">
      <c r="A1154" s="6">
        <f t="shared" si="105"/>
        <v>0</v>
      </c>
      <c r="B1154" s="6">
        <v>1146</v>
      </c>
      <c r="C1154" s="6">
        <f>IFERROR(IF($C$1&gt;=B1154,SMALL(STUDENT!$V$4:$V$2003,$C$6+B1154),0),0)</f>
        <v>0</v>
      </c>
      <c r="D1154" s="14">
        <f t="shared" si="106"/>
        <v>0</v>
      </c>
      <c r="E1154" s="14" t="str">
        <f>IFERROR(IF($D1154&gt;=1,VLOOKUP($C1154,STUDENT!$A$4:$E$2003,E$1,0),""),"")</f>
        <v/>
      </c>
      <c r="F1154" s="15" t="str">
        <f>IFERROR(IF($D1154&gt;=1,VLOOKUP($C1154,STUDENT!$A$4:$E$2003,F$1,0),""),"")</f>
        <v/>
      </c>
      <c r="G1154" s="15" t="str">
        <f>IFERROR(IF($D1154&gt;=1,VLOOKUP($C1154,STUDENT!$A$4:$E$2003,G$1,0),""),"")</f>
        <v/>
      </c>
      <c r="H1154" s="14" t="str">
        <f>IFERROR(IF($D1154&gt;=1,VLOOKUP($C1154,STUDENT!$A$4:$E$2003,H$1,0),""),"")</f>
        <v/>
      </c>
      <c r="I1154" s="79"/>
      <c r="J1154" s="79"/>
      <c r="K1154" s="79"/>
      <c r="L1154" s="79"/>
      <c r="M1154" s="79"/>
      <c r="N1154" s="79"/>
      <c r="O1154" s="79"/>
      <c r="P1154" s="79"/>
      <c r="Q1154" s="79"/>
      <c r="R1154" s="79"/>
      <c r="S1154" s="79"/>
      <c r="T1154" s="79"/>
      <c r="U1154" s="85">
        <f t="shared" si="107"/>
        <v>0</v>
      </c>
      <c r="V1154" s="6">
        <f t="shared" si="108"/>
        <v>0</v>
      </c>
      <c r="W1154" s="6">
        <f>IFERROR(IF(V1154&gt;=1,V1154*VLOOKUP(E1154,STUDENT!$B$4:$W$2003,22,0),0),0)</f>
        <v>0</v>
      </c>
      <c r="X1154" s="6">
        <f t="shared" si="109"/>
        <v>0</v>
      </c>
      <c r="Y1154" s="6">
        <f>IFERROR(IF(X1154&gt;=1,X1154*VLOOKUP(E1154,STUDENT!$B$4:$W$2003,22,0),0),0)</f>
        <v>0</v>
      </c>
      <c r="Z1154" s="6">
        <f t="shared" si="110"/>
        <v>0</v>
      </c>
      <c r="AA1154" s="6">
        <f>IFERROR(IF(Z1154&gt;=1,Z1154*VLOOKUP(E1154,STUDENT!$B$4:$W$2003,22,0),0),0)</f>
        <v>0</v>
      </c>
    </row>
    <row r="1155" spans="1:27" ht="18" customHeight="1" x14ac:dyDescent="0.25">
      <c r="A1155" s="6">
        <f t="shared" si="105"/>
        <v>0</v>
      </c>
      <c r="B1155" s="6">
        <v>1147</v>
      </c>
      <c r="C1155" s="6">
        <f>IFERROR(IF($C$1&gt;=B1155,SMALL(STUDENT!$V$4:$V$2003,$C$6+B1155),0),0)</f>
        <v>0</v>
      </c>
      <c r="D1155" s="14">
        <f t="shared" si="106"/>
        <v>0</v>
      </c>
      <c r="E1155" s="14" t="str">
        <f>IFERROR(IF($D1155&gt;=1,VLOOKUP($C1155,STUDENT!$A$4:$E$2003,E$1,0),""),"")</f>
        <v/>
      </c>
      <c r="F1155" s="15" t="str">
        <f>IFERROR(IF($D1155&gt;=1,VLOOKUP($C1155,STUDENT!$A$4:$E$2003,F$1,0),""),"")</f>
        <v/>
      </c>
      <c r="G1155" s="15" t="str">
        <f>IFERROR(IF($D1155&gt;=1,VLOOKUP($C1155,STUDENT!$A$4:$E$2003,G$1,0),""),"")</f>
        <v/>
      </c>
      <c r="H1155" s="14" t="str">
        <f>IFERROR(IF($D1155&gt;=1,VLOOKUP($C1155,STUDENT!$A$4:$E$2003,H$1,0),""),"")</f>
        <v/>
      </c>
      <c r="I1155" s="79"/>
      <c r="J1155" s="79"/>
      <c r="K1155" s="79"/>
      <c r="L1155" s="79"/>
      <c r="M1155" s="79"/>
      <c r="N1155" s="79"/>
      <c r="O1155" s="79"/>
      <c r="P1155" s="79"/>
      <c r="Q1155" s="79"/>
      <c r="R1155" s="79"/>
      <c r="S1155" s="79"/>
      <c r="T1155" s="79"/>
      <c r="U1155" s="85">
        <f t="shared" si="107"/>
        <v>0</v>
      </c>
      <c r="V1155" s="6">
        <f t="shared" si="108"/>
        <v>0</v>
      </c>
      <c r="W1155" s="6">
        <f>IFERROR(IF(V1155&gt;=1,V1155*VLOOKUP(E1155,STUDENT!$B$4:$W$2003,22,0),0),0)</f>
        <v>0</v>
      </c>
      <c r="X1155" s="6">
        <f t="shared" si="109"/>
        <v>0</v>
      </c>
      <c r="Y1155" s="6">
        <f>IFERROR(IF(X1155&gt;=1,X1155*VLOOKUP(E1155,STUDENT!$B$4:$W$2003,22,0),0),0)</f>
        <v>0</v>
      </c>
      <c r="Z1155" s="6">
        <f t="shared" si="110"/>
        <v>0</v>
      </c>
      <c r="AA1155" s="6">
        <f>IFERROR(IF(Z1155&gt;=1,Z1155*VLOOKUP(E1155,STUDENT!$B$4:$W$2003,22,0),0),0)</f>
        <v>0</v>
      </c>
    </row>
    <row r="1156" spans="1:27" ht="18" customHeight="1" x14ac:dyDescent="0.25">
      <c r="A1156" s="6">
        <f t="shared" si="105"/>
        <v>0</v>
      </c>
      <c r="B1156" s="6">
        <v>1148</v>
      </c>
      <c r="C1156" s="6">
        <f>IFERROR(IF($C$1&gt;=B1156,SMALL(STUDENT!$V$4:$V$2003,$C$6+B1156),0),0)</f>
        <v>0</v>
      </c>
      <c r="D1156" s="14">
        <f t="shared" si="106"/>
        <v>0</v>
      </c>
      <c r="E1156" s="14" t="str">
        <f>IFERROR(IF($D1156&gt;=1,VLOOKUP($C1156,STUDENT!$A$4:$E$2003,E$1,0),""),"")</f>
        <v/>
      </c>
      <c r="F1156" s="15" t="str">
        <f>IFERROR(IF($D1156&gt;=1,VLOOKUP($C1156,STUDENT!$A$4:$E$2003,F$1,0),""),"")</f>
        <v/>
      </c>
      <c r="G1156" s="15" t="str">
        <f>IFERROR(IF($D1156&gt;=1,VLOOKUP($C1156,STUDENT!$A$4:$E$2003,G$1,0),""),"")</f>
        <v/>
      </c>
      <c r="H1156" s="14" t="str">
        <f>IFERROR(IF($D1156&gt;=1,VLOOKUP($C1156,STUDENT!$A$4:$E$2003,H$1,0),""),"")</f>
        <v/>
      </c>
      <c r="I1156" s="79"/>
      <c r="J1156" s="79"/>
      <c r="K1156" s="79"/>
      <c r="L1156" s="79"/>
      <c r="M1156" s="79"/>
      <c r="N1156" s="79"/>
      <c r="O1156" s="79"/>
      <c r="P1156" s="79"/>
      <c r="Q1156" s="79"/>
      <c r="R1156" s="79"/>
      <c r="S1156" s="79"/>
      <c r="T1156" s="79"/>
      <c r="U1156" s="85">
        <f t="shared" si="107"/>
        <v>0</v>
      </c>
      <c r="V1156" s="6">
        <f t="shared" si="108"/>
        <v>0</v>
      </c>
      <c r="W1156" s="6">
        <f>IFERROR(IF(V1156&gt;=1,V1156*VLOOKUP(E1156,STUDENT!$B$4:$W$2003,22,0),0),0)</f>
        <v>0</v>
      </c>
      <c r="X1156" s="6">
        <f t="shared" si="109"/>
        <v>0</v>
      </c>
      <c r="Y1156" s="6">
        <f>IFERROR(IF(X1156&gt;=1,X1156*VLOOKUP(E1156,STUDENT!$B$4:$W$2003,22,0),0),0)</f>
        <v>0</v>
      </c>
      <c r="Z1156" s="6">
        <f t="shared" si="110"/>
        <v>0</v>
      </c>
      <c r="AA1156" s="6">
        <f>IFERROR(IF(Z1156&gt;=1,Z1156*VLOOKUP(E1156,STUDENT!$B$4:$W$2003,22,0),0),0)</f>
        <v>0</v>
      </c>
    </row>
    <row r="1157" spans="1:27" ht="18" customHeight="1" x14ac:dyDescent="0.25">
      <c r="A1157" s="6">
        <f t="shared" si="105"/>
        <v>0</v>
      </c>
      <c r="B1157" s="6">
        <v>1149</v>
      </c>
      <c r="C1157" s="6">
        <f>IFERROR(IF($C$1&gt;=B1157,SMALL(STUDENT!$V$4:$V$2003,$C$6+B1157),0),0)</f>
        <v>0</v>
      </c>
      <c r="D1157" s="14">
        <f t="shared" si="106"/>
        <v>0</v>
      </c>
      <c r="E1157" s="14" t="str">
        <f>IFERROR(IF($D1157&gt;=1,VLOOKUP($C1157,STUDENT!$A$4:$E$2003,E$1,0),""),"")</f>
        <v/>
      </c>
      <c r="F1157" s="15" t="str">
        <f>IFERROR(IF($D1157&gt;=1,VLOOKUP($C1157,STUDENT!$A$4:$E$2003,F$1,0),""),"")</f>
        <v/>
      </c>
      <c r="G1157" s="15" t="str">
        <f>IFERROR(IF($D1157&gt;=1,VLOOKUP($C1157,STUDENT!$A$4:$E$2003,G$1,0),""),"")</f>
        <v/>
      </c>
      <c r="H1157" s="14" t="str">
        <f>IFERROR(IF($D1157&gt;=1,VLOOKUP($C1157,STUDENT!$A$4:$E$2003,H$1,0),""),"")</f>
        <v/>
      </c>
      <c r="I1157" s="79"/>
      <c r="J1157" s="79"/>
      <c r="K1157" s="79"/>
      <c r="L1157" s="79"/>
      <c r="M1157" s="79"/>
      <c r="N1157" s="79"/>
      <c r="O1157" s="79"/>
      <c r="P1157" s="79"/>
      <c r="Q1157" s="79"/>
      <c r="R1157" s="79"/>
      <c r="S1157" s="79"/>
      <c r="T1157" s="79"/>
      <c r="U1157" s="85">
        <f t="shared" si="107"/>
        <v>0</v>
      </c>
      <c r="V1157" s="6">
        <f t="shared" si="108"/>
        <v>0</v>
      </c>
      <c r="W1157" s="6">
        <f>IFERROR(IF(V1157&gt;=1,V1157*VLOOKUP(E1157,STUDENT!$B$4:$W$2003,22,0),0),0)</f>
        <v>0</v>
      </c>
      <c r="X1157" s="6">
        <f t="shared" si="109"/>
        <v>0</v>
      </c>
      <c r="Y1157" s="6">
        <f>IFERROR(IF(X1157&gt;=1,X1157*VLOOKUP(E1157,STUDENT!$B$4:$W$2003,22,0),0),0)</f>
        <v>0</v>
      </c>
      <c r="Z1157" s="6">
        <f t="shared" si="110"/>
        <v>0</v>
      </c>
      <c r="AA1157" s="6">
        <f>IFERROR(IF(Z1157&gt;=1,Z1157*VLOOKUP(E1157,STUDENT!$B$4:$W$2003,22,0),0),0)</f>
        <v>0</v>
      </c>
    </row>
    <row r="1158" spans="1:27" ht="18" customHeight="1" x14ac:dyDescent="0.25">
      <c r="A1158" s="6">
        <f t="shared" si="105"/>
        <v>0</v>
      </c>
      <c r="B1158" s="6">
        <v>1150</v>
      </c>
      <c r="C1158" s="6">
        <f>IFERROR(IF($C$1&gt;=B1158,SMALL(STUDENT!$V$4:$V$2003,$C$6+B1158),0),0)</f>
        <v>0</v>
      </c>
      <c r="D1158" s="14">
        <f t="shared" si="106"/>
        <v>0</v>
      </c>
      <c r="E1158" s="14" t="str">
        <f>IFERROR(IF($D1158&gt;=1,VLOOKUP($C1158,STUDENT!$A$4:$E$2003,E$1,0),""),"")</f>
        <v/>
      </c>
      <c r="F1158" s="15" t="str">
        <f>IFERROR(IF($D1158&gt;=1,VLOOKUP($C1158,STUDENT!$A$4:$E$2003,F$1,0),""),"")</f>
        <v/>
      </c>
      <c r="G1158" s="15" t="str">
        <f>IFERROR(IF($D1158&gt;=1,VLOOKUP($C1158,STUDENT!$A$4:$E$2003,G$1,0),""),"")</f>
        <v/>
      </c>
      <c r="H1158" s="14" t="str">
        <f>IFERROR(IF($D1158&gt;=1,VLOOKUP($C1158,STUDENT!$A$4:$E$2003,H$1,0),""),"")</f>
        <v/>
      </c>
      <c r="I1158" s="79"/>
      <c r="J1158" s="79"/>
      <c r="K1158" s="79"/>
      <c r="L1158" s="79"/>
      <c r="M1158" s="79"/>
      <c r="N1158" s="79"/>
      <c r="O1158" s="79"/>
      <c r="P1158" s="79"/>
      <c r="Q1158" s="79"/>
      <c r="R1158" s="79"/>
      <c r="S1158" s="79"/>
      <c r="T1158" s="79"/>
      <c r="U1158" s="85">
        <f t="shared" si="107"/>
        <v>0</v>
      </c>
      <c r="V1158" s="6">
        <f t="shared" si="108"/>
        <v>0</v>
      </c>
      <c r="W1158" s="6">
        <f>IFERROR(IF(V1158&gt;=1,V1158*VLOOKUP(E1158,STUDENT!$B$4:$W$2003,22,0),0),0)</f>
        <v>0</v>
      </c>
      <c r="X1158" s="6">
        <f t="shared" si="109"/>
        <v>0</v>
      </c>
      <c r="Y1158" s="6">
        <f>IFERROR(IF(X1158&gt;=1,X1158*VLOOKUP(E1158,STUDENT!$B$4:$W$2003,22,0),0),0)</f>
        <v>0</v>
      </c>
      <c r="Z1158" s="6">
        <f t="shared" si="110"/>
        <v>0</v>
      </c>
      <c r="AA1158" s="6">
        <f>IFERROR(IF(Z1158&gt;=1,Z1158*VLOOKUP(E1158,STUDENT!$B$4:$W$2003,22,0),0),0)</f>
        <v>0</v>
      </c>
    </row>
    <row r="1159" spans="1:27" ht="18" customHeight="1" x14ac:dyDescent="0.25">
      <c r="A1159" s="6">
        <f t="shared" si="105"/>
        <v>0</v>
      </c>
      <c r="B1159" s="6">
        <v>1151</v>
      </c>
      <c r="C1159" s="6">
        <f>IFERROR(IF($C$1&gt;=B1159,SMALL(STUDENT!$V$4:$V$2003,$C$6+B1159),0),0)</f>
        <v>0</v>
      </c>
      <c r="D1159" s="14">
        <f t="shared" si="106"/>
        <v>0</v>
      </c>
      <c r="E1159" s="14" t="str">
        <f>IFERROR(IF($D1159&gt;=1,VLOOKUP($C1159,STUDENT!$A$4:$E$2003,E$1,0),""),"")</f>
        <v/>
      </c>
      <c r="F1159" s="15" t="str">
        <f>IFERROR(IF($D1159&gt;=1,VLOOKUP($C1159,STUDENT!$A$4:$E$2003,F$1,0),""),"")</f>
        <v/>
      </c>
      <c r="G1159" s="15" t="str">
        <f>IFERROR(IF($D1159&gt;=1,VLOOKUP($C1159,STUDENT!$A$4:$E$2003,G$1,0),""),"")</f>
        <v/>
      </c>
      <c r="H1159" s="14" t="str">
        <f>IFERROR(IF($D1159&gt;=1,VLOOKUP($C1159,STUDENT!$A$4:$E$2003,H$1,0),""),"")</f>
        <v/>
      </c>
      <c r="I1159" s="79"/>
      <c r="J1159" s="79"/>
      <c r="K1159" s="79"/>
      <c r="L1159" s="79"/>
      <c r="M1159" s="79"/>
      <c r="N1159" s="79"/>
      <c r="O1159" s="79"/>
      <c r="P1159" s="79"/>
      <c r="Q1159" s="79"/>
      <c r="R1159" s="79"/>
      <c r="S1159" s="79"/>
      <c r="T1159" s="79"/>
      <c r="U1159" s="85">
        <f t="shared" si="107"/>
        <v>0</v>
      </c>
      <c r="V1159" s="6">
        <f t="shared" si="108"/>
        <v>0</v>
      </c>
      <c r="W1159" s="6">
        <f>IFERROR(IF(V1159&gt;=1,V1159*VLOOKUP(E1159,STUDENT!$B$4:$W$2003,22,0),0),0)</f>
        <v>0</v>
      </c>
      <c r="X1159" s="6">
        <f t="shared" si="109"/>
        <v>0</v>
      </c>
      <c r="Y1159" s="6">
        <f>IFERROR(IF(X1159&gt;=1,X1159*VLOOKUP(E1159,STUDENT!$B$4:$W$2003,22,0),0),0)</f>
        <v>0</v>
      </c>
      <c r="Z1159" s="6">
        <f t="shared" si="110"/>
        <v>0</v>
      </c>
      <c r="AA1159" s="6">
        <f>IFERROR(IF(Z1159&gt;=1,Z1159*VLOOKUP(E1159,STUDENT!$B$4:$W$2003,22,0),0),0)</f>
        <v>0</v>
      </c>
    </row>
    <row r="1160" spans="1:27" ht="18" customHeight="1" x14ac:dyDescent="0.25">
      <c r="A1160" s="6">
        <f t="shared" si="105"/>
        <v>0</v>
      </c>
      <c r="B1160" s="6">
        <v>1152</v>
      </c>
      <c r="C1160" s="6">
        <f>IFERROR(IF($C$1&gt;=B1160,SMALL(STUDENT!$V$4:$V$2003,$C$6+B1160),0),0)</f>
        <v>0</v>
      </c>
      <c r="D1160" s="14">
        <f t="shared" si="106"/>
        <v>0</v>
      </c>
      <c r="E1160" s="14" t="str">
        <f>IFERROR(IF($D1160&gt;=1,VLOOKUP($C1160,STUDENT!$A$4:$E$2003,E$1,0),""),"")</f>
        <v/>
      </c>
      <c r="F1160" s="15" t="str">
        <f>IFERROR(IF($D1160&gt;=1,VLOOKUP($C1160,STUDENT!$A$4:$E$2003,F$1,0),""),"")</f>
        <v/>
      </c>
      <c r="G1160" s="15" t="str">
        <f>IFERROR(IF($D1160&gt;=1,VLOOKUP($C1160,STUDENT!$A$4:$E$2003,G$1,0),""),"")</f>
        <v/>
      </c>
      <c r="H1160" s="14" t="str">
        <f>IFERROR(IF($D1160&gt;=1,VLOOKUP($C1160,STUDENT!$A$4:$E$2003,H$1,0),""),"")</f>
        <v/>
      </c>
      <c r="I1160" s="79"/>
      <c r="J1160" s="79"/>
      <c r="K1160" s="79"/>
      <c r="L1160" s="79"/>
      <c r="M1160" s="79"/>
      <c r="N1160" s="79"/>
      <c r="O1160" s="79"/>
      <c r="P1160" s="79"/>
      <c r="Q1160" s="79"/>
      <c r="R1160" s="79"/>
      <c r="S1160" s="79"/>
      <c r="T1160" s="79"/>
      <c r="U1160" s="85">
        <f t="shared" si="107"/>
        <v>0</v>
      </c>
      <c r="V1160" s="6">
        <f t="shared" si="108"/>
        <v>0</v>
      </c>
      <c r="W1160" s="6">
        <f>IFERROR(IF(V1160&gt;=1,V1160*VLOOKUP(E1160,STUDENT!$B$4:$W$2003,22,0),0),0)</f>
        <v>0</v>
      </c>
      <c r="X1160" s="6">
        <f t="shared" si="109"/>
        <v>0</v>
      </c>
      <c r="Y1160" s="6">
        <f>IFERROR(IF(X1160&gt;=1,X1160*VLOOKUP(E1160,STUDENT!$B$4:$W$2003,22,0),0),0)</f>
        <v>0</v>
      </c>
      <c r="Z1160" s="6">
        <f t="shared" si="110"/>
        <v>0</v>
      </c>
      <c r="AA1160" s="6">
        <f>IFERROR(IF(Z1160&gt;=1,Z1160*VLOOKUP(E1160,STUDENT!$B$4:$W$2003,22,0),0),0)</f>
        <v>0</v>
      </c>
    </row>
    <row r="1161" spans="1:27" ht="18" customHeight="1" x14ac:dyDescent="0.25">
      <c r="A1161" s="6">
        <f t="shared" si="105"/>
        <v>0</v>
      </c>
      <c r="B1161" s="6">
        <v>1153</v>
      </c>
      <c r="C1161" s="6">
        <f>IFERROR(IF($C$1&gt;=B1161,SMALL(STUDENT!$V$4:$V$2003,$C$6+B1161),0),0)</f>
        <v>0</v>
      </c>
      <c r="D1161" s="14">
        <f t="shared" si="106"/>
        <v>0</v>
      </c>
      <c r="E1161" s="14" t="str">
        <f>IFERROR(IF($D1161&gt;=1,VLOOKUP($C1161,STUDENT!$A$4:$E$2003,E$1,0),""),"")</f>
        <v/>
      </c>
      <c r="F1161" s="15" t="str">
        <f>IFERROR(IF($D1161&gt;=1,VLOOKUP($C1161,STUDENT!$A$4:$E$2003,F$1,0),""),"")</f>
        <v/>
      </c>
      <c r="G1161" s="15" t="str">
        <f>IFERROR(IF($D1161&gt;=1,VLOOKUP($C1161,STUDENT!$A$4:$E$2003,G$1,0),""),"")</f>
        <v/>
      </c>
      <c r="H1161" s="14" t="str">
        <f>IFERROR(IF($D1161&gt;=1,VLOOKUP($C1161,STUDENT!$A$4:$E$2003,H$1,0),""),"")</f>
        <v/>
      </c>
      <c r="I1161" s="79"/>
      <c r="J1161" s="79"/>
      <c r="K1161" s="79"/>
      <c r="L1161" s="79"/>
      <c r="M1161" s="79"/>
      <c r="N1161" s="79"/>
      <c r="O1161" s="79"/>
      <c r="P1161" s="79"/>
      <c r="Q1161" s="79"/>
      <c r="R1161" s="79"/>
      <c r="S1161" s="79"/>
      <c r="T1161" s="79"/>
      <c r="U1161" s="85">
        <f t="shared" si="107"/>
        <v>0</v>
      </c>
      <c r="V1161" s="6">
        <f t="shared" si="108"/>
        <v>0</v>
      </c>
      <c r="W1161" s="6">
        <f>IFERROR(IF(V1161&gt;=1,V1161*VLOOKUP(E1161,STUDENT!$B$4:$W$2003,22,0),0),0)</f>
        <v>0</v>
      </c>
      <c r="X1161" s="6">
        <f t="shared" si="109"/>
        <v>0</v>
      </c>
      <c r="Y1161" s="6">
        <f>IFERROR(IF(X1161&gt;=1,X1161*VLOOKUP(E1161,STUDENT!$B$4:$W$2003,22,0),0),0)</f>
        <v>0</v>
      </c>
      <c r="Z1161" s="6">
        <f t="shared" si="110"/>
        <v>0</v>
      </c>
      <c r="AA1161" s="6">
        <f>IFERROR(IF(Z1161&gt;=1,Z1161*VLOOKUP(E1161,STUDENT!$B$4:$W$2003,22,0),0),0)</f>
        <v>0</v>
      </c>
    </row>
    <row r="1162" spans="1:27" ht="18" customHeight="1" x14ac:dyDescent="0.25">
      <c r="A1162" s="6">
        <f t="shared" ref="A1162:A1225" si="111">IFERROR(IF(W1162&gt;=1,D1162,0),0)</f>
        <v>0</v>
      </c>
      <c r="B1162" s="6">
        <v>1154</v>
      </c>
      <c r="C1162" s="6">
        <f>IFERROR(IF($C$1&gt;=B1162,SMALL(STUDENT!$V$4:$V$2003,$C$6+B1162),0),0)</f>
        <v>0</v>
      </c>
      <c r="D1162" s="14">
        <f t="shared" ref="D1162:D1225" si="112">IFERROR(IF(C1162&gt;=1,B1162,0),0)</f>
        <v>0</v>
      </c>
      <c r="E1162" s="14" t="str">
        <f>IFERROR(IF($D1162&gt;=1,VLOOKUP($C1162,STUDENT!$A$4:$E$2003,E$1,0),""),"")</f>
        <v/>
      </c>
      <c r="F1162" s="15" t="str">
        <f>IFERROR(IF($D1162&gt;=1,VLOOKUP($C1162,STUDENT!$A$4:$E$2003,F$1,0),""),"")</f>
        <v/>
      </c>
      <c r="G1162" s="15" t="str">
        <f>IFERROR(IF($D1162&gt;=1,VLOOKUP($C1162,STUDENT!$A$4:$E$2003,G$1,0),""),"")</f>
        <v/>
      </c>
      <c r="H1162" s="14" t="str">
        <f>IFERROR(IF($D1162&gt;=1,VLOOKUP($C1162,STUDENT!$A$4:$E$2003,H$1,0),""),"")</f>
        <v/>
      </c>
      <c r="I1162" s="79"/>
      <c r="J1162" s="79"/>
      <c r="K1162" s="79"/>
      <c r="L1162" s="79"/>
      <c r="M1162" s="79"/>
      <c r="N1162" s="79"/>
      <c r="O1162" s="79"/>
      <c r="P1162" s="79"/>
      <c r="Q1162" s="79"/>
      <c r="R1162" s="79"/>
      <c r="S1162" s="79"/>
      <c r="T1162" s="79"/>
      <c r="U1162" s="85">
        <f t="shared" ref="U1162:U1225" si="113">SUM(I1162:T1162)</f>
        <v>0</v>
      </c>
      <c r="V1162" s="6">
        <f t="shared" ref="V1162:V1225" si="114">IFERROR(IF(D1162&gt;=1,(IF($V$1&gt;=1,(IF($W$1&gt;=1,SUMIFS(I1162:T1162,$I$3:$T$3,"&gt;="&amp;$V$1,$I$3:$T$3,"&lt;="&amp;$W$1),0)),0)),0),0)</f>
        <v>0</v>
      </c>
      <c r="W1162" s="6">
        <f>IFERROR(IF(V1162&gt;=1,V1162*VLOOKUP(E1162,STUDENT!$B$4:$W$2003,22,0),0),0)</f>
        <v>0</v>
      </c>
      <c r="X1162" s="6">
        <f t="shared" ref="X1162:X1225" si="115">IFERROR(IF(D1162&gt;=1,(IF($X$1&gt;=1,(IF($Y$1&gt;=1,SUMIFS(I1162:T1162,$I$3:$T$3,"&gt;="&amp;$X$1,$I$3:$T$3,"&lt;="&amp;$Y$1),0)),0)),0),0)</f>
        <v>0</v>
      </c>
      <c r="Y1162" s="6">
        <f>IFERROR(IF(X1162&gt;=1,X1162*VLOOKUP(E1162,STUDENT!$B$4:$W$2003,22,0),0),0)</f>
        <v>0</v>
      </c>
      <c r="Z1162" s="6">
        <f t="shared" ref="Z1162:Z1225" si="116">IFERROR(IF(D1162&gt;=1,(IF($Z$1&gt;=1,(IF($AA$1&gt;=1,SUMIFS(I1162:T1162,$I$3:$T$3,"&gt;="&amp;$Z$1,$I$3:$T$3,"&lt;="&amp;$AA$1),0)),0)),0),0)</f>
        <v>0</v>
      </c>
      <c r="AA1162" s="6">
        <f>IFERROR(IF(Z1162&gt;=1,Z1162*VLOOKUP(E1162,STUDENT!$B$4:$W$2003,22,0),0),0)</f>
        <v>0</v>
      </c>
    </row>
    <row r="1163" spans="1:27" ht="18" customHeight="1" x14ac:dyDescent="0.25">
      <c r="A1163" s="6">
        <f t="shared" si="111"/>
        <v>0</v>
      </c>
      <c r="B1163" s="6">
        <v>1155</v>
      </c>
      <c r="C1163" s="6">
        <f>IFERROR(IF($C$1&gt;=B1163,SMALL(STUDENT!$V$4:$V$2003,$C$6+B1163),0),0)</f>
        <v>0</v>
      </c>
      <c r="D1163" s="14">
        <f t="shared" si="112"/>
        <v>0</v>
      </c>
      <c r="E1163" s="14" t="str">
        <f>IFERROR(IF($D1163&gt;=1,VLOOKUP($C1163,STUDENT!$A$4:$E$2003,E$1,0),""),"")</f>
        <v/>
      </c>
      <c r="F1163" s="15" t="str">
        <f>IFERROR(IF($D1163&gt;=1,VLOOKUP($C1163,STUDENT!$A$4:$E$2003,F$1,0),""),"")</f>
        <v/>
      </c>
      <c r="G1163" s="15" t="str">
        <f>IFERROR(IF($D1163&gt;=1,VLOOKUP($C1163,STUDENT!$A$4:$E$2003,G$1,0),""),"")</f>
        <v/>
      </c>
      <c r="H1163" s="14" t="str">
        <f>IFERROR(IF($D1163&gt;=1,VLOOKUP($C1163,STUDENT!$A$4:$E$2003,H$1,0),""),"")</f>
        <v/>
      </c>
      <c r="I1163" s="79"/>
      <c r="J1163" s="79"/>
      <c r="K1163" s="79"/>
      <c r="L1163" s="79"/>
      <c r="M1163" s="79"/>
      <c r="N1163" s="79"/>
      <c r="O1163" s="79"/>
      <c r="P1163" s="79"/>
      <c r="Q1163" s="79"/>
      <c r="R1163" s="79"/>
      <c r="S1163" s="79"/>
      <c r="T1163" s="79"/>
      <c r="U1163" s="85">
        <f t="shared" si="113"/>
        <v>0</v>
      </c>
      <c r="V1163" s="6">
        <f t="shared" si="114"/>
        <v>0</v>
      </c>
      <c r="W1163" s="6">
        <f>IFERROR(IF(V1163&gt;=1,V1163*VLOOKUP(E1163,STUDENT!$B$4:$W$2003,22,0),0),0)</f>
        <v>0</v>
      </c>
      <c r="X1163" s="6">
        <f t="shared" si="115"/>
        <v>0</v>
      </c>
      <c r="Y1163" s="6">
        <f>IFERROR(IF(X1163&gt;=1,X1163*VLOOKUP(E1163,STUDENT!$B$4:$W$2003,22,0),0),0)</f>
        <v>0</v>
      </c>
      <c r="Z1163" s="6">
        <f t="shared" si="116"/>
        <v>0</v>
      </c>
      <c r="AA1163" s="6">
        <f>IFERROR(IF(Z1163&gt;=1,Z1163*VLOOKUP(E1163,STUDENT!$B$4:$W$2003,22,0),0),0)</f>
        <v>0</v>
      </c>
    </row>
    <row r="1164" spans="1:27" ht="18" customHeight="1" x14ac:dyDescent="0.25">
      <c r="A1164" s="6">
        <f t="shared" si="111"/>
        <v>0</v>
      </c>
      <c r="B1164" s="6">
        <v>1156</v>
      </c>
      <c r="C1164" s="6">
        <f>IFERROR(IF($C$1&gt;=B1164,SMALL(STUDENT!$V$4:$V$2003,$C$6+B1164),0),0)</f>
        <v>0</v>
      </c>
      <c r="D1164" s="14">
        <f t="shared" si="112"/>
        <v>0</v>
      </c>
      <c r="E1164" s="14" t="str">
        <f>IFERROR(IF($D1164&gt;=1,VLOOKUP($C1164,STUDENT!$A$4:$E$2003,E$1,0),""),"")</f>
        <v/>
      </c>
      <c r="F1164" s="15" t="str">
        <f>IFERROR(IF($D1164&gt;=1,VLOOKUP($C1164,STUDENT!$A$4:$E$2003,F$1,0),""),"")</f>
        <v/>
      </c>
      <c r="G1164" s="15" t="str">
        <f>IFERROR(IF($D1164&gt;=1,VLOOKUP($C1164,STUDENT!$A$4:$E$2003,G$1,0),""),"")</f>
        <v/>
      </c>
      <c r="H1164" s="14" t="str">
        <f>IFERROR(IF($D1164&gt;=1,VLOOKUP($C1164,STUDENT!$A$4:$E$2003,H$1,0),""),"")</f>
        <v/>
      </c>
      <c r="I1164" s="79"/>
      <c r="J1164" s="79"/>
      <c r="K1164" s="79"/>
      <c r="L1164" s="79"/>
      <c r="M1164" s="79"/>
      <c r="N1164" s="79"/>
      <c r="O1164" s="79"/>
      <c r="P1164" s="79"/>
      <c r="Q1164" s="79"/>
      <c r="R1164" s="79"/>
      <c r="S1164" s="79"/>
      <c r="T1164" s="79"/>
      <c r="U1164" s="85">
        <f t="shared" si="113"/>
        <v>0</v>
      </c>
      <c r="V1164" s="6">
        <f t="shared" si="114"/>
        <v>0</v>
      </c>
      <c r="W1164" s="6">
        <f>IFERROR(IF(V1164&gt;=1,V1164*VLOOKUP(E1164,STUDENT!$B$4:$W$2003,22,0),0),0)</f>
        <v>0</v>
      </c>
      <c r="X1164" s="6">
        <f t="shared" si="115"/>
        <v>0</v>
      </c>
      <c r="Y1164" s="6">
        <f>IFERROR(IF(X1164&gt;=1,X1164*VLOOKUP(E1164,STUDENT!$B$4:$W$2003,22,0),0),0)</f>
        <v>0</v>
      </c>
      <c r="Z1164" s="6">
        <f t="shared" si="116"/>
        <v>0</v>
      </c>
      <c r="AA1164" s="6">
        <f>IFERROR(IF(Z1164&gt;=1,Z1164*VLOOKUP(E1164,STUDENT!$B$4:$W$2003,22,0),0),0)</f>
        <v>0</v>
      </c>
    </row>
    <row r="1165" spans="1:27" ht="18" customHeight="1" x14ac:dyDescent="0.25">
      <c r="A1165" s="6">
        <f t="shared" si="111"/>
        <v>0</v>
      </c>
      <c r="B1165" s="6">
        <v>1157</v>
      </c>
      <c r="C1165" s="6">
        <f>IFERROR(IF($C$1&gt;=B1165,SMALL(STUDENT!$V$4:$V$2003,$C$6+B1165),0),0)</f>
        <v>0</v>
      </c>
      <c r="D1165" s="14">
        <f t="shared" si="112"/>
        <v>0</v>
      </c>
      <c r="E1165" s="14" t="str">
        <f>IFERROR(IF($D1165&gt;=1,VLOOKUP($C1165,STUDENT!$A$4:$E$2003,E$1,0),""),"")</f>
        <v/>
      </c>
      <c r="F1165" s="15" t="str">
        <f>IFERROR(IF($D1165&gt;=1,VLOOKUP($C1165,STUDENT!$A$4:$E$2003,F$1,0),""),"")</f>
        <v/>
      </c>
      <c r="G1165" s="15" t="str">
        <f>IFERROR(IF($D1165&gt;=1,VLOOKUP($C1165,STUDENT!$A$4:$E$2003,G$1,0),""),"")</f>
        <v/>
      </c>
      <c r="H1165" s="14" t="str">
        <f>IFERROR(IF($D1165&gt;=1,VLOOKUP($C1165,STUDENT!$A$4:$E$2003,H$1,0),""),"")</f>
        <v/>
      </c>
      <c r="I1165" s="79"/>
      <c r="J1165" s="79"/>
      <c r="K1165" s="79"/>
      <c r="L1165" s="79"/>
      <c r="M1165" s="79"/>
      <c r="N1165" s="79"/>
      <c r="O1165" s="79"/>
      <c r="P1165" s="79"/>
      <c r="Q1165" s="79"/>
      <c r="R1165" s="79"/>
      <c r="S1165" s="79"/>
      <c r="T1165" s="79"/>
      <c r="U1165" s="85">
        <f t="shared" si="113"/>
        <v>0</v>
      </c>
      <c r="V1165" s="6">
        <f t="shared" si="114"/>
        <v>0</v>
      </c>
      <c r="W1165" s="6">
        <f>IFERROR(IF(V1165&gt;=1,V1165*VLOOKUP(E1165,STUDENT!$B$4:$W$2003,22,0),0),0)</f>
        <v>0</v>
      </c>
      <c r="X1165" s="6">
        <f t="shared" si="115"/>
        <v>0</v>
      </c>
      <c r="Y1165" s="6">
        <f>IFERROR(IF(X1165&gt;=1,X1165*VLOOKUP(E1165,STUDENT!$B$4:$W$2003,22,0),0),0)</f>
        <v>0</v>
      </c>
      <c r="Z1165" s="6">
        <f t="shared" si="116"/>
        <v>0</v>
      </c>
      <c r="AA1165" s="6">
        <f>IFERROR(IF(Z1165&gt;=1,Z1165*VLOOKUP(E1165,STUDENT!$B$4:$W$2003,22,0),0),0)</f>
        <v>0</v>
      </c>
    </row>
    <row r="1166" spans="1:27" ht="18" customHeight="1" x14ac:dyDescent="0.25">
      <c r="A1166" s="6">
        <f t="shared" si="111"/>
        <v>0</v>
      </c>
      <c r="B1166" s="6">
        <v>1158</v>
      </c>
      <c r="C1166" s="6">
        <f>IFERROR(IF($C$1&gt;=B1166,SMALL(STUDENT!$V$4:$V$2003,$C$6+B1166),0),0)</f>
        <v>0</v>
      </c>
      <c r="D1166" s="14">
        <f t="shared" si="112"/>
        <v>0</v>
      </c>
      <c r="E1166" s="14" t="str">
        <f>IFERROR(IF($D1166&gt;=1,VLOOKUP($C1166,STUDENT!$A$4:$E$2003,E$1,0),""),"")</f>
        <v/>
      </c>
      <c r="F1166" s="15" t="str">
        <f>IFERROR(IF($D1166&gt;=1,VLOOKUP($C1166,STUDENT!$A$4:$E$2003,F$1,0),""),"")</f>
        <v/>
      </c>
      <c r="G1166" s="15" t="str">
        <f>IFERROR(IF($D1166&gt;=1,VLOOKUP($C1166,STUDENT!$A$4:$E$2003,G$1,0),""),"")</f>
        <v/>
      </c>
      <c r="H1166" s="14" t="str">
        <f>IFERROR(IF($D1166&gt;=1,VLOOKUP($C1166,STUDENT!$A$4:$E$2003,H$1,0),""),"")</f>
        <v/>
      </c>
      <c r="I1166" s="79"/>
      <c r="J1166" s="79"/>
      <c r="K1166" s="79"/>
      <c r="L1166" s="79"/>
      <c r="M1166" s="79"/>
      <c r="N1166" s="79"/>
      <c r="O1166" s="79"/>
      <c r="P1166" s="79"/>
      <c r="Q1166" s="79"/>
      <c r="R1166" s="79"/>
      <c r="S1166" s="79"/>
      <c r="T1166" s="79"/>
      <c r="U1166" s="85">
        <f t="shared" si="113"/>
        <v>0</v>
      </c>
      <c r="V1166" s="6">
        <f t="shared" si="114"/>
        <v>0</v>
      </c>
      <c r="W1166" s="6">
        <f>IFERROR(IF(V1166&gt;=1,V1166*VLOOKUP(E1166,STUDENT!$B$4:$W$2003,22,0),0),0)</f>
        <v>0</v>
      </c>
      <c r="X1166" s="6">
        <f t="shared" si="115"/>
        <v>0</v>
      </c>
      <c r="Y1166" s="6">
        <f>IFERROR(IF(X1166&gt;=1,X1166*VLOOKUP(E1166,STUDENT!$B$4:$W$2003,22,0),0),0)</f>
        <v>0</v>
      </c>
      <c r="Z1166" s="6">
        <f t="shared" si="116"/>
        <v>0</v>
      </c>
      <c r="AA1166" s="6">
        <f>IFERROR(IF(Z1166&gt;=1,Z1166*VLOOKUP(E1166,STUDENT!$B$4:$W$2003,22,0),0),0)</f>
        <v>0</v>
      </c>
    </row>
    <row r="1167" spans="1:27" ht="18" customHeight="1" x14ac:dyDescent="0.25">
      <c r="A1167" s="6">
        <f t="shared" si="111"/>
        <v>0</v>
      </c>
      <c r="B1167" s="6">
        <v>1159</v>
      </c>
      <c r="C1167" s="6">
        <f>IFERROR(IF($C$1&gt;=B1167,SMALL(STUDENT!$V$4:$V$2003,$C$6+B1167),0),0)</f>
        <v>0</v>
      </c>
      <c r="D1167" s="14">
        <f t="shared" si="112"/>
        <v>0</v>
      </c>
      <c r="E1167" s="14" t="str">
        <f>IFERROR(IF($D1167&gt;=1,VLOOKUP($C1167,STUDENT!$A$4:$E$2003,E$1,0),""),"")</f>
        <v/>
      </c>
      <c r="F1167" s="15" t="str">
        <f>IFERROR(IF($D1167&gt;=1,VLOOKUP($C1167,STUDENT!$A$4:$E$2003,F$1,0),""),"")</f>
        <v/>
      </c>
      <c r="G1167" s="15" t="str">
        <f>IFERROR(IF($D1167&gt;=1,VLOOKUP($C1167,STUDENT!$A$4:$E$2003,G$1,0),""),"")</f>
        <v/>
      </c>
      <c r="H1167" s="14" t="str">
        <f>IFERROR(IF($D1167&gt;=1,VLOOKUP($C1167,STUDENT!$A$4:$E$2003,H$1,0),""),"")</f>
        <v/>
      </c>
      <c r="I1167" s="79"/>
      <c r="J1167" s="79"/>
      <c r="K1167" s="79"/>
      <c r="L1167" s="79"/>
      <c r="M1167" s="79"/>
      <c r="N1167" s="79"/>
      <c r="O1167" s="79"/>
      <c r="P1167" s="79"/>
      <c r="Q1167" s="79"/>
      <c r="R1167" s="79"/>
      <c r="S1167" s="79"/>
      <c r="T1167" s="79"/>
      <c r="U1167" s="85">
        <f t="shared" si="113"/>
        <v>0</v>
      </c>
      <c r="V1167" s="6">
        <f t="shared" si="114"/>
        <v>0</v>
      </c>
      <c r="W1167" s="6">
        <f>IFERROR(IF(V1167&gt;=1,V1167*VLOOKUP(E1167,STUDENT!$B$4:$W$2003,22,0),0),0)</f>
        <v>0</v>
      </c>
      <c r="X1167" s="6">
        <f t="shared" si="115"/>
        <v>0</v>
      </c>
      <c r="Y1167" s="6">
        <f>IFERROR(IF(X1167&gt;=1,X1167*VLOOKUP(E1167,STUDENT!$B$4:$W$2003,22,0),0),0)</f>
        <v>0</v>
      </c>
      <c r="Z1167" s="6">
        <f t="shared" si="116"/>
        <v>0</v>
      </c>
      <c r="AA1167" s="6">
        <f>IFERROR(IF(Z1167&gt;=1,Z1167*VLOOKUP(E1167,STUDENT!$B$4:$W$2003,22,0),0),0)</f>
        <v>0</v>
      </c>
    </row>
    <row r="1168" spans="1:27" ht="18" customHeight="1" x14ac:dyDescent="0.25">
      <c r="A1168" s="6">
        <f t="shared" si="111"/>
        <v>0</v>
      </c>
      <c r="B1168" s="6">
        <v>1160</v>
      </c>
      <c r="C1168" s="6">
        <f>IFERROR(IF($C$1&gt;=B1168,SMALL(STUDENT!$V$4:$V$2003,$C$6+B1168),0),0)</f>
        <v>0</v>
      </c>
      <c r="D1168" s="14">
        <f t="shared" si="112"/>
        <v>0</v>
      </c>
      <c r="E1168" s="14" t="str">
        <f>IFERROR(IF($D1168&gt;=1,VLOOKUP($C1168,STUDENT!$A$4:$E$2003,E$1,0),""),"")</f>
        <v/>
      </c>
      <c r="F1168" s="15" t="str">
        <f>IFERROR(IF($D1168&gt;=1,VLOOKUP($C1168,STUDENT!$A$4:$E$2003,F$1,0),""),"")</f>
        <v/>
      </c>
      <c r="G1168" s="15" t="str">
        <f>IFERROR(IF($D1168&gt;=1,VLOOKUP($C1168,STUDENT!$A$4:$E$2003,G$1,0),""),"")</f>
        <v/>
      </c>
      <c r="H1168" s="14" t="str">
        <f>IFERROR(IF($D1168&gt;=1,VLOOKUP($C1168,STUDENT!$A$4:$E$2003,H$1,0),""),"")</f>
        <v/>
      </c>
      <c r="I1168" s="79"/>
      <c r="J1168" s="79"/>
      <c r="K1168" s="79"/>
      <c r="L1168" s="79"/>
      <c r="M1168" s="79"/>
      <c r="N1168" s="79"/>
      <c r="O1168" s="79"/>
      <c r="P1168" s="79"/>
      <c r="Q1168" s="79"/>
      <c r="R1168" s="79"/>
      <c r="S1168" s="79"/>
      <c r="T1168" s="79"/>
      <c r="U1168" s="85">
        <f t="shared" si="113"/>
        <v>0</v>
      </c>
      <c r="V1168" s="6">
        <f t="shared" si="114"/>
        <v>0</v>
      </c>
      <c r="W1168" s="6">
        <f>IFERROR(IF(V1168&gt;=1,V1168*VLOOKUP(E1168,STUDENT!$B$4:$W$2003,22,0),0),0)</f>
        <v>0</v>
      </c>
      <c r="X1168" s="6">
        <f t="shared" si="115"/>
        <v>0</v>
      </c>
      <c r="Y1168" s="6">
        <f>IFERROR(IF(X1168&gt;=1,X1168*VLOOKUP(E1168,STUDENT!$B$4:$W$2003,22,0),0),0)</f>
        <v>0</v>
      </c>
      <c r="Z1168" s="6">
        <f t="shared" si="116"/>
        <v>0</v>
      </c>
      <c r="AA1168" s="6">
        <f>IFERROR(IF(Z1168&gt;=1,Z1168*VLOOKUP(E1168,STUDENT!$B$4:$W$2003,22,0),0),0)</f>
        <v>0</v>
      </c>
    </row>
    <row r="1169" spans="1:27" ht="18" customHeight="1" x14ac:dyDescent="0.25">
      <c r="A1169" s="6">
        <f t="shared" si="111"/>
        <v>0</v>
      </c>
      <c r="B1169" s="6">
        <v>1161</v>
      </c>
      <c r="C1169" s="6">
        <f>IFERROR(IF($C$1&gt;=B1169,SMALL(STUDENT!$V$4:$V$2003,$C$6+B1169),0),0)</f>
        <v>0</v>
      </c>
      <c r="D1169" s="14">
        <f t="shared" si="112"/>
        <v>0</v>
      </c>
      <c r="E1169" s="14" t="str">
        <f>IFERROR(IF($D1169&gt;=1,VLOOKUP($C1169,STUDENT!$A$4:$E$2003,E$1,0),""),"")</f>
        <v/>
      </c>
      <c r="F1169" s="15" t="str">
        <f>IFERROR(IF($D1169&gt;=1,VLOOKUP($C1169,STUDENT!$A$4:$E$2003,F$1,0),""),"")</f>
        <v/>
      </c>
      <c r="G1169" s="15" t="str">
        <f>IFERROR(IF($D1169&gt;=1,VLOOKUP($C1169,STUDENT!$A$4:$E$2003,G$1,0),""),"")</f>
        <v/>
      </c>
      <c r="H1169" s="14" t="str">
        <f>IFERROR(IF($D1169&gt;=1,VLOOKUP($C1169,STUDENT!$A$4:$E$2003,H$1,0),""),"")</f>
        <v/>
      </c>
      <c r="I1169" s="79"/>
      <c r="J1169" s="79"/>
      <c r="K1169" s="79"/>
      <c r="L1169" s="79"/>
      <c r="M1169" s="79"/>
      <c r="N1169" s="79"/>
      <c r="O1169" s="79"/>
      <c r="P1169" s="79"/>
      <c r="Q1169" s="79"/>
      <c r="R1169" s="79"/>
      <c r="S1169" s="79"/>
      <c r="T1169" s="79"/>
      <c r="U1169" s="85">
        <f t="shared" si="113"/>
        <v>0</v>
      </c>
      <c r="V1169" s="6">
        <f t="shared" si="114"/>
        <v>0</v>
      </c>
      <c r="W1169" s="6">
        <f>IFERROR(IF(V1169&gt;=1,V1169*VLOOKUP(E1169,STUDENT!$B$4:$W$2003,22,0),0),0)</f>
        <v>0</v>
      </c>
      <c r="X1169" s="6">
        <f t="shared" si="115"/>
        <v>0</v>
      </c>
      <c r="Y1169" s="6">
        <f>IFERROR(IF(X1169&gt;=1,X1169*VLOOKUP(E1169,STUDENT!$B$4:$W$2003,22,0),0),0)</f>
        <v>0</v>
      </c>
      <c r="Z1169" s="6">
        <f t="shared" si="116"/>
        <v>0</v>
      </c>
      <c r="AA1169" s="6">
        <f>IFERROR(IF(Z1169&gt;=1,Z1169*VLOOKUP(E1169,STUDENT!$B$4:$W$2003,22,0),0),0)</f>
        <v>0</v>
      </c>
    </row>
    <row r="1170" spans="1:27" ht="18" customHeight="1" x14ac:dyDescent="0.25">
      <c r="A1170" s="6">
        <f t="shared" si="111"/>
        <v>0</v>
      </c>
      <c r="B1170" s="6">
        <v>1162</v>
      </c>
      <c r="C1170" s="6">
        <f>IFERROR(IF($C$1&gt;=B1170,SMALL(STUDENT!$V$4:$V$2003,$C$6+B1170),0),0)</f>
        <v>0</v>
      </c>
      <c r="D1170" s="14">
        <f t="shared" si="112"/>
        <v>0</v>
      </c>
      <c r="E1170" s="14" t="str">
        <f>IFERROR(IF($D1170&gt;=1,VLOOKUP($C1170,STUDENT!$A$4:$E$2003,E$1,0),""),"")</f>
        <v/>
      </c>
      <c r="F1170" s="15" t="str">
        <f>IFERROR(IF($D1170&gt;=1,VLOOKUP($C1170,STUDENT!$A$4:$E$2003,F$1,0),""),"")</f>
        <v/>
      </c>
      <c r="G1170" s="15" t="str">
        <f>IFERROR(IF($D1170&gt;=1,VLOOKUP($C1170,STUDENT!$A$4:$E$2003,G$1,0),""),"")</f>
        <v/>
      </c>
      <c r="H1170" s="14" t="str">
        <f>IFERROR(IF($D1170&gt;=1,VLOOKUP($C1170,STUDENT!$A$4:$E$2003,H$1,0),""),"")</f>
        <v/>
      </c>
      <c r="I1170" s="79"/>
      <c r="J1170" s="79"/>
      <c r="K1170" s="79"/>
      <c r="L1170" s="79"/>
      <c r="M1170" s="79"/>
      <c r="N1170" s="79"/>
      <c r="O1170" s="79"/>
      <c r="P1170" s="79"/>
      <c r="Q1170" s="79"/>
      <c r="R1170" s="79"/>
      <c r="S1170" s="79"/>
      <c r="T1170" s="79"/>
      <c r="U1170" s="85">
        <f t="shared" si="113"/>
        <v>0</v>
      </c>
      <c r="V1170" s="6">
        <f t="shared" si="114"/>
        <v>0</v>
      </c>
      <c r="W1170" s="6">
        <f>IFERROR(IF(V1170&gt;=1,V1170*VLOOKUP(E1170,STUDENT!$B$4:$W$2003,22,0),0),0)</f>
        <v>0</v>
      </c>
      <c r="X1170" s="6">
        <f t="shared" si="115"/>
        <v>0</v>
      </c>
      <c r="Y1170" s="6">
        <f>IFERROR(IF(X1170&gt;=1,X1170*VLOOKUP(E1170,STUDENT!$B$4:$W$2003,22,0),0),0)</f>
        <v>0</v>
      </c>
      <c r="Z1170" s="6">
        <f t="shared" si="116"/>
        <v>0</v>
      </c>
      <c r="AA1170" s="6">
        <f>IFERROR(IF(Z1170&gt;=1,Z1170*VLOOKUP(E1170,STUDENT!$B$4:$W$2003,22,0),0),0)</f>
        <v>0</v>
      </c>
    </row>
    <row r="1171" spans="1:27" ht="18" customHeight="1" x14ac:dyDescent="0.25">
      <c r="A1171" s="6">
        <f t="shared" si="111"/>
        <v>0</v>
      </c>
      <c r="B1171" s="6">
        <v>1163</v>
      </c>
      <c r="C1171" s="6">
        <f>IFERROR(IF($C$1&gt;=B1171,SMALL(STUDENT!$V$4:$V$2003,$C$6+B1171),0),0)</f>
        <v>0</v>
      </c>
      <c r="D1171" s="14">
        <f t="shared" si="112"/>
        <v>0</v>
      </c>
      <c r="E1171" s="14" t="str">
        <f>IFERROR(IF($D1171&gt;=1,VLOOKUP($C1171,STUDENT!$A$4:$E$2003,E$1,0),""),"")</f>
        <v/>
      </c>
      <c r="F1171" s="15" t="str">
        <f>IFERROR(IF($D1171&gt;=1,VLOOKUP($C1171,STUDENT!$A$4:$E$2003,F$1,0),""),"")</f>
        <v/>
      </c>
      <c r="G1171" s="15" t="str">
        <f>IFERROR(IF($D1171&gt;=1,VLOOKUP($C1171,STUDENT!$A$4:$E$2003,G$1,0),""),"")</f>
        <v/>
      </c>
      <c r="H1171" s="14" t="str">
        <f>IFERROR(IF($D1171&gt;=1,VLOOKUP($C1171,STUDENT!$A$4:$E$2003,H$1,0),""),"")</f>
        <v/>
      </c>
      <c r="I1171" s="79"/>
      <c r="J1171" s="79"/>
      <c r="K1171" s="79"/>
      <c r="L1171" s="79"/>
      <c r="M1171" s="79"/>
      <c r="N1171" s="79"/>
      <c r="O1171" s="79"/>
      <c r="P1171" s="79"/>
      <c r="Q1171" s="79"/>
      <c r="R1171" s="79"/>
      <c r="S1171" s="79"/>
      <c r="T1171" s="79"/>
      <c r="U1171" s="85">
        <f t="shared" si="113"/>
        <v>0</v>
      </c>
      <c r="V1171" s="6">
        <f t="shared" si="114"/>
        <v>0</v>
      </c>
      <c r="W1171" s="6">
        <f>IFERROR(IF(V1171&gt;=1,V1171*VLOOKUP(E1171,STUDENT!$B$4:$W$2003,22,0),0),0)</f>
        <v>0</v>
      </c>
      <c r="X1171" s="6">
        <f t="shared" si="115"/>
        <v>0</v>
      </c>
      <c r="Y1171" s="6">
        <f>IFERROR(IF(X1171&gt;=1,X1171*VLOOKUP(E1171,STUDENT!$B$4:$W$2003,22,0),0),0)</f>
        <v>0</v>
      </c>
      <c r="Z1171" s="6">
        <f t="shared" si="116"/>
        <v>0</v>
      </c>
      <c r="AA1171" s="6">
        <f>IFERROR(IF(Z1171&gt;=1,Z1171*VLOOKUP(E1171,STUDENT!$B$4:$W$2003,22,0),0),0)</f>
        <v>0</v>
      </c>
    </row>
    <row r="1172" spans="1:27" ht="18" customHeight="1" x14ac:dyDescent="0.25">
      <c r="A1172" s="6">
        <f t="shared" si="111"/>
        <v>0</v>
      </c>
      <c r="B1172" s="6">
        <v>1164</v>
      </c>
      <c r="C1172" s="6">
        <f>IFERROR(IF($C$1&gt;=B1172,SMALL(STUDENT!$V$4:$V$2003,$C$6+B1172),0),0)</f>
        <v>0</v>
      </c>
      <c r="D1172" s="14">
        <f t="shared" si="112"/>
        <v>0</v>
      </c>
      <c r="E1172" s="14" t="str">
        <f>IFERROR(IF($D1172&gt;=1,VLOOKUP($C1172,STUDENT!$A$4:$E$2003,E$1,0),""),"")</f>
        <v/>
      </c>
      <c r="F1172" s="15" t="str">
        <f>IFERROR(IF($D1172&gt;=1,VLOOKUP($C1172,STUDENT!$A$4:$E$2003,F$1,0),""),"")</f>
        <v/>
      </c>
      <c r="G1172" s="15" t="str">
        <f>IFERROR(IF($D1172&gt;=1,VLOOKUP($C1172,STUDENT!$A$4:$E$2003,G$1,0),""),"")</f>
        <v/>
      </c>
      <c r="H1172" s="14" t="str">
        <f>IFERROR(IF($D1172&gt;=1,VLOOKUP($C1172,STUDENT!$A$4:$E$2003,H$1,0),""),"")</f>
        <v/>
      </c>
      <c r="I1172" s="79"/>
      <c r="J1172" s="79"/>
      <c r="K1172" s="79"/>
      <c r="L1172" s="79"/>
      <c r="M1172" s="79"/>
      <c r="N1172" s="79"/>
      <c r="O1172" s="79"/>
      <c r="P1172" s="79"/>
      <c r="Q1172" s="79"/>
      <c r="R1172" s="79"/>
      <c r="S1172" s="79"/>
      <c r="T1172" s="79"/>
      <c r="U1172" s="85">
        <f t="shared" si="113"/>
        <v>0</v>
      </c>
      <c r="V1172" s="6">
        <f t="shared" si="114"/>
        <v>0</v>
      </c>
      <c r="W1172" s="6">
        <f>IFERROR(IF(V1172&gt;=1,V1172*VLOOKUP(E1172,STUDENT!$B$4:$W$2003,22,0),0),0)</f>
        <v>0</v>
      </c>
      <c r="X1172" s="6">
        <f t="shared" si="115"/>
        <v>0</v>
      </c>
      <c r="Y1172" s="6">
        <f>IFERROR(IF(X1172&gt;=1,X1172*VLOOKUP(E1172,STUDENT!$B$4:$W$2003,22,0),0),0)</f>
        <v>0</v>
      </c>
      <c r="Z1172" s="6">
        <f t="shared" si="116"/>
        <v>0</v>
      </c>
      <c r="AA1172" s="6">
        <f>IFERROR(IF(Z1172&gt;=1,Z1172*VLOOKUP(E1172,STUDENT!$B$4:$W$2003,22,0),0),0)</f>
        <v>0</v>
      </c>
    </row>
    <row r="1173" spans="1:27" ht="18" customHeight="1" x14ac:dyDescent="0.25">
      <c r="A1173" s="6">
        <f t="shared" si="111"/>
        <v>0</v>
      </c>
      <c r="B1173" s="6">
        <v>1165</v>
      </c>
      <c r="C1173" s="6">
        <f>IFERROR(IF($C$1&gt;=B1173,SMALL(STUDENT!$V$4:$V$2003,$C$6+B1173),0),0)</f>
        <v>0</v>
      </c>
      <c r="D1173" s="14">
        <f t="shared" si="112"/>
        <v>0</v>
      </c>
      <c r="E1173" s="14" t="str">
        <f>IFERROR(IF($D1173&gt;=1,VLOOKUP($C1173,STUDENT!$A$4:$E$2003,E$1,0),""),"")</f>
        <v/>
      </c>
      <c r="F1173" s="15" t="str">
        <f>IFERROR(IF($D1173&gt;=1,VLOOKUP($C1173,STUDENT!$A$4:$E$2003,F$1,0),""),"")</f>
        <v/>
      </c>
      <c r="G1173" s="15" t="str">
        <f>IFERROR(IF($D1173&gt;=1,VLOOKUP($C1173,STUDENT!$A$4:$E$2003,G$1,0),""),"")</f>
        <v/>
      </c>
      <c r="H1173" s="14" t="str">
        <f>IFERROR(IF($D1173&gt;=1,VLOOKUP($C1173,STUDENT!$A$4:$E$2003,H$1,0),""),"")</f>
        <v/>
      </c>
      <c r="I1173" s="79"/>
      <c r="J1173" s="79"/>
      <c r="K1173" s="79"/>
      <c r="L1173" s="79"/>
      <c r="M1173" s="79"/>
      <c r="N1173" s="79"/>
      <c r="O1173" s="79"/>
      <c r="P1173" s="79"/>
      <c r="Q1173" s="79"/>
      <c r="R1173" s="79"/>
      <c r="S1173" s="79"/>
      <c r="T1173" s="79"/>
      <c r="U1173" s="85">
        <f t="shared" si="113"/>
        <v>0</v>
      </c>
      <c r="V1173" s="6">
        <f t="shared" si="114"/>
        <v>0</v>
      </c>
      <c r="W1173" s="6">
        <f>IFERROR(IF(V1173&gt;=1,V1173*VLOOKUP(E1173,STUDENT!$B$4:$W$2003,22,0),0),0)</f>
        <v>0</v>
      </c>
      <c r="X1173" s="6">
        <f t="shared" si="115"/>
        <v>0</v>
      </c>
      <c r="Y1173" s="6">
        <f>IFERROR(IF(X1173&gt;=1,X1173*VLOOKUP(E1173,STUDENT!$B$4:$W$2003,22,0),0),0)</f>
        <v>0</v>
      </c>
      <c r="Z1173" s="6">
        <f t="shared" si="116"/>
        <v>0</v>
      </c>
      <c r="AA1173" s="6">
        <f>IFERROR(IF(Z1173&gt;=1,Z1173*VLOOKUP(E1173,STUDENT!$B$4:$W$2003,22,0),0),0)</f>
        <v>0</v>
      </c>
    </row>
    <row r="1174" spans="1:27" ht="18" customHeight="1" x14ac:dyDescent="0.25">
      <c r="A1174" s="6">
        <f t="shared" si="111"/>
        <v>0</v>
      </c>
      <c r="B1174" s="6">
        <v>1166</v>
      </c>
      <c r="C1174" s="6">
        <f>IFERROR(IF($C$1&gt;=B1174,SMALL(STUDENT!$V$4:$V$2003,$C$6+B1174),0),0)</f>
        <v>0</v>
      </c>
      <c r="D1174" s="14">
        <f t="shared" si="112"/>
        <v>0</v>
      </c>
      <c r="E1174" s="14" t="str">
        <f>IFERROR(IF($D1174&gt;=1,VLOOKUP($C1174,STUDENT!$A$4:$E$2003,E$1,0),""),"")</f>
        <v/>
      </c>
      <c r="F1174" s="15" t="str">
        <f>IFERROR(IF($D1174&gt;=1,VLOOKUP($C1174,STUDENT!$A$4:$E$2003,F$1,0),""),"")</f>
        <v/>
      </c>
      <c r="G1174" s="15" t="str">
        <f>IFERROR(IF($D1174&gt;=1,VLOOKUP($C1174,STUDENT!$A$4:$E$2003,G$1,0),""),"")</f>
        <v/>
      </c>
      <c r="H1174" s="14" t="str">
        <f>IFERROR(IF($D1174&gt;=1,VLOOKUP($C1174,STUDENT!$A$4:$E$2003,H$1,0),""),"")</f>
        <v/>
      </c>
      <c r="I1174" s="79"/>
      <c r="J1174" s="79"/>
      <c r="K1174" s="79"/>
      <c r="L1174" s="79"/>
      <c r="M1174" s="79"/>
      <c r="N1174" s="79"/>
      <c r="O1174" s="79"/>
      <c r="P1174" s="79"/>
      <c r="Q1174" s="79"/>
      <c r="R1174" s="79"/>
      <c r="S1174" s="79"/>
      <c r="T1174" s="79"/>
      <c r="U1174" s="85">
        <f t="shared" si="113"/>
        <v>0</v>
      </c>
      <c r="V1174" s="6">
        <f t="shared" si="114"/>
        <v>0</v>
      </c>
      <c r="W1174" s="6">
        <f>IFERROR(IF(V1174&gt;=1,V1174*VLOOKUP(E1174,STUDENT!$B$4:$W$2003,22,0),0),0)</f>
        <v>0</v>
      </c>
      <c r="X1174" s="6">
        <f t="shared" si="115"/>
        <v>0</v>
      </c>
      <c r="Y1174" s="6">
        <f>IFERROR(IF(X1174&gt;=1,X1174*VLOOKUP(E1174,STUDENT!$B$4:$W$2003,22,0),0),0)</f>
        <v>0</v>
      </c>
      <c r="Z1174" s="6">
        <f t="shared" si="116"/>
        <v>0</v>
      </c>
      <c r="AA1174" s="6">
        <f>IFERROR(IF(Z1174&gt;=1,Z1174*VLOOKUP(E1174,STUDENT!$B$4:$W$2003,22,0),0),0)</f>
        <v>0</v>
      </c>
    </row>
    <row r="1175" spans="1:27" ht="18" customHeight="1" x14ac:dyDescent="0.25">
      <c r="A1175" s="6">
        <f t="shared" si="111"/>
        <v>0</v>
      </c>
      <c r="B1175" s="6">
        <v>1167</v>
      </c>
      <c r="C1175" s="6">
        <f>IFERROR(IF($C$1&gt;=B1175,SMALL(STUDENT!$V$4:$V$2003,$C$6+B1175),0),0)</f>
        <v>0</v>
      </c>
      <c r="D1175" s="14">
        <f t="shared" si="112"/>
        <v>0</v>
      </c>
      <c r="E1175" s="14" t="str">
        <f>IFERROR(IF($D1175&gt;=1,VLOOKUP($C1175,STUDENT!$A$4:$E$2003,E$1,0),""),"")</f>
        <v/>
      </c>
      <c r="F1175" s="15" t="str">
        <f>IFERROR(IF($D1175&gt;=1,VLOOKUP($C1175,STUDENT!$A$4:$E$2003,F$1,0),""),"")</f>
        <v/>
      </c>
      <c r="G1175" s="15" t="str">
        <f>IFERROR(IF($D1175&gt;=1,VLOOKUP($C1175,STUDENT!$A$4:$E$2003,G$1,0),""),"")</f>
        <v/>
      </c>
      <c r="H1175" s="14" t="str">
        <f>IFERROR(IF($D1175&gt;=1,VLOOKUP($C1175,STUDENT!$A$4:$E$2003,H$1,0),""),"")</f>
        <v/>
      </c>
      <c r="I1175" s="79"/>
      <c r="J1175" s="79"/>
      <c r="K1175" s="79"/>
      <c r="L1175" s="79"/>
      <c r="M1175" s="79"/>
      <c r="N1175" s="79"/>
      <c r="O1175" s="79"/>
      <c r="P1175" s="79"/>
      <c r="Q1175" s="79"/>
      <c r="R1175" s="79"/>
      <c r="S1175" s="79"/>
      <c r="T1175" s="79"/>
      <c r="U1175" s="85">
        <f t="shared" si="113"/>
        <v>0</v>
      </c>
      <c r="V1175" s="6">
        <f t="shared" si="114"/>
        <v>0</v>
      </c>
      <c r="W1175" s="6">
        <f>IFERROR(IF(V1175&gt;=1,V1175*VLOOKUP(E1175,STUDENT!$B$4:$W$2003,22,0),0),0)</f>
        <v>0</v>
      </c>
      <c r="X1175" s="6">
        <f t="shared" si="115"/>
        <v>0</v>
      </c>
      <c r="Y1175" s="6">
        <f>IFERROR(IF(X1175&gt;=1,X1175*VLOOKUP(E1175,STUDENT!$B$4:$W$2003,22,0),0),0)</f>
        <v>0</v>
      </c>
      <c r="Z1175" s="6">
        <f t="shared" si="116"/>
        <v>0</v>
      </c>
      <c r="AA1175" s="6">
        <f>IFERROR(IF(Z1175&gt;=1,Z1175*VLOOKUP(E1175,STUDENT!$B$4:$W$2003,22,0),0),0)</f>
        <v>0</v>
      </c>
    </row>
    <row r="1176" spans="1:27" ht="18" customHeight="1" x14ac:dyDescent="0.25">
      <c r="A1176" s="6">
        <f t="shared" si="111"/>
        <v>0</v>
      </c>
      <c r="B1176" s="6">
        <v>1168</v>
      </c>
      <c r="C1176" s="6">
        <f>IFERROR(IF($C$1&gt;=B1176,SMALL(STUDENT!$V$4:$V$2003,$C$6+B1176),0),0)</f>
        <v>0</v>
      </c>
      <c r="D1176" s="14">
        <f t="shared" si="112"/>
        <v>0</v>
      </c>
      <c r="E1176" s="14" t="str">
        <f>IFERROR(IF($D1176&gt;=1,VLOOKUP($C1176,STUDENT!$A$4:$E$2003,E$1,0),""),"")</f>
        <v/>
      </c>
      <c r="F1176" s="15" t="str">
        <f>IFERROR(IF($D1176&gt;=1,VLOOKUP($C1176,STUDENT!$A$4:$E$2003,F$1,0),""),"")</f>
        <v/>
      </c>
      <c r="G1176" s="15" t="str">
        <f>IFERROR(IF($D1176&gt;=1,VLOOKUP($C1176,STUDENT!$A$4:$E$2003,G$1,0),""),"")</f>
        <v/>
      </c>
      <c r="H1176" s="14" t="str">
        <f>IFERROR(IF($D1176&gt;=1,VLOOKUP($C1176,STUDENT!$A$4:$E$2003,H$1,0),""),"")</f>
        <v/>
      </c>
      <c r="I1176" s="79"/>
      <c r="J1176" s="79"/>
      <c r="K1176" s="79"/>
      <c r="L1176" s="79"/>
      <c r="M1176" s="79"/>
      <c r="N1176" s="79"/>
      <c r="O1176" s="79"/>
      <c r="P1176" s="79"/>
      <c r="Q1176" s="79"/>
      <c r="R1176" s="79"/>
      <c r="S1176" s="79"/>
      <c r="T1176" s="79"/>
      <c r="U1176" s="85">
        <f t="shared" si="113"/>
        <v>0</v>
      </c>
      <c r="V1176" s="6">
        <f t="shared" si="114"/>
        <v>0</v>
      </c>
      <c r="W1176" s="6">
        <f>IFERROR(IF(V1176&gt;=1,V1176*VLOOKUP(E1176,STUDENT!$B$4:$W$2003,22,0),0),0)</f>
        <v>0</v>
      </c>
      <c r="X1176" s="6">
        <f t="shared" si="115"/>
        <v>0</v>
      </c>
      <c r="Y1176" s="6">
        <f>IFERROR(IF(X1176&gt;=1,X1176*VLOOKUP(E1176,STUDENT!$B$4:$W$2003,22,0),0),0)</f>
        <v>0</v>
      </c>
      <c r="Z1176" s="6">
        <f t="shared" si="116"/>
        <v>0</v>
      </c>
      <c r="AA1176" s="6">
        <f>IFERROR(IF(Z1176&gt;=1,Z1176*VLOOKUP(E1176,STUDENT!$B$4:$W$2003,22,0),0),0)</f>
        <v>0</v>
      </c>
    </row>
    <row r="1177" spans="1:27" ht="18" customHeight="1" x14ac:dyDescent="0.25">
      <c r="A1177" s="6">
        <f t="shared" si="111"/>
        <v>0</v>
      </c>
      <c r="B1177" s="6">
        <v>1169</v>
      </c>
      <c r="C1177" s="6">
        <f>IFERROR(IF($C$1&gt;=B1177,SMALL(STUDENT!$V$4:$V$2003,$C$6+B1177),0),0)</f>
        <v>0</v>
      </c>
      <c r="D1177" s="14">
        <f t="shared" si="112"/>
        <v>0</v>
      </c>
      <c r="E1177" s="14" t="str">
        <f>IFERROR(IF($D1177&gt;=1,VLOOKUP($C1177,STUDENT!$A$4:$E$2003,E$1,0),""),"")</f>
        <v/>
      </c>
      <c r="F1177" s="15" t="str">
        <f>IFERROR(IF($D1177&gt;=1,VLOOKUP($C1177,STUDENT!$A$4:$E$2003,F$1,0),""),"")</f>
        <v/>
      </c>
      <c r="G1177" s="15" t="str">
        <f>IFERROR(IF($D1177&gt;=1,VLOOKUP($C1177,STUDENT!$A$4:$E$2003,G$1,0),""),"")</f>
        <v/>
      </c>
      <c r="H1177" s="14" t="str">
        <f>IFERROR(IF($D1177&gt;=1,VLOOKUP($C1177,STUDENT!$A$4:$E$2003,H$1,0),""),"")</f>
        <v/>
      </c>
      <c r="I1177" s="79"/>
      <c r="J1177" s="79"/>
      <c r="K1177" s="79"/>
      <c r="L1177" s="79"/>
      <c r="M1177" s="79"/>
      <c r="N1177" s="79"/>
      <c r="O1177" s="79"/>
      <c r="P1177" s="79"/>
      <c r="Q1177" s="79"/>
      <c r="R1177" s="79"/>
      <c r="S1177" s="79"/>
      <c r="T1177" s="79"/>
      <c r="U1177" s="85">
        <f t="shared" si="113"/>
        <v>0</v>
      </c>
      <c r="V1177" s="6">
        <f t="shared" si="114"/>
        <v>0</v>
      </c>
      <c r="W1177" s="6">
        <f>IFERROR(IF(V1177&gt;=1,V1177*VLOOKUP(E1177,STUDENT!$B$4:$W$2003,22,0),0),0)</f>
        <v>0</v>
      </c>
      <c r="X1177" s="6">
        <f t="shared" si="115"/>
        <v>0</v>
      </c>
      <c r="Y1177" s="6">
        <f>IFERROR(IF(X1177&gt;=1,X1177*VLOOKUP(E1177,STUDENT!$B$4:$W$2003,22,0),0),0)</f>
        <v>0</v>
      </c>
      <c r="Z1177" s="6">
        <f t="shared" si="116"/>
        <v>0</v>
      </c>
      <c r="AA1177" s="6">
        <f>IFERROR(IF(Z1177&gt;=1,Z1177*VLOOKUP(E1177,STUDENT!$B$4:$W$2003,22,0),0),0)</f>
        <v>0</v>
      </c>
    </row>
    <row r="1178" spans="1:27" ht="18" customHeight="1" x14ac:dyDescent="0.25">
      <c r="A1178" s="6">
        <f t="shared" si="111"/>
        <v>0</v>
      </c>
      <c r="B1178" s="6">
        <v>1170</v>
      </c>
      <c r="C1178" s="6">
        <f>IFERROR(IF($C$1&gt;=B1178,SMALL(STUDENT!$V$4:$V$2003,$C$6+B1178),0),0)</f>
        <v>0</v>
      </c>
      <c r="D1178" s="14">
        <f t="shared" si="112"/>
        <v>0</v>
      </c>
      <c r="E1178" s="14" t="str">
        <f>IFERROR(IF($D1178&gt;=1,VLOOKUP($C1178,STUDENT!$A$4:$E$2003,E$1,0),""),"")</f>
        <v/>
      </c>
      <c r="F1178" s="15" t="str">
        <f>IFERROR(IF($D1178&gt;=1,VLOOKUP($C1178,STUDENT!$A$4:$E$2003,F$1,0),""),"")</f>
        <v/>
      </c>
      <c r="G1178" s="15" t="str">
        <f>IFERROR(IF($D1178&gt;=1,VLOOKUP($C1178,STUDENT!$A$4:$E$2003,G$1,0),""),"")</f>
        <v/>
      </c>
      <c r="H1178" s="14" t="str">
        <f>IFERROR(IF($D1178&gt;=1,VLOOKUP($C1178,STUDENT!$A$4:$E$2003,H$1,0),""),"")</f>
        <v/>
      </c>
      <c r="I1178" s="79"/>
      <c r="J1178" s="79"/>
      <c r="K1178" s="79"/>
      <c r="L1178" s="79"/>
      <c r="M1178" s="79"/>
      <c r="N1178" s="79"/>
      <c r="O1178" s="79"/>
      <c r="P1178" s="79"/>
      <c r="Q1178" s="79"/>
      <c r="R1178" s="79"/>
      <c r="S1178" s="79"/>
      <c r="T1178" s="79"/>
      <c r="U1178" s="85">
        <f t="shared" si="113"/>
        <v>0</v>
      </c>
      <c r="V1178" s="6">
        <f t="shared" si="114"/>
        <v>0</v>
      </c>
      <c r="W1178" s="6">
        <f>IFERROR(IF(V1178&gt;=1,V1178*VLOOKUP(E1178,STUDENT!$B$4:$W$2003,22,0),0),0)</f>
        <v>0</v>
      </c>
      <c r="X1178" s="6">
        <f t="shared" si="115"/>
        <v>0</v>
      </c>
      <c r="Y1178" s="6">
        <f>IFERROR(IF(X1178&gt;=1,X1178*VLOOKUP(E1178,STUDENT!$B$4:$W$2003,22,0),0),0)</f>
        <v>0</v>
      </c>
      <c r="Z1178" s="6">
        <f t="shared" si="116"/>
        <v>0</v>
      </c>
      <c r="AA1178" s="6">
        <f>IFERROR(IF(Z1178&gt;=1,Z1178*VLOOKUP(E1178,STUDENT!$B$4:$W$2003,22,0),0),0)</f>
        <v>0</v>
      </c>
    </row>
    <row r="1179" spans="1:27" ht="18" customHeight="1" x14ac:dyDescent="0.25">
      <c r="A1179" s="6">
        <f t="shared" si="111"/>
        <v>0</v>
      </c>
      <c r="B1179" s="6">
        <v>1171</v>
      </c>
      <c r="C1179" s="6">
        <f>IFERROR(IF($C$1&gt;=B1179,SMALL(STUDENT!$V$4:$V$2003,$C$6+B1179),0),0)</f>
        <v>0</v>
      </c>
      <c r="D1179" s="14">
        <f t="shared" si="112"/>
        <v>0</v>
      </c>
      <c r="E1179" s="14" t="str">
        <f>IFERROR(IF($D1179&gt;=1,VLOOKUP($C1179,STUDENT!$A$4:$E$2003,E$1,0),""),"")</f>
        <v/>
      </c>
      <c r="F1179" s="15" t="str">
        <f>IFERROR(IF($D1179&gt;=1,VLOOKUP($C1179,STUDENT!$A$4:$E$2003,F$1,0),""),"")</f>
        <v/>
      </c>
      <c r="G1179" s="15" t="str">
        <f>IFERROR(IF($D1179&gt;=1,VLOOKUP($C1179,STUDENT!$A$4:$E$2003,G$1,0),""),"")</f>
        <v/>
      </c>
      <c r="H1179" s="14" t="str">
        <f>IFERROR(IF($D1179&gt;=1,VLOOKUP($C1179,STUDENT!$A$4:$E$2003,H$1,0),""),"")</f>
        <v/>
      </c>
      <c r="I1179" s="79"/>
      <c r="J1179" s="79"/>
      <c r="K1179" s="79"/>
      <c r="L1179" s="79"/>
      <c r="M1179" s="79"/>
      <c r="N1179" s="79"/>
      <c r="O1179" s="79"/>
      <c r="P1179" s="79"/>
      <c r="Q1179" s="79"/>
      <c r="R1179" s="79"/>
      <c r="S1179" s="79"/>
      <c r="T1179" s="79"/>
      <c r="U1179" s="85">
        <f t="shared" si="113"/>
        <v>0</v>
      </c>
      <c r="V1179" s="6">
        <f t="shared" si="114"/>
        <v>0</v>
      </c>
      <c r="W1179" s="6">
        <f>IFERROR(IF(V1179&gt;=1,V1179*VLOOKUP(E1179,STUDENT!$B$4:$W$2003,22,0),0),0)</f>
        <v>0</v>
      </c>
      <c r="X1179" s="6">
        <f t="shared" si="115"/>
        <v>0</v>
      </c>
      <c r="Y1179" s="6">
        <f>IFERROR(IF(X1179&gt;=1,X1179*VLOOKUP(E1179,STUDENT!$B$4:$W$2003,22,0),0),0)</f>
        <v>0</v>
      </c>
      <c r="Z1179" s="6">
        <f t="shared" si="116"/>
        <v>0</v>
      </c>
      <c r="AA1179" s="6">
        <f>IFERROR(IF(Z1179&gt;=1,Z1179*VLOOKUP(E1179,STUDENT!$B$4:$W$2003,22,0),0),0)</f>
        <v>0</v>
      </c>
    </row>
    <row r="1180" spans="1:27" ht="18" customHeight="1" x14ac:dyDescent="0.25">
      <c r="A1180" s="6">
        <f t="shared" si="111"/>
        <v>0</v>
      </c>
      <c r="B1180" s="6">
        <v>1172</v>
      </c>
      <c r="C1180" s="6">
        <f>IFERROR(IF($C$1&gt;=B1180,SMALL(STUDENT!$V$4:$V$2003,$C$6+B1180),0),0)</f>
        <v>0</v>
      </c>
      <c r="D1180" s="14">
        <f t="shared" si="112"/>
        <v>0</v>
      </c>
      <c r="E1180" s="14" t="str">
        <f>IFERROR(IF($D1180&gt;=1,VLOOKUP($C1180,STUDENT!$A$4:$E$2003,E$1,0),""),"")</f>
        <v/>
      </c>
      <c r="F1180" s="15" t="str">
        <f>IFERROR(IF($D1180&gt;=1,VLOOKUP($C1180,STUDENT!$A$4:$E$2003,F$1,0),""),"")</f>
        <v/>
      </c>
      <c r="G1180" s="15" t="str">
        <f>IFERROR(IF($D1180&gt;=1,VLOOKUP($C1180,STUDENT!$A$4:$E$2003,G$1,0),""),"")</f>
        <v/>
      </c>
      <c r="H1180" s="14" t="str">
        <f>IFERROR(IF($D1180&gt;=1,VLOOKUP($C1180,STUDENT!$A$4:$E$2003,H$1,0),""),"")</f>
        <v/>
      </c>
      <c r="I1180" s="79"/>
      <c r="J1180" s="79"/>
      <c r="K1180" s="79"/>
      <c r="L1180" s="79"/>
      <c r="M1180" s="79"/>
      <c r="N1180" s="79"/>
      <c r="O1180" s="79"/>
      <c r="P1180" s="79"/>
      <c r="Q1180" s="79"/>
      <c r="R1180" s="79"/>
      <c r="S1180" s="79"/>
      <c r="T1180" s="79"/>
      <c r="U1180" s="85">
        <f t="shared" si="113"/>
        <v>0</v>
      </c>
      <c r="V1180" s="6">
        <f t="shared" si="114"/>
        <v>0</v>
      </c>
      <c r="W1180" s="6">
        <f>IFERROR(IF(V1180&gt;=1,V1180*VLOOKUP(E1180,STUDENT!$B$4:$W$2003,22,0),0),0)</f>
        <v>0</v>
      </c>
      <c r="X1180" s="6">
        <f t="shared" si="115"/>
        <v>0</v>
      </c>
      <c r="Y1180" s="6">
        <f>IFERROR(IF(X1180&gt;=1,X1180*VLOOKUP(E1180,STUDENT!$B$4:$W$2003,22,0),0),0)</f>
        <v>0</v>
      </c>
      <c r="Z1180" s="6">
        <f t="shared" si="116"/>
        <v>0</v>
      </c>
      <c r="AA1180" s="6">
        <f>IFERROR(IF(Z1180&gt;=1,Z1180*VLOOKUP(E1180,STUDENT!$B$4:$W$2003,22,0),0),0)</f>
        <v>0</v>
      </c>
    </row>
    <row r="1181" spans="1:27" ht="18" customHeight="1" x14ac:dyDescent="0.25">
      <c r="A1181" s="6">
        <f t="shared" si="111"/>
        <v>0</v>
      </c>
      <c r="B1181" s="6">
        <v>1173</v>
      </c>
      <c r="C1181" s="6">
        <f>IFERROR(IF($C$1&gt;=B1181,SMALL(STUDENT!$V$4:$V$2003,$C$6+B1181),0),0)</f>
        <v>0</v>
      </c>
      <c r="D1181" s="14">
        <f t="shared" si="112"/>
        <v>0</v>
      </c>
      <c r="E1181" s="14" t="str">
        <f>IFERROR(IF($D1181&gt;=1,VLOOKUP($C1181,STUDENT!$A$4:$E$2003,E$1,0),""),"")</f>
        <v/>
      </c>
      <c r="F1181" s="15" t="str">
        <f>IFERROR(IF($D1181&gt;=1,VLOOKUP($C1181,STUDENT!$A$4:$E$2003,F$1,0),""),"")</f>
        <v/>
      </c>
      <c r="G1181" s="15" t="str">
        <f>IFERROR(IF($D1181&gt;=1,VLOOKUP($C1181,STUDENT!$A$4:$E$2003,G$1,0),""),"")</f>
        <v/>
      </c>
      <c r="H1181" s="14" t="str">
        <f>IFERROR(IF($D1181&gt;=1,VLOOKUP($C1181,STUDENT!$A$4:$E$2003,H$1,0),""),"")</f>
        <v/>
      </c>
      <c r="I1181" s="79"/>
      <c r="J1181" s="79"/>
      <c r="K1181" s="79"/>
      <c r="L1181" s="79"/>
      <c r="M1181" s="79"/>
      <c r="N1181" s="79"/>
      <c r="O1181" s="79"/>
      <c r="P1181" s="79"/>
      <c r="Q1181" s="79"/>
      <c r="R1181" s="79"/>
      <c r="S1181" s="79"/>
      <c r="T1181" s="79"/>
      <c r="U1181" s="85">
        <f t="shared" si="113"/>
        <v>0</v>
      </c>
      <c r="V1181" s="6">
        <f t="shared" si="114"/>
        <v>0</v>
      </c>
      <c r="W1181" s="6">
        <f>IFERROR(IF(V1181&gt;=1,V1181*VLOOKUP(E1181,STUDENT!$B$4:$W$2003,22,0),0),0)</f>
        <v>0</v>
      </c>
      <c r="X1181" s="6">
        <f t="shared" si="115"/>
        <v>0</v>
      </c>
      <c r="Y1181" s="6">
        <f>IFERROR(IF(X1181&gt;=1,X1181*VLOOKUP(E1181,STUDENT!$B$4:$W$2003,22,0),0),0)</f>
        <v>0</v>
      </c>
      <c r="Z1181" s="6">
        <f t="shared" si="116"/>
        <v>0</v>
      </c>
      <c r="AA1181" s="6">
        <f>IFERROR(IF(Z1181&gt;=1,Z1181*VLOOKUP(E1181,STUDENT!$B$4:$W$2003,22,0),0),0)</f>
        <v>0</v>
      </c>
    </row>
    <row r="1182" spans="1:27" ht="18" customHeight="1" x14ac:dyDescent="0.25">
      <c r="A1182" s="6">
        <f t="shared" si="111"/>
        <v>0</v>
      </c>
      <c r="B1182" s="6">
        <v>1174</v>
      </c>
      <c r="C1182" s="6">
        <f>IFERROR(IF($C$1&gt;=B1182,SMALL(STUDENT!$V$4:$V$2003,$C$6+B1182),0),0)</f>
        <v>0</v>
      </c>
      <c r="D1182" s="14">
        <f t="shared" si="112"/>
        <v>0</v>
      </c>
      <c r="E1182" s="14" t="str">
        <f>IFERROR(IF($D1182&gt;=1,VLOOKUP($C1182,STUDENT!$A$4:$E$2003,E$1,0),""),"")</f>
        <v/>
      </c>
      <c r="F1182" s="15" t="str">
        <f>IFERROR(IF($D1182&gt;=1,VLOOKUP($C1182,STUDENT!$A$4:$E$2003,F$1,0),""),"")</f>
        <v/>
      </c>
      <c r="G1182" s="15" t="str">
        <f>IFERROR(IF($D1182&gt;=1,VLOOKUP($C1182,STUDENT!$A$4:$E$2003,G$1,0),""),"")</f>
        <v/>
      </c>
      <c r="H1182" s="14" t="str">
        <f>IFERROR(IF($D1182&gt;=1,VLOOKUP($C1182,STUDENT!$A$4:$E$2003,H$1,0),""),"")</f>
        <v/>
      </c>
      <c r="I1182" s="79"/>
      <c r="J1182" s="79"/>
      <c r="K1182" s="79"/>
      <c r="L1182" s="79"/>
      <c r="M1182" s="79"/>
      <c r="N1182" s="79"/>
      <c r="O1182" s="79"/>
      <c r="P1182" s="79"/>
      <c r="Q1182" s="79"/>
      <c r="R1182" s="79"/>
      <c r="S1182" s="79"/>
      <c r="T1182" s="79"/>
      <c r="U1182" s="85">
        <f t="shared" si="113"/>
        <v>0</v>
      </c>
      <c r="V1182" s="6">
        <f t="shared" si="114"/>
        <v>0</v>
      </c>
      <c r="W1182" s="6">
        <f>IFERROR(IF(V1182&gt;=1,V1182*VLOOKUP(E1182,STUDENT!$B$4:$W$2003,22,0),0),0)</f>
        <v>0</v>
      </c>
      <c r="X1182" s="6">
        <f t="shared" si="115"/>
        <v>0</v>
      </c>
      <c r="Y1182" s="6">
        <f>IFERROR(IF(X1182&gt;=1,X1182*VLOOKUP(E1182,STUDENT!$B$4:$W$2003,22,0),0),0)</f>
        <v>0</v>
      </c>
      <c r="Z1182" s="6">
        <f t="shared" si="116"/>
        <v>0</v>
      </c>
      <c r="AA1182" s="6">
        <f>IFERROR(IF(Z1182&gt;=1,Z1182*VLOOKUP(E1182,STUDENT!$B$4:$W$2003,22,0),0),0)</f>
        <v>0</v>
      </c>
    </row>
    <row r="1183" spans="1:27" ht="18" customHeight="1" x14ac:dyDescent="0.25">
      <c r="A1183" s="6">
        <f t="shared" si="111"/>
        <v>0</v>
      </c>
      <c r="B1183" s="6">
        <v>1175</v>
      </c>
      <c r="C1183" s="6">
        <f>IFERROR(IF($C$1&gt;=B1183,SMALL(STUDENT!$V$4:$V$2003,$C$6+B1183),0),0)</f>
        <v>0</v>
      </c>
      <c r="D1183" s="14">
        <f t="shared" si="112"/>
        <v>0</v>
      </c>
      <c r="E1183" s="14" t="str">
        <f>IFERROR(IF($D1183&gt;=1,VLOOKUP($C1183,STUDENT!$A$4:$E$2003,E$1,0),""),"")</f>
        <v/>
      </c>
      <c r="F1183" s="15" t="str">
        <f>IFERROR(IF($D1183&gt;=1,VLOOKUP($C1183,STUDENT!$A$4:$E$2003,F$1,0),""),"")</f>
        <v/>
      </c>
      <c r="G1183" s="15" t="str">
        <f>IFERROR(IF($D1183&gt;=1,VLOOKUP($C1183,STUDENT!$A$4:$E$2003,G$1,0),""),"")</f>
        <v/>
      </c>
      <c r="H1183" s="14" t="str">
        <f>IFERROR(IF($D1183&gt;=1,VLOOKUP($C1183,STUDENT!$A$4:$E$2003,H$1,0),""),"")</f>
        <v/>
      </c>
      <c r="I1183" s="79"/>
      <c r="J1183" s="79"/>
      <c r="K1183" s="79"/>
      <c r="L1183" s="79"/>
      <c r="M1183" s="79"/>
      <c r="N1183" s="79"/>
      <c r="O1183" s="79"/>
      <c r="P1183" s="79"/>
      <c r="Q1183" s="79"/>
      <c r="R1183" s="79"/>
      <c r="S1183" s="79"/>
      <c r="T1183" s="79"/>
      <c r="U1183" s="85">
        <f t="shared" si="113"/>
        <v>0</v>
      </c>
      <c r="V1183" s="6">
        <f t="shared" si="114"/>
        <v>0</v>
      </c>
      <c r="W1183" s="6">
        <f>IFERROR(IF(V1183&gt;=1,V1183*VLOOKUP(E1183,STUDENT!$B$4:$W$2003,22,0),0),0)</f>
        <v>0</v>
      </c>
      <c r="X1183" s="6">
        <f t="shared" si="115"/>
        <v>0</v>
      </c>
      <c r="Y1183" s="6">
        <f>IFERROR(IF(X1183&gt;=1,X1183*VLOOKUP(E1183,STUDENT!$B$4:$W$2003,22,0),0),0)</f>
        <v>0</v>
      </c>
      <c r="Z1183" s="6">
        <f t="shared" si="116"/>
        <v>0</v>
      </c>
      <c r="AA1183" s="6">
        <f>IFERROR(IF(Z1183&gt;=1,Z1183*VLOOKUP(E1183,STUDENT!$B$4:$W$2003,22,0),0),0)</f>
        <v>0</v>
      </c>
    </row>
    <row r="1184" spans="1:27" ht="18" customHeight="1" x14ac:dyDescent="0.25">
      <c r="A1184" s="6">
        <f t="shared" si="111"/>
        <v>0</v>
      </c>
      <c r="B1184" s="6">
        <v>1176</v>
      </c>
      <c r="C1184" s="6">
        <f>IFERROR(IF($C$1&gt;=B1184,SMALL(STUDENT!$V$4:$V$2003,$C$6+B1184),0),0)</f>
        <v>0</v>
      </c>
      <c r="D1184" s="14">
        <f t="shared" si="112"/>
        <v>0</v>
      </c>
      <c r="E1184" s="14" t="str">
        <f>IFERROR(IF($D1184&gt;=1,VLOOKUP($C1184,STUDENT!$A$4:$E$2003,E$1,0),""),"")</f>
        <v/>
      </c>
      <c r="F1184" s="15" t="str">
        <f>IFERROR(IF($D1184&gt;=1,VLOOKUP($C1184,STUDENT!$A$4:$E$2003,F$1,0),""),"")</f>
        <v/>
      </c>
      <c r="G1184" s="15" t="str">
        <f>IFERROR(IF($D1184&gt;=1,VLOOKUP($C1184,STUDENT!$A$4:$E$2003,G$1,0),""),"")</f>
        <v/>
      </c>
      <c r="H1184" s="14" t="str">
        <f>IFERROR(IF($D1184&gt;=1,VLOOKUP($C1184,STUDENT!$A$4:$E$2003,H$1,0),""),"")</f>
        <v/>
      </c>
      <c r="I1184" s="79"/>
      <c r="J1184" s="79"/>
      <c r="K1184" s="79"/>
      <c r="L1184" s="79"/>
      <c r="M1184" s="79"/>
      <c r="N1184" s="79"/>
      <c r="O1184" s="79"/>
      <c r="P1184" s="79"/>
      <c r="Q1184" s="79"/>
      <c r="R1184" s="79"/>
      <c r="S1184" s="79"/>
      <c r="T1184" s="79"/>
      <c r="U1184" s="85">
        <f t="shared" si="113"/>
        <v>0</v>
      </c>
      <c r="V1184" s="6">
        <f t="shared" si="114"/>
        <v>0</v>
      </c>
      <c r="W1184" s="6">
        <f>IFERROR(IF(V1184&gt;=1,V1184*VLOOKUP(E1184,STUDENT!$B$4:$W$2003,22,0),0),0)</f>
        <v>0</v>
      </c>
      <c r="X1184" s="6">
        <f t="shared" si="115"/>
        <v>0</v>
      </c>
      <c r="Y1184" s="6">
        <f>IFERROR(IF(X1184&gt;=1,X1184*VLOOKUP(E1184,STUDENT!$B$4:$W$2003,22,0),0),0)</f>
        <v>0</v>
      </c>
      <c r="Z1184" s="6">
        <f t="shared" si="116"/>
        <v>0</v>
      </c>
      <c r="AA1184" s="6">
        <f>IFERROR(IF(Z1184&gt;=1,Z1184*VLOOKUP(E1184,STUDENT!$B$4:$W$2003,22,0),0),0)</f>
        <v>0</v>
      </c>
    </row>
    <row r="1185" spans="1:27" ht="18" customHeight="1" x14ac:dyDescent="0.25">
      <c r="A1185" s="6">
        <f t="shared" si="111"/>
        <v>0</v>
      </c>
      <c r="B1185" s="6">
        <v>1177</v>
      </c>
      <c r="C1185" s="6">
        <f>IFERROR(IF($C$1&gt;=B1185,SMALL(STUDENT!$V$4:$V$2003,$C$6+B1185),0),0)</f>
        <v>0</v>
      </c>
      <c r="D1185" s="14">
        <f t="shared" si="112"/>
        <v>0</v>
      </c>
      <c r="E1185" s="14" t="str">
        <f>IFERROR(IF($D1185&gt;=1,VLOOKUP($C1185,STUDENT!$A$4:$E$2003,E$1,0),""),"")</f>
        <v/>
      </c>
      <c r="F1185" s="15" t="str">
        <f>IFERROR(IF($D1185&gt;=1,VLOOKUP($C1185,STUDENT!$A$4:$E$2003,F$1,0),""),"")</f>
        <v/>
      </c>
      <c r="G1185" s="15" t="str">
        <f>IFERROR(IF($D1185&gt;=1,VLOOKUP($C1185,STUDENT!$A$4:$E$2003,G$1,0),""),"")</f>
        <v/>
      </c>
      <c r="H1185" s="14" t="str">
        <f>IFERROR(IF($D1185&gt;=1,VLOOKUP($C1185,STUDENT!$A$4:$E$2003,H$1,0),""),"")</f>
        <v/>
      </c>
      <c r="I1185" s="79"/>
      <c r="J1185" s="79"/>
      <c r="K1185" s="79"/>
      <c r="L1185" s="79"/>
      <c r="M1185" s="79"/>
      <c r="N1185" s="79"/>
      <c r="O1185" s="79"/>
      <c r="P1185" s="79"/>
      <c r="Q1185" s="79"/>
      <c r="R1185" s="79"/>
      <c r="S1185" s="79"/>
      <c r="T1185" s="79"/>
      <c r="U1185" s="85">
        <f t="shared" si="113"/>
        <v>0</v>
      </c>
      <c r="V1185" s="6">
        <f t="shared" si="114"/>
        <v>0</v>
      </c>
      <c r="W1185" s="6">
        <f>IFERROR(IF(V1185&gt;=1,V1185*VLOOKUP(E1185,STUDENT!$B$4:$W$2003,22,0),0),0)</f>
        <v>0</v>
      </c>
      <c r="X1185" s="6">
        <f t="shared" si="115"/>
        <v>0</v>
      </c>
      <c r="Y1185" s="6">
        <f>IFERROR(IF(X1185&gt;=1,X1185*VLOOKUP(E1185,STUDENT!$B$4:$W$2003,22,0),0),0)</f>
        <v>0</v>
      </c>
      <c r="Z1185" s="6">
        <f t="shared" si="116"/>
        <v>0</v>
      </c>
      <c r="AA1185" s="6">
        <f>IFERROR(IF(Z1185&gt;=1,Z1185*VLOOKUP(E1185,STUDENT!$B$4:$W$2003,22,0),0),0)</f>
        <v>0</v>
      </c>
    </row>
    <row r="1186" spans="1:27" ht="18" customHeight="1" x14ac:dyDescent="0.25">
      <c r="A1186" s="6">
        <f t="shared" si="111"/>
        <v>0</v>
      </c>
      <c r="B1186" s="6">
        <v>1178</v>
      </c>
      <c r="C1186" s="6">
        <f>IFERROR(IF($C$1&gt;=B1186,SMALL(STUDENT!$V$4:$V$2003,$C$6+B1186),0),0)</f>
        <v>0</v>
      </c>
      <c r="D1186" s="14">
        <f t="shared" si="112"/>
        <v>0</v>
      </c>
      <c r="E1186" s="14" t="str">
        <f>IFERROR(IF($D1186&gt;=1,VLOOKUP($C1186,STUDENT!$A$4:$E$2003,E$1,0),""),"")</f>
        <v/>
      </c>
      <c r="F1186" s="15" t="str">
        <f>IFERROR(IF($D1186&gt;=1,VLOOKUP($C1186,STUDENT!$A$4:$E$2003,F$1,0),""),"")</f>
        <v/>
      </c>
      <c r="G1186" s="15" t="str">
        <f>IFERROR(IF($D1186&gt;=1,VLOOKUP($C1186,STUDENT!$A$4:$E$2003,G$1,0),""),"")</f>
        <v/>
      </c>
      <c r="H1186" s="14" t="str">
        <f>IFERROR(IF($D1186&gt;=1,VLOOKUP($C1186,STUDENT!$A$4:$E$2003,H$1,0),""),"")</f>
        <v/>
      </c>
      <c r="I1186" s="79"/>
      <c r="J1186" s="79"/>
      <c r="K1186" s="79"/>
      <c r="L1186" s="79"/>
      <c r="M1186" s="79"/>
      <c r="N1186" s="79"/>
      <c r="O1186" s="79"/>
      <c r="P1186" s="79"/>
      <c r="Q1186" s="79"/>
      <c r="R1186" s="79"/>
      <c r="S1186" s="79"/>
      <c r="T1186" s="79"/>
      <c r="U1186" s="85">
        <f t="shared" si="113"/>
        <v>0</v>
      </c>
      <c r="V1186" s="6">
        <f t="shared" si="114"/>
        <v>0</v>
      </c>
      <c r="W1186" s="6">
        <f>IFERROR(IF(V1186&gt;=1,V1186*VLOOKUP(E1186,STUDENT!$B$4:$W$2003,22,0),0),0)</f>
        <v>0</v>
      </c>
      <c r="X1186" s="6">
        <f t="shared" si="115"/>
        <v>0</v>
      </c>
      <c r="Y1186" s="6">
        <f>IFERROR(IF(X1186&gt;=1,X1186*VLOOKUP(E1186,STUDENT!$B$4:$W$2003,22,0),0),0)</f>
        <v>0</v>
      </c>
      <c r="Z1186" s="6">
        <f t="shared" si="116"/>
        <v>0</v>
      </c>
      <c r="AA1186" s="6">
        <f>IFERROR(IF(Z1186&gt;=1,Z1186*VLOOKUP(E1186,STUDENT!$B$4:$W$2003,22,0),0),0)</f>
        <v>0</v>
      </c>
    </row>
    <row r="1187" spans="1:27" ht="18" customHeight="1" x14ac:dyDescent="0.25">
      <c r="A1187" s="6">
        <f t="shared" si="111"/>
        <v>0</v>
      </c>
      <c r="B1187" s="6">
        <v>1179</v>
      </c>
      <c r="C1187" s="6">
        <f>IFERROR(IF($C$1&gt;=B1187,SMALL(STUDENT!$V$4:$V$2003,$C$6+B1187),0),0)</f>
        <v>0</v>
      </c>
      <c r="D1187" s="14">
        <f t="shared" si="112"/>
        <v>0</v>
      </c>
      <c r="E1187" s="14" t="str">
        <f>IFERROR(IF($D1187&gt;=1,VLOOKUP($C1187,STUDENT!$A$4:$E$2003,E$1,0),""),"")</f>
        <v/>
      </c>
      <c r="F1187" s="15" t="str">
        <f>IFERROR(IF($D1187&gt;=1,VLOOKUP($C1187,STUDENT!$A$4:$E$2003,F$1,0),""),"")</f>
        <v/>
      </c>
      <c r="G1187" s="15" t="str">
        <f>IFERROR(IF($D1187&gt;=1,VLOOKUP($C1187,STUDENT!$A$4:$E$2003,G$1,0),""),"")</f>
        <v/>
      </c>
      <c r="H1187" s="14" t="str">
        <f>IFERROR(IF($D1187&gt;=1,VLOOKUP($C1187,STUDENT!$A$4:$E$2003,H$1,0),""),"")</f>
        <v/>
      </c>
      <c r="I1187" s="79"/>
      <c r="J1187" s="79"/>
      <c r="K1187" s="79"/>
      <c r="L1187" s="79"/>
      <c r="M1187" s="79"/>
      <c r="N1187" s="79"/>
      <c r="O1187" s="79"/>
      <c r="P1187" s="79"/>
      <c r="Q1187" s="79"/>
      <c r="R1187" s="79"/>
      <c r="S1187" s="79"/>
      <c r="T1187" s="79"/>
      <c r="U1187" s="85">
        <f t="shared" si="113"/>
        <v>0</v>
      </c>
      <c r="V1187" s="6">
        <f t="shared" si="114"/>
        <v>0</v>
      </c>
      <c r="W1187" s="6">
        <f>IFERROR(IF(V1187&gt;=1,V1187*VLOOKUP(E1187,STUDENT!$B$4:$W$2003,22,0),0),0)</f>
        <v>0</v>
      </c>
      <c r="X1187" s="6">
        <f t="shared" si="115"/>
        <v>0</v>
      </c>
      <c r="Y1187" s="6">
        <f>IFERROR(IF(X1187&gt;=1,X1187*VLOOKUP(E1187,STUDENT!$B$4:$W$2003,22,0),0),0)</f>
        <v>0</v>
      </c>
      <c r="Z1187" s="6">
        <f t="shared" si="116"/>
        <v>0</v>
      </c>
      <c r="AA1187" s="6">
        <f>IFERROR(IF(Z1187&gt;=1,Z1187*VLOOKUP(E1187,STUDENT!$B$4:$W$2003,22,0),0),0)</f>
        <v>0</v>
      </c>
    </row>
    <row r="1188" spans="1:27" ht="18" customHeight="1" x14ac:dyDescent="0.25">
      <c r="A1188" s="6">
        <f t="shared" si="111"/>
        <v>0</v>
      </c>
      <c r="B1188" s="6">
        <v>1180</v>
      </c>
      <c r="C1188" s="6">
        <f>IFERROR(IF($C$1&gt;=B1188,SMALL(STUDENT!$V$4:$V$2003,$C$6+B1188),0),0)</f>
        <v>0</v>
      </c>
      <c r="D1188" s="14">
        <f t="shared" si="112"/>
        <v>0</v>
      </c>
      <c r="E1188" s="14" t="str">
        <f>IFERROR(IF($D1188&gt;=1,VLOOKUP($C1188,STUDENT!$A$4:$E$2003,E$1,0),""),"")</f>
        <v/>
      </c>
      <c r="F1188" s="15" t="str">
        <f>IFERROR(IF($D1188&gt;=1,VLOOKUP($C1188,STUDENT!$A$4:$E$2003,F$1,0),""),"")</f>
        <v/>
      </c>
      <c r="G1188" s="15" t="str">
        <f>IFERROR(IF($D1188&gt;=1,VLOOKUP($C1188,STUDENT!$A$4:$E$2003,G$1,0),""),"")</f>
        <v/>
      </c>
      <c r="H1188" s="14" t="str">
        <f>IFERROR(IF($D1188&gt;=1,VLOOKUP($C1188,STUDENT!$A$4:$E$2003,H$1,0),""),"")</f>
        <v/>
      </c>
      <c r="I1188" s="79"/>
      <c r="J1188" s="79"/>
      <c r="K1188" s="79"/>
      <c r="L1188" s="79"/>
      <c r="M1188" s="79"/>
      <c r="N1188" s="79"/>
      <c r="O1188" s="79"/>
      <c r="P1188" s="79"/>
      <c r="Q1188" s="79"/>
      <c r="R1188" s="79"/>
      <c r="S1188" s="79"/>
      <c r="T1188" s="79"/>
      <c r="U1188" s="85">
        <f t="shared" si="113"/>
        <v>0</v>
      </c>
      <c r="V1188" s="6">
        <f t="shared" si="114"/>
        <v>0</v>
      </c>
      <c r="W1188" s="6">
        <f>IFERROR(IF(V1188&gt;=1,V1188*VLOOKUP(E1188,STUDENT!$B$4:$W$2003,22,0),0),0)</f>
        <v>0</v>
      </c>
      <c r="X1188" s="6">
        <f t="shared" si="115"/>
        <v>0</v>
      </c>
      <c r="Y1188" s="6">
        <f>IFERROR(IF(X1188&gt;=1,X1188*VLOOKUP(E1188,STUDENT!$B$4:$W$2003,22,0),0),0)</f>
        <v>0</v>
      </c>
      <c r="Z1188" s="6">
        <f t="shared" si="116"/>
        <v>0</v>
      </c>
      <c r="AA1188" s="6">
        <f>IFERROR(IF(Z1188&gt;=1,Z1188*VLOOKUP(E1188,STUDENT!$B$4:$W$2003,22,0),0),0)</f>
        <v>0</v>
      </c>
    </row>
    <row r="1189" spans="1:27" ht="18" customHeight="1" x14ac:dyDescent="0.25">
      <c r="A1189" s="6">
        <f t="shared" si="111"/>
        <v>0</v>
      </c>
      <c r="B1189" s="6">
        <v>1181</v>
      </c>
      <c r="C1189" s="6">
        <f>IFERROR(IF($C$1&gt;=B1189,SMALL(STUDENT!$V$4:$V$2003,$C$6+B1189),0),0)</f>
        <v>0</v>
      </c>
      <c r="D1189" s="14">
        <f t="shared" si="112"/>
        <v>0</v>
      </c>
      <c r="E1189" s="14" t="str">
        <f>IFERROR(IF($D1189&gt;=1,VLOOKUP($C1189,STUDENT!$A$4:$E$2003,E$1,0),""),"")</f>
        <v/>
      </c>
      <c r="F1189" s="15" t="str">
        <f>IFERROR(IF($D1189&gt;=1,VLOOKUP($C1189,STUDENT!$A$4:$E$2003,F$1,0),""),"")</f>
        <v/>
      </c>
      <c r="G1189" s="15" t="str">
        <f>IFERROR(IF($D1189&gt;=1,VLOOKUP($C1189,STUDENT!$A$4:$E$2003,G$1,0),""),"")</f>
        <v/>
      </c>
      <c r="H1189" s="14" t="str">
        <f>IFERROR(IF($D1189&gt;=1,VLOOKUP($C1189,STUDENT!$A$4:$E$2003,H$1,0),""),"")</f>
        <v/>
      </c>
      <c r="I1189" s="79"/>
      <c r="J1189" s="79"/>
      <c r="K1189" s="79"/>
      <c r="L1189" s="79"/>
      <c r="M1189" s="79"/>
      <c r="N1189" s="79"/>
      <c r="O1189" s="79"/>
      <c r="P1189" s="79"/>
      <c r="Q1189" s="79"/>
      <c r="R1189" s="79"/>
      <c r="S1189" s="79"/>
      <c r="T1189" s="79"/>
      <c r="U1189" s="85">
        <f t="shared" si="113"/>
        <v>0</v>
      </c>
      <c r="V1189" s="6">
        <f t="shared" si="114"/>
        <v>0</v>
      </c>
      <c r="W1189" s="6">
        <f>IFERROR(IF(V1189&gt;=1,V1189*VLOOKUP(E1189,STUDENT!$B$4:$W$2003,22,0),0),0)</f>
        <v>0</v>
      </c>
      <c r="X1189" s="6">
        <f t="shared" si="115"/>
        <v>0</v>
      </c>
      <c r="Y1189" s="6">
        <f>IFERROR(IF(X1189&gt;=1,X1189*VLOOKUP(E1189,STUDENT!$B$4:$W$2003,22,0),0),0)</f>
        <v>0</v>
      </c>
      <c r="Z1189" s="6">
        <f t="shared" si="116"/>
        <v>0</v>
      </c>
      <c r="AA1189" s="6">
        <f>IFERROR(IF(Z1189&gt;=1,Z1189*VLOOKUP(E1189,STUDENT!$B$4:$W$2003,22,0),0),0)</f>
        <v>0</v>
      </c>
    </row>
    <row r="1190" spans="1:27" ht="18" customHeight="1" x14ac:dyDescent="0.25">
      <c r="A1190" s="6">
        <f t="shared" si="111"/>
        <v>0</v>
      </c>
      <c r="B1190" s="6">
        <v>1182</v>
      </c>
      <c r="C1190" s="6">
        <f>IFERROR(IF($C$1&gt;=B1190,SMALL(STUDENT!$V$4:$V$2003,$C$6+B1190),0),0)</f>
        <v>0</v>
      </c>
      <c r="D1190" s="14">
        <f t="shared" si="112"/>
        <v>0</v>
      </c>
      <c r="E1190" s="14" t="str">
        <f>IFERROR(IF($D1190&gt;=1,VLOOKUP($C1190,STUDENT!$A$4:$E$2003,E$1,0),""),"")</f>
        <v/>
      </c>
      <c r="F1190" s="15" t="str">
        <f>IFERROR(IF($D1190&gt;=1,VLOOKUP($C1190,STUDENT!$A$4:$E$2003,F$1,0),""),"")</f>
        <v/>
      </c>
      <c r="G1190" s="15" t="str">
        <f>IFERROR(IF($D1190&gt;=1,VLOOKUP($C1190,STUDENT!$A$4:$E$2003,G$1,0),""),"")</f>
        <v/>
      </c>
      <c r="H1190" s="14" t="str">
        <f>IFERROR(IF($D1190&gt;=1,VLOOKUP($C1190,STUDENT!$A$4:$E$2003,H$1,0),""),"")</f>
        <v/>
      </c>
      <c r="I1190" s="79"/>
      <c r="J1190" s="79"/>
      <c r="K1190" s="79"/>
      <c r="L1190" s="79"/>
      <c r="M1190" s="79"/>
      <c r="N1190" s="79"/>
      <c r="O1190" s="79"/>
      <c r="P1190" s="79"/>
      <c r="Q1190" s="79"/>
      <c r="R1190" s="79"/>
      <c r="S1190" s="79"/>
      <c r="T1190" s="79"/>
      <c r="U1190" s="85">
        <f t="shared" si="113"/>
        <v>0</v>
      </c>
      <c r="V1190" s="6">
        <f t="shared" si="114"/>
        <v>0</v>
      </c>
      <c r="W1190" s="6">
        <f>IFERROR(IF(V1190&gt;=1,V1190*VLOOKUP(E1190,STUDENT!$B$4:$W$2003,22,0),0),0)</f>
        <v>0</v>
      </c>
      <c r="X1190" s="6">
        <f t="shared" si="115"/>
        <v>0</v>
      </c>
      <c r="Y1190" s="6">
        <f>IFERROR(IF(X1190&gt;=1,X1190*VLOOKUP(E1190,STUDENT!$B$4:$W$2003,22,0),0),0)</f>
        <v>0</v>
      </c>
      <c r="Z1190" s="6">
        <f t="shared" si="116"/>
        <v>0</v>
      </c>
      <c r="AA1190" s="6">
        <f>IFERROR(IF(Z1190&gt;=1,Z1190*VLOOKUP(E1190,STUDENT!$B$4:$W$2003,22,0),0),0)</f>
        <v>0</v>
      </c>
    </row>
    <row r="1191" spans="1:27" ht="18" customHeight="1" x14ac:dyDescent="0.25">
      <c r="A1191" s="6">
        <f t="shared" si="111"/>
        <v>0</v>
      </c>
      <c r="B1191" s="6">
        <v>1183</v>
      </c>
      <c r="C1191" s="6">
        <f>IFERROR(IF($C$1&gt;=B1191,SMALL(STUDENT!$V$4:$V$2003,$C$6+B1191),0),0)</f>
        <v>0</v>
      </c>
      <c r="D1191" s="14">
        <f t="shared" si="112"/>
        <v>0</v>
      </c>
      <c r="E1191" s="14" t="str">
        <f>IFERROR(IF($D1191&gt;=1,VLOOKUP($C1191,STUDENT!$A$4:$E$2003,E$1,0),""),"")</f>
        <v/>
      </c>
      <c r="F1191" s="15" t="str">
        <f>IFERROR(IF($D1191&gt;=1,VLOOKUP($C1191,STUDENT!$A$4:$E$2003,F$1,0),""),"")</f>
        <v/>
      </c>
      <c r="G1191" s="15" t="str">
        <f>IFERROR(IF($D1191&gt;=1,VLOOKUP($C1191,STUDENT!$A$4:$E$2003,G$1,0),""),"")</f>
        <v/>
      </c>
      <c r="H1191" s="14" t="str">
        <f>IFERROR(IF($D1191&gt;=1,VLOOKUP($C1191,STUDENT!$A$4:$E$2003,H$1,0),""),"")</f>
        <v/>
      </c>
      <c r="I1191" s="79"/>
      <c r="J1191" s="79"/>
      <c r="K1191" s="79"/>
      <c r="L1191" s="79"/>
      <c r="M1191" s="79"/>
      <c r="N1191" s="79"/>
      <c r="O1191" s="79"/>
      <c r="P1191" s="79"/>
      <c r="Q1191" s="79"/>
      <c r="R1191" s="79"/>
      <c r="S1191" s="79"/>
      <c r="T1191" s="79"/>
      <c r="U1191" s="85">
        <f t="shared" si="113"/>
        <v>0</v>
      </c>
      <c r="V1191" s="6">
        <f t="shared" si="114"/>
        <v>0</v>
      </c>
      <c r="W1191" s="6">
        <f>IFERROR(IF(V1191&gt;=1,V1191*VLOOKUP(E1191,STUDENT!$B$4:$W$2003,22,0),0),0)</f>
        <v>0</v>
      </c>
      <c r="X1191" s="6">
        <f t="shared" si="115"/>
        <v>0</v>
      </c>
      <c r="Y1191" s="6">
        <f>IFERROR(IF(X1191&gt;=1,X1191*VLOOKUP(E1191,STUDENT!$B$4:$W$2003,22,0),0),0)</f>
        <v>0</v>
      </c>
      <c r="Z1191" s="6">
        <f t="shared" si="116"/>
        <v>0</v>
      </c>
      <c r="AA1191" s="6">
        <f>IFERROR(IF(Z1191&gt;=1,Z1191*VLOOKUP(E1191,STUDENT!$B$4:$W$2003,22,0),0),0)</f>
        <v>0</v>
      </c>
    </row>
    <row r="1192" spans="1:27" ht="18" customHeight="1" x14ac:dyDescent="0.25">
      <c r="A1192" s="6">
        <f t="shared" si="111"/>
        <v>0</v>
      </c>
      <c r="B1192" s="6">
        <v>1184</v>
      </c>
      <c r="C1192" s="6">
        <f>IFERROR(IF($C$1&gt;=B1192,SMALL(STUDENT!$V$4:$V$2003,$C$6+B1192),0),0)</f>
        <v>0</v>
      </c>
      <c r="D1192" s="14">
        <f t="shared" si="112"/>
        <v>0</v>
      </c>
      <c r="E1192" s="14" t="str">
        <f>IFERROR(IF($D1192&gt;=1,VLOOKUP($C1192,STUDENT!$A$4:$E$2003,E$1,0),""),"")</f>
        <v/>
      </c>
      <c r="F1192" s="15" t="str">
        <f>IFERROR(IF($D1192&gt;=1,VLOOKUP($C1192,STUDENT!$A$4:$E$2003,F$1,0),""),"")</f>
        <v/>
      </c>
      <c r="G1192" s="15" t="str">
        <f>IFERROR(IF($D1192&gt;=1,VLOOKUP($C1192,STUDENT!$A$4:$E$2003,G$1,0),""),"")</f>
        <v/>
      </c>
      <c r="H1192" s="14" t="str">
        <f>IFERROR(IF($D1192&gt;=1,VLOOKUP($C1192,STUDENT!$A$4:$E$2003,H$1,0),""),"")</f>
        <v/>
      </c>
      <c r="I1192" s="79"/>
      <c r="J1192" s="79"/>
      <c r="K1192" s="79"/>
      <c r="L1192" s="79"/>
      <c r="M1192" s="79"/>
      <c r="N1192" s="79"/>
      <c r="O1192" s="79"/>
      <c r="P1192" s="79"/>
      <c r="Q1192" s="79"/>
      <c r="R1192" s="79"/>
      <c r="S1192" s="79"/>
      <c r="T1192" s="79"/>
      <c r="U1192" s="85">
        <f t="shared" si="113"/>
        <v>0</v>
      </c>
      <c r="V1192" s="6">
        <f t="shared" si="114"/>
        <v>0</v>
      </c>
      <c r="W1192" s="6">
        <f>IFERROR(IF(V1192&gt;=1,V1192*VLOOKUP(E1192,STUDENT!$B$4:$W$2003,22,0),0),0)</f>
        <v>0</v>
      </c>
      <c r="X1192" s="6">
        <f t="shared" si="115"/>
        <v>0</v>
      </c>
      <c r="Y1192" s="6">
        <f>IFERROR(IF(X1192&gt;=1,X1192*VLOOKUP(E1192,STUDENT!$B$4:$W$2003,22,0),0),0)</f>
        <v>0</v>
      </c>
      <c r="Z1192" s="6">
        <f t="shared" si="116"/>
        <v>0</v>
      </c>
      <c r="AA1192" s="6">
        <f>IFERROR(IF(Z1192&gt;=1,Z1192*VLOOKUP(E1192,STUDENT!$B$4:$W$2003,22,0),0),0)</f>
        <v>0</v>
      </c>
    </row>
    <row r="1193" spans="1:27" ht="18" customHeight="1" x14ac:dyDescent="0.25">
      <c r="A1193" s="6">
        <f t="shared" si="111"/>
        <v>0</v>
      </c>
      <c r="B1193" s="6">
        <v>1185</v>
      </c>
      <c r="C1193" s="6">
        <f>IFERROR(IF($C$1&gt;=B1193,SMALL(STUDENT!$V$4:$V$2003,$C$6+B1193),0),0)</f>
        <v>0</v>
      </c>
      <c r="D1193" s="14">
        <f t="shared" si="112"/>
        <v>0</v>
      </c>
      <c r="E1193" s="14" t="str">
        <f>IFERROR(IF($D1193&gt;=1,VLOOKUP($C1193,STUDENT!$A$4:$E$2003,E$1,0),""),"")</f>
        <v/>
      </c>
      <c r="F1193" s="15" t="str">
        <f>IFERROR(IF($D1193&gt;=1,VLOOKUP($C1193,STUDENT!$A$4:$E$2003,F$1,0),""),"")</f>
        <v/>
      </c>
      <c r="G1193" s="15" t="str">
        <f>IFERROR(IF($D1193&gt;=1,VLOOKUP($C1193,STUDENT!$A$4:$E$2003,G$1,0),""),"")</f>
        <v/>
      </c>
      <c r="H1193" s="14" t="str">
        <f>IFERROR(IF($D1193&gt;=1,VLOOKUP($C1193,STUDENT!$A$4:$E$2003,H$1,0),""),"")</f>
        <v/>
      </c>
      <c r="I1193" s="79"/>
      <c r="J1193" s="79"/>
      <c r="K1193" s="79"/>
      <c r="L1193" s="79"/>
      <c r="M1193" s="79"/>
      <c r="N1193" s="79"/>
      <c r="O1193" s="79"/>
      <c r="P1193" s="79"/>
      <c r="Q1193" s="79"/>
      <c r="R1193" s="79"/>
      <c r="S1193" s="79"/>
      <c r="T1193" s="79"/>
      <c r="U1193" s="85">
        <f t="shared" si="113"/>
        <v>0</v>
      </c>
      <c r="V1193" s="6">
        <f t="shared" si="114"/>
        <v>0</v>
      </c>
      <c r="W1193" s="6">
        <f>IFERROR(IF(V1193&gt;=1,V1193*VLOOKUP(E1193,STUDENT!$B$4:$W$2003,22,0),0),0)</f>
        <v>0</v>
      </c>
      <c r="X1193" s="6">
        <f t="shared" si="115"/>
        <v>0</v>
      </c>
      <c r="Y1193" s="6">
        <f>IFERROR(IF(X1193&gt;=1,X1193*VLOOKUP(E1193,STUDENT!$B$4:$W$2003,22,0),0),0)</f>
        <v>0</v>
      </c>
      <c r="Z1193" s="6">
        <f t="shared" si="116"/>
        <v>0</v>
      </c>
      <c r="AA1193" s="6">
        <f>IFERROR(IF(Z1193&gt;=1,Z1193*VLOOKUP(E1193,STUDENT!$B$4:$W$2003,22,0),0),0)</f>
        <v>0</v>
      </c>
    </row>
    <row r="1194" spans="1:27" ht="18" customHeight="1" x14ac:dyDescent="0.25">
      <c r="A1194" s="6">
        <f t="shared" si="111"/>
        <v>0</v>
      </c>
      <c r="B1194" s="6">
        <v>1186</v>
      </c>
      <c r="C1194" s="6">
        <f>IFERROR(IF($C$1&gt;=B1194,SMALL(STUDENT!$V$4:$V$2003,$C$6+B1194),0),0)</f>
        <v>0</v>
      </c>
      <c r="D1194" s="14">
        <f t="shared" si="112"/>
        <v>0</v>
      </c>
      <c r="E1194" s="14" t="str">
        <f>IFERROR(IF($D1194&gt;=1,VLOOKUP($C1194,STUDENT!$A$4:$E$2003,E$1,0),""),"")</f>
        <v/>
      </c>
      <c r="F1194" s="15" t="str">
        <f>IFERROR(IF($D1194&gt;=1,VLOOKUP($C1194,STUDENT!$A$4:$E$2003,F$1,0),""),"")</f>
        <v/>
      </c>
      <c r="G1194" s="15" t="str">
        <f>IFERROR(IF($D1194&gt;=1,VLOOKUP($C1194,STUDENT!$A$4:$E$2003,G$1,0),""),"")</f>
        <v/>
      </c>
      <c r="H1194" s="14" t="str">
        <f>IFERROR(IF($D1194&gt;=1,VLOOKUP($C1194,STUDENT!$A$4:$E$2003,H$1,0),""),"")</f>
        <v/>
      </c>
      <c r="I1194" s="79"/>
      <c r="J1194" s="79"/>
      <c r="K1194" s="79"/>
      <c r="L1194" s="79"/>
      <c r="M1194" s="79"/>
      <c r="N1194" s="79"/>
      <c r="O1194" s="79"/>
      <c r="P1194" s="79"/>
      <c r="Q1194" s="79"/>
      <c r="R1194" s="79"/>
      <c r="S1194" s="79"/>
      <c r="T1194" s="79"/>
      <c r="U1194" s="85">
        <f t="shared" si="113"/>
        <v>0</v>
      </c>
      <c r="V1194" s="6">
        <f t="shared" si="114"/>
        <v>0</v>
      </c>
      <c r="W1194" s="6">
        <f>IFERROR(IF(V1194&gt;=1,V1194*VLOOKUP(E1194,STUDENT!$B$4:$W$2003,22,0),0),0)</f>
        <v>0</v>
      </c>
      <c r="X1194" s="6">
        <f t="shared" si="115"/>
        <v>0</v>
      </c>
      <c r="Y1194" s="6">
        <f>IFERROR(IF(X1194&gt;=1,X1194*VLOOKUP(E1194,STUDENT!$B$4:$W$2003,22,0),0),0)</f>
        <v>0</v>
      </c>
      <c r="Z1194" s="6">
        <f t="shared" si="116"/>
        <v>0</v>
      </c>
      <c r="AA1194" s="6">
        <f>IFERROR(IF(Z1194&gt;=1,Z1194*VLOOKUP(E1194,STUDENT!$B$4:$W$2003,22,0),0),0)</f>
        <v>0</v>
      </c>
    </row>
    <row r="1195" spans="1:27" ht="18" customHeight="1" x14ac:dyDescent="0.25">
      <c r="A1195" s="6">
        <f t="shared" si="111"/>
        <v>0</v>
      </c>
      <c r="B1195" s="6">
        <v>1187</v>
      </c>
      <c r="C1195" s="6">
        <f>IFERROR(IF($C$1&gt;=B1195,SMALL(STUDENT!$V$4:$V$2003,$C$6+B1195),0),0)</f>
        <v>0</v>
      </c>
      <c r="D1195" s="14">
        <f t="shared" si="112"/>
        <v>0</v>
      </c>
      <c r="E1195" s="14" t="str">
        <f>IFERROR(IF($D1195&gt;=1,VLOOKUP($C1195,STUDENT!$A$4:$E$2003,E$1,0),""),"")</f>
        <v/>
      </c>
      <c r="F1195" s="15" t="str">
        <f>IFERROR(IF($D1195&gt;=1,VLOOKUP($C1195,STUDENT!$A$4:$E$2003,F$1,0),""),"")</f>
        <v/>
      </c>
      <c r="G1195" s="15" t="str">
        <f>IFERROR(IF($D1195&gt;=1,VLOOKUP($C1195,STUDENT!$A$4:$E$2003,G$1,0),""),"")</f>
        <v/>
      </c>
      <c r="H1195" s="14" t="str">
        <f>IFERROR(IF($D1195&gt;=1,VLOOKUP($C1195,STUDENT!$A$4:$E$2003,H$1,0),""),"")</f>
        <v/>
      </c>
      <c r="I1195" s="79"/>
      <c r="J1195" s="79"/>
      <c r="K1195" s="79"/>
      <c r="L1195" s="79"/>
      <c r="M1195" s="79"/>
      <c r="N1195" s="79"/>
      <c r="O1195" s="79"/>
      <c r="P1195" s="79"/>
      <c r="Q1195" s="79"/>
      <c r="R1195" s="79"/>
      <c r="S1195" s="79"/>
      <c r="T1195" s="79"/>
      <c r="U1195" s="85">
        <f t="shared" si="113"/>
        <v>0</v>
      </c>
      <c r="V1195" s="6">
        <f t="shared" si="114"/>
        <v>0</v>
      </c>
      <c r="W1195" s="6">
        <f>IFERROR(IF(V1195&gt;=1,V1195*VLOOKUP(E1195,STUDENT!$B$4:$W$2003,22,0),0),0)</f>
        <v>0</v>
      </c>
      <c r="X1195" s="6">
        <f t="shared" si="115"/>
        <v>0</v>
      </c>
      <c r="Y1195" s="6">
        <f>IFERROR(IF(X1195&gt;=1,X1195*VLOOKUP(E1195,STUDENT!$B$4:$W$2003,22,0),0),0)</f>
        <v>0</v>
      </c>
      <c r="Z1195" s="6">
        <f t="shared" si="116"/>
        <v>0</v>
      </c>
      <c r="AA1195" s="6">
        <f>IFERROR(IF(Z1195&gt;=1,Z1195*VLOOKUP(E1195,STUDENT!$B$4:$W$2003,22,0),0),0)</f>
        <v>0</v>
      </c>
    </row>
    <row r="1196" spans="1:27" ht="18" customHeight="1" x14ac:dyDescent="0.25">
      <c r="A1196" s="6">
        <f t="shared" si="111"/>
        <v>0</v>
      </c>
      <c r="B1196" s="6">
        <v>1188</v>
      </c>
      <c r="C1196" s="6">
        <f>IFERROR(IF($C$1&gt;=B1196,SMALL(STUDENT!$V$4:$V$2003,$C$6+B1196),0),0)</f>
        <v>0</v>
      </c>
      <c r="D1196" s="14">
        <f t="shared" si="112"/>
        <v>0</v>
      </c>
      <c r="E1196" s="14" t="str">
        <f>IFERROR(IF($D1196&gt;=1,VLOOKUP($C1196,STUDENT!$A$4:$E$2003,E$1,0),""),"")</f>
        <v/>
      </c>
      <c r="F1196" s="15" t="str">
        <f>IFERROR(IF($D1196&gt;=1,VLOOKUP($C1196,STUDENT!$A$4:$E$2003,F$1,0),""),"")</f>
        <v/>
      </c>
      <c r="G1196" s="15" t="str">
        <f>IFERROR(IF($D1196&gt;=1,VLOOKUP($C1196,STUDENT!$A$4:$E$2003,G$1,0),""),"")</f>
        <v/>
      </c>
      <c r="H1196" s="14" t="str">
        <f>IFERROR(IF($D1196&gt;=1,VLOOKUP($C1196,STUDENT!$A$4:$E$2003,H$1,0),""),"")</f>
        <v/>
      </c>
      <c r="I1196" s="79"/>
      <c r="J1196" s="79"/>
      <c r="K1196" s="79"/>
      <c r="L1196" s="79"/>
      <c r="M1196" s="79"/>
      <c r="N1196" s="79"/>
      <c r="O1196" s="79"/>
      <c r="P1196" s="79"/>
      <c r="Q1196" s="79"/>
      <c r="R1196" s="79"/>
      <c r="S1196" s="79"/>
      <c r="T1196" s="79"/>
      <c r="U1196" s="85">
        <f t="shared" si="113"/>
        <v>0</v>
      </c>
      <c r="V1196" s="6">
        <f t="shared" si="114"/>
        <v>0</v>
      </c>
      <c r="W1196" s="6">
        <f>IFERROR(IF(V1196&gt;=1,V1196*VLOOKUP(E1196,STUDENT!$B$4:$W$2003,22,0),0),0)</f>
        <v>0</v>
      </c>
      <c r="X1196" s="6">
        <f t="shared" si="115"/>
        <v>0</v>
      </c>
      <c r="Y1196" s="6">
        <f>IFERROR(IF(X1196&gt;=1,X1196*VLOOKUP(E1196,STUDENT!$B$4:$W$2003,22,0),0),0)</f>
        <v>0</v>
      </c>
      <c r="Z1196" s="6">
        <f t="shared" si="116"/>
        <v>0</v>
      </c>
      <c r="AA1196" s="6">
        <f>IFERROR(IF(Z1196&gt;=1,Z1196*VLOOKUP(E1196,STUDENT!$B$4:$W$2003,22,0),0),0)</f>
        <v>0</v>
      </c>
    </row>
    <row r="1197" spans="1:27" ht="18" customHeight="1" x14ac:dyDescent="0.25">
      <c r="A1197" s="6">
        <f t="shared" si="111"/>
        <v>0</v>
      </c>
      <c r="B1197" s="6">
        <v>1189</v>
      </c>
      <c r="C1197" s="6">
        <f>IFERROR(IF($C$1&gt;=B1197,SMALL(STUDENT!$V$4:$V$2003,$C$6+B1197),0),0)</f>
        <v>0</v>
      </c>
      <c r="D1197" s="14">
        <f t="shared" si="112"/>
        <v>0</v>
      </c>
      <c r="E1197" s="14" t="str">
        <f>IFERROR(IF($D1197&gt;=1,VLOOKUP($C1197,STUDENT!$A$4:$E$2003,E$1,0),""),"")</f>
        <v/>
      </c>
      <c r="F1197" s="15" t="str">
        <f>IFERROR(IF($D1197&gt;=1,VLOOKUP($C1197,STUDENT!$A$4:$E$2003,F$1,0),""),"")</f>
        <v/>
      </c>
      <c r="G1197" s="15" t="str">
        <f>IFERROR(IF($D1197&gt;=1,VLOOKUP($C1197,STUDENT!$A$4:$E$2003,G$1,0),""),"")</f>
        <v/>
      </c>
      <c r="H1197" s="14" t="str">
        <f>IFERROR(IF($D1197&gt;=1,VLOOKUP($C1197,STUDENT!$A$4:$E$2003,H$1,0),""),"")</f>
        <v/>
      </c>
      <c r="I1197" s="79"/>
      <c r="J1197" s="79"/>
      <c r="K1197" s="79"/>
      <c r="L1197" s="79"/>
      <c r="M1197" s="79"/>
      <c r="N1197" s="79"/>
      <c r="O1197" s="79"/>
      <c r="P1197" s="79"/>
      <c r="Q1197" s="79"/>
      <c r="R1197" s="79"/>
      <c r="S1197" s="79"/>
      <c r="T1197" s="79"/>
      <c r="U1197" s="85">
        <f t="shared" si="113"/>
        <v>0</v>
      </c>
      <c r="V1197" s="6">
        <f t="shared" si="114"/>
        <v>0</v>
      </c>
      <c r="W1197" s="6">
        <f>IFERROR(IF(V1197&gt;=1,V1197*VLOOKUP(E1197,STUDENT!$B$4:$W$2003,22,0),0),0)</f>
        <v>0</v>
      </c>
      <c r="X1197" s="6">
        <f t="shared" si="115"/>
        <v>0</v>
      </c>
      <c r="Y1197" s="6">
        <f>IFERROR(IF(X1197&gt;=1,X1197*VLOOKUP(E1197,STUDENT!$B$4:$W$2003,22,0),0),0)</f>
        <v>0</v>
      </c>
      <c r="Z1197" s="6">
        <f t="shared" si="116"/>
        <v>0</v>
      </c>
      <c r="AA1197" s="6">
        <f>IFERROR(IF(Z1197&gt;=1,Z1197*VLOOKUP(E1197,STUDENT!$B$4:$W$2003,22,0),0),0)</f>
        <v>0</v>
      </c>
    </row>
    <row r="1198" spans="1:27" ht="18" customHeight="1" x14ac:dyDescent="0.25">
      <c r="A1198" s="6">
        <f t="shared" si="111"/>
        <v>0</v>
      </c>
      <c r="B1198" s="6">
        <v>1190</v>
      </c>
      <c r="C1198" s="6">
        <f>IFERROR(IF($C$1&gt;=B1198,SMALL(STUDENT!$V$4:$V$2003,$C$6+B1198),0),0)</f>
        <v>0</v>
      </c>
      <c r="D1198" s="14">
        <f t="shared" si="112"/>
        <v>0</v>
      </c>
      <c r="E1198" s="14" t="str">
        <f>IFERROR(IF($D1198&gt;=1,VLOOKUP($C1198,STUDENT!$A$4:$E$2003,E$1,0),""),"")</f>
        <v/>
      </c>
      <c r="F1198" s="15" t="str">
        <f>IFERROR(IF($D1198&gt;=1,VLOOKUP($C1198,STUDENT!$A$4:$E$2003,F$1,0),""),"")</f>
        <v/>
      </c>
      <c r="G1198" s="15" t="str">
        <f>IFERROR(IF($D1198&gt;=1,VLOOKUP($C1198,STUDENT!$A$4:$E$2003,G$1,0),""),"")</f>
        <v/>
      </c>
      <c r="H1198" s="14" t="str">
        <f>IFERROR(IF($D1198&gt;=1,VLOOKUP($C1198,STUDENT!$A$4:$E$2003,H$1,0),""),"")</f>
        <v/>
      </c>
      <c r="I1198" s="79"/>
      <c r="J1198" s="79"/>
      <c r="K1198" s="79"/>
      <c r="L1198" s="79"/>
      <c r="M1198" s="79"/>
      <c r="N1198" s="79"/>
      <c r="O1198" s="79"/>
      <c r="P1198" s="79"/>
      <c r="Q1198" s="79"/>
      <c r="R1198" s="79"/>
      <c r="S1198" s="79"/>
      <c r="T1198" s="79"/>
      <c r="U1198" s="85">
        <f t="shared" si="113"/>
        <v>0</v>
      </c>
      <c r="V1198" s="6">
        <f t="shared" si="114"/>
        <v>0</v>
      </c>
      <c r="W1198" s="6">
        <f>IFERROR(IF(V1198&gt;=1,V1198*VLOOKUP(E1198,STUDENT!$B$4:$W$2003,22,0),0),0)</f>
        <v>0</v>
      </c>
      <c r="X1198" s="6">
        <f t="shared" si="115"/>
        <v>0</v>
      </c>
      <c r="Y1198" s="6">
        <f>IFERROR(IF(X1198&gt;=1,X1198*VLOOKUP(E1198,STUDENT!$B$4:$W$2003,22,0),0),0)</f>
        <v>0</v>
      </c>
      <c r="Z1198" s="6">
        <f t="shared" si="116"/>
        <v>0</v>
      </c>
      <c r="AA1198" s="6">
        <f>IFERROR(IF(Z1198&gt;=1,Z1198*VLOOKUP(E1198,STUDENT!$B$4:$W$2003,22,0),0),0)</f>
        <v>0</v>
      </c>
    </row>
    <row r="1199" spans="1:27" ht="18" customHeight="1" x14ac:dyDescent="0.25">
      <c r="A1199" s="6">
        <f t="shared" si="111"/>
        <v>0</v>
      </c>
      <c r="B1199" s="6">
        <v>1191</v>
      </c>
      <c r="C1199" s="6">
        <f>IFERROR(IF($C$1&gt;=B1199,SMALL(STUDENT!$V$4:$V$2003,$C$6+B1199),0),0)</f>
        <v>0</v>
      </c>
      <c r="D1199" s="14">
        <f t="shared" si="112"/>
        <v>0</v>
      </c>
      <c r="E1199" s="14" t="str">
        <f>IFERROR(IF($D1199&gt;=1,VLOOKUP($C1199,STUDENT!$A$4:$E$2003,E$1,0),""),"")</f>
        <v/>
      </c>
      <c r="F1199" s="15" t="str">
        <f>IFERROR(IF($D1199&gt;=1,VLOOKUP($C1199,STUDENT!$A$4:$E$2003,F$1,0),""),"")</f>
        <v/>
      </c>
      <c r="G1199" s="15" t="str">
        <f>IFERROR(IF($D1199&gt;=1,VLOOKUP($C1199,STUDENT!$A$4:$E$2003,G$1,0),""),"")</f>
        <v/>
      </c>
      <c r="H1199" s="14" t="str">
        <f>IFERROR(IF($D1199&gt;=1,VLOOKUP($C1199,STUDENT!$A$4:$E$2003,H$1,0),""),"")</f>
        <v/>
      </c>
      <c r="I1199" s="79"/>
      <c r="J1199" s="79"/>
      <c r="K1199" s="79"/>
      <c r="L1199" s="79"/>
      <c r="M1199" s="79"/>
      <c r="N1199" s="79"/>
      <c r="O1199" s="79"/>
      <c r="P1199" s="79"/>
      <c r="Q1199" s="79"/>
      <c r="R1199" s="79"/>
      <c r="S1199" s="79"/>
      <c r="T1199" s="79"/>
      <c r="U1199" s="85">
        <f t="shared" si="113"/>
        <v>0</v>
      </c>
      <c r="V1199" s="6">
        <f t="shared" si="114"/>
        <v>0</v>
      </c>
      <c r="W1199" s="6">
        <f>IFERROR(IF(V1199&gt;=1,V1199*VLOOKUP(E1199,STUDENT!$B$4:$W$2003,22,0),0),0)</f>
        <v>0</v>
      </c>
      <c r="X1199" s="6">
        <f t="shared" si="115"/>
        <v>0</v>
      </c>
      <c r="Y1199" s="6">
        <f>IFERROR(IF(X1199&gt;=1,X1199*VLOOKUP(E1199,STUDENT!$B$4:$W$2003,22,0),0),0)</f>
        <v>0</v>
      </c>
      <c r="Z1199" s="6">
        <f t="shared" si="116"/>
        <v>0</v>
      </c>
      <c r="AA1199" s="6">
        <f>IFERROR(IF(Z1199&gt;=1,Z1199*VLOOKUP(E1199,STUDENT!$B$4:$W$2003,22,0),0),0)</f>
        <v>0</v>
      </c>
    </row>
    <row r="1200" spans="1:27" ht="18" customHeight="1" x14ac:dyDescent="0.25">
      <c r="A1200" s="6">
        <f t="shared" si="111"/>
        <v>0</v>
      </c>
      <c r="B1200" s="6">
        <v>1192</v>
      </c>
      <c r="C1200" s="6">
        <f>IFERROR(IF($C$1&gt;=B1200,SMALL(STUDENT!$V$4:$V$2003,$C$6+B1200),0),0)</f>
        <v>0</v>
      </c>
      <c r="D1200" s="14">
        <f t="shared" si="112"/>
        <v>0</v>
      </c>
      <c r="E1200" s="14" t="str">
        <f>IFERROR(IF($D1200&gt;=1,VLOOKUP($C1200,STUDENT!$A$4:$E$2003,E$1,0),""),"")</f>
        <v/>
      </c>
      <c r="F1200" s="15" t="str">
        <f>IFERROR(IF($D1200&gt;=1,VLOOKUP($C1200,STUDENT!$A$4:$E$2003,F$1,0),""),"")</f>
        <v/>
      </c>
      <c r="G1200" s="15" t="str">
        <f>IFERROR(IF($D1200&gt;=1,VLOOKUP($C1200,STUDENT!$A$4:$E$2003,G$1,0),""),"")</f>
        <v/>
      </c>
      <c r="H1200" s="14" t="str">
        <f>IFERROR(IF($D1200&gt;=1,VLOOKUP($C1200,STUDENT!$A$4:$E$2003,H$1,0),""),"")</f>
        <v/>
      </c>
      <c r="I1200" s="79"/>
      <c r="J1200" s="79"/>
      <c r="K1200" s="79"/>
      <c r="L1200" s="79"/>
      <c r="M1200" s="79"/>
      <c r="N1200" s="79"/>
      <c r="O1200" s="79"/>
      <c r="P1200" s="79"/>
      <c r="Q1200" s="79"/>
      <c r="R1200" s="79"/>
      <c r="S1200" s="79"/>
      <c r="T1200" s="79"/>
      <c r="U1200" s="85">
        <f t="shared" si="113"/>
        <v>0</v>
      </c>
      <c r="V1200" s="6">
        <f t="shared" si="114"/>
        <v>0</v>
      </c>
      <c r="W1200" s="6">
        <f>IFERROR(IF(V1200&gt;=1,V1200*VLOOKUP(E1200,STUDENT!$B$4:$W$2003,22,0),0),0)</f>
        <v>0</v>
      </c>
      <c r="X1200" s="6">
        <f t="shared" si="115"/>
        <v>0</v>
      </c>
      <c r="Y1200" s="6">
        <f>IFERROR(IF(X1200&gt;=1,X1200*VLOOKUP(E1200,STUDENT!$B$4:$W$2003,22,0),0),0)</f>
        <v>0</v>
      </c>
      <c r="Z1200" s="6">
        <f t="shared" si="116"/>
        <v>0</v>
      </c>
      <c r="AA1200" s="6">
        <f>IFERROR(IF(Z1200&gt;=1,Z1200*VLOOKUP(E1200,STUDENT!$B$4:$W$2003,22,0),0),0)</f>
        <v>0</v>
      </c>
    </row>
    <row r="1201" spans="1:27" ht="18" customHeight="1" x14ac:dyDescent="0.25">
      <c r="A1201" s="6">
        <f t="shared" si="111"/>
        <v>0</v>
      </c>
      <c r="B1201" s="6">
        <v>1193</v>
      </c>
      <c r="C1201" s="6">
        <f>IFERROR(IF($C$1&gt;=B1201,SMALL(STUDENT!$V$4:$V$2003,$C$6+B1201),0),0)</f>
        <v>0</v>
      </c>
      <c r="D1201" s="14">
        <f t="shared" si="112"/>
        <v>0</v>
      </c>
      <c r="E1201" s="14" t="str">
        <f>IFERROR(IF($D1201&gt;=1,VLOOKUP($C1201,STUDENT!$A$4:$E$2003,E$1,0),""),"")</f>
        <v/>
      </c>
      <c r="F1201" s="15" t="str">
        <f>IFERROR(IF($D1201&gt;=1,VLOOKUP($C1201,STUDENT!$A$4:$E$2003,F$1,0),""),"")</f>
        <v/>
      </c>
      <c r="G1201" s="15" t="str">
        <f>IFERROR(IF($D1201&gt;=1,VLOOKUP($C1201,STUDENT!$A$4:$E$2003,G$1,0),""),"")</f>
        <v/>
      </c>
      <c r="H1201" s="14" t="str">
        <f>IFERROR(IF($D1201&gt;=1,VLOOKUP($C1201,STUDENT!$A$4:$E$2003,H$1,0),""),"")</f>
        <v/>
      </c>
      <c r="I1201" s="79"/>
      <c r="J1201" s="79"/>
      <c r="K1201" s="79"/>
      <c r="L1201" s="79"/>
      <c r="M1201" s="79"/>
      <c r="N1201" s="79"/>
      <c r="O1201" s="79"/>
      <c r="P1201" s="79"/>
      <c r="Q1201" s="79"/>
      <c r="R1201" s="79"/>
      <c r="S1201" s="79"/>
      <c r="T1201" s="79"/>
      <c r="U1201" s="85">
        <f t="shared" si="113"/>
        <v>0</v>
      </c>
      <c r="V1201" s="6">
        <f t="shared" si="114"/>
        <v>0</v>
      </c>
      <c r="W1201" s="6">
        <f>IFERROR(IF(V1201&gt;=1,V1201*VLOOKUP(E1201,STUDENT!$B$4:$W$2003,22,0),0),0)</f>
        <v>0</v>
      </c>
      <c r="X1201" s="6">
        <f t="shared" si="115"/>
        <v>0</v>
      </c>
      <c r="Y1201" s="6">
        <f>IFERROR(IF(X1201&gt;=1,X1201*VLOOKUP(E1201,STUDENT!$B$4:$W$2003,22,0),0),0)</f>
        <v>0</v>
      </c>
      <c r="Z1201" s="6">
        <f t="shared" si="116"/>
        <v>0</v>
      </c>
      <c r="AA1201" s="6">
        <f>IFERROR(IF(Z1201&gt;=1,Z1201*VLOOKUP(E1201,STUDENT!$B$4:$W$2003,22,0),0),0)</f>
        <v>0</v>
      </c>
    </row>
    <row r="1202" spans="1:27" ht="18" customHeight="1" x14ac:dyDescent="0.25">
      <c r="A1202" s="6">
        <f t="shared" si="111"/>
        <v>0</v>
      </c>
      <c r="B1202" s="6">
        <v>1194</v>
      </c>
      <c r="C1202" s="6">
        <f>IFERROR(IF($C$1&gt;=B1202,SMALL(STUDENT!$V$4:$V$2003,$C$6+B1202),0),0)</f>
        <v>0</v>
      </c>
      <c r="D1202" s="14">
        <f t="shared" si="112"/>
        <v>0</v>
      </c>
      <c r="E1202" s="14" t="str">
        <f>IFERROR(IF($D1202&gt;=1,VLOOKUP($C1202,STUDENT!$A$4:$E$2003,E$1,0),""),"")</f>
        <v/>
      </c>
      <c r="F1202" s="15" t="str">
        <f>IFERROR(IF($D1202&gt;=1,VLOOKUP($C1202,STUDENT!$A$4:$E$2003,F$1,0),""),"")</f>
        <v/>
      </c>
      <c r="G1202" s="15" t="str">
        <f>IFERROR(IF($D1202&gt;=1,VLOOKUP($C1202,STUDENT!$A$4:$E$2003,G$1,0),""),"")</f>
        <v/>
      </c>
      <c r="H1202" s="14" t="str">
        <f>IFERROR(IF($D1202&gt;=1,VLOOKUP($C1202,STUDENT!$A$4:$E$2003,H$1,0),""),"")</f>
        <v/>
      </c>
      <c r="I1202" s="79"/>
      <c r="J1202" s="79"/>
      <c r="K1202" s="79"/>
      <c r="L1202" s="79"/>
      <c r="M1202" s="79"/>
      <c r="N1202" s="79"/>
      <c r="O1202" s="79"/>
      <c r="P1202" s="79"/>
      <c r="Q1202" s="79"/>
      <c r="R1202" s="79"/>
      <c r="S1202" s="79"/>
      <c r="T1202" s="79"/>
      <c r="U1202" s="85">
        <f t="shared" si="113"/>
        <v>0</v>
      </c>
      <c r="V1202" s="6">
        <f t="shared" si="114"/>
        <v>0</v>
      </c>
      <c r="W1202" s="6">
        <f>IFERROR(IF(V1202&gt;=1,V1202*VLOOKUP(E1202,STUDENT!$B$4:$W$2003,22,0),0),0)</f>
        <v>0</v>
      </c>
      <c r="X1202" s="6">
        <f t="shared" si="115"/>
        <v>0</v>
      </c>
      <c r="Y1202" s="6">
        <f>IFERROR(IF(X1202&gt;=1,X1202*VLOOKUP(E1202,STUDENT!$B$4:$W$2003,22,0),0),0)</f>
        <v>0</v>
      </c>
      <c r="Z1202" s="6">
        <f t="shared" si="116"/>
        <v>0</v>
      </c>
      <c r="AA1202" s="6">
        <f>IFERROR(IF(Z1202&gt;=1,Z1202*VLOOKUP(E1202,STUDENT!$B$4:$W$2003,22,0),0),0)</f>
        <v>0</v>
      </c>
    </row>
    <row r="1203" spans="1:27" ht="18" customHeight="1" x14ac:dyDescent="0.25">
      <c r="A1203" s="6">
        <f t="shared" si="111"/>
        <v>0</v>
      </c>
      <c r="B1203" s="6">
        <v>1195</v>
      </c>
      <c r="C1203" s="6">
        <f>IFERROR(IF($C$1&gt;=B1203,SMALL(STUDENT!$V$4:$V$2003,$C$6+B1203),0),0)</f>
        <v>0</v>
      </c>
      <c r="D1203" s="14">
        <f t="shared" si="112"/>
        <v>0</v>
      </c>
      <c r="E1203" s="14" t="str">
        <f>IFERROR(IF($D1203&gt;=1,VLOOKUP($C1203,STUDENT!$A$4:$E$2003,E$1,0),""),"")</f>
        <v/>
      </c>
      <c r="F1203" s="15" t="str">
        <f>IFERROR(IF($D1203&gt;=1,VLOOKUP($C1203,STUDENT!$A$4:$E$2003,F$1,0),""),"")</f>
        <v/>
      </c>
      <c r="G1203" s="15" t="str">
        <f>IFERROR(IF($D1203&gt;=1,VLOOKUP($C1203,STUDENT!$A$4:$E$2003,G$1,0),""),"")</f>
        <v/>
      </c>
      <c r="H1203" s="14" t="str">
        <f>IFERROR(IF($D1203&gt;=1,VLOOKUP($C1203,STUDENT!$A$4:$E$2003,H$1,0),""),"")</f>
        <v/>
      </c>
      <c r="I1203" s="79"/>
      <c r="J1203" s="79"/>
      <c r="K1203" s="79"/>
      <c r="L1203" s="79"/>
      <c r="M1203" s="79"/>
      <c r="N1203" s="79"/>
      <c r="O1203" s="79"/>
      <c r="P1203" s="79"/>
      <c r="Q1203" s="79"/>
      <c r="R1203" s="79"/>
      <c r="S1203" s="79"/>
      <c r="T1203" s="79"/>
      <c r="U1203" s="85">
        <f t="shared" si="113"/>
        <v>0</v>
      </c>
      <c r="V1203" s="6">
        <f t="shared" si="114"/>
        <v>0</v>
      </c>
      <c r="W1203" s="6">
        <f>IFERROR(IF(V1203&gt;=1,V1203*VLOOKUP(E1203,STUDENT!$B$4:$W$2003,22,0),0),0)</f>
        <v>0</v>
      </c>
      <c r="X1203" s="6">
        <f t="shared" si="115"/>
        <v>0</v>
      </c>
      <c r="Y1203" s="6">
        <f>IFERROR(IF(X1203&gt;=1,X1203*VLOOKUP(E1203,STUDENT!$B$4:$W$2003,22,0),0),0)</f>
        <v>0</v>
      </c>
      <c r="Z1203" s="6">
        <f t="shared" si="116"/>
        <v>0</v>
      </c>
      <c r="AA1203" s="6">
        <f>IFERROR(IF(Z1203&gt;=1,Z1203*VLOOKUP(E1203,STUDENT!$B$4:$W$2003,22,0),0),0)</f>
        <v>0</v>
      </c>
    </row>
    <row r="1204" spans="1:27" ht="18" customHeight="1" x14ac:dyDescent="0.25">
      <c r="A1204" s="6">
        <f t="shared" si="111"/>
        <v>0</v>
      </c>
      <c r="B1204" s="6">
        <v>1196</v>
      </c>
      <c r="C1204" s="6">
        <f>IFERROR(IF($C$1&gt;=B1204,SMALL(STUDENT!$V$4:$V$2003,$C$6+B1204),0),0)</f>
        <v>0</v>
      </c>
      <c r="D1204" s="14">
        <f t="shared" si="112"/>
        <v>0</v>
      </c>
      <c r="E1204" s="14" t="str">
        <f>IFERROR(IF($D1204&gt;=1,VLOOKUP($C1204,STUDENT!$A$4:$E$2003,E$1,0),""),"")</f>
        <v/>
      </c>
      <c r="F1204" s="15" t="str">
        <f>IFERROR(IF($D1204&gt;=1,VLOOKUP($C1204,STUDENT!$A$4:$E$2003,F$1,0),""),"")</f>
        <v/>
      </c>
      <c r="G1204" s="15" t="str">
        <f>IFERROR(IF($D1204&gt;=1,VLOOKUP($C1204,STUDENT!$A$4:$E$2003,G$1,0),""),"")</f>
        <v/>
      </c>
      <c r="H1204" s="14" t="str">
        <f>IFERROR(IF($D1204&gt;=1,VLOOKUP($C1204,STUDENT!$A$4:$E$2003,H$1,0),""),"")</f>
        <v/>
      </c>
      <c r="I1204" s="79"/>
      <c r="J1204" s="79"/>
      <c r="K1204" s="79"/>
      <c r="L1204" s="79"/>
      <c r="M1204" s="79"/>
      <c r="N1204" s="79"/>
      <c r="O1204" s="79"/>
      <c r="P1204" s="79"/>
      <c r="Q1204" s="79"/>
      <c r="R1204" s="79"/>
      <c r="S1204" s="79"/>
      <c r="T1204" s="79"/>
      <c r="U1204" s="85">
        <f t="shared" si="113"/>
        <v>0</v>
      </c>
      <c r="V1204" s="6">
        <f t="shared" si="114"/>
        <v>0</v>
      </c>
      <c r="W1204" s="6">
        <f>IFERROR(IF(V1204&gt;=1,V1204*VLOOKUP(E1204,STUDENT!$B$4:$W$2003,22,0),0),0)</f>
        <v>0</v>
      </c>
      <c r="X1204" s="6">
        <f t="shared" si="115"/>
        <v>0</v>
      </c>
      <c r="Y1204" s="6">
        <f>IFERROR(IF(X1204&gt;=1,X1204*VLOOKUP(E1204,STUDENT!$B$4:$W$2003,22,0),0),0)</f>
        <v>0</v>
      </c>
      <c r="Z1204" s="6">
        <f t="shared" si="116"/>
        <v>0</v>
      </c>
      <c r="AA1204" s="6">
        <f>IFERROR(IF(Z1204&gt;=1,Z1204*VLOOKUP(E1204,STUDENT!$B$4:$W$2003,22,0),0),0)</f>
        <v>0</v>
      </c>
    </row>
    <row r="1205" spans="1:27" ht="18" customHeight="1" x14ac:dyDescent="0.25">
      <c r="A1205" s="6">
        <f t="shared" si="111"/>
        <v>0</v>
      </c>
      <c r="B1205" s="6">
        <v>1197</v>
      </c>
      <c r="C1205" s="6">
        <f>IFERROR(IF($C$1&gt;=B1205,SMALL(STUDENT!$V$4:$V$2003,$C$6+B1205),0),0)</f>
        <v>0</v>
      </c>
      <c r="D1205" s="14">
        <f t="shared" si="112"/>
        <v>0</v>
      </c>
      <c r="E1205" s="14" t="str">
        <f>IFERROR(IF($D1205&gt;=1,VLOOKUP($C1205,STUDENT!$A$4:$E$2003,E$1,0),""),"")</f>
        <v/>
      </c>
      <c r="F1205" s="15" t="str">
        <f>IFERROR(IF($D1205&gt;=1,VLOOKUP($C1205,STUDENT!$A$4:$E$2003,F$1,0),""),"")</f>
        <v/>
      </c>
      <c r="G1205" s="15" t="str">
        <f>IFERROR(IF($D1205&gt;=1,VLOOKUP($C1205,STUDENT!$A$4:$E$2003,G$1,0),""),"")</f>
        <v/>
      </c>
      <c r="H1205" s="14" t="str">
        <f>IFERROR(IF($D1205&gt;=1,VLOOKUP($C1205,STUDENT!$A$4:$E$2003,H$1,0),""),"")</f>
        <v/>
      </c>
      <c r="I1205" s="79"/>
      <c r="J1205" s="79"/>
      <c r="K1205" s="79"/>
      <c r="L1205" s="79"/>
      <c r="M1205" s="79"/>
      <c r="N1205" s="79"/>
      <c r="O1205" s="79"/>
      <c r="P1205" s="79"/>
      <c r="Q1205" s="79"/>
      <c r="R1205" s="79"/>
      <c r="S1205" s="79"/>
      <c r="T1205" s="79"/>
      <c r="U1205" s="85">
        <f t="shared" si="113"/>
        <v>0</v>
      </c>
      <c r="V1205" s="6">
        <f t="shared" si="114"/>
        <v>0</v>
      </c>
      <c r="W1205" s="6">
        <f>IFERROR(IF(V1205&gt;=1,V1205*VLOOKUP(E1205,STUDENT!$B$4:$W$2003,22,0),0),0)</f>
        <v>0</v>
      </c>
      <c r="X1205" s="6">
        <f t="shared" si="115"/>
        <v>0</v>
      </c>
      <c r="Y1205" s="6">
        <f>IFERROR(IF(X1205&gt;=1,X1205*VLOOKUP(E1205,STUDENT!$B$4:$W$2003,22,0),0),0)</f>
        <v>0</v>
      </c>
      <c r="Z1205" s="6">
        <f t="shared" si="116"/>
        <v>0</v>
      </c>
      <c r="AA1205" s="6">
        <f>IFERROR(IF(Z1205&gt;=1,Z1205*VLOOKUP(E1205,STUDENT!$B$4:$W$2003,22,0),0),0)</f>
        <v>0</v>
      </c>
    </row>
    <row r="1206" spans="1:27" ht="18" customHeight="1" x14ac:dyDescent="0.25">
      <c r="A1206" s="6">
        <f t="shared" si="111"/>
        <v>0</v>
      </c>
      <c r="B1206" s="6">
        <v>1198</v>
      </c>
      <c r="C1206" s="6">
        <f>IFERROR(IF($C$1&gt;=B1206,SMALL(STUDENT!$V$4:$V$2003,$C$6+B1206),0),0)</f>
        <v>0</v>
      </c>
      <c r="D1206" s="14">
        <f t="shared" si="112"/>
        <v>0</v>
      </c>
      <c r="E1206" s="14" t="str">
        <f>IFERROR(IF($D1206&gt;=1,VLOOKUP($C1206,STUDENT!$A$4:$E$2003,E$1,0),""),"")</f>
        <v/>
      </c>
      <c r="F1206" s="15" t="str">
        <f>IFERROR(IF($D1206&gt;=1,VLOOKUP($C1206,STUDENT!$A$4:$E$2003,F$1,0),""),"")</f>
        <v/>
      </c>
      <c r="G1206" s="15" t="str">
        <f>IFERROR(IF($D1206&gt;=1,VLOOKUP($C1206,STUDENT!$A$4:$E$2003,G$1,0),""),"")</f>
        <v/>
      </c>
      <c r="H1206" s="14" t="str">
        <f>IFERROR(IF($D1206&gt;=1,VLOOKUP($C1206,STUDENT!$A$4:$E$2003,H$1,0),""),"")</f>
        <v/>
      </c>
      <c r="I1206" s="79"/>
      <c r="J1206" s="79"/>
      <c r="K1206" s="79"/>
      <c r="L1206" s="79"/>
      <c r="M1206" s="79"/>
      <c r="N1206" s="79"/>
      <c r="O1206" s="79"/>
      <c r="P1206" s="79"/>
      <c r="Q1206" s="79"/>
      <c r="R1206" s="79"/>
      <c r="S1206" s="79"/>
      <c r="T1206" s="79"/>
      <c r="U1206" s="85">
        <f t="shared" si="113"/>
        <v>0</v>
      </c>
      <c r="V1206" s="6">
        <f t="shared" si="114"/>
        <v>0</v>
      </c>
      <c r="W1206" s="6">
        <f>IFERROR(IF(V1206&gt;=1,V1206*VLOOKUP(E1206,STUDENT!$B$4:$W$2003,22,0),0),0)</f>
        <v>0</v>
      </c>
      <c r="X1206" s="6">
        <f t="shared" si="115"/>
        <v>0</v>
      </c>
      <c r="Y1206" s="6">
        <f>IFERROR(IF(X1206&gt;=1,X1206*VLOOKUP(E1206,STUDENT!$B$4:$W$2003,22,0),0),0)</f>
        <v>0</v>
      </c>
      <c r="Z1206" s="6">
        <f t="shared" si="116"/>
        <v>0</v>
      </c>
      <c r="AA1206" s="6">
        <f>IFERROR(IF(Z1206&gt;=1,Z1206*VLOOKUP(E1206,STUDENT!$B$4:$W$2003,22,0),0),0)</f>
        <v>0</v>
      </c>
    </row>
    <row r="1207" spans="1:27" ht="18" customHeight="1" x14ac:dyDescent="0.25">
      <c r="A1207" s="6">
        <f t="shared" si="111"/>
        <v>0</v>
      </c>
      <c r="B1207" s="6">
        <v>1199</v>
      </c>
      <c r="C1207" s="6">
        <f>IFERROR(IF($C$1&gt;=B1207,SMALL(STUDENT!$V$4:$V$2003,$C$6+B1207),0),0)</f>
        <v>0</v>
      </c>
      <c r="D1207" s="14">
        <f t="shared" si="112"/>
        <v>0</v>
      </c>
      <c r="E1207" s="14" t="str">
        <f>IFERROR(IF($D1207&gt;=1,VLOOKUP($C1207,STUDENT!$A$4:$E$2003,E$1,0),""),"")</f>
        <v/>
      </c>
      <c r="F1207" s="15" t="str">
        <f>IFERROR(IF($D1207&gt;=1,VLOOKUP($C1207,STUDENT!$A$4:$E$2003,F$1,0),""),"")</f>
        <v/>
      </c>
      <c r="G1207" s="15" t="str">
        <f>IFERROR(IF($D1207&gt;=1,VLOOKUP($C1207,STUDENT!$A$4:$E$2003,G$1,0),""),"")</f>
        <v/>
      </c>
      <c r="H1207" s="14" t="str">
        <f>IFERROR(IF($D1207&gt;=1,VLOOKUP($C1207,STUDENT!$A$4:$E$2003,H$1,0),""),"")</f>
        <v/>
      </c>
      <c r="I1207" s="79"/>
      <c r="J1207" s="79"/>
      <c r="K1207" s="79"/>
      <c r="L1207" s="79"/>
      <c r="M1207" s="79"/>
      <c r="N1207" s="79"/>
      <c r="O1207" s="79"/>
      <c r="P1207" s="79"/>
      <c r="Q1207" s="79"/>
      <c r="R1207" s="79"/>
      <c r="S1207" s="79"/>
      <c r="T1207" s="79"/>
      <c r="U1207" s="85">
        <f t="shared" si="113"/>
        <v>0</v>
      </c>
      <c r="V1207" s="6">
        <f t="shared" si="114"/>
        <v>0</v>
      </c>
      <c r="W1207" s="6">
        <f>IFERROR(IF(V1207&gt;=1,V1207*VLOOKUP(E1207,STUDENT!$B$4:$W$2003,22,0),0),0)</f>
        <v>0</v>
      </c>
      <c r="X1207" s="6">
        <f t="shared" si="115"/>
        <v>0</v>
      </c>
      <c r="Y1207" s="6">
        <f>IFERROR(IF(X1207&gt;=1,X1207*VLOOKUP(E1207,STUDENT!$B$4:$W$2003,22,0),0),0)</f>
        <v>0</v>
      </c>
      <c r="Z1207" s="6">
        <f t="shared" si="116"/>
        <v>0</v>
      </c>
      <c r="AA1207" s="6">
        <f>IFERROR(IF(Z1207&gt;=1,Z1207*VLOOKUP(E1207,STUDENT!$B$4:$W$2003,22,0),0),0)</f>
        <v>0</v>
      </c>
    </row>
    <row r="1208" spans="1:27" ht="18" customHeight="1" x14ac:dyDescent="0.25">
      <c r="A1208" s="6">
        <f t="shared" si="111"/>
        <v>0</v>
      </c>
      <c r="B1208" s="6">
        <v>1200</v>
      </c>
      <c r="C1208" s="6">
        <f>IFERROR(IF($C$1&gt;=B1208,SMALL(STUDENT!$V$4:$V$2003,$C$6+B1208),0),0)</f>
        <v>0</v>
      </c>
      <c r="D1208" s="14">
        <f t="shared" si="112"/>
        <v>0</v>
      </c>
      <c r="E1208" s="14" t="str">
        <f>IFERROR(IF($D1208&gt;=1,VLOOKUP($C1208,STUDENT!$A$4:$E$2003,E$1,0),""),"")</f>
        <v/>
      </c>
      <c r="F1208" s="15" t="str">
        <f>IFERROR(IF($D1208&gt;=1,VLOOKUP($C1208,STUDENT!$A$4:$E$2003,F$1,0),""),"")</f>
        <v/>
      </c>
      <c r="G1208" s="15" t="str">
        <f>IFERROR(IF($D1208&gt;=1,VLOOKUP($C1208,STUDENT!$A$4:$E$2003,G$1,0),""),"")</f>
        <v/>
      </c>
      <c r="H1208" s="14" t="str">
        <f>IFERROR(IF($D1208&gt;=1,VLOOKUP($C1208,STUDENT!$A$4:$E$2003,H$1,0),""),"")</f>
        <v/>
      </c>
      <c r="I1208" s="79"/>
      <c r="J1208" s="79"/>
      <c r="K1208" s="79"/>
      <c r="L1208" s="79"/>
      <c r="M1208" s="79"/>
      <c r="N1208" s="79"/>
      <c r="O1208" s="79"/>
      <c r="P1208" s="79"/>
      <c r="Q1208" s="79"/>
      <c r="R1208" s="79"/>
      <c r="S1208" s="79"/>
      <c r="T1208" s="79"/>
      <c r="U1208" s="85">
        <f t="shared" si="113"/>
        <v>0</v>
      </c>
      <c r="V1208" s="6">
        <f t="shared" si="114"/>
        <v>0</v>
      </c>
      <c r="W1208" s="6">
        <f>IFERROR(IF(V1208&gt;=1,V1208*VLOOKUP(E1208,STUDENT!$B$4:$W$2003,22,0),0),0)</f>
        <v>0</v>
      </c>
      <c r="X1208" s="6">
        <f t="shared" si="115"/>
        <v>0</v>
      </c>
      <c r="Y1208" s="6">
        <f>IFERROR(IF(X1208&gt;=1,X1208*VLOOKUP(E1208,STUDENT!$B$4:$W$2003,22,0),0),0)</f>
        <v>0</v>
      </c>
      <c r="Z1208" s="6">
        <f t="shared" si="116"/>
        <v>0</v>
      </c>
      <c r="AA1208" s="6">
        <f>IFERROR(IF(Z1208&gt;=1,Z1208*VLOOKUP(E1208,STUDENT!$B$4:$W$2003,22,0),0),0)</f>
        <v>0</v>
      </c>
    </row>
    <row r="1209" spans="1:27" ht="18" customHeight="1" x14ac:dyDescent="0.25">
      <c r="A1209" s="6">
        <f t="shared" si="111"/>
        <v>0</v>
      </c>
      <c r="B1209" s="6">
        <v>1201</v>
      </c>
      <c r="C1209" s="6">
        <f>IFERROR(IF($C$1&gt;=B1209,SMALL(STUDENT!$V$4:$V$2003,$C$6+B1209),0),0)</f>
        <v>0</v>
      </c>
      <c r="D1209" s="14">
        <f t="shared" si="112"/>
        <v>0</v>
      </c>
      <c r="E1209" s="14" t="str">
        <f>IFERROR(IF($D1209&gt;=1,VLOOKUP($C1209,STUDENT!$A$4:$E$2003,E$1,0),""),"")</f>
        <v/>
      </c>
      <c r="F1209" s="15" t="str">
        <f>IFERROR(IF($D1209&gt;=1,VLOOKUP($C1209,STUDENT!$A$4:$E$2003,F$1,0),""),"")</f>
        <v/>
      </c>
      <c r="G1209" s="15" t="str">
        <f>IFERROR(IF($D1209&gt;=1,VLOOKUP($C1209,STUDENT!$A$4:$E$2003,G$1,0),""),"")</f>
        <v/>
      </c>
      <c r="H1209" s="14" t="str">
        <f>IFERROR(IF($D1209&gt;=1,VLOOKUP($C1209,STUDENT!$A$4:$E$2003,H$1,0),""),"")</f>
        <v/>
      </c>
      <c r="I1209" s="79"/>
      <c r="J1209" s="79"/>
      <c r="K1209" s="79"/>
      <c r="L1209" s="79"/>
      <c r="M1209" s="79"/>
      <c r="N1209" s="79"/>
      <c r="O1209" s="79"/>
      <c r="P1209" s="79"/>
      <c r="Q1209" s="79"/>
      <c r="R1209" s="79"/>
      <c r="S1209" s="79"/>
      <c r="T1209" s="79"/>
      <c r="U1209" s="85">
        <f t="shared" si="113"/>
        <v>0</v>
      </c>
      <c r="V1209" s="6">
        <f t="shared" si="114"/>
        <v>0</v>
      </c>
      <c r="W1209" s="6">
        <f>IFERROR(IF(V1209&gt;=1,V1209*VLOOKUP(E1209,STUDENT!$B$4:$W$2003,22,0),0),0)</f>
        <v>0</v>
      </c>
      <c r="X1209" s="6">
        <f t="shared" si="115"/>
        <v>0</v>
      </c>
      <c r="Y1209" s="6">
        <f>IFERROR(IF(X1209&gt;=1,X1209*VLOOKUP(E1209,STUDENT!$B$4:$W$2003,22,0),0),0)</f>
        <v>0</v>
      </c>
      <c r="Z1209" s="6">
        <f t="shared" si="116"/>
        <v>0</v>
      </c>
      <c r="AA1209" s="6">
        <f>IFERROR(IF(Z1209&gt;=1,Z1209*VLOOKUP(E1209,STUDENT!$B$4:$W$2003,22,0),0),0)</f>
        <v>0</v>
      </c>
    </row>
    <row r="1210" spans="1:27" ht="18" customHeight="1" x14ac:dyDescent="0.25">
      <c r="A1210" s="6">
        <f t="shared" si="111"/>
        <v>0</v>
      </c>
      <c r="B1210" s="6">
        <v>1202</v>
      </c>
      <c r="C1210" s="6">
        <f>IFERROR(IF($C$1&gt;=B1210,SMALL(STUDENT!$V$4:$V$2003,$C$6+B1210),0),0)</f>
        <v>0</v>
      </c>
      <c r="D1210" s="14">
        <f t="shared" si="112"/>
        <v>0</v>
      </c>
      <c r="E1210" s="14" t="str">
        <f>IFERROR(IF($D1210&gt;=1,VLOOKUP($C1210,STUDENT!$A$4:$E$2003,E$1,0),""),"")</f>
        <v/>
      </c>
      <c r="F1210" s="15" t="str">
        <f>IFERROR(IF($D1210&gt;=1,VLOOKUP($C1210,STUDENT!$A$4:$E$2003,F$1,0),""),"")</f>
        <v/>
      </c>
      <c r="G1210" s="15" t="str">
        <f>IFERROR(IF($D1210&gt;=1,VLOOKUP($C1210,STUDENT!$A$4:$E$2003,G$1,0),""),"")</f>
        <v/>
      </c>
      <c r="H1210" s="14" t="str">
        <f>IFERROR(IF($D1210&gt;=1,VLOOKUP($C1210,STUDENT!$A$4:$E$2003,H$1,0),""),"")</f>
        <v/>
      </c>
      <c r="I1210" s="79"/>
      <c r="J1210" s="79"/>
      <c r="K1210" s="79"/>
      <c r="L1210" s="79"/>
      <c r="M1210" s="79"/>
      <c r="N1210" s="79"/>
      <c r="O1210" s="79"/>
      <c r="P1210" s="79"/>
      <c r="Q1210" s="79"/>
      <c r="R1210" s="79"/>
      <c r="S1210" s="79"/>
      <c r="T1210" s="79"/>
      <c r="U1210" s="85">
        <f t="shared" si="113"/>
        <v>0</v>
      </c>
      <c r="V1210" s="6">
        <f t="shared" si="114"/>
        <v>0</v>
      </c>
      <c r="W1210" s="6">
        <f>IFERROR(IF(V1210&gt;=1,V1210*VLOOKUP(E1210,STUDENT!$B$4:$W$2003,22,0),0),0)</f>
        <v>0</v>
      </c>
      <c r="X1210" s="6">
        <f t="shared" si="115"/>
        <v>0</v>
      </c>
      <c r="Y1210" s="6">
        <f>IFERROR(IF(X1210&gt;=1,X1210*VLOOKUP(E1210,STUDENT!$B$4:$W$2003,22,0),0),0)</f>
        <v>0</v>
      </c>
      <c r="Z1210" s="6">
        <f t="shared" si="116"/>
        <v>0</v>
      </c>
      <c r="AA1210" s="6">
        <f>IFERROR(IF(Z1210&gt;=1,Z1210*VLOOKUP(E1210,STUDENT!$B$4:$W$2003,22,0),0),0)</f>
        <v>0</v>
      </c>
    </row>
    <row r="1211" spans="1:27" ht="18" customHeight="1" x14ac:dyDescent="0.25">
      <c r="A1211" s="6">
        <f t="shared" si="111"/>
        <v>0</v>
      </c>
      <c r="B1211" s="6">
        <v>1203</v>
      </c>
      <c r="C1211" s="6">
        <f>IFERROR(IF($C$1&gt;=B1211,SMALL(STUDENT!$V$4:$V$2003,$C$6+B1211),0),0)</f>
        <v>0</v>
      </c>
      <c r="D1211" s="14">
        <f t="shared" si="112"/>
        <v>0</v>
      </c>
      <c r="E1211" s="14" t="str">
        <f>IFERROR(IF($D1211&gt;=1,VLOOKUP($C1211,STUDENT!$A$4:$E$2003,E$1,0),""),"")</f>
        <v/>
      </c>
      <c r="F1211" s="15" t="str">
        <f>IFERROR(IF($D1211&gt;=1,VLOOKUP($C1211,STUDENT!$A$4:$E$2003,F$1,0),""),"")</f>
        <v/>
      </c>
      <c r="G1211" s="15" t="str">
        <f>IFERROR(IF($D1211&gt;=1,VLOOKUP($C1211,STUDENT!$A$4:$E$2003,G$1,0),""),"")</f>
        <v/>
      </c>
      <c r="H1211" s="14" t="str">
        <f>IFERROR(IF($D1211&gt;=1,VLOOKUP($C1211,STUDENT!$A$4:$E$2003,H$1,0),""),"")</f>
        <v/>
      </c>
      <c r="I1211" s="79"/>
      <c r="J1211" s="79"/>
      <c r="K1211" s="79"/>
      <c r="L1211" s="79"/>
      <c r="M1211" s="79"/>
      <c r="N1211" s="79"/>
      <c r="O1211" s="79"/>
      <c r="P1211" s="79"/>
      <c r="Q1211" s="79"/>
      <c r="R1211" s="79"/>
      <c r="S1211" s="79"/>
      <c r="T1211" s="79"/>
      <c r="U1211" s="85">
        <f t="shared" si="113"/>
        <v>0</v>
      </c>
      <c r="V1211" s="6">
        <f t="shared" si="114"/>
        <v>0</v>
      </c>
      <c r="W1211" s="6">
        <f>IFERROR(IF(V1211&gt;=1,V1211*VLOOKUP(E1211,STUDENT!$B$4:$W$2003,22,0),0),0)</f>
        <v>0</v>
      </c>
      <c r="X1211" s="6">
        <f t="shared" si="115"/>
        <v>0</v>
      </c>
      <c r="Y1211" s="6">
        <f>IFERROR(IF(X1211&gt;=1,X1211*VLOOKUP(E1211,STUDENT!$B$4:$W$2003,22,0),0),0)</f>
        <v>0</v>
      </c>
      <c r="Z1211" s="6">
        <f t="shared" si="116"/>
        <v>0</v>
      </c>
      <c r="AA1211" s="6">
        <f>IFERROR(IF(Z1211&gt;=1,Z1211*VLOOKUP(E1211,STUDENT!$B$4:$W$2003,22,0),0),0)</f>
        <v>0</v>
      </c>
    </row>
    <row r="1212" spans="1:27" ht="18" customHeight="1" x14ac:dyDescent="0.25">
      <c r="A1212" s="6">
        <f t="shared" si="111"/>
        <v>0</v>
      </c>
      <c r="B1212" s="6">
        <v>1204</v>
      </c>
      <c r="C1212" s="6">
        <f>IFERROR(IF($C$1&gt;=B1212,SMALL(STUDENT!$V$4:$V$2003,$C$6+B1212),0),0)</f>
        <v>0</v>
      </c>
      <c r="D1212" s="14">
        <f t="shared" si="112"/>
        <v>0</v>
      </c>
      <c r="E1212" s="14" t="str">
        <f>IFERROR(IF($D1212&gt;=1,VLOOKUP($C1212,STUDENT!$A$4:$E$2003,E$1,0),""),"")</f>
        <v/>
      </c>
      <c r="F1212" s="15" t="str">
        <f>IFERROR(IF($D1212&gt;=1,VLOOKUP($C1212,STUDENT!$A$4:$E$2003,F$1,0),""),"")</f>
        <v/>
      </c>
      <c r="G1212" s="15" t="str">
        <f>IFERROR(IF($D1212&gt;=1,VLOOKUP($C1212,STUDENT!$A$4:$E$2003,G$1,0),""),"")</f>
        <v/>
      </c>
      <c r="H1212" s="14" t="str">
        <f>IFERROR(IF($D1212&gt;=1,VLOOKUP($C1212,STUDENT!$A$4:$E$2003,H$1,0),""),"")</f>
        <v/>
      </c>
      <c r="I1212" s="79"/>
      <c r="J1212" s="79"/>
      <c r="K1212" s="79"/>
      <c r="L1212" s="79"/>
      <c r="M1212" s="79"/>
      <c r="N1212" s="79"/>
      <c r="O1212" s="79"/>
      <c r="P1212" s="79"/>
      <c r="Q1212" s="79"/>
      <c r="R1212" s="79"/>
      <c r="S1212" s="79"/>
      <c r="T1212" s="79"/>
      <c r="U1212" s="85">
        <f t="shared" si="113"/>
        <v>0</v>
      </c>
      <c r="V1212" s="6">
        <f t="shared" si="114"/>
        <v>0</v>
      </c>
      <c r="W1212" s="6">
        <f>IFERROR(IF(V1212&gt;=1,V1212*VLOOKUP(E1212,STUDENT!$B$4:$W$2003,22,0),0),0)</f>
        <v>0</v>
      </c>
      <c r="X1212" s="6">
        <f t="shared" si="115"/>
        <v>0</v>
      </c>
      <c r="Y1212" s="6">
        <f>IFERROR(IF(X1212&gt;=1,X1212*VLOOKUP(E1212,STUDENT!$B$4:$W$2003,22,0),0),0)</f>
        <v>0</v>
      </c>
      <c r="Z1212" s="6">
        <f t="shared" si="116"/>
        <v>0</v>
      </c>
      <c r="AA1212" s="6">
        <f>IFERROR(IF(Z1212&gt;=1,Z1212*VLOOKUP(E1212,STUDENT!$B$4:$W$2003,22,0),0),0)</f>
        <v>0</v>
      </c>
    </row>
    <row r="1213" spans="1:27" ht="18" customHeight="1" x14ac:dyDescent="0.25">
      <c r="A1213" s="6">
        <f t="shared" si="111"/>
        <v>0</v>
      </c>
      <c r="B1213" s="6">
        <v>1205</v>
      </c>
      <c r="C1213" s="6">
        <f>IFERROR(IF($C$1&gt;=B1213,SMALL(STUDENT!$V$4:$V$2003,$C$6+B1213),0),0)</f>
        <v>0</v>
      </c>
      <c r="D1213" s="14">
        <f t="shared" si="112"/>
        <v>0</v>
      </c>
      <c r="E1213" s="14" t="str">
        <f>IFERROR(IF($D1213&gt;=1,VLOOKUP($C1213,STUDENT!$A$4:$E$2003,E$1,0),""),"")</f>
        <v/>
      </c>
      <c r="F1213" s="15" t="str">
        <f>IFERROR(IF($D1213&gt;=1,VLOOKUP($C1213,STUDENT!$A$4:$E$2003,F$1,0),""),"")</f>
        <v/>
      </c>
      <c r="G1213" s="15" t="str">
        <f>IFERROR(IF($D1213&gt;=1,VLOOKUP($C1213,STUDENT!$A$4:$E$2003,G$1,0),""),"")</f>
        <v/>
      </c>
      <c r="H1213" s="14" t="str">
        <f>IFERROR(IF($D1213&gt;=1,VLOOKUP($C1213,STUDENT!$A$4:$E$2003,H$1,0),""),"")</f>
        <v/>
      </c>
      <c r="I1213" s="79"/>
      <c r="J1213" s="79"/>
      <c r="K1213" s="79"/>
      <c r="L1213" s="79"/>
      <c r="M1213" s="79"/>
      <c r="N1213" s="79"/>
      <c r="O1213" s="79"/>
      <c r="P1213" s="79"/>
      <c r="Q1213" s="79"/>
      <c r="R1213" s="79"/>
      <c r="S1213" s="79"/>
      <c r="T1213" s="79"/>
      <c r="U1213" s="85">
        <f t="shared" si="113"/>
        <v>0</v>
      </c>
      <c r="V1213" s="6">
        <f t="shared" si="114"/>
        <v>0</v>
      </c>
      <c r="W1213" s="6">
        <f>IFERROR(IF(V1213&gt;=1,V1213*VLOOKUP(E1213,STUDENT!$B$4:$W$2003,22,0),0),0)</f>
        <v>0</v>
      </c>
      <c r="X1213" s="6">
        <f t="shared" si="115"/>
        <v>0</v>
      </c>
      <c r="Y1213" s="6">
        <f>IFERROR(IF(X1213&gt;=1,X1213*VLOOKUP(E1213,STUDENT!$B$4:$W$2003,22,0),0),0)</f>
        <v>0</v>
      </c>
      <c r="Z1213" s="6">
        <f t="shared" si="116"/>
        <v>0</v>
      </c>
      <c r="AA1213" s="6">
        <f>IFERROR(IF(Z1213&gt;=1,Z1213*VLOOKUP(E1213,STUDENT!$B$4:$W$2003,22,0),0),0)</f>
        <v>0</v>
      </c>
    </row>
    <row r="1214" spans="1:27" ht="18" customHeight="1" x14ac:dyDescent="0.25">
      <c r="A1214" s="6">
        <f t="shared" si="111"/>
        <v>0</v>
      </c>
      <c r="B1214" s="6">
        <v>1206</v>
      </c>
      <c r="C1214" s="6">
        <f>IFERROR(IF($C$1&gt;=B1214,SMALL(STUDENT!$V$4:$V$2003,$C$6+B1214),0),0)</f>
        <v>0</v>
      </c>
      <c r="D1214" s="14">
        <f t="shared" si="112"/>
        <v>0</v>
      </c>
      <c r="E1214" s="14" t="str">
        <f>IFERROR(IF($D1214&gt;=1,VLOOKUP($C1214,STUDENT!$A$4:$E$2003,E$1,0),""),"")</f>
        <v/>
      </c>
      <c r="F1214" s="15" t="str">
        <f>IFERROR(IF($D1214&gt;=1,VLOOKUP($C1214,STUDENT!$A$4:$E$2003,F$1,0),""),"")</f>
        <v/>
      </c>
      <c r="G1214" s="15" t="str">
        <f>IFERROR(IF($D1214&gt;=1,VLOOKUP($C1214,STUDENT!$A$4:$E$2003,G$1,0),""),"")</f>
        <v/>
      </c>
      <c r="H1214" s="14" t="str">
        <f>IFERROR(IF($D1214&gt;=1,VLOOKUP($C1214,STUDENT!$A$4:$E$2003,H$1,0),""),"")</f>
        <v/>
      </c>
      <c r="I1214" s="79"/>
      <c r="J1214" s="79"/>
      <c r="K1214" s="79"/>
      <c r="L1214" s="79"/>
      <c r="M1214" s="79"/>
      <c r="N1214" s="79"/>
      <c r="O1214" s="79"/>
      <c r="P1214" s="79"/>
      <c r="Q1214" s="79"/>
      <c r="R1214" s="79"/>
      <c r="S1214" s="79"/>
      <c r="T1214" s="79"/>
      <c r="U1214" s="85">
        <f t="shared" si="113"/>
        <v>0</v>
      </c>
      <c r="V1214" s="6">
        <f t="shared" si="114"/>
        <v>0</v>
      </c>
      <c r="W1214" s="6">
        <f>IFERROR(IF(V1214&gt;=1,V1214*VLOOKUP(E1214,STUDENT!$B$4:$W$2003,22,0),0),0)</f>
        <v>0</v>
      </c>
      <c r="X1214" s="6">
        <f t="shared" si="115"/>
        <v>0</v>
      </c>
      <c r="Y1214" s="6">
        <f>IFERROR(IF(X1214&gt;=1,X1214*VLOOKUP(E1214,STUDENT!$B$4:$W$2003,22,0),0),0)</f>
        <v>0</v>
      </c>
      <c r="Z1214" s="6">
        <f t="shared" si="116"/>
        <v>0</v>
      </c>
      <c r="AA1214" s="6">
        <f>IFERROR(IF(Z1214&gt;=1,Z1214*VLOOKUP(E1214,STUDENT!$B$4:$W$2003,22,0),0),0)</f>
        <v>0</v>
      </c>
    </row>
    <row r="1215" spans="1:27" ht="18" customHeight="1" x14ac:dyDescent="0.25">
      <c r="A1215" s="6">
        <f t="shared" si="111"/>
        <v>0</v>
      </c>
      <c r="B1215" s="6">
        <v>1207</v>
      </c>
      <c r="C1215" s="6">
        <f>IFERROR(IF($C$1&gt;=B1215,SMALL(STUDENT!$V$4:$V$2003,$C$6+B1215),0),0)</f>
        <v>0</v>
      </c>
      <c r="D1215" s="14">
        <f t="shared" si="112"/>
        <v>0</v>
      </c>
      <c r="E1215" s="14" t="str">
        <f>IFERROR(IF($D1215&gt;=1,VLOOKUP($C1215,STUDENT!$A$4:$E$2003,E$1,0),""),"")</f>
        <v/>
      </c>
      <c r="F1215" s="15" t="str">
        <f>IFERROR(IF($D1215&gt;=1,VLOOKUP($C1215,STUDENT!$A$4:$E$2003,F$1,0),""),"")</f>
        <v/>
      </c>
      <c r="G1215" s="15" t="str">
        <f>IFERROR(IF($D1215&gt;=1,VLOOKUP($C1215,STUDENT!$A$4:$E$2003,G$1,0),""),"")</f>
        <v/>
      </c>
      <c r="H1215" s="14" t="str">
        <f>IFERROR(IF($D1215&gt;=1,VLOOKUP($C1215,STUDENT!$A$4:$E$2003,H$1,0),""),"")</f>
        <v/>
      </c>
      <c r="I1215" s="79"/>
      <c r="J1215" s="79"/>
      <c r="K1215" s="79"/>
      <c r="L1215" s="79"/>
      <c r="M1215" s="79"/>
      <c r="N1215" s="79"/>
      <c r="O1215" s="79"/>
      <c r="P1215" s="79"/>
      <c r="Q1215" s="79"/>
      <c r="R1215" s="79"/>
      <c r="S1215" s="79"/>
      <c r="T1215" s="79"/>
      <c r="U1215" s="85">
        <f t="shared" si="113"/>
        <v>0</v>
      </c>
      <c r="V1215" s="6">
        <f t="shared" si="114"/>
        <v>0</v>
      </c>
      <c r="W1215" s="6">
        <f>IFERROR(IF(V1215&gt;=1,V1215*VLOOKUP(E1215,STUDENT!$B$4:$W$2003,22,0),0),0)</f>
        <v>0</v>
      </c>
      <c r="X1215" s="6">
        <f t="shared" si="115"/>
        <v>0</v>
      </c>
      <c r="Y1215" s="6">
        <f>IFERROR(IF(X1215&gt;=1,X1215*VLOOKUP(E1215,STUDENT!$B$4:$W$2003,22,0),0),0)</f>
        <v>0</v>
      </c>
      <c r="Z1215" s="6">
        <f t="shared" si="116"/>
        <v>0</v>
      </c>
      <c r="AA1215" s="6">
        <f>IFERROR(IF(Z1215&gt;=1,Z1215*VLOOKUP(E1215,STUDENT!$B$4:$W$2003,22,0),0),0)</f>
        <v>0</v>
      </c>
    </row>
    <row r="1216" spans="1:27" ht="18" customHeight="1" x14ac:dyDescent="0.25">
      <c r="A1216" s="6">
        <f t="shared" si="111"/>
        <v>0</v>
      </c>
      <c r="B1216" s="6">
        <v>1208</v>
      </c>
      <c r="C1216" s="6">
        <f>IFERROR(IF($C$1&gt;=B1216,SMALL(STUDENT!$V$4:$V$2003,$C$6+B1216),0),0)</f>
        <v>0</v>
      </c>
      <c r="D1216" s="14">
        <f t="shared" si="112"/>
        <v>0</v>
      </c>
      <c r="E1216" s="14" t="str">
        <f>IFERROR(IF($D1216&gt;=1,VLOOKUP($C1216,STUDENT!$A$4:$E$2003,E$1,0),""),"")</f>
        <v/>
      </c>
      <c r="F1216" s="15" t="str">
        <f>IFERROR(IF($D1216&gt;=1,VLOOKUP($C1216,STUDENT!$A$4:$E$2003,F$1,0),""),"")</f>
        <v/>
      </c>
      <c r="G1216" s="15" t="str">
        <f>IFERROR(IF($D1216&gt;=1,VLOOKUP($C1216,STUDENT!$A$4:$E$2003,G$1,0),""),"")</f>
        <v/>
      </c>
      <c r="H1216" s="14" t="str">
        <f>IFERROR(IF($D1216&gt;=1,VLOOKUP($C1216,STUDENT!$A$4:$E$2003,H$1,0),""),"")</f>
        <v/>
      </c>
      <c r="I1216" s="79"/>
      <c r="J1216" s="79"/>
      <c r="K1216" s="79"/>
      <c r="L1216" s="79"/>
      <c r="M1216" s="79"/>
      <c r="N1216" s="79"/>
      <c r="O1216" s="79"/>
      <c r="P1216" s="79"/>
      <c r="Q1216" s="79"/>
      <c r="R1216" s="79"/>
      <c r="S1216" s="79"/>
      <c r="T1216" s="79"/>
      <c r="U1216" s="85">
        <f t="shared" si="113"/>
        <v>0</v>
      </c>
      <c r="V1216" s="6">
        <f t="shared" si="114"/>
        <v>0</v>
      </c>
      <c r="W1216" s="6">
        <f>IFERROR(IF(V1216&gt;=1,V1216*VLOOKUP(E1216,STUDENT!$B$4:$W$2003,22,0),0),0)</f>
        <v>0</v>
      </c>
      <c r="X1216" s="6">
        <f t="shared" si="115"/>
        <v>0</v>
      </c>
      <c r="Y1216" s="6">
        <f>IFERROR(IF(X1216&gt;=1,X1216*VLOOKUP(E1216,STUDENT!$B$4:$W$2003,22,0),0),0)</f>
        <v>0</v>
      </c>
      <c r="Z1216" s="6">
        <f t="shared" si="116"/>
        <v>0</v>
      </c>
      <c r="AA1216" s="6">
        <f>IFERROR(IF(Z1216&gt;=1,Z1216*VLOOKUP(E1216,STUDENT!$B$4:$W$2003,22,0),0),0)</f>
        <v>0</v>
      </c>
    </row>
    <row r="1217" spans="1:27" ht="18" customHeight="1" x14ac:dyDescent="0.25">
      <c r="A1217" s="6">
        <f t="shared" si="111"/>
        <v>0</v>
      </c>
      <c r="B1217" s="6">
        <v>1209</v>
      </c>
      <c r="C1217" s="6">
        <f>IFERROR(IF($C$1&gt;=B1217,SMALL(STUDENT!$V$4:$V$2003,$C$6+B1217),0),0)</f>
        <v>0</v>
      </c>
      <c r="D1217" s="14">
        <f t="shared" si="112"/>
        <v>0</v>
      </c>
      <c r="E1217" s="14" t="str">
        <f>IFERROR(IF($D1217&gt;=1,VLOOKUP($C1217,STUDENT!$A$4:$E$2003,E$1,0),""),"")</f>
        <v/>
      </c>
      <c r="F1217" s="15" t="str">
        <f>IFERROR(IF($D1217&gt;=1,VLOOKUP($C1217,STUDENT!$A$4:$E$2003,F$1,0),""),"")</f>
        <v/>
      </c>
      <c r="G1217" s="15" t="str">
        <f>IFERROR(IF($D1217&gt;=1,VLOOKUP($C1217,STUDENT!$A$4:$E$2003,G$1,0),""),"")</f>
        <v/>
      </c>
      <c r="H1217" s="14" t="str">
        <f>IFERROR(IF($D1217&gt;=1,VLOOKUP($C1217,STUDENT!$A$4:$E$2003,H$1,0),""),"")</f>
        <v/>
      </c>
      <c r="I1217" s="79"/>
      <c r="J1217" s="79"/>
      <c r="K1217" s="79"/>
      <c r="L1217" s="79"/>
      <c r="M1217" s="79"/>
      <c r="N1217" s="79"/>
      <c r="O1217" s="79"/>
      <c r="P1217" s="79"/>
      <c r="Q1217" s="79"/>
      <c r="R1217" s="79"/>
      <c r="S1217" s="79"/>
      <c r="T1217" s="79"/>
      <c r="U1217" s="85">
        <f t="shared" si="113"/>
        <v>0</v>
      </c>
      <c r="V1217" s="6">
        <f t="shared" si="114"/>
        <v>0</v>
      </c>
      <c r="W1217" s="6">
        <f>IFERROR(IF(V1217&gt;=1,V1217*VLOOKUP(E1217,STUDENT!$B$4:$W$2003,22,0),0),0)</f>
        <v>0</v>
      </c>
      <c r="X1217" s="6">
        <f t="shared" si="115"/>
        <v>0</v>
      </c>
      <c r="Y1217" s="6">
        <f>IFERROR(IF(X1217&gt;=1,X1217*VLOOKUP(E1217,STUDENT!$B$4:$W$2003,22,0),0),0)</f>
        <v>0</v>
      </c>
      <c r="Z1217" s="6">
        <f t="shared" si="116"/>
        <v>0</v>
      </c>
      <c r="AA1217" s="6">
        <f>IFERROR(IF(Z1217&gt;=1,Z1217*VLOOKUP(E1217,STUDENT!$B$4:$W$2003,22,0),0),0)</f>
        <v>0</v>
      </c>
    </row>
    <row r="1218" spans="1:27" ht="18" customHeight="1" x14ac:dyDescent="0.25">
      <c r="A1218" s="6">
        <f t="shared" si="111"/>
        <v>0</v>
      </c>
      <c r="B1218" s="6">
        <v>1210</v>
      </c>
      <c r="C1218" s="6">
        <f>IFERROR(IF($C$1&gt;=B1218,SMALL(STUDENT!$V$4:$V$2003,$C$6+B1218),0),0)</f>
        <v>0</v>
      </c>
      <c r="D1218" s="14">
        <f t="shared" si="112"/>
        <v>0</v>
      </c>
      <c r="E1218" s="14" t="str">
        <f>IFERROR(IF($D1218&gt;=1,VLOOKUP($C1218,STUDENT!$A$4:$E$2003,E$1,0),""),"")</f>
        <v/>
      </c>
      <c r="F1218" s="15" t="str">
        <f>IFERROR(IF($D1218&gt;=1,VLOOKUP($C1218,STUDENT!$A$4:$E$2003,F$1,0),""),"")</f>
        <v/>
      </c>
      <c r="G1218" s="15" t="str">
        <f>IFERROR(IF($D1218&gt;=1,VLOOKUP($C1218,STUDENT!$A$4:$E$2003,G$1,0),""),"")</f>
        <v/>
      </c>
      <c r="H1218" s="14" t="str">
        <f>IFERROR(IF($D1218&gt;=1,VLOOKUP($C1218,STUDENT!$A$4:$E$2003,H$1,0),""),"")</f>
        <v/>
      </c>
      <c r="I1218" s="79"/>
      <c r="J1218" s="79"/>
      <c r="K1218" s="79"/>
      <c r="L1218" s="79"/>
      <c r="M1218" s="79"/>
      <c r="N1218" s="79"/>
      <c r="O1218" s="79"/>
      <c r="P1218" s="79"/>
      <c r="Q1218" s="79"/>
      <c r="R1218" s="79"/>
      <c r="S1218" s="79"/>
      <c r="T1218" s="79"/>
      <c r="U1218" s="85">
        <f t="shared" si="113"/>
        <v>0</v>
      </c>
      <c r="V1218" s="6">
        <f t="shared" si="114"/>
        <v>0</v>
      </c>
      <c r="W1218" s="6">
        <f>IFERROR(IF(V1218&gt;=1,V1218*VLOOKUP(E1218,STUDENT!$B$4:$W$2003,22,0),0),0)</f>
        <v>0</v>
      </c>
      <c r="X1218" s="6">
        <f t="shared" si="115"/>
        <v>0</v>
      </c>
      <c r="Y1218" s="6">
        <f>IFERROR(IF(X1218&gt;=1,X1218*VLOOKUP(E1218,STUDENT!$B$4:$W$2003,22,0),0),0)</f>
        <v>0</v>
      </c>
      <c r="Z1218" s="6">
        <f t="shared" si="116"/>
        <v>0</v>
      </c>
      <c r="AA1218" s="6">
        <f>IFERROR(IF(Z1218&gt;=1,Z1218*VLOOKUP(E1218,STUDENT!$B$4:$W$2003,22,0),0),0)</f>
        <v>0</v>
      </c>
    </row>
    <row r="1219" spans="1:27" ht="18" customHeight="1" x14ac:dyDescent="0.25">
      <c r="A1219" s="6">
        <f t="shared" si="111"/>
        <v>0</v>
      </c>
      <c r="B1219" s="6">
        <v>1211</v>
      </c>
      <c r="C1219" s="6">
        <f>IFERROR(IF($C$1&gt;=B1219,SMALL(STUDENT!$V$4:$V$2003,$C$6+B1219),0),0)</f>
        <v>0</v>
      </c>
      <c r="D1219" s="14">
        <f t="shared" si="112"/>
        <v>0</v>
      </c>
      <c r="E1219" s="14" t="str">
        <f>IFERROR(IF($D1219&gt;=1,VLOOKUP($C1219,STUDENT!$A$4:$E$2003,E$1,0),""),"")</f>
        <v/>
      </c>
      <c r="F1219" s="15" t="str">
        <f>IFERROR(IF($D1219&gt;=1,VLOOKUP($C1219,STUDENT!$A$4:$E$2003,F$1,0),""),"")</f>
        <v/>
      </c>
      <c r="G1219" s="15" t="str">
        <f>IFERROR(IF($D1219&gt;=1,VLOOKUP($C1219,STUDENT!$A$4:$E$2003,G$1,0),""),"")</f>
        <v/>
      </c>
      <c r="H1219" s="14" t="str">
        <f>IFERROR(IF($D1219&gt;=1,VLOOKUP($C1219,STUDENT!$A$4:$E$2003,H$1,0),""),"")</f>
        <v/>
      </c>
      <c r="I1219" s="79"/>
      <c r="J1219" s="79"/>
      <c r="K1219" s="79"/>
      <c r="L1219" s="79"/>
      <c r="M1219" s="79"/>
      <c r="N1219" s="79"/>
      <c r="O1219" s="79"/>
      <c r="P1219" s="79"/>
      <c r="Q1219" s="79"/>
      <c r="R1219" s="79"/>
      <c r="S1219" s="79"/>
      <c r="T1219" s="79"/>
      <c r="U1219" s="85">
        <f t="shared" si="113"/>
        <v>0</v>
      </c>
      <c r="V1219" s="6">
        <f t="shared" si="114"/>
        <v>0</v>
      </c>
      <c r="W1219" s="6">
        <f>IFERROR(IF(V1219&gt;=1,V1219*VLOOKUP(E1219,STUDENT!$B$4:$W$2003,22,0),0),0)</f>
        <v>0</v>
      </c>
      <c r="X1219" s="6">
        <f t="shared" si="115"/>
        <v>0</v>
      </c>
      <c r="Y1219" s="6">
        <f>IFERROR(IF(X1219&gt;=1,X1219*VLOOKUP(E1219,STUDENT!$B$4:$W$2003,22,0),0),0)</f>
        <v>0</v>
      </c>
      <c r="Z1219" s="6">
        <f t="shared" si="116"/>
        <v>0</v>
      </c>
      <c r="AA1219" s="6">
        <f>IFERROR(IF(Z1219&gt;=1,Z1219*VLOOKUP(E1219,STUDENT!$B$4:$W$2003,22,0),0),0)</f>
        <v>0</v>
      </c>
    </row>
    <row r="1220" spans="1:27" ht="18" customHeight="1" x14ac:dyDescent="0.25">
      <c r="A1220" s="6">
        <f t="shared" si="111"/>
        <v>0</v>
      </c>
      <c r="B1220" s="6">
        <v>1212</v>
      </c>
      <c r="C1220" s="6">
        <f>IFERROR(IF($C$1&gt;=B1220,SMALL(STUDENT!$V$4:$V$2003,$C$6+B1220),0),0)</f>
        <v>0</v>
      </c>
      <c r="D1220" s="14">
        <f t="shared" si="112"/>
        <v>0</v>
      </c>
      <c r="E1220" s="14" t="str">
        <f>IFERROR(IF($D1220&gt;=1,VLOOKUP($C1220,STUDENT!$A$4:$E$2003,E$1,0),""),"")</f>
        <v/>
      </c>
      <c r="F1220" s="15" t="str">
        <f>IFERROR(IF($D1220&gt;=1,VLOOKUP($C1220,STUDENT!$A$4:$E$2003,F$1,0),""),"")</f>
        <v/>
      </c>
      <c r="G1220" s="15" t="str">
        <f>IFERROR(IF($D1220&gt;=1,VLOOKUP($C1220,STUDENT!$A$4:$E$2003,G$1,0),""),"")</f>
        <v/>
      </c>
      <c r="H1220" s="14" t="str">
        <f>IFERROR(IF($D1220&gt;=1,VLOOKUP($C1220,STUDENT!$A$4:$E$2003,H$1,0),""),"")</f>
        <v/>
      </c>
      <c r="I1220" s="79"/>
      <c r="J1220" s="79"/>
      <c r="K1220" s="79"/>
      <c r="L1220" s="79"/>
      <c r="M1220" s="79"/>
      <c r="N1220" s="79"/>
      <c r="O1220" s="79"/>
      <c r="P1220" s="79"/>
      <c r="Q1220" s="79"/>
      <c r="R1220" s="79"/>
      <c r="S1220" s="79"/>
      <c r="T1220" s="79"/>
      <c r="U1220" s="85">
        <f t="shared" si="113"/>
        <v>0</v>
      </c>
      <c r="V1220" s="6">
        <f t="shared" si="114"/>
        <v>0</v>
      </c>
      <c r="W1220" s="6">
        <f>IFERROR(IF(V1220&gt;=1,V1220*VLOOKUP(E1220,STUDENT!$B$4:$W$2003,22,0),0),0)</f>
        <v>0</v>
      </c>
      <c r="X1220" s="6">
        <f t="shared" si="115"/>
        <v>0</v>
      </c>
      <c r="Y1220" s="6">
        <f>IFERROR(IF(X1220&gt;=1,X1220*VLOOKUP(E1220,STUDENT!$B$4:$W$2003,22,0),0),0)</f>
        <v>0</v>
      </c>
      <c r="Z1220" s="6">
        <f t="shared" si="116"/>
        <v>0</v>
      </c>
      <c r="AA1220" s="6">
        <f>IFERROR(IF(Z1220&gt;=1,Z1220*VLOOKUP(E1220,STUDENT!$B$4:$W$2003,22,0),0),0)</f>
        <v>0</v>
      </c>
    </row>
    <row r="1221" spans="1:27" ht="18" customHeight="1" x14ac:dyDescent="0.25">
      <c r="A1221" s="6">
        <f t="shared" si="111"/>
        <v>0</v>
      </c>
      <c r="B1221" s="6">
        <v>1213</v>
      </c>
      <c r="C1221" s="6">
        <f>IFERROR(IF($C$1&gt;=B1221,SMALL(STUDENT!$V$4:$V$2003,$C$6+B1221),0),0)</f>
        <v>0</v>
      </c>
      <c r="D1221" s="14">
        <f t="shared" si="112"/>
        <v>0</v>
      </c>
      <c r="E1221" s="14" t="str">
        <f>IFERROR(IF($D1221&gt;=1,VLOOKUP($C1221,STUDENT!$A$4:$E$2003,E$1,0),""),"")</f>
        <v/>
      </c>
      <c r="F1221" s="15" t="str">
        <f>IFERROR(IF($D1221&gt;=1,VLOOKUP($C1221,STUDENT!$A$4:$E$2003,F$1,0),""),"")</f>
        <v/>
      </c>
      <c r="G1221" s="15" t="str">
        <f>IFERROR(IF($D1221&gt;=1,VLOOKUP($C1221,STUDENT!$A$4:$E$2003,G$1,0),""),"")</f>
        <v/>
      </c>
      <c r="H1221" s="14" t="str">
        <f>IFERROR(IF($D1221&gt;=1,VLOOKUP($C1221,STUDENT!$A$4:$E$2003,H$1,0),""),"")</f>
        <v/>
      </c>
      <c r="I1221" s="79"/>
      <c r="J1221" s="79"/>
      <c r="K1221" s="79"/>
      <c r="L1221" s="79"/>
      <c r="M1221" s="79"/>
      <c r="N1221" s="79"/>
      <c r="O1221" s="79"/>
      <c r="P1221" s="79"/>
      <c r="Q1221" s="79"/>
      <c r="R1221" s="79"/>
      <c r="S1221" s="79"/>
      <c r="T1221" s="79"/>
      <c r="U1221" s="85">
        <f t="shared" si="113"/>
        <v>0</v>
      </c>
      <c r="V1221" s="6">
        <f t="shared" si="114"/>
        <v>0</v>
      </c>
      <c r="W1221" s="6">
        <f>IFERROR(IF(V1221&gt;=1,V1221*VLOOKUP(E1221,STUDENT!$B$4:$W$2003,22,0),0),0)</f>
        <v>0</v>
      </c>
      <c r="X1221" s="6">
        <f t="shared" si="115"/>
        <v>0</v>
      </c>
      <c r="Y1221" s="6">
        <f>IFERROR(IF(X1221&gt;=1,X1221*VLOOKUP(E1221,STUDENT!$B$4:$W$2003,22,0),0),0)</f>
        <v>0</v>
      </c>
      <c r="Z1221" s="6">
        <f t="shared" si="116"/>
        <v>0</v>
      </c>
      <c r="AA1221" s="6">
        <f>IFERROR(IF(Z1221&gt;=1,Z1221*VLOOKUP(E1221,STUDENT!$B$4:$W$2003,22,0),0),0)</f>
        <v>0</v>
      </c>
    </row>
    <row r="1222" spans="1:27" ht="18" customHeight="1" x14ac:dyDescent="0.25">
      <c r="A1222" s="6">
        <f t="shared" si="111"/>
        <v>0</v>
      </c>
      <c r="B1222" s="6">
        <v>1214</v>
      </c>
      <c r="C1222" s="6">
        <f>IFERROR(IF($C$1&gt;=B1222,SMALL(STUDENT!$V$4:$V$2003,$C$6+B1222),0),0)</f>
        <v>0</v>
      </c>
      <c r="D1222" s="14">
        <f t="shared" si="112"/>
        <v>0</v>
      </c>
      <c r="E1222" s="14" t="str">
        <f>IFERROR(IF($D1222&gt;=1,VLOOKUP($C1222,STUDENT!$A$4:$E$2003,E$1,0),""),"")</f>
        <v/>
      </c>
      <c r="F1222" s="15" t="str">
        <f>IFERROR(IF($D1222&gt;=1,VLOOKUP($C1222,STUDENT!$A$4:$E$2003,F$1,0),""),"")</f>
        <v/>
      </c>
      <c r="G1222" s="15" t="str">
        <f>IFERROR(IF($D1222&gt;=1,VLOOKUP($C1222,STUDENT!$A$4:$E$2003,G$1,0),""),"")</f>
        <v/>
      </c>
      <c r="H1222" s="14" t="str">
        <f>IFERROR(IF($D1222&gt;=1,VLOOKUP($C1222,STUDENT!$A$4:$E$2003,H$1,0),""),"")</f>
        <v/>
      </c>
      <c r="I1222" s="79"/>
      <c r="J1222" s="79"/>
      <c r="K1222" s="79"/>
      <c r="L1222" s="79"/>
      <c r="M1222" s="79"/>
      <c r="N1222" s="79"/>
      <c r="O1222" s="79"/>
      <c r="P1222" s="79"/>
      <c r="Q1222" s="79"/>
      <c r="R1222" s="79"/>
      <c r="S1222" s="79"/>
      <c r="T1222" s="79"/>
      <c r="U1222" s="85">
        <f t="shared" si="113"/>
        <v>0</v>
      </c>
      <c r="V1222" s="6">
        <f t="shared" si="114"/>
        <v>0</v>
      </c>
      <c r="W1222" s="6">
        <f>IFERROR(IF(V1222&gt;=1,V1222*VLOOKUP(E1222,STUDENT!$B$4:$W$2003,22,0),0),0)</f>
        <v>0</v>
      </c>
      <c r="X1222" s="6">
        <f t="shared" si="115"/>
        <v>0</v>
      </c>
      <c r="Y1222" s="6">
        <f>IFERROR(IF(X1222&gt;=1,X1222*VLOOKUP(E1222,STUDENT!$B$4:$W$2003,22,0),0),0)</f>
        <v>0</v>
      </c>
      <c r="Z1222" s="6">
        <f t="shared" si="116"/>
        <v>0</v>
      </c>
      <c r="AA1222" s="6">
        <f>IFERROR(IF(Z1222&gt;=1,Z1222*VLOOKUP(E1222,STUDENT!$B$4:$W$2003,22,0),0),0)</f>
        <v>0</v>
      </c>
    </row>
    <row r="1223" spans="1:27" ht="18" customHeight="1" x14ac:dyDescent="0.25">
      <c r="A1223" s="6">
        <f t="shared" si="111"/>
        <v>0</v>
      </c>
      <c r="B1223" s="6">
        <v>1215</v>
      </c>
      <c r="C1223" s="6">
        <f>IFERROR(IF($C$1&gt;=B1223,SMALL(STUDENT!$V$4:$V$2003,$C$6+B1223),0),0)</f>
        <v>0</v>
      </c>
      <c r="D1223" s="14">
        <f t="shared" si="112"/>
        <v>0</v>
      </c>
      <c r="E1223" s="14" t="str">
        <f>IFERROR(IF($D1223&gt;=1,VLOOKUP($C1223,STUDENT!$A$4:$E$2003,E$1,0),""),"")</f>
        <v/>
      </c>
      <c r="F1223" s="15" t="str">
        <f>IFERROR(IF($D1223&gt;=1,VLOOKUP($C1223,STUDENT!$A$4:$E$2003,F$1,0),""),"")</f>
        <v/>
      </c>
      <c r="G1223" s="15" t="str">
        <f>IFERROR(IF($D1223&gt;=1,VLOOKUP($C1223,STUDENT!$A$4:$E$2003,G$1,0),""),"")</f>
        <v/>
      </c>
      <c r="H1223" s="14" t="str">
        <f>IFERROR(IF($D1223&gt;=1,VLOOKUP($C1223,STUDENT!$A$4:$E$2003,H$1,0),""),"")</f>
        <v/>
      </c>
      <c r="I1223" s="79"/>
      <c r="J1223" s="79"/>
      <c r="K1223" s="79"/>
      <c r="L1223" s="79"/>
      <c r="M1223" s="79"/>
      <c r="N1223" s="79"/>
      <c r="O1223" s="79"/>
      <c r="P1223" s="79"/>
      <c r="Q1223" s="79"/>
      <c r="R1223" s="79"/>
      <c r="S1223" s="79"/>
      <c r="T1223" s="79"/>
      <c r="U1223" s="85">
        <f t="shared" si="113"/>
        <v>0</v>
      </c>
      <c r="V1223" s="6">
        <f t="shared" si="114"/>
        <v>0</v>
      </c>
      <c r="W1223" s="6">
        <f>IFERROR(IF(V1223&gt;=1,V1223*VLOOKUP(E1223,STUDENT!$B$4:$W$2003,22,0),0),0)</f>
        <v>0</v>
      </c>
      <c r="X1223" s="6">
        <f t="shared" si="115"/>
        <v>0</v>
      </c>
      <c r="Y1223" s="6">
        <f>IFERROR(IF(X1223&gt;=1,X1223*VLOOKUP(E1223,STUDENT!$B$4:$W$2003,22,0),0),0)</f>
        <v>0</v>
      </c>
      <c r="Z1223" s="6">
        <f t="shared" si="116"/>
        <v>0</v>
      </c>
      <c r="AA1223" s="6">
        <f>IFERROR(IF(Z1223&gt;=1,Z1223*VLOOKUP(E1223,STUDENT!$B$4:$W$2003,22,0),0),0)</f>
        <v>0</v>
      </c>
    </row>
    <row r="1224" spans="1:27" ht="18" customHeight="1" x14ac:dyDescent="0.25">
      <c r="A1224" s="6">
        <f t="shared" si="111"/>
        <v>0</v>
      </c>
      <c r="B1224" s="6">
        <v>1216</v>
      </c>
      <c r="C1224" s="6">
        <f>IFERROR(IF($C$1&gt;=B1224,SMALL(STUDENT!$V$4:$V$2003,$C$6+B1224),0),0)</f>
        <v>0</v>
      </c>
      <c r="D1224" s="14">
        <f t="shared" si="112"/>
        <v>0</v>
      </c>
      <c r="E1224" s="14" t="str">
        <f>IFERROR(IF($D1224&gt;=1,VLOOKUP($C1224,STUDENT!$A$4:$E$2003,E$1,0),""),"")</f>
        <v/>
      </c>
      <c r="F1224" s="15" t="str">
        <f>IFERROR(IF($D1224&gt;=1,VLOOKUP($C1224,STUDENT!$A$4:$E$2003,F$1,0),""),"")</f>
        <v/>
      </c>
      <c r="G1224" s="15" t="str">
        <f>IFERROR(IF($D1224&gt;=1,VLOOKUP($C1224,STUDENT!$A$4:$E$2003,G$1,0),""),"")</f>
        <v/>
      </c>
      <c r="H1224" s="14" t="str">
        <f>IFERROR(IF($D1224&gt;=1,VLOOKUP($C1224,STUDENT!$A$4:$E$2003,H$1,0),""),"")</f>
        <v/>
      </c>
      <c r="I1224" s="79"/>
      <c r="J1224" s="79"/>
      <c r="K1224" s="79"/>
      <c r="L1224" s="79"/>
      <c r="M1224" s="79"/>
      <c r="N1224" s="79"/>
      <c r="O1224" s="79"/>
      <c r="P1224" s="79"/>
      <c r="Q1224" s="79"/>
      <c r="R1224" s="79"/>
      <c r="S1224" s="79"/>
      <c r="T1224" s="79"/>
      <c r="U1224" s="85">
        <f t="shared" si="113"/>
        <v>0</v>
      </c>
      <c r="V1224" s="6">
        <f t="shared" si="114"/>
        <v>0</v>
      </c>
      <c r="W1224" s="6">
        <f>IFERROR(IF(V1224&gt;=1,V1224*VLOOKUP(E1224,STUDENT!$B$4:$W$2003,22,0),0),0)</f>
        <v>0</v>
      </c>
      <c r="X1224" s="6">
        <f t="shared" si="115"/>
        <v>0</v>
      </c>
      <c r="Y1224" s="6">
        <f>IFERROR(IF(X1224&gt;=1,X1224*VLOOKUP(E1224,STUDENT!$B$4:$W$2003,22,0),0),0)</f>
        <v>0</v>
      </c>
      <c r="Z1224" s="6">
        <f t="shared" si="116"/>
        <v>0</v>
      </c>
      <c r="AA1224" s="6">
        <f>IFERROR(IF(Z1224&gt;=1,Z1224*VLOOKUP(E1224,STUDENT!$B$4:$W$2003,22,0),0),0)</f>
        <v>0</v>
      </c>
    </row>
    <row r="1225" spans="1:27" ht="18" customHeight="1" x14ac:dyDescent="0.25">
      <c r="A1225" s="6">
        <f t="shared" si="111"/>
        <v>0</v>
      </c>
      <c r="B1225" s="6">
        <v>1217</v>
      </c>
      <c r="C1225" s="6">
        <f>IFERROR(IF($C$1&gt;=B1225,SMALL(STUDENT!$V$4:$V$2003,$C$6+B1225),0),0)</f>
        <v>0</v>
      </c>
      <c r="D1225" s="14">
        <f t="shared" si="112"/>
        <v>0</v>
      </c>
      <c r="E1225" s="14" t="str">
        <f>IFERROR(IF($D1225&gt;=1,VLOOKUP($C1225,STUDENT!$A$4:$E$2003,E$1,0),""),"")</f>
        <v/>
      </c>
      <c r="F1225" s="15" t="str">
        <f>IFERROR(IF($D1225&gt;=1,VLOOKUP($C1225,STUDENT!$A$4:$E$2003,F$1,0),""),"")</f>
        <v/>
      </c>
      <c r="G1225" s="15" t="str">
        <f>IFERROR(IF($D1225&gt;=1,VLOOKUP($C1225,STUDENT!$A$4:$E$2003,G$1,0),""),"")</f>
        <v/>
      </c>
      <c r="H1225" s="14" t="str">
        <f>IFERROR(IF($D1225&gt;=1,VLOOKUP($C1225,STUDENT!$A$4:$E$2003,H$1,0),""),"")</f>
        <v/>
      </c>
      <c r="I1225" s="79"/>
      <c r="J1225" s="79"/>
      <c r="K1225" s="79"/>
      <c r="L1225" s="79"/>
      <c r="M1225" s="79"/>
      <c r="N1225" s="79"/>
      <c r="O1225" s="79"/>
      <c r="P1225" s="79"/>
      <c r="Q1225" s="79"/>
      <c r="R1225" s="79"/>
      <c r="S1225" s="79"/>
      <c r="T1225" s="79"/>
      <c r="U1225" s="85">
        <f t="shared" si="113"/>
        <v>0</v>
      </c>
      <c r="V1225" s="6">
        <f t="shared" si="114"/>
        <v>0</v>
      </c>
      <c r="W1225" s="6">
        <f>IFERROR(IF(V1225&gt;=1,V1225*VLOOKUP(E1225,STUDENT!$B$4:$W$2003,22,0),0),0)</f>
        <v>0</v>
      </c>
      <c r="X1225" s="6">
        <f t="shared" si="115"/>
        <v>0</v>
      </c>
      <c r="Y1225" s="6">
        <f>IFERROR(IF(X1225&gt;=1,X1225*VLOOKUP(E1225,STUDENT!$B$4:$W$2003,22,0),0),0)</f>
        <v>0</v>
      </c>
      <c r="Z1225" s="6">
        <f t="shared" si="116"/>
        <v>0</v>
      </c>
      <c r="AA1225" s="6">
        <f>IFERROR(IF(Z1225&gt;=1,Z1225*VLOOKUP(E1225,STUDENT!$B$4:$W$2003,22,0),0),0)</f>
        <v>0</v>
      </c>
    </row>
    <row r="1226" spans="1:27" ht="18" customHeight="1" x14ac:dyDescent="0.25">
      <c r="A1226" s="6">
        <f t="shared" ref="A1226:A1289" si="117">IFERROR(IF(W1226&gt;=1,D1226,0),0)</f>
        <v>0</v>
      </c>
      <c r="B1226" s="6">
        <v>1218</v>
      </c>
      <c r="C1226" s="6">
        <f>IFERROR(IF($C$1&gt;=B1226,SMALL(STUDENT!$V$4:$V$2003,$C$6+B1226),0),0)</f>
        <v>0</v>
      </c>
      <c r="D1226" s="14">
        <f t="shared" ref="D1226:D1289" si="118">IFERROR(IF(C1226&gt;=1,B1226,0),0)</f>
        <v>0</v>
      </c>
      <c r="E1226" s="14" t="str">
        <f>IFERROR(IF($D1226&gt;=1,VLOOKUP($C1226,STUDENT!$A$4:$E$2003,E$1,0),""),"")</f>
        <v/>
      </c>
      <c r="F1226" s="15" t="str">
        <f>IFERROR(IF($D1226&gt;=1,VLOOKUP($C1226,STUDENT!$A$4:$E$2003,F$1,0),""),"")</f>
        <v/>
      </c>
      <c r="G1226" s="15" t="str">
        <f>IFERROR(IF($D1226&gt;=1,VLOOKUP($C1226,STUDENT!$A$4:$E$2003,G$1,0),""),"")</f>
        <v/>
      </c>
      <c r="H1226" s="14" t="str">
        <f>IFERROR(IF($D1226&gt;=1,VLOOKUP($C1226,STUDENT!$A$4:$E$2003,H$1,0),""),"")</f>
        <v/>
      </c>
      <c r="I1226" s="79"/>
      <c r="J1226" s="79"/>
      <c r="K1226" s="79"/>
      <c r="L1226" s="79"/>
      <c r="M1226" s="79"/>
      <c r="N1226" s="79"/>
      <c r="O1226" s="79"/>
      <c r="P1226" s="79"/>
      <c r="Q1226" s="79"/>
      <c r="R1226" s="79"/>
      <c r="S1226" s="79"/>
      <c r="T1226" s="79"/>
      <c r="U1226" s="85">
        <f t="shared" ref="U1226:U1289" si="119">SUM(I1226:T1226)</f>
        <v>0</v>
      </c>
      <c r="V1226" s="6">
        <f t="shared" ref="V1226:V1289" si="120">IFERROR(IF(D1226&gt;=1,(IF($V$1&gt;=1,(IF($W$1&gt;=1,SUMIFS(I1226:T1226,$I$3:$T$3,"&gt;="&amp;$V$1,$I$3:$T$3,"&lt;="&amp;$W$1),0)),0)),0),0)</f>
        <v>0</v>
      </c>
      <c r="W1226" s="6">
        <f>IFERROR(IF(V1226&gt;=1,V1226*VLOOKUP(E1226,STUDENT!$B$4:$W$2003,22,0),0),0)</f>
        <v>0</v>
      </c>
      <c r="X1226" s="6">
        <f t="shared" ref="X1226:X1289" si="121">IFERROR(IF(D1226&gt;=1,(IF($X$1&gt;=1,(IF($Y$1&gt;=1,SUMIFS(I1226:T1226,$I$3:$T$3,"&gt;="&amp;$X$1,$I$3:$T$3,"&lt;="&amp;$Y$1),0)),0)),0),0)</f>
        <v>0</v>
      </c>
      <c r="Y1226" s="6">
        <f>IFERROR(IF(X1226&gt;=1,X1226*VLOOKUP(E1226,STUDENT!$B$4:$W$2003,22,0),0),0)</f>
        <v>0</v>
      </c>
      <c r="Z1226" s="6">
        <f t="shared" ref="Z1226:Z1289" si="122">IFERROR(IF(D1226&gt;=1,(IF($Z$1&gt;=1,(IF($AA$1&gt;=1,SUMIFS(I1226:T1226,$I$3:$T$3,"&gt;="&amp;$Z$1,$I$3:$T$3,"&lt;="&amp;$AA$1),0)),0)),0),0)</f>
        <v>0</v>
      </c>
      <c r="AA1226" s="6">
        <f>IFERROR(IF(Z1226&gt;=1,Z1226*VLOOKUP(E1226,STUDENT!$B$4:$W$2003,22,0),0),0)</f>
        <v>0</v>
      </c>
    </row>
    <row r="1227" spans="1:27" ht="18" customHeight="1" x14ac:dyDescent="0.25">
      <c r="A1227" s="6">
        <f t="shared" si="117"/>
        <v>0</v>
      </c>
      <c r="B1227" s="6">
        <v>1219</v>
      </c>
      <c r="C1227" s="6">
        <f>IFERROR(IF($C$1&gt;=B1227,SMALL(STUDENT!$V$4:$V$2003,$C$6+B1227),0),0)</f>
        <v>0</v>
      </c>
      <c r="D1227" s="14">
        <f t="shared" si="118"/>
        <v>0</v>
      </c>
      <c r="E1227" s="14" t="str">
        <f>IFERROR(IF($D1227&gt;=1,VLOOKUP($C1227,STUDENT!$A$4:$E$2003,E$1,0),""),"")</f>
        <v/>
      </c>
      <c r="F1227" s="15" t="str">
        <f>IFERROR(IF($D1227&gt;=1,VLOOKUP($C1227,STUDENT!$A$4:$E$2003,F$1,0),""),"")</f>
        <v/>
      </c>
      <c r="G1227" s="15" t="str">
        <f>IFERROR(IF($D1227&gt;=1,VLOOKUP($C1227,STUDENT!$A$4:$E$2003,G$1,0),""),"")</f>
        <v/>
      </c>
      <c r="H1227" s="14" t="str">
        <f>IFERROR(IF($D1227&gt;=1,VLOOKUP($C1227,STUDENT!$A$4:$E$2003,H$1,0),""),"")</f>
        <v/>
      </c>
      <c r="I1227" s="79"/>
      <c r="J1227" s="79"/>
      <c r="K1227" s="79"/>
      <c r="L1227" s="79"/>
      <c r="M1227" s="79"/>
      <c r="N1227" s="79"/>
      <c r="O1227" s="79"/>
      <c r="P1227" s="79"/>
      <c r="Q1227" s="79"/>
      <c r="R1227" s="79"/>
      <c r="S1227" s="79"/>
      <c r="T1227" s="79"/>
      <c r="U1227" s="85">
        <f t="shared" si="119"/>
        <v>0</v>
      </c>
      <c r="V1227" s="6">
        <f t="shared" si="120"/>
        <v>0</v>
      </c>
      <c r="W1227" s="6">
        <f>IFERROR(IF(V1227&gt;=1,V1227*VLOOKUP(E1227,STUDENT!$B$4:$W$2003,22,0),0),0)</f>
        <v>0</v>
      </c>
      <c r="X1227" s="6">
        <f t="shared" si="121"/>
        <v>0</v>
      </c>
      <c r="Y1227" s="6">
        <f>IFERROR(IF(X1227&gt;=1,X1227*VLOOKUP(E1227,STUDENT!$B$4:$W$2003,22,0),0),0)</f>
        <v>0</v>
      </c>
      <c r="Z1227" s="6">
        <f t="shared" si="122"/>
        <v>0</v>
      </c>
      <c r="AA1227" s="6">
        <f>IFERROR(IF(Z1227&gt;=1,Z1227*VLOOKUP(E1227,STUDENT!$B$4:$W$2003,22,0),0),0)</f>
        <v>0</v>
      </c>
    </row>
    <row r="1228" spans="1:27" ht="18" customHeight="1" x14ac:dyDescent="0.25">
      <c r="A1228" s="6">
        <f t="shared" si="117"/>
        <v>0</v>
      </c>
      <c r="B1228" s="6">
        <v>1220</v>
      </c>
      <c r="C1228" s="6">
        <f>IFERROR(IF($C$1&gt;=B1228,SMALL(STUDENT!$V$4:$V$2003,$C$6+B1228),0),0)</f>
        <v>0</v>
      </c>
      <c r="D1228" s="14">
        <f t="shared" si="118"/>
        <v>0</v>
      </c>
      <c r="E1228" s="14" t="str">
        <f>IFERROR(IF($D1228&gt;=1,VLOOKUP($C1228,STUDENT!$A$4:$E$2003,E$1,0),""),"")</f>
        <v/>
      </c>
      <c r="F1228" s="15" t="str">
        <f>IFERROR(IF($D1228&gt;=1,VLOOKUP($C1228,STUDENT!$A$4:$E$2003,F$1,0),""),"")</f>
        <v/>
      </c>
      <c r="G1228" s="15" t="str">
        <f>IFERROR(IF($D1228&gt;=1,VLOOKUP($C1228,STUDENT!$A$4:$E$2003,G$1,0),""),"")</f>
        <v/>
      </c>
      <c r="H1228" s="14" t="str">
        <f>IFERROR(IF($D1228&gt;=1,VLOOKUP($C1228,STUDENT!$A$4:$E$2003,H$1,0),""),"")</f>
        <v/>
      </c>
      <c r="I1228" s="79"/>
      <c r="J1228" s="79"/>
      <c r="K1228" s="79"/>
      <c r="L1228" s="79"/>
      <c r="M1228" s="79"/>
      <c r="N1228" s="79"/>
      <c r="O1228" s="79"/>
      <c r="P1228" s="79"/>
      <c r="Q1228" s="79"/>
      <c r="R1228" s="79"/>
      <c r="S1228" s="79"/>
      <c r="T1228" s="79"/>
      <c r="U1228" s="85">
        <f t="shared" si="119"/>
        <v>0</v>
      </c>
      <c r="V1228" s="6">
        <f t="shared" si="120"/>
        <v>0</v>
      </c>
      <c r="W1228" s="6">
        <f>IFERROR(IF(V1228&gt;=1,V1228*VLOOKUP(E1228,STUDENT!$B$4:$W$2003,22,0),0),0)</f>
        <v>0</v>
      </c>
      <c r="X1228" s="6">
        <f t="shared" si="121"/>
        <v>0</v>
      </c>
      <c r="Y1228" s="6">
        <f>IFERROR(IF(X1228&gt;=1,X1228*VLOOKUP(E1228,STUDENT!$B$4:$W$2003,22,0),0),0)</f>
        <v>0</v>
      </c>
      <c r="Z1228" s="6">
        <f t="shared" si="122"/>
        <v>0</v>
      </c>
      <c r="AA1228" s="6">
        <f>IFERROR(IF(Z1228&gt;=1,Z1228*VLOOKUP(E1228,STUDENT!$B$4:$W$2003,22,0),0),0)</f>
        <v>0</v>
      </c>
    </row>
    <row r="1229" spans="1:27" ht="18" customHeight="1" x14ac:dyDescent="0.25">
      <c r="A1229" s="6">
        <f t="shared" si="117"/>
        <v>0</v>
      </c>
      <c r="B1229" s="6">
        <v>1221</v>
      </c>
      <c r="C1229" s="6">
        <f>IFERROR(IF($C$1&gt;=B1229,SMALL(STUDENT!$V$4:$V$2003,$C$6+B1229),0),0)</f>
        <v>0</v>
      </c>
      <c r="D1229" s="14">
        <f t="shared" si="118"/>
        <v>0</v>
      </c>
      <c r="E1229" s="14" t="str">
        <f>IFERROR(IF($D1229&gt;=1,VLOOKUP($C1229,STUDENT!$A$4:$E$2003,E$1,0),""),"")</f>
        <v/>
      </c>
      <c r="F1229" s="15" t="str">
        <f>IFERROR(IF($D1229&gt;=1,VLOOKUP($C1229,STUDENT!$A$4:$E$2003,F$1,0),""),"")</f>
        <v/>
      </c>
      <c r="G1229" s="15" t="str">
        <f>IFERROR(IF($D1229&gt;=1,VLOOKUP($C1229,STUDENT!$A$4:$E$2003,G$1,0),""),"")</f>
        <v/>
      </c>
      <c r="H1229" s="14" t="str">
        <f>IFERROR(IF($D1229&gt;=1,VLOOKUP($C1229,STUDENT!$A$4:$E$2003,H$1,0),""),"")</f>
        <v/>
      </c>
      <c r="I1229" s="79"/>
      <c r="J1229" s="79"/>
      <c r="K1229" s="79"/>
      <c r="L1229" s="79"/>
      <c r="M1229" s="79"/>
      <c r="N1229" s="79"/>
      <c r="O1229" s="79"/>
      <c r="P1229" s="79"/>
      <c r="Q1229" s="79"/>
      <c r="R1229" s="79"/>
      <c r="S1229" s="79"/>
      <c r="T1229" s="79"/>
      <c r="U1229" s="85">
        <f t="shared" si="119"/>
        <v>0</v>
      </c>
      <c r="V1229" s="6">
        <f t="shared" si="120"/>
        <v>0</v>
      </c>
      <c r="W1229" s="6">
        <f>IFERROR(IF(V1229&gt;=1,V1229*VLOOKUP(E1229,STUDENT!$B$4:$W$2003,22,0),0),0)</f>
        <v>0</v>
      </c>
      <c r="X1229" s="6">
        <f t="shared" si="121"/>
        <v>0</v>
      </c>
      <c r="Y1229" s="6">
        <f>IFERROR(IF(X1229&gt;=1,X1229*VLOOKUP(E1229,STUDENT!$B$4:$W$2003,22,0),0),0)</f>
        <v>0</v>
      </c>
      <c r="Z1229" s="6">
        <f t="shared" si="122"/>
        <v>0</v>
      </c>
      <c r="AA1229" s="6">
        <f>IFERROR(IF(Z1229&gt;=1,Z1229*VLOOKUP(E1229,STUDENT!$B$4:$W$2003,22,0),0),0)</f>
        <v>0</v>
      </c>
    </row>
    <row r="1230" spans="1:27" ht="18" customHeight="1" x14ac:dyDescent="0.25">
      <c r="A1230" s="6">
        <f t="shared" si="117"/>
        <v>0</v>
      </c>
      <c r="B1230" s="6">
        <v>1222</v>
      </c>
      <c r="C1230" s="6">
        <f>IFERROR(IF($C$1&gt;=B1230,SMALL(STUDENT!$V$4:$V$2003,$C$6+B1230),0),0)</f>
        <v>0</v>
      </c>
      <c r="D1230" s="14">
        <f t="shared" si="118"/>
        <v>0</v>
      </c>
      <c r="E1230" s="14" t="str">
        <f>IFERROR(IF($D1230&gt;=1,VLOOKUP($C1230,STUDENT!$A$4:$E$2003,E$1,0),""),"")</f>
        <v/>
      </c>
      <c r="F1230" s="15" t="str">
        <f>IFERROR(IF($D1230&gt;=1,VLOOKUP($C1230,STUDENT!$A$4:$E$2003,F$1,0),""),"")</f>
        <v/>
      </c>
      <c r="G1230" s="15" t="str">
        <f>IFERROR(IF($D1230&gt;=1,VLOOKUP($C1230,STUDENT!$A$4:$E$2003,G$1,0),""),"")</f>
        <v/>
      </c>
      <c r="H1230" s="14" t="str">
        <f>IFERROR(IF($D1230&gt;=1,VLOOKUP($C1230,STUDENT!$A$4:$E$2003,H$1,0),""),"")</f>
        <v/>
      </c>
      <c r="I1230" s="79"/>
      <c r="J1230" s="79"/>
      <c r="K1230" s="79"/>
      <c r="L1230" s="79"/>
      <c r="M1230" s="79"/>
      <c r="N1230" s="79"/>
      <c r="O1230" s="79"/>
      <c r="P1230" s="79"/>
      <c r="Q1230" s="79"/>
      <c r="R1230" s="79"/>
      <c r="S1230" s="79"/>
      <c r="T1230" s="79"/>
      <c r="U1230" s="85">
        <f t="shared" si="119"/>
        <v>0</v>
      </c>
      <c r="V1230" s="6">
        <f t="shared" si="120"/>
        <v>0</v>
      </c>
      <c r="W1230" s="6">
        <f>IFERROR(IF(V1230&gt;=1,V1230*VLOOKUP(E1230,STUDENT!$B$4:$W$2003,22,0),0),0)</f>
        <v>0</v>
      </c>
      <c r="X1230" s="6">
        <f t="shared" si="121"/>
        <v>0</v>
      </c>
      <c r="Y1230" s="6">
        <f>IFERROR(IF(X1230&gt;=1,X1230*VLOOKUP(E1230,STUDENT!$B$4:$W$2003,22,0),0),0)</f>
        <v>0</v>
      </c>
      <c r="Z1230" s="6">
        <f t="shared" si="122"/>
        <v>0</v>
      </c>
      <c r="AA1230" s="6">
        <f>IFERROR(IF(Z1230&gt;=1,Z1230*VLOOKUP(E1230,STUDENT!$B$4:$W$2003,22,0),0),0)</f>
        <v>0</v>
      </c>
    </row>
    <row r="1231" spans="1:27" ht="18" customHeight="1" x14ac:dyDescent="0.25">
      <c r="A1231" s="6">
        <f t="shared" si="117"/>
        <v>0</v>
      </c>
      <c r="B1231" s="6">
        <v>1223</v>
      </c>
      <c r="C1231" s="6">
        <f>IFERROR(IF($C$1&gt;=B1231,SMALL(STUDENT!$V$4:$V$2003,$C$6+B1231),0),0)</f>
        <v>0</v>
      </c>
      <c r="D1231" s="14">
        <f t="shared" si="118"/>
        <v>0</v>
      </c>
      <c r="E1231" s="14" t="str">
        <f>IFERROR(IF($D1231&gt;=1,VLOOKUP($C1231,STUDENT!$A$4:$E$2003,E$1,0),""),"")</f>
        <v/>
      </c>
      <c r="F1231" s="15" t="str">
        <f>IFERROR(IF($D1231&gt;=1,VLOOKUP($C1231,STUDENT!$A$4:$E$2003,F$1,0),""),"")</f>
        <v/>
      </c>
      <c r="G1231" s="15" t="str">
        <f>IFERROR(IF($D1231&gt;=1,VLOOKUP($C1231,STUDENT!$A$4:$E$2003,G$1,0),""),"")</f>
        <v/>
      </c>
      <c r="H1231" s="14" t="str">
        <f>IFERROR(IF($D1231&gt;=1,VLOOKUP($C1231,STUDENT!$A$4:$E$2003,H$1,0),""),"")</f>
        <v/>
      </c>
      <c r="I1231" s="79"/>
      <c r="J1231" s="79"/>
      <c r="K1231" s="79"/>
      <c r="L1231" s="79"/>
      <c r="M1231" s="79"/>
      <c r="N1231" s="79"/>
      <c r="O1231" s="79"/>
      <c r="P1231" s="79"/>
      <c r="Q1231" s="79"/>
      <c r="R1231" s="79"/>
      <c r="S1231" s="79"/>
      <c r="T1231" s="79"/>
      <c r="U1231" s="85">
        <f t="shared" si="119"/>
        <v>0</v>
      </c>
      <c r="V1231" s="6">
        <f t="shared" si="120"/>
        <v>0</v>
      </c>
      <c r="W1231" s="6">
        <f>IFERROR(IF(V1231&gt;=1,V1231*VLOOKUP(E1231,STUDENT!$B$4:$W$2003,22,0),0),0)</f>
        <v>0</v>
      </c>
      <c r="X1231" s="6">
        <f t="shared" si="121"/>
        <v>0</v>
      </c>
      <c r="Y1231" s="6">
        <f>IFERROR(IF(X1231&gt;=1,X1231*VLOOKUP(E1231,STUDENT!$B$4:$W$2003,22,0),0),0)</f>
        <v>0</v>
      </c>
      <c r="Z1231" s="6">
        <f t="shared" si="122"/>
        <v>0</v>
      </c>
      <c r="AA1231" s="6">
        <f>IFERROR(IF(Z1231&gt;=1,Z1231*VLOOKUP(E1231,STUDENT!$B$4:$W$2003,22,0),0),0)</f>
        <v>0</v>
      </c>
    </row>
    <row r="1232" spans="1:27" ht="18" customHeight="1" x14ac:dyDescent="0.25">
      <c r="A1232" s="6">
        <f t="shared" si="117"/>
        <v>0</v>
      </c>
      <c r="B1232" s="6">
        <v>1224</v>
      </c>
      <c r="C1232" s="6">
        <f>IFERROR(IF($C$1&gt;=B1232,SMALL(STUDENT!$V$4:$V$2003,$C$6+B1232),0),0)</f>
        <v>0</v>
      </c>
      <c r="D1232" s="14">
        <f t="shared" si="118"/>
        <v>0</v>
      </c>
      <c r="E1232" s="14" t="str">
        <f>IFERROR(IF($D1232&gt;=1,VLOOKUP($C1232,STUDENT!$A$4:$E$2003,E$1,0),""),"")</f>
        <v/>
      </c>
      <c r="F1232" s="15" t="str">
        <f>IFERROR(IF($D1232&gt;=1,VLOOKUP($C1232,STUDENT!$A$4:$E$2003,F$1,0),""),"")</f>
        <v/>
      </c>
      <c r="G1232" s="15" t="str">
        <f>IFERROR(IF($D1232&gt;=1,VLOOKUP($C1232,STUDENT!$A$4:$E$2003,G$1,0),""),"")</f>
        <v/>
      </c>
      <c r="H1232" s="14" t="str">
        <f>IFERROR(IF($D1232&gt;=1,VLOOKUP($C1232,STUDENT!$A$4:$E$2003,H$1,0),""),"")</f>
        <v/>
      </c>
      <c r="I1232" s="79"/>
      <c r="J1232" s="79"/>
      <c r="K1232" s="79"/>
      <c r="L1232" s="79"/>
      <c r="M1232" s="79"/>
      <c r="N1232" s="79"/>
      <c r="O1232" s="79"/>
      <c r="P1232" s="79"/>
      <c r="Q1232" s="79"/>
      <c r="R1232" s="79"/>
      <c r="S1232" s="79"/>
      <c r="T1232" s="79"/>
      <c r="U1232" s="85">
        <f t="shared" si="119"/>
        <v>0</v>
      </c>
      <c r="V1232" s="6">
        <f t="shared" si="120"/>
        <v>0</v>
      </c>
      <c r="W1232" s="6">
        <f>IFERROR(IF(V1232&gt;=1,V1232*VLOOKUP(E1232,STUDENT!$B$4:$W$2003,22,0),0),0)</f>
        <v>0</v>
      </c>
      <c r="X1232" s="6">
        <f t="shared" si="121"/>
        <v>0</v>
      </c>
      <c r="Y1232" s="6">
        <f>IFERROR(IF(X1232&gt;=1,X1232*VLOOKUP(E1232,STUDENT!$B$4:$W$2003,22,0),0),0)</f>
        <v>0</v>
      </c>
      <c r="Z1232" s="6">
        <f t="shared" si="122"/>
        <v>0</v>
      </c>
      <c r="AA1232" s="6">
        <f>IFERROR(IF(Z1232&gt;=1,Z1232*VLOOKUP(E1232,STUDENT!$B$4:$W$2003,22,0),0),0)</f>
        <v>0</v>
      </c>
    </row>
    <row r="1233" spans="1:27" ht="18" customHeight="1" x14ac:dyDescent="0.25">
      <c r="A1233" s="6">
        <f t="shared" si="117"/>
        <v>0</v>
      </c>
      <c r="B1233" s="6">
        <v>1225</v>
      </c>
      <c r="C1233" s="6">
        <f>IFERROR(IF($C$1&gt;=B1233,SMALL(STUDENT!$V$4:$V$2003,$C$6+B1233),0),0)</f>
        <v>0</v>
      </c>
      <c r="D1233" s="14">
        <f t="shared" si="118"/>
        <v>0</v>
      </c>
      <c r="E1233" s="14" t="str">
        <f>IFERROR(IF($D1233&gt;=1,VLOOKUP($C1233,STUDENT!$A$4:$E$2003,E$1,0),""),"")</f>
        <v/>
      </c>
      <c r="F1233" s="15" t="str">
        <f>IFERROR(IF($D1233&gt;=1,VLOOKUP($C1233,STUDENT!$A$4:$E$2003,F$1,0),""),"")</f>
        <v/>
      </c>
      <c r="G1233" s="15" t="str">
        <f>IFERROR(IF($D1233&gt;=1,VLOOKUP($C1233,STUDENT!$A$4:$E$2003,G$1,0),""),"")</f>
        <v/>
      </c>
      <c r="H1233" s="14" t="str">
        <f>IFERROR(IF($D1233&gt;=1,VLOOKUP($C1233,STUDENT!$A$4:$E$2003,H$1,0),""),"")</f>
        <v/>
      </c>
      <c r="I1233" s="79"/>
      <c r="J1233" s="79"/>
      <c r="K1233" s="79"/>
      <c r="L1233" s="79"/>
      <c r="M1233" s="79"/>
      <c r="N1233" s="79"/>
      <c r="O1233" s="79"/>
      <c r="P1233" s="79"/>
      <c r="Q1233" s="79"/>
      <c r="R1233" s="79"/>
      <c r="S1233" s="79"/>
      <c r="T1233" s="79"/>
      <c r="U1233" s="85">
        <f t="shared" si="119"/>
        <v>0</v>
      </c>
      <c r="V1233" s="6">
        <f t="shared" si="120"/>
        <v>0</v>
      </c>
      <c r="W1233" s="6">
        <f>IFERROR(IF(V1233&gt;=1,V1233*VLOOKUP(E1233,STUDENT!$B$4:$W$2003,22,0),0),0)</f>
        <v>0</v>
      </c>
      <c r="X1233" s="6">
        <f t="shared" si="121"/>
        <v>0</v>
      </c>
      <c r="Y1233" s="6">
        <f>IFERROR(IF(X1233&gt;=1,X1233*VLOOKUP(E1233,STUDENT!$B$4:$W$2003,22,0),0),0)</f>
        <v>0</v>
      </c>
      <c r="Z1233" s="6">
        <f t="shared" si="122"/>
        <v>0</v>
      </c>
      <c r="AA1233" s="6">
        <f>IFERROR(IF(Z1233&gt;=1,Z1233*VLOOKUP(E1233,STUDENT!$B$4:$W$2003,22,0),0),0)</f>
        <v>0</v>
      </c>
    </row>
    <row r="1234" spans="1:27" ht="18" customHeight="1" x14ac:dyDescent="0.25">
      <c r="A1234" s="6">
        <f t="shared" si="117"/>
        <v>0</v>
      </c>
      <c r="B1234" s="6">
        <v>1226</v>
      </c>
      <c r="C1234" s="6">
        <f>IFERROR(IF($C$1&gt;=B1234,SMALL(STUDENT!$V$4:$V$2003,$C$6+B1234),0),0)</f>
        <v>0</v>
      </c>
      <c r="D1234" s="14">
        <f t="shared" si="118"/>
        <v>0</v>
      </c>
      <c r="E1234" s="14" t="str">
        <f>IFERROR(IF($D1234&gt;=1,VLOOKUP($C1234,STUDENT!$A$4:$E$2003,E$1,0),""),"")</f>
        <v/>
      </c>
      <c r="F1234" s="15" t="str">
        <f>IFERROR(IF($D1234&gt;=1,VLOOKUP($C1234,STUDENT!$A$4:$E$2003,F$1,0),""),"")</f>
        <v/>
      </c>
      <c r="G1234" s="15" t="str">
        <f>IFERROR(IF($D1234&gt;=1,VLOOKUP($C1234,STUDENT!$A$4:$E$2003,G$1,0),""),"")</f>
        <v/>
      </c>
      <c r="H1234" s="14" t="str">
        <f>IFERROR(IF($D1234&gt;=1,VLOOKUP($C1234,STUDENT!$A$4:$E$2003,H$1,0),""),"")</f>
        <v/>
      </c>
      <c r="I1234" s="79"/>
      <c r="J1234" s="79"/>
      <c r="K1234" s="79"/>
      <c r="L1234" s="79"/>
      <c r="M1234" s="79"/>
      <c r="N1234" s="79"/>
      <c r="O1234" s="79"/>
      <c r="P1234" s="79"/>
      <c r="Q1234" s="79"/>
      <c r="R1234" s="79"/>
      <c r="S1234" s="79"/>
      <c r="T1234" s="79"/>
      <c r="U1234" s="85">
        <f t="shared" si="119"/>
        <v>0</v>
      </c>
      <c r="V1234" s="6">
        <f t="shared" si="120"/>
        <v>0</v>
      </c>
      <c r="W1234" s="6">
        <f>IFERROR(IF(V1234&gt;=1,V1234*VLOOKUP(E1234,STUDENT!$B$4:$W$2003,22,0),0),0)</f>
        <v>0</v>
      </c>
      <c r="X1234" s="6">
        <f t="shared" si="121"/>
        <v>0</v>
      </c>
      <c r="Y1234" s="6">
        <f>IFERROR(IF(X1234&gt;=1,X1234*VLOOKUP(E1234,STUDENT!$B$4:$W$2003,22,0),0),0)</f>
        <v>0</v>
      </c>
      <c r="Z1234" s="6">
        <f t="shared" si="122"/>
        <v>0</v>
      </c>
      <c r="AA1234" s="6">
        <f>IFERROR(IF(Z1234&gt;=1,Z1234*VLOOKUP(E1234,STUDENT!$B$4:$W$2003,22,0),0),0)</f>
        <v>0</v>
      </c>
    </row>
    <row r="1235" spans="1:27" ht="18" customHeight="1" x14ac:dyDescent="0.25">
      <c r="A1235" s="6">
        <f t="shared" si="117"/>
        <v>0</v>
      </c>
      <c r="B1235" s="6">
        <v>1227</v>
      </c>
      <c r="C1235" s="6">
        <f>IFERROR(IF($C$1&gt;=B1235,SMALL(STUDENT!$V$4:$V$2003,$C$6+B1235),0),0)</f>
        <v>0</v>
      </c>
      <c r="D1235" s="14">
        <f t="shared" si="118"/>
        <v>0</v>
      </c>
      <c r="E1235" s="14" t="str">
        <f>IFERROR(IF($D1235&gt;=1,VLOOKUP($C1235,STUDENT!$A$4:$E$2003,E$1,0),""),"")</f>
        <v/>
      </c>
      <c r="F1235" s="15" t="str">
        <f>IFERROR(IF($D1235&gt;=1,VLOOKUP($C1235,STUDENT!$A$4:$E$2003,F$1,0),""),"")</f>
        <v/>
      </c>
      <c r="G1235" s="15" t="str">
        <f>IFERROR(IF($D1235&gt;=1,VLOOKUP($C1235,STUDENT!$A$4:$E$2003,G$1,0),""),"")</f>
        <v/>
      </c>
      <c r="H1235" s="14" t="str">
        <f>IFERROR(IF($D1235&gt;=1,VLOOKUP($C1235,STUDENT!$A$4:$E$2003,H$1,0),""),"")</f>
        <v/>
      </c>
      <c r="I1235" s="79"/>
      <c r="J1235" s="79"/>
      <c r="K1235" s="79"/>
      <c r="L1235" s="79"/>
      <c r="M1235" s="79"/>
      <c r="N1235" s="79"/>
      <c r="O1235" s="79"/>
      <c r="P1235" s="79"/>
      <c r="Q1235" s="79"/>
      <c r="R1235" s="79"/>
      <c r="S1235" s="79"/>
      <c r="T1235" s="79"/>
      <c r="U1235" s="85">
        <f t="shared" si="119"/>
        <v>0</v>
      </c>
      <c r="V1235" s="6">
        <f t="shared" si="120"/>
        <v>0</v>
      </c>
      <c r="W1235" s="6">
        <f>IFERROR(IF(V1235&gt;=1,V1235*VLOOKUP(E1235,STUDENT!$B$4:$W$2003,22,0),0),0)</f>
        <v>0</v>
      </c>
      <c r="X1235" s="6">
        <f t="shared" si="121"/>
        <v>0</v>
      </c>
      <c r="Y1235" s="6">
        <f>IFERROR(IF(X1235&gt;=1,X1235*VLOOKUP(E1235,STUDENT!$B$4:$W$2003,22,0),0),0)</f>
        <v>0</v>
      </c>
      <c r="Z1235" s="6">
        <f t="shared" si="122"/>
        <v>0</v>
      </c>
      <c r="AA1235" s="6">
        <f>IFERROR(IF(Z1235&gt;=1,Z1235*VLOOKUP(E1235,STUDENT!$B$4:$W$2003,22,0),0),0)</f>
        <v>0</v>
      </c>
    </row>
    <row r="1236" spans="1:27" ht="18" customHeight="1" x14ac:dyDescent="0.25">
      <c r="A1236" s="6">
        <f t="shared" si="117"/>
        <v>0</v>
      </c>
      <c r="B1236" s="6">
        <v>1228</v>
      </c>
      <c r="C1236" s="6">
        <f>IFERROR(IF($C$1&gt;=B1236,SMALL(STUDENT!$V$4:$V$2003,$C$6+B1236),0),0)</f>
        <v>0</v>
      </c>
      <c r="D1236" s="14">
        <f t="shared" si="118"/>
        <v>0</v>
      </c>
      <c r="E1236" s="14" t="str">
        <f>IFERROR(IF($D1236&gt;=1,VLOOKUP($C1236,STUDENT!$A$4:$E$2003,E$1,0),""),"")</f>
        <v/>
      </c>
      <c r="F1236" s="15" t="str">
        <f>IFERROR(IF($D1236&gt;=1,VLOOKUP($C1236,STUDENT!$A$4:$E$2003,F$1,0),""),"")</f>
        <v/>
      </c>
      <c r="G1236" s="15" t="str">
        <f>IFERROR(IF($D1236&gt;=1,VLOOKUP($C1236,STUDENT!$A$4:$E$2003,G$1,0),""),"")</f>
        <v/>
      </c>
      <c r="H1236" s="14" t="str">
        <f>IFERROR(IF($D1236&gt;=1,VLOOKUP($C1236,STUDENT!$A$4:$E$2003,H$1,0),""),"")</f>
        <v/>
      </c>
      <c r="I1236" s="79"/>
      <c r="J1236" s="79"/>
      <c r="K1236" s="79"/>
      <c r="L1236" s="79"/>
      <c r="M1236" s="79"/>
      <c r="N1236" s="79"/>
      <c r="O1236" s="79"/>
      <c r="P1236" s="79"/>
      <c r="Q1236" s="79"/>
      <c r="R1236" s="79"/>
      <c r="S1236" s="79"/>
      <c r="T1236" s="79"/>
      <c r="U1236" s="85">
        <f t="shared" si="119"/>
        <v>0</v>
      </c>
      <c r="V1236" s="6">
        <f t="shared" si="120"/>
        <v>0</v>
      </c>
      <c r="W1236" s="6">
        <f>IFERROR(IF(V1236&gt;=1,V1236*VLOOKUP(E1236,STUDENT!$B$4:$W$2003,22,0),0),0)</f>
        <v>0</v>
      </c>
      <c r="X1236" s="6">
        <f t="shared" si="121"/>
        <v>0</v>
      </c>
      <c r="Y1236" s="6">
        <f>IFERROR(IF(X1236&gt;=1,X1236*VLOOKUP(E1236,STUDENT!$B$4:$W$2003,22,0),0),0)</f>
        <v>0</v>
      </c>
      <c r="Z1236" s="6">
        <f t="shared" si="122"/>
        <v>0</v>
      </c>
      <c r="AA1236" s="6">
        <f>IFERROR(IF(Z1236&gt;=1,Z1236*VLOOKUP(E1236,STUDENT!$B$4:$W$2003,22,0),0),0)</f>
        <v>0</v>
      </c>
    </row>
    <row r="1237" spans="1:27" ht="18" customHeight="1" x14ac:dyDescent="0.25">
      <c r="A1237" s="6">
        <f t="shared" si="117"/>
        <v>0</v>
      </c>
      <c r="B1237" s="6">
        <v>1229</v>
      </c>
      <c r="C1237" s="6">
        <f>IFERROR(IF($C$1&gt;=B1237,SMALL(STUDENT!$V$4:$V$2003,$C$6+B1237),0),0)</f>
        <v>0</v>
      </c>
      <c r="D1237" s="14">
        <f t="shared" si="118"/>
        <v>0</v>
      </c>
      <c r="E1237" s="14" t="str">
        <f>IFERROR(IF($D1237&gt;=1,VLOOKUP($C1237,STUDENT!$A$4:$E$2003,E$1,0),""),"")</f>
        <v/>
      </c>
      <c r="F1237" s="15" t="str">
        <f>IFERROR(IF($D1237&gt;=1,VLOOKUP($C1237,STUDENT!$A$4:$E$2003,F$1,0),""),"")</f>
        <v/>
      </c>
      <c r="G1237" s="15" t="str">
        <f>IFERROR(IF($D1237&gt;=1,VLOOKUP($C1237,STUDENT!$A$4:$E$2003,G$1,0),""),"")</f>
        <v/>
      </c>
      <c r="H1237" s="14" t="str">
        <f>IFERROR(IF($D1237&gt;=1,VLOOKUP($C1237,STUDENT!$A$4:$E$2003,H$1,0),""),"")</f>
        <v/>
      </c>
      <c r="I1237" s="79"/>
      <c r="J1237" s="79"/>
      <c r="K1237" s="79"/>
      <c r="L1237" s="79"/>
      <c r="M1237" s="79"/>
      <c r="N1237" s="79"/>
      <c r="O1237" s="79"/>
      <c r="P1237" s="79"/>
      <c r="Q1237" s="79"/>
      <c r="R1237" s="79"/>
      <c r="S1237" s="79"/>
      <c r="T1237" s="79"/>
      <c r="U1237" s="85">
        <f t="shared" si="119"/>
        <v>0</v>
      </c>
      <c r="V1237" s="6">
        <f t="shared" si="120"/>
        <v>0</v>
      </c>
      <c r="W1237" s="6">
        <f>IFERROR(IF(V1237&gt;=1,V1237*VLOOKUP(E1237,STUDENT!$B$4:$W$2003,22,0),0),0)</f>
        <v>0</v>
      </c>
      <c r="X1237" s="6">
        <f t="shared" si="121"/>
        <v>0</v>
      </c>
      <c r="Y1237" s="6">
        <f>IFERROR(IF(X1237&gt;=1,X1237*VLOOKUP(E1237,STUDENT!$B$4:$W$2003,22,0),0),0)</f>
        <v>0</v>
      </c>
      <c r="Z1237" s="6">
        <f t="shared" si="122"/>
        <v>0</v>
      </c>
      <c r="AA1237" s="6">
        <f>IFERROR(IF(Z1237&gt;=1,Z1237*VLOOKUP(E1237,STUDENT!$B$4:$W$2003,22,0),0),0)</f>
        <v>0</v>
      </c>
    </row>
    <row r="1238" spans="1:27" ht="18" customHeight="1" x14ac:dyDescent="0.25">
      <c r="A1238" s="6">
        <f t="shared" si="117"/>
        <v>0</v>
      </c>
      <c r="B1238" s="6">
        <v>1230</v>
      </c>
      <c r="C1238" s="6">
        <f>IFERROR(IF($C$1&gt;=B1238,SMALL(STUDENT!$V$4:$V$2003,$C$6+B1238),0),0)</f>
        <v>0</v>
      </c>
      <c r="D1238" s="14">
        <f t="shared" si="118"/>
        <v>0</v>
      </c>
      <c r="E1238" s="14" t="str">
        <f>IFERROR(IF($D1238&gt;=1,VLOOKUP($C1238,STUDENT!$A$4:$E$2003,E$1,0),""),"")</f>
        <v/>
      </c>
      <c r="F1238" s="15" t="str">
        <f>IFERROR(IF($D1238&gt;=1,VLOOKUP($C1238,STUDENT!$A$4:$E$2003,F$1,0),""),"")</f>
        <v/>
      </c>
      <c r="G1238" s="15" t="str">
        <f>IFERROR(IF($D1238&gt;=1,VLOOKUP($C1238,STUDENT!$A$4:$E$2003,G$1,0),""),"")</f>
        <v/>
      </c>
      <c r="H1238" s="14" t="str">
        <f>IFERROR(IF($D1238&gt;=1,VLOOKUP($C1238,STUDENT!$A$4:$E$2003,H$1,0),""),"")</f>
        <v/>
      </c>
      <c r="I1238" s="79"/>
      <c r="J1238" s="79"/>
      <c r="K1238" s="79"/>
      <c r="L1238" s="79"/>
      <c r="M1238" s="79"/>
      <c r="N1238" s="79"/>
      <c r="O1238" s="79"/>
      <c r="P1238" s="79"/>
      <c r="Q1238" s="79"/>
      <c r="R1238" s="79"/>
      <c r="S1238" s="79"/>
      <c r="T1238" s="79"/>
      <c r="U1238" s="85">
        <f t="shared" si="119"/>
        <v>0</v>
      </c>
      <c r="V1238" s="6">
        <f t="shared" si="120"/>
        <v>0</v>
      </c>
      <c r="W1238" s="6">
        <f>IFERROR(IF(V1238&gt;=1,V1238*VLOOKUP(E1238,STUDENT!$B$4:$W$2003,22,0),0),0)</f>
        <v>0</v>
      </c>
      <c r="X1238" s="6">
        <f t="shared" si="121"/>
        <v>0</v>
      </c>
      <c r="Y1238" s="6">
        <f>IFERROR(IF(X1238&gt;=1,X1238*VLOOKUP(E1238,STUDENT!$B$4:$W$2003,22,0),0),0)</f>
        <v>0</v>
      </c>
      <c r="Z1238" s="6">
        <f t="shared" si="122"/>
        <v>0</v>
      </c>
      <c r="AA1238" s="6">
        <f>IFERROR(IF(Z1238&gt;=1,Z1238*VLOOKUP(E1238,STUDENT!$B$4:$W$2003,22,0),0),0)</f>
        <v>0</v>
      </c>
    </row>
    <row r="1239" spans="1:27" ht="18" customHeight="1" x14ac:dyDescent="0.25">
      <c r="A1239" s="6">
        <f t="shared" si="117"/>
        <v>0</v>
      </c>
      <c r="B1239" s="6">
        <v>1231</v>
      </c>
      <c r="C1239" s="6">
        <f>IFERROR(IF($C$1&gt;=B1239,SMALL(STUDENT!$V$4:$V$2003,$C$6+B1239),0),0)</f>
        <v>0</v>
      </c>
      <c r="D1239" s="14">
        <f t="shared" si="118"/>
        <v>0</v>
      </c>
      <c r="E1239" s="14" t="str">
        <f>IFERROR(IF($D1239&gt;=1,VLOOKUP($C1239,STUDENT!$A$4:$E$2003,E$1,0),""),"")</f>
        <v/>
      </c>
      <c r="F1239" s="15" t="str">
        <f>IFERROR(IF($D1239&gt;=1,VLOOKUP($C1239,STUDENT!$A$4:$E$2003,F$1,0),""),"")</f>
        <v/>
      </c>
      <c r="G1239" s="15" t="str">
        <f>IFERROR(IF($D1239&gt;=1,VLOOKUP($C1239,STUDENT!$A$4:$E$2003,G$1,0),""),"")</f>
        <v/>
      </c>
      <c r="H1239" s="14" t="str">
        <f>IFERROR(IF($D1239&gt;=1,VLOOKUP($C1239,STUDENT!$A$4:$E$2003,H$1,0),""),"")</f>
        <v/>
      </c>
      <c r="I1239" s="79"/>
      <c r="J1239" s="79"/>
      <c r="K1239" s="79"/>
      <c r="L1239" s="79"/>
      <c r="M1239" s="79"/>
      <c r="N1239" s="79"/>
      <c r="O1239" s="79"/>
      <c r="P1239" s="79"/>
      <c r="Q1239" s="79"/>
      <c r="R1239" s="79"/>
      <c r="S1239" s="79"/>
      <c r="T1239" s="79"/>
      <c r="U1239" s="85">
        <f t="shared" si="119"/>
        <v>0</v>
      </c>
      <c r="V1239" s="6">
        <f t="shared" si="120"/>
        <v>0</v>
      </c>
      <c r="W1239" s="6">
        <f>IFERROR(IF(V1239&gt;=1,V1239*VLOOKUP(E1239,STUDENT!$B$4:$W$2003,22,0),0),0)</f>
        <v>0</v>
      </c>
      <c r="X1239" s="6">
        <f t="shared" si="121"/>
        <v>0</v>
      </c>
      <c r="Y1239" s="6">
        <f>IFERROR(IF(X1239&gt;=1,X1239*VLOOKUP(E1239,STUDENT!$B$4:$W$2003,22,0),0),0)</f>
        <v>0</v>
      </c>
      <c r="Z1239" s="6">
        <f t="shared" si="122"/>
        <v>0</v>
      </c>
      <c r="AA1239" s="6">
        <f>IFERROR(IF(Z1239&gt;=1,Z1239*VLOOKUP(E1239,STUDENT!$B$4:$W$2003,22,0),0),0)</f>
        <v>0</v>
      </c>
    </row>
    <row r="1240" spans="1:27" ht="18" customHeight="1" x14ac:dyDescent="0.25">
      <c r="A1240" s="6">
        <f t="shared" si="117"/>
        <v>0</v>
      </c>
      <c r="B1240" s="6">
        <v>1232</v>
      </c>
      <c r="C1240" s="6">
        <f>IFERROR(IF($C$1&gt;=B1240,SMALL(STUDENT!$V$4:$V$2003,$C$6+B1240),0),0)</f>
        <v>0</v>
      </c>
      <c r="D1240" s="14">
        <f t="shared" si="118"/>
        <v>0</v>
      </c>
      <c r="E1240" s="14" t="str">
        <f>IFERROR(IF($D1240&gt;=1,VLOOKUP($C1240,STUDENT!$A$4:$E$2003,E$1,0),""),"")</f>
        <v/>
      </c>
      <c r="F1240" s="15" t="str">
        <f>IFERROR(IF($D1240&gt;=1,VLOOKUP($C1240,STUDENT!$A$4:$E$2003,F$1,0),""),"")</f>
        <v/>
      </c>
      <c r="G1240" s="15" t="str">
        <f>IFERROR(IF($D1240&gt;=1,VLOOKUP($C1240,STUDENT!$A$4:$E$2003,G$1,0),""),"")</f>
        <v/>
      </c>
      <c r="H1240" s="14" t="str">
        <f>IFERROR(IF($D1240&gt;=1,VLOOKUP($C1240,STUDENT!$A$4:$E$2003,H$1,0),""),"")</f>
        <v/>
      </c>
      <c r="I1240" s="79"/>
      <c r="J1240" s="79"/>
      <c r="K1240" s="79"/>
      <c r="L1240" s="79"/>
      <c r="M1240" s="79"/>
      <c r="N1240" s="79"/>
      <c r="O1240" s="79"/>
      <c r="P1240" s="79"/>
      <c r="Q1240" s="79"/>
      <c r="R1240" s="79"/>
      <c r="S1240" s="79"/>
      <c r="T1240" s="79"/>
      <c r="U1240" s="85">
        <f t="shared" si="119"/>
        <v>0</v>
      </c>
      <c r="V1240" s="6">
        <f t="shared" si="120"/>
        <v>0</v>
      </c>
      <c r="W1240" s="6">
        <f>IFERROR(IF(V1240&gt;=1,V1240*VLOOKUP(E1240,STUDENT!$B$4:$W$2003,22,0),0),0)</f>
        <v>0</v>
      </c>
      <c r="X1240" s="6">
        <f t="shared" si="121"/>
        <v>0</v>
      </c>
      <c r="Y1240" s="6">
        <f>IFERROR(IF(X1240&gt;=1,X1240*VLOOKUP(E1240,STUDENT!$B$4:$W$2003,22,0),0),0)</f>
        <v>0</v>
      </c>
      <c r="Z1240" s="6">
        <f t="shared" si="122"/>
        <v>0</v>
      </c>
      <c r="AA1240" s="6">
        <f>IFERROR(IF(Z1240&gt;=1,Z1240*VLOOKUP(E1240,STUDENT!$B$4:$W$2003,22,0),0),0)</f>
        <v>0</v>
      </c>
    </row>
    <row r="1241" spans="1:27" ht="18" customHeight="1" x14ac:dyDescent="0.25">
      <c r="A1241" s="6">
        <f t="shared" si="117"/>
        <v>0</v>
      </c>
      <c r="B1241" s="6">
        <v>1233</v>
      </c>
      <c r="C1241" s="6">
        <f>IFERROR(IF($C$1&gt;=B1241,SMALL(STUDENT!$V$4:$V$2003,$C$6+B1241),0),0)</f>
        <v>0</v>
      </c>
      <c r="D1241" s="14">
        <f t="shared" si="118"/>
        <v>0</v>
      </c>
      <c r="E1241" s="14" t="str">
        <f>IFERROR(IF($D1241&gt;=1,VLOOKUP($C1241,STUDENT!$A$4:$E$2003,E$1,0),""),"")</f>
        <v/>
      </c>
      <c r="F1241" s="15" t="str">
        <f>IFERROR(IF($D1241&gt;=1,VLOOKUP($C1241,STUDENT!$A$4:$E$2003,F$1,0),""),"")</f>
        <v/>
      </c>
      <c r="G1241" s="15" t="str">
        <f>IFERROR(IF($D1241&gt;=1,VLOOKUP($C1241,STUDENT!$A$4:$E$2003,G$1,0),""),"")</f>
        <v/>
      </c>
      <c r="H1241" s="14" t="str">
        <f>IFERROR(IF($D1241&gt;=1,VLOOKUP($C1241,STUDENT!$A$4:$E$2003,H$1,0),""),"")</f>
        <v/>
      </c>
      <c r="I1241" s="79"/>
      <c r="J1241" s="79"/>
      <c r="K1241" s="79"/>
      <c r="L1241" s="79"/>
      <c r="M1241" s="79"/>
      <c r="N1241" s="79"/>
      <c r="O1241" s="79"/>
      <c r="P1241" s="79"/>
      <c r="Q1241" s="79"/>
      <c r="R1241" s="79"/>
      <c r="S1241" s="79"/>
      <c r="T1241" s="79"/>
      <c r="U1241" s="85">
        <f t="shared" si="119"/>
        <v>0</v>
      </c>
      <c r="V1241" s="6">
        <f t="shared" si="120"/>
        <v>0</v>
      </c>
      <c r="W1241" s="6">
        <f>IFERROR(IF(V1241&gt;=1,V1241*VLOOKUP(E1241,STUDENT!$B$4:$W$2003,22,0),0),0)</f>
        <v>0</v>
      </c>
      <c r="X1241" s="6">
        <f t="shared" si="121"/>
        <v>0</v>
      </c>
      <c r="Y1241" s="6">
        <f>IFERROR(IF(X1241&gt;=1,X1241*VLOOKUP(E1241,STUDENT!$B$4:$W$2003,22,0),0),0)</f>
        <v>0</v>
      </c>
      <c r="Z1241" s="6">
        <f t="shared" si="122"/>
        <v>0</v>
      </c>
      <c r="AA1241" s="6">
        <f>IFERROR(IF(Z1241&gt;=1,Z1241*VLOOKUP(E1241,STUDENT!$B$4:$W$2003,22,0),0),0)</f>
        <v>0</v>
      </c>
    </row>
    <row r="1242" spans="1:27" ht="18" customHeight="1" x14ac:dyDescent="0.25">
      <c r="A1242" s="6">
        <f t="shared" si="117"/>
        <v>0</v>
      </c>
      <c r="B1242" s="6">
        <v>1234</v>
      </c>
      <c r="C1242" s="6">
        <f>IFERROR(IF($C$1&gt;=B1242,SMALL(STUDENT!$V$4:$V$2003,$C$6+B1242),0),0)</f>
        <v>0</v>
      </c>
      <c r="D1242" s="14">
        <f t="shared" si="118"/>
        <v>0</v>
      </c>
      <c r="E1242" s="14" t="str">
        <f>IFERROR(IF($D1242&gt;=1,VLOOKUP($C1242,STUDENT!$A$4:$E$2003,E$1,0),""),"")</f>
        <v/>
      </c>
      <c r="F1242" s="15" t="str">
        <f>IFERROR(IF($D1242&gt;=1,VLOOKUP($C1242,STUDENT!$A$4:$E$2003,F$1,0),""),"")</f>
        <v/>
      </c>
      <c r="G1242" s="15" t="str">
        <f>IFERROR(IF($D1242&gt;=1,VLOOKUP($C1242,STUDENT!$A$4:$E$2003,G$1,0),""),"")</f>
        <v/>
      </c>
      <c r="H1242" s="14" t="str">
        <f>IFERROR(IF($D1242&gt;=1,VLOOKUP($C1242,STUDENT!$A$4:$E$2003,H$1,0),""),"")</f>
        <v/>
      </c>
      <c r="I1242" s="79"/>
      <c r="J1242" s="79"/>
      <c r="K1242" s="79"/>
      <c r="L1242" s="79"/>
      <c r="M1242" s="79"/>
      <c r="N1242" s="79"/>
      <c r="O1242" s="79"/>
      <c r="P1242" s="79"/>
      <c r="Q1242" s="79"/>
      <c r="R1242" s="79"/>
      <c r="S1242" s="79"/>
      <c r="T1242" s="79"/>
      <c r="U1242" s="85">
        <f t="shared" si="119"/>
        <v>0</v>
      </c>
      <c r="V1242" s="6">
        <f t="shared" si="120"/>
        <v>0</v>
      </c>
      <c r="W1242" s="6">
        <f>IFERROR(IF(V1242&gt;=1,V1242*VLOOKUP(E1242,STUDENT!$B$4:$W$2003,22,0),0),0)</f>
        <v>0</v>
      </c>
      <c r="X1242" s="6">
        <f t="shared" si="121"/>
        <v>0</v>
      </c>
      <c r="Y1242" s="6">
        <f>IFERROR(IF(X1242&gt;=1,X1242*VLOOKUP(E1242,STUDENT!$B$4:$W$2003,22,0),0),0)</f>
        <v>0</v>
      </c>
      <c r="Z1242" s="6">
        <f t="shared" si="122"/>
        <v>0</v>
      </c>
      <c r="AA1242" s="6">
        <f>IFERROR(IF(Z1242&gt;=1,Z1242*VLOOKUP(E1242,STUDENT!$B$4:$W$2003,22,0),0),0)</f>
        <v>0</v>
      </c>
    </row>
    <row r="1243" spans="1:27" ht="18" customHeight="1" x14ac:dyDescent="0.25">
      <c r="A1243" s="6">
        <f t="shared" si="117"/>
        <v>0</v>
      </c>
      <c r="B1243" s="6">
        <v>1235</v>
      </c>
      <c r="C1243" s="6">
        <f>IFERROR(IF($C$1&gt;=B1243,SMALL(STUDENT!$V$4:$V$2003,$C$6+B1243),0),0)</f>
        <v>0</v>
      </c>
      <c r="D1243" s="14">
        <f t="shared" si="118"/>
        <v>0</v>
      </c>
      <c r="E1243" s="14" t="str">
        <f>IFERROR(IF($D1243&gt;=1,VLOOKUP($C1243,STUDENT!$A$4:$E$2003,E$1,0),""),"")</f>
        <v/>
      </c>
      <c r="F1243" s="15" t="str">
        <f>IFERROR(IF($D1243&gt;=1,VLOOKUP($C1243,STUDENT!$A$4:$E$2003,F$1,0),""),"")</f>
        <v/>
      </c>
      <c r="G1243" s="15" t="str">
        <f>IFERROR(IF($D1243&gt;=1,VLOOKUP($C1243,STUDENT!$A$4:$E$2003,G$1,0),""),"")</f>
        <v/>
      </c>
      <c r="H1243" s="14" t="str">
        <f>IFERROR(IF($D1243&gt;=1,VLOOKUP($C1243,STUDENT!$A$4:$E$2003,H$1,0),""),"")</f>
        <v/>
      </c>
      <c r="I1243" s="79"/>
      <c r="J1243" s="79"/>
      <c r="K1243" s="79"/>
      <c r="L1243" s="79"/>
      <c r="M1243" s="79"/>
      <c r="N1243" s="79"/>
      <c r="O1243" s="79"/>
      <c r="P1243" s="79"/>
      <c r="Q1243" s="79"/>
      <c r="R1243" s="79"/>
      <c r="S1243" s="79"/>
      <c r="T1243" s="79"/>
      <c r="U1243" s="85">
        <f t="shared" si="119"/>
        <v>0</v>
      </c>
      <c r="V1243" s="6">
        <f t="shared" si="120"/>
        <v>0</v>
      </c>
      <c r="W1243" s="6">
        <f>IFERROR(IF(V1243&gt;=1,V1243*VLOOKUP(E1243,STUDENT!$B$4:$W$2003,22,0),0),0)</f>
        <v>0</v>
      </c>
      <c r="X1243" s="6">
        <f t="shared" si="121"/>
        <v>0</v>
      </c>
      <c r="Y1243" s="6">
        <f>IFERROR(IF(X1243&gt;=1,X1243*VLOOKUP(E1243,STUDENT!$B$4:$W$2003,22,0),0),0)</f>
        <v>0</v>
      </c>
      <c r="Z1243" s="6">
        <f t="shared" si="122"/>
        <v>0</v>
      </c>
      <c r="AA1243" s="6">
        <f>IFERROR(IF(Z1243&gt;=1,Z1243*VLOOKUP(E1243,STUDENT!$B$4:$W$2003,22,0),0),0)</f>
        <v>0</v>
      </c>
    </row>
    <row r="1244" spans="1:27" ht="18" customHeight="1" x14ac:dyDescent="0.25">
      <c r="A1244" s="6">
        <f t="shared" si="117"/>
        <v>0</v>
      </c>
      <c r="B1244" s="6">
        <v>1236</v>
      </c>
      <c r="C1244" s="6">
        <f>IFERROR(IF($C$1&gt;=B1244,SMALL(STUDENT!$V$4:$V$2003,$C$6+B1244),0),0)</f>
        <v>0</v>
      </c>
      <c r="D1244" s="14">
        <f t="shared" si="118"/>
        <v>0</v>
      </c>
      <c r="E1244" s="14" t="str">
        <f>IFERROR(IF($D1244&gt;=1,VLOOKUP($C1244,STUDENT!$A$4:$E$2003,E$1,0),""),"")</f>
        <v/>
      </c>
      <c r="F1244" s="15" t="str">
        <f>IFERROR(IF($D1244&gt;=1,VLOOKUP($C1244,STUDENT!$A$4:$E$2003,F$1,0),""),"")</f>
        <v/>
      </c>
      <c r="G1244" s="15" t="str">
        <f>IFERROR(IF($D1244&gt;=1,VLOOKUP($C1244,STUDENT!$A$4:$E$2003,G$1,0),""),"")</f>
        <v/>
      </c>
      <c r="H1244" s="14" t="str">
        <f>IFERROR(IF($D1244&gt;=1,VLOOKUP($C1244,STUDENT!$A$4:$E$2003,H$1,0),""),"")</f>
        <v/>
      </c>
      <c r="I1244" s="79"/>
      <c r="J1244" s="79"/>
      <c r="K1244" s="79"/>
      <c r="L1244" s="79"/>
      <c r="M1244" s="79"/>
      <c r="N1244" s="79"/>
      <c r="O1244" s="79"/>
      <c r="P1244" s="79"/>
      <c r="Q1244" s="79"/>
      <c r="R1244" s="79"/>
      <c r="S1244" s="79"/>
      <c r="T1244" s="79"/>
      <c r="U1244" s="85">
        <f t="shared" si="119"/>
        <v>0</v>
      </c>
      <c r="V1244" s="6">
        <f t="shared" si="120"/>
        <v>0</v>
      </c>
      <c r="W1244" s="6">
        <f>IFERROR(IF(V1244&gt;=1,V1244*VLOOKUP(E1244,STUDENT!$B$4:$W$2003,22,0),0),0)</f>
        <v>0</v>
      </c>
      <c r="X1244" s="6">
        <f t="shared" si="121"/>
        <v>0</v>
      </c>
      <c r="Y1244" s="6">
        <f>IFERROR(IF(X1244&gt;=1,X1244*VLOOKUP(E1244,STUDENT!$B$4:$W$2003,22,0),0),0)</f>
        <v>0</v>
      </c>
      <c r="Z1244" s="6">
        <f t="shared" si="122"/>
        <v>0</v>
      </c>
      <c r="AA1244" s="6">
        <f>IFERROR(IF(Z1244&gt;=1,Z1244*VLOOKUP(E1244,STUDENT!$B$4:$W$2003,22,0),0),0)</f>
        <v>0</v>
      </c>
    </row>
    <row r="1245" spans="1:27" ht="18" customHeight="1" x14ac:dyDescent="0.25">
      <c r="A1245" s="6">
        <f t="shared" si="117"/>
        <v>0</v>
      </c>
      <c r="B1245" s="6">
        <v>1237</v>
      </c>
      <c r="C1245" s="6">
        <f>IFERROR(IF($C$1&gt;=B1245,SMALL(STUDENT!$V$4:$V$2003,$C$6+B1245),0),0)</f>
        <v>0</v>
      </c>
      <c r="D1245" s="14">
        <f t="shared" si="118"/>
        <v>0</v>
      </c>
      <c r="E1245" s="14" t="str">
        <f>IFERROR(IF($D1245&gt;=1,VLOOKUP($C1245,STUDENT!$A$4:$E$2003,E$1,0),""),"")</f>
        <v/>
      </c>
      <c r="F1245" s="15" t="str">
        <f>IFERROR(IF($D1245&gt;=1,VLOOKUP($C1245,STUDENT!$A$4:$E$2003,F$1,0),""),"")</f>
        <v/>
      </c>
      <c r="G1245" s="15" t="str">
        <f>IFERROR(IF($D1245&gt;=1,VLOOKUP($C1245,STUDENT!$A$4:$E$2003,G$1,0),""),"")</f>
        <v/>
      </c>
      <c r="H1245" s="14" t="str">
        <f>IFERROR(IF($D1245&gt;=1,VLOOKUP($C1245,STUDENT!$A$4:$E$2003,H$1,0),""),"")</f>
        <v/>
      </c>
      <c r="I1245" s="79"/>
      <c r="J1245" s="79"/>
      <c r="K1245" s="79"/>
      <c r="L1245" s="79"/>
      <c r="M1245" s="79"/>
      <c r="N1245" s="79"/>
      <c r="O1245" s="79"/>
      <c r="P1245" s="79"/>
      <c r="Q1245" s="79"/>
      <c r="R1245" s="79"/>
      <c r="S1245" s="79"/>
      <c r="T1245" s="79"/>
      <c r="U1245" s="85">
        <f t="shared" si="119"/>
        <v>0</v>
      </c>
      <c r="V1245" s="6">
        <f t="shared" si="120"/>
        <v>0</v>
      </c>
      <c r="W1245" s="6">
        <f>IFERROR(IF(V1245&gt;=1,V1245*VLOOKUP(E1245,STUDENT!$B$4:$W$2003,22,0),0),0)</f>
        <v>0</v>
      </c>
      <c r="X1245" s="6">
        <f t="shared" si="121"/>
        <v>0</v>
      </c>
      <c r="Y1245" s="6">
        <f>IFERROR(IF(X1245&gt;=1,X1245*VLOOKUP(E1245,STUDENT!$B$4:$W$2003,22,0),0),0)</f>
        <v>0</v>
      </c>
      <c r="Z1245" s="6">
        <f t="shared" si="122"/>
        <v>0</v>
      </c>
      <c r="AA1245" s="6">
        <f>IFERROR(IF(Z1245&gt;=1,Z1245*VLOOKUP(E1245,STUDENT!$B$4:$W$2003,22,0),0),0)</f>
        <v>0</v>
      </c>
    </row>
    <row r="1246" spans="1:27" ht="18" customHeight="1" x14ac:dyDescent="0.25">
      <c r="A1246" s="6">
        <f t="shared" si="117"/>
        <v>0</v>
      </c>
      <c r="B1246" s="6">
        <v>1238</v>
      </c>
      <c r="C1246" s="6">
        <f>IFERROR(IF($C$1&gt;=B1246,SMALL(STUDENT!$V$4:$V$2003,$C$6+B1246),0),0)</f>
        <v>0</v>
      </c>
      <c r="D1246" s="14">
        <f t="shared" si="118"/>
        <v>0</v>
      </c>
      <c r="E1246" s="14" t="str">
        <f>IFERROR(IF($D1246&gt;=1,VLOOKUP($C1246,STUDENT!$A$4:$E$2003,E$1,0),""),"")</f>
        <v/>
      </c>
      <c r="F1246" s="15" t="str">
        <f>IFERROR(IF($D1246&gt;=1,VLOOKUP($C1246,STUDENT!$A$4:$E$2003,F$1,0),""),"")</f>
        <v/>
      </c>
      <c r="G1246" s="15" t="str">
        <f>IFERROR(IF($D1246&gt;=1,VLOOKUP($C1246,STUDENT!$A$4:$E$2003,G$1,0),""),"")</f>
        <v/>
      </c>
      <c r="H1246" s="14" t="str">
        <f>IFERROR(IF($D1246&gt;=1,VLOOKUP($C1246,STUDENT!$A$4:$E$2003,H$1,0),""),"")</f>
        <v/>
      </c>
      <c r="I1246" s="79"/>
      <c r="J1246" s="79"/>
      <c r="K1246" s="79"/>
      <c r="L1246" s="79"/>
      <c r="M1246" s="79"/>
      <c r="N1246" s="79"/>
      <c r="O1246" s="79"/>
      <c r="P1246" s="79"/>
      <c r="Q1246" s="79"/>
      <c r="R1246" s="79"/>
      <c r="S1246" s="79"/>
      <c r="T1246" s="79"/>
      <c r="U1246" s="85">
        <f t="shared" si="119"/>
        <v>0</v>
      </c>
      <c r="V1246" s="6">
        <f t="shared" si="120"/>
        <v>0</v>
      </c>
      <c r="W1246" s="6">
        <f>IFERROR(IF(V1246&gt;=1,V1246*VLOOKUP(E1246,STUDENT!$B$4:$W$2003,22,0),0),0)</f>
        <v>0</v>
      </c>
      <c r="X1246" s="6">
        <f t="shared" si="121"/>
        <v>0</v>
      </c>
      <c r="Y1246" s="6">
        <f>IFERROR(IF(X1246&gt;=1,X1246*VLOOKUP(E1246,STUDENT!$B$4:$W$2003,22,0),0),0)</f>
        <v>0</v>
      </c>
      <c r="Z1246" s="6">
        <f t="shared" si="122"/>
        <v>0</v>
      </c>
      <c r="AA1246" s="6">
        <f>IFERROR(IF(Z1246&gt;=1,Z1246*VLOOKUP(E1246,STUDENT!$B$4:$W$2003,22,0),0),0)</f>
        <v>0</v>
      </c>
    </row>
    <row r="1247" spans="1:27" ht="18" customHeight="1" x14ac:dyDescent="0.25">
      <c r="A1247" s="6">
        <f t="shared" si="117"/>
        <v>0</v>
      </c>
      <c r="B1247" s="6">
        <v>1239</v>
      </c>
      <c r="C1247" s="6">
        <f>IFERROR(IF($C$1&gt;=B1247,SMALL(STUDENT!$V$4:$V$2003,$C$6+B1247),0),0)</f>
        <v>0</v>
      </c>
      <c r="D1247" s="14">
        <f t="shared" si="118"/>
        <v>0</v>
      </c>
      <c r="E1247" s="14" t="str">
        <f>IFERROR(IF($D1247&gt;=1,VLOOKUP($C1247,STUDENT!$A$4:$E$2003,E$1,0),""),"")</f>
        <v/>
      </c>
      <c r="F1247" s="15" t="str">
        <f>IFERROR(IF($D1247&gt;=1,VLOOKUP($C1247,STUDENT!$A$4:$E$2003,F$1,0),""),"")</f>
        <v/>
      </c>
      <c r="G1247" s="15" t="str">
        <f>IFERROR(IF($D1247&gt;=1,VLOOKUP($C1247,STUDENT!$A$4:$E$2003,G$1,0),""),"")</f>
        <v/>
      </c>
      <c r="H1247" s="14" t="str">
        <f>IFERROR(IF($D1247&gt;=1,VLOOKUP($C1247,STUDENT!$A$4:$E$2003,H$1,0),""),"")</f>
        <v/>
      </c>
      <c r="I1247" s="79"/>
      <c r="J1247" s="79"/>
      <c r="K1247" s="79"/>
      <c r="L1247" s="79"/>
      <c r="M1247" s="79"/>
      <c r="N1247" s="79"/>
      <c r="O1247" s="79"/>
      <c r="P1247" s="79"/>
      <c r="Q1247" s="79"/>
      <c r="R1247" s="79"/>
      <c r="S1247" s="79"/>
      <c r="T1247" s="79"/>
      <c r="U1247" s="85">
        <f t="shared" si="119"/>
        <v>0</v>
      </c>
      <c r="V1247" s="6">
        <f t="shared" si="120"/>
        <v>0</v>
      </c>
      <c r="W1247" s="6">
        <f>IFERROR(IF(V1247&gt;=1,V1247*VLOOKUP(E1247,STUDENT!$B$4:$W$2003,22,0),0),0)</f>
        <v>0</v>
      </c>
      <c r="X1247" s="6">
        <f t="shared" si="121"/>
        <v>0</v>
      </c>
      <c r="Y1247" s="6">
        <f>IFERROR(IF(X1247&gt;=1,X1247*VLOOKUP(E1247,STUDENT!$B$4:$W$2003,22,0),0),0)</f>
        <v>0</v>
      </c>
      <c r="Z1247" s="6">
        <f t="shared" si="122"/>
        <v>0</v>
      </c>
      <c r="AA1247" s="6">
        <f>IFERROR(IF(Z1247&gt;=1,Z1247*VLOOKUP(E1247,STUDENT!$B$4:$W$2003,22,0),0),0)</f>
        <v>0</v>
      </c>
    </row>
    <row r="1248" spans="1:27" ht="18" customHeight="1" x14ac:dyDescent="0.25">
      <c r="A1248" s="6">
        <f t="shared" si="117"/>
        <v>0</v>
      </c>
      <c r="B1248" s="6">
        <v>1240</v>
      </c>
      <c r="C1248" s="6">
        <f>IFERROR(IF($C$1&gt;=B1248,SMALL(STUDENT!$V$4:$V$2003,$C$6+B1248),0),0)</f>
        <v>0</v>
      </c>
      <c r="D1248" s="14">
        <f t="shared" si="118"/>
        <v>0</v>
      </c>
      <c r="E1248" s="14" t="str">
        <f>IFERROR(IF($D1248&gt;=1,VLOOKUP($C1248,STUDENT!$A$4:$E$2003,E$1,0),""),"")</f>
        <v/>
      </c>
      <c r="F1248" s="15" t="str">
        <f>IFERROR(IF($D1248&gt;=1,VLOOKUP($C1248,STUDENT!$A$4:$E$2003,F$1,0),""),"")</f>
        <v/>
      </c>
      <c r="G1248" s="15" t="str">
        <f>IFERROR(IF($D1248&gt;=1,VLOOKUP($C1248,STUDENT!$A$4:$E$2003,G$1,0),""),"")</f>
        <v/>
      </c>
      <c r="H1248" s="14" t="str">
        <f>IFERROR(IF($D1248&gt;=1,VLOOKUP($C1248,STUDENT!$A$4:$E$2003,H$1,0),""),"")</f>
        <v/>
      </c>
      <c r="I1248" s="79"/>
      <c r="J1248" s="79"/>
      <c r="K1248" s="79"/>
      <c r="L1248" s="79"/>
      <c r="M1248" s="79"/>
      <c r="N1248" s="79"/>
      <c r="O1248" s="79"/>
      <c r="P1248" s="79"/>
      <c r="Q1248" s="79"/>
      <c r="R1248" s="79"/>
      <c r="S1248" s="79"/>
      <c r="T1248" s="79"/>
      <c r="U1248" s="85">
        <f t="shared" si="119"/>
        <v>0</v>
      </c>
      <c r="V1248" s="6">
        <f t="shared" si="120"/>
        <v>0</v>
      </c>
      <c r="W1248" s="6">
        <f>IFERROR(IF(V1248&gt;=1,V1248*VLOOKUP(E1248,STUDENT!$B$4:$W$2003,22,0),0),0)</f>
        <v>0</v>
      </c>
      <c r="X1248" s="6">
        <f t="shared" si="121"/>
        <v>0</v>
      </c>
      <c r="Y1248" s="6">
        <f>IFERROR(IF(X1248&gt;=1,X1248*VLOOKUP(E1248,STUDENT!$B$4:$W$2003,22,0),0),0)</f>
        <v>0</v>
      </c>
      <c r="Z1248" s="6">
        <f t="shared" si="122"/>
        <v>0</v>
      </c>
      <c r="AA1248" s="6">
        <f>IFERROR(IF(Z1248&gt;=1,Z1248*VLOOKUP(E1248,STUDENT!$B$4:$W$2003,22,0),0),0)</f>
        <v>0</v>
      </c>
    </row>
    <row r="1249" spans="1:27" ht="18" customHeight="1" x14ac:dyDescent="0.25">
      <c r="A1249" s="6">
        <f t="shared" si="117"/>
        <v>0</v>
      </c>
      <c r="B1249" s="6">
        <v>1241</v>
      </c>
      <c r="C1249" s="6">
        <f>IFERROR(IF($C$1&gt;=B1249,SMALL(STUDENT!$V$4:$V$2003,$C$6+B1249),0),0)</f>
        <v>0</v>
      </c>
      <c r="D1249" s="14">
        <f t="shared" si="118"/>
        <v>0</v>
      </c>
      <c r="E1249" s="14" t="str">
        <f>IFERROR(IF($D1249&gt;=1,VLOOKUP($C1249,STUDENT!$A$4:$E$2003,E$1,0),""),"")</f>
        <v/>
      </c>
      <c r="F1249" s="15" t="str">
        <f>IFERROR(IF($D1249&gt;=1,VLOOKUP($C1249,STUDENT!$A$4:$E$2003,F$1,0),""),"")</f>
        <v/>
      </c>
      <c r="G1249" s="15" t="str">
        <f>IFERROR(IF($D1249&gt;=1,VLOOKUP($C1249,STUDENT!$A$4:$E$2003,G$1,0),""),"")</f>
        <v/>
      </c>
      <c r="H1249" s="14" t="str">
        <f>IFERROR(IF($D1249&gt;=1,VLOOKUP($C1249,STUDENT!$A$4:$E$2003,H$1,0),""),"")</f>
        <v/>
      </c>
      <c r="I1249" s="79"/>
      <c r="J1249" s="79"/>
      <c r="K1249" s="79"/>
      <c r="L1249" s="79"/>
      <c r="M1249" s="79"/>
      <c r="N1249" s="79"/>
      <c r="O1249" s="79"/>
      <c r="P1249" s="79"/>
      <c r="Q1249" s="79"/>
      <c r="R1249" s="79"/>
      <c r="S1249" s="79"/>
      <c r="T1249" s="79"/>
      <c r="U1249" s="85">
        <f t="shared" si="119"/>
        <v>0</v>
      </c>
      <c r="V1249" s="6">
        <f t="shared" si="120"/>
        <v>0</v>
      </c>
      <c r="W1249" s="6">
        <f>IFERROR(IF(V1249&gt;=1,V1249*VLOOKUP(E1249,STUDENT!$B$4:$W$2003,22,0),0),0)</f>
        <v>0</v>
      </c>
      <c r="X1249" s="6">
        <f t="shared" si="121"/>
        <v>0</v>
      </c>
      <c r="Y1249" s="6">
        <f>IFERROR(IF(X1249&gt;=1,X1249*VLOOKUP(E1249,STUDENT!$B$4:$W$2003,22,0),0),0)</f>
        <v>0</v>
      </c>
      <c r="Z1249" s="6">
        <f t="shared" si="122"/>
        <v>0</v>
      </c>
      <c r="AA1249" s="6">
        <f>IFERROR(IF(Z1249&gt;=1,Z1249*VLOOKUP(E1249,STUDENT!$B$4:$W$2003,22,0),0),0)</f>
        <v>0</v>
      </c>
    </row>
    <row r="1250" spans="1:27" ht="18" customHeight="1" x14ac:dyDescent="0.25">
      <c r="A1250" s="6">
        <f t="shared" si="117"/>
        <v>0</v>
      </c>
      <c r="B1250" s="6">
        <v>1242</v>
      </c>
      <c r="C1250" s="6">
        <f>IFERROR(IF($C$1&gt;=B1250,SMALL(STUDENT!$V$4:$V$2003,$C$6+B1250),0),0)</f>
        <v>0</v>
      </c>
      <c r="D1250" s="14">
        <f t="shared" si="118"/>
        <v>0</v>
      </c>
      <c r="E1250" s="14" t="str">
        <f>IFERROR(IF($D1250&gt;=1,VLOOKUP($C1250,STUDENT!$A$4:$E$2003,E$1,0),""),"")</f>
        <v/>
      </c>
      <c r="F1250" s="15" t="str">
        <f>IFERROR(IF($D1250&gt;=1,VLOOKUP($C1250,STUDENT!$A$4:$E$2003,F$1,0),""),"")</f>
        <v/>
      </c>
      <c r="G1250" s="15" t="str">
        <f>IFERROR(IF($D1250&gt;=1,VLOOKUP($C1250,STUDENT!$A$4:$E$2003,G$1,0),""),"")</f>
        <v/>
      </c>
      <c r="H1250" s="14" t="str">
        <f>IFERROR(IF($D1250&gt;=1,VLOOKUP($C1250,STUDENT!$A$4:$E$2003,H$1,0),""),"")</f>
        <v/>
      </c>
      <c r="I1250" s="79"/>
      <c r="J1250" s="79"/>
      <c r="K1250" s="79"/>
      <c r="L1250" s="79"/>
      <c r="M1250" s="79"/>
      <c r="N1250" s="79"/>
      <c r="O1250" s="79"/>
      <c r="P1250" s="79"/>
      <c r="Q1250" s="79"/>
      <c r="R1250" s="79"/>
      <c r="S1250" s="79"/>
      <c r="T1250" s="79"/>
      <c r="U1250" s="85">
        <f t="shared" si="119"/>
        <v>0</v>
      </c>
      <c r="V1250" s="6">
        <f t="shared" si="120"/>
        <v>0</v>
      </c>
      <c r="W1250" s="6">
        <f>IFERROR(IF(V1250&gt;=1,V1250*VLOOKUP(E1250,STUDENT!$B$4:$W$2003,22,0),0),0)</f>
        <v>0</v>
      </c>
      <c r="X1250" s="6">
        <f t="shared" si="121"/>
        <v>0</v>
      </c>
      <c r="Y1250" s="6">
        <f>IFERROR(IF(X1250&gt;=1,X1250*VLOOKUP(E1250,STUDENT!$B$4:$W$2003,22,0),0),0)</f>
        <v>0</v>
      </c>
      <c r="Z1250" s="6">
        <f t="shared" si="122"/>
        <v>0</v>
      </c>
      <c r="AA1250" s="6">
        <f>IFERROR(IF(Z1250&gt;=1,Z1250*VLOOKUP(E1250,STUDENT!$B$4:$W$2003,22,0),0),0)</f>
        <v>0</v>
      </c>
    </row>
    <row r="1251" spans="1:27" ht="18" customHeight="1" x14ac:dyDescent="0.25">
      <c r="A1251" s="6">
        <f t="shared" si="117"/>
        <v>0</v>
      </c>
      <c r="B1251" s="6">
        <v>1243</v>
      </c>
      <c r="C1251" s="6">
        <f>IFERROR(IF($C$1&gt;=B1251,SMALL(STUDENT!$V$4:$V$2003,$C$6+B1251),0),0)</f>
        <v>0</v>
      </c>
      <c r="D1251" s="14">
        <f t="shared" si="118"/>
        <v>0</v>
      </c>
      <c r="E1251" s="14" t="str">
        <f>IFERROR(IF($D1251&gt;=1,VLOOKUP($C1251,STUDENT!$A$4:$E$2003,E$1,0),""),"")</f>
        <v/>
      </c>
      <c r="F1251" s="15" t="str">
        <f>IFERROR(IF($D1251&gt;=1,VLOOKUP($C1251,STUDENT!$A$4:$E$2003,F$1,0),""),"")</f>
        <v/>
      </c>
      <c r="G1251" s="15" t="str">
        <f>IFERROR(IF($D1251&gt;=1,VLOOKUP($C1251,STUDENT!$A$4:$E$2003,G$1,0),""),"")</f>
        <v/>
      </c>
      <c r="H1251" s="14" t="str">
        <f>IFERROR(IF($D1251&gt;=1,VLOOKUP($C1251,STUDENT!$A$4:$E$2003,H$1,0),""),"")</f>
        <v/>
      </c>
      <c r="I1251" s="79"/>
      <c r="J1251" s="79"/>
      <c r="K1251" s="79"/>
      <c r="L1251" s="79"/>
      <c r="M1251" s="79"/>
      <c r="N1251" s="79"/>
      <c r="O1251" s="79"/>
      <c r="P1251" s="79"/>
      <c r="Q1251" s="79"/>
      <c r="R1251" s="79"/>
      <c r="S1251" s="79"/>
      <c r="T1251" s="79"/>
      <c r="U1251" s="85">
        <f t="shared" si="119"/>
        <v>0</v>
      </c>
      <c r="V1251" s="6">
        <f t="shared" si="120"/>
        <v>0</v>
      </c>
      <c r="W1251" s="6">
        <f>IFERROR(IF(V1251&gt;=1,V1251*VLOOKUP(E1251,STUDENT!$B$4:$W$2003,22,0),0),0)</f>
        <v>0</v>
      </c>
      <c r="X1251" s="6">
        <f t="shared" si="121"/>
        <v>0</v>
      </c>
      <c r="Y1251" s="6">
        <f>IFERROR(IF(X1251&gt;=1,X1251*VLOOKUP(E1251,STUDENT!$B$4:$W$2003,22,0),0),0)</f>
        <v>0</v>
      </c>
      <c r="Z1251" s="6">
        <f t="shared" si="122"/>
        <v>0</v>
      </c>
      <c r="AA1251" s="6">
        <f>IFERROR(IF(Z1251&gt;=1,Z1251*VLOOKUP(E1251,STUDENT!$B$4:$W$2003,22,0),0),0)</f>
        <v>0</v>
      </c>
    </row>
    <row r="1252" spans="1:27" ht="18" customHeight="1" x14ac:dyDescent="0.25">
      <c r="A1252" s="6">
        <f t="shared" si="117"/>
        <v>0</v>
      </c>
      <c r="B1252" s="6">
        <v>1244</v>
      </c>
      <c r="C1252" s="6">
        <f>IFERROR(IF($C$1&gt;=B1252,SMALL(STUDENT!$V$4:$V$2003,$C$6+B1252),0),0)</f>
        <v>0</v>
      </c>
      <c r="D1252" s="14">
        <f t="shared" si="118"/>
        <v>0</v>
      </c>
      <c r="E1252" s="14" t="str">
        <f>IFERROR(IF($D1252&gt;=1,VLOOKUP($C1252,STUDENT!$A$4:$E$2003,E$1,0),""),"")</f>
        <v/>
      </c>
      <c r="F1252" s="15" t="str">
        <f>IFERROR(IF($D1252&gt;=1,VLOOKUP($C1252,STUDENT!$A$4:$E$2003,F$1,0),""),"")</f>
        <v/>
      </c>
      <c r="G1252" s="15" t="str">
        <f>IFERROR(IF($D1252&gt;=1,VLOOKUP($C1252,STUDENT!$A$4:$E$2003,G$1,0),""),"")</f>
        <v/>
      </c>
      <c r="H1252" s="14" t="str">
        <f>IFERROR(IF($D1252&gt;=1,VLOOKUP($C1252,STUDENT!$A$4:$E$2003,H$1,0),""),"")</f>
        <v/>
      </c>
      <c r="I1252" s="79"/>
      <c r="J1252" s="79"/>
      <c r="K1252" s="79"/>
      <c r="L1252" s="79"/>
      <c r="M1252" s="79"/>
      <c r="N1252" s="79"/>
      <c r="O1252" s="79"/>
      <c r="P1252" s="79"/>
      <c r="Q1252" s="79"/>
      <c r="R1252" s="79"/>
      <c r="S1252" s="79"/>
      <c r="T1252" s="79"/>
      <c r="U1252" s="85">
        <f t="shared" si="119"/>
        <v>0</v>
      </c>
      <c r="V1252" s="6">
        <f t="shared" si="120"/>
        <v>0</v>
      </c>
      <c r="W1252" s="6">
        <f>IFERROR(IF(V1252&gt;=1,V1252*VLOOKUP(E1252,STUDENT!$B$4:$W$2003,22,0),0),0)</f>
        <v>0</v>
      </c>
      <c r="X1252" s="6">
        <f t="shared" si="121"/>
        <v>0</v>
      </c>
      <c r="Y1252" s="6">
        <f>IFERROR(IF(X1252&gt;=1,X1252*VLOOKUP(E1252,STUDENT!$B$4:$W$2003,22,0),0),0)</f>
        <v>0</v>
      </c>
      <c r="Z1252" s="6">
        <f t="shared" si="122"/>
        <v>0</v>
      </c>
      <c r="AA1252" s="6">
        <f>IFERROR(IF(Z1252&gt;=1,Z1252*VLOOKUP(E1252,STUDENT!$B$4:$W$2003,22,0),0),0)</f>
        <v>0</v>
      </c>
    </row>
    <row r="1253" spans="1:27" ht="18" customHeight="1" x14ac:dyDescent="0.25">
      <c r="A1253" s="6">
        <f t="shared" si="117"/>
        <v>0</v>
      </c>
      <c r="B1253" s="6">
        <v>1245</v>
      </c>
      <c r="C1253" s="6">
        <f>IFERROR(IF($C$1&gt;=B1253,SMALL(STUDENT!$V$4:$V$2003,$C$6+B1253),0),0)</f>
        <v>0</v>
      </c>
      <c r="D1253" s="14">
        <f t="shared" si="118"/>
        <v>0</v>
      </c>
      <c r="E1253" s="14" t="str">
        <f>IFERROR(IF($D1253&gt;=1,VLOOKUP($C1253,STUDENT!$A$4:$E$2003,E$1,0),""),"")</f>
        <v/>
      </c>
      <c r="F1253" s="15" t="str">
        <f>IFERROR(IF($D1253&gt;=1,VLOOKUP($C1253,STUDENT!$A$4:$E$2003,F$1,0),""),"")</f>
        <v/>
      </c>
      <c r="G1253" s="15" t="str">
        <f>IFERROR(IF($D1253&gt;=1,VLOOKUP($C1253,STUDENT!$A$4:$E$2003,G$1,0),""),"")</f>
        <v/>
      </c>
      <c r="H1253" s="14" t="str">
        <f>IFERROR(IF($D1253&gt;=1,VLOOKUP($C1253,STUDENT!$A$4:$E$2003,H$1,0),""),"")</f>
        <v/>
      </c>
      <c r="I1253" s="79"/>
      <c r="J1253" s="79"/>
      <c r="K1253" s="79"/>
      <c r="L1253" s="79"/>
      <c r="M1253" s="79"/>
      <c r="N1253" s="79"/>
      <c r="O1253" s="79"/>
      <c r="P1253" s="79"/>
      <c r="Q1253" s="79"/>
      <c r="R1253" s="79"/>
      <c r="S1253" s="79"/>
      <c r="T1253" s="79"/>
      <c r="U1253" s="85">
        <f t="shared" si="119"/>
        <v>0</v>
      </c>
      <c r="V1253" s="6">
        <f t="shared" si="120"/>
        <v>0</v>
      </c>
      <c r="W1253" s="6">
        <f>IFERROR(IF(V1253&gt;=1,V1253*VLOOKUP(E1253,STUDENT!$B$4:$W$2003,22,0),0),0)</f>
        <v>0</v>
      </c>
      <c r="X1253" s="6">
        <f t="shared" si="121"/>
        <v>0</v>
      </c>
      <c r="Y1253" s="6">
        <f>IFERROR(IF(X1253&gt;=1,X1253*VLOOKUP(E1253,STUDENT!$B$4:$W$2003,22,0),0),0)</f>
        <v>0</v>
      </c>
      <c r="Z1253" s="6">
        <f t="shared" si="122"/>
        <v>0</v>
      </c>
      <c r="AA1253" s="6">
        <f>IFERROR(IF(Z1253&gt;=1,Z1253*VLOOKUP(E1253,STUDENT!$B$4:$W$2003,22,0),0),0)</f>
        <v>0</v>
      </c>
    </row>
    <row r="1254" spans="1:27" ht="18" customHeight="1" x14ac:dyDescent="0.25">
      <c r="A1254" s="6">
        <f t="shared" si="117"/>
        <v>0</v>
      </c>
      <c r="B1254" s="6">
        <v>1246</v>
      </c>
      <c r="C1254" s="6">
        <f>IFERROR(IF($C$1&gt;=B1254,SMALL(STUDENT!$V$4:$V$2003,$C$6+B1254),0),0)</f>
        <v>0</v>
      </c>
      <c r="D1254" s="14">
        <f t="shared" si="118"/>
        <v>0</v>
      </c>
      <c r="E1254" s="14" t="str">
        <f>IFERROR(IF($D1254&gt;=1,VLOOKUP($C1254,STUDENT!$A$4:$E$2003,E$1,0),""),"")</f>
        <v/>
      </c>
      <c r="F1254" s="15" t="str">
        <f>IFERROR(IF($D1254&gt;=1,VLOOKUP($C1254,STUDENT!$A$4:$E$2003,F$1,0),""),"")</f>
        <v/>
      </c>
      <c r="G1254" s="15" t="str">
        <f>IFERROR(IF($D1254&gt;=1,VLOOKUP($C1254,STUDENT!$A$4:$E$2003,G$1,0),""),"")</f>
        <v/>
      </c>
      <c r="H1254" s="14" t="str">
        <f>IFERROR(IF($D1254&gt;=1,VLOOKUP($C1254,STUDENT!$A$4:$E$2003,H$1,0),""),"")</f>
        <v/>
      </c>
      <c r="I1254" s="79"/>
      <c r="J1254" s="79"/>
      <c r="K1254" s="79"/>
      <c r="L1254" s="79"/>
      <c r="M1254" s="79"/>
      <c r="N1254" s="79"/>
      <c r="O1254" s="79"/>
      <c r="P1254" s="79"/>
      <c r="Q1254" s="79"/>
      <c r="R1254" s="79"/>
      <c r="S1254" s="79"/>
      <c r="T1254" s="79"/>
      <c r="U1254" s="85">
        <f t="shared" si="119"/>
        <v>0</v>
      </c>
      <c r="V1254" s="6">
        <f t="shared" si="120"/>
        <v>0</v>
      </c>
      <c r="W1254" s="6">
        <f>IFERROR(IF(V1254&gt;=1,V1254*VLOOKUP(E1254,STUDENT!$B$4:$W$2003,22,0),0),0)</f>
        <v>0</v>
      </c>
      <c r="X1254" s="6">
        <f t="shared" si="121"/>
        <v>0</v>
      </c>
      <c r="Y1254" s="6">
        <f>IFERROR(IF(X1254&gt;=1,X1254*VLOOKUP(E1254,STUDENT!$B$4:$W$2003,22,0),0),0)</f>
        <v>0</v>
      </c>
      <c r="Z1254" s="6">
        <f t="shared" si="122"/>
        <v>0</v>
      </c>
      <c r="AA1254" s="6">
        <f>IFERROR(IF(Z1254&gt;=1,Z1254*VLOOKUP(E1254,STUDENT!$B$4:$W$2003,22,0),0),0)</f>
        <v>0</v>
      </c>
    </row>
    <row r="1255" spans="1:27" ht="18" customHeight="1" x14ac:dyDescent="0.25">
      <c r="A1255" s="6">
        <f t="shared" si="117"/>
        <v>0</v>
      </c>
      <c r="B1255" s="6">
        <v>1247</v>
      </c>
      <c r="C1255" s="6">
        <f>IFERROR(IF($C$1&gt;=B1255,SMALL(STUDENT!$V$4:$V$2003,$C$6+B1255),0),0)</f>
        <v>0</v>
      </c>
      <c r="D1255" s="14">
        <f t="shared" si="118"/>
        <v>0</v>
      </c>
      <c r="E1255" s="14" t="str">
        <f>IFERROR(IF($D1255&gt;=1,VLOOKUP($C1255,STUDENT!$A$4:$E$2003,E$1,0),""),"")</f>
        <v/>
      </c>
      <c r="F1255" s="15" t="str">
        <f>IFERROR(IF($D1255&gt;=1,VLOOKUP($C1255,STUDENT!$A$4:$E$2003,F$1,0),""),"")</f>
        <v/>
      </c>
      <c r="G1255" s="15" t="str">
        <f>IFERROR(IF($D1255&gt;=1,VLOOKUP($C1255,STUDENT!$A$4:$E$2003,G$1,0),""),"")</f>
        <v/>
      </c>
      <c r="H1255" s="14" t="str">
        <f>IFERROR(IF($D1255&gt;=1,VLOOKUP($C1255,STUDENT!$A$4:$E$2003,H$1,0),""),"")</f>
        <v/>
      </c>
      <c r="I1255" s="79"/>
      <c r="J1255" s="79"/>
      <c r="K1255" s="79"/>
      <c r="L1255" s="79"/>
      <c r="M1255" s="79"/>
      <c r="N1255" s="79"/>
      <c r="O1255" s="79"/>
      <c r="P1255" s="79"/>
      <c r="Q1255" s="79"/>
      <c r="R1255" s="79"/>
      <c r="S1255" s="79"/>
      <c r="T1255" s="79"/>
      <c r="U1255" s="85">
        <f t="shared" si="119"/>
        <v>0</v>
      </c>
      <c r="V1255" s="6">
        <f t="shared" si="120"/>
        <v>0</v>
      </c>
      <c r="W1255" s="6">
        <f>IFERROR(IF(V1255&gt;=1,V1255*VLOOKUP(E1255,STUDENT!$B$4:$W$2003,22,0),0),0)</f>
        <v>0</v>
      </c>
      <c r="X1255" s="6">
        <f t="shared" si="121"/>
        <v>0</v>
      </c>
      <c r="Y1255" s="6">
        <f>IFERROR(IF(X1255&gt;=1,X1255*VLOOKUP(E1255,STUDENT!$B$4:$W$2003,22,0),0),0)</f>
        <v>0</v>
      </c>
      <c r="Z1255" s="6">
        <f t="shared" si="122"/>
        <v>0</v>
      </c>
      <c r="AA1255" s="6">
        <f>IFERROR(IF(Z1255&gt;=1,Z1255*VLOOKUP(E1255,STUDENT!$B$4:$W$2003,22,0),0),0)</f>
        <v>0</v>
      </c>
    </row>
    <row r="1256" spans="1:27" ht="18" customHeight="1" x14ac:dyDescent="0.25">
      <c r="A1256" s="6">
        <f t="shared" si="117"/>
        <v>0</v>
      </c>
      <c r="B1256" s="6">
        <v>1248</v>
      </c>
      <c r="C1256" s="6">
        <f>IFERROR(IF($C$1&gt;=B1256,SMALL(STUDENT!$V$4:$V$2003,$C$6+B1256),0),0)</f>
        <v>0</v>
      </c>
      <c r="D1256" s="14">
        <f t="shared" si="118"/>
        <v>0</v>
      </c>
      <c r="E1256" s="14" t="str">
        <f>IFERROR(IF($D1256&gt;=1,VLOOKUP($C1256,STUDENT!$A$4:$E$2003,E$1,0),""),"")</f>
        <v/>
      </c>
      <c r="F1256" s="15" t="str">
        <f>IFERROR(IF($D1256&gt;=1,VLOOKUP($C1256,STUDENT!$A$4:$E$2003,F$1,0),""),"")</f>
        <v/>
      </c>
      <c r="G1256" s="15" t="str">
        <f>IFERROR(IF($D1256&gt;=1,VLOOKUP($C1256,STUDENT!$A$4:$E$2003,G$1,0),""),"")</f>
        <v/>
      </c>
      <c r="H1256" s="14" t="str">
        <f>IFERROR(IF($D1256&gt;=1,VLOOKUP($C1256,STUDENT!$A$4:$E$2003,H$1,0),""),"")</f>
        <v/>
      </c>
      <c r="I1256" s="79"/>
      <c r="J1256" s="79"/>
      <c r="K1256" s="79"/>
      <c r="L1256" s="79"/>
      <c r="M1256" s="79"/>
      <c r="N1256" s="79"/>
      <c r="O1256" s="79"/>
      <c r="P1256" s="79"/>
      <c r="Q1256" s="79"/>
      <c r="R1256" s="79"/>
      <c r="S1256" s="79"/>
      <c r="T1256" s="79"/>
      <c r="U1256" s="85">
        <f t="shared" si="119"/>
        <v>0</v>
      </c>
      <c r="V1256" s="6">
        <f t="shared" si="120"/>
        <v>0</v>
      </c>
      <c r="W1256" s="6">
        <f>IFERROR(IF(V1256&gt;=1,V1256*VLOOKUP(E1256,STUDENT!$B$4:$W$2003,22,0),0),0)</f>
        <v>0</v>
      </c>
      <c r="X1256" s="6">
        <f t="shared" si="121"/>
        <v>0</v>
      </c>
      <c r="Y1256" s="6">
        <f>IFERROR(IF(X1256&gt;=1,X1256*VLOOKUP(E1256,STUDENT!$B$4:$W$2003,22,0),0),0)</f>
        <v>0</v>
      </c>
      <c r="Z1256" s="6">
        <f t="shared" si="122"/>
        <v>0</v>
      </c>
      <c r="AA1256" s="6">
        <f>IFERROR(IF(Z1256&gt;=1,Z1256*VLOOKUP(E1256,STUDENT!$B$4:$W$2003,22,0),0),0)</f>
        <v>0</v>
      </c>
    </row>
    <row r="1257" spans="1:27" ht="18" customHeight="1" x14ac:dyDescent="0.25">
      <c r="A1257" s="6">
        <f t="shared" si="117"/>
        <v>0</v>
      </c>
      <c r="B1257" s="6">
        <v>1249</v>
      </c>
      <c r="C1257" s="6">
        <f>IFERROR(IF($C$1&gt;=B1257,SMALL(STUDENT!$V$4:$V$2003,$C$6+B1257),0),0)</f>
        <v>0</v>
      </c>
      <c r="D1257" s="14">
        <f t="shared" si="118"/>
        <v>0</v>
      </c>
      <c r="E1257" s="14" t="str">
        <f>IFERROR(IF($D1257&gt;=1,VLOOKUP($C1257,STUDENT!$A$4:$E$2003,E$1,0),""),"")</f>
        <v/>
      </c>
      <c r="F1257" s="15" t="str">
        <f>IFERROR(IF($D1257&gt;=1,VLOOKUP($C1257,STUDENT!$A$4:$E$2003,F$1,0),""),"")</f>
        <v/>
      </c>
      <c r="G1257" s="15" t="str">
        <f>IFERROR(IF($D1257&gt;=1,VLOOKUP($C1257,STUDENT!$A$4:$E$2003,G$1,0),""),"")</f>
        <v/>
      </c>
      <c r="H1257" s="14" t="str">
        <f>IFERROR(IF($D1257&gt;=1,VLOOKUP($C1257,STUDENT!$A$4:$E$2003,H$1,0),""),"")</f>
        <v/>
      </c>
      <c r="I1257" s="79"/>
      <c r="J1257" s="79"/>
      <c r="K1257" s="79"/>
      <c r="L1257" s="79"/>
      <c r="M1257" s="79"/>
      <c r="N1257" s="79"/>
      <c r="O1257" s="79"/>
      <c r="P1257" s="79"/>
      <c r="Q1257" s="79"/>
      <c r="R1257" s="79"/>
      <c r="S1257" s="79"/>
      <c r="T1257" s="79"/>
      <c r="U1257" s="85">
        <f t="shared" si="119"/>
        <v>0</v>
      </c>
      <c r="V1257" s="6">
        <f t="shared" si="120"/>
        <v>0</v>
      </c>
      <c r="W1257" s="6">
        <f>IFERROR(IF(V1257&gt;=1,V1257*VLOOKUP(E1257,STUDENT!$B$4:$W$2003,22,0),0),0)</f>
        <v>0</v>
      </c>
      <c r="X1257" s="6">
        <f t="shared" si="121"/>
        <v>0</v>
      </c>
      <c r="Y1257" s="6">
        <f>IFERROR(IF(X1257&gt;=1,X1257*VLOOKUP(E1257,STUDENT!$B$4:$W$2003,22,0),0),0)</f>
        <v>0</v>
      </c>
      <c r="Z1257" s="6">
        <f t="shared" si="122"/>
        <v>0</v>
      </c>
      <c r="AA1257" s="6">
        <f>IFERROR(IF(Z1257&gt;=1,Z1257*VLOOKUP(E1257,STUDENT!$B$4:$W$2003,22,0),0),0)</f>
        <v>0</v>
      </c>
    </row>
    <row r="1258" spans="1:27" ht="18" customHeight="1" x14ac:dyDescent="0.25">
      <c r="A1258" s="6">
        <f t="shared" si="117"/>
        <v>0</v>
      </c>
      <c r="B1258" s="6">
        <v>1250</v>
      </c>
      <c r="C1258" s="6">
        <f>IFERROR(IF($C$1&gt;=B1258,SMALL(STUDENT!$V$4:$V$2003,$C$6+B1258),0),0)</f>
        <v>0</v>
      </c>
      <c r="D1258" s="14">
        <f t="shared" si="118"/>
        <v>0</v>
      </c>
      <c r="E1258" s="14" t="str">
        <f>IFERROR(IF($D1258&gt;=1,VLOOKUP($C1258,STUDENT!$A$4:$E$2003,E$1,0),""),"")</f>
        <v/>
      </c>
      <c r="F1258" s="15" t="str">
        <f>IFERROR(IF($D1258&gt;=1,VLOOKUP($C1258,STUDENT!$A$4:$E$2003,F$1,0),""),"")</f>
        <v/>
      </c>
      <c r="G1258" s="15" t="str">
        <f>IFERROR(IF($D1258&gt;=1,VLOOKUP($C1258,STUDENT!$A$4:$E$2003,G$1,0),""),"")</f>
        <v/>
      </c>
      <c r="H1258" s="14" t="str">
        <f>IFERROR(IF($D1258&gt;=1,VLOOKUP($C1258,STUDENT!$A$4:$E$2003,H$1,0),""),"")</f>
        <v/>
      </c>
      <c r="I1258" s="79"/>
      <c r="J1258" s="79"/>
      <c r="K1258" s="79"/>
      <c r="L1258" s="79"/>
      <c r="M1258" s="79"/>
      <c r="N1258" s="79"/>
      <c r="O1258" s="79"/>
      <c r="P1258" s="79"/>
      <c r="Q1258" s="79"/>
      <c r="R1258" s="79"/>
      <c r="S1258" s="79"/>
      <c r="T1258" s="79"/>
      <c r="U1258" s="85">
        <f t="shared" si="119"/>
        <v>0</v>
      </c>
      <c r="V1258" s="6">
        <f t="shared" si="120"/>
        <v>0</v>
      </c>
      <c r="W1258" s="6">
        <f>IFERROR(IF(V1258&gt;=1,V1258*VLOOKUP(E1258,STUDENT!$B$4:$W$2003,22,0),0),0)</f>
        <v>0</v>
      </c>
      <c r="X1258" s="6">
        <f t="shared" si="121"/>
        <v>0</v>
      </c>
      <c r="Y1258" s="6">
        <f>IFERROR(IF(X1258&gt;=1,X1258*VLOOKUP(E1258,STUDENT!$B$4:$W$2003,22,0),0),0)</f>
        <v>0</v>
      </c>
      <c r="Z1258" s="6">
        <f t="shared" si="122"/>
        <v>0</v>
      </c>
      <c r="AA1258" s="6">
        <f>IFERROR(IF(Z1258&gt;=1,Z1258*VLOOKUP(E1258,STUDENT!$B$4:$W$2003,22,0),0),0)</f>
        <v>0</v>
      </c>
    </row>
    <row r="1259" spans="1:27" ht="18" customHeight="1" x14ac:dyDescent="0.25">
      <c r="A1259" s="6">
        <f t="shared" si="117"/>
        <v>0</v>
      </c>
      <c r="B1259" s="6">
        <v>1251</v>
      </c>
      <c r="C1259" s="6">
        <f>IFERROR(IF($C$1&gt;=B1259,SMALL(STUDENT!$V$4:$V$2003,$C$6+B1259),0),0)</f>
        <v>0</v>
      </c>
      <c r="D1259" s="14">
        <f t="shared" si="118"/>
        <v>0</v>
      </c>
      <c r="E1259" s="14" t="str">
        <f>IFERROR(IF($D1259&gt;=1,VLOOKUP($C1259,STUDENT!$A$4:$E$2003,E$1,0),""),"")</f>
        <v/>
      </c>
      <c r="F1259" s="15" t="str">
        <f>IFERROR(IF($D1259&gt;=1,VLOOKUP($C1259,STUDENT!$A$4:$E$2003,F$1,0),""),"")</f>
        <v/>
      </c>
      <c r="G1259" s="15" t="str">
        <f>IFERROR(IF($D1259&gt;=1,VLOOKUP($C1259,STUDENT!$A$4:$E$2003,G$1,0),""),"")</f>
        <v/>
      </c>
      <c r="H1259" s="14" t="str">
        <f>IFERROR(IF($D1259&gt;=1,VLOOKUP($C1259,STUDENT!$A$4:$E$2003,H$1,0),""),"")</f>
        <v/>
      </c>
      <c r="I1259" s="79"/>
      <c r="J1259" s="79"/>
      <c r="K1259" s="79"/>
      <c r="L1259" s="79"/>
      <c r="M1259" s="79"/>
      <c r="N1259" s="79"/>
      <c r="O1259" s="79"/>
      <c r="P1259" s="79"/>
      <c r="Q1259" s="79"/>
      <c r="R1259" s="79"/>
      <c r="S1259" s="79"/>
      <c r="T1259" s="79"/>
      <c r="U1259" s="85">
        <f t="shared" si="119"/>
        <v>0</v>
      </c>
      <c r="V1259" s="6">
        <f t="shared" si="120"/>
        <v>0</v>
      </c>
      <c r="W1259" s="6">
        <f>IFERROR(IF(V1259&gt;=1,V1259*VLOOKUP(E1259,STUDENT!$B$4:$W$2003,22,0),0),0)</f>
        <v>0</v>
      </c>
      <c r="X1259" s="6">
        <f t="shared" si="121"/>
        <v>0</v>
      </c>
      <c r="Y1259" s="6">
        <f>IFERROR(IF(X1259&gt;=1,X1259*VLOOKUP(E1259,STUDENT!$B$4:$W$2003,22,0),0),0)</f>
        <v>0</v>
      </c>
      <c r="Z1259" s="6">
        <f t="shared" si="122"/>
        <v>0</v>
      </c>
      <c r="AA1259" s="6">
        <f>IFERROR(IF(Z1259&gt;=1,Z1259*VLOOKUP(E1259,STUDENT!$B$4:$W$2003,22,0),0),0)</f>
        <v>0</v>
      </c>
    </row>
    <row r="1260" spans="1:27" ht="18" customHeight="1" x14ac:dyDescent="0.25">
      <c r="A1260" s="6">
        <f t="shared" si="117"/>
        <v>0</v>
      </c>
      <c r="B1260" s="6">
        <v>1252</v>
      </c>
      <c r="C1260" s="6">
        <f>IFERROR(IF($C$1&gt;=B1260,SMALL(STUDENT!$V$4:$V$2003,$C$6+B1260),0),0)</f>
        <v>0</v>
      </c>
      <c r="D1260" s="14">
        <f t="shared" si="118"/>
        <v>0</v>
      </c>
      <c r="E1260" s="14" t="str">
        <f>IFERROR(IF($D1260&gt;=1,VLOOKUP($C1260,STUDENT!$A$4:$E$2003,E$1,0),""),"")</f>
        <v/>
      </c>
      <c r="F1260" s="15" t="str">
        <f>IFERROR(IF($D1260&gt;=1,VLOOKUP($C1260,STUDENT!$A$4:$E$2003,F$1,0),""),"")</f>
        <v/>
      </c>
      <c r="G1260" s="15" t="str">
        <f>IFERROR(IF($D1260&gt;=1,VLOOKUP($C1260,STUDENT!$A$4:$E$2003,G$1,0),""),"")</f>
        <v/>
      </c>
      <c r="H1260" s="14" t="str">
        <f>IFERROR(IF($D1260&gt;=1,VLOOKUP($C1260,STUDENT!$A$4:$E$2003,H$1,0),""),"")</f>
        <v/>
      </c>
      <c r="I1260" s="79"/>
      <c r="J1260" s="79"/>
      <c r="K1260" s="79"/>
      <c r="L1260" s="79"/>
      <c r="M1260" s="79"/>
      <c r="N1260" s="79"/>
      <c r="O1260" s="79"/>
      <c r="P1260" s="79"/>
      <c r="Q1260" s="79"/>
      <c r="R1260" s="79"/>
      <c r="S1260" s="79"/>
      <c r="T1260" s="79"/>
      <c r="U1260" s="85">
        <f t="shared" si="119"/>
        <v>0</v>
      </c>
      <c r="V1260" s="6">
        <f t="shared" si="120"/>
        <v>0</v>
      </c>
      <c r="W1260" s="6">
        <f>IFERROR(IF(V1260&gt;=1,V1260*VLOOKUP(E1260,STUDENT!$B$4:$W$2003,22,0),0),0)</f>
        <v>0</v>
      </c>
      <c r="X1260" s="6">
        <f t="shared" si="121"/>
        <v>0</v>
      </c>
      <c r="Y1260" s="6">
        <f>IFERROR(IF(X1260&gt;=1,X1260*VLOOKUP(E1260,STUDENT!$B$4:$W$2003,22,0),0),0)</f>
        <v>0</v>
      </c>
      <c r="Z1260" s="6">
        <f t="shared" si="122"/>
        <v>0</v>
      </c>
      <c r="AA1260" s="6">
        <f>IFERROR(IF(Z1260&gt;=1,Z1260*VLOOKUP(E1260,STUDENT!$B$4:$W$2003,22,0),0),0)</f>
        <v>0</v>
      </c>
    </row>
    <row r="1261" spans="1:27" ht="18" customHeight="1" x14ac:dyDescent="0.25">
      <c r="A1261" s="6">
        <f t="shared" si="117"/>
        <v>0</v>
      </c>
      <c r="B1261" s="6">
        <v>1253</v>
      </c>
      <c r="C1261" s="6">
        <f>IFERROR(IF($C$1&gt;=B1261,SMALL(STUDENT!$V$4:$V$2003,$C$6+B1261),0),0)</f>
        <v>0</v>
      </c>
      <c r="D1261" s="14">
        <f t="shared" si="118"/>
        <v>0</v>
      </c>
      <c r="E1261" s="14" t="str">
        <f>IFERROR(IF($D1261&gt;=1,VLOOKUP($C1261,STUDENT!$A$4:$E$2003,E$1,0),""),"")</f>
        <v/>
      </c>
      <c r="F1261" s="15" t="str">
        <f>IFERROR(IF($D1261&gt;=1,VLOOKUP($C1261,STUDENT!$A$4:$E$2003,F$1,0),""),"")</f>
        <v/>
      </c>
      <c r="G1261" s="15" t="str">
        <f>IFERROR(IF($D1261&gt;=1,VLOOKUP($C1261,STUDENT!$A$4:$E$2003,G$1,0),""),"")</f>
        <v/>
      </c>
      <c r="H1261" s="14" t="str">
        <f>IFERROR(IF($D1261&gt;=1,VLOOKUP($C1261,STUDENT!$A$4:$E$2003,H$1,0),""),"")</f>
        <v/>
      </c>
      <c r="I1261" s="79"/>
      <c r="J1261" s="79"/>
      <c r="K1261" s="79"/>
      <c r="L1261" s="79"/>
      <c r="M1261" s="79"/>
      <c r="N1261" s="79"/>
      <c r="O1261" s="79"/>
      <c r="P1261" s="79"/>
      <c r="Q1261" s="79"/>
      <c r="R1261" s="79"/>
      <c r="S1261" s="79"/>
      <c r="T1261" s="79"/>
      <c r="U1261" s="85">
        <f t="shared" si="119"/>
        <v>0</v>
      </c>
      <c r="V1261" s="6">
        <f t="shared" si="120"/>
        <v>0</v>
      </c>
      <c r="W1261" s="6">
        <f>IFERROR(IF(V1261&gt;=1,V1261*VLOOKUP(E1261,STUDENT!$B$4:$W$2003,22,0),0),0)</f>
        <v>0</v>
      </c>
      <c r="X1261" s="6">
        <f t="shared" si="121"/>
        <v>0</v>
      </c>
      <c r="Y1261" s="6">
        <f>IFERROR(IF(X1261&gt;=1,X1261*VLOOKUP(E1261,STUDENT!$B$4:$W$2003,22,0),0),0)</f>
        <v>0</v>
      </c>
      <c r="Z1261" s="6">
        <f t="shared" si="122"/>
        <v>0</v>
      </c>
      <c r="AA1261" s="6">
        <f>IFERROR(IF(Z1261&gt;=1,Z1261*VLOOKUP(E1261,STUDENT!$B$4:$W$2003,22,0),0),0)</f>
        <v>0</v>
      </c>
    </row>
    <row r="1262" spans="1:27" ht="18" customHeight="1" x14ac:dyDescent="0.25">
      <c r="A1262" s="6">
        <f t="shared" si="117"/>
        <v>0</v>
      </c>
      <c r="B1262" s="6">
        <v>1254</v>
      </c>
      <c r="C1262" s="6">
        <f>IFERROR(IF($C$1&gt;=B1262,SMALL(STUDENT!$V$4:$V$2003,$C$6+B1262),0),0)</f>
        <v>0</v>
      </c>
      <c r="D1262" s="14">
        <f t="shared" si="118"/>
        <v>0</v>
      </c>
      <c r="E1262" s="14" t="str">
        <f>IFERROR(IF($D1262&gt;=1,VLOOKUP($C1262,STUDENT!$A$4:$E$2003,E$1,0),""),"")</f>
        <v/>
      </c>
      <c r="F1262" s="15" t="str">
        <f>IFERROR(IF($D1262&gt;=1,VLOOKUP($C1262,STUDENT!$A$4:$E$2003,F$1,0),""),"")</f>
        <v/>
      </c>
      <c r="G1262" s="15" t="str">
        <f>IFERROR(IF($D1262&gt;=1,VLOOKUP($C1262,STUDENT!$A$4:$E$2003,G$1,0),""),"")</f>
        <v/>
      </c>
      <c r="H1262" s="14" t="str">
        <f>IFERROR(IF($D1262&gt;=1,VLOOKUP($C1262,STUDENT!$A$4:$E$2003,H$1,0),""),"")</f>
        <v/>
      </c>
      <c r="I1262" s="79"/>
      <c r="J1262" s="79"/>
      <c r="K1262" s="79"/>
      <c r="L1262" s="79"/>
      <c r="M1262" s="79"/>
      <c r="N1262" s="79"/>
      <c r="O1262" s="79"/>
      <c r="P1262" s="79"/>
      <c r="Q1262" s="79"/>
      <c r="R1262" s="79"/>
      <c r="S1262" s="79"/>
      <c r="T1262" s="79"/>
      <c r="U1262" s="85">
        <f t="shared" si="119"/>
        <v>0</v>
      </c>
      <c r="V1262" s="6">
        <f t="shared" si="120"/>
        <v>0</v>
      </c>
      <c r="W1262" s="6">
        <f>IFERROR(IF(V1262&gt;=1,V1262*VLOOKUP(E1262,STUDENT!$B$4:$W$2003,22,0),0),0)</f>
        <v>0</v>
      </c>
      <c r="X1262" s="6">
        <f t="shared" si="121"/>
        <v>0</v>
      </c>
      <c r="Y1262" s="6">
        <f>IFERROR(IF(X1262&gt;=1,X1262*VLOOKUP(E1262,STUDENT!$B$4:$W$2003,22,0),0),0)</f>
        <v>0</v>
      </c>
      <c r="Z1262" s="6">
        <f t="shared" si="122"/>
        <v>0</v>
      </c>
      <c r="AA1262" s="6">
        <f>IFERROR(IF(Z1262&gt;=1,Z1262*VLOOKUP(E1262,STUDENT!$B$4:$W$2003,22,0),0),0)</f>
        <v>0</v>
      </c>
    </row>
    <row r="1263" spans="1:27" ht="18" customHeight="1" x14ac:dyDescent="0.25">
      <c r="A1263" s="6">
        <f t="shared" si="117"/>
        <v>0</v>
      </c>
      <c r="B1263" s="6">
        <v>1255</v>
      </c>
      <c r="C1263" s="6">
        <f>IFERROR(IF($C$1&gt;=B1263,SMALL(STUDENT!$V$4:$V$2003,$C$6+B1263),0),0)</f>
        <v>0</v>
      </c>
      <c r="D1263" s="14">
        <f t="shared" si="118"/>
        <v>0</v>
      </c>
      <c r="E1263" s="14" t="str">
        <f>IFERROR(IF($D1263&gt;=1,VLOOKUP($C1263,STUDENT!$A$4:$E$2003,E$1,0),""),"")</f>
        <v/>
      </c>
      <c r="F1263" s="15" t="str">
        <f>IFERROR(IF($D1263&gt;=1,VLOOKUP($C1263,STUDENT!$A$4:$E$2003,F$1,0),""),"")</f>
        <v/>
      </c>
      <c r="G1263" s="15" t="str">
        <f>IFERROR(IF($D1263&gt;=1,VLOOKUP($C1263,STUDENT!$A$4:$E$2003,G$1,0),""),"")</f>
        <v/>
      </c>
      <c r="H1263" s="14" t="str">
        <f>IFERROR(IF($D1263&gt;=1,VLOOKUP($C1263,STUDENT!$A$4:$E$2003,H$1,0),""),"")</f>
        <v/>
      </c>
      <c r="I1263" s="79"/>
      <c r="J1263" s="79"/>
      <c r="K1263" s="79"/>
      <c r="L1263" s="79"/>
      <c r="M1263" s="79"/>
      <c r="N1263" s="79"/>
      <c r="O1263" s="79"/>
      <c r="P1263" s="79"/>
      <c r="Q1263" s="79"/>
      <c r="R1263" s="79"/>
      <c r="S1263" s="79"/>
      <c r="T1263" s="79"/>
      <c r="U1263" s="85">
        <f t="shared" si="119"/>
        <v>0</v>
      </c>
      <c r="V1263" s="6">
        <f t="shared" si="120"/>
        <v>0</v>
      </c>
      <c r="W1263" s="6">
        <f>IFERROR(IF(V1263&gt;=1,V1263*VLOOKUP(E1263,STUDENT!$B$4:$W$2003,22,0),0),0)</f>
        <v>0</v>
      </c>
      <c r="X1263" s="6">
        <f t="shared" si="121"/>
        <v>0</v>
      </c>
      <c r="Y1263" s="6">
        <f>IFERROR(IF(X1263&gt;=1,X1263*VLOOKUP(E1263,STUDENT!$B$4:$W$2003,22,0),0),0)</f>
        <v>0</v>
      </c>
      <c r="Z1263" s="6">
        <f t="shared" si="122"/>
        <v>0</v>
      </c>
      <c r="AA1263" s="6">
        <f>IFERROR(IF(Z1263&gt;=1,Z1263*VLOOKUP(E1263,STUDENT!$B$4:$W$2003,22,0),0),0)</f>
        <v>0</v>
      </c>
    </row>
    <row r="1264" spans="1:27" ht="18" customHeight="1" x14ac:dyDescent="0.25">
      <c r="A1264" s="6">
        <f t="shared" si="117"/>
        <v>0</v>
      </c>
      <c r="B1264" s="6">
        <v>1256</v>
      </c>
      <c r="C1264" s="6">
        <f>IFERROR(IF($C$1&gt;=B1264,SMALL(STUDENT!$V$4:$V$2003,$C$6+B1264),0),0)</f>
        <v>0</v>
      </c>
      <c r="D1264" s="14">
        <f t="shared" si="118"/>
        <v>0</v>
      </c>
      <c r="E1264" s="14" t="str">
        <f>IFERROR(IF($D1264&gt;=1,VLOOKUP($C1264,STUDENT!$A$4:$E$2003,E$1,0),""),"")</f>
        <v/>
      </c>
      <c r="F1264" s="15" t="str">
        <f>IFERROR(IF($D1264&gt;=1,VLOOKUP($C1264,STUDENT!$A$4:$E$2003,F$1,0),""),"")</f>
        <v/>
      </c>
      <c r="G1264" s="15" t="str">
        <f>IFERROR(IF($D1264&gt;=1,VLOOKUP($C1264,STUDENT!$A$4:$E$2003,G$1,0),""),"")</f>
        <v/>
      </c>
      <c r="H1264" s="14" t="str">
        <f>IFERROR(IF($D1264&gt;=1,VLOOKUP($C1264,STUDENT!$A$4:$E$2003,H$1,0),""),"")</f>
        <v/>
      </c>
      <c r="I1264" s="79"/>
      <c r="J1264" s="79"/>
      <c r="K1264" s="79"/>
      <c r="L1264" s="79"/>
      <c r="M1264" s="79"/>
      <c r="N1264" s="79"/>
      <c r="O1264" s="79"/>
      <c r="P1264" s="79"/>
      <c r="Q1264" s="79"/>
      <c r="R1264" s="79"/>
      <c r="S1264" s="79"/>
      <c r="T1264" s="79"/>
      <c r="U1264" s="85">
        <f t="shared" si="119"/>
        <v>0</v>
      </c>
      <c r="V1264" s="6">
        <f t="shared" si="120"/>
        <v>0</v>
      </c>
      <c r="W1264" s="6">
        <f>IFERROR(IF(V1264&gt;=1,V1264*VLOOKUP(E1264,STUDENT!$B$4:$W$2003,22,0),0),0)</f>
        <v>0</v>
      </c>
      <c r="X1264" s="6">
        <f t="shared" si="121"/>
        <v>0</v>
      </c>
      <c r="Y1264" s="6">
        <f>IFERROR(IF(X1264&gt;=1,X1264*VLOOKUP(E1264,STUDENT!$B$4:$W$2003,22,0),0),0)</f>
        <v>0</v>
      </c>
      <c r="Z1264" s="6">
        <f t="shared" si="122"/>
        <v>0</v>
      </c>
      <c r="AA1264" s="6">
        <f>IFERROR(IF(Z1264&gt;=1,Z1264*VLOOKUP(E1264,STUDENT!$B$4:$W$2003,22,0),0),0)</f>
        <v>0</v>
      </c>
    </row>
    <row r="1265" spans="1:27" ht="18" customHeight="1" x14ac:dyDescent="0.25">
      <c r="A1265" s="6">
        <f t="shared" si="117"/>
        <v>0</v>
      </c>
      <c r="B1265" s="6">
        <v>1257</v>
      </c>
      <c r="C1265" s="6">
        <f>IFERROR(IF($C$1&gt;=B1265,SMALL(STUDENT!$V$4:$V$2003,$C$6+B1265),0),0)</f>
        <v>0</v>
      </c>
      <c r="D1265" s="14">
        <f t="shared" si="118"/>
        <v>0</v>
      </c>
      <c r="E1265" s="14" t="str">
        <f>IFERROR(IF($D1265&gt;=1,VLOOKUP($C1265,STUDENT!$A$4:$E$2003,E$1,0),""),"")</f>
        <v/>
      </c>
      <c r="F1265" s="15" t="str">
        <f>IFERROR(IF($D1265&gt;=1,VLOOKUP($C1265,STUDENT!$A$4:$E$2003,F$1,0),""),"")</f>
        <v/>
      </c>
      <c r="G1265" s="15" t="str">
        <f>IFERROR(IF($D1265&gt;=1,VLOOKUP($C1265,STUDENT!$A$4:$E$2003,G$1,0),""),"")</f>
        <v/>
      </c>
      <c r="H1265" s="14" t="str">
        <f>IFERROR(IF($D1265&gt;=1,VLOOKUP($C1265,STUDENT!$A$4:$E$2003,H$1,0),""),"")</f>
        <v/>
      </c>
      <c r="I1265" s="79"/>
      <c r="J1265" s="79"/>
      <c r="K1265" s="79"/>
      <c r="L1265" s="79"/>
      <c r="M1265" s="79"/>
      <c r="N1265" s="79"/>
      <c r="O1265" s="79"/>
      <c r="P1265" s="79"/>
      <c r="Q1265" s="79"/>
      <c r="R1265" s="79"/>
      <c r="S1265" s="79"/>
      <c r="T1265" s="79"/>
      <c r="U1265" s="85">
        <f t="shared" si="119"/>
        <v>0</v>
      </c>
      <c r="V1265" s="6">
        <f t="shared" si="120"/>
        <v>0</v>
      </c>
      <c r="W1265" s="6">
        <f>IFERROR(IF(V1265&gt;=1,V1265*VLOOKUP(E1265,STUDENT!$B$4:$W$2003,22,0),0),0)</f>
        <v>0</v>
      </c>
      <c r="X1265" s="6">
        <f t="shared" si="121"/>
        <v>0</v>
      </c>
      <c r="Y1265" s="6">
        <f>IFERROR(IF(X1265&gt;=1,X1265*VLOOKUP(E1265,STUDENT!$B$4:$W$2003,22,0),0),0)</f>
        <v>0</v>
      </c>
      <c r="Z1265" s="6">
        <f t="shared" si="122"/>
        <v>0</v>
      </c>
      <c r="AA1265" s="6">
        <f>IFERROR(IF(Z1265&gt;=1,Z1265*VLOOKUP(E1265,STUDENT!$B$4:$W$2003,22,0),0),0)</f>
        <v>0</v>
      </c>
    </row>
    <row r="1266" spans="1:27" ht="18" customHeight="1" x14ac:dyDescent="0.25">
      <c r="A1266" s="6">
        <f t="shared" si="117"/>
        <v>0</v>
      </c>
      <c r="B1266" s="6">
        <v>1258</v>
      </c>
      <c r="C1266" s="6">
        <f>IFERROR(IF($C$1&gt;=B1266,SMALL(STUDENT!$V$4:$V$2003,$C$6+B1266),0),0)</f>
        <v>0</v>
      </c>
      <c r="D1266" s="14">
        <f t="shared" si="118"/>
        <v>0</v>
      </c>
      <c r="E1266" s="14" t="str">
        <f>IFERROR(IF($D1266&gt;=1,VLOOKUP($C1266,STUDENT!$A$4:$E$2003,E$1,0),""),"")</f>
        <v/>
      </c>
      <c r="F1266" s="15" t="str">
        <f>IFERROR(IF($D1266&gt;=1,VLOOKUP($C1266,STUDENT!$A$4:$E$2003,F$1,0),""),"")</f>
        <v/>
      </c>
      <c r="G1266" s="15" t="str">
        <f>IFERROR(IF($D1266&gt;=1,VLOOKUP($C1266,STUDENT!$A$4:$E$2003,G$1,0),""),"")</f>
        <v/>
      </c>
      <c r="H1266" s="14" t="str">
        <f>IFERROR(IF($D1266&gt;=1,VLOOKUP($C1266,STUDENT!$A$4:$E$2003,H$1,0),""),"")</f>
        <v/>
      </c>
      <c r="I1266" s="79"/>
      <c r="J1266" s="79"/>
      <c r="K1266" s="79"/>
      <c r="L1266" s="79"/>
      <c r="M1266" s="79"/>
      <c r="N1266" s="79"/>
      <c r="O1266" s="79"/>
      <c r="P1266" s="79"/>
      <c r="Q1266" s="79"/>
      <c r="R1266" s="79"/>
      <c r="S1266" s="79"/>
      <c r="T1266" s="79"/>
      <c r="U1266" s="85">
        <f t="shared" si="119"/>
        <v>0</v>
      </c>
      <c r="V1266" s="6">
        <f t="shared" si="120"/>
        <v>0</v>
      </c>
      <c r="W1266" s="6">
        <f>IFERROR(IF(V1266&gt;=1,V1266*VLOOKUP(E1266,STUDENT!$B$4:$W$2003,22,0),0),0)</f>
        <v>0</v>
      </c>
      <c r="X1266" s="6">
        <f t="shared" si="121"/>
        <v>0</v>
      </c>
      <c r="Y1266" s="6">
        <f>IFERROR(IF(X1266&gt;=1,X1266*VLOOKUP(E1266,STUDENT!$B$4:$W$2003,22,0),0),0)</f>
        <v>0</v>
      </c>
      <c r="Z1266" s="6">
        <f t="shared" si="122"/>
        <v>0</v>
      </c>
      <c r="AA1266" s="6">
        <f>IFERROR(IF(Z1266&gt;=1,Z1266*VLOOKUP(E1266,STUDENT!$B$4:$W$2003,22,0),0),0)</f>
        <v>0</v>
      </c>
    </row>
    <row r="1267" spans="1:27" ht="18" customHeight="1" x14ac:dyDescent="0.25">
      <c r="A1267" s="6">
        <f t="shared" si="117"/>
        <v>0</v>
      </c>
      <c r="B1267" s="6">
        <v>1259</v>
      </c>
      <c r="C1267" s="6">
        <f>IFERROR(IF($C$1&gt;=B1267,SMALL(STUDENT!$V$4:$V$2003,$C$6+B1267),0),0)</f>
        <v>0</v>
      </c>
      <c r="D1267" s="14">
        <f t="shared" si="118"/>
        <v>0</v>
      </c>
      <c r="E1267" s="14" t="str">
        <f>IFERROR(IF($D1267&gt;=1,VLOOKUP($C1267,STUDENT!$A$4:$E$2003,E$1,0),""),"")</f>
        <v/>
      </c>
      <c r="F1267" s="15" t="str">
        <f>IFERROR(IF($D1267&gt;=1,VLOOKUP($C1267,STUDENT!$A$4:$E$2003,F$1,0),""),"")</f>
        <v/>
      </c>
      <c r="G1267" s="15" t="str">
        <f>IFERROR(IF($D1267&gt;=1,VLOOKUP($C1267,STUDENT!$A$4:$E$2003,G$1,0),""),"")</f>
        <v/>
      </c>
      <c r="H1267" s="14" t="str">
        <f>IFERROR(IF($D1267&gt;=1,VLOOKUP($C1267,STUDENT!$A$4:$E$2003,H$1,0),""),"")</f>
        <v/>
      </c>
      <c r="I1267" s="79"/>
      <c r="J1267" s="79"/>
      <c r="K1267" s="79"/>
      <c r="L1267" s="79"/>
      <c r="M1267" s="79"/>
      <c r="N1267" s="79"/>
      <c r="O1267" s="79"/>
      <c r="P1267" s="79"/>
      <c r="Q1267" s="79"/>
      <c r="R1267" s="79"/>
      <c r="S1267" s="79"/>
      <c r="T1267" s="79"/>
      <c r="U1267" s="85">
        <f t="shared" si="119"/>
        <v>0</v>
      </c>
      <c r="V1267" s="6">
        <f t="shared" si="120"/>
        <v>0</v>
      </c>
      <c r="W1267" s="6">
        <f>IFERROR(IF(V1267&gt;=1,V1267*VLOOKUP(E1267,STUDENT!$B$4:$W$2003,22,0),0),0)</f>
        <v>0</v>
      </c>
      <c r="X1267" s="6">
        <f t="shared" si="121"/>
        <v>0</v>
      </c>
      <c r="Y1267" s="6">
        <f>IFERROR(IF(X1267&gt;=1,X1267*VLOOKUP(E1267,STUDENT!$B$4:$W$2003,22,0),0),0)</f>
        <v>0</v>
      </c>
      <c r="Z1267" s="6">
        <f t="shared" si="122"/>
        <v>0</v>
      </c>
      <c r="AA1267" s="6">
        <f>IFERROR(IF(Z1267&gt;=1,Z1267*VLOOKUP(E1267,STUDENT!$B$4:$W$2003,22,0),0),0)</f>
        <v>0</v>
      </c>
    </row>
    <row r="1268" spans="1:27" ht="18" customHeight="1" x14ac:dyDescent="0.25">
      <c r="A1268" s="6">
        <f t="shared" si="117"/>
        <v>0</v>
      </c>
      <c r="B1268" s="6">
        <v>1260</v>
      </c>
      <c r="C1268" s="6">
        <f>IFERROR(IF($C$1&gt;=B1268,SMALL(STUDENT!$V$4:$V$2003,$C$6+B1268),0),0)</f>
        <v>0</v>
      </c>
      <c r="D1268" s="14">
        <f t="shared" si="118"/>
        <v>0</v>
      </c>
      <c r="E1268" s="14" t="str">
        <f>IFERROR(IF($D1268&gt;=1,VLOOKUP($C1268,STUDENT!$A$4:$E$2003,E$1,0),""),"")</f>
        <v/>
      </c>
      <c r="F1268" s="15" t="str">
        <f>IFERROR(IF($D1268&gt;=1,VLOOKUP($C1268,STUDENT!$A$4:$E$2003,F$1,0),""),"")</f>
        <v/>
      </c>
      <c r="G1268" s="15" t="str">
        <f>IFERROR(IF($D1268&gt;=1,VLOOKUP($C1268,STUDENT!$A$4:$E$2003,G$1,0),""),"")</f>
        <v/>
      </c>
      <c r="H1268" s="14" t="str">
        <f>IFERROR(IF($D1268&gt;=1,VLOOKUP($C1268,STUDENT!$A$4:$E$2003,H$1,0),""),"")</f>
        <v/>
      </c>
      <c r="I1268" s="79"/>
      <c r="J1268" s="79"/>
      <c r="K1268" s="79"/>
      <c r="L1268" s="79"/>
      <c r="M1268" s="79"/>
      <c r="N1268" s="79"/>
      <c r="O1268" s="79"/>
      <c r="P1268" s="79"/>
      <c r="Q1268" s="79"/>
      <c r="R1268" s="79"/>
      <c r="S1268" s="79"/>
      <c r="T1268" s="79"/>
      <c r="U1268" s="85">
        <f t="shared" si="119"/>
        <v>0</v>
      </c>
      <c r="V1268" s="6">
        <f t="shared" si="120"/>
        <v>0</v>
      </c>
      <c r="W1268" s="6">
        <f>IFERROR(IF(V1268&gt;=1,V1268*VLOOKUP(E1268,STUDENT!$B$4:$W$2003,22,0),0),0)</f>
        <v>0</v>
      </c>
      <c r="X1268" s="6">
        <f t="shared" si="121"/>
        <v>0</v>
      </c>
      <c r="Y1268" s="6">
        <f>IFERROR(IF(X1268&gt;=1,X1268*VLOOKUP(E1268,STUDENT!$B$4:$W$2003,22,0),0),0)</f>
        <v>0</v>
      </c>
      <c r="Z1268" s="6">
        <f t="shared" si="122"/>
        <v>0</v>
      </c>
      <c r="AA1268" s="6">
        <f>IFERROR(IF(Z1268&gt;=1,Z1268*VLOOKUP(E1268,STUDENT!$B$4:$W$2003,22,0),0),0)</f>
        <v>0</v>
      </c>
    </row>
    <row r="1269" spans="1:27" ht="18" customHeight="1" x14ac:dyDescent="0.25">
      <c r="A1269" s="6">
        <f t="shared" si="117"/>
        <v>0</v>
      </c>
      <c r="B1269" s="6">
        <v>1261</v>
      </c>
      <c r="C1269" s="6">
        <f>IFERROR(IF($C$1&gt;=B1269,SMALL(STUDENT!$V$4:$V$2003,$C$6+B1269),0),0)</f>
        <v>0</v>
      </c>
      <c r="D1269" s="14">
        <f t="shared" si="118"/>
        <v>0</v>
      </c>
      <c r="E1269" s="14" t="str">
        <f>IFERROR(IF($D1269&gt;=1,VLOOKUP($C1269,STUDENT!$A$4:$E$2003,E$1,0),""),"")</f>
        <v/>
      </c>
      <c r="F1269" s="15" t="str">
        <f>IFERROR(IF($D1269&gt;=1,VLOOKUP($C1269,STUDENT!$A$4:$E$2003,F$1,0),""),"")</f>
        <v/>
      </c>
      <c r="G1269" s="15" t="str">
        <f>IFERROR(IF($D1269&gt;=1,VLOOKUP($C1269,STUDENT!$A$4:$E$2003,G$1,0),""),"")</f>
        <v/>
      </c>
      <c r="H1269" s="14" t="str">
        <f>IFERROR(IF($D1269&gt;=1,VLOOKUP($C1269,STUDENT!$A$4:$E$2003,H$1,0),""),"")</f>
        <v/>
      </c>
      <c r="I1269" s="79"/>
      <c r="J1269" s="79"/>
      <c r="K1269" s="79"/>
      <c r="L1269" s="79"/>
      <c r="M1269" s="79"/>
      <c r="N1269" s="79"/>
      <c r="O1269" s="79"/>
      <c r="P1269" s="79"/>
      <c r="Q1269" s="79"/>
      <c r="R1269" s="79"/>
      <c r="S1269" s="79"/>
      <c r="T1269" s="79"/>
      <c r="U1269" s="85">
        <f t="shared" si="119"/>
        <v>0</v>
      </c>
      <c r="V1269" s="6">
        <f t="shared" si="120"/>
        <v>0</v>
      </c>
      <c r="W1269" s="6">
        <f>IFERROR(IF(V1269&gt;=1,V1269*VLOOKUP(E1269,STUDENT!$B$4:$W$2003,22,0),0),0)</f>
        <v>0</v>
      </c>
      <c r="X1269" s="6">
        <f t="shared" si="121"/>
        <v>0</v>
      </c>
      <c r="Y1269" s="6">
        <f>IFERROR(IF(X1269&gt;=1,X1269*VLOOKUP(E1269,STUDENT!$B$4:$W$2003,22,0),0),0)</f>
        <v>0</v>
      </c>
      <c r="Z1269" s="6">
        <f t="shared" si="122"/>
        <v>0</v>
      </c>
      <c r="AA1269" s="6">
        <f>IFERROR(IF(Z1269&gt;=1,Z1269*VLOOKUP(E1269,STUDENT!$B$4:$W$2003,22,0),0),0)</f>
        <v>0</v>
      </c>
    </row>
    <row r="1270" spans="1:27" ht="18" customHeight="1" x14ac:dyDescent="0.25">
      <c r="A1270" s="6">
        <f t="shared" si="117"/>
        <v>0</v>
      </c>
      <c r="B1270" s="6">
        <v>1262</v>
      </c>
      <c r="C1270" s="6">
        <f>IFERROR(IF($C$1&gt;=B1270,SMALL(STUDENT!$V$4:$V$2003,$C$6+B1270),0),0)</f>
        <v>0</v>
      </c>
      <c r="D1270" s="14">
        <f t="shared" si="118"/>
        <v>0</v>
      </c>
      <c r="E1270" s="14" t="str">
        <f>IFERROR(IF($D1270&gt;=1,VLOOKUP($C1270,STUDENT!$A$4:$E$2003,E$1,0),""),"")</f>
        <v/>
      </c>
      <c r="F1270" s="15" t="str">
        <f>IFERROR(IF($D1270&gt;=1,VLOOKUP($C1270,STUDENT!$A$4:$E$2003,F$1,0),""),"")</f>
        <v/>
      </c>
      <c r="G1270" s="15" t="str">
        <f>IFERROR(IF($D1270&gt;=1,VLOOKUP($C1270,STUDENT!$A$4:$E$2003,G$1,0),""),"")</f>
        <v/>
      </c>
      <c r="H1270" s="14" t="str">
        <f>IFERROR(IF($D1270&gt;=1,VLOOKUP($C1270,STUDENT!$A$4:$E$2003,H$1,0),""),"")</f>
        <v/>
      </c>
      <c r="I1270" s="79"/>
      <c r="J1270" s="79"/>
      <c r="K1270" s="79"/>
      <c r="L1270" s="79"/>
      <c r="M1270" s="79"/>
      <c r="N1270" s="79"/>
      <c r="O1270" s="79"/>
      <c r="P1270" s="79"/>
      <c r="Q1270" s="79"/>
      <c r="R1270" s="79"/>
      <c r="S1270" s="79"/>
      <c r="T1270" s="79"/>
      <c r="U1270" s="85">
        <f t="shared" si="119"/>
        <v>0</v>
      </c>
      <c r="V1270" s="6">
        <f t="shared" si="120"/>
        <v>0</v>
      </c>
      <c r="W1270" s="6">
        <f>IFERROR(IF(V1270&gt;=1,V1270*VLOOKUP(E1270,STUDENT!$B$4:$W$2003,22,0),0),0)</f>
        <v>0</v>
      </c>
      <c r="X1270" s="6">
        <f t="shared" si="121"/>
        <v>0</v>
      </c>
      <c r="Y1270" s="6">
        <f>IFERROR(IF(X1270&gt;=1,X1270*VLOOKUP(E1270,STUDENT!$B$4:$W$2003,22,0),0),0)</f>
        <v>0</v>
      </c>
      <c r="Z1270" s="6">
        <f t="shared" si="122"/>
        <v>0</v>
      </c>
      <c r="AA1270" s="6">
        <f>IFERROR(IF(Z1270&gt;=1,Z1270*VLOOKUP(E1270,STUDENT!$B$4:$W$2003,22,0),0),0)</f>
        <v>0</v>
      </c>
    </row>
    <row r="1271" spans="1:27" ht="18" customHeight="1" x14ac:dyDescent="0.25">
      <c r="A1271" s="6">
        <f t="shared" si="117"/>
        <v>0</v>
      </c>
      <c r="B1271" s="6">
        <v>1263</v>
      </c>
      <c r="C1271" s="6">
        <f>IFERROR(IF($C$1&gt;=B1271,SMALL(STUDENT!$V$4:$V$2003,$C$6+B1271),0),0)</f>
        <v>0</v>
      </c>
      <c r="D1271" s="14">
        <f t="shared" si="118"/>
        <v>0</v>
      </c>
      <c r="E1271" s="14" t="str">
        <f>IFERROR(IF($D1271&gt;=1,VLOOKUP($C1271,STUDENT!$A$4:$E$2003,E$1,0),""),"")</f>
        <v/>
      </c>
      <c r="F1271" s="15" t="str">
        <f>IFERROR(IF($D1271&gt;=1,VLOOKUP($C1271,STUDENT!$A$4:$E$2003,F$1,0),""),"")</f>
        <v/>
      </c>
      <c r="G1271" s="15" t="str">
        <f>IFERROR(IF($D1271&gt;=1,VLOOKUP($C1271,STUDENT!$A$4:$E$2003,G$1,0),""),"")</f>
        <v/>
      </c>
      <c r="H1271" s="14" t="str">
        <f>IFERROR(IF($D1271&gt;=1,VLOOKUP($C1271,STUDENT!$A$4:$E$2003,H$1,0),""),"")</f>
        <v/>
      </c>
      <c r="I1271" s="79"/>
      <c r="J1271" s="79"/>
      <c r="K1271" s="79"/>
      <c r="L1271" s="79"/>
      <c r="M1271" s="79"/>
      <c r="N1271" s="79"/>
      <c r="O1271" s="79"/>
      <c r="P1271" s="79"/>
      <c r="Q1271" s="79"/>
      <c r="R1271" s="79"/>
      <c r="S1271" s="79"/>
      <c r="T1271" s="79"/>
      <c r="U1271" s="85">
        <f t="shared" si="119"/>
        <v>0</v>
      </c>
      <c r="V1271" s="6">
        <f t="shared" si="120"/>
        <v>0</v>
      </c>
      <c r="W1271" s="6">
        <f>IFERROR(IF(V1271&gt;=1,V1271*VLOOKUP(E1271,STUDENT!$B$4:$W$2003,22,0),0),0)</f>
        <v>0</v>
      </c>
      <c r="X1271" s="6">
        <f t="shared" si="121"/>
        <v>0</v>
      </c>
      <c r="Y1271" s="6">
        <f>IFERROR(IF(X1271&gt;=1,X1271*VLOOKUP(E1271,STUDENT!$B$4:$W$2003,22,0),0),0)</f>
        <v>0</v>
      </c>
      <c r="Z1271" s="6">
        <f t="shared" si="122"/>
        <v>0</v>
      </c>
      <c r="AA1271" s="6">
        <f>IFERROR(IF(Z1271&gt;=1,Z1271*VLOOKUP(E1271,STUDENT!$B$4:$W$2003,22,0),0),0)</f>
        <v>0</v>
      </c>
    </row>
    <row r="1272" spans="1:27" ht="18" customHeight="1" x14ac:dyDescent="0.25">
      <c r="A1272" s="6">
        <f t="shared" si="117"/>
        <v>0</v>
      </c>
      <c r="B1272" s="6">
        <v>1264</v>
      </c>
      <c r="C1272" s="6">
        <f>IFERROR(IF($C$1&gt;=B1272,SMALL(STUDENT!$V$4:$V$2003,$C$6+B1272),0),0)</f>
        <v>0</v>
      </c>
      <c r="D1272" s="14">
        <f t="shared" si="118"/>
        <v>0</v>
      </c>
      <c r="E1272" s="14" t="str">
        <f>IFERROR(IF($D1272&gt;=1,VLOOKUP($C1272,STUDENT!$A$4:$E$2003,E$1,0),""),"")</f>
        <v/>
      </c>
      <c r="F1272" s="15" t="str">
        <f>IFERROR(IF($D1272&gt;=1,VLOOKUP($C1272,STUDENT!$A$4:$E$2003,F$1,0),""),"")</f>
        <v/>
      </c>
      <c r="G1272" s="15" t="str">
        <f>IFERROR(IF($D1272&gt;=1,VLOOKUP($C1272,STUDENT!$A$4:$E$2003,G$1,0),""),"")</f>
        <v/>
      </c>
      <c r="H1272" s="14" t="str">
        <f>IFERROR(IF($D1272&gt;=1,VLOOKUP($C1272,STUDENT!$A$4:$E$2003,H$1,0),""),"")</f>
        <v/>
      </c>
      <c r="I1272" s="79"/>
      <c r="J1272" s="79"/>
      <c r="K1272" s="79"/>
      <c r="L1272" s="79"/>
      <c r="M1272" s="79"/>
      <c r="N1272" s="79"/>
      <c r="O1272" s="79"/>
      <c r="P1272" s="79"/>
      <c r="Q1272" s="79"/>
      <c r="R1272" s="79"/>
      <c r="S1272" s="79"/>
      <c r="T1272" s="79"/>
      <c r="U1272" s="85">
        <f t="shared" si="119"/>
        <v>0</v>
      </c>
      <c r="V1272" s="6">
        <f t="shared" si="120"/>
        <v>0</v>
      </c>
      <c r="W1272" s="6">
        <f>IFERROR(IF(V1272&gt;=1,V1272*VLOOKUP(E1272,STUDENT!$B$4:$W$2003,22,0),0),0)</f>
        <v>0</v>
      </c>
      <c r="X1272" s="6">
        <f t="shared" si="121"/>
        <v>0</v>
      </c>
      <c r="Y1272" s="6">
        <f>IFERROR(IF(X1272&gt;=1,X1272*VLOOKUP(E1272,STUDENT!$B$4:$W$2003,22,0),0),0)</f>
        <v>0</v>
      </c>
      <c r="Z1272" s="6">
        <f t="shared" si="122"/>
        <v>0</v>
      </c>
      <c r="AA1272" s="6">
        <f>IFERROR(IF(Z1272&gt;=1,Z1272*VLOOKUP(E1272,STUDENT!$B$4:$W$2003,22,0),0),0)</f>
        <v>0</v>
      </c>
    </row>
    <row r="1273" spans="1:27" ht="18" customHeight="1" x14ac:dyDescent="0.25">
      <c r="A1273" s="6">
        <f t="shared" si="117"/>
        <v>0</v>
      </c>
      <c r="B1273" s="6">
        <v>1265</v>
      </c>
      <c r="C1273" s="6">
        <f>IFERROR(IF($C$1&gt;=B1273,SMALL(STUDENT!$V$4:$V$2003,$C$6+B1273),0),0)</f>
        <v>0</v>
      </c>
      <c r="D1273" s="14">
        <f t="shared" si="118"/>
        <v>0</v>
      </c>
      <c r="E1273" s="14" t="str">
        <f>IFERROR(IF($D1273&gt;=1,VLOOKUP($C1273,STUDENT!$A$4:$E$2003,E$1,0),""),"")</f>
        <v/>
      </c>
      <c r="F1273" s="15" t="str">
        <f>IFERROR(IF($D1273&gt;=1,VLOOKUP($C1273,STUDENT!$A$4:$E$2003,F$1,0),""),"")</f>
        <v/>
      </c>
      <c r="G1273" s="15" t="str">
        <f>IFERROR(IF($D1273&gt;=1,VLOOKUP($C1273,STUDENT!$A$4:$E$2003,G$1,0),""),"")</f>
        <v/>
      </c>
      <c r="H1273" s="14" t="str">
        <f>IFERROR(IF($D1273&gt;=1,VLOOKUP($C1273,STUDENT!$A$4:$E$2003,H$1,0),""),"")</f>
        <v/>
      </c>
      <c r="I1273" s="79"/>
      <c r="J1273" s="79"/>
      <c r="K1273" s="79"/>
      <c r="L1273" s="79"/>
      <c r="M1273" s="79"/>
      <c r="N1273" s="79"/>
      <c r="O1273" s="79"/>
      <c r="P1273" s="79"/>
      <c r="Q1273" s="79"/>
      <c r="R1273" s="79"/>
      <c r="S1273" s="79"/>
      <c r="T1273" s="79"/>
      <c r="U1273" s="85">
        <f t="shared" si="119"/>
        <v>0</v>
      </c>
      <c r="V1273" s="6">
        <f t="shared" si="120"/>
        <v>0</v>
      </c>
      <c r="W1273" s="6">
        <f>IFERROR(IF(V1273&gt;=1,V1273*VLOOKUP(E1273,STUDENT!$B$4:$W$2003,22,0),0),0)</f>
        <v>0</v>
      </c>
      <c r="X1273" s="6">
        <f t="shared" si="121"/>
        <v>0</v>
      </c>
      <c r="Y1273" s="6">
        <f>IFERROR(IF(X1273&gt;=1,X1273*VLOOKUP(E1273,STUDENT!$B$4:$W$2003,22,0),0),0)</f>
        <v>0</v>
      </c>
      <c r="Z1273" s="6">
        <f t="shared" si="122"/>
        <v>0</v>
      </c>
      <c r="AA1273" s="6">
        <f>IFERROR(IF(Z1273&gt;=1,Z1273*VLOOKUP(E1273,STUDENT!$B$4:$W$2003,22,0),0),0)</f>
        <v>0</v>
      </c>
    </row>
    <row r="1274" spans="1:27" ht="18" customHeight="1" x14ac:dyDescent="0.25">
      <c r="A1274" s="6">
        <f t="shared" si="117"/>
        <v>0</v>
      </c>
      <c r="B1274" s="6">
        <v>1266</v>
      </c>
      <c r="C1274" s="6">
        <f>IFERROR(IF($C$1&gt;=B1274,SMALL(STUDENT!$V$4:$V$2003,$C$6+B1274),0),0)</f>
        <v>0</v>
      </c>
      <c r="D1274" s="14">
        <f t="shared" si="118"/>
        <v>0</v>
      </c>
      <c r="E1274" s="14" t="str">
        <f>IFERROR(IF($D1274&gt;=1,VLOOKUP($C1274,STUDENT!$A$4:$E$2003,E$1,0),""),"")</f>
        <v/>
      </c>
      <c r="F1274" s="15" t="str">
        <f>IFERROR(IF($D1274&gt;=1,VLOOKUP($C1274,STUDENT!$A$4:$E$2003,F$1,0),""),"")</f>
        <v/>
      </c>
      <c r="G1274" s="15" t="str">
        <f>IFERROR(IF($D1274&gt;=1,VLOOKUP($C1274,STUDENT!$A$4:$E$2003,G$1,0),""),"")</f>
        <v/>
      </c>
      <c r="H1274" s="14" t="str">
        <f>IFERROR(IF($D1274&gt;=1,VLOOKUP($C1274,STUDENT!$A$4:$E$2003,H$1,0),""),"")</f>
        <v/>
      </c>
      <c r="I1274" s="79"/>
      <c r="J1274" s="79"/>
      <c r="K1274" s="79"/>
      <c r="L1274" s="79"/>
      <c r="M1274" s="79"/>
      <c r="N1274" s="79"/>
      <c r="O1274" s="79"/>
      <c r="P1274" s="79"/>
      <c r="Q1274" s="79"/>
      <c r="R1274" s="79"/>
      <c r="S1274" s="79"/>
      <c r="T1274" s="79"/>
      <c r="U1274" s="85">
        <f t="shared" si="119"/>
        <v>0</v>
      </c>
      <c r="V1274" s="6">
        <f t="shared" si="120"/>
        <v>0</v>
      </c>
      <c r="W1274" s="6">
        <f>IFERROR(IF(V1274&gt;=1,V1274*VLOOKUP(E1274,STUDENT!$B$4:$W$2003,22,0),0),0)</f>
        <v>0</v>
      </c>
      <c r="X1274" s="6">
        <f t="shared" si="121"/>
        <v>0</v>
      </c>
      <c r="Y1274" s="6">
        <f>IFERROR(IF(X1274&gt;=1,X1274*VLOOKUP(E1274,STUDENT!$B$4:$W$2003,22,0),0),0)</f>
        <v>0</v>
      </c>
      <c r="Z1274" s="6">
        <f t="shared" si="122"/>
        <v>0</v>
      </c>
      <c r="AA1274" s="6">
        <f>IFERROR(IF(Z1274&gt;=1,Z1274*VLOOKUP(E1274,STUDENT!$B$4:$W$2003,22,0),0),0)</f>
        <v>0</v>
      </c>
    </row>
    <row r="1275" spans="1:27" ht="18" customHeight="1" x14ac:dyDescent="0.25">
      <c r="A1275" s="6">
        <f t="shared" si="117"/>
        <v>0</v>
      </c>
      <c r="B1275" s="6">
        <v>1267</v>
      </c>
      <c r="C1275" s="6">
        <f>IFERROR(IF($C$1&gt;=B1275,SMALL(STUDENT!$V$4:$V$2003,$C$6+B1275),0),0)</f>
        <v>0</v>
      </c>
      <c r="D1275" s="14">
        <f t="shared" si="118"/>
        <v>0</v>
      </c>
      <c r="E1275" s="14" t="str">
        <f>IFERROR(IF($D1275&gt;=1,VLOOKUP($C1275,STUDENT!$A$4:$E$2003,E$1,0),""),"")</f>
        <v/>
      </c>
      <c r="F1275" s="15" t="str">
        <f>IFERROR(IF($D1275&gt;=1,VLOOKUP($C1275,STUDENT!$A$4:$E$2003,F$1,0),""),"")</f>
        <v/>
      </c>
      <c r="G1275" s="15" t="str">
        <f>IFERROR(IF($D1275&gt;=1,VLOOKUP($C1275,STUDENT!$A$4:$E$2003,G$1,0),""),"")</f>
        <v/>
      </c>
      <c r="H1275" s="14" t="str">
        <f>IFERROR(IF($D1275&gt;=1,VLOOKUP($C1275,STUDENT!$A$4:$E$2003,H$1,0),""),"")</f>
        <v/>
      </c>
      <c r="I1275" s="79"/>
      <c r="J1275" s="79"/>
      <c r="K1275" s="79"/>
      <c r="L1275" s="79"/>
      <c r="M1275" s="79"/>
      <c r="N1275" s="79"/>
      <c r="O1275" s="79"/>
      <c r="P1275" s="79"/>
      <c r="Q1275" s="79"/>
      <c r="R1275" s="79"/>
      <c r="S1275" s="79"/>
      <c r="T1275" s="79"/>
      <c r="U1275" s="85">
        <f t="shared" si="119"/>
        <v>0</v>
      </c>
      <c r="V1275" s="6">
        <f t="shared" si="120"/>
        <v>0</v>
      </c>
      <c r="W1275" s="6">
        <f>IFERROR(IF(V1275&gt;=1,V1275*VLOOKUP(E1275,STUDENT!$B$4:$W$2003,22,0),0),0)</f>
        <v>0</v>
      </c>
      <c r="X1275" s="6">
        <f t="shared" si="121"/>
        <v>0</v>
      </c>
      <c r="Y1275" s="6">
        <f>IFERROR(IF(X1275&gt;=1,X1275*VLOOKUP(E1275,STUDENT!$B$4:$W$2003,22,0),0),0)</f>
        <v>0</v>
      </c>
      <c r="Z1275" s="6">
        <f t="shared" si="122"/>
        <v>0</v>
      </c>
      <c r="AA1275" s="6">
        <f>IFERROR(IF(Z1275&gt;=1,Z1275*VLOOKUP(E1275,STUDENT!$B$4:$W$2003,22,0),0),0)</f>
        <v>0</v>
      </c>
    </row>
    <row r="1276" spans="1:27" ht="18" customHeight="1" x14ac:dyDescent="0.25">
      <c r="A1276" s="6">
        <f t="shared" si="117"/>
        <v>0</v>
      </c>
      <c r="B1276" s="6">
        <v>1268</v>
      </c>
      <c r="C1276" s="6">
        <f>IFERROR(IF($C$1&gt;=B1276,SMALL(STUDENT!$V$4:$V$2003,$C$6+B1276),0),0)</f>
        <v>0</v>
      </c>
      <c r="D1276" s="14">
        <f t="shared" si="118"/>
        <v>0</v>
      </c>
      <c r="E1276" s="14" t="str">
        <f>IFERROR(IF($D1276&gt;=1,VLOOKUP($C1276,STUDENT!$A$4:$E$2003,E$1,0),""),"")</f>
        <v/>
      </c>
      <c r="F1276" s="15" t="str">
        <f>IFERROR(IF($D1276&gt;=1,VLOOKUP($C1276,STUDENT!$A$4:$E$2003,F$1,0),""),"")</f>
        <v/>
      </c>
      <c r="G1276" s="15" t="str">
        <f>IFERROR(IF($D1276&gt;=1,VLOOKUP($C1276,STUDENT!$A$4:$E$2003,G$1,0),""),"")</f>
        <v/>
      </c>
      <c r="H1276" s="14" t="str">
        <f>IFERROR(IF($D1276&gt;=1,VLOOKUP($C1276,STUDENT!$A$4:$E$2003,H$1,0),""),"")</f>
        <v/>
      </c>
      <c r="I1276" s="79"/>
      <c r="J1276" s="79"/>
      <c r="K1276" s="79"/>
      <c r="L1276" s="79"/>
      <c r="M1276" s="79"/>
      <c r="N1276" s="79"/>
      <c r="O1276" s="79"/>
      <c r="P1276" s="79"/>
      <c r="Q1276" s="79"/>
      <c r="R1276" s="79"/>
      <c r="S1276" s="79"/>
      <c r="T1276" s="79"/>
      <c r="U1276" s="85">
        <f t="shared" si="119"/>
        <v>0</v>
      </c>
      <c r="V1276" s="6">
        <f t="shared" si="120"/>
        <v>0</v>
      </c>
      <c r="W1276" s="6">
        <f>IFERROR(IF(V1276&gt;=1,V1276*VLOOKUP(E1276,STUDENT!$B$4:$W$2003,22,0),0),0)</f>
        <v>0</v>
      </c>
      <c r="X1276" s="6">
        <f t="shared" si="121"/>
        <v>0</v>
      </c>
      <c r="Y1276" s="6">
        <f>IFERROR(IF(X1276&gt;=1,X1276*VLOOKUP(E1276,STUDENT!$B$4:$W$2003,22,0),0),0)</f>
        <v>0</v>
      </c>
      <c r="Z1276" s="6">
        <f t="shared" si="122"/>
        <v>0</v>
      </c>
      <c r="AA1276" s="6">
        <f>IFERROR(IF(Z1276&gt;=1,Z1276*VLOOKUP(E1276,STUDENT!$B$4:$W$2003,22,0),0),0)</f>
        <v>0</v>
      </c>
    </row>
    <row r="1277" spans="1:27" ht="18" customHeight="1" x14ac:dyDescent="0.25">
      <c r="A1277" s="6">
        <f t="shared" si="117"/>
        <v>0</v>
      </c>
      <c r="B1277" s="6">
        <v>1269</v>
      </c>
      <c r="C1277" s="6">
        <f>IFERROR(IF($C$1&gt;=B1277,SMALL(STUDENT!$V$4:$V$2003,$C$6+B1277),0),0)</f>
        <v>0</v>
      </c>
      <c r="D1277" s="14">
        <f t="shared" si="118"/>
        <v>0</v>
      </c>
      <c r="E1277" s="14" t="str">
        <f>IFERROR(IF($D1277&gt;=1,VLOOKUP($C1277,STUDENT!$A$4:$E$2003,E$1,0),""),"")</f>
        <v/>
      </c>
      <c r="F1277" s="15" t="str">
        <f>IFERROR(IF($D1277&gt;=1,VLOOKUP($C1277,STUDENT!$A$4:$E$2003,F$1,0),""),"")</f>
        <v/>
      </c>
      <c r="G1277" s="15" t="str">
        <f>IFERROR(IF($D1277&gt;=1,VLOOKUP($C1277,STUDENT!$A$4:$E$2003,G$1,0),""),"")</f>
        <v/>
      </c>
      <c r="H1277" s="14" t="str">
        <f>IFERROR(IF($D1277&gt;=1,VLOOKUP($C1277,STUDENT!$A$4:$E$2003,H$1,0),""),"")</f>
        <v/>
      </c>
      <c r="I1277" s="79"/>
      <c r="J1277" s="79"/>
      <c r="K1277" s="79"/>
      <c r="L1277" s="79"/>
      <c r="M1277" s="79"/>
      <c r="N1277" s="79"/>
      <c r="O1277" s="79"/>
      <c r="P1277" s="79"/>
      <c r="Q1277" s="79"/>
      <c r="R1277" s="79"/>
      <c r="S1277" s="79"/>
      <c r="T1277" s="79"/>
      <c r="U1277" s="85">
        <f t="shared" si="119"/>
        <v>0</v>
      </c>
      <c r="V1277" s="6">
        <f t="shared" si="120"/>
        <v>0</v>
      </c>
      <c r="W1277" s="6">
        <f>IFERROR(IF(V1277&gt;=1,V1277*VLOOKUP(E1277,STUDENT!$B$4:$W$2003,22,0),0),0)</f>
        <v>0</v>
      </c>
      <c r="X1277" s="6">
        <f t="shared" si="121"/>
        <v>0</v>
      </c>
      <c r="Y1277" s="6">
        <f>IFERROR(IF(X1277&gt;=1,X1277*VLOOKUP(E1277,STUDENT!$B$4:$W$2003,22,0),0),0)</f>
        <v>0</v>
      </c>
      <c r="Z1277" s="6">
        <f t="shared" si="122"/>
        <v>0</v>
      </c>
      <c r="AA1277" s="6">
        <f>IFERROR(IF(Z1277&gt;=1,Z1277*VLOOKUP(E1277,STUDENT!$B$4:$W$2003,22,0),0),0)</f>
        <v>0</v>
      </c>
    </row>
    <row r="1278" spans="1:27" ht="18" customHeight="1" x14ac:dyDescent="0.25">
      <c r="A1278" s="6">
        <f t="shared" si="117"/>
        <v>0</v>
      </c>
      <c r="B1278" s="6">
        <v>1270</v>
      </c>
      <c r="C1278" s="6">
        <f>IFERROR(IF($C$1&gt;=B1278,SMALL(STUDENT!$V$4:$V$2003,$C$6+B1278),0),0)</f>
        <v>0</v>
      </c>
      <c r="D1278" s="14">
        <f t="shared" si="118"/>
        <v>0</v>
      </c>
      <c r="E1278" s="14" t="str">
        <f>IFERROR(IF($D1278&gt;=1,VLOOKUP($C1278,STUDENT!$A$4:$E$2003,E$1,0),""),"")</f>
        <v/>
      </c>
      <c r="F1278" s="15" t="str">
        <f>IFERROR(IF($D1278&gt;=1,VLOOKUP($C1278,STUDENT!$A$4:$E$2003,F$1,0),""),"")</f>
        <v/>
      </c>
      <c r="G1278" s="15" t="str">
        <f>IFERROR(IF($D1278&gt;=1,VLOOKUP($C1278,STUDENT!$A$4:$E$2003,G$1,0),""),"")</f>
        <v/>
      </c>
      <c r="H1278" s="14" t="str">
        <f>IFERROR(IF($D1278&gt;=1,VLOOKUP($C1278,STUDENT!$A$4:$E$2003,H$1,0),""),"")</f>
        <v/>
      </c>
      <c r="I1278" s="79"/>
      <c r="J1278" s="79"/>
      <c r="K1278" s="79"/>
      <c r="L1278" s="79"/>
      <c r="M1278" s="79"/>
      <c r="N1278" s="79"/>
      <c r="O1278" s="79"/>
      <c r="P1278" s="79"/>
      <c r="Q1278" s="79"/>
      <c r="R1278" s="79"/>
      <c r="S1278" s="79"/>
      <c r="T1278" s="79"/>
      <c r="U1278" s="85">
        <f t="shared" si="119"/>
        <v>0</v>
      </c>
      <c r="V1278" s="6">
        <f t="shared" si="120"/>
        <v>0</v>
      </c>
      <c r="W1278" s="6">
        <f>IFERROR(IF(V1278&gt;=1,V1278*VLOOKUP(E1278,STUDENT!$B$4:$W$2003,22,0),0),0)</f>
        <v>0</v>
      </c>
      <c r="X1278" s="6">
        <f t="shared" si="121"/>
        <v>0</v>
      </c>
      <c r="Y1278" s="6">
        <f>IFERROR(IF(X1278&gt;=1,X1278*VLOOKUP(E1278,STUDENT!$B$4:$W$2003,22,0),0),0)</f>
        <v>0</v>
      </c>
      <c r="Z1278" s="6">
        <f t="shared" si="122"/>
        <v>0</v>
      </c>
      <c r="AA1278" s="6">
        <f>IFERROR(IF(Z1278&gt;=1,Z1278*VLOOKUP(E1278,STUDENT!$B$4:$W$2003,22,0),0),0)</f>
        <v>0</v>
      </c>
    </row>
    <row r="1279" spans="1:27" ht="18" customHeight="1" x14ac:dyDescent="0.25">
      <c r="A1279" s="6">
        <f t="shared" si="117"/>
        <v>0</v>
      </c>
      <c r="B1279" s="6">
        <v>1271</v>
      </c>
      <c r="C1279" s="6">
        <f>IFERROR(IF($C$1&gt;=B1279,SMALL(STUDENT!$V$4:$V$2003,$C$6+B1279),0),0)</f>
        <v>0</v>
      </c>
      <c r="D1279" s="14">
        <f t="shared" si="118"/>
        <v>0</v>
      </c>
      <c r="E1279" s="14" t="str">
        <f>IFERROR(IF($D1279&gt;=1,VLOOKUP($C1279,STUDENT!$A$4:$E$2003,E$1,0),""),"")</f>
        <v/>
      </c>
      <c r="F1279" s="15" t="str">
        <f>IFERROR(IF($D1279&gt;=1,VLOOKUP($C1279,STUDENT!$A$4:$E$2003,F$1,0),""),"")</f>
        <v/>
      </c>
      <c r="G1279" s="15" t="str">
        <f>IFERROR(IF($D1279&gt;=1,VLOOKUP($C1279,STUDENT!$A$4:$E$2003,G$1,0),""),"")</f>
        <v/>
      </c>
      <c r="H1279" s="14" t="str">
        <f>IFERROR(IF($D1279&gt;=1,VLOOKUP($C1279,STUDENT!$A$4:$E$2003,H$1,0),""),"")</f>
        <v/>
      </c>
      <c r="I1279" s="79"/>
      <c r="J1279" s="79"/>
      <c r="K1279" s="79"/>
      <c r="L1279" s="79"/>
      <c r="M1279" s="79"/>
      <c r="N1279" s="79"/>
      <c r="O1279" s="79"/>
      <c r="P1279" s="79"/>
      <c r="Q1279" s="79"/>
      <c r="R1279" s="79"/>
      <c r="S1279" s="79"/>
      <c r="T1279" s="79"/>
      <c r="U1279" s="85">
        <f t="shared" si="119"/>
        <v>0</v>
      </c>
      <c r="V1279" s="6">
        <f t="shared" si="120"/>
        <v>0</v>
      </c>
      <c r="W1279" s="6">
        <f>IFERROR(IF(V1279&gt;=1,V1279*VLOOKUP(E1279,STUDENT!$B$4:$W$2003,22,0),0),0)</f>
        <v>0</v>
      </c>
      <c r="X1279" s="6">
        <f t="shared" si="121"/>
        <v>0</v>
      </c>
      <c r="Y1279" s="6">
        <f>IFERROR(IF(X1279&gt;=1,X1279*VLOOKUP(E1279,STUDENT!$B$4:$W$2003,22,0),0),0)</f>
        <v>0</v>
      </c>
      <c r="Z1279" s="6">
        <f t="shared" si="122"/>
        <v>0</v>
      </c>
      <c r="AA1279" s="6">
        <f>IFERROR(IF(Z1279&gt;=1,Z1279*VLOOKUP(E1279,STUDENT!$B$4:$W$2003,22,0),0),0)</f>
        <v>0</v>
      </c>
    </row>
    <row r="1280" spans="1:27" ht="18" customHeight="1" x14ac:dyDescent="0.25">
      <c r="A1280" s="6">
        <f t="shared" si="117"/>
        <v>0</v>
      </c>
      <c r="B1280" s="6">
        <v>1272</v>
      </c>
      <c r="C1280" s="6">
        <f>IFERROR(IF($C$1&gt;=B1280,SMALL(STUDENT!$V$4:$V$2003,$C$6+B1280),0),0)</f>
        <v>0</v>
      </c>
      <c r="D1280" s="14">
        <f t="shared" si="118"/>
        <v>0</v>
      </c>
      <c r="E1280" s="14" t="str">
        <f>IFERROR(IF($D1280&gt;=1,VLOOKUP($C1280,STUDENT!$A$4:$E$2003,E$1,0),""),"")</f>
        <v/>
      </c>
      <c r="F1280" s="15" t="str">
        <f>IFERROR(IF($D1280&gt;=1,VLOOKUP($C1280,STUDENT!$A$4:$E$2003,F$1,0),""),"")</f>
        <v/>
      </c>
      <c r="G1280" s="15" t="str">
        <f>IFERROR(IF($D1280&gt;=1,VLOOKUP($C1280,STUDENT!$A$4:$E$2003,G$1,0),""),"")</f>
        <v/>
      </c>
      <c r="H1280" s="14" t="str">
        <f>IFERROR(IF($D1280&gt;=1,VLOOKUP($C1280,STUDENT!$A$4:$E$2003,H$1,0),""),"")</f>
        <v/>
      </c>
      <c r="I1280" s="79"/>
      <c r="J1280" s="79"/>
      <c r="K1280" s="79"/>
      <c r="L1280" s="79"/>
      <c r="M1280" s="79"/>
      <c r="N1280" s="79"/>
      <c r="O1280" s="79"/>
      <c r="P1280" s="79"/>
      <c r="Q1280" s="79"/>
      <c r="R1280" s="79"/>
      <c r="S1280" s="79"/>
      <c r="T1280" s="79"/>
      <c r="U1280" s="85">
        <f t="shared" si="119"/>
        <v>0</v>
      </c>
      <c r="V1280" s="6">
        <f t="shared" si="120"/>
        <v>0</v>
      </c>
      <c r="W1280" s="6">
        <f>IFERROR(IF(V1280&gt;=1,V1280*VLOOKUP(E1280,STUDENT!$B$4:$W$2003,22,0),0),0)</f>
        <v>0</v>
      </c>
      <c r="X1280" s="6">
        <f t="shared" si="121"/>
        <v>0</v>
      </c>
      <c r="Y1280" s="6">
        <f>IFERROR(IF(X1280&gt;=1,X1280*VLOOKUP(E1280,STUDENT!$B$4:$W$2003,22,0),0),0)</f>
        <v>0</v>
      </c>
      <c r="Z1280" s="6">
        <f t="shared" si="122"/>
        <v>0</v>
      </c>
      <c r="AA1280" s="6">
        <f>IFERROR(IF(Z1280&gt;=1,Z1280*VLOOKUP(E1280,STUDENT!$B$4:$W$2003,22,0),0),0)</f>
        <v>0</v>
      </c>
    </row>
    <row r="1281" spans="1:27" ht="18" customHeight="1" x14ac:dyDescent="0.25">
      <c r="A1281" s="6">
        <f t="shared" si="117"/>
        <v>0</v>
      </c>
      <c r="B1281" s="6">
        <v>1273</v>
      </c>
      <c r="C1281" s="6">
        <f>IFERROR(IF($C$1&gt;=B1281,SMALL(STUDENT!$V$4:$V$2003,$C$6+B1281),0),0)</f>
        <v>0</v>
      </c>
      <c r="D1281" s="14">
        <f t="shared" si="118"/>
        <v>0</v>
      </c>
      <c r="E1281" s="14" t="str">
        <f>IFERROR(IF($D1281&gt;=1,VLOOKUP($C1281,STUDENT!$A$4:$E$2003,E$1,0),""),"")</f>
        <v/>
      </c>
      <c r="F1281" s="15" t="str">
        <f>IFERROR(IF($D1281&gt;=1,VLOOKUP($C1281,STUDENT!$A$4:$E$2003,F$1,0),""),"")</f>
        <v/>
      </c>
      <c r="G1281" s="15" t="str">
        <f>IFERROR(IF($D1281&gt;=1,VLOOKUP($C1281,STUDENT!$A$4:$E$2003,G$1,0),""),"")</f>
        <v/>
      </c>
      <c r="H1281" s="14" t="str">
        <f>IFERROR(IF($D1281&gt;=1,VLOOKUP($C1281,STUDENT!$A$4:$E$2003,H$1,0),""),"")</f>
        <v/>
      </c>
      <c r="I1281" s="79"/>
      <c r="J1281" s="79"/>
      <c r="K1281" s="79"/>
      <c r="L1281" s="79"/>
      <c r="M1281" s="79"/>
      <c r="N1281" s="79"/>
      <c r="O1281" s="79"/>
      <c r="P1281" s="79"/>
      <c r="Q1281" s="79"/>
      <c r="R1281" s="79"/>
      <c r="S1281" s="79"/>
      <c r="T1281" s="79"/>
      <c r="U1281" s="85">
        <f t="shared" si="119"/>
        <v>0</v>
      </c>
      <c r="V1281" s="6">
        <f t="shared" si="120"/>
        <v>0</v>
      </c>
      <c r="W1281" s="6">
        <f>IFERROR(IF(V1281&gt;=1,V1281*VLOOKUP(E1281,STUDENT!$B$4:$W$2003,22,0),0),0)</f>
        <v>0</v>
      </c>
      <c r="X1281" s="6">
        <f t="shared" si="121"/>
        <v>0</v>
      </c>
      <c r="Y1281" s="6">
        <f>IFERROR(IF(X1281&gt;=1,X1281*VLOOKUP(E1281,STUDENT!$B$4:$W$2003,22,0),0),0)</f>
        <v>0</v>
      </c>
      <c r="Z1281" s="6">
        <f t="shared" si="122"/>
        <v>0</v>
      </c>
      <c r="AA1281" s="6">
        <f>IFERROR(IF(Z1281&gt;=1,Z1281*VLOOKUP(E1281,STUDENT!$B$4:$W$2003,22,0),0),0)</f>
        <v>0</v>
      </c>
    </row>
    <row r="1282" spans="1:27" ht="18" customHeight="1" x14ac:dyDescent="0.25">
      <c r="A1282" s="6">
        <f t="shared" si="117"/>
        <v>0</v>
      </c>
      <c r="B1282" s="6">
        <v>1274</v>
      </c>
      <c r="C1282" s="6">
        <f>IFERROR(IF($C$1&gt;=B1282,SMALL(STUDENT!$V$4:$V$2003,$C$6+B1282),0),0)</f>
        <v>0</v>
      </c>
      <c r="D1282" s="14">
        <f t="shared" si="118"/>
        <v>0</v>
      </c>
      <c r="E1282" s="14" t="str">
        <f>IFERROR(IF($D1282&gt;=1,VLOOKUP($C1282,STUDENT!$A$4:$E$2003,E$1,0),""),"")</f>
        <v/>
      </c>
      <c r="F1282" s="15" t="str">
        <f>IFERROR(IF($D1282&gt;=1,VLOOKUP($C1282,STUDENT!$A$4:$E$2003,F$1,0),""),"")</f>
        <v/>
      </c>
      <c r="G1282" s="15" t="str">
        <f>IFERROR(IF($D1282&gt;=1,VLOOKUP($C1282,STUDENT!$A$4:$E$2003,G$1,0),""),"")</f>
        <v/>
      </c>
      <c r="H1282" s="14" t="str">
        <f>IFERROR(IF($D1282&gt;=1,VLOOKUP($C1282,STUDENT!$A$4:$E$2003,H$1,0),""),"")</f>
        <v/>
      </c>
      <c r="I1282" s="79"/>
      <c r="J1282" s="79"/>
      <c r="K1282" s="79"/>
      <c r="L1282" s="79"/>
      <c r="M1282" s="79"/>
      <c r="N1282" s="79"/>
      <c r="O1282" s="79"/>
      <c r="P1282" s="79"/>
      <c r="Q1282" s="79"/>
      <c r="R1282" s="79"/>
      <c r="S1282" s="79"/>
      <c r="T1282" s="79"/>
      <c r="U1282" s="85">
        <f t="shared" si="119"/>
        <v>0</v>
      </c>
      <c r="V1282" s="6">
        <f t="shared" si="120"/>
        <v>0</v>
      </c>
      <c r="W1282" s="6">
        <f>IFERROR(IF(V1282&gt;=1,V1282*VLOOKUP(E1282,STUDENT!$B$4:$W$2003,22,0),0),0)</f>
        <v>0</v>
      </c>
      <c r="X1282" s="6">
        <f t="shared" si="121"/>
        <v>0</v>
      </c>
      <c r="Y1282" s="6">
        <f>IFERROR(IF(X1282&gt;=1,X1282*VLOOKUP(E1282,STUDENT!$B$4:$W$2003,22,0),0),0)</f>
        <v>0</v>
      </c>
      <c r="Z1282" s="6">
        <f t="shared" si="122"/>
        <v>0</v>
      </c>
      <c r="AA1282" s="6">
        <f>IFERROR(IF(Z1282&gt;=1,Z1282*VLOOKUP(E1282,STUDENT!$B$4:$W$2003,22,0),0),0)</f>
        <v>0</v>
      </c>
    </row>
    <row r="1283" spans="1:27" ht="18" customHeight="1" x14ac:dyDescent="0.25">
      <c r="A1283" s="6">
        <f t="shared" si="117"/>
        <v>0</v>
      </c>
      <c r="B1283" s="6">
        <v>1275</v>
      </c>
      <c r="C1283" s="6">
        <f>IFERROR(IF($C$1&gt;=B1283,SMALL(STUDENT!$V$4:$V$2003,$C$6+B1283),0),0)</f>
        <v>0</v>
      </c>
      <c r="D1283" s="14">
        <f t="shared" si="118"/>
        <v>0</v>
      </c>
      <c r="E1283" s="14" t="str">
        <f>IFERROR(IF($D1283&gt;=1,VLOOKUP($C1283,STUDENT!$A$4:$E$2003,E$1,0),""),"")</f>
        <v/>
      </c>
      <c r="F1283" s="15" t="str">
        <f>IFERROR(IF($D1283&gt;=1,VLOOKUP($C1283,STUDENT!$A$4:$E$2003,F$1,0),""),"")</f>
        <v/>
      </c>
      <c r="G1283" s="15" t="str">
        <f>IFERROR(IF($D1283&gt;=1,VLOOKUP($C1283,STUDENT!$A$4:$E$2003,G$1,0),""),"")</f>
        <v/>
      </c>
      <c r="H1283" s="14" t="str">
        <f>IFERROR(IF($D1283&gt;=1,VLOOKUP($C1283,STUDENT!$A$4:$E$2003,H$1,0),""),"")</f>
        <v/>
      </c>
      <c r="I1283" s="79"/>
      <c r="J1283" s="79"/>
      <c r="K1283" s="79"/>
      <c r="L1283" s="79"/>
      <c r="M1283" s="79"/>
      <c r="N1283" s="79"/>
      <c r="O1283" s="79"/>
      <c r="P1283" s="79"/>
      <c r="Q1283" s="79"/>
      <c r="R1283" s="79"/>
      <c r="S1283" s="79"/>
      <c r="T1283" s="79"/>
      <c r="U1283" s="85">
        <f t="shared" si="119"/>
        <v>0</v>
      </c>
      <c r="V1283" s="6">
        <f t="shared" si="120"/>
        <v>0</v>
      </c>
      <c r="W1283" s="6">
        <f>IFERROR(IF(V1283&gt;=1,V1283*VLOOKUP(E1283,STUDENT!$B$4:$W$2003,22,0),0),0)</f>
        <v>0</v>
      </c>
      <c r="X1283" s="6">
        <f t="shared" si="121"/>
        <v>0</v>
      </c>
      <c r="Y1283" s="6">
        <f>IFERROR(IF(X1283&gt;=1,X1283*VLOOKUP(E1283,STUDENT!$B$4:$W$2003,22,0),0),0)</f>
        <v>0</v>
      </c>
      <c r="Z1283" s="6">
        <f t="shared" si="122"/>
        <v>0</v>
      </c>
      <c r="AA1283" s="6">
        <f>IFERROR(IF(Z1283&gt;=1,Z1283*VLOOKUP(E1283,STUDENT!$B$4:$W$2003,22,0),0),0)</f>
        <v>0</v>
      </c>
    </row>
    <row r="1284" spans="1:27" ht="18" customHeight="1" x14ac:dyDescent="0.25">
      <c r="A1284" s="6">
        <f t="shared" si="117"/>
        <v>0</v>
      </c>
      <c r="B1284" s="6">
        <v>1276</v>
      </c>
      <c r="C1284" s="6">
        <f>IFERROR(IF($C$1&gt;=B1284,SMALL(STUDENT!$V$4:$V$2003,$C$6+B1284),0),0)</f>
        <v>0</v>
      </c>
      <c r="D1284" s="14">
        <f t="shared" si="118"/>
        <v>0</v>
      </c>
      <c r="E1284" s="14" t="str">
        <f>IFERROR(IF($D1284&gt;=1,VLOOKUP($C1284,STUDENT!$A$4:$E$2003,E$1,0),""),"")</f>
        <v/>
      </c>
      <c r="F1284" s="15" t="str">
        <f>IFERROR(IF($D1284&gt;=1,VLOOKUP($C1284,STUDENT!$A$4:$E$2003,F$1,0),""),"")</f>
        <v/>
      </c>
      <c r="G1284" s="15" t="str">
        <f>IFERROR(IF($D1284&gt;=1,VLOOKUP($C1284,STUDENT!$A$4:$E$2003,G$1,0),""),"")</f>
        <v/>
      </c>
      <c r="H1284" s="14" t="str">
        <f>IFERROR(IF($D1284&gt;=1,VLOOKUP($C1284,STUDENT!$A$4:$E$2003,H$1,0),""),"")</f>
        <v/>
      </c>
      <c r="I1284" s="79"/>
      <c r="J1284" s="79"/>
      <c r="K1284" s="79"/>
      <c r="L1284" s="79"/>
      <c r="M1284" s="79"/>
      <c r="N1284" s="79"/>
      <c r="O1284" s="79"/>
      <c r="P1284" s="79"/>
      <c r="Q1284" s="79"/>
      <c r="R1284" s="79"/>
      <c r="S1284" s="79"/>
      <c r="T1284" s="79"/>
      <c r="U1284" s="85">
        <f t="shared" si="119"/>
        <v>0</v>
      </c>
      <c r="V1284" s="6">
        <f t="shared" si="120"/>
        <v>0</v>
      </c>
      <c r="W1284" s="6">
        <f>IFERROR(IF(V1284&gt;=1,V1284*VLOOKUP(E1284,STUDENT!$B$4:$W$2003,22,0),0),0)</f>
        <v>0</v>
      </c>
      <c r="X1284" s="6">
        <f t="shared" si="121"/>
        <v>0</v>
      </c>
      <c r="Y1284" s="6">
        <f>IFERROR(IF(X1284&gt;=1,X1284*VLOOKUP(E1284,STUDENT!$B$4:$W$2003,22,0),0),0)</f>
        <v>0</v>
      </c>
      <c r="Z1284" s="6">
        <f t="shared" si="122"/>
        <v>0</v>
      </c>
      <c r="AA1284" s="6">
        <f>IFERROR(IF(Z1284&gt;=1,Z1284*VLOOKUP(E1284,STUDENT!$B$4:$W$2003,22,0),0),0)</f>
        <v>0</v>
      </c>
    </row>
    <row r="1285" spans="1:27" ht="18" customHeight="1" x14ac:dyDescent="0.25">
      <c r="A1285" s="6">
        <f t="shared" si="117"/>
        <v>0</v>
      </c>
      <c r="B1285" s="6">
        <v>1277</v>
      </c>
      <c r="C1285" s="6">
        <f>IFERROR(IF($C$1&gt;=B1285,SMALL(STUDENT!$V$4:$V$2003,$C$6+B1285),0),0)</f>
        <v>0</v>
      </c>
      <c r="D1285" s="14">
        <f t="shared" si="118"/>
        <v>0</v>
      </c>
      <c r="E1285" s="14" t="str">
        <f>IFERROR(IF($D1285&gt;=1,VLOOKUP($C1285,STUDENT!$A$4:$E$2003,E$1,0),""),"")</f>
        <v/>
      </c>
      <c r="F1285" s="15" t="str">
        <f>IFERROR(IF($D1285&gt;=1,VLOOKUP($C1285,STUDENT!$A$4:$E$2003,F$1,0),""),"")</f>
        <v/>
      </c>
      <c r="G1285" s="15" t="str">
        <f>IFERROR(IF($D1285&gt;=1,VLOOKUP($C1285,STUDENT!$A$4:$E$2003,G$1,0),""),"")</f>
        <v/>
      </c>
      <c r="H1285" s="14" t="str">
        <f>IFERROR(IF($D1285&gt;=1,VLOOKUP($C1285,STUDENT!$A$4:$E$2003,H$1,0),""),"")</f>
        <v/>
      </c>
      <c r="I1285" s="79"/>
      <c r="J1285" s="79"/>
      <c r="K1285" s="79"/>
      <c r="L1285" s="79"/>
      <c r="M1285" s="79"/>
      <c r="N1285" s="79"/>
      <c r="O1285" s="79"/>
      <c r="P1285" s="79"/>
      <c r="Q1285" s="79"/>
      <c r="R1285" s="79"/>
      <c r="S1285" s="79"/>
      <c r="T1285" s="79"/>
      <c r="U1285" s="85">
        <f t="shared" si="119"/>
        <v>0</v>
      </c>
      <c r="V1285" s="6">
        <f t="shared" si="120"/>
        <v>0</v>
      </c>
      <c r="W1285" s="6">
        <f>IFERROR(IF(V1285&gt;=1,V1285*VLOOKUP(E1285,STUDENT!$B$4:$W$2003,22,0),0),0)</f>
        <v>0</v>
      </c>
      <c r="X1285" s="6">
        <f t="shared" si="121"/>
        <v>0</v>
      </c>
      <c r="Y1285" s="6">
        <f>IFERROR(IF(X1285&gt;=1,X1285*VLOOKUP(E1285,STUDENT!$B$4:$W$2003,22,0),0),0)</f>
        <v>0</v>
      </c>
      <c r="Z1285" s="6">
        <f t="shared" si="122"/>
        <v>0</v>
      </c>
      <c r="AA1285" s="6">
        <f>IFERROR(IF(Z1285&gt;=1,Z1285*VLOOKUP(E1285,STUDENT!$B$4:$W$2003,22,0),0),0)</f>
        <v>0</v>
      </c>
    </row>
    <row r="1286" spans="1:27" ht="18" customHeight="1" x14ac:dyDescent="0.25">
      <c r="A1286" s="6">
        <f t="shared" si="117"/>
        <v>0</v>
      </c>
      <c r="B1286" s="6">
        <v>1278</v>
      </c>
      <c r="C1286" s="6">
        <f>IFERROR(IF($C$1&gt;=B1286,SMALL(STUDENT!$V$4:$V$2003,$C$6+B1286),0),0)</f>
        <v>0</v>
      </c>
      <c r="D1286" s="14">
        <f t="shared" si="118"/>
        <v>0</v>
      </c>
      <c r="E1286" s="14" t="str">
        <f>IFERROR(IF($D1286&gt;=1,VLOOKUP($C1286,STUDENT!$A$4:$E$2003,E$1,0),""),"")</f>
        <v/>
      </c>
      <c r="F1286" s="15" t="str">
        <f>IFERROR(IF($D1286&gt;=1,VLOOKUP($C1286,STUDENT!$A$4:$E$2003,F$1,0),""),"")</f>
        <v/>
      </c>
      <c r="G1286" s="15" t="str">
        <f>IFERROR(IF($D1286&gt;=1,VLOOKUP($C1286,STUDENT!$A$4:$E$2003,G$1,0),""),"")</f>
        <v/>
      </c>
      <c r="H1286" s="14" t="str">
        <f>IFERROR(IF($D1286&gt;=1,VLOOKUP($C1286,STUDENT!$A$4:$E$2003,H$1,0),""),"")</f>
        <v/>
      </c>
      <c r="I1286" s="79"/>
      <c r="J1286" s="79"/>
      <c r="K1286" s="79"/>
      <c r="L1286" s="79"/>
      <c r="M1286" s="79"/>
      <c r="N1286" s="79"/>
      <c r="O1286" s="79"/>
      <c r="P1286" s="79"/>
      <c r="Q1286" s="79"/>
      <c r="R1286" s="79"/>
      <c r="S1286" s="79"/>
      <c r="T1286" s="79"/>
      <c r="U1286" s="85">
        <f t="shared" si="119"/>
        <v>0</v>
      </c>
      <c r="V1286" s="6">
        <f t="shared" si="120"/>
        <v>0</v>
      </c>
      <c r="W1286" s="6">
        <f>IFERROR(IF(V1286&gt;=1,V1286*VLOOKUP(E1286,STUDENT!$B$4:$W$2003,22,0),0),0)</f>
        <v>0</v>
      </c>
      <c r="X1286" s="6">
        <f t="shared" si="121"/>
        <v>0</v>
      </c>
      <c r="Y1286" s="6">
        <f>IFERROR(IF(X1286&gt;=1,X1286*VLOOKUP(E1286,STUDENT!$B$4:$W$2003,22,0),0),0)</f>
        <v>0</v>
      </c>
      <c r="Z1286" s="6">
        <f t="shared" si="122"/>
        <v>0</v>
      </c>
      <c r="AA1286" s="6">
        <f>IFERROR(IF(Z1286&gt;=1,Z1286*VLOOKUP(E1286,STUDENT!$B$4:$W$2003,22,0),0),0)</f>
        <v>0</v>
      </c>
    </row>
    <row r="1287" spans="1:27" ht="18" customHeight="1" x14ac:dyDescent="0.25">
      <c r="A1287" s="6">
        <f t="shared" si="117"/>
        <v>0</v>
      </c>
      <c r="B1287" s="6">
        <v>1279</v>
      </c>
      <c r="C1287" s="6">
        <f>IFERROR(IF($C$1&gt;=B1287,SMALL(STUDENT!$V$4:$V$2003,$C$6+B1287),0),0)</f>
        <v>0</v>
      </c>
      <c r="D1287" s="14">
        <f t="shared" si="118"/>
        <v>0</v>
      </c>
      <c r="E1287" s="14" t="str">
        <f>IFERROR(IF($D1287&gt;=1,VLOOKUP($C1287,STUDENT!$A$4:$E$2003,E$1,0),""),"")</f>
        <v/>
      </c>
      <c r="F1287" s="15" t="str">
        <f>IFERROR(IF($D1287&gt;=1,VLOOKUP($C1287,STUDENT!$A$4:$E$2003,F$1,0),""),"")</f>
        <v/>
      </c>
      <c r="G1287" s="15" t="str">
        <f>IFERROR(IF($D1287&gt;=1,VLOOKUP($C1287,STUDENT!$A$4:$E$2003,G$1,0),""),"")</f>
        <v/>
      </c>
      <c r="H1287" s="14" t="str">
        <f>IFERROR(IF($D1287&gt;=1,VLOOKUP($C1287,STUDENT!$A$4:$E$2003,H$1,0),""),"")</f>
        <v/>
      </c>
      <c r="I1287" s="79"/>
      <c r="J1287" s="79"/>
      <c r="K1287" s="79"/>
      <c r="L1287" s="79"/>
      <c r="M1287" s="79"/>
      <c r="N1287" s="79"/>
      <c r="O1287" s="79"/>
      <c r="P1287" s="79"/>
      <c r="Q1287" s="79"/>
      <c r="R1287" s="79"/>
      <c r="S1287" s="79"/>
      <c r="T1287" s="79"/>
      <c r="U1287" s="85">
        <f t="shared" si="119"/>
        <v>0</v>
      </c>
      <c r="V1287" s="6">
        <f t="shared" si="120"/>
        <v>0</v>
      </c>
      <c r="W1287" s="6">
        <f>IFERROR(IF(V1287&gt;=1,V1287*VLOOKUP(E1287,STUDENT!$B$4:$W$2003,22,0),0),0)</f>
        <v>0</v>
      </c>
      <c r="X1287" s="6">
        <f t="shared" si="121"/>
        <v>0</v>
      </c>
      <c r="Y1287" s="6">
        <f>IFERROR(IF(X1287&gt;=1,X1287*VLOOKUP(E1287,STUDENT!$B$4:$W$2003,22,0),0),0)</f>
        <v>0</v>
      </c>
      <c r="Z1287" s="6">
        <f t="shared" si="122"/>
        <v>0</v>
      </c>
      <c r="AA1287" s="6">
        <f>IFERROR(IF(Z1287&gt;=1,Z1287*VLOOKUP(E1287,STUDENT!$B$4:$W$2003,22,0),0),0)</f>
        <v>0</v>
      </c>
    </row>
    <row r="1288" spans="1:27" ht="18" customHeight="1" x14ac:dyDescent="0.25">
      <c r="A1288" s="6">
        <f t="shared" si="117"/>
        <v>0</v>
      </c>
      <c r="B1288" s="6">
        <v>1280</v>
      </c>
      <c r="C1288" s="6">
        <f>IFERROR(IF($C$1&gt;=B1288,SMALL(STUDENT!$V$4:$V$2003,$C$6+B1288),0),0)</f>
        <v>0</v>
      </c>
      <c r="D1288" s="14">
        <f t="shared" si="118"/>
        <v>0</v>
      </c>
      <c r="E1288" s="14" t="str">
        <f>IFERROR(IF($D1288&gt;=1,VLOOKUP($C1288,STUDENT!$A$4:$E$2003,E$1,0),""),"")</f>
        <v/>
      </c>
      <c r="F1288" s="15" t="str">
        <f>IFERROR(IF($D1288&gt;=1,VLOOKUP($C1288,STUDENT!$A$4:$E$2003,F$1,0),""),"")</f>
        <v/>
      </c>
      <c r="G1288" s="15" t="str">
        <f>IFERROR(IF($D1288&gt;=1,VLOOKUP($C1288,STUDENT!$A$4:$E$2003,G$1,0),""),"")</f>
        <v/>
      </c>
      <c r="H1288" s="14" t="str">
        <f>IFERROR(IF($D1288&gt;=1,VLOOKUP($C1288,STUDENT!$A$4:$E$2003,H$1,0),""),"")</f>
        <v/>
      </c>
      <c r="I1288" s="79"/>
      <c r="J1288" s="79"/>
      <c r="K1288" s="79"/>
      <c r="L1288" s="79"/>
      <c r="M1288" s="79"/>
      <c r="N1288" s="79"/>
      <c r="O1288" s="79"/>
      <c r="P1288" s="79"/>
      <c r="Q1288" s="79"/>
      <c r="R1288" s="79"/>
      <c r="S1288" s="79"/>
      <c r="T1288" s="79"/>
      <c r="U1288" s="85">
        <f t="shared" si="119"/>
        <v>0</v>
      </c>
      <c r="V1288" s="6">
        <f t="shared" si="120"/>
        <v>0</v>
      </c>
      <c r="W1288" s="6">
        <f>IFERROR(IF(V1288&gt;=1,V1288*VLOOKUP(E1288,STUDENT!$B$4:$W$2003,22,0),0),0)</f>
        <v>0</v>
      </c>
      <c r="X1288" s="6">
        <f t="shared" si="121"/>
        <v>0</v>
      </c>
      <c r="Y1288" s="6">
        <f>IFERROR(IF(X1288&gt;=1,X1288*VLOOKUP(E1288,STUDENT!$B$4:$W$2003,22,0),0),0)</f>
        <v>0</v>
      </c>
      <c r="Z1288" s="6">
        <f t="shared" si="122"/>
        <v>0</v>
      </c>
      <c r="AA1288" s="6">
        <f>IFERROR(IF(Z1288&gt;=1,Z1288*VLOOKUP(E1288,STUDENT!$B$4:$W$2003,22,0),0),0)</f>
        <v>0</v>
      </c>
    </row>
    <row r="1289" spans="1:27" ht="18" customHeight="1" x14ac:dyDescent="0.25">
      <c r="A1289" s="6">
        <f t="shared" si="117"/>
        <v>0</v>
      </c>
      <c r="B1289" s="6">
        <v>1281</v>
      </c>
      <c r="C1289" s="6">
        <f>IFERROR(IF($C$1&gt;=B1289,SMALL(STUDENT!$V$4:$V$2003,$C$6+B1289),0),0)</f>
        <v>0</v>
      </c>
      <c r="D1289" s="14">
        <f t="shared" si="118"/>
        <v>0</v>
      </c>
      <c r="E1289" s="14" t="str">
        <f>IFERROR(IF($D1289&gt;=1,VLOOKUP($C1289,STUDENT!$A$4:$E$2003,E$1,0),""),"")</f>
        <v/>
      </c>
      <c r="F1289" s="15" t="str">
        <f>IFERROR(IF($D1289&gt;=1,VLOOKUP($C1289,STUDENT!$A$4:$E$2003,F$1,0),""),"")</f>
        <v/>
      </c>
      <c r="G1289" s="15" t="str">
        <f>IFERROR(IF($D1289&gt;=1,VLOOKUP($C1289,STUDENT!$A$4:$E$2003,G$1,0),""),"")</f>
        <v/>
      </c>
      <c r="H1289" s="14" t="str">
        <f>IFERROR(IF($D1289&gt;=1,VLOOKUP($C1289,STUDENT!$A$4:$E$2003,H$1,0),""),"")</f>
        <v/>
      </c>
      <c r="I1289" s="79"/>
      <c r="J1289" s="79"/>
      <c r="K1289" s="79"/>
      <c r="L1289" s="79"/>
      <c r="M1289" s="79"/>
      <c r="N1289" s="79"/>
      <c r="O1289" s="79"/>
      <c r="P1289" s="79"/>
      <c r="Q1289" s="79"/>
      <c r="R1289" s="79"/>
      <c r="S1289" s="79"/>
      <c r="T1289" s="79"/>
      <c r="U1289" s="85">
        <f t="shared" si="119"/>
        <v>0</v>
      </c>
      <c r="V1289" s="6">
        <f t="shared" si="120"/>
        <v>0</v>
      </c>
      <c r="W1289" s="6">
        <f>IFERROR(IF(V1289&gt;=1,V1289*VLOOKUP(E1289,STUDENT!$B$4:$W$2003,22,0),0),0)</f>
        <v>0</v>
      </c>
      <c r="X1289" s="6">
        <f t="shared" si="121"/>
        <v>0</v>
      </c>
      <c r="Y1289" s="6">
        <f>IFERROR(IF(X1289&gt;=1,X1289*VLOOKUP(E1289,STUDENT!$B$4:$W$2003,22,0),0),0)</f>
        <v>0</v>
      </c>
      <c r="Z1289" s="6">
        <f t="shared" si="122"/>
        <v>0</v>
      </c>
      <c r="AA1289" s="6">
        <f>IFERROR(IF(Z1289&gt;=1,Z1289*VLOOKUP(E1289,STUDENT!$B$4:$W$2003,22,0),0),0)</f>
        <v>0</v>
      </c>
    </row>
    <row r="1290" spans="1:27" ht="18" customHeight="1" x14ac:dyDescent="0.25">
      <c r="A1290" s="6">
        <f t="shared" ref="A1290:A1353" si="123">IFERROR(IF(W1290&gt;=1,D1290,0),0)</f>
        <v>0</v>
      </c>
      <c r="B1290" s="6">
        <v>1282</v>
      </c>
      <c r="C1290" s="6">
        <f>IFERROR(IF($C$1&gt;=B1290,SMALL(STUDENT!$V$4:$V$2003,$C$6+B1290),0),0)</f>
        <v>0</v>
      </c>
      <c r="D1290" s="14">
        <f t="shared" ref="D1290:D1353" si="124">IFERROR(IF(C1290&gt;=1,B1290,0),0)</f>
        <v>0</v>
      </c>
      <c r="E1290" s="14" t="str">
        <f>IFERROR(IF($D1290&gt;=1,VLOOKUP($C1290,STUDENT!$A$4:$E$2003,E$1,0),""),"")</f>
        <v/>
      </c>
      <c r="F1290" s="15" t="str">
        <f>IFERROR(IF($D1290&gt;=1,VLOOKUP($C1290,STUDENT!$A$4:$E$2003,F$1,0),""),"")</f>
        <v/>
      </c>
      <c r="G1290" s="15" t="str">
        <f>IFERROR(IF($D1290&gt;=1,VLOOKUP($C1290,STUDENT!$A$4:$E$2003,G$1,0),""),"")</f>
        <v/>
      </c>
      <c r="H1290" s="14" t="str">
        <f>IFERROR(IF($D1290&gt;=1,VLOOKUP($C1290,STUDENT!$A$4:$E$2003,H$1,0),""),"")</f>
        <v/>
      </c>
      <c r="I1290" s="79"/>
      <c r="J1290" s="79"/>
      <c r="K1290" s="79"/>
      <c r="L1290" s="79"/>
      <c r="M1290" s="79"/>
      <c r="N1290" s="79"/>
      <c r="O1290" s="79"/>
      <c r="P1290" s="79"/>
      <c r="Q1290" s="79"/>
      <c r="R1290" s="79"/>
      <c r="S1290" s="79"/>
      <c r="T1290" s="79"/>
      <c r="U1290" s="85">
        <f t="shared" ref="U1290:U1353" si="125">SUM(I1290:T1290)</f>
        <v>0</v>
      </c>
      <c r="V1290" s="6">
        <f t="shared" ref="V1290:V1353" si="126">IFERROR(IF(D1290&gt;=1,(IF($V$1&gt;=1,(IF($W$1&gt;=1,SUMIFS(I1290:T1290,$I$3:$T$3,"&gt;="&amp;$V$1,$I$3:$T$3,"&lt;="&amp;$W$1),0)),0)),0),0)</f>
        <v>0</v>
      </c>
      <c r="W1290" s="6">
        <f>IFERROR(IF(V1290&gt;=1,V1290*VLOOKUP(E1290,STUDENT!$B$4:$W$2003,22,0),0),0)</f>
        <v>0</v>
      </c>
      <c r="X1290" s="6">
        <f t="shared" ref="X1290:X1353" si="127">IFERROR(IF(D1290&gt;=1,(IF($X$1&gt;=1,(IF($Y$1&gt;=1,SUMIFS(I1290:T1290,$I$3:$T$3,"&gt;="&amp;$X$1,$I$3:$T$3,"&lt;="&amp;$Y$1),0)),0)),0),0)</f>
        <v>0</v>
      </c>
      <c r="Y1290" s="6">
        <f>IFERROR(IF(X1290&gt;=1,X1290*VLOOKUP(E1290,STUDENT!$B$4:$W$2003,22,0),0),0)</f>
        <v>0</v>
      </c>
      <c r="Z1290" s="6">
        <f t="shared" ref="Z1290:Z1353" si="128">IFERROR(IF(D1290&gt;=1,(IF($Z$1&gt;=1,(IF($AA$1&gt;=1,SUMIFS(I1290:T1290,$I$3:$T$3,"&gt;="&amp;$Z$1,$I$3:$T$3,"&lt;="&amp;$AA$1),0)),0)),0),0)</f>
        <v>0</v>
      </c>
      <c r="AA1290" s="6">
        <f>IFERROR(IF(Z1290&gt;=1,Z1290*VLOOKUP(E1290,STUDENT!$B$4:$W$2003,22,0),0),0)</f>
        <v>0</v>
      </c>
    </row>
    <row r="1291" spans="1:27" ht="18" customHeight="1" x14ac:dyDescent="0.25">
      <c r="A1291" s="6">
        <f t="shared" si="123"/>
        <v>0</v>
      </c>
      <c r="B1291" s="6">
        <v>1283</v>
      </c>
      <c r="C1291" s="6">
        <f>IFERROR(IF($C$1&gt;=B1291,SMALL(STUDENT!$V$4:$V$2003,$C$6+B1291),0),0)</f>
        <v>0</v>
      </c>
      <c r="D1291" s="14">
        <f t="shared" si="124"/>
        <v>0</v>
      </c>
      <c r="E1291" s="14" t="str">
        <f>IFERROR(IF($D1291&gt;=1,VLOOKUP($C1291,STUDENT!$A$4:$E$2003,E$1,0),""),"")</f>
        <v/>
      </c>
      <c r="F1291" s="15" t="str">
        <f>IFERROR(IF($D1291&gt;=1,VLOOKUP($C1291,STUDENT!$A$4:$E$2003,F$1,0),""),"")</f>
        <v/>
      </c>
      <c r="G1291" s="15" t="str">
        <f>IFERROR(IF($D1291&gt;=1,VLOOKUP($C1291,STUDENT!$A$4:$E$2003,G$1,0),""),"")</f>
        <v/>
      </c>
      <c r="H1291" s="14" t="str">
        <f>IFERROR(IF($D1291&gt;=1,VLOOKUP($C1291,STUDENT!$A$4:$E$2003,H$1,0),""),"")</f>
        <v/>
      </c>
      <c r="I1291" s="79"/>
      <c r="J1291" s="79"/>
      <c r="K1291" s="79"/>
      <c r="L1291" s="79"/>
      <c r="M1291" s="79"/>
      <c r="N1291" s="79"/>
      <c r="O1291" s="79"/>
      <c r="P1291" s="79"/>
      <c r="Q1291" s="79"/>
      <c r="R1291" s="79"/>
      <c r="S1291" s="79"/>
      <c r="T1291" s="79"/>
      <c r="U1291" s="85">
        <f t="shared" si="125"/>
        <v>0</v>
      </c>
      <c r="V1291" s="6">
        <f t="shared" si="126"/>
        <v>0</v>
      </c>
      <c r="W1291" s="6">
        <f>IFERROR(IF(V1291&gt;=1,V1291*VLOOKUP(E1291,STUDENT!$B$4:$W$2003,22,0),0),0)</f>
        <v>0</v>
      </c>
      <c r="X1291" s="6">
        <f t="shared" si="127"/>
        <v>0</v>
      </c>
      <c r="Y1291" s="6">
        <f>IFERROR(IF(X1291&gt;=1,X1291*VLOOKUP(E1291,STUDENT!$B$4:$W$2003,22,0),0),0)</f>
        <v>0</v>
      </c>
      <c r="Z1291" s="6">
        <f t="shared" si="128"/>
        <v>0</v>
      </c>
      <c r="AA1291" s="6">
        <f>IFERROR(IF(Z1291&gt;=1,Z1291*VLOOKUP(E1291,STUDENT!$B$4:$W$2003,22,0),0),0)</f>
        <v>0</v>
      </c>
    </row>
    <row r="1292" spans="1:27" ht="18" customHeight="1" x14ac:dyDescent="0.25">
      <c r="A1292" s="6">
        <f t="shared" si="123"/>
        <v>0</v>
      </c>
      <c r="B1292" s="6">
        <v>1284</v>
      </c>
      <c r="C1292" s="6">
        <f>IFERROR(IF($C$1&gt;=B1292,SMALL(STUDENT!$V$4:$V$2003,$C$6+B1292),0),0)</f>
        <v>0</v>
      </c>
      <c r="D1292" s="14">
        <f t="shared" si="124"/>
        <v>0</v>
      </c>
      <c r="E1292" s="14" t="str">
        <f>IFERROR(IF($D1292&gt;=1,VLOOKUP($C1292,STUDENT!$A$4:$E$2003,E$1,0),""),"")</f>
        <v/>
      </c>
      <c r="F1292" s="15" t="str">
        <f>IFERROR(IF($D1292&gt;=1,VLOOKUP($C1292,STUDENT!$A$4:$E$2003,F$1,0),""),"")</f>
        <v/>
      </c>
      <c r="G1292" s="15" t="str">
        <f>IFERROR(IF($D1292&gt;=1,VLOOKUP($C1292,STUDENT!$A$4:$E$2003,G$1,0),""),"")</f>
        <v/>
      </c>
      <c r="H1292" s="14" t="str">
        <f>IFERROR(IF($D1292&gt;=1,VLOOKUP($C1292,STUDENT!$A$4:$E$2003,H$1,0),""),"")</f>
        <v/>
      </c>
      <c r="I1292" s="79"/>
      <c r="J1292" s="79"/>
      <c r="K1292" s="79"/>
      <c r="L1292" s="79"/>
      <c r="M1292" s="79"/>
      <c r="N1292" s="79"/>
      <c r="O1292" s="79"/>
      <c r="P1292" s="79"/>
      <c r="Q1292" s="79"/>
      <c r="R1292" s="79"/>
      <c r="S1292" s="79"/>
      <c r="T1292" s="79"/>
      <c r="U1292" s="85">
        <f t="shared" si="125"/>
        <v>0</v>
      </c>
      <c r="V1292" s="6">
        <f t="shared" si="126"/>
        <v>0</v>
      </c>
      <c r="W1292" s="6">
        <f>IFERROR(IF(V1292&gt;=1,V1292*VLOOKUP(E1292,STUDENT!$B$4:$W$2003,22,0),0),0)</f>
        <v>0</v>
      </c>
      <c r="X1292" s="6">
        <f t="shared" si="127"/>
        <v>0</v>
      </c>
      <c r="Y1292" s="6">
        <f>IFERROR(IF(X1292&gt;=1,X1292*VLOOKUP(E1292,STUDENT!$B$4:$W$2003,22,0),0),0)</f>
        <v>0</v>
      </c>
      <c r="Z1292" s="6">
        <f t="shared" si="128"/>
        <v>0</v>
      </c>
      <c r="AA1292" s="6">
        <f>IFERROR(IF(Z1292&gt;=1,Z1292*VLOOKUP(E1292,STUDENT!$B$4:$W$2003,22,0),0),0)</f>
        <v>0</v>
      </c>
    </row>
    <row r="1293" spans="1:27" ht="18" customHeight="1" x14ac:dyDescent="0.25">
      <c r="A1293" s="6">
        <f t="shared" si="123"/>
        <v>0</v>
      </c>
      <c r="B1293" s="6">
        <v>1285</v>
      </c>
      <c r="C1293" s="6">
        <f>IFERROR(IF($C$1&gt;=B1293,SMALL(STUDENT!$V$4:$V$2003,$C$6+B1293),0),0)</f>
        <v>0</v>
      </c>
      <c r="D1293" s="14">
        <f t="shared" si="124"/>
        <v>0</v>
      </c>
      <c r="E1293" s="14" t="str">
        <f>IFERROR(IF($D1293&gt;=1,VLOOKUP($C1293,STUDENT!$A$4:$E$2003,E$1,0),""),"")</f>
        <v/>
      </c>
      <c r="F1293" s="15" t="str">
        <f>IFERROR(IF($D1293&gt;=1,VLOOKUP($C1293,STUDENT!$A$4:$E$2003,F$1,0),""),"")</f>
        <v/>
      </c>
      <c r="G1293" s="15" t="str">
        <f>IFERROR(IF($D1293&gt;=1,VLOOKUP($C1293,STUDENT!$A$4:$E$2003,G$1,0),""),"")</f>
        <v/>
      </c>
      <c r="H1293" s="14" t="str">
        <f>IFERROR(IF($D1293&gt;=1,VLOOKUP($C1293,STUDENT!$A$4:$E$2003,H$1,0),""),"")</f>
        <v/>
      </c>
      <c r="I1293" s="79"/>
      <c r="J1293" s="79"/>
      <c r="K1293" s="79"/>
      <c r="L1293" s="79"/>
      <c r="M1293" s="79"/>
      <c r="N1293" s="79"/>
      <c r="O1293" s="79"/>
      <c r="P1293" s="79"/>
      <c r="Q1293" s="79"/>
      <c r="R1293" s="79"/>
      <c r="S1293" s="79"/>
      <c r="T1293" s="79"/>
      <c r="U1293" s="85">
        <f t="shared" si="125"/>
        <v>0</v>
      </c>
      <c r="V1293" s="6">
        <f t="shared" si="126"/>
        <v>0</v>
      </c>
      <c r="W1293" s="6">
        <f>IFERROR(IF(V1293&gt;=1,V1293*VLOOKUP(E1293,STUDENT!$B$4:$W$2003,22,0),0),0)</f>
        <v>0</v>
      </c>
      <c r="X1293" s="6">
        <f t="shared" si="127"/>
        <v>0</v>
      </c>
      <c r="Y1293" s="6">
        <f>IFERROR(IF(X1293&gt;=1,X1293*VLOOKUP(E1293,STUDENT!$B$4:$W$2003,22,0),0),0)</f>
        <v>0</v>
      </c>
      <c r="Z1293" s="6">
        <f t="shared" si="128"/>
        <v>0</v>
      </c>
      <c r="AA1293" s="6">
        <f>IFERROR(IF(Z1293&gt;=1,Z1293*VLOOKUP(E1293,STUDENT!$B$4:$W$2003,22,0),0),0)</f>
        <v>0</v>
      </c>
    </row>
    <row r="1294" spans="1:27" ht="18" customHeight="1" x14ac:dyDescent="0.25">
      <c r="A1294" s="6">
        <f t="shared" si="123"/>
        <v>0</v>
      </c>
      <c r="B1294" s="6">
        <v>1286</v>
      </c>
      <c r="C1294" s="6">
        <f>IFERROR(IF($C$1&gt;=B1294,SMALL(STUDENT!$V$4:$V$2003,$C$6+B1294),0),0)</f>
        <v>0</v>
      </c>
      <c r="D1294" s="14">
        <f t="shared" si="124"/>
        <v>0</v>
      </c>
      <c r="E1294" s="14" t="str">
        <f>IFERROR(IF($D1294&gt;=1,VLOOKUP($C1294,STUDENT!$A$4:$E$2003,E$1,0),""),"")</f>
        <v/>
      </c>
      <c r="F1294" s="15" t="str">
        <f>IFERROR(IF($D1294&gt;=1,VLOOKUP($C1294,STUDENT!$A$4:$E$2003,F$1,0),""),"")</f>
        <v/>
      </c>
      <c r="G1294" s="15" t="str">
        <f>IFERROR(IF($D1294&gt;=1,VLOOKUP($C1294,STUDENT!$A$4:$E$2003,G$1,0),""),"")</f>
        <v/>
      </c>
      <c r="H1294" s="14" t="str">
        <f>IFERROR(IF($D1294&gt;=1,VLOOKUP($C1294,STUDENT!$A$4:$E$2003,H$1,0),""),"")</f>
        <v/>
      </c>
      <c r="I1294" s="79"/>
      <c r="J1294" s="79"/>
      <c r="K1294" s="79"/>
      <c r="L1294" s="79"/>
      <c r="M1294" s="79"/>
      <c r="N1294" s="79"/>
      <c r="O1294" s="79"/>
      <c r="P1294" s="79"/>
      <c r="Q1294" s="79"/>
      <c r="R1294" s="79"/>
      <c r="S1294" s="79"/>
      <c r="T1294" s="79"/>
      <c r="U1294" s="85">
        <f t="shared" si="125"/>
        <v>0</v>
      </c>
      <c r="V1294" s="6">
        <f t="shared" si="126"/>
        <v>0</v>
      </c>
      <c r="W1294" s="6">
        <f>IFERROR(IF(V1294&gt;=1,V1294*VLOOKUP(E1294,STUDENT!$B$4:$W$2003,22,0),0),0)</f>
        <v>0</v>
      </c>
      <c r="X1294" s="6">
        <f t="shared" si="127"/>
        <v>0</v>
      </c>
      <c r="Y1294" s="6">
        <f>IFERROR(IF(X1294&gt;=1,X1294*VLOOKUP(E1294,STUDENT!$B$4:$W$2003,22,0),0),0)</f>
        <v>0</v>
      </c>
      <c r="Z1294" s="6">
        <f t="shared" si="128"/>
        <v>0</v>
      </c>
      <c r="AA1294" s="6">
        <f>IFERROR(IF(Z1294&gt;=1,Z1294*VLOOKUP(E1294,STUDENT!$B$4:$W$2003,22,0),0),0)</f>
        <v>0</v>
      </c>
    </row>
    <row r="1295" spans="1:27" ht="18" customHeight="1" x14ac:dyDescent="0.25">
      <c r="A1295" s="6">
        <f t="shared" si="123"/>
        <v>0</v>
      </c>
      <c r="B1295" s="6">
        <v>1287</v>
      </c>
      <c r="C1295" s="6">
        <f>IFERROR(IF($C$1&gt;=B1295,SMALL(STUDENT!$V$4:$V$2003,$C$6+B1295),0),0)</f>
        <v>0</v>
      </c>
      <c r="D1295" s="14">
        <f t="shared" si="124"/>
        <v>0</v>
      </c>
      <c r="E1295" s="14" t="str">
        <f>IFERROR(IF($D1295&gt;=1,VLOOKUP($C1295,STUDENT!$A$4:$E$2003,E$1,0),""),"")</f>
        <v/>
      </c>
      <c r="F1295" s="15" t="str">
        <f>IFERROR(IF($D1295&gt;=1,VLOOKUP($C1295,STUDENT!$A$4:$E$2003,F$1,0),""),"")</f>
        <v/>
      </c>
      <c r="G1295" s="15" t="str">
        <f>IFERROR(IF($D1295&gt;=1,VLOOKUP($C1295,STUDENT!$A$4:$E$2003,G$1,0),""),"")</f>
        <v/>
      </c>
      <c r="H1295" s="14" t="str">
        <f>IFERROR(IF($D1295&gt;=1,VLOOKUP($C1295,STUDENT!$A$4:$E$2003,H$1,0),""),"")</f>
        <v/>
      </c>
      <c r="I1295" s="79"/>
      <c r="J1295" s="79"/>
      <c r="K1295" s="79"/>
      <c r="L1295" s="79"/>
      <c r="M1295" s="79"/>
      <c r="N1295" s="79"/>
      <c r="O1295" s="79"/>
      <c r="P1295" s="79"/>
      <c r="Q1295" s="79"/>
      <c r="R1295" s="79"/>
      <c r="S1295" s="79"/>
      <c r="T1295" s="79"/>
      <c r="U1295" s="85">
        <f t="shared" si="125"/>
        <v>0</v>
      </c>
      <c r="V1295" s="6">
        <f t="shared" si="126"/>
        <v>0</v>
      </c>
      <c r="W1295" s="6">
        <f>IFERROR(IF(V1295&gt;=1,V1295*VLOOKUP(E1295,STUDENT!$B$4:$W$2003,22,0),0),0)</f>
        <v>0</v>
      </c>
      <c r="X1295" s="6">
        <f t="shared" si="127"/>
        <v>0</v>
      </c>
      <c r="Y1295" s="6">
        <f>IFERROR(IF(X1295&gt;=1,X1295*VLOOKUP(E1295,STUDENT!$B$4:$W$2003,22,0),0),0)</f>
        <v>0</v>
      </c>
      <c r="Z1295" s="6">
        <f t="shared" si="128"/>
        <v>0</v>
      </c>
      <c r="AA1295" s="6">
        <f>IFERROR(IF(Z1295&gt;=1,Z1295*VLOOKUP(E1295,STUDENT!$B$4:$W$2003,22,0),0),0)</f>
        <v>0</v>
      </c>
    </row>
    <row r="1296" spans="1:27" ht="18" customHeight="1" x14ac:dyDescent="0.25">
      <c r="A1296" s="6">
        <f t="shared" si="123"/>
        <v>0</v>
      </c>
      <c r="B1296" s="6">
        <v>1288</v>
      </c>
      <c r="C1296" s="6">
        <f>IFERROR(IF($C$1&gt;=B1296,SMALL(STUDENT!$V$4:$V$2003,$C$6+B1296),0),0)</f>
        <v>0</v>
      </c>
      <c r="D1296" s="14">
        <f t="shared" si="124"/>
        <v>0</v>
      </c>
      <c r="E1296" s="14" t="str">
        <f>IFERROR(IF($D1296&gt;=1,VLOOKUP($C1296,STUDENT!$A$4:$E$2003,E$1,0),""),"")</f>
        <v/>
      </c>
      <c r="F1296" s="15" t="str">
        <f>IFERROR(IF($D1296&gt;=1,VLOOKUP($C1296,STUDENT!$A$4:$E$2003,F$1,0),""),"")</f>
        <v/>
      </c>
      <c r="G1296" s="15" t="str">
        <f>IFERROR(IF($D1296&gt;=1,VLOOKUP($C1296,STUDENT!$A$4:$E$2003,G$1,0),""),"")</f>
        <v/>
      </c>
      <c r="H1296" s="14" t="str">
        <f>IFERROR(IF($D1296&gt;=1,VLOOKUP($C1296,STUDENT!$A$4:$E$2003,H$1,0),""),"")</f>
        <v/>
      </c>
      <c r="I1296" s="79"/>
      <c r="J1296" s="79"/>
      <c r="K1296" s="79"/>
      <c r="L1296" s="79"/>
      <c r="M1296" s="79"/>
      <c r="N1296" s="79"/>
      <c r="O1296" s="79"/>
      <c r="P1296" s="79"/>
      <c r="Q1296" s="79"/>
      <c r="R1296" s="79"/>
      <c r="S1296" s="79"/>
      <c r="T1296" s="79"/>
      <c r="U1296" s="85">
        <f t="shared" si="125"/>
        <v>0</v>
      </c>
      <c r="V1296" s="6">
        <f t="shared" si="126"/>
        <v>0</v>
      </c>
      <c r="W1296" s="6">
        <f>IFERROR(IF(V1296&gt;=1,V1296*VLOOKUP(E1296,STUDENT!$B$4:$W$2003,22,0),0),0)</f>
        <v>0</v>
      </c>
      <c r="X1296" s="6">
        <f t="shared" si="127"/>
        <v>0</v>
      </c>
      <c r="Y1296" s="6">
        <f>IFERROR(IF(X1296&gt;=1,X1296*VLOOKUP(E1296,STUDENT!$B$4:$W$2003,22,0),0),0)</f>
        <v>0</v>
      </c>
      <c r="Z1296" s="6">
        <f t="shared" si="128"/>
        <v>0</v>
      </c>
      <c r="AA1296" s="6">
        <f>IFERROR(IF(Z1296&gt;=1,Z1296*VLOOKUP(E1296,STUDENT!$B$4:$W$2003,22,0),0),0)</f>
        <v>0</v>
      </c>
    </row>
    <row r="1297" spans="1:27" ht="18" customHeight="1" x14ac:dyDescent="0.25">
      <c r="A1297" s="6">
        <f t="shared" si="123"/>
        <v>0</v>
      </c>
      <c r="B1297" s="6">
        <v>1289</v>
      </c>
      <c r="C1297" s="6">
        <f>IFERROR(IF($C$1&gt;=B1297,SMALL(STUDENT!$V$4:$V$2003,$C$6+B1297),0),0)</f>
        <v>0</v>
      </c>
      <c r="D1297" s="14">
        <f t="shared" si="124"/>
        <v>0</v>
      </c>
      <c r="E1297" s="14" t="str">
        <f>IFERROR(IF($D1297&gt;=1,VLOOKUP($C1297,STUDENT!$A$4:$E$2003,E$1,0),""),"")</f>
        <v/>
      </c>
      <c r="F1297" s="15" t="str">
        <f>IFERROR(IF($D1297&gt;=1,VLOOKUP($C1297,STUDENT!$A$4:$E$2003,F$1,0),""),"")</f>
        <v/>
      </c>
      <c r="G1297" s="15" t="str">
        <f>IFERROR(IF($D1297&gt;=1,VLOOKUP($C1297,STUDENT!$A$4:$E$2003,G$1,0),""),"")</f>
        <v/>
      </c>
      <c r="H1297" s="14" t="str">
        <f>IFERROR(IF($D1297&gt;=1,VLOOKUP($C1297,STUDENT!$A$4:$E$2003,H$1,0),""),"")</f>
        <v/>
      </c>
      <c r="I1297" s="79"/>
      <c r="J1297" s="79"/>
      <c r="K1297" s="79"/>
      <c r="L1297" s="79"/>
      <c r="M1297" s="79"/>
      <c r="N1297" s="79"/>
      <c r="O1297" s="79"/>
      <c r="P1297" s="79"/>
      <c r="Q1297" s="79"/>
      <c r="R1297" s="79"/>
      <c r="S1297" s="79"/>
      <c r="T1297" s="79"/>
      <c r="U1297" s="85">
        <f t="shared" si="125"/>
        <v>0</v>
      </c>
      <c r="V1297" s="6">
        <f t="shared" si="126"/>
        <v>0</v>
      </c>
      <c r="W1297" s="6">
        <f>IFERROR(IF(V1297&gt;=1,V1297*VLOOKUP(E1297,STUDENT!$B$4:$W$2003,22,0),0),0)</f>
        <v>0</v>
      </c>
      <c r="X1297" s="6">
        <f t="shared" si="127"/>
        <v>0</v>
      </c>
      <c r="Y1297" s="6">
        <f>IFERROR(IF(X1297&gt;=1,X1297*VLOOKUP(E1297,STUDENT!$B$4:$W$2003,22,0),0),0)</f>
        <v>0</v>
      </c>
      <c r="Z1297" s="6">
        <f t="shared" si="128"/>
        <v>0</v>
      </c>
      <c r="AA1297" s="6">
        <f>IFERROR(IF(Z1297&gt;=1,Z1297*VLOOKUP(E1297,STUDENT!$B$4:$W$2003,22,0),0),0)</f>
        <v>0</v>
      </c>
    </row>
    <row r="1298" spans="1:27" ht="18" customHeight="1" x14ac:dyDescent="0.25">
      <c r="A1298" s="6">
        <f t="shared" si="123"/>
        <v>0</v>
      </c>
      <c r="B1298" s="6">
        <v>1290</v>
      </c>
      <c r="C1298" s="6">
        <f>IFERROR(IF($C$1&gt;=B1298,SMALL(STUDENT!$V$4:$V$2003,$C$6+B1298),0),0)</f>
        <v>0</v>
      </c>
      <c r="D1298" s="14">
        <f t="shared" si="124"/>
        <v>0</v>
      </c>
      <c r="E1298" s="14" t="str">
        <f>IFERROR(IF($D1298&gt;=1,VLOOKUP($C1298,STUDENT!$A$4:$E$2003,E$1,0),""),"")</f>
        <v/>
      </c>
      <c r="F1298" s="15" t="str">
        <f>IFERROR(IF($D1298&gt;=1,VLOOKUP($C1298,STUDENT!$A$4:$E$2003,F$1,0),""),"")</f>
        <v/>
      </c>
      <c r="G1298" s="15" t="str">
        <f>IFERROR(IF($D1298&gt;=1,VLOOKUP($C1298,STUDENT!$A$4:$E$2003,G$1,0),""),"")</f>
        <v/>
      </c>
      <c r="H1298" s="14" t="str">
        <f>IFERROR(IF($D1298&gt;=1,VLOOKUP($C1298,STUDENT!$A$4:$E$2003,H$1,0),""),"")</f>
        <v/>
      </c>
      <c r="I1298" s="79"/>
      <c r="J1298" s="79"/>
      <c r="K1298" s="79"/>
      <c r="L1298" s="79"/>
      <c r="M1298" s="79"/>
      <c r="N1298" s="79"/>
      <c r="O1298" s="79"/>
      <c r="P1298" s="79"/>
      <c r="Q1298" s="79"/>
      <c r="R1298" s="79"/>
      <c r="S1298" s="79"/>
      <c r="T1298" s="79"/>
      <c r="U1298" s="85">
        <f t="shared" si="125"/>
        <v>0</v>
      </c>
      <c r="V1298" s="6">
        <f t="shared" si="126"/>
        <v>0</v>
      </c>
      <c r="W1298" s="6">
        <f>IFERROR(IF(V1298&gt;=1,V1298*VLOOKUP(E1298,STUDENT!$B$4:$W$2003,22,0),0),0)</f>
        <v>0</v>
      </c>
      <c r="X1298" s="6">
        <f t="shared" si="127"/>
        <v>0</v>
      </c>
      <c r="Y1298" s="6">
        <f>IFERROR(IF(X1298&gt;=1,X1298*VLOOKUP(E1298,STUDENT!$B$4:$W$2003,22,0),0),0)</f>
        <v>0</v>
      </c>
      <c r="Z1298" s="6">
        <f t="shared" si="128"/>
        <v>0</v>
      </c>
      <c r="AA1298" s="6">
        <f>IFERROR(IF(Z1298&gt;=1,Z1298*VLOOKUP(E1298,STUDENT!$B$4:$W$2003,22,0),0),0)</f>
        <v>0</v>
      </c>
    </row>
    <row r="1299" spans="1:27" ht="18" customHeight="1" x14ac:dyDescent="0.25">
      <c r="A1299" s="6">
        <f t="shared" si="123"/>
        <v>0</v>
      </c>
      <c r="B1299" s="6">
        <v>1291</v>
      </c>
      <c r="C1299" s="6">
        <f>IFERROR(IF($C$1&gt;=B1299,SMALL(STUDENT!$V$4:$V$2003,$C$6+B1299),0),0)</f>
        <v>0</v>
      </c>
      <c r="D1299" s="14">
        <f t="shared" si="124"/>
        <v>0</v>
      </c>
      <c r="E1299" s="14" t="str">
        <f>IFERROR(IF($D1299&gt;=1,VLOOKUP($C1299,STUDENT!$A$4:$E$2003,E$1,0),""),"")</f>
        <v/>
      </c>
      <c r="F1299" s="15" t="str">
        <f>IFERROR(IF($D1299&gt;=1,VLOOKUP($C1299,STUDENT!$A$4:$E$2003,F$1,0),""),"")</f>
        <v/>
      </c>
      <c r="G1299" s="15" t="str">
        <f>IFERROR(IF($D1299&gt;=1,VLOOKUP($C1299,STUDENT!$A$4:$E$2003,G$1,0),""),"")</f>
        <v/>
      </c>
      <c r="H1299" s="14" t="str">
        <f>IFERROR(IF($D1299&gt;=1,VLOOKUP($C1299,STUDENT!$A$4:$E$2003,H$1,0),""),"")</f>
        <v/>
      </c>
      <c r="I1299" s="79"/>
      <c r="J1299" s="79"/>
      <c r="K1299" s="79"/>
      <c r="L1299" s="79"/>
      <c r="M1299" s="79"/>
      <c r="N1299" s="79"/>
      <c r="O1299" s="79"/>
      <c r="P1299" s="79"/>
      <c r="Q1299" s="79"/>
      <c r="R1299" s="79"/>
      <c r="S1299" s="79"/>
      <c r="T1299" s="79"/>
      <c r="U1299" s="85">
        <f t="shared" si="125"/>
        <v>0</v>
      </c>
      <c r="V1299" s="6">
        <f t="shared" si="126"/>
        <v>0</v>
      </c>
      <c r="W1299" s="6">
        <f>IFERROR(IF(V1299&gt;=1,V1299*VLOOKUP(E1299,STUDENT!$B$4:$W$2003,22,0),0),0)</f>
        <v>0</v>
      </c>
      <c r="X1299" s="6">
        <f t="shared" si="127"/>
        <v>0</v>
      </c>
      <c r="Y1299" s="6">
        <f>IFERROR(IF(X1299&gt;=1,X1299*VLOOKUP(E1299,STUDENT!$B$4:$W$2003,22,0),0),0)</f>
        <v>0</v>
      </c>
      <c r="Z1299" s="6">
        <f t="shared" si="128"/>
        <v>0</v>
      </c>
      <c r="AA1299" s="6">
        <f>IFERROR(IF(Z1299&gt;=1,Z1299*VLOOKUP(E1299,STUDENT!$B$4:$W$2003,22,0),0),0)</f>
        <v>0</v>
      </c>
    </row>
    <row r="1300" spans="1:27" ht="18" customHeight="1" x14ac:dyDescent="0.25">
      <c r="A1300" s="6">
        <f t="shared" si="123"/>
        <v>0</v>
      </c>
      <c r="B1300" s="6">
        <v>1292</v>
      </c>
      <c r="C1300" s="6">
        <f>IFERROR(IF($C$1&gt;=B1300,SMALL(STUDENT!$V$4:$V$2003,$C$6+B1300),0),0)</f>
        <v>0</v>
      </c>
      <c r="D1300" s="14">
        <f t="shared" si="124"/>
        <v>0</v>
      </c>
      <c r="E1300" s="14" t="str">
        <f>IFERROR(IF($D1300&gt;=1,VLOOKUP($C1300,STUDENT!$A$4:$E$2003,E$1,0),""),"")</f>
        <v/>
      </c>
      <c r="F1300" s="15" t="str">
        <f>IFERROR(IF($D1300&gt;=1,VLOOKUP($C1300,STUDENT!$A$4:$E$2003,F$1,0),""),"")</f>
        <v/>
      </c>
      <c r="G1300" s="15" t="str">
        <f>IFERROR(IF($D1300&gt;=1,VLOOKUP($C1300,STUDENT!$A$4:$E$2003,G$1,0),""),"")</f>
        <v/>
      </c>
      <c r="H1300" s="14" t="str">
        <f>IFERROR(IF($D1300&gt;=1,VLOOKUP($C1300,STUDENT!$A$4:$E$2003,H$1,0),""),"")</f>
        <v/>
      </c>
      <c r="I1300" s="79"/>
      <c r="J1300" s="79"/>
      <c r="K1300" s="79"/>
      <c r="L1300" s="79"/>
      <c r="M1300" s="79"/>
      <c r="N1300" s="79"/>
      <c r="O1300" s="79"/>
      <c r="P1300" s="79"/>
      <c r="Q1300" s="79"/>
      <c r="R1300" s="79"/>
      <c r="S1300" s="79"/>
      <c r="T1300" s="79"/>
      <c r="U1300" s="85">
        <f t="shared" si="125"/>
        <v>0</v>
      </c>
      <c r="V1300" s="6">
        <f t="shared" si="126"/>
        <v>0</v>
      </c>
      <c r="W1300" s="6">
        <f>IFERROR(IF(V1300&gt;=1,V1300*VLOOKUP(E1300,STUDENT!$B$4:$W$2003,22,0),0),0)</f>
        <v>0</v>
      </c>
      <c r="X1300" s="6">
        <f t="shared" si="127"/>
        <v>0</v>
      </c>
      <c r="Y1300" s="6">
        <f>IFERROR(IF(X1300&gt;=1,X1300*VLOOKUP(E1300,STUDENT!$B$4:$W$2003,22,0),0),0)</f>
        <v>0</v>
      </c>
      <c r="Z1300" s="6">
        <f t="shared" si="128"/>
        <v>0</v>
      </c>
      <c r="AA1300" s="6">
        <f>IFERROR(IF(Z1300&gt;=1,Z1300*VLOOKUP(E1300,STUDENT!$B$4:$W$2003,22,0),0),0)</f>
        <v>0</v>
      </c>
    </row>
    <row r="1301" spans="1:27" ht="18" customHeight="1" x14ac:dyDescent="0.25">
      <c r="A1301" s="6">
        <f t="shared" si="123"/>
        <v>0</v>
      </c>
      <c r="B1301" s="6">
        <v>1293</v>
      </c>
      <c r="C1301" s="6">
        <f>IFERROR(IF($C$1&gt;=B1301,SMALL(STUDENT!$V$4:$V$2003,$C$6+B1301),0),0)</f>
        <v>0</v>
      </c>
      <c r="D1301" s="14">
        <f t="shared" si="124"/>
        <v>0</v>
      </c>
      <c r="E1301" s="14" t="str">
        <f>IFERROR(IF($D1301&gt;=1,VLOOKUP($C1301,STUDENT!$A$4:$E$2003,E$1,0),""),"")</f>
        <v/>
      </c>
      <c r="F1301" s="15" t="str">
        <f>IFERROR(IF($D1301&gt;=1,VLOOKUP($C1301,STUDENT!$A$4:$E$2003,F$1,0),""),"")</f>
        <v/>
      </c>
      <c r="G1301" s="15" t="str">
        <f>IFERROR(IF($D1301&gt;=1,VLOOKUP($C1301,STUDENT!$A$4:$E$2003,G$1,0),""),"")</f>
        <v/>
      </c>
      <c r="H1301" s="14" t="str">
        <f>IFERROR(IF($D1301&gt;=1,VLOOKUP($C1301,STUDENT!$A$4:$E$2003,H$1,0),""),"")</f>
        <v/>
      </c>
      <c r="I1301" s="79"/>
      <c r="J1301" s="79"/>
      <c r="K1301" s="79"/>
      <c r="L1301" s="79"/>
      <c r="M1301" s="79"/>
      <c r="N1301" s="79"/>
      <c r="O1301" s="79"/>
      <c r="P1301" s="79"/>
      <c r="Q1301" s="79"/>
      <c r="R1301" s="79"/>
      <c r="S1301" s="79"/>
      <c r="T1301" s="79"/>
      <c r="U1301" s="85">
        <f t="shared" si="125"/>
        <v>0</v>
      </c>
      <c r="V1301" s="6">
        <f t="shared" si="126"/>
        <v>0</v>
      </c>
      <c r="W1301" s="6">
        <f>IFERROR(IF(V1301&gt;=1,V1301*VLOOKUP(E1301,STUDENT!$B$4:$W$2003,22,0),0),0)</f>
        <v>0</v>
      </c>
      <c r="X1301" s="6">
        <f t="shared" si="127"/>
        <v>0</v>
      </c>
      <c r="Y1301" s="6">
        <f>IFERROR(IF(X1301&gt;=1,X1301*VLOOKUP(E1301,STUDENT!$B$4:$W$2003,22,0),0),0)</f>
        <v>0</v>
      </c>
      <c r="Z1301" s="6">
        <f t="shared" si="128"/>
        <v>0</v>
      </c>
      <c r="AA1301" s="6">
        <f>IFERROR(IF(Z1301&gt;=1,Z1301*VLOOKUP(E1301,STUDENT!$B$4:$W$2003,22,0),0),0)</f>
        <v>0</v>
      </c>
    </row>
    <row r="1302" spans="1:27" ht="18" customHeight="1" x14ac:dyDescent="0.25">
      <c r="A1302" s="6">
        <f t="shared" si="123"/>
        <v>0</v>
      </c>
      <c r="B1302" s="6">
        <v>1294</v>
      </c>
      <c r="C1302" s="6">
        <f>IFERROR(IF($C$1&gt;=B1302,SMALL(STUDENT!$V$4:$V$2003,$C$6+B1302),0),0)</f>
        <v>0</v>
      </c>
      <c r="D1302" s="14">
        <f t="shared" si="124"/>
        <v>0</v>
      </c>
      <c r="E1302" s="14" t="str">
        <f>IFERROR(IF($D1302&gt;=1,VLOOKUP($C1302,STUDENT!$A$4:$E$2003,E$1,0),""),"")</f>
        <v/>
      </c>
      <c r="F1302" s="15" t="str">
        <f>IFERROR(IF($D1302&gt;=1,VLOOKUP($C1302,STUDENT!$A$4:$E$2003,F$1,0),""),"")</f>
        <v/>
      </c>
      <c r="G1302" s="15" t="str">
        <f>IFERROR(IF($D1302&gt;=1,VLOOKUP($C1302,STUDENT!$A$4:$E$2003,G$1,0),""),"")</f>
        <v/>
      </c>
      <c r="H1302" s="14" t="str">
        <f>IFERROR(IF($D1302&gt;=1,VLOOKUP($C1302,STUDENT!$A$4:$E$2003,H$1,0),""),"")</f>
        <v/>
      </c>
      <c r="I1302" s="79"/>
      <c r="J1302" s="79"/>
      <c r="K1302" s="79"/>
      <c r="L1302" s="79"/>
      <c r="M1302" s="79"/>
      <c r="N1302" s="79"/>
      <c r="O1302" s="79"/>
      <c r="P1302" s="79"/>
      <c r="Q1302" s="79"/>
      <c r="R1302" s="79"/>
      <c r="S1302" s="79"/>
      <c r="T1302" s="79"/>
      <c r="U1302" s="85">
        <f t="shared" si="125"/>
        <v>0</v>
      </c>
      <c r="V1302" s="6">
        <f t="shared" si="126"/>
        <v>0</v>
      </c>
      <c r="W1302" s="6">
        <f>IFERROR(IF(V1302&gt;=1,V1302*VLOOKUP(E1302,STUDENT!$B$4:$W$2003,22,0),0),0)</f>
        <v>0</v>
      </c>
      <c r="X1302" s="6">
        <f t="shared" si="127"/>
        <v>0</v>
      </c>
      <c r="Y1302" s="6">
        <f>IFERROR(IF(X1302&gt;=1,X1302*VLOOKUP(E1302,STUDENT!$B$4:$W$2003,22,0),0),0)</f>
        <v>0</v>
      </c>
      <c r="Z1302" s="6">
        <f t="shared" si="128"/>
        <v>0</v>
      </c>
      <c r="AA1302" s="6">
        <f>IFERROR(IF(Z1302&gt;=1,Z1302*VLOOKUP(E1302,STUDENT!$B$4:$W$2003,22,0),0),0)</f>
        <v>0</v>
      </c>
    </row>
    <row r="1303" spans="1:27" ht="18" customHeight="1" x14ac:dyDescent="0.25">
      <c r="A1303" s="6">
        <f t="shared" si="123"/>
        <v>0</v>
      </c>
      <c r="B1303" s="6">
        <v>1295</v>
      </c>
      <c r="C1303" s="6">
        <f>IFERROR(IF($C$1&gt;=B1303,SMALL(STUDENT!$V$4:$V$2003,$C$6+B1303),0),0)</f>
        <v>0</v>
      </c>
      <c r="D1303" s="14">
        <f t="shared" si="124"/>
        <v>0</v>
      </c>
      <c r="E1303" s="14" t="str">
        <f>IFERROR(IF($D1303&gt;=1,VLOOKUP($C1303,STUDENT!$A$4:$E$2003,E$1,0),""),"")</f>
        <v/>
      </c>
      <c r="F1303" s="15" t="str">
        <f>IFERROR(IF($D1303&gt;=1,VLOOKUP($C1303,STUDENT!$A$4:$E$2003,F$1,0),""),"")</f>
        <v/>
      </c>
      <c r="G1303" s="15" t="str">
        <f>IFERROR(IF($D1303&gt;=1,VLOOKUP($C1303,STUDENT!$A$4:$E$2003,G$1,0),""),"")</f>
        <v/>
      </c>
      <c r="H1303" s="14" t="str">
        <f>IFERROR(IF($D1303&gt;=1,VLOOKUP($C1303,STUDENT!$A$4:$E$2003,H$1,0),""),"")</f>
        <v/>
      </c>
      <c r="I1303" s="79"/>
      <c r="J1303" s="79"/>
      <c r="K1303" s="79"/>
      <c r="L1303" s="79"/>
      <c r="M1303" s="79"/>
      <c r="N1303" s="79"/>
      <c r="O1303" s="79"/>
      <c r="P1303" s="79"/>
      <c r="Q1303" s="79"/>
      <c r="R1303" s="79"/>
      <c r="S1303" s="79"/>
      <c r="T1303" s="79"/>
      <c r="U1303" s="85">
        <f t="shared" si="125"/>
        <v>0</v>
      </c>
      <c r="V1303" s="6">
        <f t="shared" si="126"/>
        <v>0</v>
      </c>
      <c r="W1303" s="6">
        <f>IFERROR(IF(V1303&gt;=1,V1303*VLOOKUP(E1303,STUDENT!$B$4:$W$2003,22,0),0),0)</f>
        <v>0</v>
      </c>
      <c r="X1303" s="6">
        <f t="shared" si="127"/>
        <v>0</v>
      </c>
      <c r="Y1303" s="6">
        <f>IFERROR(IF(X1303&gt;=1,X1303*VLOOKUP(E1303,STUDENT!$B$4:$W$2003,22,0),0),0)</f>
        <v>0</v>
      </c>
      <c r="Z1303" s="6">
        <f t="shared" si="128"/>
        <v>0</v>
      </c>
      <c r="AA1303" s="6">
        <f>IFERROR(IF(Z1303&gt;=1,Z1303*VLOOKUP(E1303,STUDENT!$B$4:$W$2003,22,0),0),0)</f>
        <v>0</v>
      </c>
    </row>
    <row r="1304" spans="1:27" ht="18" customHeight="1" x14ac:dyDescent="0.25">
      <c r="A1304" s="6">
        <f t="shared" si="123"/>
        <v>0</v>
      </c>
      <c r="B1304" s="6">
        <v>1296</v>
      </c>
      <c r="C1304" s="6">
        <f>IFERROR(IF($C$1&gt;=B1304,SMALL(STUDENT!$V$4:$V$2003,$C$6+B1304),0),0)</f>
        <v>0</v>
      </c>
      <c r="D1304" s="14">
        <f t="shared" si="124"/>
        <v>0</v>
      </c>
      <c r="E1304" s="14" t="str">
        <f>IFERROR(IF($D1304&gt;=1,VLOOKUP($C1304,STUDENT!$A$4:$E$2003,E$1,0),""),"")</f>
        <v/>
      </c>
      <c r="F1304" s="15" t="str">
        <f>IFERROR(IF($D1304&gt;=1,VLOOKUP($C1304,STUDENT!$A$4:$E$2003,F$1,0),""),"")</f>
        <v/>
      </c>
      <c r="G1304" s="15" t="str">
        <f>IFERROR(IF($D1304&gt;=1,VLOOKUP($C1304,STUDENT!$A$4:$E$2003,G$1,0),""),"")</f>
        <v/>
      </c>
      <c r="H1304" s="14" t="str">
        <f>IFERROR(IF($D1304&gt;=1,VLOOKUP($C1304,STUDENT!$A$4:$E$2003,H$1,0),""),"")</f>
        <v/>
      </c>
      <c r="I1304" s="79"/>
      <c r="J1304" s="79"/>
      <c r="K1304" s="79"/>
      <c r="L1304" s="79"/>
      <c r="M1304" s="79"/>
      <c r="N1304" s="79"/>
      <c r="O1304" s="79"/>
      <c r="P1304" s="79"/>
      <c r="Q1304" s="79"/>
      <c r="R1304" s="79"/>
      <c r="S1304" s="79"/>
      <c r="T1304" s="79"/>
      <c r="U1304" s="85">
        <f t="shared" si="125"/>
        <v>0</v>
      </c>
      <c r="V1304" s="6">
        <f t="shared" si="126"/>
        <v>0</v>
      </c>
      <c r="W1304" s="6">
        <f>IFERROR(IF(V1304&gt;=1,V1304*VLOOKUP(E1304,STUDENT!$B$4:$W$2003,22,0),0),0)</f>
        <v>0</v>
      </c>
      <c r="X1304" s="6">
        <f t="shared" si="127"/>
        <v>0</v>
      </c>
      <c r="Y1304" s="6">
        <f>IFERROR(IF(X1304&gt;=1,X1304*VLOOKUP(E1304,STUDENT!$B$4:$W$2003,22,0),0),0)</f>
        <v>0</v>
      </c>
      <c r="Z1304" s="6">
        <f t="shared" si="128"/>
        <v>0</v>
      </c>
      <c r="AA1304" s="6">
        <f>IFERROR(IF(Z1304&gt;=1,Z1304*VLOOKUP(E1304,STUDENT!$B$4:$W$2003,22,0),0),0)</f>
        <v>0</v>
      </c>
    </row>
    <row r="1305" spans="1:27" ht="18" customHeight="1" x14ac:dyDescent="0.25">
      <c r="A1305" s="6">
        <f t="shared" si="123"/>
        <v>0</v>
      </c>
      <c r="B1305" s="6">
        <v>1297</v>
      </c>
      <c r="C1305" s="6">
        <f>IFERROR(IF($C$1&gt;=B1305,SMALL(STUDENT!$V$4:$V$2003,$C$6+B1305),0),0)</f>
        <v>0</v>
      </c>
      <c r="D1305" s="14">
        <f t="shared" si="124"/>
        <v>0</v>
      </c>
      <c r="E1305" s="14" t="str">
        <f>IFERROR(IF($D1305&gt;=1,VLOOKUP($C1305,STUDENT!$A$4:$E$2003,E$1,0),""),"")</f>
        <v/>
      </c>
      <c r="F1305" s="15" t="str">
        <f>IFERROR(IF($D1305&gt;=1,VLOOKUP($C1305,STUDENT!$A$4:$E$2003,F$1,0),""),"")</f>
        <v/>
      </c>
      <c r="G1305" s="15" t="str">
        <f>IFERROR(IF($D1305&gt;=1,VLOOKUP($C1305,STUDENT!$A$4:$E$2003,G$1,0),""),"")</f>
        <v/>
      </c>
      <c r="H1305" s="14" t="str">
        <f>IFERROR(IF($D1305&gt;=1,VLOOKUP($C1305,STUDENT!$A$4:$E$2003,H$1,0),""),"")</f>
        <v/>
      </c>
      <c r="I1305" s="79"/>
      <c r="J1305" s="79"/>
      <c r="K1305" s="79"/>
      <c r="L1305" s="79"/>
      <c r="M1305" s="79"/>
      <c r="N1305" s="79"/>
      <c r="O1305" s="79"/>
      <c r="P1305" s="79"/>
      <c r="Q1305" s="79"/>
      <c r="R1305" s="79"/>
      <c r="S1305" s="79"/>
      <c r="T1305" s="79"/>
      <c r="U1305" s="85">
        <f t="shared" si="125"/>
        <v>0</v>
      </c>
      <c r="V1305" s="6">
        <f t="shared" si="126"/>
        <v>0</v>
      </c>
      <c r="W1305" s="6">
        <f>IFERROR(IF(V1305&gt;=1,V1305*VLOOKUP(E1305,STUDENT!$B$4:$W$2003,22,0),0),0)</f>
        <v>0</v>
      </c>
      <c r="X1305" s="6">
        <f t="shared" si="127"/>
        <v>0</v>
      </c>
      <c r="Y1305" s="6">
        <f>IFERROR(IF(X1305&gt;=1,X1305*VLOOKUP(E1305,STUDENT!$B$4:$W$2003,22,0),0),0)</f>
        <v>0</v>
      </c>
      <c r="Z1305" s="6">
        <f t="shared" si="128"/>
        <v>0</v>
      </c>
      <c r="AA1305" s="6">
        <f>IFERROR(IF(Z1305&gt;=1,Z1305*VLOOKUP(E1305,STUDENT!$B$4:$W$2003,22,0),0),0)</f>
        <v>0</v>
      </c>
    </row>
    <row r="1306" spans="1:27" ht="18" customHeight="1" x14ac:dyDescent="0.25">
      <c r="A1306" s="6">
        <f t="shared" si="123"/>
        <v>0</v>
      </c>
      <c r="B1306" s="6">
        <v>1298</v>
      </c>
      <c r="C1306" s="6">
        <f>IFERROR(IF($C$1&gt;=B1306,SMALL(STUDENT!$V$4:$V$2003,$C$6+B1306),0),0)</f>
        <v>0</v>
      </c>
      <c r="D1306" s="14">
        <f t="shared" si="124"/>
        <v>0</v>
      </c>
      <c r="E1306" s="14" t="str">
        <f>IFERROR(IF($D1306&gt;=1,VLOOKUP($C1306,STUDENT!$A$4:$E$2003,E$1,0),""),"")</f>
        <v/>
      </c>
      <c r="F1306" s="15" t="str">
        <f>IFERROR(IF($D1306&gt;=1,VLOOKUP($C1306,STUDENT!$A$4:$E$2003,F$1,0),""),"")</f>
        <v/>
      </c>
      <c r="G1306" s="15" t="str">
        <f>IFERROR(IF($D1306&gt;=1,VLOOKUP($C1306,STUDENT!$A$4:$E$2003,G$1,0),""),"")</f>
        <v/>
      </c>
      <c r="H1306" s="14" t="str">
        <f>IFERROR(IF($D1306&gt;=1,VLOOKUP($C1306,STUDENT!$A$4:$E$2003,H$1,0),""),"")</f>
        <v/>
      </c>
      <c r="I1306" s="79"/>
      <c r="J1306" s="79"/>
      <c r="K1306" s="79"/>
      <c r="L1306" s="79"/>
      <c r="M1306" s="79"/>
      <c r="N1306" s="79"/>
      <c r="O1306" s="79"/>
      <c r="P1306" s="79"/>
      <c r="Q1306" s="79"/>
      <c r="R1306" s="79"/>
      <c r="S1306" s="79"/>
      <c r="T1306" s="79"/>
      <c r="U1306" s="85">
        <f t="shared" si="125"/>
        <v>0</v>
      </c>
      <c r="V1306" s="6">
        <f t="shared" si="126"/>
        <v>0</v>
      </c>
      <c r="W1306" s="6">
        <f>IFERROR(IF(V1306&gt;=1,V1306*VLOOKUP(E1306,STUDENT!$B$4:$W$2003,22,0),0),0)</f>
        <v>0</v>
      </c>
      <c r="X1306" s="6">
        <f t="shared" si="127"/>
        <v>0</v>
      </c>
      <c r="Y1306" s="6">
        <f>IFERROR(IF(X1306&gt;=1,X1306*VLOOKUP(E1306,STUDENT!$B$4:$W$2003,22,0),0),0)</f>
        <v>0</v>
      </c>
      <c r="Z1306" s="6">
        <f t="shared" si="128"/>
        <v>0</v>
      </c>
      <c r="AA1306" s="6">
        <f>IFERROR(IF(Z1306&gt;=1,Z1306*VLOOKUP(E1306,STUDENT!$B$4:$W$2003,22,0),0),0)</f>
        <v>0</v>
      </c>
    </row>
    <row r="1307" spans="1:27" ht="18" customHeight="1" x14ac:dyDescent="0.25">
      <c r="A1307" s="6">
        <f t="shared" si="123"/>
        <v>0</v>
      </c>
      <c r="B1307" s="6">
        <v>1299</v>
      </c>
      <c r="C1307" s="6">
        <f>IFERROR(IF($C$1&gt;=B1307,SMALL(STUDENT!$V$4:$V$2003,$C$6+B1307),0),0)</f>
        <v>0</v>
      </c>
      <c r="D1307" s="14">
        <f t="shared" si="124"/>
        <v>0</v>
      </c>
      <c r="E1307" s="14" t="str">
        <f>IFERROR(IF($D1307&gt;=1,VLOOKUP($C1307,STUDENT!$A$4:$E$2003,E$1,0),""),"")</f>
        <v/>
      </c>
      <c r="F1307" s="15" t="str">
        <f>IFERROR(IF($D1307&gt;=1,VLOOKUP($C1307,STUDENT!$A$4:$E$2003,F$1,0),""),"")</f>
        <v/>
      </c>
      <c r="G1307" s="15" t="str">
        <f>IFERROR(IF($D1307&gt;=1,VLOOKUP($C1307,STUDENT!$A$4:$E$2003,G$1,0),""),"")</f>
        <v/>
      </c>
      <c r="H1307" s="14" t="str">
        <f>IFERROR(IF($D1307&gt;=1,VLOOKUP($C1307,STUDENT!$A$4:$E$2003,H$1,0),""),"")</f>
        <v/>
      </c>
      <c r="I1307" s="79"/>
      <c r="J1307" s="79"/>
      <c r="K1307" s="79"/>
      <c r="L1307" s="79"/>
      <c r="M1307" s="79"/>
      <c r="N1307" s="79"/>
      <c r="O1307" s="79"/>
      <c r="P1307" s="79"/>
      <c r="Q1307" s="79"/>
      <c r="R1307" s="79"/>
      <c r="S1307" s="79"/>
      <c r="T1307" s="79"/>
      <c r="U1307" s="85">
        <f t="shared" si="125"/>
        <v>0</v>
      </c>
      <c r="V1307" s="6">
        <f t="shared" si="126"/>
        <v>0</v>
      </c>
      <c r="W1307" s="6">
        <f>IFERROR(IF(V1307&gt;=1,V1307*VLOOKUP(E1307,STUDENT!$B$4:$W$2003,22,0),0),0)</f>
        <v>0</v>
      </c>
      <c r="X1307" s="6">
        <f t="shared" si="127"/>
        <v>0</v>
      </c>
      <c r="Y1307" s="6">
        <f>IFERROR(IF(X1307&gt;=1,X1307*VLOOKUP(E1307,STUDENT!$B$4:$W$2003,22,0),0),0)</f>
        <v>0</v>
      </c>
      <c r="Z1307" s="6">
        <f t="shared" si="128"/>
        <v>0</v>
      </c>
      <c r="AA1307" s="6">
        <f>IFERROR(IF(Z1307&gt;=1,Z1307*VLOOKUP(E1307,STUDENT!$B$4:$W$2003,22,0),0),0)</f>
        <v>0</v>
      </c>
    </row>
    <row r="1308" spans="1:27" ht="18" customHeight="1" x14ac:dyDescent="0.25">
      <c r="A1308" s="6">
        <f t="shared" si="123"/>
        <v>0</v>
      </c>
      <c r="B1308" s="6">
        <v>1300</v>
      </c>
      <c r="C1308" s="6">
        <f>IFERROR(IF($C$1&gt;=B1308,SMALL(STUDENT!$V$4:$V$2003,$C$6+B1308),0),0)</f>
        <v>0</v>
      </c>
      <c r="D1308" s="14">
        <f t="shared" si="124"/>
        <v>0</v>
      </c>
      <c r="E1308" s="14" t="str">
        <f>IFERROR(IF($D1308&gt;=1,VLOOKUP($C1308,STUDENT!$A$4:$E$2003,E$1,0),""),"")</f>
        <v/>
      </c>
      <c r="F1308" s="15" t="str">
        <f>IFERROR(IF($D1308&gt;=1,VLOOKUP($C1308,STUDENT!$A$4:$E$2003,F$1,0),""),"")</f>
        <v/>
      </c>
      <c r="G1308" s="15" t="str">
        <f>IFERROR(IF($D1308&gt;=1,VLOOKUP($C1308,STUDENT!$A$4:$E$2003,G$1,0),""),"")</f>
        <v/>
      </c>
      <c r="H1308" s="14" t="str">
        <f>IFERROR(IF($D1308&gt;=1,VLOOKUP($C1308,STUDENT!$A$4:$E$2003,H$1,0),""),"")</f>
        <v/>
      </c>
      <c r="I1308" s="79"/>
      <c r="J1308" s="79"/>
      <c r="K1308" s="79"/>
      <c r="L1308" s="79"/>
      <c r="M1308" s="79"/>
      <c r="N1308" s="79"/>
      <c r="O1308" s="79"/>
      <c r="P1308" s="79"/>
      <c r="Q1308" s="79"/>
      <c r="R1308" s="79"/>
      <c r="S1308" s="79"/>
      <c r="T1308" s="79"/>
      <c r="U1308" s="85">
        <f t="shared" si="125"/>
        <v>0</v>
      </c>
      <c r="V1308" s="6">
        <f t="shared" si="126"/>
        <v>0</v>
      </c>
      <c r="W1308" s="6">
        <f>IFERROR(IF(V1308&gt;=1,V1308*VLOOKUP(E1308,STUDENT!$B$4:$W$2003,22,0),0),0)</f>
        <v>0</v>
      </c>
      <c r="X1308" s="6">
        <f t="shared" si="127"/>
        <v>0</v>
      </c>
      <c r="Y1308" s="6">
        <f>IFERROR(IF(X1308&gt;=1,X1308*VLOOKUP(E1308,STUDENT!$B$4:$W$2003,22,0),0),0)</f>
        <v>0</v>
      </c>
      <c r="Z1308" s="6">
        <f t="shared" si="128"/>
        <v>0</v>
      </c>
      <c r="AA1308" s="6">
        <f>IFERROR(IF(Z1308&gt;=1,Z1308*VLOOKUP(E1308,STUDENT!$B$4:$W$2003,22,0),0),0)</f>
        <v>0</v>
      </c>
    </row>
    <row r="1309" spans="1:27" ht="18" customHeight="1" x14ac:dyDescent="0.25">
      <c r="A1309" s="6">
        <f t="shared" si="123"/>
        <v>0</v>
      </c>
      <c r="B1309" s="6">
        <v>1301</v>
      </c>
      <c r="C1309" s="6">
        <f>IFERROR(IF($C$1&gt;=B1309,SMALL(STUDENT!$V$4:$V$2003,$C$6+B1309),0),0)</f>
        <v>0</v>
      </c>
      <c r="D1309" s="14">
        <f t="shared" si="124"/>
        <v>0</v>
      </c>
      <c r="E1309" s="14" t="str">
        <f>IFERROR(IF($D1309&gt;=1,VLOOKUP($C1309,STUDENT!$A$4:$E$2003,E$1,0),""),"")</f>
        <v/>
      </c>
      <c r="F1309" s="15" t="str">
        <f>IFERROR(IF($D1309&gt;=1,VLOOKUP($C1309,STUDENT!$A$4:$E$2003,F$1,0),""),"")</f>
        <v/>
      </c>
      <c r="G1309" s="15" t="str">
        <f>IFERROR(IF($D1309&gt;=1,VLOOKUP($C1309,STUDENT!$A$4:$E$2003,G$1,0),""),"")</f>
        <v/>
      </c>
      <c r="H1309" s="14" t="str">
        <f>IFERROR(IF($D1309&gt;=1,VLOOKUP($C1309,STUDENT!$A$4:$E$2003,H$1,0),""),"")</f>
        <v/>
      </c>
      <c r="I1309" s="79"/>
      <c r="J1309" s="79"/>
      <c r="K1309" s="79"/>
      <c r="L1309" s="79"/>
      <c r="M1309" s="79"/>
      <c r="N1309" s="79"/>
      <c r="O1309" s="79"/>
      <c r="P1309" s="79"/>
      <c r="Q1309" s="79"/>
      <c r="R1309" s="79"/>
      <c r="S1309" s="79"/>
      <c r="T1309" s="79"/>
      <c r="U1309" s="85">
        <f t="shared" si="125"/>
        <v>0</v>
      </c>
      <c r="V1309" s="6">
        <f t="shared" si="126"/>
        <v>0</v>
      </c>
      <c r="W1309" s="6">
        <f>IFERROR(IF(V1309&gt;=1,V1309*VLOOKUP(E1309,STUDENT!$B$4:$W$2003,22,0),0),0)</f>
        <v>0</v>
      </c>
      <c r="X1309" s="6">
        <f t="shared" si="127"/>
        <v>0</v>
      </c>
      <c r="Y1309" s="6">
        <f>IFERROR(IF(X1309&gt;=1,X1309*VLOOKUP(E1309,STUDENT!$B$4:$W$2003,22,0),0),0)</f>
        <v>0</v>
      </c>
      <c r="Z1309" s="6">
        <f t="shared" si="128"/>
        <v>0</v>
      </c>
      <c r="AA1309" s="6">
        <f>IFERROR(IF(Z1309&gt;=1,Z1309*VLOOKUP(E1309,STUDENT!$B$4:$W$2003,22,0),0),0)</f>
        <v>0</v>
      </c>
    </row>
    <row r="1310" spans="1:27" ht="18" customHeight="1" x14ac:dyDescent="0.25">
      <c r="A1310" s="6">
        <f t="shared" si="123"/>
        <v>0</v>
      </c>
      <c r="B1310" s="6">
        <v>1302</v>
      </c>
      <c r="C1310" s="6">
        <f>IFERROR(IF($C$1&gt;=B1310,SMALL(STUDENT!$V$4:$V$2003,$C$6+B1310),0),0)</f>
        <v>0</v>
      </c>
      <c r="D1310" s="14">
        <f t="shared" si="124"/>
        <v>0</v>
      </c>
      <c r="E1310" s="14" t="str">
        <f>IFERROR(IF($D1310&gt;=1,VLOOKUP($C1310,STUDENT!$A$4:$E$2003,E$1,0),""),"")</f>
        <v/>
      </c>
      <c r="F1310" s="15" t="str">
        <f>IFERROR(IF($D1310&gt;=1,VLOOKUP($C1310,STUDENT!$A$4:$E$2003,F$1,0),""),"")</f>
        <v/>
      </c>
      <c r="G1310" s="15" t="str">
        <f>IFERROR(IF($D1310&gt;=1,VLOOKUP($C1310,STUDENT!$A$4:$E$2003,G$1,0),""),"")</f>
        <v/>
      </c>
      <c r="H1310" s="14" t="str">
        <f>IFERROR(IF($D1310&gt;=1,VLOOKUP($C1310,STUDENT!$A$4:$E$2003,H$1,0),""),"")</f>
        <v/>
      </c>
      <c r="I1310" s="79"/>
      <c r="J1310" s="79"/>
      <c r="K1310" s="79"/>
      <c r="L1310" s="79"/>
      <c r="M1310" s="79"/>
      <c r="N1310" s="79"/>
      <c r="O1310" s="79"/>
      <c r="P1310" s="79"/>
      <c r="Q1310" s="79"/>
      <c r="R1310" s="79"/>
      <c r="S1310" s="79"/>
      <c r="T1310" s="79"/>
      <c r="U1310" s="85">
        <f t="shared" si="125"/>
        <v>0</v>
      </c>
      <c r="V1310" s="6">
        <f t="shared" si="126"/>
        <v>0</v>
      </c>
      <c r="W1310" s="6">
        <f>IFERROR(IF(V1310&gt;=1,V1310*VLOOKUP(E1310,STUDENT!$B$4:$W$2003,22,0),0),0)</f>
        <v>0</v>
      </c>
      <c r="X1310" s="6">
        <f t="shared" si="127"/>
        <v>0</v>
      </c>
      <c r="Y1310" s="6">
        <f>IFERROR(IF(X1310&gt;=1,X1310*VLOOKUP(E1310,STUDENT!$B$4:$W$2003,22,0),0),0)</f>
        <v>0</v>
      </c>
      <c r="Z1310" s="6">
        <f t="shared" si="128"/>
        <v>0</v>
      </c>
      <c r="AA1310" s="6">
        <f>IFERROR(IF(Z1310&gt;=1,Z1310*VLOOKUP(E1310,STUDENT!$B$4:$W$2003,22,0),0),0)</f>
        <v>0</v>
      </c>
    </row>
    <row r="1311" spans="1:27" ht="18" customHeight="1" x14ac:dyDescent="0.25">
      <c r="A1311" s="6">
        <f t="shared" si="123"/>
        <v>0</v>
      </c>
      <c r="B1311" s="6">
        <v>1303</v>
      </c>
      <c r="C1311" s="6">
        <f>IFERROR(IF($C$1&gt;=B1311,SMALL(STUDENT!$V$4:$V$2003,$C$6+B1311),0),0)</f>
        <v>0</v>
      </c>
      <c r="D1311" s="14">
        <f t="shared" si="124"/>
        <v>0</v>
      </c>
      <c r="E1311" s="14" t="str">
        <f>IFERROR(IF($D1311&gt;=1,VLOOKUP($C1311,STUDENT!$A$4:$E$2003,E$1,0),""),"")</f>
        <v/>
      </c>
      <c r="F1311" s="15" t="str">
        <f>IFERROR(IF($D1311&gt;=1,VLOOKUP($C1311,STUDENT!$A$4:$E$2003,F$1,0),""),"")</f>
        <v/>
      </c>
      <c r="G1311" s="15" t="str">
        <f>IFERROR(IF($D1311&gt;=1,VLOOKUP($C1311,STUDENT!$A$4:$E$2003,G$1,0),""),"")</f>
        <v/>
      </c>
      <c r="H1311" s="14" t="str">
        <f>IFERROR(IF($D1311&gt;=1,VLOOKUP($C1311,STUDENT!$A$4:$E$2003,H$1,0),""),"")</f>
        <v/>
      </c>
      <c r="I1311" s="79"/>
      <c r="J1311" s="79"/>
      <c r="K1311" s="79"/>
      <c r="L1311" s="79"/>
      <c r="M1311" s="79"/>
      <c r="N1311" s="79"/>
      <c r="O1311" s="79"/>
      <c r="P1311" s="79"/>
      <c r="Q1311" s="79"/>
      <c r="R1311" s="79"/>
      <c r="S1311" s="79"/>
      <c r="T1311" s="79"/>
      <c r="U1311" s="85">
        <f t="shared" si="125"/>
        <v>0</v>
      </c>
      <c r="V1311" s="6">
        <f t="shared" si="126"/>
        <v>0</v>
      </c>
      <c r="W1311" s="6">
        <f>IFERROR(IF(V1311&gt;=1,V1311*VLOOKUP(E1311,STUDENT!$B$4:$W$2003,22,0),0),0)</f>
        <v>0</v>
      </c>
      <c r="X1311" s="6">
        <f t="shared" si="127"/>
        <v>0</v>
      </c>
      <c r="Y1311" s="6">
        <f>IFERROR(IF(X1311&gt;=1,X1311*VLOOKUP(E1311,STUDENT!$B$4:$W$2003,22,0),0),0)</f>
        <v>0</v>
      </c>
      <c r="Z1311" s="6">
        <f t="shared" si="128"/>
        <v>0</v>
      </c>
      <c r="AA1311" s="6">
        <f>IFERROR(IF(Z1311&gt;=1,Z1311*VLOOKUP(E1311,STUDENT!$B$4:$W$2003,22,0),0),0)</f>
        <v>0</v>
      </c>
    </row>
    <row r="1312" spans="1:27" ht="18" customHeight="1" x14ac:dyDescent="0.25">
      <c r="A1312" s="6">
        <f t="shared" si="123"/>
        <v>0</v>
      </c>
      <c r="B1312" s="6">
        <v>1304</v>
      </c>
      <c r="C1312" s="6">
        <f>IFERROR(IF($C$1&gt;=B1312,SMALL(STUDENT!$V$4:$V$2003,$C$6+B1312),0),0)</f>
        <v>0</v>
      </c>
      <c r="D1312" s="14">
        <f t="shared" si="124"/>
        <v>0</v>
      </c>
      <c r="E1312" s="14" t="str">
        <f>IFERROR(IF($D1312&gt;=1,VLOOKUP($C1312,STUDENT!$A$4:$E$2003,E$1,0),""),"")</f>
        <v/>
      </c>
      <c r="F1312" s="15" t="str">
        <f>IFERROR(IF($D1312&gt;=1,VLOOKUP($C1312,STUDENT!$A$4:$E$2003,F$1,0),""),"")</f>
        <v/>
      </c>
      <c r="G1312" s="15" t="str">
        <f>IFERROR(IF($D1312&gt;=1,VLOOKUP($C1312,STUDENT!$A$4:$E$2003,G$1,0),""),"")</f>
        <v/>
      </c>
      <c r="H1312" s="14" t="str">
        <f>IFERROR(IF($D1312&gt;=1,VLOOKUP($C1312,STUDENT!$A$4:$E$2003,H$1,0),""),"")</f>
        <v/>
      </c>
      <c r="I1312" s="79"/>
      <c r="J1312" s="79"/>
      <c r="K1312" s="79"/>
      <c r="L1312" s="79"/>
      <c r="M1312" s="79"/>
      <c r="N1312" s="79"/>
      <c r="O1312" s="79"/>
      <c r="P1312" s="79"/>
      <c r="Q1312" s="79"/>
      <c r="R1312" s="79"/>
      <c r="S1312" s="79"/>
      <c r="T1312" s="79"/>
      <c r="U1312" s="85">
        <f t="shared" si="125"/>
        <v>0</v>
      </c>
      <c r="V1312" s="6">
        <f t="shared" si="126"/>
        <v>0</v>
      </c>
      <c r="W1312" s="6">
        <f>IFERROR(IF(V1312&gt;=1,V1312*VLOOKUP(E1312,STUDENT!$B$4:$W$2003,22,0),0),0)</f>
        <v>0</v>
      </c>
      <c r="X1312" s="6">
        <f t="shared" si="127"/>
        <v>0</v>
      </c>
      <c r="Y1312" s="6">
        <f>IFERROR(IF(X1312&gt;=1,X1312*VLOOKUP(E1312,STUDENT!$B$4:$W$2003,22,0),0),0)</f>
        <v>0</v>
      </c>
      <c r="Z1312" s="6">
        <f t="shared" si="128"/>
        <v>0</v>
      </c>
      <c r="AA1312" s="6">
        <f>IFERROR(IF(Z1312&gt;=1,Z1312*VLOOKUP(E1312,STUDENT!$B$4:$W$2003,22,0),0),0)</f>
        <v>0</v>
      </c>
    </row>
    <row r="1313" spans="1:27" ht="18" customHeight="1" x14ac:dyDescent="0.25">
      <c r="A1313" s="6">
        <f t="shared" si="123"/>
        <v>0</v>
      </c>
      <c r="B1313" s="6">
        <v>1305</v>
      </c>
      <c r="C1313" s="6">
        <f>IFERROR(IF($C$1&gt;=B1313,SMALL(STUDENT!$V$4:$V$2003,$C$6+B1313),0),0)</f>
        <v>0</v>
      </c>
      <c r="D1313" s="14">
        <f t="shared" si="124"/>
        <v>0</v>
      </c>
      <c r="E1313" s="14" t="str">
        <f>IFERROR(IF($D1313&gt;=1,VLOOKUP($C1313,STUDENT!$A$4:$E$2003,E$1,0),""),"")</f>
        <v/>
      </c>
      <c r="F1313" s="15" t="str">
        <f>IFERROR(IF($D1313&gt;=1,VLOOKUP($C1313,STUDENT!$A$4:$E$2003,F$1,0),""),"")</f>
        <v/>
      </c>
      <c r="G1313" s="15" t="str">
        <f>IFERROR(IF($D1313&gt;=1,VLOOKUP($C1313,STUDENT!$A$4:$E$2003,G$1,0),""),"")</f>
        <v/>
      </c>
      <c r="H1313" s="14" t="str">
        <f>IFERROR(IF($D1313&gt;=1,VLOOKUP($C1313,STUDENT!$A$4:$E$2003,H$1,0),""),"")</f>
        <v/>
      </c>
      <c r="I1313" s="79"/>
      <c r="J1313" s="79"/>
      <c r="K1313" s="79"/>
      <c r="L1313" s="79"/>
      <c r="M1313" s="79"/>
      <c r="N1313" s="79"/>
      <c r="O1313" s="79"/>
      <c r="P1313" s="79"/>
      <c r="Q1313" s="79"/>
      <c r="R1313" s="79"/>
      <c r="S1313" s="79"/>
      <c r="T1313" s="79"/>
      <c r="U1313" s="85">
        <f t="shared" si="125"/>
        <v>0</v>
      </c>
      <c r="V1313" s="6">
        <f t="shared" si="126"/>
        <v>0</v>
      </c>
      <c r="W1313" s="6">
        <f>IFERROR(IF(V1313&gt;=1,V1313*VLOOKUP(E1313,STUDENT!$B$4:$W$2003,22,0),0),0)</f>
        <v>0</v>
      </c>
      <c r="X1313" s="6">
        <f t="shared" si="127"/>
        <v>0</v>
      </c>
      <c r="Y1313" s="6">
        <f>IFERROR(IF(X1313&gt;=1,X1313*VLOOKUP(E1313,STUDENT!$B$4:$W$2003,22,0),0),0)</f>
        <v>0</v>
      </c>
      <c r="Z1313" s="6">
        <f t="shared" si="128"/>
        <v>0</v>
      </c>
      <c r="AA1313" s="6">
        <f>IFERROR(IF(Z1313&gt;=1,Z1313*VLOOKUP(E1313,STUDENT!$B$4:$W$2003,22,0),0),0)</f>
        <v>0</v>
      </c>
    </row>
    <row r="1314" spans="1:27" ht="18" customHeight="1" x14ac:dyDescent="0.25">
      <c r="A1314" s="6">
        <f t="shared" si="123"/>
        <v>0</v>
      </c>
      <c r="B1314" s="6">
        <v>1306</v>
      </c>
      <c r="C1314" s="6">
        <f>IFERROR(IF($C$1&gt;=B1314,SMALL(STUDENT!$V$4:$V$2003,$C$6+B1314),0),0)</f>
        <v>0</v>
      </c>
      <c r="D1314" s="14">
        <f t="shared" si="124"/>
        <v>0</v>
      </c>
      <c r="E1314" s="14" t="str">
        <f>IFERROR(IF($D1314&gt;=1,VLOOKUP($C1314,STUDENT!$A$4:$E$2003,E$1,0),""),"")</f>
        <v/>
      </c>
      <c r="F1314" s="15" t="str">
        <f>IFERROR(IF($D1314&gt;=1,VLOOKUP($C1314,STUDENT!$A$4:$E$2003,F$1,0),""),"")</f>
        <v/>
      </c>
      <c r="G1314" s="15" t="str">
        <f>IFERROR(IF($D1314&gt;=1,VLOOKUP($C1314,STUDENT!$A$4:$E$2003,G$1,0),""),"")</f>
        <v/>
      </c>
      <c r="H1314" s="14" t="str">
        <f>IFERROR(IF($D1314&gt;=1,VLOOKUP($C1314,STUDENT!$A$4:$E$2003,H$1,0),""),"")</f>
        <v/>
      </c>
      <c r="I1314" s="79"/>
      <c r="J1314" s="79"/>
      <c r="K1314" s="79"/>
      <c r="L1314" s="79"/>
      <c r="M1314" s="79"/>
      <c r="N1314" s="79"/>
      <c r="O1314" s="79"/>
      <c r="P1314" s="79"/>
      <c r="Q1314" s="79"/>
      <c r="R1314" s="79"/>
      <c r="S1314" s="79"/>
      <c r="T1314" s="79"/>
      <c r="U1314" s="85">
        <f t="shared" si="125"/>
        <v>0</v>
      </c>
      <c r="V1314" s="6">
        <f t="shared" si="126"/>
        <v>0</v>
      </c>
      <c r="W1314" s="6">
        <f>IFERROR(IF(V1314&gt;=1,V1314*VLOOKUP(E1314,STUDENT!$B$4:$W$2003,22,0),0),0)</f>
        <v>0</v>
      </c>
      <c r="X1314" s="6">
        <f t="shared" si="127"/>
        <v>0</v>
      </c>
      <c r="Y1314" s="6">
        <f>IFERROR(IF(X1314&gt;=1,X1314*VLOOKUP(E1314,STUDENT!$B$4:$W$2003,22,0),0),0)</f>
        <v>0</v>
      </c>
      <c r="Z1314" s="6">
        <f t="shared" si="128"/>
        <v>0</v>
      </c>
      <c r="AA1314" s="6">
        <f>IFERROR(IF(Z1314&gt;=1,Z1314*VLOOKUP(E1314,STUDENT!$B$4:$W$2003,22,0),0),0)</f>
        <v>0</v>
      </c>
    </row>
    <row r="1315" spans="1:27" ht="18" customHeight="1" x14ac:dyDescent="0.25">
      <c r="A1315" s="6">
        <f t="shared" si="123"/>
        <v>0</v>
      </c>
      <c r="B1315" s="6">
        <v>1307</v>
      </c>
      <c r="C1315" s="6">
        <f>IFERROR(IF($C$1&gt;=B1315,SMALL(STUDENT!$V$4:$V$2003,$C$6+B1315),0),0)</f>
        <v>0</v>
      </c>
      <c r="D1315" s="14">
        <f t="shared" si="124"/>
        <v>0</v>
      </c>
      <c r="E1315" s="14" t="str">
        <f>IFERROR(IF($D1315&gt;=1,VLOOKUP($C1315,STUDENT!$A$4:$E$2003,E$1,0),""),"")</f>
        <v/>
      </c>
      <c r="F1315" s="15" t="str">
        <f>IFERROR(IF($D1315&gt;=1,VLOOKUP($C1315,STUDENT!$A$4:$E$2003,F$1,0),""),"")</f>
        <v/>
      </c>
      <c r="G1315" s="15" t="str">
        <f>IFERROR(IF($D1315&gt;=1,VLOOKUP($C1315,STUDENT!$A$4:$E$2003,G$1,0),""),"")</f>
        <v/>
      </c>
      <c r="H1315" s="14" t="str">
        <f>IFERROR(IF($D1315&gt;=1,VLOOKUP($C1315,STUDENT!$A$4:$E$2003,H$1,0),""),"")</f>
        <v/>
      </c>
      <c r="I1315" s="79"/>
      <c r="J1315" s="79"/>
      <c r="K1315" s="79"/>
      <c r="L1315" s="79"/>
      <c r="M1315" s="79"/>
      <c r="N1315" s="79"/>
      <c r="O1315" s="79"/>
      <c r="P1315" s="79"/>
      <c r="Q1315" s="79"/>
      <c r="R1315" s="79"/>
      <c r="S1315" s="79"/>
      <c r="T1315" s="79"/>
      <c r="U1315" s="85">
        <f t="shared" si="125"/>
        <v>0</v>
      </c>
      <c r="V1315" s="6">
        <f t="shared" si="126"/>
        <v>0</v>
      </c>
      <c r="W1315" s="6">
        <f>IFERROR(IF(V1315&gt;=1,V1315*VLOOKUP(E1315,STUDENT!$B$4:$W$2003,22,0),0),0)</f>
        <v>0</v>
      </c>
      <c r="X1315" s="6">
        <f t="shared" si="127"/>
        <v>0</v>
      </c>
      <c r="Y1315" s="6">
        <f>IFERROR(IF(X1315&gt;=1,X1315*VLOOKUP(E1315,STUDENT!$B$4:$W$2003,22,0),0),0)</f>
        <v>0</v>
      </c>
      <c r="Z1315" s="6">
        <f t="shared" si="128"/>
        <v>0</v>
      </c>
      <c r="AA1315" s="6">
        <f>IFERROR(IF(Z1315&gt;=1,Z1315*VLOOKUP(E1315,STUDENT!$B$4:$W$2003,22,0),0),0)</f>
        <v>0</v>
      </c>
    </row>
    <row r="1316" spans="1:27" ht="18" customHeight="1" x14ac:dyDescent="0.25">
      <c r="A1316" s="6">
        <f t="shared" si="123"/>
        <v>0</v>
      </c>
      <c r="B1316" s="6">
        <v>1308</v>
      </c>
      <c r="C1316" s="6">
        <f>IFERROR(IF($C$1&gt;=B1316,SMALL(STUDENT!$V$4:$V$2003,$C$6+B1316),0),0)</f>
        <v>0</v>
      </c>
      <c r="D1316" s="14">
        <f t="shared" si="124"/>
        <v>0</v>
      </c>
      <c r="E1316" s="14" t="str">
        <f>IFERROR(IF($D1316&gt;=1,VLOOKUP($C1316,STUDENT!$A$4:$E$2003,E$1,0),""),"")</f>
        <v/>
      </c>
      <c r="F1316" s="15" t="str">
        <f>IFERROR(IF($D1316&gt;=1,VLOOKUP($C1316,STUDENT!$A$4:$E$2003,F$1,0),""),"")</f>
        <v/>
      </c>
      <c r="G1316" s="15" t="str">
        <f>IFERROR(IF($D1316&gt;=1,VLOOKUP($C1316,STUDENT!$A$4:$E$2003,G$1,0),""),"")</f>
        <v/>
      </c>
      <c r="H1316" s="14" t="str">
        <f>IFERROR(IF($D1316&gt;=1,VLOOKUP($C1316,STUDENT!$A$4:$E$2003,H$1,0),""),"")</f>
        <v/>
      </c>
      <c r="I1316" s="79"/>
      <c r="J1316" s="79"/>
      <c r="K1316" s="79"/>
      <c r="L1316" s="79"/>
      <c r="M1316" s="79"/>
      <c r="N1316" s="79"/>
      <c r="O1316" s="79"/>
      <c r="P1316" s="79"/>
      <c r="Q1316" s="79"/>
      <c r="R1316" s="79"/>
      <c r="S1316" s="79"/>
      <c r="T1316" s="79"/>
      <c r="U1316" s="85">
        <f t="shared" si="125"/>
        <v>0</v>
      </c>
      <c r="V1316" s="6">
        <f t="shared" si="126"/>
        <v>0</v>
      </c>
      <c r="W1316" s="6">
        <f>IFERROR(IF(V1316&gt;=1,V1316*VLOOKUP(E1316,STUDENT!$B$4:$W$2003,22,0),0),0)</f>
        <v>0</v>
      </c>
      <c r="X1316" s="6">
        <f t="shared" si="127"/>
        <v>0</v>
      </c>
      <c r="Y1316" s="6">
        <f>IFERROR(IF(X1316&gt;=1,X1316*VLOOKUP(E1316,STUDENT!$B$4:$W$2003,22,0),0),0)</f>
        <v>0</v>
      </c>
      <c r="Z1316" s="6">
        <f t="shared" si="128"/>
        <v>0</v>
      </c>
      <c r="AA1316" s="6">
        <f>IFERROR(IF(Z1316&gt;=1,Z1316*VLOOKUP(E1316,STUDENT!$B$4:$W$2003,22,0),0),0)</f>
        <v>0</v>
      </c>
    </row>
    <row r="1317" spans="1:27" ht="18" customHeight="1" x14ac:dyDescent="0.25">
      <c r="A1317" s="6">
        <f t="shared" si="123"/>
        <v>0</v>
      </c>
      <c r="B1317" s="6">
        <v>1309</v>
      </c>
      <c r="C1317" s="6">
        <f>IFERROR(IF($C$1&gt;=B1317,SMALL(STUDENT!$V$4:$V$2003,$C$6+B1317),0),0)</f>
        <v>0</v>
      </c>
      <c r="D1317" s="14">
        <f t="shared" si="124"/>
        <v>0</v>
      </c>
      <c r="E1317" s="14" t="str">
        <f>IFERROR(IF($D1317&gt;=1,VLOOKUP($C1317,STUDENT!$A$4:$E$2003,E$1,0),""),"")</f>
        <v/>
      </c>
      <c r="F1317" s="15" t="str">
        <f>IFERROR(IF($D1317&gt;=1,VLOOKUP($C1317,STUDENT!$A$4:$E$2003,F$1,0),""),"")</f>
        <v/>
      </c>
      <c r="G1317" s="15" t="str">
        <f>IFERROR(IF($D1317&gt;=1,VLOOKUP($C1317,STUDENT!$A$4:$E$2003,G$1,0),""),"")</f>
        <v/>
      </c>
      <c r="H1317" s="14" t="str">
        <f>IFERROR(IF($D1317&gt;=1,VLOOKUP($C1317,STUDENT!$A$4:$E$2003,H$1,0),""),"")</f>
        <v/>
      </c>
      <c r="I1317" s="79"/>
      <c r="J1317" s="79"/>
      <c r="K1317" s="79"/>
      <c r="L1317" s="79"/>
      <c r="M1317" s="79"/>
      <c r="N1317" s="79"/>
      <c r="O1317" s="79"/>
      <c r="P1317" s="79"/>
      <c r="Q1317" s="79"/>
      <c r="R1317" s="79"/>
      <c r="S1317" s="79"/>
      <c r="T1317" s="79"/>
      <c r="U1317" s="85">
        <f t="shared" si="125"/>
        <v>0</v>
      </c>
      <c r="V1317" s="6">
        <f t="shared" si="126"/>
        <v>0</v>
      </c>
      <c r="W1317" s="6">
        <f>IFERROR(IF(V1317&gt;=1,V1317*VLOOKUP(E1317,STUDENT!$B$4:$W$2003,22,0),0),0)</f>
        <v>0</v>
      </c>
      <c r="X1317" s="6">
        <f t="shared" si="127"/>
        <v>0</v>
      </c>
      <c r="Y1317" s="6">
        <f>IFERROR(IF(X1317&gt;=1,X1317*VLOOKUP(E1317,STUDENT!$B$4:$W$2003,22,0),0),0)</f>
        <v>0</v>
      </c>
      <c r="Z1317" s="6">
        <f t="shared" si="128"/>
        <v>0</v>
      </c>
      <c r="AA1317" s="6">
        <f>IFERROR(IF(Z1317&gt;=1,Z1317*VLOOKUP(E1317,STUDENT!$B$4:$W$2003,22,0),0),0)</f>
        <v>0</v>
      </c>
    </row>
    <row r="1318" spans="1:27" ht="18" customHeight="1" x14ac:dyDescent="0.25">
      <c r="A1318" s="6">
        <f t="shared" si="123"/>
        <v>0</v>
      </c>
      <c r="B1318" s="6">
        <v>1310</v>
      </c>
      <c r="C1318" s="6">
        <f>IFERROR(IF($C$1&gt;=B1318,SMALL(STUDENT!$V$4:$V$2003,$C$6+B1318),0),0)</f>
        <v>0</v>
      </c>
      <c r="D1318" s="14">
        <f t="shared" si="124"/>
        <v>0</v>
      </c>
      <c r="E1318" s="14" t="str">
        <f>IFERROR(IF($D1318&gt;=1,VLOOKUP($C1318,STUDENT!$A$4:$E$2003,E$1,0),""),"")</f>
        <v/>
      </c>
      <c r="F1318" s="15" t="str">
        <f>IFERROR(IF($D1318&gt;=1,VLOOKUP($C1318,STUDENT!$A$4:$E$2003,F$1,0),""),"")</f>
        <v/>
      </c>
      <c r="G1318" s="15" t="str">
        <f>IFERROR(IF($D1318&gt;=1,VLOOKUP($C1318,STUDENT!$A$4:$E$2003,G$1,0),""),"")</f>
        <v/>
      </c>
      <c r="H1318" s="14" t="str">
        <f>IFERROR(IF($D1318&gt;=1,VLOOKUP($C1318,STUDENT!$A$4:$E$2003,H$1,0),""),"")</f>
        <v/>
      </c>
      <c r="I1318" s="79"/>
      <c r="J1318" s="79"/>
      <c r="K1318" s="79"/>
      <c r="L1318" s="79"/>
      <c r="M1318" s="79"/>
      <c r="N1318" s="79"/>
      <c r="O1318" s="79"/>
      <c r="P1318" s="79"/>
      <c r="Q1318" s="79"/>
      <c r="R1318" s="79"/>
      <c r="S1318" s="79"/>
      <c r="T1318" s="79"/>
      <c r="U1318" s="85">
        <f t="shared" si="125"/>
        <v>0</v>
      </c>
      <c r="V1318" s="6">
        <f t="shared" si="126"/>
        <v>0</v>
      </c>
      <c r="W1318" s="6">
        <f>IFERROR(IF(V1318&gt;=1,V1318*VLOOKUP(E1318,STUDENT!$B$4:$W$2003,22,0),0),0)</f>
        <v>0</v>
      </c>
      <c r="X1318" s="6">
        <f t="shared" si="127"/>
        <v>0</v>
      </c>
      <c r="Y1318" s="6">
        <f>IFERROR(IF(X1318&gt;=1,X1318*VLOOKUP(E1318,STUDENT!$B$4:$W$2003,22,0),0),0)</f>
        <v>0</v>
      </c>
      <c r="Z1318" s="6">
        <f t="shared" si="128"/>
        <v>0</v>
      </c>
      <c r="AA1318" s="6">
        <f>IFERROR(IF(Z1318&gt;=1,Z1318*VLOOKUP(E1318,STUDENT!$B$4:$W$2003,22,0),0),0)</f>
        <v>0</v>
      </c>
    </row>
    <row r="1319" spans="1:27" ht="18" customHeight="1" x14ac:dyDescent="0.25">
      <c r="A1319" s="6">
        <f t="shared" si="123"/>
        <v>0</v>
      </c>
      <c r="B1319" s="6">
        <v>1311</v>
      </c>
      <c r="C1319" s="6">
        <f>IFERROR(IF($C$1&gt;=B1319,SMALL(STUDENT!$V$4:$V$2003,$C$6+B1319),0),0)</f>
        <v>0</v>
      </c>
      <c r="D1319" s="14">
        <f t="shared" si="124"/>
        <v>0</v>
      </c>
      <c r="E1319" s="14" t="str">
        <f>IFERROR(IF($D1319&gt;=1,VLOOKUP($C1319,STUDENT!$A$4:$E$2003,E$1,0),""),"")</f>
        <v/>
      </c>
      <c r="F1319" s="15" t="str">
        <f>IFERROR(IF($D1319&gt;=1,VLOOKUP($C1319,STUDENT!$A$4:$E$2003,F$1,0),""),"")</f>
        <v/>
      </c>
      <c r="G1319" s="15" t="str">
        <f>IFERROR(IF($D1319&gt;=1,VLOOKUP($C1319,STUDENT!$A$4:$E$2003,G$1,0),""),"")</f>
        <v/>
      </c>
      <c r="H1319" s="14" t="str">
        <f>IFERROR(IF($D1319&gt;=1,VLOOKUP($C1319,STUDENT!$A$4:$E$2003,H$1,0),""),"")</f>
        <v/>
      </c>
      <c r="I1319" s="79"/>
      <c r="J1319" s="79"/>
      <c r="K1319" s="79"/>
      <c r="L1319" s="79"/>
      <c r="M1319" s="79"/>
      <c r="N1319" s="79"/>
      <c r="O1319" s="79"/>
      <c r="P1319" s="79"/>
      <c r="Q1319" s="79"/>
      <c r="R1319" s="79"/>
      <c r="S1319" s="79"/>
      <c r="T1319" s="79"/>
      <c r="U1319" s="85">
        <f t="shared" si="125"/>
        <v>0</v>
      </c>
      <c r="V1319" s="6">
        <f t="shared" si="126"/>
        <v>0</v>
      </c>
      <c r="W1319" s="6">
        <f>IFERROR(IF(V1319&gt;=1,V1319*VLOOKUP(E1319,STUDENT!$B$4:$W$2003,22,0),0),0)</f>
        <v>0</v>
      </c>
      <c r="X1319" s="6">
        <f t="shared" si="127"/>
        <v>0</v>
      </c>
      <c r="Y1319" s="6">
        <f>IFERROR(IF(X1319&gt;=1,X1319*VLOOKUP(E1319,STUDENT!$B$4:$W$2003,22,0),0),0)</f>
        <v>0</v>
      </c>
      <c r="Z1319" s="6">
        <f t="shared" si="128"/>
        <v>0</v>
      </c>
      <c r="AA1319" s="6">
        <f>IFERROR(IF(Z1319&gt;=1,Z1319*VLOOKUP(E1319,STUDENT!$B$4:$W$2003,22,0),0),0)</f>
        <v>0</v>
      </c>
    </row>
    <row r="1320" spans="1:27" ht="18" customHeight="1" x14ac:dyDescent="0.25">
      <c r="A1320" s="6">
        <f t="shared" si="123"/>
        <v>0</v>
      </c>
      <c r="B1320" s="6">
        <v>1312</v>
      </c>
      <c r="C1320" s="6">
        <f>IFERROR(IF($C$1&gt;=B1320,SMALL(STUDENT!$V$4:$V$2003,$C$6+B1320),0),0)</f>
        <v>0</v>
      </c>
      <c r="D1320" s="14">
        <f t="shared" si="124"/>
        <v>0</v>
      </c>
      <c r="E1320" s="14" t="str">
        <f>IFERROR(IF($D1320&gt;=1,VLOOKUP($C1320,STUDENT!$A$4:$E$2003,E$1,0),""),"")</f>
        <v/>
      </c>
      <c r="F1320" s="15" t="str">
        <f>IFERROR(IF($D1320&gt;=1,VLOOKUP($C1320,STUDENT!$A$4:$E$2003,F$1,0),""),"")</f>
        <v/>
      </c>
      <c r="G1320" s="15" t="str">
        <f>IFERROR(IF($D1320&gt;=1,VLOOKUP($C1320,STUDENT!$A$4:$E$2003,G$1,0),""),"")</f>
        <v/>
      </c>
      <c r="H1320" s="14" t="str">
        <f>IFERROR(IF($D1320&gt;=1,VLOOKUP($C1320,STUDENT!$A$4:$E$2003,H$1,0),""),"")</f>
        <v/>
      </c>
      <c r="I1320" s="79"/>
      <c r="J1320" s="79"/>
      <c r="K1320" s="79"/>
      <c r="L1320" s="79"/>
      <c r="M1320" s="79"/>
      <c r="N1320" s="79"/>
      <c r="O1320" s="79"/>
      <c r="P1320" s="79"/>
      <c r="Q1320" s="79"/>
      <c r="R1320" s="79"/>
      <c r="S1320" s="79"/>
      <c r="T1320" s="79"/>
      <c r="U1320" s="85">
        <f t="shared" si="125"/>
        <v>0</v>
      </c>
      <c r="V1320" s="6">
        <f t="shared" si="126"/>
        <v>0</v>
      </c>
      <c r="W1320" s="6">
        <f>IFERROR(IF(V1320&gt;=1,V1320*VLOOKUP(E1320,STUDENT!$B$4:$W$2003,22,0),0),0)</f>
        <v>0</v>
      </c>
      <c r="X1320" s="6">
        <f t="shared" si="127"/>
        <v>0</v>
      </c>
      <c r="Y1320" s="6">
        <f>IFERROR(IF(X1320&gt;=1,X1320*VLOOKUP(E1320,STUDENT!$B$4:$W$2003,22,0),0),0)</f>
        <v>0</v>
      </c>
      <c r="Z1320" s="6">
        <f t="shared" si="128"/>
        <v>0</v>
      </c>
      <c r="AA1320" s="6">
        <f>IFERROR(IF(Z1320&gt;=1,Z1320*VLOOKUP(E1320,STUDENT!$B$4:$W$2003,22,0),0),0)</f>
        <v>0</v>
      </c>
    </row>
    <row r="1321" spans="1:27" ht="18" customHeight="1" x14ac:dyDescent="0.25">
      <c r="A1321" s="6">
        <f t="shared" si="123"/>
        <v>0</v>
      </c>
      <c r="B1321" s="6">
        <v>1313</v>
      </c>
      <c r="C1321" s="6">
        <f>IFERROR(IF($C$1&gt;=B1321,SMALL(STUDENT!$V$4:$V$2003,$C$6+B1321),0),0)</f>
        <v>0</v>
      </c>
      <c r="D1321" s="14">
        <f t="shared" si="124"/>
        <v>0</v>
      </c>
      <c r="E1321" s="14" t="str">
        <f>IFERROR(IF($D1321&gt;=1,VLOOKUP($C1321,STUDENT!$A$4:$E$2003,E$1,0),""),"")</f>
        <v/>
      </c>
      <c r="F1321" s="15" t="str">
        <f>IFERROR(IF($D1321&gt;=1,VLOOKUP($C1321,STUDENT!$A$4:$E$2003,F$1,0),""),"")</f>
        <v/>
      </c>
      <c r="G1321" s="15" t="str">
        <f>IFERROR(IF($D1321&gt;=1,VLOOKUP($C1321,STUDENT!$A$4:$E$2003,G$1,0),""),"")</f>
        <v/>
      </c>
      <c r="H1321" s="14" t="str">
        <f>IFERROR(IF($D1321&gt;=1,VLOOKUP($C1321,STUDENT!$A$4:$E$2003,H$1,0),""),"")</f>
        <v/>
      </c>
      <c r="I1321" s="79"/>
      <c r="J1321" s="79"/>
      <c r="K1321" s="79"/>
      <c r="L1321" s="79"/>
      <c r="M1321" s="79"/>
      <c r="N1321" s="79"/>
      <c r="O1321" s="79"/>
      <c r="P1321" s="79"/>
      <c r="Q1321" s="79"/>
      <c r="R1321" s="79"/>
      <c r="S1321" s="79"/>
      <c r="T1321" s="79"/>
      <c r="U1321" s="85">
        <f t="shared" si="125"/>
        <v>0</v>
      </c>
      <c r="V1321" s="6">
        <f t="shared" si="126"/>
        <v>0</v>
      </c>
      <c r="W1321" s="6">
        <f>IFERROR(IF(V1321&gt;=1,V1321*VLOOKUP(E1321,STUDENT!$B$4:$W$2003,22,0),0),0)</f>
        <v>0</v>
      </c>
      <c r="X1321" s="6">
        <f t="shared" si="127"/>
        <v>0</v>
      </c>
      <c r="Y1321" s="6">
        <f>IFERROR(IF(X1321&gt;=1,X1321*VLOOKUP(E1321,STUDENT!$B$4:$W$2003,22,0),0),0)</f>
        <v>0</v>
      </c>
      <c r="Z1321" s="6">
        <f t="shared" si="128"/>
        <v>0</v>
      </c>
      <c r="AA1321" s="6">
        <f>IFERROR(IF(Z1321&gt;=1,Z1321*VLOOKUP(E1321,STUDENT!$B$4:$W$2003,22,0),0),0)</f>
        <v>0</v>
      </c>
    </row>
    <row r="1322" spans="1:27" ht="18" customHeight="1" x14ac:dyDescent="0.25">
      <c r="A1322" s="6">
        <f t="shared" si="123"/>
        <v>0</v>
      </c>
      <c r="B1322" s="6">
        <v>1314</v>
      </c>
      <c r="C1322" s="6">
        <f>IFERROR(IF($C$1&gt;=B1322,SMALL(STUDENT!$V$4:$V$2003,$C$6+B1322),0),0)</f>
        <v>0</v>
      </c>
      <c r="D1322" s="14">
        <f t="shared" si="124"/>
        <v>0</v>
      </c>
      <c r="E1322" s="14" t="str">
        <f>IFERROR(IF($D1322&gt;=1,VLOOKUP($C1322,STUDENT!$A$4:$E$2003,E$1,0),""),"")</f>
        <v/>
      </c>
      <c r="F1322" s="15" t="str">
        <f>IFERROR(IF($D1322&gt;=1,VLOOKUP($C1322,STUDENT!$A$4:$E$2003,F$1,0),""),"")</f>
        <v/>
      </c>
      <c r="G1322" s="15" t="str">
        <f>IFERROR(IF($D1322&gt;=1,VLOOKUP($C1322,STUDENT!$A$4:$E$2003,G$1,0),""),"")</f>
        <v/>
      </c>
      <c r="H1322" s="14" t="str">
        <f>IFERROR(IF($D1322&gt;=1,VLOOKUP($C1322,STUDENT!$A$4:$E$2003,H$1,0),""),"")</f>
        <v/>
      </c>
      <c r="I1322" s="79"/>
      <c r="J1322" s="79"/>
      <c r="K1322" s="79"/>
      <c r="L1322" s="79"/>
      <c r="M1322" s="79"/>
      <c r="N1322" s="79"/>
      <c r="O1322" s="79"/>
      <c r="P1322" s="79"/>
      <c r="Q1322" s="79"/>
      <c r="R1322" s="79"/>
      <c r="S1322" s="79"/>
      <c r="T1322" s="79"/>
      <c r="U1322" s="85">
        <f t="shared" si="125"/>
        <v>0</v>
      </c>
      <c r="V1322" s="6">
        <f t="shared" si="126"/>
        <v>0</v>
      </c>
      <c r="W1322" s="6">
        <f>IFERROR(IF(V1322&gt;=1,V1322*VLOOKUP(E1322,STUDENT!$B$4:$W$2003,22,0),0),0)</f>
        <v>0</v>
      </c>
      <c r="X1322" s="6">
        <f t="shared" si="127"/>
        <v>0</v>
      </c>
      <c r="Y1322" s="6">
        <f>IFERROR(IF(X1322&gt;=1,X1322*VLOOKUP(E1322,STUDENT!$B$4:$W$2003,22,0),0),0)</f>
        <v>0</v>
      </c>
      <c r="Z1322" s="6">
        <f t="shared" si="128"/>
        <v>0</v>
      </c>
      <c r="AA1322" s="6">
        <f>IFERROR(IF(Z1322&gt;=1,Z1322*VLOOKUP(E1322,STUDENT!$B$4:$W$2003,22,0),0),0)</f>
        <v>0</v>
      </c>
    </row>
    <row r="1323" spans="1:27" ht="18" customHeight="1" x14ac:dyDescent="0.25">
      <c r="A1323" s="6">
        <f t="shared" si="123"/>
        <v>0</v>
      </c>
      <c r="B1323" s="6">
        <v>1315</v>
      </c>
      <c r="C1323" s="6">
        <f>IFERROR(IF($C$1&gt;=B1323,SMALL(STUDENT!$V$4:$V$2003,$C$6+B1323),0),0)</f>
        <v>0</v>
      </c>
      <c r="D1323" s="14">
        <f t="shared" si="124"/>
        <v>0</v>
      </c>
      <c r="E1323" s="14" t="str">
        <f>IFERROR(IF($D1323&gt;=1,VLOOKUP($C1323,STUDENT!$A$4:$E$2003,E$1,0),""),"")</f>
        <v/>
      </c>
      <c r="F1323" s="15" t="str">
        <f>IFERROR(IF($D1323&gt;=1,VLOOKUP($C1323,STUDENT!$A$4:$E$2003,F$1,0),""),"")</f>
        <v/>
      </c>
      <c r="G1323" s="15" t="str">
        <f>IFERROR(IF($D1323&gt;=1,VLOOKUP($C1323,STUDENT!$A$4:$E$2003,G$1,0),""),"")</f>
        <v/>
      </c>
      <c r="H1323" s="14" t="str">
        <f>IFERROR(IF($D1323&gt;=1,VLOOKUP($C1323,STUDENT!$A$4:$E$2003,H$1,0),""),"")</f>
        <v/>
      </c>
      <c r="I1323" s="79"/>
      <c r="J1323" s="79"/>
      <c r="K1323" s="79"/>
      <c r="L1323" s="79"/>
      <c r="M1323" s="79"/>
      <c r="N1323" s="79"/>
      <c r="O1323" s="79"/>
      <c r="P1323" s="79"/>
      <c r="Q1323" s="79"/>
      <c r="R1323" s="79"/>
      <c r="S1323" s="79"/>
      <c r="T1323" s="79"/>
      <c r="U1323" s="85">
        <f t="shared" si="125"/>
        <v>0</v>
      </c>
      <c r="V1323" s="6">
        <f t="shared" si="126"/>
        <v>0</v>
      </c>
      <c r="W1323" s="6">
        <f>IFERROR(IF(V1323&gt;=1,V1323*VLOOKUP(E1323,STUDENT!$B$4:$W$2003,22,0),0),0)</f>
        <v>0</v>
      </c>
      <c r="X1323" s="6">
        <f t="shared" si="127"/>
        <v>0</v>
      </c>
      <c r="Y1323" s="6">
        <f>IFERROR(IF(X1323&gt;=1,X1323*VLOOKUP(E1323,STUDENT!$B$4:$W$2003,22,0),0),0)</f>
        <v>0</v>
      </c>
      <c r="Z1323" s="6">
        <f t="shared" si="128"/>
        <v>0</v>
      </c>
      <c r="AA1323" s="6">
        <f>IFERROR(IF(Z1323&gt;=1,Z1323*VLOOKUP(E1323,STUDENT!$B$4:$W$2003,22,0),0),0)</f>
        <v>0</v>
      </c>
    </row>
    <row r="1324" spans="1:27" ht="18" customHeight="1" x14ac:dyDescent="0.25">
      <c r="A1324" s="6">
        <f t="shared" si="123"/>
        <v>0</v>
      </c>
      <c r="B1324" s="6">
        <v>1316</v>
      </c>
      <c r="C1324" s="6">
        <f>IFERROR(IF($C$1&gt;=B1324,SMALL(STUDENT!$V$4:$V$2003,$C$6+B1324),0),0)</f>
        <v>0</v>
      </c>
      <c r="D1324" s="14">
        <f t="shared" si="124"/>
        <v>0</v>
      </c>
      <c r="E1324" s="14" t="str">
        <f>IFERROR(IF($D1324&gt;=1,VLOOKUP($C1324,STUDENT!$A$4:$E$2003,E$1,0),""),"")</f>
        <v/>
      </c>
      <c r="F1324" s="15" t="str">
        <f>IFERROR(IF($D1324&gt;=1,VLOOKUP($C1324,STUDENT!$A$4:$E$2003,F$1,0),""),"")</f>
        <v/>
      </c>
      <c r="G1324" s="15" t="str">
        <f>IFERROR(IF($D1324&gt;=1,VLOOKUP($C1324,STUDENT!$A$4:$E$2003,G$1,0),""),"")</f>
        <v/>
      </c>
      <c r="H1324" s="14" t="str">
        <f>IFERROR(IF($D1324&gt;=1,VLOOKUP($C1324,STUDENT!$A$4:$E$2003,H$1,0),""),"")</f>
        <v/>
      </c>
      <c r="I1324" s="79"/>
      <c r="J1324" s="79"/>
      <c r="K1324" s="79"/>
      <c r="L1324" s="79"/>
      <c r="M1324" s="79"/>
      <c r="N1324" s="79"/>
      <c r="O1324" s="79"/>
      <c r="P1324" s="79"/>
      <c r="Q1324" s="79"/>
      <c r="R1324" s="79"/>
      <c r="S1324" s="79"/>
      <c r="T1324" s="79"/>
      <c r="U1324" s="85">
        <f t="shared" si="125"/>
        <v>0</v>
      </c>
      <c r="V1324" s="6">
        <f t="shared" si="126"/>
        <v>0</v>
      </c>
      <c r="W1324" s="6">
        <f>IFERROR(IF(V1324&gt;=1,V1324*VLOOKUP(E1324,STUDENT!$B$4:$W$2003,22,0),0),0)</f>
        <v>0</v>
      </c>
      <c r="X1324" s="6">
        <f t="shared" si="127"/>
        <v>0</v>
      </c>
      <c r="Y1324" s="6">
        <f>IFERROR(IF(X1324&gt;=1,X1324*VLOOKUP(E1324,STUDENT!$B$4:$W$2003,22,0),0),0)</f>
        <v>0</v>
      </c>
      <c r="Z1324" s="6">
        <f t="shared" si="128"/>
        <v>0</v>
      </c>
      <c r="AA1324" s="6">
        <f>IFERROR(IF(Z1324&gt;=1,Z1324*VLOOKUP(E1324,STUDENT!$B$4:$W$2003,22,0),0),0)</f>
        <v>0</v>
      </c>
    </row>
    <row r="1325" spans="1:27" ht="18" customHeight="1" x14ac:dyDescent="0.25">
      <c r="A1325" s="6">
        <f t="shared" si="123"/>
        <v>0</v>
      </c>
      <c r="B1325" s="6">
        <v>1317</v>
      </c>
      <c r="C1325" s="6">
        <f>IFERROR(IF($C$1&gt;=B1325,SMALL(STUDENT!$V$4:$V$2003,$C$6+B1325),0),0)</f>
        <v>0</v>
      </c>
      <c r="D1325" s="14">
        <f t="shared" si="124"/>
        <v>0</v>
      </c>
      <c r="E1325" s="14" t="str">
        <f>IFERROR(IF($D1325&gt;=1,VLOOKUP($C1325,STUDENT!$A$4:$E$2003,E$1,0),""),"")</f>
        <v/>
      </c>
      <c r="F1325" s="15" t="str">
        <f>IFERROR(IF($D1325&gt;=1,VLOOKUP($C1325,STUDENT!$A$4:$E$2003,F$1,0),""),"")</f>
        <v/>
      </c>
      <c r="G1325" s="15" t="str">
        <f>IFERROR(IF($D1325&gt;=1,VLOOKUP($C1325,STUDENT!$A$4:$E$2003,G$1,0),""),"")</f>
        <v/>
      </c>
      <c r="H1325" s="14" t="str">
        <f>IFERROR(IF($D1325&gt;=1,VLOOKUP($C1325,STUDENT!$A$4:$E$2003,H$1,0),""),"")</f>
        <v/>
      </c>
      <c r="I1325" s="79"/>
      <c r="J1325" s="79"/>
      <c r="K1325" s="79"/>
      <c r="L1325" s="79"/>
      <c r="M1325" s="79"/>
      <c r="N1325" s="79"/>
      <c r="O1325" s="79"/>
      <c r="P1325" s="79"/>
      <c r="Q1325" s="79"/>
      <c r="R1325" s="79"/>
      <c r="S1325" s="79"/>
      <c r="T1325" s="79"/>
      <c r="U1325" s="85">
        <f t="shared" si="125"/>
        <v>0</v>
      </c>
      <c r="V1325" s="6">
        <f t="shared" si="126"/>
        <v>0</v>
      </c>
      <c r="W1325" s="6">
        <f>IFERROR(IF(V1325&gt;=1,V1325*VLOOKUP(E1325,STUDENT!$B$4:$W$2003,22,0),0),0)</f>
        <v>0</v>
      </c>
      <c r="X1325" s="6">
        <f t="shared" si="127"/>
        <v>0</v>
      </c>
      <c r="Y1325" s="6">
        <f>IFERROR(IF(X1325&gt;=1,X1325*VLOOKUP(E1325,STUDENT!$B$4:$W$2003,22,0),0),0)</f>
        <v>0</v>
      </c>
      <c r="Z1325" s="6">
        <f t="shared" si="128"/>
        <v>0</v>
      </c>
      <c r="AA1325" s="6">
        <f>IFERROR(IF(Z1325&gt;=1,Z1325*VLOOKUP(E1325,STUDENT!$B$4:$W$2003,22,0),0),0)</f>
        <v>0</v>
      </c>
    </row>
    <row r="1326" spans="1:27" ht="18" customHeight="1" x14ac:dyDescent="0.25">
      <c r="A1326" s="6">
        <f t="shared" si="123"/>
        <v>0</v>
      </c>
      <c r="B1326" s="6">
        <v>1318</v>
      </c>
      <c r="C1326" s="6">
        <f>IFERROR(IF($C$1&gt;=B1326,SMALL(STUDENT!$V$4:$V$2003,$C$6+B1326),0),0)</f>
        <v>0</v>
      </c>
      <c r="D1326" s="14">
        <f t="shared" si="124"/>
        <v>0</v>
      </c>
      <c r="E1326" s="14" t="str">
        <f>IFERROR(IF($D1326&gt;=1,VLOOKUP($C1326,STUDENT!$A$4:$E$2003,E$1,0),""),"")</f>
        <v/>
      </c>
      <c r="F1326" s="15" t="str">
        <f>IFERROR(IF($D1326&gt;=1,VLOOKUP($C1326,STUDENT!$A$4:$E$2003,F$1,0),""),"")</f>
        <v/>
      </c>
      <c r="G1326" s="15" t="str">
        <f>IFERROR(IF($D1326&gt;=1,VLOOKUP($C1326,STUDENT!$A$4:$E$2003,G$1,0),""),"")</f>
        <v/>
      </c>
      <c r="H1326" s="14" t="str">
        <f>IFERROR(IF($D1326&gt;=1,VLOOKUP($C1326,STUDENT!$A$4:$E$2003,H$1,0),""),"")</f>
        <v/>
      </c>
      <c r="I1326" s="79"/>
      <c r="J1326" s="79"/>
      <c r="K1326" s="79"/>
      <c r="L1326" s="79"/>
      <c r="M1326" s="79"/>
      <c r="N1326" s="79"/>
      <c r="O1326" s="79"/>
      <c r="P1326" s="79"/>
      <c r="Q1326" s="79"/>
      <c r="R1326" s="79"/>
      <c r="S1326" s="79"/>
      <c r="T1326" s="79"/>
      <c r="U1326" s="85">
        <f t="shared" si="125"/>
        <v>0</v>
      </c>
      <c r="V1326" s="6">
        <f t="shared" si="126"/>
        <v>0</v>
      </c>
      <c r="W1326" s="6">
        <f>IFERROR(IF(V1326&gt;=1,V1326*VLOOKUP(E1326,STUDENT!$B$4:$W$2003,22,0),0),0)</f>
        <v>0</v>
      </c>
      <c r="X1326" s="6">
        <f t="shared" si="127"/>
        <v>0</v>
      </c>
      <c r="Y1326" s="6">
        <f>IFERROR(IF(X1326&gt;=1,X1326*VLOOKUP(E1326,STUDENT!$B$4:$W$2003,22,0),0),0)</f>
        <v>0</v>
      </c>
      <c r="Z1326" s="6">
        <f t="shared" si="128"/>
        <v>0</v>
      </c>
      <c r="AA1326" s="6">
        <f>IFERROR(IF(Z1326&gt;=1,Z1326*VLOOKUP(E1326,STUDENT!$B$4:$W$2003,22,0),0),0)</f>
        <v>0</v>
      </c>
    </row>
    <row r="1327" spans="1:27" ht="18" customHeight="1" x14ac:dyDescent="0.25">
      <c r="A1327" s="6">
        <f t="shared" si="123"/>
        <v>0</v>
      </c>
      <c r="B1327" s="6">
        <v>1319</v>
      </c>
      <c r="C1327" s="6">
        <f>IFERROR(IF($C$1&gt;=B1327,SMALL(STUDENT!$V$4:$V$2003,$C$6+B1327),0),0)</f>
        <v>0</v>
      </c>
      <c r="D1327" s="14">
        <f t="shared" si="124"/>
        <v>0</v>
      </c>
      <c r="E1327" s="14" t="str">
        <f>IFERROR(IF($D1327&gt;=1,VLOOKUP($C1327,STUDENT!$A$4:$E$2003,E$1,0),""),"")</f>
        <v/>
      </c>
      <c r="F1327" s="15" t="str">
        <f>IFERROR(IF($D1327&gt;=1,VLOOKUP($C1327,STUDENT!$A$4:$E$2003,F$1,0),""),"")</f>
        <v/>
      </c>
      <c r="G1327" s="15" t="str">
        <f>IFERROR(IF($D1327&gt;=1,VLOOKUP($C1327,STUDENT!$A$4:$E$2003,G$1,0),""),"")</f>
        <v/>
      </c>
      <c r="H1327" s="14" t="str">
        <f>IFERROR(IF($D1327&gt;=1,VLOOKUP($C1327,STUDENT!$A$4:$E$2003,H$1,0),""),"")</f>
        <v/>
      </c>
      <c r="I1327" s="79"/>
      <c r="J1327" s="79"/>
      <c r="K1327" s="79"/>
      <c r="L1327" s="79"/>
      <c r="M1327" s="79"/>
      <c r="N1327" s="79"/>
      <c r="O1327" s="79"/>
      <c r="P1327" s="79"/>
      <c r="Q1327" s="79"/>
      <c r="R1327" s="79"/>
      <c r="S1327" s="79"/>
      <c r="T1327" s="79"/>
      <c r="U1327" s="85">
        <f t="shared" si="125"/>
        <v>0</v>
      </c>
      <c r="V1327" s="6">
        <f t="shared" si="126"/>
        <v>0</v>
      </c>
      <c r="W1327" s="6">
        <f>IFERROR(IF(V1327&gt;=1,V1327*VLOOKUP(E1327,STUDENT!$B$4:$W$2003,22,0),0),0)</f>
        <v>0</v>
      </c>
      <c r="X1327" s="6">
        <f t="shared" si="127"/>
        <v>0</v>
      </c>
      <c r="Y1327" s="6">
        <f>IFERROR(IF(X1327&gt;=1,X1327*VLOOKUP(E1327,STUDENT!$B$4:$W$2003,22,0),0),0)</f>
        <v>0</v>
      </c>
      <c r="Z1327" s="6">
        <f t="shared" si="128"/>
        <v>0</v>
      </c>
      <c r="AA1327" s="6">
        <f>IFERROR(IF(Z1327&gt;=1,Z1327*VLOOKUP(E1327,STUDENT!$B$4:$W$2003,22,0),0),0)</f>
        <v>0</v>
      </c>
    </row>
    <row r="1328" spans="1:27" ht="18" customHeight="1" x14ac:dyDescent="0.25">
      <c r="A1328" s="6">
        <f t="shared" si="123"/>
        <v>0</v>
      </c>
      <c r="B1328" s="6">
        <v>1320</v>
      </c>
      <c r="C1328" s="6">
        <f>IFERROR(IF($C$1&gt;=B1328,SMALL(STUDENT!$V$4:$V$2003,$C$6+B1328),0),0)</f>
        <v>0</v>
      </c>
      <c r="D1328" s="14">
        <f t="shared" si="124"/>
        <v>0</v>
      </c>
      <c r="E1328" s="14" t="str">
        <f>IFERROR(IF($D1328&gt;=1,VLOOKUP($C1328,STUDENT!$A$4:$E$2003,E$1,0),""),"")</f>
        <v/>
      </c>
      <c r="F1328" s="15" t="str">
        <f>IFERROR(IF($D1328&gt;=1,VLOOKUP($C1328,STUDENT!$A$4:$E$2003,F$1,0),""),"")</f>
        <v/>
      </c>
      <c r="G1328" s="15" t="str">
        <f>IFERROR(IF($D1328&gt;=1,VLOOKUP($C1328,STUDENT!$A$4:$E$2003,G$1,0),""),"")</f>
        <v/>
      </c>
      <c r="H1328" s="14" t="str">
        <f>IFERROR(IF($D1328&gt;=1,VLOOKUP($C1328,STUDENT!$A$4:$E$2003,H$1,0),""),"")</f>
        <v/>
      </c>
      <c r="I1328" s="79"/>
      <c r="J1328" s="79"/>
      <c r="K1328" s="79"/>
      <c r="L1328" s="79"/>
      <c r="M1328" s="79"/>
      <c r="N1328" s="79"/>
      <c r="O1328" s="79"/>
      <c r="P1328" s="79"/>
      <c r="Q1328" s="79"/>
      <c r="R1328" s="79"/>
      <c r="S1328" s="79"/>
      <c r="T1328" s="79"/>
      <c r="U1328" s="85">
        <f t="shared" si="125"/>
        <v>0</v>
      </c>
      <c r="V1328" s="6">
        <f t="shared" si="126"/>
        <v>0</v>
      </c>
      <c r="W1328" s="6">
        <f>IFERROR(IF(V1328&gt;=1,V1328*VLOOKUP(E1328,STUDENT!$B$4:$W$2003,22,0),0),0)</f>
        <v>0</v>
      </c>
      <c r="X1328" s="6">
        <f t="shared" si="127"/>
        <v>0</v>
      </c>
      <c r="Y1328" s="6">
        <f>IFERROR(IF(X1328&gt;=1,X1328*VLOOKUP(E1328,STUDENT!$B$4:$W$2003,22,0),0),0)</f>
        <v>0</v>
      </c>
      <c r="Z1328" s="6">
        <f t="shared" si="128"/>
        <v>0</v>
      </c>
      <c r="AA1328" s="6">
        <f>IFERROR(IF(Z1328&gt;=1,Z1328*VLOOKUP(E1328,STUDENT!$B$4:$W$2003,22,0),0),0)</f>
        <v>0</v>
      </c>
    </row>
    <row r="1329" spans="1:27" ht="18" customHeight="1" x14ac:dyDescent="0.25">
      <c r="A1329" s="6">
        <f t="shared" si="123"/>
        <v>0</v>
      </c>
      <c r="B1329" s="6">
        <v>1321</v>
      </c>
      <c r="C1329" s="6">
        <f>IFERROR(IF($C$1&gt;=B1329,SMALL(STUDENT!$V$4:$V$2003,$C$6+B1329),0),0)</f>
        <v>0</v>
      </c>
      <c r="D1329" s="14">
        <f t="shared" si="124"/>
        <v>0</v>
      </c>
      <c r="E1329" s="14" t="str">
        <f>IFERROR(IF($D1329&gt;=1,VLOOKUP($C1329,STUDENT!$A$4:$E$2003,E$1,0),""),"")</f>
        <v/>
      </c>
      <c r="F1329" s="15" t="str">
        <f>IFERROR(IF($D1329&gt;=1,VLOOKUP($C1329,STUDENT!$A$4:$E$2003,F$1,0),""),"")</f>
        <v/>
      </c>
      <c r="G1329" s="15" t="str">
        <f>IFERROR(IF($D1329&gt;=1,VLOOKUP($C1329,STUDENT!$A$4:$E$2003,G$1,0),""),"")</f>
        <v/>
      </c>
      <c r="H1329" s="14" t="str">
        <f>IFERROR(IF($D1329&gt;=1,VLOOKUP($C1329,STUDENT!$A$4:$E$2003,H$1,0),""),"")</f>
        <v/>
      </c>
      <c r="I1329" s="79"/>
      <c r="J1329" s="79"/>
      <c r="K1329" s="79"/>
      <c r="L1329" s="79"/>
      <c r="M1329" s="79"/>
      <c r="N1329" s="79"/>
      <c r="O1329" s="79"/>
      <c r="P1329" s="79"/>
      <c r="Q1329" s="79"/>
      <c r="R1329" s="79"/>
      <c r="S1329" s="79"/>
      <c r="T1329" s="79"/>
      <c r="U1329" s="85">
        <f t="shared" si="125"/>
        <v>0</v>
      </c>
      <c r="V1329" s="6">
        <f t="shared" si="126"/>
        <v>0</v>
      </c>
      <c r="W1329" s="6">
        <f>IFERROR(IF(V1329&gt;=1,V1329*VLOOKUP(E1329,STUDENT!$B$4:$W$2003,22,0),0),0)</f>
        <v>0</v>
      </c>
      <c r="X1329" s="6">
        <f t="shared" si="127"/>
        <v>0</v>
      </c>
      <c r="Y1329" s="6">
        <f>IFERROR(IF(X1329&gt;=1,X1329*VLOOKUP(E1329,STUDENT!$B$4:$W$2003,22,0),0),0)</f>
        <v>0</v>
      </c>
      <c r="Z1329" s="6">
        <f t="shared" si="128"/>
        <v>0</v>
      </c>
      <c r="AA1329" s="6">
        <f>IFERROR(IF(Z1329&gt;=1,Z1329*VLOOKUP(E1329,STUDENT!$B$4:$W$2003,22,0),0),0)</f>
        <v>0</v>
      </c>
    </row>
    <row r="1330" spans="1:27" ht="18" customHeight="1" x14ac:dyDescent="0.25">
      <c r="A1330" s="6">
        <f t="shared" si="123"/>
        <v>0</v>
      </c>
      <c r="B1330" s="6">
        <v>1322</v>
      </c>
      <c r="C1330" s="6">
        <f>IFERROR(IF($C$1&gt;=B1330,SMALL(STUDENT!$V$4:$V$2003,$C$6+B1330),0),0)</f>
        <v>0</v>
      </c>
      <c r="D1330" s="14">
        <f t="shared" si="124"/>
        <v>0</v>
      </c>
      <c r="E1330" s="14" t="str">
        <f>IFERROR(IF($D1330&gt;=1,VLOOKUP($C1330,STUDENT!$A$4:$E$2003,E$1,0),""),"")</f>
        <v/>
      </c>
      <c r="F1330" s="15" t="str">
        <f>IFERROR(IF($D1330&gt;=1,VLOOKUP($C1330,STUDENT!$A$4:$E$2003,F$1,0),""),"")</f>
        <v/>
      </c>
      <c r="G1330" s="15" t="str">
        <f>IFERROR(IF($D1330&gt;=1,VLOOKUP($C1330,STUDENT!$A$4:$E$2003,G$1,0),""),"")</f>
        <v/>
      </c>
      <c r="H1330" s="14" t="str">
        <f>IFERROR(IF($D1330&gt;=1,VLOOKUP($C1330,STUDENT!$A$4:$E$2003,H$1,0),""),"")</f>
        <v/>
      </c>
      <c r="I1330" s="79"/>
      <c r="J1330" s="79"/>
      <c r="K1330" s="79"/>
      <c r="L1330" s="79"/>
      <c r="M1330" s="79"/>
      <c r="N1330" s="79"/>
      <c r="O1330" s="79"/>
      <c r="P1330" s="79"/>
      <c r="Q1330" s="79"/>
      <c r="R1330" s="79"/>
      <c r="S1330" s="79"/>
      <c r="T1330" s="79"/>
      <c r="U1330" s="85">
        <f t="shared" si="125"/>
        <v>0</v>
      </c>
      <c r="V1330" s="6">
        <f t="shared" si="126"/>
        <v>0</v>
      </c>
      <c r="W1330" s="6">
        <f>IFERROR(IF(V1330&gt;=1,V1330*VLOOKUP(E1330,STUDENT!$B$4:$W$2003,22,0),0),0)</f>
        <v>0</v>
      </c>
      <c r="X1330" s="6">
        <f t="shared" si="127"/>
        <v>0</v>
      </c>
      <c r="Y1330" s="6">
        <f>IFERROR(IF(X1330&gt;=1,X1330*VLOOKUP(E1330,STUDENT!$B$4:$W$2003,22,0),0),0)</f>
        <v>0</v>
      </c>
      <c r="Z1330" s="6">
        <f t="shared" si="128"/>
        <v>0</v>
      </c>
      <c r="AA1330" s="6">
        <f>IFERROR(IF(Z1330&gt;=1,Z1330*VLOOKUP(E1330,STUDENT!$B$4:$W$2003,22,0),0),0)</f>
        <v>0</v>
      </c>
    </row>
    <row r="1331" spans="1:27" ht="18" customHeight="1" x14ac:dyDescent="0.25">
      <c r="A1331" s="6">
        <f t="shared" si="123"/>
        <v>0</v>
      </c>
      <c r="B1331" s="6">
        <v>1323</v>
      </c>
      <c r="C1331" s="6">
        <f>IFERROR(IF($C$1&gt;=B1331,SMALL(STUDENT!$V$4:$V$2003,$C$6+B1331),0),0)</f>
        <v>0</v>
      </c>
      <c r="D1331" s="14">
        <f t="shared" si="124"/>
        <v>0</v>
      </c>
      <c r="E1331" s="14" t="str">
        <f>IFERROR(IF($D1331&gt;=1,VLOOKUP($C1331,STUDENT!$A$4:$E$2003,E$1,0),""),"")</f>
        <v/>
      </c>
      <c r="F1331" s="15" t="str">
        <f>IFERROR(IF($D1331&gt;=1,VLOOKUP($C1331,STUDENT!$A$4:$E$2003,F$1,0),""),"")</f>
        <v/>
      </c>
      <c r="G1331" s="15" t="str">
        <f>IFERROR(IF($D1331&gt;=1,VLOOKUP($C1331,STUDENT!$A$4:$E$2003,G$1,0),""),"")</f>
        <v/>
      </c>
      <c r="H1331" s="14" t="str">
        <f>IFERROR(IF($D1331&gt;=1,VLOOKUP($C1331,STUDENT!$A$4:$E$2003,H$1,0),""),"")</f>
        <v/>
      </c>
      <c r="I1331" s="79"/>
      <c r="J1331" s="79"/>
      <c r="K1331" s="79"/>
      <c r="L1331" s="79"/>
      <c r="M1331" s="79"/>
      <c r="N1331" s="79"/>
      <c r="O1331" s="79"/>
      <c r="P1331" s="79"/>
      <c r="Q1331" s="79"/>
      <c r="R1331" s="79"/>
      <c r="S1331" s="79"/>
      <c r="T1331" s="79"/>
      <c r="U1331" s="85">
        <f t="shared" si="125"/>
        <v>0</v>
      </c>
      <c r="V1331" s="6">
        <f t="shared" si="126"/>
        <v>0</v>
      </c>
      <c r="W1331" s="6">
        <f>IFERROR(IF(V1331&gt;=1,V1331*VLOOKUP(E1331,STUDENT!$B$4:$W$2003,22,0),0),0)</f>
        <v>0</v>
      </c>
      <c r="X1331" s="6">
        <f t="shared" si="127"/>
        <v>0</v>
      </c>
      <c r="Y1331" s="6">
        <f>IFERROR(IF(X1331&gt;=1,X1331*VLOOKUP(E1331,STUDENT!$B$4:$W$2003,22,0),0),0)</f>
        <v>0</v>
      </c>
      <c r="Z1331" s="6">
        <f t="shared" si="128"/>
        <v>0</v>
      </c>
      <c r="AA1331" s="6">
        <f>IFERROR(IF(Z1331&gt;=1,Z1331*VLOOKUP(E1331,STUDENT!$B$4:$W$2003,22,0),0),0)</f>
        <v>0</v>
      </c>
    </row>
    <row r="1332" spans="1:27" ht="18" customHeight="1" x14ac:dyDescent="0.25">
      <c r="A1332" s="6">
        <f t="shared" si="123"/>
        <v>0</v>
      </c>
      <c r="B1332" s="6">
        <v>1324</v>
      </c>
      <c r="C1332" s="6">
        <f>IFERROR(IF($C$1&gt;=B1332,SMALL(STUDENT!$V$4:$V$2003,$C$6+B1332),0),0)</f>
        <v>0</v>
      </c>
      <c r="D1332" s="14">
        <f t="shared" si="124"/>
        <v>0</v>
      </c>
      <c r="E1332" s="14" t="str">
        <f>IFERROR(IF($D1332&gt;=1,VLOOKUP($C1332,STUDENT!$A$4:$E$2003,E$1,0),""),"")</f>
        <v/>
      </c>
      <c r="F1332" s="15" t="str">
        <f>IFERROR(IF($D1332&gt;=1,VLOOKUP($C1332,STUDENT!$A$4:$E$2003,F$1,0),""),"")</f>
        <v/>
      </c>
      <c r="G1332" s="15" t="str">
        <f>IFERROR(IF($D1332&gt;=1,VLOOKUP($C1332,STUDENT!$A$4:$E$2003,G$1,0),""),"")</f>
        <v/>
      </c>
      <c r="H1332" s="14" t="str">
        <f>IFERROR(IF($D1332&gt;=1,VLOOKUP($C1332,STUDENT!$A$4:$E$2003,H$1,0),""),"")</f>
        <v/>
      </c>
      <c r="I1332" s="79"/>
      <c r="J1332" s="79"/>
      <c r="K1332" s="79"/>
      <c r="L1332" s="79"/>
      <c r="M1332" s="79"/>
      <c r="N1332" s="79"/>
      <c r="O1332" s="79"/>
      <c r="P1332" s="79"/>
      <c r="Q1332" s="79"/>
      <c r="R1332" s="79"/>
      <c r="S1332" s="79"/>
      <c r="T1332" s="79"/>
      <c r="U1332" s="85">
        <f t="shared" si="125"/>
        <v>0</v>
      </c>
      <c r="V1332" s="6">
        <f t="shared" si="126"/>
        <v>0</v>
      </c>
      <c r="W1332" s="6">
        <f>IFERROR(IF(V1332&gt;=1,V1332*VLOOKUP(E1332,STUDENT!$B$4:$W$2003,22,0),0),0)</f>
        <v>0</v>
      </c>
      <c r="X1332" s="6">
        <f t="shared" si="127"/>
        <v>0</v>
      </c>
      <c r="Y1332" s="6">
        <f>IFERROR(IF(X1332&gt;=1,X1332*VLOOKUP(E1332,STUDENT!$B$4:$W$2003,22,0),0),0)</f>
        <v>0</v>
      </c>
      <c r="Z1332" s="6">
        <f t="shared" si="128"/>
        <v>0</v>
      </c>
      <c r="AA1332" s="6">
        <f>IFERROR(IF(Z1332&gt;=1,Z1332*VLOOKUP(E1332,STUDENT!$B$4:$W$2003,22,0),0),0)</f>
        <v>0</v>
      </c>
    </row>
    <row r="1333" spans="1:27" ht="18" customHeight="1" x14ac:dyDescent="0.25">
      <c r="A1333" s="6">
        <f t="shared" si="123"/>
        <v>0</v>
      </c>
      <c r="B1333" s="6">
        <v>1325</v>
      </c>
      <c r="C1333" s="6">
        <f>IFERROR(IF($C$1&gt;=B1333,SMALL(STUDENT!$V$4:$V$2003,$C$6+B1333),0),0)</f>
        <v>0</v>
      </c>
      <c r="D1333" s="14">
        <f t="shared" si="124"/>
        <v>0</v>
      </c>
      <c r="E1333" s="14" t="str">
        <f>IFERROR(IF($D1333&gt;=1,VLOOKUP($C1333,STUDENT!$A$4:$E$2003,E$1,0),""),"")</f>
        <v/>
      </c>
      <c r="F1333" s="15" t="str">
        <f>IFERROR(IF($D1333&gt;=1,VLOOKUP($C1333,STUDENT!$A$4:$E$2003,F$1,0),""),"")</f>
        <v/>
      </c>
      <c r="G1333" s="15" t="str">
        <f>IFERROR(IF($D1333&gt;=1,VLOOKUP($C1333,STUDENT!$A$4:$E$2003,G$1,0),""),"")</f>
        <v/>
      </c>
      <c r="H1333" s="14" t="str">
        <f>IFERROR(IF($D1333&gt;=1,VLOOKUP($C1333,STUDENT!$A$4:$E$2003,H$1,0),""),"")</f>
        <v/>
      </c>
      <c r="I1333" s="79"/>
      <c r="J1333" s="79"/>
      <c r="K1333" s="79"/>
      <c r="L1333" s="79"/>
      <c r="M1333" s="79"/>
      <c r="N1333" s="79"/>
      <c r="O1333" s="79"/>
      <c r="P1333" s="79"/>
      <c r="Q1333" s="79"/>
      <c r="R1333" s="79"/>
      <c r="S1333" s="79"/>
      <c r="T1333" s="79"/>
      <c r="U1333" s="85">
        <f t="shared" si="125"/>
        <v>0</v>
      </c>
      <c r="V1333" s="6">
        <f t="shared" si="126"/>
        <v>0</v>
      </c>
      <c r="W1333" s="6">
        <f>IFERROR(IF(V1333&gt;=1,V1333*VLOOKUP(E1333,STUDENT!$B$4:$W$2003,22,0),0),0)</f>
        <v>0</v>
      </c>
      <c r="X1333" s="6">
        <f t="shared" si="127"/>
        <v>0</v>
      </c>
      <c r="Y1333" s="6">
        <f>IFERROR(IF(X1333&gt;=1,X1333*VLOOKUP(E1333,STUDENT!$B$4:$W$2003,22,0),0),0)</f>
        <v>0</v>
      </c>
      <c r="Z1333" s="6">
        <f t="shared" si="128"/>
        <v>0</v>
      </c>
      <c r="AA1333" s="6">
        <f>IFERROR(IF(Z1333&gt;=1,Z1333*VLOOKUP(E1333,STUDENT!$B$4:$W$2003,22,0),0),0)</f>
        <v>0</v>
      </c>
    </row>
    <row r="1334" spans="1:27" ht="18" customHeight="1" x14ac:dyDescent="0.25">
      <c r="A1334" s="6">
        <f t="shared" si="123"/>
        <v>0</v>
      </c>
      <c r="B1334" s="6">
        <v>1326</v>
      </c>
      <c r="C1334" s="6">
        <f>IFERROR(IF($C$1&gt;=B1334,SMALL(STUDENT!$V$4:$V$2003,$C$6+B1334),0),0)</f>
        <v>0</v>
      </c>
      <c r="D1334" s="14">
        <f t="shared" si="124"/>
        <v>0</v>
      </c>
      <c r="E1334" s="14" t="str">
        <f>IFERROR(IF($D1334&gt;=1,VLOOKUP($C1334,STUDENT!$A$4:$E$2003,E$1,0),""),"")</f>
        <v/>
      </c>
      <c r="F1334" s="15" t="str">
        <f>IFERROR(IF($D1334&gt;=1,VLOOKUP($C1334,STUDENT!$A$4:$E$2003,F$1,0),""),"")</f>
        <v/>
      </c>
      <c r="G1334" s="15" t="str">
        <f>IFERROR(IF($D1334&gt;=1,VLOOKUP($C1334,STUDENT!$A$4:$E$2003,G$1,0),""),"")</f>
        <v/>
      </c>
      <c r="H1334" s="14" t="str">
        <f>IFERROR(IF($D1334&gt;=1,VLOOKUP($C1334,STUDENT!$A$4:$E$2003,H$1,0),""),"")</f>
        <v/>
      </c>
      <c r="I1334" s="79"/>
      <c r="J1334" s="79"/>
      <c r="K1334" s="79"/>
      <c r="L1334" s="79"/>
      <c r="M1334" s="79"/>
      <c r="N1334" s="79"/>
      <c r="O1334" s="79"/>
      <c r="P1334" s="79"/>
      <c r="Q1334" s="79"/>
      <c r="R1334" s="79"/>
      <c r="S1334" s="79"/>
      <c r="T1334" s="79"/>
      <c r="U1334" s="85">
        <f t="shared" si="125"/>
        <v>0</v>
      </c>
      <c r="V1334" s="6">
        <f t="shared" si="126"/>
        <v>0</v>
      </c>
      <c r="W1334" s="6">
        <f>IFERROR(IF(V1334&gt;=1,V1334*VLOOKUP(E1334,STUDENT!$B$4:$W$2003,22,0),0),0)</f>
        <v>0</v>
      </c>
      <c r="X1334" s="6">
        <f t="shared" si="127"/>
        <v>0</v>
      </c>
      <c r="Y1334" s="6">
        <f>IFERROR(IF(X1334&gt;=1,X1334*VLOOKUP(E1334,STUDENT!$B$4:$W$2003,22,0),0),0)</f>
        <v>0</v>
      </c>
      <c r="Z1334" s="6">
        <f t="shared" si="128"/>
        <v>0</v>
      </c>
      <c r="AA1334" s="6">
        <f>IFERROR(IF(Z1334&gt;=1,Z1334*VLOOKUP(E1334,STUDENT!$B$4:$W$2003,22,0),0),0)</f>
        <v>0</v>
      </c>
    </row>
    <row r="1335" spans="1:27" ht="18" customHeight="1" x14ac:dyDescent="0.25">
      <c r="A1335" s="6">
        <f t="shared" si="123"/>
        <v>0</v>
      </c>
      <c r="B1335" s="6">
        <v>1327</v>
      </c>
      <c r="C1335" s="6">
        <f>IFERROR(IF($C$1&gt;=B1335,SMALL(STUDENT!$V$4:$V$2003,$C$6+B1335),0),0)</f>
        <v>0</v>
      </c>
      <c r="D1335" s="14">
        <f t="shared" si="124"/>
        <v>0</v>
      </c>
      <c r="E1335" s="14" t="str">
        <f>IFERROR(IF($D1335&gt;=1,VLOOKUP($C1335,STUDENT!$A$4:$E$2003,E$1,0),""),"")</f>
        <v/>
      </c>
      <c r="F1335" s="15" t="str">
        <f>IFERROR(IF($D1335&gt;=1,VLOOKUP($C1335,STUDENT!$A$4:$E$2003,F$1,0),""),"")</f>
        <v/>
      </c>
      <c r="G1335" s="15" t="str">
        <f>IFERROR(IF($D1335&gt;=1,VLOOKUP($C1335,STUDENT!$A$4:$E$2003,G$1,0),""),"")</f>
        <v/>
      </c>
      <c r="H1335" s="14" t="str">
        <f>IFERROR(IF($D1335&gt;=1,VLOOKUP($C1335,STUDENT!$A$4:$E$2003,H$1,0),""),"")</f>
        <v/>
      </c>
      <c r="I1335" s="79"/>
      <c r="J1335" s="79"/>
      <c r="K1335" s="79"/>
      <c r="L1335" s="79"/>
      <c r="M1335" s="79"/>
      <c r="N1335" s="79"/>
      <c r="O1335" s="79"/>
      <c r="P1335" s="79"/>
      <c r="Q1335" s="79"/>
      <c r="R1335" s="79"/>
      <c r="S1335" s="79"/>
      <c r="T1335" s="79"/>
      <c r="U1335" s="85">
        <f t="shared" si="125"/>
        <v>0</v>
      </c>
      <c r="V1335" s="6">
        <f t="shared" si="126"/>
        <v>0</v>
      </c>
      <c r="W1335" s="6">
        <f>IFERROR(IF(V1335&gt;=1,V1335*VLOOKUP(E1335,STUDENT!$B$4:$W$2003,22,0),0),0)</f>
        <v>0</v>
      </c>
      <c r="X1335" s="6">
        <f t="shared" si="127"/>
        <v>0</v>
      </c>
      <c r="Y1335" s="6">
        <f>IFERROR(IF(X1335&gt;=1,X1335*VLOOKUP(E1335,STUDENT!$B$4:$W$2003,22,0),0),0)</f>
        <v>0</v>
      </c>
      <c r="Z1335" s="6">
        <f t="shared" si="128"/>
        <v>0</v>
      </c>
      <c r="AA1335" s="6">
        <f>IFERROR(IF(Z1335&gt;=1,Z1335*VLOOKUP(E1335,STUDENT!$B$4:$W$2003,22,0),0),0)</f>
        <v>0</v>
      </c>
    </row>
    <row r="1336" spans="1:27" ht="18" customHeight="1" x14ac:dyDescent="0.25">
      <c r="A1336" s="6">
        <f t="shared" si="123"/>
        <v>0</v>
      </c>
      <c r="B1336" s="6">
        <v>1328</v>
      </c>
      <c r="C1336" s="6">
        <f>IFERROR(IF($C$1&gt;=B1336,SMALL(STUDENT!$V$4:$V$2003,$C$6+B1336),0),0)</f>
        <v>0</v>
      </c>
      <c r="D1336" s="14">
        <f t="shared" si="124"/>
        <v>0</v>
      </c>
      <c r="E1336" s="14" t="str">
        <f>IFERROR(IF($D1336&gt;=1,VLOOKUP($C1336,STUDENT!$A$4:$E$2003,E$1,0),""),"")</f>
        <v/>
      </c>
      <c r="F1336" s="15" t="str">
        <f>IFERROR(IF($D1336&gt;=1,VLOOKUP($C1336,STUDENT!$A$4:$E$2003,F$1,0),""),"")</f>
        <v/>
      </c>
      <c r="G1336" s="15" t="str">
        <f>IFERROR(IF($D1336&gt;=1,VLOOKUP($C1336,STUDENT!$A$4:$E$2003,G$1,0),""),"")</f>
        <v/>
      </c>
      <c r="H1336" s="14" t="str">
        <f>IFERROR(IF($D1336&gt;=1,VLOOKUP($C1336,STUDENT!$A$4:$E$2003,H$1,0),""),"")</f>
        <v/>
      </c>
      <c r="I1336" s="79"/>
      <c r="J1336" s="79"/>
      <c r="K1336" s="79"/>
      <c r="L1336" s="79"/>
      <c r="M1336" s="79"/>
      <c r="N1336" s="79"/>
      <c r="O1336" s="79"/>
      <c r="P1336" s="79"/>
      <c r="Q1336" s="79"/>
      <c r="R1336" s="79"/>
      <c r="S1336" s="79"/>
      <c r="T1336" s="79"/>
      <c r="U1336" s="85">
        <f t="shared" si="125"/>
        <v>0</v>
      </c>
      <c r="V1336" s="6">
        <f t="shared" si="126"/>
        <v>0</v>
      </c>
      <c r="W1336" s="6">
        <f>IFERROR(IF(V1336&gt;=1,V1336*VLOOKUP(E1336,STUDENT!$B$4:$W$2003,22,0),0),0)</f>
        <v>0</v>
      </c>
      <c r="X1336" s="6">
        <f t="shared" si="127"/>
        <v>0</v>
      </c>
      <c r="Y1336" s="6">
        <f>IFERROR(IF(X1336&gt;=1,X1336*VLOOKUP(E1336,STUDENT!$B$4:$W$2003,22,0),0),0)</f>
        <v>0</v>
      </c>
      <c r="Z1336" s="6">
        <f t="shared" si="128"/>
        <v>0</v>
      </c>
      <c r="AA1336" s="6">
        <f>IFERROR(IF(Z1336&gt;=1,Z1336*VLOOKUP(E1336,STUDENT!$B$4:$W$2003,22,0),0),0)</f>
        <v>0</v>
      </c>
    </row>
    <row r="1337" spans="1:27" ht="18" customHeight="1" x14ac:dyDescent="0.25">
      <c r="A1337" s="6">
        <f t="shared" si="123"/>
        <v>0</v>
      </c>
      <c r="B1337" s="6">
        <v>1329</v>
      </c>
      <c r="C1337" s="6">
        <f>IFERROR(IF($C$1&gt;=B1337,SMALL(STUDENT!$V$4:$V$2003,$C$6+B1337),0),0)</f>
        <v>0</v>
      </c>
      <c r="D1337" s="14">
        <f t="shared" si="124"/>
        <v>0</v>
      </c>
      <c r="E1337" s="14" t="str">
        <f>IFERROR(IF($D1337&gt;=1,VLOOKUP($C1337,STUDENT!$A$4:$E$2003,E$1,0),""),"")</f>
        <v/>
      </c>
      <c r="F1337" s="15" t="str">
        <f>IFERROR(IF($D1337&gt;=1,VLOOKUP($C1337,STUDENT!$A$4:$E$2003,F$1,0),""),"")</f>
        <v/>
      </c>
      <c r="G1337" s="15" t="str">
        <f>IFERROR(IF($D1337&gt;=1,VLOOKUP($C1337,STUDENT!$A$4:$E$2003,G$1,0),""),"")</f>
        <v/>
      </c>
      <c r="H1337" s="14" t="str">
        <f>IFERROR(IF($D1337&gt;=1,VLOOKUP($C1337,STUDENT!$A$4:$E$2003,H$1,0),""),"")</f>
        <v/>
      </c>
      <c r="I1337" s="79"/>
      <c r="J1337" s="79"/>
      <c r="K1337" s="79"/>
      <c r="L1337" s="79"/>
      <c r="M1337" s="79"/>
      <c r="N1337" s="79"/>
      <c r="O1337" s="79"/>
      <c r="P1337" s="79"/>
      <c r="Q1337" s="79"/>
      <c r="R1337" s="79"/>
      <c r="S1337" s="79"/>
      <c r="T1337" s="79"/>
      <c r="U1337" s="85">
        <f t="shared" si="125"/>
        <v>0</v>
      </c>
      <c r="V1337" s="6">
        <f t="shared" si="126"/>
        <v>0</v>
      </c>
      <c r="W1337" s="6">
        <f>IFERROR(IF(V1337&gt;=1,V1337*VLOOKUP(E1337,STUDENT!$B$4:$W$2003,22,0),0),0)</f>
        <v>0</v>
      </c>
      <c r="X1337" s="6">
        <f t="shared" si="127"/>
        <v>0</v>
      </c>
      <c r="Y1337" s="6">
        <f>IFERROR(IF(X1337&gt;=1,X1337*VLOOKUP(E1337,STUDENT!$B$4:$W$2003,22,0),0),0)</f>
        <v>0</v>
      </c>
      <c r="Z1337" s="6">
        <f t="shared" si="128"/>
        <v>0</v>
      </c>
      <c r="AA1337" s="6">
        <f>IFERROR(IF(Z1337&gt;=1,Z1337*VLOOKUP(E1337,STUDENT!$B$4:$W$2003,22,0),0),0)</f>
        <v>0</v>
      </c>
    </row>
    <row r="1338" spans="1:27" ht="18" customHeight="1" x14ac:dyDescent="0.25">
      <c r="A1338" s="6">
        <f t="shared" si="123"/>
        <v>0</v>
      </c>
      <c r="B1338" s="6">
        <v>1330</v>
      </c>
      <c r="C1338" s="6">
        <f>IFERROR(IF($C$1&gt;=B1338,SMALL(STUDENT!$V$4:$V$2003,$C$6+B1338),0),0)</f>
        <v>0</v>
      </c>
      <c r="D1338" s="14">
        <f t="shared" si="124"/>
        <v>0</v>
      </c>
      <c r="E1338" s="14" t="str">
        <f>IFERROR(IF($D1338&gt;=1,VLOOKUP($C1338,STUDENT!$A$4:$E$2003,E$1,0),""),"")</f>
        <v/>
      </c>
      <c r="F1338" s="15" t="str">
        <f>IFERROR(IF($D1338&gt;=1,VLOOKUP($C1338,STUDENT!$A$4:$E$2003,F$1,0),""),"")</f>
        <v/>
      </c>
      <c r="G1338" s="15" t="str">
        <f>IFERROR(IF($D1338&gt;=1,VLOOKUP($C1338,STUDENT!$A$4:$E$2003,G$1,0),""),"")</f>
        <v/>
      </c>
      <c r="H1338" s="14" t="str">
        <f>IFERROR(IF($D1338&gt;=1,VLOOKUP($C1338,STUDENT!$A$4:$E$2003,H$1,0),""),"")</f>
        <v/>
      </c>
      <c r="I1338" s="79"/>
      <c r="J1338" s="79"/>
      <c r="K1338" s="79"/>
      <c r="L1338" s="79"/>
      <c r="M1338" s="79"/>
      <c r="N1338" s="79"/>
      <c r="O1338" s="79"/>
      <c r="P1338" s="79"/>
      <c r="Q1338" s="79"/>
      <c r="R1338" s="79"/>
      <c r="S1338" s="79"/>
      <c r="T1338" s="79"/>
      <c r="U1338" s="85">
        <f t="shared" si="125"/>
        <v>0</v>
      </c>
      <c r="V1338" s="6">
        <f t="shared" si="126"/>
        <v>0</v>
      </c>
      <c r="W1338" s="6">
        <f>IFERROR(IF(V1338&gt;=1,V1338*VLOOKUP(E1338,STUDENT!$B$4:$W$2003,22,0),0),0)</f>
        <v>0</v>
      </c>
      <c r="X1338" s="6">
        <f t="shared" si="127"/>
        <v>0</v>
      </c>
      <c r="Y1338" s="6">
        <f>IFERROR(IF(X1338&gt;=1,X1338*VLOOKUP(E1338,STUDENT!$B$4:$W$2003,22,0),0),0)</f>
        <v>0</v>
      </c>
      <c r="Z1338" s="6">
        <f t="shared" si="128"/>
        <v>0</v>
      </c>
      <c r="AA1338" s="6">
        <f>IFERROR(IF(Z1338&gt;=1,Z1338*VLOOKUP(E1338,STUDENT!$B$4:$W$2003,22,0),0),0)</f>
        <v>0</v>
      </c>
    </row>
    <row r="1339" spans="1:27" ht="18" customHeight="1" x14ac:dyDescent="0.25">
      <c r="A1339" s="6">
        <f t="shared" si="123"/>
        <v>0</v>
      </c>
      <c r="B1339" s="6">
        <v>1331</v>
      </c>
      <c r="C1339" s="6">
        <f>IFERROR(IF($C$1&gt;=B1339,SMALL(STUDENT!$V$4:$V$2003,$C$6+B1339),0),0)</f>
        <v>0</v>
      </c>
      <c r="D1339" s="14">
        <f t="shared" si="124"/>
        <v>0</v>
      </c>
      <c r="E1339" s="14" t="str">
        <f>IFERROR(IF($D1339&gt;=1,VLOOKUP($C1339,STUDENT!$A$4:$E$2003,E$1,0),""),"")</f>
        <v/>
      </c>
      <c r="F1339" s="15" t="str">
        <f>IFERROR(IF($D1339&gt;=1,VLOOKUP($C1339,STUDENT!$A$4:$E$2003,F$1,0),""),"")</f>
        <v/>
      </c>
      <c r="G1339" s="15" t="str">
        <f>IFERROR(IF($D1339&gt;=1,VLOOKUP($C1339,STUDENT!$A$4:$E$2003,G$1,0),""),"")</f>
        <v/>
      </c>
      <c r="H1339" s="14" t="str">
        <f>IFERROR(IF($D1339&gt;=1,VLOOKUP($C1339,STUDENT!$A$4:$E$2003,H$1,0),""),"")</f>
        <v/>
      </c>
      <c r="I1339" s="79"/>
      <c r="J1339" s="79"/>
      <c r="K1339" s="79"/>
      <c r="L1339" s="79"/>
      <c r="M1339" s="79"/>
      <c r="N1339" s="79"/>
      <c r="O1339" s="79"/>
      <c r="P1339" s="79"/>
      <c r="Q1339" s="79"/>
      <c r="R1339" s="79"/>
      <c r="S1339" s="79"/>
      <c r="T1339" s="79"/>
      <c r="U1339" s="85">
        <f t="shared" si="125"/>
        <v>0</v>
      </c>
      <c r="V1339" s="6">
        <f t="shared" si="126"/>
        <v>0</v>
      </c>
      <c r="W1339" s="6">
        <f>IFERROR(IF(V1339&gt;=1,V1339*VLOOKUP(E1339,STUDENT!$B$4:$W$2003,22,0),0),0)</f>
        <v>0</v>
      </c>
      <c r="X1339" s="6">
        <f t="shared" si="127"/>
        <v>0</v>
      </c>
      <c r="Y1339" s="6">
        <f>IFERROR(IF(X1339&gt;=1,X1339*VLOOKUP(E1339,STUDENT!$B$4:$W$2003,22,0),0),0)</f>
        <v>0</v>
      </c>
      <c r="Z1339" s="6">
        <f t="shared" si="128"/>
        <v>0</v>
      </c>
      <c r="AA1339" s="6">
        <f>IFERROR(IF(Z1339&gt;=1,Z1339*VLOOKUP(E1339,STUDENT!$B$4:$W$2003,22,0),0),0)</f>
        <v>0</v>
      </c>
    </row>
    <row r="1340" spans="1:27" ht="18" customHeight="1" x14ac:dyDescent="0.25">
      <c r="A1340" s="6">
        <f t="shared" si="123"/>
        <v>0</v>
      </c>
      <c r="B1340" s="6">
        <v>1332</v>
      </c>
      <c r="C1340" s="6">
        <f>IFERROR(IF($C$1&gt;=B1340,SMALL(STUDENT!$V$4:$V$2003,$C$6+B1340),0),0)</f>
        <v>0</v>
      </c>
      <c r="D1340" s="14">
        <f t="shared" si="124"/>
        <v>0</v>
      </c>
      <c r="E1340" s="14" t="str">
        <f>IFERROR(IF($D1340&gt;=1,VLOOKUP($C1340,STUDENT!$A$4:$E$2003,E$1,0),""),"")</f>
        <v/>
      </c>
      <c r="F1340" s="15" t="str">
        <f>IFERROR(IF($D1340&gt;=1,VLOOKUP($C1340,STUDENT!$A$4:$E$2003,F$1,0),""),"")</f>
        <v/>
      </c>
      <c r="G1340" s="15" t="str">
        <f>IFERROR(IF($D1340&gt;=1,VLOOKUP($C1340,STUDENT!$A$4:$E$2003,G$1,0),""),"")</f>
        <v/>
      </c>
      <c r="H1340" s="14" t="str">
        <f>IFERROR(IF($D1340&gt;=1,VLOOKUP($C1340,STUDENT!$A$4:$E$2003,H$1,0),""),"")</f>
        <v/>
      </c>
      <c r="I1340" s="79"/>
      <c r="J1340" s="79"/>
      <c r="K1340" s="79"/>
      <c r="L1340" s="79"/>
      <c r="M1340" s="79"/>
      <c r="N1340" s="79"/>
      <c r="O1340" s="79"/>
      <c r="P1340" s="79"/>
      <c r="Q1340" s="79"/>
      <c r="R1340" s="79"/>
      <c r="S1340" s="79"/>
      <c r="T1340" s="79"/>
      <c r="U1340" s="85">
        <f t="shared" si="125"/>
        <v>0</v>
      </c>
      <c r="V1340" s="6">
        <f t="shared" si="126"/>
        <v>0</v>
      </c>
      <c r="W1340" s="6">
        <f>IFERROR(IF(V1340&gt;=1,V1340*VLOOKUP(E1340,STUDENT!$B$4:$W$2003,22,0),0),0)</f>
        <v>0</v>
      </c>
      <c r="X1340" s="6">
        <f t="shared" si="127"/>
        <v>0</v>
      </c>
      <c r="Y1340" s="6">
        <f>IFERROR(IF(X1340&gt;=1,X1340*VLOOKUP(E1340,STUDENT!$B$4:$W$2003,22,0),0),0)</f>
        <v>0</v>
      </c>
      <c r="Z1340" s="6">
        <f t="shared" si="128"/>
        <v>0</v>
      </c>
      <c r="AA1340" s="6">
        <f>IFERROR(IF(Z1340&gt;=1,Z1340*VLOOKUP(E1340,STUDENT!$B$4:$W$2003,22,0),0),0)</f>
        <v>0</v>
      </c>
    </row>
    <row r="1341" spans="1:27" ht="18" customHeight="1" x14ac:dyDescent="0.25">
      <c r="A1341" s="6">
        <f t="shared" si="123"/>
        <v>0</v>
      </c>
      <c r="B1341" s="6">
        <v>1333</v>
      </c>
      <c r="C1341" s="6">
        <f>IFERROR(IF($C$1&gt;=B1341,SMALL(STUDENT!$V$4:$V$2003,$C$6+B1341),0),0)</f>
        <v>0</v>
      </c>
      <c r="D1341" s="14">
        <f t="shared" si="124"/>
        <v>0</v>
      </c>
      <c r="E1341" s="14" t="str">
        <f>IFERROR(IF($D1341&gt;=1,VLOOKUP($C1341,STUDENT!$A$4:$E$2003,E$1,0),""),"")</f>
        <v/>
      </c>
      <c r="F1341" s="15" t="str">
        <f>IFERROR(IF($D1341&gt;=1,VLOOKUP($C1341,STUDENT!$A$4:$E$2003,F$1,0),""),"")</f>
        <v/>
      </c>
      <c r="G1341" s="15" t="str">
        <f>IFERROR(IF($D1341&gt;=1,VLOOKUP($C1341,STUDENT!$A$4:$E$2003,G$1,0),""),"")</f>
        <v/>
      </c>
      <c r="H1341" s="14" t="str">
        <f>IFERROR(IF($D1341&gt;=1,VLOOKUP($C1341,STUDENT!$A$4:$E$2003,H$1,0),""),"")</f>
        <v/>
      </c>
      <c r="I1341" s="79"/>
      <c r="J1341" s="79"/>
      <c r="K1341" s="79"/>
      <c r="L1341" s="79"/>
      <c r="M1341" s="79"/>
      <c r="N1341" s="79"/>
      <c r="O1341" s="79"/>
      <c r="P1341" s="79"/>
      <c r="Q1341" s="79"/>
      <c r="R1341" s="79"/>
      <c r="S1341" s="79"/>
      <c r="T1341" s="79"/>
      <c r="U1341" s="85">
        <f t="shared" si="125"/>
        <v>0</v>
      </c>
      <c r="V1341" s="6">
        <f t="shared" si="126"/>
        <v>0</v>
      </c>
      <c r="W1341" s="6">
        <f>IFERROR(IF(V1341&gt;=1,V1341*VLOOKUP(E1341,STUDENT!$B$4:$W$2003,22,0),0),0)</f>
        <v>0</v>
      </c>
      <c r="X1341" s="6">
        <f t="shared" si="127"/>
        <v>0</v>
      </c>
      <c r="Y1341" s="6">
        <f>IFERROR(IF(X1341&gt;=1,X1341*VLOOKUP(E1341,STUDENT!$B$4:$W$2003,22,0),0),0)</f>
        <v>0</v>
      </c>
      <c r="Z1341" s="6">
        <f t="shared" si="128"/>
        <v>0</v>
      </c>
      <c r="AA1341" s="6">
        <f>IFERROR(IF(Z1341&gt;=1,Z1341*VLOOKUP(E1341,STUDENT!$B$4:$W$2003,22,0),0),0)</f>
        <v>0</v>
      </c>
    </row>
    <row r="1342" spans="1:27" ht="18" customHeight="1" x14ac:dyDescent="0.25">
      <c r="A1342" s="6">
        <f t="shared" si="123"/>
        <v>0</v>
      </c>
      <c r="B1342" s="6">
        <v>1334</v>
      </c>
      <c r="C1342" s="6">
        <f>IFERROR(IF($C$1&gt;=B1342,SMALL(STUDENT!$V$4:$V$2003,$C$6+B1342),0),0)</f>
        <v>0</v>
      </c>
      <c r="D1342" s="14">
        <f t="shared" si="124"/>
        <v>0</v>
      </c>
      <c r="E1342" s="14" t="str">
        <f>IFERROR(IF($D1342&gt;=1,VLOOKUP($C1342,STUDENT!$A$4:$E$2003,E$1,0),""),"")</f>
        <v/>
      </c>
      <c r="F1342" s="15" t="str">
        <f>IFERROR(IF($D1342&gt;=1,VLOOKUP($C1342,STUDENT!$A$4:$E$2003,F$1,0),""),"")</f>
        <v/>
      </c>
      <c r="G1342" s="15" t="str">
        <f>IFERROR(IF($D1342&gt;=1,VLOOKUP($C1342,STUDENT!$A$4:$E$2003,G$1,0),""),"")</f>
        <v/>
      </c>
      <c r="H1342" s="14" t="str">
        <f>IFERROR(IF($D1342&gt;=1,VLOOKUP($C1342,STUDENT!$A$4:$E$2003,H$1,0),""),"")</f>
        <v/>
      </c>
      <c r="I1342" s="79"/>
      <c r="J1342" s="79"/>
      <c r="K1342" s="79"/>
      <c r="L1342" s="79"/>
      <c r="M1342" s="79"/>
      <c r="N1342" s="79"/>
      <c r="O1342" s="79"/>
      <c r="P1342" s="79"/>
      <c r="Q1342" s="79"/>
      <c r="R1342" s="79"/>
      <c r="S1342" s="79"/>
      <c r="T1342" s="79"/>
      <c r="U1342" s="85">
        <f t="shared" si="125"/>
        <v>0</v>
      </c>
      <c r="V1342" s="6">
        <f t="shared" si="126"/>
        <v>0</v>
      </c>
      <c r="W1342" s="6">
        <f>IFERROR(IF(V1342&gt;=1,V1342*VLOOKUP(E1342,STUDENT!$B$4:$W$2003,22,0),0),0)</f>
        <v>0</v>
      </c>
      <c r="X1342" s="6">
        <f t="shared" si="127"/>
        <v>0</v>
      </c>
      <c r="Y1342" s="6">
        <f>IFERROR(IF(X1342&gt;=1,X1342*VLOOKUP(E1342,STUDENT!$B$4:$W$2003,22,0),0),0)</f>
        <v>0</v>
      </c>
      <c r="Z1342" s="6">
        <f t="shared" si="128"/>
        <v>0</v>
      </c>
      <c r="AA1342" s="6">
        <f>IFERROR(IF(Z1342&gt;=1,Z1342*VLOOKUP(E1342,STUDENT!$B$4:$W$2003,22,0),0),0)</f>
        <v>0</v>
      </c>
    </row>
    <row r="1343" spans="1:27" ht="18" customHeight="1" x14ac:dyDescent="0.25">
      <c r="A1343" s="6">
        <f t="shared" si="123"/>
        <v>0</v>
      </c>
      <c r="B1343" s="6">
        <v>1335</v>
      </c>
      <c r="C1343" s="6">
        <f>IFERROR(IF($C$1&gt;=B1343,SMALL(STUDENT!$V$4:$V$2003,$C$6+B1343),0),0)</f>
        <v>0</v>
      </c>
      <c r="D1343" s="14">
        <f t="shared" si="124"/>
        <v>0</v>
      </c>
      <c r="E1343" s="14" t="str">
        <f>IFERROR(IF($D1343&gt;=1,VLOOKUP($C1343,STUDENT!$A$4:$E$2003,E$1,0),""),"")</f>
        <v/>
      </c>
      <c r="F1343" s="15" t="str">
        <f>IFERROR(IF($D1343&gt;=1,VLOOKUP($C1343,STUDENT!$A$4:$E$2003,F$1,0),""),"")</f>
        <v/>
      </c>
      <c r="G1343" s="15" t="str">
        <f>IFERROR(IF($D1343&gt;=1,VLOOKUP($C1343,STUDENT!$A$4:$E$2003,G$1,0),""),"")</f>
        <v/>
      </c>
      <c r="H1343" s="14" t="str">
        <f>IFERROR(IF($D1343&gt;=1,VLOOKUP($C1343,STUDENT!$A$4:$E$2003,H$1,0),""),"")</f>
        <v/>
      </c>
      <c r="I1343" s="79"/>
      <c r="J1343" s="79"/>
      <c r="K1343" s="79"/>
      <c r="L1343" s="79"/>
      <c r="M1343" s="79"/>
      <c r="N1343" s="79"/>
      <c r="O1343" s="79"/>
      <c r="P1343" s="79"/>
      <c r="Q1343" s="79"/>
      <c r="R1343" s="79"/>
      <c r="S1343" s="79"/>
      <c r="T1343" s="79"/>
      <c r="U1343" s="85">
        <f t="shared" si="125"/>
        <v>0</v>
      </c>
      <c r="V1343" s="6">
        <f t="shared" si="126"/>
        <v>0</v>
      </c>
      <c r="W1343" s="6">
        <f>IFERROR(IF(V1343&gt;=1,V1343*VLOOKUP(E1343,STUDENT!$B$4:$W$2003,22,0),0),0)</f>
        <v>0</v>
      </c>
      <c r="X1343" s="6">
        <f t="shared" si="127"/>
        <v>0</v>
      </c>
      <c r="Y1343" s="6">
        <f>IFERROR(IF(X1343&gt;=1,X1343*VLOOKUP(E1343,STUDENT!$B$4:$W$2003,22,0),0),0)</f>
        <v>0</v>
      </c>
      <c r="Z1343" s="6">
        <f t="shared" si="128"/>
        <v>0</v>
      </c>
      <c r="AA1343" s="6">
        <f>IFERROR(IF(Z1343&gt;=1,Z1343*VLOOKUP(E1343,STUDENT!$B$4:$W$2003,22,0),0),0)</f>
        <v>0</v>
      </c>
    </row>
    <row r="1344" spans="1:27" ht="18" customHeight="1" x14ac:dyDescent="0.25">
      <c r="A1344" s="6">
        <f t="shared" si="123"/>
        <v>0</v>
      </c>
      <c r="B1344" s="6">
        <v>1336</v>
      </c>
      <c r="C1344" s="6">
        <f>IFERROR(IF($C$1&gt;=B1344,SMALL(STUDENT!$V$4:$V$2003,$C$6+B1344),0),0)</f>
        <v>0</v>
      </c>
      <c r="D1344" s="14">
        <f t="shared" si="124"/>
        <v>0</v>
      </c>
      <c r="E1344" s="14" t="str">
        <f>IFERROR(IF($D1344&gt;=1,VLOOKUP($C1344,STUDENT!$A$4:$E$2003,E$1,0),""),"")</f>
        <v/>
      </c>
      <c r="F1344" s="15" t="str">
        <f>IFERROR(IF($D1344&gt;=1,VLOOKUP($C1344,STUDENT!$A$4:$E$2003,F$1,0),""),"")</f>
        <v/>
      </c>
      <c r="G1344" s="15" t="str">
        <f>IFERROR(IF($D1344&gt;=1,VLOOKUP($C1344,STUDENT!$A$4:$E$2003,G$1,0),""),"")</f>
        <v/>
      </c>
      <c r="H1344" s="14" t="str">
        <f>IFERROR(IF($D1344&gt;=1,VLOOKUP($C1344,STUDENT!$A$4:$E$2003,H$1,0),""),"")</f>
        <v/>
      </c>
      <c r="I1344" s="79"/>
      <c r="J1344" s="79"/>
      <c r="K1344" s="79"/>
      <c r="L1344" s="79"/>
      <c r="M1344" s="79"/>
      <c r="N1344" s="79"/>
      <c r="O1344" s="79"/>
      <c r="P1344" s="79"/>
      <c r="Q1344" s="79"/>
      <c r="R1344" s="79"/>
      <c r="S1344" s="79"/>
      <c r="T1344" s="79"/>
      <c r="U1344" s="85">
        <f t="shared" si="125"/>
        <v>0</v>
      </c>
      <c r="V1344" s="6">
        <f t="shared" si="126"/>
        <v>0</v>
      </c>
      <c r="W1344" s="6">
        <f>IFERROR(IF(V1344&gt;=1,V1344*VLOOKUP(E1344,STUDENT!$B$4:$W$2003,22,0),0),0)</f>
        <v>0</v>
      </c>
      <c r="X1344" s="6">
        <f t="shared" si="127"/>
        <v>0</v>
      </c>
      <c r="Y1344" s="6">
        <f>IFERROR(IF(X1344&gt;=1,X1344*VLOOKUP(E1344,STUDENT!$B$4:$W$2003,22,0),0),0)</f>
        <v>0</v>
      </c>
      <c r="Z1344" s="6">
        <f t="shared" si="128"/>
        <v>0</v>
      </c>
      <c r="AA1344" s="6">
        <f>IFERROR(IF(Z1344&gt;=1,Z1344*VLOOKUP(E1344,STUDENT!$B$4:$W$2003,22,0),0),0)</f>
        <v>0</v>
      </c>
    </row>
    <row r="1345" spans="1:27" ht="18" customHeight="1" x14ac:dyDescent="0.25">
      <c r="A1345" s="6">
        <f t="shared" si="123"/>
        <v>0</v>
      </c>
      <c r="B1345" s="6">
        <v>1337</v>
      </c>
      <c r="C1345" s="6">
        <f>IFERROR(IF($C$1&gt;=B1345,SMALL(STUDENT!$V$4:$V$2003,$C$6+B1345),0),0)</f>
        <v>0</v>
      </c>
      <c r="D1345" s="14">
        <f t="shared" si="124"/>
        <v>0</v>
      </c>
      <c r="E1345" s="14" t="str">
        <f>IFERROR(IF($D1345&gt;=1,VLOOKUP($C1345,STUDENT!$A$4:$E$2003,E$1,0),""),"")</f>
        <v/>
      </c>
      <c r="F1345" s="15" t="str">
        <f>IFERROR(IF($D1345&gt;=1,VLOOKUP($C1345,STUDENT!$A$4:$E$2003,F$1,0),""),"")</f>
        <v/>
      </c>
      <c r="G1345" s="15" t="str">
        <f>IFERROR(IF($D1345&gt;=1,VLOOKUP($C1345,STUDENT!$A$4:$E$2003,G$1,0),""),"")</f>
        <v/>
      </c>
      <c r="H1345" s="14" t="str">
        <f>IFERROR(IF($D1345&gt;=1,VLOOKUP($C1345,STUDENT!$A$4:$E$2003,H$1,0),""),"")</f>
        <v/>
      </c>
      <c r="I1345" s="79"/>
      <c r="J1345" s="79"/>
      <c r="K1345" s="79"/>
      <c r="L1345" s="79"/>
      <c r="M1345" s="79"/>
      <c r="N1345" s="79"/>
      <c r="O1345" s="79"/>
      <c r="P1345" s="79"/>
      <c r="Q1345" s="79"/>
      <c r="R1345" s="79"/>
      <c r="S1345" s="79"/>
      <c r="T1345" s="79"/>
      <c r="U1345" s="85">
        <f t="shared" si="125"/>
        <v>0</v>
      </c>
      <c r="V1345" s="6">
        <f t="shared" si="126"/>
        <v>0</v>
      </c>
      <c r="W1345" s="6">
        <f>IFERROR(IF(V1345&gt;=1,V1345*VLOOKUP(E1345,STUDENT!$B$4:$W$2003,22,0),0),0)</f>
        <v>0</v>
      </c>
      <c r="X1345" s="6">
        <f t="shared" si="127"/>
        <v>0</v>
      </c>
      <c r="Y1345" s="6">
        <f>IFERROR(IF(X1345&gt;=1,X1345*VLOOKUP(E1345,STUDENT!$B$4:$W$2003,22,0),0),0)</f>
        <v>0</v>
      </c>
      <c r="Z1345" s="6">
        <f t="shared" si="128"/>
        <v>0</v>
      </c>
      <c r="AA1345" s="6">
        <f>IFERROR(IF(Z1345&gt;=1,Z1345*VLOOKUP(E1345,STUDENT!$B$4:$W$2003,22,0),0),0)</f>
        <v>0</v>
      </c>
    </row>
    <row r="1346" spans="1:27" ht="18" customHeight="1" x14ac:dyDescent="0.25">
      <c r="A1346" s="6">
        <f t="shared" si="123"/>
        <v>0</v>
      </c>
      <c r="B1346" s="6">
        <v>1338</v>
      </c>
      <c r="C1346" s="6">
        <f>IFERROR(IF($C$1&gt;=B1346,SMALL(STUDENT!$V$4:$V$2003,$C$6+B1346),0),0)</f>
        <v>0</v>
      </c>
      <c r="D1346" s="14">
        <f t="shared" si="124"/>
        <v>0</v>
      </c>
      <c r="E1346" s="14" t="str">
        <f>IFERROR(IF($D1346&gt;=1,VLOOKUP($C1346,STUDENT!$A$4:$E$2003,E$1,0),""),"")</f>
        <v/>
      </c>
      <c r="F1346" s="15" t="str">
        <f>IFERROR(IF($D1346&gt;=1,VLOOKUP($C1346,STUDENT!$A$4:$E$2003,F$1,0),""),"")</f>
        <v/>
      </c>
      <c r="G1346" s="15" t="str">
        <f>IFERROR(IF($D1346&gt;=1,VLOOKUP($C1346,STUDENT!$A$4:$E$2003,G$1,0),""),"")</f>
        <v/>
      </c>
      <c r="H1346" s="14" t="str">
        <f>IFERROR(IF($D1346&gt;=1,VLOOKUP($C1346,STUDENT!$A$4:$E$2003,H$1,0),""),"")</f>
        <v/>
      </c>
      <c r="I1346" s="79"/>
      <c r="J1346" s="79"/>
      <c r="K1346" s="79"/>
      <c r="L1346" s="79"/>
      <c r="M1346" s="79"/>
      <c r="N1346" s="79"/>
      <c r="O1346" s="79"/>
      <c r="P1346" s="79"/>
      <c r="Q1346" s="79"/>
      <c r="R1346" s="79"/>
      <c r="S1346" s="79"/>
      <c r="T1346" s="79"/>
      <c r="U1346" s="85">
        <f t="shared" si="125"/>
        <v>0</v>
      </c>
      <c r="V1346" s="6">
        <f t="shared" si="126"/>
        <v>0</v>
      </c>
      <c r="W1346" s="6">
        <f>IFERROR(IF(V1346&gt;=1,V1346*VLOOKUP(E1346,STUDENT!$B$4:$W$2003,22,0),0),0)</f>
        <v>0</v>
      </c>
      <c r="X1346" s="6">
        <f t="shared" si="127"/>
        <v>0</v>
      </c>
      <c r="Y1346" s="6">
        <f>IFERROR(IF(X1346&gt;=1,X1346*VLOOKUP(E1346,STUDENT!$B$4:$W$2003,22,0),0),0)</f>
        <v>0</v>
      </c>
      <c r="Z1346" s="6">
        <f t="shared" si="128"/>
        <v>0</v>
      </c>
      <c r="AA1346" s="6">
        <f>IFERROR(IF(Z1346&gt;=1,Z1346*VLOOKUP(E1346,STUDENT!$B$4:$W$2003,22,0),0),0)</f>
        <v>0</v>
      </c>
    </row>
    <row r="1347" spans="1:27" ht="18" customHeight="1" x14ac:dyDescent="0.25">
      <c r="A1347" s="6">
        <f t="shared" si="123"/>
        <v>0</v>
      </c>
      <c r="B1347" s="6">
        <v>1339</v>
      </c>
      <c r="C1347" s="6">
        <f>IFERROR(IF($C$1&gt;=B1347,SMALL(STUDENT!$V$4:$V$2003,$C$6+B1347),0),0)</f>
        <v>0</v>
      </c>
      <c r="D1347" s="14">
        <f t="shared" si="124"/>
        <v>0</v>
      </c>
      <c r="E1347" s="14" t="str">
        <f>IFERROR(IF($D1347&gt;=1,VLOOKUP($C1347,STUDENT!$A$4:$E$2003,E$1,0),""),"")</f>
        <v/>
      </c>
      <c r="F1347" s="15" t="str">
        <f>IFERROR(IF($D1347&gt;=1,VLOOKUP($C1347,STUDENT!$A$4:$E$2003,F$1,0),""),"")</f>
        <v/>
      </c>
      <c r="G1347" s="15" t="str">
        <f>IFERROR(IF($D1347&gt;=1,VLOOKUP($C1347,STUDENT!$A$4:$E$2003,G$1,0),""),"")</f>
        <v/>
      </c>
      <c r="H1347" s="14" t="str">
        <f>IFERROR(IF($D1347&gt;=1,VLOOKUP($C1347,STUDENT!$A$4:$E$2003,H$1,0),""),"")</f>
        <v/>
      </c>
      <c r="I1347" s="79"/>
      <c r="J1347" s="79"/>
      <c r="K1347" s="79"/>
      <c r="L1347" s="79"/>
      <c r="M1347" s="79"/>
      <c r="N1347" s="79"/>
      <c r="O1347" s="79"/>
      <c r="P1347" s="79"/>
      <c r="Q1347" s="79"/>
      <c r="R1347" s="79"/>
      <c r="S1347" s="79"/>
      <c r="T1347" s="79"/>
      <c r="U1347" s="85">
        <f t="shared" si="125"/>
        <v>0</v>
      </c>
      <c r="V1347" s="6">
        <f t="shared" si="126"/>
        <v>0</v>
      </c>
      <c r="W1347" s="6">
        <f>IFERROR(IF(V1347&gt;=1,V1347*VLOOKUP(E1347,STUDENT!$B$4:$W$2003,22,0),0),0)</f>
        <v>0</v>
      </c>
      <c r="X1347" s="6">
        <f t="shared" si="127"/>
        <v>0</v>
      </c>
      <c r="Y1347" s="6">
        <f>IFERROR(IF(X1347&gt;=1,X1347*VLOOKUP(E1347,STUDENT!$B$4:$W$2003,22,0),0),0)</f>
        <v>0</v>
      </c>
      <c r="Z1347" s="6">
        <f t="shared" si="128"/>
        <v>0</v>
      </c>
      <c r="AA1347" s="6">
        <f>IFERROR(IF(Z1347&gt;=1,Z1347*VLOOKUP(E1347,STUDENT!$B$4:$W$2003,22,0),0),0)</f>
        <v>0</v>
      </c>
    </row>
    <row r="1348" spans="1:27" ht="18" customHeight="1" x14ac:dyDescent="0.25">
      <c r="A1348" s="6">
        <f t="shared" si="123"/>
        <v>0</v>
      </c>
      <c r="B1348" s="6">
        <v>1340</v>
      </c>
      <c r="C1348" s="6">
        <f>IFERROR(IF($C$1&gt;=B1348,SMALL(STUDENT!$V$4:$V$2003,$C$6+B1348),0),0)</f>
        <v>0</v>
      </c>
      <c r="D1348" s="14">
        <f t="shared" si="124"/>
        <v>0</v>
      </c>
      <c r="E1348" s="14" t="str">
        <f>IFERROR(IF($D1348&gt;=1,VLOOKUP($C1348,STUDENT!$A$4:$E$2003,E$1,0),""),"")</f>
        <v/>
      </c>
      <c r="F1348" s="15" t="str">
        <f>IFERROR(IF($D1348&gt;=1,VLOOKUP($C1348,STUDENT!$A$4:$E$2003,F$1,0),""),"")</f>
        <v/>
      </c>
      <c r="G1348" s="15" t="str">
        <f>IFERROR(IF($D1348&gt;=1,VLOOKUP($C1348,STUDENT!$A$4:$E$2003,G$1,0),""),"")</f>
        <v/>
      </c>
      <c r="H1348" s="14" t="str">
        <f>IFERROR(IF($D1348&gt;=1,VLOOKUP($C1348,STUDENT!$A$4:$E$2003,H$1,0),""),"")</f>
        <v/>
      </c>
      <c r="I1348" s="79"/>
      <c r="J1348" s="79"/>
      <c r="K1348" s="79"/>
      <c r="L1348" s="79"/>
      <c r="M1348" s="79"/>
      <c r="N1348" s="79"/>
      <c r="O1348" s="79"/>
      <c r="P1348" s="79"/>
      <c r="Q1348" s="79"/>
      <c r="R1348" s="79"/>
      <c r="S1348" s="79"/>
      <c r="T1348" s="79"/>
      <c r="U1348" s="85">
        <f t="shared" si="125"/>
        <v>0</v>
      </c>
      <c r="V1348" s="6">
        <f t="shared" si="126"/>
        <v>0</v>
      </c>
      <c r="W1348" s="6">
        <f>IFERROR(IF(V1348&gt;=1,V1348*VLOOKUP(E1348,STUDENT!$B$4:$W$2003,22,0),0),0)</f>
        <v>0</v>
      </c>
      <c r="X1348" s="6">
        <f t="shared" si="127"/>
        <v>0</v>
      </c>
      <c r="Y1348" s="6">
        <f>IFERROR(IF(X1348&gt;=1,X1348*VLOOKUP(E1348,STUDENT!$B$4:$W$2003,22,0),0),0)</f>
        <v>0</v>
      </c>
      <c r="Z1348" s="6">
        <f t="shared" si="128"/>
        <v>0</v>
      </c>
      <c r="AA1348" s="6">
        <f>IFERROR(IF(Z1348&gt;=1,Z1348*VLOOKUP(E1348,STUDENT!$B$4:$W$2003,22,0),0),0)</f>
        <v>0</v>
      </c>
    </row>
    <row r="1349" spans="1:27" ht="18" customHeight="1" x14ac:dyDescent="0.25">
      <c r="A1349" s="6">
        <f t="shared" si="123"/>
        <v>0</v>
      </c>
      <c r="B1349" s="6">
        <v>1341</v>
      </c>
      <c r="C1349" s="6">
        <f>IFERROR(IF($C$1&gt;=B1349,SMALL(STUDENT!$V$4:$V$2003,$C$6+B1349),0),0)</f>
        <v>0</v>
      </c>
      <c r="D1349" s="14">
        <f t="shared" si="124"/>
        <v>0</v>
      </c>
      <c r="E1349" s="14" t="str">
        <f>IFERROR(IF($D1349&gt;=1,VLOOKUP($C1349,STUDENT!$A$4:$E$2003,E$1,0),""),"")</f>
        <v/>
      </c>
      <c r="F1349" s="15" t="str">
        <f>IFERROR(IF($D1349&gt;=1,VLOOKUP($C1349,STUDENT!$A$4:$E$2003,F$1,0),""),"")</f>
        <v/>
      </c>
      <c r="G1349" s="15" t="str">
        <f>IFERROR(IF($D1349&gt;=1,VLOOKUP($C1349,STUDENT!$A$4:$E$2003,G$1,0),""),"")</f>
        <v/>
      </c>
      <c r="H1349" s="14" t="str">
        <f>IFERROR(IF($D1349&gt;=1,VLOOKUP($C1349,STUDENT!$A$4:$E$2003,H$1,0),""),"")</f>
        <v/>
      </c>
      <c r="I1349" s="79"/>
      <c r="J1349" s="79"/>
      <c r="K1349" s="79"/>
      <c r="L1349" s="79"/>
      <c r="M1349" s="79"/>
      <c r="N1349" s="79"/>
      <c r="O1349" s="79"/>
      <c r="P1349" s="79"/>
      <c r="Q1349" s="79"/>
      <c r="R1349" s="79"/>
      <c r="S1349" s="79"/>
      <c r="T1349" s="79"/>
      <c r="U1349" s="85">
        <f t="shared" si="125"/>
        <v>0</v>
      </c>
      <c r="V1349" s="6">
        <f t="shared" si="126"/>
        <v>0</v>
      </c>
      <c r="W1349" s="6">
        <f>IFERROR(IF(V1349&gt;=1,V1349*VLOOKUP(E1349,STUDENT!$B$4:$W$2003,22,0),0),0)</f>
        <v>0</v>
      </c>
      <c r="X1349" s="6">
        <f t="shared" si="127"/>
        <v>0</v>
      </c>
      <c r="Y1349" s="6">
        <f>IFERROR(IF(X1349&gt;=1,X1349*VLOOKUP(E1349,STUDENT!$B$4:$W$2003,22,0),0),0)</f>
        <v>0</v>
      </c>
      <c r="Z1349" s="6">
        <f t="shared" si="128"/>
        <v>0</v>
      </c>
      <c r="AA1349" s="6">
        <f>IFERROR(IF(Z1349&gt;=1,Z1349*VLOOKUP(E1349,STUDENT!$B$4:$W$2003,22,0),0),0)</f>
        <v>0</v>
      </c>
    </row>
    <row r="1350" spans="1:27" ht="18" customHeight="1" x14ac:dyDescent="0.25">
      <c r="A1350" s="6">
        <f t="shared" si="123"/>
        <v>0</v>
      </c>
      <c r="B1350" s="6">
        <v>1342</v>
      </c>
      <c r="C1350" s="6">
        <f>IFERROR(IF($C$1&gt;=B1350,SMALL(STUDENT!$V$4:$V$2003,$C$6+B1350),0),0)</f>
        <v>0</v>
      </c>
      <c r="D1350" s="14">
        <f t="shared" si="124"/>
        <v>0</v>
      </c>
      <c r="E1350" s="14" t="str">
        <f>IFERROR(IF($D1350&gt;=1,VLOOKUP($C1350,STUDENT!$A$4:$E$2003,E$1,0),""),"")</f>
        <v/>
      </c>
      <c r="F1350" s="15" t="str">
        <f>IFERROR(IF($D1350&gt;=1,VLOOKUP($C1350,STUDENT!$A$4:$E$2003,F$1,0),""),"")</f>
        <v/>
      </c>
      <c r="G1350" s="15" t="str">
        <f>IFERROR(IF($D1350&gt;=1,VLOOKUP($C1350,STUDENT!$A$4:$E$2003,G$1,0),""),"")</f>
        <v/>
      </c>
      <c r="H1350" s="14" t="str">
        <f>IFERROR(IF($D1350&gt;=1,VLOOKUP($C1350,STUDENT!$A$4:$E$2003,H$1,0),""),"")</f>
        <v/>
      </c>
      <c r="I1350" s="79"/>
      <c r="J1350" s="79"/>
      <c r="K1350" s="79"/>
      <c r="L1350" s="79"/>
      <c r="M1350" s="79"/>
      <c r="N1350" s="79"/>
      <c r="O1350" s="79"/>
      <c r="P1350" s="79"/>
      <c r="Q1350" s="79"/>
      <c r="R1350" s="79"/>
      <c r="S1350" s="79"/>
      <c r="T1350" s="79"/>
      <c r="U1350" s="85">
        <f t="shared" si="125"/>
        <v>0</v>
      </c>
      <c r="V1350" s="6">
        <f t="shared" si="126"/>
        <v>0</v>
      </c>
      <c r="W1350" s="6">
        <f>IFERROR(IF(V1350&gt;=1,V1350*VLOOKUP(E1350,STUDENT!$B$4:$W$2003,22,0),0),0)</f>
        <v>0</v>
      </c>
      <c r="X1350" s="6">
        <f t="shared" si="127"/>
        <v>0</v>
      </c>
      <c r="Y1350" s="6">
        <f>IFERROR(IF(X1350&gt;=1,X1350*VLOOKUP(E1350,STUDENT!$B$4:$W$2003,22,0),0),0)</f>
        <v>0</v>
      </c>
      <c r="Z1350" s="6">
        <f t="shared" si="128"/>
        <v>0</v>
      </c>
      <c r="AA1350" s="6">
        <f>IFERROR(IF(Z1350&gt;=1,Z1350*VLOOKUP(E1350,STUDENT!$B$4:$W$2003,22,0),0),0)</f>
        <v>0</v>
      </c>
    </row>
    <row r="1351" spans="1:27" ht="18" customHeight="1" x14ac:dyDescent="0.25">
      <c r="A1351" s="6">
        <f t="shared" si="123"/>
        <v>0</v>
      </c>
      <c r="B1351" s="6">
        <v>1343</v>
      </c>
      <c r="C1351" s="6">
        <f>IFERROR(IF($C$1&gt;=B1351,SMALL(STUDENT!$V$4:$V$2003,$C$6+B1351),0),0)</f>
        <v>0</v>
      </c>
      <c r="D1351" s="14">
        <f t="shared" si="124"/>
        <v>0</v>
      </c>
      <c r="E1351" s="14" t="str">
        <f>IFERROR(IF($D1351&gt;=1,VLOOKUP($C1351,STUDENT!$A$4:$E$2003,E$1,0),""),"")</f>
        <v/>
      </c>
      <c r="F1351" s="15" t="str">
        <f>IFERROR(IF($D1351&gt;=1,VLOOKUP($C1351,STUDENT!$A$4:$E$2003,F$1,0),""),"")</f>
        <v/>
      </c>
      <c r="G1351" s="15" t="str">
        <f>IFERROR(IF($D1351&gt;=1,VLOOKUP($C1351,STUDENT!$A$4:$E$2003,G$1,0),""),"")</f>
        <v/>
      </c>
      <c r="H1351" s="14" t="str">
        <f>IFERROR(IF($D1351&gt;=1,VLOOKUP($C1351,STUDENT!$A$4:$E$2003,H$1,0),""),"")</f>
        <v/>
      </c>
      <c r="I1351" s="79"/>
      <c r="J1351" s="79"/>
      <c r="K1351" s="79"/>
      <c r="L1351" s="79"/>
      <c r="M1351" s="79"/>
      <c r="N1351" s="79"/>
      <c r="O1351" s="79"/>
      <c r="P1351" s="79"/>
      <c r="Q1351" s="79"/>
      <c r="R1351" s="79"/>
      <c r="S1351" s="79"/>
      <c r="T1351" s="79"/>
      <c r="U1351" s="85">
        <f t="shared" si="125"/>
        <v>0</v>
      </c>
      <c r="V1351" s="6">
        <f t="shared" si="126"/>
        <v>0</v>
      </c>
      <c r="W1351" s="6">
        <f>IFERROR(IF(V1351&gt;=1,V1351*VLOOKUP(E1351,STUDENT!$B$4:$W$2003,22,0),0),0)</f>
        <v>0</v>
      </c>
      <c r="X1351" s="6">
        <f t="shared" si="127"/>
        <v>0</v>
      </c>
      <c r="Y1351" s="6">
        <f>IFERROR(IF(X1351&gt;=1,X1351*VLOOKUP(E1351,STUDENT!$B$4:$W$2003,22,0),0),0)</f>
        <v>0</v>
      </c>
      <c r="Z1351" s="6">
        <f t="shared" si="128"/>
        <v>0</v>
      </c>
      <c r="AA1351" s="6">
        <f>IFERROR(IF(Z1351&gt;=1,Z1351*VLOOKUP(E1351,STUDENT!$B$4:$W$2003,22,0),0),0)</f>
        <v>0</v>
      </c>
    </row>
    <row r="1352" spans="1:27" ht="18" customHeight="1" x14ac:dyDescent="0.25">
      <c r="A1352" s="6">
        <f t="shared" si="123"/>
        <v>0</v>
      </c>
      <c r="B1352" s="6">
        <v>1344</v>
      </c>
      <c r="C1352" s="6">
        <f>IFERROR(IF($C$1&gt;=B1352,SMALL(STUDENT!$V$4:$V$2003,$C$6+B1352),0),0)</f>
        <v>0</v>
      </c>
      <c r="D1352" s="14">
        <f t="shared" si="124"/>
        <v>0</v>
      </c>
      <c r="E1352" s="14" t="str">
        <f>IFERROR(IF($D1352&gt;=1,VLOOKUP($C1352,STUDENT!$A$4:$E$2003,E$1,0),""),"")</f>
        <v/>
      </c>
      <c r="F1352" s="15" t="str">
        <f>IFERROR(IF($D1352&gt;=1,VLOOKUP($C1352,STUDENT!$A$4:$E$2003,F$1,0),""),"")</f>
        <v/>
      </c>
      <c r="G1352" s="15" t="str">
        <f>IFERROR(IF($D1352&gt;=1,VLOOKUP($C1352,STUDENT!$A$4:$E$2003,G$1,0),""),"")</f>
        <v/>
      </c>
      <c r="H1352" s="14" t="str">
        <f>IFERROR(IF($D1352&gt;=1,VLOOKUP($C1352,STUDENT!$A$4:$E$2003,H$1,0),""),"")</f>
        <v/>
      </c>
      <c r="I1352" s="79"/>
      <c r="J1352" s="79"/>
      <c r="K1352" s="79"/>
      <c r="L1352" s="79"/>
      <c r="M1352" s="79"/>
      <c r="N1352" s="79"/>
      <c r="O1352" s="79"/>
      <c r="P1352" s="79"/>
      <c r="Q1352" s="79"/>
      <c r="R1352" s="79"/>
      <c r="S1352" s="79"/>
      <c r="T1352" s="79"/>
      <c r="U1352" s="85">
        <f t="shared" si="125"/>
        <v>0</v>
      </c>
      <c r="V1352" s="6">
        <f t="shared" si="126"/>
        <v>0</v>
      </c>
      <c r="W1352" s="6">
        <f>IFERROR(IF(V1352&gt;=1,V1352*VLOOKUP(E1352,STUDENT!$B$4:$W$2003,22,0),0),0)</f>
        <v>0</v>
      </c>
      <c r="X1352" s="6">
        <f t="shared" si="127"/>
        <v>0</v>
      </c>
      <c r="Y1352" s="6">
        <f>IFERROR(IF(X1352&gt;=1,X1352*VLOOKUP(E1352,STUDENT!$B$4:$W$2003,22,0),0),0)</f>
        <v>0</v>
      </c>
      <c r="Z1352" s="6">
        <f t="shared" si="128"/>
        <v>0</v>
      </c>
      <c r="AA1352" s="6">
        <f>IFERROR(IF(Z1352&gt;=1,Z1352*VLOOKUP(E1352,STUDENT!$B$4:$W$2003,22,0),0),0)</f>
        <v>0</v>
      </c>
    </row>
    <row r="1353" spans="1:27" ht="18" customHeight="1" x14ac:dyDescent="0.25">
      <c r="A1353" s="6">
        <f t="shared" si="123"/>
        <v>0</v>
      </c>
      <c r="B1353" s="6">
        <v>1345</v>
      </c>
      <c r="C1353" s="6">
        <f>IFERROR(IF($C$1&gt;=B1353,SMALL(STUDENT!$V$4:$V$2003,$C$6+B1353),0),0)</f>
        <v>0</v>
      </c>
      <c r="D1353" s="14">
        <f t="shared" si="124"/>
        <v>0</v>
      </c>
      <c r="E1353" s="14" t="str">
        <f>IFERROR(IF($D1353&gt;=1,VLOOKUP($C1353,STUDENT!$A$4:$E$2003,E$1,0),""),"")</f>
        <v/>
      </c>
      <c r="F1353" s="15" t="str">
        <f>IFERROR(IF($D1353&gt;=1,VLOOKUP($C1353,STUDENT!$A$4:$E$2003,F$1,0),""),"")</f>
        <v/>
      </c>
      <c r="G1353" s="15" t="str">
        <f>IFERROR(IF($D1353&gt;=1,VLOOKUP($C1353,STUDENT!$A$4:$E$2003,G$1,0),""),"")</f>
        <v/>
      </c>
      <c r="H1353" s="14" t="str">
        <f>IFERROR(IF($D1353&gt;=1,VLOOKUP($C1353,STUDENT!$A$4:$E$2003,H$1,0),""),"")</f>
        <v/>
      </c>
      <c r="I1353" s="79"/>
      <c r="J1353" s="79"/>
      <c r="K1353" s="79"/>
      <c r="L1353" s="79"/>
      <c r="M1353" s="79"/>
      <c r="N1353" s="79"/>
      <c r="O1353" s="79"/>
      <c r="P1353" s="79"/>
      <c r="Q1353" s="79"/>
      <c r="R1353" s="79"/>
      <c r="S1353" s="79"/>
      <c r="T1353" s="79"/>
      <c r="U1353" s="85">
        <f t="shared" si="125"/>
        <v>0</v>
      </c>
      <c r="V1353" s="6">
        <f t="shared" si="126"/>
        <v>0</v>
      </c>
      <c r="W1353" s="6">
        <f>IFERROR(IF(V1353&gt;=1,V1353*VLOOKUP(E1353,STUDENT!$B$4:$W$2003,22,0),0),0)</f>
        <v>0</v>
      </c>
      <c r="X1353" s="6">
        <f t="shared" si="127"/>
        <v>0</v>
      </c>
      <c r="Y1353" s="6">
        <f>IFERROR(IF(X1353&gt;=1,X1353*VLOOKUP(E1353,STUDENT!$B$4:$W$2003,22,0),0),0)</f>
        <v>0</v>
      </c>
      <c r="Z1353" s="6">
        <f t="shared" si="128"/>
        <v>0</v>
      </c>
      <c r="AA1353" s="6">
        <f>IFERROR(IF(Z1353&gt;=1,Z1353*VLOOKUP(E1353,STUDENT!$B$4:$W$2003,22,0),0),0)</f>
        <v>0</v>
      </c>
    </row>
    <row r="1354" spans="1:27" ht="18" customHeight="1" x14ac:dyDescent="0.25">
      <c r="A1354" s="6">
        <f t="shared" ref="A1354:A1417" si="129">IFERROR(IF(W1354&gt;=1,D1354,0),0)</f>
        <v>0</v>
      </c>
      <c r="B1354" s="6">
        <v>1346</v>
      </c>
      <c r="C1354" s="6">
        <f>IFERROR(IF($C$1&gt;=B1354,SMALL(STUDENT!$V$4:$V$2003,$C$6+B1354),0),0)</f>
        <v>0</v>
      </c>
      <c r="D1354" s="14">
        <f t="shared" ref="D1354:D1417" si="130">IFERROR(IF(C1354&gt;=1,B1354,0),0)</f>
        <v>0</v>
      </c>
      <c r="E1354" s="14" t="str">
        <f>IFERROR(IF($D1354&gt;=1,VLOOKUP($C1354,STUDENT!$A$4:$E$2003,E$1,0),""),"")</f>
        <v/>
      </c>
      <c r="F1354" s="15" t="str">
        <f>IFERROR(IF($D1354&gt;=1,VLOOKUP($C1354,STUDENT!$A$4:$E$2003,F$1,0),""),"")</f>
        <v/>
      </c>
      <c r="G1354" s="15" t="str">
        <f>IFERROR(IF($D1354&gt;=1,VLOOKUP($C1354,STUDENT!$A$4:$E$2003,G$1,0),""),"")</f>
        <v/>
      </c>
      <c r="H1354" s="14" t="str">
        <f>IFERROR(IF($D1354&gt;=1,VLOOKUP($C1354,STUDENT!$A$4:$E$2003,H$1,0),""),"")</f>
        <v/>
      </c>
      <c r="I1354" s="79"/>
      <c r="J1354" s="79"/>
      <c r="K1354" s="79"/>
      <c r="L1354" s="79"/>
      <c r="M1354" s="79"/>
      <c r="N1354" s="79"/>
      <c r="O1354" s="79"/>
      <c r="P1354" s="79"/>
      <c r="Q1354" s="79"/>
      <c r="R1354" s="79"/>
      <c r="S1354" s="79"/>
      <c r="T1354" s="79"/>
      <c r="U1354" s="85">
        <f t="shared" ref="U1354:U1417" si="131">SUM(I1354:T1354)</f>
        <v>0</v>
      </c>
      <c r="V1354" s="6">
        <f t="shared" ref="V1354:V1417" si="132">IFERROR(IF(D1354&gt;=1,(IF($V$1&gt;=1,(IF($W$1&gt;=1,SUMIFS(I1354:T1354,$I$3:$T$3,"&gt;="&amp;$V$1,$I$3:$T$3,"&lt;="&amp;$W$1),0)),0)),0),0)</f>
        <v>0</v>
      </c>
      <c r="W1354" s="6">
        <f>IFERROR(IF(V1354&gt;=1,V1354*VLOOKUP(E1354,STUDENT!$B$4:$W$2003,22,0),0),0)</f>
        <v>0</v>
      </c>
      <c r="X1354" s="6">
        <f t="shared" ref="X1354:X1417" si="133">IFERROR(IF(D1354&gt;=1,(IF($X$1&gt;=1,(IF($Y$1&gt;=1,SUMIFS(I1354:T1354,$I$3:$T$3,"&gt;="&amp;$X$1,$I$3:$T$3,"&lt;="&amp;$Y$1),0)),0)),0),0)</f>
        <v>0</v>
      </c>
      <c r="Y1354" s="6">
        <f>IFERROR(IF(X1354&gt;=1,X1354*VLOOKUP(E1354,STUDENT!$B$4:$W$2003,22,0),0),0)</f>
        <v>0</v>
      </c>
      <c r="Z1354" s="6">
        <f t="shared" ref="Z1354:Z1417" si="134">IFERROR(IF(D1354&gt;=1,(IF($Z$1&gt;=1,(IF($AA$1&gt;=1,SUMIFS(I1354:T1354,$I$3:$T$3,"&gt;="&amp;$Z$1,$I$3:$T$3,"&lt;="&amp;$AA$1),0)),0)),0),0)</f>
        <v>0</v>
      </c>
      <c r="AA1354" s="6">
        <f>IFERROR(IF(Z1354&gt;=1,Z1354*VLOOKUP(E1354,STUDENT!$B$4:$W$2003,22,0),0),0)</f>
        <v>0</v>
      </c>
    </row>
    <row r="1355" spans="1:27" ht="18" customHeight="1" x14ac:dyDescent="0.25">
      <c r="A1355" s="6">
        <f t="shared" si="129"/>
        <v>0</v>
      </c>
      <c r="B1355" s="6">
        <v>1347</v>
      </c>
      <c r="C1355" s="6">
        <f>IFERROR(IF($C$1&gt;=B1355,SMALL(STUDENT!$V$4:$V$2003,$C$6+B1355),0),0)</f>
        <v>0</v>
      </c>
      <c r="D1355" s="14">
        <f t="shared" si="130"/>
        <v>0</v>
      </c>
      <c r="E1355" s="14" t="str">
        <f>IFERROR(IF($D1355&gt;=1,VLOOKUP($C1355,STUDENT!$A$4:$E$2003,E$1,0),""),"")</f>
        <v/>
      </c>
      <c r="F1355" s="15" t="str">
        <f>IFERROR(IF($D1355&gt;=1,VLOOKUP($C1355,STUDENT!$A$4:$E$2003,F$1,0),""),"")</f>
        <v/>
      </c>
      <c r="G1355" s="15" t="str">
        <f>IFERROR(IF($D1355&gt;=1,VLOOKUP($C1355,STUDENT!$A$4:$E$2003,G$1,0),""),"")</f>
        <v/>
      </c>
      <c r="H1355" s="14" t="str">
        <f>IFERROR(IF($D1355&gt;=1,VLOOKUP($C1355,STUDENT!$A$4:$E$2003,H$1,0),""),"")</f>
        <v/>
      </c>
      <c r="I1355" s="79"/>
      <c r="J1355" s="79"/>
      <c r="K1355" s="79"/>
      <c r="L1355" s="79"/>
      <c r="M1355" s="79"/>
      <c r="N1355" s="79"/>
      <c r="O1355" s="79"/>
      <c r="P1355" s="79"/>
      <c r="Q1355" s="79"/>
      <c r="R1355" s="79"/>
      <c r="S1355" s="79"/>
      <c r="T1355" s="79"/>
      <c r="U1355" s="85">
        <f t="shared" si="131"/>
        <v>0</v>
      </c>
      <c r="V1355" s="6">
        <f t="shared" si="132"/>
        <v>0</v>
      </c>
      <c r="W1355" s="6">
        <f>IFERROR(IF(V1355&gt;=1,V1355*VLOOKUP(E1355,STUDENT!$B$4:$W$2003,22,0),0),0)</f>
        <v>0</v>
      </c>
      <c r="X1355" s="6">
        <f t="shared" si="133"/>
        <v>0</v>
      </c>
      <c r="Y1355" s="6">
        <f>IFERROR(IF(X1355&gt;=1,X1355*VLOOKUP(E1355,STUDENT!$B$4:$W$2003,22,0),0),0)</f>
        <v>0</v>
      </c>
      <c r="Z1355" s="6">
        <f t="shared" si="134"/>
        <v>0</v>
      </c>
      <c r="AA1355" s="6">
        <f>IFERROR(IF(Z1355&gt;=1,Z1355*VLOOKUP(E1355,STUDENT!$B$4:$W$2003,22,0),0),0)</f>
        <v>0</v>
      </c>
    </row>
    <row r="1356" spans="1:27" ht="18" customHeight="1" x14ac:dyDescent="0.25">
      <c r="A1356" s="6">
        <f t="shared" si="129"/>
        <v>0</v>
      </c>
      <c r="B1356" s="6">
        <v>1348</v>
      </c>
      <c r="C1356" s="6">
        <f>IFERROR(IF($C$1&gt;=B1356,SMALL(STUDENT!$V$4:$V$2003,$C$6+B1356),0),0)</f>
        <v>0</v>
      </c>
      <c r="D1356" s="14">
        <f t="shared" si="130"/>
        <v>0</v>
      </c>
      <c r="E1356" s="14" t="str">
        <f>IFERROR(IF($D1356&gt;=1,VLOOKUP($C1356,STUDENT!$A$4:$E$2003,E$1,0),""),"")</f>
        <v/>
      </c>
      <c r="F1356" s="15" t="str">
        <f>IFERROR(IF($D1356&gt;=1,VLOOKUP($C1356,STUDENT!$A$4:$E$2003,F$1,0),""),"")</f>
        <v/>
      </c>
      <c r="G1356" s="15" t="str">
        <f>IFERROR(IF($D1356&gt;=1,VLOOKUP($C1356,STUDENT!$A$4:$E$2003,G$1,0),""),"")</f>
        <v/>
      </c>
      <c r="H1356" s="14" t="str">
        <f>IFERROR(IF($D1356&gt;=1,VLOOKUP($C1356,STUDENT!$A$4:$E$2003,H$1,0),""),"")</f>
        <v/>
      </c>
      <c r="I1356" s="79"/>
      <c r="J1356" s="79"/>
      <c r="K1356" s="79"/>
      <c r="L1356" s="79"/>
      <c r="M1356" s="79"/>
      <c r="N1356" s="79"/>
      <c r="O1356" s="79"/>
      <c r="P1356" s="79"/>
      <c r="Q1356" s="79"/>
      <c r="R1356" s="79"/>
      <c r="S1356" s="79"/>
      <c r="T1356" s="79"/>
      <c r="U1356" s="85">
        <f t="shared" si="131"/>
        <v>0</v>
      </c>
      <c r="V1356" s="6">
        <f t="shared" si="132"/>
        <v>0</v>
      </c>
      <c r="W1356" s="6">
        <f>IFERROR(IF(V1356&gt;=1,V1356*VLOOKUP(E1356,STUDENT!$B$4:$W$2003,22,0),0),0)</f>
        <v>0</v>
      </c>
      <c r="X1356" s="6">
        <f t="shared" si="133"/>
        <v>0</v>
      </c>
      <c r="Y1356" s="6">
        <f>IFERROR(IF(X1356&gt;=1,X1356*VLOOKUP(E1356,STUDENT!$B$4:$W$2003,22,0),0),0)</f>
        <v>0</v>
      </c>
      <c r="Z1356" s="6">
        <f t="shared" si="134"/>
        <v>0</v>
      </c>
      <c r="AA1356" s="6">
        <f>IFERROR(IF(Z1356&gt;=1,Z1356*VLOOKUP(E1356,STUDENT!$B$4:$W$2003,22,0),0),0)</f>
        <v>0</v>
      </c>
    </row>
    <row r="1357" spans="1:27" ht="18" customHeight="1" x14ac:dyDescent="0.25">
      <c r="A1357" s="6">
        <f t="shared" si="129"/>
        <v>0</v>
      </c>
      <c r="B1357" s="6">
        <v>1349</v>
      </c>
      <c r="C1357" s="6">
        <f>IFERROR(IF($C$1&gt;=B1357,SMALL(STUDENT!$V$4:$V$2003,$C$6+B1357),0),0)</f>
        <v>0</v>
      </c>
      <c r="D1357" s="14">
        <f t="shared" si="130"/>
        <v>0</v>
      </c>
      <c r="E1357" s="14" t="str">
        <f>IFERROR(IF($D1357&gt;=1,VLOOKUP($C1357,STUDENT!$A$4:$E$2003,E$1,0),""),"")</f>
        <v/>
      </c>
      <c r="F1357" s="15" t="str">
        <f>IFERROR(IF($D1357&gt;=1,VLOOKUP($C1357,STUDENT!$A$4:$E$2003,F$1,0),""),"")</f>
        <v/>
      </c>
      <c r="G1357" s="15" t="str">
        <f>IFERROR(IF($D1357&gt;=1,VLOOKUP($C1357,STUDENT!$A$4:$E$2003,G$1,0),""),"")</f>
        <v/>
      </c>
      <c r="H1357" s="14" t="str">
        <f>IFERROR(IF($D1357&gt;=1,VLOOKUP($C1357,STUDENT!$A$4:$E$2003,H$1,0),""),"")</f>
        <v/>
      </c>
      <c r="I1357" s="79"/>
      <c r="J1357" s="79"/>
      <c r="K1357" s="79"/>
      <c r="L1357" s="79"/>
      <c r="M1357" s="79"/>
      <c r="N1357" s="79"/>
      <c r="O1357" s="79"/>
      <c r="P1357" s="79"/>
      <c r="Q1357" s="79"/>
      <c r="R1357" s="79"/>
      <c r="S1357" s="79"/>
      <c r="T1357" s="79"/>
      <c r="U1357" s="85">
        <f t="shared" si="131"/>
        <v>0</v>
      </c>
      <c r="V1357" s="6">
        <f t="shared" si="132"/>
        <v>0</v>
      </c>
      <c r="W1357" s="6">
        <f>IFERROR(IF(V1357&gt;=1,V1357*VLOOKUP(E1357,STUDENT!$B$4:$W$2003,22,0),0),0)</f>
        <v>0</v>
      </c>
      <c r="X1357" s="6">
        <f t="shared" si="133"/>
        <v>0</v>
      </c>
      <c r="Y1357" s="6">
        <f>IFERROR(IF(X1357&gt;=1,X1357*VLOOKUP(E1357,STUDENT!$B$4:$W$2003,22,0),0),0)</f>
        <v>0</v>
      </c>
      <c r="Z1357" s="6">
        <f t="shared" si="134"/>
        <v>0</v>
      </c>
      <c r="AA1357" s="6">
        <f>IFERROR(IF(Z1357&gt;=1,Z1357*VLOOKUP(E1357,STUDENT!$B$4:$W$2003,22,0),0),0)</f>
        <v>0</v>
      </c>
    </row>
    <row r="1358" spans="1:27" ht="18" customHeight="1" x14ac:dyDescent="0.25">
      <c r="A1358" s="6">
        <f t="shared" si="129"/>
        <v>0</v>
      </c>
      <c r="B1358" s="6">
        <v>1350</v>
      </c>
      <c r="C1358" s="6">
        <f>IFERROR(IF($C$1&gt;=B1358,SMALL(STUDENT!$V$4:$V$2003,$C$6+B1358),0),0)</f>
        <v>0</v>
      </c>
      <c r="D1358" s="14">
        <f t="shared" si="130"/>
        <v>0</v>
      </c>
      <c r="E1358" s="14" t="str">
        <f>IFERROR(IF($D1358&gt;=1,VLOOKUP($C1358,STUDENT!$A$4:$E$2003,E$1,0),""),"")</f>
        <v/>
      </c>
      <c r="F1358" s="15" t="str">
        <f>IFERROR(IF($D1358&gt;=1,VLOOKUP($C1358,STUDENT!$A$4:$E$2003,F$1,0),""),"")</f>
        <v/>
      </c>
      <c r="G1358" s="15" t="str">
        <f>IFERROR(IF($D1358&gt;=1,VLOOKUP($C1358,STUDENT!$A$4:$E$2003,G$1,0),""),"")</f>
        <v/>
      </c>
      <c r="H1358" s="14" t="str">
        <f>IFERROR(IF($D1358&gt;=1,VLOOKUP($C1358,STUDENT!$A$4:$E$2003,H$1,0),""),"")</f>
        <v/>
      </c>
      <c r="I1358" s="79"/>
      <c r="J1358" s="79"/>
      <c r="K1358" s="79"/>
      <c r="L1358" s="79"/>
      <c r="M1358" s="79"/>
      <c r="N1358" s="79"/>
      <c r="O1358" s="79"/>
      <c r="P1358" s="79"/>
      <c r="Q1358" s="79"/>
      <c r="R1358" s="79"/>
      <c r="S1358" s="79"/>
      <c r="T1358" s="79"/>
      <c r="U1358" s="85">
        <f t="shared" si="131"/>
        <v>0</v>
      </c>
      <c r="V1358" s="6">
        <f t="shared" si="132"/>
        <v>0</v>
      </c>
      <c r="W1358" s="6">
        <f>IFERROR(IF(V1358&gt;=1,V1358*VLOOKUP(E1358,STUDENT!$B$4:$W$2003,22,0),0),0)</f>
        <v>0</v>
      </c>
      <c r="X1358" s="6">
        <f t="shared" si="133"/>
        <v>0</v>
      </c>
      <c r="Y1358" s="6">
        <f>IFERROR(IF(X1358&gt;=1,X1358*VLOOKUP(E1358,STUDENT!$B$4:$W$2003,22,0),0),0)</f>
        <v>0</v>
      </c>
      <c r="Z1358" s="6">
        <f t="shared" si="134"/>
        <v>0</v>
      </c>
      <c r="AA1358" s="6">
        <f>IFERROR(IF(Z1358&gt;=1,Z1358*VLOOKUP(E1358,STUDENT!$B$4:$W$2003,22,0),0),0)</f>
        <v>0</v>
      </c>
    </row>
    <row r="1359" spans="1:27" ht="18" customHeight="1" x14ac:dyDescent="0.25">
      <c r="A1359" s="6">
        <f t="shared" si="129"/>
        <v>0</v>
      </c>
      <c r="B1359" s="6">
        <v>1351</v>
      </c>
      <c r="C1359" s="6">
        <f>IFERROR(IF($C$1&gt;=B1359,SMALL(STUDENT!$V$4:$V$2003,$C$6+B1359),0),0)</f>
        <v>0</v>
      </c>
      <c r="D1359" s="14">
        <f t="shared" si="130"/>
        <v>0</v>
      </c>
      <c r="E1359" s="14" t="str">
        <f>IFERROR(IF($D1359&gt;=1,VLOOKUP($C1359,STUDENT!$A$4:$E$2003,E$1,0),""),"")</f>
        <v/>
      </c>
      <c r="F1359" s="15" t="str">
        <f>IFERROR(IF($D1359&gt;=1,VLOOKUP($C1359,STUDENT!$A$4:$E$2003,F$1,0),""),"")</f>
        <v/>
      </c>
      <c r="G1359" s="15" t="str">
        <f>IFERROR(IF($D1359&gt;=1,VLOOKUP($C1359,STUDENT!$A$4:$E$2003,G$1,0),""),"")</f>
        <v/>
      </c>
      <c r="H1359" s="14" t="str">
        <f>IFERROR(IF($D1359&gt;=1,VLOOKUP($C1359,STUDENT!$A$4:$E$2003,H$1,0),""),"")</f>
        <v/>
      </c>
      <c r="I1359" s="79"/>
      <c r="J1359" s="79"/>
      <c r="K1359" s="79"/>
      <c r="L1359" s="79"/>
      <c r="M1359" s="79"/>
      <c r="N1359" s="79"/>
      <c r="O1359" s="79"/>
      <c r="P1359" s="79"/>
      <c r="Q1359" s="79"/>
      <c r="R1359" s="79"/>
      <c r="S1359" s="79"/>
      <c r="T1359" s="79"/>
      <c r="U1359" s="85">
        <f t="shared" si="131"/>
        <v>0</v>
      </c>
      <c r="V1359" s="6">
        <f t="shared" si="132"/>
        <v>0</v>
      </c>
      <c r="W1359" s="6">
        <f>IFERROR(IF(V1359&gt;=1,V1359*VLOOKUP(E1359,STUDENT!$B$4:$W$2003,22,0),0),0)</f>
        <v>0</v>
      </c>
      <c r="X1359" s="6">
        <f t="shared" si="133"/>
        <v>0</v>
      </c>
      <c r="Y1359" s="6">
        <f>IFERROR(IF(X1359&gt;=1,X1359*VLOOKUP(E1359,STUDENT!$B$4:$W$2003,22,0),0),0)</f>
        <v>0</v>
      </c>
      <c r="Z1359" s="6">
        <f t="shared" si="134"/>
        <v>0</v>
      </c>
      <c r="AA1359" s="6">
        <f>IFERROR(IF(Z1359&gt;=1,Z1359*VLOOKUP(E1359,STUDENT!$B$4:$W$2003,22,0),0),0)</f>
        <v>0</v>
      </c>
    </row>
    <row r="1360" spans="1:27" ht="18" customHeight="1" x14ac:dyDescent="0.25">
      <c r="A1360" s="6">
        <f t="shared" si="129"/>
        <v>0</v>
      </c>
      <c r="B1360" s="6">
        <v>1352</v>
      </c>
      <c r="C1360" s="6">
        <f>IFERROR(IF($C$1&gt;=B1360,SMALL(STUDENT!$V$4:$V$2003,$C$6+B1360),0),0)</f>
        <v>0</v>
      </c>
      <c r="D1360" s="14">
        <f t="shared" si="130"/>
        <v>0</v>
      </c>
      <c r="E1360" s="14" t="str">
        <f>IFERROR(IF($D1360&gt;=1,VLOOKUP($C1360,STUDENT!$A$4:$E$2003,E$1,0),""),"")</f>
        <v/>
      </c>
      <c r="F1360" s="15" t="str">
        <f>IFERROR(IF($D1360&gt;=1,VLOOKUP($C1360,STUDENT!$A$4:$E$2003,F$1,0),""),"")</f>
        <v/>
      </c>
      <c r="G1360" s="15" t="str">
        <f>IFERROR(IF($D1360&gt;=1,VLOOKUP($C1360,STUDENT!$A$4:$E$2003,G$1,0),""),"")</f>
        <v/>
      </c>
      <c r="H1360" s="14" t="str">
        <f>IFERROR(IF($D1360&gt;=1,VLOOKUP($C1360,STUDENT!$A$4:$E$2003,H$1,0),""),"")</f>
        <v/>
      </c>
      <c r="I1360" s="79"/>
      <c r="J1360" s="79"/>
      <c r="K1360" s="79"/>
      <c r="L1360" s="79"/>
      <c r="M1360" s="79"/>
      <c r="N1360" s="79"/>
      <c r="O1360" s="79"/>
      <c r="P1360" s="79"/>
      <c r="Q1360" s="79"/>
      <c r="R1360" s="79"/>
      <c r="S1360" s="79"/>
      <c r="T1360" s="79"/>
      <c r="U1360" s="85">
        <f t="shared" si="131"/>
        <v>0</v>
      </c>
      <c r="V1360" s="6">
        <f t="shared" si="132"/>
        <v>0</v>
      </c>
      <c r="W1360" s="6">
        <f>IFERROR(IF(V1360&gt;=1,V1360*VLOOKUP(E1360,STUDENT!$B$4:$W$2003,22,0),0),0)</f>
        <v>0</v>
      </c>
      <c r="X1360" s="6">
        <f t="shared" si="133"/>
        <v>0</v>
      </c>
      <c r="Y1360" s="6">
        <f>IFERROR(IF(X1360&gt;=1,X1360*VLOOKUP(E1360,STUDENT!$B$4:$W$2003,22,0),0),0)</f>
        <v>0</v>
      </c>
      <c r="Z1360" s="6">
        <f t="shared" si="134"/>
        <v>0</v>
      </c>
      <c r="AA1360" s="6">
        <f>IFERROR(IF(Z1360&gt;=1,Z1360*VLOOKUP(E1360,STUDENT!$B$4:$W$2003,22,0),0),0)</f>
        <v>0</v>
      </c>
    </row>
    <row r="1361" spans="1:27" ht="18" customHeight="1" x14ac:dyDescent="0.25">
      <c r="A1361" s="6">
        <f t="shared" si="129"/>
        <v>0</v>
      </c>
      <c r="B1361" s="6">
        <v>1353</v>
      </c>
      <c r="C1361" s="6">
        <f>IFERROR(IF($C$1&gt;=B1361,SMALL(STUDENT!$V$4:$V$2003,$C$6+B1361),0),0)</f>
        <v>0</v>
      </c>
      <c r="D1361" s="14">
        <f t="shared" si="130"/>
        <v>0</v>
      </c>
      <c r="E1361" s="14" t="str">
        <f>IFERROR(IF($D1361&gt;=1,VLOOKUP($C1361,STUDENT!$A$4:$E$2003,E$1,0),""),"")</f>
        <v/>
      </c>
      <c r="F1361" s="15" t="str">
        <f>IFERROR(IF($D1361&gt;=1,VLOOKUP($C1361,STUDENT!$A$4:$E$2003,F$1,0),""),"")</f>
        <v/>
      </c>
      <c r="G1361" s="15" t="str">
        <f>IFERROR(IF($D1361&gt;=1,VLOOKUP($C1361,STUDENT!$A$4:$E$2003,G$1,0),""),"")</f>
        <v/>
      </c>
      <c r="H1361" s="14" t="str">
        <f>IFERROR(IF($D1361&gt;=1,VLOOKUP($C1361,STUDENT!$A$4:$E$2003,H$1,0),""),"")</f>
        <v/>
      </c>
      <c r="I1361" s="79"/>
      <c r="J1361" s="79"/>
      <c r="K1361" s="79"/>
      <c r="L1361" s="79"/>
      <c r="M1361" s="79"/>
      <c r="N1361" s="79"/>
      <c r="O1361" s="79"/>
      <c r="P1361" s="79"/>
      <c r="Q1361" s="79"/>
      <c r="R1361" s="79"/>
      <c r="S1361" s="79"/>
      <c r="T1361" s="79"/>
      <c r="U1361" s="85">
        <f t="shared" si="131"/>
        <v>0</v>
      </c>
      <c r="V1361" s="6">
        <f t="shared" si="132"/>
        <v>0</v>
      </c>
      <c r="W1361" s="6">
        <f>IFERROR(IF(V1361&gt;=1,V1361*VLOOKUP(E1361,STUDENT!$B$4:$W$2003,22,0),0),0)</f>
        <v>0</v>
      </c>
      <c r="X1361" s="6">
        <f t="shared" si="133"/>
        <v>0</v>
      </c>
      <c r="Y1361" s="6">
        <f>IFERROR(IF(X1361&gt;=1,X1361*VLOOKUP(E1361,STUDENT!$B$4:$W$2003,22,0),0),0)</f>
        <v>0</v>
      </c>
      <c r="Z1361" s="6">
        <f t="shared" si="134"/>
        <v>0</v>
      </c>
      <c r="AA1361" s="6">
        <f>IFERROR(IF(Z1361&gt;=1,Z1361*VLOOKUP(E1361,STUDENT!$B$4:$W$2003,22,0),0),0)</f>
        <v>0</v>
      </c>
    </row>
    <row r="1362" spans="1:27" ht="18" customHeight="1" x14ac:dyDescent="0.25">
      <c r="A1362" s="6">
        <f t="shared" si="129"/>
        <v>0</v>
      </c>
      <c r="B1362" s="6">
        <v>1354</v>
      </c>
      <c r="C1362" s="6">
        <f>IFERROR(IF($C$1&gt;=B1362,SMALL(STUDENT!$V$4:$V$2003,$C$6+B1362),0),0)</f>
        <v>0</v>
      </c>
      <c r="D1362" s="14">
        <f t="shared" si="130"/>
        <v>0</v>
      </c>
      <c r="E1362" s="14" t="str">
        <f>IFERROR(IF($D1362&gt;=1,VLOOKUP($C1362,STUDENT!$A$4:$E$2003,E$1,0),""),"")</f>
        <v/>
      </c>
      <c r="F1362" s="15" t="str">
        <f>IFERROR(IF($D1362&gt;=1,VLOOKUP($C1362,STUDENT!$A$4:$E$2003,F$1,0),""),"")</f>
        <v/>
      </c>
      <c r="G1362" s="15" t="str">
        <f>IFERROR(IF($D1362&gt;=1,VLOOKUP($C1362,STUDENT!$A$4:$E$2003,G$1,0),""),"")</f>
        <v/>
      </c>
      <c r="H1362" s="14" t="str">
        <f>IFERROR(IF($D1362&gt;=1,VLOOKUP($C1362,STUDENT!$A$4:$E$2003,H$1,0),""),"")</f>
        <v/>
      </c>
      <c r="I1362" s="79"/>
      <c r="J1362" s="79"/>
      <c r="K1362" s="79"/>
      <c r="L1362" s="79"/>
      <c r="M1362" s="79"/>
      <c r="N1362" s="79"/>
      <c r="O1362" s="79"/>
      <c r="P1362" s="79"/>
      <c r="Q1362" s="79"/>
      <c r="R1362" s="79"/>
      <c r="S1362" s="79"/>
      <c r="T1362" s="79"/>
      <c r="U1362" s="85">
        <f t="shared" si="131"/>
        <v>0</v>
      </c>
      <c r="V1362" s="6">
        <f t="shared" si="132"/>
        <v>0</v>
      </c>
      <c r="W1362" s="6">
        <f>IFERROR(IF(V1362&gt;=1,V1362*VLOOKUP(E1362,STUDENT!$B$4:$W$2003,22,0),0),0)</f>
        <v>0</v>
      </c>
      <c r="X1362" s="6">
        <f t="shared" si="133"/>
        <v>0</v>
      </c>
      <c r="Y1362" s="6">
        <f>IFERROR(IF(X1362&gt;=1,X1362*VLOOKUP(E1362,STUDENT!$B$4:$W$2003,22,0),0),0)</f>
        <v>0</v>
      </c>
      <c r="Z1362" s="6">
        <f t="shared" si="134"/>
        <v>0</v>
      </c>
      <c r="AA1362" s="6">
        <f>IFERROR(IF(Z1362&gt;=1,Z1362*VLOOKUP(E1362,STUDENT!$B$4:$W$2003,22,0),0),0)</f>
        <v>0</v>
      </c>
    </row>
    <row r="1363" spans="1:27" ht="18" customHeight="1" x14ac:dyDescent="0.25">
      <c r="A1363" s="6">
        <f t="shared" si="129"/>
        <v>0</v>
      </c>
      <c r="B1363" s="6">
        <v>1355</v>
      </c>
      <c r="C1363" s="6">
        <f>IFERROR(IF($C$1&gt;=B1363,SMALL(STUDENT!$V$4:$V$2003,$C$6+B1363),0),0)</f>
        <v>0</v>
      </c>
      <c r="D1363" s="14">
        <f t="shared" si="130"/>
        <v>0</v>
      </c>
      <c r="E1363" s="14" t="str">
        <f>IFERROR(IF($D1363&gt;=1,VLOOKUP($C1363,STUDENT!$A$4:$E$2003,E$1,0),""),"")</f>
        <v/>
      </c>
      <c r="F1363" s="15" t="str">
        <f>IFERROR(IF($D1363&gt;=1,VLOOKUP($C1363,STUDENT!$A$4:$E$2003,F$1,0),""),"")</f>
        <v/>
      </c>
      <c r="G1363" s="15" t="str">
        <f>IFERROR(IF($D1363&gt;=1,VLOOKUP($C1363,STUDENT!$A$4:$E$2003,G$1,0),""),"")</f>
        <v/>
      </c>
      <c r="H1363" s="14" t="str">
        <f>IFERROR(IF($D1363&gt;=1,VLOOKUP($C1363,STUDENT!$A$4:$E$2003,H$1,0),""),"")</f>
        <v/>
      </c>
      <c r="I1363" s="79"/>
      <c r="J1363" s="79"/>
      <c r="K1363" s="79"/>
      <c r="L1363" s="79"/>
      <c r="M1363" s="79"/>
      <c r="N1363" s="79"/>
      <c r="O1363" s="79"/>
      <c r="P1363" s="79"/>
      <c r="Q1363" s="79"/>
      <c r="R1363" s="79"/>
      <c r="S1363" s="79"/>
      <c r="T1363" s="79"/>
      <c r="U1363" s="85">
        <f t="shared" si="131"/>
        <v>0</v>
      </c>
      <c r="V1363" s="6">
        <f t="shared" si="132"/>
        <v>0</v>
      </c>
      <c r="W1363" s="6">
        <f>IFERROR(IF(V1363&gt;=1,V1363*VLOOKUP(E1363,STUDENT!$B$4:$W$2003,22,0),0),0)</f>
        <v>0</v>
      </c>
      <c r="X1363" s="6">
        <f t="shared" si="133"/>
        <v>0</v>
      </c>
      <c r="Y1363" s="6">
        <f>IFERROR(IF(X1363&gt;=1,X1363*VLOOKUP(E1363,STUDENT!$B$4:$W$2003,22,0),0),0)</f>
        <v>0</v>
      </c>
      <c r="Z1363" s="6">
        <f t="shared" si="134"/>
        <v>0</v>
      </c>
      <c r="AA1363" s="6">
        <f>IFERROR(IF(Z1363&gt;=1,Z1363*VLOOKUP(E1363,STUDENT!$B$4:$W$2003,22,0),0),0)</f>
        <v>0</v>
      </c>
    </row>
    <row r="1364" spans="1:27" ht="18" customHeight="1" x14ac:dyDescent="0.25">
      <c r="A1364" s="6">
        <f t="shared" si="129"/>
        <v>0</v>
      </c>
      <c r="B1364" s="6">
        <v>1356</v>
      </c>
      <c r="C1364" s="6">
        <f>IFERROR(IF($C$1&gt;=B1364,SMALL(STUDENT!$V$4:$V$2003,$C$6+B1364),0),0)</f>
        <v>0</v>
      </c>
      <c r="D1364" s="14">
        <f t="shared" si="130"/>
        <v>0</v>
      </c>
      <c r="E1364" s="14" t="str">
        <f>IFERROR(IF($D1364&gt;=1,VLOOKUP($C1364,STUDENT!$A$4:$E$2003,E$1,0),""),"")</f>
        <v/>
      </c>
      <c r="F1364" s="15" t="str">
        <f>IFERROR(IF($D1364&gt;=1,VLOOKUP($C1364,STUDENT!$A$4:$E$2003,F$1,0),""),"")</f>
        <v/>
      </c>
      <c r="G1364" s="15" t="str">
        <f>IFERROR(IF($D1364&gt;=1,VLOOKUP($C1364,STUDENT!$A$4:$E$2003,G$1,0),""),"")</f>
        <v/>
      </c>
      <c r="H1364" s="14" t="str">
        <f>IFERROR(IF($D1364&gt;=1,VLOOKUP($C1364,STUDENT!$A$4:$E$2003,H$1,0),""),"")</f>
        <v/>
      </c>
      <c r="I1364" s="79"/>
      <c r="J1364" s="79"/>
      <c r="K1364" s="79"/>
      <c r="L1364" s="79"/>
      <c r="M1364" s="79"/>
      <c r="N1364" s="79"/>
      <c r="O1364" s="79"/>
      <c r="P1364" s="79"/>
      <c r="Q1364" s="79"/>
      <c r="R1364" s="79"/>
      <c r="S1364" s="79"/>
      <c r="T1364" s="79"/>
      <c r="U1364" s="85">
        <f t="shared" si="131"/>
        <v>0</v>
      </c>
      <c r="V1364" s="6">
        <f t="shared" si="132"/>
        <v>0</v>
      </c>
      <c r="W1364" s="6">
        <f>IFERROR(IF(V1364&gt;=1,V1364*VLOOKUP(E1364,STUDENT!$B$4:$W$2003,22,0),0),0)</f>
        <v>0</v>
      </c>
      <c r="X1364" s="6">
        <f t="shared" si="133"/>
        <v>0</v>
      </c>
      <c r="Y1364" s="6">
        <f>IFERROR(IF(X1364&gt;=1,X1364*VLOOKUP(E1364,STUDENT!$B$4:$W$2003,22,0),0),0)</f>
        <v>0</v>
      </c>
      <c r="Z1364" s="6">
        <f t="shared" si="134"/>
        <v>0</v>
      </c>
      <c r="AA1364" s="6">
        <f>IFERROR(IF(Z1364&gt;=1,Z1364*VLOOKUP(E1364,STUDENT!$B$4:$W$2003,22,0),0),0)</f>
        <v>0</v>
      </c>
    </row>
    <row r="1365" spans="1:27" ht="18" customHeight="1" x14ac:dyDescent="0.25">
      <c r="A1365" s="6">
        <f t="shared" si="129"/>
        <v>0</v>
      </c>
      <c r="B1365" s="6">
        <v>1357</v>
      </c>
      <c r="C1365" s="6">
        <f>IFERROR(IF($C$1&gt;=B1365,SMALL(STUDENT!$V$4:$V$2003,$C$6+B1365),0),0)</f>
        <v>0</v>
      </c>
      <c r="D1365" s="14">
        <f t="shared" si="130"/>
        <v>0</v>
      </c>
      <c r="E1365" s="14" t="str">
        <f>IFERROR(IF($D1365&gt;=1,VLOOKUP($C1365,STUDENT!$A$4:$E$2003,E$1,0),""),"")</f>
        <v/>
      </c>
      <c r="F1365" s="15" t="str">
        <f>IFERROR(IF($D1365&gt;=1,VLOOKUP($C1365,STUDENT!$A$4:$E$2003,F$1,0),""),"")</f>
        <v/>
      </c>
      <c r="G1365" s="15" t="str">
        <f>IFERROR(IF($D1365&gt;=1,VLOOKUP($C1365,STUDENT!$A$4:$E$2003,G$1,0),""),"")</f>
        <v/>
      </c>
      <c r="H1365" s="14" t="str">
        <f>IFERROR(IF($D1365&gt;=1,VLOOKUP($C1365,STUDENT!$A$4:$E$2003,H$1,0),""),"")</f>
        <v/>
      </c>
      <c r="I1365" s="79"/>
      <c r="J1365" s="79"/>
      <c r="K1365" s="79"/>
      <c r="L1365" s="79"/>
      <c r="M1365" s="79"/>
      <c r="N1365" s="79"/>
      <c r="O1365" s="79"/>
      <c r="P1365" s="79"/>
      <c r="Q1365" s="79"/>
      <c r="R1365" s="79"/>
      <c r="S1365" s="79"/>
      <c r="T1365" s="79"/>
      <c r="U1365" s="85">
        <f t="shared" si="131"/>
        <v>0</v>
      </c>
      <c r="V1365" s="6">
        <f t="shared" si="132"/>
        <v>0</v>
      </c>
      <c r="W1365" s="6">
        <f>IFERROR(IF(V1365&gt;=1,V1365*VLOOKUP(E1365,STUDENT!$B$4:$W$2003,22,0),0),0)</f>
        <v>0</v>
      </c>
      <c r="X1365" s="6">
        <f t="shared" si="133"/>
        <v>0</v>
      </c>
      <c r="Y1365" s="6">
        <f>IFERROR(IF(X1365&gt;=1,X1365*VLOOKUP(E1365,STUDENT!$B$4:$W$2003,22,0),0),0)</f>
        <v>0</v>
      </c>
      <c r="Z1365" s="6">
        <f t="shared" si="134"/>
        <v>0</v>
      </c>
      <c r="AA1365" s="6">
        <f>IFERROR(IF(Z1365&gt;=1,Z1365*VLOOKUP(E1365,STUDENT!$B$4:$W$2003,22,0),0),0)</f>
        <v>0</v>
      </c>
    </row>
    <row r="1366" spans="1:27" ht="18" customHeight="1" x14ac:dyDescent="0.25">
      <c r="A1366" s="6">
        <f t="shared" si="129"/>
        <v>0</v>
      </c>
      <c r="B1366" s="6">
        <v>1358</v>
      </c>
      <c r="C1366" s="6">
        <f>IFERROR(IF($C$1&gt;=B1366,SMALL(STUDENT!$V$4:$V$2003,$C$6+B1366),0),0)</f>
        <v>0</v>
      </c>
      <c r="D1366" s="14">
        <f t="shared" si="130"/>
        <v>0</v>
      </c>
      <c r="E1366" s="14" t="str">
        <f>IFERROR(IF($D1366&gt;=1,VLOOKUP($C1366,STUDENT!$A$4:$E$2003,E$1,0),""),"")</f>
        <v/>
      </c>
      <c r="F1366" s="15" t="str">
        <f>IFERROR(IF($D1366&gt;=1,VLOOKUP($C1366,STUDENT!$A$4:$E$2003,F$1,0),""),"")</f>
        <v/>
      </c>
      <c r="G1366" s="15" t="str">
        <f>IFERROR(IF($D1366&gt;=1,VLOOKUP($C1366,STUDENT!$A$4:$E$2003,G$1,0),""),"")</f>
        <v/>
      </c>
      <c r="H1366" s="14" t="str">
        <f>IFERROR(IF($D1366&gt;=1,VLOOKUP($C1366,STUDENT!$A$4:$E$2003,H$1,0),""),"")</f>
        <v/>
      </c>
      <c r="I1366" s="79"/>
      <c r="J1366" s="79"/>
      <c r="K1366" s="79"/>
      <c r="L1366" s="79"/>
      <c r="M1366" s="79"/>
      <c r="N1366" s="79"/>
      <c r="O1366" s="79"/>
      <c r="P1366" s="79"/>
      <c r="Q1366" s="79"/>
      <c r="R1366" s="79"/>
      <c r="S1366" s="79"/>
      <c r="T1366" s="79"/>
      <c r="U1366" s="85">
        <f t="shared" si="131"/>
        <v>0</v>
      </c>
      <c r="V1366" s="6">
        <f t="shared" si="132"/>
        <v>0</v>
      </c>
      <c r="W1366" s="6">
        <f>IFERROR(IF(V1366&gt;=1,V1366*VLOOKUP(E1366,STUDENT!$B$4:$W$2003,22,0),0),0)</f>
        <v>0</v>
      </c>
      <c r="X1366" s="6">
        <f t="shared" si="133"/>
        <v>0</v>
      </c>
      <c r="Y1366" s="6">
        <f>IFERROR(IF(X1366&gt;=1,X1366*VLOOKUP(E1366,STUDENT!$B$4:$W$2003,22,0),0),0)</f>
        <v>0</v>
      </c>
      <c r="Z1366" s="6">
        <f t="shared" si="134"/>
        <v>0</v>
      </c>
      <c r="AA1366" s="6">
        <f>IFERROR(IF(Z1366&gt;=1,Z1366*VLOOKUP(E1366,STUDENT!$B$4:$W$2003,22,0),0),0)</f>
        <v>0</v>
      </c>
    </row>
    <row r="1367" spans="1:27" ht="18" customHeight="1" x14ac:dyDescent="0.25">
      <c r="A1367" s="6">
        <f t="shared" si="129"/>
        <v>0</v>
      </c>
      <c r="B1367" s="6">
        <v>1359</v>
      </c>
      <c r="C1367" s="6">
        <f>IFERROR(IF($C$1&gt;=B1367,SMALL(STUDENT!$V$4:$V$2003,$C$6+B1367),0),0)</f>
        <v>0</v>
      </c>
      <c r="D1367" s="14">
        <f t="shared" si="130"/>
        <v>0</v>
      </c>
      <c r="E1367" s="14" t="str">
        <f>IFERROR(IF($D1367&gt;=1,VLOOKUP($C1367,STUDENT!$A$4:$E$2003,E$1,0),""),"")</f>
        <v/>
      </c>
      <c r="F1367" s="15" t="str">
        <f>IFERROR(IF($D1367&gt;=1,VLOOKUP($C1367,STUDENT!$A$4:$E$2003,F$1,0),""),"")</f>
        <v/>
      </c>
      <c r="G1367" s="15" t="str">
        <f>IFERROR(IF($D1367&gt;=1,VLOOKUP($C1367,STUDENT!$A$4:$E$2003,G$1,0),""),"")</f>
        <v/>
      </c>
      <c r="H1367" s="14" t="str">
        <f>IFERROR(IF($D1367&gt;=1,VLOOKUP($C1367,STUDENT!$A$4:$E$2003,H$1,0),""),"")</f>
        <v/>
      </c>
      <c r="I1367" s="79"/>
      <c r="J1367" s="79"/>
      <c r="K1367" s="79"/>
      <c r="L1367" s="79"/>
      <c r="M1367" s="79"/>
      <c r="N1367" s="79"/>
      <c r="O1367" s="79"/>
      <c r="P1367" s="79"/>
      <c r="Q1367" s="79"/>
      <c r="R1367" s="79"/>
      <c r="S1367" s="79"/>
      <c r="T1367" s="79"/>
      <c r="U1367" s="85">
        <f t="shared" si="131"/>
        <v>0</v>
      </c>
      <c r="V1367" s="6">
        <f t="shared" si="132"/>
        <v>0</v>
      </c>
      <c r="W1367" s="6">
        <f>IFERROR(IF(V1367&gt;=1,V1367*VLOOKUP(E1367,STUDENT!$B$4:$W$2003,22,0),0),0)</f>
        <v>0</v>
      </c>
      <c r="X1367" s="6">
        <f t="shared" si="133"/>
        <v>0</v>
      </c>
      <c r="Y1367" s="6">
        <f>IFERROR(IF(X1367&gt;=1,X1367*VLOOKUP(E1367,STUDENT!$B$4:$W$2003,22,0),0),0)</f>
        <v>0</v>
      </c>
      <c r="Z1367" s="6">
        <f t="shared" si="134"/>
        <v>0</v>
      </c>
      <c r="AA1367" s="6">
        <f>IFERROR(IF(Z1367&gt;=1,Z1367*VLOOKUP(E1367,STUDENT!$B$4:$W$2003,22,0),0),0)</f>
        <v>0</v>
      </c>
    </row>
    <row r="1368" spans="1:27" ht="18" customHeight="1" x14ac:dyDescent="0.25">
      <c r="A1368" s="6">
        <f t="shared" si="129"/>
        <v>0</v>
      </c>
      <c r="B1368" s="6">
        <v>1360</v>
      </c>
      <c r="C1368" s="6">
        <f>IFERROR(IF($C$1&gt;=B1368,SMALL(STUDENT!$V$4:$V$2003,$C$6+B1368),0),0)</f>
        <v>0</v>
      </c>
      <c r="D1368" s="14">
        <f t="shared" si="130"/>
        <v>0</v>
      </c>
      <c r="E1368" s="14" t="str">
        <f>IFERROR(IF($D1368&gt;=1,VLOOKUP($C1368,STUDENT!$A$4:$E$2003,E$1,0),""),"")</f>
        <v/>
      </c>
      <c r="F1368" s="15" t="str">
        <f>IFERROR(IF($D1368&gt;=1,VLOOKUP($C1368,STUDENT!$A$4:$E$2003,F$1,0),""),"")</f>
        <v/>
      </c>
      <c r="G1368" s="15" t="str">
        <f>IFERROR(IF($D1368&gt;=1,VLOOKUP($C1368,STUDENT!$A$4:$E$2003,G$1,0),""),"")</f>
        <v/>
      </c>
      <c r="H1368" s="14" t="str">
        <f>IFERROR(IF($D1368&gt;=1,VLOOKUP($C1368,STUDENT!$A$4:$E$2003,H$1,0),""),"")</f>
        <v/>
      </c>
      <c r="I1368" s="79"/>
      <c r="J1368" s="79"/>
      <c r="K1368" s="79"/>
      <c r="L1368" s="79"/>
      <c r="M1368" s="79"/>
      <c r="N1368" s="79"/>
      <c r="O1368" s="79"/>
      <c r="P1368" s="79"/>
      <c r="Q1368" s="79"/>
      <c r="R1368" s="79"/>
      <c r="S1368" s="79"/>
      <c r="T1368" s="79"/>
      <c r="U1368" s="85">
        <f t="shared" si="131"/>
        <v>0</v>
      </c>
      <c r="V1368" s="6">
        <f t="shared" si="132"/>
        <v>0</v>
      </c>
      <c r="W1368" s="6">
        <f>IFERROR(IF(V1368&gt;=1,V1368*VLOOKUP(E1368,STUDENT!$B$4:$W$2003,22,0),0),0)</f>
        <v>0</v>
      </c>
      <c r="X1368" s="6">
        <f t="shared" si="133"/>
        <v>0</v>
      </c>
      <c r="Y1368" s="6">
        <f>IFERROR(IF(X1368&gt;=1,X1368*VLOOKUP(E1368,STUDENT!$B$4:$W$2003,22,0),0),0)</f>
        <v>0</v>
      </c>
      <c r="Z1368" s="6">
        <f t="shared" si="134"/>
        <v>0</v>
      </c>
      <c r="AA1368" s="6">
        <f>IFERROR(IF(Z1368&gt;=1,Z1368*VLOOKUP(E1368,STUDENT!$B$4:$W$2003,22,0),0),0)</f>
        <v>0</v>
      </c>
    </row>
    <row r="1369" spans="1:27" ht="18" customHeight="1" x14ac:dyDescent="0.25">
      <c r="A1369" s="6">
        <f t="shared" si="129"/>
        <v>0</v>
      </c>
      <c r="B1369" s="6">
        <v>1361</v>
      </c>
      <c r="C1369" s="6">
        <f>IFERROR(IF($C$1&gt;=B1369,SMALL(STUDENT!$V$4:$V$2003,$C$6+B1369),0),0)</f>
        <v>0</v>
      </c>
      <c r="D1369" s="14">
        <f t="shared" si="130"/>
        <v>0</v>
      </c>
      <c r="E1369" s="14" t="str">
        <f>IFERROR(IF($D1369&gt;=1,VLOOKUP($C1369,STUDENT!$A$4:$E$2003,E$1,0),""),"")</f>
        <v/>
      </c>
      <c r="F1369" s="15" t="str">
        <f>IFERROR(IF($D1369&gt;=1,VLOOKUP($C1369,STUDENT!$A$4:$E$2003,F$1,0),""),"")</f>
        <v/>
      </c>
      <c r="G1369" s="15" t="str">
        <f>IFERROR(IF($D1369&gt;=1,VLOOKUP($C1369,STUDENT!$A$4:$E$2003,G$1,0),""),"")</f>
        <v/>
      </c>
      <c r="H1369" s="14" t="str">
        <f>IFERROR(IF($D1369&gt;=1,VLOOKUP($C1369,STUDENT!$A$4:$E$2003,H$1,0),""),"")</f>
        <v/>
      </c>
      <c r="I1369" s="79"/>
      <c r="J1369" s="79"/>
      <c r="K1369" s="79"/>
      <c r="L1369" s="79"/>
      <c r="M1369" s="79"/>
      <c r="N1369" s="79"/>
      <c r="O1369" s="79"/>
      <c r="P1369" s="79"/>
      <c r="Q1369" s="79"/>
      <c r="R1369" s="79"/>
      <c r="S1369" s="79"/>
      <c r="T1369" s="79"/>
      <c r="U1369" s="85">
        <f t="shared" si="131"/>
        <v>0</v>
      </c>
      <c r="V1369" s="6">
        <f t="shared" si="132"/>
        <v>0</v>
      </c>
      <c r="W1369" s="6">
        <f>IFERROR(IF(V1369&gt;=1,V1369*VLOOKUP(E1369,STUDENT!$B$4:$W$2003,22,0),0),0)</f>
        <v>0</v>
      </c>
      <c r="X1369" s="6">
        <f t="shared" si="133"/>
        <v>0</v>
      </c>
      <c r="Y1369" s="6">
        <f>IFERROR(IF(X1369&gt;=1,X1369*VLOOKUP(E1369,STUDENT!$B$4:$W$2003,22,0),0),0)</f>
        <v>0</v>
      </c>
      <c r="Z1369" s="6">
        <f t="shared" si="134"/>
        <v>0</v>
      </c>
      <c r="AA1369" s="6">
        <f>IFERROR(IF(Z1369&gt;=1,Z1369*VLOOKUP(E1369,STUDENT!$B$4:$W$2003,22,0),0),0)</f>
        <v>0</v>
      </c>
    </row>
    <row r="1370" spans="1:27" ht="18" customHeight="1" x14ac:dyDescent="0.25">
      <c r="A1370" s="6">
        <f t="shared" si="129"/>
        <v>0</v>
      </c>
      <c r="B1370" s="6">
        <v>1362</v>
      </c>
      <c r="C1370" s="6">
        <f>IFERROR(IF($C$1&gt;=B1370,SMALL(STUDENT!$V$4:$V$2003,$C$6+B1370),0),0)</f>
        <v>0</v>
      </c>
      <c r="D1370" s="14">
        <f t="shared" si="130"/>
        <v>0</v>
      </c>
      <c r="E1370" s="14" t="str">
        <f>IFERROR(IF($D1370&gt;=1,VLOOKUP($C1370,STUDENT!$A$4:$E$2003,E$1,0),""),"")</f>
        <v/>
      </c>
      <c r="F1370" s="15" t="str">
        <f>IFERROR(IF($D1370&gt;=1,VLOOKUP($C1370,STUDENT!$A$4:$E$2003,F$1,0),""),"")</f>
        <v/>
      </c>
      <c r="G1370" s="15" t="str">
        <f>IFERROR(IF($D1370&gt;=1,VLOOKUP($C1370,STUDENT!$A$4:$E$2003,G$1,0),""),"")</f>
        <v/>
      </c>
      <c r="H1370" s="14" t="str">
        <f>IFERROR(IF($D1370&gt;=1,VLOOKUP($C1370,STUDENT!$A$4:$E$2003,H$1,0),""),"")</f>
        <v/>
      </c>
      <c r="I1370" s="79"/>
      <c r="J1370" s="79"/>
      <c r="K1370" s="79"/>
      <c r="L1370" s="79"/>
      <c r="M1370" s="79"/>
      <c r="N1370" s="79"/>
      <c r="O1370" s="79"/>
      <c r="P1370" s="79"/>
      <c r="Q1370" s="79"/>
      <c r="R1370" s="79"/>
      <c r="S1370" s="79"/>
      <c r="T1370" s="79"/>
      <c r="U1370" s="85">
        <f t="shared" si="131"/>
        <v>0</v>
      </c>
      <c r="V1370" s="6">
        <f t="shared" si="132"/>
        <v>0</v>
      </c>
      <c r="W1370" s="6">
        <f>IFERROR(IF(V1370&gt;=1,V1370*VLOOKUP(E1370,STUDENT!$B$4:$W$2003,22,0),0),0)</f>
        <v>0</v>
      </c>
      <c r="X1370" s="6">
        <f t="shared" si="133"/>
        <v>0</v>
      </c>
      <c r="Y1370" s="6">
        <f>IFERROR(IF(X1370&gt;=1,X1370*VLOOKUP(E1370,STUDENT!$B$4:$W$2003,22,0),0),0)</f>
        <v>0</v>
      </c>
      <c r="Z1370" s="6">
        <f t="shared" si="134"/>
        <v>0</v>
      </c>
      <c r="AA1370" s="6">
        <f>IFERROR(IF(Z1370&gt;=1,Z1370*VLOOKUP(E1370,STUDENT!$B$4:$W$2003,22,0),0),0)</f>
        <v>0</v>
      </c>
    </row>
    <row r="1371" spans="1:27" ht="18" customHeight="1" x14ac:dyDescent="0.25">
      <c r="A1371" s="6">
        <f t="shared" si="129"/>
        <v>0</v>
      </c>
      <c r="B1371" s="6">
        <v>1363</v>
      </c>
      <c r="C1371" s="6">
        <f>IFERROR(IF($C$1&gt;=B1371,SMALL(STUDENT!$V$4:$V$2003,$C$6+B1371),0),0)</f>
        <v>0</v>
      </c>
      <c r="D1371" s="14">
        <f t="shared" si="130"/>
        <v>0</v>
      </c>
      <c r="E1371" s="14" t="str">
        <f>IFERROR(IF($D1371&gt;=1,VLOOKUP($C1371,STUDENT!$A$4:$E$2003,E$1,0),""),"")</f>
        <v/>
      </c>
      <c r="F1371" s="15" t="str">
        <f>IFERROR(IF($D1371&gt;=1,VLOOKUP($C1371,STUDENT!$A$4:$E$2003,F$1,0),""),"")</f>
        <v/>
      </c>
      <c r="G1371" s="15" t="str">
        <f>IFERROR(IF($D1371&gt;=1,VLOOKUP($C1371,STUDENT!$A$4:$E$2003,G$1,0),""),"")</f>
        <v/>
      </c>
      <c r="H1371" s="14" t="str">
        <f>IFERROR(IF($D1371&gt;=1,VLOOKUP($C1371,STUDENT!$A$4:$E$2003,H$1,0),""),"")</f>
        <v/>
      </c>
      <c r="I1371" s="79"/>
      <c r="J1371" s="79"/>
      <c r="K1371" s="79"/>
      <c r="L1371" s="79"/>
      <c r="M1371" s="79"/>
      <c r="N1371" s="79"/>
      <c r="O1371" s="79"/>
      <c r="P1371" s="79"/>
      <c r="Q1371" s="79"/>
      <c r="R1371" s="79"/>
      <c r="S1371" s="79"/>
      <c r="T1371" s="79"/>
      <c r="U1371" s="85">
        <f t="shared" si="131"/>
        <v>0</v>
      </c>
      <c r="V1371" s="6">
        <f t="shared" si="132"/>
        <v>0</v>
      </c>
      <c r="W1371" s="6">
        <f>IFERROR(IF(V1371&gt;=1,V1371*VLOOKUP(E1371,STUDENT!$B$4:$W$2003,22,0),0),0)</f>
        <v>0</v>
      </c>
      <c r="X1371" s="6">
        <f t="shared" si="133"/>
        <v>0</v>
      </c>
      <c r="Y1371" s="6">
        <f>IFERROR(IF(X1371&gt;=1,X1371*VLOOKUP(E1371,STUDENT!$B$4:$W$2003,22,0),0),0)</f>
        <v>0</v>
      </c>
      <c r="Z1371" s="6">
        <f t="shared" si="134"/>
        <v>0</v>
      </c>
      <c r="AA1371" s="6">
        <f>IFERROR(IF(Z1371&gt;=1,Z1371*VLOOKUP(E1371,STUDENT!$B$4:$W$2003,22,0),0),0)</f>
        <v>0</v>
      </c>
    </row>
    <row r="1372" spans="1:27" ht="18" customHeight="1" x14ac:dyDescent="0.25">
      <c r="A1372" s="6">
        <f t="shared" si="129"/>
        <v>0</v>
      </c>
      <c r="B1372" s="6">
        <v>1364</v>
      </c>
      <c r="C1372" s="6">
        <f>IFERROR(IF($C$1&gt;=B1372,SMALL(STUDENT!$V$4:$V$2003,$C$6+B1372),0),0)</f>
        <v>0</v>
      </c>
      <c r="D1372" s="14">
        <f t="shared" si="130"/>
        <v>0</v>
      </c>
      <c r="E1372" s="14" t="str">
        <f>IFERROR(IF($D1372&gt;=1,VLOOKUP($C1372,STUDENT!$A$4:$E$2003,E$1,0),""),"")</f>
        <v/>
      </c>
      <c r="F1372" s="15" t="str">
        <f>IFERROR(IF($D1372&gt;=1,VLOOKUP($C1372,STUDENT!$A$4:$E$2003,F$1,0),""),"")</f>
        <v/>
      </c>
      <c r="G1372" s="15" t="str">
        <f>IFERROR(IF($D1372&gt;=1,VLOOKUP($C1372,STUDENT!$A$4:$E$2003,G$1,0),""),"")</f>
        <v/>
      </c>
      <c r="H1372" s="14" t="str">
        <f>IFERROR(IF($D1372&gt;=1,VLOOKUP($C1372,STUDENT!$A$4:$E$2003,H$1,0),""),"")</f>
        <v/>
      </c>
      <c r="I1372" s="79"/>
      <c r="J1372" s="79"/>
      <c r="K1372" s="79"/>
      <c r="L1372" s="79"/>
      <c r="M1372" s="79"/>
      <c r="N1372" s="79"/>
      <c r="O1372" s="79"/>
      <c r="P1372" s="79"/>
      <c r="Q1372" s="79"/>
      <c r="R1372" s="79"/>
      <c r="S1372" s="79"/>
      <c r="T1372" s="79"/>
      <c r="U1372" s="85">
        <f t="shared" si="131"/>
        <v>0</v>
      </c>
      <c r="V1372" s="6">
        <f t="shared" si="132"/>
        <v>0</v>
      </c>
      <c r="W1372" s="6">
        <f>IFERROR(IF(V1372&gt;=1,V1372*VLOOKUP(E1372,STUDENT!$B$4:$W$2003,22,0),0),0)</f>
        <v>0</v>
      </c>
      <c r="X1372" s="6">
        <f t="shared" si="133"/>
        <v>0</v>
      </c>
      <c r="Y1372" s="6">
        <f>IFERROR(IF(X1372&gt;=1,X1372*VLOOKUP(E1372,STUDENT!$B$4:$W$2003,22,0),0),0)</f>
        <v>0</v>
      </c>
      <c r="Z1372" s="6">
        <f t="shared" si="134"/>
        <v>0</v>
      </c>
      <c r="AA1372" s="6">
        <f>IFERROR(IF(Z1372&gt;=1,Z1372*VLOOKUP(E1372,STUDENT!$B$4:$W$2003,22,0),0),0)</f>
        <v>0</v>
      </c>
    </row>
    <row r="1373" spans="1:27" ht="18" customHeight="1" x14ac:dyDescent="0.25">
      <c r="A1373" s="6">
        <f t="shared" si="129"/>
        <v>0</v>
      </c>
      <c r="B1373" s="6">
        <v>1365</v>
      </c>
      <c r="C1373" s="6">
        <f>IFERROR(IF($C$1&gt;=B1373,SMALL(STUDENT!$V$4:$V$2003,$C$6+B1373),0),0)</f>
        <v>0</v>
      </c>
      <c r="D1373" s="14">
        <f t="shared" si="130"/>
        <v>0</v>
      </c>
      <c r="E1373" s="14" t="str">
        <f>IFERROR(IF($D1373&gt;=1,VLOOKUP($C1373,STUDENT!$A$4:$E$2003,E$1,0),""),"")</f>
        <v/>
      </c>
      <c r="F1373" s="15" t="str">
        <f>IFERROR(IF($D1373&gt;=1,VLOOKUP($C1373,STUDENT!$A$4:$E$2003,F$1,0),""),"")</f>
        <v/>
      </c>
      <c r="G1373" s="15" t="str">
        <f>IFERROR(IF($D1373&gt;=1,VLOOKUP($C1373,STUDENT!$A$4:$E$2003,G$1,0),""),"")</f>
        <v/>
      </c>
      <c r="H1373" s="14" t="str">
        <f>IFERROR(IF($D1373&gt;=1,VLOOKUP($C1373,STUDENT!$A$4:$E$2003,H$1,0),""),"")</f>
        <v/>
      </c>
      <c r="I1373" s="79"/>
      <c r="J1373" s="79"/>
      <c r="K1373" s="79"/>
      <c r="L1373" s="79"/>
      <c r="M1373" s="79"/>
      <c r="N1373" s="79"/>
      <c r="O1373" s="79"/>
      <c r="P1373" s="79"/>
      <c r="Q1373" s="79"/>
      <c r="R1373" s="79"/>
      <c r="S1373" s="79"/>
      <c r="T1373" s="79"/>
      <c r="U1373" s="85">
        <f t="shared" si="131"/>
        <v>0</v>
      </c>
      <c r="V1373" s="6">
        <f t="shared" si="132"/>
        <v>0</v>
      </c>
      <c r="W1373" s="6">
        <f>IFERROR(IF(V1373&gt;=1,V1373*VLOOKUP(E1373,STUDENT!$B$4:$W$2003,22,0),0),0)</f>
        <v>0</v>
      </c>
      <c r="X1373" s="6">
        <f t="shared" si="133"/>
        <v>0</v>
      </c>
      <c r="Y1373" s="6">
        <f>IFERROR(IF(X1373&gt;=1,X1373*VLOOKUP(E1373,STUDENT!$B$4:$W$2003,22,0),0),0)</f>
        <v>0</v>
      </c>
      <c r="Z1373" s="6">
        <f t="shared" si="134"/>
        <v>0</v>
      </c>
      <c r="AA1373" s="6">
        <f>IFERROR(IF(Z1373&gt;=1,Z1373*VLOOKUP(E1373,STUDENT!$B$4:$W$2003,22,0),0),0)</f>
        <v>0</v>
      </c>
    </row>
    <row r="1374" spans="1:27" ht="18" customHeight="1" x14ac:dyDescent="0.25">
      <c r="A1374" s="6">
        <f t="shared" si="129"/>
        <v>0</v>
      </c>
      <c r="B1374" s="6">
        <v>1366</v>
      </c>
      <c r="C1374" s="6">
        <f>IFERROR(IF($C$1&gt;=B1374,SMALL(STUDENT!$V$4:$V$2003,$C$6+B1374),0),0)</f>
        <v>0</v>
      </c>
      <c r="D1374" s="14">
        <f t="shared" si="130"/>
        <v>0</v>
      </c>
      <c r="E1374" s="14" t="str">
        <f>IFERROR(IF($D1374&gt;=1,VLOOKUP($C1374,STUDENT!$A$4:$E$2003,E$1,0),""),"")</f>
        <v/>
      </c>
      <c r="F1374" s="15" t="str">
        <f>IFERROR(IF($D1374&gt;=1,VLOOKUP($C1374,STUDENT!$A$4:$E$2003,F$1,0),""),"")</f>
        <v/>
      </c>
      <c r="G1374" s="15" t="str">
        <f>IFERROR(IF($D1374&gt;=1,VLOOKUP($C1374,STUDENT!$A$4:$E$2003,G$1,0),""),"")</f>
        <v/>
      </c>
      <c r="H1374" s="14" t="str">
        <f>IFERROR(IF($D1374&gt;=1,VLOOKUP($C1374,STUDENT!$A$4:$E$2003,H$1,0),""),"")</f>
        <v/>
      </c>
      <c r="I1374" s="79"/>
      <c r="J1374" s="79"/>
      <c r="K1374" s="79"/>
      <c r="L1374" s="79"/>
      <c r="M1374" s="79"/>
      <c r="N1374" s="79"/>
      <c r="O1374" s="79"/>
      <c r="P1374" s="79"/>
      <c r="Q1374" s="79"/>
      <c r="R1374" s="79"/>
      <c r="S1374" s="79"/>
      <c r="T1374" s="79"/>
      <c r="U1374" s="85">
        <f t="shared" si="131"/>
        <v>0</v>
      </c>
      <c r="V1374" s="6">
        <f t="shared" si="132"/>
        <v>0</v>
      </c>
      <c r="W1374" s="6">
        <f>IFERROR(IF(V1374&gt;=1,V1374*VLOOKUP(E1374,STUDENT!$B$4:$W$2003,22,0),0),0)</f>
        <v>0</v>
      </c>
      <c r="X1374" s="6">
        <f t="shared" si="133"/>
        <v>0</v>
      </c>
      <c r="Y1374" s="6">
        <f>IFERROR(IF(X1374&gt;=1,X1374*VLOOKUP(E1374,STUDENT!$B$4:$W$2003,22,0),0),0)</f>
        <v>0</v>
      </c>
      <c r="Z1374" s="6">
        <f t="shared" si="134"/>
        <v>0</v>
      </c>
      <c r="AA1374" s="6">
        <f>IFERROR(IF(Z1374&gt;=1,Z1374*VLOOKUP(E1374,STUDENT!$B$4:$W$2003,22,0),0),0)</f>
        <v>0</v>
      </c>
    </row>
    <row r="1375" spans="1:27" ht="18" customHeight="1" x14ac:dyDescent="0.25">
      <c r="A1375" s="6">
        <f t="shared" si="129"/>
        <v>0</v>
      </c>
      <c r="B1375" s="6">
        <v>1367</v>
      </c>
      <c r="C1375" s="6">
        <f>IFERROR(IF($C$1&gt;=B1375,SMALL(STUDENT!$V$4:$V$2003,$C$6+B1375),0),0)</f>
        <v>0</v>
      </c>
      <c r="D1375" s="14">
        <f t="shared" si="130"/>
        <v>0</v>
      </c>
      <c r="E1375" s="14" t="str">
        <f>IFERROR(IF($D1375&gt;=1,VLOOKUP($C1375,STUDENT!$A$4:$E$2003,E$1,0),""),"")</f>
        <v/>
      </c>
      <c r="F1375" s="15" t="str">
        <f>IFERROR(IF($D1375&gt;=1,VLOOKUP($C1375,STUDENT!$A$4:$E$2003,F$1,0),""),"")</f>
        <v/>
      </c>
      <c r="G1375" s="15" t="str">
        <f>IFERROR(IF($D1375&gt;=1,VLOOKUP($C1375,STUDENT!$A$4:$E$2003,G$1,0),""),"")</f>
        <v/>
      </c>
      <c r="H1375" s="14" t="str">
        <f>IFERROR(IF($D1375&gt;=1,VLOOKUP($C1375,STUDENT!$A$4:$E$2003,H$1,0),""),"")</f>
        <v/>
      </c>
      <c r="I1375" s="79"/>
      <c r="J1375" s="79"/>
      <c r="K1375" s="79"/>
      <c r="L1375" s="79"/>
      <c r="M1375" s="79"/>
      <c r="N1375" s="79"/>
      <c r="O1375" s="79"/>
      <c r="P1375" s="79"/>
      <c r="Q1375" s="79"/>
      <c r="R1375" s="79"/>
      <c r="S1375" s="79"/>
      <c r="T1375" s="79"/>
      <c r="U1375" s="85">
        <f t="shared" si="131"/>
        <v>0</v>
      </c>
      <c r="V1375" s="6">
        <f t="shared" si="132"/>
        <v>0</v>
      </c>
      <c r="W1375" s="6">
        <f>IFERROR(IF(V1375&gt;=1,V1375*VLOOKUP(E1375,STUDENT!$B$4:$W$2003,22,0),0),0)</f>
        <v>0</v>
      </c>
      <c r="X1375" s="6">
        <f t="shared" si="133"/>
        <v>0</v>
      </c>
      <c r="Y1375" s="6">
        <f>IFERROR(IF(X1375&gt;=1,X1375*VLOOKUP(E1375,STUDENT!$B$4:$W$2003,22,0),0),0)</f>
        <v>0</v>
      </c>
      <c r="Z1375" s="6">
        <f t="shared" si="134"/>
        <v>0</v>
      </c>
      <c r="AA1375" s="6">
        <f>IFERROR(IF(Z1375&gt;=1,Z1375*VLOOKUP(E1375,STUDENT!$B$4:$W$2003,22,0),0),0)</f>
        <v>0</v>
      </c>
    </row>
    <row r="1376" spans="1:27" ht="18" customHeight="1" x14ac:dyDescent="0.25">
      <c r="A1376" s="6">
        <f t="shared" si="129"/>
        <v>0</v>
      </c>
      <c r="B1376" s="6">
        <v>1368</v>
      </c>
      <c r="C1376" s="6">
        <f>IFERROR(IF($C$1&gt;=B1376,SMALL(STUDENT!$V$4:$V$2003,$C$6+B1376),0),0)</f>
        <v>0</v>
      </c>
      <c r="D1376" s="14">
        <f t="shared" si="130"/>
        <v>0</v>
      </c>
      <c r="E1376" s="14" t="str">
        <f>IFERROR(IF($D1376&gt;=1,VLOOKUP($C1376,STUDENT!$A$4:$E$2003,E$1,0),""),"")</f>
        <v/>
      </c>
      <c r="F1376" s="15" t="str">
        <f>IFERROR(IF($D1376&gt;=1,VLOOKUP($C1376,STUDENT!$A$4:$E$2003,F$1,0),""),"")</f>
        <v/>
      </c>
      <c r="G1376" s="15" t="str">
        <f>IFERROR(IF($D1376&gt;=1,VLOOKUP($C1376,STUDENT!$A$4:$E$2003,G$1,0),""),"")</f>
        <v/>
      </c>
      <c r="H1376" s="14" t="str">
        <f>IFERROR(IF($D1376&gt;=1,VLOOKUP($C1376,STUDENT!$A$4:$E$2003,H$1,0),""),"")</f>
        <v/>
      </c>
      <c r="I1376" s="79"/>
      <c r="J1376" s="79"/>
      <c r="K1376" s="79"/>
      <c r="L1376" s="79"/>
      <c r="M1376" s="79"/>
      <c r="N1376" s="79"/>
      <c r="O1376" s="79"/>
      <c r="P1376" s="79"/>
      <c r="Q1376" s="79"/>
      <c r="R1376" s="79"/>
      <c r="S1376" s="79"/>
      <c r="T1376" s="79"/>
      <c r="U1376" s="85">
        <f t="shared" si="131"/>
        <v>0</v>
      </c>
      <c r="V1376" s="6">
        <f t="shared" si="132"/>
        <v>0</v>
      </c>
      <c r="W1376" s="6">
        <f>IFERROR(IF(V1376&gt;=1,V1376*VLOOKUP(E1376,STUDENT!$B$4:$W$2003,22,0),0),0)</f>
        <v>0</v>
      </c>
      <c r="X1376" s="6">
        <f t="shared" si="133"/>
        <v>0</v>
      </c>
      <c r="Y1376" s="6">
        <f>IFERROR(IF(X1376&gt;=1,X1376*VLOOKUP(E1376,STUDENT!$B$4:$W$2003,22,0),0),0)</f>
        <v>0</v>
      </c>
      <c r="Z1376" s="6">
        <f t="shared" si="134"/>
        <v>0</v>
      </c>
      <c r="AA1376" s="6">
        <f>IFERROR(IF(Z1376&gt;=1,Z1376*VLOOKUP(E1376,STUDENT!$B$4:$W$2003,22,0),0),0)</f>
        <v>0</v>
      </c>
    </row>
    <row r="1377" spans="1:27" ht="18" customHeight="1" x14ac:dyDescent="0.25">
      <c r="A1377" s="6">
        <f t="shared" si="129"/>
        <v>0</v>
      </c>
      <c r="B1377" s="6">
        <v>1369</v>
      </c>
      <c r="C1377" s="6">
        <f>IFERROR(IF($C$1&gt;=B1377,SMALL(STUDENT!$V$4:$V$2003,$C$6+B1377),0),0)</f>
        <v>0</v>
      </c>
      <c r="D1377" s="14">
        <f t="shared" si="130"/>
        <v>0</v>
      </c>
      <c r="E1377" s="14" t="str">
        <f>IFERROR(IF($D1377&gt;=1,VLOOKUP($C1377,STUDENT!$A$4:$E$2003,E$1,0),""),"")</f>
        <v/>
      </c>
      <c r="F1377" s="15" t="str">
        <f>IFERROR(IF($D1377&gt;=1,VLOOKUP($C1377,STUDENT!$A$4:$E$2003,F$1,0),""),"")</f>
        <v/>
      </c>
      <c r="G1377" s="15" t="str">
        <f>IFERROR(IF($D1377&gt;=1,VLOOKUP($C1377,STUDENT!$A$4:$E$2003,G$1,0),""),"")</f>
        <v/>
      </c>
      <c r="H1377" s="14" t="str">
        <f>IFERROR(IF($D1377&gt;=1,VLOOKUP($C1377,STUDENT!$A$4:$E$2003,H$1,0),""),"")</f>
        <v/>
      </c>
      <c r="I1377" s="79"/>
      <c r="J1377" s="79"/>
      <c r="K1377" s="79"/>
      <c r="L1377" s="79"/>
      <c r="M1377" s="79"/>
      <c r="N1377" s="79"/>
      <c r="O1377" s="79"/>
      <c r="P1377" s="79"/>
      <c r="Q1377" s="79"/>
      <c r="R1377" s="79"/>
      <c r="S1377" s="79"/>
      <c r="T1377" s="79"/>
      <c r="U1377" s="85">
        <f t="shared" si="131"/>
        <v>0</v>
      </c>
      <c r="V1377" s="6">
        <f t="shared" si="132"/>
        <v>0</v>
      </c>
      <c r="W1377" s="6">
        <f>IFERROR(IF(V1377&gt;=1,V1377*VLOOKUP(E1377,STUDENT!$B$4:$W$2003,22,0),0),0)</f>
        <v>0</v>
      </c>
      <c r="X1377" s="6">
        <f t="shared" si="133"/>
        <v>0</v>
      </c>
      <c r="Y1377" s="6">
        <f>IFERROR(IF(X1377&gt;=1,X1377*VLOOKUP(E1377,STUDENT!$B$4:$W$2003,22,0),0),0)</f>
        <v>0</v>
      </c>
      <c r="Z1377" s="6">
        <f t="shared" si="134"/>
        <v>0</v>
      </c>
      <c r="AA1377" s="6">
        <f>IFERROR(IF(Z1377&gt;=1,Z1377*VLOOKUP(E1377,STUDENT!$B$4:$W$2003,22,0),0),0)</f>
        <v>0</v>
      </c>
    </row>
    <row r="1378" spans="1:27" ht="18" customHeight="1" x14ac:dyDescent="0.25">
      <c r="A1378" s="6">
        <f t="shared" si="129"/>
        <v>0</v>
      </c>
      <c r="B1378" s="6">
        <v>1370</v>
      </c>
      <c r="C1378" s="6">
        <f>IFERROR(IF($C$1&gt;=B1378,SMALL(STUDENT!$V$4:$V$2003,$C$6+B1378),0),0)</f>
        <v>0</v>
      </c>
      <c r="D1378" s="14">
        <f t="shared" si="130"/>
        <v>0</v>
      </c>
      <c r="E1378" s="14" t="str">
        <f>IFERROR(IF($D1378&gt;=1,VLOOKUP($C1378,STUDENT!$A$4:$E$2003,E$1,0),""),"")</f>
        <v/>
      </c>
      <c r="F1378" s="15" t="str">
        <f>IFERROR(IF($D1378&gt;=1,VLOOKUP($C1378,STUDENT!$A$4:$E$2003,F$1,0),""),"")</f>
        <v/>
      </c>
      <c r="G1378" s="15" t="str">
        <f>IFERROR(IF($D1378&gt;=1,VLOOKUP($C1378,STUDENT!$A$4:$E$2003,G$1,0),""),"")</f>
        <v/>
      </c>
      <c r="H1378" s="14" t="str">
        <f>IFERROR(IF($D1378&gt;=1,VLOOKUP($C1378,STUDENT!$A$4:$E$2003,H$1,0),""),"")</f>
        <v/>
      </c>
      <c r="I1378" s="79"/>
      <c r="J1378" s="79"/>
      <c r="K1378" s="79"/>
      <c r="L1378" s="79"/>
      <c r="M1378" s="79"/>
      <c r="N1378" s="79"/>
      <c r="O1378" s="79"/>
      <c r="P1378" s="79"/>
      <c r="Q1378" s="79"/>
      <c r="R1378" s="79"/>
      <c r="S1378" s="79"/>
      <c r="T1378" s="79"/>
      <c r="U1378" s="85">
        <f t="shared" si="131"/>
        <v>0</v>
      </c>
      <c r="V1378" s="6">
        <f t="shared" si="132"/>
        <v>0</v>
      </c>
      <c r="W1378" s="6">
        <f>IFERROR(IF(V1378&gt;=1,V1378*VLOOKUP(E1378,STUDENT!$B$4:$W$2003,22,0),0),0)</f>
        <v>0</v>
      </c>
      <c r="X1378" s="6">
        <f t="shared" si="133"/>
        <v>0</v>
      </c>
      <c r="Y1378" s="6">
        <f>IFERROR(IF(X1378&gt;=1,X1378*VLOOKUP(E1378,STUDENT!$B$4:$W$2003,22,0),0),0)</f>
        <v>0</v>
      </c>
      <c r="Z1378" s="6">
        <f t="shared" si="134"/>
        <v>0</v>
      </c>
      <c r="AA1378" s="6">
        <f>IFERROR(IF(Z1378&gt;=1,Z1378*VLOOKUP(E1378,STUDENT!$B$4:$W$2003,22,0),0),0)</f>
        <v>0</v>
      </c>
    </row>
    <row r="1379" spans="1:27" ht="18" customHeight="1" x14ac:dyDescent="0.25">
      <c r="A1379" s="6">
        <f t="shared" si="129"/>
        <v>0</v>
      </c>
      <c r="B1379" s="6">
        <v>1371</v>
      </c>
      <c r="C1379" s="6">
        <f>IFERROR(IF($C$1&gt;=B1379,SMALL(STUDENT!$V$4:$V$2003,$C$6+B1379),0),0)</f>
        <v>0</v>
      </c>
      <c r="D1379" s="14">
        <f t="shared" si="130"/>
        <v>0</v>
      </c>
      <c r="E1379" s="14" t="str">
        <f>IFERROR(IF($D1379&gt;=1,VLOOKUP($C1379,STUDENT!$A$4:$E$2003,E$1,0),""),"")</f>
        <v/>
      </c>
      <c r="F1379" s="15" t="str">
        <f>IFERROR(IF($D1379&gt;=1,VLOOKUP($C1379,STUDENT!$A$4:$E$2003,F$1,0),""),"")</f>
        <v/>
      </c>
      <c r="G1379" s="15" t="str">
        <f>IFERROR(IF($D1379&gt;=1,VLOOKUP($C1379,STUDENT!$A$4:$E$2003,G$1,0),""),"")</f>
        <v/>
      </c>
      <c r="H1379" s="14" t="str">
        <f>IFERROR(IF($D1379&gt;=1,VLOOKUP($C1379,STUDENT!$A$4:$E$2003,H$1,0),""),"")</f>
        <v/>
      </c>
      <c r="I1379" s="79"/>
      <c r="J1379" s="79"/>
      <c r="K1379" s="79"/>
      <c r="L1379" s="79"/>
      <c r="M1379" s="79"/>
      <c r="N1379" s="79"/>
      <c r="O1379" s="79"/>
      <c r="P1379" s="79"/>
      <c r="Q1379" s="79"/>
      <c r="R1379" s="79"/>
      <c r="S1379" s="79"/>
      <c r="T1379" s="79"/>
      <c r="U1379" s="85">
        <f t="shared" si="131"/>
        <v>0</v>
      </c>
      <c r="V1379" s="6">
        <f t="shared" si="132"/>
        <v>0</v>
      </c>
      <c r="W1379" s="6">
        <f>IFERROR(IF(V1379&gt;=1,V1379*VLOOKUP(E1379,STUDENT!$B$4:$W$2003,22,0),0),0)</f>
        <v>0</v>
      </c>
      <c r="X1379" s="6">
        <f t="shared" si="133"/>
        <v>0</v>
      </c>
      <c r="Y1379" s="6">
        <f>IFERROR(IF(X1379&gt;=1,X1379*VLOOKUP(E1379,STUDENT!$B$4:$W$2003,22,0),0),0)</f>
        <v>0</v>
      </c>
      <c r="Z1379" s="6">
        <f t="shared" si="134"/>
        <v>0</v>
      </c>
      <c r="AA1379" s="6">
        <f>IFERROR(IF(Z1379&gt;=1,Z1379*VLOOKUP(E1379,STUDENT!$B$4:$W$2003,22,0),0),0)</f>
        <v>0</v>
      </c>
    </row>
    <row r="1380" spans="1:27" ht="18" customHeight="1" x14ac:dyDescent="0.25">
      <c r="A1380" s="6">
        <f t="shared" si="129"/>
        <v>0</v>
      </c>
      <c r="B1380" s="6">
        <v>1372</v>
      </c>
      <c r="C1380" s="6">
        <f>IFERROR(IF($C$1&gt;=B1380,SMALL(STUDENT!$V$4:$V$2003,$C$6+B1380),0),0)</f>
        <v>0</v>
      </c>
      <c r="D1380" s="14">
        <f t="shared" si="130"/>
        <v>0</v>
      </c>
      <c r="E1380" s="14" t="str">
        <f>IFERROR(IF($D1380&gt;=1,VLOOKUP($C1380,STUDENT!$A$4:$E$2003,E$1,0),""),"")</f>
        <v/>
      </c>
      <c r="F1380" s="15" t="str">
        <f>IFERROR(IF($D1380&gt;=1,VLOOKUP($C1380,STUDENT!$A$4:$E$2003,F$1,0),""),"")</f>
        <v/>
      </c>
      <c r="G1380" s="15" t="str">
        <f>IFERROR(IF($D1380&gt;=1,VLOOKUP($C1380,STUDENT!$A$4:$E$2003,G$1,0),""),"")</f>
        <v/>
      </c>
      <c r="H1380" s="14" t="str">
        <f>IFERROR(IF($D1380&gt;=1,VLOOKUP($C1380,STUDENT!$A$4:$E$2003,H$1,0),""),"")</f>
        <v/>
      </c>
      <c r="I1380" s="79"/>
      <c r="J1380" s="79"/>
      <c r="K1380" s="79"/>
      <c r="L1380" s="79"/>
      <c r="M1380" s="79"/>
      <c r="N1380" s="79"/>
      <c r="O1380" s="79"/>
      <c r="P1380" s="79"/>
      <c r="Q1380" s="79"/>
      <c r="R1380" s="79"/>
      <c r="S1380" s="79"/>
      <c r="T1380" s="79"/>
      <c r="U1380" s="85">
        <f t="shared" si="131"/>
        <v>0</v>
      </c>
      <c r="V1380" s="6">
        <f t="shared" si="132"/>
        <v>0</v>
      </c>
      <c r="W1380" s="6">
        <f>IFERROR(IF(V1380&gt;=1,V1380*VLOOKUP(E1380,STUDENT!$B$4:$W$2003,22,0),0),0)</f>
        <v>0</v>
      </c>
      <c r="X1380" s="6">
        <f t="shared" si="133"/>
        <v>0</v>
      </c>
      <c r="Y1380" s="6">
        <f>IFERROR(IF(X1380&gt;=1,X1380*VLOOKUP(E1380,STUDENT!$B$4:$W$2003,22,0),0),0)</f>
        <v>0</v>
      </c>
      <c r="Z1380" s="6">
        <f t="shared" si="134"/>
        <v>0</v>
      </c>
      <c r="AA1380" s="6">
        <f>IFERROR(IF(Z1380&gt;=1,Z1380*VLOOKUP(E1380,STUDENT!$B$4:$W$2003,22,0),0),0)</f>
        <v>0</v>
      </c>
    </row>
    <row r="1381" spans="1:27" ht="18" customHeight="1" x14ac:dyDescent="0.25">
      <c r="A1381" s="6">
        <f t="shared" si="129"/>
        <v>0</v>
      </c>
      <c r="B1381" s="6">
        <v>1373</v>
      </c>
      <c r="C1381" s="6">
        <f>IFERROR(IF($C$1&gt;=B1381,SMALL(STUDENT!$V$4:$V$2003,$C$6+B1381),0),0)</f>
        <v>0</v>
      </c>
      <c r="D1381" s="14">
        <f t="shared" si="130"/>
        <v>0</v>
      </c>
      <c r="E1381" s="14" t="str">
        <f>IFERROR(IF($D1381&gt;=1,VLOOKUP($C1381,STUDENT!$A$4:$E$2003,E$1,0),""),"")</f>
        <v/>
      </c>
      <c r="F1381" s="15" t="str">
        <f>IFERROR(IF($D1381&gt;=1,VLOOKUP($C1381,STUDENT!$A$4:$E$2003,F$1,0),""),"")</f>
        <v/>
      </c>
      <c r="G1381" s="15" t="str">
        <f>IFERROR(IF($D1381&gt;=1,VLOOKUP($C1381,STUDENT!$A$4:$E$2003,G$1,0),""),"")</f>
        <v/>
      </c>
      <c r="H1381" s="14" t="str">
        <f>IFERROR(IF($D1381&gt;=1,VLOOKUP($C1381,STUDENT!$A$4:$E$2003,H$1,0),""),"")</f>
        <v/>
      </c>
      <c r="I1381" s="79"/>
      <c r="J1381" s="79"/>
      <c r="K1381" s="79"/>
      <c r="L1381" s="79"/>
      <c r="M1381" s="79"/>
      <c r="N1381" s="79"/>
      <c r="O1381" s="79"/>
      <c r="P1381" s="79"/>
      <c r="Q1381" s="79"/>
      <c r="R1381" s="79"/>
      <c r="S1381" s="79"/>
      <c r="T1381" s="79"/>
      <c r="U1381" s="85">
        <f t="shared" si="131"/>
        <v>0</v>
      </c>
      <c r="V1381" s="6">
        <f t="shared" si="132"/>
        <v>0</v>
      </c>
      <c r="W1381" s="6">
        <f>IFERROR(IF(V1381&gt;=1,V1381*VLOOKUP(E1381,STUDENT!$B$4:$W$2003,22,0),0),0)</f>
        <v>0</v>
      </c>
      <c r="X1381" s="6">
        <f t="shared" si="133"/>
        <v>0</v>
      </c>
      <c r="Y1381" s="6">
        <f>IFERROR(IF(X1381&gt;=1,X1381*VLOOKUP(E1381,STUDENT!$B$4:$W$2003,22,0),0),0)</f>
        <v>0</v>
      </c>
      <c r="Z1381" s="6">
        <f t="shared" si="134"/>
        <v>0</v>
      </c>
      <c r="AA1381" s="6">
        <f>IFERROR(IF(Z1381&gt;=1,Z1381*VLOOKUP(E1381,STUDENT!$B$4:$W$2003,22,0),0),0)</f>
        <v>0</v>
      </c>
    </row>
    <row r="1382" spans="1:27" ht="18" customHeight="1" x14ac:dyDescent="0.25">
      <c r="A1382" s="6">
        <f t="shared" si="129"/>
        <v>0</v>
      </c>
      <c r="B1382" s="6">
        <v>1374</v>
      </c>
      <c r="C1382" s="6">
        <f>IFERROR(IF($C$1&gt;=B1382,SMALL(STUDENT!$V$4:$V$2003,$C$6+B1382),0),0)</f>
        <v>0</v>
      </c>
      <c r="D1382" s="14">
        <f t="shared" si="130"/>
        <v>0</v>
      </c>
      <c r="E1382" s="14" t="str">
        <f>IFERROR(IF($D1382&gt;=1,VLOOKUP($C1382,STUDENT!$A$4:$E$2003,E$1,0),""),"")</f>
        <v/>
      </c>
      <c r="F1382" s="15" t="str">
        <f>IFERROR(IF($D1382&gt;=1,VLOOKUP($C1382,STUDENT!$A$4:$E$2003,F$1,0),""),"")</f>
        <v/>
      </c>
      <c r="G1382" s="15" t="str">
        <f>IFERROR(IF($D1382&gt;=1,VLOOKUP($C1382,STUDENT!$A$4:$E$2003,G$1,0),""),"")</f>
        <v/>
      </c>
      <c r="H1382" s="14" t="str">
        <f>IFERROR(IF($D1382&gt;=1,VLOOKUP($C1382,STUDENT!$A$4:$E$2003,H$1,0),""),"")</f>
        <v/>
      </c>
      <c r="I1382" s="79"/>
      <c r="J1382" s="79"/>
      <c r="K1382" s="79"/>
      <c r="L1382" s="79"/>
      <c r="M1382" s="79"/>
      <c r="N1382" s="79"/>
      <c r="O1382" s="79"/>
      <c r="P1382" s="79"/>
      <c r="Q1382" s="79"/>
      <c r="R1382" s="79"/>
      <c r="S1382" s="79"/>
      <c r="T1382" s="79"/>
      <c r="U1382" s="85">
        <f t="shared" si="131"/>
        <v>0</v>
      </c>
      <c r="V1382" s="6">
        <f t="shared" si="132"/>
        <v>0</v>
      </c>
      <c r="W1382" s="6">
        <f>IFERROR(IF(V1382&gt;=1,V1382*VLOOKUP(E1382,STUDENT!$B$4:$W$2003,22,0),0),0)</f>
        <v>0</v>
      </c>
      <c r="X1382" s="6">
        <f t="shared" si="133"/>
        <v>0</v>
      </c>
      <c r="Y1382" s="6">
        <f>IFERROR(IF(X1382&gt;=1,X1382*VLOOKUP(E1382,STUDENT!$B$4:$W$2003,22,0),0),0)</f>
        <v>0</v>
      </c>
      <c r="Z1382" s="6">
        <f t="shared" si="134"/>
        <v>0</v>
      </c>
      <c r="AA1382" s="6">
        <f>IFERROR(IF(Z1382&gt;=1,Z1382*VLOOKUP(E1382,STUDENT!$B$4:$W$2003,22,0),0),0)</f>
        <v>0</v>
      </c>
    </row>
    <row r="1383" spans="1:27" ht="18" customHeight="1" x14ac:dyDescent="0.25">
      <c r="A1383" s="6">
        <f t="shared" si="129"/>
        <v>0</v>
      </c>
      <c r="B1383" s="6">
        <v>1375</v>
      </c>
      <c r="C1383" s="6">
        <f>IFERROR(IF($C$1&gt;=B1383,SMALL(STUDENT!$V$4:$V$2003,$C$6+B1383),0),0)</f>
        <v>0</v>
      </c>
      <c r="D1383" s="14">
        <f t="shared" si="130"/>
        <v>0</v>
      </c>
      <c r="E1383" s="14" t="str">
        <f>IFERROR(IF($D1383&gt;=1,VLOOKUP($C1383,STUDENT!$A$4:$E$2003,E$1,0),""),"")</f>
        <v/>
      </c>
      <c r="F1383" s="15" t="str">
        <f>IFERROR(IF($D1383&gt;=1,VLOOKUP($C1383,STUDENT!$A$4:$E$2003,F$1,0),""),"")</f>
        <v/>
      </c>
      <c r="G1383" s="15" t="str">
        <f>IFERROR(IF($D1383&gt;=1,VLOOKUP($C1383,STUDENT!$A$4:$E$2003,G$1,0),""),"")</f>
        <v/>
      </c>
      <c r="H1383" s="14" t="str">
        <f>IFERROR(IF($D1383&gt;=1,VLOOKUP($C1383,STUDENT!$A$4:$E$2003,H$1,0),""),"")</f>
        <v/>
      </c>
      <c r="I1383" s="79"/>
      <c r="J1383" s="79"/>
      <c r="K1383" s="79"/>
      <c r="L1383" s="79"/>
      <c r="M1383" s="79"/>
      <c r="N1383" s="79"/>
      <c r="O1383" s="79"/>
      <c r="P1383" s="79"/>
      <c r="Q1383" s="79"/>
      <c r="R1383" s="79"/>
      <c r="S1383" s="79"/>
      <c r="T1383" s="79"/>
      <c r="U1383" s="85">
        <f t="shared" si="131"/>
        <v>0</v>
      </c>
      <c r="V1383" s="6">
        <f t="shared" si="132"/>
        <v>0</v>
      </c>
      <c r="W1383" s="6">
        <f>IFERROR(IF(V1383&gt;=1,V1383*VLOOKUP(E1383,STUDENT!$B$4:$W$2003,22,0),0),0)</f>
        <v>0</v>
      </c>
      <c r="X1383" s="6">
        <f t="shared" si="133"/>
        <v>0</v>
      </c>
      <c r="Y1383" s="6">
        <f>IFERROR(IF(X1383&gt;=1,X1383*VLOOKUP(E1383,STUDENT!$B$4:$W$2003,22,0),0),0)</f>
        <v>0</v>
      </c>
      <c r="Z1383" s="6">
        <f t="shared" si="134"/>
        <v>0</v>
      </c>
      <c r="AA1383" s="6">
        <f>IFERROR(IF(Z1383&gt;=1,Z1383*VLOOKUP(E1383,STUDENT!$B$4:$W$2003,22,0),0),0)</f>
        <v>0</v>
      </c>
    </row>
    <row r="1384" spans="1:27" ht="18" customHeight="1" x14ac:dyDescent="0.25">
      <c r="A1384" s="6">
        <f t="shared" si="129"/>
        <v>0</v>
      </c>
      <c r="B1384" s="6">
        <v>1376</v>
      </c>
      <c r="C1384" s="6">
        <f>IFERROR(IF($C$1&gt;=B1384,SMALL(STUDENT!$V$4:$V$2003,$C$6+B1384),0),0)</f>
        <v>0</v>
      </c>
      <c r="D1384" s="14">
        <f t="shared" si="130"/>
        <v>0</v>
      </c>
      <c r="E1384" s="14" t="str">
        <f>IFERROR(IF($D1384&gt;=1,VLOOKUP($C1384,STUDENT!$A$4:$E$2003,E$1,0),""),"")</f>
        <v/>
      </c>
      <c r="F1384" s="15" t="str">
        <f>IFERROR(IF($D1384&gt;=1,VLOOKUP($C1384,STUDENT!$A$4:$E$2003,F$1,0),""),"")</f>
        <v/>
      </c>
      <c r="G1384" s="15" t="str">
        <f>IFERROR(IF($D1384&gt;=1,VLOOKUP($C1384,STUDENT!$A$4:$E$2003,G$1,0),""),"")</f>
        <v/>
      </c>
      <c r="H1384" s="14" t="str">
        <f>IFERROR(IF($D1384&gt;=1,VLOOKUP($C1384,STUDENT!$A$4:$E$2003,H$1,0),""),"")</f>
        <v/>
      </c>
      <c r="I1384" s="79"/>
      <c r="J1384" s="79"/>
      <c r="K1384" s="79"/>
      <c r="L1384" s="79"/>
      <c r="M1384" s="79"/>
      <c r="N1384" s="79"/>
      <c r="O1384" s="79"/>
      <c r="P1384" s="79"/>
      <c r="Q1384" s="79"/>
      <c r="R1384" s="79"/>
      <c r="S1384" s="79"/>
      <c r="T1384" s="79"/>
      <c r="U1384" s="85">
        <f t="shared" si="131"/>
        <v>0</v>
      </c>
      <c r="V1384" s="6">
        <f t="shared" si="132"/>
        <v>0</v>
      </c>
      <c r="W1384" s="6">
        <f>IFERROR(IF(V1384&gt;=1,V1384*VLOOKUP(E1384,STUDENT!$B$4:$W$2003,22,0),0),0)</f>
        <v>0</v>
      </c>
      <c r="X1384" s="6">
        <f t="shared" si="133"/>
        <v>0</v>
      </c>
      <c r="Y1384" s="6">
        <f>IFERROR(IF(X1384&gt;=1,X1384*VLOOKUP(E1384,STUDENT!$B$4:$W$2003,22,0),0),0)</f>
        <v>0</v>
      </c>
      <c r="Z1384" s="6">
        <f t="shared" si="134"/>
        <v>0</v>
      </c>
      <c r="AA1384" s="6">
        <f>IFERROR(IF(Z1384&gt;=1,Z1384*VLOOKUP(E1384,STUDENT!$B$4:$W$2003,22,0),0),0)</f>
        <v>0</v>
      </c>
    </row>
    <row r="1385" spans="1:27" ht="18" customHeight="1" x14ac:dyDescent="0.25">
      <c r="A1385" s="6">
        <f t="shared" si="129"/>
        <v>0</v>
      </c>
      <c r="B1385" s="6">
        <v>1377</v>
      </c>
      <c r="C1385" s="6">
        <f>IFERROR(IF($C$1&gt;=B1385,SMALL(STUDENT!$V$4:$V$2003,$C$6+B1385),0),0)</f>
        <v>0</v>
      </c>
      <c r="D1385" s="14">
        <f t="shared" si="130"/>
        <v>0</v>
      </c>
      <c r="E1385" s="14" t="str">
        <f>IFERROR(IF($D1385&gt;=1,VLOOKUP($C1385,STUDENT!$A$4:$E$2003,E$1,0),""),"")</f>
        <v/>
      </c>
      <c r="F1385" s="15" t="str">
        <f>IFERROR(IF($D1385&gt;=1,VLOOKUP($C1385,STUDENT!$A$4:$E$2003,F$1,0),""),"")</f>
        <v/>
      </c>
      <c r="G1385" s="15" t="str">
        <f>IFERROR(IF($D1385&gt;=1,VLOOKUP($C1385,STUDENT!$A$4:$E$2003,G$1,0),""),"")</f>
        <v/>
      </c>
      <c r="H1385" s="14" t="str">
        <f>IFERROR(IF($D1385&gt;=1,VLOOKUP($C1385,STUDENT!$A$4:$E$2003,H$1,0),""),"")</f>
        <v/>
      </c>
      <c r="I1385" s="79"/>
      <c r="J1385" s="79"/>
      <c r="K1385" s="79"/>
      <c r="L1385" s="79"/>
      <c r="M1385" s="79"/>
      <c r="N1385" s="79"/>
      <c r="O1385" s="79"/>
      <c r="P1385" s="79"/>
      <c r="Q1385" s="79"/>
      <c r="R1385" s="79"/>
      <c r="S1385" s="79"/>
      <c r="T1385" s="79"/>
      <c r="U1385" s="85">
        <f t="shared" si="131"/>
        <v>0</v>
      </c>
      <c r="V1385" s="6">
        <f t="shared" si="132"/>
        <v>0</v>
      </c>
      <c r="W1385" s="6">
        <f>IFERROR(IF(V1385&gt;=1,V1385*VLOOKUP(E1385,STUDENT!$B$4:$W$2003,22,0),0),0)</f>
        <v>0</v>
      </c>
      <c r="X1385" s="6">
        <f t="shared" si="133"/>
        <v>0</v>
      </c>
      <c r="Y1385" s="6">
        <f>IFERROR(IF(X1385&gt;=1,X1385*VLOOKUP(E1385,STUDENT!$B$4:$W$2003,22,0),0),0)</f>
        <v>0</v>
      </c>
      <c r="Z1385" s="6">
        <f t="shared" si="134"/>
        <v>0</v>
      </c>
      <c r="AA1385" s="6">
        <f>IFERROR(IF(Z1385&gt;=1,Z1385*VLOOKUP(E1385,STUDENT!$B$4:$W$2003,22,0),0),0)</f>
        <v>0</v>
      </c>
    </row>
    <row r="1386" spans="1:27" ht="18" customHeight="1" x14ac:dyDescent="0.25">
      <c r="A1386" s="6">
        <f t="shared" si="129"/>
        <v>0</v>
      </c>
      <c r="B1386" s="6">
        <v>1378</v>
      </c>
      <c r="C1386" s="6">
        <f>IFERROR(IF($C$1&gt;=B1386,SMALL(STUDENT!$V$4:$V$2003,$C$6+B1386),0),0)</f>
        <v>0</v>
      </c>
      <c r="D1386" s="14">
        <f t="shared" si="130"/>
        <v>0</v>
      </c>
      <c r="E1386" s="14" t="str">
        <f>IFERROR(IF($D1386&gt;=1,VLOOKUP($C1386,STUDENT!$A$4:$E$2003,E$1,0),""),"")</f>
        <v/>
      </c>
      <c r="F1386" s="15" t="str">
        <f>IFERROR(IF($D1386&gt;=1,VLOOKUP($C1386,STUDENT!$A$4:$E$2003,F$1,0),""),"")</f>
        <v/>
      </c>
      <c r="G1386" s="15" t="str">
        <f>IFERROR(IF($D1386&gt;=1,VLOOKUP($C1386,STUDENT!$A$4:$E$2003,G$1,0),""),"")</f>
        <v/>
      </c>
      <c r="H1386" s="14" t="str">
        <f>IFERROR(IF($D1386&gt;=1,VLOOKUP($C1386,STUDENT!$A$4:$E$2003,H$1,0),""),"")</f>
        <v/>
      </c>
      <c r="I1386" s="79"/>
      <c r="J1386" s="79"/>
      <c r="K1386" s="79"/>
      <c r="L1386" s="79"/>
      <c r="M1386" s="79"/>
      <c r="N1386" s="79"/>
      <c r="O1386" s="79"/>
      <c r="P1386" s="79"/>
      <c r="Q1386" s="79"/>
      <c r="R1386" s="79"/>
      <c r="S1386" s="79"/>
      <c r="T1386" s="79"/>
      <c r="U1386" s="85">
        <f t="shared" si="131"/>
        <v>0</v>
      </c>
      <c r="V1386" s="6">
        <f t="shared" si="132"/>
        <v>0</v>
      </c>
      <c r="W1386" s="6">
        <f>IFERROR(IF(V1386&gt;=1,V1386*VLOOKUP(E1386,STUDENT!$B$4:$W$2003,22,0),0),0)</f>
        <v>0</v>
      </c>
      <c r="X1386" s="6">
        <f t="shared" si="133"/>
        <v>0</v>
      </c>
      <c r="Y1386" s="6">
        <f>IFERROR(IF(X1386&gt;=1,X1386*VLOOKUP(E1386,STUDENT!$B$4:$W$2003,22,0),0),0)</f>
        <v>0</v>
      </c>
      <c r="Z1386" s="6">
        <f t="shared" si="134"/>
        <v>0</v>
      </c>
      <c r="AA1386" s="6">
        <f>IFERROR(IF(Z1386&gt;=1,Z1386*VLOOKUP(E1386,STUDENT!$B$4:$W$2003,22,0),0),0)</f>
        <v>0</v>
      </c>
    </row>
    <row r="1387" spans="1:27" ht="18" customHeight="1" x14ac:dyDescent="0.25">
      <c r="A1387" s="6">
        <f t="shared" si="129"/>
        <v>0</v>
      </c>
      <c r="B1387" s="6">
        <v>1379</v>
      </c>
      <c r="C1387" s="6">
        <f>IFERROR(IF($C$1&gt;=B1387,SMALL(STUDENT!$V$4:$V$2003,$C$6+B1387),0),0)</f>
        <v>0</v>
      </c>
      <c r="D1387" s="14">
        <f t="shared" si="130"/>
        <v>0</v>
      </c>
      <c r="E1387" s="14" t="str">
        <f>IFERROR(IF($D1387&gt;=1,VLOOKUP($C1387,STUDENT!$A$4:$E$2003,E$1,0),""),"")</f>
        <v/>
      </c>
      <c r="F1387" s="15" t="str">
        <f>IFERROR(IF($D1387&gt;=1,VLOOKUP($C1387,STUDENT!$A$4:$E$2003,F$1,0),""),"")</f>
        <v/>
      </c>
      <c r="G1387" s="15" t="str">
        <f>IFERROR(IF($D1387&gt;=1,VLOOKUP($C1387,STUDENT!$A$4:$E$2003,G$1,0),""),"")</f>
        <v/>
      </c>
      <c r="H1387" s="14" t="str">
        <f>IFERROR(IF($D1387&gt;=1,VLOOKUP($C1387,STUDENT!$A$4:$E$2003,H$1,0),""),"")</f>
        <v/>
      </c>
      <c r="I1387" s="79"/>
      <c r="J1387" s="79"/>
      <c r="K1387" s="79"/>
      <c r="L1387" s="79"/>
      <c r="M1387" s="79"/>
      <c r="N1387" s="79"/>
      <c r="O1387" s="79"/>
      <c r="P1387" s="79"/>
      <c r="Q1387" s="79"/>
      <c r="R1387" s="79"/>
      <c r="S1387" s="79"/>
      <c r="T1387" s="79"/>
      <c r="U1387" s="85">
        <f t="shared" si="131"/>
        <v>0</v>
      </c>
      <c r="V1387" s="6">
        <f t="shared" si="132"/>
        <v>0</v>
      </c>
      <c r="W1387" s="6">
        <f>IFERROR(IF(V1387&gt;=1,V1387*VLOOKUP(E1387,STUDENT!$B$4:$W$2003,22,0),0),0)</f>
        <v>0</v>
      </c>
      <c r="X1387" s="6">
        <f t="shared" si="133"/>
        <v>0</v>
      </c>
      <c r="Y1387" s="6">
        <f>IFERROR(IF(X1387&gt;=1,X1387*VLOOKUP(E1387,STUDENT!$B$4:$W$2003,22,0),0),0)</f>
        <v>0</v>
      </c>
      <c r="Z1387" s="6">
        <f t="shared" si="134"/>
        <v>0</v>
      </c>
      <c r="AA1387" s="6">
        <f>IFERROR(IF(Z1387&gt;=1,Z1387*VLOOKUP(E1387,STUDENT!$B$4:$W$2003,22,0),0),0)</f>
        <v>0</v>
      </c>
    </row>
    <row r="1388" spans="1:27" ht="18" customHeight="1" x14ac:dyDescent="0.25">
      <c r="A1388" s="6">
        <f t="shared" si="129"/>
        <v>0</v>
      </c>
      <c r="B1388" s="6">
        <v>1380</v>
      </c>
      <c r="C1388" s="6">
        <f>IFERROR(IF($C$1&gt;=B1388,SMALL(STUDENT!$V$4:$V$2003,$C$6+B1388),0),0)</f>
        <v>0</v>
      </c>
      <c r="D1388" s="14">
        <f t="shared" si="130"/>
        <v>0</v>
      </c>
      <c r="E1388" s="14" t="str">
        <f>IFERROR(IF($D1388&gt;=1,VLOOKUP($C1388,STUDENT!$A$4:$E$2003,E$1,0),""),"")</f>
        <v/>
      </c>
      <c r="F1388" s="15" t="str">
        <f>IFERROR(IF($D1388&gt;=1,VLOOKUP($C1388,STUDENT!$A$4:$E$2003,F$1,0),""),"")</f>
        <v/>
      </c>
      <c r="G1388" s="15" t="str">
        <f>IFERROR(IF($D1388&gt;=1,VLOOKUP($C1388,STUDENT!$A$4:$E$2003,G$1,0),""),"")</f>
        <v/>
      </c>
      <c r="H1388" s="14" t="str">
        <f>IFERROR(IF($D1388&gt;=1,VLOOKUP($C1388,STUDENT!$A$4:$E$2003,H$1,0),""),"")</f>
        <v/>
      </c>
      <c r="I1388" s="79"/>
      <c r="J1388" s="79"/>
      <c r="K1388" s="79"/>
      <c r="L1388" s="79"/>
      <c r="M1388" s="79"/>
      <c r="N1388" s="79"/>
      <c r="O1388" s="79"/>
      <c r="P1388" s="79"/>
      <c r="Q1388" s="79"/>
      <c r="R1388" s="79"/>
      <c r="S1388" s="79"/>
      <c r="T1388" s="79"/>
      <c r="U1388" s="85">
        <f t="shared" si="131"/>
        <v>0</v>
      </c>
      <c r="V1388" s="6">
        <f t="shared" si="132"/>
        <v>0</v>
      </c>
      <c r="W1388" s="6">
        <f>IFERROR(IF(V1388&gt;=1,V1388*VLOOKUP(E1388,STUDENT!$B$4:$W$2003,22,0),0),0)</f>
        <v>0</v>
      </c>
      <c r="X1388" s="6">
        <f t="shared" si="133"/>
        <v>0</v>
      </c>
      <c r="Y1388" s="6">
        <f>IFERROR(IF(X1388&gt;=1,X1388*VLOOKUP(E1388,STUDENT!$B$4:$W$2003,22,0),0),0)</f>
        <v>0</v>
      </c>
      <c r="Z1388" s="6">
        <f t="shared" si="134"/>
        <v>0</v>
      </c>
      <c r="AA1388" s="6">
        <f>IFERROR(IF(Z1388&gt;=1,Z1388*VLOOKUP(E1388,STUDENT!$B$4:$W$2003,22,0),0),0)</f>
        <v>0</v>
      </c>
    </row>
    <row r="1389" spans="1:27" ht="18" customHeight="1" x14ac:dyDescent="0.25">
      <c r="A1389" s="6">
        <f t="shared" si="129"/>
        <v>0</v>
      </c>
      <c r="B1389" s="6">
        <v>1381</v>
      </c>
      <c r="C1389" s="6">
        <f>IFERROR(IF($C$1&gt;=B1389,SMALL(STUDENT!$V$4:$V$2003,$C$6+B1389),0),0)</f>
        <v>0</v>
      </c>
      <c r="D1389" s="14">
        <f t="shared" si="130"/>
        <v>0</v>
      </c>
      <c r="E1389" s="14" t="str">
        <f>IFERROR(IF($D1389&gt;=1,VLOOKUP($C1389,STUDENT!$A$4:$E$2003,E$1,0),""),"")</f>
        <v/>
      </c>
      <c r="F1389" s="15" t="str">
        <f>IFERROR(IF($D1389&gt;=1,VLOOKUP($C1389,STUDENT!$A$4:$E$2003,F$1,0),""),"")</f>
        <v/>
      </c>
      <c r="G1389" s="15" t="str">
        <f>IFERROR(IF($D1389&gt;=1,VLOOKUP($C1389,STUDENT!$A$4:$E$2003,G$1,0),""),"")</f>
        <v/>
      </c>
      <c r="H1389" s="14" t="str">
        <f>IFERROR(IF($D1389&gt;=1,VLOOKUP($C1389,STUDENT!$A$4:$E$2003,H$1,0),""),"")</f>
        <v/>
      </c>
      <c r="I1389" s="79"/>
      <c r="J1389" s="79"/>
      <c r="K1389" s="79"/>
      <c r="L1389" s="79"/>
      <c r="M1389" s="79"/>
      <c r="N1389" s="79"/>
      <c r="O1389" s="79"/>
      <c r="P1389" s="79"/>
      <c r="Q1389" s="79"/>
      <c r="R1389" s="79"/>
      <c r="S1389" s="79"/>
      <c r="T1389" s="79"/>
      <c r="U1389" s="85">
        <f t="shared" si="131"/>
        <v>0</v>
      </c>
      <c r="V1389" s="6">
        <f t="shared" si="132"/>
        <v>0</v>
      </c>
      <c r="W1389" s="6">
        <f>IFERROR(IF(V1389&gt;=1,V1389*VLOOKUP(E1389,STUDENT!$B$4:$W$2003,22,0),0),0)</f>
        <v>0</v>
      </c>
      <c r="X1389" s="6">
        <f t="shared" si="133"/>
        <v>0</v>
      </c>
      <c r="Y1389" s="6">
        <f>IFERROR(IF(X1389&gt;=1,X1389*VLOOKUP(E1389,STUDENT!$B$4:$W$2003,22,0),0),0)</f>
        <v>0</v>
      </c>
      <c r="Z1389" s="6">
        <f t="shared" si="134"/>
        <v>0</v>
      </c>
      <c r="AA1389" s="6">
        <f>IFERROR(IF(Z1389&gt;=1,Z1389*VLOOKUP(E1389,STUDENT!$B$4:$W$2003,22,0),0),0)</f>
        <v>0</v>
      </c>
    </row>
    <row r="1390" spans="1:27" ht="18" customHeight="1" x14ac:dyDescent="0.25">
      <c r="A1390" s="6">
        <f t="shared" si="129"/>
        <v>0</v>
      </c>
      <c r="B1390" s="6">
        <v>1382</v>
      </c>
      <c r="C1390" s="6">
        <f>IFERROR(IF($C$1&gt;=B1390,SMALL(STUDENT!$V$4:$V$2003,$C$6+B1390),0),0)</f>
        <v>0</v>
      </c>
      <c r="D1390" s="14">
        <f t="shared" si="130"/>
        <v>0</v>
      </c>
      <c r="E1390" s="14" t="str">
        <f>IFERROR(IF($D1390&gt;=1,VLOOKUP($C1390,STUDENT!$A$4:$E$2003,E$1,0),""),"")</f>
        <v/>
      </c>
      <c r="F1390" s="15" t="str">
        <f>IFERROR(IF($D1390&gt;=1,VLOOKUP($C1390,STUDENT!$A$4:$E$2003,F$1,0),""),"")</f>
        <v/>
      </c>
      <c r="G1390" s="15" t="str">
        <f>IFERROR(IF($D1390&gt;=1,VLOOKUP($C1390,STUDENT!$A$4:$E$2003,G$1,0),""),"")</f>
        <v/>
      </c>
      <c r="H1390" s="14" t="str">
        <f>IFERROR(IF($D1390&gt;=1,VLOOKUP($C1390,STUDENT!$A$4:$E$2003,H$1,0),""),"")</f>
        <v/>
      </c>
      <c r="I1390" s="79"/>
      <c r="J1390" s="79"/>
      <c r="K1390" s="79"/>
      <c r="L1390" s="79"/>
      <c r="M1390" s="79"/>
      <c r="N1390" s="79"/>
      <c r="O1390" s="79"/>
      <c r="P1390" s="79"/>
      <c r="Q1390" s="79"/>
      <c r="R1390" s="79"/>
      <c r="S1390" s="79"/>
      <c r="T1390" s="79"/>
      <c r="U1390" s="85">
        <f t="shared" si="131"/>
        <v>0</v>
      </c>
      <c r="V1390" s="6">
        <f t="shared" si="132"/>
        <v>0</v>
      </c>
      <c r="W1390" s="6">
        <f>IFERROR(IF(V1390&gt;=1,V1390*VLOOKUP(E1390,STUDENT!$B$4:$W$2003,22,0),0),0)</f>
        <v>0</v>
      </c>
      <c r="X1390" s="6">
        <f t="shared" si="133"/>
        <v>0</v>
      </c>
      <c r="Y1390" s="6">
        <f>IFERROR(IF(X1390&gt;=1,X1390*VLOOKUP(E1390,STUDENT!$B$4:$W$2003,22,0),0),0)</f>
        <v>0</v>
      </c>
      <c r="Z1390" s="6">
        <f t="shared" si="134"/>
        <v>0</v>
      </c>
      <c r="AA1390" s="6">
        <f>IFERROR(IF(Z1390&gt;=1,Z1390*VLOOKUP(E1390,STUDENT!$B$4:$W$2003,22,0),0),0)</f>
        <v>0</v>
      </c>
    </row>
    <row r="1391" spans="1:27" ht="18" customHeight="1" x14ac:dyDescent="0.25">
      <c r="A1391" s="6">
        <f t="shared" si="129"/>
        <v>0</v>
      </c>
      <c r="B1391" s="6">
        <v>1383</v>
      </c>
      <c r="C1391" s="6">
        <f>IFERROR(IF($C$1&gt;=B1391,SMALL(STUDENT!$V$4:$V$2003,$C$6+B1391),0),0)</f>
        <v>0</v>
      </c>
      <c r="D1391" s="14">
        <f t="shared" si="130"/>
        <v>0</v>
      </c>
      <c r="E1391" s="14" t="str">
        <f>IFERROR(IF($D1391&gt;=1,VLOOKUP($C1391,STUDENT!$A$4:$E$2003,E$1,0),""),"")</f>
        <v/>
      </c>
      <c r="F1391" s="15" t="str">
        <f>IFERROR(IF($D1391&gt;=1,VLOOKUP($C1391,STUDENT!$A$4:$E$2003,F$1,0),""),"")</f>
        <v/>
      </c>
      <c r="G1391" s="15" t="str">
        <f>IFERROR(IF($D1391&gt;=1,VLOOKUP($C1391,STUDENT!$A$4:$E$2003,G$1,0),""),"")</f>
        <v/>
      </c>
      <c r="H1391" s="14" t="str">
        <f>IFERROR(IF($D1391&gt;=1,VLOOKUP($C1391,STUDENT!$A$4:$E$2003,H$1,0),""),"")</f>
        <v/>
      </c>
      <c r="I1391" s="79"/>
      <c r="J1391" s="79"/>
      <c r="K1391" s="79"/>
      <c r="L1391" s="79"/>
      <c r="M1391" s="79"/>
      <c r="N1391" s="79"/>
      <c r="O1391" s="79"/>
      <c r="P1391" s="79"/>
      <c r="Q1391" s="79"/>
      <c r="R1391" s="79"/>
      <c r="S1391" s="79"/>
      <c r="T1391" s="79"/>
      <c r="U1391" s="85">
        <f t="shared" si="131"/>
        <v>0</v>
      </c>
      <c r="V1391" s="6">
        <f t="shared" si="132"/>
        <v>0</v>
      </c>
      <c r="W1391" s="6">
        <f>IFERROR(IF(V1391&gt;=1,V1391*VLOOKUP(E1391,STUDENT!$B$4:$W$2003,22,0),0),0)</f>
        <v>0</v>
      </c>
      <c r="X1391" s="6">
        <f t="shared" si="133"/>
        <v>0</v>
      </c>
      <c r="Y1391" s="6">
        <f>IFERROR(IF(X1391&gt;=1,X1391*VLOOKUP(E1391,STUDENT!$B$4:$W$2003,22,0),0),0)</f>
        <v>0</v>
      </c>
      <c r="Z1391" s="6">
        <f t="shared" si="134"/>
        <v>0</v>
      </c>
      <c r="AA1391" s="6">
        <f>IFERROR(IF(Z1391&gt;=1,Z1391*VLOOKUP(E1391,STUDENT!$B$4:$W$2003,22,0),0),0)</f>
        <v>0</v>
      </c>
    </row>
    <row r="1392" spans="1:27" ht="18" customHeight="1" x14ac:dyDescent="0.25">
      <c r="A1392" s="6">
        <f t="shared" si="129"/>
        <v>0</v>
      </c>
      <c r="B1392" s="6">
        <v>1384</v>
      </c>
      <c r="C1392" s="6">
        <f>IFERROR(IF($C$1&gt;=B1392,SMALL(STUDENT!$V$4:$V$2003,$C$6+B1392),0),0)</f>
        <v>0</v>
      </c>
      <c r="D1392" s="14">
        <f t="shared" si="130"/>
        <v>0</v>
      </c>
      <c r="E1392" s="14" t="str">
        <f>IFERROR(IF($D1392&gt;=1,VLOOKUP($C1392,STUDENT!$A$4:$E$2003,E$1,0),""),"")</f>
        <v/>
      </c>
      <c r="F1392" s="15" t="str">
        <f>IFERROR(IF($D1392&gt;=1,VLOOKUP($C1392,STUDENT!$A$4:$E$2003,F$1,0),""),"")</f>
        <v/>
      </c>
      <c r="G1392" s="15" t="str">
        <f>IFERROR(IF($D1392&gt;=1,VLOOKUP($C1392,STUDENT!$A$4:$E$2003,G$1,0),""),"")</f>
        <v/>
      </c>
      <c r="H1392" s="14" t="str">
        <f>IFERROR(IF($D1392&gt;=1,VLOOKUP($C1392,STUDENT!$A$4:$E$2003,H$1,0),""),"")</f>
        <v/>
      </c>
      <c r="I1392" s="79"/>
      <c r="J1392" s="79"/>
      <c r="K1392" s="79"/>
      <c r="L1392" s="79"/>
      <c r="M1392" s="79"/>
      <c r="N1392" s="79"/>
      <c r="O1392" s="79"/>
      <c r="P1392" s="79"/>
      <c r="Q1392" s="79"/>
      <c r="R1392" s="79"/>
      <c r="S1392" s="79"/>
      <c r="T1392" s="79"/>
      <c r="U1392" s="85">
        <f t="shared" si="131"/>
        <v>0</v>
      </c>
      <c r="V1392" s="6">
        <f t="shared" si="132"/>
        <v>0</v>
      </c>
      <c r="W1392" s="6">
        <f>IFERROR(IF(V1392&gt;=1,V1392*VLOOKUP(E1392,STUDENT!$B$4:$W$2003,22,0),0),0)</f>
        <v>0</v>
      </c>
      <c r="X1392" s="6">
        <f t="shared" si="133"/>
        <v>0</v>
      </c>
      <c r="Y1392" s="6">
        <f>IFERROR(IF(X1392&gt;=1,X1392*VLOOKUP(E1392,STUDENT!$B$4:$W$2003,22,0),0),0)</f>
        <v>0</v>
      </c>
      <c r="Z1392" s="6">
        <f t="shared" si="134"/>
        <v>0</v>
      </c>
      <c r="AA1392" s="6">
        <f>IFERROR(IF(Z1392&gt;=1,Z1392*VLOOKUP(E1392,STUDENT!$B$4:$W$2003,22,0),0),0)</f>
        <v>0</v>
      </c>
    </row>
    <row r="1393" spans="1:27" ht="18" customHeight="1" x14ac:dyDescent="0.25">
      <c r="A1393" s="6">
        <f t="shared" si="129"/>
        <v>0</v>
      </c>
      <c r="B1393" s="6">
        <v>1385</v>
      </c>
      <c r="C1393" s="6">
        <f>IFERROR(IF($C$1&gt;=B1393,SMALL(STUDENT!$V$4:$V$2003,$C$6+B1393),0),0)</f>
        <v>0</v>
      </c>
      <c r="D1393" s="14">
        <f t="shared" si="130"/>
        <v>0</v>
      </c>
      <c r="E1393" s="14" t="str">
        <f>IFERROR(IF($D1393&gt;=1,VLOOKUP($C1393,STUDENT!$A$4:$E$2003,E$1,0),""),"")</f>
        <v/>
      </c>
      <c r="F1393" s="15" t="str">
        <f>IFERROR(IF($D1393&gt;=1,VLOOKUP($C1393,STUDENT!$A$4:$E$2003,F$1,0),""),"")</f>
        <v/>
      </c>
      <c r="G1393" s="15" t="str">
        <f>IFERROR(IF($D1393&gt;=1,VLOOKUP($C1393,STUDENT!$A$4:$E$2003,G$1,0),""),"")</f>
        <v/>
      </c>
      <c r="H1393" s="14" t="str">
        <f>IFERROR(IF($D1393&gt;=1,VLOOKUP($C1393,STUDENT!$A$4:$E$2003,H$1,0),""),"")</f>
        <v/>
      </c>
      <c r="I1393" s="79"/>
      <c r="J1393" s="79"/>
      <c r="K1393" s="79"/>
      <c r="L1393" s="79"/>
      <c r="M1393" s="79"/>
      <c r="N1393" s="79"/>
      <c r="O1393" s="79"/>
      <c r="P1393" s="79"/>
      <c r="Q1393" s="79"/>
      <c r="R1393" s="79"/>
      <c r="S1393" s="79"/>
      <c r="T1393" s="79"/>
      <c r="U1393" s="85">
        <f t="shared" si="131"/>
        <v>0</v>
      </c>
      <c r="V1393" s="6">
        <f t="shared" si="132"/>
        <v>0</v>
      </c>
      <c r="W1393" s="6">
        <f>IFERROR(IF(V1393&gt;=1,V1393*VLOOKUP(E1393,STUDENT!$B$4:$W$2003,22,0),0),0)</f>
        <v>0</v>
      </c>
      <c r="X1393" s="6">
        <f t="shared" si="133"/>
        <v>0</v>
      </c>
      <c r="Y1393" s="6">
        <f>IFERROR(IF(X1393&gt;=1,X1393*VLOOKUP(E1393,STUDENT!$B$4:$W$2003,22,0),0),0)</f>
        <v>0</v>
      </c>
      <c r="Z1393" s="6">
        <f t="shared" si="134"/>
        <v>0</v>
      </c>
      <c r="AA1393" s="6">
        <f>IFERROR(IF(Z1393&gt;=1,Z1393*VLOOKUP(E1393,STUDENT!$B$4:$W$2003,22,0),0),0)</f>
        <v>0</v>
      </c>
    </row>
    <row r="1394" spans="1:27" ht="18" customHeight="1" x14ac:dyDescent="0.25">
      <c r="A1394" s="6">
        <f t="shared" si="129"/>
        <v>0</v>
      </c>
      <c r="B1394" s="6">
        <v>1386</v>
      </c>
      <c r="C1394" s="6">
        <f>IFERROR(IF($C$1&gt;=B1394,SMALL(STUDENT!$V$4:$V$2003,$C$6+B1394),0),0)</f>
        <v>0</v>
      </c>
      <c r="D1394" s="14">
        <f t="shared" si="130"/>
        <v>0</v>
      </c>
      <c r="E1394" s="14" t="str">
        <f>IFERROR(IF($D1394&gt;=1,VLOOKUP($C1394,STUDENT!$A$4:$E$2003,E$1,0),""),"")</f>
        <v/>
      </c>
      <c r="F1394" s="15" t="str">
        <f>IFERROR(IF($D1394&gt;=1,VLOOKUP($C1394,STUDENT!$A$4:$E$2003,F$1,0),""),"")</f>
        <v/>
      </c>
      <c r="G1394" s="15" t="str">
        <f>IFERROR(IF($D1394&gt;=1,VLOOKUP($C1394,STUDENT!$A$4:$E$2003,G$1,0),""),"")</f>
        <v/>
      </c>
      <c r="H1394" s="14" t="str">
        <f>IFERROR(IF($D1394&gt;=1,VLOOKUP($C1394,STUDENT!$A$4:$E$2003,H$1,0),""),"")</f>
        <v/>
      </c>
      <c r="I1394" s="79"/>
      <c r="J1394" s="79"/>
      <c r="K1394" s="79"/>
      <c r="L1394" s="79"/>
      <c r="M1394" s="79"/>
      <c r="N1394" s="79"/>
      <c r="O1394" s="79"/>
      <c r="P1394" s="79"/>
      <c r="Q1394" s="79"/>
      <c r="R1394" s="79"/>
      <c r="S1394" s="79"/>
      <c r="T1394" s="79"/>
      <c r="U1394" s="85">
        <f t="shared" si="131"/>
        <v>0</v>
      </c>
      <c r="V1394" s="6">
        <f t="shared" si="132"/>
        <v>0</v>
      </c>
      <c r="W1394" s="6">
        <f>IFERROR(IF(V1394&gt;=1,V1394*VLOOKUP(E1394,STUDENT!$B$4:$W$2003,22,0),0),0)</f>
        <v>0</v>
      </c>
      <c r="X1394" s="6">
        <f t="shared" si="133"/>
        <v>0</v>
      </c>
      <c r="Y1394" s="6">
        <f>IFERROR(IF(X1394&gt;=1,X1394*VLOOKUP(E1394,STUDENT!$B$4:$W$2003,22,0),0),0)</f>
        <v>0</v>
      </c>
      <c r="Z1394" s="6">
        <f t="shared" si="134"/>
        <v>0</v>
      </c>
      <c r="AA1394" s="6">
        <f>IFERROR(IF(Z1394&gt;=1,Z1394*VLOOKUP(E1394,STUDENT!$B$4:$W$2003,22,0),0),0)</f>
        <v>0</v>
      </c>
    </row>
    <row r="1395" spans="1:27" ht="18" customHeight="1" x14ac:dyDescent="0.25">
      <c r="A1395" s="6">
        <f t="shared" si="129"/>
        <v>0</v>
      </c>
      <c r="B1395" s="6">
        <v>1387</v>
      </c>
      <c r="C1395" s="6">
        <f>IFERROR(IF($C$1&gt;=B1395,SMALL(STUDENT!$V$4:$V$2003,$C$6+B1395),0),0)</f>
        <v>0</v>
      </c>
      <c r="D1395" s="14">
        <f t="shared" si="130"/>
        <v>0</v>
      </c>
      <c r="E1395" s="14" t="str">
        <f>IFERROR(IF($D1395&gt;=1,VLOOKUP($C1395,STUDENT!$A$4:$E$2003,E$1,0),""),"")</f>
        <v/>
      </c>
      <c r="F1395" s="15" t="str">
        <f>IFERROR(IF($D1395&gt;=1,VLOOKUP($C1395,STUDENT!$A$4:$E$2003,F$1,0),""),"")</f>
        <v/>
      </c>
      <c r="G1395" s="15" t="str">
        <f>IFERROR(IF($D1395&gt;=1,VLOOKUP($C1395,STUDENT!$A$4:$E$2003,G$1,0),""),"")</f>
        <v/>
      </c>
      <c r="H1395" s="14" t="str">
        <f>IFERROR(IF($D1395&gt;=1,VLOOKUP($C1395,STUDENT!$A$4:$E$2003,H$1,0),""),"")</f>
        <v/>
      </c>
      <c r="I1395" s="79"/>
      <c r="J1395" s="79"/>
      <c r="K1395" s="79"/>
      <c r="L1395" s="79"/>
      <c r="M1395" s="79"/>
      <c r="N1395" s="79"/>
      <c r="O1395" s="79"/>
      <c r="P1395" s="79"/>
      <c r="Q1395" s="79"/>
      <c r="R1395" s="79"/>
      <c r="S1395" s="79"/>
      <c r="T1395" s="79"/>
      <c r="U1395" s="85">
        <f t="shared" si="131"/>
        <v>0</v>
      </c>
      <c r="V1395" s="6">
        <f t="shared" si="132"/>
        <v>0</v>
      </c>
      <c r="W1395" s="6">
        <f>IFERROR(IF(V1395&gt;=1,V1395*VLOOKUP(E1395,STUDENT!$B$4:$W$2003,22,0),0),0)</f>
        <v>0</v>
      </c>
      <c r="X1395" s="6">
        <f t="shared" si="133"/>
        <v>0</v>
      </c>
      <c r="Y1395" s="6">
        <f>IFERROR(IF(X1395&gt;=1,X1395*VLOOKUP(E1395,STUDENT!$B$4:$W$2003,22,0),0),0)</f>
        <v>0</v>
      </c>
      <c r="Z1395" s="6">
        <f t="shared" si="134"/>
        <v>0</v>
      </c>
      <c r="AA1395" s="6">
        <f>IFERROR(IF(Z1395&gt;=1,Z1395*VLOOKUP(E1395,STUDENT!$B$4:$W$2003,22,0),0),0)</f>
        <v>0</v>
      </c>
    </row>
    <row r="1396" spans="1:27" ht="18" customHeight="1" x14ac:dyDescent="0.25">
      <c r="A1396" s="6">
        <f t="shared" si="129"/>
        <v>0</v>
      </c>
      <c r="B1396" s="6">
        <v>1388</v>
      </c>
      <c r="C1396" s="6">
        <f>IFERROR(IF($C$1&gt;=B1396,SMALL(STUDENT!$V$4:$V$2003,$C$6+B1396),0),0)</f>
        <v>0</v>
      </c>
      <c r="D1396" s="14">
        <f t="shared" si="130"/>
        <v>0</v>
      </c>
      <c r="E1396" s="14" t="str">
        <f>IFERROR(IF($D1396&gt;=1,VLOOKUP($C1396,STUDENT!$A$4:$E$2003,E$1,0),""),"")</f>
        <v/>
      </c>
      <c r="F1396" s="15" t="str">
        <f>IFERROR(IF($D1396&gt;=1,VLOOKUP($C1396,STUDENT!$A$4:$E$2003,F$1,0),""),"")</f>
        <v/>
      </c>
      <c r="G1396" s="15" t="str">
        <f>IFERROR(IF($D1396&gt;=1,VLOOKUP($C1396,STUDENT!$A$4:$E$2003,G$1,0),""),"")</f>
        <v/>
      </c>
      <c r="H1396" s="14" t="str">
        <f>IFERROR(IF($D1396&gt;=1,VLOOKUP($C1396,STUDENT!$A$4:$E$2003,H$1,0),""),"")</f>
        <v/>
      </c>
      <c r="I1396" s="79"/>
      <c r="J1396" s="79"/>
      <c r="K1396" s="79"/>
      <c r="L1396" s="79"/>
      <c r="M1396" s="79"/>
      <c r="N1396" s="79"/>
      <c r="O1396" s="79"/>
      <c r="P1396" s="79"/>
      <c r="Q1396" s="79"/>
      <c r="R1396" s="79"/>
      <c r="S1396" s="79"/>
      <c r="T1396" s="79"/>
      <c r="U1396" s="85">
        <f t="shared" si="131"/>
        <v>0</v>
      </c>
      <c r="V1396" s="6">
        <f t="shared" si="132"/>
        <v>0</v>
      </c>
      <c r="W1396" s="6">
        <f>IFERROR(IF(V1396&gt;=1,V1396*VLOOKUP(E1396,STUDENT!$B$4:$W$2003,22,0),0),0)</f>
        <v>0</v>
      </c>
      <c r="X1396" s="6">
        <f t="shared" si="133"/>
        <v>0</v>
      </c>
      <c r="Y1396" s="6">
        <f>IFERROR(IF(X1396&gt;=1,X1396*VLOOKUP(E1396,STUDENT!$B$4:$W$2003,22,0),0),0)</f>
        <v>0</v>
      </c>
      <c r="Z1396" s="6">
        <f t="shared" si="134"/>
        <v>0</v>
      </c>
      <c r="AA1396" s="6">
        <f>IFERROR(IF(Z1396&gt;=1,Z1396*VLOOKUP(E1396,STUDENT!$B$4:$W$2003,22,0),0),0)</f>
        <v>0</v>
      </c>
    </row>
    <row r="1397" spans="1:27" ht="18" customHeight="1" x14ac:dyDescent="0.25">
      <c r="A1397" s="6">
        <f t="shared" si="129"/>
        <v>0</v>
      </c>
      <c r="B1397" s="6">
        <v>1389</v>
      </c>
      <c r="C1397" s="6">
        <f>IFERROR(IF($C$1&gt;=B1397,SMALL(STUDENT!$V$4:$V$2003,$C$6+B1397),0),0)</f>
        <v>0</v>
      </c>
      <c r="D1397" s="14">
        <f t="shared" si="130"/>
        <v>0</v>
      </c>
      <c r="E1397" s="14" t="str">
        <f>IFERROR(IF($D1397&gt;=1,VLOOKUP($C1397,STUDENT!$A$4:$E$2003,E$1,0),""),"")</f>
        <v/>
      </c>
      <c r="F1397" s="15" t="str">
        <f>IFERROR(IF($D1397&gt;=1,VLOOKUP($C1397,STUDENT!$A$4:$E$2003,F$1,0),""),"")</f>
        <v/>
      </c>
      <c r="G1397" s="15" t="str">
        <f>IFERROR(IF($D1397&gt;=1,VLOOKUP($C1397,STUDENT!$A$4:$E$2003,G$1,0),""),"")</f>
        <v/>
      </c>
      <c r="H1397" s="14" t="str">
        <f>IFERROR(IF($D1397&gt;=1,VLOOKUP($C1397,STUDENT!$A$4:$E$2003,H$1,0),""),"")</f>
        <v/>
      </c>
      <c r="I1397" s="79"/>
      <c r="J1397" s="79"/>
      <c r="K1397" s="79"/>
      <c r="L1397" s="79"/>
      <c r="M1397" s="79"/>
      <c r="N1397" s="79"/>
      <c r="O1397" s="79"/>
      <c r="P1397" s="79"/>
      <c r="Q1397" s="79"/>
      <c r="R1397" s="79"/>
      <c r="S1397" s="79"/>
      <c r="T1397" s="79"/>
      <c r="U1397" s="85">
        <f t="shared" si="131"/>
        <v>0</v>
      </c>
      <c r="V1397" s="6">
        <f t="shared" si="132"/>
        <v>0</v>
      </c>
      <c r="W1397" s="6">
        <f>IFERROR(IF(V1397&gt;=1,V1397*VLOOKUP(E1397,STUDENT!$B$4:$W$2003,22,0),0),0)</f>
        <v>0</v>
      </c>
      <c r="X1397" s="6">
        <f t="shared" si="133"/>
        <v>0</v>
      </c>
      <c r="Y1397" s="6">
        <f>IFERROR(IF(X1397&gt;=1,X1397*VLOOKUP(E1397,STUDENT!$B$4:$W$2003,22,0),0),0)</f>
        <v>0</v>
      </c>
      <c r="Z1397" s="6">
        <f t="shared" si="134"/>
        <v>0</v>
      </c>
      <c r="AA1397" s="6">
        <f>IFERROR(IF(Z1397&gt;=1,Z1397*VLOOKUP(E1397,STUDENT!$B$4:$W$2003,22,0),0),0)</f>
        <v>0</v>
      </c>
    </row>
    <row r="1398" spans="1:27" ht="18" customHeight="1" x14ac:dyDescent="0.25">
      <c r="A1398" s="6">
        <f t="shared" si="129"/>
        <v>0</v>
      </c>
      <c r="B1398" s="6">
        <v>1390</v>
      </c>
      <c r="C1398" s="6">
        <f>IFERROR(IF($C$1&gt;=B1398,SMALL(STUDENT!$V$4:$V$2003,$C$6+B1398),0),0)</f>
        <v>0</v>
      </c>
      <c r="D1398" s="14">
        <f t="shared" si="130"/>
        <v>0</v>
      </c>
      <c r="E1398" s="14" t="str">
        <f>IFERROR(IF($D1398&gt;=1,VLOOKUP($C1398,STUDENT!$A$4:$E$2003,E$1,0),""),"")</f>
        <v/>
      </c>
      <c r="F1398" s="15" t="str">
        <f>IFERROR(IF($D1398&gt;=1,VLOOKUP($C1398,STUDENT!$A$4:$E$2003,F$1,0),""),"")</f>
        <v/>
      </c>
      <c r="G1398" s="15" t="str">
        <f>IFERROR(IF($D1398&gt;=1,VLOOKUP($C1398,STUDENT!$A$4:$E$2003,G$1,0),""),"")</f>
        <v/>
      </c>
      <c r="H1398" s="14" t="str">
        <f>IFERROR(IF($D1398&gt;=1,VLOOKUP($C1398,STUDENT!$A$4:$E$2003,H$1,0),""),"")</f>
        <v/>
      </c>
      <c r="I1398" s="79"/>
      <c r="J1398" s="79"/>
      <c r="K1398" s="79"/>
      <c r="L1398" s="79"/>
      <c r="M1398" s="79"/>
      <c r="N1398" s="79"/>
      <c r="O1398" s="79"/>
      <c r="P1398" s="79"/>
      <c r="Q1398" s="79"/>
      <c r="R1398" s="79"/>
      <c r="S1398" s="79"/>
      <c r="T1398" s="79"/>
      <c r="U1398" s="85">
        <f t="shared" si="131"/>
        <v>0</v>
      </c>
      <c r="V1398" s="6">
        <f t="shared" si="132"/>
        <v>0</v>
      </c>
      <c r="W1398" s="6">
        <f>IFERROR(IF(V1398&gt;=1,V1398*VLOOKUP(E1398,STUDENT!$B$4:$W$2003,22,0),0),0)</f>
        <v>0</v>
      </c>
      <c r="X1398" s="6">
        <f t="shared" si="133"/>
        <v>0</v>
      </c>
      <c r="Y1398" s="6">
        <f>IFERROR(IF(X1398&gt;=1,X1398*VLOOKUP(E1398,STUDENT!$B$4:$W$2003,22,0),0),0)</f>
        <v>0</v>
      </c>
      <c r="Z1398" s="6">
        <f t="shared" si="134"/>
        <v>0</v>
      </c>
      <c r="AA1398" s="6">
        <f>IFERROR(IF(Z1398&gt;=1,Z1398*VLOOKUP(E1398,STUDENT!$B$4:$W$2003,22,0),0),0)</f>
        <v>0</v>
      </c>
    </row>
    <row r="1399" spans="1:27" ht="18" customHeight="1" x14ac:dyDescent="0.25">
      <c r="A1399" s="6">
        <f t="shared" si="129"/>
        <v>0</v>
      </c>
      <c r="B1399" s="6">
        <v>1391</v>
      </c>
      <c r="C1399" s="6">
        <f>IFERROR(IF($C$1&gt;=B1399,SMALL(STUDENT!$V$4:$V$2003,$C$6+B1399),0),0)</f>
        <v>0</v>
      </c>
      <c r="D1399" s="14">
        <f t="shared" si="130"/>
        <v>0</v>
      </c>
      <c r="E1399" s="14" t="str">
        <f>IFERROR(IF($D1399&gt;=1,VLOOKUP($C1399,STUDENT!$A$4:$E$2003,E$1,0),""),"")</f>
        <v/>
      </c>
      <c r="F1399" s="15" t="str">
        <f>IFERROR(IF($D1399&gt;=1,VLOOKUP($C1399,STUDENT!$A$4:$E$2003,F$1,0),""),"")</f>
        <v/>
      </c>
      <c r="G1399" s="15" t="str">
        <f>IFERROR(IF($D1399&gt;=1,VLOOKUP($C1399,STUDENT!$A$4:$E$2003,G$1,0),""),"")</f>
        <v/>
      </c>
      <c r="H1399" s="14" t="str">
        <f>IFERROR(IF($D1399&gt;=1,VLOOKUP($C1399,STUDENT!$A$4:$E$2003,H$1,0),""),"")</f>
        <v/>
      </c>
      <c r="I1399" s="79"/>
      <c r="J1399" s="79"/>
      <c r="K1399" s="79"/>
      <c r="L1399" s="79"/>
      <c r="M1399" s="79"/>
      <c r="N1399" s="79"/>
      <c r="O1399" s="79"/>
      <c r="P1399" s="79"/>
      <c r="Q1399" s="79"/>
      <c r="R1399" s="79"/>
      <c r="S1399" s="79"/>
      <c r="T1399" s="79"/>
      <c r="U1399" s="85">
        <f t="shared" si="131"/>
        <v>0</v>
      </c>
      <c r="V1399" s="6">
        <f t="shared" si="132"/>
        <v>0</v>
      </c>
      <c r="W1399" s="6">
        <f>IFERROR(IF(V1399&gt;=1,V1399*VLOOKUP(E1399,STUDENT!$B$4:$W$2003,22,0),0),0)</f>
        <v>0</v>
      </c>
      <c r="X1399" s="6">
        <f t="shared" si="133"/>
        <v>0</v>
      </c>
      <c r="Y1399" s="6">
        <f>IFERROR(IF(X1399&gt;=1,X1399*VLOOKUP(E1399,STUDENT!$B$4:$W$2003,22,0),0),0)</f>
        <v>0</v>
      </c>
      <c r="Z1399" s="6">
        <f t="shared" si="134"/>
        <v>0</v>
      </c>
      <c r="AA1399" s="6">
        <f>IFERROR(IF(Z1399&gt;=1,Z1399*VLOOKUP(E1399,STUDENT!$B$4:$W$2003,22,0),0),0)</f>
        <v>0</v>
      </c>
    </row>
    <row r="1400" spans="1:27" ht="18" customHeight="1" x14ac:dyDescent="0.25">
      <c r="A1400" s="6">
        <f t="shared" si="129"/>
        <v>0</v>
      </c>
      <c r="B1400" s="6">
        <v>1392</v>
      </c>
      <c r="C1400" s="6">
        <f>IFERROR(IF($C$1&gt;=B1400,SMALL(STUDENT!$V$4:$V$2003,$C$6+B1400),0),0)</f>
        <v>0</v>
      </c>
      <c r="D1400" s="14">
        <f t="shared" si="130"/>
        <v>0</v>
      </c>
      <c r="E1400" s="14" t="str">
        <f>IFERROR(IF($D1400&gt;=1,VLOOKUP($C1400,STUDENT!$A$4:$E$2003,E$1,0),""),"")</f>
        <v/>
      </c>
      <c r="F1400" s="15" t="str">
        <f>IFERROR(IF($D1400&gt;=1,VLOOKUP($C1400,STUDENT!$A$4:$E$2003,F$1,0),""),"")</f>
        <v/>
      </c>
      <c r="G1400" s="15" t="str">
        <f>IFERROR(IF($D1400&gt;=1,VLOOKUP($C1400,STUDENT!$A$4:$E$2003,G$1,0),""),"")</f>
        <v/>
      </c>
      <c r="H1400" s="14" t="str">
        <f>IFERROR(IF($D1400&gt;=1,VLOOKUP($C1400,STUDENT!$A$4:$E$2003,H$1,0),""),"")</f>
        <v/>
      </c>
      <c r="I1400" s="79"/>
      <c r="J1400" s="79"/>
      <c r="K1400" s="79"/>
      <c r="L1400" s="79"/>
      <c r="M1400" s="79"/>
      <c r="N1400" s="79"/>
      <c r="O1400" s="79"/>
      <c r="P1400" s="79"/>
      <c r="Q1400" s="79"/>
      <c r="R1400" s="79"/>
      <c r="S1400" s="79"/>
      <c r="T1400" s="79"/>
      <c r="U1400" s="85">
        <f t="shared" si="131"/>
        <v>0</v>
      </c>
      <c r="V1400" s="6">
        <f t="shared" si="132"/>
        <v>0</v>
      </c>
      <c r="W1400" s="6">
        <f>IFERROR(IF(V1400&gt;=1,V1400*VLOOKUP(E1400,STUDENT!$B$4:$W$2003,22,0),0),0)</f>
        <v>0</v>
      </c>
      <c r="X1400" s="6">
        <f t="shared" si="133"/>
        <v>0</v>
      </c>
      <c r="Y1400" s="6">
        <f>IFERROR(IF(X1400&gt;=1,X1400*VLOOKUP(E1400,STUDENT!$B$4:$W$2003,22,0),0),0)</f>
        <v>0</v>
      </c>
      <c r="Z1400" s="6">
        <f t="shared" si="134"/>
        <v>0</v>
      </c>
      <c r="AA1400" s="6">
        <f>IFERROR(IF(Z1400&gt;=1,Z1400*VLOOKUP(E1400,STUDENT!$B$4:$W$2003,22,0),0),0)</f>
        <v>0</v>
      </c>
    </row>
    <row r="1401" spans="1:27" ht="18" customHeight="1" x14ac:dyDescent="0.25">
      <c r="A1401" s="6">
        <f t="shared" si="129"/>
        <v>0</v>
      </c>
      <c r="B1401" s="6">
        <v>1393</v>
      </c>
      <c r="C1401" s="6">
        <f>IFERROR(IF($C$1&gt;=B1401,SMALL(STUDENT!$V$4:$V$2003,$C$6+B1401),0),0)</f>
        <v>0</v>
      </c>
      <c r="D1401" s="14">
        <f t="shared" si="130"/>
        <v>0</v>
      </c>
      <c r="E1401" s="14" t="str">
        <f>IFERROR(IF($D1401&gt;=1,VLOOKUP($C1401,STUDENT!$A$4:$E$2003,E$1,0),""),"")</f>
        <v/>
      </c>
      <c r="F1401" s="15" t="str">
        <f>IFERROR(IF($D1401&gt;=1,VLOOKUP($C1401,STUDENT!$A$4:$E$2003,F$1,0),""),"")</f>
        <v/>
      </c>
      <c r="G1401" s="15" t="str">
        <f>IFERROR(IF($D1401&gt;=1,VLOOKUP($C1401,STUDENT!$A$4:$E$2003,G$1,0),""),"")</f>
        <v/>
      </c>
      <c r="H1401" s="14" t="str">
        <f>IFERROR(IF($D1401&gt;=1,VLOOKUP($C1401,STUDENT!$A$4:$E$2003,H$1,0),""),"")</f>
        <v/>
      </c>
      <c r="I1401" s="79"/>
      <c r="J1401" s="79"/>
      <c r="K1401" s="79"/>
      <c r="L1401" s="79"/>
      <c r="M1401" s="79"/>
      <c r="N1401" s="79"/>
      <c r="O1401" s="79"/>
      <c r="P1401" s="79"/>
      <c r="Q1401" s="79"/>
      <c r="R1401" s="79"/>
      <c r="S1401" s="79"/>
      <c r="T1401" s="79"/>
      <c r="U1401" s="85">
        <f t="shared" si="131"/>
        <v>0</v>
      </c>
      <c r="V1401" s="6">
        <f t="shared" si="132"/>
        <v>0</v>
      </c>
      <c r="W1401" s="6">
        <f>IFERROR(IF(V1401&gt;=1,V1401*VLOOKUP(E1401,STUDENT!$B$4:$W$2003,22,0),0),0)</f>
        <v>0</v>
      </c>
      <c r="X1401" s="6">
        <f t="shared" si="133"/>
        <v>0</v>
      </c>
      <c r="Y1401" s="6">
        <f>IFERROR(IF(X1401&gt;=1,X1401*VLOOKUP(E1401,STUDENT!$B$4:$W$2003,22,0),0),0)</f>
        <v>0</v>
      </c>
      <c r="Z1401" s="6">
        <f t="shared" si="134"/>
        <v>0</v>
      </c>
      <c r="AA1401" s="6">
        <f>IFERROR(IF(Z1401&gt;=1,Z1401*VLOOKUP(E1401,STUDENT!$B$4:$W$2003,22,0),0),0)</f>
        <v>0</v>
      </c>
    </row>
    <row r="1402" spans="1:27" ht="18" customHeight="1" x14ac:dyDescent="0.25">
      <c r="A1402" s="6">
        <f t="shared" si="129"/>
        <v>0</v>
      </c>
      <c r="B1402" s="6">
        <v>1394</v>
      </c>
      <c r="C1402" s="6">
        <f>IFERROR(IF($C$1&gt;=B1402,SMALL(STUDENT!$V$4:$V$2003,$C$6+B1402),0),0)</f>
        <v>0</v>
      </c>
      <c r="D1402" s="14">
        <f t="shared" si="130"/>
        <v>0</v>
      </c>
      <c r="E1402" s="14" t="str">
        <f>IFERROR(IF($D1402&gt;=1,VLOOKUP($C1402,STUDENT!$A$4:$E$2003,E$1,0),""),"")</f>
        <v/>
      </c>
      <c r="F1402" s="15" t="str">
        <f>IFERROR(IF($D1402&gt;=1,VLOOKUP($C1402,STUDENT!$A$4:$E$2003,F$1,0),""),"")</f>
        <v/>
      </c>
      <c r="G1402" s="15" t="str">
        <f>IFERROR(IF($D1402&gt;=1,VLOOKUP($C1402,STUDENT!$A$4:$E$2003,G$1,0),""),"")</f>
        <v/>
      </c>
      <c r="H1402" s="14" t="str">
        <f>IFERROR(IF($D1402&gt;=1,VLOOKUP($C1402,STUDENT!$A$4:$E$2003,H$1,0),""),"")</f>
        <v/>
      </c>
      <c r="I1402" s="79"/>
      <c r="J1402" s="79"/>
      <c r="K1402" s="79"/>
      <c r="L1402" s="79"/>
      <c r="M1402" s="79"/>
      <c r="N1402" s="79"/>
      <c r="O1402" s="79"/>
      <c r="P1402" s="79"/>
      <c r="Q1402" s="79"/>
      <c r="R1402" s="79"/>
      <c r="S1402" s="79"/>
      <c r="T1402" s="79"/>
      <c r="U1402" s="85">
        <f t="shared" si="131"/>
        <v>0</v>
      </c>
      <c r="V1402" s="6">
        <f t="shared" si="132"/>
        <v>0</v>
      </c>
      <c r="W1402" s="6">
        <f>IFERROR(IF(V1402&gt;=1,V1402*VLOOKUP(E1402,STUDENT!$B$4:$W$2003,22,0),0),0)</f>
        <v>0</v>
      </c>
      <c r="X1402" s="6">
        <f t="shared" si="133"/>
        <v>0</v>
      </c>
      <c r="Y1402" s="6">
        <f>IFERROR(IF(X1402&gt;=1,X1402*VLOOKUP(E1402,STUDENT!$B$4:$W$2003,22,0),0),0)</f>
        <v>0</v>
      </c>
      <c r="Z1402" s="6">
        <f t="shared" si="134"/>
        <v>0</v>
      </c>
      <c r="AA1402" s="6">
        <f>IFERROR(IF(Z1402&gt;=1,Z1402*VLOOKUP(E1402,STUDENT!$B$4:$W$2003,22,0),0),0)</f>
        <v>0</v>
      </c>
    </row>
    <row r="1403" spans="1:27" ht="18" customHeight="1" x14ac:dyDescent="0.25">
      <c r="A1403" s="6">
        <f t="shared" si="129"/>
        <v>0</v>
      </c>
      <c r="B1403" s="6">
        <v>1395</v>
      </c>
      <c r="C1403" s="6">
        <f>IFERROR(IF($C$1&gt;=B1403,SMALL(STUDENT!$V$4:$V$2003,$C$6+B1403),0),0)</f>
        <v>0</v>
      </c>
      <c r="D1403" s="14">
        <f t="shared" si="130"/>
        <v>0</v>
      </c>
      <c r="E1403" s="14" t="str">
        <f>IFERROR(IF($D1403&gt;=1,VLOOKUP($C1403,STUDENT!$A$4:$E$2003,E$1,0),""),"")</f>
        <v/>
      </c>
      <c r="F1403" s="15" t="str">
        <f>IFERROR(IF($D1403&gt;=1,VLOOKUP($C1403,STUDENT!$A$4:$E$2003,F$1,0),""),"")</f>
        <v/>
      </c>
      <c r="G1403" s="15" t="str">
        <f>IFERROR(IF($D1403&gt;=1,VLOOKUP($C1403,STUDENT!$A$4:$E$2003,G$1,0),""),"")</f>
        <v/>
      </c>
      <c r="H1403" s="14" t="str">
        <f>IFERROR(IF($D1403&gt;=1,VLOOKUP($C1403,STUDENT!$A$4:$E$2003,H$1,0),""),"")</f>
        <v/>
      </c>
      <c r="I1403" s="79"/>
      <c r="J1403" s="79"/>
      <c r="K1403" s="79"/>
      <c r="L1403" s="79"/>
      <c r="M1403" s="79"/>
      <c r="N1403" s="79"/>
      <c r="O1403" s="79"/>
      <c r="P1403" s="79"/>
      <c r="Q1403" s="79"/>
      <c r="R1403" s="79"/>
      <c r="S1403" s="79"/>
      <c r="T1403" s="79"/>
      <c r="U1403" s="85">
        <f t="shared" si="131"/>
        <v>0</v>
      </c>
      <c r="V1403" s="6">
        <f t="shared" si="132"/>
        <v>0</v>
      </c>
      <c r="W1403" s="6">
        <f>IFERROR(IF(V1403&gt;=1,V1403*VLOOKUP(E1403,STUDENT!$B$4:$W$2003,22,0),0),0)</f>
        <v>0</v>
      </c>
      <c r="X1403" s="6">
        <f t="shared" si="133"/>
        <v>0</v>
      </c>
      <c r="Y1403" s="6">
        <f>IFERROR(IF(X1403&gt;=1,X1403*VLOOKUP(E1403,STUDENT!$B$4:$W$2003,22,0),0),0)</f>
        <v>0</v>
      </c>
      <c r="Z1403" s="6">
        <f t="shared" si="134"/>
        <v>0</v>
      </c>
      <c r="AA1403" s="6">
        <f>IFERROR(IF(Z1403&gt;=1,Z1403*VLOOKUP(E1403,STUDENT!$B$4:$W$2003,22,0),0),0)</f>
        <v>0</v>
      </c>
    </row>
    <row r="1404" spans="1:27" ht="18" customHeight="1" x14ac:dyDescent="0.25">
      <c r="A1404" s="6">
        <f t="shared" si="129"/>
        <v>0</v>
      </c>
      <c r="B1404" s="6">
        <v>1396</v>
      </c>
      <c r="C1404" s="6">
        <f>IFERROR(IF($C$1&gt;=B1404,SMALL(STUDENT!$V$4:$V$2003,$C$6+B1404),0),0)</f>
        <v>0</v>
      </c>
      <c r="D1404" s="14">
        <f t="shared" si="130"/>
        <v>0</v>
      </c>
      <c r="E1404" s="14" t="str">
        <f>IFERROR(IF($D1404&gt;=1,VLOOKUP($C1404,STUDENT!$A$4:$E$2003,E$1,0),""),"")</f>
        <v/>
      </c>
      <c r="F1404" s="15" t="str">
        <f>IFERROR(IF($D1404&gt;=1,VLOOKUP($C1404,STUDENT!$A$4:$E$2003,F$1,0),""),"")</f>
        <v/>
      </c>
      <c r="G1404" s="15" t="str">
        <f>IFERROR(IF($D1404&gt;=1,VLOOKUP($C1404,STUDENT!$A$4:$E$2003,G$1,0),""),"")</f>
        <v/>
      </c>
      <c r="H1404" s="14" t="str">
        <f>IFERROR(IF($D1404&gt;=1,VLOOKUP($C1404,STUDENT!$A$4:$E$2003,H$1,0),""),"")</f>
        <v/>
      </c>
      <c r="I1404" s="79"/>
      <c r="J1404" s="79"/>
      <c r="K1404" s="79"/>
      <c r="L1404" s="79"/>
      <c r="M1404" s="79"/>
      <c r="N1404" s="79"/>
      <c r="O1404" s="79"/>
      <c r="P1404" s="79"/>
      <c r="Q1404" s="79"/>
      <c r="R1404" s="79"/>
      <c r="S1404" s="79"/>
      <c r="T1404" s="79"/>
      <c r="U1404" s="85">
        <f t="shared" si="131"/>
        <v>0</v>
      </c>
      <c r="V1404" s="6">
        <f t="shared" si="132"/>
        <v>0</v>
      </c>
      <c r="W1404" s="6">
        <f>IFERROR(IF(V1404&gt;=1,V1404*VLOOKUP(E1404,STUDENT!$B$4:$W$2003,22,0),0),0)</f>
        <v>0</v>
      </c>
      <c r="X1404" s="6">
        <f t="shared" si="133"/>
        <v>0</v>
      </c>
      <c r="Y1404" s="6">
        <f>IFERROR(IF(X1404&gt;=1,X1404*VLOOKUP(E1404,STUDENT!$B$4:$W$2003,22,0),0),0)</f>
        <v>0</v>
      </c>
      <c r="Z1404" s="6">
        <f t="shared" si="134"/>
        <v>0</v>
      </c>
      <c r="AA1404" s="6">
        <f>IFERROR(IF(Z1404&gt;=1,Z1404*VLOOKUP(E1404,STUDENT!$B$4:$W$2003,22,0),0),0)</f>
        <v>0</v>
      </c>
    </row>
    <row r="1405" spans="1:27" ht="18" customHeight="1" x14ac:dyDescent="0.25">
      <c r="A1405" s="6">
        <f t="shared" si="129"/>
        <v>0</v>
      </c>
      <c r="B1405" s="6">
        <v>1397</v>
      </c>
      <c r="C1405" s="6">
        <f>IFERROR(IF($C$1&gt;=B1405,SMALL(STUDENT!$V$4:$V$2003,$C$6+B1405),0),0)</f>
        <v>0</v>
      </c>
      <c r="D1405" s="14">
        <f t="shared" si="130"/>
        <v>0</v>
      </c>
      <c r="E1405" s="14" t="str">
        <f>IFERROR(IF($D1405&gt;=1,VLOOKUP($C1405,STUDENT!$A$4:$E$2003,E$1,0),""),"")</f>
        <v/>
      </c>
      <c r="F1405" s="15" t="str">
        <f>IFERROR(IF($D1405&gt;=1,VLOOKUP($C1405,STUDENT!$A$4:$E$2003,F$1,0),""),"")</f>
        <v/>
      </c>
      <c r="G1405" s="15" t="str">
        <f>IFERROR(IF($D1405&gt;=1,VLOOKUP($C1405,STUDENT!$A$4:$E$2003,G$1,0),""),"")</f>
        <v/>
      </c>
      <c r="H1405" s="14" t="str">
        <f>IFERROR(IF($D1405&gt;=1,VLOOKUP($C1405,STUDENT!$A$4:$E$2003,H$1,0),""),"")</f>
        <v/>
      </c>
      <c r="I1405" s="79"/>
      <c r="J1405" s="79"/>
      <c r="K1405" s="79"/>
      <c r="L1405" s="79"/>
      <c r="M1405" s="79"/>
      <c r="N1405" s="79"/>
      <c r="O1405" s="79"/>
      <c r="P1405" s="79"/>
      <c r="Q1405" s="79"/>
      <c r="R1405" s="79"/>
      <c r="S1405" s="79"/>
      <c r="T1405" s="79"/>
      <c r="U1405" s="85">
        <f t="shared" si="131"/>
        <v>0</v>
      </c>
      <c r="V1405" s="6">
        <f t="shared" si="132"/>
        <v>0</v>
      </c>
      <c r="W1405" s="6">
        <f>IFERROR(IF(V1405&gt;=1,V1405*VLOOKUP(E1405,STUDENT!$B$4:$W$2003,22,0),0),0)</f>
        <v>0</v>
      </c>
      <c r="X1405" s="6">
        <f t="shared" si="133"/>
        <v>0</v>
      </c>
      <c r="Y1405" s="6">
        <f>IFERROR(IF(X1405&gt;=1,X1405*VLOOKUP(E1405,STUDENT!$B$4:$W$2003,22,0),0),0)</f>
        <v>0</v>
      </c>
      <c r="Z1405" s="6">
        <f t="shared" si="134"/>
        <v>0</v>
      </c>
      <c r="AA1405" s="6">
        <f>IFERROR(IF(Z1405&gt;=1,Z1405*VLOOKUP(E1405,STUDENT!$B$4:$W$2003,22,0),0),0)</f>
        <v>0</v>
      </c>
    </row>
    <row r="1406" spans="1:27" ht="18" customHeight="1" x14ac:dyDescent="0.25">
      <c r="A1406" s="6">
        <f t="shared" si="129"/>
        <v>0</v>
      </c>
      <c r="B1406" s="6">
        <v>1398</v>
      </c>
      <c r="C1406" s="6">
        <f>IFERROR(IF($C$1&gt;=B1406,SMALL(STUDENT!$V$4:$V$2003,$C$6+B1406),0),0)</f>
        <v>0</v>
      </c>
      <c r="D1406" s="14">
        <f t="shared" si="130"/>
        <v>0</v>
      </c>
      <c r="E1406" s="14" t="str">
        <f>IFERROR(IF($D1406&gt;=1,VLOOKUP($C1406,STUDENT!$A$4:$E$2003,E$1,0),""),"")</f>
        <v/>
      </c>
      <c r="F1406" s="15" t="str">
        <f>IFERROR(IF($D1406&gt;=1,VLOOKUP($C1406,STUDENT!$A$4:$E$2003,F$1,0),""),"")</f>
        <v/>
      </c>
      <c r="G1406" s="15" t="str">
        <f>IFERROR(IF($D1406&gt;=1,VLOOKUP($C1406,STUDENT!$A$4:$E$2003,G$1,0),""),"")</f>
        <v/>
      </c>
      <c r="H1406" s="14" t="str">
        <f>IFERROR(IF($D1406&gt;=1,VLOOKUP($C1406,STUDENT!$A$4:$E$2003,H$1,0),""),"")</f>
        <v/>
      </c>
      <c r="I1406" s="79"/>
      <c r="J1406" s="79"/>
      <c r="K1406" s="79"/>
      <c r="L1406" s="79"/>
      <c r="M1406" s="79"/>
      <c r="N1406" s="79"/>
      <c r="O1406" s="79"/>
      <c r="P1406" s="79"/>
      <c r="Q1406" s="79"/>
      <c r="R1406" s="79"/>
      <c r="S1406" s="79"/>
      <c r="T1406" s="79"/>
      <c r="U1406" s="85">
        <f t="shared" si="131"/>
        <v>0</v>
      </c>
      <c r="V1406" s="6">
        <f t="shared" si="132"/>
        <v>0</v>
      </c>
      <c r="W1406" s="6">
        <f>IFERROR(IF(V1406&gt;=1,V1406*VLOOKUP(E1406,STUDENT!$B$4:$W$2003,22,0),0),0)</f>
        <v>0</v>
      </c>
      <c r="X1406" s="6">
        <f t="shared" si="133"/>
        <v>0</v>
      </c>
      <c r="Y1406" s="6">
        <f>IFERROR(IF(X1406&gt;=1,X1406*VLOOKUP(E1406,STUDENT!$B$4:$W$2003,22,0),0),0)</f>
        <v>0</v>
      </c>
      <c r="Z1406" s="6">
        <f t="shared" si="134"/>
        <v>0</v>
      </c>
      <c r="AA1406" s="6">
        <f>IFERROR(IF(Z1406&gt;=1,Z1406*VLOOKUP(E1406,STUDENT!$B$4:$W$2003,22,0),0),0)</f>
        <v>0</v>
      </c>
    </row>
    <row r="1407" spans="1:27" ht="18" customHeight="1" x14ac:dyDescent="0.25">
      <c r="A1407" s="6">
        <f t="shared" si="129"/>
        <v>0</v>
      </c>
      <c r="B1407" s="6">
        <v>1399</v>
      </c>
      <c r="C1407" s="6">
        <f>IFERROR(IF($C$1&gt;=B1407,SMALL(STUDENT!$V$4:$V$2003,$C$6+B1407),0),0)</f>
        <v>0</v>
      </c>
      <c r="D1407" s="14">
        <f t="shared" si="130"/>
        <v>0</v>
      </c>
      <c r="E1407" s="14" t="str">
        <f>IFERROR(IF($D1407&gt;=1,VLOOKUP($C1407,STUDENT!$A$4:$E$2003,E$1,0),""),"")</f>
        <v/>
      </c>
      <c r="F1407" s="15" t="str">
        <f>IFERROR(IF($D1407&gt;=1,VLOOKUP($C1407,STUDENT!$A$4:$E$2003,F$1,0),""),"")</f>
        <v/>
      </c>
      <c r="G1407" s="15" t="str">
        <f>IFERROR(IF($D1407&gt;=1,VLOOKUP($C1407,STUDENT!$A$4:$E$2003,G$1,0),""),"")</f>
        <v/>
      </c>
      <c r="H1407" s="14" t="str">
        <f>IFERROR(IF($D1407&gt;=1,VLOOKUP($C1407,STUDENT!$A$4:$E$2003,H$1,0),""),"")</f>
        <v/>
      </c>
      <c r="I1407" s="79"/>
      <c r="J1407" s="79"/>
      <c r="K1407" s="79"/>
      <c r="L1407" s="79"/>
      <c r="M1407" s="79"/>
      <c r="N1407" s="79"/>
      <c r="O1407" s="79"/>
      <c r="P1407" s="79"/>
      <c r="Q1407" s="79"/>
      <c r="R1407" s="79"/>
      <c r="S1407" s="79"/>
      <c r="T1407" s="79"/>
      <c r="U1407" s="85">
        <f t="shared" si="131"/>
        <v>0</v>
      </c>
      <c r="V1407" s="6">
        <f t="shared" si="132"/>
        <v>0</v>
      </c>
      <c r="W1407" s="6">
        <f>IFERROR(IF(V1407&gt;=1,V1407*VLOOKUP(E1407,STUDENT!$B$4:$W$2003,22,0),0),0)</f>
        <v>0</v>
      </c>
      <c r="X1407" s="6">
        <f t="shared" si="133"/>
        <v>0</v>
      </c>
      <c r="Y1407" s="6">
        <f>IFERROR(IF(X1407&gt;=1,X1407*VLOOKUP(E1407,STUDENT!$B$4:$W$2003,22,0),0),0)</f>
        <v>0</v>
      </c>
      <c r="Z1407" s="6">
        <f t="shared" si="134"/>
        <v>0</v>
      </c>
      <c r="AA1407" s="6">
        <f>IFERROR(IF(Z1407&gt;=1,Z1407*VLOOKUP(E1407,STUDENT!$B$4:$W$2003,22,0),0),0)</f>
        <v>0</v>
      </c>
    </row>
    <row r="1408" spans="1:27" ht="18" customHeight="1" x14ac:dyDescent="0.25">
      <c r="A1408" s="6">
        <f t="shared" si="129"/>
        <v>0</v>
      </c>
      <c r="B1408" s="6">
        <v>1400</v>
      </c>
      <c r="C1408" s="6">
        <f>IFERROR(IF($C$1&gt;=B1408,SMALL(STUDENT!$V$4:$V$2003,$C$6+B1408),0),0)</f>
        <v>0</v>
      </c>
      <c r="D1408" s="14">
        <f t="shared" si="130"/>
        <v>0</v>
      </c>
      <c r="E1408" s="14" t="str">
        <f>IFERROR(IF($D1408&gt;=1,VLOOKUP($C1408,STUDENT!$A$4:$E$2003,E$1,0),""),"")</f>
        <v/>
      </c>
      <c r="F1408" s="15" t="str">
        <f>IFERROR(IF($D1408&gt;=1,VLOOKUP($C1408,STUDENT!$A$4:$E$2003,F$1,0),""),"")</f>
        <v/>
      </c>
      <c r="G1408" s="15" t="str">
        <f>IFERROR(IF($D1408&gt;=1,VLOOKUP($C1408,STUDENT!$A$4:$E$2003,G$1,0),""),"")</f>
        <v/>
      </c>
      <c r="H1408" s="14" t="str">
        <f>IFERROR(IF($D1408&gt;=1,VLOOKUP($C1408,STUDENT!$A$4:$E$2003,H$1,0),""),"")</f>
        <v/>
      </c>
      <c r="I1408" s="79"/>
      <c r="J1408" s="79"/>
      <c r="K1408" s="79"/>
      <c r="L1408" s="79"/>
      <c r="M1408" s="79"/>
      <c r="N1408" s="79"/>
      <c r="O1408" s="79"/>
      <c r="P1408" s="79"/>
      <c r="Q1408" s="79"/>
      <c r="R1408" s="79"/>
      <c r="S1408" s="79"/>
      <c r="T1408" s="79"/>
      <c r="U1408" s="85">
        <f t="shared" si="131"/>
        <v>0</v>
      </c>
      <c r="V1408" s="6">
        <f t="shared" si="132"/>
        <v>0</v>
      </c>
      <c r="W1408" s="6">
        <f>IFERROR(IF(V1408&gt;=1,V1408*VLOOKUP(E1408,STUDENT!$B$4:$W$2003,22,0),0),0)</f>
        <v>0</v>
      </c>
      <c r="X1408" s="6">
        <f t="shared" si="133"/>
        <v>0</v>
      </c>
      <c r="Y1408" s="6">
        <f>IFERROR(IF(X1408&gt;=1,X1408*VLOOKUP(E1408,STUDENT!$B$4:$W$2003,22,0),0),0)</f>
        <v>0</v>
      </c>
      <c r="Z1408" s="6">
        <f t="shared" si="134"/>
        <v>0</v>
      </c>
      <c r="AA1408" s="6">
        <f>IFERROR(IF(Z1408&gt;=1,Z1408*VLOOKUP(E1408,STUDENT!$B$4:$W$2003,22,0),0),0)</f>
        <v>0</v>
      </c>
    </row>
    <row r="1409" spans="1:27" ht="18" customHeight="1" x14ac:dyDescent="0.25">
      <c r="A1409" s="6">
        <f t="shared" si="129"/>
        <v>0</v>
      </c>
      <c r="B1409" s="6">
        <v>1401</v>
      </c>
      <c r="C1409" s="6">
        <f>IFERROR(IF($C$1&gt;=B1409,SMALL(STUDENT!$V$4:$V$2003,$C$6+B1409),0),0)</f>
        <v>0</v>
      </c>
      <c r="D1409" s="14">
        <f t="shared" si="130"/>
        <v>0</v>
      </c>
      <c r="E1409" s="14" t="str">
        <f>IFERROR(IF($D1409&gt;=1,VLOOKUP($C1409,STUDENT!$A$4:$E$2003,E$1,0),""),"")</f>
        <v/>
      </c>
      <c r="F1409" s="15" t="str">
        <f>IFERROR(IF($D1409&gt;=1,VLOOKUP($C1409,STUDENT!$A$4:$E$2003,F$1,0),""),"")</f>
        <v/>
      </c>
      <c r="G1409" s="15" t="str">
        <f>IFERROR(IF($D1409&gt;=1,VLOOKUP($C1409,STUDENT!$A$4:$E$2003,G$1,0),""),"")</f>
        <v/>
      </c>
      <c r="H1409" s="14" t="str">
        <f>IFERROR(IF($D1409&gt;=1,VLOOKUP($C1409,STUDENT!$A$4:$E$2003,H$1,0),""),"")</f>
        <v/>
      </c>
      <c r="I1409" s="79"/>
      <c r="J1409" s="79"/>
      <c r="K1409" s="79"/>
      <c r="L1409" s="79"/>
      <c r="M1409" s="79"/>
      <c r="N1409" s="79"/>
      <c r="O1409" s="79"/>
      <c r="P1409" s="79"/>
      <c r="Q1409" s="79"/>
      <c r="R1409" s="79"/>
      <c r="S1409" s="79"/>
      <c r="T1409" s="79"/>
      <c r="U1409" s="85">
        <f t="shared" si="131"/>
        <v>0</v>
      </c>
      <c r="V1409" s="6">
        <f t="shared" si="132"/>
        <v>0</v>
      </c>
      <c r="W1409" s="6">
        <f>IFERROR(IF(V1409&gt;=1,V1409*VLOOKUP(E1409,STUDENT!$B$4:$W$2003,22,0),0),0)</f>
        <v>0</v>
      </c>
      <c r="X1409" s="6">
        <f t="shared" si="133"/>
        <v>0</v>
      </c>
      <c r="Y1409" s="6">
        <f>IFERROR(IF(X1409&gt;=1,X1409*VLOOKUP(E1409,STUDENT!$B$4:$W$2003,22,0),0),0)</f>
        <v>0</v>
      </c>
      <c r="Z1409" s="6">
        <f t="shared" si="134"/>
        <v>0</v>
      </c>
      <c r="AA1409" s="6">
        <f>IFERROR(IF(Z1409&gt;=1,Z1409*VLOOKUP(E1409,STUDENT!$B$4:$W$2003,22,0),0),0)</f>
        <v>0</v>
      </c>
    </row>
    <row r="1410" spans="1:27" ht="18" customHeight="1" x14ac:dyDescent="0.25">
      <c r="A1410" s="6">
        <f t="shared" si="129"/>
        <v>0</v>
      </c>
      <c r="B1410" s="6">
        <v>1402</v>
      </c>
      <c r="C1410" s="6">
        <f>IFERROR(IF($C$1&gt;=B1410,SMALL(STUDENT!$V$4:$V$2003,$C$6+B1410),0),0)</f>
        <v>0</v>
      </c>
      <c r="D1410" s="14">
        <f t="shared" si="130"/>
        <v>0</v>
      </c>
      <c r="E1410" s="14" t="str">
        <f>IFERROR(IF($D1410&gt;=1,VLOOKUP($C1410,STUDENT!$A$4:$E$2003,E$1,0),""),"")</f>
        <v/>
      </c>
      <c r="F1410" s="15" t="str">
        <f>IFERROR(IF($D1410&gt;=1,VLOOKUP($C1410,STUDENT!$A$4:$E$2003,F$1,0),""),"")</f>
        <v/>
      </c>
      <c r="G1410" s="15" t="str">
        <f>IFERROR(IF($D1410&gt;=1,VLOOKUP($C1410,STUDENT!$A$4:$E$2003,G$1,0),""),"")</f>
        <v/>
      </c>
      <c r="H1410" s="14" t="str">
        <f>IFERROR(IF($D1410&gt;=1,VLOOKUP($C1410,STUDENT!$A$4:$E$2003,H$1,0),""),"")</f>
        <v/>
      </c>
      <c r="I1410" s="79"/>
      <c r="J1410" s="79"/>
      <c r="K1410" s="79"/>
      <c r="L1410" s="79"/>
      <c r="M1410" s="79"/>
      <c r="N1410" s="79"/>
      <c r="O1410" s="79"/>
      <c r="P1410" s="79"/>
      <c r="Q1410" s="79"/>
      <c r="R1410" s="79"/>
      <c r="S1410" s="79"/>
      <c r="T1410" s="79"/>
      <c r="U1410" s="85">
        <f t="shared" si="131"/>
        <v>0</v>
      </c>
      <c r="V1410" s="6">
        <f t="shared" si="132"/>
        <v>0</v>
      </c>
      <c r="W1410" s="6">
        <f>IFERROR(IF(V1410&gt;=1,V1410*VLOOKUP(E1410,STUDENT!$B$4:$W$2003,22,0),0),0)</f>
        <v>0</v>
      </c>
      <c r="X1410" s="6">
        <f t="shared" si="133"/>
        <v>0</v>
      </c>
      <c r="Y1410" s="6">
        <f>IFERROR(IF(X1410&gt;=1,X1410*VLOOKUP(E1410,STUDENT!$B$4:$W$2003,22,0),0),0)</f>
        <v>0</v>
      </c>
      <c r="Z1410" s="6">
        <f t="shared" si="134"/>
        <v>0</v>
      </c>
      <c r="AA1410" s="6">
        <f>IFERROR(IF(Z1410&gt;=1,Z1410*VLOOKUP(E1410,STUDENT!$B$4:$W$2003,22,0),0),0)</f>
        <v>0</v>
      </c>
    </row>
    <row r="1411" spans="1:27" ht="18" customHeight="1" x14ac:dyDescent="0.25">
      <c r="A1411" s="6">
        <f t="shared" si="129"/>
        <v>0</v>
      </c>
      <c r="B1411" s="6">
        <v>1403</v>
      </c>
      <c r="C1411" s="6">
        <f>IFERROR(IF($C$1&gt;=B1411,SMALL(STUDENT!$V$4:$V$2003,$C$6+B1411),0),0)</f>
        <v>0</v>
      </c>
      <c r="D1411" s="14">
        <f t="shared" si="130"/>
        <v>0</v>
      </c>
      <c r="E1411" s="14" t="str">
        <f>IFERROR(IF($D1411&gt;=1,VLOOKUP($C1411,STUDENT!$A$4:$E$2003,E$1,0),""),"")</f>
        <v/>
      </c>
      <c r="F1411" s="15" t="str">
        <f>IFERROR(IF($D1411&gt;=1,VLOOKUP($C1411,STUDENT!$A$4:$E$2003,F$1,0),""),"")</f>
        <v/>
      </c>
      <c r="G1411" s="15" t="str">
        <f>IFERROR(IF($D1411&gt;=1,VLOOKUP($C1411,STUDENT!$A$4:$E$2003,G$1,0),""),"")</f>
        <v/>
      </c>
      <c r="H1411" s="14" t="str">
        <f>IFERROR(IF($D1411&gt;=1,VLOOKUP($C1411,STUDENT!$A$4:$E$2003,H$1,0),""),"")</f>
        <v/>
      </c>
      <c r="I1411" s="79"/>
      <c r="J1411" s="79"/>
      <c r="K1411" s="79"/>
      <c r="L1411" s="79"/>
      <c r="M1411" s="79"/>
      <c r="N1411" s="79"/>
      <c r="O1411" s="79"/>
      <c r="P1411" s="79"/>
      <c r="Q1411" s="79"/>
      <c r="R1411" s="79"/>
      <c r="S1411" s="79"/>
      <c r="T1411" s="79"/>
      <c r="U1411" s="85">
        <f t="shared" si="131"/>
        <v>0</v>
      </c>
      <c r="V1411" s="6">
        <f t="shared" si="132"/>
        <v>0</v>
      </c>
      <c r="W1411" s="6">
        <f>IFERROR(IF(V1411&gt;=1,V1411*VLOOKUP(E1411,STUDENT!$B$4:$W$2003,22,0),0),0)</f>
        <v>0</v>
      </c>
      <c r="X1411" s="6">
        <f t="shared" si="133"/>
        <v>0</v>
      </c>
      <c r="Y1411" s="6">
        <f>IFERROR(IF(X1411&gt;=1,X1411*VLOOKUP(E1411,STUDENT!$B$4:$W$2003,22,0),0),0)</f>
        <v>0</v>
      </c>
      <c r="Z1411" s="6">
        <f t="shared" si="134"/>
        <v>0</v>
      </c>
      <c r="AA1411" s="6">
        <f>IFERROR(IF(Z1411&gt;=1,Z1411*VLOOKUP(E1411,STUDENT!$B$4:$W$2003,22,0),0),0)</f>
        <v>0</v>
      </c>
    </row>
    <row r="1412" spans="1:27" ht="18" customHeight="1" x14ac:dyDescent="0.25">
      <c r="A1412" s="6">
        <f t="shared" si="129"/>
        <v>0</v>
      </c>
      <c r="B1412" s="6">
        <v>1404</v>
      </c>
      <c r="C1412" s="6">
        <f>IFERROR(IF($C$1&gt;=B1412,SMALL(STUDENT!$V$4:$V$2003,$C$6+B1412),0),0)</f>
        <v>0</v>
      </c>
      <c r="D1412" s="14">
        <f t="shared" si="130"/>
        <v>0</v>
      </c>
      <c r="E1412" s="14" t="str">
        <f>IFERROR(IF($D1412&gt;=1,VLOOKUP($C1412,STUDENT!$A$4:$E$2003,E$1,0),""),"")</f>
        <v/>
      </c>
      <c r="F1412" s="15" t="str">
        <f>IFERROR(IF($D1412&gt;=1,VLOOKUP($C1412,STUDENT!$A$4:$E$2003,F$1,0),""),"")</f>
        <v/>
      </c>
      <c r="G1412" s="15" t="str">
        <f>IFERROR(IF($D1412&gt;=1,VLOOKUP($C1412,STUDENT!$A$4:$E$2003,G$1,0),""),"")</f>
        <v/>
      </c>
      <c r="H1412" s="14" t="str">
        <f>IFERROR(IF($D1412&gt;=1,VLOOKUP($C1412,STUDENT!$A$4:$E$2003,H$1,0),""),"")</f>
        <v/>
      </c>
      <c r="I1412" s="79"/>
      <c r="J1412" s="79"/>
      <c r="K1412" s="79"/>
      <c r="L1412" s="79"/>
      <c r="M1412" s="79"/>
      <c r="N1412" s="79"/>
      <c r="O1412" s="79"/>
      <c r="P1412" s="79"/>
      <c r="Q1412" s="79"/>
      <c r="R1412" s="79"/>
      <c r="S1412" s="79"/>
      <c r="T1412" s="79"/>
      <c r="U1412" s="85">
        <f t="shared" si="131"/>
        <v>0</v>
      </c>
      <c r="V1412" s="6">
        <f t="shared" si="132"/>
        <v>0</v>
      </c>
      <c r="W1412" s="6">
        <f>IFERROR(IF(V1412&gt;=1,V1412*VLOOKUP(E1412,STUDENT!$B$4:$W$2003,22,0),0),0)</f>
        <v>0</v>
      </c>
      <c r="X1412" s="6">
        <f t="shared" si="133"/>
        <v>0</v>
      </c>
      <c r="Y1412" s="6">
        <f>IFERROR(IF(X1412&gt;=1,X1412*VLOOKUP(E1412,STUDENT!$B$4:$W$2003,22,0),0),0)</f>
        <v>0</v>
      </c>
      <c r="Z1412" s="6">
        <f t="shared" si="134"/>
        <v>0</v>
      </c>
      <c r="AA1412" s="6">
        <f>IFERROR(IF(Z1412&gt;=1,Z1412*VLOOKUP(E1412,STUDENT!$B$4:$W$2003,22,0),0),0)</f>
        <v>0</v>
      </c>
    </row>
    <row r="1413" spans="1:27" ht="18" customHeight="1" x14ac:dyDescent="0.25">
      <c r="A1413" s="6">
        <f t="shared" si="129"/>
        <v>0</v>
      </c>
      <c r="B1413" s="6">
        <v>1405</v>
      </c>
      <c r="C1413" s="6">
        <f>IFERROR(IF($C$1&gt;=B1413,SMALL(STUDENT!$V$4:$V$2003,$C$6+B1413),0),0)</f>
        <v>0</v>
      </c>
      <c r="D1413" s="14">
        <f t="shared" si="130"/>
        <v>0</v>
      </c>
      <c r="E1413" s="14" t="str">
        <f>IFERROR(IF($D1413&gt;=1,VLOOKUP($C1413,STUDENT!$A$4:$E$2003,E$1,0),""),"")</f>
        <v/>
      </c>
      <c r="F1413" s="15" t="str">
        <f>IFERROR(IF($D1413&gt;=1,VLOOKUP($C1413,STUDENT!$A$4:$E$2003,F$1,0),""),"")</f>
        <v/>
      </c>
      <c r="G1413" s="15" t="str">
        <f>IFERROR(IF($D1413&gt;=1,VLOOKUP($C1413,STUDENT!$A$4:$E$2003,G$1,0),""),"")</f>
        <v/>
      </c>
      <c r="H1413" s="14" t="str">
        <f>IFERROR(IF($D1413&gt;=1,VLOOKUP($C1413,STUDENT!$A$4:$E$2003,H$1,0),""),"")</f>
        <v/>
      </c>
      <c r="I1413" s="79"/>
      <c r="J1413" s="79"/>
      <c r="K1413" s="79"/>
      <c r="L1413" s="79"/>
      <c r="M1413" s="79"/>
      <c r="N1413" s="79"/>
      <c r="O1413" s="79"/>
      <c r="P1413" s="79"/>
      <c r="Q1413" s="79"/>
      <c r="R1413" s="79"/>
      <c r="S1413" s="79"/>
      <c r="T1413" s="79"/>
      <c r="U1413" s="85">
        <f t="shared" si="131"/>
        <v>0</v>
      </c>
      <c r="V1413" s="6">
        <f t="shared" si="132"/>
        <v>0</v>
      </c>
      <c r="W1413" s="6">
        <f>IFERROR(IF(V1413&gt;=1,V1413*VLOOKUP(E1413,STUDENT!$B$4:$W$2003,22,0),0),0)</f>
        <v>0</v>
      </c>
      <c r="X1413" s="6">
        <f t="shared" si="133"/>
        <v>0</v>
      </c>
      <c r="Y1413" s="6">
        <f>IFERROR(IF(X1413&gt;=1,X1413*VLOOKUP(E1413,STUDENT!$B$4:$W$2003,22,0),0),0)</f>
        <v>0</v>
      </c>
      <c r="Z1413" s="6">
        <f t="shared" si="134"/>
        <v>0</v>
      </c>
      <c r="AA1413" s="6">
        <f>IFERROR(IF(Z1413&gt;=1,Z1413*VLOOKUP(E1413,STUDENT!$B$4:$W$2003,22,0),0),0)</f>
        <v>0</v>
      </c>
    </row>
    <row r="1414" spans="1:27" ht="18" customHeight="1" x14ac:dyDescent="0.25">
      <c r="A1414" s="6">
        <f t="shared" si="129"/>
        <v>0</v>
      </c>
      <c r="B1414" s="6">
        <v>1406</v>
      </c>
      <c r="C1414" s="6">
        <f>IFERROR(IF($C$1&gt;=B1414,SMALL(STUDENT!$V$4:$V$2003,$C$6+B1414),0),0)</f>
        <v>0</v>
      </c>
      <c r="D1414" s="14">
        <f t="shared" si="130"/>
        <v>0</v>
      </c>
      <c r="E1414" s="14" t="str">
        <f>IFERROR(IF($D1414&gt;=1,VLOOKUP($C1414,STUDENT!$A$4:$E$2003,E$1,0),""),"")</f>
        <v/>
      </c>
      <c r="F1414" s="15" t="str">
        <f>IFERROR(IF($D1414&gt;=1,VLOOKUP($C1414,STUDENT!$A$4:$E$2003,F$1,0),""),"")</f>
        <v/>
      </c>
      <c r="G1414" s="15" t="str">
        <f>IFERROR(IF($D1414&gt;=1,VLOOKUP($C1414,STUDENT!$A$4:$E$2003,G$1,0),""),"")</f>
        <v/>
      </c>
      <c r="H1414" s="14" t="str">
        <f>IFERROR(IF($D1414&gt;=1,VLOOKUP($C1414,STUDENT!$A$4:$E$2003,H$1,0),""),"")</f>
        <v/>
      </c>
      <c r="I1414" s="79"/>
      <c r="J1414" s="79"/>
      <c r="K1414" s="79"/>
      <c r="L1414" s="79"/>
      <c r="M1414" s="79"/>
      <c r="N1414" s="79"/>
      <c r="O1414" s="79"/>
      <c r="P1414" s="79"/>
      <c r="Q1414" s="79"/>
      <c r="R1414" s="79"/>
      <c r="S1414" s="79"/>
      <c r="T1414" s="79"/>
      <c r="U1414" s="85">
        <f t="shared" si="131"/>
        <v>0</v>
      </c>
      <c r="V1414" s="6">
        <f t="shared" si="132"/>
        <v>0</v>
      </c>
      <c r="W1414" s="6">
        <f>IFERROR(IF(V1414&gt;=1,V1414*VLOOKUP(E1414,STUDENT!$B$4:$W$2003,22,0),0),0)</f>
        <v>0</v>
      </c>
      <c r="X1414" s="6">
        <f t="shared" si="133"/>
        <v>0</v>
      </c>
      <c r="Y1414" s="6">
        <f>IFERROR(IF(X1414&gt;=1,X1414*VLOOKUP(E1414,STUDENT!$B$4:$W$2003,22,0),0),0)</f>
        <v>0</v>
      </c>
      <c r="Z1414" s="6">
        <f t="shared" si="134"/>
        <v>0</v>
      </c>
      <c r="AA1414" s="6">
        <f>IFERROR(IF(Z1414&gt;=1,Z1414*VLOOKUP(E1414,STUDENT!$B$4:$W$2003,22,0),0),0)</f>
        <v>0</v>
      </c>
    </row>
    <row r="1415" spans="1:27" ht="18" customHeight="1" x14ac:dyDescent="0.25">
      <c r="A1415" s="6">
        <f t="shared" si="129"/>
        <v>0</v>
      </c>
      <c r="B1415" s="6">
        <v>1407</v>
      </c>
      <c r="C1415" s="6">
        <f>IFERROR(IF($C$1&gt;=B1415,SMALL(STUDENT!$V$4:$V$2003,$C$6+B1415),0),0)</f>
        <v>0</v>
      </c>
      <c r="D1415" s="14">
        <f t="shared" si="130"/>
        <v>0</v>
      </c>
      <c r="E1415" s="14" t="str">
        <f>IFERROR(IF($D1415&gt;=1,VLOOKUP($C1415,STUDENT!$A$4:$E$2003,E$1,0),""),"")</f>
        <v/>
      </c>
      <c r="F1415" s="15" t="str">
        <f>IFERROR(IF($D1415&gt;=1,VLOOKUP($C1415,STUDENT!$A$4:$E$2003,F$1,0),""),"")</f>
        <v/>
      </c>
      <c r="G1415" s="15" t="str">
        <f>IFERROR(IF($D1415&gt;=1,VLOOKUP($C1415,STUDENT!$A$4:$E$2003,G$1,0),""),"")</f>
        <v/>
      </c>
      <c r="H1415" s="14" t="str">
        <f>IFERROR(IF($D1415&gt;=1,VLOOKUP($C1415,STUDENT!$A$4:$E$2003,H$1,0),""),"")</f>
        <v/>
      </c>
      <c r="I1415" s="79"/>
      <c r="J1415" s="79"/>
      <c r="K1415" s="79"/>
      <c r="L1415" s="79"/>
      <c r="M1415" s="79"/>
      <c r="N1415" s="79"/>
      <c r="O1415" s="79"/>
      <c r="P1415" s="79"/>
      <c r="Q1415" s="79"/>
      <c r="R1415" s="79"/>
      <c r="S1415" s="79"/>
      <c r="T1415" s="79"/>
      <c r="U1415" s="85">
        <f t="shared" si="131"/>
        <v>0</v>
      </c>
      <c r="V1415" s="6">
        <f t="shared" si="132"/>
        <v>0</v>
      </c>
      <c r="W1415" s="6">
        <f>IFERROR(IF(V1415&gt;=1,V1415*VLOOKUP(E1415,STUDENT!$B$4:$W$2003,22,0),0),0)</f>
        <v>0</v>
      </c>
      <c r="X1415" s="6">
        <f t="shared" si="133"/>
        <v>0</v>
      </c>
      <c r="Y1415" s="6">
        <f>IFERROR(IF(X1415&gt;=1,X1415*VLOOKUP(E1415,STUDENT!$B$4:$W$2003,22,0),0),0)</f>
        <v>0</v>
      </c>
      <c r="Z1415" s="6">
        <f t="shared" si="134"/>
        <v>0</v>
      </c>
      <c r="AA1415" s="6">
        <f>IFERROR(IF(Z1415&gt;=1,Z1415*VLOOKUP(E1415,STUDENT!$B$4:$W$2003,22,0),0),0)</f>
        <v>0</v>
      </c>
    </row>
    <row r="1416" spans="1:27" ht="18" customHeight="1" x14ac:dyDescent="0.25">
      <c r="A1416" s="6">
        <f t="shared" si="129"/>
        <v>0</v>
      </c>
      <c r="B1416" s="6">
        <v>1408</v>
      </c>
      <c r="C1416" s="6">
        <f>IFERROR(IF($C$1&gt;=B1416,SMALL(STUDENT!$V$4:$V$2003,$C$6+B1416),0),0)</f>
        <v>0</v>
      </c>
      <c r="D1416" s="14">
        <f t="shared" si="130"/>
        <v>0</v>
      </c>
      <c r="E1416" s="14" t="str">
        <f>IFERROR(IF($D1416&gt;=1,VLOOKUP($C1416,STUDENT!$A$4:$E$2003,E$1,0),""),"")</f>
        <v/>
      </c>
      <c r="F1416" s="15" t="str">
        <f>IFERROR(IF($D1416&gt;=1,VLOOKUP($C1416,STUDENT!$A$4:$E$2003,F$1,0),""),"")</f>
        <v/>
      </c>
      <c r="G1416" s="15" t="str">
        <f>IFERROR(IF($D1416&gt;=1,VLOOKUP($C1416,STUDENT!$A$4:$E$2003,G$1,0),""),"")</f>
        <v/>
      </c>
      <c r="H1416" s="14" t="str">
        <f>IFERROR(IF($D1416&gt;=1,VLOOKUP($C1416,STUDENT!$A$4:$E$2003,H$1,0),""),"")</f>
        <v/>
      </c>
      <c r="I1416" s="79"/>
      <c r="J1416" s="79"/>
      <c r="K1416" s="79"/>
      <c r="L1416" s="79"/>
      <c r="M1416" s="79"/>
      <c r="N1416" s="79"/>
      <c r="O1416" s="79"/>
      <c r="P1416" s="79"/>
      <c r="Q1416" s="79"/>
      <c r="R1416" s="79"/>
      <c r="S1416" s="79"/>
      <c r="T1416" s="79"/>
      <c r="U1416" s="85">
        <f t="shared" si="131"/>
        <v>0</v>
      </c>
      <c r="V1416" s="6">
        <f t="shared" si="132"/>
        <v>0</v>
      </c>
      <c r="W1416" s="6">
        <f>IFERROR(IF(V1416&gt;=1,V1416*VLOOKUP(E1416,STUDENT!$B$4:$W$2003,22,0),0),0)</f>
        <v>0</v>
      </c>
      <c r="X1416" s="6">
        <f t="shared" si="133"/>
        <v>0</v>
      </c>
      <c r="Y1416" s="6">
        <f>IFERROR(IF(X1416&gt;=1,X1416*VLOOKUP(E1416,STUDENT!$B$4:$W$2003,22,0),0),0)</f>
        <v>0</v>
      </c>
      <c r="Z1416" s="6">
        <f t="shared" si="134"/>
        <v>0</v>
      </c>
      <c r="AA1416" s="6">
        <f>IFERROR(IF(Z1416&gt;=1,Z1416*VLOOKUP(E1416,STUDENT!$B$4:$W$2003,22,0),0),0)</f>
        <v>0</v>
      </c>
    </row>
    <row r="1417" spans="1:27" ht="18" customHeight="1" x14ac:dyDescent="0.25">
      <c r="A1417" s="6">
        <f t="shared" si="129"/>
        <v>0</v>
      </c>
      <c r="B1417" s="6">
        <v>1409</v>
      </c>
      <c r="C1417" s="6">
        <f>IFERROR(IF($C$1&gt;=B1417,SMALL(STUDENT!$V$4:$V$2003,$C$6+B1417),0),0)</f>
        <v>0</v>
      </c>
      <c r="D1417" s="14">
        <f t="shared" si="130"/>
        <v>0</v>
      </c>
      <c r="E1417" s="14" t="str">
        <f>IFERROR(IF($D1417&gt;=1,VLOOKUP($C1417,STUDENT!$A$4:$E$2003,E$1,0),""),"")</f>
        <v/>
      </c>
      <c r="F1417" s="15" t="str">
        <f>IFERROR(IF($D1417&gt;=1,VLOOKUP($C1417,STUDENT!$A$4:$E$2003,F$1,0),""),"")</f>
        <v/>
      </c>
      <c r="G1417" s="15" t="str">
        <f>IFERROR(IF($D1417&gt;=1,VLOOKUP($C1417,STUDENT!$A$4:$E$2003,G$1,0),""),"")</f>
        <v/>
      </c>
      <c r="H1417" s="14" t="str">
        <f>IFERROR(IF($D1417&gt;=1,VLOOKUP($C1417,STUDENT!$A$4:$E$2003,H$1,0),""),"")</f>
        <v/>
      </c>
      <c r="I1417" s="79"/>
      <c r="J1417" s="79"/>
      <c r="K1417" s="79"/>
      <c r="L1417" s="79"/>
      <c r="M1417" s="79"/>
      <c r="N1417" s="79"/>
      <c r="O1417" s="79"/>
      <c r="P1417" s="79"/>
      <c r="Q1417" s="79"/>
      <c r="R1417" s="79"/>
      <c r="S1417" s="79"/>
      <c r="T1417" s="79"/>
      <c r="U1417" s="85">
        <f t="shared" si="131"/>
        <v>0</v>
      </c>
      <c r="V1417" s="6">
        <f t="shared" si="132"/>
        <v>0</v>
      </c>
      <c r="W1417" s="6">
        <f>IFERROR(IF(V1417&gt;=1,V1417*VLOOKUP(E1417,STUDENT!$B$4:$W$2003,22,0),0),0)</f>
        <v>0</v>
      </c>
      <c r="X1417" s="6">
        <f t="shared" si="133"/>
        <v>0</v>
      </c>
      <c r="Y1417" s="6">
        <f>IFERROR(IF(X1417&gt;=1,X1417*VLOOKUP(E1417,STUDENT!$B$4:$W$2003,22,0),0),0)</f>
        <v>0</v>
      </c>
      <c r="Z1417" s="6">
        <f t="shared" si="134"/>
        <v>0</v>
      </c>
      <c r="AA1417" s="6">
        <f>IFERROR(IF(Z1417&gt;=1,Z1417*VLOOKUP(E1417,STUDENT!$B$4:$W$2003,22,0),0),0)</f>
        <v>0</v>
      </c>
    </row>
    <row r="1418" spans="1:27" ht="18" customHeight="1" x14ac:dyDescent="0.25">
      <c r="A1418" s="6">
        <f t="shared" ref="A1418:A1481" si="135">IFERROR(IF(W1418&gt;=1,D1418,0),0)</f>
        <v>0</v>
      </c>
      <c r="B1418" s="6">
        <v>1410</v>
      </c>
      <c r="C1418" s="6">
        <f>IFERROR(IF($C$1&gt;=B1418,SMALL(STUDENT!$V$4:$V$2003,$C$6+B1418),0),0)</f>
        <v>0</v>
      </c>
      <c r="D1418" s="14">
        <f t="shared" ref="D1418:D1481" si="136">IFERROR(IF(C1418&gt;=1,B1418,0),0)</f>
        <v>0</v>
      </c>
      <c r="E1418" s="14" t="str">
        <f>IFERROR(IF($D1418&gt;=1,VLOOKUP($C1418,STUDENT!$A$4:$E$2003,E$1,0),""),"")</f>
        <v/>
      </c>
      <c r="F1418" s="15" t="str">
        <f>IFERROR(IF($D1418&gt;=1,VLOOKUP($C1418,STUDENT!$A$4:$E$2003,F$1,0),""),"")</f>
        <v/>
      </c>
      <c r="G1418" s="15" t="str">
        <f>IFERROR(IF($D1418&gt;=1,VLOOKUP($C1418,STUDENT!$A$4:$E$2003,G$1,0),""),"")</f>
        <v/>
      </c>
      <c r="H1418" s="14" t="str">
        <f>IFERROR(IF($D1418&gt;=1,VLOOKUP($C1418,STUDENT!$A$4:$E$2003,H$1,0),""),"")</f>
        <v/>
      </c>
      <c r="I1418" s="79"/>
      <c r="J1418" s="79"/>
      <c r="K1418" s="79"/>
      <c r="L1418" s="79"/>
      <c r="M1418" s="79"/>
      <c r="N1418" s="79"/>
      <c r="O1418" s="79"/>
      <c r="P1418" s="79"/>
      <c r="Q1418" s="79"/>
      <c r="R1418" s="79"/>
      <c r="S1418" s="79"/>
      <c r="T1418" s="79"/>
      <c r="U1418" s="85">
        <f t="shared" ref="U1418:U1481" si="137">SUM(I1418:T1418)</f>
        <v>0</v>
      </c>
      <c r="V1418" s="6">
        <f t="shared" ref="V1418:V1481" si="138">IFERROR(IF(D1418&gt;=1,(IF($V$1&gt;=1,(IF($W$1&gt;=1,SUMIFS(I1418:T1418,$I$3:$T$3,"&gt;="&amp;$V$1,$I$3:$T$3,"&lt;="&amp;$W$1),0)),0)),0),0)</f>
        <v>0</v>
      </c>
      <c r="W1418" s="6">
        <f>IFERROR(IF(V1418&gt;=1,V1418*VLOOKUP(E1418,STUDENT!$B$4:$W$2003,22,0),0),0)</f>
        <v>0</v>
      </c>
      <c r="X1418" s="6">
        <f t="shared" ref="X1418:X1481" si="139">IFERROR(IF(D1418&gt;=1,(IF($X$1&gt;=1,(IF($Y$1&gt;=1,SUMIFS(I1418:T1418,$I$3:$T$3,"&gt;="&amp;$X$1,$I$3:$T$3,"&lt;="&amp;$Y$1),0)),0)),0),0)</f>
        <v>0</v>
      </c>
      <c r="Y1418" s="6">
        <f>IFERROR(IF(X1418&gt;=1,X1418*VLOOKUP(E1418,STUDENT!$B$4:$W$2003,22,0),0),0)</f>
        <v>0</v>
      </c>
      <c r="Z1418" s="6">
        <f t="shared" ref="Z1418:Z1481" si="140">IFERROR(IF(D1418&gt;=1,(IF($Z$1&gt;=1,(IF($AA$1&gt;=1,SUMIFS(I1418:T1418,$I$3:$T$3,"&gt;="&amp;$Z$1,$I$3:$T$3,"&lt;="&amp;$AA$1),0)),0)),0),0)</f>
        <v>0</v>
      </c>
      <c r="AA1418" s="6">
        <f>IFERROR(IF(Z1418&gt;=1,Z1418*VLOOKUP(E1418,STUDENT!$B$4:$W$2003,22,0),0),0)</f>
        <v>0</v>
      </c>
    </row>
    <row r="1419" spans="1:27" ht="18" customHeight="1" x14ac:dyDescent="0.25">
      <c r="A1419" s="6">
        <f t="shared" si="135"/>
        <v>0</v>
      </c>
      <c r="B1419" s="6">
        <v>1411</v>
      </c>
      <c r="C1419" s="6">
        <f>IFERROR(IF($C$1&gt;=B1419,SMALL(STUDENT!$V$4:$V$2003,$C$6+B1419),0),0)</f>
        <v>0</v>
      </c>
      <c r="D1419" s="14">
        <f t="shared" si="136"/>
        <v>0</v>
      </c>
      <c r="E1419" s="14" t="str">
        <f>IFERROR(IF($D1419&gt;=1,VLOOKUP($C1419,STUDENT!$A$4:$E$2003,E$1,0),""),"")</f>
        <v/>
      </c>
      <c r="F1419" s="15" t="str">
        <f>IFERROR(IF($D1419&gt;=1,VLOOKUP($C1419,STUDENT!$A$4:$E$2003,F$1,0),""),"")</f>
        <v/>
      </c>
      <c r="G1419" s="15" t="str">
        <f>IFERROR(IF($D1419&gt;=1,VLOOKUP($C1419,STUDENT!$A$4:$E$2003,G$1,0),""),"")</f>
        <v/>
      </c>
      <c r="H1419" s="14" t="str">
        <f>IFERROR(IF($D1419&gt;=1,VLOOKUP($C1419,STUDENT!$A$4:$E$2003,H$1,0),""),"")</f>
        <v/>
      </c>
      <c r="I1419" s="79"/>
      <c r="J1419" s="79"/>
      <c r="K1419" s="79"/>
      <c r="L1419" s="79"/>
      <c r="M1419" s="79"/>
      <c r="N1419" s="79"/>
      <c r="O1419" s="79"/>
      <c r="P1419" s="79"/>
      <c r="Q1419" s="79"/>
      <c r="R1419" s="79"/>
      <c r="S1419" s="79"/>
      <c r="T1419" s="79"/>
      <c r="U1419" s="85">
        <f t="shared" si="137"/>
        <v>0</v>
      </c>
      <c r="V1419" s="6">
        <f t="shared" si="138"/>
        <v>0</v>
      </c>
      <c r="W1419" s="6">
        <f>IFERROR(IF(V1419&gt;=1,V1419*VLOOKUP(E1419,STUDENT!$B$4:$W$2003,22,0),0),0)</f>
        <v>0</v>
      </c>
      <c r="X1419" s="6">
        <f t="shared" si="139"/>
        <v>0</v>
      </c>
      <c r="Y1419" s="6">
        <f>IFERROR(IF(X1419&gt;=1,X1419*VLOOKUP(E1419,STUDENT!$B$4:$W$2003,22,0),0),0)</f>
        <v>0</v>
      </c>
      <c r="Z1419" s="6">
        <f t="shared" si="140"/>
        <v>0</v>
      </c>
      <c r="AA1419" s="6">
        <f>IFERROR(IF(Z1419&gt;=1,Z1419*VLOOKUP(E1419,STUDENT!$B$4:$W$2003,22,0),0),0)</f>
        <v>0</v>
      </c>
    </row>
    <row r="1420" spans="1:27" ht="18" customHeight="1" x14ac:dyDescent="0.25">
      <c r="A1420" s="6">
        <f t="shared" si="135"/>
        <v>0</v>
      </c>
      <c r="B1420" s="6">
        <v>1412</v>
      </c>
      <c r="C1420" s="6">
        <f>IFERROR(IF($C$1&gt;=B1420,SMALL(STUDENT!$V$4:$V$2003,$C$6+B1420),0),0)</f>
        <v>0</v>
      </c>
      <c r="D1420" s="14">
        <f t="shared" si="136"/>
        <v>0</v>
      </c>
      <c r="E1420" s="14" t="str">
        <f>IFERROR(IF($D1420&gt;=1,VLOOKUP($C1420,STUDENT!$A$4:$E$2003,E$1,0),""),"")</f>
        <v/>
      </c>
      <c r="F1420" s="15" t="str">
        <f>IFERROR(IF($D1420&gt;=1,VLOOKUP($C1420,STUDENT!$A$4:$E$2003,F$1,0),""),"")</f>
        <v/>
      </c>
      <c r="G1420" s="15" t="str">
        <f>IFERROR(IF($D1420&gt;=1,VLOOKUP($C1420,STUDENT!$A$4:$E$2003,G$1,0),""),"")</f>
        <v/>
      </c>
      <c r="H1420" s="14" t="str">
        <f>IFERROR(IF($D1420&gt;=1,VLOOKUP($C1420,STUDENT!$A$4:$E$2003,H$1,0),""),"")</f>
        <v/>
      </c>
      <c r="I1420" s="79"/>
      <c r="J1420" s="79"/>
      <c r="K1420" s="79"/>
      <c r="L1420" s="79"/>
      <c r="M1420" s="79"/>
      <c r="N1420" s="79"/>
      <c r="O1420" s="79"/>
      <c r="P1420" s="79"/>
      <c r="Q1420" s="79"/>
      <c r="R1420" s="79"/>
      <c r="S1420" s="79"/>
      <c r="T1420" s="79"/>
      <c r="U1420" s="85">
        <f t="shared" si="137"/>
        <v>0</v>
      </c>
      <c r="V1420" s="6">
        <f t="shared" si="138"/>
        <v>0</v>
      </c>
      <c r="W1420" s="6">
        <f>IFERROR(IF(V1420&gt;=1,V1420*VLOOKUP(E1420,STUDENT!$B$4:$W$2003,22,0),0),0)</f>
        <v>0</v>
      </c>
      <c r="X1420" s="6">
        <f t="shared" si="139"/>
        <v>0</v>
      </c>
      <c r="Y1420" s="6">
        <f>IFERROR(IF(X1420&gt;=1,X1420*VLOOKUP(E1420,STUDENT!$B$4:$W$2003,22,0),0),0)</f>
        <v>0</v>
      </c>
      <c r="Z1420" s="6">
        <f t="shared" si="140"/>
        <v>0</v>
      </c>
      <c r="AA1420" s="6">
        <f>IFERROR(IF(Z1420&gt;=1,Z1420*VLOOKUP(E1420,STUDENT!$B$4:$W$2003,22,0),0),0)</f>
        <v>0</v>
      </c>
    </row>
    <row r="1421" spans="1:27" ht="18" customHeight="1" x14ac:dyDescent="0.25">
      <c r="A1421" s="6">
        <f t="shared" si="135"/>
        <v>0</v>
      </c>
      <c r="B1421" s="6">
        <v>1413</v>
      </c>
      <c r="C1421" s="6">
        <f>IFERROR(IF($C$1&gt;=B1421,SMALL(STUDENT!$V$4:$V$2003,$C$6+B1421),0),0)</f>
        <v>0</v>
      </c>
      <c r="D1421" s="14">
        <f t="shared" si="136"/>
        <v>0</v>
      </c>
      <c r="E1421" s="14" t="str">
        <f>IFERROR(IF($D1421&gt;=1,VLOOKUP($C1421,STUDENT!$A$4:$E$2003,E$1,0),""),"")</f>
        <v/>
      </c>
      <c r="F1421" s="15" t="str">
        <f>IFERROR(IF($D1421&gt;=1,VLOOKUP($C1421,STUDENT!$A$4:$E$2003,F$1,0),""),"")</f>
        <v/>
      </c>
      <c r="G1421" s="15" t="str">
        <f>IFERROR(IF($D1421&gt;=1,VLOOKUP($C1421,STUDENT!$A$4:$E$2003,G$1,0),""),"")</f>
        <v/>
      </c>
      <c r="H1421" s="14" t="str">
        <f>IFERROR(IF($D1421&gt;=1,VLOOKUP($C1421,STUDENT!$A$4:$E$2003,H$1,0),""),"")</f>
        <v/>
      </c>
      <c r="I1421" s="79"/>
      <c r="J1421" s="79"/>
      <c r="K1421" s="79"/>
      <c r="L1421" s="79"/>
      <c r="M1421" s="79"/>
      <c r="N1421" s="79"/>
      <c r="O1421" s="79"/>
      <c r="P1421" s="79"/>
      <c r="Q1421" s="79"/>
      <c r="R1421" s="79"/>
      <c r="S1421" s="79"/>
      <c r="T1421" s="79"/>
      <c r="U1421" s="85">
        <f t="shared" si="137"/>
        <v>0</v>
      </c>
      <c r="V1421" s="6">
        <f t="shared" si="138"/>
        <v>0</v>
      </c>
      <c r="W1421" s="6">
        <f>IFERROR(IF(V1421&gt;=1,V1421*VLOOKUP(E1421,STUDENT!$B$4:$W$2003,22,0),0),0)</f>
        <v>0</v>
      </c>
      <c r="X1421" s="6">
        <f t="shared" si="139"/>
        <v>0</v>
      </c>
      <c r="Y1421" s="6">
        <f>IFERROR(IF(X1421&gt;=1,X1421*VLOOKUP(E1421,STUDENT!$B$4:$W$2003,22,0),0),0)</f>
        <v>0</v>
      </c>
      <c r="Z1421" s="6">
        <f t="shared" si="140"/>
        <v>0</v>
      </c>
      <c r="AA1421" s="6">
        <f>IFERROR(IF(Z1421&gt;=1,Z1421*VLOOKUP(E1421,STUDENT!$B$4:$W$2003,22,0),0),0)</f>
        <v>0</v>
      </c>
    </row>
    <row r="1422" spans="1:27" ht="18" customHeight="1" x14ac:dyDescent="0.25">
      <c r="A1422" s="6">
        <f t="shared" si="135"/>
        <v>0</v>
      </c>
      <c r="B1422" s="6">
        <v>1414</v>
      </c>
      <c r="C1422" s="6">
        <f>IFERROR(IF($C$1&gt;=B1422,SMALL(STUDENT!$V$4:$V$2003,$C$6+B1422),0),0)</f>
        <v>0</v>
      </c>
      <c r="D1422" s="14">
        <f t="shared" si="136"/>
        <v>0</v>
      </c>
      <c r="E1422" s="14" t="str">
        <f>IFERROR(IF($D1422&gt;=1,VLOOKUP($C1422,STUDENT!$A$4:$E$2003,E$1,0),""),"")</f>
        <v/>
      </c>
      <c r="F1422" s="15" t="str">
        <f>IFERROR(IF($D1422&gt;=1,VLOOKUP($C1422,STUDENT!$A$4:$E$2003,F$1,0),""),"")</f>
        <v/>
      </c>
      <c r="G1422" s="15" t="str">
        <f>IFERROR(IF($D1422&gt;=1,VLOOKUP($C1422,STUDENT!$A$4:$E$2003,G$1,0),""),"")</f>
        <v/>
      </c>
      <c r="H1422" s="14" t="str">
        <f>IFERROR(IF($D1422&gt;=1,VLOOKUP($C1422,STUDENT!$A$4:$E$2003,H$1,0),""),"")</f>
        <v/>
      </c>
      <c r="I1422" s="79"/>
      <c r="J1422" s="79"/>
      <c r="K1422" s="79"/>
      <c r="L1422" s="79"/>
      <c r="M1422" s="79"/>
      <c r="N1422" s="79"/>
      <c r="O1422" s="79"/>
      <c r="P1422" s="79"/>
      <c r="Q1422" s="79"/>
      <c r="R1422" s="79"/>
      <c r="S1422" s="79"/>
      <c r="T1422" s="79"/>
      <c r="U1422" s="85">
        <f t="shared" si="137"/>
        <v>0</v>
      </c>
      <c r="V1422" s="6">
        <f t="shared" si="138"/>
        <v>0</v>
      </c>
      <c r="W1422" s="6">
        <f>IFERROR(IF(V1422&gt;=1,V1422*VLOOKUP(E1422,STUDENT!$B$4:$W$2003,22,0),0),0)</f>
        <v>0</v>
      </c>
      <c r="X1422" s="6">
        <f t="shared" si="139"/>
        <v>0</v>
      </c>
      <c r="Y1422" s="6">
        <f>IFERROR(IF(X1422&gt;=1,X1422*VLOOKUP(E1422,STUDENT!$B$4:$W$2003,22,0),0),0)</f>
        <v>0</v>
      </c>
      <c r="Z1422" s="6">
        <f t="shared" si="140"/>
        <v>0</v>
      </c>
      <c r="AA1422" s="6">
        <f>IFERROR(IF(Z1422&gt;=1,Z1422*VLOOKUP(E1422,STUDENT!$B$4:$W$2003,22,0),0),0)</f>
        <v>0</v>
      </c>
    </row>
    <row r="1423" spans="1:27" ht="18" customHeight="1" x14ac:dyDescent="0.25">
      <c r="A1423" s="6">
        <f t="shared" si="135"/>
        <v>0</v>
      </c>
      <c r="B1423" s="6">
        <v>1415</v>
      </c>
      <c r="C1423" s="6">
        <f>IFERROR(IF($C$1&gt;=B1423,SMALL(STUDENT!$V$4:$V$2003,$C$6+B1423),0),0)</f>
        <v>0</v>
      </c>
      <c r="D1423" s="14">
        <f t="shared" si="136"/>
        <v>0</v>
      </c>
      <c r="E1423" s="14" t="str">
        <f>IFERROR(IF($D1423&gt;=1,VLOOKUP($C1423,STUDENT!$A$4:$E$2003,E$1,0),""),"")</f>
        <v/>
      </c>
      <c r="F1423" s="15" t="str">
        <f>IFERROR(IF($D1423&gt;=1,VLOOKUP($C1423,STUDENT!$A$4:$E$2003,F$1,0),""),"")</f>
        <v/>
      </c>
      <c r="G1423" s="15" t="str">
        <f>IFERROR(IF($D1423&gt;=1,VLOOKUP($C1423,STUDENT!$A$4:$E$2003,G$1,0),""),"")</f>
        <v/>
      </c>
      <c r="H1423" s="14" t="str">
        <f>IFERROR(IF($D1423&gt;=1,VLOOKUP($C1423,STUDENT!$A$4:$E$2003,H$1,0),""),"")</f>
        <v/>
      </c>
      <c r="I1423" s="79"/>
      <c r="J1423" s="79"/>
      <c r="K1423" s="79"/>
      <c r="L1423" s="79"/>
      <c r="M1423" s="79"/>
      <c r="N1423" s="79"/>
      <c r="O1423" s="79"/>
      <c r="P1423" s="79"/>
      <c r="Q1423" s="79"/>
      <c r="R1423" s="79"/>
      <c r="S1423" s="79"/>
      <c r="T1423" s="79"/>
      <c r="U1423" s="85">
        <f t="shared" si="137"/>
        <v>0</v>
      </c>
      <c r="V1423" s="6">
        <f t="shared" si="138"/>
        <v>0</v>
      </c>
      <c r="W1423" s="6">
        <f>IFERROR(IF(V1423&gt;=1,V1423*VLOOKUP(E1423,STUDENT!$B$4:$W$2003,22,0),0),0)</f>
        <v>0</v>
      </c>
      <c r="X1423" s="6">
        <f t="shared" si="139"/>
        <v>0</v>
      </c>
      <c r="Y1423" s="6">
        <f>IFERROR(IF(X1423&gt;=1,X1423*VLOOKUP(E1423,STUDENT!$B$4:$W$2003,22,0),0),0)</f>
        <v>0</v>
      </c>
      <c r="Z1423" s="6">
        <f t="shared" si="140"/>
        <v>0</v>
      </c>
      <c r="AA1423" s="6">
        <f>IFERROR(IF(Z1423&gt;=1,Z1423*VLOOKUP(E1423,STUDENT!$B$4:$W$2003,22,0),0),0)</f>
        <v>0</v>
      </c>
    </row>
    <row r="1424" spans="1:27" ht="18" customHeight="1" x14ac:dyDescent="0.25">
      <c r="A1424" s="6">
        <f t="shared" si="135"/>
        <v>0</v>
      </c>
      <c r="B1424" s="6">
        <v>1416</v>
      </c>
      <c r="C1424" s="6">
        <f>IFERROR(IF($C$1&gt;=B1424,SMALL(STUDENT!$V$4:$V$2003,$C$6+B1424),0),0)</f>
        <v>0</v>
      </c>
      <c r="D1424" s="14">
        <f t="shared" si="136"/>
        <v>0</v>
      </c>
      <c r="E1424" s="14" t="str">
        <f>IFERROR(IF($D1424&gt;=1,VLOOKUP($C1424,STUDENT!$A$4:$E$2003,E$1,0),""),"")</f>
        <v/>
      </c>
      <c r="F1424" s="15" t="str">
        <f>IFERROR(IF($D1424&gt;=1,VLOOKUP($C1424,STUDENT!$A$4:$E$2003,F$1,0),""),"")</f>
        <v/>
      </c>
      <c r="G1424" s="15" t="str">
        <f>IFERROR(IF($D1424&gt;=1,VLOOKUP($C1424,STUDENT!$A$4:$E$2003,G$1,0),""),"")</f>
        <v/>
      </c>
      <c r="H1424" s="14" t="str">
        <f>IFERROR(IF($D1424&gt;=1,VLOOKUP($C1424,STUDENT!$A$4:$E$2003,H$1,0),""),"")</f>
        <v/>
      </c>
      <c r="I1424" s="79"/>
      <c r="J1424" s="79"/>
      <c r="K1424" s="79"/>
      <c r="L1424" s="79"/>
      <c r="M1424" s="79"/>
      <c r="N1424" s="79"/>
      <c r="O1424" s="79"/>
      <c r="P1424" s="79"/>
      <c r="Q1424" s="79"/>
      <c r="R1424" s="79"/>
      <c r="S1424" s="79"/>
      <c r="T1424" s="79"/>
      <c r="U1424" s="85">
        <f t="shared" si="137"/>
        <v>0</v>
      </c>
      <c r="V1424" s="6">
        <f t="shared" si="138"/>
        <v>0</v>
      </c>
      <c r="W1424" s="6">
        <f>IFERROR(IF(V1424&gt;=1,V1424*VLOOKUP(E1424,STUDENT!$B$4:$W$2003,22,0),0),0)</f>
        <v>0</v>
      </c>
      <c r="X1424" s="6">
        <f t="shared" si="139"/>
        <v>0</v>
      </c>
      <c r="Y1424" s="6">
        <f>IFERROR(IF(X1424&gt;=1,X1424*VLOOKUP(E1424,STUDENT!$B$4:$W$2003,22,0),0),0)</f>
        <v>0</v>
      </c>
      <c r="Z1424" s="6">
        <f t="shared" si="140"/>
        <v>0</v>
      </c>
      <c r="AA1424" s="6">
        <f>IFERROR(IF(Z1424&gt;=1,Z1424*VLOOKUP(E1424,STUDENT!$B$4:$W$2003,22,0),0),0)</f>
        <v>0</v>
      </c>
    </row>
    <row r="1425" spans="1:27" ht="18" customHeight="1" x14ac:dyDescent="0.25">
      <c r="A1425" s="6">
        <f t="shared" si="135"/>
        <v>0</v>
      </c>
      <c r="B1425" s="6">
        <v>1417</v>
      </c>
      <c r="C1425" s="6">
        <f>IFERROR(IF($C$1&gt;=B1425,SMALL(STUDENT!$V$4:$V$2003,$C$6+B1425),0),0)</f>
        <v>0</v>
      </c>
      <c r="D1425" s="14">
        <f t="shared" si="136"/>
        <v>0</v>
      </c>
      <c r="E1425" s="14" t="str">
        <f>IFERROR(IF($D1425&gt;=1,VLOOKUP($C1425,STUDENT!$A$4:$E$2003,E$1,0),""),"")</f>
        <v/>
      </c>
      <c r="F1425" s="15" t="str">
        <f>IFERROR(IF($D1425&gt;=1,VLOOKUP($C1425,STUDENT!$A$4:$E$2003,F$1,0),""),"")</f>
        <v/>
      </c>
      <c r="G1425" s="15" t="str">
        <f>IFERROR(IF($D1425&gt;=1,VLOOKUP($C1425,STUDENT!$A$4:$E$2003,G$1,0),""),"")</f>
        <v/>
      </c>
      <c r="H1425" s="14" t="str">
        <f>IFERROR(IF($D1425&gt;=1,VLOOKUP($C1425,STUDENT!$A$4:$E$2003,H$1,0),""),"")</f>
        <v/>
      </c>
      <c r="I1425" s="79"/>
      <c r="J1425" s="79"/>
      <c r="K1425" s="79"/>
      <c r="L1425" s="79"/>
      <c r="M1425" s="79"/>
      <c r="N1425" s="79"/>
      <c r="O1425" s="79"/>
      <c r="P1425" s="79"/>
      <c r="Q1425" s="79"/>
      <c r="R1425" s="79"/>
      <c r="S1425" s="79"/>
      <c r="T1425" s="79"/>
      <c r="U1425" s="85">
        <f t="shared" si="137"/>
        <v>0</v>
      </c>
      <c r="V1425" s="6">
        <f t="shared" si="138"/>
        <v>0</v>
      </c>
      <c r="W1425" s="6">
        <f>IFERROR(IF(V1425&gt;=1,V1425*VLOOKUP(E1425,STUDENT!$B$4:$W$2003,22,0),0),0)</f>
        <v>0</v>
      </c>
      <c r="X1425" s="6">
        <f t="shared" si="139"/>
        <v>0</v>
      </c>
      <c r="Y1425" s="6">
        <f>IFERROR(IF(X1425&gt;=1,X1425*VLOOKUP(E1425,STUDENT!$B$4:$W$2003,22,0),0),0)</f>
        <v>0</v>
      </c>
      <c r="Z1425" s="6">
        <f t="shared" si="140"/>
        <v>0</v>
      </c>
      <c r="AA1425" s="6">
        <f>IFERROR(IF(Z1425&gt;=1,Z1425*VLOOKUP(E1425,STUDENT!$B$4:$W$2003,22,0),0),0)</f>
        <v>0</v>
      </c>
    </row>
    <row r="1426" spans="1:27" ht="18" customHeight="1" x14ac:dyDescent="0.25">
      <c r="A1426" s="6">
        <f t="shared" si="135"/>
        <v>0</v>
      </c>
      <c r="B1426" s="6">
        <v>1418</v>
      </c>
      <c r="C1426" s="6">
        <f>IFERROR(IF($C$1&gt;=B1426,SMALL(STUDENT!$V$4:$V$2003,$C$6+B1426),0),0)</f>
        <v>0</v>
      </c>
      <c r="D1426" s="14">
        <f t="shared" si="136"/>
        <v>0</v>
      </c>
      <c r="E1426" s="14" t="str">
        <f>IFERROR(IF($D1426&gt;=1,VLOOKUP($C1426,STUDENT!$A$4:$E$2003,E$1,0),""),"")</f>
        <v/>
      </c>
      <c r="F1426" s="15" t="str">
        <f>IFERROR(IF($D1426&gt;=1,VLOOKUP($C1426,STUDENT!$A$4:$E$2003,F$1,0),""),"")</f>
        <v/>
      </c>
      <c r="G1426" s="15" t="str">
        <f>IFERROR(IF($D1426&gt;=1,VLOOKUP($C1426,STUDENT!$A$4:$E$2003,G$1,0),""),"")</f>
        <v/>
      </c>
      <c r="H1426" s="14" t="str">
        <f>IFERROR(IF($D1426&gt;=1,VLOOKUP($C1426,STUDENT!$A$4:$E$2003,H$1,0),""),"")</f>
        <v/>
      </c>
      <c r="I1426" s="79"/>
      <c r="J1426" s="79"/>
      <c r="K1426" s="79"/>
      <c r="L1426" s="79"/>
      <c r="M1426" s="79"/>
      <c r="N1426" s="79"/>
      <c r="O1426" s="79"/>
      <c r="P1426" s="79"/>
      <c r="Q1426" s="79"/>
      <c r="R1426" s="79"/>
      <c r="S1426" s="79"/>
      <c r="T1426" s="79"/>
      <c r="U1426" s="85">
        <f t="shared" si="137"/>
        <v>0</v>
      </c>
      <c r="V1426" s="6">
        <f t="shared" si="138"/>
        <v>0</v>
      </c>
      <c r="W1426" s="6">
        <f>IFERROR(IF(V1426&gt;=1,V1426*VLOOKUP(E1426,STUDENT!$B$4:$W$2003,22,0),0),0)</f>
        <v>0</v>
      </c>
      <c r="X1426" s="6">
        <f t="shared" si="139"/>
        <v>0</v>
      </c>
      <c r="Y1426" s="6">
        <f>IFERROR(IF(X1426&gt;=1,X1426*VLOOKUP(E1426,STUDENT!$B$4:$W$2003,22,0),0),0)</f>
        <v>0</v>
      </c>
      <c r="Z1426" s="6">
        <f t="shared" si="140"/>
        <v>0</v>
      </c>
      <c r="AA1426" s="6">
        <f>IFERROR(IF(Z1426&gt;=1,Z1426*VLOOKUP(E1426,STUDENT!$B$4:$W$2003,22,0),0),0)</f>
        <v>0</v>
      </c>
    </row>
    <row r="1427" spans="1:27" ht="18" customHeight="1" x14ac:dyDescent="0.25">
      <c r="A1427" s="6">
        <f t="shared" si="135"/>
        <v>0</v>
      </c>
      <c r="B1427" s="6">
        <v>1419</v>
      </c>
      <c r="C1427" s="6">
        <f>IFERROR(IF($C$1&gt;=B1427,SMALL(STUDENT!$V$4:$V$2003,$C$6+B1427),0),0)</f>
        <v>0</v>
      </c>
      <c r="D1427" s="14">
        <f t="shared" si="136"/>
        <v>0</v>
      </c>
      <c r="E1427" s="14" t="str">
        <f>IFERROR(IF($D1427&gt;=1,VLOOKUP($C1427,STUDENT!$A$4:$E$2003,E$1,0),""),"")</f>
        <v/>
      </c>
      <c r="F1427" s="15" t="str">
        <f>IFERROR(IF($D1427&gt;=1,VLOOKUP($C1427,STUDENT!$A$4:$E$2003,F$1,0),""),"")</f>
        <v/>
      </c>
      <c r="G1427" s="15" t="str">
        <f>IFERROR(IF($D1427&gt;=1,VLOOKUP($C1427,STUDENT!$A$4:$E$2003,G$1,0),""),"")</f>
        <v/>
      </c>
      <c r="H1427" s="14" t="str">
        <f>IFERROR(IF($D1427&gt;=1,VLOOKUP($C1427,STUDENT!$A$4:$E$2003,H$1,0),""),"")</f>
        <v/>
      </c>
      <c r="I1427" s="79"/>
      <c r="J1427" s="79"/>
      <c r="K1427" s="79"/>
      <c r="L1427" s="79"/>
      <c r="M1427" s="79"/>
      <c r="N1427" s="79"/>
      <c r="O1427" s="79"/>
      <c r="P1427" s="79"/>
      <c r="Q1427" s="79"/>
      <c r="R1427" s="79"/>
      <c r="S1427" s="79"/>
      <c r="T1427" s="79"/>
      <c r="U1427" s="85">
        <f t="shared" si="137"/>
        <v>0</v>
      </c>
      <c r="V1427" s="6">
        <f t="shared" si="138"/>
        <v>0</v>
      </c>
      <c r="W1427" s="6">
        <f>IFERROR(IF(V1427&gt;=1,V1427*VLOOKUP(E1427,STUDENT!$B$4:$W$2003,22,0),0),0)</f>
        <v>0</v>
      </c>
      <c r="X1427" s="6">
        <f t="shared" si="139"/>
        <v>0</v>
      </c>
      <c r="Y1427" s="6">
        <f>IFERROR(IF(X1427&gt;=1,X1427*VLOOKUP(E1427,STUDENT!$B$4:$W$2003,22,0),0),0)</f>
        <v>0</v>
      </c>
      <c r="Z1427" s="6">
        <f t="shared" si="140"/>
        <v>0</v>
      </c>
      <c r="AA1427" s="6">
        <f>IFERROR(IF(Z1427&gt;=1,Z1427*VLOOKUP(E1427,STUDENT!$B$4:$W$2003,22,0),0),0)</f>
        <v>0</v>
      </c>
    </row>
    <row r="1428" spans="1:27" ht="18" customHeight="1" x14ac:dyDescent="0.25">
      <c r="A1428" s="6">
        <f t="shared" si="135"/>
        <v>0</v>
      </c>
      <c r="B1428" s="6">
        <v>1420</v>
      </c>
      <c r="C1428" s="6">
        <f>IFERROR(IF($C$1&gt;=B1428,SMALL(STUDENT!$V$4:$V$2003,$C$6+B1428),0),0)</f>
        <v>0</v>
      </c>
      <c r="D1428" s="14">
        <f t="shared" si="136"/>
        <v>0</v>
      </c>
      <c r="E1428" s="14" t="str">
        <f>IFERROR(IF($D1428&gt;=1,VLOOKUP($C1428,STUDENT!$A$4:$E$2003,E$1,0),""),"")</f>
        <v/>
      </c>
      <c r="F1428" s="15" t="str">
        <f>IFERROR(IF($D1428&gt;=1,VLOOKUP($C1428,STUDENT!$A$4:$E$2003,F$1,0),""),"")</f>
        <v/>
      </c>
      <c r="G1428" s="15" t="str">
        <f>IFERROR(IF($D1428&gt;=1,VLOOKUP($C1428,STUDENT!$A$4:$E$2003,G$1,0),""),"")</f>
        <v/>
      </c>
      <c r="H1428" s="14" t="str">
        <f>IFERROR(IF($D1428&gt;=1,VLOOKUP($C1428,STUDENT!$A$4:$E$2003,H$1,0),""),"")</f>
        <v/>
      </c>
      <c r="I1428" s="79"/>
      <c r="J1428" s="79"/>
      <c r="K1428" s="79"/>
      <c r="L1428" s="79"/>
      <c r="M1428" s="79"/>
      <c r="N1428" s="79"/>
      <c r="O1428" s="79"/>
      <c r="P1428" s="79"/>
      <c r="Q1428" s="79"/>
      <c r="R1428" s="79"/>
      <c r="S1428" s="79"/>
      <c r="T1428" s="79"/>
      <c r="U1428" s="85">
        <f t="shared" si="137"/>
        <v>0</v>
      </c>
      <c r="V1428" s="6">
        <f t="shared" si="138"/>
        <v>0</v>
      </c>
      <c r="W1428" s="6">
        <f>IFERROR(IF(V1428&gt;=1,V1428*VLOOKUP(E1428,STUDENT!$B$4:$W$2003,22,0),0),0)</f>
        <v>0</v>
      </c>
      <c r="X1428" s="6">
        <f t="shared" si="139"/>
        <v>0</v>
      </c>
      <c r="Y1428" s="6">
        <f>IFERROR(IF(X1428&gt;=1,X1428*VLOOKUP(E1428,STUDENT!$B$4:$W$2003,22,0),0),0)</f>
        <v>0</v>
      </c>
      <c r="Z1428" s="6">
        <f t="shared" si="140"/>
        <v>0</v>
      </c>
      <c r="AA1428" s="6">
        <f>IFERROR(IF(Z1428&gt;=1,Z1428*VLOOKUP(E1428,STUDENT!$B$4:$W$2003,22,0),0),0)</f>
        <v>0</v>
      </c>
    </row>
    <row r="1429" spans="1:27" ht="18" customHeight="1" x14ac:dyDescent="0.25">
      <c r="A1429" s="6">
        <f t="shared" si="135"/>
        <v>0</v>
      </c>
      <c r="B1429" s="6">
        <v>1421</v>
      </c>
      <c r="C1429" s="6">
        <f>IFERROR(IF($C$1&gt;=B1429,SMALL(STUDENT!$V$4:$V$2003,$C$6+B1429),0),0)</f>
        <v>0</v>
      </c>
      <c r="D1429" s="14">
        <f t="shared" si="136"/>
        <v>0</v>
      </c>
      <c r="E1429" s="14" t="str">
        <f>IFERROR(IF($D1429&gt;=1,VLOOKUP($C1429,STUDENT!$A$4:$E$2003,E$1,0),""),"")</f>
        <v/>
      </c>
      <c r="F1429" s="15" t="str">
        <f>IFERROR(IF($D1429&gt;=1,VLOOKUP($C1429,STUDENT!$A$4:$E$2003,F$1,0),""),"")</f>
        <v/>
      </c>
      <c r="G1429" s="15" t="str">
        <f>IFERROR(IF($D1429&gt;=1,VLOOKUP($C1429,STUDENT!$A$4:$E$2003,G$1,0),""),"")</f>
        <v/>
      </c>
      <c r="H1429" s="14" t="str">
        <f>IFERROR(IF($D1429&gt;=1,VLOOKUP($C1429,STUDENT!$A$4:$E$2003,H$1,0),""),"")</f>
        <v/>
      </c>
      <c r="I1429" s="79"/>
      <c r="J1429" s="79"/>
      <c r="K1429" s="79"/>
      <c r="L1429" s="79"/>
      <c r="M1429" s="79"/>
      <c r="N1429" s="79"/>
      <c r="O1429" s="79"/>
      <c r="P1429" s="79"/>
      <c r="Q1429" s="79"/>
      <c r="R1429" s="79"/>
      <c r="S1429" s="79"/>
      <c r="T1429" s="79"/>
      <c r="U1429" s="85">
        <f t="shared" si="137"/>
        <v>0</v>
      </c>
      <c r="V1429" s="6">
        <f t="shared" si="138"/>
        <v>0</v>
      </c>
      <c r="W1429" s="6">
        <f>IFERROR(IF(V1429&gt;=1,V1429*VLOOKUP(E1429,STUDENT!$B$4:$W$2003,22,0),0),0)</f>
        <v>0</v>
      </c>
      <c r="X1429" s="6">
        <f t="shared" si="139"/>
        <v>0</v>
      </c>
      <c r="Y1429" s="6">
        <f>IFERROR(IF(X1429&gt;=1,X1429*VLOOKUP(E1429,STUDENT!$B$4:$W$2003,22,0),0),0)</f>
        <v>0</v>
      </c>
      <c r="Z1429" s="6">
        <f t="shared" si="140"/>
        <v>0</v>
      </c>
      <c r="AA1429" s="6">
        <f>IFERROR(IF(Z1429&gt;=1,Z1429*VLOOKUP(E1429,STUDENT!$B$4:$W$2003,22,0),0),0)</f>
        <v>0</v>
      </c>
    </row>
    <row r="1430" spans="1:27" ht="18" customHeight="1" x14ac:dyDescent="0.25">
      <c r="A1430" s="6">
        <f t="shared" si="135"/>
        <v>0</v>
      </c>
      <c r="B1430" s="6">
        <v>1422</v>
      </c>
      <c r="C1430" s="6">
        <f>IFERROR(IF($C$1&gt;=B1430,SMALL(STUDENT!$V$4:$V$2003,$C$6+B1430),0),0)</f>
        <v>0</v>
      </c>
      <c r="D1430" s="14">
        <f t="shared" si="136"/>
        <v>0</v>
      </c>
      <c r="E1430" s="14" t="str">
        <f>IFERROR(IF($D1430&gt;=1,VLOOKUP($C1430,STUDENT!$A$4:$E$2003,E$1,0),""),"")</f>
        <v/>
      </c>
      <c r="F1430" s="15" t="str">
        <f>IFERROR(IF($D1430&gt;=1,VLOOKUP($C1430,STUDENT!$A$4:$E$2003,F$1,0),""),"")</f>
        <v/>
      </c>
      <c r="G1430" s="15" t="str">
        <f>IFERROR(IF($D1430&gt;=1,VLOOKUP($C1430,STUDENT!$A$4:$E$2003,G$1,0),""),"")</f>
        <v/>
      </c>
      <c r="H1430" s="14" t="str">
        <f>IFERROR(IF($D1430&gt;=1,VLOOKUP($C1430,STUDENT!$A$4:$E$2003,H$1,0),""),"")</f>
        <v/>
      </c>
      <c r="I1430" s="79"/>
      <c r="J1430" s="79"/>
      <c r="K1430" s="79"/>
      <c r="L1430" s="79"/>
      <c r="M1430" s="79"/>
      <c r="N1430" s="79"/>
      <c r="O1430" s="79"/>
      <c r="P1430" s="79"/>
      <c r="Q1430" s="79"/>
      <c r="R1430" s="79"/>
      <c r="S1430" s="79"/>
      <c r="T1430" s="79"/>
      <c r="U1430" s="85">
        <f t="shared" si="137"/>
        <v>0</v>
      </c>
      <c r="V1430" s="6">
        <f t="shared" si="138"/>
        <v>0</v>
      </c>
      <c r="W1430" s="6">
        <f>IFERROR(IF(V1430&gt;=1,V1430*VLOOKUP(E1430,STUDENT!$B$4:$W$2003,22,0),0),0)</f>
        <v>0</v>
      </c>
      <c r="X1430" s="6">
        <f t="shared" si="139"/>
        <v>0</v>
      </c>
      <c r="Y1430" s="6">
        <f>IFERROR(IF(X1430&gt;=1,X1430*VLOOKUP(E1430,STUDENT!$B$4:$W$2003,22,0),0),0)</f>
        <v>0</v>
      </c>
      <c r="Z1430" s="6">
        <f t="shared" si="140"/>
        <v>0</v>
      </c>
      <c r="AA1430" s="6">
        <f>IFERROR(IF(Z1430&gt;=1,Z1430*VLOOKUP(E1430,STUDENT!$B$4:$W$2003,22,0),0),0)</f>
        <v>0</v>
      </c>
    </row>
    <row r="1431" spans="1:27" ht="18" customHeight="1" x14ac:dyDescent="0.25">
      <c r="A1431" s="6">
        <f t="shared" si="135"/>
        <v>0</v>
      </c>
      <c r="B1431" s="6">
        <v>1423</v>
      </c>
      <c r="C1431" s="6">
        <f>IFERROR(IF($C$1&gt;=B1431,SMALL(STUDENT!$V$4:$V$2003,$C$6+B1431),0),0)</f>
        <v>0</v>
      </c>
      <c r="D1431" s="14">
        <f t="shared" si="136"/>
        <v>0</v>
      </c>
      <c r="E1431" s="14" t="str">
        <f>IFERROR(IF($D1431&gt;=1,VLOOKUP($C1431,STUDENT!$A$4:$E$2003,E$1,0),""),"")</f>
        <v/>
      </c>
      <c r="F1431" s="15" t="str">
        <f>IFERROR(IF($D1431&gt;=1,VLOOKUP($C1431,STUDENT!$A$4:$E$2003,F$1,0),""),"")</f>
        <v/>
      </c>
      <c r="G1431" s="15" t="str">
        <f>IFERROR(IF($D1431&gt;=1,VLOOKUP($C1431,STUDENT!$A$4:$E$2003,G$1,0),""),"")</f>
        <v/>
      </c>
      <c r="H1431" s="14" t="str">
        <f>IFERROR(IF($D1431&gt;=1,VLOOKUP($C1431,STUDENT!$A$4:$E$2003,H$1,0),""),"")</f>
        <v/>
      </c>
      <c r="I1431" s="79"/>
      <c r="J1431" s="79"/>
      <c r="K1431" s="79"/>
      <c r="L1431" s="79"/>
      <c r="M1431" s="79"/>
      <c r="N1431" s="79"/>
      <c r="O1431" s="79"/>
      <c r="P1431" s="79"/>
      <c r="Q1431" s="79"/>
      <c r="R1431" s="79"/>
      <c r="S1431" s="79"/>
      <c r="T1431" s="79"/>
      <c r="U1431" s="85">
        <f t="shared" si="137"/>
        <v>0</v>
      </c>
      <c r="V1431" s="6">
        <f t="shared" si="138"/>
        <v>0</v>
      </c>
      <c r="W1431" s="6">
        <f>IFERROR(IF(V1431&gt;=1,V1431*VLOOKUP(E1431,STUDENT!$B$4:$W$2003,22,0),0),0)</f>
        <v>0</v>
      </c>
      <c r="X1431" s="6">
        <f t="shared" si="139"/>
        <v>0</v>
      </c>
      <c r="Y1431" s="6">
        <f>IFERROR(IF(X1431&gt;=1,X1431*VLOOKUP(E1431,STUDENT!$B$4:$W$2003,22,0),0),0)</f>
        <v>0</v>
      </c>
      <c r="Z1431" s="6">
        <f t="shared" si="140"/>
        <v>0</v>
      </c>
      <c r="AA1431" s="6">
        <f>IFERROR(IF(Z1431&gt;=1,Z1431*VLOOKUP(E1431,STUDENT!$B$4:$W$2003,22,0),0),0)</f>
        <v>0</v>
      </c>
    </row>
    <row r="1432" spans="1:27" ht="18" customHeight="1" x14ac:dyDescent="0.25">
      <c r="A1432" s="6">
        <f t="shared" si="135"/>
        <v>0</v>
      </c>
      <c r="B1432" s="6">
        <v>1424</v>
      </c>
      <c r="C1432" s="6">
        <f>IFERROR(IF($C$1&gt;=B1432,SMALL(STUDENT!$V$4:$V$2003,$C$6+B1432),0),0)</f>
        <v>0</v>
      </c>
      <c r="D1432" s="14">
        <f t="shared" si="136"/>
        <v>0</v>
      </c>
      <c r="E1432" s="14" t="str">
        <f>IFERROR(IF($D1432&gt;=1,VLOOKUP($C1432,STUDENT!$A$4:$E$2003,E$1,0),""),"")</f>
        <v/>
      </c>
      <c r="F1432" s="15" t="str">
        <f>IFERROR(IF($D1432&gt;=1,VLOOKUP($C1432,STUDENT!$A$4:$E$2003,F$1,0),""),"")</f>
        <v/>
      </c>
      <c r="G1432" s="15" t="str">
        <f>IFERROR(IF($D1432&gt;=1,VLOOKUP($C1432,STUDENT!$A$4:$E$2003,G$1,0),""),"")</f>
        <v/>
      </c>
      <c r="H1432" s="14" t="str">
        <f>IFERROR(IF($D1432&gt;=1,VLOOKUP($C1432,STUDENT!$A$4:$E$2003,H$1,0),""),"")</f>
        <v/>
      </c>
      <c r="I1432" s="79"/>
      <c r="J1432" s="79"/>
      <c r="K1432" s="79"/>
      <c r="L1432" s="79"/>
      <c r="M1432" s="79"/>
      <c r="N1432" s="79"/>
      <c r="O1432" s="79"/>
      <c r="P1432" s="79"/>
      <c r="Q1432" s="79"/>
      <c r="R1432" s="79"/>
      <c r="S1432" s="79"/>
      <c r="T1432" s="79"/>
      <c r="U1432" s="85">
        <f t="shared" si="137"/>
        <v>0</v>
      </c>
      <c r="V1432" s="6">
        <f t="shared" si="138"/>
        <v>0</v>
      </c>
      <c r="W1432" s="6">
        <f>IFERROR(IF(V1432&gt;=1,V1432*VLOOKUP(E1432,STUDENT!$B$4:$W$2003,22,0),0),0)</f>
        <v>0</v>
      </c>
      <c r="X1432" s="6">
        <f t="shared" si="139"/>
        <v>0</v>
      </c>
      <c r="Y1432" s="6">
        <f>IFERROR(IF(X1432&gt;=1,X1432*VLOOKUP(E1432,STUDENT!$B$4:$W$2003,22,0),0),0)</f>
        <v>0</v>
      </c>
      <c r="Z1432" s="6">
        <f t="shared" si="140"/>
        <v>0</v>
      </c>
      <c r="AA1432" s="6">
        <f>IFERROR(IF(Z1432&gt;=1,Z1432*VLOOKUP(E1432,STUDENT!$B$4:$W$2003,22,0),0),0)</f>
        <v>0</v>
      </c>
    </row>
    <row r="1433" spans="1:27" ht="18" customHeight="1" x14ac:dyDescent="0.25">
      <c r="A1433" s="6">
        <f t="shared" si="135"/>
        <v>0</v>
      </c>
      <c r="B1433" s="6">
        <v>1425</v>
      </c>
      <c r="C1433" s="6">
        <f>IFERROR(IF($C$1&gt;=B1433,SMALL(STUDENT!$V$4:$V$2003,$C$6+B1433),0),0)</f>
        <v>0</v>
      </c>
      <c r="D1433" s="14">
        <f t="shared" si="136"/>
        <v>0</v>
      </c>
      <c r="E1433" s="14" t="str">
        <f>IFERROR(IF($D1433&gt;=1,VLOOKUP($C1433,STUDENT!$A$4:$E$2003,E$1,0),""),"")</f>
        <v/>
      </c>
      <c r="F1433" s="15" t="str">
        <f>IFERROR(IF($D1433&gt;=1,VLOOKUP($C1433,STUDENT!$A$4:$E$2003,F$1,0),""),"")</f>
        <v/>
      </c>
      <c r="G1433" s="15" t="str">
        <f>IFERROR(IF($D1433&gt;=1,VLOOKUP($C1433,STUDENT!$A$4:$E$2003,G$1,0),""),"")</f>
        <v/>
      </c>
      <c r="H1433" s="14" t="str">
        <f>IFERROR(IF($D1433&gt;=1,VLOOKUP($C1433,STUDENT!$A$4:$E$2003,H$1,0),""),"")</f>
        <v/>
      </c>
      <c r="I1433" s="79"/>
      <c r="J1433" s="79"/>
      <c r="K1433" s="79"/>
      <c r="L1433" s="79"/>
      <c r="M1433" s="79"/>
      <c r="N1433" s="79"/>
      <c r="O1433" s="79"/>
      <c r="P1433" s="79"/>
      <c r="Q1433" s="79"/>
      <c r="R1433" s="79"/>
      <c r="S1433" s="79"/>
      <c r="T1433" s="79"/>
      <c r="U1433" s="85">
        <f t="shared" si="137"/>
        <v>0</v>
      </c>
      <c r="V1433" s="6">
        <f t="shared" si="138"/>
        <v>0</v>
      </c>
      <c r="W1433" s="6">
        <f>IFERROR(IF(V1433&gt;=1,V1433*VLOOKUP(E1433,STUDENT!$B$4:$W$2003,22,0),0),0)</f>
        <v>0</v>
      </c>
      <c r="X1433" s="6">
        <f t="shared" si="139"/>
        <v>0</v>
      </c>
      <c r="Y1433" s="6">
        <f>IFERROR(IF(X1433&gt;=1,X1433*VLOOKUP(E1433,STUDENT!$B$4:$W$2003,22,0),0),0)</f>
        <v>0</v>
      </c>
      <c r="Z1433" s="6">
        <f t="shared" si="140"/>
        <v>0</v>
      </c>
      <c r="AA1433" s="6">
        <f>IFERROR(IF(Z1433&gt;=1,Z1433*VLOOKUP(E1433,STUDENT!$B$4:$W$2003,22,0),0),0)</f>
        <v>0</v>
      </c>
    </row>
    <row r="1434" spans="1:27" ht="18" customHeight="1" x14ac:dyDescent="0.25">
      <c r="A1434" s="6">
        <f t="shared" si="135"/>
        <v>0</v>
      </c>
      <c r="B1434" s="6">
        <v>1426</v>
      </c>
      <c r="C1434" s="6">
        <f>IFERROR(IF($C$1&gt;=B1434,SMALL(STUDENT!$V$4:$V$2003,$C$6+B1434),0),0)</f>
        <v>0</v>
      </c>
      <c r="D1434" s="14">
        <f t="shared" si="136"/>
        <v>0</v>
      </c>
      <c r="E1434" s="14" t="str">
        <f>IFERROR(IF($D1434&gt;=1,VLOOKUP($C1434,STUDENT!$A$4:$E$2003,E$1,0),""),"")</f>
        <v/>
      </c>
      <c r="F1434" s="15" t="str">
        <f>IFERROR(IF($D1434&gt;=1,VLOOKUP($C1434,STUDENT!$A$4:$E$2003,F$1,0),""),"")</f>
        <v/>
      </c>
      <c r="G1434" s="15" t="str">
        <f>IFERROR(IF($D1434&gt;=1,VLOOKUP($C1434,STUDENT!$A$4:$E$2003,G$1,0),""),"")</f>
        <v/>
      </c>
      <c r="H1434" s="14" t="str">
        <f>IFERROR(IF($D1434&gt;=1,VLOOKUP($C1434,STUDENT!$A$4:$E$2003,H$1,0),""),"")</f>
        <v/>
      </c>
      <c r="I1434" s="79"/>
      <c r="J1434" s="79"/>
      <c r="K1434" s="79"/>
      <c r="L1434" s="79"/>
      <c r="M1434" s="79"/>
      <c r="N1434" s="79"/>
      <c r="O1434" s="79"/>
      <c r="P1434" s="79"/>
      <c r="Q1434" s="79"/>
      <c r="R1434" s="79"/>
      <c r="S1434" s="79"/>
      <c r="T1434" s="79"/>
      <c r="U1434" s="85">
        <f t="shared" si="137"/>
        <v>0</v>
      </c>
      <c r="V1434" s="6">
        <f t="shared" si="138"/>
        <v>0</v>
      </c>
      <c r="W1434" s="6">
        <f>IFERROR(IF(V1434&gt;=1,V1434*VLOOKUP(E1434,STUDENT!$B$4:$W$2003,22,0),0),0)</f>
        <v>0</v>
      </c>
      <c r="X1434" s="6">
        <f t="shared" si="139"/>
        <v>0</v>
      </c>
      <c r="Y1434" s="6">
        <f>IFERROR(IF(X1434&gt;=1,X1434*VLOOKUP(E1434,STUDENT!$B$4:$W$2003,22,0),0),0)</f>
        <v>0</v>
      </c>
      <c r="Z1434" s="6">
        <f t="shared" si="140"/>
        <v>0</v>
      </c>
      <c r="AA1434" s="6">
        <f>IFERROR(IF(Z1434&gt;=1,Z1434*VLOOKUP(E1434,STUDENT!$B$4:$W$2003,22,0),0),0)</f>
        <v>0</v>
      </c>
    </row>
    <row r="1435" spans="1:27" ht="18" customHeight="1" x14ac:dyDescent="0.25">
      <c r="A1435" s="6">
        <f t="shared" si="135"/>
        <v>0</v>
      </c>
      <c r="B1435" s="6">
        <v>1427</v>
      </c>
      <c r="C1435" s="6">
        <f>IFERROR(IF($C$1&gt;=B1435,SMALL(STUDENT!$V$4:$V$2003,$C$6+B1435),0),0)</f>
        <v>0</v>
      </c>
      <c r="D1435" s="14">
        <f t="shared" si="136"/>
        <v>0</v>
      </c>
      <c r="E1435" s="14" t="str">
        <f>IFERROR(IF($D1435&gt;=1,VLOOKUP($C1435,STUDENT!$A$4:$E$2003,E$1,0),""),"")</f>
        <v/>
      </c>
      <c r="F1435" s="15" t="str">
        <f>IFERROR(IF($D1435&gt;=1,VLOOKUP($C1435,STUDENT!$A$4:$E$2003,F$1,0),""),"")</f>
        <v/>
      </c>
      <c r="G1435" s="15" t="str">
        <f>IFERROR(IF($D1435&gt;=1,VLOOKUP($C1435,STUDENT!$A$4:$E$2003,G$1,0),""),"")</f>
        <v/>
      </c>
      <c r="H1435" s="14" t="str">
        <f>IFERROR(IF($D1435&gt;=1,VLOOKUP($C1435,STUDENT!$A$4:$E$2003,H$1,0),""),"")</f>
        <v/>
      </c>
      <c r="I1435" s="79"/>
      <c r="J1435" s="79"/>
      <c r="K1435" s="79"/>
      <c r="L1435" s="79"/>
      <c r="M1435" s="79"/>
      <c r="N1435" s="79"/>
      <c r="O1435" s="79"/>
      <c r="P1435" s="79"/>
      <c r="Q1435" s="79"/>
      <c r="R1435" s="79"/>
      <c r="S1435" s="79"/>
      <c r="T1435" s="79"/>
      <c r="U1435" s="85">
        <f t="shared" si="137"/>
        <v>0</v>
      </c>
      <c r="V1435" s="6">
        <f t="shared" si="138"/>
        <v>0</v>
      </c>
      <c r="W1435" s="6">
        <f>IFERROR(IF(V1435&gt;=1,V1435*VLOOKUP(E1435,STUDENT!$B$4:$W$2003,22,0),0),0)</f>
        <v>0</v>
      </c>
      <c r="X1435" s="6">
        <f t="shared" si="139"/>
        <v>0</v>
      </c>
      <c r="Y1435" s="6">
        <f>IFERROR(IF(X1435&gt;=1,X1435*VLOOKUP(E1435,STUDENT!$B$4:$W$2003,22,0),0),0)</f>
        <v>0</v>
      </c>
      <c r="Z1435" s="6">
        <f t="shared" si="140"/>
        <v>0</v>
      </c>
      <c r="AA1435" s="6">
        <f>IFERROR(IF(Z1435&gt;=1,Z1435*VLOOKUP(E1435,STUDENT!$B$4:$W$2003,22,0),0),0)</f>
        <v>0</v>
      </c>
    </row>
    <row r="1436" spans="1:27" ht="18" customHeight="1" x14ac:dyDescent="0.25">
      <c r="A1436" s="6">
        <f t="shared" si="135"/>
        <v>0</v>
      </c>
      <c r="B1436" s="6">
        <v>1428</v>
      </c>
      <c r="C1436" s="6">
        <f>IFERROR(IF($C$1&gt;=B1436,SMALL(STUDENT!$V$4:$V$2003,$C$6+B1436),0),0)</f>
        <v>0</v>
      </c>
      <c r="D1436" s="14">
        <f t="shared" si="136"/>
        <v>0</v>
      </c>
      <c r="E1436" s="14" t="str">
        <f>IFERROR(IF($D1436&gt;=1,VLOOKUP($C1436,STUDENT!$A$4:$E$2003,E$1,0),""),"")</f>
        <v/>
      </c>
      <c r="F1436" s="15" t="str">
        <f>IFERROR(IF($D1436&gt;=1,VLOOKUP($C1436,STUDENT!$A$4:$E$2003,F$1,0),""),"")</f>
        <v/>
      </c>
      <c r="G1436" s="15" t="str">
        <f>IFERROR(IF($D1436&gt;=1,VLOOKUP($C1436,STUDENT!$A$4:$E$2003,G$1,0),""),"")</f>
        <v/>
      </c>
      <c r="H1436" s="14" t="str">
        <f>IFERROR(IF($D1436&gt;=1,VLOOKUP($C1436,STUDENT!$A$4:$E$2003,H$1,0),""),"")</f>
        <v/>
      </c>
      <c r="I1436" s="79"/>
      <c r="J1436" s="79"/>
      <c r="K1436" s="79"/>
      <c r="L1436" s="79"/>
      <c r="M1436" s="79"/>
      <c r="N1436" s="79"/>
      <c r="O1436" s="79"/>
      <c r="P1436" s="79"/>
      <c r="Q1436" s="79"/>
      <c r="R1436" s="79"/>
      <c r="S1436" s="79"/>
      <c r="T1436" s="79"/>
      <c r="U1436" s="85">
        <f t="shared" si="137"/>
        <v>0</v>
      </c>
      <c r="V1436" s="6">
        <f t="shared" si="138"/>
        <v>0</v>
      </c>
      <c r="W1436" s="6">
        <f>IFERROR(IF(V1436&gt;=1,V1436*VLOOKUP(E1436,STUDENT!$B$4:$W$2003,22,0),0),0)</f>
        <v>0</v>
      </c>
      <c r="X1436" s="6">
        <f t="shared" si="139"/>
        <v>0</v>
      </c>
      <c r="Y1436" s="6">
        <f>IFERROR(IF(X1436&gt;=1,X1436*VLOOKUP(E1436,STUDENT!$B$4:$W$2003,22,0),0),0)</f>
        <v>0</v>
      </c>
      <c r="Z1436" s="6">
        <f t="shared" si="140"/>
        <v>0</v>
      </c>
      <c r="AA1436" s="6">
        <f>IFERROR(IF(Z1436&gt;=1,Z1436*VLOOKUP(E1436,STUDENT!$B$4:$W$2003,22,0),0),0)</f>
        <v>0</v>
      </c>
    </row>
    <row r="1437" spans="1:27" ht="18" customHeight="1" x14ac:dyDescent="0.25">
      <c r="A1437" s="6">
        <f t="shared" si="135"/>
        <v>0</v>
      </c>
      <c r="B1437" s="6">
        <v>1429</v>
      </c>
      <c r="C1437" s="6">
        <f>IFERROR(IF($C$1&gt;=B1437,SMALL(STUDENT!$V$4:$V$2003,$C$6+B1437),0),0)</f>
        <v>0</v>
      </c>
      <c r="D1437" s="14">
        <f t="shared" si="136"/>
        <v>0</v>
      </c>
      <c r="E1437" s="14" t="str">
        <f>IFERROR(IF($D1437&gt;=1,VLOOKUP($C1437,STUDENT!$A$4:$E$2003,E$1,0),""),"")</f>
        <v/>
      </c>
      <c r="F1437" s="15" t="str">
        <f>IFERROR(IF($D1437&gt;=1,VLOOKUP($C1437,STUDENT!$A$4:$E$2003,F$1,0),""),"")</f>
        <v/>
      </c>
      <c r="G1437" s="15" t="str">
        <f>IFERROR(IF($D1437&gt;=1,VLOOKUP($C1437,STUDENT!$A$4:$E$2003,G$1,0),""),"")</f>
        <v/>
      </c>
      <c r="H1437" s="14" t="str">
        <f>IFERROR(IF($D1437&gt;=1,VLOOKUP($C1437,STUDENT!$A$4:$E$2003,H$1,0),""),"")</f>
        <v/>
      </c>
      <c r="I1437" s="79"/>
      <c r="J1437" s="79"/>
      <c r="K1437" s="79"/>
      <c r="L1437" s="79"/>
      <c r="M1437" s="79"/>
      <c r="N1437" s="79"/>
      <c r="O1437" s="79"/>
      <c r="P1437" s="79"/>
      <c r="Q1437" s="79"/>
      <c r="R1437" s="79"/>
      <c r="S1437" s="79"/>
      <c r="T1437" s="79"/>
      <c r="U1437" s="85">
        <f t="shared" si="137"/>
        <v>0</v>
      </c>
      <c r="V1437" s="6">
        <f t="shared" si="138"/>
        <v>0</v>
      </c>
      <c r="W1437" s="6">
        <f>IFERROR(IF(V1437&gt;=1,V1437*VLOOKUP(E1437,STUDENT!$B$4:$W$2003,22,0),0),0)</f>
        <v>0</v>
      </c>
      <c r="X1437" s="6">
        <f t="shared" si="139"/>
        <v>0</v>
      </c>
      <c r="Y1437" s="6">
        <f>IFERROR(IF(X1437&gt;=1,X1437*VLOOKUP(E1437,STUDENT!$B$4:$W$2003,22,0),0),0)</f>
        <v>0</v>
      </c>
      <c r="Z1437" s="6">
        <f t="shared" si="140"/>
        <v>0</v>
      </c>
      <c r="AA1437" s="6">
        <f>IFERROR(IF(Z1437&gt;=1,Z1437*VLOOKUP(E1437,STUDENT!$B$4:$W$2003,22,0),0),0)</f>
        <v>0</v>
      </c>
    </row>
    <row r="1438" spans="1:27" ht="18" customHeight="1" x14ac:dyDescent="0.25">
      <c r="A1438" s="6">
        <f t="shared" si="135"/>
        <v>0</v>
      </c>
      <c r="B1438" s="6">
        <v>1430</v>
      </c>
      <c r="C1438" s="6">
        <f>IFERROR(IF($C$1&gt;=B1438,SMALL(STUDENT!$V$4:$V$2003,$C$6+B1438),0),0)</f>
        <v>0</v>
      </c>
      <c r="D1438" s="14">
        <f t="shared" si="136"/>
        <v>0</v>
      </c>
      <c r="E1438" s="14" t="str">
        <f>IFERROR(IF($D1438&gt;=1,VLOOKUP($C1438,STUDENT!$A$4:$E$2003,E$1,0),""),"")</f>
        <v/>
      </c>
      <c r="F1438" s="15" t="str">
        <f>IFERROR(IF($D1438&gt;=1,VLOOKUP($C1438,STUDENT!$A$4:$E$2003,F$1,0),""),"")</f>
        <v/>
      </c>
      <c r="G1438" s="15" t="str">
        <f>IFERROR(IF($D1438&gt;=1,VLOOKUP($C1438,STUDENT!$A$4:$E$2003,G$1,0),""),"")</f>
        <v/>
      </c>
      <c r="H1438" s="14" t="str">
        <f>IFERROR(IF($D1438&gt;=1,VLOOKUP($C1438,STUDENT!$A$4:$E$2003,H$1,0),""),"")</f>
        <v/>
      </c>
      <c r="I1438" s="79"/>
      <c r="J1438" s="79"/>
      <c r="K1438" s="79"/>
      <c r="L1438" s="79"/>
      <c r="M1438" s="79"/>
      <c r="N1438" s="79"/>
      <c r="O1438" s="79"/>
      <c r="P1438" s="79"/>
      <c r="Q1438" s="79"/>
      <c r="R1438" s="79"/>
      <c r="S1438" s="79"/>
      <c r="T1438" s="79"/>
      <c r="U1438" s="85">
        <f t="shared" si="137"/>
        <v>0</v>
      </c>
      <c r="V1438" s="6">
        <f t="shared" si="138"/>
        <v>0</v>
      </c>
      <c r="W1438" s="6">
        <f>IFERROR(IF(V1438&gt;=1,V1438*VLOOKUP(E1438,STUDENT!$B$4:$W$2003,22,0),0),0)</f>
        <v>0</v>
      </c>
      <c r="X1438" s="6">
        <f t="shared" si="139"/>
        <v>0</v>
      </c>
      <c r="Y1438" s="6">
        <f>IFERROR(IF(X1438&gt;=1,X1438*VLOOKUP(E1438,STUDENT!$B$4:$W$2003,22,0),0),0)</f>
        <v>0</v>
      </c>
      <c r="Z1438" s="6">
        <f t="shared" si="140"/>
        <v>0</v>
      </c>
      <c r="AA1438" s="6">
        <f>IFERROR(IF(Z1438&gt;=1,Z1438*VLOOKUP(E1438,STUDENT!$B$4:$W$2003,22,0),0),0)</f>
        <v>0</v>
      </c>
    </row>
    <row r="1439" spans="1:27" ht="18" customHeight="1" x14ac:dyDescent="0.25">
      <c r="A1439" s="6">
        <f t="shared" si="135"/>
        <v>0</v>
      </c>
      <c r="B1439" s="6">
        <v>1431</v>
      </c>
      <c r="C1439" s="6">
        <f>IFERROR(IF($C$1&gt;=B1439,SMALL(STUDENT!$V$4:$V$2003,$C$6+B1439),0),0)</f>
        <v>0</v>
      </c>
      <c r="D1439" s="14">
        <f t="shared" si="136"/>
        <v>0</v>
      </c>
      <c r="E1439" s="14" t="str">
        <f>IFERROR(IF($D1439&gt;=1,VLOOKUP($C1439,STUDENT!$A$4:$E$2003,E$1,0),""),"")</f>
        <v/>
      </c>
      <c r="F1439" s="15" t="str">
        <f>IFERROR(IF($D1439&gt;=1,VLOOKUP($C1439,STUDENT!$A$4:$E$2003,F$1,0),""),"")</f>
        <v/>
      </c>
      <c r="G1439" s="15" t="str">
        <f>IFERROR(IF($D1439&gt;=1,VLOOKUP($C1439,STUDENT!$A$4:$E$2003,G$1,0),""),"")</f>
        <v/>
      </c>
      <c r="H1439" s="14" t="str">
        <f>IFERROR(IF($D1439&gt;=1,VLOOKUP($C1439,STUDENT!$A$4:$E$2003,H$1,0),""),"")</f>
        <v/>
      </c>
      <c r="I1439" s="79"/>
      <c r="J1439" s="79"/>
      <c r="K1439" s="79"/>
      <c r="L1439" s="79"/>
      <c r="M1439" s="79"/>
      <c r="N1439" s="79"/>
      <c r="O1439" s="79"/>
      <c r="P1439" s="79"/>
      <c r="Q1439" s="79"/>
      <c r="R1439" s="79"/>
      <c r="S1439" s="79"/>
      <c r="T1439" s="79"/>
      <c r="U1439" s="85">
        <f t="shared" si="137"/>
        <v>0</v>
      </c>
      <c r="V1439" s="6">
        <f t="shared" si="138"/>
        <v>0</v>
      </c>
      <c r="W1439" s="6">
        <f>IFERROR(IF(V1439&gt;=1,V1439*VLOOKUP(E1439,STUDENT!$B$4:$W$2003,22,0),0),0)</f>
        <v>0</v>
      </c>
      <c r="X1439" s="6">
        <f t="shared" si="139"/>
        <v>0</v>
      </c>
      <c r="Y1439" s="6">
        <f>IFERROR(IF(X1439&gt;=1,X1439*VLOOKUP(E1439,STUDENT!$B$4:$W$2003,22,0),0),0)</f>
        <v>0</v>
      </c>
      <c r="Z1439" s="6">
        <f t="shared" si="140"/>
        <v>0</v>
      </c>
      <c r="AA1439" s="6">
        <f>IFERROR(IF(Z1439&gt;=1,Z1439*VLOOKUP(E1439,STUDENT!$B$4:$W$2003,22,0),0),0)</f>
        <v>0</v>
      </c>
    </row>
    <row r="1440" spans="1:27" ht="18" customHeight="1" x14ac:dyDescent="0.25">
      <c r="A1440" s="6">
        <f t="shared" si="135"/>
        <v>0</v>
      </c>
      <c r="B1440" s="6">
        <v>1432</v>
      </c>
      <c r="C1440" s="6">
        <f>IFERROR(IF($C$1&gt;=B1440,SMALL(STUDENT!$V$4:$V$2003,$C$6+B1440),0),0)</f>
        <v>0</v>
      </c>
      <c r="D1440" s="14">
        <f t="shared" si="136"/>
        <v>0</v>
      </c>
      <c r="E1440" s="14" t="str">
        <f>IFERROR(IF($D1440&gt;=1,VLOOKUP($C1440,STUDENT!$A$4:$E$2003,E$1,0),""),"")</f>
        <v/>
      </c>
      <c r="F1440" s="15" t="str">
        <f>IFERROR(IF($D1440&gt;=1,VLOOKUP($C1440,STUDENT!$A$4:$E$2003,F$1,0),""),"")</f>
        <v/>
      </c>
      <c r="G1440" s="15" t="str">
        <f>IFERROR(IF($D1440&gt;=1,VLOOKUP($C1440,STUDENT!$A$4:$E$2003,G$1,0),""),"")</f>
        <v/>
      </c>
      <c r="H1440" s="14" t="str">
        <f>IFERROR(IF($D1440&gt;=1,VLOOKUP($C1440,STUDENT!$A$4:$E$2003,H$1,0),""),"")</f>
        <v/>
      </c>
      <c r="I1440" s="79"/>
      <c r="J1440" s="79"/>
      <c r="K1440" s="79"/>
      <c r="L1440" s="79"/>
      <c r="M1440" s="79"/>
      <c r="N1440" s="79"/>
      <c r="O1440" s="79"/>
      <c r="P1440" s="79"/>
      <c r="Q1440" s="79"/>
      <c r="R1440" s="79"/>
      <c r="S1440" s="79"/>
      <c r="T1440" s="79"/>
      <c r="U1440" s="85">
        <f t="shared" si="137"/>
        <v>0</v>
      </c>
      <c r="V1440" s="6">
        <f t="shared" si="138"/>
        <v>0</v>
      </c>
      <c r="W1440" s="6">
        <f>IFERROR(IF(V1440&gt;=1,V1440*VLOOKUP(E1440,STUDENT!$B$4:$W$2003,22,0),0),0)</f>
        <v>0</v>
      </c>
      <c r="X1440" s="6">
        <f t="shared" si="139"/>
        <v>0</v>
      </c>
      <c r="Y1440" s="6">
        <f>IFERROR(IF(X1440&gt;=1,X1440*VLOOKUP(E1440,STUDENT!$B$4:$W$2003,22,0),0),0)</f>
        <v>0</v>
      </c>
      <c r="Z1440" s="6">
        <f t="shared" si="140"/>
        <v>0</v>
      </c>
      <c r="AA1440" s="6">
        <f>IFERROR(IF(Z1440&gt;=1,Z1440*VLOOKUP(E1440,STUDENT!$B$4:$W$2003,22,0),0),0)</f>
        <v>0</v>
      </c>
    </row>
    <row r="1441" spans="1:27" ht="18" customHeight="1" x14ac:dyDescent="0.25">
      <c r="A1441" s="6">
        <f t="shared" si="135"/>
        <v>0</v>
      </c>
      <c r="B1441" s="6">
        <v>1433</v>
      </c>
      <c r="C1441" s="6">
        <f>IFERROR(IF($C$1&gt;=B1441,SMALL(STUDENT!$V$4:$V$2003,$C$6+B1441),0),0)</f>
        <v>0</v>
      </c>
      <c r="D1441" s="14">
        <f t="shared" si="136"/>
        <v>0</v>
      </c>
      <c r="E1441" s="14" t="str">
        <f>IFERROR(IF($D1441&gt;=1,VLOOKUP($C1441,STUDENT!$A$4:$E$2003,E$1,0),""),"")</f>
        <v/>
      </c>
      <c r="F1441" s="15" t="str">
        <f>IFERROR(IF($D1441&gt;=1,VLOOKUP($C1441,STUDENT!$A$4:$E$2003,F$1,0),""),"")</f>
        <v/>
      </c>
      <c r="G1441" s="15" t="str">
        <f>IFERROR(IF($D1441&gt;=1,VLOOKUP($C1441,STUDENT!$A$4:$E$2003,G$1,0),""),"")</f>
        <v/>
      </c>
      <c r="H1441" s="14" t="str">
        <f>IFERROR(IF($D1441&gt;=1,VLOOKUP($C1441,STUDENT!$A$4:$E$2003,H$1,0),""),"")</f>
        <v/>
      </c>
      <c r="I1441" s="79"/>
      <c r="J1441" s="79"/>
      <c r="K1441" s="79"/>
      <c r="L1441" s="79"/>
      <c r="M1441" s="79"/>
      <c r="N1441" s="79"/>
      <c r="O1441" s="79"/>
      <c r="P1441" s="79"/>
      <c r="Q1441" s="79"/>
      <c r="R1441" s="79"/>
      <c r="S1441" s="79"/>
      <c r="T1441" s="79"/>
      <c r="U1441" s="85">
        <f t="shared" si="137"/>
        <v>0</v>
      </c>
      <c r="V1441" s="6">
        <f t="shared" si="138"/>
        <v>0</v>
      </c>
      <c r="W1441" s="6">
        <f>IFERROR(IF(V1441&gt;=1,V1441*VLOOKUP(E1441,STUDENT!$B$4:$W$2003,22,0),0),0)</f>
        <v>0</v>
      </c>
      <c r="X1441" s="6">
        <f t="shared" si="139"/>
        <v>0</v>
      </c>
      <c r="Y1441" s="6">
        <f>IFERROR(IF(X1441&gt;=1,X1441*VLOOKUP(E1441,STUDENT!$B$4:$W$2003,22,0),0),0)</f>
        <v>0</v>
      </c>
      <c r="Z1441" s="6">
        <f t="shared" si="140"/>
        <v>0</v>
      </c>
      <c r="AA1441" s="6">
        <f>IFERROR(IF(Z1441&gt;=1,Z1441*VLOOKUP(E1441,STUDENT!$B$4:$W$2003,22,0),0),0)</f>
        <v>0</v>
      </c>
    </row>
    <row r="1442" spans="1:27" ht="18" customHeight="1" x14ac:dyDescent="0.25">
      <c r="A1442" s="6">
        <f t="shared" si="135"/>
        <v>0</v>
      </c>
      <c r="B1442" s="6">
        <v>1434</v>
      </c>
      <c r="C1442" s="6">
        <f>IFERROR(IF($C$1&gt;=B1442,SMALL(STUDENT!$V$4:$V$2003,$C$6+B1442),0),0)</f>
        <v>0</v>
      </c>
      <c r="D1442" s="14">
        <f t="shared" si="136"/>
        <v>0</v>
      </c>
      <c r="E1442" s="14" t="str">
        <f>IFERROR(IF($D1442&gt;=1,VLOOKUP($C1442,STUDENT!$A$4:$E$2003,E$1,0),""),"")</f>
        <v/>
      </c>
      <c r="F1442" s="15" t="str">
        <f>IFERROR(IF($D1442&gt;=1,VLOOKUP($C1442,STUDENT!$A$4:$E$2003,F$1,0),""),"")</f>
        <v/>
      </c>
      <c r="G1442" s="15" t="str">
        <f>IFERROR(IF($D1442&gt;=1,VLOOKUP($C1442,STUDENT!$A$4:$E$2003,G$1,0),""),"")</f>
        <v/>
      </c>
      <c r="H1442" s="14" t="str">
        <f>IFERROR(IF($D1442&gt;=1,VLOOKUP($C1442,STUDENT!$A$4:$E$2003,H$1,0),""),"")</f>
        <v/>
      </c>
      <c r="I1442" s="79"/>
      <c r="J1442" s="79"/>
      <c r="K1442" s="79"/>
      <c r="L1442" s="79"/>
      <c r="M1442" s="79"/>
      <c r="N1442" s="79"/>
      <c r="O1442" s="79"/>
      <c r="P1442" s="79"/>
      <c r="Q1442" s="79"/>
      <c r="R1442" s="79"/>
      <c r="S1442" s="79"/>
      <c r="T1442" s="79"/>
      <c r="U1442" s="85">
        <f t="shared" si="137"/>
        <v>0</v>
      </c>
      <c r="V1442" s="6">
        <f t="shared" si="138"/>
        <v>0</v>
      </c>
      <c r="W1442" s="6">
        <f>IFERROR(IF(V1442&gt;=1,V1442*VLOOKUP(E1442,STUDENT!$B$4:$W$2003,22,0),0),0)</f>
        <v>0</v>
      </c>
      <c r="X1442" s="6">
        <f t="shared" si="139"/>
        <v>0</v>
      </c>
      <c r="Y1442" s="6">
        <f>IFERROR(IF(X1442&gt;=1,X1442*VLOOKUP(E1442,STUDENT!$B$4:$W$2003,22,0),0),0)</f>
        <v>0</v>
      </c>
      <c r="Z1442" s="6">
        <f t="shared" si="140"/>
        <v>0</v>
      </c>
      <c r="AA1442" s="6">
        <f>IFERROR(IF(Z1442&gt;=1,Z1442*VLOOKUP(E1442,STUDENT!$B$4:$W$2003,22,0),0),0)</f>
        <v>0</v>
      </c>
    </row>
    <row r="1443" spans="1:27" ht="18" customHeight="1" x14ac:dyDescent="0.25">
      <c r="A1443" s="6">
        <f t="shared" si="135"/>
        <v>0</v>
      </c>
      <c r="B1443" s="6">
        <v>1435</v>
      </c>
      <c r="C1443" s="6">
        <f>IFERROR(IF($C$1&gt;=B1443,SMALL(STUDENT!$V$4:$V$2003,$C$6+B1443),0),0)</f>
        <v>0</v>
      </c>
      <c r="D1443" s="14">
        <f t="shared" si="136"/>
        <v>0</v>
      </c>
      <c r="E1443" s="14" t="str">
        <f>IFERROR(IF($D1443&gt;=1,VLOOKUP($C1443,STUDENT!$A$4:$E$2003,E$1,0),""),"")</f>
        <v/>
      </c>
      <c r="F1443" s="15" t="str">
        <f>IFERROR(IF($D1443&gt;=1,VLOOKUP($C1443,STUDENT!$A$4:$E$2003,F$1,0),""),"")</f>
        <v/>
      </c>
      <c r="G1443" s="15" t="str">
        <f>IFERROR(IF($D1443&gt;=1,VLOOKUP($C1443,STUDENT!$A$4:$E$2003,G$1,0),""),"")</f>
        <v/>
      </c>
      <c r="H1443" s="14" t="str">
        <f>IFERROR(IF($D1443&gt;=1,VLOOKUP($C1443,STUDENT!$A$4:$E$2003,H$1,0),""),"")</f>
        <v/>
      </c>
      <c r="I1443" s="79"/>
      <c r="J1443" s="79"/>
      <c r="K1443" s="79"/>
      <c r="L1443" s="79"/>
      <c r="M1443" s="79"/>
      <c r="N1443" s="79"/>
      <c r="O1443" s="79"/>
      <c r="P1443" s="79"/>
      <c r="Q1443" s="79"/>
      <c r="R1443" s="79"/>
      <c r="S1443" s="79"/>
      <c r="T1443" s="79"/>
      <c r="U1443" s="85">
        <f t="shared" si="137"/>
        <v>0</v>
      </c>
      <c r="V1443" s="6">
        <f t="shared" si="138"/>
        <v>0</v>
      </c>
      <c r="W1443" s="6">
        <f>IFERROR(IF(V1443&gt;=1,V1443*VLOOKUP(E1443,STUDENT!$B$4:$W$2003,22,0),0),0)</f>
        <v>0</v>
      </c>
      <c r="X1443" s="6">
        <f t="shared" si="139"/>
        <v>0</v>
      </c>
      <c r="Y1443" s="6">
        <f>IFERROR(IF(X1443&gt;=1,X1443*VLOOKUP(E1443,STUDENT!$B$4:$W$2003,22,0),0),0)</f>
        <v>0</v>
      </c>
      <c r="Z1443" s="6">
        <f t="shared" si="140"/>
        <v>0</v>
      </c>
      <c r="AA1443" s="6">
        <f>IFERROR(IF(Z1443&gt;=1,Z1443*VLOOKUP(E1443,STUDENT!$B$4:$W$2003,22,0),0),0)</f>
        <v>0</v>
      </c>
    </row>
    <row r="1444" spans="1:27" ht="18" customHeight="1" x14ac:dyDescent="0.25">
      <c r="A1444" s="6">
        <f t="shared" si="135"/>
        <v>0</v>
      </c>
      <c r="B1444" s="6">
        <v>1436</v>
      </c>
      <c r="C1444" s="6">
        <f>IFERROR(IF($C$1&gt;=B1444,SMALL(STUDENT!$V$4:$V$2003,$C$6+B1444),0),0)</f>
        <v>0</v>
      </c>
      <c r="D1444" s="14">
        <f t="shared" si="136"/>
        <v>0</v>
      </c>
      <c r="E1444" s="14" t="str">
        <f>IFERROR(IF($D1444&gt;=1,VLOOKUP($C1444,STUDENT!$A$4:$E$2003,E$1,0),""),"")</f>
        <v/>
      </c>
      <c r="F1444" s="15" t="str">
        <f>IFERROR(IF($D1444&gt;=1,VLOOKUP($C1444,STUDENT!$A$4:$E$2003,F$1,0),""),"")</f>
        <v/>
      </c>
      <c r="G1444" s="15" t="str">
        <f>IFERROR(IF($D1444&gt;=1,VLOOKUP($C1444,STUDENT!$A$4:$E$2003,G$1,0),""),"")</f>
        <v/>
      </c>
      <c r="H1444" s="14" t="str">
        <f>IFERROR(IF($D1444&gt;=1,VLOOKUP($C1444,STUDENT!$A$4:$E$2003,H$1,0),""),"")</f>
        <v/>
      </c>
      <c r="I1444" s="79"/>
      <c r="J1444" s="79"/>
      <c r="K1444" s="79"/>
      <c r="L1444" s="79"/>
      <c r="M1444" s="79"/>
      <c r="N1444" s="79"/>
      <c r="O1444" s="79"/>
      <c r="P1444" s="79"/>
      <c r="Q1444" s="79"/>
      <c r="R1444" s="79"/>
      <c r="S1444" s="79"/>
      <c r="T1444" s="79"/>
      <c r="U1444" s="85">
        <f t="shared" si="137"/>
        <v>0</v>
      </c>
      <c r="V1444" s="6">
        <f t="shared" si="138"/>
        <v>0</v>
      </c>
      <c r="W1444" s="6">
        <f>IFERROR(IF(V1444&gt;=1,V1444*VLOOKUP(E1444,STUDENT!$B$4:$W$2003,22,0),0),0)</f>
        <v>0</v>
      </c>
      <c r="X1444" s="6">
        <f t="shared" si="139"/>
        <v>0</v>
      </c>
      <c r="Y1444" s="6">
        <f>IFERROR(IF(X1444&gt;=1,X1444*VLOOKUP(E1444,STUDENT!$B$4:$W$2003,22,0),0),0)</f>
        <v>0</v>
      </c>
      <c r="Z1444" s="6">
        <f t="shared" si="140"/>
        <v>0</v>
      </c>
      <c r="AA1444" s="6">
        <f>IFERROR(IF(Z1444&gt;=1,Z1444*VLOOKUP(E1444,STUDENT!$B$4:$W$2003,22,0),0),0)</f>
        <v>0</v>
      </c>
    </row>
    <row r="1445" spans="1:27" ht="18" customHeight="1" x14ac:dyDescent="0.25">
      <c r="A1445" s="6">
        <f t="shared" si="135"/>
        <v>0</v>
      </c>
      <c r="B1445" s="6">
        <v>1437</v>
      </c>
      <c r="C1445" s="6">
        <f>IFERROR(IF($C$1&gt;=B1445,SMALL(STUDENT!$V$4:$V$2003,$C$6+B1445),0),0)</f>
        <v>0</v>
      </c>
      <c r="D1445" s="14">
        <f t="shared" si="136"/>
        <v>0</v>
      </c>
      <c r="E1445" s="14" t="str">
        <f>IFERROR(IF($D1445&gt;=1,VLOOKUP($C1445,STUDENT!$A$4:$E$2003,E$1,0),""),"")</f>
        <v/>
      </c>
      <c r="F1445" s="15" t="str">
        <f>IFERROR(IF($D1445&gt;=1,VLOOKUP($C1445,STUDENT!$A$4:$E$2003,F$1,0),""),"")</f>
        <v/>
      </c>
      <c r="G1445" s="15" t="str">
        <f>IFERROR(IF($D1445&gt;=1,VLOOKUP($C1445,STUDENT!$A$4:$E$2003,G$1,0),""),"")</f>
        <v/>
      </c>
      <c r="H1445" s="14" t="str">
        <f>IFERROR(IF($D1445&gt;=1,VLOOKUP($C1445,STUDENT!$A$4:$E$2003,H$1,0),""),"")</f>
        <v/>
      </c>
      <c r="I1445" s="79"/>
      <c r="J1445" s="79"/>
      <c r="K1445" s="79"/>
      <c r="L1445" s="79"/>
      <c r="M1445" s="79"/>
      <c r="N1445" s="79"/>
      <c r="O1445" s="79"/>
      <c r="P1445" s="79"/>
      <c r="Q1445" s="79"/>
      <c r="R1445" s="79"/>
      <c r="S1445" s="79"/>
      <c r="T1445" s="79"/>
      <c r="U1445" s="85">
        <f t="shared" si="137"/>
        <v>0</v>
      </c>
      <c r="V1445" s="6">
        <f t="shared" si="138"/>
        <v>0</v>
      </c>
      <c r="W1445" s="6">
        <f>IFERROR(IF(V1445&gt;=1,V1445*VLOOKUP(E1445,STUDENT!$B$4:$W$2003,22,0),0),0)</f>
        <v>0</v>
      </c>
      <c r="X1445" s="6">
        <f t="shared" si="139"/>
        <v>0</v>
      </c>
      <c r="Y1445" s="6">
        <f>IFERROR(IF(X1445&gt;=1,X1445*VLOOKUP(E1445,STUDENT!$B$4:$W$2003,22,0),0),0)</f>
        <v>0</v>
      </c>
      <c r="Z1445" s="6">
        <f t="shared" si="140"/>
        <v>0</v>
      </c>
      <c r="AA1445" s="6">
        <f>IFERROR(IF(Z1445&gt;=1,Z1445*VLOOKUP(E1445,STUDENT!$B$4:$W$2003,22,0),0),0)</f>
        <v>0</v>
      </c>
    </row>
    <row r="1446" spans="1:27" ht="18" customHeight="1" x14ac:dyDescent="0.25">
      <c r="A1446" s="6">
        <f t="shared" si="135"/>
        <v>0</v>
      </c>
      <c r="B1446" s="6">
        <v>1438</v>
      </c>
      <c r="C1446" s="6">
        <f>IFERROR(IF($C$1&gt;=B1446,SMALL(STUDENT!$V$4:$V$2003,$C$6+B1446),0),0)</f>
        <v>0</v>
      </c>
      <c r="D1446" s="14">
        <f t="shared" si="136"/>
        <v>0</v>
      </c>
      <c r="E1446" s="14" t="str">
        <f>IFERROR(IF($D1446&gt;=1,VLOOKUP($C1446,STUDENT!$A$4:$E$2003,E$1,0),""),"")</f>
        <v/>
      </c>
      <c r="F1446" s="15" t="str">
        <f>IFERROR(IF($D1446&gt;=1,VLOOKUP($C1446,STUDENT!$A$4:$E$2003,F$1,0),""),"")</f>
        <v/>
      </c>
      <c r="G1446" s="15" t="str">
        <f>IFERROR(IF($D1446&gt;=1,VLOOKUP($C1446,STUDENT!$A$4:$E$2003,G$1,0),""),"")</f>
        <v/>
      </c>
      <c r="H1446" s="14" t="str">
        <f>IFERROR(IF($D1446&gt;=1,VLOOKUP($C1446,STUDENT!$A$4:$E$2003,H$1,0),""),"")</f>
        <v/>
      </c>
      <c r="I1446" s="79"/>
      <c r="J1446" s="79"/>
      <c r="K1446" s="79"/>
      <c r="L1446" s="79"/>
      <c r="M1446" s="79"/>
      <c r="N1446" s="79"/>
      <c r="O1446" s="79"/>
      <c r="P1446" s="79"/>
      <c r="Q1446" s="79"/>
      <c r="R1446" s="79"/>
      <c r="S1446" s="79"/>
      <c r="T1446" s="79"/>
      <c r="U1446" s="85">
        <f t="shared" si="137"/>
        <v>0</v>
      </c>
      <c r="V1446" s="6">
        <f t="shared" si="138"/>
        <v>0</v>
      </c>
      <c r="W1446" s="6">
        <f>IFERROR(IF(V1446&gt;=1,V1446*VLOOKUP(E1446,STUDENT!$B$4:$W$2003,22,0),0),0)</f>
        <v>0</v>
      </c>
      <c r="X1446" s="6">
        <f t="shared" si="139"/>
        <v>0</v>
      </c>
      <c r="Y1446" s="6">
        <f>IFERROR(IF(X1446&gt;=1,X1446*VLOOKUP(E1446,STUDENT!$B$4:$W$2003,22,0),0),0)</f>
        <v>0</v>
      </c>
      <c r="Z1446" s="6">
        <f t="shared" si="140"/>
        <v>0</v>
      </c>
      <c r="AA1446" s="6">
        <f>IFERROR(IF(Z1446&gt;=1,Z1446*VLOOKUP(E1446,STUDENT!$B$4:$W$2003,22,0),0),0)</f>
        <v>0</v>
      </c>
    </row>
    <row r="1447" spans="1:27" ht="18" customHeight="1" x14ac:dyDescent="0.25">
      <c r="A1447" s="6">
        <f t="shared" si="135"/>
        <v>0</v>
      </c>
      <c r="B1447" s="6">
        <v>1439</v>
      </c>
      <c r="C1447" s="6">
        <f>IFERROR(IF($C$1&gt;=B1447,SMALL(STUDENT!$V$4:$V$2003,$C$6+B1447),0),0)</f>
        <v>0</v>
      </c>
      <c r="D1447" s="14">
        <f t="shared" si="136"/>
        <v>0</v>
      </c>
      <c r="E1447" s="14" t="str">
        <f>IFERROR(IF($D1447&gt;=1,VLOOKUP($C1447,STUDENT!$A$4:$E$2003,E$1,0),""),"")</f>
        <v/>
      </c>
      <c r="F1447" s="15" t="str">
        <f>IFERROR(IF($D1447&gt;=1,VLOOKUP($C1447,STUDENT!$A$4:$E$2003,F$1,0),""),"")</f>
        <v/>
      </c>
      <c r="G1447" s="15" t="str">
        <f>IFERROR(IF($D1447&gt;=1,VLOOKUP($C1447,STUDENT!$A$4:$E$2003,G$1,0),""),"")</f>
        <v/>
      </c>
      <c r="H1447" s="14" t="str">
        <f>IFERROR(IF($D1447&gt;=1,VLOOKUP($C1447,STUDENT!$A$4:$E$2003,H$1,0),""),"")</f>
        <v/>
      </c>
      <c r="I1447" s="79"/>
      <c r="J1447" s="79"/>
      <c r="K1447" s="79"/>
      <c r="L1447" s="79"/>
      <c r="M1447" s="79"/>
      <c r="N1447" s="79"/>
      <c r="O1447" s="79"/>
      <c r="P1447" s="79"/>
      <c r="Q1447" s="79"/>
      <c r="R1447" s="79"/>
      <c r="S1447" s="79"/>
      <c r="T1447" s="79"/>
      <c r="U1447" s="85">
        <f t="shared" si="137"/>
        <v>0</v>
      </c>
      <c r="V1447" s="6">
        <f t="shared" si="138"/>
        <v>0</v>
      </c>
      <c r="W1447" s="6">
        <f>IFERROR(IF(V1447&gt;=1,V1447*VLOOKUP(E1447,STUDENT!$B$4:$W$2003,22,0),0),0)</f>
        <v>0</v>
      </c>
      <c r="X1447" s="6">
        <f t="shared" si="139"/>
        <v>0</v>
      </c>
      <c r="Y1447" s="6">
        <f>IFERROR(IF(X1447&gt;=1,X1447*VLOOKUP(E1447,STUDENT!$B$4:$W$2003,22,0),0),0)</f>
        <v>0</v>
      </c>
      <c r="Z1447" s="6">
        <f t="shared" si="140"/>
        <v>0</v>
      </c>
      <c r="AA1447" s="6">
        <f>IFERROR(IF(Z1447&gt;=1,Z1447*VLOOKUP(E1447,STUDENT!$B$4:$W$2003,22,0),0),0)</f>
        <v>0</v>
      </c>
    </row>
    <row r="1448" spans="1:27" ht="18" customHeight="1" x14ac:dyDescent="0.25">
      <c r="A1448" s="6">
        <f t="shared" si="135"/>
        <v>0</v>
      </c>
      <c r="B1448" s="6">
        <v>1440</v>
      </c>
      <c r="C1448" s="6">
        <f>IFERROR(IF($C$1&gt;=B1448,SMALL(STUDENT!$V$4:$V$2003,$C$6+B1448),0),0)</f>
        <v>0</v>
      </c>
      <c r="D1448" s="14">
        <f t="shared" si="136"/>
        <v>0</v>
      </c>
      <c r="E1448" s="14" t="str">
        <f>IFERROR(IF($D1448&gt;=1,VLOOKUP($C1448,STUDENT!$A$4:$E$2003,E$1,0),""),"")</f>
        <v/>
      </c>
      <c r="F1448" s="15" t="str">
        <f>IFERROR(IF($D1448&gt;=1,VLOOKUP($C1448,STUDENT!$A$4:$E$2003,F$1,0),""),"")</f>
        <v/>
      </c>
      <c r="G1448" s="15" t="str">
        <f>IFERROR(IF($D1448&gt;=1,VLOOKUP($C1448,STUDENT!$A$4:$E$2003,G$1,0),""),"")</f>
        <v/>
      </c>
      <c r="H1448" s="14" t="str">
        <f>IFERROR(IF($D1448&gt;=1,VLOOKUP($C1448,STUDENT!$A$4:$E$2003,H$1,0),""),"")</f>
        <v/>
      </c>
      <c r="I1448" s="79"/>
      <c r="J1448" s="79"/>
      <c r="K1448" s="79"/>
      <c r="L1448" s="79"/>
      <c r="M1448" s="79"/>
      <c r="N1448" s="79"/>
      <c r="O1448" s="79"/>
      <c r="P1448" s="79"/>
      <c r="Q1448" s="79"/>
      <c r="R1448" s="79"/>
      <c r="S1448" s="79"/>
      <c r="T1448" s="79"/>
      <c r="U1448" s="85">
        <f t="shared" si="137"/>
        <v>0</v>
      </c>
      <c r="V1448" s="6">
        <f t="shared" si="138"/>
        <v>0</v>
      </c>
      <c r="W1448" s="6">
        <f>IFERROR(IF(V1448&gt;=1,V1448*VLOOKUP(E1448,STUDENT!$B$4:$W$2003,22,0),0),0)</f>
        <v>0</v>
      </c>
      <c r="X1448" s="6">
        <f t="shared" si="139"/>
        <v>0</v>
      </c>
      <c r="Y1448" s="6">
        <f>IFERROR(IF(X1448&gt;=1,X1448*VLOOKUP(E1448,STUDENT!$B$4:$W$2003,22,0),0),0)</f>
        <v>0</v>
      </c>
      <c r="Z1448" s="6">
        <f t="shared" si="140"/>
        <v>0</v>
      </c>
      <c r="AA1448" s="6">
        <f>IFERROR(IF(Z1448&gt;=1,Z1448*VLOOKUP(E1448,STUDENT!$B$4:$W$2003,22,0),0),0)</f>
        <v>0</v>
      </c>
    </row>
    <row r="1449" spans="1:27" ht="18" customHeight="1" x14ac:dyDescent="0.25">
      <c r="A1449" s="6">
        <f t="shared" si="135"/>
        <v>0</v>
      </c>
      <c r="B1449" s="6">
        <v>1441</v>
      </c>
      <c r="C1449" s="6">
        <f>IFERROR(IF($C$1&gt;=B1449,SMALL(STUDENT!$V$4:$V$2003,$C$6+B1449),0),0)</f>
        <v>0</v>
      </c>
      <c r="D1449" s="14">
        <f t="shared" si="136"/>
        <v>0</v>
      </c>
      <c r="E1449" s="14" t="str">
        <f>IFERROR(IF($D1449&gt;=1,VLOOKUP($C1449,STUDENT!$A$4:$E$2003,E$1,0),""),"")</f>
        <v/>
      </c>
      <c r="F1449" s="15" t="str">
        <f>IFERROR(IF($D1449&gt;=1,VLOOKUP($C1449,STUDENT!$A$4:$E$2003,F$1,0),""),"")</f>
        <v/>
      </c>
      <c r="G1449" s="15" t="str">
        <f>IFERROR(IF($D1449&gt;=1,VLOOKUP($C1449,STUDENT!$A$4:$E$2003,G$1,0),""),"")</f>
        <v/>
      </c>
      <c r="H1449" s="14" t="str">
        <f>IFERROR(IF($D1449&gt;=1,VLOOKUP($C1449,STUDENT!$A$4:$E$2003,H$1,0),""),"")</f>
        <v/>
      </c>
      <c r="I1449" s="79"/>
      <c r="J1449" s="79"/>
      <c r="K1449" s="79"/>
      <c r="L1449" s="79"/>
      <c r="M1449" s="79"/>
      <c r="N1449" s="79"/>
      <c r="O1449" s="79"/>
      <c r="P1449" s="79"/>
      <c r="Q1449" s="79"/>
      <c r="R1449" s="79"/>
      <c r="S1449" s="79"/>
      <c r="T1449" s="79"/>
      <c r="U1449" s="85">
        <f t="shared" si="137"/>
        <v>0</v>
      </c>
      <c r="V1449" s="6">
        <f t="shared" si="138"/>
        <v>0</v>
      </c>
      <c r="W1449" s="6">
        <f>IFERROR(IF(V1449&gt;=1,V1449*VLOOKUP(E1449,STUDENT!$B$4:$W$2003,22,0),0),0)</f>
        <v>0</v>
      </c>
      <c r="X1449" s="6">
        <f t="shared" si="139"/>
        <v>0</v>
      </c>
      <c r="Y1449" s="6">
        <f>IFERROR(IF(X1449&gt;=1,X1449*VLOOKUP(E1449,STUDENT!$B$4:$W$2003,22,0),0),0)</f>
        <v>0</v>
      </c>
      <c r="Z1449" s="6">
        <f t="shared" si="140"/>
        <v>0</v>
      </c>
      <c r="AA1449" s="6">
        <f>IFERROR(IF(Z1449&gt;=1,Z1449*VLOOKUP(E1449,STUDENT!$B$4:$W$2003,22,0),0),0)</f>
        <v>0</v>
      </c>
    </row>
    <row r="1450" spans="1:27" ht="18" customHeight="1" x14ac:dyDescent="0.25">
      <c r="A1450" s="6">
        <f t="shared" si="135"/>
        <v>0</v>
      </c>
      <c r="B1450" s="6">
        <v>1442</v>
      </c>
      <c r="C1450" s="6">
        <f>IFERROR(IF($C$1&gt;=B1450,SMALL(STUDENT!$V$4:$V$2003,$C$6+B1450),0),0)</f>
        <v>0</v>
      </c>
      <c r="D1450" s="14">
        <f t="shared" si="136"/>
        <v>0</v>
      </c>
      <c r="E1450" s="14" t="str">
        <f>IFERROR(IF($D1450&gt;=1,VLOOKUP($C1450,STUDENT!$A$4:$E$2003,E$1,0),""),"")</f>
        <v/>
      </c>
      <c r="F1450" s="15" t="str">
        <f>IFERROR(IF($D1450&gt;=1,VLOOKUP($C1450,STUDENT!$A$4:$E$2003,F$1,0),""),"")</f>
        <v/>
      </c>
      <c r="G1450" s="15" t="str">
        <f>IFERROR(IF($D1450&gt;=1,VLOOKUP($C1450,STUDENT!$A$4:$E$2003,G$1,0),""),"")</f>
        <v/>
      </c>
      <c r="H1450" s="14" t="str">
        <f>IFERROR(IF($D1450&gt;=1,VLOOKUP($C1450,STUDENT!$A$4:$E$2003,H$1,0),""),"")</f>
        <v/>
      </c>
      <c r="I1450" s="79"/>
      <c r="J1450" s="79"/>
      <c r="K1450" s="79"/>
      <c r="L1450" s="79"/>
      <c r="M1450" s="79"/>
      <c r="N1450" s="79"/>
      <c r="O1450" s="79"/>
      <c r="P1450" s="79"/>
      <c r="Q1450" s="79"/>
      <c r="R1450" s="79"/>
      <c r="S1450" s="79"/>
      <c r="T1450" s="79"/>
      <c r="U1450" s="85">
        <f t="shared" si="137"/>
        <v>0</v>
      </c>
      <c r="V1450" s="6">
        <f t="shared" si="138"/>
        <v>0</v>
      </c>
      <c r="W1450" s="6">
        <f>IFERROR(IF(V1450&gt;=1,V1450*VLOOKUP(E1450,STUDENT!$B$4:$W$2003,22,0),0),0)</f>
        <v>0</v>
      </c>
      <c r="X1450" s="6">
        <f t="shared" si="139"/>
        <v>0</v>
      </c>
      <c r="Y1450" s="6">
        <f>IFERROR(IF(X1450&gt;=1,X1450*VLOOKUP(E1450,STUDENT!$B$4:$W$2003,22,0),0),0)</f>
        <v>0</v>
      </c>
      <c r="Z1450" s="6">
        <f t="shared" si="140"/>
        <v>0</v>
      </c>
      <c r="AA1450" s="6">
        <f>IFERROR(IF(Z1450&gt;=1,Z1450*VLOOKUP(E1450,STUDENT!$B$4:$W$2003,22,0),0),0)</f>
        <v>0</v>
      </c>
    </row>
    <row r="1451" spans="1:27" ht="18" customHeight="1" x14ac:dyDescent="0.25">
      <c r="A1451" s="6">
        <f t="shared" si="135"/>
        <v>0</v>
      </c>
      <c r="B1451" s="6">
        <v>1443</v>
      </c>
      <c r="C1451" s="6">
        <f>IFERROR(IF($C$1&gt;=B1451,SMALL(STUDENT!$V$4:$V$2003,$C$6+B1451),0),0)</f>
        <v>0</v>
      </c>
      <c r="D1451" s="14">
        <f t="shared" si="136"/>
        <v>0</v>
      </c>
      <c r="E1451" s="14" t="str">
        <f>IFERROR(IF($D1451&gt;=1,VLOOKUP($C1451,STUDENT!$A$4:$E$2003,E$1,0),""),"")</f>
        <v/>
      </c>
      <c r="F1451" s="15" t="str">
        <f>IFERROR(IF($D1451&gt;=1,VLOOKUP($C1451,STUDENT!$A$4:$E$2003,F$1,0),""),"")</f>
        <v/>
      </c>
      <c r="G1451" s="15" t="str">
        <f>IFERROR(IF($D1451&gt;=1,VLOOKUP($C1451,STUDENT!$A$4:$E$2003,G$1,0),""),"")</f>
        <v/>
      </c>
      <c r="H1451" s="14" t="str">
        <f>IFERROR(IF($D1451&gt;=1,VLOOKUP($C1451,STUDENT!$A$4:$E$2003,H$1,0),""),"")</f>
        <v/>
      </c>
      <c r="I1451" s="79"/>
      <c r="J1451" s="79"/>
      <c r="K1451" s="79"/>
      <c r="L1451" s="79"/>
      <c r="M1451" s="79"/>
      <c r="N1451" s="79"/>
      <c r="O1451" s="79"/>
      <c r="P1451" s="79"/>
      <c r="Q1451" s="79"/>
      <c r="R1451" s="79"/>
      <c r="S1451" s="79"/>
      <c r="T1451" s="79"/>
      <c r="U1451" s="85">
        <f t="shared" si="137"/>
        <v>0</v>
      </c>
      <c r="V1451" s="6">
        <f t="shared" si="138"/>
        <v>0</v>
      </c>
      <c r="W1451" s="6">
        <f>IFERROR(IF(V1451&gt;=1,V1451*VLOOKUP(E1451,STUDENT!$B$4:$W$2003,22,0),0),0)</f>
        <v>0</v>
      </c>
      <c r="X1451" s="6">
        <f t="shared" si="139"/>
        <v>0</v>
      </c>
      <c r="Y1451" s="6">
        <f>IFERROR(IF(X1451&gt;=1,X1451*VLOOKUP(E1451,STUDENT!$B$4:$W$2003,22,0),0),0)</f>
        <v>0</v>
      </c>
      <c r="Z1451" s="6">
        <f t="shared" si="140"/>
        <v>0</v>
      </c>
      <c r="AA1451" s="6">
        <f>IFERROR(IF(Z1451&gt;=1,Z1451*VLOOKUP(E1451,STUDENT!$B$4:$W$2003,22,0),0),0)</f>
        <v>0</v>
      </c>
    </row>
    <row r="1452" spans="1:27" ht="18" customHeight="1" x14ac:dyDescent="0.25">
      <c r="A1452" s="6">
        <f t="shared" si="135"/>
        <v>0</v>
      </c>
      <c r="B1452" s="6">
        <v>1444</v>
      </c>
      <c r="C1452" s="6">
        <f>IFERROR(IF($C$1&gt;=B1452,SMALL(STUDENT!$V$4:$V$2003,$C$6+B1452),0),0)</f>
        <v>0</v>
      </c>
      <c r="D1452" s="14">
        <f t="shared" si="136"/>
        <v>0</v>
      </c>
      <c r="E1452" s="14" t="str">
        <f>IFERROR(IF($D1452&gt;=1,VLOOKUP($C1452,STUDENT!$A$4:$E$2003,E$1,0),""),"")</f>
        <v/>
      </c>
      <c r="F1452" s="15" t="str">
        <f>IFERROR(IF($D1452&gt;=1,VLOOKUP($C1452,STUDENT!$A$4:$E$2003,F$1,0),""),"")</f>
        <v/>
      </c>
      <c r="G1452" s="15" t="str">
        <f>IFERROR(IF($D1452&gt;=1,VLOOKUP($C1452,STUDENT!$A$4:$E$2003,G$1,0),""),"")</f>
        <v/>
      </c>
      <c r="H1452" s="14" t="str">
        <f>IFERROR(IF($D1452&gt;=1,VLOOKUP($C1452,STUDENT!$A$4:$E$2003,H$1,0),""),"")</f>
        <v/>
      </c>
      <c r="I1452" s="79"/>
      <c r="J1452" s="79"/>
      <c r="K1452" s="79"/>
      <c r="L1452" s="79"/>
      <c r="M1452" s="79"/>
      <c r="N1452" s="79"/>
      <c r="O1452" s="79"/>
      <c r="P1452" s="79"/>
      <c r="Q1452" s="79"/>
      <c r="R1452" s="79"/>
      <c r="S1452" s="79"/>
      <c r="T1452" s="79"/>
      <c r="U1452" s="85">
        <f t="shared" si="137"/>
        <v>0</v>
      </c>
      <c r="V1452" s="6">
        <f t="shared" si="138"/>
        <v>0</v>
      </c>
      <c r="W1452" s="6">
        <f>IFERROR(IF(V1452&gt;=1,V1452*VLOOKUP(E1452,STUDENT!$B$4:$W$2003,22,0),0),0)</f>
        <v>0</v>
      </c>
      <c r="X1452" s="6">
        <f t="shared" si="139"/>
        <v>0</v>
      </c>
      <c r="Y1452" s="6">
        <f>IFERROR(IF(X1452&gt;=1,X1452*VLOOKUP(E1452,STUDENT!$B$4:$W$2003,22,0),0),0)</f>
        <v>0</v>
      </c>
      <c r="Z1452" s="6">
        <f t="shared" si="140"/>
        <v>0</v>
      </c>
      <c r="AA1452" s="6">
        <f>IFERROR(IF(Z1452&gt;=1,Z1452*VLOOKUP(E1452,STUDENT!$B$4:$W$2003,22,0),0),0)</f>
        <v>0</v>
      </c>
    </row>
    <row r="1453" spans="1:27" ht="18" customHeight="1" x14ac:dyDescent="0.25">
      <c r="A1453" s="6">
        <f t="shared" si="135"/>
        <v>0</v>
      </c>
      <c r="B1453" s="6">
        <v>1445</v>
      </c>
      <c r="C1453" s="6">
        <f>IFERROR(IF($C$1&gt;=B1453,SMALL(STUDENT!$V$4:$V$2003,$C$6+B1453),0),0)</f>
        <v>0</v>
      </c>
      <c r="D1453" s="14">
        <f t="shared" si="136"/>
        <v>0</v>
      </c>
      <c r="E1453" s="14" t="str">
        <f>IFERROR(IF($D1453&gt;=1,VLOOKUP($C1453,STUDENT!$A$4:$E$2003,E$1,0),""),"")</f>
        <v/>
      </c>
      <c r="F1453" s="15" t="str">
        <f>IFERROR(IF($D1453&gt;=1,VLOOKUP($C1453,STUDENT!$A$4:$E$2003,F$1,0),""),"")</f>
        <v/>
      </c>
      <c r="G1453" s="15" t="str">
        <f>IFERROR(IF($D1453&gt;=1,VLOOKUP($C1453,STUDENT!$A$4:$E$2003,G$1,0),""),"")</f>
        <v/>
      </c>
      <c r="H1453" s="14" t="str">
        <f>IFERROR(IF($D1453&gt;=1,VLOOKUP($C1453,STUDENT!$A$4:$E$2003,H$1,0),""),"")</f>
        <v/>
      </c>
      <c r="I1453" s="79"/>
      <c r="J1453" s="79"/>
      <c r="K1453" s="79"/>
      <c r="L1453" s="79"/>
      <c r="M1453" s="79"/>
      <c r="N1453" s="79"/>
      <c r="O1453" s="79"/>
      <c r="P1453" s="79"/>
      <c r="Q1453" s="79"/>
      <c r="R1453" s="79"/>
      <c r="S1453" s="79"/>
      <c r="T1453" s="79"/>
      <c r="U1453" s="85">
        <f t="shared" si="137"/>
        <v>0</v>
      </c>
      <c r="V1453" s="6">
        <f t="shared" si="138"/>
        <v>0</v>
      </c>
      <c r="W1453" s="6">
        <f>IFERROR(IF(V1453&gt;=1,V1453*VLOOKUP(E1453,STUDENT!$B$4:$W$2003,22,0),0),0)</f>
        <v>0</v>
      </c>
      <c r="X1453" s="6">
        <f t="shared" si="139"/>
        <v>0</v>
      </c>
      <c r="Y1453" s="6">
        <f>IFERROR(IF(X1453&gt;=1,X1453*VLOOKUP(E1453,STUDENT!$B$4:$W$2003,22,0),0),0)</f>
        <v>0</v>
      </c>
      <c r="Z1453" s="6">
        <f t="shared" si="140"/>
        <v>0</v>
      </c>
      <c r="AA1453" s="6">
        <f>IFERROR(IF(Z1453&gt;=1,Z1453*VLOOKUP(E1453,STUDENT!$B$4:$W$2003,22,0),0),0)</f>
        <v>0</v>
      </c>
    </row>
    <row r="1454" spans="1:27" ht="18" customHeight="1" x14ac:dyDescent="0.25">
      <c r="A1454" s="6">
        <f t="shared" si="135"/>
        <v>0</v>
      </c>
      <c r="B1454" s="6">
        <v>1446</v>
      </c>
      <c r="C1454" s="6">
        <f>IFERROR(IF($C$1&gt;=B1454,SMALL(STUDENT!$V$4:$V$2003,$C$6+B1454),0),0)</f>
        <v>0</v>
      </c>
      <c r="D1454" s="14">
        <f t="shared" si="136"/>
        <v>0</v>
      </c>
      <c r="E1454" s="14" t="str">
        <f>IFERROR(IF($D1454&gt;=1,VLOOKUP($C1454,STUDENT!$A$4:$E$2003,E$1,0),""),"")</f>
        <v/>
      </c>
      <c r="F1454" s="15" t="str">
        <f>IFERROR(IF($D1454&gt;=1,VLOOKUP($C1454,STUDENT!$A$4:$E$2003,F$1,0),""),"")</f>
        <v/>
      </c>
      <c r="G1454" s="15" t="str">
        <f>IFERROR(IF($D1454&gt;=1,VLOOKUP($C1454,STUDENT!$A$4:$E$2003,G$1,0),""),"")</f>
        <v/>
      </c>
      <c r="H1454" s="14" t="str">
        <f>IFERROR(IF($D1454&gt;=1,VLOOKUP($C1454,STUDENT!$A$4:$E$2003,H$1,0),""),"")</f>
        <v/>
      </c>
      <c r="I1454" s="79"/>
      <c r="J1454" s="79"/>
      <c r="K1454" s="79"/>
      <c r="L1454" s="79"/>
      <c r="M1454" s="79"/>
      <c r="N1454" s="79"/>
      <c r="O1454" s="79"/>
      <c r="P1454" s="79"/>
      <c r="Q1454" s="79"/>
      <c r="R1454" s="79"/>
      <c r="S1454" s="79"/>
      <c r="T1454" s="79"/>
      <c r="U1454" s="85">
        <f t="shared" si="137"/>
        <v>0</v>
      </c>
      <c r="V1454" s="6">
        <f t="shared" si="138"/>
        <v>0</v>
      </c>
      <c r="W1454" s="6">
        <f>IFERROR(IF(V1454&gt;=1,V1454*VLOOKUP(E1454,STUDENT!$B$4:$W$2003,22,0),0),0)</f>
        <v>0</v>
      </c>
      <c r="X1454" s="6">
        <f t="shared" si="139"/>
        <v>0</v>
      </c>
      <c r="Y1454" s="6">
        <f>IFERROR(IF(X1454&gt;=1,X1454*VLOOKUP(E1454,STUDENT!$B$4:$W$2003,22,0),0),0)</f>
        <v>0</v>
      </c>
      <c r="Z1454" s="6">
        <f t="shared" si="140"/>
        <v>0</v>
      </c>
      <c r="AA1454" s="6">
        <f>IFERROR(IF(Z1454&gt;=1,Z1454*VLOOKUP(E1454,STUDENT!$B$4:$W$2003,22,0),0),0)</f>
        <v>0</v>
      </c>
    </row>
    <row r="1455" spans="1:27" ht="18" customHeight="1" x14ac:dyDescent="0.25">
      <c r="A1455" s="6">
        <f t="shared" si="135"/>
        <v>0</v>
      </c>
      <c r="B1455" s="6">
        <v>1447</v>
      </c>
      <c r="C1455" s="6">
        <f>IFERROR(IF($C$1&gt;=B1455,SMALL(STUDENT!$V$4:$V$2003,$C$6+B1455),0),0)</f>
        <v>0</v>
      </c>
      <c r="D1455" s="14">
        <f t="shared" si="136"/>
        <v>0</v>
      </c>
      <c r="E1455" s="14" t="str">
        <f>IFERROR(IF($D1455&gt;=1,VLOOKUP($C1455,STUDENT!$A$4:$E$2003,E$1,0),""),"")</f>
        <v/>
      </c>
      <c r="F1455" s="15" t="str">
        <f>IFERROR(IF($D1455&gt;=1,VLOOKUP($C1455,STUDENT!$A$4:$E$2003,F$1,0),""),"")</f>
        <v/>
      </c>
      <c r="G1455" s="15" t="str">
        <f>IFERROR(IF($D1455&gt;=1,VLOOKUP($C1455,STUDENT!$A$4:$E$2003,G$1,0),""),"")</f>
        <v/>
      </c>
      <c r="H1455" s="14" t="str">
        <f>IFERROR(IF($D1455&gt;=1,VLOOKUP($C1455,STUDENT!$A$4:$E$2003,H$1,0),""),"")</f>
        <v/>
      </c>
      <c r="I1455" s="79"/>
      <c r="J1455" s="79"/>
      <c r="K1455" s="79"/>
      <c r="L1455" s="79"/>
      <c r="M1455" s="79"/>
      <c r="N1455" s="79"/>
      <c r="O1455" s="79"/>
      <c r="P1455" s="79"/>
      <c r="Q1455" s="79"/>
      <c r="R1455" s="79"/>
      <c r="S1455" s="79"/>
      <c r="T1455" s="79"/>
      <c r="U1455" s="85">
        <f t="shared" si="137"/>
        <v>0</v>
      </c>
      <c r="V1455" s="6">
        <f t="shared" si="138"/>
        <v>0</v>
      </c>
      <c r="W1455" s="6">
        <f>IFERROR(IF(V1455&gt;=1,V1455*VLOOKUP(E1455,STUDENT!$B$4:$W$2003,22,0),0),0)</f>
        <v>0</v>
      </c>
      <c r="X1455" s="6">
        <f t="shared" si="139"/>
        <v>0</v>
      </c>
      <c r="Y1455" s="6">
        <f>IFERROR(IF(X1455&gt;=1,X1455*VLOOKUP(E1455,STUDENT!$B$4:$W$2003,22,0),0),0)</f>
        <v>0</v>
      </c>
      <c r="Z1455" s="6">
        <f t="shared" si="140"/>
        <v>0</v>
      </c>
      <c r="AA1455" s="6">
        <f>IFERROR(IF(Z1455&gt;=1,Z1455*VLOOKUP(E1455,STUDENT!$B$4:$W$2003,22,0),0),0)</f>
        <v>0</v>
      </c>
    </row>
    <row r="1456" spans="1:27" ht="18" customHeight="1" x14ac:dyDescent="0.25">
      <c r="A1456" s="6">
        <f t="shared" si="135"/>
        <v>0</v>
      </c>
      <c r="B1456" s="6">
        <v>1448</v>
      </c>
      <c r="C1456" s="6">
        <f>IFERROR(IF($C$1&gt;=B1456,SMALL(STUDENT!$V$4:$V$2003,$C$6+B1456),0),0)</f>
        <v>0</v>
      </c>
      <c r="D1456" s="14">
        <f t="shared" si="136"/>
        <v>0</v>
      </c>
      <c r="E1456" s="14" t="str">
        <f>IFERROR(IF($D1456&gt;=1,VLOOKUP($C1456,STUDENT!$A$4:$E$2003,E$1,0),""),"")</f>
        <v/>
      </c>
      <c r="F1456" s="15" t="str">
        <f>IFERROR(IF($D1456&gt;=1,VLOOKUP($C1456,STUDENT!$A$4:$E$2003,F$1,0),""),"")</f>
        <v/>
      </c>
      <c r="G1456" s="15" t="str">
        <f>IFERROR(IF($D1456&gt;=1,VLOOKUP($C1456,STUDENT!$A$4:$E$2003,G$1,0),""),"")</f>
        <v/>
      </c>
      <c r="H1456" s="14" t="str">
        <f>IFERROR(IF($D1456&gt;=1,VLOOKUP($C1456,STUDENT!$A$4:$E$2003,H$1,0),""),"")</f>
        <v/>
      </c>
      <c r="I1456" s="79"/>
      <c r="J1456" s="79"/>
      <c r="K1456" s="79"/>
      <c r="L1456" s="79"/>
      <c r="M1456" s="79"/>
      <c r="N1456" s="79"/>
      <c r="O1456" s="79"/>
      <c r="P1456" s="79"/>
      <c r="Q1456" s="79"/>
      <c r="R1456" s="79"/>
      <c r="S1456" s="79"/>
      <c r="T1456" s="79"/>
      <c r="U1456" s="85">
        <f t="shared" si="137"/>
        <v>0</v>
      </c>
      <c r="V1456" s="6">
        <f t="shared" si="138"/>
        <v>0</v>
      </c>
      <c r="W1456" s="6">
        <f>IFERROR(IF(V1456&gt;=1,V1456*VLOOKUP(E1456,STUDENT!$B$4:$W$2003,22,0),0),0)</f>
        <v>0</v>
      </c>
      <c r="X1456" s="6">
        <f t="shared" si="139"/>
        <v>0</v>
      </c>
      <c r="Y1456" s="6">
        <f>IFERROR(IF(X1456&gt;=1,X1456*VLOOKUP(E1456,STUDENT!$B$4:$W$2003,22,0),0),0)</f>
        <v>0</v>
      </c>
      <c r="Z1456" s="6">
        <f t="shared" si="140"/>
        <v>0</v>
      </c>
      <c r="AA1456" s="6">
        <f>IFERROR(IF(Z1456&gt;=1,Z1456*VLOOKUP(E1456,STUDENT!$B$4:$W$2003,22,0),0),0)</f>
        <v>0</v>
      </c>
    </row>
    <row r="1457" spans="1:27" ht="18" customHeight="1" x14ac:dyDescent="0.25">
      <c r="A1457" s="6">
        <f t="shared" si="135"/>
        <v>0</v>
      </c>
      <c r="B1457" s="6">
        <v>1449</v>
      </c>
      <c r="C1457" s="6">
        <f>IFERROR(IF($C$1&gt;=B1457,SMALL(STUDENT!$V$4:$V$2003,$C$6+B1457),0),0)</f>
        <v>0</v>
      </c>
      <c r="D1457" s="14">
        <f t="shared" si="136"/>
        <v>0</v>
      </c>
      <c r="E1457" s="14" t="str">
        <f>IFERROR(IF($D1457&gt;=1,VLOOKUP($C1457,STUDENT!$A$4:$E$2003,E$1,0),""),"")</f>
        <v/>
      </c>
      <c r="F1457" s="15" t="str">
        <f>IFERROR(IF($D1457&gt;=1,VLOOKUP($C1457,STUDENT!$A$4:$E$2003,F$1,0),""),"")</f>
        <v/>
      </c>
      <c r="G1457" s="15" t="str">
        <f>IFERROR(IF($D1457&gt;=1,VLOOKUP($C1457,STUDENT!$A$4:$E$2003,G$1,0),""),"")</f>
        <v/>
      </c>
      <c r="H1457" s="14" t="str">
        <f>IFERROR(IF($D1457&gt;=1,VLOOKUP($C1457,STUDENT!$A$4:$E$2003,H$1,0),""),"")</f>
        <v/>
      </c>
      <c r="I1457" s="79"/>
      <c r="J1457" s="79"/>
      <c r="K1457" s="79"/>
      <c r="L1457" s="79"/>
      <c r="M1457" s="79"/>
      <c r="N1457" s="79"/>
      <c r="O1457" s="79"/>
      <c r="P1457" s="79"/>
      <c r="Q1457" s="79"/>
      <c r="R1457" s="79"/>
      <c r="S1457" s="79"/>
      <c r="T1457" s="79"/>
      <c r="U1457" s="85">
        <f t="shared" si="137"/>
        <v>0</v>
      </c>
      <c r="V1457" s="6">
        <f t="shared" si="138"/>
        <v>0</v>
      </c>
      <c r="W1457" s="6">
        <f>IFERROR(IF(V1457&gt;=1,V1457*VLOOKUP(E1457,STUDENT!$B$4:$W$2003,22,0),0),0)</f>
        <v>0</v>
      </c>
      <c r="X1457" s="6">
        <f t="shared" si="139"/>
        <v>0</v>
      </c>
      <c r="Y1457" s="6">
        <f>IFERROR(IF(X1457&gt;=1,X1457*VLOOKUP(E1457,STUDENT!$B$4:$W$2003,22,0),0),0)</f>
        <v>0</v>
      </c>
      <c r="Z1457" s="6">
        <f t="shared" si="140"/>
        <v>0</v>
      </c>
      <c r="AA1457" s="6">
        <f>IFERROR(IF(Z1457&gt;=1,Z1457*VLOOKUP(E1457,STUDENT!$B$4:$W$2003,22,0),0),0)</f>
        <v>0</v>
      </c>
    </row>
    <row r="1458" spans="1:27" ht="18" customHeight="1" x14ac:dyDescent="0.25">
      <c r="A1458" s="6">
        <f t="shared" si="135"/>
        <v>0</v>
      </c>
      <c r="B1458" s="6">
        <v>1450</v>
      </c>
      <c r="C1458" s="6">
        <f>IFERROR(IF($C$1&gt;=B1458,SMALL(STUDENT!$V$4:$V$2003,$C$6+B1458),0),0)</f>
        <v>0</v>
      </c>
      <c r="D1458" s="14">
        <f t="shared" si="136"/>
        <v>0</v>
      </c>
      <c r="E1458" s="14" t="str">
        <f>IFERROR(IF($D1458&gt;=1,VLOOKUP($C1458,STUDENT!$A$4:$E$2003,E$1,0),""),"")</f>
        <v/>
      </c>
      <c r="F1458" s="15" t="str">
        <f>IFERROR(IF($D1458&gt;=1,VLOOKUP($C1458,STUDENT!$A$4:$E$2003,F$1,0),""),"")</f>
        <v/>
      </c>
      <c r="G1458" s="15" t="str">
        <f>IFERROR(IF($D1458&gt;=1,VLOOKUP($C1458,STUDENT!$A$4:$E$2003,G$1,0),""),"")</f>
        <v/>
      </c>
      <c r="H1458" s="14" t="str">
        <f>IFERROR(IF($D1458&gt;=1,VLOOKUP($C1458,STUDENT!$A$4:$E$2003,H$1,0),""),"")</f>
        <v/>
      </c>
      <c r="I1458" s="79"/>
      <c r="J1458" s="79"/>
      <c r="K1458" s="79"/>
      <c r="L1458" s="79"/>
      <c r="M1458" s="79"/>
      <c r="N1458" s="79"/>
      <c r="O1458" s="79"/>
      <c r="P1458" s="79"/>
      <c r="Q1458" s="79"/>
      <c r="R1458" s="79"/>
      <c r="S1458" s="79"/>
      <c r="T1458" s="79"/>
      <c r="U1458" s="85">
        <f t="shared" si="137"/>
        <v>0</v>
      </c>
      <c r="V1458" s="6">
        <f t="shared" si="138"/>
        <v>0</v>
      </c>
      <c r="W1458" s="6">
        <f>IFERROR(IF(V1458&gt;=1,V1458*VLOOKUP(E1458,STUDENT!$B$4:$W$2003,22,0),0),0)</f>
        <v>0</v>
      </c>
      <c r="X1458" s="6">
        <f t="shared" si="139"/>
        <v>0</v>
      </c>
      <c r="Y1458" s="6">
        <f>IFERROR(IF(X1458&gt;=1,X1458*VLOOKUP(E1458,STUDENT!$B$4:$W$2003,22,0),0),0)</f>
        <v>0</v>
      </c>
      <c r="Z1458" s="6">
        <f t="shared" si="140"/>
        <v>0</v>
      </c>
      <c r="AA1458" s="6">
        <f>IFERROR(IF(Z1458&gt;=1,Z1458*VLOOKUP(E1458,STUDENT!$B$4:$W$2003,22,0),0),0)</f>
        <v>0</v>
      </c>
    </row>
    <row r="1459" spans="1:27" ht="18" customHeight="1" x14ac:dyDescent="0.25">
      <c r="A1459" s="6">
        <f t="shared" si="135"/>
        <v>0</v>
      </c>
      <c r="B1459" s="6">
        <v>1451</v>
      </c>
      <c r="C1459" s="6">
        <f>IFERROR(IF($C$1&gt;=B1459,SMALL(STUDENT!$V$4:$V$2003,$C$6+B1459),0),0)</f>
        <v>0</v>
      </c>
      <c r="D1459" s="14">
        <f t="shared" si="136"/>
        <v>0</v>
      </c>
      <c r="E1459" s="14" t="str">
        <f>IFERROR(IF($D1459&gt;=1,VLOOKUP($C1459,STUDENT!$A$4:$E$2003,E$1,0),""),"")</f>
        <v/>
      </c>
      <c r="F1459" s="15" t="str">
        <f>IFERROR(IF($D1459&gt;=1,VLOOKUP($C1459,STUDENT!$A$4:$E$2003,F$1,0),""),"")</f>
        <v/>
      </c>
      <c r="G1459" s="15" t="str">
        <f>IFERROR(IF($D1459&gt;=1,VLOOKUP($C1459,STUDENT!$A$4:$E$2003,G$1,0),""),"")</f>
        <v/>
      </c>
      <c r="H1459" s="14" t="str">
        <f>IFERROR(IF($D1459&gt;=1,VLOOKUP($C1459,STUDENT!$A$4:$E$2003,H$1,0),""),"")</f>
        <v/>
      </c>
      <c r="I1459" s="79"/>
      <c r="J1459" s="79"/>
      <c r="K1459" s="79"/>
      <c r="L1459" s="79"/>
      <c r="M1459" s="79"/>
      <c r="N1459" s="79"/>
      <c r="O1459" s="79"/>
      <c r="P1459" s="79"/>
      <c r="Q1459" s="79"/>
      <c r="R1459" s="79"/>
      <c r="S1459" s="79"/>
      <c r="T1459" s="79"/>
      <c r="U1459" s="85">
        <f t="shared" si="137"/>
        <v>0</v>
      </c>
      <c r="V1459" s="6">
        <f t="shared" si="138"/>
        <v>0</v>
      </c>
      <c r="W1459" s="6">
        <f>IFERROR(IF(V1459&gt;=1,V1459*VLOOKUP(E1459,STUDENT!$B$4:$W$2003,22,0),0),0)</f>
        <v>0</v>
      </c>
      <c r="X1459" s="6">
        <f t="shared" si="139"/>
        <v>0</v>
      </c>
      <c r="Y1459" s="6">
        <f>IFERROR(IF(X1459&gt;=1,X1459*VLOOKUP(E1459,STUDENT!$B$4:$W$2003,22,0),0),0)</f>
        <v>0</v>
      </c>
      <c r="Z1459" s="6">
        <f t="shared" si="140"/>
        <v>0</v>
      </c>
      <c r="AA1459" s="6">
        <f>IFERROR(IF(Z1459&gt;=1,Z1459*VLOOKUP(E1459,STUDENT!$B$4:$W$2003,22,0),0),0)</f>
        <v>0</v>
      </c>
    </row>
    <row r="1460" spans="1:27" ht="18" customHeight="1" x14ac:dyDescent="0.25">
      <c r="A1460" s="6">
        <f t="shared" si="135"/>
        <v>0</v>
      </c>
      <c r="B1460" s="6">
        <v>1452</v>
      </c>
      <c r="C1460" s="6">
        <f>IFERROR(IF($C$1&gt;=B1460,SMALL(STUDENT!$V$4:$V$2003,$C$6+B1460),0),0)</f>
        <v>0</v>
      </c>
      <c r="D1460" s="14">
        <f t="shared" si="136"/>
        <v>0</v>
      </c>
      <c r="E1460" s="14" t="str">
        <f>IFERROR(IF($D1460&gt;=1,VLOOKUP($C1460,STUDENT!$A$4:$E$2003,E$1,0),""),"")</f>
        <v/>
      </c>
      <c r="F1460" s="15" t="str">
        <f>IFERROR(IF($D1460&gt;=1,VLOOKUP($C1460,STUDENT!$A$4:$E$2003,F$1,0),""),"")</f>
        <v/>
      </c>
      <c r="G1460" s="15" t="str">
        <f>IFERROR(IF($D1460&gt;=1,VLOOKUP($C1460,STUDENT!$A$4:$E$2003,G$1,0),""),"")</f>
        <v/>
      </c>
      <c r="H1460" s="14" t="str">
        <f>IFERROR(IF($D1460&gt;=1,VLOOKUP($C1460,STUDENT!$A$4:$E$2003,H$1,0),""),"")</f>
        <v/>
      </c>
      <c r="I1460" s="79"/>
      <c r="J1460" s="79"/>
      <c r="K1460" s="79"/>
      <c r="L1460" s="79"/>
      <c r="M1460" s="79"/>
      <c r="N1460" s="79"/>
      <c r="O1460" s="79"/>
      <c r="P1460" s="79"/>
      <c r="Q1460" s="79"/>
      <c r="R1460" s="79"/>
      <c r="S1460" s="79"/>
      <c r="T1460" s="79"/>
      <c r="U1460" s="85">
        <f t="shared" si="137"/>
        <v>0</v>
      </c>
      <c r="V1460" s="6">
        <f t="shared" si="138"/>
        <v>0</v>
      </c>
      <c r="W1460" s="6">
        <f>IFERROR(IF(V1460&gt;=1,V1460*VLOOKUP(E1460,STUDENT!$B$4:$W$2003,22,0),0),0)</f>
        <v>0</v>
      </c>
      <c r="X1460" s="6">
        <f t="shared" si="139"/>
        <v>0</v>
      </c>
      <c r="Y1460" s="6">
        <f>IFERROR(IF(X1460&gt;=1,X1460*VLOOKUP(E1460,STUDENT!$B$4:$W$2003,22,0),0),0)</f>
        <v>0</v>
      </c>
      <c r="Z1460" s="6">
        <f t="shared" si="140"/>
        <v>0</v>
      </c>
      <c r="AA1460" s="6">
        <f>IFERROR(IF(Z1460&gt;=1,Z1460*VLOOKUP(E1460,STUDENT!$B$4:$W$2003,22,0),0),0)</f>
        <v>0</v>
      </c>
    </row>
    <row r="1461" spans="1:27" ht="18" customHeight="1" x14ac:dyDescent="0.25">
      <c r="A1461" s="6">
        <f t="shared" si="135"/>
        <v>0</v>
      </c>
      <c r="B1461" s="6">
        <v>1453</v>
      </c>
      <c r="C1461" s="6">
        <f>IFERROR(IF($C$1&gt;=B1461,SMALL(STUDENT!$V$4:$V$2003,$C$6+B1461),0),0)</f>
        <v>0</v>
      </c>
      <c r="D1461" s="14">
        <f t="shared" si="136"/>
        <v>0</v>
      </c>
      <c r="E1461" s="14" t="str">
        <f>IFERROR(IF($D1461&gt;=1,VLOOKUP($C1461,STUDENT!$A$4:$E$2003,E$1,0),""),"")</f>
        <v/>
      </c>
      <c r="F1461" s="15" t="str">
        <f>IFERROR(IF($D1461&gt;=1,VLOOKUP($C1461,STUDENT!$A$4:$E$2003,F$1,0),""),"")</f>
        <v/>
      </c>
      <c r="G1461" s="15" t="str">
        <f>IFERROR(IF($D1461&gt;=1,VLOOKUP($C1461,STUDENT!$A$4:$E$2003,G$1,0),""),"")</f>
        <v/>
      </c>
      <c r="H1461" s="14" t="str">
        <f>IFERROR(IF($D1461&gt;=1,VLOOKUP($C1461,STUDENT!$A$4:$E$2003,H$1,0),""),"")</f>
        <v/>
      </c>
      <c r="I1461" s="79"/>
      <c r="J1461" s="79"/>
      <c r="K1461" s="79"/>
      <c r="L1461" s="79"/>
      <c r="M1461" s="79"/>
      <c r="N1461" s="79"/>
      <c r="O1461" s="79"/>
      <c r="P1461" s="79"/>
      <c r="Q1461" s="79"/>
      <c r="R1461" s="79"/>
      <c r="S1461" s="79"/>
      <c r="T1461" s="79"/>
      <c r="U1461" s="85">
        <f t="shared" si="137"/>
        <v>0</v>
      </c>
      <c r="V1461" s="6">
        <f t="shared" si="138"/>
        <v>0</v>
      </c>
      <c r="W1461" s="6">
        <f>IFERROR(IF(V1461&gt;=1,V1461*VLOOKUP(E1461,STUDENT!$B$4:$W$2003,22,0),0),0)</f>
        <v>0</v>
      </c>
      <c r="X1461" s="6">
        <f t="shared" si="139"/>
        <v>0</v>
      </c>
      <c r="Y1461" s="6">
        <f>IFERROR(IF(X1461&gt;=1,X1461*VLOOKUP(E1461,STUDENT!$B$4:$W$2003,22,0),0),0)</f>
        <v>0</v>
      </c>
      <c r="Z1461" s="6">
        <f t="shared" si="140"/>
        <v>0</v>
      </c>
      <c r="AA1461" s="6">
        <f>IFERROR(IF(Z1461&gt;=1,Z1461*VLOOKUP(E1461,STUDENT!$B$4:$W$2003,22,0),0),0)</f>
        <v>0</v>
      </c>
    </row>
    <row r="1462" spans="1:27" ht="18" customHeight="1" x14ac:dyDescent="0.25">
      <c r="A1462" s="6">
        <f t="shared" si="135"/>
        <v>0</v>
      </c>
      <c r="B1462" s="6">
        <v>1454</v>
      </c>
      <c r="C1462" s="6">
        <f>IFERROR(IF($C$1&gt;=B1462,SMALL(STUDENT!$V$4:$V$2003,$C$6+B1462),0),0)</f>
        <v>0</v>
      </c>
      <c r="D1462" s="14">
        <f t="shared" si="136"/>
        <v>0</v>
      </c>
      <c r="E1462" s="14" t="str">
        <f>IFERROR(IF($D1462&gt;=1,VLOOKUP($C1462,STUDENT!$A$4:$E$2003,E$1,0),""),"")</f>
        <v/>
      </c>
      <c r="F1462" s="15" t="str">
        <f>IFERROR(IF($D1462&gt;=1,VLOOKUP($C1462,STUDENT!$A$4:$E$2003,F$1,0),""),"")</f>
        <v/>
      </c>
      <c r="G1462" s="15" t="str">
        <f>IFERROR(IF($D1462&gt;=1,VLOOKUP($C1462,STUDENT!$A$4:$E$2003,G$1,0),""),"")</f>
        <v/>
      </c>
      <c r="H1462" s="14" t="str">
        <f>IFERROR(IF($D1462&gt;=1,VLOOKUP($C1462,STUDENT!$A$4:$E$2003,H$1,0),""),"")</f>
        <v/>
      </c>
      <c r="I1462" s="79"/>
      <c r="J1462" s="79"/>
      <c r="K1462" s="79"/>
      <c r="L1462" s="79"/>
      <c r="M1462" s="79"/>
      <c r="N1462" s="79"/>
      <c r="O1462" s="79"/>
      <c r="P1462" s="79"/>
      <c r="Q1462" s="79"/>
      <c r="R1462" s="79"/>
      <c r="S1462" s="79"/>
      <c r="T1462" s="79"/>
      <c r="U1462" s="85">
        <f t="shared" si="137"/>
        <v>0</v>
      </c>
      <c r="V1462" s="6">
        <f t="shared" si="138"/>
        <v>0</v>
      </c>
      <c r="W1462" s="6">
        <f>IFERROR(IF(V1462&gt;=1,V1462*VLOOKUP(E1462,STUDENT!$B$4:$W$2003,22,0),0),0)</f>
        <v>0</v>
      </c>
      <c r="X1462" s="6">
        <f t="shared" si="139"/>
        <v>0</v>
      </c>
      <c r="Y1462" s="6">
        <f>IFERROR(IF(X1462&gt;=1,X1462*VLOOKUP(E1462,STUDENT!$B$4:$W$2003,22,0),0),0)</f>
        <v>0</v>
      </c>
      <c r="Z1462" s="6">
        <f t="shared" si="140"/>
        <v>0</v>
      </c>
      <c r="AA1462" s="6">
        <f>IFERROR(IF(Z1462&gt;=1,Z1462*VLOOKUP(E1462,STUDENT!$B$4:$W$2003,22,0),0),0)</f>
        <v>0</v>
      </c>
    </row>
    <row r="1463" spans="1:27" ht="18" customHeight="1" x14ac:dyDescent="0.25">
      <c r="A1463" s="6">
        <f t="shared" si="135"/>
        <v>0</v>
      </c>
      <c r="B1463" s="6">
        <v>1455</v>
      </c>
      <c r="C1463" s="6">
        <f>IFERROR(IF($C$1&gt;=B1463,SMALL(STUDENT!$V$4:$V$2003,$C$6+B1463),0),0)</f>
        <v>0</v>
      </c>
      <c r="D1463" s="14">
        <f t="shared" si="136"/>
        <v>0</v>
      </c>
      <c r="E1463" s="14" t="str">
        <f>IFERROR(IF($D1463&gt;=1,VLOOKUP($C1463,STUDENT!$A$4:$E$2003,E$1,0),""),"")</f>
        <v/>
      </c>
      <c r="F1463" s="15" t="str">
        <f>IFERROR(IF($D1463&gt;=1,VLOOKUP($C1463,STUDENT!$A$4:$E$2003,F$1,0),""),"")</f>
        <v/>
      </c>
      <c r="G1463" s="15" t="str">
        <f>IFERROR(IF($D1463&gt;=1,VLOOKUP($C1463,STUDENT!$A$4:$E$2003,G$1,0),""),"")</f>
        <v/>
      </c>
      <c r="H1463" s="14" t="str">
        <f>IFERROR(IF($D1463&gt;=1,VLOOKUP($C1463,STUDENT!$A$4:$E$2003,H$1,0),""),"")</f>
        <v/>
      </c>
      <c r="I1463" s="79"/>
      <c r="J1463" s="79"/>
      <c r="K1463" s="79"/>
      <c r="L1463" s="79"/>
      <c r="M1463" s="79"/>
      <c r="N1463" s="79"/>
      <c r="O1463" s="79"/>
      <c r="P1463" s="79"/>
      <c r="Q1463" s="79"/>
      <c r="R1463" s="79"/>
      <c r="S1463" s="79"/>
      <c r="T1463" s="79"/>
      <c r="U1463" s="85">
        <f t="shared" si="137"/>
        <v>0</v>
      </c>
      <c r="V1463" s="6">
        <f t="shared" si="138"/>
        <v>0</v>
      </c>
      <c r="W1463" s="6">
        <f>IFERROR(IF(V1463&gt;=1,V1463*VLOOKUP(E1463,STUDENT!$B$4:$W$2003,22,0),0),0)</f>
        <v>0</v>
      </c>
      <c r="X1463" s="6">
        <f t="shared" si="139"/>
        <v>0</v>
      </c>
      <c r="Y1463" s="6">
        <f>IFERROR(IF(X1463&gt;=1,X1463*VLOOKUP(E1463,STUDENT!$B$4:$W$2003,22,0),0),0)</f>
        <v>0</v>
      </c>
      <c r="Z1463" s="6">
        <f t="shared" si="140"/>
        <v>0</v>
      </c>
      <c r="AA1463" s="6">
        <f>IFERROR(IF(Z1463&gt;=1,Z1463*VLOOKUP(E1463,STUDENT!$B$4:$W$2003,22,0),0),0)</f>
        <v>0</v>
      </c>
    </row>
    <row r="1464" spans="1:27" ht="18" customHeight="1" x14ac:dyDescent="0.25">
      <c r="A1464" s="6">
        <f t="shared" si="135"/>
        <v>0</v>
      </c>
      <c r="B1464" s="6">
        <v>1456</v>
      </c>
      <c r="C1464" s="6">
        <f>IFERROR(IF($C$1&gt;=B1464,SMALL(STUDENT!$V$4:$V$2003,$C$6+B1464),0),0)</f>
        <v>0</v>
      </c>
      <c r="D1464" s="14">
        <f t="shared" si="136"/>
        <v>0</v>
      </c>
      <c r="E1464" s="14" t="str">
        <f>IFERROR(IF($D1464&gt;=1,VLOOKUP($C1464,STUDENT!$A$4:$E$2003,E$1,0),""),"")</f>
        <v/>
      </c>
      <c r="F1464" s="15" t="str">
        <f>IFERROR(IF($D1464&gt;=1,VLOOKUP($C1464,STUDENT!$A$4:$E$2003,F$1,0),""),"")</f>
        <v/>
      </c>
      <c r="G1464" s="15" t="str">
        <f>IFERROR(IF($D1464&gt;=1,VLOOKUP($C1464,STUDENT!$A$4:$E$2003,G$1,0),""),"")</f>
        <v/>
      </c>
      <c r="H1464" s="14" t="str">
        <f>IFERROR(IF($D1464&gt;=1,VLOOKUP($C1464,STUDENT!$A$4:$E$2003,H$1,0),""),"")</f>
        <v/>
      </c>
      <c r="I1464" s="79"/>
      <c r="J1464" s="79"/>
      <c r="K1464" s="79"/>
      <c r="L1464" s="79"/>
      <c r="M1464" s="79"/>
      <c r="N1464" s="79"/>
      <c r="O1464" s="79"/>
      <c r="P1464" s="79"/>
      <c r="Q1464" s="79"/>
      <c r="R1464" s="79"/>
      <c r="S1464" s="79"/>
      <c r="T1464" s="79"/>
      <c r="U1464" s="85">
        <f t="shared" si="137"/>
        <v>0</v>
      </c>
      <c r="V1464" s="6">
        <f t="shared" si="138"/>
        <v>0</v>
      </c>
      <c r="W1464" s="6">
        <f>IFERROR(IF(V1464&gt;=1,V1464*VLOOKUP(E1464,STUDENT!$B$4:$W$2003,22,0),0),0)</f>
        <v>0</v>
      </c>
      <c r="X1464" s="6">
        <f t="shared" si="139"/>
        <v>0</v>
      </c>
      <c r="Y1464" s="6">
        <f>IFERROR(IF(X1464&gt;=1,X1464*VLOOKUP(E1464,STUDENT!$B$4:$W$2003,22,0),0),0)</f>
        <v>0</v>
      </c>
      <c r="Z1464" s="6">
        <f t="shared" si="140"/>
        <v>0</v>
      </c>
      <c r="AA1464" s="6">
        <f>IFERROR(IF(Z1464&gt;=1,Z1464*VLOOKUP(E1464,STUDENT!$B$4:$W$2003,22,0),0),0)</f>
        <v>0</v>
      </c>
    </row>
    <row r="1465" spans="1:27" ht="18" customHeight="1" x14ac:dyDescent="0.25">
      <c r="A1465" s="6">
        <f t="shared" si="135"/>
        <v>0</v>
      </c>
      <c r="B1465" s="6">
        <v>1457</v>
      </c>
      <c r="C1465" s="6">
        <f>IFERROR(IF($C$1&gt;=B1465,SMALL(STUDENT!$V$4:$V$2003,$C$6+B1465),0),0)</f>
        <v>0</v>
      </c>
      <c r="D1465" s="14">
        <f t="shared" si="136"/>
        <v>0</v>
      </c>
      <c r="E1465" s="14" t="str">
        <f>IFERROR(IF($D1465&gt;=1,VLOOKUP($C1465,STUDENT!$A$4:$E$2003,E$1,0),""),"")</f>
        <v/>
      </c>
      <c r="F1465" s="15" t="str">
        <f>IFERROR(IF($D1465&gt;=1,VLOOKUP($C1465,STUDENT!$A$4:$E$2003,F$1,0),""),"")</f>
        <v/>
      </c>
      <c r="G1465" s="15" t="str">
        <f>IFERROR(IF($D1465&gt;=1,VLOOKUP($C1465,STUDENT!$A$4:$E$2003,G$1,0),""),"")</f>
        <v/>
      </c>
      <c r="H1465" s="14" t="str">
        <f>IFERROR(IF($D1465&gt;=1,VLOOKUP($C1465,STUDENT!$A$4:$E$2003,H$1,0),""),"")</f>
        <v/>
      </c>
      <c r="I1465" s="79"/>
      <c r="J1465" s="79"/>
      <c r="K1465" s="79"/>
      <c r="L1465" s="79"/>
      <c r="M1465" s="79"/>
      <c r="N1465" s="79"/>
      <c r="O1465" s="79"/>
      <c r="P1465" s="79"/>
      <c r="Q1465" s="79"/>
      <c r="R1465" s="79"/>
      <c r="S1465" s="79"/>
      <c r="T1465" s="79"/>
      <c r="U1465" s="85">
        <f t="shared" si="137"/>
        <v>0</v>
      </c>
      <c r="V1465" s="6">
        <f t="shared" si="138"/>
        <v>0</v>
      </c>
      <c r="W1465" s="6">
        <f>IFERROR(IF(V1465&gt;=1,V1465*VLOOKUP(E1465,STUDENT!$B$4:$W$2003,22,0),0),0)</f>
        <v>0</v>
      </c>
      <c r="X1465" s="6">
        <f t="shared" si="139"/>
        <v>0</v>
      </c>
      <c r="Y1465" s="6">
        <f>IFERROR(IF(X1465&gt;=1,X1465*VLOOKUP(E1465,STUDENT!$B$4:$W$2003,22,0),0),0)</f>
        <v>0</v>
      </c>
      <c r="Z1465" s="6">
        <f t="shared" si="140"/>
        <v>0</v>
      </c>
      <c r="AA1465" s="6">
        <f>IFERROR(IF(Z1465&gt;=1,Z1465*VLOOKUP(E1465,STUDENT!$B$4:$W$2003,22,0),0),0)</f>
        <v>0</v>
      </c>
    </row>
    <row r="1466" spans="1:27" ht="18" customHeight="1" x14ac:dyDescent="0.25">
      <c r="A1466" s="6">
        <f t="shared" si="135"/>
        <v>0</v>
      </c>
      <c r="B1466" s="6">
        <v>1458</v>
      </c>
      <c r="C1466" s="6">
        <f>IFERROR(IF($C$1&gt;=B1466,SMALL(STUDENT!$V$4:$V$2003,$C$6+B1466),0),0)</f>
        <v>0</v>
      </c>
      <c r="D1466" s="14">
        <f t="shared" si="136"/>
        <v>0</v>
      </c>
      <c r="E1466" s="14" t="str">
        <f>IFERROR(IF($D1466&gt;=1,VLOOKUP($C1466,STUDENT!$A$4:$E$2003,E$1,0),""),"")</f>
        <v/>
      </c>
      <c r="F1466" s="15" t="str">
        <f>IFERROR(IF($D1466&gt;=1,VLOOKUP($C1466,STUDENT!$A$4:$E$2003,F$1,0),""),"")</f>
        <v/>
      </c>
      <c r="G1466" s="15" t="str">
        <f>IFERROR(IF($D1466&gt;=1,VLOOKUP($C1466,STUDENT!$A$4:$E$2003,G$1,0),""),"")</f>
        <v/>
      </c>
      <c r="H1466" s="14" t="str">
        <f>IFERROR(IF($D1466&gt;=1,VLOOKUP($C1466,STUDENT!$A$4:$E$2003,H$1,0),""),"")</f>
        <v/>
      </c>
      <c r="I1466" s="79"/>
      <c r="J1466" s="79"/>
      <c r="K1466" s="79"/>
      <c r="L1466" s="79"/>
      <c r="M1466" s="79"/>
      <c r="N1466" s="79"/>
      <c r="O1466" s="79"/>
      <c r="P1466" s="79"/>
      <c r="Q1466" s="79"/>
      <c r="R1466" s="79"/>
      <c r="S1466" s="79"/>
      <c r="T1466" s="79"/>
      <c r="U1466" s="85">
        <f t="shared" si="137"/>
        <v>0</v>
      </c>
      <c r="V1466" s="6">
        <f t="shared" si="138"/>
        <v>0</v>
      </c>
      <c r="W1466" s="6">
        <f>IFERROR(IF(V1466&gt;=1,V1466*VLOOKUP(E1466,STUDENT!$B$4:$W$2003,22,0),0),0)</f>
        <v>0</v>
      </c>
      <c r="X1466" s="6">
        <f t="shared" si="139"/>
        <v>0</v>
      </c>
      <c r="Y1466" s="6">
        <f>IFERROR(IF(X1466&gt;=1,X1466*VLOOKUP(E1466,STUDENT!$B$4:$W$2003,22,0),0),0)</f>
        <v>0</v>
      </c>
      <c r="Z1466" s="6">
        <f t="shared" si="140"/>
        <v>0</v>
      </c>
      <c r="AA1466" s="6">
        <f>IFERROR(IF(Z1466&gt;=1,Z1466*VLOOKUP(E1466,STUDENT!$B$4:$W$2003,22,0),0),0)</f>
        <v>0</v>
      </c>
    </row>
    <row r="1467" spans="1:27" ht="18" customHeight="1" x14ac:dyDescent="0.25">
      <c r="A1467" s="6">
        <f t="shared" si="135"/>
        <v>0</v>
      </c>
      <c r="B1467" s="6">
        <v>1459</v>
      </c>
      <c r="C1467" s="6">
        <f>IFERROR(IF($C$1&gt;=B1467,SMALL(STUDENT!$V$4:$V$2003,$C$6+B1467),0),0)</f>
        <v>0</v>
      </c>
      <c r="D1467" s="14">
        <f t="shared" si="136"/>
        <v>0</v>
      </c>
      <c r="E1467" s="14" t="str">
        <f>IFERROR(IF($D1467&gt;=1,VLOOKUP($C1467,STUDENT!$A$4:$E$2003,E$1,0),""),"")</f>
        <v/>
      </c>
      <c r="F1467" s="15" t="str">
        <f>IFERROR(IF($D1467&gt;=1,VLOOKUP($C1467,STUDENT!$A$4:$E$2003,F$1,0),""),"")</f>
        <v/>
      </c>
      <c r="G1467" s="15" t="str">
        <f>IFERROR(IF($D1467&gt;=1,VLOOKUP($C1467,STUDENT!$A$4:$E$2003,G$1,0),""),"")</f>
        <v/>
      </c>
      <c r="H1467" s="14" t="str">
        <f>IFERROR(IF($D1467&gt;=1,VLOOKUP($C1467,STUDENT!$A$4:$E$2003,H$1,0),""),"")</f>
        <v/>
      </c>
      <c r="I1467" s="79"/>
      <c r="J1467" s="79"/>
      <c r="K1467" s="79"/>
      <c r="L1467" s="79"/>
      <c r="M1467" s="79"/>
      <c r="N1467" s="79"/>
      <c r="O1467" s="79"/>
      <c r="P1467" s="79"/>
      <c r="Q1467" s="79"/>
      <c r="R1467" s="79"/>
      <c r="S1467" s="79"/>
      <c r="T1467" s="79"/>
      <c r="U1467" s="85">
        <f t="shared" si="137"/>
        <v>0</v>
      </c>
      <c r="V1467" s="6">
        <f t="shared" si="138"/>
        <v>0</v>
      </c>
      <c r="W1467" s="6">
        <f>IFERROR(IF(V1467&gt;=1,V1467*VLOOKUP(E1467,STUDENT!$B$4:$W$2003,22,0),0),0)</f>
        <v>0</v>
      </c>
      <c r="X1467" s="6">
        <f t="shared" si="139"/>
        <v>0</v>
      </c>
      <c r="Y1467" s="6">
        <f>IFERROR(IF(X1467&gt;=1,X1467*VLOOKUP(E1467,STUDENT!$B$4:$W$2003,22,0),0),0)</f>
        <v>0</v>
      </c>
      <c r="Z1467" s="6">
        <f t="shared" si="140"/>
        <v>0</v>
      </c>
      <c r="AA1467" s="6">
        <f>IFERROR(IF(Z1467&gt;=1,Z1467*VLOOKUP(E1467,STUDENT!$B$4:$W$2003,22,0),0),0)</f>
        <v>0</v>
      </c>
    </row>
    <row r="1468" spans="1:27" ht="18" customHeight="1" x14ac:dyDescent="0.25">
      <c r="A1468" s="6">
        <f t="shared" si="135"/>
        <v>0</v>
      </c>
      <c r="B1468" s="6">
        <v>1460</v>
      </c>
      <c r="C1468" s="6">
        <f>IFERROR(IF($C$1&gt;=B1468,SMALL(STUDENT!$V$4:$V$2003,$C$6+B1468),0),0)</f>
        <v>0</v>
      </c>
      <c r="D1468" s="14">
        <f t="shared" si="136"/>
        <v>0</v>
      </c>
      <c r="E1468" s="14" t="str">
        <f>IFERROR(IF($D1468&gt;=1,VLOOKUP($C1468,STUDENT!$A$4:$E$2003,E$1,0),""),"")</f>
        <v/>
      </c>
      <c r="F1468" s="15" t="str">
        <f>IFERROR(IF($D1468&gt;=1,VLOOKUP($C1468,STUDENT!$A$4:$E$2003,F$1,0),""),"")</f>
        <v/>
      </c>
      <c r="G1468" s="15" t="str">
        <f>IFERROR(IF($D1468&gt;=1,VLOOKUP($C1468,STUDENT!$A$4:$E$2003,G$1,0),""),"")</f>
        <v/>
      </c>
      <c r="H1468" s="14" t="str">
        <f>IFERROR(IF($D1468&gt;=1,VLOOKUP($C1468,STUDENT!$A$4:$E$2003,H$1,0),""),"")</f>
        <v/>
      </c>
      <c r="I1468" s="79"/>
      <c r="J1468" s="79"/>
      <c r="K1468" s="79"/>
      <c r="L1468" s="79"/>
      <c r="M1468" s="79"/>
      <c r="N1468" s="79"/>
      <c r="O1468" s="79"/>
      <c r="P1468" s="79"/>
      <c r="Q1468" s="79"/>
      <c r="R1468" s="79"/>
      <c r="S1468" s="79"/>
      <c r="T1468" s="79"/>
      <c r="U1468" s="85">
        <f t="shared" si="137"/>
        <v>0</v>
      </c>
      <c r="V1468" s="6">
        <f t="shared" si="138"/>
        <v>0</v>
      </c>
      <c r="W1468" s="6">
        <f>IFERROR(IF(V1468&gt;=1,V1468*VLOOKUP(E1468,STUDENT!$B$4:$W$2003,22,0),0),0)</f>
        <v>0</v>
      </c>
      <c r="X1468" s="6">
        <f t="shared" si="139"/>
        <v>0</v>
      </c>
      <c r="Y1468" s="6">
        <f>IFERROR(IF(X1468&gt;=1,X1468*VLOOKUP(E1468,STUDENT!$B$4:$W$2003,22,0),0),0)</f>
        <v>0</v>
      </c>
      <c r="Z1468" s="6">
        <f t="shared" si="140"/>
        <v>0</v>
      </c>
      <c r="AA1468" s="6">
        <f>IFERROR(IF(Z1468&gt;=1,Z1468*VLOOKUP(E1468,STUDENT!$B$4:$W$2003,22,0),0),0)</f>
        <v>0</v>
      </c>
    </row>
    <row r="1469" spans="1:27" ht="18" customHeight="1" x14ac:dyDescent="0.25">
      <c r="A1469" s="6">
        <f t="shared" si="135"/>
        <v>0</v>
      </c>
      <c r="B1469" s="6">
        <v>1461</v>
      </c>
      <c r="C1469" s="6">
        <f>IFERROR(IF($C$1&gt;=B1469,SMALL(STUDENT!$V$4:$V$2003,$C$6+B1469),0),0)</f>
        <v>0</v>
      </c>
      <c r="D1469" s="14">
        <f t="shared" si="136"/>
        <v>0</v>
      </c>
      <c r="E1469" s="14" t="str">
        <f>IFERROR(IF($D1469&gt;=1,VLOOKUP($C1469,STUDENT!$A$4:$E$2003,E$1,0),""),"")</f>
        <v/>
      </c>
      <c r="F1469" s="15" t="str">
        <f>IFERROR(IF($D1469&gt;=1,VLOOKUP($C1469,STUDENT!$A$4:$E$2003,F$1,0),""),"")</f>
        <v/>
      </c>
      <c r="G1469" s="15" t="str">
        <f>IFERROR(IF($D1469&gt;=1,VLOOKUP($C1469,STUDENT!$A$4:$E$2003,G$1,0),""),"")</f>
        <v/>
      </c>
      <c r="H1469" s="14" t="str">
        <f>IFERROR(IF($D1469&gt;=1,VLOOKUP($C1469,STUDENT!$A$4:$E$2003,H$1,0),""),"")</f>
        <v/>
      </c>
      <c r="I1469" s="79"/>
      <c r="J1469" s="79"/>
      <c r="K1469" s="79"/>
      <c r="L1469" s="79"/>
      <c r="M1469" s="79"/>
      <c r="N1469" s="79"/>
      <c r="O1469" s="79"/>
      <c r="P1469" s="79"/>
      <c r="Q1469" s="79"/>
      <c r="R1469" s="79"/>
      <c r="S1469" s="79"/>
      <c r="T1469" s="79"/>
      <c r="U1469" s="85">
        <f t="shared" si="137"/>
        <v>0</v>
      </c>
      <c r="V1469" s="6">
        <f t="shared" si="138"/>
        <v>0</v>
      </c>
      <c r="W1469" s="6">
        <f>IFERROR(IF(V1469&gt;=1,V1469*VLOOKUP(E1469,STUDENT!$B$4:$W$2003,22,0),0),0)</f>
        <v>0</v>
      </c>
      <c r="X1469" s="6">
        <f t="shared" si="139"/>
        <v>0</v>
      </c>
      <c r="Y1469" s="6">
        <f>IFERROR(IF(X1469&gt;=1,X1469*VLOOKUP(E1469,STUDENT!$B$4:$W$2003,22,0),0),0)</f>
        <v>0</v>
      </c>
      <c r="Z1469" s="6">
        <f t="shared" si="140"/>
        <v>0</v>
      </c>
      <c r="AA1469" s="6">
        <f>IFERROR(IF(Z1469&gt;=1,Z1469*VLOOKUP(E1469,STUDENT!$B$4:$W$2003,22,0),0),0)</f>
        <v>0</v>
      </c>
    </row>
    <row r="1470" spans="1:27" ht="18" customHeight="1" x14ac:dyDescent="0.25">
      <c r="A1470" s="6">
        <f t="shared" si="135"/>
        <v>0</v>
      </c>
      <c r="B1470" s="6">
        <v>1462</v>
      </c>
      <c r="C1470" s="6">
        <f>IFERROR(IF($C$1&gt;=B1470,SMALL(STUDENT!$V$4:$V$2003,$C$6+B1470),0),0)</f>
        <v>0</v>
      </c>
      <c r="D1470" s="14">
        <f t="shared" si="136"/>
        <v>0</v>
      </c>
      <c r="E1470" s="14" t="str">
        <f>IFERROR(IF($D1470&gt;=1,VLOOKUP($C1470,STUDENT!$A$4:$E$2003,E$1,0),""),"")</f>
        <v/>
      </c>
      <c r="F1470" s="15" t="str">
        <f>IFERROR(IF($D1470&gt;=1,VLOOKUP($C1470,STUDENT!$A$4:$E$2003,F$1,0),""),"")</f>
        <v/>
      </c>
      <c r="G1470" s="15" t="str">
        <f>IFERROR(IF($D1470&gt;=1,VLOOKUP($C1470,STUDENT!$A$4:$E$2003,G$1,0),""),"")</f>
        <v/>
      </c>
      <c r="H1470" s="14" t="str">
        <f>IFERROR(IF($D1470&gt;=1,VLOOKUP($C1470,STUDENT!$A$4:$E$2003,H$1,0),""),"")</f>
        <v/>
      </c>
      <c r="I1470" s="79"/>
      <c r="J1470" s="79"/>
      <c r="K1470" s="79"/>
      <c r="L1470" s="79"/>
      <c r="M1470" s="79"/>
      <c r="N1470" s="79"/>
      <c r="O1470" s="79"/>
      <c r="P1470" s="79"/>
      <c r="Q1470" s="79"/>
      <c r="R1470" s="79"/>
      <c r="S1470" s="79"/>
      <c r="T1470" s="79"/>
      <c r="U1470" s="85">
        <f t="shared" si="137"/>
        <v>0</v>
      </c>
      <c r="V1470" s="6">
        <f t="shared" si="138"/>
        <v>0</v>
      </c>
      <c r="W1470" s="6">
        <f>IFERROR(IF(V1470&gt;=1,V1470*VLOOKUP(E1470,STUDENT!$B$4:$W$2003,22,0),0),0)</f>
        <v>0</v>
      </c>
      <c r="X1470" s="6">
        <f t="shared" si="139"/>
        <v>0</v>
      </c>
      <c r="Y1470" s="6">
        <f>IFERROR(IF(X1470&gt;=1,X1470*VLOOKUP(E1470,STUDENT!$B$4:$W$2003,22,0),0),0)</f>
        <v>0</v>
      </c>
      <c r="Z1470" s="6">
        <f t="shared" si="140"/>
        <v>0</v>
      </c>
      <c r="AA1470" s="6">
        <f>IFERROR(IF(Z1470&gt;=1,Z1470*VLOOKUP(E1470,STUDENT!$B$4:$W$2003,22,0),0),0)</f>
        <v>0</v>
      </c>
    </row>
    <row r="1471" spans="1:27" ht="18" customHeight="1" x14ac:dyDescent="0.25">
      <c r="A1471" s="6">
        <f t="shared" si="135"/>
        <v>0</v>
      </c>
      <c r="B1471" s="6">
        <v>1463</v>
      </c>
      <c r="C1471" s="6">
        <f>IFERROR(IF($C$1&gt;=B1471,SMALL(STUDENT!$V$4:$V$2003,$C$6+B1471),0),0)</f>
        <v>0</v>
      </c>
      <c r="D1471" s="14">
        <f t="shared" si="136"/>
        <v>0</v>
      </c>
      <c r="E1471" s="14" t="str">
        <f>IFERROR(IF($D1471&gt;=1,VLOOKUP($C1471,STUDENT!$A$4:$E$2003,E$1,0),""),"")</f>
        <v/>
      </c>
      <c r="F1471" s="15" t="str">
        <f>IFERROR(IF($D1471&gt;=1,VLOOKUP($C1471,STUDENT!$A$4:$E$2003,F$1,0),""),"")</f>
        <v/>
      </c>
      <c r="G1471" s="15" t="str">
        <f>IFERROR(IF($D1471&gt;=1,VLOOKUP($C1471,STUDENT!$A$4:$E$2003,G$1,0),""),"")</f>
        <v/>
      </c>
      <c r="H1471" s="14" t="str">
        <f>IFERROR(IF($D1471&gt;=1,VLOOKUP($C1471,STUDENT!$A$4:$E$2003,H$1,0),""),"")</f>
        <v/>
      </c>
      <c r="I1471" s="79"/>
      <c r="J1471" s="79"/>
      <c r="K1471" s="79"/>
      <c r="L1471" s="79"/>
      <c r="M1471" s="79"/>
      <c r="N1471" s="79"/>
      <c r="O1471" s="79"/>
      <c r="P1471" s="79"/>
      <c r="Q1471" s="79"/>
      <c r="R1471" s="79"/>
      <c r="S1471" s="79"/>
      <c r="T1471" s="79"/>
      <c r="U1471" s="85">
        <f t="shared" si="137"/>
        <v>0</v>
      </c>
      <c r="V1471" s="6">
        <f t="shared" si="138"/>
        <v>0</v>
      </c>
      <c r="W1471" s="6">
        <f>IFERROR(IF(V1471&gt;=1,V1471*VLOOKUP(E1471,STUDENT!$B$4:$W$2003,22,0),0),0)</f>
        <v>0</v>
      </c>
      <c r="X1471" s="6">
        <f t="shared" si="139"/>
        <v>0</v>
      </c>
      <c r="Y1471" s="6">
        <f>IFERROR(IF(X1471&gt;=1,X1471*VLOOKUP(E1471,STUDENT!$B$4:$W$2003,22,0),0),0)</f>
        <v>0</v>
      </c>
      <c r="Z1471" s="6">
        <f t="shared" si="140"/>
        <v>0</v>
      </c>
      <c r="AA1471" s="6">
        <f>IFERROR(IF(Z1471&gt;=1,Z1471*VLOOKUP(E1471,STUDENT!$B$4:$W$2003,22,0),0),0)</f>
        <v>0</v>
      </c>
    </row>
    <row r="1472" spans="1:27" ht="18" customHeight="1" x14ac:dyDescent="0.25">
      <c r="A1472" s="6">
        <f t="shared" si="135"/>
        <v>0</v>
      </c>
      <c r="B1472" s="6">
        <v>1464</v>
      </c>
      <c r="C1472" s="6">
        <f>IFERROR(IF($C$1&gt;=B1472,SMALL(STUDENT!$V$4:$V$2003,$C$6+B1472),0),0)</f>
        <v>0</v>
      </c>
      <c r="D1472" s="14">
        <f t="shared" si="136"/>
        <v>0</v>
      </c>
      <c r="E1472" s="14" t="str">
        <f>IFERROR(IF($D1472&gt;=1,VLOOKUP($C1472,STUDENT!$A$4:$E$2003,E$1,0),""),"")</f>
        <v/>
      </c>
      <c r="F1472" s="15" t="str">
        <f>IFERROR(IF($D1472&gt;=1,VLOOKUP($C1472,STUDENT!$A$4:$E$2003,F$1,0),""),"")</f>
        <v/>
      </c>
      <c r="G1472" s="15" t="str">
        <f>IFERROR(IF($D1472&gt;=1,VLOOKUP($C1472,STUDENT!$A$4:$E$2003,G$1,0),""),"")</f>
        <v/>
      </c>
      <c r="H1472" s="14" t="str">
        <f>IFERROR(IF($D1472&gt;=1,VLOOKUP($C1472,STUDENT!$A$4:$E$2003,H$1,0),""),"")</f>
        <v/>
      </c>
      <c r="I1472" s="79"/>
      <c r="J1472" s="79"/>
      <c r="K1472" s="79"/>
      <c r="L1472" s="79"/>
      <c r="M1472" s="79"/>
      <c r="N1472" s="79"/>
      <c r="O1472" s="79"/>
      <c r="P1472" s="79"/>
      <c r="Q1472" s="79"/>
      <c r="R1472" s="79"/>
      <c r="S1472" s="79"/>
      <c r="T1472" s="79"/>
      <c r="U1472" s="85">
        <f t="shared" si="137"/>
        <v>0</v>
      </c>
      <c r="V1472" s="6">
        <f t="shared" si="138"/>
        <v>0</v>
      </c>
      <c r="W1472" s="6">
        <f>IFERROR(IF(V1472&gt;=1,V1472*VLOOKUP(E1472,STUDENT!$B$4:$W$2003,22,0),0),0)</f>
        <v>0</v>
      </c>
      <c r="X1472" s="6">
        <f t="shared" si="139"/>
        <v>0</v>
      </c>
      <c r="Y1472" s="6">
        <f>IFERROR(IF(X1472&gt;=1,X1472*VLOOKUP(E1472,STUDENT!$B$4:$W$2003,22,0),0),0)</f>
        <v>0</v>
      </c>
      <c r="Z1472" s="6">
        <f t="shared" si="140"/>
        <v>0</v>
      </c>
      <c r="AA1472" s="6">
        <f>IFERROR(IF(Z1472&gt;=1,Z1472*VLOOKUP(E1472,STUDENT!$B$4:$W$2003,22,0),0),0)</f>
        <v>0</v>
      </c>
    </row>
    <row r="1473" spans="1:27" ht="18" customHeight="1" x14ac:dyDescent="0.25">
      <c r="A1473" s="6">
        <f t="shared" si="135"/>
        <v>0</v>
      </c>
      <c r="B1473" s="6">
        <v>1465</v>
      </c>
      <c r="C1473" s="6">
        <f>IFERROR(IF($C$1&gt;=B1473,SMALL(STUDENT!$V$4:$V$2003,$C$6+B1473),0),0)</f>
        <v>0</v>
      </c>
      <c r="D1473" s="14">
        <f t="shared" si="136"/>
        <v>0</v>
      </c>
      <c r="E1473" s="14" t="str">
        <f>IFERROR(IF($D1473&gt;=1,VLOOKUP($C1473,STUDENT!$A$4:$E$2003,E$1,0),""),"")</f>
        <v/>
      </c>
      <c r="F1473" s="15" t="str">
        <f>IFERROR(IF($D1473&gt;=1,VLOOKUP($C1473,STUDENT!$A$4:$E$2003,F$1,0),""),"")</f>
        <v/>
      </c>
      <c r="G1473" s="15" t="str">
        <f>IFERROR(IF($D1473&gt;=1,VLOOKUP($C1473,STUDENT!$A$4:$E$2003,G$1,0),""),"")</f>
        <v/>
      </c>
      <c r="H1473" s="14" t="str">
        <f>IFERROR(IF($D1473&gt;=1,VLOOKUP($C1473,STUDENT!$A$4:$E$2003,H$1,0),""),"")</f>
        <v/>
      </c>
      <c r="I1473" s="79"/>
      <c r="J1473" s="79"/>
      <c r="K1473" s="79"/>
      <c r="L1473" s="79"/>
      <c r="M1473" s="79"/>
      <c r="N1473" s="79"/>
      <c r="O1473" s="79"/>
      <c r="P1473" s="79"/>
      <c r="Q1473" s="79"/>
      <c r="R1473" s="79"/>
      <c r="S1473" s="79"/>
      <c r="T1473" s="79"/>
      <c r="U1473" s="85">
        <f t="shared" si="137"/>
        <v>0</v>
      </c>
      <c r="V1473" s="6">
        <f t="shared" si="138"/>
        <v>0</v>
      </c>
      <c r="W1473" s="6">
        <f>IFERROR(IF(V1473&gt;=1,V1473*VLOOKUP(E1473,STUDENT!$B$4:$W$2003,22,0),0),0)</f>
        <v>0</v>
      </c>
      <c r="X1473" s="6">
        <f t="shared" si="139"/>
        <v>0</v>
      </c>
      <c r="Y1473" s="6">
        <f>IFERROR(IF(X1473&gt;=1,X1473*VLOOKUP(E1473,STUDENT!$B$4:$W$2003,22,0),0),0)</f>
        <v>0</v>
      </c>
      <c r="Z1473" s="6">
        <f t="shared" si="140"/>
        <v>0</v>
      </c>
      <c r="AA1473" s="6">
        <f>IFERROR(IF(Z1473&gt;=1,Z1473*VLOOKUP(E1473,STUDENT!$B$4:$W$2003,22,0),0),0)</f>
        <v>0</v>
      </c>
    </row>
    <row r="1474" spans="1:27" ht="18" customHeight="1" x14ac:dyDescent="0.25">
      <c r="A1474" s="6">
        <f t="shared" si="135"/>
        <v>0</v>
      </c>
      <c r="B1474" s="6">
        <v>1466</v>
      </c>
      <c r="C1474" s="6">
        <f>IFERROR(IF($C$1&gt;=B1474,SMALL(STUDENT!$V$4:$V$2003,$C$6+B1474),0),0)</f>
        <v>0</v>
      </c>
      <c r="D1474" s="14">
        <f t="shared" si="136"/>
        <v>0</v>
      </c>
      <c r="E1474" s="14" t="str">
        <f>IFERROR(IF($D1474&gt;=1,VLOOKUP($C1474,STUDENT!$A$4:$E$2003,E$1,0),""),"")</f>
        <v/>
      </c>
      <c r="F1474" s="15" t="str">
        <f>IFERROR(IF($D1474&gt;=1,VLOOKUP($C1474,STUDENT!$A$4:$E$2003,F$1,0),""),"")</f>
        <v/>
      </c>
      <c r="G1474" s="15" t="str">
        <f>IFERROR(IF($D1474&gt;=1,VLOOKUP($C1474,STUDENT!$A$4:$E$2003,G$1,0),""),"")</f>
        <v/>
      </c>
      <c r="H1474" s="14" t="str">
        <f>IFERROR(IF($D1474&gt;=1,VLOOKUP($C1474,STUDENT!$A$4:$E$2003,H$1,0),""),"")</f>
        <v/>
      </c>
      <c r="I1474" s="79"/>
      <c r="J1474" s="79"/>
      <c r="K1474" s="79"/>
      <c r="L1474" s="79"/>
      <c r="M1474" s="79"/>
      <c r="N1474" s="79"/>
      <c r="O1474" s="79"/>
      <c r="P1474" s="79"/>
      <c r="Q1474" s="79"/>
      <c r="R1474" s="79"/>
      <c r="S1474" s="79"/>
      <c r="T1474" s="79"/>
      <c r="U1474" s="85">
        <f t="shared" si="137"/>
        <v>0</v>
      </c>
      <c r="V1474" s="6">
        <f t="shared" si="138"/>
        <v>0</v>
      </c>
      <c r="W1474" s="6">
        <f>IFERROR(IF(V1474&gt;=1,V1474*VLOOKUP(E1474,STUDENT!$B$4:$W$2003,22,0),0),0)</f>
        <v>0</v>
      </c>
      <c r="X1474" s="6">
        <f t="shared" si="139"/>
        <v>0</v>
      </c>
      <c r="Y1474" s="6">
        <f>IFERROR(IF(X1474&gt;=1,X1474*VLOOKUP(E1474,STUDENT!$B$4:$W$2003,22,0),0),0)</f>
        <v>0</v>
      </c>
      <c r="Z1474" s="6">
        <f t="shared" si="140"/>
        <v>0</v>
      </c>
      <c r="AA1474" s="6">
        <f>IFERROR(IF(Z1474&gt;=1,Z1474*VLOOKUP(E1474,STUDENT!$B$4:$W$2003,22,0),0),0)</f>
        <v>0</v>
      </c>
    </row>
    <row r="1475" spans="1:27" ht="18" customHeight="1" x14ac:dyDescent="0.25">
      <c r="A1475" s="6">
        <f t="shared" si="135"/>
        <v>0</v>
      </c>
      <c r="B1475" s="6">
        <v>1467</v>
      </c>
      <c r="C1475" s="6">
        <f>IFERROR(IF($C$1&gt;=B1475,SMALL(STUDENT!$V$4:$V$2003,$C$6+B1475),0),0)</f>
        <v>0</v>
      </c>
      <c r="D1475" s="14">
        <f t="shared" si="136"/>
        <v>0</v>
      </c>
      <c r="E1475" s="14" t="str">
        <f>IFERROR(IF($D1475&gt;=1,VLOOKUP($C1475,STUDENT!$A$4:$E$2003,E$1,0),""),"")</f>
        <v/>
      </c>
      <c r="F1475" s="15" t="str">
        <f>IFERROR(IF($D1475&gt;=1,VLOOKUP($C1475,STUDENT!$A$4:$E$2003,F$1,0),""),"")</f>
        <v/>
      </c>
      <c r="G1475" s="15" t="str">
        <f>IFERROR(IF($D1475&gt;=1,VLOOKUP($C1475,STUDENT!$A$4:$E$2003,G$1,0),""),"")</f>
        <v/>
      </c>
      <c r="H1475" s="14" t="str">
        <f>IFERROR(IF($D1475&gt;=1,VLOOKUP($C1475,STUDENT!$A$4:$E$2003,H$1,0),""),"")</f>
        <v/>
      </c>
      <c r="I1475" s="79"/>
      <c r="J1475" s="79"/>
      <c r="K1475" s="79"/>
      <c r="L1475" s="79"/>
      <c r="M1475" s="79"/>
      <c r="N1475" s="79"/>
      <c r="O1475" s="79"/>
      <c r="P1475" s="79"/>
      <c r="Q1475" s="79"/>
      <c r="R1475" s="79"/>
      <c r="S1475" s="79"/>
      <c r="T1475" s="79"/>
      <c r="U1475" s="85">
        <f t="shared" si="137"/>
        <v>0</v>
      </c>
      <c r="V1475" s="6">
        <f t="shared" si="138"/>
        <v>0</v>
      </c>
      <c r="W1475" s="6">
        <f>IFERROR(IF(V1475&gt;=1,V1475*VLOOKUP(E1475,STUDENT!$B$4:$W$2003,22,0),0),0)</f>
        <v>0</v>
      </c>
      <c r="X1475" s="6">
        <f t="shared" si="139"/>
        <v>0</v>
      </c>
      <c r="Y1475" s="6">
        <f>IFERROR(IF(X1475&gt;=1,X1475*VLOOKUP(E1475,STUDENT!$B$4:$W$2003,22,0),0),0)</f>
        <v>0</v>
      </c>
      <c r="Z1475" s="6">
        <f t="shared" si="140"/>
        <v>0</v>
      </c>
      <c r="AA1475" s="6">
        <f>IFERROR(IF(Z1475&gt;=1,Z1475*VLOOKUP(E1475,STUDENT!$B$4:$W$2003,22,0),0),0)</f>
        <v>0</v>
      </c>
    </row>
    <row r="1476" spans="1:27" ht="18" customHeight="1" x14ac:dyDescent="0.25">
      <c r="A1476" s="6">
        <f t="shared" si="135"/>
        <v>0</v>
      </c>
      <c r="B1476" s="6">
        <v>1468</v>
      </c>
      <c r="C1476" s="6">
        <f>IFERROR(IF($C$1&gt;=B1476,SMALL(STUDENT!$V$4:$V$2003,$C$6+B1476),0),0)</f>
        <v>0</v>
      </c>
      <c r="D1476" s="14">
        <f t="shared" si="136"/>
        <v>0</v>
      </c>
      <c r="E1476" s="14" t="str">
        <f>IFERROR(IF($D1476&gt;=1,VLOOKUP($C1476,STUDENT!$A$4:$E$2003,E$1,0),""),"")</f>
        <v/>
      </c>
      <c r="F1476" s="15" t="str">
        <f>IFERROR(IF($D1476&gt;=1,VLOOKUP($C1476,STUDENT!$A$4:$E$2003,F$1,0),""),"")</f>
        <v/>
      </c>
      <c r="G1476" s="15" t="str">
        <f>IFERROR(IF($D1476&gt;=1,VLOOKUP($C1476,STUDENT!$A$4:$E$2003,G$1,0),""),"")</f>
        <v/>
      </c>
      <c r="H1476" s="14" t="str">
        <f>IFERROR(IF($D1476&gt;=1,VLOOKUP($C1476,STUDENT!$A$4:$E$2003,H$1,0),""),"")</f>
        <v/>
      </c>
      <c r="I1476" s="79"/>
      <c r="J1476" s="79"/>
      <c r="K1476" s="79"/>
      <c r="L1476" s="79"/>
      <c r="M1476" s="79"/>
      <c r="N1476" s="79"/>
      <c r="O1476" s="79"/>
      <c r="P1476" s="79"/>
      <c r="Q1476" s="79"/>
      <c r="R1476" s="79"/>
      <c r="S1476" s="79"/>
      <c r="T1476" s="79"/>
      <c r="U1476" s="85">
        <f t="shared" si="137"/>
        <v>0</v>
      </c>
      <c r="V1476" s="6">
        <f t="shared" si="138"/>
        <v>0</v>
      </c>
      <c r="W1476" s="6">
        <f>IFERROR(IF(V1476&gt;=1,V1476*VLOOKUP(E1476,STUDENT!$B$4:$W$2003,22,0),0),0)</f>
        <v>0</v>
      </c>
      <c r="X1476" s="6">
        <f t="shared" si="139"/>
        <v>0</v>
      </c>
      <c r="Y1476" s="6">
        <f>IFERROR(IF(X1476&gt;=1,X1476*VLOOKUP(E1476,STUDENT!$B$4:$W$2003,22,0),0),0)</f>
        <v>0</v>
      </c>
      <c r="Z1476" s="6">
        <f t="shared" si="140"/>
        <v>0</v>
      </c>
      <c r="AA1476" s="6">
        <f>IFERROR(IF(Z1476&gt;=1,Z1476*VLOOKUP(E1476,STUDENT!$B$4:$W$2003,22,0),0),0)</f>
        <v>0</v>
      </c>
    </row>
    <row r="1477" spans="1:27" ht="18" customHeight="1" x14ac:dyDescent="0.25">
      <c r="A1477" s="6">
        <f t="shared" si="135"/>
        <v>0</v>
      </c>
      <c r="B1477" s="6">
        <v>1469</v>
      </c>
      <c r="C1477" s="6">
        <f>IFERROR(IF($C$1&gt;=B1477,SMALL(STUDENT!$V$4:$V$2003,$C$6+B1477),0),0)</f>
        <v>0</v>
      </c>
      <c r="D1477" s="14">
        <f t="shared" si="136"/>
        <v>0</v>
      </c>
      <c r="E1477" s="14" t="str">
        <f>IFERROR(IF($D1477&gt;=1,VLOOKUP($C1477,STUDENT!$A$4:$E$2003,E$1,0),""),"")</f>
        <v/>
      </c>
      <c r="F1477" s="15" t="str">
        <f>IFERROR(IF($D1477&gt;=1,VLOOKUP($C1477,STUDENT!$A$4:$E$2003,F$1,0),""),"")</f>
        <v/>
      </c>
      <c r="G1477" s="15" t="str">
        <f>IFERROR(IF($D1477&gt;=1,VLOOKUP($C1477,STUDENT!$A$4:$E$2003,G$1,0),""),"")</f>
        <v/>
      </c>
      <c r="H1477" s="14" t="str">
        <f>IFERROR(IF($D1477&gt;=1,VLOOKUP($C1477,STUDENT!$A$4:$E$2003,H$1,0),""),"")</f>
        <v/>
      </c>
      <c r="I1477" s="79"/>
      <c r="J1477" s="79"/>
      <c r="K1477" s="79"/>
      <c r="L1477" s="79"/>
      <c r="M1477" s="79"/>
      <c r="N1477" s="79"/>
      <c r="O1477" s="79"/>
      <c r="P1477" s="79"/>
      <c r="Q1477" s="79"/>
      <c r="R1477" s="79"/>
      <c r="S1477" s="79"/>
      <c r="T1477" s="79"/>
      <c r="U1477" s="85">
        <f t="shared" si="137"/>
        <v>0</v>
      </c>
      <c r="V1477" s="6">
        <f t="shared" si="138"/>
        <v>0</v>
      </c>
      <c r="W1477" s="6">
        <f>IFERROR(IF(V1477&gt;=1,V1477*VLOOKUP(E1477,STUDENT!$B$4:$W$2003,22,0),0),0)</f>
        <v>0</v>
      </c>
      <c r="X1477" s="6">
        <f t="shared" si="139"/>
        <v>0</v>
      </c>
      <c r="Y1477" s="6">
        <f>IFERROR(IF(X1477&gt;=1,X1477*VLOOKUP(E1477,STUDENT!$B$4:$W$2003,22,0),0),0)</f>
        <v>0</v>
      </c>
      <c r="Z1477" s="6">
        <f t="shared" si="140"/>
        <v>0</v>
      </c>
      <c r="AA1477" s="6">
        <f>IFERROR(IF(Z1477&gt;=1,Z1477*VLOOKUP(E1477,STUDENT!$B$4:$W$2003,22,0),0),0)</f>
        <v>0</v>
      </c>
    </row>
    <row r="1478" spans="1:27" ht="18" customHeight="1" x14ac:dyDescent="0.25">
      <c r="A1478" s="6">
        <f t="shared" si="135"/>
        <v>0</v>
      </c>
      <c r="B1478" s="6">
        <v>1470</v>
      </c>
      <c r="C1478" s="6">
        <f>IFERROR(IF($C$1&gt;=B1478,SMALL(STUDENT!$V$4:$V$2003,$C$6+B1478),0),0)</f>
        <v>0</v>
      </c>
      <c r="D1478" s="14">
        <f t="shared" si="136"/>
        <v>0</v>
      </c>
      <c r="E1478" s="14" t="str">
        <f>IFERROR(IF($D1478&gt;=1,VLOOKUP($C1478,STUDENT!$A$4:$E$2003,E$1,0),""),"")</f>
        <v/>
      </c>
      <c r="F1478" s="15" t="str">
        <f>IFERROR(IF($D1478&gt;=1,VLOOKUP($C1478,STUDENT!$A$4:$E$2003,F$1,0),""),"")</f>
        <v/>
      </c>
      <c r="G1478" s="15" t="str">
        <f>IFERROR(IF($D1478&gt;=1,VLOOKUP($C1478,STUDENT!$A$4:$E$2003,G$1,0),""),"")</f>
        <v/>
      </c>
      <c r="H1478" s="14" t="str">
        <f>IFERROR(IF($D1478&gt;=1,VLOOKUP($C1478,STUDENT!$A$4:$E$2003,H$1,0),""),"")</f>
        <v/>
      </c>
      <c r="I1478" s="79"/>
      <c r="J1478" s="79"/>
      <c r="K1478" s="79"/>
      <c r="L1478" s="79"/>
      <c r="M1478" s="79"/>
      <c r="N1478" s="79"/>
      <c r="O1478" s="79"/>
      <c r="P1478" s="79"/>
      <c r="Q1478" s="79"/>
      <c r="R1478" s="79"/>
      <c r="S1478" s="79"/>
      <c r="T1478" s="79"/>
      <c r="U1478" s="85">
        <f t="shared" si="137"/>
        <v>0</v>
      </c>
      <c r="V1478" s="6">
        <f t="shared" si="138"/>
        <v>0</v>
      </c>
      <c r="W1478" s="6">
        <f>IFERROR(IF(V1478&gt;=1,V1478*VLOOKUP(E1478,STUDENT!$B$4:$W$2003,22,0),0),0)</f>
        <v>0</v>
      </c>
      <c r="X1478" s="6">
        <f t="shared" si="139"/>
        <v>0</v>
      </c>
      <c r="Y1478" s="6">
        <f>IFERROR(IF(X1478&gt;=1,X1478*VLOOKUP(E1478,STUDENT!$B$4:$W$2003,22,0),0),0)</f>
        <v>0</v>
      </c>
      <c r="Z1478" s="6">
        <f t="shared" si="140"/>
        <v>0</v>
      </c>
      <c r="AA1478" s="6">
        <f>IFERROR(IF(Z1478&gt;=1,Z1478*VLOOKUP(E1478,STUDENT!$B$4:$W$2003,22,0),0),0)</f>
        <v>0</v>
      </c>
    </row>
    <row r="1479" spans="1:27" ht="18" customHeight="1" x14ac:dyDescent="0.25">
      <c r="A1479" s="6">
        <f t="shared" si="135"/>
        <v>0</v>
      </c>
      <c r="B1479" s="6">
        <v>1471</v>
      </c>
      <c r="C1479" s="6">
        <f>IFERROR(IF($C$1&gt;=B1479,SMALL(STUDENT!$V$4:$V$2003,$C$6+B1479),0),0)</f>
        <v>0</v>
      </c>
      <c r="D1479" s="14">
        <f t="shared" si="136"/>
        <v>0</v>
      </c>
      <c r="E1479" s="14" t="str">
        <f>IFERROR(IF($D1479&gt;=1,VLOOKUP($C1479,STUDENT!$A$4:$E$2003,E$1,0),""),"")</f>
        <v/>
      </c>
      <c r="F1479" s="15" t="str">
        <f>IFERROR(IF($D1479&gt;=1,VLOOKUP($C1479,STUDENT!$A$4:$E$2003,F$1,0),""),"")</f>
        <v/>
      </c>
      <c r="G1479" s="15" t="str">
        <f>IFERROR(IF($D1479&gt;=1,VLOOKUP($C1479,STUDENT!$A$4:$E$2003,G$1,0),""),"")</f>
        <v/>
      </c>
      <c r="H1479" s="14" t="str">
        <f>IFERROR(IF($D1479&gt;=1,VLOOKUP($C1479,STUDENT!$A$4:$E$2003,H$1,0),""),"")</f>
        <v/>
      </c>
      <c r="I1479" s="79"/>
      <c r="J1479" s="79"/>
      <c r="K1479" s="79"/>
      <c r="L1479" s="79"/>
      <c r="M1479" s="79"/>
      <c r="N1479" s="79"/>
      <c r="O1479" s="79"/>
      <c r="P1479" s="79"/>
      <c r="Q1479" s="79"/>
      <c r="R1479" s="79"/>
      <c r="S1479" s="79"/>
      <c r="T1479" s="79"/>
      <c r="U1479" s="85">
        <f t="shared" si="137"/>
        <v>0</v>
      </c>
      <c r="V1479" s="6">
        <f t="shared" si="138"/>
        <v>0</v>
      </c>
      <c r="W1479" s="6">
        <f>IFERROR(IF(V1479&gt;=1,V1479*VLOOKUP(E1479,STUDENT!$B$4:$W$2003,22,0),0),0)</f>
        <v>0</v>
      </c>
      <c r="X1479" s="6">
        <f t="shared" si="139"/>
        <v>0</v>
      </c>
      <c r="Y1479" s="6">
        <f>IFERROR(IF(X1479&gt;=1,X1479*VLOOKUP(E1479,STUDENT!$B$4:$W$2003,22,0),0),0)</f>
        <v>0</v>
      </c>
      <c r="Z1479" s="6">
        <f t="shared" si="140"/>
        <v>0</v>
      </c>
      <c r="AA1479" s="6">
        <f>IFERROR(IF(Z1479&gt;=1,Z1479*VLOOKUP(E1479,STUDENT!$B$4:$W$2003,22,0),0),0)</f>
        <v>0</v>
      </c>
    </row>
    <row r="1480" spans="1:27" ht="18" customHeight="1" x14ac:dyDescent="0.25">
      <c r="A1480" s="6">
        <f t="shared" si="135"/>
        <v>0</v>
      </c>
      <c r="B1480" s="6">
        <v>1472</v>
      </c>
      <c r="C1480" s="6">
        <f>IFERROR(IF($C$1&gt;=B1480,SMALL(STUDENT!$V$4:$V$2003,$C$6+B1480),0),0)</f>
        <v>0</v>
      </c>
      <c r="D1480" s="14">
        <f t="shared" si="136"/>
        <v>0</v>
      </c>
      <c r="E1480" s="14" t="str">
        <f>IFERROR(IF($D1480&gt;=1,VLOOKUP($C1480,STUDENT!$A$4:$E$2003,E$1,0),""),"")</f>
        <v/>
      </c>
      <c r="F1480" s="15" t="str">
        <f>IFERROR(IF($D1480&gt;=1,VLOOKUP($C1480,STUDENT!$A$4:$E$2003,F$1,0),""),"")</f>
        <v/>
      </c>
      <c r="G1480" s="15" t="str">
        <f>IFERROR(IF($D1480&gt;=1,VLOOKUP($C1480,STUDENT!$A$4:$E$2003,G$1,0),""),"")</f>
        <v/>
      </c>
      <c r="H1480" s="14" t="str">
        <f>IFERROR(IF($D1480&gt;=1,VLOOKUP($C1480,STUDENT!$A$4:$E$2003,H$1,0),""),"")</f>
        <v/>
      </c>
      <c r="I1480" s="79"/>
      <c r="J1480" s="79"/>
      <c r="K1480" s="79"/>
      <c r="L1480" s="79"/>
      <c r="M1480" s="79"/>
      <c r="N1480" s="79"/>
      <c r="O1480" s="79"/>
      <c r="P1480" s="79"/>
      <c r="Q1480" s="79"/>
      <c r="R1480" s="79"/>
      <c r="S1480" s="79"/>
      <c r="T1480" s="79"/>
      <c r="U1480" s="85">
        <f t="shared" si="137"/>
        <v>0</v>
      </c>
      <c r="V1480" s="6">
        <f t="shared" si="138"/>
        <v>0</v>
      </c>
      <c r="W1480" s="6">
        <f>IFERROR(IF(V1480&gt;=1,V1480*VLOOKUP(E1480,STUDENT!$B$4:$W$2003,22,0),0),0)</f>
        <v>0</v>
      </c>
      <c r="X1480" s="6">
        <f t="shared" si="139"/>
        <v>0</v>
      </c>
      <c r="Y1480" s="6">
        <f>IFERROR(IF(X1480&gt;=1,X1480*VLOOKUP(E1480,STUDENT!$B$4:$W$2003,22,0),0),0)</f>
        <v>0</v>
      </c>
      <c r="Z1480" s="6">
        <f t="shared" si="140"/>
        <v>0</v>
      </c>
      <c r="AA1480" s="6">
        <f>IFERROR(IF(Z1480&gt;=1,Z1480*VLOOKUP(E1480,STUDENT!$B$4:$W$2003,22,0),0),0)</f>
        <v>0</v>
      </c>
    </row>
    <row r="1481" spans="1:27" ht="18" customHeight="1" x14ac:dyDescent="0.25">
      <c r="A1481" s="6">
        <f t="shared" si="135"/>
        <v>0</v>
      </c>
      <c r="B1481" s="6">
        <v>1473</v>
      </c>
      <c r="C1481" s="6">
        <f>IFERROR(IF($C$1&gt;=B1481,SMALL(STUDENT!$V$4:$V$2003,$C$6+B1481),0),0)</f>
        <v>0</v>
      </c>
      <c r="D1481" s="14">
        <f t="shared" si="136"/>
        <v>0</v>
      </c>
      <c r="E1481" s="14" t="str">
        <f>IFERROR(IF($D1481&gt;=1,VLOOKUP($C1481,STUDENT!$A$4:$E$2003,E$1,0),""),"")</f>
        <v/>
      </c>
      <c r="F1481" s="15" t="str">
        <f>IFERROR(IF($D1481&gt;=1,VLOOKUP($C1481,STUDENT!$A$4:$E$2003,F$1,0),""),"")</f>
        <v/>
      </c>
      <c r="G1481" s="15" t="str">
        <f>IFERROR(IF($D1481&gt;=1,VLOOKUP($C1481,STUDENT!$A$4:$E$2003,G$1,0),""),"")</f>
        <v/>
      </c>
      <c r="H1481" s="14" t="str">
        <f>IFERROR(IF($D1481&gt;=1,VLOOKUP($C1481,STUDENT!$A$4:$E$2003,H$1,0),""),"")</f>
        <v/>
      </c>
      <c r="I1481" s="79"/>
      <c r="J1481" s="79"/>
      <c r="K1481" s="79"/>
      <c r="L1481" s="79"/>
      <c r="M1481" s="79"/>
      <c r="N1481" s="79"/>
      <c r="O1481" s="79"/>
      <c r="P1481" s="79"/>
      <c r="Q1481" s="79"/>
      <c r="R1481" s="79"/>
      <c r="S1481" s="79"/>
      <c r="T1481" s="79"/>
      <c r="U1481" s="85">
        <f t="shared" si="137"/>
        <v>0</v>
      </c>
      <c r="V1481" s="6">
        <f t="shared" si="138"/>
        <v>0</v>
      </c>
      <c r="W1481" s="6">
        <f>IFERROR(IF(V1481&gt;=1,V1481*VLOOKUP(E1481,STUDENT!$B$4:$W$2003,22,0),0),0)</f>
        <v>0</v>
      </c>
      <c r="X1481" s="6">
        <f t="shared" si="139"/>
        <v>0</v>
      </c>
      <c r="Y1481" s="6">
        <f>IFERROR(IF(X1481&gt;=1,X1481*VLOOKUP(E1481,STUDENT!$B$4:$W$2003,22,0),0),0)</f>
        <v>0</v>
      </c>
      <c r="Z1481" s="6">
        <f t="shared" si="140"/>
        <v>0</v>
      </c>
      <c r="AA1481" s="6">
        <f>IFERROR(IF(Z1481&gt;=1,Z1481*VLOOKUP(E1481,STUDENT!$B$4:$W$2003,22,0),0),0)</f>
        <v>0</v>
      </c>
    </row>
    <row r="1482" spans="1:27" ht="18" customHeight="1" x14ac:dyDescent="0.25">
      <c r="A1482" s="6">
        <f t="shared" ref="A1482:A1545" si="141">IFERROR(IF(W1482&gt;=1,D1482,0),0)</f>
        <v>0</v>
      </c>
      <c r="B1482" s="6">
        <v>1474</v>
      </c>
      <c r="C1482" s="6">
        <f>IFERROR(IF($C$1&gt;=B1482,SMALL(STUDENT!$V$4:$V$2003,$C$6+B1482),0),0)</f>
        <v>0</v>
      </c>
      <c r="D1482" s="14">
        <f t="shared" ref="D1482:D1545" si="142">IFERROR(IF(C1482&gt;=1,B1482,0),0)</f>
        <v>0</v>
      </c>
      <c r="E1482" s="14" t="str">
        <f>IFERROR(IF($D1482&gt;=1,VLOOKUP($C1482,STUDENT!$A$4:$E$2003,E$1,0),""),"")</f>
        <v/>
      </c>
      <c r="F1482" s="15" t="str">
        <f>IFERROR(IF($D1482&gt;=1,VLOOKUP($C1482,STUDENT!$A$4:$E$2003,F$1,0),""),"")</f>
        <v/>
      </c>
      <c r="G1482" s="15" t="str">
        <f>IFERROR(IF($D1482&gt;=1,VLOOKUP($C1482,STUDENT!$A$4:$E$2003,G$1,0),""),"")</f>
        <v/>
      </c>
      <c r="H1482" s="14" t="str">
        <f>IFERROR(IF($D1482&gt;=1,VLOOKUP($C1482,STUDENT!$A$4:$E$2003,H$1,0),""),"")</f>
        <v/>
      </c>
      <c r="I1482" s="79"/>
      <c r="J1482" s="79"/>
      <c r="K1482" s="79"/>
      <c r="L1482" s="79"/>
      <c r="M1482" s="79"/>
      <c r="N1482" s="79"/>
      <c r="O1482" s="79"/>
      <c r="P1482" s="79"/>
      <c r="Q1482" s="79"/>
      <c r="R1482" s="79"/>
      <c r="S1482" s="79"/>
      <c r="T1482" s="79"/>
      <c r="U1482" s="85">
        <f t="shared" ref="U1482:U1545" si="143">SUM(I1482:T1482)</f>
        <v>0</v>
      </c>
      <c r="V1482" s="6">
        <f t="shared" ref="V1482:V1545" si="144">IFERROR(IF(D1482&gt;=1,(IF($V$1&gt;=1,(IF($W$1&gt;=1,SUMIFS(I1482:T1482,$I$3:$T$3,"&gt;="&amp;$V$1,$I$3:$T$3,"&lt;="&amp;$W$1),0)),0)),0),0)</f>
        <v>0</v>
      </c>
      <c r="W1482" s="6">
        <f>IFERROR(IF(V1482&gt;=1,V1482*VLOOKUP(E1482,STUDENT!$B$4:$W$2003,22,0),0),0)</f>
        <v>0</v>
      </c>
      <c r="X1482" s="6">
        <f t="shared" ref="X1482:X1545" si="145">IFERROR(IF(D1482&gt;=1,(IF($X$1&gt;=1,(IF($Y$1&gt;=1,SUMIFS(I1482:T1482,$I$3:$T$3,"&gt;="&amp;$X$1,$I$3:$T$3,"&lt;="&amp;$Y$1),0)),0)),0),0)</f>
        <v>0</v>
      </c>
      <c r="Y1482" s="6">
        <f>IFERROR(IF(X1482&gt;=1,X1482*VLOOKUP(E1482,STUDENT!$B$4:$W$2003,22,0),0),0)</f>
        <v>0</v>
      </c>
      <c r="Z1482" s="6">
        <f t="shared" ref="Z1482:Z1545" si="146">IFERROR(IF(D1482&gt;=1,(IF($Z$1&gt;=1,(IF($AA$1&gt;=1,SUMIFS(I1482:T1482,$I$3:$T$3,"&gt;="&amp;$Z$1,$I$3:$T$3,"&lt;="&amp;$AA$1),0)),0)),0),0)</f>
        <v>0</v>
      </c>
      <c r="AA1482" s="6">
        <f>IFERROR(IF(Z1482&gt;=1,Z1482*VLOOKUP(E1482,STUDENT!$B$4:$W$2003,22,0),0),0)</f>
        <v>0</v>
      </c>
    </row>
    <row r="1483" spans="1:27" ht="18" customHeight="1" x14ac:dyDescent="0.25">
      <c r="A1483" s="6">
        <f t="shared" si="141"/>
        <v>0</v>
      </c>
      <c r="B1483" s="6">
        <v>1475</v>
      </c>
      <c r="C1483" s="6">
        <f>IFERROR(IF($C$1&gt;=B1483,SMALL(STUDENT!$V$4:$V$2003,$C$6+B1483),0),0)</f>
        <v>0</v>
      </c>
      <c r="D1483" s="14">
        <f t="shared" si="142"/>
        <v>0</v>
      </c>
      <c r="E1483" s="14" t="str">
        <f>IFERROR(IF($D1483&gt;=1,VLOOKUP($C1483,STUDENT!$A$4:$E$2003,E$1,0),""),"")</f>
        <v/>
      </c>
      <c r="F1483" s="15" t="str">
        <f>IFERROR(IF($D1483&gt;=1,VLOOKUP($C1483,STUDENT!$A$4:$E$2003,F$1,0),""),"")</f>
        <v/>
      </c>
      <c r="G1483" s="15" t="str">
        <f>IFERROR(IF($D1483&gt;=1,VLOOKUP($C1483,STUDENT!$A$4:$E$2003,G$1,0),""),"")</f>
        <v/>
      </c>
      <c r="H1483" s="14" t="str">
        <f>IFERROR(IF($D1483&gt;=1,VLOOKUP($C1483,STUDENT!$A$4:$E$2003,H$1,0),""),"")</f>
        <v/>
      </c>
      <c r="I1483" s="79"/>
      <c r="J1483" s="79"/>
      <c r="K1483" s="79"/>
      <c r="L1483" s="79"/>
      <c r="M1483" s="79"/>
      <c r="N1483" s="79"/>
      <c r="O1483" s="79"/>
      <c r="P1483" s="79"/>
      <c r="Q1483" s="79"/>
      <c r="R1483" s="79"/>
      <c r="S1483" s="79"/>
      <c r="T1483" s="79"/>
      <c r="U1483" s="85">
        <f t="shared" si="143"/>
        <v>0</v>
      </c>
      <c r="V1483" s="6">
        <f t="shared" si="144"/>
        <v>0</v>
      </c>
      <c r="W1483" s="6">
        <f>IFERROR(IF(V1483&gt;=1,V1483*VLOOKUP(E1483,STUDENT!$B$4:$W$2003,22,0),0),0)</f>
        <v>0</v>
      </c>
      <c r="X1483" s="6">
        <f t="shared" si="145"/>
        <v>0</v>
      </c>
      <c r="Y1483" s="6">
        <f>IFERROR(IF(X1483&gt;=1,X1483*VLOOKUP(E1483,STUDENT!$B$4:$W$2003,22,0),0),0)</f>
        <v>0</v>
      </c>
      <c r="Z1483" s="6">
        <f t="shared" si="146"/>
        <v>0</v>
      </c>
      <c r="AA1483" s="6">
        <f>IFERROR(IF(Z1483&gt;=1,Z1483*VLOOKUP(E1483,STUDENT!$B$4:$W$2003,22,0),0),0)</f>
        <v>0</v>
      </c>
    </row>
    <row r="1484" spans="1:27" ht="18" customHeight="1" x14ac:dyDescent="0.25">
      <c r="A1484" s="6">
        <f t="shared" si="141"/>
        <v>0</v>
      </c>
      <c r="B1484" s="6">
        <v>1476</v>
      </c>
      <c r="C1484" s="6">
        <f>IFERROR(IF($C$1&gt;=B1484,SMALL(STUDENT!$V$4:$V$2003,$C$6+B1484),0),0)</f>
        <v>0</v>
      </c>
      <c r="D1484" s="14">
        <f t="shared" si="142"/>
        <v>0</v>
      </c>
      <c r="E1484" s="14" t="str">
        <f>IFERROR(IF($D1484&gt;=1,VLOOKUP($C1484,STUDENT!$A$4:$E$2003,E$1,0),""),"")</f>
        <v/>
      </c>
      <c r="F1484" s="15" t="str">
        <f>IFERROR(IF($D1484&gt;=1,VLOOKUP($C1484,STUDENT!$A$4:$E$2003,F$1,0),""),"")</f>
        <v/>
      </c>
      <c r="G1484" s="15" t="str">
        <f>IFERROR(IF($D1484&gt;=1,VLOOKUP($C1484,STUDENT!$A$4:$E$2003,G$1,0),""),"")</f>
        <v/>
      </c>
      <c r="H1484" s="14" t="str">
        <f>IFERROR(IF($D1484&gt;=1,VLOOKUP($C1484,STUDENT!$A$4:$E$2003,H$1,0),""),"")</f>
        <v/>
      </c>
      <c r="I1484" s="79"/>
      <c r="J1484" s="79"/>
      <c r="K1484" s="79"/>
      <c r="L1484" s="79"/>
      <c r="M1484" s="79"/>
      <c r="N1484" s="79"/>
      <c r="O1484" s="79"/>
      <c r="P1484" s="79"/>
      <c r="Q1484" s="79"/>
      <c r="R1484" s="79"/>
      <c r="S1484" s="79"/>
      <c r="T1484" s="79"/>
      <c r="U1484" s="85">
        <f t="shared" si="143"/>
        <v>0</v>
      </c>
      <c r="V1484" s="6">
        <f t="shared" si="144"/>
        <v>0</v>
      </c>
      <c r="W1484" s="6">
        <f>IFERROR(IF(V1484&gt;=1,V1484*VLOOKUP(E1484,STUDENT!$B$4:$W$2003,22,0),0),0)</f>
        <v>0</v>
      </c>
      <c r="X1484" s="6">
        <f t="shared" si="145"/>
        <v>0</v>
      </c>
      <c r="Y1484" s="6">
        <f>IFERROR(IF(X1484&gt;=1,X1484*VLOOKUP(E1484,STUDENT!$B$4:$W$2003,22,0),0),0)</f>
        <v>0</v>
      </c>
      <c r="Z1484" s="6">
        <f t="shared" si="146"/>
        <v>0</v>
      </c>
      <c r="AA1484" s="6">
        <f>IFERROR(IF(Z1484&gt;=1,Z1484*VLOOKUP(E1484,STUDENT!$B$4:$W$2003,22,0),0),0)</f>
        <v>0</v>
      </c>
    </row>
    <row r="1485" spans="1:27" ht="18" customHeight="1" x14ac:dyDescent="0.25">
      <c r="A1485" s="6">
        <f t="shared" si="141"/>
        <v>0</v>
      </c>
      <c r="B1485" s="6">
        <v>1477</v>
      </c>
      <c r="C1485" s="6">
        <f>IFERROR(IF($C$1&gt;=B1485,SMALL(STUDENT!$V$4:$V$2003,$C$6+B1485),0),0)</f>
        <v>0</v>
      </c>
      <c r="D1485" s="14">
        <f t="shared" si="142"/>
        <v>0</v>
      </c>
      <c r="E1485" s="14" t="str">
        <f>IFERROR(IF($D1485&gt;=1,VLOOKUP($C1485,STUDENT!$A$4:$E$2003,E$1,0),""),"")</f>
        <v/>
      </c>
      <c r="F1485" s="15" t="str">
        <f>IFERROR(IF($D1485&gt;=1,VLOOKUP($C1485,STUDENT!$A$4:$E$2003,F$1,0),""),"")</f>
        <v/>
      </c>
      <c r="G1485" s="15" t="str">
        <f>IFERROR(IF($D1485&gt;=1,VLOOKUP($C1485,STUDENT!$A$4:$E$2003,G$1,0),""),"")</f>
        <v/>
      </c>
      <c r="H1485" s="14" t="str">
        <f>IFERROR(IF($D1485&gt;=1,VLOOKUP($C1485,STUDENT!$A$4:$E$2003,H$1,0),""),"")</f>
        <v/>
      </c>
      <c r="I1485" s="79"/>
      <c r="J1485" s="79"/>
      <c r="K1485" s="79"/>
      <c r="L1485" s="79"/>
      <c r="M1485" s="79"/>
      <c r="N1485" s="79"/>
      <c r="O1485" s="79"/>
      <c r="P1485" s="79"/>
      <c r="Q1485" s="79"/>
      <c r="R1485" s="79"/>
      <c r="S1485" s="79"/>
      <c r="T1485" s="79"/>
      <c r="U1485" s="85">
        <f t="shared" si="143"/>
        <v>0</v>
      </c>
      <c r="V1485" s="6">
        <f t="shared" si="144"/>
        <v>0</v>
      </c>
      <c r="W1485" s="6">
        <f>IFERROR(IF(V1485&gt;=1,V1485*VLOOKUP(E1485,STUDENT!$B$4:$W$2003,22,0),0),0)</f>
        <v>0</v>
      </c>
      <c r="X1485" s="6">
        <f t="shared" si="145"/>
        <v>0</v>
      </c>
      <c r="Y1485" s="6">
        <f>IFERROR(IF(X1485&gt;=1,X1485*VLOOKUP(E1485,STUDENT!$B$4:$W$2003,22,0),0),0)</f>
        <v>0</v>
      </c>
      <c r="Z1485" s="6">
        <f t="shared" si="146"/>
        <v>0</v>
      </c>
      <c r="AA1485" s="6">
        <f>IFERROR(IF(Z1485&gt;=1,Z1485*VLOOKUP(E1485,STUDENT!$B$4:$W$2003,22,0),0),0)</f>
        <v>0</v>
      </c>
    </row>
    <row r="1486" spans="1:27" ht="18" customHeight="1" x14ac:dyDescent="0.25">
      <c r="A1486" s="6">
        <f t="shared" si="141"/>
        <v>0</v>
      </c>
      <c r="B1486" s="6">
        <v>1478</v>
      </c>
      <c r="C1486" s="6">
        <f>IFERROR(IF($C$1&gt;=B1486,SMALL(STUDENT!$V$4:$V$2003,$C$6+B1486),0),0)</f>
        <v>0</v>
      </c>
      <c r="D1486" s="14">
        <f t="shared" si="142"/>
        <v>0</v>
      </c>
      <c r="E1486" s="14" t="str">
        <f>IFERROR(IF($D1486&gt;=1,VLOOKUP($C1486,STUDENT!$A$4:$E$2003,E$1,0),""),"")</f>
        <v/>
      </c>
      <c r="F1486" s="15" t="str">
        <f>IFERROR(IF($D1486&gt;=1,VLOOKUP($C1486,STUDENT!$A$4:$E$2003,F$1,0),""),"")</f>
        <v/>
      </c>
      <c r="G1486" s="15" t="str">
        <f>IFERROR(IF($D1486&gt;=1,VLOOKUP($C1486,STUDENT!$A$4:$E$2003,G$1,0),""),"")</f>
        <v/>
      </c>
      <c r="H1486" s="14" t="str">
        <f>IFERROR(IF($D1486&gt;=1,VLOOKUP($C1486,STUDENT!$A$4:$E$2003,H$1,0),""),"")</f>
        <v/>
      </c>
      <c r="I1486" s="79"/>
      <c r="J1486" s="79"/>
      <c r="K1486" s="79"/>
      <c r="L1486" s="79"/>
      <c r="M1486" s="79"/>
      <c r="N1486" s="79"/>
      <c r="O1486" s="79"/>
      <c r="P1486" s="79"/>
      <c r="Q1486" s="79"/>
      <c r="R1486" s="79"/>
      <c r="S1486" s="79"/>
      <c r="T1486" s="79"/>
      <c r="U1486" s="85">
        <f t="shared" si="143"/>
        <v>0</v>
      </c>
      <c r="V1486" s="6">
        <f t="shared" si="144"/>
        <v>0</v>
      </c>
      <c r="W1486" s="6">
        <f>IFERROR(IF(V1486&gt;=1,V1486*VLOOKUP(E1486,STUDENT!$B$4:$W$2003,22,0),0),0)</f>
        <v>0</v>
      </c>
      <c r="X1486" s="6">
        <f t="shared" si="145"/>
        <v>0</v>
      </c>
      <c r="Y1486" s="6">
        <f>IFERROR(IF(X1486&gt;=1,X1486*VLOOKUP(E1486,STUDENT!$B$4:$W$2003,22,0),0),0)</f>
        <v>0</v>
      </c>
      <c r="Z1486" s="6">
        <f t="shared" si="146"/>
        <v>0</v>
      </c>
      <c r="AA1486" s="6">
        <f>IFERROR(IF(Z1486&gt;=1,Z1486*VLOOKUP(E1486,STUDENT!$B$4:$W$2003,22,0),0),0)</f>
        <v>0</v>
      </c>
    </row>
    <row r="1487" spans="1:27" ht="18" customHeight="1" x14ac:dyDescent="0.25">
      <c r="A1487" s="6">
        <f t="shared" si="141"/>
        <v>0</v>
      </c>
      <c r="B1487" s="6">
        <v>1479</v>
      </c>
      <c r="C1487" s="6">
        <f>IFERROR(IF($C$1&gt;=B1487,SMALL(STUDENT!$V$4:$V$2003,$C$6+B1487),0),0)</f>
        <v>0</v>
      </c>
      <c r="D1487" s="14">
        <f t="shared" si="142"/>
        <v>0</v>
      </c>
      <c r="E1487" s="14" t="str">
        <f>IFERROR(IF($D1487&gt;=1,VLOOKUP($C1487,STUDENT!$A$4:$E$2003,E$1,0),""),"")</f>
        <v/>
      </c>
      <c r="F1487" s="15" t="str">
        <f>IFERROR(IF($D1487&gt;=1,VLOOKUP($C1487,STUDENT!$A$4:$E$2003,F$1,0),""),"")</f>
        <v/>
      </c>
      <c r="G1487" s="15" t="str">
        <f>IFERROR(IF($D1487&gt;=1,VLOOKUP($C1487,STUDENT!$A$4:$E$2003,G$1,0),""),"")</f>
        <v/>
      </c>
      <c r="H1487" s="14" t="str">
        <f>IFERROR(IF($D1487&gt;=1,VLOOKUP($C1487,STUDENT!$A$4:$E$2003,H$1,0),""),"")</f>
        <v/>
      </c>
      <c r="I1487" s="79"/>
      <c r="J1487" s="79"/>
      <c r="K1487" s="79"/>
      <c r="L1487" s="79"/>
      <c r="M1487" s="79"/>
      <c r="N1487" s="79"/>
      <c r="O1487" s="79"/>
      <c r="P1487" s="79"/>
      <c r="Q1487" s="79"/>
      <c r="R1487" s="79"/>
      <c r="S1487" s="79"/>
      <c r="T1487" s="79"/>
      <c r="U1487" s="85">
        <f t="shared" si="143"/>
        <v>0</v>
      </c>
      <c r="V1487" s="6">
        <f t="shared" si="144"/>
        <v>0</v>
      </c>
      <c r="W1487" s="6">
        <f>IFERROR(IF(V1487&gt;=1,V1487*VLOOKUP(E1487,STUDENT!$B$4:$W$2003,22,0),0),0)</f>
        <v>0</v>
      </c>
      <c r="X1487" s="6">
        <f t="shared" si="145"/>
        <v>0</v>
      </c>
      <c r="Y1487" s="6">
        <f>IFERROR(IF(X1487&gt;=1,X1487*VLOOKUP(E1487,STUDENT!$B$4:$W$2003,22,0),0),0)</f>
        <v>0</v>
      </c>
      <c r="Z1487" s="6">
        <f t="shared" si="146"/>
        <v>0</v>
      </c>
      <c r="AA1487" s="6">
        <f>IFERROR(IF(Z1487&gt;=1,Z1487*VLOOKUP(E1487,STUDENT!$B$4:$W$2003,22,0),0),0)</f>
        <v>0</v>
      </c>
    </row>
    <row r="1488" spans="1:27" ht="18" customHeight="1" x14ac:dyDescent="0.25">
      <c r="A1488" s="6">
        <f t="shared" si="141"/>
        <v>0</v>
      </c>
      <c r="B1488" s="6">
        <v>1480</v>
      </c>
      <c r="C1488" s="6">
        <f>IFERROR(IF($C$1&gt;=B1488,SMALL(STUDENT!$V$4:$V$2003,$C$6+B1488),0),0)</f>
        <v>0</v>
      </c>
      <c r="D1488" s="14">
        <f t="shared" si="142"/>
        <v>0</v>
      </c>
      <c r="E1488" s="14" t="str">
        <f>IFERROR(IF($D1488&gt;=1,VLOOKUP($C1488,STUDENT!$A$4:$E$2003,E$1,0),""),"")</f>
        <v/>
      </c>
      <c r="F1488" s="15" t="str">
        <f>IFERROR(IF($D1488&gt;=1,VLOOKUP($C1488,STUDENT!$A$4:$E$2003,F$1,0),""),"")</f>
        <v/>
      </c>
      <c r="G1488" s="15" t="str">
        <f>IFERROR(IF($D1488&gt;=1,VLOOKUP($C1488,STUDENT!$A$4:$E$2003,G$1,0),""),"")</f>
        <v/>
      </c>
      <c r="H1488" s="14" t="str">
        <f>IFERROR(IF($D1488&gt;=1,VLOOKUP($C1488,STUDENT!$A$4:$E$2003,H$1,0),""),"")</f>
        <v/>
      </c>
      <c r="I1488" s="79"/>
      <c r="J1488" s="79"/>
      <c r="K1488" s="79"/>
      <c r="L1488" s="79"/>
      <c r="M1488" s="79"/>
      <c r="N1488" s="79"/>
      <c r="O1488" s="79"/>
      <c r="P1488" s="79"/>
      <c r="Q1488" s="79"/>
      <c r="R1488" s="79"/>
      <c r="S1488" s="79"/>
      <c r="T1488" s="79"/>
      <c r="U1488" s="85">
        <f t="shared" si="143"/>
        <v>0</v>
      </c>
      <c r="V1488" s="6">
        <f t="shared" si="144"/>
        <v>0</v>
      </c>
      <c r="W1488" s="6">
        <f>IFERROR(IF(V1488&gt;=1,V1488*VLOOKUP(E1488,STUDENT!$B$4:$W$2003,22,0),0),0)</f>
        <v>0</v>
      </c>
      <c r="X1488" s="6">
        <f t="shared" si="145"/>
        <v>0</v>
      </c>
      <c r="Y1488" s="6">
        <f>IFERROR(IF(X1488&gt;=1,X1488*VLOOKUP(E1488,STUDENT!$B$4:$W$2003,22,0),0),0)</f>
        <v>0</v>
      </c>
      <c r="Z1488" s="6">
        <f t="shared" si="146"/>
        <v>0</v>
      </c>
      <c r="AA1488" s="6">
        <f>IFERROR(IF(Z1488&gt;=1,Z1488*VLOOKUP(E1488,STUDENT!$B$4:$W$2003,22,0),0),0)</f>
        <v>0</v>
      </c>
    </row>
    <row r="1489" spans="1:27" ht="18" customHeight="1" x14ac:dyDescent="0.25">
      <c r="A1489" s="6">
        <f t="shared" si="141"/>
        <v>0</v>
      </c>
      <c r="B1489" s="6">
        <v>1481</v>
      </c>
      <c r="C1489" s="6">
        <f>IFERROR(IF($C$1&gt;=B1489,SMALL(STUDENT!$V$4:$V$2003,$C$6+B1489),0),0)</f>
        <v>0</v>
      </c>
      <c r="D1489" s="14">
        <f t="shared" si="142"/>
        <v>0</v>
      </c>
      <c r="E1489" s="14" t="str">
        <f>IFERROR(IF($D1489&gt;=1,VLOOKUP($C1489,STUDENT!$A$4:$E$2003,E$1,0),""),"")</f>
        <v/>
      </c>
      <c r="F1489" s="15" t="str">
        <f>IFERROR(IF($D1489&gt;=1,VLOOKUP($C1489,STUDENT!$A$4:$E$2003,F$1,0),""),"")</f>
        <v/>
      </c>
      <c r="G1489" s="15" t="str">
        <f>IFERROR(IF($D1489&gt;=1,VLOOKUP($C1489,STUDENT!$A$4:$E$2003,G$1,0),""),"")</f>
        <v/>
      </c>
      <c r="H1489" s="14" t="str">
        <f>IFERROR(IF($D1489&gt;=1,VLOOKUP($C1489,STUDENT!$A$4:$E$2003,H$1,0),""),"")</f>
        <v/>
      </c>
      <c r="I1489" s="79"/>
      <c r="J1489" s="79"/>
      <c r="K1489" s="79"/>
      <c r="L1489" s="79"/>
      <c r="M1489" s="79"/>
      <c r="N1489" s="79"/>
      <c r="O1489" s="79"/>
      <c r="P1489" s="79"/>
      <c r="Q1489" s="79"/>
      <c r="R1489" s="79"/>
      <c r="S1489" s="79"/>
      <c r="T1489" s="79"/>
      <c r="U1489" s="85">
        <f t="shared" si="143"/>
        <v>0</v>
      </c>
      <c r="V1489" s="6">
        <f t="shared" si="144"/>
        <v>0</v>
      </c>
      <c r="W1489" s="6">
        <f>IFERROR(IF(V1489&gt;=1,V1489*VLOOKUP(E1489,STUDENT!$B$4:$W$2003,22,0),0),0)</f>
        <v>0</v>
      </c>
      <c r="X1489" s="6">
        <f t="shared" si="145"/>
        <v>0</v>
      </c>
      <c r="Y1489" s="6">
        <f>IFERROR(IF(X1489&gt;=1,X1489*VLOOKUP(E1489,STUDENT!$B$4:$W$2003,22,0),0),0)</f>
        <v>0</v>
      </c>
      <c r="Z1489" s="6">
        <f t="shared" si="146"/>
        <v>0</v>
      </c>
      <c r="AA1489" s="6">
        <f>IFERROR(IF(Z1489&gt;=1,Z1489*VLOOKUP(E1489,STUDENT!$B$4:$W$2003,22,0),0),0)</f>
        <v>0</v>
      </c>
    </row>
    <row r="1490" spans="1:27" ht="18" customHeight="1" x14ac:dyDescent="0.25">
      <c r="A1490" s="6">
        <f t="shared" si="141"/>
        <v>0</v>
      </c>
      <c r="B1490" s="6">
        <v>1482</v>
      </c>
      <c r="C1490" s="6">
        <f>IFERROR(IF($C$1&gt;=B1490,SMALL(STUDENT!$V$4:$V$2003,$C$6+B1490),0),0)</f>
        <v>0</v>
      </c>
      <c r="D1490" s="14">
        <f t="shared" si="142"/>
        <v>0</v>
      </c>
      <c r="E1490" s="14" t="str">
        <f>IFERROR(IF($D1490&gt;=1,VLOOKUP($C1490,STUDENT!$A$4:$E$2003,E$1,0),""),"")</f>
        <v/>
      </c>
      <c r="F1490" s="15" t="str">
        <f>IFERROR(IF($D1490&gt;=1,VLOOKUP($C1490,STUDENT!$A$4:$E$2003,F$1,0),""),"")</f>
        <v/>
      </c>
      <c r="G1490" s="15" t="str">
        <f>IFERROR(IF($D1490&gt;=1,VLOOKUP($C1490,STUDENT!$A$4:$E$2003,G$1,0),""),"")</f>
        <v/>
      </c>
      <c r="H1490" s="14" t="str">
        <f>IFERROR(IF($D1490&gt;=1,VLOOKUP($C1490,STUDENT!$A$4:$E$2003,H$1,0),""),"")</f>
        <v/>
      </c>
      <c r="I1490" s="79"/>
      <c r="J1490" s="79"/>
      <c r="K1490" s="79"/>
      <c r="L1490" s="79"/>
      <c r="M1490" s="79"/>
      <c r="N1490" s="79"/>
      <c r="O1490" s="79"/>
      <c r="P1490" s="79"/>
      <c r="Q1490" s="79"/>
      <c r="R1490" s="79"/>
      <c r="S1490" s="79"/>
      <c r="T1490" s="79"/>
      <c r="U1490" s="85">
        <f t="shared" si="143"/>
        <v>0</v>
      </c>
      <c r="V1490" s="6">
        <f t="shared" si="144"/>
        <v>0</v>
      </c>
      <c r="W1490" s="6">
        <f>IFERROR(IF(V1490&gt;=1,V1490*VLOOKUP(E1490,STUDENT!$B$4:$W$2003,22,0),0),0)</f>
        <v>0</v>
      </c>
      <c r="X1490" s="6">
        <f t="shared" si="145"/>
        <v>0</v>
      </c>
      <c r="Y1490" s="6">
        <f>IFERROR(IF(X1490&gt;=1,X1490*VLOOKUP(E1490,STUDENT!$B$4:$W$2003,22,0),0),0)</f>
        <v>0</v>
      </c>
      <c r="Z1490" s="6">
        <f t="shared" si="146"/>
        <v>0</v>
      </c>
      <c r="AA1490" s="6">
        <f>IFERROR(IF(Z1490&gt;=1,Z1490*VLOOKUP(E1490,STUDENT!$B$4:$W$2003,22,0),0),0)</f>
        <v>0</v>
      </c>
    </row>
    <row r="1491" spans="1:27" ht="18" customHeight="1" x14ac:dyDescent="0.25">
      <c r="A1491" s="6">
        <f t="shared" si="141"/>
        <v>0</v>
      </c>
      <c r="B1491" s="6">
        <v>1483</v>
      </c>
      <c r="C1491" s="6">
        <f>IFERROR(IF($C$1&gt;=B1491,SMALL(STUDENT!$V$4:$V$2003,$C$6+B1491),0),0)</f>
        <v>0</v>
      </c>
      <c r="D1491" s="14">
        <f t="shared" si="142"/>
        <v>0</v>
      </c>
      <c r="E1491" s="14" t="str">
        <f>IFERROR(IF($D1491&gt;=1,VLOOKUP($C1491,STUDENT!$A$4:$E$2003,E$1,0),""),"")</f>
        <v/>
      </c>
      <c r="F1491" s="15" t="str">
        <f>IFERROR(IF($D1491&gt;=1,VLOOKUP($C1491,STUDENT!$A$4:$E$2003,F$1,0),""),"")</f>
        <v/>
      </c>
      <c r="G1491" s="15" t="str">
        <f>IFERROR(IF($D1491&gt;=1,VLOOKUP($C1491,STUDENT!$A$4:$E$2003,G$1,0),""),"")</f>
        <v/>
      </c>
      <c r="H1491" s="14" t="str">
        <f>IFERROR(IF($D1491&gt;=1,VLOOKUP($C1491,STUDENT!$A$4:$E$2003,H$1,0),""),"")</f>
        <v/>
      </c>
      <c r="I1491" s="79"/>
      <c r="J1491" s="79"/>
      <c r="K1491" s="79"/>
      <c r="L1491" s="79"/>
      <c r="M1491" s="79"/>
      <c r="N1491" s="79"/>
      <c r="O1491" s="79"/>
      <c r="P1491" s="79"/>
      <c r="Q1491" s="79"/>
      <c r="R1491" s="79"/>
      <c r="S1491" s="79"/>
      <c r="T1491" s="79"/>
      <c r="U1491" s="85">
        <f t="shared" si="143"/>
        <v>0</v>
      </c>
      <c r="V1491" s="6">
        <f t="shared" si="144"/>
        <v>0</v>
      </c>
      <c r="W1491" s="6">
        <f>IFERROR(IF(V1491&gt;=1,V1491*VLOOKUP(E1491,STUDENT!$B$4:$W$2003,22,0),0),0)</f>
        <v>0</v>
      </c>
      <c r="X1491" s="6">
        <f t="shared" si="145"/>
        <v>0</v>
      </c>
      <c r="Y1491" s="6">
        <f>IFERROR(IF(X1491&gt;=1,X1491*VLOOKUP(E1491,STUDENT!$B$4:$W$2003,22,0),0),0)</f>
        <v>0</v>
      </c>
      <c r="Z1491" s="6">
        <f t="shared" si="146"/>
        <v>0</v>
      </c>
      <c r="AA1491" s="6">
        <f>IFERROR(IF(Z1491&gt;=1,Z1491*VLOOKUP(E1491,STUDENT!$B$4:$W$2003,22,0),0),0)</f>
        <v>0</v>
      </c>
    </row>
    <row r="1492" spans="1:27" ht="18" customHeight="1" x14ac:dyDescent="0.25">
      <c r="A1492" s="6">
        <f t="shared" si="141"/>
        <v>0</v>
      </c>
      <c r="B1492" s="6">
        <v>1484</v>
      </c>
      <c r="C1492" s="6">
        <f>IFERROR(IF($C$1&gt;=B1492,SMALL(STUDENT!$V$4:$V$2003,$C$6+B1492),0),0)</f>
        <v>0</v>
      </c>
      <c r="D1492" s="14">
        <f t="shared" si="142"/>
        <v>0</v>
      </c>
      <c r="E1492" s="14" t="str">
        <f>IFERROR(IF($D1492&gt;=1,VLOOKUP($C1492,STUDENT!$A$4:$E$2003,E$1,0),""),"")</f>
        <v/>
      </c>
      <c r="F1492" s="15" t="str">
        <f>IFERROR(IF($D1492&gt;=1,VLOOKUP($C1492,STUDENT!$A$4:$E$2003,F$1,0),""),"")</f>
        <v/>
      </c>
      <c r="G1492" s="15" t="str">
        <f>IFERROR(IF($D1492&gt;=1,VLOOKUP($C1492,STUDENT!$A$4:$E$2003,G$1,0),""),"")</f>
        <v/>
      </c>
      <c r="H1492" s="14" t="str">
        <f>IFERROR(IF($D1492&gt;=1,VLOOKUP($C1492,STUDENT!$A$4:$E$2003,H$1,0),""),"")</f>
        <v/>
      </c>
      <c r="I1492" s="79"/>
      <c r="J1492" s="79"/>
      <c r="K1492" s="79"/>
      <c r="L1492" s="79"/>
      <c r="M1492" s="79"/>
      <c r="N1492" s="79"/>
      <c r="O1492" s="79"/>
      <c r="P1492" s="79"/>
      <c r="Q1492" s="79"/>
      <c r="R1492" s="79"/>
      <c r="S1492" s="79"/>
      <c r="T1492" s="79"/>
      <c r="U1492" s="85">
        <f t="shared" si="143"/>
        <v>0</v>
      </c>
      <c r="V1492" s="6">
        <f t="shared" si="144"/>
        <v>0</v>
      </c>
      <c r="W1492" s="6">
        <f>IFERROR(IF(V1492&gt;=1,V1492*VLOOKUP(E1492,STUDENT!$B$4:$W$2003,22,0),0),0)</f>
        <v>0</v>
      </c>
      <c r="X1492" s="6">
        <f t="shared" si="145"/>
        <v>0</v>
      </c>
      <c r="Y1492" s="6">
        <f>IFERROR(IF(X1492&gt;=1,X1492*VLOOKUP(E1492,STUDENT!$B$4:$W$2003,22,0),0),0)</f>
        <v>0</v>
      </c>
      <c r="Z1492" s="6">
        <f t="shared" si="146"/>
        <v>0</v>
      </c>
      <c r="AA1492" s="6">
        <f>IFERROR(IF(Z1492&gt;=1,Z1492*VLOOKUP(E1492,STUDENT!$B$4:$W$2003,22,0),0),0)</f>
        <v>0</v>
      </c>
    </row>
    <row r="1493" spans="1:27" ht="18" customHeight="1" x14ac:dyDescent="0.25">
      <c r="A1493" s="6">
        <f t="shared" si="141"/>
        <v>0</v>
      </c>
      <c r="B1493" s="6">
        <v>1485</v>
      </c>
      <c r="C1493" s="6">
        <f>IFERROR(IF($C$1&gt;=B1493,SMALL(STUDENT!$V$4:$V$2003,$C$6+B1493),0),0)</f>
        <v>0</v>
      </c>
      <c r="D1493" s="14">
        <f t="shared" si="142"/>
        <v>0</v>
      </c>
      <c r="E1493" s="14" t="str">
        <f>IFERROR(IF($D1493&gt;=1,VLOOKUP($C1493,STUDENT!$A$4:$E$2003,E$1,0),""),"")</f>
        <v/>
      </c>
      <c r="F1493" s="15" t="str">
        <f>IFERROR(IF($D1493&gt;=1,VLOOKUP($C1493,STUDENT!$A$4:$E$2003,F$1,0),""),"")</f>
        <v/>
      </c>
      <c r="G1493" s="15" t="str">
        <f>IFERROR(IF($D1493&gt;=1,VLOOKUP($C1493,STUDENT!$A$4:$E$2003,G$1,0),""),"")</f>
        <v/>
      </c>
      <c r="H1493" s="14" t="str">
        <f>IFERROR(IF($D1493&gt;=1,VLOOKUP($C1493,STUDENT!$A$4:$E$2003,H$1,0),""),"")</f>
        <v/>
      </c>
      <c r="I1493" s="79"/>
      <c r="J1493" s="79"/>
      <c r="K1493" s="79"/>
      <c r="L1493" s="79"/>
      <c r="M1493" s="79"/>
      <c r="N1493" s="79"/>
      <c r="O1493" s="79"/>
      <c r="P1493" s="79"/>
      <c r="Q1493" s="79"/>
      <c r="R1493" s="79"/>
      <c r="S1493" s="79"/>
      <c r="T1493" s="79"/>
      <c r="U1493" s="85">
        <f t="shared" si="143"/>
        <v>0</v>
      </c>
      <c r="V1493" s="6">
        <f t="shared" si="144"/>
        <v>0</v>
      </c>
      <c r="W1493" s="6">
        <f>IFERROR(IF(V1493&gt;=1,V1493*VLOOKUP(E1493,STUDENT!$B$4:$W$2003,22,0),0),0)</f>
        <v>0</v>
      </c>
      <c r="X1493" s="6">
        <f t="shared" si="145"/>
        <v>0</v>
      </c>
      <c r="Y1493" s="6">
        <f>IFERROR(IF(X1493&gt;=1,X1493*VLOOKUP(E1493,STUDENT!$B$4:$W$2003,22,0),0),0)</f>
        <v>0</v>
      </c>
      <c r="Z1493" s="6">
        <f t="shared" si="146"/>
        <v>0</v>
      </c>
      <c r="AA1493" s="6">
        <f>IFERROR(IF(Z1493&gt;=1,Z1493*VLOOKUP(E1493,STUDENT!$B$4:$W$2003,22,0),0),0)</f>
        <v>0</v>
      </c>
    </row>
    <row r="1494" spans="1:27" ht="18" customHeight="1" x14ac:dyDescent="0.25">
      <c r="A1494" s="6">
        <f t="shared" si="141"/>
        <v>0</v>
      </c>
      <c r="B1494" s="6">
        <v>1486</v>
      </c>
      <c r="C1494" s="6">
        <f>IFERROR(IF($C$1&gt;=B1494,SMALL(STUDENT!$V$4:$V$2003,$C$6+B1494),0),0)</f>
        <v>0</v>
      </c>
      <c r="D1494" s="14">
        <f t="shared" si="142"/>
        <v>0</v>
      </c>
      <c r="E1494" s="14" t="str">
        <f>IFERROR(IF($D1494&gt;=1,VLOOKUP($C1494,STUDENT!$A$4:$E$2003,E$1,0),""),"")</f>
        <v/>
      </c>
      <c r="F1494" s="15" t="str">
        <f>IFERROR(IF($D1494&gt;=1,VLOOKUP($C1494,STUDENT!$A$4:$E$2003,F$1,0),""),"")</f>
        <v/>
      </c>
      <c r="G1494" s="15" t="str">
        <f>IFERROR(IF($D1494&gt;=1,VLOOKUP($C1494,STUDENT!$A$4:$E$2003,G$1,0),""),"")</f>
        <v/>
      </c>
      <c r="H1494" s="14" t="str">
        <f>IFERROR(IF($D1494&gt;=1,VLOOKUP($C1494,STUDENT!$A$4:$E$2003,H$1,0),""),"")</f>
        <v/>
      </c>
      <c r="I1494" s="79"/>
      <c r="J1494" s="79"/>
      <c r="K1494" s="79"/>
      <c r="L1494" s="79"/>
      <c r="M1494" s="79"/>
      <c r="N1494" s="79"/>
      <c r="O1494" s="79"/>
      <c r="P1494" s="79"/>
      <c r="Q1494" s="79"/>
      <c r="R1494" s="79"/>
      <c r="S1494" s="79"/>
      <c r="T1494" s="79"/>
      <c r="U1494" s="85">
        <f t="shared" si="143"/>
        <v>0</v>
      </c>
      <c r="V1494" s="6">
        <f t="shared" si="144"/>
        <v>0</v>
      </c>
      <c r="W1494" s="6">
        <f>IFERROR(IF(V1494&gt;=1,V1494*VLOOKUP(E1494,STUDENT!$B$4:$W$2003,22,0),0),0)</f>
        <v>0</v>
      </c>
      <c r="X1494" s="6">
        <f t="shared" si="145"/>
        <v>0</v>
      </c>
      <c r="Y1494" s="6">
        <f>IFERROR(IF(X1494&gt;=1,X1494*VLOOKUP(E1494,STUDENT!$B$4:$W$2003,22,0),0),0)</f>
        <v>0</v>
      </c>
      <c r="Z1494" s="6">
        <f t="shared" si="146"/>
        <v>0</v>
      </c>
      <c r="AA1494" s="6">
        <f>IFERROR(IF(Z1494&gt;=1,Z1494*VLOOKUP(E1494,STUDENT!$B$4:$W$2003,22,0),0),0)</f>
        <v>0</v>
      </c>
    </row>
    <row r="1495" spans="1:27" ht="18" customHeight="1" x14ac:dyDescent="0.25">
      <c r="A1495" s="6">
        <f t="shared" si="141"/>
        <v>0</v>
      </c>
      <c r="B1495" s="6">
        <v>1487</v>
      </c>
      <c r="C1495" s="6">
        <f>IFERROR(IF($C$1&gt;=B1495,SMALL(STUDENT!$V$4:$V$2003,$C$6+B1495),0),0)</f>
        <v>0</v>
      </c>
      <c r="D1495" s="14">
        <f t="shared" si="142"/>
        <v>0</v>
      </c>
      <c r="E1495" s="14" t="str">
        <f>IFERROR(IF($D1495&gt;=1,VLOOKUP($C1495,STUDENT!$A$4:$E$2003,E$1,0),""),"")</f>
        <v/>
      </c>
      <c r="F1495" s="15" t="str">
        <f>IFERROR(IF($D1495&gt;=1,VLOOKUP($C1495,STUDENT!$A$4:$E$2003,F$1,0),""),"")</f>
        <v/>
      </c>
      <c r="G1495" s="15" t="str">
        <f>IFERROR(IF($D1495&gt;=1,VLOOKUP($C1495,STUDENT!$A$4:$E$2003,G$1,0),""),"")</f>
        <v/>
      </c>
      <c r="H1495" s="14" t="str">
        <f>IFERROR(IF($D1495&gt;=1,VLOOKUP($C1495,STUDENT!$A$4:$E$2003,H$1,0),""),"")</f>
        <v/>
      </c>
      <c r="I1495" s="79"/>
      <c r="J1495" s="79"/>
      <c r="K1495" s="79"/>
      <c r="L1495" s="79"/>
      <c r="M1495" s="79"/>
      <c r="N1495" s="79"/>
      <c r="O1495" s="79"/>
      <c r="P1495" s="79"/>
      <c r="Q1495" s="79"/>
      <c r="R1495" s="79"/>
      <c r="S1495" s="79"/>
      <c r="T1495" s="79"/>
      <c r="U1495" s="85">
        <f t="shared" si="143"/>
        <v>0</v>
      </c>
      <c r="V1495" s="6">
        <f t="shared" si="144"/>
        <v>0</v>
      </c>
      <c r="W1495" s="6">
        <f>IFERROR(IF(V1495&gt;=1,V1495*VLOOKUP(E1495,STUDENT!$B$4:$W$2003,22,0),0),0)</f>
        <v>0</v>
      </c>
      <c r="X1495" s="6">
        <f t="shared" si="145"/>
        <v>0</v>
      </c>
      <c r="Y1495" s="6">
        <f>IFERROR(IF(X1495&gt;=1,X1495*VLOOKUP(E1495,STUDENT!$B$4:$W$2003,22,0),0),0)</f>
        <v>0</v>
      </c>
      <c r="Z1495" s="6">
        <f t="shared" si="146"/>
        <v>0</v>
      </c>
      <c r="AA1495" s="6">
        <f>IFERROR(IF(Z1495&gt;=1,Z1495*VLOOKUP(E1495,STUDENT!$B$4:$W$2003,22,0),0),0)</f>
        <v>0</v>
      </c>
    </row>
    <row r="1496" spans="1:27" ht="18" customHeight="1" x14ac:dyDescent="0.25">
      <c r="A1496" s="6">
        <f t="shared" si="141"/>
        <v>0</v>
      </c>
      <c r="B1496" s="6">
        <v>1488</v>
      </c>
      <c r="C1496" s="6">
        <f>IFERROR(IF($C$1&gt;=B1496,SMALL(STUDENT!$V$4:$V$2003,$C$6+B1496),0),0)</f>
        <v>0</v>
      </c>
      <c r="D1496" s="14">
        <f t="shared" si="142"/>
        <v>0</v>
      </c>
      <c r="E1496" s="14" t="str">
        <f>IFERROR(IF($D1496&gt;=1,VLOOKUP($C1496,STUDENT!$A$4:$E$2003,E$1,0),""),"")</f>
        <v/>
      </c>
      <c r="F1496" s="15" t="str">
        <f>IFERROR(IF($D1496&gt;=1,VLOOKUP($C1496,STUDENT!$A$4:$E$2003,F$1,0),""),"")</f>
        <v/>
      </c>
      <c r="G1496" s="15" t="str">
        <f>IFERROR(IF($D1496&gt;=1,VLOOKUP($C1496,STUDENT!$A$4:$E$2003,G$1,0),""),"")</f>
        <v/>
      </c>
      <c r="H1496" s="14" t="str">
        <f>IFERROR(IF($D1496&gt;=1,VLOOKUP($C1496,STUDENT!$A$4:$E$2003,H$1,0),""),"")</f>
        <v/>
      </c>
      <c r="I1496" s="79"/>
      <c r="J1496" s="79"/>
      <c r="K1496" s="79"/>
      <c r="L1496" s="79"/>
      <c r="M1496" s="79"/>
      <c r="N1496" s="79"/>
      <c r="O1496" s="79"/>
      <c r="P1496" s="79"/>
      <c r="Q1496" s="79"/>
      <c r="R1496" s="79"/>
      <c r="S1496" s="79"/>
      <c r="T1496" s="79"/>
      <c r="U1496" s="85">
        <f t="shared" si="143"/>
        <v>0</v>
      </c>
      <c r="V1496" s="6">
        <f t="shared" si="144"/>
        <v>0</v>
      </c>
      <c r="W1496" s="6">
        <f>IFERROR(IF(V1496&gt;=1,V1496*VLOOKUP(E1496,STUDENT!$B$4:$W$2003,22,0),0),0)</f>
        <v>0</v>
      </c>
      <c r="X1496" s="6">
        <f t="shared" si="145"/>
        <v>0</v>
      </c>
      <c r="Y1496" s="6">
        <f>IFERROR(IF(X1496&gt;=1,X1496*VLOOKUP(E1496,STUDENT!$B$4:$W$2003,22,0),0),0)</f>
        <v>0</v>
      </c>
      <c r="Z1496" s="6">
        <f t="shared" si="146"/>
        <v>0</v>
      </c>
      <c r="AA1496" s="6">
        <f>IFERROR(IF(Z1496&gt;=1,Z1496*VLOOKUP(E1496,STUDENT!$B$4:$W$2003,22,0),0),0)</f>
        <v>0</v>
      </c>
    </row>
    <row r="1497" spans="1:27" ht="18" customHeight="1" x14ac:dyDescent="0.25">
      <c r="A1497" s="6">
        <f t="shared" si="141"/>
        <v>0</v>
      </c>
      <c r="B1497" s="6">
        <v>1489</v>
      </c>
      <c r="C1497" s="6">
        <f>IFERROR(IF($C$1&gt;=B1497,SMALL(STUDENT!$V$4:$V$2003,$C$6+B1497),0),0)</f>
        <v>0</v>
      </c>
      <c r="D1497" s="14">
        <f t="shared" si="142"/>
        <v>0</v>
      </c>
      <c r="E1497" s="14" t="str">
        <f>IFERROR(IF($D1497&gt;=1,VLOOKUP($C1497,STUDENT!$A$4:$E$2003,E$1,0),""),"")</f>
        <v/>
      </c>
      <c r="F1497" s="15" t="str">
        <f>IFERROR(IF($D1497&gt;=1,VLOOKUP($C1497,STUDENT!$A$4:$E$2003,F$1,0),""),"")</f>
        <v/>
      </c>
      <c r="G1497" s="15" t="str">
        <f>IFERROR(IF($D1497&gt;=1,VLOOKUP($C1497,STUDENT!$A$4:$E$2003,G$1,0),""),"")</f>
        <v/>
      </c>
      <c r="H1497" s="14" t="str">
        <f>IFERROR(IF($D1497&gt;=1,VLOOKUP($C1497,STUDENT!$A$4:$E$2003,H$1,0),""),"")</f>
        <v/>
      </c>
      <c r="I1497" s="79"/>
      <c r="J1497" s="79"/>
      <c r="K1497" s="79"/>
      <c r="L1497" s="79"/>
      <c r="M1497" s="79"/>
      <c r="N1497" s="79"/>
      <c r="O1497" s="79"/>
      <c r="P1497" s="79"/>
      <c r="Q1497" s="79"/>
      <c r="R1497" s="79"/>
      <c r="S1497" s="79"/>
      <c r="T1497" s="79"/>
      <c r="U1497" s="85">
        <f t="shared" si="143"/>
        <v>0</v>
      </c>
      <c r="V1497" s="6">
        <f t="shared" si="144"/>
        <v>0</v>
      </c>
      <c r="W1497" s="6">
        <f>IFERROR(IF(V1497&gt;=1,V1497*VLOOKUP(E1497,STUDENT!$B$4:$W$2003,22,0),0),0)</f>
        <v>0</v>
      </c>
      <c r="X1497" s="6">
        <f t="shared" si="145"/>
        <v>0</v>
      </c>
      <c r="Y1497" s="6">
        <f>IFERROR(IF(X1497&gt;=1,X1497*VLOOKUP(E1497,STUDENT!$B$4:$W$2003,22,0),0),0)</f>
        <v>0</v>
      </c>
      <c r="Z1497" s="6">
        <f t="shared" si="146"/>
        <v>0</v>
      </c>
      <c r="AA1497" s="6">
        <f>IFERROR(IF(Z1497&gt;=1,Z1497*VLOOKUP(E1497,STUDENT!$B$4:$W$2003,22,0),0),0)</f>
        <v>0</v>
      </c>
    </row>
    <row r="1498" spans="1:27" ht="18" customHeight="1" x14ac:dyDescent="0.25">
      <c r="A1498" s="6">
        <f t="shared" si="141"/>
        <v>0</v>
      </c>
      <c r="B1498" s="6">
        <v>1490</v>
      </c>
      <c r="C1498" s="6">
        <f>IFERROR(IF($C$1&gt;=B1498,SMALL(STUDENT!$V$4:$V$2003,$C$6+B1498),0),0)</f>
        <v>0</v>
      </c>
      <c r="D1498" s="14">
        <f t="shared" si="142"/>
        <v>0</v>
      </c>
      <c r="E1498" s="14" t="str">
        <f>IFERROR(IF($D1498&gt;=1,VLOOKUP($C1498,STUDENT!$A$4:$E$2003,E$1,0),""),"")</f>
        <v/>
      </c>
      <c r="F1498" s="15" t="str">
        <f>IFERROR(IF($D1498&gt;=1,VLOOKUP($C1498,STUDENT!$A$4:$E$2003,F$1,0),""),"")</f>
        <v/>
      </c>
      <c r="G1498" s="15" t="str">
        <f>IFERROR(IF($D1498&gt;=1,VLOOKUP($C1498,STUDENT!$A$4:$E$2003,G$1,0),""),"")</f>
        <v/>
      </c>
      <c r="H1498" s="14" t="str">
        <f>IFERROR(IF($D1498&gt;=1,VLOOKUP($C1498,STUDENT!$A$4:$E$2003,H$1,0),""),"")</f>
        <v/>
      </c>
      <c r="I1498" s="79"/>
      <c r="J1498" s="79"/>
      <c r="K1498" s="79"/>
      <c r="L1498" s="79"/>
      <c r="M1498" s="79"/>
      <c r="N1498" s="79"/>
      <c r="O1498" s="79"/>
      <c r="P1498" s="79"/>
      <c r="Q1498" s="79"/>
      <c r="R1498" s="79"/>
      <c r="S1498" s="79"/>
      <c r="T1498" s="79"/>
      <c r="U1498" s="85">
        <f t="shared" si="143"/>
        <v>0</v>
      </c>
      <c r="V1498" s="6">
        <f t="shared" si="144"/>
        <v>0</v>
      </c>
      <c r="W1498" s="6">
        <f>IFERROR(IF(V1498&gt;=1,V1498*VLOOKUP(E1498,STUDENT!$B$4:$W$2003,22,0),0),0)</f>
        <v>0</v>
      </c>
      <c r="X1498" s="6">
        <f t="shared" si="145"/>
        <v>0</v>
      </c>
      <c r="Y1498" s="6">
        <f>IFERROR(IF(X1498&gt;=1,X1498*VLOOKUP(E1498,STUDENT!$B$4:$W$2003,22,0),0),0)</f>
        <v>0</v>
      </c>
      <c r="Z1498" s="6">
        <f t="shared" si="146"/>
        <v>0</v>
      </c>
      <c r="AA1498" s="6">
        <f>IFERROR(IF(Z1498&gt;=1,Z1498*VLOOKUP(E1498,STUDENT!$B$4:$W$2003,22,0),0),0)</f>
        <v>0</v>
      </c>
    </row>
    <row r="1499" spans="1:27" ht="18" customHeight="1" x14ac:dyDescent="0.25">
      <c r="A1499" s="6">
        <f t="shared" si="141"/>
        <v>0</v>
      </c>
      <c r="B1499" s="6">
        <v>1491</v>
      </c>
      <c r="C1499" s="6">
        <f>IFERROR(IF($C$1&gt;=B1499,SMALL(STUDENT!$V$4:$V$2003,$C$6+B1499),0),0)</f>
        <v>0</v>
      </c>
      <c r="D1499" s="14">
        <f t="shared" si="142"/>
        <v>0</v>
      </c>
      <c r="E1499" s="14" t="str">
        <f>IFERROR(IF($D1499&gt;=1,VLOOKUP($C1499,STUDENT!$A$4:$E$2003,E$1,0),""),"")</f>
        <v/>
      </c>
      <c r="F1499" s="15" t="str">
        <f>IFERROR(IF($D1499&gt;=1,VLOOKUP($C1499,STUDENT!$A$4:$E$2003,F$1,0),""),"")</f>
        <v/>
      </c>
      <c r="G1499" s="15" t="str">
        <f>IFERROR(IF($D1499&gt;=1,VLOOKUP($C1499,STUDENT!$A$4:$E$2003,G$1,0),""),"")</f>
        <v/>
      </c>
      <c r="H1499" s="14" t="str">
        <f>IFERROR(IF($D1499&gt;=1,VLOOKUP($C1499,STUDENT!$A$4:$E$2003,H$1,0),""),"")</f>
        <v/>
      </c>
      <c r="I1499" s="79"/>
      <c r="J1499" s="79"/>
      <c r="K1499" s="79"/>
      <c r="L1499" s="79"/>
      <c r="M1499" s="79"/>
      <c r="N1499" s="79"/>
      <c r="O1499" s="79"/>
      <c r="P1499" s="79"/>
      <c r="Q1499" s="79"/>
      <c r="R1499" s="79"/>
      <c r="S1499" s="79"/>
      <c r="T1499" s="79"/>
      <c r="U1499" s="85">
        <f t="shared" si="143"/>
        <v>0</v>
      </c>
      <c r="V1499" s="6">
        <f t="shared" si="144"/>
        <v>0</v>
      </c>
      <c r="W1499" s="6">
        <f>IFERROR(IF(V1499&gt;=1,V1499*VLOOKUP(E1499,STUDENT!$B$4:$W$2003,22,0),0),0)</f>
        <v>0</v>
      </c>
      <c r="X1499" s="6">
        <f t="shared" si="145"/>
        <v>0</v>
      </c>
      <c r="Y1499" s="6">
        <f>IFERROR(IF(X1499&gt;=1,X1499*VLOOKUP(E1499,STUDENT!$B$4:$W$2003,22,0),0),0)</f>
        <v>0</v>
      </c>
      <c r="Z1499" s="6">
        <f t="shared" si="146"/>
        <v>0</v>
      </c>
      <c r="AA1499" s="6">
        <f>IFERROR(IF(Z1499&gt;=1,Z1499*VLOOKUP(E1499,STUDENT!$B$4:$W$2003,22,0),0),0)</f>
        <v>0</v>
      </c>
    </row>
    <row r="1500" spans="1:27" ht="18" customHeight="1" x14ac:dyDescent="0.25">
      <c r="A1500" s="6">
        <f t="shared" si="141"/>
        <v>0</v>
      </c>
      <c r="B1500" s="6">
        <v>1492</v>
      </c>
      <c r="C1500" s="6">
        <f>IFERROR(IF($C$1&gt;=B1500,SMALL(STUDENT!$V$4:$V$2003,$C$6+B1500),0),0)</f>
        <v>0</v>
      </c>
      <c r="D1500" s="14">
        <f t="shared" si="142"/>
        <v>0</v>
      </c>
      <c r="E1500" s="14" t="str">
        <f>IFERROR(IF($D1500&gt;=1,VLOOKUP($C1500,STUDENT!$A$4:$E$2003,E$1,0),""),"")</f>
        <v/>
      </c>
      <c r="F1500" s="15" t="str">
        <f>IFERROR(IF($D1500&gt;=1,VLOOKUP($C1500,STUDENT!$A$4:$E$2003,F$1,0),""),"")</f>
        <v/>
      </c>
      <c r="G1500" s="15" t="str">
        <f>IFERROR(IF($D1500&gt;=1,VLOOKUP($C1500,STUDENT!$A$4:$E$2003,G$1,0),""),"")</f>
        <v/>
      </c>
      <c r="H1500" s="14" t="str">
        <f>IFERROR(IF($D1500&gt;=1,VLOOKUP($C1500,STUDENT!$A$4:$E$2003,H$1,0),""),"")</f>
        <v/>
      </c>
      <c r="I1500" s="79"/>
      <c r="J1500" s="79"/>
      <c r="K1500" s="79"/>
      <c r="L1500" s="79"/>
      <c r="M1500" s="79"/>
      <c r="N1500" s="79"/>
      <c r="O1500" s="79"/>
      <c r="P1500" s="79"/>
      <c r="Q1500" s="79"/>
      <c r="R1500" s="79"/>
      <c r="S1500" s="79"/>
      <c r="T1500" s="79"/>
      <c r="U1500" s="85">
        <f t="shared" si="143"/>
        <v>0</v>
      </c>
      <c r="V1500" s="6">
        <f t="shared" si="144"/>
        <v>0</v>
      </c>
      <c r="W1500" s="6">
        <f>IFERROR(IF(V1500&gt;=1,V1500*VLOOKUP(E1500,STUDENT!$B$4:$W$2003,22,0),0),0)</f>
        <v>0</v>
      </c>
      <c r="X1500" s="6">
        <f t="shared" si="145"/>
        <v>0</v>
      </c>
      <c r="Y1500" s="6">
        <f>IFERROR(IF(X1500&gt;=1,X1500*VLOOKUP(E1500,STUDENT!$B$4:$W$2003,22,0),0),0)</f>
        <v>0</v>
      </c>
      <c r="Z1500" s="6">
        <f t="shared" si="146"/>
        <v>0</v>
      </c>
      <c r="AA1500" s="6">
        <f>IFERROR(IF(Z1500&gt;=1,Z1500*VLOOKUP(E1500,STUDENT!$B$4:$W$2003,22,0),0),0)</f>
        <v>0</v>
      </c>
    </row>
    <row r="1501" spans="1:27" ht="18" customHeight="1" x14ac:dyDescent="0.25">
      <c r="A1501" s="6">
        <f t="shared" si="141"/>
        <v>0</v>
      </c>
      <c r="B1501" s="6">
        <v>1493</v>
      </c>
      <c r="C1501" s="6">
        <f>IFERROR(IF($C$1&gt;=B1501,SMALL(STUDENT!$V$4:$V$2003,$C$6+B1501),0),0)</f>
        <v>0</v>
      </c>
      <c r="D1501" s="14">
        <f t="shared" si="142"/>
        <v>0</v>
      </c>
      <c r="E1501" s="14" t="str">
        <f>IFERROR(IF($D1501&gt;=1,VLOOKUP($C1501,STUDENT!$A$4:$E$2003,E$1,0),""),"")</f>
        <v/>
      </c>
      <c r="F1501" s="15" t="str">
        <f>IFERROR(IF($D1501&gt;=1,VLOOKUP($C1501,STUDENT!$A$4:$E$2003,F$1,0),""),"")</f>
        <v/>
      </c>
      <c r="G1501" s="15" t="str">
        <f>IFERROR(IF($D1501&gt;=1,VLOOKUP($C1501,STUDENT!$A$4:$E$2003,G$1,0),""),"")</f>
        <v/>
      </c>
      <c r="H1501" s="14" t="str">
        <f>IFERROR(IF($D1501&gt;=1,VLOOKUP($C1501,STUDENT!$A$4:$E$2003,H$1,0),""),"")</f>
        <v/>
      </c>
      <c r="I1501" s="79"/>
      <c r="J1501" s="79"/>
      <c r="K1501" s="79"/>
      <c r="L1501" s="79"/>
      <c r="M1501" s="79"/>
      <c r="N1501" s="79"/>
      <c r="O1501" s="79"/>
      <c r="P1501" s="79"/>
      <c r="Q1501" s="79"/>
      <c r="R1501" s="79"/>
      <c r="S1501" s="79"/>
      <c r="T1501" s="79"/>
      <c r="U1501" s="85">
        <f t="shared" si="143"/>
        <v>0</v>
      </c>
      <c r="V1501" s="6">
        <f t="shared" si="144"/>
        <v>0</v>
      </c>
      <c r="W1501" s="6">
        <f>IFERROR(IF(V1501&gt;=1,V1501*VLOOKUP(E1501,STUDENT!$B$4:$W$2003,22,0),0),0)</f>
        <v>0</v>
      </c>
      <c r="X1501" s="6">
        <f t="shared" si="145"/>
        <v>0</v>
      </c>
      <c r="Y1501" s="6">
        <f>IFERROR(IF(X1501&gt;=1,X1501*VLOOKUP(E1501,STUDENT!$B$4:$W$2003,22,0),0),0)</f>
        <v>0</v>
      </c>
      <c r="Z1501" s="6">
        <f t="shared" si="146"/>
        <v>0</v>
      </c>
      <c r="AA1501" s="6">
        <f>IFERROR(IF(Z1501&gt;=1,Z1501*VLOOKUP(E1501,STUDENT!$B$4:$W$2003,22,0),0),0)</f>
        <v>0</v>
      </c>
    </row>
    <row r="1502" spans="1:27" ht="18" customHeight="1" x14ac:dyDescent="0.25">
      <c r="A1502" s="6">
        <f t="shared" si="141"/>
        <v>0</v>
      </c>
      <c r="B1502" s="6">
        <v>1494</v>
      </c>
      <c r="C1502" s="6">
        <f>IFERROR(IF($C$1&gt;=B1502,SMALL(STUDENT!$V$4:$V$2003,$C$6+B1502),0),0)</f>
        <v>0</v>
      </c>
      <c r="D1502" s="14">
        <f t="shared" si="142"/>
        <v>0</v>
      </c>
      <c r="E1502" s="14" t="str">
        <f>IFERROR(IF($D1502&gt;=1,VLOOKUP($C1502,STUDENT!$A$4:$E$2003,E$1,0),""),"")</f>
        <v/>
      </c>
      <c r="F1502" s="15" t="str">
        <f>IFERROR(IF($D1502&gt;=1,VLOOKUP($C1502,STUDENT!$A$4:$E$2003,F$1,0),""),"")</f>
        <v/>
      </c>
      <c r="G1502" s="15" t="str">
        <f>IFERROR(IF($D1502&gt;=1,VLOOKUP($C1502,STUDENT!$A$4:$E$2003,G$1,0),""),"")</f>
        <v/>
      </c>
      <c r="H1502" s="14" t="str">
        <f>IFERROR(IF($D1502&gt;=1,VLOOKUP($C1502,STUDENT!$A$4:$E$2003,H$1,0),""),"")</f>
        <v/>
      </c>
      <c r="I1502" s="79"/>
      <c r="J1502" s="79"/>
      <c r="K1502" s="79"/>
      <c r="L1502" s="79"/>
      <c r="M1502" s="79"/>
      <c r="N1502" s="79"/>
      <c r="O1502" s="79"/>
      <c r="P1502" s="79"/>
      <c r="Q1502" s="79"/>
      <c r="R1502" s="79"/>
      <c r="S1502" s="79"/>
      <c r="T1502" s="79"/>
      <c r="U1502" s="85">
        <f t="shared" si="143"/>
        <v>0</v>
      </c>
      <c r="V1502" s="6">
        <f t="shared" si="144"/>
        <v>0</v>
      </c>
      <c r="W1502" s="6">
        <f>IFERROR(IF(V1502&gt;=1,V1502*VLOOKUP(E1502,STUDENT!$B$4:$W$2003,22,0),0),0)</f>
        <v>0</v>
      </c>
      <c r="X1502" s="6">
        <f t="shared" si="145"/>
        <v>0</v>
      </c>
      <c r="Y1502" s="6">
        <f>IFERROR(IF(X1502&gt;=1,X1502*VLOOKUP(E1502,STUDENT!$B$4:$W$2003,22,0),0),0)</f>
        <v>0</v>
      </c>
      <c r="Z1502" s="6">
        <f t="shared" si="146"/>
        <v>0</v>
      </c>
      <c r="AA1502" s="6">
        <f>IFERROR(IF(Z1502&gt;=1,Z1502*VLOOKUP(E1502,STUDENT!$B$4:$W$2003,22,0),0),0)</f>
        <v>0</v>
      </c>
    </row>
    <row r="1503" spans="1:27" ht="18" customHeight="1" x14ac:dyDescent="0.25">
      <c r="A1503" s="6">
        <f t="shared" si="141"/>
        <v>0</v>
      </c>
      <c r="B1503" s="6">
        <v>1495</v>
      </c>
      <c r="C1503" s="6">
        <f>IFERROR(IF($C$1&gt;=B1503,SMALL(STUDENT!$V$4:$V$2003,$C$6+B1503),0),0)</f>
        <v>0</v>
      </c>
      <c r="D1503" s="14">
        <f t="shared" si="142"/>
        <v>0</v>
      </c>
      <c r="E1503" s="14" t="str">
        <f>IFERROR(IF($D1503&gt;=1,VLOOKUP($C1503,STUDENT!$A$4:$E$2003,E$1,0),""),"")</f>
        <v/>
      </c>
      <c r="F1503" s="15" t="str">
        <f>IFERROR(IF($D1503&gt;=1,VLOOKUP($C1503,STUDENT!$A$4:$E$2003,F$1,0),""),"")</f>
        <v/>
      </c>
      <c r="G1503" s="15" t="str">
        <f>IFERROR(IF($D1503&gt;=1,VLOOKUP($C1503,STUDENT!$A$4:$E$2003,G$1,0),""),"")</f>
        <v/>
      </c>
      <c r="H1503" s="14" t="str">
        <f>IFERROR(IF($D1503&gt;=1,VLOOKUP($C1503,STUDENT!$A$4:$E$2003,H$1,0),""),"")</f>
        <v/>
      </c>
      <c r="I1503" s="79"/>
      <c r="J1503" s="79"/>
      <c r="K1503" s="79"/>
      <c r="L1503" s="79"/>
      <c r="M1503" s="79"/>
      <c r="N1503" s="79"/>
      <c r="O1503" s="79"/>
      <c r="P1503" s="79"/>
      <c r="Q1503" s="79"/>
      <c r="R1503" s="79"/>
      <c r="S1503" s="79"/>
      <c r="T1503" s="79"/>
      <c r="U1503" s="85">
        <f t="shared" si="143"/>
        <v>0</v>
      </c>
      <c r="V1503" s="6">
        <f t="shared" si="144"/>
        <v>0</v>
      </c>
      <c r="W1503" s="6">
        <f>IFERROR(IF(V1503&gt;=1,V1503*VLOOKUP(E1503,STUDENT!$B$4:$W$2003,22,0),0),0)</f>
        <v>0</v>
      </c>
      <c r="X1503" s="6">
        <f t="shared" si="145"/>
        <v>0</v>
      </c>
      <c r="Y1503" s="6">
        <f>IFERROR(IF(X1503&gt;=1,X1503*VLOOKUP(E1503,STUDENT!$B$4:$W$2003,22,0),0),0)</f>
        <v>0</v>
      </c>
      <c r="Z1503" s="6">
        <f t="shared" si="146"/>
        <v>0</v>
      </c>
      <c r="AA1503" s="6">
        <f>IFERROR(IF(Z1503&gt;=1,Z1503*VLOOKUP(E1503,STUDENT!$B$4:$W$2003,22,0),0),0)</f>
        <v>0</v>
      </c>
    </row>
    <row r="1504" spans="1:27" ht="18" customHeight="1" x14ac:dyDescent="0.25">
      <c r="A1504" s="6">
        <f t="shared" si="141"/>
        <v>0</v>
      </c>
      <c r="B1504" s="6">
        <v>1496</v>
      </c>
      <c r="C1504" s="6">
        <f>IFERROR(IF($C$1&gt;=B1504,SMALL(STUDENT!$V$4:$V$2003,$C$6+B1504),0),0)</f>
        <v>0</v>
      </c>
      <c r="D1504" s="14">
        <f t="shared" si="142"/>
        <v>0</v>
      </c>
      <c r="E1504" s="14" t="str">
        <f>IFERROR(IF($D1504&gt;=1,VLOOKUP($C1504,STUDENT!$A$4:$E$2003,E$1,0),""),"")</f>
        <v/>
      </c>
      <c r="F1504" s="15" t="str">
        <f>IFERROR(IF($D1504&gt;=1,VLOOKUP($C1504,STUDENT!$A$4:$E$2003,F$1,0),""),"")</f>
        <v/>
      </c>
      <c r="G1504" s="15" t="str">
        <f>IFERROR(IF($D1504&gt;=1,VLOOKUP($C1504,STUDENT!$A$4:$E$2003,G$1,0),""),"")</f>
        <v/>
      </c>
      <c r="H1504" s="14" t="str">
        <f>IFERROR(IF($D1504&gt;=1,VLOOKUP($C1504,STUDENT!$A$4:$E$2003,H$1,0),""),"")</f>
        <v/>
      </c>
      <c r="I1504" s="79"/>
      <c r="J1504" s="79"/>
      <c r="K1504" s="79"/>
      <c r="L1504" s="79"/>
      <c r="M1504" s="79"/>
      <c r="N1504" s="79"/>
      <c r="O1504" s="79"/>
      <c r="P1504" s="79"/>
      <c r="Q1504" s="79"/>
      <c r="R1504" s="79"/>
      <c r="S1504" s="79"/>
      <c r="T1504" s="79"/>
      <c r="U1504" s="85">
        <f t="shared" si="143"/>
        <v>0</v>
      </c>
      <c r="V1504" s="6">
        <f t="shared" si="144"/>
        <v>0</v>
      </c>
      <c r="W1504" s="6">
        <f>IFERROR(IF(V1504&gt;=1,V1504*VLOOKUP(E1504,STUDENT!$B$4:$W$2003,22,0),0),0)</f>
        <v>0</v>
      </c>
      <c r="X1504" s="6">
        <f t="shared" si="145"/>
        <v>0</v>
      </c>
      <c r="Y1504" s="6">
        <f>IFERROR(IF(X1504&gt;=1,X1504*VLOOKUP(E1504,STUDENT!$B$4:$W$2003,22,0),0),0)</f>
        <v>0</v>
      </c>
      <c r="Z1504" s="6">
        <f t="shared" si="146"/>
        <v>0</v>
      </c>
      <c r="AA1504" s="6">
        <f>IFERROR(IF(Z1504&gt;=1,Z1504*VLOOKUP(E1504,STUDENT!$B$4:$W$2003,22,0),0),0)</f>
        <v>0</v>
      </c>
    </row>
    <row r="1505" spans="1:27" ht="18" customHeight="1" x14ac:dyDescent="0.25">
      <c r="A1505" s="6">
        <f t="shared" si="141"/>
        <v>0</v>
      </c>
      <c r="B1505" s="6">
        <v>1497</v>
      </c>
      <c r="C1505" s="6">
        <f>IFERROR(IF($C$1&gt;=B1505,SMALL(STUDENT!$V$4:$V$2003,$C$6+B1505),0),0)</f>
        <v>0</v>
      </c>
      <c r="D1505" s="14">
        <f t="shared" si="142"/>
        <v>0</v>
      </c>
      <c r="E1505" s="14" t="str">
        <f>IFERROR(IF($D1505&gt;=1,VLOOKUP($C1505,STUDENT!$A$4:$E$2003,E$1,0),""),"")</f>
        <v/>
      </c>
      <c r="F1505" s="15" t="str">
        <f>IFERROR(IF($D1505&gt;=1,VLOOKUP($C1505,STUDENT!$A$4:$E$2003,F$1,0),""),"")</f>
        <v/>
      </c>
      <c r="G1505" s="15" t="str">
        <f>IFERROR(IF($D1505&gt;=1,VLOOKUP($C1505,STUDENT!$A$4:$E$2003,G$1,0),""),"")</f>
        <v/>
      </c>
      <c r="H1505" s="14" t="str">
        <f>IFERROR(IF($D1505&gt;=1,VLOOKUP($C1505,STUDENT!$A$4:$E$2003,H$1,0),""),"")</f>
        <v/>
      </c>
      <c r="I1505" s="79"/>
      <c r="J1505" s="79"/>
      <c r="K1505" s="79"/>
      <c r="L1505" s="79"/>
      <c r="M1505" s="79"/>
      <c r="N1505" s="79"/>
      <c r="O1505" s="79"/>
      <c r="P1505" s="79"/>
      <c r="Q1505" s="79"/>
      <c r="R1505" s="79"/>
      <c r="S1505" s="79"/>
      <c r="T1505" s="79"/>
      <c r="U1505" s="85">
        <f t="shared" si="143"/>
        <v>0</v>
      </c>
      <c r="V1505" s="6">
        <f t="shared" si="144"/>
        <v>0</v>
      </c>
      <c r="W1505" s="6">
        <f>IFERROR(IF(V1505&gt;=1,V1505*VLOOKUP(E1505,STUDENT!$B$4:$W$2003,22,0),0),0)</f>
        <v>0</v>
      </c>
      <c r="X1505" s="6">
        <f t="shared" si="145"/>
        <v>0</v>
      </c>
      <c r="Y1505" s="6">
        <f>IFERROR(IF(X1505&gt;=1,X1505*VLOOKUP(E1505,STUDENT!$B$4:$W$2003,22,0),0),0)</f>
        <v>0</v>
      </c>
      <c r="Z1505" s="6">
        <f t="shared" si="146"/>
        <v>0</v>
      </c>
      <c r="AA1505" s="6">
        <f>IFERROR(IF(Z1505&gt;=1,Z1505*VLOOKUP(E1505,STUDENT!$B$4:$W$2003,22,0),0),0)</f>
        <v>0</v>
      </c>
    </row>
    <row r="1506" spans="1:27" ht="18" customHeight="1" x14ac:dyDescent="0.25">
      <c r="A1506" s="6">
        <f t="shared" si="141"/>
        <v>0</v>
      </c>
      <c r="B1506" s="6">
        <v>1498</v>
      </c>
      <c r="C1506" s="6">
        <f>IFERROR(IF($C$1&gt;=B1506,SMALL(STUDENT!$V$4:$V$2003,$C$6+B1506),0),0)</f>
        <v>0</v>
      </c>
      <c r="D1506" s="14">
        <f t="shared" si="142"/>
        <v>0</v>
      </c>
      <c r="E1506" s="14" t="str">
        <f>IFERROR(IF($D1506&gt;=1,VLOOKUP($C1506,STUDENT!$A$4:$E$2003,E$1,0),""),"")</f>
        <v/>
      </c>
      <c r="F1506" s="15" t="str">
        <f>IFERROR(IF($D1506&gt;=1,VLOOKUP($C1506,STUDENT!$A$4:$E$2003,F$1,0),""),"")</f>
        <v/>
      </c>
      <c r="G1506" s="15" t="str">
        <f>IFERROR(IF($D1506&gt;=1,VLOOKUP($C1506,STUDENT!$A$4:$E$2003,G$1,0),""),"")</f>
        <v/>
      </c>
      <c r="H1506" s="14" t="str">
        <f>IFERROR(IF($D1506&gt;=1,VLOOKUP($C1506,STUDENT!$A$4:$E$2003,H$1,0),""),"")</f>
        <v/>
      </c>
      <c r="I1506" s="79"/>
      <c r="J1506" s="79"/>
      <c r="K1506" s="79"/>
      <c r="L1506" s="79"/>
      <c r="M1506" s="79"/>
      <c r="N1506" s="79"/>
      <c r="O1506" s="79"/>
      <c r="P1506" s="79"/>
      <c r="Q1506" s="79"/>
      <c r="R1506" s="79"/>
      <c r="S1506" s="79"/>
      <c r="T1506" s="79"/>
      <c r="U1506" s="85">
        <f t="shared" si="143"/>
        <v>0</v>
      </c>
      <c r="V1506" s="6">
        <f t="shared" si="144"/>
        <v>0</v>
      </c>
      <c r="W1506" s="6">
        <f>IFERROR(IF(V1506&gt;=1,V1506*VLOOKUP(E1506,STUDENT!$B$4:$W$2003,22,0),0),0)</f>
        <v>0</v>
      </c>
      <c r="X1506" s="6">
        <f t="shared" si="145"/>
        <v>0</v>
      </c>
      <c r="Y1506" s="6">
        <f>IFERROR(IF(X1506&gt;=1,X1506*VLOOKUP(E1506,STUDENT!$B$4:$W$2003,22,0),0),0)</f>
        <v>0</v>
      </c>
      <c r="Z1506" s="6">
        <f t="shared" si="146"/>
        <v>0</v>
      </c>
      <c r="AA1506" s="6">
        <f>IFERROR(IF(Z1506&gt;=1,Z1506*VLOOKUP(E1506,STUDENT!$B$4:$W$2003,22,0),0),0)</f>
        <v>0</v>
      </c>
    </row>
    <row r="1507" spans="1:27" ht="18" customHeight="1" x14ac:dyDescent="0.25">
      <c r="A1507" s="6">
        <f t="shared" si="141"/>
        <v>0</v>
      </c>
      <c r="B1507" s="6">
        <v>1499</v>
      </c>
      <c r="C1507" s="6">
        <f>IFERROR(IF($C$1&gt;=B1507,SMALL(STUDENT!$V$4:$V$2003,$C$6+B1507),0),0)</f>
        <v>0</v>
      </c>
      <c r="D1507" s="14">
        <f t="shared" si="142"/>
        <v>0</v>
      </c>
      <c r="E1507" s="14" t="str">
        <f>IFERROR(IF($D1507&gt;=1,VLOOKUP($C1507,STUDENT!$A$4:$E$2003,E$1,0),""),"")</f>
        <v/>
      </c>
      <c r="F1507" s="15" t="str">
        <f>IFERROR(IF($D1507&gt;=1,VLOOKUP($C1507,STUDENT!$A$4:$E$2003,F$1,0),""),"")</f>
        <v/>
      </c>
      <c r="G1507" s="15" t="str">
        <f>IFERROR(IF($D1507&gt;=1,VLOOKUP($C1507,STUDENT!$A$4:$E$2003,G$1,0),""),"")</f>
        <v/>
      </c>
      <c r="H1507" s="14" t="str">
        <f>IFERROR(IF($D1507&gt;=1,VLOOKUP($C1507,STUDENT!$A$4:$E$2003,H$1,0),""),"")</f>
        <v/>
      </c>
      <c r="I1507" s="79"/>
      <c r="J1507" s="79"/>
      <c r="K1507" s="79"/>
      <c r="L1507" s="79"/>
      <c r="M1507" s="79"/>
      <c r="N1507" s="79"/>
      <c r="O1507" s="79"/>
      <c r="P1507" s="79"/>
      <c r="Q1507" s="79"/>
      <c r="R1507" s="79"/>
      <c r="S1507" s="79"/>
      <c r="T1507" s="79"/>
      <c r="U1507" s="85">
        <f t="shared" si="143"/>
        <v>0</v>
      </c>
      <c r="V1507" s="6">
        <f t="shared" si="144"/>
        <v>0</v>
      </c>
      <c r="W1507" s="6">
        <f>IFERROR(IF(V1507&gt;=1,V1507*VLOOKUP(E1507,STUDENT!$B$4:$W$2003,22,0),0),0)</f>
        <v>0</v>
      </c>
      <c r="X1507" s="6">
        <f t="shared" si="145"/>
        <v>0</v>
      </c>
      <c r="Y1507" s="6">
        <f>IFERROR(IF(X1507&gt;=1,X1507*VLOOKUP(E1507,STUDENT!$B$4:$W$2003,22,0),0),0)</f>
        <v>0</v>
      </c>
      <c r="Z1507" s="6">
        <f t="shared" si="146"/>
        <v>0</v>
      </c>
      <c r="AA1507" s="6">
        <f>IFERROR(IF(Z1507&gt;=1,Z1507*VLOOKUP(E1507,STUDENT!$B$4:$W$2003,22,0),0),0)</f>
        <v>0</v>
      </c>
    </row>
    <row r="1508" spans="1:27" ht="18" customHeight="1" x14ac:dyDescent="0.25">
      <c r="A1508" s="6">
        <f t="shared" si="141"/>
        <v>0</v>
      </c>
      <c r="B1508" s="6">
        <v>1500</v>
      </c>
      <c r="C1508" s="6">
        <f>IFERROR(IF($C$1&gt;=B1508,SMALL(STUDENT!$V$4:$V$2003,$C$6+B1508),0),0)</f>
        <v>0</v>
      </c>
      <c r="D1508" s="14">
        <f t="shared" si="142"/>
        <v>0</v>
      </c>
      <c r="E1508" s="14" t="str">
        <f>IFERROR(IF($D1508&gt;=1,VLOOKUP($C1508,STUDENT!$A$4:$E$2003,E$1,0),""),"")</f>
        <v/>
      </c>
      <c r="F1508" s="15" t="str">
        <f>IFERROR(IF($D1508&gt;=1,VLOOKUP($C1508,STUDENT!$A$4:$E$2003,F$1,0),""),"")</f>
        <v/>
      </c>
      <c r="G1508" s="15" t="str">
        <f>IFERROR(IF($D1508&gt;=1,VLOOKUP($C1508,STUDENT!$A$4:$E$2003,G$1,0),""),"")</f>
        <v/>
      </c>
      <c r="H1508" s="14" t="str">
        <f>IFERROR(IF($D1508&gt;=1,VLOOKUP($C1508,STUDENT!$A$4:$E$2003,H$1,0),""),"")</f>
        <v/>
      </c>
      <c r="I1508" s="79"/>
      <c r="J1508" s="79"/>
      <c r="K1508" s="79"/>
      <c r="L1508" s="79"/>
      <c r="M1508" s="79"/>
      <c r="N1508" s="79"/>
      <c r="O1508" s="79"/>
      <c r="P1508" s="79"/>
      <c r="Q1508" s="79"/>
      <c r="R1508" s="79"/>
      <c r="S1508" s="79"/>
      <c r="T1508" s="79"/>
      <c r="U1508" s="85">
        <f t="shared" si="143"/>
        <v>0</v>
      </c>
      <c r="V1508" s="6">
        <f t="shared" si="144"/>
        <v>0</v>
      </c>
      <c r="W1508" s="6">
        <f>IFERROR(IF(V1508&gt;=1,V1508*VLOOKUP(E1508,STUDENT!$B$4:$W$2003,22,0),0),0)</f>
        <v>0</v>
      </c>
      <c r="X1508" s="6">
        <f t="shared" si="145"/>
        <v>0</v>
      </c>
      <c r="Y1508" s="6">
        <f>IFERROR(IF(X1508&gt;=1,X1508*VLOOKUP(E1508,STUDENT!$B$4:$W$2003,22,0),0),0)</f>
        <v>0</v>
      </c>
      <c r="Z1508" s="6">
        <f t="shared" si="146"/>
        <v>0</v>
      </c>
      <c r="AA1508" s="6">
        <f>IFERROR(IF(Z1508&gt;=1,Z1508*VLOOKUP(E1508,STUDENT!$B$4:$W$2003,22,0),0),0)</f>
        <v>0</v>
      </c>
    </row>
    <row r="1509" spans="1:27" ht="18" customHeight="1" x14ac:dyDescent="0.25">
      <c r="A1509" s="6">
        <f t="shared" si="141"/>
        <v>0</v>
      </c>
      <c r="B1509" s="6">
        <v>1501</v>
      </c>
      <c r="C1509" s="6">
        <f>IFERROR(IF($C$1&gt;=B1509,SMALL(STUDENT!$V$4:$V$2003,$C$6+B1509),0),0)</f>
        <v>0</v>
      </c>
      <c r="D1509" s="14">
        <f t="shared" si="142"/>
        <v>0</v>
      </c>
      <c r="E1509" s="14" t="str">
        <f>IFERROR(IF($D1509&gt;=1,VLOOKUP($C1509,STUDENT!$A$4:$E$2003,E$1,0),""),"")</f>
        <v/>
      </c>
      <c r="F1509" s="15" t="str">
        <f>IFERROR(IF($D1509&gt;=1,VLOOKUP($C1509,STUDENT!$A$4:$E$2003,F$1,0),""),"")</f>
        <v/>
      </c>
      <c r="G1509" s="15" t="str">
        <f>IFERROR(IF($D1509&gt;=1,VLOOKUP($C1509,STUDENT!$A$4:$E$2003,G$1,0),""),"")</f>
        <v/>
      </c>
      <c r="H1509" s="14" t="str">
        <f>IFERROR(IF($D1509&gt;=1,VLOOKUP($C1509,STUDENT!$A$4:$E$2003,H$1,0),""),"")</f>
        <v/>
      </c>
      <c r="I1509" s="79"/>
      <c r="J1509" s="79"/>
      <c r="K1509" s="79"/>
      <c r="L1509" s="79"/>
      <c r="M1509" s="79"/>
      <c r="N1509" s="79"/>
      <c r="O1509" s="79"/>
      <c r="P1509" s="79"/>
      <c r="Q1509" s="79"/>
      <c r="R1509" s="79"/>
      <c r="S1509" s="79"/>
      <c r="T1509" s="79"/>
      <c r="U1509" s="85">
        <f t="shared" si="143"/>
        <v>0</v>
      </c>
      <c r="V1509" s="6">
        <f t="shared" si="144"/>
        <v>0</v>
      </c>
      <c r="W1509" s="6">
        <f>IFERROR(IF(V1509&gt;=1,V1509*VLOOKUP(E1509,STUDENT!$B$4:$W$2003,22,0),0),0)</f>
        <v>0</v>
      </c>
      <c r="X1509" s="6">
        <f t="shared" si="145"/>
        <v>0</v>
      </c>
      <c r="Y1509" s="6">
        <f>IFERROR(IF(X1509&gt;=1,X1509*VLOOKUP(E1509,STUDENT!$B$4:$W$2003,22,0),0),0)</f>
        <v>0</v>
      </c>
      <c r="Z1509" s="6">
        <f t="shared" si="146"/>
        <v>0</v>
      </c>
      <c r="AA1509" s="6">
        <f>IFERROR(IF(Z1509&gt;=1,Z1509*VLOOKUP(E1509,STUDENT!$B$4:$W$2003,22,0),0),0)</f>
        <v>0</v>
      </c>
    </row>
    <row r="1510" spans="1:27" ht="18" customHeight="1" x14ac:dyDescent="0.25">
      <c r="A1510" s="6">
        <f t="shared" si="141"/>
        <v>0</v>
      </c>
      <c r="B1510" s="6">
        <v>1502</v>
      </c>
      <c r="C1510" s="6">
        <f>IFERROR(IF($C$1&gt;=B1510,SMALL(STUDENT!$V$4:$V$2003,$C$6+B1510),0),0)</f>
        <v>0</v>
      </c>
      <c r="D1510" s="14">
        <f t="shared" si="142"/>
        <v>0</v>
      </c>
      <c r="E1510" s="14" t="str">
        <f>IFERROR(IF($D1510&gt;=1,VLOOKUP($C1510,STUDENT!$A$4:$E$2003,E$1,0),""),"")</f>
        <v/>
      </c>
      <c r="F1510" s="15" t="str">
        <f>IFERROR(IF($D1510&gt;=1,VLOOKUP($C1510,STUDENT!$A$4:$E$2003,F$1,0),""),"")</f>
        <v/>
      </c>
      <c r="G1510" s="15" t="str">
        <f>IFERROR(IF($D1510&gt;=1,VLOOKUP($C1510,STUDENT!$A$4:$E$2003,G$1,0),""),"")</f>
        <v/>
      </c>
      <c r="H1510" s="14" t="str">
        <f>IFERROR(IF($D1510&gt;=1,VLOOKUP($C1510,STUDENT!$A$4:$E$2003,H$1,0),""),"")</f>
        <v/>
      </c>
      <c r="I1510" s="79"/>
      <c r="J1510" s="79"/>
      <c r="K1510" s="79"/>
      <c r="L1510" s="79"/>
      <c r="M1510" s="79"/>
      <c r="N1510" s="79"/>
      <c r="O1510" s="79"/>
      <c r="P1510" s="79"/>
      <c r="Q1510" s="79"/>
      <c r="R1510" s="79"/>
      <c r="S1510" s="79"/>
      <c r="T1510" s="79"/>
      <c r="U1510" s="85">
        <f t="shared" si="143"/>
        <v>0</v>
      </c>
      <c r="V1510" s="6">
        <f t="shared" si="144"/>
        <v>0</v>
      </c>
      <c r="W1510" s="6">
        <f>IFERROR(IF(V1510&gt;=1,V1510*VLOOKUP(E1510,STUDENT!$B$4:$W$2003,22,0),0),0)</f>
        <v>0</v>
      </c>
      <c r="X1510" s="6">
        <f t="shared" si="145"/>
        <v>0</v>
      </c>
      <c r="Y1510" s="6">
        <f>IFERROR(IF(X1510&gt;=1,X1510*VLOOKUP(E1510,STUDENT!$B$4:$W$2003,22,0),0),0)</f>
        <v>0</v>
      </c>
      <c r="Z1510" s="6">
        <f t="shared" si="146"/>
        <v>0</v>
      </c>
      <c r="AA1510" s="6">
        <f>IFERROR(IF(Z1510&gt;=1,Z1510*VLOOKUP(E1510,STUDENT!$B$4:$W$2003,22,0),0),0)</f>
        <v>0</v>
      </c>
    </row>
    <row r="1511" spans="1:27" ht="18" customHeight="1" x14ac:dyDescent="0.25">
      <c r="A1511" s="6">
        <f t="shared" si="141"/>
        <v>0</v>
      </c>
      <c r="B1511" s="6">
        <v>1503</v>
      </c>
      <c r="C1511" s="6">
        <f>IFERROR(IF($C$1&gt;=B1511,SMALL(STUDENT!$V$4:$V$2003,$C$6+B1511),0),0)</f>
        <v>0</v>
      </c>
      <c r="D1511" s="14">
        <f t="shared" si="142"/>
        <v>0</v>
      </c>
      <c r="E1511" s="14" t="str">
        <f>IFERROR(IF($D1511&gt;=1,VLOOKUP($C1511,STUDENT!$A$4:$E$2003,E$1,0),""),"")</f>
        <v/>
      </c>
      <c r="F1511" s="15" t="str">
        <f>IFERROR(IF($D1511&gt;=1,VLOOKUP($C1511,STUDENT!$A$4:$E$2003,F$1,0),""),"")</f>
        <v/>
      </c>
      <c r="G1511" s="15" t="str">
        <f>IFERROR(IF($D1511&gt;=1,VLOOKUP($C1511,STUDENT!$A$4:$E$2003,G$1,0),""),"")</f>
        <v/>
      </c>
      <c r="H1511" s="14" t="str">
        <f>IFERROR(IF($D1511&gt;=1,VLOOKUP($C1511,STUDENT!$A$4:$E$2003,H$1,0),""),"")</f>
        <v/>
      </c>
      <c r="I1511" s="79"/>
      <c r="J1511" s="79"/>
      <c r="K1511" s="79"/>
      <c r="L1511" s="79"/>
      <c r="M1511" s="79"/>
      <c r="N1511" s="79"/>
      <c r="O1511" s="79"/>
      <c r="P1511" s="79"/>
      <c r="Q1511" s="79"/>
      <c r="R1511" s="79"/>
      <c r="S1511" s="79"/>
      <c r="T1511" s="79"/>
      <c r="U1511" s="85">
        <f t="shared" si="143"/>
        <v>0</v>
      </c>
      <c r="V1511" s="6">
        <f t="shared" si="144"/>
        <v>0</v>
      </c>
      <c r="W1511" s="6">
        <f>IFERROR(IF(V1511&gt;=1,V1511*VLOOKUP(E1511,STUDENT!$B$4:$W$2003,22,0),0),0)</f>
        <v>0</v>
      </c>
      <c r="X1511" s="6">
        <f t="shared" si="145"/>
        <v>0</v>
      </c>
      <c r="Y1511" s="6">
        <f>IFERROR(IF(X1511&gt;=1,X1511*VLOOKUP(E1511,STUDENT!$B$4:$W$2003,22,0),0),0)</f>
        <v>0</v>
      </c>
      <c r="Z1511" s="6">
        <f t="shared" si="146"/>
        <v>0</v>
      </c>
      <c r="AA1511" s="6">
        <f>IFERROR(IF(Z1511&gt;=1,Z1511*VLOOKUP(E1511,STUDENT!$B$4:$W$2003,22,0),0),0)</f>
        <v>0</v>
      </c>
    </row>
    <row r="1512" spans="1:27" ht="18" customHeight="1" x14ac:dyDescent="0.25">
      <c r="A1512" s="6">
        <f t="shared" si="141"/>
        <v>0</v>
      </c>
      <c r="B1512" s="6">
        <v>1504</v>
      </c>
      <c r="C1512" s="6">
        <f>IFERROR(IF($C$1&gt;=B1512,SMALL(STUDENT!$V$4:$V$2003,$C$6+B1512),0),0)</f>
        <v>0</v>
      </c>
      <c r="D1512" s="14">
        <f t="shared" si="142"/>
        <v>0</v>
      </c>
      <c r="E1512" s="14" t="str">
        <f>IFERROR(IF($D1512&gt;=1,VLOOKUP($C1512,STUDENT!$A$4:$E$2003,E$1,0),""),"")</f>
        <v/>
      </c>
      <c r="F1512" s="15" t="str">
        <f>IFERROR(IF($D1512&gt;=1,VLOOKUP($C1512,STUDENT!$A$4:$E$2003,F$1,0),""),"")</f>
        <v/>
      </c>
      <c r="G1512" s="15" t="str">
        <f>IFERROR(IF($D1512&gt;=1,VLOOKUP($C1512,STUDENT!$A$4:$E$2003,G$1,0),""),"")</f>
        <v/>
      </c>
      <c r="H1512" s="14" t="str">
        <f>IFERROR(IF($D1512&gt;=1,VLOOKUP($C1512,STUDENT!$A$4:$E$2003,H$1,0),""),"")</f>
        <v/>
      </c>
      <c r="I1512" s="79"/>
      <c r="J1512" s="79"/>
      <c r="K1512" s="79"/>
      <c r="L1512" s="79"/>
      <c r="M1512" s="79"/>
      <c r="N1512" s="79"/>
      <c r="O1512" s="79"/>
      <c r="P1512" s="79"/>
      <c r="Q1512" s="79"/>
      <c r="R1512" s="79"/>
      <c r="S1512" s="79"/>
      <c r="T1512" s="79"/>
      <c r="U1512" s="85">
        <f t="shared" si="143"/>
        <v>0</v>
      </c>
      <c r="V1512" s="6">
        <f t="shared" si="144"/>
        <v>0</v>
      </c>
      <c r="W1512" s="6">
        <f>IFERROR(IF(V1512&gt;=1,V1512*VLOOKUP(E1512,STUDENT!$B$4:$W$2003,22,0),0),0)</f>
        <v>0</v>
      </c>
      <c r="X1512" s="6">
        <f t="shared" si="145"/>
        <v>0</v>
      </c>
      <c r="Y1512" s="6">
        <f>IFERROR(IF(X1512&gt;=1,X1512*VLOOKUP(E1512,STUDENT!$B$4:$W$2003,22,0),0),0)</f>
        <v>0</v>
      </c>
      <c r="Z1512" s="6">
        <f t="shared" si="146"/>
        <v>0</v>
      </c>
      <c r="AA1512" s="6">
        <f>IFERROR(IF(Z1512&gt;=1,Z1512*VLOOKUP(E1512,STUDENT!$B$4:$W$2003,22,0),0),0)</f>
        <v>0</v>
      </c>
    </row>
    <row r="1513" spans="1:27" ht="18" customHeight="1" x14ac:dyDescent="0.25">
      <c r="A1513" s="6">
        <f t="shared" si="141"/>
        <v>0</v>
      </c>
      <c r="B1513" s="6">
        <v>1505</v>
      </c>
      <c r="C1513" s="6">
        <f>IFERROR(IF($C$1&gt;=B1513,SMALL(STUDENT!$V$4:$V$2003,$C$6+B1513),0),0)</f>
        <v>0</v>
      </c>
      <c r="D1513" s="14">
        <f t="shared" si="142"/>
        <v>0</v>
      </c>
      <c r="E1513" s="14" t="str">
        <f>IFERROR(IF($D1513&gt;=1,VLOOKUP($C1513,STUDENT!$A$4:$E$2003,E$1,0),""),"")</f>
        <v/>
      </c>
      <c r="F1513" s="15" t="str">
        <f>IFERROR(IF($D1513&gt;=1,VLOOKUP($C1513,STUDENT!$A$4:$E$2003,F$1,0),""),"")</f>
        <v/>
      </c>
      <c r="G1513" s="15" t="str">
        <f>IFERROR(IF($D1513&gt;=1,VLOOKUP($C1513,STUDENT!$A$4:$E$2003,G$1,0),""),"")</f>
        <v/>
      </c>
      <c r="H1513" s="14" t="str">
        <f>IFERROR(IF($D1513&gt;=1,VLOOKUP($C1513,STUDENT!$A$4:$E$2003,H$1,0),""),"")</f>
        <v/>
      </c>
      <c r="I1513" s="79"/>
      <c r="J1513" s="79"/>
      <c r="K1513" s="79"/>
      <c r="L1513" s="79"/>
      <c r="M1513" s="79"/>
      <c r="N1513" s="79"/>
      <c r="O1513" s="79"/>
      <c r="P1513" s="79"/>
      <c r="Q1513" s="79"/>
      <c r="R1513" s="79"/>
      <c r="S1513" s="79"/>
      <c r="T1513" s="79"/>
      <c r="U1513" s="85">
        <f t="shared" si="143"/>
        <v>0</v>
      </c>
      <c r="V1513" s="6">
        <f t="shared" si="144"/>
        <v>0</v>
      </c>
      <c r="W1513" s="6">
        <f>IFERROR(IF(V1513&gt;=1,V1513*VLOOKUP(E1513,STUDENT!$B$4:$W$2003,22,0),0),0)</f>
        <v>0</v>
      </c>
      <c r="X1513" s="6">
        <f t="shared" si="145"/>
        <v>0</v>
      </c>
      <c r="Y1513" s="6">
        <f>IFERROR(IF(X1513&gt;=1,X1513*VLOOKUP(E1513,STUDENT!$B$4:$W$2003,22,0),0),0)</f>
        <v>0</v>
      </c>
      <c r="Z1513" s="6">
        <f t="shared" si="146"/>
        <v>0</v>
      </c>
      <c r="AA1513" s="6">
        <f>IFERROR(IF(Z1513&gt;=1,Z1513*VLOOKUP(E1513,STUDENT!$B$4:$W$2003,22,0),0),0)</f>
        <v>0</v>
      </c>
    </row>
    <row r="1514" spans="1:27" ht="18" customHeight="1" x14ac:dyDescent="0.25">
      <c r="A1514" s="6">
        <f t="shared" si="141"/>
        <v>0</v>
      </c>
      <c r="B1514" s="6">
        <v>1506</v>
      </c>
      <c r="C1514" s="6">
        <f>IFERROR(IF($C$1&gt;=B1514,SMALL(STUDENT!$V$4:$V$2003,$C$6+B1514),0),0)</f>
        <v>0</v>
      </c>
      <c r="D1514" s="14">
        <f t="shared" si="142"/>
        <v>0</v>
      </c>
      <c r="E1514" s="14" t="str">
        <f>IFERROR(IF($D1514&gt;=1,VLOOKUP($C1514,STUDENT!$A$4:$E$2003,E$1,0),""),"")</f>
        <v/>
      </c>
      <c r="F1514" s="15" t="str">
        <f>IFERROR(IF($D1514&gt;=1,VLOOKUP($C1514,STUDENT!$A$4:$E$2003,F$1,0),""),"")</f>
        <v/>
      </c>
      <c r="G1514" s="15" t="str">
        <f>IFERROR(IF($D1514&gt;=1,VLOOKUP($C1514,STUDENT!$A$4:$E$2003,G$1,0),""),"")</f>
        <v/>
      </c>
      <c r="H1514" s="14" t="str">
        <f>IFERROR(IF($D1514&gt;=1,VLOOKUP($C1514,STUDENT!$A$4:$E$2003,H$1,0),""),"")</f>
        <v/>
      </c>
      <c r="I1514" s="79"/>
      <c r="J1514" s="79"/>
      <c r="K1514" s="79"/>
      <c r="L1514" s="79"/>
      <c r="M1514" s="79"/>
      <c r="N1514" s="79"/>
      <c r="O1514" s="79"/>
      <c r="P1514" s="79"/>
      <c r="Q1514" s="79"/>
      <c r="R1514" s="79"/>
      <c r="S1514" s="79"/>
      <c r="T1514" s="79"/>
      <c r="U1514" s="85">
        <f t="shared" si="143"/>
        <v>0</v>
      </c>
      <c r="V1514" s="6">
        <f t="shared" si="144"/>
        <v>0</v>
      </c>
      <c r="W1514" s="6">
        <f>IFERROR(IF(V1514&gt;=1,V1514*VLOOKUP(E1514,STUDENT!$B$4:$W$2003,22,0),0),0)</f>
        <v>0</v>
      </c>
      <c r="X1514" s="6">
        <f t="shared" si="145"/>
        <v>0</v>
      </c>
      <c r="Y1514" s="6">
        <f>IFERROR(IF(X1514&gt;=1,X1514*VLOOKUP(E1514,STUDENT!$B$4:$W$2003,22,0),0),0)</f>
        <v>0</v>
      </c>
      <c r="Z1514" s="6">
        <f t="shared" si="146"/>
        <v>0</v>
      </c>
      <c r="AA1514" s="6">
        <f>IFERROR(IF(Z1514&gt;=1,Z1514*VLOOKUP(E1514,STUDENT!$B$4:$W$2003,22,0),0),0)</f>
        <v>0</v>
      </c>
    </row>
    <row r="1515" spans="1:27" ht="18" customHeight="1" x14ac:dyDescent="0.25">
      <c r="A1515" s="6">
        <f t="shared" si="141"/>
        <v>0</v>
      </c>
      <c r="B1515" s="6">
        <v>1507</v>
      </c>
      <c r="C1515" s="6">
        <f>IFERROR(IF($C$1&gt;=B1515,SMALL(STUDENT!$V$4:$V$2003,$C$6+B1515),0),0)</f>
        <v>0</v>
      </c>
      <c r="D1515" s="14">
        <f t="shared" si="142"/>
        <v>0</v>
      </c>
      <c r="E1515" s="14" t="str">
        <f>IFERROR(IF($D1515&gt;=1,VLOOKUP($C1515,STUDENT!$A$4:$E$2003,E$1,0),""),"")</f>
        <v/>
      </c>
      <c r="F1515" s="15" t="str">
        <f>IFERROR(IF($D1515&gt;=1,VLOOKUP($C1515,STUDENT!$A$4:$E$2003,F$1,0),""),"")</f>
        <v/>
      </c>
      <c r="G1515" s="15" t="str">
        <f>IFERROR(IF($D1515&gt;=1,VLOOKUP($C1515,STUDENT!$A$4:$E$2003,G$1,0),""),"")</f>
        <v/>
      </c>
      <c r="H1515" s="14" t="str">
        <f>IFERROR(IF($D1515&gt;=1,VLOOKUP($C1515,STUDENT!$A$4:$E$2003,H$1,0),""),"")</f>
        <v/>
      </c>
      <c r="I1515" s="79"/>
      <c r="J1515" s="79"/>
      <c r="K1515" s="79"/>
      <c r="L1515" s="79"/>
      <c r="M1515" s="79"/>
      <c r="N1515" s="79"/>
      <c r="O1515" s="79"/>
      <c r="P1515" s="79"/>
      <c r="Q1515" s="79"/>
      <c r="R1515" s="79"/>
      <c r="S1515" s="79"/>
      <c r="T1515" s="79"/>
      <c r="U1515" s="85">
        <f t="shared" si="143"/>
        <v>0</v>
      </c>
      <c r="V1515" s="6">
        <f t="shared" si="144"/>
        <v>0</v>
      </c>
      <c r="W1515" s="6">
        <f>IFERROR(IF(V1515&gt;=1,V1515*VLOOKUP(E1515,STUDENT!$B$4:$W$2003,22,0),0),0)</f>
        <v>0</v>
      </c>
      <c r="X1515" s="6">
        <f t="shared" si="145"/>
        <v>0</v>
      </c>
      <c r="Y1515" s="6">
        <f>IFERROR(IF(X1515&gt;=1,X1515*VLOOKUP(E1515,STUDENT!$B$4:$W$2003,22,0),0),0)</f>
        <v>0</v>
      </c>
      <c r="Z1515" s="6">
        <f t="shared" si="146"/>
        <v>0</v>
      </c>
      <c r="AA1515" s="6">
        <f>IFERROR(IF(Z1515&gt;=1,Z1515*VLOOKUP(E1515,STUDENT!$B$4:$W$2003,22,0),0),0)</f>
        <v>0</v>
      </c>
    </row>
    <row r="1516" spans="1:27" ht="18" customHeight="1" x14ac:dyDescent="0.25">
      <c r="A1516" s="6">
        <f t="shared" si="141"/>
        <v>0</v>
      </c>
      <c r="B1516" s="6">
        <v>1508</v>
      </c>
      <c r="C1516" s="6">
        <f>IFERROR(IF($C$1&gt;=B1516,SMALL(STUDENT!$V$4:$V$2003,$C$6+B1516),0),0)</f>
        <v>0</v>
      </c>
      <c r="D1516" s="14">
        <f t="shared" si="142"/>
        <v>0</v>
      </c>
      <c r="E1516" s="14" t="str">
        <f>IFERROR(IF($D1516&gt;=1,VLOOKUP($C1516,STUDENT!$A$4:$E$2003,E$1,0),""),"")</f>
        <v/>
      </c>
      <c r="F1516" s="15" t="str">
        <f>IFERROR(IF($D1516&gt;=1,VLOOKUP($C1516,STUDENT!$A$4:$E$2003,F$1,0),""),"")</f>
        <v/>
      </c>
      <c r="G1516" s="15" t="str">
        <f>IFERROR(IF($D1516&gt;=1,VLOOKUP($C1516,STUDENT!$A$4:$E$2003,G$1,0),""),"")</f>
        <v/>
      </c>
      <c r="H1516" s="14" t="str">
        <f>IFERROR(IF($D1516&gt;=1,VLOOKUP($C1516,STUDENT!$A$4:$E$2003,H$1,0),""),"")</f>
        <v/>
      </c>
      <c r="I1516" s="79"/>
      <c r="J1516" s="79"/>
      <c r="K1516" s="79"/>
      <c r="L1516" s="79"/>
      <c r="M1516" s="79"/>
      <c r="N1516" s="79"/>
      <c r="O1516" s="79"/>
      <c r="P1516" s="79"/>
      <c r="Q1516" s="79"/>
      <c r="R1516" s="79"/>
      <c r="S1516" s="79"/>
      <c r="T1516" s="79"/>
      <c r="U1516" s="85">
        <f t="shared" si="143"/>
        <v>0</v>
      </c>
      <c r="V1516" s="6">
        <f t="shared" si="144"/>
        <v>0</v>
      </c>
      <c r="W1516" s="6">
        <f>IFERROR(IF(V1516&gt;=1,V1516*VLOOKUP(E1516,STUDENT!$B$4:$W$2003,22,0),0),0)</f>
        <v>0</v>
      </c>
      <c r="X1516" s="6">
        <f t="shared" si="145"/>
        <v>0</v>
      </c>
      <c r="Y1516" s="6">
        <f>IFERROR(IF(X1516&gt;=1,X1516*VLOOKUP(E1516,STUDENT!$B$4:$W$2003,22,0),0),0)</f>
        <v>0</v>
      </c>
      <c r="Z1516" s="6">
        <f t="shared" si="146"/>
        <v>0</v>
      </c>
      <c r="AA1516" s="6">
        <f>IFERROR(IF(Z1516&gt;=1,Z1516*VLOOKUP(E1516,STUDENT!$B$4:$W$2003,22,0),0),0)</f>
        <v>0</v>
      </c>
    </row>
    <row r="1517" spans="1:27" ht="18" customHeight="1" x14ac:dyDescent="0.25">
      <c r="A1517" s="6">
        <f t="shared" si="141"/>
        <v>0</v>
      </c>
      <c r="B1517" s="6">
        <v>1509</v>
      </c>
      <c r="C1517" s="6">
        <f>IFERROR(IF($C$1&gt;=B1517,SMALL(STUDENT!$V$4:$V$2003,$C$6+B1517),0),0)</f>
        <v>0</v>
      </c>
      <c r="D1517" s="14">
        <f t="shared" si="142"/>
        <v>0</v>
      </c>
      <c r="E1517" s="14" t="str">
        <f>IFERROR(IF($D1517&gt;=1,VLOOKUP($C1517,STUDENT!$A$4:$E$2003,E$1,0),""),"")</f>
        <v/>
      </c>
      <c r="F1517" s="15" t="str">
        <f>IFERROR(IF($D1517&gt;=1,VLOOKUP($C1517,STUDENT!$A$4:$E$2003,F$1,0),""),"")</f>
        <v/>
      </c>
      <c r="G1517" s="15" t="str">
        <f>IFERROR(IF($D1517&gt;=1,VLOOKUP($C1517,STUDENT!$A$4:$E$2003,G$1,0),""),"")</f>
        <v/>
      </c>
      <c r="H1517" s="14" t="str">
        <f>IFERROR(IF($D1517&gt;=1,VLOOKUP($C1517,STUDENT!$A$4:$E$2003,H$1,0),""),"")</f>
        <v/>
      </c>
      <c r="I1517" s="79"/>
      <c r="J1517" s="79"/>
      <c r="K1517" s="79"/>
      <c r="L1517" s="79"/>
      <c r="M1517" s="79"/>
      <c r="N1517" s="79"/>
      <c r="O1517" s="79"/>
      <c r="P1517" s="79"/>
      <c r="Q1517" s="79"/>
      <c r="R1517" s="79"/>
      <c r="S1517" s="79"/>
      <c r="T1517" s="79"/>
      <c r="U1517" s="85">
        <f t="shared" si="143"/>
        <v>0</v>
      </c>
      <c r="V1517" s="6">
        <f t="shared" si="144"/>
        <v>0</v>
      </c>
      <c r="W1517" s="6">
        <f>IFERROR(IF(V1517&gt;=1,V1517*VLOOKUP(E1517,STUDENT!$B$4:$W$2003,22,0),0),0)</f>
        <v>0</v>
      </c>
      <c r="X1517" s="6">
        <f t="shared" si="145"/>
        <v>0</v>
      </c>
      <c r="Y1517" s="6">
        <f>IFERROR(IF(X1517&gt;=1,X1517*VLOOKUP(E1517,STUDENT!$B$4:$W$2003,22,0),0),0)</f>
        <v>0</v>
      </c>
      <c r="Z1517" s="6">
        <f t="shared" si="146"/>
        <v>0</v>
      </c>
      <c r="AA1517" s="6">
        <f>IFERROR(IF(Z1517&gt;=1,Z1517*VLOOKUP(E1517,STUDENT!$B$4:$W$2003,22,0),0),0)</f>
        <v>0</v>
      </c>
    </row>
    <row r="1518" spans="1:27" ht="18" customHeight="1" x14ac:dyDescent="0.25">
      <c r="A1518" s="6">
        <f t="shared" si="141"/>
        <v>0</v>
      </c>
      <c r="B1518" s="6">
        <v>1510</v>
      </c>
      <c r="C1518" s="6">
        <f>IFERROR(IF($C$1&gt;=B1518,SMALL(STUDENT!$V$4:$V$2003,$C$6+B1518),0),0)</f>
        <v>0</v>
      </c>
      <c r="D1518" s="14">
        <f t="shared" si="142"/>
        <v>0</v>
      </c>
      <c r="E1518" s="14" t="str">
        <f>IFERROR(IF($D1518&gt;=1,VLOOKUP($C1518,STUDENT!$A$4:$E$2003,E$1,0),""),"")</f>
        <v/>
      </c>
      <c r="F1518" s="15" t="str">
        <f>IFERROR(IF($D1518&gt;=1,VLOOKUP($C1518,STUDENT!$A$4:$E$2003,F$1,0),""),"")</f>
        <v/>
      </c>
      <c r="G1518" s="15" t="str">
        <f>IFERROR(IF($D1518&gt;=1,VLOOKUP($C1518,STUDENT!$A$4:$E$2003,G$1,0),""),"")</f>
        <v/>
      </c>
      <c r="H1518" s="14" t="str">
        <f>IFERROR(IF($D1518&gt;=1,VLOOKUP($C1518,STUDENT!$A$4:$E$2003,H$1,0),""),"")</f>
        <v/>
      </c>
      <c r="I1518" s="79"/>
      <c r="J1518" s="79"/>
      <c r="K1518" s="79"/>
      <c r="L1518" s="79"/>
      <c r="M1518" s="79"/>
      <c r="N1518" s="79"/>
      <c r="O1518" s="79"/>
      <c r="P1518" s="79"/>
      <c r="Q1518" s="79"/>
      <c r="R1518" s="79"/>
      <c r="S1518" s="79"/>
      <c r="T1518" s="79"/>
      <c r="U1518" s="85">
        <f t="shared" si="143"/>
        <v>0</v>
      </c>
      <c r="V1518" s="6">
        <f t="shared" si="144"/>
        <v>0</v>
      </c>
      <c r="W1518" s="6">
        <f>IFERROR(IF(V1518&gt;=1,V1518*VLOOKUP(E1518,STUDENT!$B$4:$W$2003,22,0),0),0)</f>
        <v>0</v>
      </c>
      <c r="X1518" s="6">
        <f t="shared" si="145"/>
        <v>0</v>
      </c>
      <c r="Y1518" s="6">
        <f>IFERROR(IF(X1518&gt;=1,X1518*VLOOKUP(E1518,STUDENT!$B$4:$W$2003,22,0),0),0)</f>
        <v>0</v>
      </c>
      <c r="Z1518" s="6">
        <f t="shared" si="146"/>
        <v>0</v>
      </c>
      <c r="AA1518" s="6">
        <f>IFERROR(IF(Z1518&gt;=1,Z1518*VLOOKUP(E1518,STUDENT!$B$4:$W$2003,22,0),0),0)</f>
        <v>0</v>
      </c>
    </row>
    <row r="1519" spans="1:27" ht="18" customHeight="1" x14ac:dyDescent="0.25">
      <c r="A1519" s="6">
        <f t="shared" si="141"/>
        <v>0</v>
      </c>
      <c r="B1519" s="6">
        <v>1511</v>
      </c>
      <c r="C1519" s="6">
        <f>IFERROR(IF($C$1&gt;=B1519,SMALL(STUDENT!$V$4:$V$2003,$C$6+B1519),0),0)</f>
        <v>0</v>
      </c>
      <c r="D1519" s="14">
        <f t="shared" si="142"/>
        <v>0</v>
      </c>
      <c r="E1519" s="14" t="str">
        <f>IFERROR(IF($D1519&gt;=1,VLOOKUP($C1519,STUDENT!$A$4:$E$2003,E$1,0),""),"")</f>
        <v/>
      </c>
      <c r="F1519" s="15" t="str">
        <f>IFERROR(IF($D1519&gt;=1,VLOOKUP($C1519,STUDENT!$A$4:$E$2003,F$1,0),""),"")</f>
        <v/>
      </c>
      <c r="G1519" s="15" t="str">
        <f>IFERROR(IF($D1519&gt;=1,VLOOKUP($C1519,STUDENT!$A$4:$E$2003,G$1,0),""),"")</f>
        <v/>
      </c>
      <c r="H1519" s="14" t="str">
        <f>IFERROR(IF($D1519&gt;=1,VLOOKUP($C1519,STUDENT!$A$4:$E$2003,H$1,0),""),"")</f>
        <v/>
      </c>
      <c r="I1519" s="79"/>
      <c r="J1519" s="79"/>
      <c r="K1519" s="79"/>
      <c r="L1519" s="79"/>
      <c r="M1519" s="79"/>
      <c r="N1519" s="79"/>
      <c r="O1519" s="79"/>
      <c r="P1519" s="79"/>
      <c r="Q1519" s="79"/>
      <c r="R1519" s="79"/>
      <c r="S1519" s="79"/>
      <c r="T1519" s="79"/>
      <c r="U1519" s="85">
        <f t="shared" si="143"/>
        <v>0</v>
      </c>
      <c r="V1519" s="6">
        <f t="shared" si="144"/>
        <v>0</v>
      </c>
      <c r="W1519" s="6">
        <f>IFERROR(IF(V1519&gt;=1,V1519*VLOOKUP(E1519,STUDENT!$B$4:$W$2003,22,0),0),0)</f>
        <v>0</v>
      </c>
      <c r="X1519" s="6">
        <f t="shared" si="145"/>
        <v>0</v>
      </c>
      <c r="Y1519" s="6">
        <f>IFERROR(IF(X1519&gt;=1,X1519*VLOOKUP(E1519,STUDENT!$B$4:$W$2003,22,0),0),0)</f>
        <v>0</v>
      </c>
      <c r="Z1519" s="6">
        <f t="shared" si="146"/>
        <v>0</v>
      </c>
      <c r="AA1519" s="6">
        <f>IFERROR(IF(Z1519&gt;=1,Z1519*VLOOKUP(E1519,STUDENT!$B$4:$W$2003,22,0),0),0)</f>
        <v>0</v>
      </c>
    </row>
    <row r="1520" spans="1:27" ht="18" customHeight="1" x14ac:dyDescent="0.25">
      <c r="A1520" s="6">
        <f t="shared" si="141"/>
        <v>0</v>
      </c>
      <c r="B1520" s="6">
        <v>1512</v>
      </c>
      <c r="C1520" s="6">
        <f>IFERROR(IF($C$1&gt;=B1520,SMALL(STUDENT!$V$4:$V$2003,$C$6+B1520),0),0)</f>
        <v>0</v>
      </c>
      <c r="D1520" s="14">
        <f t="shared" si="142"/>
        <v>0</v>
      </c>
      <c r="E1520" s="14" t="str">
        <f>IFERROR(IF($D1520&gt;=1,VLOOKUP($C1520,STUDENT!$A$4:$E$2003,E$1,0),""),"")</f>
        <v/>
      </c>
      <c r="F1520" s="15" t="str">
        <f>IFERROR(IF($D1520&gt;=1,VLOOKUP($C1520,STUDENT!$A$4:$E$2003,F$1,0),""),"")</f>
        <v/>
      </c>
      <c r="G1520" s="15" t="str">
        <f>IFERROR(IF($D1520&gt;=1,VLOOKUP($C1520,STUDENT!$A$4:$E$2003,G$1,0),""),"")</f>
        <v/>
      </c>
      <c r="H1520" s="14" t="str">
        <f>IFERROR(IF($D1520&gt;=1,VLOOKUP($C1520,STUDENT!$A$4:$E$2003,H$1,0),""),"")</f>
        <v/>
      </c>
      <c r="I1520" s="79"/>
      <c r="J1520" s="79"/>
      <c r="K1520" s="79"/>
      <c r="L1520" s="79"/>
      <c r="M1520" s="79"/>
      <c r="N1520" s="79"/>
      <c r="O1520" s="79"/>
      <c r="P1520" s="79"/>
      <c r="Q1520" s="79"/>
      <c r="R1520" s="79"/>
      <c r="S1520" s="79"/>
      <c r="T1520" s="79"/>
      <c r="U1520" s="85">
        <f t="shared" si="143"/>
        <v>0</v>
      </c>
      <c r="V1520" s="6">
        <f t="shared" si="144"/>
        <v>0</v>
      </c>
      <c r="W1520" s="6">
        <f>IFERROR(IF(V1520&gt;=1,V1520*VLOOKUP(E1520,STUDENT!$B$4:$W$2003,22,0),0),0)</f>
        <v>0</v>
      </c>
      <c r="X1520" s="6">
        <f t="shared" si="145"/>
        <v>0</v>
      </c>
      <c r="Y1520" s="6">
        <f>IFERROR(IF(X1520&gt;=1,X1520*VLOOKUP(E1520,STUDENT!$B$4:$W$2003,22,0),0),0)</f>
        <v>0</v>
      </c>
      <c r="Z1520" s="6">
        <f t="shared" si="146"/>
        <v>0</v>
      </c>
      <c r="AA1520" s="6">
        <f>IFERROR(IF(Z1520&gt;=1,Z1520*VLOOKUP(E1520,STUDENT!$B$4:$W$2003,22,0),0),0)</f>
        <v>0</v>
      </c>
    </row>
    <row r="1521" spans="1:27" ht="18" customHeight="1" x14ac:dyDescent="0.25">
      <c r="A1521" s="6">
        <f t="shared" si="141"/>
        <v>0</v>
      </c>
      <c r="B1521" s="6">
        <v>1513</v>
      </c>
      <c r="C1521" s="6">
        <f>IFERROR(IF($C$1&gt;=B1521,SMALL(STUDENT!$V$4:$V$2003,$C$6+B1521),0),0)</f>
        <v>0</v>
      </c>
      <c r="D1521" s="14">
        <f t="shared" si="142"/>
        <v>0</v>
      </c>
      <c r="E1521" s="14" t="str">
        <f>IFERROR(IF($D1521&gt;=1,VLOOKUP($C1521,STUDENT!$A$4:$E$2003,E$1,0),""),"")</f>
        <v/>
      </c>
      <c r="F1521" s="15" t="str">
        <f>IFERROR(IF($D1521&gt;=1,VLOOKUP($C1521,STUDENT!$A$4:$E$2003,F$1,0),""),"")</f>
        <v/>
      </c>
      <c r="G1521" s="15" t="str">
        <f>IFERROR(IF($D1521&gt;=1,VLOOKUP($C1521,STUDENT!$A$4:$E$2003,G$1,0),""),"")</f>
        <v/>
      </c>
      <c r="H1521" s="14" t="str">
        <f>IFERROR(IF($D1521&gt;=1,VLOOKUP($C1521,STUDENT!$A$4:$E$2003,H$1,0),""),"")</f>
        <v/>
      </c>
      <c r="I1521" s="79"/>
      <c r="J1521" s="79"/>
      <c r="K1521" s="79"/>
      <c r="L1521" s="79"/>
      <c r="M1521" s="79"/>
      <c r="N1521" s="79"/>
      <c r="O1521" s="79"/>
      <c r="P1521" s="79"/>
      <c r="Q1521" s="79"/>
      <c r="R1521" s="79"/>
      <c r="S1521" s="79"/>
      <c r="T1521" s="79"/>
      <c r="U1521" s="85">
        <f t="shared" si="143"/>
        <v>0</v>
      </c>
      <c r="V1521" s="6">
        <f t="shared" si="144"/>
        <v>0</v>
      </c>
      <c r="W1521" s="6">
        <f>IFERROR(IF(V1521&gt;=1,V1521*VLOOKUP(E1521,STUDENT!$B$4:$W$2003,22,0),0),0)</f>
        <v>0</v>
      </c>
      <c r="X1521" s="6">
        <f t="shared" si="145"/>
        <v>0</v>
      </c>
      <c r="Y1521" s="6">
        <f>IFERROR(IF(X1521&gt;=1,X1521*VLOOKUP(E1521,STUDENT!$B$4:$W$2003,22,0),0),0)</f>
        <v>0</v>
      </c>
      <c r="Z1521" s="6">
        <f t="shared" si="146"/>
        <v>0</v>
      </c>
      <c r="AA1521" s="6">
        <f>IFERROR(IF(Z1521&gt;=1,Z1521*VLOOKUP(E1521,STUDENT!$B$4:$W$2003,22,0),0),0)</f>
        <v>0</v>
      </c>
    </row>
    <row r="1522" spans="1:27" ht="18" customHeight="1" x14ac:dyDescent="0.25">
      <c r="A1522" s="6">
        <f t="shared" si="141"/>
        <v>0</v>
      </c>
      <c r="B1522" s="6">
        <v>1514</v>
      </c>
      <c r="C1522" s="6">
        <f>IFERROR(IF($C$1&gt;=B1522,SMALL(STUDENT!$V$4:$V$2003,$C$6+B1522),0),0)</f>
        <v>0</v>
      </c>
      <c r="D1522" s="14">
        <f t="shared" si="142"/>
        <v>0</v>
      </c>
      <c r="E1522" s="14" t="str">
        <f>IFERROR(IF($D1522&gt;=1,VLOOKUP($C1522,STUDENT!$A$4:$E$2003,E$1,0),""),"")</f>
        <v/>
      </c>
      <c r="F1522" s="15" t="str">
        <f>IFERROR(IF($D1522&gt;=1,VLOOKUP($C1522,STUDENT!$A$4:$E$2003,F$1,0),""),"")</f>
        <v/>
      </c>
      <c r="G1522" s="15" t="str">
        <f>IFERROR(IF($D1522&gt;=1,VLOOKUP($C1522,STUDENT!$A$4:$E$2003,G$1,0),""),"")</f>
        <v/>
      </c>
      <c r="H1522" s="14" t="str">
        <f>IFERROR(IF($D1522&gt;=1,VLOOKUP($C1522,STUDENT!$A$4:$E$2003,H$1,0),""),"")</f>
        <v/>
      </c>
      <c r="I1522" s="79"/>
      <c r="J1522" s="79"/>
      <c r="K1522" s="79"/>
      <c r="L1522" s="79"/>
      <c r="M1522" s="79"/>
      <c r="N1522" s="79"/>
      <c r="O1522" s="79"/>
      <c r="P1522" s="79"/>
      <c r="Q1522" s="79"/>
      <c r="R1522" s="79"/>
      <c r="S1522" s="79"/>
      <c r="T1522" s="79"/>
      <c r="U1522" s="85">
        <f t="shared" si="143"/>
        <v>0</v>
      </c>
      <c r="V1522" s="6">
        <f t="shared" si="144"/>
        <v>0</v>
      </c>
      <c r="W1522" s="6">
        <f>IFERROR(IF(V1522&gt;=1,V1522*VLOOKUP(E1522,STUDENT!$B$4:$W$2003,22,0),0),0)</f>
        <v>0</v>
      </c>
      <c r="X1522" s="6">
        <f t="shared" si="145"/>
        <v>0</v>
      </c>
      <c r="Y1522" s="6">
        <f>IFERROR(IF(X1522&gt;=1,X1522*VLOOKUP(E1522,STUDENT!$B$4:$W$2003,22,0),0),0)</f>
        <v>0</v>
      </c>
      <c r="Z1522" s="6">
        <f t="shared" si="146"/>
        <v>0</v>
      </c>
      <c r="AA1522" s="6">
        <f>IFERROR(IF(Z1522&gt;=1,Z1522*VLOOKUP(E1522,STUDENT!$B$4:$W$2003,22,0),0),0)</f>
        <v>0</v>
      </c>
    </row>
    <row r="1523" spans="1:27" ht="18" customHeight="1" x14ac:dyDescent="0.25">
      <c r="A1523" s="6">
        <f t="shared" si="141"/>
        <v>0</v>
      </c>
      <c r="B1523" s="6">
        <v>1515</v>
      </c>
      <c r="C1523" s="6">
        <f>IFERROR(IF($C$1&gt;=B1523,SMALL(STUDENT!$V$4:$V$2003,$C$6+B1523),0),0)</f>
        <v>0</v>
      </c>
      <c r="D1523" s="14">
        <f t="shared" si="142"/>
        <v>0</v>
      </c>
      <c r="E1523" s="14" t="str">
        <f>IFERROR(IF($D1523&gt;=1,VLOOKUP($C1523,STUDENT!$A$4:$E$2003,E$1,0),""),"")</f>
        <v/>
      </c>
      <c r="F1523" s="15" t="str">
        <f>IFERROR(IF($D1523&gt;=1,VLOOKUP($C1523,STUDENT!$A$4:$E$2003,F$1,0),""),"")</f>
        <v/>
      </c>
      <c r="G1523" s="15" t="str">
        <f>IFERROR(IF($D1523&gt;=1,VLOOKUP($C1523,STUDENT!$A$4:$E$2003,G$1,0),""),"")</f>
        <v/>
      </c>
      <c r="H1523" s="14" t="str">
        <f>IFERROR(IF($D1523&gt;=1,VLOOKUP($C1523,STUDENT!$A$4:$E$2003,H$1,0),""),"")</f>
        <v/>
      </c>
      <c r="I1523" s="79"/>
      <c r="J1523" s="79"/>
      <c r="K1523" s="79"/>
      <c r="L1523" s="79"/>
      <c r="M1523" s="79"/>
      <c r="N1523" s="79"/>
      <c r="O1523" s="79"/>
      <c r="P1523" s="79"/>
      <c r="Q1523" s="79"/>
      <c r="R1523" s="79"/>
      <c r="S1523" s="79"/>
      <c r="T1523" s="79"/>
      <c r="U1523" s="85">
        <f t="shared" si="143"/>
        <v>0</v>
      </c>
      <c r="V1523" s="6">
        <f t="shared" si="144"/>
        <v>0</v>
      </c>
      <c r="W1523" s="6">
        <f>IFERROR(IF(V1523&gt;=1,V1523*VLOOKUP(E1523,STUDENT!$B$4:$W$2003,22,0),0),0)</f>
        <v>0</v>
      </c>
      <c r="X1523" s="6">
        <f t="shared" si="145"/>
        <v>0</v>
      </c>
      <c r="Y1523" s="6">
        <f>IFERROR(IF(X1523&gt;=1,X1523*VLOOKUP(E1523,STUDENT!$B$4:$W$2003,22,0),0),0)</f>
        <v>0</v>
      </c>
      <c r="Z1523" s="6">
        <f t="shared" si="146"/>
        <v>0</v>
      </c>
      <c r="AA1523" s="6">
        <f>IFERROR(IF(Z1523&gt;=1,Z1523*VLOOKUP(E1523,STUDENT!$B$4:$W$2003,22,0),0),0)</f>
        <v>0</v>
      </c>
    </row>
    <row r="1524" spans="1:27" ht="18" customHeight="1" x14ac:dyDescent="0.25">
      <c r="A1524" s="6">
        <f t="shared" si="141"/>
        <v>0</v>
      </c>
      <c r="B1524" s="6">
        <v>1516</v>
      </c>
      <c r="C1524" s="6">
        <f>IFERROR(IF($C$1&gt;=B1524,SMALL(STUDENT!$V$4:$V$2003,$C$6+B1524),0),0)</f>
        <v>0</v>
      </c>
      <c r="D1524" s="14">
        <f t="shared" si="142"/>
        <v>0</v>
      </c>
      <c r="E1524" s="14" t="str">
        <f>IFERROR(IF($D1524&gt;=1,VLOOKUP($C1524,STUDENT!$A$4:$E$2003,E$1,0),""),"")</f>
        <v/>
      </c>
      <c r="F1524" s="15" t="str">
        <f>IFERROR(IF($D1524&gt;=1,VLOOKUP($C1524,STUDENT!$A$4:$E$2003,F$1,0),""),"")</f>
        <v/>
      </c>
      <c r="G1524" s="15" t="str">
        <f>IFERROR(IF($D1524&gt;=1,VLOOKUP($C1524,STUDENT!$A$4:$E$2003,G$1,0),""),"")</f>
        <v/>
      </c>
      <c r="H1524" s="14" t="str">
        <f>IFERROR(IF($D1524&gt;=1,VLOOKUP($C1524,STUDENT!$A$4:$E$2003,H$1,0),""),"")</f>
        <v/>
      </c>
      <c r="I1524" s="79"/>
      <c r="J1524" s="79"/>
      <c r="K1524" s="79"/>
      <c r="L1524" s="79"/>
      <c r="M1524" s="79"/>
      <c r="N1524" s="79"/>
      <c r="O1524" s="79"/>
      <c r="P1524" s="79"/>
      <c r="Q1524" s="79"/>
      <c r="R1524" s="79"/>
      <c r="S1524" s="79"/>
      <c r="T1524" s="79"/>
      <c r="U1524" s="85">
        <f t="shared" si="143"/>
        <v>0</v>
      </c>
      <c r="V1524" s="6">
        <f t="shared" si="144"/>
        <v>0</v>
      </c>
      <c r="W1524" s="6">
        <f>IFERROR(IF(V1524&gt;=1,V1524*VLOOKUP(E1524,STUDENT!$B$4:$W$2003,22,0),0),0)</f>
        <v>0</v>
      </c>
      <c r="X1524" s="6">
        <f t="shared" si="145"/>
        <v>0</v>
      </c>
      <c r="Y1524" s="6">
        <f>IFERROR(IF(X1524&gt;=1,X1524*VLOOKUP(E1524,STUDENT!$B$4:$W$2003,22,0),0),0)</f>
        <v>0</v>
      </c>
      <c r="Z1524" s="6">
        <f t="shared" si="146"/>
        <v>0</v>
      </c>
      <c r="AA1524" s="6">
        <f>IFERROR(IF(Z1524&gt;=1,Z1524*VLOOKUP(E1524,STUDENT!$B$4:$W$2003,22,0),0),0)</f>
        <v>0</v>
      </c>
    </row>
    <row r="1525" spans="1:27" ht="18" customHeight="1" x14ac:dyDescent="0.25">
      <c r="A1525" s="6">
        <f t="shared" si="141"/>
        <v>0</v>
      </c>
      <c r="B1525" s="6">
        <v>1517</v>
      </c>
      <c r="C1525" s="6">
        <f>IFERROR(IF($C$1&gt;=B1525,SMALL(STUDENT!$V$4:$V$2003,$C$6+B1525),0),0)</f>
        <v>0</v>
      </c>
      <c r="D1525" s="14">
        <f t="shared" si="142"/>
        <v>0</v>
      </c>
      <c r="E1525" s="14" t="str">
        <f>IFERROR(IF($D1525&gt;=1,VLOOKUP($C1525,STUDENT!$A$4:$E$2003,E$1,0),""),"")</f>
        <v/>
      </c>
      <c r="F1525" s="15" t="str">
        <f>IFERROR(IF($D1525&gt;=1,VLOOKUP($C1525,STUDENT!$A$4:$E$2003,F$1,0),""),"")</f>
        <v/>
      </c>
      <c r="G1525" s="15" t="str">
        <f>IFERROR(IF($D1525&gt;=1,VLOOKUP($C1525,STUDENT!$A$4:$E$2003,G$1,0),""),"")</f>
        <v/>
      </c>
      <c r="H1525" s="14" t="str">
        <f>IFERROR(IF($D1525&gt;=1,VLOOKUP($C1525,STUDENT!$A$4:$E$2003,H$1,0),""),"")</f>
        <v/>
      </c>
      <c r="I1525" s="79"/>
      <c r="J1525" s="79"/>
      <c r="K1525" s="79"/>
      <c r="L1525" s="79"/>
      <c r="M1525" s="79"/>
      <c r="N1525" s="79"/>
      <c r="O1525" s="79"/>
      <c r="P1525" s="79"/>
      <c r="Q1525" s="79"/>
      <c r="R1525" s="79"/>
      <c r="S1525" s="79"/>
      <c r="T1525" s="79"/>
      <c r="U1525" s="85">
        <f t="shared" si="143"/>
        <v>0</v>
      </c>
      <c r="V1525" s="6">
        <f t="shared" si="144"/>
        <v>0</v>
      </c>
      <c r="W1525" s="6">
        <f>IFERROR(IF(V1525&gt;=1,V1525*VLOOKUP(E1525,STUDENT!$B$4:$W$2003,22,0),0),0)</f>
        <v>0</v>
      </c>
      <c r="X1525" s="6">
        <f t="shared" si="145"/>
        <v>0</v>
      </c>
      <c r="Y1525" s="6">
        <f>IFERROR(IF(X1525&gt;=1,X1525*VLOOKUP(E1525,STUDENT!$B$4:$W$2003,22,0),0),0)</f>
        <v>0</v>
      </c>
      <c r="Z1525" s="6">
        <f t="shared" si="146"/>
        <v>0</v>
      </c>
      <c r="AA1525" s="6">
        <f>IFERROR(IF(Z1525&gt;=1,Z1525*VLOOKUP(E1525,STUDENT!$B$4:$W$2003,22,0),0),0)</f>
        <v>0</v>
      </c>
    </row>
    <row r="1526" spans="1:27" ht="18" customHeight="1" x14ac:dyDescent="0.25">
      <c r="A1526" s="6">
        <f t="shared" si="141"/>
        <v>0</v>
      </c>
      <c r="B1526" s="6">
        <v>1518</v>
      </c>
      <c r="C1526" s="6">
        <f>IFERROR(IF($C$1&gt;=B1526,SMALL(STUDENT!$V$4:$V$2003,$C$6+B1526),0),0)</f>
        <v>0</v>
      </c>
      <c r="D1526" s="14">
        <f t="shared" si="142"/>
        <v>0</v>
      </c>
      <c r="E1526" s="14" t="str">
        <f>IFERROR(IF($D1526&gt;=1,VLOOKUP($C1526,STUDENT!$A$4:$E$2003,E$1,0),""),"")</f>
        <v/>
      </c>
      <c r="F1526" s="15" t="str">
        <f>IFERROR(IF($D1526&gt;=1,VLOOKUP($C1526,STUDENT!$A$4:$E$2003,F$1,0),""),"")</f>
        <v/>
      </c>
      <c r="G1526" s="15" t="str">
        <f>IFERROR(IF($D1526&gt;=1,VLOOKUP($C1526,STUDENT!$A$4:$E$2003,G$1,0),""),"")</f>
        <v/>
      </c>
      <c r="H1526" s="14" t="str">
        <f>IFERROR(IF($D1526&gt;=1,VLOOKUP($C1526,STUDENT!$A$4:$E$2003,H$1,0),""),"")</f>
        <v/>
      </c>
      <c r="I1526" s="79"/>
      <c r="J1526" s="79"/>
      <c r="K1526" s="79"/>
      <c r="L1526" s="79"/>
      <c r="M1526" s="79"/>
      <c r="N1526" s="79"/>
      <c r="O1526" s="79"/>
      <c r="P1526" s="79"/>
      <c r="Q1526" s="79"/>
      <c r="R1526" s="79"/>
      <c r="S1526" s="79"/>
      <c r="T1526" s="79"/>
      <c r="U1526" s="85">
        <f t="shared" si="143"/>
        <v>0</v>
      </c>
      <c r="V1526" s="6">
        <f t="shared" si="144"/>
        <v>0</v>
      </c>
      <c r="W1526" s="6">
        <f>IFERROR(IF(V1526&gt;=1,V1526*VLOOKUP(E1526,STUDENT!$B$4:$W$2003,22,0),0),0)</f>
        <v>0</v>
      </c>
      <c r="X1526" s="6">
        <f t="shared" si="145"/>
        <v>0</v>
      </c>
      <c r="Y1526" s="6">
        <f>IFERROR(IF(X1526&gt;=1,X1526*VLOOKUP(E1526,STUDENT!$B$4:$W$2003,22,0),0),0)</f>
        <v>0</v>
      </c>
      <c r="Z1526" s="6">
        <f t="shared" si="146"/>
        <v>0</v>
      </c>
      <c r="AA1526" s="6">
        <f>IFERROR(IF(Z1526&gt;=1,Z1526*VLOOKUP(E1526,STUDENT!$B$4:$W$2003,22,0),0),0)</f>
        <v>0</v>
      </c>
    </row>
    <row r="1527" spans="1:27" ht="18" customHeight="1" x14ac:dyDescent="0.25">
      <c r="A1527" s="6">
        <f t="shared" si="141"/>
        <v>0</v>
      </c>
      <c r="B1527" s="6">
        <v>1519</v>
      </c>
      <c r="C1527" s="6">
        <f>IFERROR(IF($C$1&gt;=B1527,SMALL(STUDENT!$V$4:$V$2003,$C$6+B1527),0),0)</f>
        <v>0</v>
      </c>
      <c r="D1527" s="14">
        <f t="shared" si="142"/>
        <v>0</v>
      </c>
      <c r="E1527" s="14" t="str">
        <f>IFERROR(IF($D1527&gt;=1,VLOOKUP($C1527,STUDENT!$A$4:$E$2003,E$1,0),""),"")</f>
        <v/>
      </c>
      <c r="F1527" s="15" t="str">
        <f>IFERROR(IF($D1527&gt;=1,VLOOKUP($C1527,STUDENT!$A$4:$E$2003,F$1,0),""),"")</f>
        <v/>
      </c>
      <c r="G1527" s="15" t="str">
        <f>IFERROR(IF($D1527&gt;=1,VLOOKUP($C1527,STUDENT!$A$4:$E$2003,G$1,0),""),"")</f>
        <v/>
      </c>
      <c r="H1527" s="14" t="str">
        <f>IFERROR(IF($D1527&gt;=1,VLOOKUP($C1527,STUDENT!$A$4:$E$2003,H$1,0),""),"")</f>
        <v/>
      </c>
      <c r="I1527" s="79"/>
      <c r="J1527" s="79"/>
      <c r="K1527" s="79"/>
      <c r="L1527" s="79"/>
      <c r="M1527" s="79"/>
      <c r="N1527" s="79"/>
      <c r="O1527" s="79"/>
      <c r="P1527" s="79"/>
      <c r="Q1527" s="79"/>
      <c r="R1527" s="79"/>
      <c r="S1527" s="79"/>
      <c r="T1527" s="79"/>
      <c r="U1527" s="85">
        <f t="shared" si="143"/>
        <v>0</v>
      </c>
      <c r="V1527" s="6">
        <f t="shared" si="144"/>
        <v>0</v>
      </c>
      <c r="W1527" s="6">
        <f>IFERROR(IF(V1527&gt;=1,V1527*VLOOKUP(E1527,STUDENT!$B$4:$W$2003,22,0),0),0)</f>
        <v>0</v>
      </c>
      <c r="X1527" s="6">
        <f t="shared" si="145"/>
        <v>0</v>
      </c>
      <c r="Y1527" s="6">
        <f>IFERROR(IF(X1527&gt;=1,X1527*VLOOKUP(E1527,STUDENT!$B$4:$W$2003,22,0),0),0)</f>
        <v>0</v>
      </c>
      <c r="Z1527" s="6">
        <f t="shared" si="146"/>
        <v>0</v>
      </c>
      <c r="AA1527" s="6">
        <f>IFERROR(IF(Z1527&gt;=1,Z1527*VLOOKUP(E1527,STUDENT!$B$4:$W$2003,22,0),0),0)</f>
        <v>0</v>
      </c>
    </row>
    <row r="1528" spans="1:27" ht="18" customHeight="1" x14ac:dyDescent="0.25">
      <c r="A1528" s="6">
        <f t="shared" si="141"/>
        <v>0</v>
      </c>
      <c r="B1528" s="6">
        <v>1520</v>
      </c>
      <c r="C1528" s="6">
        <f>IFERROR(IF($C$1&gt;=B1528,SMALL(STUDENT!$V$4:$V$2003,$C$6+B1528),0),0)</f>
        <v>0</v>
      </c>
      <c r="D1528" s="14">
        <f t="shared" si="142"/>
        <v>0</v>
      </c>
      <c r="E1528" s="14" t="str">
        <f>IFERROR(IF($D1528&gt;=1,VLOOKUP($C1528,STUDENT!$A$4:$E$2003,E$1,0),""),"")</f>
        <v/>
      </c>
      <c r="F1528" s="15" t="str">
        <f>IFERROR(IF($D1528&gt;=1,VLOOKUP($C1528,STUDENT!$A$4:$E$2003,F$1,0),""),"")</f>
        <v/>
      </c>
      <c r="G1528" s="15" t="str">
        <f>IFERROR(IF($D1528&gt;=1,VLOOKUP($C1528,STUDENT!$A$4:$E$2003,G$1,0),""),"")</f>
        <v/>
      </c>
      <c r="H1528" s="14" t="str">
        <f>IFERROR(IF($D1528&gt;=1,VLOOKUP($C1528,STUDENT!$A$4:$E$2003,H$1,0),""),"")</f>
        <v/>
      </c>
      <c r="I1528" s="79"/>
      <c r="J1528" s="79"/>
      <c r="K1528" s="79"/>
      <c r="L1528" s="79"/>
      <c r="M1528" s="79"/>
      <c r="N1528" s="79"/>
      <c r="O1528" s="79"/>
      <c r="P1528" s="79"/>
      <c r="Q1528" s="79"/>
      <c r="R1528" s="79"/>
      <c r="S1528" s="79"/>
      <c r="T1528" s="79"/>
      <c r="U1528" s="85">
        <f t="shared" si="143"/>
        <v>0</v>
      </c>
      <c r="V1528" s="6">
        <f t="shared" si="144"/>
        <v>0</v>
      </c>
      <c r="W1528" s="6">
        <f>IFERROR(IF(V1528&gt;=1,V1528*VLOOKUP(E1528,STUDENT!$B$4:$W$2003,22,0),0),0)</f>
        <v>0</v>
      </c>
      <c r="X1528" s="6">
        <f t="shared" si="145"/>
        <v>0</v>
      </c>
      <c r="Y1528" s="6">
        <f>IFERROR(IF(X1528&gt;=1,X1528*VLOOKUP(E1528,STUDENT!$B$4:$W$2003,22,0),0),0)</f>
        <v>0</v>
      </c>
      <c r="Z1528" s="6">
        <f t="shared" si="146"/>
        <v>0</v>
      </c>
      <c r="AA1528" s="6">
        <f>IFERROR(IF(Z1528&gt;=1,Z1528*VLOOKUP(E1528,STUDENT!$B$4:$W$2003,22,0),0),0)</f>
        <v>0</v>
      </c>
    </row>
    <row r="1529" spans="1:27" ht="18" customHeight="1" x14ac:dyDescent="0.25">
      <c r="A1529" s="6">
        <f t="shared" si="141"/>
        <v>0</v>
      </c>
      <c r="B1529" s="6">
        <v>1521</v>
      </c>
      <c r="C1529" s="6">
        <f>IFERROR(IF($C$1&gt;=B1529,SMALL(STUDENT!$V$4:$V$2003,$C$6+B1529),0),0)</f>
        <v>0</v>
      </c>
      <c r="D1529" s="14">
        <f t="shared" si="142"/>
        <v>0</v>
      </c>
      <c r="E1529" s="14" t="str">
        <f>IFERROR(IF($D1529&gt;=1,VLOOKUP($C1529,STUDENT!$A$4:$E$2003,E$1,0),""),"")</f>
        <v/>
      </c>
      <c r="F1529" s="15" t="str">
        <f>IFERROR(IF($D1529&gt;=1,VLOOKUP($C1529,STUDENT!$A$4:$E$2003,F$1,0),""),"")</f>
        <v/>
      </c>
      <c r="G1529" s="15" t="str">
        <f>IFERROR(IF($D1529&gt;=1,VLOOKUP($C1529,STUDENT!$A$4:$E$2003,G$1,0),""),"")</f>
        <v/>
      </c>
      <c r="H1529" s="14" t="str">
        <f>IFERROR(IF($D1529&gt;=1,VLOOKUP($C1529,STUDENT!$A$4:$E$2003,H$1,0),""),"")</f>
        <v/>
      </c>
      <c r="I1529" s="79"/>
      <c r="J1529" s="79"/>
      <c r="K1529" s="79"/>
      <c r="L1529" s="79"/>
      <c r="M1529" s="79"/>
      <c r="N1529" s="79"/>
      <c r="O1529" s="79"/>
      <c r="P1529" s="79"/>
      <c r="Q1529" s="79"/>
      <c r="R1529" s="79"/>
      <c r="S1529" s="79"/>
      <c r="T1529" s="79"/>
      <c r="U1529" s="85">
        <f t="shared" si="143"/>
        <v>0</v>
      </c>
      <c r="V1529" s="6">
        <f t="shared" si="144"/>
        <v>0</v>
      </c>
      <c r="W1529" s="6">
        <f>IFERROR(IF(V1529&gt;=1,V1529*VLOOKUP(E1529,STUDENT!$B$4:$W$2003,22,0),0),0)</f>
        <v>0</v>
      </c>
      <c r="X1529" s="6">
        <f t="shared" si="145"/>
        <v>0</v>
      </c>
      <c r="Y1529" s="6">
        <f>IFERROR(IF(X1529&gt;=1,X1529*VLOOKUP(E1529,STUDENT!$B$4:$W$2003,22,0),0),0)</f>
        <v>0</v>
      </c>
      <c r="Z1529" s="6">
        <f t="shared" si="146"/>
        <v>0</v>
      </c>
      <c r="AA1529" s="6">
        <f>IFERROR(IF(Z1529&gt;=1,Z1529*VLOOKUP(E1529,STUDENT!$B$4:$W$2003,22,0),0),0)</f>
        <v>0</v>
      </c>
    </row>
    <row r="1530" spans="1:27" ht="18" customHeight="1" x14ac:dyDescent="0.25">
      <c r="A1530" s="6">
        <f t="shared" si="141"/>
        <v>0</v>
      </c>
      <c r="B1530" s="6">
        <v>1522</v>
      </c>
      <c r="C1530" s="6">
        <f>IFERROR(IF($C$1&gt;=B1530,SMALL(STUDENT!$V$4:$V$2003,$C$6+B1530),0),0)</f>
        <v>0</v>
      </c>
      <c r="D1530" s="14">
        <f t="shared" si="142"/>
        <v>0</v>
      </c>
      <c r="E1530" s="14" t="str">
        <f>IFERROR(IF($D1530&gt;=1,VLOOKUP($C1530,STUDENT!$A$4:$E$2003,E$1,0),""),"")</f>
        <v/>
      </c>
      <c r="F1530" s="15" t="str">
        <f>IFERROR(IF($D1530&gt;=1,VLOOKUP($C1530,STUDENT!$A$4:$E$2003,F$1,0),""),"")</f>
        <v/>
      </c>
      <c r="G1530" s="15" t="str">
        <f>IFERROR(IF($D1530&gt;=1,VLOOKUP($C1530,STUDENT!$A$4:$E$2003,G$1,0),""),"")</f>
        <v/>
      </c>
      <c r="H1530" s="14" t="str">
        <f>IFERROR(IF($D1530&gt;=1,VLOOKUP($C1530,STUDENT!$A$4:$E$2003,H$1,0),""),"")</f>
        <v/>
      </c>
      <c r="I1530" s="79"/>
      <c r="J1530" s="79"/>
      <c r="K1530" s="79"/>
      <c r="L1530" s="79"/>
      <c r="M1530" s="79"/>
      <c r="N1530" s="79"/>
      <c r="O1530" s="79"/>
      <c r="P1530" s="79"/>
      <c r="Q1530" s="79"/>
      <c r="R1530" s="79"/>
      <c r="S1530" s="79"/>
      <c r="T1530" s="79"/>
      <c r="U1530" s="85">
        <f t="shared" si="143"/>
        <v>0</v>
      </c>
      <c r="V1530" s="6">
        <f t="shared" si="144"/>
        <v>0</v>
      </c>
      <c r="W1530" s="6">
        <f>IFERROR(IF(V1530&gt;=1,V1530*VLOOKUP(E1530,STUDENT!$B$4:$W$2003,22,0),0),0)</f>
        <v>0</v>
      </c>
      <c r="X1530" s="6">
        <f t="shared" si="145"/>
        <v>0</v>
      </c>
      <c r="Y1530" s="6">
        <f>IFERROR(IF(X1530&gt;=1,X1530*VLOOKUP(E1530,STUDENT!$B$4:$W$2003,22,0),0),0)</f>
        <v>0</v>
      </c>
      <c r="Z1530" s="6">
        <f t="shared" si="146"/>
        <v>0</v>
      </c>
      <c r="AA1530" s="6">
        <f>IFERROR(IF(Z1530&gt;=1,Z1530*VLOOKUP(E1530,STUDENT!$B$4:$W$2003,22,0),0),0)</f>
        <v>0</v>
      </c>
    </row>
    <row r="1531" spans="1:27" ht="18" customHeight="1" x14ac:dyDescent="0.25">
      <c r="A1531" s="6">
        <f t="shared" si="141"/>
        <v>0</v>
      </c>
      <c r="B1531" s="6">
        <v>1523</v>
      </c>
      <c r="C1531" s="6">
        <f>IFERROR(IF($C$1&gt;=B1531,SMALL(STUDENT!$V$4:$V$2003,$C$6+B1531),0),0)</f>
        <v>0</v>
      </c>
      <c r="D1531" s="14">
        <f t="shared" si="142"/>
        <v>0</v>
      </c>
      <c r="E1531" s="14" t="str">
        <f>IFERROR(IF($D1531&gt;=1,VLOOKUP($C1531,STUDENT!$A$4:$E$2003,E$1,0),""),"")</f>
        <v/>
      </c>
      <c r="F1531" s="15" t="str">
        <f>IFERROR(IF($D1531&gt;=1,VLOOKUP($C1531,STUDENT!$A$4:$E$2003,F$1,0),""),"")</f>
        <v/>
      </c>
      <c r="G1531" s="15" t="str">
        <f>IFERROR(IF($D1531&gt;=1,VLOOKUP($C1531,STUDENT!$A$4:$E$2003,G$1,0),""),"")</f>
        <v/>
      </c>
      <c r="H1531" s="14" t="str">
        <f>IFERROR(IF($D1531&gt;=1,VLOOKUP($C1531,STUDENT!$A$4:$E$2003,H$1,0),""),"")</f>
        <v/>
      </c>
      <c r="I1531" s="79"/>
      <c r="J1531" s="79"/>
      <c r="K1531" s="79"/>
      <c r="L1531" s="79"/>
      <c r="M1531" s="79"/>
      <c r="N1531" s="79"/>
      <c r="O1531" s="79"/>
      <c r="P1531" s="79"/>
      <c r="Q1531" s="79"/>
      <c r="R1531" s="79"/>
      <c r="S1531" s="79"/>
      <c r="T1531" s="79"/>
      <c r="U1531" s="85">
        <f t="shared" si="143"/>
        <v>0</v>
      </c>
      <c r="V1531" s="6">
        <f t="shared" si="144"/>
        <v>0</v>
      </c>
      <c r="W1531" s="6">
        <f>IFERROR(IF(V1531&gt;=1,V1531*VLOOKUP(E1531,STUDENT!$B$4:$W$2003,22,0),0),0)</f>
        <v>0</v>
      </c>
      <c r="X1531" s="6">
        <f t="shared" si="145"/>
        <v>0</v>
      </c>
      <c r="Y1531" s="6">
        <f>IFERROR(IF(X1531&gt;=1,X1531*VLOOKUP(E1531,STUDENT!$B$4:$W$2003,22,0),0),0)</f>
        <v>0</v>
      </c>
      <c r="Z1531" s="6">
        <f t="shared" si="146"/>
        <v>0</v>
      </c>
      <c r="AA1531" s="6">
        <f>IFERROR(IF(Z1531&gt;=1,Z1531*VLOOKUP(E1531,STUDENT!$B$4:$W$2003,22,0),0),0)</f>
        <v>0</v>
      </c>
    </row>
    <row r="1532" spans="1:27" ht="18" customHeight="1" x14ac:dyDescent="0.25">
      <c r="A1532" s="6">
        <f t="shared" si="141"/>
        <v>0</v>
      </c>
      <c r="B1532" s="6">
        <v>1524</v>
      </c>
      <c r="C1532" s="6">
        <f>IFERROR(IF($C$1&gt;=B1532,SMALL(STUDENT!$V$4:$V$2003,$C$6+B1532),0),0)</f>
        <v>0</v>
      </c>
      <c r="D1532" s="14">
        <f t="shared" si="142"/>
        <v>0</v>
      </c>
      <c r="E1532" s="14" t="str">
        <f>IFERROR(IF($D1532&gt;=1,VLOOKUP($C1532,STUDENT!$A$4:$E$2003,E$1,0),""),"")</f>
        <v/>
      </c>
      <c r="F1532" s="15" t="str">
        <f>IFERROR(IF($D1532&gt;=1,VLOOKUP($C1532,STUDENT!$A$4:$E$2003,F$1,0),""),"")</f>
        <v/>
      </c>
      <c r="G1532" s="15" t="str">
        <f>IFERROR(IF($D1532&gt;=1,VLOOKUP($C1532,STUDENT!$A$4:$E$2003,G$1,0),""),"")</f>
        <v/>
      </c>
      <c r="H1532" s="14" t="str">
        <f>IFERROR(IF($D1532&gt;=1,VLOOKUP($C1532,STUDENT!$A$4:$E$2003,H$1,0),""),"")</f>
        <v/>
      </c>
      <c r="I1532" s="79"/>
      <c r="J1532" s="79"/>
      <c r="K1532" s="79"/>
      <c r="L1532" s="79"/>
      <c r="M1532" s="79"/>
      <c r="N1532" s="79"/>
      <c r="O1532" s="79"/>
      <c r="P1532" s="79"/>
      <c r="Q1532" s="79"/>
      <c r="R1532" s="79"/>
      <c r="S1532" s="79"/>
      <c r="T1532" s="79"/>
      <c r="U1532" s="85">
        <f t="shared" si="143"/>
        <v>0</v>
      </c>
      <c r="V1532" s="6">
        <f t="shared" si="144"/>
        <v>0</v>
      </c>
      <c r="W1532" s="6">
        <f>IFERROR(IF(V1532&gt;=1,V1532*VLOOKUP(E1532,STUDENT!$B$4:$W$2003,22,0),0),0)</f>
        <v>0</v>
      </c>
      <c r="X1532" s="6">
        <f t="shared" si="145"/>
        <v>0</v>
      </c>
      <c r="Y1532" s="6">
        <f>IFERROR(IF(X1532&gt;=1,X1532*VLOOKUP(E1532,STUDENT!$B$4:$W$2003,22,0),0),0)</f>
        <v>0</v>
      </c>
      <c r="Z1532" s="6">
        <f t="shared" si="146"/>
        <v>0</v>
      </c>
      <c r="AA1532" s="6">
        <f>IFERROR(IF(Z1532&gt;=1,Z1532*VLOOKUP(E1532,STUDENT!$B$4:$W$2003,22,0),0),0)</f>
        <v>0</v>
      </c>
    </row>
    <row r="1533" spans="1:27" ht="18" customHeight="1" x14ac:dyDescent="0.25">
      <c r="A1533" s="6">
        <f t="shared" si="141"/>
        <v>0</v>
      </c>
      <c r="B1533" s="6">
        <v>1525</v>
      </c>
      <c r="C1533" s="6">
        <f>IFERROR(IF($C$1&gt;=B1533,SMALL(STUDENT!$V$4:$V$2003,$C$6+B1533),0),0)</f>
        <v>0</v>
      </c>
      <c r="D1533" s="14">
        <f t="shared" si="142"/>
        <v>0</v>
      </c>
      <c r="E1533" s="14" t="str">
        <f>IFERROR(IF($D1533&gt;=1,VLOOKUP($C1533,STUDENT!$A$4:$E$2003,E$1,0),""),"")</f>
        <v/>
      </c>
      <c r="F1533" s="15" t="str">
        <f>IFERROR(IF($D1533&gt;=1,VLOOKUP($C1533,STUDENT!$A$4:$E$2003,F$1,0),""),"")</f>
        <v/>
      </c>
      <c r="G1533" s="15" t="str">
        <f>IFERROR(IF($D1533&gt;=1,VLOOKUP($C1533,STUDENT!$A$4:$E$2003,G$1,0),""),"")</f>
        <v/>
      </c>
      <c r="H1533" s="14" t="str">
        <f>IFERROR(IF($D1533&gt;=1,VLOOKUP($C1533,STUDENT!$A$4:$E$2003,H$1,0),""),"")</f>
        <v/>
      </c>
      <c r="I1533" s="79"/>
      <c r="J1533" s="79"/>
      <c r="K1533" s="79"/>
      <c r="L1533" s="79"/>
      <c r="M1533" s="79"/>
      <c r="N1533" s="79"/>
      <c r="O1533" s="79"/>
      <c r="P1533" s="79"/>
      <c r="Q1533" s="79"/>
      <c r="R1533" s="79"/>
      <c r="S1533" s="79"/>
      <c r="T1533" s="79"/>
      <c r="U1533" s="85">
        <f t="shared" si="143"/>
        <v>0</v>
      </c>
      <c r="V1533" s="6">
        <f t="shared" si="144"/>
        <v>0</v>
      </c>
      <c r="W1533" s="6">
        <f>IFERROR(IF(V1533&gt;=1,V1533*VLOOKUP(E1533,STUDENT!$B$4:$W$2003,22,0),0),0)</f>
        <v>0</v>
      </c>
      <c r="X1533" s="6">
        <f t="shared" si="145"/>
        <v>0</v>
      </c>
      <c r="Y1533" s="6">
        <f>IFERROR(IF(X1533&gt;=1,X1533*VLOOKUP(E1533,STUDENT!$B$4:$W$2003,22,0),0),0)</f>
        <v>0</v>
      </c>
      <c r="Z1533" s="6">
        <f t="shared" si="146"/>
        <v>0</v>
      </c>
      <c r="AA1533" s="6">
        <f>IFERROR(IF(Z1533&gt;=1,Z1533*VLOOKUP(E1533,STUDENT!$B$4:$W$2003,22,0),0),0)</f>
        <v>0</v>
      </c>
    </row>
    <row r="1534" spans="1:27" ht="18" customHeight="1" x14ac:dyDescent="0.25">
      <c r="A1534" s="6">
        <f t="shared" si="141"/>
        <v>0</v>
      </c>
      <c r="B1534" s="6">
        <v>1526</v>
      </c>
      <c r="C1534" s="6">
        <f>IFERROR(IF($C$1&gt;=B1534,SMALL(STUDENT!$V$4:$V$2003,$C$6+B1534),0),0)</f>
        <v>0</v>
      </c>
      <c r="D1534" s="14">
        <f t="shared" si="142"/>
        <v>0</v>
      </c>
      <c r="E1534" s="14" t="str">
        <f>IFERROR(IF($D1534&gt;=1,VLOOKUP($C1534,STUDENT!$A$4:$E$2003,E$1,0),""),"")</f>
        <v/>
      </c>
      <c r="F1534" s="15" t="str">
        <f>IFERROR(IF($D1534&gt;=1,VLOOKUP($C1534,STUDENT!$A$4:$E$2003,F$1,0),""),"")</f>
        <v/>
      </c>
      <c r="G1534" s="15" t="str">
        <f>IFERROR(IF($D1534&gt;=1,VLOOKUP($C1534,STUDENT!$A$4:$E$2003,G$1,0),""),"")</f>
        <v/>
      </c>
      <c r="H1534" s="14" t="str">
        <f>IFERROR(IF($D1534&gt;=1,VLOOKUP($C1534,STUDENT!$A$4:$E$2003,H$1,0),""),"")</f>
        <v/>
      </c>
      <c r="I1534" s="79"/>
      <c r="J1534" s="79"/>
      <c r="K1534" s="79"/>
      <c r="L1534" s="79"/>
      <c r="M1534" s="79"/>
      <c r="N1534" s="79"/>
      <c r="O1534" s="79"/>
      <c r="P1534" s="79"/>
      <c r="Q1534" s="79"/>
      <c r="R1534" s="79"/>
      <c r="S1534" s="79"/>
      <c r="T1534" s="79"/>
      <c r="U1534" s="85">
        <f t="shared" si="143"/>
        <v>0</v>
      </c>
      <c r="V1534" s="6">
        <f t="shared" si="144"/>
        <v>0</v>
      </c>
      <c r="W1534" s="6">
        <f>IFERROR(IF(V1534&gt;=1,V1534*VLOOKUP(E1534,STUDENT!$B$4:$W$2003,22,0),0),0)</f>
        <v>0</v>
      </c>
      <c r="X1534" s="6">
        <f t="shared" si="145"/>
        <v>0</v>
      </c>
      <c r="Y1534" s="6">
        <f>IFERROR(IF(X1534&gt;=1,X1534*VLOOKUP(E1534,STUDENT!$B$4:$W$2003,22,0),0),0)</f>
        <v>0</v>
      </c>
      <c r="Z1534" s="6">
        <f t="shared" si="146"/>
        <v>0</v>
      </c>
      <c r="AA1534" s="6">
        <f>IFERROR(IF(Z1534&gt;=1,Z1534*VLOOKUP(E1534,STUDENT!$B$4:$W$2003,22,0),0),0)</f>
        <v>0</v>
      </c>
    </row>
    <row r="1535" spans="1:27" ht="18" customHeight="1" x14ac:dyDescent="0.25">
      <c r="A1535" s="6">
        <f t="shared" si="141"/>
        <v>0</v>
      </c>
      <c r="B1535" s="6">
        <v>1527</v>
      </c>
      <c r="C1535" s="6">
        <f>IFERROR(IF($C$1&gt;=B1535,SMALL(STUDENT!$V$4:$V$2003,$C$6+B1535),0),0)</f>
        <v>0</v>
      </c>
      <c r="D1535" s="14">
        <f t="shared" si="142"/>
        <v>0</v>
      </c>
      <c r="E1535" s="14" t="str">
        <f>IFERROR(IF($D1535&gt;=1,VLOOKUP($C1535,STUDENT!$A$4:$E$2003,E$1,0),""),"")</f>
        <v/>
      </c>
      <c r="F1535" s="15" t="str">
        <f>IFERROR(IF($D1535&gt;=1,VLOOKUP($C1535,STUDENT!$A$4:$E$2003,F$1,0),""),"")</f>
        <v/>
      </c>
      <c r="G1535" s="15" t="str">
        <f>IFERROR(IF($D1535&gt;=1,VLOOKUP($C1535,STUDENT!$A$4:$E$2003,G$1,0),""),"")</f>
        <v/>
      </c>
      <c r="H1535" s="14" t="str">
        <f>IFERROR(IF($D1535&gt;=1,VLOOKUP($C1535,STUDENT!$A$4:$E$2003,H$1,0),""),"")</f>
        <v/>
      </c>
      <c r="I1535" s="79"/>
      <c r="J1535" s="79"/>
      <c r="K1535" s="79"/>
      <c r="L1535" s="79"/>
      <c r="M1535" s="79"/>
      <c r="N1535" s="79"/>
      <c r="O1535" s="79"/>
      <c r="P1535" s="79"/>
      <c r="Q1535" s="79"/>
      <c r="R1535" s="79"/>
      <c r="S1535" s="79"/>
      <c r="T1535" s="79"/>
      <c r="U1535" s="85">
        <f t="shared" si="143"/>
        <v>0</v>
      </c>
      <c r="V1535" s="6">
        <f t="shared" si="144"/>
        <v>0</v>
      </c>
      <c r="W1535" s="6">
        <f>IFERROR(IF(V1535&gt;=1,V1535*VLOOKUP(E1535,STUDENT!$B$4:$W$2003,22,0),0),0)</f>
        <v>0</v>
      </c>
      <c r="X1535" s="6">
        <f t="shared" si="145"/>
        <v>0</v>
      </c>
      <c r="Y1535" s="6">
        <f>IFERROR(IF(X1535&gt;=1,X1535*VLOOKUP(E1535,STUDENT!$B$4:$W$2003,22,0),0),0)</f>
        <v>0</v>
      </c>
      <c r="Z1535" s="6">
        <f t="shared" si="146"/>
        <v>0</v>
      </c>
      <c r="AA1535" s="6">
        <f>IFERROR(IF(Z1535&gt;=1,Z1535*VLOOKUP(E1535,STUDENT!$B$4:$W$2003,22,0),0),0)</f>
        <v>0</v>
      </c>
    </row>
    <row r="1536" spans="1:27" ht="18" customHeight="1" x14ac:dyDescent="0.25">
      <c r="A1536" s="6">
        <f t="shared" si="141"/>
        <v>0</v>
      </c>
      <c r="B1536" s="6">
        <v>1528</v>
      </c>
      <c r="C1536" s="6">
        <f>IFERROR(IF($C$1&gt;=B1536,SMALL(STUDENT!$V$4:$V$2003,$C$6+B1536),0),0)</f>
        <v>0</v>
      </c>
      <c r="D1536" s="14">
        <f t="shared" si="142"/>
        <v>0</v>
      </c>
      <c r="E1536" s="14" t="str">
        <f>IFERROR(IF($D1536&gt;=1,VLOOKUP($C1536,STUDENT!$A$4:$E$2003,E$1,0),""),"")</f>
        <v/>
      </c>
      <c r="F1536" s="15" t="str">
        <f>IFERROR(IF($D1536&gt;=1,VLOOKUP($C1536,STUDENT!$A$4:$E$2003,F$1,0),""),"")</f>
        <v/>
      </c>
      <c r="G1536" s="15" t="str">
        <f>IFERROR(IF($D1536&gt;=1,VLOOKUP($C1536,STUDENT!$A$4:$E$2003,G$1,0),""),"")</f>
        <v/>
      </c>
      <c r="H1536" s="14" t="str">
        <f>IFERROR(IF($D1536&gt;=1,VLOOKUP($C1536,STUDENT!$A$4:$E$2003,H$1,0),""),"")</f>
        <v/>
      </c>
      <c r="I1536" s="79"/>
      <c r="J1536" s="79"/>
      <c r="K1536" s="79"/>
      <c r="L1536" s="79"/>
      <c r="M1536" s="79"/>
      <c r="N1536" s="79"/>
      <c r="O1536" s="79"/>
      <c r="P1536" s="79"/>
      <c r="Q1536" s="79"/>
      <c r="R1536" s="79"/>
      <c r="S1536" s="79"/>
      <c r="T1536" s="79"/>
      <c r="U1536" s="85">
        <f t="shared" si="143"/>
        <v>0</v>
      </c>
      <c r="V1536" s="6">
        <f t="shared" si="144"/>
        <v>0</v>
      </c>
      <c r="W1536" s="6">
        <f>IFERROR(IF(V1536&gt;=1,V1536*VLOOKUP(E1536,STUDENT!$B$4:$W$2003,22,0),0),0)</f>
        <v>0</v>
      </c>
      <c r="X1536" s="6">
        <f t="shared" si="145"/>
        <v>0</v>
      </c>
      <c r="Y1536" s="6">
        <f>IFERROR(IF(X1536&gt;=1,X1536*VLOOKUP(E1536,STUDENT!$B$4:$W$2003,22,0),0),0)</f>
        <v>0</v>
      </c>
      <c r="Z1536" s="6">
        <f t="shared" si="146"/>
        <v>0</v>
      </c>
      <c r="AA1536" s="6">
        <f>IFERROR(IF(Z1536&gt;=1,Z1536*VLOOKUP(E1536,STUDENT!$B$4:$W$2003,22,0),0),0)</f>
        <v>0</v>
      </c>
    </row>
    <row r="1537" spans="1:27" ht="18" customHeight="1" x14ac:dyDescent="0.25">
      <c r="A1537" s="6">
        <f t="shared" si="141"/>
        <v>0</v>
      </c>
      <c r="B1537" s="6">
        <v>1529</v>
      </c>
      <c r="C1537" s="6">
        <f>IFERROR(IF($C$1&gt;=B1537,SMALL(STUDENT!$V$4:$V$2003,$C$6+B1537),0),0)</f>
        <v>0</v>
      </c>
      <c r="D1537" s="14">
        <f t="shared" si="142"/>
        <v>0</v>
      </c>
      <c r="E1537" s="14" t="str">
        <f>IFERROR(IF($D1537&gt;=1,VLOOKUP($C1537,STUDENT!$A$4:$E$2003,E$1,0),""),"")</f>
        <v/>
      </c>
      <c r="F1537" s="15" t="str">
        <f>IFERROR(IF($D1537&gt;=1,VLOOKUP($C1537,STUDENT!$A$4:$E$2003,F$1,0),""),"")</f>
        <v/>
      </c>
      <c r="G1537" s="15" t="str">
        <f>IFERROR(IF($D1537&gt;=1,VLOOKUP($C1537,STUDENT!$A$4:$E$2003,G$1,0),""),"")</f>
        <v/>
      </c>
      <c r="H1537" s="14" t="str">
        <f>IFERROR(IF($D1537&gt;=1,VLOOKUP($C1537,STUDENT!$A$4:$E$2003,H$1,0),""),"")</f>
        <v/>
      </c>
      <c r="I1537" s="79"/>
      <c r="J1537" s="79"/>
      <c r="K1537" s="79"/>
      <c r="L1537" s="79"/>
      <c r="M1537" s="79"/>
      <c r="N1537" s="79"/>
      <c r="O1537" s="79"/>
      <c r="P1537" s="79"/>
      <c r="Q1537" s="79"/>
      <c r="R1537" s="79"/>
      <c r="S1537" s="79"/>
      <c r="T1537" s="79"/>
      <c r="U1537" s="85">
        <f t="shared" si="143"/>
        <v>0</v>
      </c>
      <c r="V1537" s="6">
        <f t="shared" si="144"/>
        <v>0</v>
      </c>
      <c r="W1537" s="6">
        <f>IFERROR(IF(V1537&gt;=1,V1537*VLOOKUP(E1537,STUDENT!$B$4:$W$2003,22,0),0),0)</f>
        <v>0</v>
      </c>
      <c r="X1537" s="6">
        <f t="shared" si="145"/>
        <v>0</v>
      </c>
      <c r="Y1537" s="6">
        <f>IFERROR(IF(X1537&gt;=1,X1537*VLOOKUP(E1537,STUDENT!$B$4:$W$2003,22,0),0),0)</f>
        <v>0</v>
      </c>
      <c r="Z1537" s="6">
        <f t="shared" si="146"/>
        <v>0</v>
      </c>
      <c r="AA1537" s="6">
        <f>IFERROR(IF(Z1537&gt;=1,Z1537*VLOOKUP(E1537,STUDENT!$B$4:$W$2003,22,0),0),0)</f>
        <v>0</v>
      </c>
    </row>
    <row r="1538" spans="1:27" ht="18" customHeight="1" x14ac:dyDescent="0.25">
      <c r="A1538" s="6">
        <f t="shared" si="141"/>
        <v>0</v>
      </c>
      <c r="B1538" s="6">
        <v>1530</v>
      </c>
      <c r="C1538" s="6">
        <f>IFERROR(IF($C$1&gt;=B1538,SMALL(STUDENT!$V$4:$V$2003,$C$6+B1538),0),0)</f>
        <v>0</v>
      </c>
      <c r="D1538" s="14">
        <f t="shared" si="142"/>
        <v>0</v>
      </c>
      <c r="E1538" s="14" t="str">
        <f>IFERROR(IF($D1538&gt;=1,VLOOKUP($C1538,STUDENT!$A$4:$E$2003,E$1,0),""),"")</f>
        <v/>
      </c>
      <c r="F1538" s="15" t="str">
        <f>IFERROR(IF($D1538&gt;=1,VLOOKUP($C1538,STUDENT!$A$4:$E$2003,F$1,0),""),"")</f>
        <v/>
      </c>
      <c r="G1538" s="15" t="str">
        <f>IFERROR(IF($D1538&gt;=1,VLOOKUP($C1538,STUDENT!$A$4:$E$2003,G$1,0),""),"")</f>
        <v/>
      </c>
      <c r="H1538" s="14" t="str">
        <f>IFERROR(IF($D1538&gt;=1,VLOOKUP($C1538,STUDENT!$A$4:$E$2003,H$1,0),""),"")</f>
        <v/>
      </c>
      <c r="I1538" s="79"/>
      <c r="J1538" s="79"/>
      <c r="K1538" s="79"/>
      <c r="L1538" s="79"/>
      <c r="M1538" s="79"/>
      <c r="N1538" s="79"/>
      <c r="O1538" s="79"/>
      <c r="P1538" s="79"/>
      <c r="Q1538" s="79"/>
      <c r="R1538" s="79"/>
      <c r="S1538" s="79"/>
      <c r="T1538" s="79"/>
      <c r="U1538" s="85">
        <f t="shared" si="143"/>
        <v>0</v>
      </c>
      <c r="V1538" s="6">
        <f t="shared" si="144"/>
        <v>0</v>
      </c>
      <c r="W1538" s="6">
        <f>IFERROR(IF(V1538&gt;=1,V1538*VLOOKUP(E1538,STUDENT!$B$4:$W$2003,22,0),0),0)</f>
        <v>0</v>
      </c>
      <c r="X1538" s="6">
        <f t="shared" si="145"/>
        <v>0</v>
      </c>
      <c r="Y1538" s="6">
        <f>IFERROR(IF(X1538&gt;=1,X1538*VLOOKUP(E1538,STUDENT!$B$4:$W$2003,22,0),0),0)</f>
        <v>0</v>
      </c>
      <c r="Z1538" s="6">
        <f t="shared" si="146"/>
        <v>0</v>
      </c>
      <c r="AA1538" s="6">
        <f>IFERROR(IF(Z1538&gt;=1,Z1538*VLOOKUP(E1538,STUDENT!$B$4:$W$2003,22,0),0),0)</f>
        <v>0</v>
      </c>
    </row>
    <row r="1539" spans="1:27" ht="18" customHeight="1" x14ac:dyDescent="0.25">
      <c r="A1539" s="6">
        <f t="shared" si="141"/>
        <v>0</v>
      </c>
      <c r="B1539" s="6">
        <v>1531</v>
      </c>
      <c r="C1539" s="6">
        <f>IFERROR(IF($C$1&gt;=B1539,SMALL(STUDENT!$V$4:$V$2003,$C$6+B1539),0),0)</f>
        <v>0</v>
      </c>
      <c r="D1539" s="14">
        <f t="shared" si="142"/>
        <v>0</v>
      </c>
      <c r="E1539" s="14" t="str">
        <f>IFERROR(IF($D1539&gt;=1,VLOOKUP($C1539,STUDENT!$A$4:$E$2003,E$1,0),""),"")</f>
        <v/>
      </c>
      <c r="F1539" s="15" t="str">
        <f>IFERROR(IF($D1539&gt;=1,VLOOKUP($C1539,STUDENT!$A$4:$E$2003,F$1,0),""),"")</f>
        <v/>
      </c>
      <c r="G1539" s="15" t="str">
        <f>IFERROR(IF($D1539&gt;=1,VLOOKUP($C1539,STUDENT!$A$4:$E$2003,G$1,0),""),"")</f>
        <v/>
      </c>
      <c r="H1539" s="14" t="str">
        <f>IFERROR(IF($D1539&gt;=1,VLOOKUP($C1539,STUDENT!$A$4:$E$2003,H$1,0),""),"")</f>
        <v/>
      </c>
      <c r="I1539" s="79"/>
      <c r="J1539" s="79"/>
      <c r="K1539" s="79"/>
      <c r="L1539" s="79"/>
      <c r="M1539" s="79"/>
      <c r="N1539" s="79"/>
      <c r="O1539" s="79"/>
      <c r="P1539" s="79"/>
      <c r="Q1539" s="79"/>
      <c r="R1539" s="79"/>
      <c r="S1539" s="79"/>
      <c r="T1539" s="79"/>
      <c r="U1539" s="85">
        <f t="shared" si="143"/>
        <v>0</v>
      </c>
      <c r="V1539" s="6">
        <f t="shared" si="144"/>
        <v>0</v>
      </c>
      <c r="W1539" s="6">
        <f>IFERROR(IF(V1539&gt;=1,V1539*VLOOKUP(E1539,STUDENT!$B$4:$W$2003,22,0),0),0)</f>
        <v>0</v>
      </c>
      <c r="X1539" s="6">
        <f t="shared" si="145"/>
        <v>0</v>
      </c>
      <c r="Y1539" s="6">
        <f>IFERROR(IF(X1539&gt;=1,X1539*VLOOKUP(E1539,STUDENT!$B$4:$W$2003,22,0),0),0)</f>
        <v>0</v>
      </c>
      <c r="Z1539" s="6">
        <f t="shared" si="146"/>
        <v>0</v>
      </c>
      <c r="AA1539" s="6">
        <f>IFERROR(IF(Z1539&gt;=1,Z1539*VLOOKUP(E1539,STUDENT!$B$4:$W$2003,22,0),0),0)</f>
        <v>0</v>
      </c>
    </row>
    <row r="1540" spans="1:27" ht="18" customHeight="1" x14ac:dyDescent="0.25">
      <c r="A1540" s="6">
        <f t="shared" si="141"/>
        <v>0</v>
      </c>
      <c r="B1540" s="6">
        <v>1532</v>
      </c>
      <c r="C1540" s="6">
        <f>IFERROR(IF($C$1&gt;=B1540,SMALL(STUDENT!$V$4:$V$2003,$C$6+B1540),0),0)</f>
        <v>0</v>
      </c>
      <c r="D1540" s="14">
        <f t="shared" si="142"/>
        <v>0</v>
      </c>
      <c r="E1540" s="14" t="str">
        <f>IFERROR(IF($D1540&gt;=1,VLOOKUP($C1540,STUDENT!$A$4:$E$2003,E$1,0),""),"")</f>
        <v/>
      </c>
      <c r="F1540" s="15" t="str">
        <f>IFERROR(IF($D1540&gt;=1,VLOOKUP($C1540,STUDENT!$A$4:$E$2003,F$1,0),""),"")</f>
        <v/>
      </c>
      <c r="G1540" s="15" t="str">
        <f>IFERROR(IF($D1540&gt;=1,VLOOKUP($C1540,STUDENT!$A$4:$E$2003,G$1,0),""),"")</f>
        <v/>
      </c>
      <c r="H1540" s="14" t="str">
        <f>IFERROR(IF($D1540&gt;=1,VLOOKUP($C1540,STUDENT!$A$4:$E$2003,H$1,0),""),"")</f>
        <v/>
      </c>
      <c r="I1540" s="79"/>
      <c r="J1540" s="79"/>
      <c r="K1540" s="79"/>
      <c r="L1540" s="79"/>
      <c r="M1540" s="79"/>
      <c r="N1540" s="79"/>
      <c r="O1540" s="79"/>
      <c r="P1540" s="79"/>
      <c r="Q1540" s="79"/>
      <c r="R1540" s="79"/>
      <c r="S1540" s="79"/>
      <c r="T1540" s="79"/>
      <c r="U1540" s="85">
        <f t="shared" si="143"/>
        <v>0</v>
      </c>
      <c r="V1540" s="6">
        <f t="shared" si="144"/>
        <v>0</v>
      </c>
      <c r="W1540" s="6">
        <f>IFERROR(IF(V1540&gt;=1,V1540*VLOOKUP(E1540,STUDENT!$B$4:$W$2003,22,0),0),0)</f>
        <v>0</v>
      </c>
      <c r="X1540" s="6">
        <f t="shared" si="145"/>
        <v>0</v>
      </c>
      <c r="Y1540" s="6">
        <f>IFERROR(IF(X1540&gt;=1,X1540*VLOOKUP(E1540,STUDENT!$B$4:$W$2003,22,0),0),0)</f>
        <v>0</v>
      </c>
      <c r="Z1540" s="6">
        <f t="shared" si="146"/>
        <v>0</v>
      </c>
      <c r="AA1540" s="6">
        <f>IFERROR(IF(Z1540&gt;=1,Z1540*VLOOKUP(E1540,STUDENT!$B$4:$W$2003,22,0),0),0)</f>
        <v>0</v>
      </c>
    </row>
    <row r="1541" spans="1:27" ht="18" customHeight="1" x14ac:dyDescent="0.25">
      <c r="A1541" s="6">
        <f t="shared" si="141"/>
        <v>0</v>
      </c>
      <c r="B1541" s="6">
        <v>1533</v>
      </c>
      <c r="C1541" s="6">
        <f>IFERROR(IF($C$1&gt;=B1541,SMALL(STUDENT!$V$4:$V$2003,$C$6+B1541),0),0)</f>
        <v>0</v>
      </c>
      <c r="D1541" s="14">
        <f t="shared" si="142"/>
        <v>0</v>
      </c>
      <c r="E1541" s="14" t="str">
        <f>IFERROR(IF($D1541&gt;=1,VLOOKUP($C1541,STUDENT!$A$4:$E$2003,E$1,0),""),"")</f>
        <v/>
      </c>
      <c r="F1541" s="15" t="str">
        <f>IFERROR(IF($D1541&gt;=1,VLOOKUP($C1541,STUDENT!$A$4:$E$2003,F$1,0),""),"")</f>
        <v/>
      </c>
      <c r="G1541" s="15" t="str">
        <f>IFERROR(IF($D1541&gt;=1,VLOOKUP($C1541,STUDENT!$A$4:$E$2003,G$1,0),""),"")</f>
        <v/>
      </c>
      <c r="H1541" s="14" t="str">
        <f>IFERROR(IF($D1541&gt;=1,VLOOKUP($C1541,STUDENT!$A$4:$E$2003,H$1,0),""),"")</f>
        <v/>
      </c>
      <c r="I1541" s="79"/>
      <c r="J1541" s="79"/>
      <c r="K1541" s="79"/>
      <c r="L1541" s="79"/>
      <c r="M1541" s="79"/>
      <c r="N1541" s="79"/>
      <c r="O1541" s="79"/>
      <c r="P1541" s="79"/>
      <c r="Q1541" s="79"/>
      <c r="R1541" s="79"/>
      <c r="S1541" s="79"/>
      <c r="T1541" s="79"/>
      <c r="U1541" s="85">
        <f t="shared" si="143"/>
        <v>0</v>
      </c>
      <c r="V1541" s="6">
        <f t="shared" si="144"/>
        <v>0</v>
      </c>
      <c r="W1541" s="6">
        <f>IFERROR(IF(V1541&gt;=1,V1541*VLOOKUP(E1541,STUDENT!$B$4:$W$2003,22,0),0),0)</f>
        <v>0</v>
      </c>
      <c r="X1541" s="6">
        <f t="shared" si="145"/>
        <v>0</v>
      </c>
      <c r="Y1541" s="6">
        <f>IFERROR(IF(X1541&gt;=1,X1541*VLOOKUP(E1541,STUDENT!$B$4:$W$2003,22,0),0),0)</f>
        <v>0</v>
      </c>
      <c r="Z1541" s="6">
        <f t="shared" si="146"/>
        <v>0</v>
      </c>
      <c r="AA1541" s="6">
        <f>IFERROR(IF(Z1541&gt;=1,Z1541*VLOOKUP(E1541,STUDENT!$B$4:$W$2003,22,0),0),0)</f>
        <v>0</v>
      </c>
    </row>
    <row r="1542" spans="1:27" ht="18" customHeight="1" x14ac:dyDescent="0.25">
      <c r="A1542" s="6">
        <f t="shared" si="141"/>
        <v>0</v>
      </c>
      <c r="B1542" s="6">
        <v>1534</v>
      </c>
      <c r="C1542" s="6">
        <f>IFERROR(IF($C$1&gt;=B1542,SMALL(STUDENT!$V$4:$V$2003,$C$6+B1542),0),0)</f>
        <v>0</v>
      </c>
      <c r="D1542" s="14">
        <f t="shared" si="142"/>
        <v>0</v>
      </c>
      <c r="E1542" s="14" t="str">
        <f>IFERROR(IF($D1542&gt;=1,VLOOKUP($C1542,STUDENT!$A$4:$E$2003,E$1,0),""),"")</f>
        <v/>
      </c>
      <c r="F1542" s="15" t="str">
        <f>IFERROR(IF($D1542&gt;=1,VLOOKUP($C1542,STUDENT!$A$4:$E$2003,F$1,0),""),"")</f>
        <v/>
      </c>
      <c r="G1542" s="15" t="str">
        <f>IFERROR(IF($D1542&gt;=1,VLOOKUP($C1542,STUDENT!$A$4:$E$2003,G$1,0),""),"")</f>
        <v/>
      </c>
      <c r="H1542" s="14" t="str">
        <f>IFERROR(IF($D1542&gt;=1,VLOOKUP($C1542,STUDENT!$A$4:$E$2003,H$1,0),""),"")</f>
        <v/>
      </c>
      <c r="I1542" s="79"/>
      <c r="J1542" s="79"/>
      <c r="K1542" s="79"/>
      <c r="L1542" s="79"/>
      <c r="M1542" s="79"/>
      <c r="N1542" s="79"/>
      <c r="O1542" s="79"/>
      <c r="P1542" s="79"/>
      <c r="Q1542" s="79"/>
      <c r="R1542" s="79"/>
      <c r="S1542" s="79"/>
      <c r="T1542" s="79"/>
      <c r="U1542" s="85">
        <f t="shared" si="143"/>
        <v>0</v>
      </c>
      <c r="V1542" s="6">
        <f t="shared" si="144"/>
        <v>0</v>
      </c>
      <c r="W1542" s="6">
        <f>IFERROR(IF(V1542&gt;=1,V1542*VLOOKUP(E1542,STUDENT!$B$4:$W$2003,22,0),0),0)</f>
        <v>0</v>
      </c>
      <c r="X1542" s="6">
        <f t="shared" si="145"/>
        <v>0</v>
      </c>
      <c r="Y1542" s="6">
        <f>IFERROR(IF(X1542&gt;=1,X1542*VLOOKUP(E1542,STUDENT!$B$4:$W$2003,22,0),0),0)</f>
        <v>0</v>
      </c>
      <c r="Z1542" s="6">
        <f t="shared" si="146"/>
        <v>0</v>
      </c>
      <c r="AA1542" s="6">
        <f>IFERROR(IF(Z1542&gt;=1,Z1542*VLOOKUP(E1542,STUDENT!$B$4:$W$2003,22,0),0),0)</f>
        <v>0</v>
      </c>
    </row>
    <row r="1543" spans="1:27" ht="18" customHeight="1" x14ac:dyDescent="0.25">
      <c r="A1543" s="6">
        <f t="shared" si="141"/>
        <v>0</v>
      </c>
      <c r="B1543" s="6">
        <v>1535</v>
      </c>
      <c r="C1543" s="6">
        <f>IFERROR(IF($C$1&gt;=B1543,SMALL(STUDENT!$V$4:$V$2003,$C$6+B1543),0),0)</f>
        <v>0</v>
      </c>
      <c r="D1543" s="14">
        <f t="shared" si="142"/>
        <v>0</v>
      </c>
      <c r="E1543" s="14" t="str">
        <f>IFERROR(IF($D1543&gt;=1,VLOOKUP($C1543,STUDENT!$A$4:$E$2003,E$1,0),""),"")</f>
        <v/>
      </c>
      <c r="F1543" s="15" t="str">
        <f>IFERROR(IF($D1543&gt;=1,VLOOKUP($C1543,STUDENT!$A$4:$E$2003,F$1,0),""),"")</f>
        <v/>
      </c>
      <c r="G1543" s="15" t="str">
        <f>IFERROR(IF($D1543&gt;=1,VLOOKUP($C1543,STUDENT!$A$4:$E$2003,G$1,0),""),"")</f>
        <v/>
      </c>
      <c r="H1543" s="14" t="str">
        <f>IFERROR(IF($D1543&gt;=1,VLOOKUP($C1543,STUDENT!$A$4:$E$2003,H$1,0),""),"")</f>
        <v/>
      </c>
      <c r="I1543" s="79"/>
      <c r="J1543" s="79"/>
      <c r="K1543" s="79"/>
      <c r="L1543" s="79"/>
      <c r="M1543" s="79"/>
      <c r="N1543" s="79"/>
      <c r="O1543" s="79"/>
      <c r="P1543" s="79"/>
      <c r="Q1543" s="79"/>
      <c r="R1543" s="79"/>
      <c r="S1543" s="79"/>
      <c r="T1543" s="79"/>
      <c r="U1543" s="85">
        <f t="shared" si="143"/>
        <v>0</v>
      </c>
      <c r="V1543" s="6">
        <f t="shared" si="144"/>
        <v>0</v>
      </c>
      <c r="W1543" s="6">
        <f>IFERROR(IF(V1543&gt;=1,V1543*VLOOKUP(E1543,STUDENT!$B$4:$W$2003,22,0),0),0)</f>
        <v>0</v>
      </c>
      <c r="X1543" s="6">
        <f t="shared" si="145"/>
        <v>0</v>
      </c>
      <c r="Y1543" s="6">
        <f>IFERROR(IF(X1543&gt;=1,X1543*VLOOKUP(E1543,STUDENT!$B$4:$W$2003,22,0),0),0)</f>
        <v>0</v>
      </c>
      <c r="Z1543" s="6">
        <f t="shared" si="146"/>
        <v>0</v>
      </c>
      <c r="AA1543" s="6">
        <f>IFERROR(IF(Z1543&gt;=1,Z1543*VLOOKUP(E1543,STUDENT!$B$4:$W$2003,22,0),0),0)</f>
        <v>0</v>
      </c>
    </row>
    <row r="1544" spans="1:27" ht="18" customHeight="1" x14ac:dyDescent="0.25">
      <c r="A1544" s="6">
        <f t="shared" si="141"/>
        <v>0</v>
      </c>
      <c r="B1544" s="6">
        <v>1536</v>
      </c>
      <c r="C1544" s="6">
        <f>IFERROR(IF($C$1&gt;=B1544,SMALL(STUDENT!$V$4:$V$2003,$C$6+B1544),0),0)</f>
        <v>0</v>
      </c>
      <c r="D1544" s="14">
        <f t="shared" si="142"/>
        <v>0</v>
      </c>
      <c r="E1544" s="14" t="str">
        <f>IFERROR(IF($D1544&gt;=1,VLOOKUP($C1544,STUDENT!$A$4:$E$2003,E$1,0),""),"")</f>
        <v/>
      </c>
      <c r="F1544" s="15" t="str">
        <f>IFERROR(IF($D1544&gt;=1,VLOOKUP($C1544,STUDENT!$A$4:$E$2003,F$1,0),""),"")</f>
        <v/>
      </c>
      <c r="G1544" s="15" t="str">
        <f>IFERROR(IF($D1544&gt;=1,VLOOKUP($C1544,STUDENT!$A$4:$E$2003,G$1,0),""),"")</f>
        <v/>
      </c>
      <c r="H1544" s="14" t="str">
        <f>IFERROR(IF($D1544&gt;=1,VLOOKUP($C1544,STUDENT!$A$4:$E$2003,H$1,0),""),"")</f>
        <v/>
      </c>
      <c r="I1544" s="79"/>
      <c r="J1544" s="79"/>
      <c r="K1544" s="79"/>
      <c r="L1544" s="79"/>
      <c r="M1544" s="79"/>
      <c r="N1544" s="79"/>
      <c r="O1544" s="79"/>
      <c r="P1544" s="79"/>
      <c r="Q1544" s="79"/>
      <c r="R1544" s="79"/>
      <c r="S1544" s="79"/>
      <c r="T1544" s="79"/>
      <c r="U1544" s="85">
        <f t="shared" si="143"/>
        <v>0</v>
      </c>
      <c r="V1544" s="6">
        <f t="shared" si="144"/>
        <v>0</v>
      </c>
      <c r="W1544" s="6">
        <f>IFERROR(IF(V1544&gt;=1,V1544*VLOOKUP(E1544,STUDENT!$B$4:$W$2003,22,0),0),0)</f>
        <v>0</v>
      </c>
      <c r="X1544" s="6">
        <f t="shared" si="145"/>
        <v>0</v>
      </c>
      <c r="Y1544" s="6">
        <f>IFERROR(IF(X1544&gt;=1,X1544*VLOOKUP(E1544,STUDENT!$B$4:$W$2003,22,0),0),0)</f>
        <v>0</v>
      </c>
      <c r="Z1544" s="6">
        <f t="shared" si="146"/>
        <v>0</v>
      </c>
      <c r="AA1544" s="6">
        <f>IFERROR(IF(Z1544&gt;=1,Z1544*VLOOKUP(E1544,STUDENT!$B$4:$W$2003,22,0),0),0)</f>
        <v>0</v>
      </c>
    </row>
    <row r="1545" spans="1:27" ht="18" customHeight="1" x14ac:dyDescent="0.25">
      <c r="A1545" s="6">
        <f t="shared" si="141"/>
        <v>0</v>
      </c>
      <c r="B1545" s="6">
        <v>1537</v>
      </c>
      <c r="C1545" s="6">
        <f>IFERROR(IF($C$1&gt;=B1545,SMALL(STUDENT!$V$4:$V$2003,$C$6+B1545),0),0)</f>
        <v>0</v>
      </c>
      <c r="D1545" s="14">
        <f t="shared" si="142"/>
        <v>0</v>
      </c>
      <c r="E1545" s="14" t="str">
        <f>IFERROR(IF($D1545&gt;=1,VLOOKUP($C1545,STUDENT!$A$4:$E$2003,E$1,0),""),"")</f>
        <v/>
      </c>
      <c r="F1545" s="15" t="str">
        <f>IFERROR(IF($D1545&gt;=1,VLOOKUP($C1545,STUDENT!$A$4:$E$2003,F$1,0),""),"")</f>
        <v/>
      </c>
      <c r="G1545" s="15" t="str">
        <f>IFERROR(IF($D1545&gt;=1,VLOOKUP($C1545,STUDENT!$A$4:$E$2003,G$1,0),""),"")</f>
        <v/>
      </c>
      <c r="H1545" s="14" t="str">
        <f>IFERROR(IF($D1545&gt;=1,VLOOKUP($C1545,STUDENT!$A$4:$E$2003,H$1,0),""),"")</f>
        <v/>
      </c>
      <c r="I1545" s="79"/>
      <c r="J1545" s="79"/>
      <c r="K1545" s="79"/>
      <c r="L1545" s="79"/>
      <c r="M1545" s="79"/>
      <c r="N1545" s="79"/>
      <c r="O1545" s="79"/>
      <c r="P1545" s="79"/>
      <c r="Q1545" s="79"/>
      <c r="R1545" s="79"/>
      <c r="S1545" s="79"/>
      <c r="T1545" s="79"/>
      <c r="U1545" s="85">
        <f t="shared" si="143"/>
        <v>0</v>
      </c>
      <c r="V1545" s="6">
        <f t="shared" si="144"/>
        <v>0</v>
      </c>
      <c r="W1545" s="6">
        <f>IFERROR(IF(V1545&gt;=1,V1545*VLOOKUP(E1545,STUDENT!$B$4:$W$2003,22,0),0),0)</f>
        <v>0</v>
      </c>
      <c r="X1545" s="6">
        <f t="shared" si="145"/>
        <v>0</v>
      </c>
      <c r="Y1545" s="6">
        <f>IFERROR(IF(X1545&gt;=1,X1545*VLOOKUP(E1545,STUDENT!$B$4:$W$2003,22,0),0),0)</f>
        <v>0</v>
      </c>
      <c r="Z1545" s="6">
        <f t="shared" si="146"/>
        <v>0</v>
      </c>
      <c r="AA1545" s="6">
        <f>IFERROR(IF(Z1545&gt;=1,Z1545*VLOOKUP(E1545,STUDENT!$B$4:$W$2003,22,0),0),0)</f>
        <v>0</v>
      </c>
    </row>
    <row r="1546" spans="1:27" ht="18" customHeight="1" x14ac:dyDescent="0.25">
      <c r="A1546" s="6">
        <f t="shared" ref="A1546:A1609" si="147">IFERROR(IF(W1546&gt;=1,D1546,0),0)</f>
        <v>0</v>
      </c>
      <c r="B1546" s="6">
        <v>1538</v>
      </c>
      <c r="C1546" s="6">
        <f>IFERROR(IF($C$1&gt;=B1546,SMALL(STUDENT!$V$4:$V$2003,$C$6+B1546),0),0)</f>
        <v>0</v>
      </c>
      <c r="D1546" s="14">
        <f t="shared" ref="D1546:D1609" si="148">IFERROR(IF(C1546&gt;=1,B1546,0),0)</f>
        <v>0</v>
      </c>
      <c r="E1546" s="14" t="str">
        <f>IFERROR(IF($D1546&gt;=1,VLOOKUP($C1546,STUDENT!$A$4:$E$2003,E$1,0),""),"")</f>
        <v/>
      </c>
      <c r="F1546" s="15" t="str">
        <f>IFERROR(IF($D1546&gt;=1,VLOOKUP($C1546,STUDENT!$A$4:$E$2003,F$1,0),""),"")</f>
        <v/>
      </c>
      <c r="G1546" s="15" t="str">
        <f>IFERROR(IF($D1546&gt;=1,VLOOKUP($C1546,STUDENT!$A$4:$E$2003,G$1,0),""),"")</f>
        <v/>
      </c>
      <c r="H1546" s="14" t="str">
        <f>IFERROR(IF($D1546&gt;=1,VLOOKUP($C1546,STUDENT!$A$4:$E$2003,H$1,0),""),"")</f>
        <v/>
      </c>
      <c r="I1546" s="79"/>
      <c r="J1546" s="79"/>
      <c r="K1546" s="79"/>
      <c r="L1546" s="79"/>
      <c r="M1546" s="79"/>
      <c r="N1546" s="79"/>
      <c r="O1546" s="79"/>
      <c r="P1546" s="79"/>
      <c r="Q1546" s="79"/>
      <c r="R1546" s="79"/>
      <c r="S1546" s="79"/>
      <c r="T1546" s="79"/>
      <c r="U1546" s="85">
        <f t="shared" ref="U1546:U1609" si="149">SUM(I1546:T1546)</f>
        <v>0</v>
      </c>
      <c r="V1546" s="6">
        <f t="shared" ref="V1546:V1609" si="150">IFERROR(IF(D1546&gt;=1,(IF($V$1&gt;=1,(IF($W$1&gt;=1,SUMIFS(I1546:T1546,$I$3:$T$3,"&gt;="&amp;$V$1,$I$3:$T$3,"&lt;="&amp;$W$1),0)),0)),0),0)</f>
        <v>0</v>
      </c>
      <c r="W1546" s="6">
        <f>IFERROR(IF(V1546&gt;=1,V1546*VLOOKUP(E1546,STUDENT!$B$4:$W$2003,22,0),0),0)</f>
        <v>0</v>
      </c>
      <c r="X1546" s="6">
        <f t="shared" ref="X1546:X1609" si="151">IFERROR(IF(D1546&gt;=1,(IF($X$1&gt;=1,(IF($Y$1&gt;=1,SUMIFS(I1546:T1546,$I$3:$T$3,"&gt;="&amp;$X$1,$I$3:$T$3,"&lt;="&amp;$Y$1),0)),0)),0),0)</f>
        <v>0</v>
      </c>
      <c r="Y1546" s="6">
        <f>IFERROR(IF(X1546&gt;=1,X1546*VLOOKUP(E1546,STUDENT!$B$4:$W$2003,22,0),0),0)</f>
        <v>0</v>
      </c>
      <c r="Z1546" s="6">
        <f t="shared" ref="Z1546:Z1609" si="152">IFERROR(IF(D1546&gt;=1,(IF($Z$1&gt;=1,(IF($AA$1&gt;=1,SUMIFS(I1546:T1546,$I$3:$T$3,"&gt;="&amp;$Z$1,$I$3:$T$3,"&lt;="&amp;$AA$1),0)),0)),0),0)</f>
        <v>0</v>
      </c>
      <c r="AA1546" s="6">
        <f>IFERROR(IF(Z1546&gt;=1,Z1546*VLOOKUP(E1546,STUDENT!$B$4:$W$2003,22,0),0),0)</f>
        <v>0</v>
      </c>
    </row>
    <row r="1547" spans="1:27" ht="18" customHeight="1" x14ac:dyDescent="0.25">
      <c r="A1547" s="6">
        <f t="shared" si="147"/>
        <v>0</v>
      </c>
      <c r="B1547" s="6">
        <v>1539</v>
      </c>
      <c r="C1547" s="6">
        <f>IFERROR(IF($C$1&gt;=B1547,SMALL(STUDENT!$V$4:$V$2003,$C$6+B1547),0),0)</f>
        <v>0</v>
      </c>
      <c r="D1547" s="14">
        <f t="shared" si="148"/>
        <v>0</v>
      </c>
      <c r="E1547" s="14" t="str">
        <f>IFERROR(IF($D1547&gt;=1,VLOOKUP($C1547,STUDENT!$A$4:$E$2003,E$1,0),""),"")</f>
        <v/>
      </c>
      <c r="F1547" s="15" t="str">
        <f>IFERROR(IF($D1547&gt;=1,VLOOKUP($C1547,STUDENT!$A$4:$E$2003,F$1,0),""),"")</f>
        <v/>
      </c>
      <c r="G1547" s="15" t="str">
        <f>IFERROR(IF($D1547&gt;=1,VLOOKUP($C1547,STUDENT!$A$4:$E$2003,G$1,0),""),"")</f>
        <v/>
      </c>
      <c r="H1547" s="14" t="str">
        <f>IFERROR(IF($D1547&gt;=1,VLOOKUP($C1547,STUDENT!$A$4:$E$2003,H$1,0),""),"")</f>
        <v/>
      </c>
      <c r="I1547" s="79"/>
      <c r="J1547" s="79"/>
      <c r="K1547" s="79"/>
      <c r="L1547" s="79"/>
      <c r="M1547" s="79"/>
      <c r="N1547" s="79"/>
      <c r="O1547" s="79"/>
      <c r="P1547" s="79"/>
      <c r="Q1547" s="79"/>
      <c r="R1547" s="79"/>
      <c r="S1547" s="79"/>
      <c r="T1547" s="79"/>
      <c r="U1547" s="85">
        <f t="shared" si="149"/>
        <v>0</v>
      </c>
      <c r="V1547" s="6">
        <f t="shared" si="150"/>
        <v>0</v>
      </c>
      <c r="W1547" s="6">
        <f>IFERROR(IF(V1547&gt;=1,V1547*VLOOKUP(E1547,STUDENT!$B$4:$W$2003,22,0),0),0)</f>
        <v>0</v>
      </c>
      <c r="X1547" s="6">
        <f t="shared" si="151"/>
        <v>0</v>
      </c>
      <c r="Y1547" s="6">
        <f>IFERROR(IF(X1547&gt;=1,X1547*VLOOKUP(E1547,STUDENT!$B$4:$W$2003,22,0),0),0)</f>
        <v>0</v>
      </c>
      <c r="Z1547" s="6">
        <f t="shared" si="152"/>
        <v>0</v>
      </c>
      <c r="AA1547" s="6">
        <f>IFERROR(IF(Z1547&gt;=1,Z1547*VLOOKUP(E1547,STUDENT!$B$4:$W$2003,22,0),0),0)</f>
        <v>0</v>
      </c>
    </row>
    <row r="1548" spans="1:27" ht="18" customHeight="1" x14ac:dyDescent="0.25">
      <c r="A1548" s="6">
        <f t="shared" si="147"/>
        <v>0</v>
      </c>
      <c r="B1548" s="6">
        <v>1540</v>
      </c>
      <c r="C1548" s="6">
        <f>IFERROR(IF($C$1&gt;=B1548,SMALL(STUDENT!$V$4:$V$2003,$C$6+B1548),0),0)</f>
        <v>0</v>
      </c>
      <c r="D1548" s="14">
        <f t="shared" si="148"/>
        <v>0</v>
      </c>
      <c r="E1548" s="14" t="str">
        <f>IFERROR(IF($D1548&gt;=1,VLOOKUP($C1548,STUDENT!$A$4:$E$2003,E$1,0),""),"")</f>
        <v/>
      </c>
      <c r="F1548" s="15" t="str">
        <f>IFERROR(IF($D1548&gt;=1,VLOOKUP($C1548,STUDENT!$A$4:$E$2003,F$1,0),""),"")</f>
        <v/>
      </c>
      <c r="G1548" s="15" t="str">
        <f>IFERROR(IF($D1548&gt;=1,VLOOKUP($C1548,STUDENT!$A$4:$E$2003,G$1,0),""),"")</f>
        <v/>
      </c>
      <c r="H1548" s="14" t="str">
        <f>IFERROR(IF($D1548&gt;=1,VLOOKUP($C1548,STUDENT!$A$4:$E$2003,H$1,0),""),"")</f>
        <v/>
      </c>
      <c r="I1548" s="79"/>
      <c r="J1548" s="79"/>
      <c r="K1548" s="79"/>
      <c r="L1548" s="79"/>
      <c r="M1548" s="79"/>
      <c r="N1548" s="79"/>
      <c r="O1548" s="79"/>
      <c r="P1548" s="79"/>
      <c r="Q1548" s="79"/>
      <c r="R1548" s="79"/>
      <c r="S1548" s="79"/>
      <c r="T1548" s="79"/>
      <c r="U1548" s="85">
        <f t="shared" si="149"/>
        <v>0</v>
      </c>
      <c r="V1548" s="6">
        <f t="shared" si="150"/>
        <v>0</v>
      </c>
      <c r="W1548" s="6">
        <f>IFERROR(IF(V1548&gt;=1,V1548*VLOOKUP(E1548,STUDENT!$B$4:$W$2003,22,0),0),0)</f>
        <v>0</v>
      </c>
      <c r="X1548" s="6">
        <f t="shared" si="151"/>
        <v>0</v>
      </c>
      <c r="Y1548" s="6">
        <f>IFERROR(IF(X1548&gt;=1,X1548*VLOOKUP(E1548,STUDENT!$B$4:$W$2003,22,0),0),0)</f>
        <v>0</v>
      </c>
      <c r="Z1548" s="6">
        <f t="shared" si="152"/>
        <v>0</v>
      </c>
      <c r="AA1548" s="6">
        <f>IFERROR(IF(Z1548&gt;=1,Z1548*VLOOKUP(E1548,STUDENT!$B$4:$W$2003,22,0),0),0)</f>
        <v>0</v>
      </c>
    </row>
    <row r="1549" spans="1:27" ht="18" customHeight="1" x14ac:dyDescent="0.25">
      <c r="A1549" s="6">
        <f t="shared" si="147"/>
        <v>0</v>
      </c>
      <c r="B1549" s="6">
        <v>1541</v>
      </c>
      <c r="C1549" s="6">
        <f>IFERROR(IF($C$1&gt;=B1549,SMALL(STUDENT!$V$4:$V$2003,$C$6+B1549),0),0)</f>
        <v>0</v>
      </c>
      <c r="D1549" s="14">
        <f t="shared" si="148"/>
        <v>0</v>
      </c>
      <c r="E1549" s="14" t="str">
        <f>IFERROR(IF($D1549&gt;=1,VLOOKUP($C1549,STUDENT!$A$4:$E$2003,E$1,0),""),"")</f>
        <v/>
      </c>
      <c r="F1549" s="15" t="str">
        <f>IFERROR(IF($D1549&gt;=1,VLOOKUP($C1549,STUDENT!$A$4:$E$2003,F$1,0),""),"")</f>
        <v/>
      </c>
      <c r="G1549" s="15" t="str">
        <f>IFERROR(IF($D1549&gt;=1,VLOOKUP($C1549,STUDENT!$A$4:$E$2003,G$1,0),""),"")</f>
        <v/>
      </c>
      <c r="H1549" s="14" t="str">
        <f>IFERROR(IF($D1549&gt;=1,VLOOKUP($C1549,STUDENT!$A$4:$E$2003,H$1,0),""),"")</f>
        <v/>
      </c>
      <c r="I1549" s="79"/>
      <c r="J1549" s="79"/>
      <c r="K1549" s="79"/>
      <c r="L1549" s="79"/>
      <c r="M1549" s="79"/>
      <c r="N1549" s="79"/>
      <c r="O1549" s="79"/>
      <c r="P1549" s="79"/>
      <c r="Q1549" s="79"/>
      <c r="R1549" s="79"/>
      <c r="S1549" s="79"/>
      <c r="T1549" s="79"/>
      <c r="U1549" s="85">
        <f t="shared" si="149"/>
        <v>0</v>
      </c>
      <c r="V1549" s="6">
        <f t="shared" si="150"/>
        <v>0</v>
      </c>
      <c r="W1549" s="6">
        <f>IFERROR(IF(V1549&gt;=1,V1549*VLOOKUP(E1549,STUDENT!$B$4:$W$2003,22,0),0),0)</f>
        <v>0</v>
      </c>
      <c r="X1549" s="6">
        <f t="shared" si="151"/>
        <v>0</v>
      </c>
      <c r="Y1549" s="6">
        <f>IFERROR(IF(X1549&gt;=1,X1549*VLOOKUP(E1549,STUDENT!$B$4:$W$2003,22,0),0),0)</f>
        <v>0</v>
      </c>
      <c r="Z1549" s="6">
        <f t="shared" si="152"/>
        <v>0</v>
      </c>
      <c r="AA1549" s="6">
        <f>IFERROR(IF(Z1549&gt;=1,Z1549*VLOOKUP(E1549,STUDENT!$B$4:$W$2003,22,0),0),0)</f>
        <v>0</v>
      </c>
    </row>
    <row r="1550" spans="1:27" ht="18" customHeight="1" x14ac:dyDescent="0.25">
      <c r="A1550" s="6">
        <f t="shared" si="147"/>
        <v>0</v>
      </c>
      <c r="B1550" s="6">
        <v>1542</v>
      </c>
      <c r="C1550" s="6">
        <f>IFERROR(IF($C$1&gt;=B1550,SMALL(STUDENT!$V$4:$V$2003,$C$6+B1550),0),0)</f>
        <v>0</v>
      </c>
      <c r="D1550" s="14">
        <f t="shared" si="148"/>
        <v>0</v>
      </c>
      <c r="E1550" s="14" t="str">
        <f>IFERROR(IF($D1550&gt;=1,VLOOKUP($C1550,STUDENT!$A$4:$E$2003,E$1,0),""),"")</f>
        <v/>
      </c>
      <c r="F1550" s="15" t="str">
        <f>IFERROR(IF($D1550&gt;=1,VLOOKUP($C1550,STUDENT!$A$4:$E$2003,F$1,0),""),"")</f>
        <v/>
      </c>
      <c r="G1550" s="15" t="str">
        <f>IFERROR(IF($D1550&gt;=1,VLOOKUP($C1550,STUDENT!$A$4:$E$2003,G$1,0),""),"")</f>
        <v/>
      </c>
      <c r="H1550" s="14" t="str">
        <f>IFERROR(IF($D1550&gt;=1,VLOOKUP($C1550,STUDENT!$A$4:$E$2003,H$1,0),""),"")</f>
        <v/>
      </c>
      <c r="I1550" s="79"/>
      <c r="J1550" s="79"/>
      <c r="K1550" s="79"/>
      <c r="L1550" s="79"/>
      <c r="M1550" s="79"/>
      <c r="N1550" s="79"/>
      <c r="O1550" s="79"/>
      <c r="P1550" s="79"/>
      <c r="Q1550" s="79"/>
      <c r="R1550" s="79"/>
      <c r="S1550" s="79"/>
      <c r="T1550" s="79"/>
      <c r="U1550" s="85">
        <f t="shared" si="149"/>
        <v>0</v>
      </c>
      <c r="V1550" s="6">
        <f t="shared" si="150"/>
        <v>0</v>
      </c>
      <c r="W1550" s="6">
        <f>IFERROR(IF(V1550&gt;=1,V1550*VLOOKUP(E1550,STUDENT!$B$4:$W$2003,22,0),0),0)</f>
        <v>0</v>
      </c>
      <c r="X1550" s="6">
        <f t="shared" si="151"/>
        <v>0</v>
      </c>
      <c r="Y1550" s="6">
        <f>IFERROR(IF(X1550&gt;=1,X1550*VLOOKUP(E1550,STUDENT!$B$4:$W$2003,22,0),0),0)</f>
        <v>0</v>
      </c>
      <c r="Z1550" s="6">
        <f t="shared" si="152"/>
        <v>0</v>
      </c>
      <c r="AA1550" s="6">
        <f>IFERROR(IF(Z1550&gt;=1,Z1550*VLOOKUP(E1550,STUDENT!$B$4:$W$2003,22,0),0),0)</f>
        <v>0</v>
      </c>
    </row>
    <row r="1551" spans="1:27" ht="18" customHeight="1" x14ac:dyDescent="0.25">
      <c r="A1551" s="6">
        <f t="shared" si="147"/>
        <v>0</v>
      </c>
      <c r="B1551" s="6">
        <v>1543</v>
      </c>
      <c r="C1551" s="6">
        <f>IFERROR(IF($C$1&gt;=B1551,SMALL(STUDENT!$V$4:$V$2003,$C$6+B1551),0),0)</f>
        <v>0</v>
      </c>
      <c r="D1551" s="14">
        <f t="shared" si="148"/>
        <v>0</v>
      </c>
      <c r="E1551" s="14" t="str">
        <f>IFERROR(IF($D1551&gt;=1,VLOOKUP($C1551,STUDENT!$A$4:$E$2003,E$1,0),""),"")</f>
        <v/>
      </c>
      <c r="F1551" s="15" t="str">
        <f>IFERROR(IF($D1551&gt;=1,VLOOKUP($C1551,STUDENT!$A$4:$E$2003,F$1,0),""),"")</f>
        <v/>
      </c>
      <c r="G1551" s="15" t="str">
        <f>IFERROR(IF($D1551&gt;=1,VLOOKUP($C1551,STUDENT!$A$4:$E$2003,G$1,0),""),"")</f>
        <v/>
      </c>
      <c r="H1551" s="14" t="str">
        <f>IFERROR(IF($D1551&gt;=1,VLOOKUP($C1551,STUDENT!$A$4:$E$2003,H$1,0),""),"")</f>
        <v/>
      </c>
      <c r="I1551" s="79"/>
      <c r="J1551" s="79"/>
      <c r="K1551" s="79"/>
      <c r="L1551" s="79"/>
      <c r="M1551" s="79"/>
      <c r="N1551" s="79"/>
      <c r="O1551" s="79"/>
      <c r="P1551" s="79"/>
      <c r="Q1551" s="79"/>
      <c r="R1551" s="79"/>
      <c r="S1551" s="79"/>
      <c r="T1551" s="79"/>
      <c r="U1551" s="85">
        <f t="shared" si="149"/>
        <v>0</v>
      </c>
      <c r="V1551" s="6">
        <f t="shared" si="150"/>
        <v>0</v>
      </c>
      <c r="W1551" s="6">
        <f>IFERROR(IF(V1551&gt;=1,V1551*VLOOKUP(E1551,STUDENT!$B$4:$W$2003,22,0),0),0)</f>
        <v>0</v>
      </c>
      <c r="X1551" s="6">
        <f t="shared" si="151"/>
        <v>0</v>
      </c>
      <c r="Y1551" s="6">
        <f>IFERROR(IF(X1551&gt;=1,X1551*VLOOKUP(E1551,STUDENT!$B$4:$W$2003,22,0),0),0)</f>
        <v>0</v>
      </c>
      <c r="Z1551" s="6">
        <f t="shared" si="152"/>
        <v>0</v>
      </c>
      <c r="AA1551" s="6">
        <f>IFERROR(IF(Z1551&gt;=1,Z1551*VLOOKUP(E1551,STUDENT!$B$4:$W$2003,22,0),0),0)</f>
        <v>0</v>
      </c>
    </row>
    <row r="1552" spans="1:27" ht="18" customHeight="1" x14ac:dyDescent="0.25">
      <c r="A1552" s="6">
        <f t="shared" si="147"/>
        <v>0</v>
      </c>
      <c r="B1552" s="6">
        <v>1544</v>
      </c>
      <c r="C1552" s="6">
        <f>IFERROR(IF($C$1&gt;=B1552,SMALL(STUDENT!$V$4:$V$2003,$C$6+B1552),0),0)</f>
        <v>0</v>
      </c>
      <c r="D1552" s="14">
        <f t="shared" si="148"/>
        <v>0</v>
      </c>
      <c r="E1552" s="14" t="str">
        <f>IFERROR(IF($D1552&gt;=1,VLOOKUP($C1552,STUDENT!$A$4:$E$2003,E$1,0),""),"")</f>
        <v/>
      </c>
      <c r="F1552" s="15" t="str">
        <f>IFERROR(IF($D1552&gt;=1,VLOOKUP($C1552,STUDENT!$A$4:$E$2003,F$1,0),""),"")</f>
        <v/>
      </c>
      <c r="G1552" s="15" t="str">
        <f>IFERROR(IF($D1552&gt;=1,VLOOKUP($C1552,STUDENT!$A$4:$E$2003,G$1,0),""),"")</f>
        <v/>
      </c>
      <c r="H1552" s="14" t="str">
        <f>IFERROR(IF($D1552&gt;=1,VLOOKUP($C1552,STUDENT!$A$4:$E$2003,H$1,0),""),"")</f>
        <v/>
      </c>
      <c r="I1552" s="79"/>
      <c r="J1552" s="79"/>
      <c r="K1552" s="79"/>
      <c r="L1552" s="79"/>
      <c r="M1552" s="79"/>
      <c r="N1552" s="79"/>
      <c r="O1552" s="79"/>
      <c r="P1552" s="79"/>
      <c r="Q1552" s="79"/>
      <c r="R1552" s="79"/>
      <c r="S1552" s="79"/>
      <c r="T1552" s="79"/>
      <c r="U1552" s="85">
        <f t="shared" si="149"/>
        <v>0</v>
      </c>
      <c r="V1552" s="6">
        <f t="shared" si="150"/>
        <v>0</v>
      </c>
      <c r="W1552" s="6">
        <f>IFERROR(IF(V1552&gt;=1,V1552*VLOOKUP(E1552,STUDENT!$B$4:$W$2003,22,0),0),0)</f>
        <v>0</v>
      </c>
      <c r="X1552" s="6">
        <f t="shared" si="151"/>
        <v>0</v>
      </c>
      <c r="Y1552" s="6">
        <f>IFERROR(IF(X1552&gt;=1,X1552*VLOOKUP(E1552,STUDENT!$B$4:$W$2003,22,0),0),0)</f>
        <v>0</v>
      </c>
      <c r="Z1552" s="6">
        <f t="shared" si="152"/>
        <v>0</v>
      </c>
      <c r="AA1552" s="6">
        <f>IFERROR(IF(Z1552&gt;=1,Z1552*VLOOKUP(E1552,STUDENT!$B$4:$W$2003,22,0),0),0)</f>
        <v>0</v>
      </c>
    </row>
    <row r="1553" spans="1:27" ht="18" customHeight="1" x14ac:dyDescent="0.25">
      <c r="A1553" s="6">
        <f t="shared" si="147"/>
        <v>0</v>
      </c>
      <c r="B1553" s="6">
        <v>1545</v>
      </c>
      <c r="C1553" s="6">
        <f>IFERROR(IF($C$1&gt;=B1553,SMALL(STUDENT!$V$4:$V$2003,$C$6+B1553),0),0)</f>
        <v>0</v>
      </c>
      <c r="D1553" s="14">
        <f t="shared" si="148"/>
        <v>0</v>
      </c>
      <c r="E1553" s="14" t="str">
        <f>IFERROR(IF($D1553&gt;=1,VLOOKUP($C1553,STUDENT!$A$4:$E$2003,E$1,0),""),"")</f>
        <v/>
      </c>
      <c r="F1553" s="15" t="str">
        <f>IFERROR(IF($D1553&gt;=1,VLOOKUP($C1553,STUDENT!$A$4:$E$2003,F$1,0),""),"")</f>
        <v/>
      </c>
      <c r="G1553" s="15" t="str">
        <f>IFERROR(IF($D1553&gt;=1,VLOOKUP($C1553,STUDENT!$A$4:$E$2003,G$1,0),""),"")</f>
        <v/>
      </c>
      <c r="H1553" s="14" t="str">
        <f>IFERROR(IF($D1553&gt;=1,VLOOKUP($C1553,STUDENT!$A$4:$E$2003,H$1,0),""),"")</f>
        <v/>
      </c>
      <c r="I1553" s="79"/>
      <c r="J1553" s="79"/>
      <c r="K1553" s="79"/>
      <c r="L1553" s="79"/>
      <c r="M1553" s="79"/>
      <c r="N1553" s="79"/>
      <c r="O1553" s="79"/>
      <c r="P1553" s="79"/>
      <c r="Q1553" s="79"/>
      <c r="R1553" s="79"/>
      <c r="S1553" s="79"/>
      <c r="T1553" s="79"/>
      <c r="U1553" s="85">
        <f t="shared" si="149"/>
        <v>0</v>
      </c>
      <c r="V1553" s="6">
        <f t="shared" si="150"/>
        <v>0</v>
      </c>
      <c r="W1553" s="6">
        <f>IFERROR(IF(V1553&gt;=1,V1553*VLOOKUP(E1553,STUDENT!$B$4:$W$2003,22,0),0),0)</f>
        <v>0</v>
      </c>
      <c r="X1553" s="6">
        <f t="shared" si="151"/>
        <v>0</v>
      </c>
      <c r="Y1553" s="6">
        <f>IFERROR(IF(X1553&gt;=1,X1553*VLOOKUP(E1553,STUDENT!$B$4:$W$2003,22,0),0),0)</f>
        <v>0</v>
      </c>
      <c r="Z1553" s="6">
        <f t="shared" si="152"/>
        <v>0</v>
      </c>
      <c r="AA1553" s="6">
        <f>IFERROR(IF(Z1553&gt;=1,Z1553*VLOOKUP(E1553,STUDENT!$B$4:$W$2003,22,0),0),0)</f>
        <v>0</v>
      </c>
    </row>
    <row r="1554" spans="1:27" ht="18" customHeight="1" x14ac:dyDescent="0.25">
      <c r="A1554" s="6">
        <f t="shared" si="147"/>
        <v>0</v>
      </c>
      <c r="B1554" s="6">
        <v>1546</v>
      </c>
      <c r="C1554" s="6">
        <f>IFERROR(IF($C$1&gt;=B1554,SMALL(STUDENT!$V$4:$V$2003,$C$6+B1554),0),0)</f>
        <v>0</v>
      </c>
      <c r="D1554" s="14">
        <f t="shared" si="148"/>
        <v>0</v>
      </c>
      <c r="E1554" s="14" t="str">
        <f>IFERROR(IF($D1554&gt;=1,VLOOKUP($C1554,STUDENT!$A$4:$E$2003,E$1,0),""),"")</f>
        <v/>
      </c>
      <c r="F1554" s="15" t="str">
        <f>IFERROR(IF($D1554&gt;=1,VLOOKUP($C1554,STUDENT!$A$4:$E$2003,F$1,0),""),"")</f>
        <v/>
      </c>
      <c r="G1554" s="15" t="str">
        <f>IFERROR(IF($D1554&gt;=1,VLOOKUP($C1554,STUDENT!$A$4:$E$2003,G$1,0),""),"")</f>
        <v/>
      </c>
      <c r="H1554" s="14" t="str">
        <f>IFERROR(IF($D1554&gt;=1,VLOOKUP($C1554,STUDENT!$A$4:$E$2003,H$1,0),""),"")</f>
        <v/>
      </c>
      <c r="I1554" s="79"/>
      <c r="J1554" s="79"/>
      <c r="K1554" s="79"/>
      <c r="L1554" s="79"/>
      <c r="M1554" s="79"/>
      <c r="N1554" s="79"/>
      <c r="O1554" s="79"/>
      <c r="P1554" s="79"/>
      <c r="Q1554" s="79"/>
      <c r="R1554" s="79"/>
      <c r="S1554" s="79"/>
      <c r="T1554" s="79"/>
      <c r="U1554" s="85">
        <f t="shared" si="149"/>
        <v>0</v>
      </c>
      <c r="V1554" s="6">
        <f t="shared" si="150"/>
        <v>0</v>
      </c>
      <c r="W1554" s="6">
        <f>IFERROR(IF(V1554&gt;=1,V1554*VLOOKUP(E1554,STUDENT!$B$4:$W$2003,22,0),0),0)</f>
        <v>0</v>
      </c>
      <c r="X1554" s="6">
        <f t="shared" si="151"/>
        <v>0</v>
      </c>
      <c r="Y1554" s="6">
        <f>IFERROR(IF(X1554&gt;=1,X1554*VLOOKUP(E1554,STUDENT!$B$4:$W$2003,22,0),0),0)</f>
        <v>0</v>
      </c>
      <c r="Z1554" s="6">
        <f t="shared" si="152"/>
        <v>0</v>
      </c>
      <c r="AA1554" s="6">
        <f>IFERROR(IF(Z1554&gt;=1,Z1554*VLOOKUP(E1554,STUDENT!$B$4:$W$2003,22,0),0),0)</f>
        <v>0</v>
      </c>
    </row>
    <row r="1555" spans="1:27" ht="18" customHeight="1" x14ac:dyDescent="0.25">
      <c r="A1555" s="6">
        <f t="shared" si="147"/>
        <v>0</v>
      </c>
      <c r="B1555" s="6">
        <v>1547</v>
      </c>
      <c r="C1555" s="6">
        <f>IFERROR(IF($C$1&gt;=B1555,SMALL(STUDENT!$V$4:$V$2003,$C$6+B1555),0),0)</f>
        <v>0</v>
      </c>
      <c r="D1555" s="14">
        <f t="shared" si="148"/>
        <v>0</v>
      </c>
      <c r="E1555" s="14" t="str">
        <f>IFERROR(IF($D1555&gt;=1,VLOOKUP($C1555,STUDENT!$A$4:$E$2003,E$1,0),""),"")</f>
        <v/>
      </c>
      <c r="F1555" s="15" t="str">
        <f>IFERROR(IF($D1555&gt;=1,VLOOKUP($C1555,STUDENT!$A$4:$E$2003,F$1,0),""),"")</f>
        <v/>
      </c>
      <c r="G1555" s="15" t="str">
        <f>IFERROR(IF($D1555&gt;=1,VLOOKUP($C1555,STUDENT!$A$4:$E$2003,G$1,0),""),"")</f>
        <v/>
      </c>
      <c r="H1555" s="14" t="str">
        <f>IFERROR(IF($D1555&gt;=1,VLOOKUP($C1555,STUDENT!$A$4:$E$2003,H$1,0),""),"")</f>
        <v/>
      </c>
      <c r="I1555" s="79"/>
      <c r="J1555" s="79"/>
      <c r="K1555" s="79"/>
      <c r="L1555" s="79"/>
      <c r="M1555" s="79"/>
      <c r="N1555" s="79"/>
      <c r="O1555" s="79"/>
      <c r="P1555" s="79"/>
      <c r="Q1555" s="79"/>
      <c r="R1555" s="79"/>
      <c r="S1555" s="79"/>
      <c r="T1555" s="79"/>
      <c r="U1555" s="85">
        <f t="shared" si="149"/>
        <v>0</v>
      </c>
      <c r="V1555" s="6">
        <f t="shared" si="150"/>
        <v>0</v>
      </c>
      <c r="W1555" s="6">
        <f>IFERROR(IF(V1555&gt;=1,V1555*VLOOKUP(E1555,STUDENT!$B$4:$W$2003,22,0),0),0)</f>
        <v>0</v>
      </c>
      <c r="X1555" s="6">
        <f t="shared" si="151"/>
        <v>0</v>
      </c>
      <c r="Y1555" s="6">
        <f>IFERROR(IF(X1555&gt;=1,X1555*VLOOKUP(E1555,STUDENT!$B$4:$W$2003,22,0),0),0)</f>
        <v>0</v>
      </c>
      <c r="Z1555" s="6">
        <f t="shared" si="152"/>
        <v>0</v>
      </c>
      <c r="AA1555" s="6">
        <f>IFERROR(IF(Z1555&gt;=1,Z1555*VLOOKUP(E1555,STUDENT!$B$4:$W$2003,22,0),0),0)</f>
        <v>0</v>
      </c>
    </row>
    <row r="1556" spans="1:27" ht="18" customHeight="1" x14ac:dyDescent="0.25">
      <c r="A1556" s="6">
        <f t="shared" si="147"/>
        <v>0</v>
      </c>
      <c r="B1556" s="6">
        <v>1548</v>
      </c>
      <c r="C1556" s="6">
        <f>IFERROR(IF($C$1&gt;=B1556,SMALL(STUDENT!$V$4:$V$2003,$C$6+B1556),0),0)</f>
        <v>0</v>
      </c>
      <c r="D1556" s="14">
        <f t="shared" si="148"/>
        <v>0</v>
      </c>
      <c r="E1556" s="14" t="str">
        <f>IFERROR(IF($D1556&gt;=1,VLOOKUP($C1556,STUDENT!$A$4:$E$2003,E$1,0),""),"")</f>
        <v/>
      </c>
      <c r="F1556" s="15" t="str">
        <f>IFERROR(IF($D1556&gt;=1,VLOOKUP($C1556,STUDENT!$A$4:$E$2003,F$1,0),""),"")</f>
        <v/>
      </c>
      <c r="G1556" s="15" t="str">
        <f>IFERROR(IF($D1556&gt;=1,VLOOKUP($C1556,STUDENT!$A$4:$E$2003,G$1,0),""),"")</f>
        <v/>
      </c>
      <c r="H1556" s="14" t="str">
        <f>IFERROR(IF($D1556&gt;=1,VLOOKUP($C1556,STUDENT!$A$4:$E$2003,H$1,0),""),"")</f>
        <v/>
      </c>
      <c r="I1556" s="79"/>
      <c r="J1556" s="79"/>
      <c r="K1556" s="79"/>
      <c r="L1556" s="79"/>
      <c r="M1556" s="79"/>
      <c r="N1556" s="79"/>
      <c r="O1556" s="79"/>
      <c r="P1556" s="79"/>
      <c r="Q1556" s="79"/>
      <c r="R1556" s="79"/>
      <c r="S1556" s="79"/>
      <c r="T1556" s="79"/>
      <c r="U1556" s="85">
        <f t="shared" si="149"/>
        <v>0</v>
      </c>
      <c r="V1556" s="6">
        <f t="shared" si="150"/>
        <v>0</v>
      </c>
      <c r="W1556" s="6">
        <f>IFERROR(IF(V1556&gt;=1,V1556*VLOOKUP(E1556,STUDENT!$B$4:$W$2003,22,0),0),0)</f>
        <v>0</v>
      </c>
      <c r="X1556" s="6">
        <f t="shared" si="151"/>
        <v>0</v>
      </c>
      <c r="Y1556" s="6">
        <f>IFERROR(IF(X1556&gt;=1,X1556*VLOOKUP(E1556,STUDENT!$B$4:$W$2003,22,0),0),0)</f>
        <v>0</v>
      </c>
      <c r="Z1556" s="6">
        <f t="shared" si="152"/>
        <v>0</v>
      </c>
      <c r="AA1556" s="6">
        <f>IFERROR(IF(Z1556&gt;=1,Z1556*VLOOKUP(E1556,STUDENT!$B$4:$W$2003,22,0),0),0)</f>
        <v>0</v>
      </c>
    </row>
    <row r="1557" spans="1:27" ht="18" customHeight="1" x14ac:dyDescent="0.25">
      <c r="A1557" s="6">
        <f t="shared" si="147"/>
        <v>0</v>
      </c>
      <c r="B1557" s="6">
        <v>1549</v>
      </c>
      <c r="C1557" s="6">
        <f>IFERROR(IF($C$1&gt;=B1557,SMALL(STUDENT!$V$4:$V$2003,$C$6+B1557),0),0)</f>
        <v>0</v>
      </c>
      <c r="D1557" s="14">
        <f t="shared" si="148"/>
        <v>0</v>
      </c>
      <c r="E1557" s="14" t="str">
        <f>IFERROR(IF($D1557&gt;=1,VLOOKUP($C1557,STUDENT!$A$4:$E$2003,E$1,0),""),"")</f>
        <v/>
      </c>
      <c r="F1557" s="15" t="str">
        <f>IFERROR(IF($D1557&gt;=1,VLOOKUP($C1557,STUDENT!$A$4:$E$2003,F$1,0),""),"")</f>
        <v/>
      </c>
      <c r="G1557" s="15" t="str">
        <f>IFERROR(IF($D1557&gt;=1,VLOOKUP($C1557,STUDENT!$A$4:$E$2003,G$1,0),""),"")</f>
        <v/>
      </c>
      <c r="H1557" s="14" t="str">
        <f>IFERROR(IF($D1557&gt;=1,VLOOKUP($C1557,STUDENT!$A$4:$E$2003,H$1,0),""),"")</f>
        <v/>
      </c>
      <c r="I1557" s="79"/>
      <c r="J1557" s="79"/>
      <c r="K1557" s="79"/>
      <c r="L1557" s="79"/>
      <c r="M1557" s="79"/>
      <c r="N1557" s="79"/>
      <c r="O1557" s="79"/>
      <c r="P1557" s="79"/>
      <c r="Q1557" s="79"/>
      <c r="R1557" s="79"/>
      <c r="S1557" s="79"/>
      <c r="T1557" s="79"/>
      <c r="U1557" s="85">
        <f t="shared" si="149"/>
        <v>0</v>
      </c>
      <c r="V1557" s="6">
        <f t="shared" si="150"/>
        <v>0</v>
      </c>
      <c r="W1557" s="6">
        <f>IFERROR(IF(V1557&gt;=1,V1557*VLOOKUP(E1557,STUDENT!$B$4:$W$2003,22,0),0),0)</f>
        <v>0</v>
      </c>
      <c r="X1557" s="6">
        <f t="shared" si="151"/>
        <v>0</v>
      </c>
      <c r="Y1557" s="6">
        <f>IFERROR(IF(X1557&gt;=1,X1557*VLOOKUP(E1557,STUDENT!$B$4:$W$2003,22,0),0),0)</f>
        <v>0</v>
      </c>
      <c r="Z1557" s="6">
        <f t="shared" si="152"/>
        <v>0</v>
      </c>
      <c r="AA1557" s="6">
        <f>IFERROR(IF(Z1557&gt;=1,Z1557*VLOOKUP(E1557,STUDENT!$B$4:$W$2003,22,0),0),0)</f>
        <v>0</v>
      </c>
    </row>
    <row r="1558" spans="1:27" ht="18" customHeight="1" x14ac:dyDescent="0.25">
      <c r="A1558" s="6">
        <f t="shared" si="147"/>
        <v>0</v>
      </c>
      <c r="B1558" s="6">
        <v>1550</v>
      </c>
      <c r="C1558" s="6">
        <f>IFERROR(IF($C$1&gt;=B1558,SMALL(STUDENT!$V$4:$V$2003,$C$6+B1558),0),0)</f>
        <v>0</v>
      </c>
      <c r="D1558" s="14">
        <f t="shared" si="148"/>
        <v>0</v>
      </c>
      <c r="E1558" s="14" t="str">
        <f>IFERROR(IF($D1558&gt;=1,VLOOKUP($C1558,STUDENT!$A$4:$E$2003,E$1,0),""),"")</f>
        <v/>
      </c>
      <c r="F1558" s="15" t="str">
        <f>IFERROR(IF($D1558&gt;=1,VLOOKUP($C1558,STUDENT!$A$4:$E$2003,F$1,0),""),"")</f>
        <v/>
      </c>
      <c r="G1558" s="15" t="str">
        <f>IFERROR(IF($D1558&gt;=1,VLOOKUP($C1558,STUDENT!$A$4:$E$2003,G$1,0),""),"")</f>
        <v/>
      </c>
      <c r="H1558" s="14" t="str">
        <f>IFERROR(IF($D1558&gt;=1,VLOOKUP($C1558,STUDENT!$A$4:$E$2003,H$1,0),""),"")</f>
        <v/>
      </c>
      <c r="I1558" s="79"/>
      <c r="J1558" s="79"/>
      <c r="K1558" s="79"/>
      <c r="L1558" s="79"/>
      <c r="M1558" s="79"/>
      <c r="N1558" s="79"/>
      <c r="O1558" s="79"/>
      <c r="P1558" s="79"/>
      <c r="Q1558" s="79"/>
      <c r="R1558" s="79"/>
      <c r="S1558" s="79"/>
      <c r="T1558" s="79"/>
      <c r="U1558" s="85">
        <f t="shared" si="149"/>
        <v>0</v>
      </c>
      <c r="V1558" s="6">
        <f t="shared" si="150"/>
        <v>0</v>
      </c>
      <c r="W1558" s="6">
        <f>IFERROR(IF(V1558&gt;=1,V1558*VLOOKUP(E1558,STUDENT!$B$4:$W$2003,22,0),0),0)</f>
        <v>0</v>
      </c>
      <c r="X1558" s="6">
        <f t="shared" si="151"/>
        <v>0</v>
      </c>
      <c r="Y1558" s="6">
        <f>IFERROR(IF(X1558&gt;=1,X1558*VLOOKUP(E1558,STUDENT!$B$4:$W$2003,22,0),0),0)</f>
        <v>0</v>
      </c>
      <c r="Z1558" s="6">
        <f t="shared" si="152"/>
        <v>0</v>
      </c>
      <c r="AA1558" s="6">
        <f>IFERROR(IF(Z1558&gt;=1,Z1558*VLOOKUP(E1558,STUDENT!$B$4:$W$2003,22,0),0),0)</f>
        <v>0</v>
      </c>
    </row>
    <row r="1559" spans="1:27" ht="18" customHeight="1" x14ac:dyDescent="0.25">
      <c r="A1559" s="6">
        <f t="shared" si="147"/>
        <v>0</v>
      </c>
      <c r="B1559" s="6">
        <v>1551</v>
      </c>
      <c r="C1559" s="6">
        <f>IFERROR(IF($C$1&gt;=B1559,SMALL(STUDENT!$V$4:$V$2003,$C$6+B1559),0),0)</f>
        <v>0</v>
      </c>
      <c r="D1559" s="14">
        <f t="shared" si="148"/>
        <v>0</v>
      </c>
      <c r="E1559" s="14" t="str">
        <f>IFERROR(IF($D1559&gt;=1,VLOOKUP($C1559,STUDENT!$A$4:$E$2003,E$1,0),""),"")</f>
        <v/>
      </c>
      <c r="F1559" s="15" t="str">
        <f>IFERROR(IF($D1559&gt;=1,VLOOKUP($C1559,STUDENT!$A$4:$E$2003,F$1,0),""),"")</f>
        <v/>
      </c>
      <c r="G1559" s="15" t="str">
        <f>IFERROR(IF($D1559&gt;=1,VLOOKUP($C1559,STUDENT!$A$4:$E$2003,G$1,0),""),"")</f>
        <v/>
      </c>
      <c r="H1559" s="14" t="str">
        <f>IFERROR(IF($D1559&gt;=1,VLOOKUP($C1559,STUDENT!$A$4:$E$2003,H$1,0),""),"")</f>
        <v/>
      </c>
      <c r="I1559" s="79"/>
      <c r="J1559" s="79"/>
      <c r="K1559" s="79"/>
      <c r="L1559" s="79"/>
      <c r="M1559" s="79"/>
      <c r="N1559" s="79"/>
      <c r="O1559" s="79"/>
      <c r="P1559" s="79"/>
      <c r="Q1559" s="79"/>
      <c r="R1559" s="79"/>
      <c r="S1559" s="79"/>
      <c r="T1559" s="79"/>
      <c r="U1559" s="85">
        <f t="shared" si="149"/>
        <v>0</v>
      </c>
      <c r="V1559" s="6">
        <f t="shared" si="150"/>
        <v>0</v>
      </c>
      <c r="W1559" s="6">
        <f>IFERROR(IF(V1559&gt;=1,V1559*VLOOKUP(E1559,STUDENT!$B$4:$W$2003,22,0),0),0)</f>
        <v>0</v>
      </c>
      <c r="X1559" s="6">
        <f t="shared" si="151"/>
        <v>0</v>
      </c>
      <c r="Y1559" s="6">
        <f>IFERROR(IF(X1559&gt;=1,X1559*VLOOKUP(E1559,STUDENT!$B$4:$W$2003,22,0),0),0)</f>
        <v>0</v>
      </c>
      <c r="Z1559" s="6">
        <f t="shared" si="152"/>
        <v>0</v>
      </c>
      <c r="AA1559" s="6">
        <f>IFERROR(IF(Z1559&gt;=1,Z1559*VLOOKUP(E1559,STUDENT!$B$4:$W$2003,22,0),0),0)</f>
        <v>0</v>
      </c>
    </row>
    <row r="1560" spans="1:27" ht="18" customHeight="1" x14ac:dyDescent="0.25">
      <c r="A1560" s="6">
        <f t="shared" si="147"/>
        <v>0</v>
      </c>
      <c r="B1560" s="6">
        <v>1552</v>
      </c>
      <c r="C1560" s="6">
        <f>IFERROR(IF($C$1&gt;=B1560,SMALL(STUDENT!$V$4:$V$2003,$C$6+B1560),0),0)</f>
        <v>0</v>
      </c>
      <c r="D1560" s="14">
        <f t="shared" si="148"/>
        <v>0</v>
      </c>
      <c r="E1560" s="14" t="str">
        <f>IFERROR(IF($D1560&gt;=1,VLOOKUP($C1560,STUDENT!$A$4:$E$2003,E$1,0),""),"")</f>
        <v/>
      </c>
      <c r="F1560" s="15" t="str">
        <f>IFERROR(IF($D1560&gt;=1,VLOOKUP($C1560,STUDENT!$A$4:$E$2003,F$1,0),""),"")</f>
        <v/>
      </c>
      <c r="G1560" s="15" t="str">
        <f>IFERROR(IF($D1560&gt;=1,VLOOKUP($C1560,STUDENT!$A$4:$E$2003,G$1,0),""),"")</f>
        <v/>
      </c>
      <c r="H1560" s="14" t="str">
        <f>IFERROR(IF($D1560&gt;=1,VLOOKUP($C1560,STUDENT!$A$4:$E$2003,H$1,0),""),"")</f>
        <v/>
      </c>
      <c r="I1560" s="79"/>
      <c r="J1560" s="79"/>
      <c r="K1560" s="79"/>
      <c r="L1560" s="79"/>
      <c r="M1560" s="79"/>
      <c r="N1560" s="79"/>
      <c r="O1560" s="79"/>
      <c r="P1560" s="79"/>
      <c r="Q1560" s="79"/>
      <c r="R1560" s="79"/>
      <c r="S1560" s="79"/>
      <c r="T1560" s="79"/>
      <c r="U1560" s="85">
        <f t="shared" si="149"/>
        <v>0</v>
      </c>
      <c r="V1560" s="6">
        <f t="shared" si="150"/>
        <v>0</v>
      </c>
      <c r="W1560" s="6">
        <f>IFERROR(IF(V1560&gt;=1,V1560*VLOOKUP(E1560,STUDENT!$B$4:$W$2003,22,0),0),0)</f>
        <v>0</v>
      </c>
      <c r="X1560" s="6">
        <f t="shared" si="151"/>
        <v>0</v>
      </c>
      <c r="Y1560" s="6">
        <f>IFERROR(IF(X1560&gt;=1,X1560*VLOOKUP(E1560,STUDENT!$B$4:$W$2003,22,0),0),0)</f>
        <v>0</v>
      </c>
      <c r="Z1560" s="6">
        <f t="shared" si="152"/>
        <v>0</v>
      </c>
      <c r="AA1560" s="6">
        <f>IFERROR(IF(Z1560&gt;=1,Z1560*VLOOKUP(E1560,STUDENT!$B$4:$W$2003,22,0),0),0)</f>
        <v>0</v>
      </c>
    </row>
    <row r="1561" spans="1:27" ht="18" customHeight="1" x14ac:dyDescent="0.25">
      <c r="A1561" s="6">
        <f t="shared" si="147"/>
        <v>0</v>
      </c>
      <c r="B1561" s="6">
        <v>1553</v>
      </c>
      <c r="C1561" s="6">
        <f>IFERROR(IF($C$1&gt;=B1561,SMALL(STUDENT!$V$4:$V$2003,$C$6+B1561),0),0)</f>
        <v>0</v>
      </c>
      <c r="D1561" s="14">
        <f t="shared" si="148"/>
        <v>0</v>
      </c>
      <c r="E1561" s="14" t="str">
        <f>IFERROR(IF($D1561&gt;=1,VLOOKUP($C1561,STUDENT!$A$4:$E$2003,E$1,0),""),"")</f>
        <v/>
      </c>
      <c r="F1561" s="15" t="str">
        <f>IFERROR(IF($D1561&gt;=1,VLOOKUP($C1561,STUDENT!$A$4:$E$2003,F$1,0),""),"")</f>
        <v/>
      </c>
      <c r="G1561" s="15" t="str">
        <f>IFERROR(IF($D1561&gt;=1,VLOOKUP($C1561,STUDENT!$A$4:$E$2003,G$1,0),""),"")</f>
        <v/>
      </c>
      <c r="H1561" s="14" t="str">
        <f>IFERROR(IF($D1561&gt;=1,VLOOKUP($C1561,STUDENT!$A$4:$E$2003,H$1,0),""),"")</f>
        <v/>
      </c>
      <c r="I1561" s="79"/>
      <c r="J1561" s="79"/>
      <c r="K1561" s="79"/>
      <c r="L1561" s="79"/>
      <c r="M1561" s="79"/>
      <c r="N1561" s="79"/>
      <c r="O1561" s="79"/>
      <c r="P1561" s="79"/>
      <c r="Q1561" s="79"/>
      <c r="R1561" s="79"/>
      <c r="S1561" s="79"/>
      <c r="T1561" s="79"/>
      <c r="U1561" s="85">
        <f t="shared" si="149"/>
        <v>0</v>
      </c>
      <c r="V1561" s="6">
        <f t="shared" si="150"/>
        <v>0</v>
      </c>
      <c r="W1561" s="6">
        <f>IFERROR(IF(V1561&gt;=1,V1561*VLOOKUP(E1561,STUDENT!$B$4:$W$2003,22,0),0),0)</f>
        <v>0</v>
      </c>
      <c r="X1561" s="6">
        <f t="shared" si="151"/>
        <v>0</v>
      </c>
      <c r="Y1561" s="6">
        <f>IFERROR(IF(X1561&gt;=1,X1561*VLOOKUP(E1561,STUDENT!$B$4:$W$2003,22,0),0),0)</f>
        <v>0</v>
      </c>
      <c r="Z1561" s="6">
        <f t="shared" si="152"/>
        <v>0</v>
      </c>
      <c r="AA1561" s="6">
        <f>IFERROR(IF(Z1561&gt;=1,Z1561*VLOOKUP(E1561,STUDENT!$B$4:$W$2003,22,0),0),0)</f>
        <v>0</v>
      </c>
    </row>
    <row r="1562" spans="1:27" ht="18" customHeight="1" x14ac:dyDescent="0.25">
      <c r="A1562" s="6">
        <f t="shared" si="147"/>
        <v>0</v>
      </c>
      <c r="B1562" s="6">
        <v>1554</v>
      </c>
      <c r="C1562" s="6">
        <f>IFERROR(IF($C$1&gt;=B1562,SMALL(STUDENT!$V$4:$V$2003,$C$6+B1562),0),0)</f>
        <v>0</v>
      </c>
      <c r="D1562" s="14">
        <f t="shared" si="148"/>
        <v>0</v>
      </c>
      <c r="E1562" s="14" t="str">
        <f>IFERROR(IF($D1562&gt;=1,VLOOKUP($C1562,STUDENT!$A$4:$E$2003,E$1,0),""),"")</f>
        <v/>
      </c>
      <c r="F1562" s="15" t="str">
        <f>IFERROR(IF($D1562&gt;=1,VLOOKUP($C1562,STUDENT!$A$4:$E$2003,F$1,0),""),"")</f>
        <v/>
      </c>
      <c r="G1562" s="15" t="str">
        <f>IFERROR(IF($D1562&gt;=1,VLOOKUP($C1562,STUDENT!$A$4:$E$2003,G$1,0),""),"")</f>
        <v/>
      </c>
      <c r="H1562" s="14" t="str">
        <f>IFERROR(IF($D1562&gt;=1,VLOOKUP($C1562,STUDENT!$A$4:$E$2003,H$1,0),""),"")</f>
        <v/>
      </c>
      <c r="I1562" s="79"/>
      <c r="J1562" s="79"/>
      <c r="K1562" s="79"/>
      <c r="L1562" s="79"/>
      <c r="M1562" s="79"/>
      <c r="N1562" s="79"/>
      <c r="O1562" s="79"/>
      <c r="P1562" s="79"/>
      <c r="Q1562" s="79"/>
      <c r="R1562" s="79"/>
      <c r="S1562" s="79"/>
      <c r="T1562" s="79"/>
      <c r="U1562" s="85">
        <f t="shared" si="149"/>
        <v>0</v>
      </c>
      <c r="V1562" s="6">
        <f t="shared" si="150"/>
        <v>0</v>
      </c>
      <c r="W1562" s="6">
        <f>IFERROR(IF(V1562&gt;=1,V1562*VLOOKUP(E1562,STUDENT!$B$4:$W$2003,22,0),0),0)</f>
        <v>0</v>
      </c>
      <c r="X1562" s="6">
        <f t="shared" si="151"/>
        <v>0</v>
      </c>
      <c r="Y1562" s="6">
        <f>IFERROR(IF(X1562&gt;=1,X1562*VLOOKUP(E1562,STUDENT!$B$4:$W$2003,22,0),0),0)</f>
        <v>0</v>
      </c>
      <c r="Z1562" s="6">
        <f t="shared" si="152"/>
        <v>0</v>
      </c>
      <c r="AA1562" s="6">
        <f>IFERROR(IF(Z1562&gt;=1,Z1562*VLOOKUP(E1562,STUDENT!$B$4:$W$2003,22,0),0),0)</f>
        <v>0</v>
      </c>
    </row>
    <row r="1563" spans="1:27" ht="18" customHeight="1" x14ac:dyDescent="0.25">
      <c r="A1563" s="6">
        <f t="shared" si="147"/>
        <v>0</v>
      </c>
      <c r="B1563" s="6">
        <v>1555</v>
      </c>
      <c r="C1563" s="6">
        <f>IFERROR(IF($C$1&gt;=B1563,SMALL(STUDENT!$V$4:$V$2003,$C$6+B1563),0),0)</f>
        <v>0</v>
      </c>
      <c r="D1563" s="14">
        <f t="shared" si="148"/>
        <v>0</v>
      </c>
      <c r="E1563" s="14" t="str">
        <f>IFERROR(IF($D1563&gt;=1,VLOOKUP($C1563,STUDENT!$A$4:$E$2003,E$1,0),""),"")</f>
        <v/>
      </c>
      <c r="F1563" s="15" t="str">
        <f>IFERROR(IF($D1563&gt;=1,VLOOKUP($C1563,STUDENT!$A$4:$E$2003,F$1,0),""),"")</f>
        <v/>
      </c>
      <c r="G1563" s="15" t="str">
        <f>IFERROR(IF($D1563&gt;=1,VLOOKUP($C1563,STUDENT!$A$4:$E$2003,G$1,0),""),"")</f>
        <v/>
      </c>
      <c r="H1563" s="14" t="str">
        <f>IFERROR(IF($D1563&gt;=1,VLOOKUP($C1563,STUDENT!$A$4:$E$2003,H$1,0),""),"")</f>
        <v/>
      </c>
      <c r="I1563" s="79"/>
      <c r="J1563" s="79"/>
      <c r="K1563" s="79"/>
      <c r="L1563" s="79"/>
      <c r="M1563" s="79"/>
      <c r="N1563" s="79"/>
      <c r="O1563" s="79"/>
      <c r="P1563" s="79"/>
      <c r="Q1563" s="79"/>
      <c r="R1563" s="79"/>
      <c r="S1563" s="79"/>
      <c r="T1563" s="79"/>
      <c r="U1563" s="85">
        <f t="shared" si="149"/>
        <v>0</v>
      </c>
      <c r="V1563" s="6">
        <f t="shared" si="150"/>
        <v>0</v>
      </c>
      <c r="W1563" s="6">
        <f>IFERROR(IF(V1563&gt;=1,V1563*VLOOKUP(E1563,STUDENT!$B$4:$W$2003,22,0),0),0)</f>
        <v>0</v>
      </c>
      <c r="X1563" s="6">
        <f t="shared" si="151"/>
        <v>0</v>
      </c>
      <c r="Y1563" s="6">
        <f>IFERROR(IF(X1563&gt;=1,X1563*VLOOKUP(E1563,STUDENT!$B$4:$W$2003,22,0),0),0)</f>
        <v>0</v>
      </c>
      <c r="Z1563" s="6">
        <f t="shared" si="152"/>
        <v>0</v>
      </c>
      <c r="AA1563" s="6">
        <f>IFERROR(IF(Z1563&gt;=1,Z1563*VLOOKUP(E1563,STUDENT!$B$4:$W$2003,22,0),0),0)</f>
        <v>0</v>
      </c>
    </row>
    <row r="1564" spans="1:27" ht="18" customHeight="1" x14ac:dyDescent="0.25">
      <c r="A1564" s="6">
        <f t="shared" si="147"/>
        <v>0</v>
      </c>
      <c r="B1564" s="6">
        <v>1556</v>
      </c>
      <c r="C1564" s="6">
        <f>IFERROR(IF($C$1&gt;=B1564,SMALL(STUDENT!$V$4:$V$2003,$C$6+B1564),0),0)</f>
        <v>0</v>
      </c>
      <c r="D1564" s="14">
        <f t="shared" si="148"/>
        <v>0</v>
      </c>
      <c r="E1564" s="14" t="str">
        <f>IFERROR(IF($D1564&gt;=1,VLOOKUP($C1564,STUDENT!$A$4:$E$2003,E$1,0),""),"")</f>
        <v/>
      </c>
      <c r="F1564" s="15" t="str">
        <f>IFERROR(IF($D1564&gt;=1,VLOOKUP($C1564,STUDENT!$A$4:$E$2003,F$1,0),""),"")</f>
        <v/>
      </c>
      <c r="G1564" s="15" t="str">
        <f>IFERROR(IF($D1564&gt;=1,VLOOKUP($C1564,STUDENT!$A$4:$E$2003,G$1,0),""),"")</f>
        <v/>
      </c>
      <c r="H1564" s="14" t="str">
        <f>IFERROR(IF($D1564&gt;=1,VLOOKUP($C1564,STUDENT!$A$4:$E$2003,H$1,0),""),"")</f>
        <v/>
      </c>
      <c r="I1564" s="79"/>
      <c r="J1564" s="79"/>
      <c r="K1564" s="79"/>
      <c r="L1564" s="79"/>
      <c r="M1564" s="79"/>
      <c r="N1564" s="79"/>
      <c r="O1564" s="79"/>
      <c r="P1564" s="79"/>
      <c r="Q1564" s="79"/>
      <c r="R1564" s="79"/>
      <c r="S1564" s="79"/>
      <c r="T1564" s="79"/>
      <c r="U1564" s="85">
        <f t="shared" si="149"/>
        <v>0</v>
      </c>
      <c r="V1564" s="6">
        <f t="shared" si="150"/>
        <v>0</v>
      </c>
      <c r="W1564" s="6">
        <f>IFERROR(IF(V1564&gt;=1,V1564*VLOOKUP(E1564,STUDENT!$B$4:$W$2003,22,0),0),0)</f>
        <v>0</v>
      </c>
      <c r="X1564" s="6">
        <f t="shared" si="151"/>
        <v>0</v>
      </c>
      <c r="Y1564" s="6">
        <f>IFERROR(IF(X1564&gt;=1,X1564*VLOOKUP(E1564,STUDENT!$B$4:$W$2003,22,0),0),0)</f>
        <v>0</v>
      </c>
      <c r="Z1564" s="6">
        <f t="shared" si="152"/>
        <v>0</v>
      </c>
      <c r="AA1564" s="6">
        <f>IFERROR(IF(Z1564&gt;=1,Z1564*VLOOKUP(E1564,STUDENT!$B$4:$W$2003,22,0),0),0)</f>
        <v>0</v>
      </c>
    </row>
    <row r="1565" spans="1:27" ht="18" customHeight="1" x14ac:dyDescent="0.25">
      <c r="A1565" s="6">
        <f t="shared" si="147"/>
        <v>0</v>
      </c>
      <c r="B1565" s="6">
        <v>1557</v>
      </c>
      <c r="C1565" s="6">
        <f>IFERROR(IF($C$1&gt;=B1565,SMALL(STUDENT!$V$4:$V$2003,$C$6+B1565),0),0)</f>
        <v>0</v>
      </c>
      <c r="D1565" s="14">
        <f t="shared" si="148"/>
        <v>0</v>
      </c>
      <c r="E1565" s="14" t="str">
        <f>IFERROR(IF($D1565&gt;=1,VLOOKUP($C1565,STUDENT!$A$4:$E$2003,E$1,0),""),"")</f>
        <v/>
      </c>
      <c r="F1565" s="15" t="str">
        <f>IFERROR(IF($D1565&gt;=1,VLOOKUP($C1565,STUDENT!$A$4:$E$2003,F$1,0),""),"")</f>
        <v/>
      </c>
      <c r="G1565" s="15" t="str">
        <f>IFERROR(IF($D1565&gt;=1,VLOOKUP($C1565,STUDENT!$A$4:$E$2003,G$1,0),""),"")</f>
        <v/>
      </c>
      <c r="H1565" s="14" t="str">
        <f>IFERROR(IF($D1565&gt;=1,VLOOKUP($C1565,STUDENT!$A$4:$E$2003,H$1,0),""),"")</f>
        <v/>
      </c>
      <c r="I1565" s="79"/>
      <c r="J1565" s="79"/>
      <c r="K1565" s="79"/>
      <c r="L1565" s="79"/>
      <c r="M1565" s="79"/>
      <c r="N1565" s="79"/>
      <c r="O1565" s="79"/>
      <c r="P1565" s="79"/>
      <c r="Q1565" s="79"/>
      <c r="R1565" s="79"/>
      <c r="S1565" s="79"/>
      <c r="T1565" s="79"/>
      <c r="U1565" s="85">
        <f t="shared" si="149"/>
        <v>0</v>
      </c>
      <c r="V1565" s="6">
        <f t="shared" si="150"/>
        <v>0</v>
      </c>
      <c r="W1565" s="6">
        <f>IFERROR(IF(V1565&gt;=1,V1565*VLOOKUP(E1565,STUDENT!$B$4:$W$2003,22,0),0),0)</f>
        <v>0</v>
      </c>
      <c r="X1565" s="6">
        <f t="shared" si="151"/>
        <v>0</v>
      </c>
      <c r="Y1565" s="6">
        <f>IFERROR(IF(X1565&gt;=1,X1565*VLOOKUP(E1565,STUDENT!$B$4:$W$2003,22,0),0),0)</f>
        <v>0</v>
      </c>
      <c r="Z1565" s="6">
        <f t="shared" si="152"/>
        <v>0</v>
      </c>
      <c r="AA1565" s="6">
        <f>IFERROR(IF(Z1565&gt;=1,Z1565*VLOOKUP(E1565,STUDENT!$B$4:$W$2003,22,0),0),0)</f>
        <v>0</v>
      </c>
    </row>
    <row r="1566" spans="1:27" ht="18" customHeight="1" x14ac:dyDescent="0.25">
      <c r="A1566" s="6">
        <f t="shared" si="147"/>
        <v>0</v>
      </c>
      <c r="B1566" s="6">
        <v>1558</v>
      </c>
      <c r="C1566" s="6">
        <f>IFERROR(IF($C$1&gt;=B1566,SMALL(STUDENT!$V$4:$V$2003,$C$6+B1566),0),0)</f>
        <v>0</v>
      </c>
      <c r="D1566" s="14">
        <f t="shared" si="148"/>
        <v>0</v>
      </c>
      <c r="E1566" s="14" t="str">
        <f>IFERROR(IF($D1566&gt;=1,VLOOKUP($C1566,STUDENT!$A$4:$E$2003,E$1,0),""),"")</f>
        <v/>
      </c>
      <c r="F1566" s="15" t="str">
        <f>IFERROR(IF($D1566&gt;=1,VLOOKUP($C1566,STUDENT!$A$4:$E$2003,F$1,0),""),"")</f>
        <v/>
      </c>
      <c r="G1566" s="15" t="str">
        <f>IFERROR(IF($D1566&gt;=1,VLOOKUP($C1566,STUDENT!$A$4:$E$2003,G$1,0),""),"")</f>
        <v/>
      </c>
      <c r="H1566" s="14" t="str">
        <f>IFERROR(IF($D1566&gt;=1,VLOOKUP($C1566,STUDENT!$A$4:$E$2003,H$1,0),""),"")</f>
        <v/>
      </c>
      <c r="I1566" s="79"/>
      <c r="J1566" s="79"/>
      <c r="K1566" s="79"/>
      <c r="L1566" s="79"/>
      <c r="M1566" s="79"/>
      <c r="N1566" s="79"/>
      <c r="O1566" s="79"/>
      <c r="P1566" s="79"/>
      <c r="Q1566" s="79"/>
      <c r="R1566" s="79"/>
      <c r="S1566" s="79"/>
      <c r="T1566" s="79"/>
      <c r="U1566" s="85">
        <f t="shared" si="149"/>
        <v>0</v>
      </c>
      <c r="V1566" s="6">
        <f t="shared" si="150"/>
        <v>0</v>
      </c>
      <c r="W1566" s="6">
        <f>IFERROR(IF(V1566&gt;=1,V1566*VLOOKUP(E1566,STUDENT!$B$4:$W$2003,22,0),0),0)</f>
        <v>0</v>
      </c>
      <c r="X1566" s="6">
        <f t="shared" si="151"/>
        <v>0</v>
      </c>
      <c r="Y1566" s="6">
        <f>IFERROR(IF(X1566&gt;=1,X1566*VLOOKUP(E1566,STUDENT!$B$4:$W$2003,22,0),0),0)</f>
        <v>0</v>
      </c>
      <c r="Z1566" s="6">
        <f t="shared" si="152"/>
        <v>0</v>
      </c>
      <c r="AA1566" s="6">
        <f>IFERROR(IF(Z1566&gt;=1,Z1566*VLOOKUP(E1566,STUDENT!$B$4:$W$2003,22,0),0),0)</f>
        <v>0</v>
      </c>
    </row>
    <row r="1567" spans="1:27" ht="18" customHeight="1" x14ac:dyDescent="0.25">
      <c r="A1567" s="6">
        <f t="shared" si="147"/>
        <v>0</v>
      </c>
      <c r="B1567" s="6">
        <v>1559</v>
      </c>
      <c r="C1567" s="6">
        <f>IFERROR(IF($C$1&gt;=B1567,SMALL(STUDENT!$V$4:$V$2003,$C$6+B1567),0),0)</f>
        <v>0</v>
      </c>
      <c r="D1567" s="14">
        <f t="shared" si="148"/>
        <v>0</v>
      </c>
      <c r="E1567" s="14" t="str">
        <f>IFERROR(IF($D1567&gt;=1,VLOOKUP($C1567,STUDENT!$A$4:$E$2003,E$1,0),""),"")</f>
        <v/>
      </c>
      <c r="F1567" s="15" t="str">
        <f>IFERROR(IF($D1567&gt;=1,VLOOKUP($C1567,STUDENT!$A$4:$E$2003,F$1,0),""),"")</f>
        <v/>
      </c>
      <c r="G1567" s="15" t="str">
        <f>IFERROR(IF($D1567&gt;=1,VLOOKUP($C1567,STUDENT!$A$4:$E$2003,G$1,0),""),"")</f>
        <v/>
      </c>
      <c r="H1567" s="14" t="str">
        <f>IFERROR(IF($D1567&gt;=1,VLOOKUP($C1567,STUDENT!$A$4:$E$2003,H$1,0),""),"")</f>
        <v/>
      </c>
      <c r="I1567" s="79"/>
      <c r="J1567" s="79"/>
      <c r="K1567" s="79"/>
      <c r="L1567" s="79"/>
      <c r="M1567" s="79"/>
      <c r="N1567" s="79"/>
      <c r="O1567" s="79"/>
      <c r="P1567" s="79"/>
      <c r="Q1567" s="79"/>
      <c r="R1567" s="79"/>
      <c r="S1567" s="79"/>
      <c r="T1567" s="79"/>
      <c r="U1567" s="85">
        <f t="shared" si="149"/>
        <v>0</v>
      </c>
      <c r="V1567" s="6">
        <f t="shared" si="150"/>
        <v>0</v>
      </c>
      <c r="W1567" s="6">
        <f>IFERROR(IF(V1567&gt;=1,V1567*VLOOKUP(E1567,STUDENT!$B$4:$W$2003,22,0),0),0)</f>
        <v>0</v>
      </c>
      <c r="X1567" s="6">
        <f t="shared" si="151"/>
        <v>0</v>
      </c>
      <c r="Y1567" s="6">
        <f>IFERROR(IF(X1567&gt;=1,X1567*VLOOKUP(E1567,STUDENT!$B$4:$W$2003,22,0),0),0)</f>
        <v>0</v>
      </c>
      <c r="Z1567" s="6">
        <f t="shared" si="152"/>
        <v>0</v>
      </c>
      <c r="AA1567" s="6">
        <f>IFERROR(IF(Z1567&gt;=1,Z1567*VLOOKUP(E1567,STUDENT!$B$4:$W$2003,22,0),0),0)</f>
        <v>0</v>
      </c>
    </row>
    <row r="1568" spans="1:27" ht="18" customHeight="1" x14ac:dyDescent="0.25">
      <c r="A1568" s="6">
        <f t="shared" si="147"/>
        <v>0</v>
      </c>
      <c r="B1568" s="6">
        <v>1560</v>
      </c>
      <c r="C1568" s="6">
        <f>IFERROR(IF($C$1&gt;=B1568,SMALL(STUDENT!$V$4:$V$2003,$C$6+B1568),0),0)</f>
        <v>0</v>
      </c>
      <c r="D1568" s="14">
        <f t="shared" si="148"/>
        <v>0</v>
      </c>
      <c r="E1568" s="14" t="str">
        <f>IFERROR(IF($D1568&gt;=1,VLOOKUP($C1568,STUDENT!$A$4:$E$2003,E$1,0),""),"")</f>
        <v/>
      </c>
      <c r="F1568" s="15" t="str">
        <f>IFERROR(IF($D1568&gt;=1,VLOOKUP($C1568,STUDENT!$A$4:$E$2003,F$1,0),""),"")</f>
        <v/>
      </c>
      <c r="G1568" s="15" t="str">
        <f>IFERROR(IF($D1568&gt;=1,VLOOKUP($C1568,STUDENT!$A$4:$E$2003,G$1,0),""),"")</f>
        <v/>
      </c>
      <c r="H1568" s="14" t="str">
        <f>IFERROR(IF($D1568&gt;=1,VLOOKUP($C1568,STUDENT!$A$4:$E$2003,H$1,0),""),"")</f>
        <v/>
      </c>
      <c r="I1568" s="79"/>
      <c r="J1568" s="79"/>
      <c r="K1568" s="79"/>
      <c r="L1568" s="79"/>
      <c r="M1568" s="79"/>
      <c r="N1568" s="79"/>
      <c r="O1568" s="79"/>
      <c r="P1568" s="79"/>
      <c r="Q1568" s="79"/>
      <c r="R1568" s="79"/>
      <c r="S1568" s="79"/>
      <c r="T1568" s="79"/>
      <c r="U1568" s="85">
        <f t="shared" si="149"/>
        <v>0</v>
      </c>
      <c r="V1568" s="6">
        <f t="shared" si="150"/>
        <v>0</v>
      </c>
      <c r="W1568" s="6">
        <f>IFERROR(IF(V1568&gt;=1,V1568*VLOOKUP(E1568,STUDENT!$B$4:$W$2003,22,0),0),0)</f>
        <v>0</v>
      </c>
      <c r="X1568" s="6">
        <f t="shared" si="151"/>
        <v>0</v>
      </c>
      <c r="Y1568" s="6">
        <f>IFERROR(IF(X1568&gt;=1,X1568*VLOOKUP(E1568,STUDENT!$B$4:$W$2003,22,0),0),0)</f>
        <v>0</v>
      </c>
      <c r="Z1568" s="6">
        <f t="shared" si="152"/>
        <v>0</v>
      </c>
      <c r="AA1568" s="6">
        <f>IFERROR(IF(Z1568&gt;=1,Z1568*VLOOKUP(E1568,STUDENT!$B$4:$W$2003,22,0),0),0)</f>
        <v>0</v>
      </c>
    </row>
    <row r="1569" spans="1:27" ht="18" customHeight="1" x14ac:dyDescent="0.25">
      <c r="A1569" s="6">
        <f t="shared" si="147"/>
        <v>0</v>
      </c>
      <c r="B1569" s="6">
        <v>1561</v>
      </c>
      <c r="C1569" s="6">
        <f>IFERROR(IF($C$1&gt;=B1569,SMALL(STUDENT!$V$4:$V$2003,$C$6+B1569),0),0)</f>
        <v>0</v>
      </c>
      <c r="D1569" s="14">
        <f t="shared" si="148"/>
        <v>0</v>
      </c>
      <c r="E1569" s="14" t="str">
        <f>IFERROR(IF($D1569&gt;=1,VLOOKUP($C1569,STUDENT!$A$4:$E$2003,E$1,0),""),"")</f>
        <v/>
      </c>
      <c r="F1569" s="15" t="str">
        <f>IFERROR(IF($D1569&gt;=1,VLOOKUP($C1569,STUDENT!$A$4:$E$2003,F$1,0),""),"")</f>
        <v/>
      </c>
      <c r="G1569" s="15" t="str">
        <f>IFERROR(IF($D1569&gt;=1,VLOOKUP($C1569,STUDENT!$A$4:$E$2003,G$1,0),""),"")</f>
        <v/>
      </c>
      <c r="H1569" s="14" t="str">
        <f>IFERROR(IF($D1569&gt;=1,VLOOKUP($C1569,STUDENT!$A$4:$E$2003,H$1,0),""),"")</f>
        <v/>
      </c>
      <c r="I1569" s="79"/>
      <c r="J1569" s="79"/>
      <c r="K1569" s="79"/>
      <c r="L1569" s="79"/>
      <c r="M1569" s="79"/>
      <c r="N1569" s="79"/>
      <c r="O1569" s="79"/>
      <c r="P1569" s="79"/>
      <c r="Q1569" s="79"/>
      <c r="R1569" s="79"/>
      <c r="S1569" s="79"/>
      <c r="T1569" s="79"/>
      <c r="U1569" s="85">
        <f t="shared" si="149"/>
        <v>0</v>
      </c>
      <c r="V1569" s="6">
        <f t="shared" si="150"/>
        <v>0</v>
      </c>
      <c r="W1569" s="6">
        <f>IFERROR(IF(V1569&gt;=1,V1569*VLOOKUP(E1569,STUDENT!$B$4:$W$2003,22,0),0),0)</f>
        <v>0</v>
      </c>
      <c r="X1569" s="6">
        <f t="shared" si="151"/>
        <v>0</v>
      </c>
      <c r="Y1569" s="6">
        <f>IFERROR(IF(X1569&gt;=1,X1569*VLOOKUP(E1569,STUDENT!$B$4:$W$2003,22,0),0),0)</f>
        <v>0</v>
      </c>
      <c r="Z1569" s="6">
        <f t="shared" si="152"/>
        <v>0</v>
      </c>
      <c r="AA1569" s="6">
        <f>IFERROR(IF(Z1569&gt;=1,Z1569*VLOOKUP(E1569,STUDENT!$B$4:$W$2003,22,0),0),0)</f>
        <v>0</v>
      </c>
    </row>
    <row r="1570" spans="1:27" ht="18" customHeight="1" x14ac:dyDescent="0.25">
      <c r="A1570" s="6">
        <f t="shared" si="147"/>
        <v>0</v>
      </c>
      <c r="B1570" s="6">
        <v>1562</v>
      </c>
      <c r="C1570" s="6">
        <f>IFERROR(IF($C$1&gt;=B1570,SMALL(STUDENT!$V$4:$V$2003,$C$6+B1570),0),0)</f>
        <v>0</v>
      </c>
      <c r="D1570" s="14">
        <f t="shared" si="148"/>
        <v>0</v>
      </c>
      <c r="E1570" s="14" t="str">
        <f>IFERROR(IF($D1570&gt;=1,VLOOKUP($C1570,STUDENT!$A$4:$E$2003,E$1,0),""),"")</f>
        <v/>
      </c>
      <c r="F1570" s="15" t="str">
        <f>IFERROR(IF($D1570&gt;=1,VLOOKUP($C1570,STUDENT!$A$4:$E$2003,F$1,0),""),"")</f>
        <v/>
      </c>
      <c r="G1570" s="15" t="str">
        <f>IFERROR(IF($D1570&gt;=1,VLOOKUP($C1570,STUDENT!$A$4:$E$2003,G$1,0),""),"")</f>
        <v/>
      </c>
      <c r="H1570" s="14" t="str">
        <f>IFERROR(IF($D1570&gt;=1,VLOOKUP($C1570,STUDENT!$A$4:$E$2003,H$1,0),""),"")</f>
        <v/>
      </c>
      <c r="I1570" s="79"/>
      <c r="J1570" s="79"/>
      <c r="K1570" s="79"/>
      <c r="L1570" s="79"/>
      <c r="M1570" s="79"/>
      <c r="N1570" s="79"/>
      <c r="O1570" s="79"/>
      <c r="P1570" s="79"/>
      <c r="Q1570" s="79"/>
      <c r="R1570" s="79"/>
      <c r="S1570" s="79"/>
      <c r="T1570" s="79"/>
      <c r="U1570" s="85">
        <f t="shared" si="149"/>
        <v>0</v>
      </c>
      <c r="V1570" s="6">
        <f t="shared" si="150"/>
        <v>0</v>
      </c>
      <c r="W1570" s="6">
        <f>IFERROR(IF(V1570&gt;=1,V1570*VLOOKUP(E1570,STUDENT!$B$4:$W$2003,22,0),0),0)</f>
        <v>0</v>
      </c>
      <c r="X1570" s="6">
        <f t="shared" si="151"/>
        <v>0</v>
      </c>
      <c r="Y1570" s="6">
        <f>IFERROR(IF(X1570&gt;=1,X1570*VLOOKUP(E1570,STUDENT!$B$4:$W$2003,22,0),0),0)</f>
        <v>0</v>
      </c>
      <c r="Z1570" s="6">
        <f t="shared" si="152"/>
        <v>0</v>
      </c>
      <c r="AA1570" s="6">
        <f>IFERROR(IF(Z1570&gt;=1,Z1570*VLOOKUP(E1570,STUDENT!$B$4:$W$2003,22,0),0),0)</f>
        <v>0</v>
      </c>
    </row>
    <row r="1571" spans="1:27" ht="18" customHeight="1" x14ac:dyDescent="0.25">
      <c r="A1571" s="6">
        <f t="shared" si="147"/>
        <v>0</v>
      </c>
      <c r="B1571" s="6">
        <v>1563</v>
      </c>
      <c r="C1571" s="6">
        <f>IFERROR(IF($C$1&gt;=B1571,SMALL(STUDENT!$V$4:$V$2003,$C$6+B1571),0),0)</f>
        <v>0</v>
      </c>
      <c r="D1571" s="14">
        <f t="shared" si="148"/>
        <v>0</v>
      </c>
      <c r="E1571" s="14" t="str">
        <f>IFERROR(IF($D1571&gt;=1,VLOOKUP($C1571,STUDENT!$A$4:$E$2003,E$1,0),""),"")</f>
        <v/>
      </c>
      <c r="F1571" s="15" t="str">
        <f>IFERROR(IF($D1571&gt;=1,VLOOKUP($C1571,STUDENT!$A$4:$E$2003,F$1,0),""),"")</f>
        <v/>
      </c>
      <c r="G1571" s="15" t="str">
        <f>IFERROR(IF($D1571&gt;=1,VLOOKUP($C1571,STUDENT!$A$4:$E$2003,G$1,0),""),"")</f>
        <v/>
      </c>
      <c r="H1571" s="14" t="str">
        <f>IFERROR(IF($D1571&gt;=1,VLOOKUP($C1571,STUDENT!$A$4:$E$2003,H$1,0),""),"")</f>
        <v/>
      </c>
      <c r="I1571" s="79"/>
      <c r="J1571" s="79"/>
      <c r="K1571" s="79"/>
      <c r="L1571" s="79"/>
      <c r="M1571" s="79"/>
      <c r="N1571" s="79"/>
      <c r="O1571" s="79"/>
      <c r="P1571" s="79"/>
      <c r="Q1571" s="79"/>
      <c r="R1571" s="79"/>
      <c r="S1571" s="79"/>
      <c r="T1571" s="79"/>
      <c r="U1571" s="85">
        <f t="shared" si="149"/>
        <v>0</v>
      </c>
      <c r="V1571" s="6">
        <f t="shared" si="150"/>
        <v>0</v>
      </c>
      <c r="W1571" s="6">
        <f>IFERROR(IF(V1571&gt;=1,V1571*VLOOKUP(E1571,STUDENT!$B$4:$W$2003,22,0),0),0)</f>
        <v>0</v>
      </c>
      <c r="X1571" s="6">
        <f t="shared" si="151"/>
        <v>0</v>
      </c>
      <c r="Y1571" s="6">
        <f>IFERROR(IF(X1571&gt;=1,X1571*VLOOKUP(E1571,STUDENT!$B$4:$W$2003,22,0),0),0)</f>
        <v>0</v>
      </c>
      <c r="Z1571" s="6">
        <f t="shared" si="152"/>
        <v>0</v>
      </c>
      <c r="AA1571" s="6">
        <f>IFERROR(IF(Z1571&gt;=1,Z1571*VLOOKUP(E1571,STUDENT!$B$4:$W$2003,22,0),0),0)</f>
        <v>0</v>
      </c>
    </row>
    <row r="1572" spans="1:27" ht="18" customHeight="1" x14ac:dyDescent="0.25">
      <c r="A1572" s="6">
        <f t="shared" si="147"/>
        <v>0</v>
      </c>
      <c r="B1572" s="6">
        <v>1564</v>
      </c>
      <c r="C1572" s="6">
        <f>IFERROR(IF($C$1&gt;=B1572,SMALL(STUDENT!$V$4:$V$2003,$C$6+B1572),0),0)</f>
        <v>0</v>
      </c>
      <c r="D1572" s="14">
        <f t="shared" si="148"/>
        <v>0</v>
      </c>
      <c r="E1572" s="14" t="str">
        <f>IFERROR(IF($D1572&gt;=1,VLOOKUP($C1572,STUDENT!$A$4:$E$2003,E$1,0),""),"")</f>
        <v/>
      </c>
      <c r="F1572" s="15" t="str">
        <f>IFERROR(IF($D1572&gt;=1,VLOOKUP($C1572,STUDENT!$A$4:$E$2003,F$1,0),""),"")</f>
        <v/>
      </c>
      <c r="G1572" s="15" t="str">
        <f>IFERROR(IF($D1572&gt;=1,VLOOKUP($C1572,STUDENT!$A$4:$E$2003,G$1,0),""),"")</f>
        <v/>
      </c>
      <c r="H1572" s="14" t="str">
        <f>IFERROR(IF($D1572&gt;=1,VLOOKUP($C1572,STUDENT!$A$4:$E$2003,H$1,0),""),"")</f>
        <v/>
      </c>
      <c r="I1572" s="79"/>
      <c r="J1572" s="79"/>
      <c r="K1572" s="79"/>
      <c r="L1572" s="79"/>
      <c r="M1572" s="79"/>
      <c r="N1572" s="79"/>
      <c r="O1572" s="79"/>
      <c r="P1572" s="79"/>
      <c r="Q1572" s="79"/>
      <c r="R1572" s="79"/>
      <c r="S1572" s="79"/>
      <c r="T1572" s="79"/>
      <c r="U1572" s="85">
        <f t="shared" si="149"/>
        <v>0</v>
      </c>
      <c r="V1572" s="6">
        <f t="shared" si="150"/>
        <v>0</v>
      </c>
      <c r="W1572" s="6">
        <f>IFERROR(IF(V1572&gt;=1,V1572*VLOOKUP(E1572,STUDENT!$B$4:$W$2003,22,0),0),0)</f>
        <v>0</v>
      </c>
      <c r="X1572" s="6">
        <f t="shared" si="151"/>
        <v>0</v>
      </c>
      <c r="Y1572" s="6">
        <f>IFERROR(IF(X1572&gt;=1,X1572*VLOOKUP(E1572,STUDENT!$B$4:$W$2003,22,0),0),0)</f>
        <v>0</v>
      </c>
      <c r="Z1572" s="6">
        <f t="shared" si="152"/>
        <v>0</v>
      </c>
      <c r="AA1572" s="6">
        <f>IFERROR(IF(Z1572&gt;=1,Z1572*VLOOKUP(E1572,STUDENT!$B$4:$W$2003,22,0),0),0)</f>
        <v>0</v>
      </c>
    </row>
    <row r="1573" spans="1:27" ht="18" customHeight="1" x14ac:dyDescent="0.25">
      <c r="A1573" s="6">
        <f t="shared" si="147"/>
        <v>0</v>
      </c>
      <c r="B1573" s="6">
        <v>1565</v>
      </c>
      <c r="C1573" s="6">
        <f>IFERROR(IF($C$1&gt;=B1573,SMALL(STUDENT!$V$4:$V$2003,$C$6+B1573),0),0)</f>
        <v>0</v>
      </c>
      <c r="D1573" s="14">
        <f t="shared" si="148"/>
        <v>0</v>
      </c>
      <c r="E1573" s="14" t="str">
        <f>IFERROR(IF($D1573&gt;=1,VLOOKUP($C1573,STUDENT!$A$4:$E$2003,E$1,0),""),"")</f>
        <v/>
      </c>
      <c r="F1573" s="15" t="str">
        <f>IFERROR(IF($D1573&gt;=1,VLOOKUP($C1573,STUDENT!$A$4:$E$2003,F$1,0),""),"")</f>
        <v/>
      </c>
      <c r="G1573" s="15" t="str">
        <f>IFERROR(IF($D1573&gt;=1,VLOOKUP($C1573,STUDENT!$A$4:$E$2003,G$1,0),""),"")</f>
        <v/>
      </c>
      <c r="H1573" s="14" t="str">
        <f>IFERROR(IF($D1573&gt;=1,VLOOKUP($C1573,STUDENT!$A$4:$E$2003,H$1,0),""),"")</f>
        <v/>
      </c>
      <c r="I1573" s="79"/>
      <c r="J1573" s="79"/>
      <c r="K1573" s="79"/>
      <c r="L1573" s="79"/>
      <c r="M1573" s="79"/>
      <c r="N1573" s="79"/>
      <c r="O1573" s="79"/>
      <c r="P1573" s="79"/>
      <c r="Q1573" s="79"/>
      <c r="R1573" s="79"/>
      <c r="S1573" s="79"/>
      <c r="T1573" s="79"/>
      <c r="U1573" s="85">
        <f t="shared" si="149"/>
        <v>0</v>
      </c>
      <c r="V1573" s="6">
        <f t="shared" si="150"/>
        <v>0</v>
      </c>
      <c r="W1573" s="6">
        <f>IFERROR(IF(V1573&gt;=1,V1573*VLOOKUP(E1573,STUDENT!$B$4:$W$2003,22,0),0),0)</f>
        <v>0</v>
      </c>
      <c r="X1573" s="6">
        <f t="shared" si="151"/>
        <v>0</v>
      </c>
      <c r="Y1573" s="6">
        <f>IFERROR(IF(X1573&gt;=1,X1573*VLOOKUP(E1573,STUDENT!$B$4:$W$2003,22,0),0),0)</f>
        <v>0</v>
      </c>
      <c r="Z1573" s="6">
        <f t="shared" si="152"/>
        <v>0</v>
      </c>
      <c r="AA1573" s="6">
        <f>IFERROR(IF(Z1573&gt;=1,Z1573*VLOOKUP(E1573,STUDENT!$B$4:$W$2003,22,0),0),0)</f>
        <v>0</v>
      </c>
    </row>
    <row r="1574" spans="1:27" ht="18" customHeight="1" x14ac:dyDescent="0.25">
      <c r="A1574" s="6">
        <f t="shared" si="147"/>
        <v>0</v>
      </c>
      <c r="B1574" s="6">
        <v>1566</v>
      </c>
      <c r="C1574" s="6">
        <f>IFERROR(IF($C$1&gt;=B1574,SMALL(STUDENT!$V$4:$V$2003,$C$6+B1574),0),0)</f>
        <v>0</v>
      </c>
      <c r="D1574" s="14">
        <f t="shared" si="148"/>
        <v>0</v>
      </c>
      <c r="E1574" s="14" t="str">
        <f>IFERROR(IF($D1574&gt;=1,VLOOKUP($C1574,STUDENT!$A$4:$E$2003,E$1,0),""),"")</f>
        <v/>
      </c>
      <c r="F1574" s="15" t="str">
        <f>IFERROR(IF($D1574&gt;=1,VLOOKUP($C1574,STUDENT!$A$4:$E$2003,F$1,0),""),"")</f>
        <v/>
      </c>
      <c r="G1574" s="15" t="str">
        <f>IFERROR(IF($D1574&gt;=1,VLOOKUP($C1574,STUDENT!$A$4:$E$2003,G$1,0),""),"")</f>
        <v/>
      </c>
      <c r="H1574" s="14" t="str">
        <f>IFERROR(IF($D1574&gt;=1,VLOOKUP($C1574,STUDENT!$A$4:$E$2003,H$1,0),""),"")</f>
        <v/>
      </c>
      <c r="I1574" s="79"/>
      <c r="J1574" s="79"/>
      <c r="K1574" s="79"/>
      <c r="L1574" s="79"/>
      <c r="M1574" s="79"/>
      <c r="N1574" s="79"/>
      <c r="O1574" s="79"/>
      <c r="P1574" s="79"/>
      <c r="Q1574" s="79"/>
      <c r="R1574" s="79"/>
      <c r="S1574" s="79"/>
      <c r="T1574" s="79"/>
      <c r="U1574" s="85">
        <f t="shared" si="149"/>
        <v>0</v>
      </c>
      <c r="V1574" s="6">
        <f t="shared" si="150"/>
        <v>0</v>
      </c>
      <c r="W1574" s="6">
        <f>IFERROR(IF(V1574&gt;=1,V1574*VLOOKUP(E1574,STUDENT!$B$4:$W$2003,22,0),0),0)</f>
        <v>0</v>
      </c>
      <c r="X1574" s="6">
        <f t="shared" si="151"/>
        <v>0</v>
      </c>
      <c r="Y1574" s="6">
        <f>IFERROR(IF(X1574&gt;=1,X1574*VLOOKUP(E1574,STUDENT!$B$4:$W$2003,22,0),0),0)</f>
        <v>0</v>
      </c>
      <c r="Z1574" s="6">
        <f t="shared" si="152"/>
        <v>0</v>
      </c>
      <c r="AA1574" s="6">
        <f>IFERROR(IF(Z1574&gt;=1,Z1574*VLOOKUP(E1574,STUDENT!$B$4:$W$2003,22,0),0),0)</f>
        <v>0</v>
      </c>
    </row>
    <row r="1575" spans="1:27" ht="18" customHeight="1" x14ac:dyDescent="0.25">
      <c r="A1575" s="6">
        <f t="shared" si="147"/>
        <v>0</v>
      </c>
      <c r="B1575" s="6">
        <v>1567</v>
      </c>
      <c r="C1575" s="6">
        <f>IFERROR(IF($C$1&gt;=B1575,SMALL(STUDENT!$V$4:$V$2003,$C$6+B1575),0),0)</f>
        <v>0</v>
      </c>
      <c r="D1575" s="14">
        <f t="shared" si="148"/>
        <v>0</v>
      </c>
      <c r="E1575" s="14" t="str">
        <f>IFERROR(IF($D1575&gt;=1,VLOOKUP($C1575,STUDENT!$A$4:$E$2003,E$1,0),""),"")</f>
        <v/>
      </c>
      <c r="F1575" s="15" t="str">
        <f>IFERROR(IF($D1575&gt;=1,VLOOKUP($C1575,STUDENT!$A$4:$E$2003,F$1,0),""),"")</f>
        <v/>
      </c>
      <c r="G1575" s="15" t="str">
        <f>IFERROR(IF($D1575&gt;=1,VLOOKUP($C1575,STUDENT!$A$4:$E$2003,G$1,0),""),"")</f>
        <v/>
      </c>
      <c r="H1575" s="14" t="str">
        <f>IFERROR(IF($D1575&gt;=1,VLOOKUP($C1575,STUDENT!$A$4:$E$2003,H$1,0),""),"")</f>
        <v/>
      </c>
      <c r="I1575" s="79"/>
      <c r="J1575" s="79"/>
      <c r="K1575" s="79"/>
      <c r="L1575" s="79"/>
      <c r="M1575" s="79"/>
      <c r="N1575" s="79"/>
      <c r="O1575" s="79"/>
      <c r="P1575" s="79"/>
      <c r="Q1575" s="79"/>
      <c r="R1575" s="79"/>
      <c r="S1575" s="79"/>
      <c r="T1575" s="79"/>
      <c r="U1575" s="85">
        <f t="shared" si="149"/>
        <v>0</v>
      </c>
      <c r="V1575" s="6">
        <f t="shared" si="150"/>
        <v>0</v>
      </c>
      <c r="W1575" s="6">
        <f>IFERROR(IF(V1575&gt;=1,V1575*VLOOKUP(E1575,STUDENT!$B$4:$W$2003,22,0),0),0)</f>
        <v>0</v>
      </c>
      <c r="X1575" s="6">
        <f t="shared" si="151"/>
        <v>0</v>
      </c>
      <c r="Y1575" s="6">
        <f>IFERROR(IF(X1575&gt;=1,X1575*VLOOKUP(E1575,STUDENT!$B$4:$W$2003,22,0),0),0)</f>
        <v>0</v>
      </c>
      <c r="Z1575" s="6">
        <f t="shared" si="152"/>
        <v>0</v>
      </c>
      <c r="AA1575" s="6">
        <f>IFERROR(IF(Z1575&gt;=1,Z1575*VLOOKUP(E1575,STUDENT!$B$4:$W$2003,22,0),0),0)</f>
        <v>0</v>
      </c>
    </row>
    <row r="1576" spans="1:27" ht="18" customHeight="1" x14ac:dyDescent="0.25">
      <c r="A1576" s="6">
        <f t="shared" si="147"/>
        <v>0</v>
      </c>
      <c r="B1576" s="6">
        <v>1568</v>
      </c>
      <c r="C1576" s="6">
        <f>IFERROR(IF($C$1&gt;=B1576,SMALL(STUDENT!$V$4:$V$2003,$C$6+B1576),0),0)</f>
        <v>0</v>
      </c>
      <c r="D1576" s="14">
        <f t="shared" si="148"/>
        <v>0</v>
      </c>
      <c r="E1576" s="14" t="str">
        <f>IFERROR(IF($D1576&gt;=1,VLOOKUP($C1576,STUDENT!$A$4:$E$2003,E$1,0),""),"")</f>
        <v/>
      </c>
      <c r="F1576" s="15" t="str">
        <f>IFERROR(IF($D1576&gt;=1,VLOOKUP($C1576,STUDENT!$A$4:$E$2003,F$1,0),""),"")</f>
        <v/>
      </c>
      <c r="G1576" s="15" t="str">
        <f>IFERROR(IF($D1576&gt;=1,VLOOKUP($C1576,STUDENT!$A$4:$E$2003,G$1,0),""),"")</f>
        <v/>
      </c>
      <c r="H1576" s="14" t="str">
        <f>IFERROR(IF($D1576&gt;=1,VLOOKUP($C1576,STUDENT!$A$4:$E$2003,H$1,0),""),"")</f>
        <v/>
      </c>
      <c r="I1576" s="79"/>
      <c r="J1576" s="79"/>
      <c r="K1576" s="79"/>
      <c r="L1576" s="79"/>
      <c r="M1576" s="79"/>
      <c r="N1576" s="79"/>
      <c r="O1576" s="79"/>
      <c r="P1576" s="79"/>
      <c r="Q1576" s="79"/>
      <c r="R1576" s="79"/>
      <c r="S1576" s="79"/>
      <c r="T1576" s="79"/>
      <c r="U1576" s="85">
        <f t="shared" si="149"/>
        <v>0</v>
      </c>
      <c r="V1576" s="6">
        <f t="shared" si="150"/>
        <v>0</v>
      </c>
      <c r="W1576" s="6">
        <f>IFERROR(IF(V1576&gt;=1,V1576*VLOOKUP(E1576,STUDENT!$B$4:$W$2003,22,0),0),0)</f>
        <v>0</v>
      </c>
      <c r="X1576" s="6">
        <f t="shared" si="151"/>
        <v>0</v>
      </c>
      <c r="Y1576" s="6">
        <f>IFERROR(IF(X1576&gt;=1,X1576*VLOOKUP(E1576,STUDENT!$B$4:$W$2003,22,0),0),0)</f>
        <v>0</v>
      </c>
      <c r="Z1576" s="6">
        <f t="shared" si="152"/>
        <v>0</v>
      </c>
      <c r="AA1576" s="6">
        <f>IFERROR(IF(Z1576&gt;=1,Z1576*VLOOKUP(E1576,STUDENT!$B$4:$W$2003,22,0),0),0)</f>
        <v>0</v>
      </c>
    </row>
    <row r="1577" spans="1:27" ht="18" customHeight="1" x14ac:dyDescent="0.25">
      <c r="A1577" s="6">
        <f t="shared" si="147"/>
        <v>0</v>
      </c>
      <c r="B1577" s="6">
        <v>1569</v>
      </c>
      <c r="C1577" s="6">
        <f>IFERROR(IF($C$1&gt;=B1577,SMALL(STUDENT!$V$4:$V$2003,$C$6+B1577),0),0)</f>
        <v>0</v>
      </c>
      <c r="D1577" s="14">
        <f t="shared" si="148"/>
        <v>0</v>
      </c>
      <c r="E1577" s="14" t="str">
        <f>IFERROR(IF($D1577&gt;=1,VLOOKUP($C1577,STUDENT!$A$4:$E$2003,E$1,0),""),"")</f>
        <v/>
      </c>
      <c r="F1577" s="15" t="str">
        <f>IFERROR(IF($D1577&gt;=1,VLOOKUP($C1577,STUDENT!$A$4:$E$2003,F$1,0),""),"")</f>
        <v/>
      </c>
      <c r="G1577" s="15" t="str">
        <f>IFERROR(IF($D1577&gt;=1,VLOOKUP($C1577,STUDENT!$A$4:$E$2003,G$1,0),""),"")</f>
        <v/>
      </c>
      <c r="H1577" s="14" t="str">
        <f>IFERROR(IF($D1577&gt;=1,VLOOKUP($C1577,STUDENT!$A$4:$E$2003,H$1,0),""),"")</f>
        <v/>
      </c>
      <c r="I1577" s="79"/>
      <c r="J1577" s="79"/>
      <c r="K1577" s="79"/>
      <c r="L1577" s="79"/>
      <c r="M1577" s="79"/>
      <c r="N1577" s="79"/>
      <c r="O1577" s="79"/>
      <c r="P1577" s="79"/>
      <c r="Q1577" s="79"/>
      <c r="R1577" s="79"/>
      <c r="S1577" s="79"/>
      <c r="T1577" s="79"/>
      <c r="U1577" s="85">
        <f t="shared" si="149"/>
        <v>0</v>
      </c>
      <c r="V1577" s="6">
        <f t="shared" si="150"/>
        <v>0</v>
      </c>
      <c r="W1577" s="6">
        <f>IFERROR(IF(V1577&gt;=1,V1577*VLOOKUP(E1577,STUDENT!$B$4:$W$2003,22,0),0),0)</f>
        <v>0</v>
      </c>
      <c r="X1577" s="6">
        <f t="shared" si="151"/>
        <v>0</v>
      </c>
      <c r="Y1577" s="6">
        <f>IFERROR(IF(X1577&gt;=1,X1577*VLOOKUP(E1577,STUDENT!$B$4:$W$2003,22,0),0),0)</f>
        <v>0</v>
      </c>
      <c r="Z1577" s="6">
        <f t="shared" si="152"/>
        <v>0</v>
      </c>
      <c r="AA1577" s="6">
        <f>IFERROR(IF(Z1577&gt;=1,Z1577*VLOOKUP(E1577,STUDENT!$B$4:$W$2003,22,0),0),0)</f>
        <v>0</v>
      </c>
    </row>
    <row r="1578" spans="1:27" ht="18" customHeight="1" x14ac:dyDescent="0.25">
      <c r="A1578" s="6">
        <f t="shared" si="147"/>
        <v>0</v>
      </c>
      <c r="B1578" s="6">
        <v>1570</v>
      </c>
      <c r="C1578" s="6">
        <f>IFERROR(IF($C$1&gt;=B1578,SMALL(STUDENT!$V$4:$V$2003,$C$6+B1578),0),0)</f>
        <v>0</v>
      </c>
      <c r="D1578" s="14">
        <f t="shared" si="148"/>
        <v>0</v>
      </c>
      <c r="E1578" s="14" t="str">
        <f>IFERROR(IF($D1578&gt;=1,VLOOKUP($C1578,STUDENT!$A$4:$E$2003,E$1,0),""),"")</f>
        <v/>
      </c>
      <c r="F1578" s="15" t="str">
        <f>IFERROR(IF($D1578&gt;=1,VLOOKUP($C1578,STUDENT!$A$4:$E$2003,F$1,0),""),"")</f>
        <v/>
      </c>
      <c r="G1578" s="15" t="str">
        <f>IFERROR(IF($D1578&gt;=1,VLOOKUP($C1578,STUDENT!$A$4:$E$2003,G$1,0),""),"")</f>
        <v/>
      </c>
      <c r="H1578" s="14" t="str">
        <f>IFERROR(IF($D1578&gt;=1,VLOOKUP($C1578,STUDENT!$A$4:$E$2003,H$1,0),""),"")</f>
        <v/>
      </c>
      <c r="I1578" s="79"/>
      <c r="J1578" s="79"/>
      <c r="K1578" s="79"/>
      <c r="L1578" s="79"/>
      <c r="M1578" s="79"/>
      <c r="N1578" s="79"/>
      <c r="O1578" s="79"/>
      <c r="P1578" s="79"/>
      <c r="Q1578" s="79"/>
      <c r="R1578" s="79"/>
      <c r="S1578" s="79"/>
      <c r="T1578" s="79"/>
      <c r="U1578" s="85">
        <f t="shared" si="149"/>
        <v>0</v>
      </c>
      <c r="V1578" s="6">
        <f t="shared" si="150"/>
        <v>0</v>
      </c>
      <c r="W1578" s="6">
        <f>IFERROR(IF(V1578&gt;=1,V1578*VLOOKUP(E1578,STUDENT!$B$4:$W$2003,22,0),0),0)</f>
        <v>0</v>
      </c>
      <c r="X1578" s="6">
        <f t="shared" si="151"/>
        <v>0</v>
      </c>
      <c r="Y1578" s="6">
        <f>IFERROR(IF(X1578&gt;=1,X1578*VLOOKUP(E1578,STUDENT!$B$4:$W$2003,22,0),0),0)</f>
        <v>0</v>
      </c>
      <c r="Z1578" s="6">
        <f t="shared" si="152"/>
        <v>0</v>
      </c>
      <c r="AA1578" s="6">
        <f>IFERROR(IF(Z1578&gt;=1,Z1578*VLOOKUP(E1578,STUDENT!$B$4:$W$2003,22,0),0),0)</f>
        <v>0</v>
      </c>
    </row>
    <row r="1579" spans="1:27" ht="18" customHeight="1" x14ac:dyDescent="0.25">
      <c r="A1579" s="6">
        <f t="shared" si="147"/>
        <v>0</v>
      </c>
      <c r="B1579" s="6">
        <v>1571</v>
      </c>
      <c r="C1579" s="6">
        <f>IFERROR(IF($C$1&gt;=B1579,SMALL(STUDENT!$V$4:$V$2003,$C$6+B1579),0),0)</f>
        <v>0</v>
      </c>
      <c r="D1579" s="14">
        <f t="shared" si="148"/>
        <v>0</v>
      </c>
      <c r="E1579" s="14" t="str">
        <f>IFERROR(IF($D1579&gt;=1,VLOOKUP($C1579,STUDENT!$A$4:$E$2003,E$1,0),""),"")</f>
        <v/>
      </c>
      <c r="F1579" s="15" t="str">
        <f>IFERROR(IF($D1579&gt;=1,VLOOKUP($C1579,STUDENT!$A$4:$E$2003,F$1,0),""),"")</f>
        <v/>
      </c>
      <c r="G1579" s="15" t="str">
        <f>IFERROR(IF($D1579&gt;=1,VLOOKUP($C1579,STUDENT!$A$4:$E$2003,G$1,0),""),"")</f>
        <v/>
      </c>
      <c r="H1579" s="14" t="str">
        <f>IFERROR(IF($D1579&gt;=1,VLOOKUP($C1579,STUDENT!$A$4:$E$2003,H$1,0),""),"")</f>
        <v/>
      </c>
      <c r="I1579" s="79"/>
      <c r="J1579" s="79"/>
      <c r="K1579" s="79"/>
      <c r="L1579" s="79"/>
      <c r="M1579" s="79"/>
      <c r="N1579" s="79"/>
      <c r="O1579" s="79"/>
      <c r="P1579" s="79"/>
      <c r="Q1579" s="79"/>
      <c r="R1579" s="79"/>
      <c r="S1579" s="79"/>
      <c r="T1579" s="79"/>
      <c r="U1579" s="85">
        <f t="shared" si="149"/>
        <v>0</v>
      </c>
      <c r="V1579" s="6">
        <f t="shared" si="150"/>
        <v>0</v>
      </c>
      <c r="W1579" s="6">
        <f>IFERROR(IF(V1579&gt;=1,V1579*VLOOKUP(E1579,STUDENT!$B$4:$W$2003,22,0),0),0)</f>
        <v>0</v>
      </c>
      <c r="X1579" s="6">
        <f t="shared" si="151"/>
        <v>0</v>
      </c>
      <c r="Y1579" s="6">
        <f>IFERROR(IF(X1579&gt;=1,X1579*VLOOKUP(E1579,STUDENT!$B$4:$W$2003,22,0),0),0)</f>
        <v>0</v>
      </c>
      <c r="Z1579" s="6">
        <f t="shared" si="152"/>
        <v>0</v>
      </c>
      <c r="AA1579" s="6">
        <f>IFERROR(IF(Z1579&gt;=1,Z1579*VLOOKUP(E1579,STUDENT!$B$4:$W$2003,22,0),0),0)</f>
        <v>0</v>
      </c>
    </row>
    <row r="1580" spans="1:27" ht="18" customHeight="1" x14ac:dyDescent="0.25">
      <c r="A1580" s="6">
        <f t="shared" si="147"/>
        <v>0</v>
      </c>
      <c r="B1580" s="6">
        <v>1572</v>
      </c>
      <c r="C1580" s="6">
        <f>IFERROR(IF($C$1&gt;=B1580,SMALL(STUDENT!$V$4:$V$2003,$C$6+B1580),0),0)</f>
        <v>0</v>
      </c>
      <c r="D1580" s="14">
        <f t="shared" si="148"/>
        <v>0</v>
      </c>
      <c r="E1580" s="14" t="str">
        <f>IFERROR(IF($D1580&gt;=1,VLOOKUP($C1580,STUDENT!$A$4:$E$2003,E$1,0),""),"")</f>
        <v/>
      </c>
      <c r="F1580" s="15" t="str">
        <f>IFERROR(IF($D1580&gt;=1,VLOOKUP($C1580,STUDENT!$A$4:$E$2003,F$1,0),""),"")</f>
        <v/>
      </c>
      <c r="G1580" s="15" t="str">
        <f>IFERROR(IF($D1580&gt;=1,VLOOKUP($C1580,STUDENT!$A$4:$E$2003,G$1,0),""),"")</f>
        <v/>
      </c>
      <c r="H1580" s="14" t="str">
        <f>IFERROR(IF($D1580&gt;=1,VLOOKUP($C1580,STUDENT!$A$4:$E$2003,H$1,0),""),"")</f>
        <v/>
      </c>
      <c r="I1580" s="79"/>
      <c r="J1580" s="79"/>
      <c r="K1580" s="79"/>
      <c r="L1580" s="79"/>
      <c r="M1580" s="79"/>
      <c r="N1580" s="79"/>
      <c r="O1580" s="79"/>
      <c r="P1580" s="79"/>
      <c r="Q1580" s="79"/>
      <c r="R1580" s="79"/>
      <c r="S1580" s="79"/>
      <c r="T1580" s="79"/>
      <c r="U1580" s="85">
        <f t="shared" si="149"/>
        <v>0</v>
      </c>
      <c r="V1580" s="6">
        <f t="shared" si="150"/>
        <v>0</v>
      </c>
      <c r="W1580" s="6">
        <f>IFERROR(IF(V1580&gt;=1,V1580*VLOOKUP(E1580,STUDENT!$B$4:$W$2003,22,0),0),0)</f>
        <v>0</v>
      </c>
      <c r="X1580" s="6">
        <f t="shared" si="151"/>
        <v>0</v>
      </c>
      <c r="Y1580" s="6">
        <f>IFERROR(IF(X1580&gt;=1,X1580*VLOOKUP(E1580,STUDENT!$B$4:$W$2003,22,0),0),0)</f>
        <v>0</v>
      </c>
      <c r="Z1580" s="6">
        <f t="shared" si="152"/>
        <v>0</v>
      </c>
      <c r="AA1580" s="6">
        <f>IFERROR(IF(Z1580&gt;=1,Z1580*VLOOKUP(E1580,STUDENT!$B$4:$W$2003,22,0),0),0)</f>
        <v>0</v>
      </c>
    </row>
    <row r="1581" spans="1:27" ht="18" customHeight="1" x14ac:dyDescent="0.25">
      <c r="A1581" s="6">
        <f t="shared" si="147"/>
        <v>0</v>
      </c>
      <c r="B1581" s="6">
        <v>1573</v>
      </c>
      <c r="C1581" s="6">
        <f>IFERROR(IF($C$1&gt;=B1581,SMALL(STUDENT!$V$4:$V$2003,$C$6+B1581),0),0)</f>
        <v>0</v>
      </c>
      <c r="D1581" s="14">
        <f t="shared" si="148"/>
        <v>0</v>
      </c>
      <c r="E1581" s="14" t="str">
        <f>IFERROR(IF($D1581&gt;=1,VLOOKUP($C1581,STUDENT!$A$4:$E$2003,E$1,0),""),"")</f>
        <v/>
      </c>
      <c r="F1581" s="15" t="str">
        <f>IFERROR(IF($D1581&gt;=1,VLOOKUP($C1581,STUDENT!$A$4:$E$2003,F$1,0),""),"")</f>
        <v/>
      </c>
      <c r="G1581" s="15" t="str">
        <f>IFERROR(IF($D1581&gt;=1,VLOOKUP($C1581,STUDENT!$A$4:$E$2003,G$1,0),""),"")</f>
        <v/>
      </c>
      <c r="H1581" s="14" t="str">
        <f>IFERROR(IF($D1581&gt;=1,VLOOKUP($C1581,STUDENT!$A$4:$E$2003,H$1,0),""),"")</f>
        <v/>
      </c>
      <c r="I1581" s="79"/>
      <c r="J1581" s="79"/>
      <c r="K1581" s="79"/>
      <c r="L1581" s="79"/>
      <c r="M1581" s="79"/>
      <c r="N1581" s="79"/>
      <c r="O1581" s="79"/>
      <c r="P1581" s="79"/>
      <c r="Q1581" s="79"/>
      <c r="R1581" s="79"/>
      <c r="S1581" s="79"/>
      <c r="T1581" s="79"/>
      <c r="U1581" s="85">
        <f t="shared" si="149"/>
        <v>0</v>
      </c>
      <c r="V1581" s="6">
        <f t="shared" si="150"/>
        <v>0</v>
      </c>
      <c r="W1581" s="6">
        <f>IFERROR(IF(V1581&gt;=1,V1581*VLOOKUP(E1581,STUDENT!$B$4:$W$2003,22,0),0),0)</f>
        <v>0</v>
      </c>
      <c r="X1581" s="6">
        <f t="shared" si="151"/>
        <v>0</v>
      </c>
      <c r="Y1581" s="6">
        <f>IFERROR(IF(X1581&gt;=1,X1581*VLOOKUP(E1581,STUDENT!$B$4:$W$2003,22,0),0),0)</f>
        <v>0</v>
      </c>
      <c r="Z1581" s="6">
        <f t="shared" si="152"/>
        <v>0</v>
      </c>
      <c r="AA1581" s="6">
        <f>IFERROR(IF(Z1581&gt;=1,Z1581*VLOOKUP(E1581,STUDENT!$B$4:$W$2003,22,0),0),0)</f>
        <v>0</v>
      </c>
    </row>
    <row r="1582" spans="1:27" ht="18" customHeight="1" x14ac:dyDescent="0.25">
      <c r="A1582" s="6">
        <f t="shared" si="147"/>
        <v>0</v>
      </c>
      <c r="B1582" s="6">
        <v>1574</v>
      </c>
      <c r="C1582" s="6">
        <f>IFERROR(IF($C$1&gt;=B1582,SMALL(STUDENT!$V$4:$V$2003,$C$6+B1582),0),0)</f>
        <v>0</v>
      </c>
      <c r="D1582" s="14">
        <f t="shared" si="148"/>
        <v>0</v>
      </c>
      <c r="E1582" s="14" t="str">
        <f>IFERROR(IF($D1582&gt;=1,VLOOKUP($C1582,STUDENT!$A$4:$E$2003,E$1,0),""),"")</f>
        <v/>
      </c>
      <c r="F1582" s="15" t="str">
        <f>IFERROR(IF($D1582&gt;=1,VLOOKUP($C1582,STUDENT!$A$4:$E$2003,F$1,0),""),"")</f>
        <v/>
      </c>
      <c r="G1582" s="15" t="str">
        <f>IFERROR(IF($D1582&gt;=1,VLOOKUP($C1582,STUDENT!$A$4:$E$2003,G$1,0),""),"")</f>
        <v/>
      </c>
      <c r="H1582" s="14" t="str">
        <f>IFERROR(IF($D1582&gt;=1,VLOOKUP($C1582,STUDENT!$A$4:$E$2003,H$1,0),""),"")</f>
        <v/>
      </c>
      <c r="I1582" s="79"/>
      <c r="J1582" s="79"/>
      <c r="K1582" s="79"/>
      <c r="L1582" s="79"/>
      <c r="M1582" s="79"/>
      <c r="N1582" s="79"/>
      <c r="O1582" s="79"/>
      <c r="P1582" s="79"/>
      <c r="Q1582" s="79"/>
      <c r="R1582" s="79"/>
      <c r="S1582" s="79"/>
      <c r="T1582" s="79"/>
      <c r="U1582" s="85">
        <f t="shared" si="149"/>
        <v>0</v>
      </c>
      <c r="V1582" s="6">
        <f t="shared" si="150"/>
        <v>0</v>
      </c>
      <c r="W1582" s="6">
        <f>IFERROR(IF(V1582&gt;=1,V1582*VLOOKUP(E1582,STUDENT!$B$4:$W$2003,22,0),0),0)</f>
        <v>0</v>
      </c>
      <c r="X1582" s="6">
        <f t="shared" si="151"/>
        <v>0</v>
      </c>
      <c r="Y1582" s="6">
        <f>IFERROR(IF(X1582&gt;=1,X1582*VLOOKUP(E1582,STUDENT!$B$4:$W$2003,22,0),0),0)</f>
        <v>0</v>
      </c>
      <c r="Z1582" s="6">
        <f t="shared" si="152"/>
        <v>0</v>
      </c>
      <c r="AA1582" s="6">
        <f>IFERROR(IF(Z1582&gt;=1,Z1582*VLOOKUP(E1582,STUDENT!$B$4:$W$2003,22,0),0),0)</f>
        <v>0</v>
      </c>
    </row>
    <row r="1583" spans="1:27" ht="18" customHeight="1" x14ac:dyDescent="0.25">
      <c r="A1583" s="6">
        <f t="shared" si="147"/>
        <v>0</v>
      </c>
      <c r="B1583" s="6">
        <v>1575</v>
      </c>
      <c r="C1583" s="6">
        <f>IFERROR(IF($C$1&gt;=B1583,SMALL(STUDENT!$V$4:$V$2003,$C$6+B1583),0),0)</f>
        <v>0</v>
      </c>
      <c r="D1583" s="14">
        <f t="shared" si="148"/>
        <v>0</v>
      </c>
      <c r="E1583" s="14" t="str">
        <f>IFERROR(IF($D1583&gt;=1,VLOOKUP($C1583,STUDENT!$A$4:$E$2003,E$1,0),""),"")</f>
        <v/>
      </c>
      <c r="F1583" s="15" t="str">
        <f>IFERROR(IF($D1583&gt;=1,VLOOKUP($C1583,STUDENT!$A$4:$E$2003,F$1,0),""),"")</f>
        <v/>
      </c>
      <c r="G1583" s="15" t="str">
        <f>IFERROR(IF($D1583&gt;=1,VLOOKUP($C1583,STUDENT!$A$4:$E$2003,G$1,0),""),"")</f>
        <v/>
      </c>
      <c r="H1583" s="14" t="str">
        <f>IFERROR(IF($D1583&gt;=1,VLOOKUP($C1583,STUDENT!$A$4:$E$2003,H$1,0),""),"")</f>
        <v/>
      </c>
      <c r="I1583" s="79"/>
      <c r="J1583" s="79"/>
      <c r="K1583" s="79"/>
      <c r="L1583" s="79"/>
      <c r="M1583" s="79"/>
      <c r="N1583" s="79"/>
      <c r="O1583" s="79"/>
      <c r="P1583" s="79"/>
      <c r="Q1583" s="79"/>
      <c r="R1583" s="79"/>
      <c r="S1583" s="79"/>
      <c r="T1583" s="79"/>
      <c r="U1583" s="85">
        <f t="shared" si="149"/>
        <v>0</v>
      </c>
      <c r="V1583" s="6">
        <f t="shared" si="150"/>
        <v>0</v>
      </c>
      <c r="W1583" s="6">
        <f>IFERROR(IF(V1583&gt;=1,V1583*VLOOKUP(E1583,STUDENT!$B$4:$W$2003,22,0),0),0)</f>
        <v>0</v>
      </c>
      <c r="X1583" s="6">
        <f t="shared" si="151"/>
        <v>0</v>
      </c>
      <c r="Y1583" s="6">
        <f>IFERROR(IF(X1583&gt;=1,X1583*VLOOKUP(E1583,STUDENT!$B$4:$W$2003,22,0),0),0)</f>
        <v>0</v>
      </c>
      <c r="Z1583" s="6">
        <f t="shared" si="152"/>
        <v>0</v>
      </c>
      <c r="AA1583" s="6">
        <f>IFERROR(IF(Z1583&gt;=1,Z1583*VLOOKUP(E1583,STUDENT!$B$4:$W$2003,22,0),0),0)</f>
        <v>0</v>
      </c>
    </row>
    <row r="1584" spans="1:27" ht="18" customHeight="1" x14ac:dyDescent="0.25">
      <c r="A1584" s="6">
        <f t="shared" si="147"/>
        <v>0</v>
      </c>
      <c r="B1584" s="6">
        <v>1576</v>
      </c>
      <c r="C1584" s="6">
        <f>IFERROR(IF($C$1&gt;=B1584,SMALL(STUDENT!$V$4:$V$2003,$C$6+B1584),0),0)</f>
        <v>0</v>
      </c>
      <c r="D1584" s="14">
        <f t="shared" si="148"/>
        <v>0</v>
      </c>
      <c r="E1584" s="14" t="str">
        <f>IFERROR(IF($D1584&gt;=1,VLOOKUP($C1584,STUDENT!$A$4:$E$2003,E$1,0),""),"")</f>
        <v/>
      </c>
      <c r="F1584" s="15" t="str">
        <f>IFERROR(IF($D1584&gt;=1,VLOOKUP($C1584,STUDENT!$A$4:$E$2003,F$1,0),""),"")</f>
        <v/>
      </c>
      <c r="G1584" s="15" t="str">
        <f>IFERROR(IF($D1584&gt;=1,VLOOKUP($C1584,STUDENT!$A$4:$E$2003,G$1,0),""),"")</f>
        <v/>
      </c>
      <c r="H1584" s="14" t="str">
        <f>IFERROR(IF($D1584&gt;=1,VLOOKUP($C1584,STUDENT!$A$4:$E$2003,H$1,0),""),"")</f>
        <v/>
      </c>
      <c r="I1584" s="79"/>
      <c r="J1584" s="79"/>
      <c r="K1584" s="79"/>
      <c r="L1584" s="79"/>
      <c r="M1584" s="79"/>
      <c r="N1584" s="79"/>
      <c r="O1584" s="79"/>
      <c r="P1584" s="79"/>
      <c r="Q1584" s="79"/>
      <c r="R1584" s="79"/>
      <c r="S1584" s="79"/>
      <c r="T1584" s="79"/>
      <c r="U1584" s="85">
        <f t="shared" si="149"/>
        <v>0</v>
      </c>
      <c r="V1584" s="6">
        <f t="shared" si="150"/>
        <v>0</v>
      </c>
      <c r="W1584" s="6">
        <f>IFERROR(IF(V1584&gt;=1,V1584*VLOOKUP(E1584,STUDENT!$B$4:$W$2003,22,0),0),0)</f>
        <v>0</v>
      </c>
      <c r="X1584" s="6">
        <f t="shared" si="151"/>
        <v>0</v>
      </c>
      <c r="Y1584" s="6">
        <f>IFERROR(IF(X1584&gt;=1,X1584*VLOOKUP(E1584,STUDENT!$B$4:$W$2003,22,0),0),0)</f>
        <v>0</v>
      </c>
      <c r="Z1584" s="6">
        <f t="shared" si="152"/>
        <v>0</v>
      </c>
      <c r="AA1584" s="6">
        <f>IFERROR(IF(Z1584&gt;=1,Z1584*VLOOKUP(E1584,STUDENT!$B$4:$W$2003,22,0),0),0)</f>
        <v>0</v>
      </c>
    </row>
    <row r="1585" spans="1:27" ht="18" customHeight="1" x14ac:dyDescent="0.25">
      <c r="A1585" s="6">
        <f t="shared" si="147"/>
        <v>0</v>
      </c>
      <c r="B1585" s="6">
        <v>1577</v>
      </c>
      <c r="C1585" s="6">
        <f>IFERROR(IF($C$1&gt;=B1585,SMALL(STUDENT!$V$4:$V$2003,$C$6+B1585),0),0)</f>
        <v>0</v>
      </c>
      <c r="D1585" s="14">
        <f t="shared" si="148"/>
        <v>0</v>
      </c>
      <c r="E1585" s="14" t="str">
        <f>IFERROR(IF($D1585&gt;=1,VLOOKUP($C1585,STUDENT!$A$4:$E$2003,E$1,0),""),"")</f>
        <v/>
      </c>
      <c r="F1585" s="15" t="str">
        <f>IFERROR(IF($D1585&gt;=1,VLOOKUP($C1585,STUDENT!$A$4:$E$2003,F$1,0),""),"")</f>
        <v/>
      </c>
      <c r="G1585" s="15" t="str">
        <f>IFERROR(IF($D1585&gt;=1,VLOOKUP($C1585,STUDENT!$A$4:$E$2003,G$1,0),""),"")</f>
        <v/>
      </c>
      <c r="H1585" s="14" t="str">
        <f>IFERROR(IF($D1585&gt;=1,VLOOKUP($C1585,STUDENT!$A$4:$E$2003,H$1,0),""),"")</f>
        <v/>
      </c>
      <c r="I1585" s="79"/>
      <c r="J1585" s="79"/>
      <c r="K1585" s="79"/>
      <c r="L1585" s="79"/>
      <c r="M1585" s="79"/>
      <c r="N1585" s="79"/>
      <c r="O1585" s="79"/>
      <c r="P1585" s="79"/>
      <c r="Q1585" s="79"/>
      <c r="R1585" s="79"/>
      <c r="S1585" s="79"/>
      <c r="T1585" s="79"/>
      <c r="U1585" s="85">
        <f t="shared" si="149"/>
        <v>0</v>
      </c>
      <c r="V1585" s="6">
        <f t="shared" si="150"/>
        <v>0</v>
      </c>
      <c r="W1585" s="6">
        <f>IFERROR(IF(V1585&gt;=1,V1585*VLOOKUP(E1585,STUDENT!$B$4:$W$2003,22,0),0),0)</f>
        <v>0</v>
      </c>
      <c r="X1585" s="6">
        <f t="shared" si="151"/>
        <v>0</v>
      </c>
      <c r="Y1585" s="6">
        <f>IFERROR(IF(X1585&gt;=1,X1585*VLOOKUP(E1585,STUDENT!$B$4:$W$2003,22,0),0),0)</f>
        <v>0</v>
      </c>
      <c r="Z1585" s="6">
        <f t="shared" si="152"/>
        <v>0</v>
      </c>
      <c r="AA1585" s="6">
        <f>IFERROR(IF(Z1585&gt;=1,Z1585*VLOOKUP(E1585,STUDENT!$B$4:$W$2003,22,0),0),0)</f>
        <v>0</v>
      </c>
    </row>
    <row r="1586" spans="1:27" ht="18" customHeight="1" x14ac:dyDescent="0.25">
      <c r="A1586" s="6">
        <f t="shared" si="147"/>
        <v>0</v>
      </c>
      <c r="B1586" s="6">
        <v>1578</v>
      </c>
      <c r="C1586" s="6">
        <f>IFERROR(IF($C$1&gt;=B1586,SMALL(STUDENT!$V$4:$V$2003,$C$6+B1586),0),0)</f>
        <v>0</v>
      </c>
      <c r="D1586" s="14">
        <f t="shared" si="148"/>
        <v>0</v>
      </c>
      <c r="E1586" s="14" t="str">
        <f>IFERROR(IF($D1586&gt;=1,VLOOKUP($C1586,STUDENT!$A$4:$E$2003,E$1,0),""),"")</f>
        <v/>
      </c>
      <c r="F1586" s="15" t="str">
        <f>IFERROR(IF($D1586&gt;=1,VLOOKUP($C1586,STUDENT!$A$4:$E$2003,F$1,0),""),"")</f>
        <v/>
      </c>
      <c r="G1586" s="15" t="str">
        <f>IFERROR(IF($D1586&gt;=1,VLOOKUP($C1586,STUDENT!$A$4:$E$2003,G$1,0),""),"")</f>
        <v/>
      </c>
      <c r="H1586" s="14" t="str">
        <f>IFERROR(IF($D1586&gt;=1,VLOOKUP($C1586,STUDENT!$A$4:$E$2003,H$1,0),""),"")</f>
        <v/>
      </c>
      <c r="I1586" s="79"/>
      <c r="J1586" s="79"/>
      <c r="K1586" s="79"/>
      <c r="L1586" s="79"/>
      <c r="M1586" s="79"/>
      <c r="N1586" s="79"/>
      <c r="O1586" s="79"/>
      <c r="P1586" s="79"/>
      <c r="Q1586" s="79"/>
      <c r="R1586" s="79"/>
      <c r="S1586" s="79"/>
      <c r="T1586" s="79"/>
      <c r="U1586" s="85">
        <f t="shared" si="149"/>
        <v>0</v>
      </c>
      <c r="V1586" s="6">
        <f t="shared" si="150"/>
        <v>0</v>
      </c>
      <c r="W1586" s="6">
        <f>IFERROR(IF(V1586&gt;=1,V1586*VLOOKUP(E1586,STUDENT!$B$4:$W$2003,22,0),0),0)</f>
        <v>0</v>
      </c>
      <c r="X1586" s="6">
        <f t="shared" si="151"/>
        <v>0</v>
      </c>
      <c r="Y1586" s="6">
        <f>IFERROR(IF(X1586&gt;=1,X1586*VLOOKUP(E1586,STUDENT!$B$4:$W$2003,22,0),0),0)</f>
        <v>0</v>
      </c>
      <c r="Z1586" s="6">
        <f t="shared" si="152"/>
        <v>0</v>
      </c>
      <c r="AA1586" s="6">
        <f>IFERROR(IF(Z1586&gt;=1,Z1586*VLOOKUP(E1586,STUDENT!$B$4:$W$2003,22,0),0),0)</f>
        <v>0</v>
      </c>
    </row>
    <row r="1587" spans="1:27" ht="18" customHeight="1" x14ac:dyDescent="0.25">
      <c r="A1587" s="6">
        <f t="shared" si="147"/>
        <v>0</v>
      </c>
      <c r="B1587" s="6">
        <v>1579</v>
      </c>
      <c r="C1587" s="6">
        <f>IFERROR(IF($C$1&gt;=B1587,SMALL(STUDENT!$V$4:$V$2003,$C$6+B1587),0),0)</f>
        <v>0</v>
      </c>
      <c r="D1587" s="14">
        <f t="shared" si="148"/>
        <v>0</v>
      </c>
      <c r="E1587" s="14" t="str">
        <f>IFERROR(IF($D1587&gt;=1,VLOOKUP($C1587,STUDENT!$A$4:$E$2003,E$1,0),""),"")</f>
        <v/>
      </c>
      <c r="F1587" s="15" t="str">
        <f>IFERROR(IF($D1587&gt;=1,VLOOKUP($C1587,STUDENT!$A$4:$E$2003,F$1,0),""),"")</f>
        <v/>
      </c>
      <c r="G1587" s="15" t="str">
        <f>IFERROR(IF($D1587&gt;=1,VLOOKUP($C1587,STUDENT!$A$4:$E$2003,G$1,0),""),"")</f>
        <v/>
      </c>
      <c r="H1587" s="14" t="str">
        <f>IFERROR(IF($D1587&gt;=1,VLOOKUP($C1587,STUDENT!$A$4:$E$2003,H$1,0),""),"")</f>
        <v/>
      </c>
      <c r="I1587" s="79"/>
      <c r="J1587" s="79"/>
      <c r="K1587" s="79"/>
      <c r="L1587" s="79"/>
      <c r="M1587" s="79"/>
      <c r="N1587" s="79"/>
      <c r="O1587" s="79"/>
      <c r="P1587" s="79"/>
      <c r="Q1587" s="79"/>
      <c r="R1587" s="79"/>
      <c r="S1587" s="79"/>
      <c r="T1587" s="79"/>
      <c r="U1587" s="85">
        <f t="shared" si="149"/>
        <v>0</v>
      </c>
      <c r="V1587" s="6">
        <f t="shared" si="150"/>
        <v>0</v>
      </c>
      <c r="W1587" s="6">
        <f>IFERROR(IF(V1587&gt;=1,V1587*VLOOKUP(E1587,STUDENT!$B$4:$W$2003,22,0),0),0)</f>
        <v>0</v>
      </c>
      <c r="X1587" s="6">
        <f t="shared" si="151"/>
        <v>0</v>
      </c>
      <c r="Y1587" s="6">
        <f>IFERROR(IF(X1587&gt;=1,X1587*VLOOKUP(E1587,STUDENT!$B$4:$W$2003,22,0),0),0)</f>
        <v>0</v>
      </c>
      <c r="Z1587" s="6">
        <f t="shared" si="152"/>
        <v>0</v>
      </c>
      <c r="AA1587" s="6">
        <f>IFERROR(IF(Z1587&gt;=1,Z1587*VLOOKUP(E1587,STUDENT!$B$4:$W$2003,22,0),0),0)</f>
        <v>0</v>
      </c>
    </row>
    <row r="1588" spans="1:27" ht="18" customHeight="1" x14ac:dyDescent="0.25">
      <c r="A1588" s="6">
        <f t="shared" si="147"/>
        <v>0</v>
      </c>
      <c r="B1588" s="6">
        <v>1580</v>
      </c>
      <c r="C1588" s="6">
        <f>IFERROR(IF($C$1&gt;=B1588,SMALL(STUDENT!$V$4:$V$2003,$C$6+B1588),0),0)</f>
        <v>0</v>
      </c>
      <c r="D1588" s="14">
        <f t="shared" si="148"/>
        <v>0</v>
      </c>
      <c r="E1588" s="14" t="str">
        <f>IFERROR(IF($D1588&gt;=1,VLOOKUP($C1588,STUDENT!$A$4:$E$2003,E$1,0),""),"")</f>
        <v/>
      </c>
      <c r="F1588" s="15" t="str">
        <f>IFERROR(IF($D1588&gt;=1,VLOOKUP($C1588,STUDENT!$A$4:$E$2003,F$1,0),""),"")</f>
        <v/>
      </c>
      <c r="G1588" s="15" t="str">
        <f>IFERROR(IF($D1588&gt;=1,VLOOKUP($C1588,STUDENT!$A$4:$E$2003,G$1,0),""),"")</f>
        <v/>
      </c>
      <c r="H1588" s="14" t="str">
        <f>IFERROR(IF($D1588&gt;=1,VLOOKUP($C1588,STUDENT!$A$4:$E$2003,H$1,0),""),"")</f>
        <v/>
      </c>
      <c r="I1588" s="79"/>
      <c r="J1588" s="79"/>
      <c r="K1588" s="79"/>
      <c r="L1588" s="79"/>
      <c r="M1588" s="79"/>
      <c r="N1588" s="79"/>
      <c r="O1588" s="79"/>
      <c r="P1588" s="79"/>
      <c r="Q1588" s="79"/>
      <c r="R1588" s="79"/>
      <c r="S1588" s="79"/>
      <c r="T1588" s="79"/>
      <c r="U1588" s="85">
        <f t="shared" si="149"/>
        <v>0</v>
      </c>
      <c r="V1588" s="6">
        <f t="shared" si="150"/>
        <v>0</v>
      </c>
      <c r="W1588" s="6">
        <f>IFERROR(IF(V1588&gt;=1,V1588*VLOOKUP(E1588,STUDENT!$B$4:$W$2003,22,0),0),0)</f>
        <v>0</v>
      </c>
      <c r="X1588" s="6">
        <f t="shared" si="151"/>
        <v>0</v>
      </c>
      <c r="Y1588" s="6">
        <f>IFERROR(IF(X1588&gt;=1,X1588*VLOOKUP(E1588,STUDENT!$B$4:$W$2003,22,0),0),0)</f>
        <v>0</v>
      </c>
      <c r="Z1588" s="6">
        <f t="shared" si="152"/>
        <v>0</v>
      </c>
      <c r="AA1588" s="6">
        <f>IFERROR(IF(Z1588&gt;=1,Z1588*VLOOKUP(E1588,STUDENT!$B$4:$W$2003,22,0),0),0)</f>
        <v>0</v>
      </c>
    </row>
    <row r="1589" spans="1:27" ht="18" customHeight="1" x14ac:dyDescent="0.25">
      <c r="A1589" s="6">
        <f t="shared" si="147"/>
        <v>0</v>
      </c>
      <c r="B1589" s="6">
        <v>1581</v>
      </c>
      <c r="C1589" s="6">
        <f>IFERROR(IF($C$1&gt;=B1589,SMALL(STUDENT!$V$4:$V$2003,$C$6+B1589),0),0)</f>
        <v>0</v>
      </c>
      <c r="D1589" s="14">
        <f t="shared" si="148"/>
        <v>0</v>
      </c>
      <c r="E1589" s="14" t="str">
        <f>IFERROR(IF($D1589&gt;=1,VLOOKUP($C1589,STUDENT!$A$4:$E$2003,E$1,0),""),"")</f>
        <v/>
      </c>
      <c r="F1589" s="15" t="str">
        <f>IFERROR(IF($D1589&gt;=1,VLOOKUP($C1589,STUDENT!$A$4:$E$2003,F$1,0),""),"")</f>
        <v/>
      </c>
      <c r="G1589" s="15" t="str">
        <f>IFERROR(IF($D1589&gt;=1,VLOOKUP($C1589,STUDENT!$A$4:$E$2003,G$1,0),""),"")</f>
        <v/>
      </c>
      <c r="H1589" s="14" t="str">
        <f>IFERROR(IF($D1589&gt;=1,VLOOKUP($C1589,STUDENT!$A$4:$E$2003,H$1,0),""),"")</f>
        <v/>
      </c>
      <c r="I1589" s="79"/>
      <c r="J1589" s="79"/>
      <c r="K1589" s="79"/>
      <c r="L1589" s="79"/>
      <c r="M1589" s="79"/>
      <c r="N1589" s="79"/>
      <c r="O1589" s="79"/>
      <c r="P1589" s="79"/>
      <c r="Q1589" s="79"/>
      <c r="R1589" s="79"/>
      <c r="S1589" s="79"/>
      <c r="T1589" s="79"/>
      <c r="U1589" s="85">
        <f t="shared" si="149"/>
        <v>0</v>
      </c>
      <c r="V1589" s="6">
        <f t="shared" si="150"/>
        <v>0</v>
      </c>
      <c r="W1589" s="6">
        <f>IFERROR(IF(V1589&gt;=1,V1589*VLOOKUP(E1589,STUDENT!$B$4:$W$2003,22,0),0),0)</f>
        <v>0</v>
      </c>
      <c r="X1589" s="6">
        <f t="shared" si="151"/>
        <v>0</v>
      </c>
      <c r="Y1589" s="6">
        <f>IFERROR(IF(X1589&gt;=1,X1589*VLOOKUP(E1589,STUDENT!$B$4:$W$2003,22,0),0),0)</f>
        <v>0</v>
      </c>
      <c r="Z1589" s="6">
        <f t="shared" si="152"/>
        <v>0</v>
      </c>
      <c r="AA1589" s="6">
        <f>IFERROR(IF(Z1589&gt;=1,Z1589*VLOOKUP(E1589,STUDENT!$B$4:$W$2003,22,0),0),0)</f>
        <v>0</v>
      </c>
    </row>
    <row r="1590" spans="1:27" ht="18" customHeight="1" x14ac:dyDescent="0.25">
      <c r="A1590" s="6">
        <f t="shared" si="147"/>
        <v>0</v>
      </c>
      <c r="B1590" s="6">
        <v>1582</v>
      </c>
      <c r="C1590" s="6">
        <f>IFERROR(IF($C$1&gt;=B1590,SMALL(STUDENT!$V$4:$V$2003,$C$6+B1590),0),0)</f>
        <v>0</v>
      </c>
      <c r="D1590" s="14">
        <f t="shared" si="148"/>
        <v>0</v>
      </c>
      <c r="E1590" s="14" t="str">
        <f>IFERROR(IF($D1590&gt;=1,VLOOKUP($C1590,STUDENT!$A$4:$E$2003,E$1,0),""),"")</f>
        <v/>
      </c>
      <c r="F1590" s="15" t="str">
        <f>IFERROR(IF($D1590&gt;=1,VLOOKUP($C1590,STUDENT!$A$4:$E$2003,F$1,0),""),"")</f>
        <v/>
      </c>
      <c r="G1590" s="15" t="str">
        <f>IFERROR(IF($D1590&gt;=1,VLOOKUP($C1590,STUDENT!$A$4:$E$2003,G$1,0),""),"")</f>
        <v/>
      </c>
      <c r="H1590" s="14" t="str">
        <f>IFERROR(IF($D1590&gt;=1,VLOOKUP($C1590,STUDENT!$A$4:$E$2003,H$1,0),""),"")</f>
        <v/>
      </c>
      <c r="I1590" s="79"/>
      <c r="J1590" s="79"/>
      <c r="K1590" s="79"/>
      <c r="L1590" s="79"/>
      <c r="M1590" s="79"/>
      <c r="N1590" s="79"/>
      <c r="O1590" s="79"/>
      <c r="P1590" s="79"/>
      <c r="Q1590" s="79"/>
      <c r="R1590" s="79"/>
      <c r="S1590" s="79"/>
      <c r="T1590" s="79"/>
      <c r="U1590" s="85">
        <f t="shared" si="149"/>
        <v>0</v>
      </c>
      <c r="V1590" s="6">
        <f t="shared" si="150"/>
        <v>0</v>
      </c>
      <c r="W1590" s="6">
        <f>IFERROR(IF(V1590&gt;=1,V1590*VLOOKUP(E1590,STUDENT!$B$4:$W$2003,22,0),0),0)</f>
        <v>0</v>
      </c>
      <c r="X1590" s="6">
        <f t="shared" si="151"/>
        <v>0</v>
      </c>
      <c r="Y1590" s="6">
        <f>IFERROR(IF(X1590&gt;=1,X1590*VLOOKUP(E1590,STUDENT!$B$4:$W$2003,22,0),0),0)</f>
        <v>0</v>
      </c>
      <c r="Z1590" s="6">
        <f t="shared" si="152"/>
        <v>0</v>
      </c>
      <c r="AA1590" s="6">
        <f>IFERROR(IF(Z1590&gt;=1,Z1590*VLOOKUP(E1590,STUDENT!$B$4:$W$2003,22,0),0),0)</f>
        <v>0</v>
      </c>
    </row>
    <row r="1591" spans="1:27" ht="18" customHeight="1" x14ac:dyDescent="0.25">
      <c r="A1591" s="6">
        <f t="shared" si="147"/>
        <v>0</v>
      </c>
      <c r="B1591" s="6">
        <v>1583</v>
      </c>
      <c r="C1591" s="6">
        <f>IFERROR(IF($C$1&gt;=B1591,SMALL(STUDENT!$V$4:$V$2003,$C$6+B1591),0),0)</f>
        <v>0</v>
      </c>
      <c r="D1591" s="14">
        <f t="shared" si="148"/>
        <v>0</v>
      </c>
      <c r="E1591" s="14" t="str">
        <f>IFERROR(IF($D1591&gt;=1,VLOOKUP($C1591,STUDENT!$A$4:$E$2003,E$1,0),""),"")</f>
        <v/>
      </c>
      <c r="F1591" s="15" t="str">
        <f>IFERROR(IF($D1591&gt;=1,VLOOKUP($C1591,STUDENT!$A$4:$E$2003,F$1,0),""),"")</f>
        <v/>
      </c>
      <c r="G1591" s="15" t="str">
        <f>IFERROR(IF($D1591&gt;=1,VLOOKUP($C1591,STUDENT!$A$4:$E$2003,G$1,0),""),"")</f>
        <v/>
      </c>
      <c r="H1591" s="14" t="str">
        <f>IFERROR(IF($D1591&gt;=1,VLOOKUP($C1591,STUDENT!$A$4:$E$2003,H$1,0),""),"")</f>
        <v/>
      </c>
      <c r="I1591" s="79"/>
      <c r="J1591" s="79"/>
      <c r="K1591" s="79"/>
      <c r="L1591" s="79"/>
      <c r="M1591" s="79"/>
      <c r="N1591" s="79"/>
      <c r="O1591" s="79"/>
      <c r="P1591" s="79"/>
      <c r="Q1591" s="79"/>
      <c r="R1591" s="79"/>
      <c r="S1591" s="79"/>
      <c r="T1591" s="79"/>
      <c r="U1591" s="85">
        <f t="shared" si="149"/>
        <v>0</v>
      </c>
      <c r="V1591" s="6">
        <f t="shared" si="150"/>
        <v>0</v>
      </c>
      <c r="W1591" s="6">
        <f>IFERROR(IF(V1591&gt;=1,V1591*VLOOKUP(E1591,STUDENT!$B$4:$W$2003,22,0),0),0)</f>
        <v>0</v>
      </c>
      <c r="X1591" s="6">
        <f t="shared" si="151"/>
        <v>0</v>
      </c>
      <c r="Y1591" s="6">
        <f>IFERROR(IF(X1591&gt;=1,X1591*VLOOKUP(E1591,STUDENT!$B$4:$W$2003,22,0),0),0)</f>
        <v>0</v>
      </c>
      <c r="Z1591" s="6">
        <f t="shared" si="152"/>
        <v>0</v>
      </c>
      <c r="AA1591" s="6">
        <f>IFERROR(IF(Z1591&gt;=1,Z1591*VLOOKUP(E1591,STUDENT!$B$4:$W$2003,22,0),0),0)</f>
        <v>0</v>
      </c>
    </row>
    <row r="1592" spans="1:27" ht="18" customHeight="1" x14ac:dyDescent="0.25">
      <c r="A1592" s="6">
        <f t="shared" si="147"/>
        <v>0</v>
      </c>
      <c r="B1592" s="6">
        <v>1584</v>
      </c>
      <c r="C1592" s="6">
        <f>IFERROR(IF($C$1&gt;=B1592,SMALL(STUDENT!$V$4:$V$2003,$C$6+B1592),0),0)</f>
        <v>0</v>
      </c>
      <c r="D1592" s="14">
        <f t="shared" si="148"/>
        <v>0</v>
      </c>
      <c r="E1592" s="14" t="str">
        <f>IFERROR(IF($D1592&gt;=1,VLOOKUP($C1592,STUDENT!$A$4:$E$2003,E$1,0),""),"")</f>
        <v/>
      </c>
      <c r="F1592" s="15" t="str">
        <f>IFERROR(IF($D1592&gt;=1,VLOOKUP($C1592,STUDENT!$A$4:$E$2003,F$1,0),""),"")</f>
        <v/>
      </c>
      <c r="G1592" s="15" t="str">
        <f>IFERROR(IF($D1592&gt;=1,VLOOKUP($C1592,STUDENT!$A$4:$E$2003,G$1,0),""),"")</f>
        <v/>
      </c>
      <c r="H1592" s="14" t="str">
        <f>IFERROR(IF($D1592&gt;=1,VLOOKUP($C1592,STUDENT!$A$4:$E$2003,H$1,0),""),"")</f>
        <v/>
      </c>
      <c r="I1592" s="79"/>
      <c r="J1592" s="79"/>
      <c r="K1592" s="79"/>
      <c r="L1592" s="79"/>
      <c r="M1592" s="79"/>
      <c r="N1592" s="79"/>
      <c r="O1592" s="79"/>
      <c r="P1592" s="79"/>
      <c r="Q1592" s="79"/>
      <c r="R1592" s="79"/>
      <c r="S1592" s="79"/>
      <c r="T1592" s="79"/>
      <c r="U1592" s="85">
        <f t="shared" si="149"/>
        <v>0</v>
      </c>
      <c r="V1592" s="6">
        <f t="shared" si="150"/>
        <v>0</v>
      </c>
      <c r="W1592" s="6">
        <f>IFERROR(IF(V1592&gt;=1,V1592*VLOOKUP(E1592,STUDENT!$B$4:$W$2003,22,0),0),0)</f>
        <v>0</v>
      </c>
      <c r="X1592" s="6">
        <f t="shared" si="151"/>
        <v>0</v>
      </c>
      <c r="Y1592" s="6">
        <f>IFERROR(IF(X1592&gt;=1,X1592*VLOOKUP(E1592,STUDENT!$B$4:$W$2003,22,0),0),0)</f>
        <v>0</v>
      </c>
      <c r="Z1592" s="6">
        <f t="shared" si="152"/>
        <v>0</v>
      </c>
      <c r="AA1592" s="6">
        <f>IFERROR(IF(Z1592&gt;=1,Z1592*VLOOKUP(E1592,STUDENT!$B$4:$W$2003,22,0),0),0)</f>
        <v>0</v>
      </c>
    </row>
    <row r="1593" spans="1:27" ht="18" customHeight="1" x14ac:dyDescent="0.25">
      <c r="A1593" s="6">
        <f t="shared" si="147"/>
        <v>0</v>
      </c>
      <c r="B1593" s="6">
        <v>1585</v>
      </c>
      <c r="C1593" s="6">
        <f>IFERROR(IF($C$1&gt;=B1593,SMALL(STUDENT!$V$4:$V$2003,$C$6+B1593),0),0)</f>
        <v>0</v>
      </c>
      <c r="D1593" s="14">
        <f t="shared" si="148"/>
        <v>0</v>
      </c>
      <c r="E1593" s="14" t="str">
        <f>IFERROR(IF($D1593&gt;=1,VLOOKUP($C1593,STUDENT!$A$4:$E$2003,E$1,0),""),"")</f>
        <v/>
      </c>
      <c r="F1593" s="15" t="str">
        <f>IFERROR(IF($D1593&gt;=1,VLOOKUP($C1593,STUDENT!$A$4:$E$2003,F$1,0),""),"")</f>
        <v/>
      </c>
      <c r="G1593" s="15" t="str">
        <f>IFERROR(IF($D1593&gt;=1,VLOOKUP($C1593,STUDENT!$A$4:$E$2003,G$1,0),""),"")</f>
        <v/>
      </c>
      <c r="H1593" s="14" t="str">
        <f>IFERROR(IF($D1593&gt;=1,VLOOKUP($C1593,STUDENT!$A$4:$E$2003,H$1,0),""),"")</f>
        <v/>
      </c>
      <c r="I1593" s="79"/>
      <c r="J1593" s="79"/>
      <c r="K1593" s="79"/>
      <c r="L1593" s="79"/>
      <c r="M1593" s="79"/>
      <c r="N1593" s="79"/>
      <c r="O1593" s="79"/>
      <c r="P1593" s="79"/>
      <c r="Q1593" s="79"/>
      <c r="R1593" s="79"/>
      <c r="S1593" s="79"/>
      <c r="T1593" s="79"/>
      <c r="U1593" s="85">
        <f t="shared" si="149"/>
        <v>0</v>
      </c>
      <c r="V1593" s="6">
        <f t="shared" si="150"/>
        <v>0</v>
      </c>
      <c r="W1593" s="6">
        <f>IFERROR(IF(V1593&gt;=1,V1593*VLOOKUP(E1593,STUDENT!$B$4:$W$2003,22,0),0),0)</f>
        <v>0</v>
      </c>
      <c r="X1593" s="6">
        <f t="shared" si="151"/>
        <v>0</v>
      </c>
      <c r="Y1593" s="6">
        <f>IFERROR(IF(X1593&gt;=1,X1593*VLOOKUP(E1593,STUDENT!$B$4:$W$2003,22,0),0),0)</f>
        <v>0</v>
      </c>
      <c r="Z1593" s="6">
        <f t="shared" si="152"/>
        <v>0</v>
      </c>
      <c r="AA1593" s="6">
        <f>IFERROR(IF(Z1593&gt;=1,Z1593*VLOOKUP(E1593,STUDENT!$B$4:$W$2003,22,0),0),0)</f>
        <v>0</v>
      </c>
    </row>
    <row r="1594" spans="1:27" ht="18" customHeight="1" x14ac:dyDescent="0.25">
      <c r="A1594" s="6">
        <f t="shared" si="147"/>
        <v>0</v>
      </c>
      <c r="B1594" s="6">
        <v>1586</v>
      </c>
      <c r="C1594" s="6">
        <f>IFERROR(IF($C$1&gt;=B1594,SMALL(STUDENT!$V$4:$V$2003,$C$6+B1594),0),0)</f>
        <v>0</v>
      </c>
      <c r="D1594" s="14">
        <f t="shared" si="148"/>
        <v>0</v>
      </c>
      <c r="E1594" s="14" t="str">
        <f>IFERROR(IF($D1594&gt;=1,VLOOKUP($C1594,STUDENT!$A$4:$E$2003,E$1,0),""),"")</f>
        <v/>
      </c>
      <c r="F1594" s="15" t="str">
        <f>IFERROR(IF($D1594&gt;=1,VLOOKUP($C1594,STUDENT!$A$4:$E$2003,F$1,0),""),"")</f>
        <v/>
      </c>
      <c r="G1594" s="15" t="str">
        <f>IFERROR(IF($D1594&gt;=1,VLOOKUP($C1594,STUDENT!$A$4:$E$2003,G$1,0),""),"")</f>
        <v/>
      </c>
      <c r="H1594" s="14" t="str">
        <f>IFERROR(IF($D1594&gt;=1,VLOOKUP($C1594,STUDENT!$A$4:$E$2003,H$1,0),""),"")</f>
        <v/>
      </c>
      <c r="I1594" s="79"/>
      <c r="J1594" s="79"/>
      <c r="K1594" s="79"/>
      <c r="L1594" s="79"/>
      <c r="M1594" s="79"/>
      <c r="N1594" s="79"/>
      <c r="O1594" s="79"/>
      <c r="P1594" s="79"/>
      <c r="Q1594" s="79"/>
      <c r="R1594" s="79"/>
      <c r="S1594" s="79"/>
      <c r="T1594" s="79"/>
      <c r="U1594" s="85">
        <f t="shared" si="149"/>
        <v>0</v>
      </c>
      <c r="V1594" s="6">
        <f t="shared" si="150"/>
        <v>0</v>
      </c>
      <c r="W1594" s="6">
        <f>IFERROR(IF(V1594&gt;=1,V1594*VLOOKUP(E1594,STUDENT!$B$4:$W$2003,22,0),0),0)</f>
        <v>0</v>
      </c>
      <c r="X1594" s="6">
        <f t="shared" si="151"/>
        <v>0</v>
      </c>
      <c r="Y1594" s="6">
        <f>IFERROR(IF(X1594&gt;=1,X1594*VLOOKUP(E1594,STUDENT!$B$4:$W$2003,22,0),0),0)</f>
        <v>0</v>
      </c>
      <c r="Z1594" s="6">
        <f t="shared" si="152"/>
        <v>0</v>
      </c>
      <c r="AA1594" s="6">
        <f>IFERROR(IF(Z1594&gt;=1,Z1594*VLOOKUP(E1594,STUDENT!$B$4:$W$2003,22,0),0),0)</f>
        <v>0</v>
      </c>
    </row>
    <row r="1595" spans="1:27" ht="18" customHeight="1" x14ac:dyDescent="0.25">
      <c r="A1595" s="6">
        <f t="shared" si="147"/>
        <v>0</v>
      </c>
      <c r="B1595" s="6">
        <v>1587</v>
      </c>
      <c r="C1595" s="6">
        <f>IFERROR(IF($C$1&gt;=B1595,SMALL(STUDENT!$V$4:$V$2003,$C$6+B1595),0),0)</f>
        <v>0</v>
      </c>
      <c r="D1595" s="14">
        <f t="shared" si="148"/>
        <v>0</v>
      </c>
      <c r="E1595" s="14" t="str">
        <f>IFERROR(IF($D1595&gt;=1,VLOOKUP($C1595,STUDENT!$A$4:$E$2003,E$1,0),""),"")</f>
        <v/>
      </c>
      <c r="F1595" s="15" t="str">
        <f>IFERROR(IF($D1595&gt;=1,VLOOKUP($C1595,STUDENT!$A$4:$E$2003,F$1,0),""),"")</f>
        <v/>
      </c>
      <c r="G1595" s="15" t="str">
        <f>IFERROR(IF($D1595&gt;=1,VLOOKUP($C1595,STUDENT!$A$4:$E$2003,G$1,0),""),"")</f>
        <v/>
      </c>
      <c r="H1595" s="14" t="str">
        <f>IFERROR(IF($D1595&gt;=1,VLOOKUP($C1595,STUDENT!$A$4:$E$2003,H$1,0),""),"")</f>
        <v/>
      </c>
      <c r="I1595" s="79"/>
      <c r="J1595" s="79"/>
      <c r="K1595" s="79"/>
      <c r="L1595" s="79"/>
      <c r="M1595" s="79"/>
      <c r="N1595" s="79"/>
      <c r="O1595" s="79"/>
      <c r="P1595" s="79"/>
      <c r="Q1595" s="79"/>
      <c r="R1595" s="79"/>
      <c r="S1595" s="79"/>
      <c r="T1595" s="79"/>
      <c r="U1595" s="85">
        <f t="shared" si="149"/>
        <v>0</v>
      </c>
      <c r="V1595" s="6">
        <f t="shared" si="150"/>
        <v>0</v>
      </c>
      <c r="W1595" s="6">
        <f>IFERROR(IF(V1595&gt;=1,V1595*VLOOKUP(E1595,STUDENT!$B$4:$W$2003,22,0),0),0)</f>
        <v>0</v>
      </c>
      <c r="X1595" s="6">
        <f t="shared" si="151"/>
        <v>0</v>
      </c>
      <c r="Y1595" s="6">
        <f>IFERROR(IF(X1595&gt;=1,X1595*VLOOKUP(E1595,STUDENT!$B$4:$W$2003,22,0),0),0)</f>
        <v>0</v>
      </c>
      <c r="Z1595" s="6">
        <f t="shared" si="152"/>
        <v>0</v>
      </c>
      <c r="AA1595" s="6">
        <f>IFERROR(IF(Z1595&gt;=1,Z1595*VLOOKUP(E1595,STUDENT!$B$4:$W$2003,22,0),0),0)</f>
        <v>0</v>
      </c>
    </row>
    <row r="1596" spans="1:27" ht="18" customHeight="1" x14ac:dyDescent="0.25">
      <c r="A1596" s="6">
        <f t="shared" si="147"/>
        <v>0</v>
      </c>
      <c r="B1596" s="6">
        <v>1588</v>
      </c>
      <c r="C1596" s="6">
        <f>IFERROR(IF($C$1&gt;=B1596,SMALL(STUDENT!$V$4:$V$2003,$C$6+B1596),0),0)</f>
        <v>0</v>
      </c>
      <c r="D1596" s="14">
        <f t="shared" si="148"/>
        <v>0</v>
      </c>
      <c r="E1596" s="14" t="str">
        <f>IFERROR(IF($D1596&gt;=1,VLOOKUP($C1596,STUDENT!$A$4:$E$2003,E$1,0),""),"")</f>
        <v/>
      </c>
      <c r="F1596" s="15" t="str">
        <f>IFERROR(IF($D1596&gt;=1,VLOOKUP($C1596,STUDENT!$A$4:$E$2003,F$1,0),""),"")</f>
        <v/>
      </c>
      <c r="G1596" s="15" t="str">
        <f>IFERROR(IF($D1596&gt;=1,VLOOKUP($C1596,STUDENT!$A$4:$E$2003,G$1,0),""),"")</f>
        <v/>
      </c>
      <c r="H1596" s="14" t="str">
        <f>IFERROR(IF($D1596&gt;=1,VLOOKUP($C1596,STUDENT!$A$4:$E$2003,H$1,0),""),"")</f>
        <v/>
      </c>
      <c r="I1596" s="79"/>
      <c r="J1596" s="79"/>
      <c r="K1596" s="79"/>
      <c r="L1596" s="79"/>
      <c r="M1596" s="79"/>
      <c r="N1596" s="79"/>
      <c r="O1596" s="79"/>
      <c r="P1596" s="79"/>
      <c r="Q1596" s="79"/>
      <c r="R1596" s="79"/>
      <c r="S1596" s="79"/>
      <c r="T1596" s="79"/>
      <c r="U1596" s="85">
        <f t="shared" si="149"/>
        <v>0</v>
      </c>
      <c r="V1596" s="6">
        <f t="shared" si="150"/>
        <v>0</v>
      </c>
      <c r="W1596" s="6">
        <f>IFERROR(IF(V1596&gt;=1,V1596*VLOOKUP(E1596,STUDENT!$B$4:$W$2003,22,0),0),0)</f>
        <v>0</v>
      </c>
      <c r="X1596" s="6">
        <f t="shared" si="151"/>
        <v>0</v>
      </c>
      <c r="Y1596" s="6">
        <f>IFERROR(IF(X1596&gt;=1,X1596*VLOOKUP(E1596,STUDENT!$B$4:$W$2003,22,0),0),0)</f>
        <v>0</v>
      </c>
      <c r="Z1596" s="6">
        <f t="shared" si="152"/>
        <v>0</v>
      </c>
      <c r="AA1596" s="6">
        <f>IFERROR(IF(Z1596&gt;=1,Z1596*VLOOKUP(E1596,STUDENT!$B$4:$W$2003,22,0),0),0)</f>
        <v>0</v>
      </c>
    </row>
    <row r="1597" spans="1:27" ht="18" customHeight="1" x14ac:dyDescent="0.25">
      <c r="A1597" s="6">
        <f t="shared" si="147"/>
        <v>0</v>
      </c>
      <c r="B1597" s="6">
        <v>1589</v>
      </c>
      <c r="C1597" s="6">
        <f>IFERROR(IF($C$1&gt;=B1597,SMALL(STUDENT!$V$4:$V$2003,$C$6+B1597),0),0)</f>
        <v>0</v>
      </c>
      <c r="D1597" s="14">
        <f t="shared" si="148"/>
        <v>0</v>
      </c>
      <c r="E1597" s="14" t="str">
        <f>IFERROR(IF($D1597&gt;=1,VLOOKUP($C1597,STUDENT!$A$4:$E$2003,E$1,0),""),"")</f>
        <v/>
      </c>
      <c r="F1597" s="15" t="str">
        <f>IFERROR(IF($D1597&gt;=1,VLOOKUP($C1597,STUDENT!$A$4:$E$2003,F$1,0),""),"")</f>
        <v/>
      </c>
      <c r="G1597" s="15" t="str">
        <f>IFERROR(IF($D1597&gt;=1,VLOOKUP($C1597,STUDENT!$A$4:$E$2003,G$1,0),""),"")</f>
        <v/>
      </c>
      <c r="H1597" s="14" t="str">
        <f>IFERROR(IF($D1597&gt;=1,VLOOKUP($C1597,STUDENT!$A$4:$E$2003,H$1,0),""),"")</f>
        <v/>
      </c>
      <c r="I1597" s="79"/>
      <c r="J1597" s="79"/>
      <c r="K1597" s="79"/>
      <c r="L1597" s="79"/>
      <c r="M1597" s="79"/>
      <c r="N1597" s="79"/>
      <c r="O1597" s="79"/>
      <c r="P1597" s="79"/>
      <c r="Q1597" s="79"/>
      <c r="R1597" s="79"/>
      <c r="S1597" s="79"/>
      <c r="T1597" s="79"/>
      <c r="U1597" s="85">
        <f t="shared" si="149"/>
        <v>0</v>
      </c>
      <c r="V1597" s="6">
        <f t="shared" si="150"/>
        <v>0</v>
      </c>
      <c r="W1597" s="6">
        <f>IFERROR(IF(V1597&gt;=1,V1597*VLOOKUP(E1597,STUDENT!$B$4:$W$2003,22,0),0),0)</f>
        <v>0</v>
      </c>
      <c r="X1597" s="6">
        <f t="shared" si="151"/>
        <v>0</v>
      </c>
      <c r="Y1597" s="6">
        <f>IFERROR(IF(X1597&gt;=1,X1597*VLOOKUP(E1597,STUDENT!$B$4:$W$2003,22,0),0),0)</f>
        <v>0</v>
      </c>
      <c r="Z1597" s="6">
        <f t="shared" si="152"/>
        <v>0</v>
      </c>
      <c r="AA1597" s="6">
        <f>IFERROR(IF(Z1597&gt;=1,Z1597*VLOOKUP(E1597,STUDENT!$B$4:$W$2003,22,0),0),0)</f>
        <v>0</v>
      </c>
    </row>
    <row r="1598" spans="1:27" ht="18" customHeight="1" x14ac:dyDescent="0.25">
      <c r="A1598" s="6">
        <f t="shared" si="147"/>
        <v>0</v>
      </c>
      <c r="B1598" s="6">
        <v>1590</v>
      </c>
      <c r="C1598" s="6">
        <f>IFERROR(IF($C$1&gt;=B1598,SMALL(STUDENT!$V$4:$V$2003,$C$6+B1598),0),0)</f>
        <v>0</v>
      </c>
      <c r="D1598" s="14">
        <f t="shared" si="148"/>
        <v>0</v>
      </c>
      <c r="E1598" s="14" t="str">
        <f>IFERROR(IF($D1598&gt;=1,VLOOKUP($C1598,STUDENT!$A$4:$E$2003,E$1,0),""),"")</f>
        <v/>
      </c>
      <c r="F1598" s="15" t="str">
        <f>IFERROR(IF($D1598&gt;=1,VLOOKUP($C1598,STUDENT!$A$4:$E$2003,F$1,0),""),"")</f>
        <v/>
      </c>
      <c r="G1598" s="15" t="str">
        <f>IFERROR(IF($D1598&gt;=1,VLOOKUP($C1598,STUDENT!$A$4:$E$2003,G$1,0),""),"")</f>
        <v/>
      </c>
      <c r="H1598" s="14" t="str">
        <f>IFERROR(IF($D1598&gt;=1,VLOOKUP($C1598,STUDENT!$A$4:$E$2003,H$1,0),""),"")</f>
        <v/>
      </c>
      <c r="I1598" s="79"/>
      <c r="J1598" s="79"/>
      <c r="K1598" s="79"/>
      <c r="L1598" s="79"/>
      <c r="M1598" s="79"/>
      <c r="N1598" s="79"/>
      <c r="O1598" s="79"/>
      <c r="P1598" s="79"/>
      <c r="Q1598" s="79"/>
      <c r="R1598" s="79"/>
      <c r="S1598" s="79"/>
      <c r="T1598" s="79"/>
      <c r="U1598" s="85">
        <f t="shared" si="149"/>
        <v>0</v>
      </c>
      <c r="V1598" s="6">
        <f t="shared" si="150"/>
        <v>0</v>
      </c>
      <c r="W1598" s="6">
        <f>IFERROR(IF(V1598&gt;=1,V1598*VLOOKUP(E1598,STUDENT!$B$4:$W$2003,22,0),0),0)</f>
        <v>0</v>
      </c>
      <c r="X1598" s="6">
        <f t="shared" si="151"/>
        <v>0</v>
      </c>
      <c r="Y1598" s="6">
        <f>IFERROR(IF(X1598&gt;=1,X1598*VLOOKUP(E1598,STUDENT!$B$4:$W$2003,22,0),0),0)</f>
        <v>0</v>
      </c>
      <c r="Z1598" s="6">
        <f t="shared" si="152"/>
        <v>0</v>
      </c>
      <c r="AA1598" s="6">
        <f>IFERROR(IF(Z1598&gt;=1,Z1598*VLOOKUP(E1598,STUDENT!$B$4:$W$2003,22,0),0),0)</f>
        <v>0</v>
      </c>
    </row>
    <row r="1599" spans="1:27" ht="18" customHeight="1" x14ac:dyDescent="0.25">
      <c r="A1599" s="6">
        <f t="shared" si="147"/>
        <v>0</v>
      </c>
      <c r="B1599" s="6">
        <v>1591</v>
      </c>
      <c r="C1599" s="6">
        <f>IFERROR(IF($C$1&gt;=B1599,SMALL(STUDENT!$V$4:$V$2003,$C$6+B1599),0),0)</f>
        <v>0</v>
      </c>
      <c r="D1599" s="14">
        <f t="shared" si="148"/>
        <v>0</v>
      </c>
      <c r="E1599" s="14" t="str">
        <f>IFERROR(IF($D1599&gt;=1,VLOOKUP($C1599,STUDENT!$A$4:$E$2003,E$1,0),""),"")</f>
        <v/>
      </c>
      <c r="F1599" s="15" t="str">
        <f>IFERROR(IF($D1599&gt;=1,VLOOKUP($C1599,STUDENT!$A$4:$E$2003,F$1,0),""),"")</f>
        <v/>
      </c>
      <c r="G1599" s="15" t="str">
        <f>IFERROR(IF($D1599&gt;=1,VLOOKUP($C1599,STUDENT!$A$4:$E$2003,G$1,0),""),"")</f>
        <v/>
      </c>
      <c r="H1599" s="14" t="str">
        <f>IFERROR(IF($D1599&gt;=1,VLOOKUP($C1599,STUDENT!$A$4:$E$2003,H$1,0),""),"")</f>
        <v/>
      </c>
      <c r="I1599" s="79"/>
      <c r="J1599" s="79"/>
      <c r="K1599" s="79"/>
      <c r="L1599" s="79"/>
      <c r="M1599" s="79"/>
      <c r="N1599" s="79"/>
      <c r="O1599" s="79"/>
      <c r="P1599" s="79"/>
      <c r="Q1599" s="79"/>
      <c r="R1599" s="79"/>
      <c r="S1599" s="79"/>
      <c r="T1599" s="79"/>
      <c r="U1599" s="85">
        <f t="shared" si="149"/>
        <v>0</v>
      </c>
      <c r="V1599" s="6">
        <f t="shared" si="150"/>
        <v>0</v>
      </c>
      <c r="W1599" s="6">
        <f>IFERROR(IF(V1599&gt;=1,V1599*VLOOKUP(E1599,STUDENT!$B$4:$W$2003,22,0),0),0)</f>
        <v>0</v>
      </c>
      <c r="X1599" s="6">
        <f t="shared" si="151"/>
        <v>0</v>
      </c>
      <c r="Y1599" s="6">
        <f>IFERROR(IF(X1599&gt;=1,X1599*VLOOKUP(E1599,STUDENT!$B$4:$W$2003,22,0),0),0)</f>
        <v>0</v>
      </c>
      <c r="Z1599" s="6">
        <f t="shared" si="152"/>
        <v>0</v>
      </c>
      <c r="AA1599" s="6">
        <f>IFERROR(IF(Z1599&gt;=1,Z1599*VLOOKUP(E1599,STUDENT!$B$4:$W$2003,22,0),0),0)</f>
        <v>0</v>
      </c>
    </row>
    <row r="1600" spans="1:27" ht="18" customHeight="1" x14ac:dyDescent="0.25">
      <c r="A1600" s="6">
        <f t="shared" si="147"/>
        <v>0</v>
      </c>
      <c r="B1600" s="6">
        <v>1592</v>
      </c>
      <c r="C1600" s="6">
        <f>IFERROR(IF($C$1&gt;=B1600,SMALL(STUDENT!$V$4:$V$2003,$C$6+B1600),0),0)</f>
        <v>0</v>
      </c>
      <c r="D1600" s="14">
        <f t="shared" si="148"/>
        <v>0</v>
      </c>
      <c r="E1600" s="14" t="str">
        <f>IFERROR(IF($D1600&gt;=1,VLOOKUP($C1600,STUDENT!$A$4:$E$2003,E$1,0),""),"")</f>
        <v/>
      </c>
      <c r="F1600" s="15" t="str">
        <f>IFERROR(IF($D1600&gt;=1,VLOOKUP($C1600,STUDENT!$A$4:$E$2003,F$1,0),""),"")</f>
        <v/>
      </c>
      <c r="G1600" s="15" t="str">
        <f>IFERROR(IF($D1600&gt;=1,VLOOKUP($C1600,STUDENT!$A$4:$E$2003,G$1,0),""),"")</f>
        <v/>
      </c>
      <c r="H1600" s="14" t="str">
        <f>IFERROR(IF($D1600&gt;=1,VLOOKUP($C1600,STUDENT!$A$4:$E$2003,H$1,0),""),"")</f>
        <v/>
      </c>
      <c r="I1600" s="79"/>
      <c r="J1600" s="79"/>
      <c r="K1600" s="79"/>
      <c r="L1600" s="79"/>
      <c r="M1600" s="79"/>
      <c r="N1600" s="79"/>
      <c r="O1600" s="79"/>
      <c r="P1600" s="79"/>
      <c r="Q1600" s="79"/>
      <c r="R1600" s="79"/>
      <c r="S1600" s="79"/>
      <c r="T1600" s="79"/>
      <c r="U1600" s="85">
        <f t="shared" si="149"/>
        <v>0</v>
      </c>
      <c r="V1600" s="6">
        <f t="shared" si="150"/>
        <v>0</v>
      </c>
      <c r="W1600" s="6">
        <f>IFERROR(IF(V1600&gt;=1,V1600*VLOOKUP(E1600,STUDENT!$B$4:$W$2003,22,0),0),0)</f>
        <v>0</v>
      </c>
      <c r="X1600" s="6">
        <f t="shared" si="151"/>
        <v>0</v>
      </c>
      <c r="Y1600" s="6">
        <f>IFERROR(IF(X1600&gt;=1,X1600*VLOOKUP(E1600,STUDENT!$B$4:$W$2003,22,0),0),0)</f>
        <v>0</v>
      </c>
      <c r="Z1600" s="6">
        <f t="shared" si="152"/>
        <v>0</v>
      </c>
      <c r="AA1600" s="6">
        <f>IFERROR(IF(Z1600&gt;=1,Z1600*VLOOKUP(E1600,STUDENT!$B$4:$W$2003,22,0),0),0)</f>
        <v>0</v>
      </c>
    </row>
    <row r="1601" spans="1:27" ht="18" customHeight="1" x14ac:dyDescent="0.25">
      <c r="A1601" s="6">
        <f t="shared" si="147"/>
        <v>0</v>
      </c>
      <c r="B1601" s="6">
        <v>1593</v>
      </c>
      <c r="C1601" s="6">
        <f>IFERROR(IF($C$1&gt;=B1601,SMALL(STUDENT!$V$4:$V$2003,$C$6+B1601),0),0)</f>
        <v>0</v>
      </c>
      <c r="D1601" s="14">
        <f t="shared" si="148"/>
        <v>0</v>
      </c>
      <c r="E1601" s="14" t="str">
        <f>IFERROR(IF($D1601&gt;=1,VLOOKUP($C1601,STUDENT!$A$4:$E$2003,E$1,0),""),"")</f>
        <v/>
      </c>
      <c r="F1601" s="15" t="str">
        <f>IFERROR(IF($D1601&gt;=1,VLOOKUP($C1601,STUDENT!$A$4:$E$2003,F$1,0),""),"")</f>
        <v/>
      </c>
      <c r="G1601" s="15" t="str">
        <f>IFERROR(IF($D1601&gt;=1,VLOOKUP($C1601,STUDENT!$A$4:$E$2003,G$1,0),""),"")</f>
        <v/>
      </c>
      <c r="H1601" s="14" t="str">
        <f>IFERROR(IF($D1601&gt;=1,VLOOKUP($C1601,STUDENT!$A$4:$E$2003,H$1,0),""),"")</f>
        <v/>
      </c>
      <c r="I1601" s="79"/>
      <c r="J1601" s="79"/>
      <c r="K1601" s="79"/>
      <c r="L1601" s="79"/>
      <c r="M1601" s="79"/>
      <c r="N1601" s="79"/>
      <c r="O1601" s="79"/>
      <c r="P1601" s="79"/>
      <c r="Q1601" s="79"/>
      <c r="R1601" s="79"/>
      <c r="S1601" s="79"/>
      <c r="T1601" s="79"/>
      <c r="U1601" s="85">
        <f t="shared" si="149"/>
        <v>0</v>
      </c>
      <c r="V1601" s="6">
        <f t="shared" si="150"/>
        <v>0</v>
      </c>
      <c r="W1601" s="6">
        <f>IFERROR(IF(V1601&gt;=1,V1601*VLOOKUP(E1601,STUDENT!$B$4:$W$2003,22,0),0),0)</f>
        <v>0</v>
      </c>
      <c r="X1601" s="6">
        <f t="shared" si="151"/>
        <v>0</v>
      </c>
      <c r="Y1601" s="6">
        <f>IFERROR(IF(X1601&gt;=1,X1601*VLOOKUP(E1601,STUDENT!$B$4:$W$2003,22,0),0),0)</f>
        <v>0</v>
      </c>
      <c r="Z1601" s="6">
        <f t="shared" si="152"/>
        <v>0</v>
      </c>
      <c r="AA1601" s="6">
        <f>IFERROR(IF(Z1601&gt;=1,Z1601*VLOOKUP(E1601,STUDENT!$B$4:$W$2003,22,0),0),0)</f>
        <v>0</v>
      </c>
    </row>
    <row r="1602" spans="1:27" ht="18" customHeight="1" x14ac:dyDescent="0.25">
      <c r="A1602" s="6">
        <f t="shared" si="147"/>
        <v>0</v>
      </c>
      <c r="B1602" s="6">
        <v>1594</v>
      </c>
      <c r="C1602" s="6">
        <f>IFERROR(IF($C$1&gt;=B1602,SMALL(STUDENT!$V$4:$V$2003,$C$6+B1602),0),0)</f>
        <v>0</v>
      </c>
      <c r="D1602" s="14">
        <f t="shared" si="148"/>
        <v>0</v>
      </c>
      <c r="E1602" s="14" t="str">
        <f>IFERROR(IF($D1602&gt;=1,VLOOKUP($C1602,STUDENT!$A$4:$E$2003,E$1,0),""),"")</f>
        <v/>
      </c>
      <c r="F1602" s="15" t="str">
        <f>IFERROR(IF($D1602&gt;=1,VLOOKUP($C1602,STUDENT!$A$4:$E$2003,F$1,0),""),"")</f>
        <v/>
      </c>
      <c r="G1602" s="15" t="str">
        <f>IFERROR(IF($D1602&gt;=1,VLOOKUP($C1602,STUDENT!$A$4:$E$2003,G$1,0),""),"")</f>
        <v/>
      </c>
      <c r="H1602" s="14" t="str">
        <f>IFERROR(IF($D1602&gt;=1,VLOOKUP($C1602,STUDENT!$A$4:$E$2003,H$1,0),""),"")</f>
        <v/>
      </c>
      <c r="I1602" s="79"/>
      <c r="J1602" s="79"/>
      <c r="K1602" s="79"/>
      <c r="L1602" s="79"/>
      <c r="M1602" s="79"/>
      <c r="N1602" s="79"/>
      <c r="O1602" s="79"/>
      <c r="P1602" s="79"/>
      <c r="Q1602" s="79"/>
      <c r="R1602" s="79"/>
      <c r="S1602" s="79"/>
      <c r="T1602" s="79"/>
      <c r="U1602" s="85">
        <f t="shared" si="149"/>
        <v>0</v>
      </c>
      <c r="V1602" s="6">
        <f t="shared" si="150"/>
        <v>0</v>
      </c>
      <c r="W1602" s="6">
        <f>IFERROR(IF(V1602&gt;=1,V1602*VLOOKUP(E1602,STUDENT!$B$4:$W$2003,22,0),0),0)</f>
        <v>0</v>
      </c>
      <c r="X1602" s="6">
        <f t="shared" si="151"/>
        <v>0</v>
      </c>
      <c r="Y1602" s="6">
        <f>IFERROR(IF(X1602&gt;=1,X1602*VLOOKUP(E1602,STUDENT!$B$4:$W$2003,22,0),0),0)</f>
        <v>0</v>
      </c>
      <c r="Z1602" s="6">
        <f t="shared" si="152"/>
        <v>0</v>
      </c>
      <c r="AA1602" s="6">
        <f>IFERROR(IF(Z1602&gt;=1,Z1602*VLOOKUP(E1602,STUDENT!$B$4:$W$2003,22,0),0),0)</f>
        <v>0</v>
      </c>
    </row>
    <row r="1603" spans="1:27" ht="18" customHeight="1" x14ac:dyDescent="0.25">
      <c r="A1603" s="6">
        <f t="shared" si="147"/>
        <v>0</v>
      </c>
      <c r="B1603" s="6">
        <v>1595</v>
      </c>
      <c r="C1603" s="6">
        <f>IFERROR(IF($C$1&gt;=B1603,SMALL(STUDENT!$V$4:$V$2003,$C$6+B1603),0),0)</f>
        <v>0</v>
      </c>
      <c r="D1603" s="14">
        <f t="shared" si="148"/>
        <v>0</v>
      </c>
      <c r="E1603" s="14" t="str">
        <f>IFERROR(IF($D1603&gt;=1,VLOOKUP($C1603,STUDENT!$A$4:$E$2003,E$1,0),""),"")</f>
        <v/>
      </c>
      <c r="F1603" s="15" t="str">
        <f>IFERROR(IF($D1603&gt;=1,VLOOKUP($C1603,STUDENT!$A$4:$E$2003,F$1,0),""),"")</f>
        <v/>
      </c>
      <c r="G1603" s="15" t="str">
        <f>IFERROR(IF($D1603&gt;=1,VLOOKUP($C1603,STUDENT!$A$4:$E$2003,G$1,0),""),"")</f>
        <v/>
      </c>
      <c r="H1603" s="14" t="str">
        <f>IFERROR(IF($D1603&gt;=1,VLOOKUP($C1603,STUDENT!$A$4:$E$2003,H$1,0),""),"")</f>
        <v/>
      </c>
      <c r="I1603" s="79"/>
      <c r="J1603" s="79"/>
      <c r="K1603" s="79"/>
      <c r="L1603" s="79"/>
      <c r="M1603" s="79"/>
      <c r="N1603" s="79"/>
      <c r="O1603" s="79"/>
      <c r="P1603" s="79"/>
      <c r="Q1603" s="79"/>
      <c r="R1603" s="79"/>
      <c r="S1603" s="79"/>
      <c r="T1603" s="79"/>
      <c r="U1603" s="85">
        <f t="shared" si="149"/>
        <v>0</v>
      </c>
      <c r="V1603" s="6">
        <f t="shared" si="150"/>
        <v>0</v>
      </c>
      <c r="W1603" s="6">
        <f>IFERROR(IF(V1603&gt;=1,V1603*VLOOKUP(E1603,STUDENT!$B$4:$W$2003,22,0),0),0)</f>
        <v>0</v>
      </c>
      <c r="X1603" s="6">
        <f t="shared" si="151"/>
        <v>0</v>
      </c>
      <c r="Y1603" s="6">
        <f>IFERROR(IF(X1603&gt;=1,X1603*VLOOKUP(E1603,STUDENT!$B$4:$W$2003,22,0),0),0)</f>
        <v>0</v>
      </c>
      <c r="Z1603" s="6">
        <f t="shared" si="152"/>
        <v>0</v>
      </c>
      <c r="AA1603" s="6">
        <f>IFERROR(IF(Z1603&gt;=1,Z1603*VLOOKUP(E1603,STUDENT!$B$4:$W$2003,22,0),0),0)</f>
        <v>0</v>
      </c>
    </row>
    <row r="1604" spans="1:27" ht="18" customHeight="1" x14ac:dyDescent="0.25">
      <c r="A1604" s="6">
        <f t="shared" si="147"/>
        <v>0</v>
      </c>
      <c r="B1604" s="6">
        <v>1596</v>
      </c>
      <c r="C1604" s="6">
        <f>IFERROR(IF($C$1&gt;=B1604,SMALL(STUDENT!$V$4:$V$2003,$C$6+B1604),0),0)</f>
        <v>0</v>
      </c>
      <c r="D1604" s="14">
        <f t="shared" si="148"/>
        <v>0</v>
      </c>
      <c r="E1604" s="14" t="str">
        <f>IFERROR(IF($D1604&gt;=1,VLOOKUP($C1604,STUDENT!$A$4:$E$2003,E$1,0),""),"")</f>
        <v/>
      </c>
      <c r="F1604" s="15" t="str">
        <f>IFERROR(IF($D1604&gt;=1,VLOOKUP($C1604,STUDENT!$A$4:$E$2003,F$1,0),""),"")</f>
        <v/>
      </c>
      <c r="G1604" s="15" t="str">
        <f>IFERROR(IF($D1604&gt;=1,VLOOKUP($C1604,STUDENT!$A$4:$E$2003,G$1,0),""),"")</f>
        <v/>
      </c>
      <c r="H1604" s="14" t="str">
        <f>IFERROR(IF($D1604&gt;=1,VLOOKUP($C1604,STUDENT!$A$4:$E$2003,H$1,0),""),"")</f>
        <v/>
      </c>
      <c r="I1604" s="79"/>
      <c r="J1604" s="79"/>
      <c r="K1604" s="79"/>
      <c r="L1604" s="79"/>
      <c r="M1604" s="79"/>
      <c r="N1604" s="79"/>
      <c r="O1604" s="79"/>
      <c r="P1604" s="79"/>
      <c r="Q1604" s="79"/>
      <c r="R1604" s="79"/>
      <c r="S1604" s="79"/>
      <c r="T1604" s="79"/>
      <c r="U1604" s="85">
        <f t="shared" si="149"/>
        <v>0</v>
      </c>
      <c r="V1604" s="6">
        <f t="shared" si="150"/>
        <v>0</v>
      </c>
      <c r="W1604" s="6">
        <f>IFERROR(IF(V1604&gt;=1,V1604*VLOOKUP(E1604,STUDENT!$B$4:$W$2003,22,0),0),0)</f>
        <v>0</v>
      </c>
      <c r="X1604" s="6">
        <f t="shared" si="151"/>
        <v>0</v>
      </c>
      <c r="Y1604" s="6">
        <f>IFERROR(IF(X1604&gt;=1,X1604*VLOOKUP(E1604,STUDENT!$B$4:$W$2003,22,0),0),0)</f>
        <v>0</v>
      </c>
      <c r="Z1604" s="6">
        <f t="shared" si="152"/>
        <v>0</v>
      </c>
      <c r="AA1604" s="6">
        <f>IFERROR(IF(Z1604&gt;=1,Z1604*VLOOKUP(E1604,STUDENT!$B$4:$W$2003,22,0),0),0)</f>
        <v>0</v>
      </c>
    </row>
    <row r="1605" spans="1:27" ht="18" customHeight="1" x14ac:dyDescent="0.25">
      <c r="A1605" s="6">
        <f t="shared" si="147"/>
        <v>0</v>
      </c>
      <c r="B1605" s="6">
        <v>1597</v>
      </c>
      <c r="C1605" s="6">
        <f>IFERROR(IF($C$1&gt;=B1605,SMALL(STUDENT!$V$4:$V$2003,$C$6+B1605),0),0)</f>
        <v>0</v>
      </c>
      <c r="D1605" s="14">
        <f t="shared" si="148"/>
        <v>0</v>
      </c>
      <c r="E1605" s="14" t="str">
        <f>IFERROR(IF($D1605&gt;=1,VLOOKUP($C1605,STUDENT!$A$4:$E$2003,E$1,0),""),"")</f>
        <v/>
      </c>
      <c r="F1605" s="15" t="str">
        <f>IFERROR(IF($D1605&gt;=1,VLOOKUP($C1605,STUDENT!$A$4:$E$2003,F$1,0),""),"")</f>
        <v/>
      </c>
      <c r="G1605" s="15" t="str">
        <f>IFERROR(IF($D1605&gt;=1,VLOOKUP($C1605,STUDENT!$A$4:$E$2003,G$1,0),""),"")</f>
        <v/>
      </c>
      <c r="H1605" s="14" t="str">
        <f>IFERROR(IF($D1605&gt;=1,VLOOKUP($C1605,STUDENT!$A$4:$E$2003,H$1,0),""),"")</f>
        <v/>
      </c>
      <c r="I1605" s="79"/>
      <c r="J1605" s="79"/>
      <c r="K1605" s="79"/>
      <c r="L1605" s="79"/>
      <c r="M1605" s="79"/>
      <c r="N1605" s="79"/>
      <c r="O1605" s="79"/>
      <c r="P1605" s="79"/>
      <c r="Q1605" s="79"/>
      <c r="R1605" s="79"/>
      <c r="S1605" s="79"/>
      <c r="T1605" s="79"/>
      <c r="U1605" s="85">
        <f t="shared" si="149"/>
        <v>0</v>
      </c>
      <c r="V1605" s="6">
        <f t="shared" si="150"/>
        <v>0</v>
      </c>
      <c r="W1605" s="6">
        <f>IFERROR(IF(V1605&gt;=1,V1605*VLOOKUP(E1605,STUDENT!$B$4:$W$2003,22,0),0),0)</f>
        <v>0</v>
      </c>
      <c r="X1605" s="6">
        <f t="shared" si="151"/>
        <v>0</v>
      </c>
      <c r="Y1605" s="6">
        <f>IFERROR(IF(X1605&gt;=1,X1605*VLOOKUP(E1605,STUDENT!$B$4:$W$2003,22,0),0),0)</f>
        <v>0</v>
      </c>
      <c r="Z1605" s="6">
        <f t="shared" si="152"/>
        <v>0</v>
      </c>
      <c r="AA1605" s="6">
        <f>IFERROR(IF(Z1605&gt;=1,Z1605*VLOOKUP(E1605,STUDENT!$B$4:$W$2003,22,0),0),0)</f>
        <v>0</v>
      </c>
    </row>
    <row r="1606" spans="1:27" ht="18" customHeight="1" x14ac:dyDescent="0.25">
      <c r="A1606" s="6">
        <f t="shared" si="147"/>
        <v>0</v>
      </c>
      <c r="B1606" s="6">
        <v>1598</v>
      </c>
      <c r="C1606" s="6">
        <f>IFERROR(IF($C$1&gt;=B1606,SMALL(STUDENT!$V$4:$V$2003,$C$6+B1606),0),0)</f>
        <v>0</v>
      </c>
      <c r="D1606" s="14">
        <f t="shared" si="148"/>
        <v>0</v>
      </c>
      <c r="E1606" s="14" t="str">
        <f>IFERROR(IF($D1606&gt;=1,VLOOKUP($C1606,STUDENT!$A$4:$E$2003,E$1,0),""),"")</f>
        <v/>
      </c>
      <c r="F1606" s="15" t="str">
        <f>IFERROR(IF($D1606&gt;=1,VLOOKUP($C1606,STUDENT!$A$4:$E$2003,F$1,0),""),"")</f>
        <v/>
      </c>
      <c r="G1606" s="15" t="str">
        <f>IFERROR(IF($D1606&gt;=1,VLOOKUP($C1606,STUDENT!$A$4:$E$2003,G$1,0),""),"")</f>
        <v/>
      </c>
      <c r="H1606" s="14" t="str">
        <f>IFERROR(IF($D1606&gt;=1,VLOOKUP($C1606,STUDENT!$A$4:$E$2003,H$1,0),""),"")</f>
        <v/>
      </c>
      <c r="I1606" s="79"/>
      <c r="J1606" s="79"/>
      <c r="K1606" s="79"/>
      <c r="L1606" s="79"/>
      <c r="M1606" s="79"/>
      <c r="N1606" s="79"/>
      <c r="O1606" s="79"/>
      <c r="P1606" s="79"/>
      <c r="Q1606" s="79"/>
      <c r="R1606" s="79"/>
      <c r="S1606" s="79"/>
      <c r="T1606" s="79"/>
      <c r="U1606" s="85">
        <f t="shared" si="149"/>
        <v>0</v>
      </c>
      <c r="V1606" s="6">
        <f t="shared" si="150"/>
        <v>0</v>
      </c>
      <c r="W1606" s="6">
        <f>IFERROR(IF(V1606&gt;=1,V1606*VLOOKUP(E1606,STUDENT!$B$4:$W$2003,22,0),0),0)</f>
        <v>0</v>
      </c>
      <c r="X1606" s="6">
        <f t="shared" si="151"/>
        <v>0</v>
      </c>
      <c r="Y1606" s="6">
        <f>IFERROR(IF(X1606&gt;=1,X1606*VLOOKUP(E1606,STUDENT!$B$4:$W$2003,22,0),0),0)</f>
        <v>0</v>
      </c>
      <c r="Z1606" s="6">
        <f t="shared" si="152"/>
        <v>0</v>
      </c>
      <c r="AA1606" s="6">
        <f>IFERROR(IF(Z1606&gt;=1,Z1606*VLOOKUP(E1606,STUDENT!$B$4:$W$2003,22,0),0),0)</f>
        <v>0</v>
      </c>
    </row>
    <row r="1607" spans="1:27" ht="18" customHeight="1" x14ac:dyDescent="0.25">
      <c r="A1607" s="6">
        <f t="shared" si="147"/>
        <v>0</v>
      </c>
      <c r="B1607" s="6">
        <v>1599</v>
      </c>
      <c r="C1607" s="6">
        <f>IFERROR(IF($C$1&gt;=B1607,SMALL(STUDENT!$V$4:$V$2003,$C$6+B1607),0),0)</f>
        <v>0</v>
      </c>
      <c r="D1607" s="14">
        <f t="shared" si="148"/>
        <v>0</v>
      </c>
      <c r="E1607" s="14" t="str">
        <f>IFERROR(IF($D1607&gt;=1,VLOOKUP($C1607,STUDENT!$A$4:$E$2003,E$1,0),""),"")</f>
        <v/>
      </c>
      <c r="F1607" s="15" t="str">
        <f>IFERROR(IF($D1607&gt;=1,VLOOKUP($C1607,STUDENT!$A$4:$E$2003,F$1,0),""),"")</f>
        <v/>
      </c>
      <c r="G1607" s="15" t="str">
        <f>IFERROR(IF($D1607&gt;=1,VLOOKUP($C1607,STUDENT!$A$4:$E$2003,G$1,0),""),"")</f>
        <v/>
      </c>
      <c r="H1607" s="14" t="str">
        <f>IFERROR(IF($D1607&gt;=1,VLOOKUP($C1607,STUDENT!$A$4:$E$2003,H$1,0),""),"")</f>
        <v/>
      </c>
      <c r="I1607" s="79"/>
      <c r="J1607" s="79"/>
      <c r="K1607" s="79"/>
      <c r="L1607" s="79"/>
      <c r="M1607" s="79"/>
      <c r="N1607" s="79"/>
      <c r="O1607" s="79"/>
      <c r="P1607" s="79"/>
      <c r="Q1607" s="79"/>
      <c r="R1607" s="79"/>
      <c r="S1607" s="79"/>
      <c r="T1607" s="79"/>
      <c r="U1607" s="85">
        <f t="shared" si="149"/>
        <v>0</v>
      </c>
      <c r="V1607" s="6">
        <f t="shared" si="150"/>
        <v>0</v>
      </c>
      <c r="W1607" s="6">
        <f>IFERROR(IF(V1607&gt;=1,V1607*VLOOKUP(E1607,STUDENT!$B$4:$W$2003,22,0),0),0)</f>
        <v>0</v>
      </c>
      <c r="X1607" s="6">
        <f t="shared" si="151"/>
        <v>0</v>
      </c>
      <c r="Y1607" s="6">
        <f>IFERROR(IF(X1607&gt;=1,X1607*VLOOKUP(E1607,STUDENT!$B$4:$W$2003,22,0),0),0)</f>
        <v>0</v>
      </c>
      <c r="Z1607" s="6">
        <f t="shared" si="152"/>
        <v>0</v>
      </c>
      <c r="AA1607" s="6">
        <f>IFERROR(IF(Z1607&gt;=1,Z1607*VLOOKUP(E1607,STUDENT!$B$4:$W$2003,22,0),0),0)</f>
        <v>0</v>
      </c>
    </row>
    <row r="1608" spans="1:27" ht="18" customHeight="1" x14ac:dyDescent="0.25">
      <c r="A1608" s="6">
        <f t="shared" si="147"/>
        <v>0</v>
      </c>
      <c r="B1608" s="6">
        <v>1600</v>
      </c>
      <c r="C1608" s="6">
        <f>IFERROR(IF($C$1&gt;=B1608,SMALL(STUDENT!$V$4:$V$2003,$C$6+B1608),0),0)</f>
        <v>0</v>
      </c>
      <c r="D1608" s="14">
        <f t="shared" si="148"/>
        <v>0</v>
      </c>
      <c r="E1608" s="14" t="str">
        <f>IFERROR(IF($D1608&gt;=1,VLOOKUP($C1608,STUDENT!$A$4:$E$2003,E$1,0),""),"")</f>
        <v/>
      </c>
      <c r="F1608" s="15" t="str">
        <f>IFERROR(IF($D1608&gt;=1,VLOOKUP($C1608,STUDENT!$A$4:$E$2003,F$1,0),""),"")</f>
        <v/>
      </c>
      <c r="G1608" s="15" t="str">
        <f>IFERROR(IF($D1608&gt;=1,VLOOKUP($C1608,STUDENT!$A$4:$E$2003,G$1,0),""),"")</f>
        <v/>
      </c>
      <c r="H1608" s="14" t="str">
        <f>IFERROR(IF($D1608&gt;=1,VLOOKUP($C1608,STUDENT!$A$4:$E$2003,H$1,0),""),"")</f>
        <v/>
      </c>
      <c r="I1608" s="79"/>
      <c r="J1608" s="79"/>
      <c r="K1608" s="79"/>
      <c r="L1608" s="79"/>
      <c r="M1608" s="79"/>
      <c r="N1608" s="79"/>
      <c r="O1608" s="79"/>
      <c r="P1608" s="79"/>
      <c r="Q1608" s="79"/>
      <c r="R1608" s="79"/>
      <c r="S1608" s="79"/>
      <c r="T1608" s="79"/>
      <c r="U1608" s="85">
        <f t="shared" si="149"/>
        <v>0</v>
      </c>
      <c r="V1608" s="6">
        <f t="shared" si="150"/>
        <v>0</v>
      </c>
      <c r="W1608" s="6">
        <f>IFERROR(IF(V1608&gt;=1,V1608*VLOOKUP(E1608,STUDENT!$B$4:$W$2003,22,0),0),0)</f>
        <v>0</v>
      </c>
      <c r="X1608" s="6">
        <f t="shared" si="151"/>
        <v>0</v>
      </c>
      <c r="Y1608" s="6">
        <f>IFERROR(IF(X1608&gt;=1,X1608*VLOOKUP(E1608,STUDENT!$B$4:$W$2003,22,0),0),0)</f>
        <v>0</v>
      </c>
      <c r="Z1608" s="6">
        <f t="shared" si="152"/>
        <v>0</v>
      </c>
      <c r="AA1608" s="6">
        <f>IFERROR(IF(Z1608&gt;=1,Z1608*VLOOKUP(E1608,STUDENT!$B$4:$W$2003,22,0),0),0)</f>
        <v>0</v>
      </c>
    </row>
    <row r="1609" spans="1:27" ht="18" customHeight="1" x14ac:dyDescent="0.25">
      <c r="A1609" s="6">
        <f t="shared" si="147"/>
        <v>0</v>
      </c>
      <c r="B1609" s="6">
        <v>1601</v>
      </c>
      <c r="C1609" s="6">
        <f>IFERROR(IF($C$1&gt;=B1609,SMALL(STUDENT!$V$4:$V$2003,$C$6+B1609),0),0)</f>
        <v>0</v>
      </c>
      <c r="D1609" s="14">
        <f t="shared" si="148"/>
        <v>0</v>
      </c>
      <c r="E1609" s="14" t="str">
        <f>IFERROR(IF($D1609&gt;=1,VLOOKUP($C1609,STUDENT!$A$4:$E$2003,E$1,0),""),"")</f>
        <v/>
      </c>
      <c r="F1609" s="15" t="str">
        <f>IFERROR(IF($D1609&gt;=1,VLOOKUP($C1609,STUDENT!$A$4:$E$2003,F$1,0),""),"")</f>
        <v/>
      </c>
      <c r="G1609" s="15" t="str">
        <f>IFERROR(IF($D1609&gt;=1,VLOOKUP($C1609,STUDENT!$A$4:$E$2003,G$1,0),""),"")</f>
        <v/>
      </c>
      <c r="H1609" s="14" t="str">
        <f>IFERROR(IF($D1609&gt;=1,VLOOKUP($C1609,STUDENT!$A$4:$E$2003,H$1,0),""),"")</f>
        <v/>
      </c>
      <c r="I1609" s="79"/>
      <c r="J1609" s="79"/>
      <c r="K1609" s="79"/>
      <c r="L1609" s="79"/>
      <c r="M1609" s="79"/>
      <c r="N1609" s="79"/>
      <c r="O1609" s="79"/>
      <c r="P1609" s="79"/>
      <c r="Q1609" s="79"/>
      <c r="R1609" s="79"/>
      <c r="S1609" s="79"/>
      <c r="T1609" s="79"/>
      <c r="U1609" s="85">
        <f t="shared" si="149"/>
        <v>0</v>
      </c>
      <c r="V1609" s="6">
        <f t="shared" si="150"/>
        <v>0</v>
      </c>
      <c r="W1609" s="6">
        <f>IFERROR(IF(V1609&gt;=1,V1609*VLOOKUP(E1609,STUDENT!$B$4:$W$2003,22,0),0),0)</f>
        <v>0</v>
      </c>
      <c r="X1609" s="6">
        <f t="shared" si="151"/>
        <v>0</v>
      </c>
      <c r="Y1609" s="6">
        <f>IFERROR(IF(X1609&gt;=1,X1609*VLOOKUP(E1609,STUDENT!$B$4:$W$2003,22,0),0),0)</f>
        <v>0</v>
      </c>
      <c r="Z1609" s="6">
        <f t="shared" si="152"/>
        <v>0</v>
      </c>
      <c r="AA1609" s="6">
        <f>IFERROR(IF(Z1609&gt;=1,Z1609*VLOOKUP(E1609,STUDENT!$B$4:$W$2003,22,0),0),0)</f>
        <v>0</v>
      </c>
    </row>
    <row r="1610" spans="1:27" ht="18" customHeight="1" x14ac:dyDescent="0.25">
      <c r="A1610" s="6">
        <f t="shared" ref="A1610:A1673" si="153">IFERROR(IF(W1610&gt;=1,D1610,0),0)</f>
        <v>0</v>
      </c>
      <c r="B1610" s="6">
        <v>1602</v>
      </c>
      <c r="C1610" s="6">
        <f>IFERROR(IF($C$1&gt;=B1610,SMALL(STUDENT!$V$4:$V$2003,$C$6+B1610),0),0)</f>
        <v>0</v>
      </c>
      <c r="D1610" s="14">
        <f t="shared" ref="D1610:D1673" si="154">IFERROR(IF(C1610&gt;=1,B1610,0),0)</f>
        <v>0</v>
      </c>
      <c r="E1610" s="14" t="str">
        <f>IFERROR(IF($D1610&gt;=1,VLOOKUP($C1610,STUDENT!$A$4:$E$2003,E$1,0),""),"")</f>
        <v/>
      </c>
      <c r="F1610" s="15" t="str">
        <f>IFERROR(IF($D1610&gt;=1,VLOOKUP($C1610,STUDENT!$A$4:$E$2003,F$1,0),""),"")</f>
        <v/>
      </c>
      <c r="G1610" s="15" t="str">
        <f>IFERROR(IF($D1610&gt;=1,VLOOKUP($C1610,STUDENT!$A$4:$E$2003,G$1,0),""),"")</f>
        <v/>
      </c>
      <c r="H1610" s="14" t="str">
        <f>IFERROR(IF($D1610&gt;=1,VLOOKUP($C1610,STUDENT!$A$4:$E$2003,H$1,0),""),"")</f>
        <v/>
      </c>
      <c r="I1610" s="79"/>
      <c r="J1610" s="79"/>
      <c r="K1610" s="79"/>
      <c r="L1610" s="79"/>
      <c r="M1610" s="79"/>
      <c r="N1610" s="79"/>
      <c r="O1610" s="79"/>
      <c r="P1610" s="79"/>
      <c r="Q1610" s="79"/>
      <c r="R1610" s="79"/>
      <c r="S1610" s="79"/>
      <c r="T1610" s="79"/>
      <c r="U1610" s="85">
        <f t="shared" ref="U1610:U1673" si="155">SUM(I1610:T1610)</f>
        <v>0</v>
      </c>
      <c r="V1610" s="6">
        <f t="shared" ref="V1610:V1673" si="156">IFERROR(IF(D1610&gt;=1,(IF($V$1&gt;=1,(IF($W$1&gt;=1,SUMIFS(I1610:T1610,$I$3:$T$3,"&gt;="&amp;$V$1,$I$3:$T$3,"&lt;="&amp;$W$1),0)),0)),0),0)</f>
        <v>0</v>
      </c>
      <c r="W1610" s="6">
        <f>IFERROR(IF(V1610&gt;=1,V1610*VLOOKUP(E1610,STUDENT!$B$4:$W$2003,22,0),0),0)</f>
        <v>0</v>
      </c>
      <c r="X1610" s="6">
        <f t="shared" ref="X1610:X1673" si="157">IFERROR(IF(D1610&gt;=1,(IF($X$1&gt;=1,(IF($Y$1&gt;=1,SUMIFS(I1610:T1610,$I$3:$T$3,"&gt;="&amp;$X$1,$I$3:$T$3,"&lt;="&amp;$Y$1),0)),0)),0),0)</f>
        <v>0</v>
      </c>
      <c r="Y1610" s="6">
        <f>IFERROR(IF(X1610&gt;=1,X1610*VLOOKUP(E1610,STUDENT!$B$4:$W$2003,22,0),0),0)</f>
        <v>0</v>
      </c>
      <c r="Z1610" s="6">
        <f t="shared" ref="Z1610:Z1673" si="158">IFERROR(IF(D1610&gt;=1,(IF($Z$1&gt;=1,(IF($AA$1&gt;=1,SUMIFS(I1610:T1610,$I$3:$T$3,"&gt;="&amp;$Z$1,$I$3:$T$3,"&lt;="&amp;$AA$1),0)),0)),0),0)</f>
        <v>0</v>
      </c>
      <c r="AA1610" s="6">
        <f>IFERROR(IF(Z1610&gt;=1,Z1610*VLOOKUP(E1610,STUDENT!$B$4:$W$2003,22,0),0),0)</f>
        <v>0</v>
      </c>
    </row>
    <row r="1611" spans="1:27" ht="18" customHeight="1" x14ac:dyDescent="0.25">
      <c r="A1611" s="6">
        <f t="shared" si="153"/>
        <v>0</v>
      </c>
      <c r="B1611" s="6">
        <v>1603</v>
      </c>
      <c r="C1611" s="6">
        <f>IFERROR(IF($C$1&gt;=B1611,SMALL(STUDENT!$V$4:$V$2003,$C$6+B1611),0),0)</f>
        <v>0</v>
      </c>
      <c r="D1611" s="14">
        <f t="shared" si="154"/>
        <v>0</v>
      </c>
      <c r="E1611" s="14" t="str">
        <f>IFERROR(IF($D1611&gt;=1,VLOOKUP($C1611,STUDENT!$A$4:$E$2003,E$1,0),""),"")</f>
        <v/>
      </c>
      <c r="F1611" s="15" t="str">
        <f>IFERROR(IF($D1611&gt;=1,VLOOKUP($C1611,STUDENT!$A$4:$E$2003,F$1,0),""),"")</f>
        <v/>
      </c>
      <c r="G1611" s="15" t="str">
        <f>IFERROR(IF($D1611&gt;=1,VLOOKUP($C1611,STUDENT!$A$4:$E$2003,G$1,0),""),"")</f>
        <v/>
      </c>
      <c r="H1611" s="14" t="str">
        <f>IFERROR(IF($D1611&gt;=1,VLOOKUP($C1611,STUDENT!$A$4:$E$2003,H$1,0),""),"")</f>
        <v/>
      </c>
      <c r="I1611" s="79"/>
      <c r="J1611" s="79"/>
      <c r="K1611" s="79"/>
      <c r="L1611" s="79"/>
      <c r="M1611" s="79"/>
      <c r="N1611" s="79"/>
      <c r="O1611" s="79"/>
      <c r="P1611" s="79"/>
      <c r="Q1611" s="79"/>
      <c r="R1611" s="79"/>
      <c r="S1611" s="79"/>
      <c r="T1611" s="79"/>
      <c r="U1611" s="85">
        <f t="shared" si="155"/>
        <v>0</v>
      </c>
      <c r="V1611" s="6">
        <f t="shared" si="156"/>
        <v>0</v>
      </c>
      <c r="W1611" s="6">
        <f>IFERROR(IF(V1611&gt;=1,V1611*VLOOKUP(E1611,STUDENT!$B$4:$W$2003,22,0),0),0)</f>
        <v>0</v>
      </c>
      <c r="X1611" s="6">
        <f t="shared" si="157"/>
        <v>0</v>
      </c>
      <c r="Y1611" s="6">
        <f>IFERROR(IF(X1611&gt;=1,X1611*VLOOKUP(E1611,STUDENT!$B$4:$W$2003,22,0),0),0)</f>
        <v>0</v>
      </c>
      <c r="Z1611" s="6">
        <f t="shared" si="158"/>
        <v>0</v>
      </c>
      <c r="AA1611" s="6">
        <f>IFERROR(IF(Z1611&gt;=1,Z1611*VLOOKUP(E1611,STUDENT!$B$4:$W$2003,22,0),0),0)</f>
        <v>0</v>
      </c>
    </row>
    <row r="1612" spans="1:27" ht="18" customHeight="1" x14ac:dyDescent="0.25">
      <c r="A1612" s="6">
        <f t="shared" si="153"/>
        <v>0</v>
      </c>
      <c r="B1612" s="6">
        <v>1604</v>
      </c>
      <c r="C1612" s="6">
        <f>IFERROR(IF($C$1&gt;=B1612,SMALL(STUDENT!$V$4:$V$2003,$C$6+B1612),0),0)</f>
        <v>0</v>
      </c>
      <c r="D1612" s="14">
        <f t="shared" si="154"/>
        <v>0</v>
      </c>
      <c r="E1612" s="14" t="str">
        <f>IFERROR(IF($D1612&gt;=1,VLOOKUP($C1612,STUDENT!$A$4:$E$2003,E$1,0),""),"")</f>
        <v/>
      </c>
      <c r="F1612" s="15" t="str">
        <f>IFERROR(IF($D1612&gt;=1,VLOOKUP($C1612,STUDENT!$A$4:$E$2003,F$1,0),""),"")</f>
        <v/>
      </c>
      <c r="G1612" s="15" t="str">
        <f>IFERROR(IF($D1612&gt;=1,VLOOKUP($C1612,STUDENT!$A$4:$E$2003,G$1,0),""),"")</f>
        <v/>
      </c>
      <c r="H1612" s="14" t="str">
        <f>IFERROR(IF($D1612&gt;=1,VLOOKUP($C1612,STUDENT!$A$4:$E$2003,H$1,0),""),"")</f>
        <v/>
      </c>
      <c r="I1612" s="79"/>
      <c r="J1612" s="79"/>
      <c r="K1612" s="79"/>
      <c r="L1612" s="79"/>
      <c r="M1612" s="79"/>
      <c r="N1612" s="79"/>
      <c r="O1612" s="79"/>
      <c r="P1612" s="79"/>
      <c r="Q1612" s="79"/>
      <c r="R1612" s="79"/>
      <c r="S1612" s="79"/>
      <c r="T1612" s="79"/>
      <c r="U1612" s="85">
        <f t="shared" si="155"/>
        <v>0</v>
      </c>
      <c r="V1612" s="6">
        <f t="shared" si="156"/>
        <v>0</v>
      </c>
      <c r="W1612" s="6">
        <f>IFERROR(IF(V1612&gt;=1,V1612*VLOOKUP(E1612,STUDENT!$B$4:$W$2003,22,0),0),0)</f>
        <v>0</v>
      </c>
      <c r="X1612" s="6">
        <f t="shared" si="157"/>
        <v>0</v>
      </c>
      <c r="Y1612" s="6">
        <f>IFERROR(IF(X1612&gt;=1,X1612*VLOOKUP(E1612,STUDENT!$B$4:$W$2003,22,0),0),0)</f>
        <v>0</v>
      </c>
      <c r="Z1612" s="6">
        <f t="shared" si="158"/>
        <v>0</v>
      </c>
      <c r="AA1612" s="6">
        <f>IFERROR(IF(Z1612&gt;=1,Z1612*VLOOKUP(E1612,STUDENT!$B$4:$W$2003,22,0),0),0)</f>
        <v>0</v>
      </c>
    </row>
    <row r="1613" spans="1:27" ht="18" customHeight="1" x14ac:dyDescent="0.25">
      <c r="A1613" s="6">
        <f t="shared" si="153"/>
        <v>0</v>
      </c>
      <c r="B1613" s="6">
        <v>1605</v>
      </c>
      <c r="C1613" s="6">
        <f>IFERROR(IF($C$1&gt;=B1613,SMALL(STUDENT!$V$4:$V$2003,$C$6+B1613),0),0)</f>
        <v>0</v>
      </c>
      <c r="D1613" s="14">
        <f t="shared" si="154"/>
        <v>0</v>
      </c>
      <c r="E1613" s="14" t="str">
        <f>IFERROR(IF($D1613&gt;=1,VLOOKUP($C1613,STUDENT!$A$4:$E$2003,E$1,0),""),"")</f>
        <v/>
      </c>
      <c r="F1613" s="15" t="str">
        <f>IFERROR(IF($D1613&gt;=1,VLOOKUP($C1613,STUDENT!$A$4:$E$2003,F$1,0),""),"")</f>
        <v/>
      </c>
      <c r="G1613" s="15" t="str">
        <f>IFERROR(IF($D1613&gt;=1,VLOOKUP($C1613,STUDENT!$A$4:$E$2003,G$1,0),""),"")</f>
        <v/>
      </c>
      <c r="H1613" s="14" t="str">
        <f>IFERROR(IF($D1613&gt;=1,VLOOKUP($C1613,STUDENT!$A$4:$E$2003,H$1,0),""),"")</f>
        <v/>
      </c>
      <c r="I1613" s="79"/>
      <c r="J1613" s="79"/>
      <c r="K1613" s="79"/>
      <c r="L1613" s="79"/>
      <c r="M1613" s="79"/>
      <c r="N1613" s="79"/>
      <c r="O1613" s="79"/>
      <c r="P1613" s="79"/>
      <c r="Q1613" s="79"/>
      <c r="R1613" s="79"/>
      <c r="S1613" s="79"/>
      <c r="T1613" s="79"/>
      <c r="U1613" s="85">
        <f t="shared" si="155"/>
        <v>0</v>
      </c>
      <c r="V1613" s="6">
        <f t="shared" si="156"/>
        <v>0</v>
      </c>
      <c r="W1613" s="6">
        <f>IFERROR(IF(V1613&gt;=1,V1613*VLOOKUP(E1613,STUDENT!$B$4:$W$2003,22,0),0),0)</f>
        <v>0</v>
      </c>
      <c r="X1613" s="6">
        <f t="shared" si="157"/>
        <v>0</v>
      </c>
      <c r="Y1613" s="6">
        <f>IFERROR(IF(X1613&gt;=1,X1613*VLOOKUP(E1613,STUDENT!$B$4:$W$2003,22,0),0),0)</f>
        <v>0</v>
      </c>
      <c r="Z1613" s="6">
        <f t="shared" si="158"/>
        <v>0</v>
      </c>
      <c r="AA1613" s="6">
        <f>IFERROR(IF(Z1613&gt;=1,Z1613*VLOOKUP(E1613,STUDENT!$B$4:$W$2003,22,0),0),0)</f>
        <v>0</v>
      </c>
    </row>
    <row r="1614" spans="1:27" ht="18" customHeight="1" x14ac:dyDescent="0.25">
      <c r="A1614" s="6">
        <f t="shared" si="153"/>
        <v>0</v>
      </c>
      <c r="B1614" s="6">
        <v>1606</v>
      </c>
      <c r="C1614" s="6">
        <f>IFERROR(IF($C$1&gt;=B1614,SMALL(STUDENT!$V$4:$V$2003,$C$6+B1614),0),0)</f>
        <v>0</v>
      </c>
      <c r="D1614" s="14">
        <f t="shared" si="154"/>
        <v>0</v>
      </c>
      <c r="E1614" s="14" t="str">
        <f>IFERROR(IF($D1614&gt;=1,VLOOKUP($C1614,STUDENT!$A$4:$E$2003,E$1,0),""),"")</f>
        <v/>
      </c>
      <c r="F1614" s="15" t="str">
        <f>IFERROR(IF($D1614&gt;=1,VLOOKUP($C1614,STUDENT!$A$4:$E$2003,F$1,0),""),"")</f>
        <v/>
      </c>
      <c r="G1614" s="15" t="str">
        <f>IFERROR(IF($D1614&gt;=1,VLOOKUP($C1614,STUDENT!$A$4:$E$2003,G$1,0),""),"")</f>
        <v/>
      </c>
      <c r="H1614" s="14" t="str">
        <f>IFERROR(IF($D1614&gt;=1,VLOOKUP($C1614,STUDENT!$A$4:$E$2003,H$1,0),""),"")</f>
        <v/>
      </c>
      <c r="I1614" s="79"/>
      <c r="J1614" s="79"/>
      <c r="K1614" s="79"/>
      <c r="L1614" s="79"/>
      <c r="M1614" s="79"/>
      <c r="N1614" s="79"/>
      <c r="O1614" s="79"/>
      <c r="P1614" s="79"/>
      <c r="Q1614" s="79"/>
      <c r="R1614" s="79"/>
      <c r="S1614" s="79"/>
      <c r="T1614" s="79"/>
      <c r="U1614" s="85">
        <f t="shared" si="155"/>
        <v>0</v>
      </c>
      <c r="V1614" s="6">
        <f t="shared" si="156"/>
        <v>0</v>
      </c>
      <c r="W1614" s="6">
        <f>IFERROR(IF(V1614&gt;=1,V1614*VLOOKUP(E1614,STUDENT!$B$4:$W$2003,22,0),0),0)</f>
        <v>0</v>
      </c>
      <c r="X1614" s="6">
        <f t="shared" si="157"/>
        <v>0</v>
      </c>
      <c r="Y1614" s="6">
        <f>IFERROR(IF(X1614&gt;=1,X1614*VLOOKUP(E1614,STUDENT!$B$4:$W$2003,22,0),0),0)</f>
        <v>0</v>
      </c>
      <c r="Z1614" s="6">
        <f t="shared" si="158"/>
        <v>0</v>
      </c>
      <c r="AA1614" s="6">
        <f>IFERROR(IF(Z1614&gt;=1,Z1614*VLOOKUP(E1614,STUDENT!$B$4:$W$2003,22,0),0),0)</f>
        <v>0</v>
      </c>
    </row>
    <row r="1615" spans="1:27" ht="18" customHeight="1" x14ac:dyDescent="0.25">
      <c r="A1615" s="6">
        <f t="shared" si="153"/>
        <v>0</v>
      </c>
      <c r="B1615" s="6">
        <v>1607</v>
      </c>
      <c r="C1615" s="6">
        <f>IFERROR(IF($C$1&gt;=B1615,SMALL(STUDENT!$V$4:$V$2003,$C$6+B1615),0),0)</f>
        <v>0</v>
      </c>
      <c r="D1615" s="14">
        <f t="shared" si="154"/>
        <v>0</v>
      </c>
      <c r="E1615" s="14" t="str">
        <f>IFERROR(IF($D1615&gt;=1,VLOOKUP($C1615,STUDENT!$A$4:$E$2003,E$1,0),""),"")</f>
        <v/>
      </c>
      <c r="F1615" s="15" t="str">
        <f>IFERROR(IF($D1615&gt;=1,VLOOKUP($C1615,STUDENT!$A$4:$E$2003,F$1,0),""),"")</f>
        <v/>
      </c>
      <c r="G1615" s="15" t="str">
        <f>IFERROR(IF($D1615&gt;=1,VLOOKUP($C1615,STUDENT!$A$4:$E$2003,G$1,0),""),"")</f>
        <v/>
      </c>
      <c r="H1615" s="14" t="str">
        <f>IFERROR(IF($D1615&gt;=1,VLOOKUP($C1615,STUDENT!$A$4:$E$2003,H$1,0),""),"")</f>
        <v/>
      </c>
      <c r="I1615" s="79"/>
      <c r="J1615" s="79"/>
      <c r="K1615" s="79"/>
      <c r="L1615" s="79"/>
      <c r="M1615" s="79"/>
      <c r="N1615" s="79"/>
      <c r="O1615" s="79"/>
      <c r="P1615" s="79"/>
      <c r="Q1615" s="79"/>
      <c r="R1615" s="79"/>
      <c r="S1615" s="79"/>
      <c r="T1615" s="79"/>
      <c r="U1615" s="85">
        <f t="shared" si="155"/>
        <v>0</v>
      </c>
      <c r="V1615" s="6">
        <f t="shared" si="156"/>
        <v>0</v>
      </c>
      <c r="W1615" s="6">
        <f>IFERROR(IF(V1615&gt;=1,V1615*VLOOKUP(E1615,STUDENT!$B$4:$W$2003,22,0),0),0)</f>
        <v>0</v>
      </c>
      <c r="X1615" s="6">
        <f t="shared" si="157"/>
        <v>0</v>
      </c>
      <c r="Y1615" s="6">
        <f>IFERROR(IF(X1615&gt;=1,X1615*VLOOKUP(E1615,STUDENT!$B$4:$W$2003,22,0),0),0)</f>
        <v>0</v>
      </c>
      <c r="Z1615" s="6">
        <f t="shared" si="158"/>
        <v>0</v>
      </c>
      <c r="AA1615" s="6">
        <f>IFERROR(IF(Z1615&gt;=1,Z1615*VLOOKUP(E1615,STUDENT!$B$4:$W$2003,22,0),0),0)</f>
        <v>0</v>
      </c>
    </row>
    <row r="1616" spans="1:27" ht="18" customHeight="1" x14ac:dyDescent="0.25">
      <c r="A1616" s="6">
        <f t="shared" si="153"/>
        <v>0</v>
      </c>
      <c r="B1616" s="6">
        <v>1608</v>
      </c>
      <c r="C1616" s="6">
        <f>IFERROR(IF($C$1&gt;=B1616,SMALL(STUDENT!$V$4:$V$2003,$C$6+B1616),0),0)</f>
        <v>0</v>
      </c>
      <c r="D1616" s="14">
        <f t="shared" si="154"/>
        <v>0</v>
      </c>
      <c r="E1616" s="14" t="str">
        <f>IFERROR(IF($D1616&gt;=1,VLOOKUP($C1616,STUDENT!$A$4:$E$2003,E$1,0),""),"")</f>
        <v/>
      </c>
      <c r="F1616" s="15" t="str">
        <f>IFERROR(IF($D1616&gt;=1,VLOOKUP($C1616,STUDENT!$A$4:$E$2003,F$1,0),""),"")</f>
        <v/>
      </c>
      <c r="G1616" s="15" t="str">
        <f>IFERROR(IF($D1616&gt;=1,VLOOKUP($C1616,STUDENT!$A$4:$E$2003,G$1,0),""),"")</f>
        <v/>
      </c>
      <c r="H1616" s="14" t="str">
        <f>IFERROR(IF($D1616&gt;=1,VLOOKUP($C1616,STUDENT!$A$4:$E$2003,H$1,0),""),"")</f>
        <v/>
      </c>
      <c r="I1616" s="79"/>
      <c r="J1616" s="79"/>
      <c r="K1616" s="79"/>
      <c r="L1616" s="79"/>
      <c r="M1616" s="79"/>
      <c r="N1616" s="79"/>
      <c r="O1616" s="79"/>
      <c r="P1616" s="79"/>
      <c r="Q1616" s="79"/>
      <c r="R1616" s="79"/>
      <c r="S1616" s="79"/>
      <c r="T1616" s="79"/>
      <c r="U1616" s="85">
        <f t="shared" si="155"/>
        <v>0</v>
      </c>
      <c r="V1616" s="6">
        <f t="shared" si="156"/>
        <v>0</v>
      </c>
      <c r="W1616" s="6">
        <f>IFERROR(IF(V1616&gt;=1,V1616*VLOOKUP(E1616,STUDENT!$B$4:$W$2003,22,0),0),0)</f>
        <v>0</v>
      </c>
      <c r="X1616" s="6">
        <f t="shared" si="157"/>
        <v>0</v>
      </c>
      <c r="Y1616" s="6">
        <f>IFERROR(IF(X1616&gt;=1,X1616*VLOOKUP(E1616,STUDENT!$B$4:$W$2003,22,0),0),0)</f>
        <v>0</v>
      </c>
      <c r="Z1616" s="6">
        <f t="shared" si="158"/>
        <v>0</v>
      </c>
      <c r="AA1616" s="6">
        <f>IFERROR(IF(Z1616&gt;=1,Z1616*VLOOKUP(E1616,STUDENT!$B$4:$W$2003,22,0),0),0)</f>
        <v>0</v>
      </c>
    </row>
    <row r="1617" spans="1:27" ht="18" customHeight="1" x14ac:dyDescent="0.25">
      <c r="A1617" s="6">
        <f t="shared" si="153"/>
        <v>0</v>
      </c>
      <c r="B1617" s="6">
        <v>1609</v>
      </c>
      <c r="C1617" s="6">
        <f>IFERROR(IF($C$1&gt;=B1617,SMALL(STUDENT!$V$4:$V$2003,$C$6+B1617),0),0)</f>
        <v>0</v>
      </c>
      <c r="D1617" s="14">
        <f t="shared" si="154"/>
        <v>0</v>
      </c>
      <c r="E1617" s="14" t="str">
        <f>IFERROR(IF($D1617&gt;=1,VLOOKUP($C1617,STUDENT!$A$4:$E$2003,E$1,0),""),"")</f>
        <v/>
      </c>
      <c r="F1617" s="15" t="str">
        <f>IFERROR(IF($D1617&gt;=1,VLOOKUP($C1617,STUDENT!$A$4:$E$2003,F$1,0),""),"")</f>
        <v/>
      </c>
      <c r="G1617" s="15" t="str">
        <f>IFERROR(IF($D1617&gt;=1,VLOOKUP($C1617,STUDENT!$A$4:$E$2003,G$1,0),""),"")</f>
        <v/>
      </c>
      <c r="H1617" s="14" t="str">
        <f>IFERROR(IF($D1617&gt;=1,VLOOKUP($C1617,STUDENT!$A$4:$E$2003,H$1,0),""),"")</f>
        <v/>
      </c>
      <c r="I1617" s="79"/>
      <c r="J1617" s="79"/>
      <c r="K1617" s="79"/>
      <c r="L1617" s="79"/>
      <c r="M1617" s="79"/>
      <c r="N1617" s="79"/>
      <c r="O1617" s="79"/>
      <c r="P1617" s="79"/>
      <c r="Q1617" s="79"/>
      <c r="R1617" s="79"/>
      <c r="S1617" s="79"/>
      <c r="T1617" s="79"/>
      <c r="U1617" s="85">
        <f t="shared" si="155"/>
        <v>0</v>
      </c>
      <c r="V1617" s="6">
        <f t="shared" si="156"/>
        <v>0</v>
      </c>
      <c r="W1617" s="6">
        <f>IFERROR(IF(V1617&gt;=1,V1617*VLOOKUP(E1617,STUDENT!$B$4:$W$2003,22,0),0),0)</f>
        <v>0</v>
      </c>
      <c r="X1617" s="6">
        <f t="shared" si="157"/>
        <v>0</v>
      </c>
      <c r="Y1617" s="6">
        <f>IFERROR(IF(X1617&gt;=1,X1617*VLOOKUP(E1617,STUDENT!$B$4:$W$2003,22,0),0),0)</f>
        <v>0</v>
      </c>
      <c r="Z1617" s="6">
        <f t="shared" si="158"/>
        <v>0</v>
      </c>
      <c r="AA1617" s="6">
        <f>IFERROR(IF(Z1617&gt;=1,Z1617*VLOOKUP(E1617,STUDENT!$B$4:$W$2003,22,0),0),0)</f>
        <v>0</v>
      </c>
    </row>
    <row r="1618" spans="1:27" ht="18" customHeight="1" x14ac:dyDescent="0.25">
      <c r="A1618" s="6">
        <f t="shared" si="153"/>
        <v>0</v>
      </c>
      <c r="B1618" s="6">
        <v>1610</v>
      </c>
      <c r="C1618" s="6">
        <f>IFERROR(IF($C$1&gt;=B1618,SMALL(STUDENT!$V$4:$V$2003,$C$6+B1618),0),0)</f>
        <v>0</v>
      </c>
      <c r="D1618" s="14">
        <f t="shared" si="154"/>
        <v>0</v>
      </c>
      <c r="E1618" s="14" t="str">
        <f>IFERROR(IF($D1618&gt;=1,VLOOKUP($C1618,STUDENT!$A$4:$E$2003,E$1,0),""),"")</f>
        <v/>
      </c>
      <c r="F1618" s="15" t="str">
        <f>IFERROR(IF($D1618&gt;=1,VLOOKUP($C1618,STUDENT!$A$4:$E$2003,F$1,0),""),"")</f>
        <v/>
      </c>
      <c r="G1618" s="15" t="str">
        <f>IFERROR(IF($D1618&gt;=1,VLOOKUP($C1618,STUDENT!$A$4:$E$2003,G$1,0),""),"")</f>
        <v/>
      </c>
      <c r="H1618" s="14" t="str">
        <f>IFERROR(IF($D1618&gt;=1,VLOOKUP($C1618,STUDENT!$A$4:$E$2003,H$1,0),""),"")</f>
        <v/>
      </c>
      <c r="I1618" s="79"/>
      <c r="J1618" s="79"/>
      <c r="K1618" s="79"/>
      <c r="L1618" s="79"/>
      <c r="M1618" s="79"/>
      <c r="N1618" s="79"/>
      <c r="O1618" s="79"/>
      <c r="P1618" s="79"/>
      <c r="Q1618" s="79"/>
      <c r="R1618" s="79"/>
      <c r="S1618" s="79"/>
      <c r="T1618" s="79"/>
      <c r="U1618" s="85">
        <f t="shared" si="155"/>
        <v>0</v>
      </c>
      <c r="V1618" s="6">
        <f t="shared" si="156"/>
        <v>0</v>
      </c>
      <c r="W1618" s="6">
        <f>IFERROR(IF(V1618&gt;=1,V1618*VLOOKUP(E1618,STUDENT!$B$4:$W$2003,22,0),0),0)</f>
        <v>0</v>
      </c>
      <c r="X1618" s="6">
        <f t="shared" si="157"/>
        <v>0</v>
      </c>
      <c r="Y1618" s="6">
        <f>IFERROR(IF(X1618&gt;=1,X1618*VLOOKUP(E1618,STUDENT!$B$4:$W$2003,22,0),0),0)</f>
        <v>0</v>
      </c>
      <c r="Z1618" s="6">
        <f t="shared" si="158"/>
        <v>0</v>
      </c>
      <c r="AA1618" s="6">
        <f>IFERROR(IF(Z1618&gt;=1,Z1618*VLOOKUP(E1618,STUDENT!$B$4:$W$2003,22,0),0),0)</f>
        <v>0</v>
      </c>
    </row>
    <row r="1619" spans="1:27" ht="18" customHeight="1" x14ac:dyDescent="0.25">
      <c r="A1619" s="6">
        <f t="shared" si="153"/>
        <v>0</v>
      </c>
      <c r="B1619" s="6">
        <v>1611</v>
      </c>
      <c r="C1619" s="6">
        <f>IFERROR(IF($C$1&gt;=B1619,SMALL(STUDENT!$V$4:$V$2003,$C$6+B1619),0),0)</f>
        <v>0</v>
      </c>
      <c r="D1619" s="14">
        <f t="shared" si="154"/>
        <v>0</v>
      </c>
      <c r="E1619" s="14" t="str">
        <f>IFERROR(IF($D1619&gt;=1,VLOOKUP($C1619,STUDENT!$A$4:$E$2003,E$1,0),""),"")</f>
        <v/>
      </c>
      <c r="F1619" s="15" t="str">
        <f>IFERROR(IF($D1619&gt;=1,VLOOKUP($C1619,STUDENT!$A$4:$E$2003,F$1,0),""),"")</f>
        <v/>
      </c>
      <c r="G1619" s="15" t="str">
        <f>IFERROR(IF($D1619&gt;=1,VLOOKUP($C1619,STUDENT!$A$4:$E$2003,G$1,0),""),"")</f>
        <v/>
      </c>
      <c r="H1619" s="14" t="str">
        <f>IFERROR(IF($D1619&gt;=1,VLOOKUP($C1619,STUDENT!$A$4:$E$2003,H$1,0),""),"")</f>
        <v/>
      </c>
      <c r="I1619" s="79"/>
      <c r="J1619" s="79"/>
      <c r="K1619" s="79"/>
      <c r="L1619" s="79"/>
      <c r="M1619" s="79"/>
      <c r="N1619" s="79"/>
      <c r="O1619" s="79"/>
      <c r="P1619" s="79"/>
      <c r="Q1619" s="79"/>
      <c r="R1619" s="79"/>
      <c r="S1619" s="79"/>
      <c r="T1619" s="79"/>
      <c r="U1619" s="85">
        <f t="shared" si="155"/>
        <v>0</v>
      </c>
      <c r="V1619" s="6">
        <f t="shared" si="156"/>
        <v>0</v>
      </c>
      <c r="W1619" s="6">
        <f>IFERROR(IF(V1619&gt;=1,V1619*VLOOKUP(E1619,STUDENT!$B$4:$W$2003,22,0),0),0)</f>
        <v>0</v>
      </c>
      <c r="X1619" s="6">
        <f t="shared" si="157"/>
        <v>0</v>
      </c>
      <c r="Y1619" s="6">
        <f>IFERROR(IF(X1619&gt;=1,X1619*VLOOKUP(E1619,STUDENT!$B$4:$W$2003,22,0),0),0)</f>
        <v>0</v>
      </c>
      <c r="Z1619" s="6">
        <f t="shared" si="158"/>
        <v>0</v>
      </c>
      <c r="AA1619" s="6">
        <f>IFERROR(IF(Z1619&gt;=1,Z1619*VLOOKUP(E1619,STUDENT!$B$4:$W$2003,22,0),0),0)</f>
        <v>0</v>
      </c>
    </row>
    <row r="1620" spans="1:27" ht="18" customHeight="1" x14ac:dyDescent="0.25">
      <c r="A1620" s="6">
        <f t="shared" si="153"/>
        <v>0</v>
      </c>
      <c r="B1620" s="6">
        <v>1612</v>
      </c>
      <c r="C1620" s="6">
        <f>IFERROR(IF($C$1&gt;=B1620,SMALL(STUDENT!$V$4:$V$2003,$C$6+B1620),0),0)</f>
        <v>0</v>
      </c>
      <c r="D1620" s="14">
        <f t="shared" si="154"/>
        <v>0</v>
      </c>
      <c r="E1620" s="14" t="str">
        <f>IFERROR(IF($D1620&gt;=1,VLOOKUP($C1620,STUDENT!$A$4:$E$2003,E$1,0),""),"")</f>
        <v/>
      </c>
      <c r="F1620" s="15" t="str">
        <f>IFERROR(IF($D1620&gt;=1,VLOOKUP($C1620,STUDENT!$A$4:$E$2003,F$1,0),""),"")</f>
        <v/>
      </c>
      <c r="G1620" s="15" t="str">
        <f>IFERROR(IF($D1620&gt;=1,VLOOKUP($C1620,STUDENT!$A$4:$E$2003,G$1,0),""),"")</f>
        <v/>
      </c>
      <c r="H1620" s="14" t="str">
        <f>IFERROR(IF($D1620&gt;=1,VLOOKUP($C1620,STUDENT!$A$4:$E$2003,H$1,0),""),"")</f>
        <v/>
      </c>
      <c r="I1620" s="79"/>
      <c r="J1620" s="79"/>
      <c r="K1620" s="79"/>
      <c r="L1620" s="79"/>
      <c r="M1620" s="79"/>
      <c r="N1620" s="79"/>
      <c r="O1620" s="79"/>
      <c r="P1620" s="79"/>
      <c r="Q1620" s="79"/>
      <c r="R1620" s="79"/>
      <c r="S1620" s="79"/>
      <c r="T1620" s="79"/>
      <c r="U1620" s="85">
        <f t="shared" si="155"/>
        <v>0</v>
      </c>
      <c r="V1620" s="6">
        <f t="shared" si="156"/>
        <v>0</v>
      </c>
      <c r="W1620" s="6">
        <f>IFERROR(IF(V1620&gt;=1,V1620*VLOOKUP(E1620,STUDENT!$B$4:$W$2003,22,0),0),0)</f>
        <v>0</v>
      </c>
      <c r="X1620" s="6">
        <f t="shared" si="157"/>
        <v>0</v>
      </c>
      <c r="Y1620" s="6">
        <f>IFERROR(IF(X1620&gt;=1,X1620*VLOOKUP(E1620,STUDENT!$B$4:$W$2003,22,0),0),0)</f>
        <v>0</v>
      </c>
      <c r="Z1620" s="6">
        <f t="shared" si="158"/>
        <v>0</v>
      </c>
      <c r="AA1620" s="6">
        <f>IFERROR(IF(Z1620&gt;=1,Z1620*VLOOKUP(E1620,STUDENT!$B$4:$W$2003,22,0),0),0)</f>
        <v>0</v>
      </c>
    </row>
    <row r="1621" spans="1:27" ht="18" customHeight="1" x14ac:dyDescent="0.25">
      <c r="A1621" s="6">
        <f t="shared" si="153"/>
        <v>0</v>
      </c>
      <c r="B1621" s="6">
        <v>1613</v>
      </c>
      <c r="C1621" s="6">
        <f>IFERROR(IF($C$1&gt;=B1621,SMALL(STUDENT!$V$4:$V$2003,$C$6+B1621),0),0)</f>
        <v>0</v>
      </c>
      <c r="D1621" s="14">
        <f t="shared" si="154"/>
        <v>0</v>
      </c>
      <c r="E1621" s="14" t="str">
        <f>IFERROR(IF($D1621&gt;=1,VLOOKUP($C1621,STUDENT!$A$4:$E$2003,E$1,0),""),"")</f>
        <v/>
      </c>
      <c r="F1621" s="15" t="str">
        <f>IFERROR(IF($D1621&gt;=1,VLOOKUP($C1621,STUDENT!$A$4:$E$2003,F$1,0),""),"")</f>
        <v/>
      </c>
      <c r="G1621" s="15" t="str">
        <f>IFERROR(IF($D1621&gt;=1,VLOOKUP($C1621,STUDENT!$A$4:$E$2003,G$1,0),""),"")</f>
        <v/>
      </c>
      <c r="H1621" s="14" t="str">
        <f>IFERROR(IF($D1621&gt;=1,VLOOKUP($C1621,STUDENT!$A$4:$E$2003,H$1,0),""),"")</f>
        <v/>
      </c>
      <c r="I1621" s="79"/>
      <c r="J1621" s="79"/>
      <c r="K1621" s="79"/>
      <c r="L1621" s="79"/>
      <c r="M1621" s="79"/>
      <c r="N1621" s="79"/>
      <c r="O1621" s="79"/>
      <c r="P1621" s="79"/>
      <c r="Q1621" s="79"/>
      <c r="R1621" s="79"/>
      <c r="S1621" s="79"/>
      <c r="T1621" s="79"/>
      <c r="U1621" s="85">
        <f t="shared" si="155"/>
        <v>0</v>
      </c>
      <c r="V1621" s="6">
        <f t="shared" si="156"/>
        <v>0</v>
      </c>
      <c r="W1621" s="6">
        <f>IFERROR(IF(V1621&gt;=1,V1621*VLOOKUP(E1621,STUDENT!$B$4:$W$2003,22,0),0),0)</f>
        <v>0</v>
      </c>
      <c r="X1621" s="6">
        <f t="shared" si="157"/>
        <v>0</v>
      </c>
      <c r="Y1621" s="6">
        <f>IFERROR(IF(X1621&gt;=1,X1621*VLOOKUP(E1621,STUDENT!$B$4:$W$2003,22,0),0),0)</f>
        <v>0</v>
      </c>
      <c r="Z1621" s="6">
        <f t="shared" si="158"/>
        <v>0</v>
      </c>
      <c r="AA1621" s="6">
        <f>IFERROR(IF(Z1621&gt;=1,Z1621*VLOOKUP(E1621,STUDENT!$B$4:$W$2003,22,0),0),0)</f>
        <v>0</v>
      </c>
    </row>
    <row r="1622" spans="1:27" ht="18" customHeight="1" x14ac:dyDescent="0.25">
      <c r="A1622" s="6">
        <f t="shared" si="153"/>
        <v>0</v>
      </c>
      <c r="B1622" s="6">
        <v>1614</v>
      </c>
      <c r="C1622" s="6">
        <f>IFERROR(IF($C$1&gt;=B1622,SMALL(STUDENT!$V$4:$V$2003,$C$6+B1622),0),0)</f>
        <v>0</v>
      </c>
      <c r="D1622" s="14">
        <f t="shared" si="154"/>
        <v>0</v>
      </c>
      <c r="E1622" s="14" t="str">
        <f>IFERROR(IF($D1622&gt;=1,VLOOKUP($C1622,STUDENT!$A$4:$E$2003,E$1,0),""),"")</f>
        <v/>
      </c>
      <c r="F1622" s="15" t="str">
        <f>IFERROR(IF($D1622&gt;=1,VLOOKUP($C1622,STUDENT!$A$4:$E$2003,F$1,0),""),"")</f>
        <v/>
      </c>
      <c r="G1622" s="15" t="str">
        <f>IFERROR(IF($D1622&gt;=1,VLOOKUP($C1622,STUDENT!$A$4:$E$2003,G$1,0),""),"")</f>
        <v/>
      </c>
      <c r="H1622" s="14" t="str">
        <f>IFERROR(IF($D1622&gt;=1,VLOOKUP($C1622,STUDENT!$A$4:$E$2003,H$1,0),""),"")</f>
        <v/>
      </c>
      <c r="I1622" s="79"/>
      <c r="J1622" s="79"/>
      <c r="K1622" s="79"/>
      <c r="L1622" s="79"/>
      <c r="M1622" s="79"/>
      <c r="N1622" s="79"/>
      <c r="O1622" s="79"/>
      <c r="P1622" s="79"/>
      <c r="Q1622" s="79"/>
      <c r="R1622" s="79"/>
      <c r="S1622" s="79"/>
      <c r="T1622" s="79"/>
      <c r="U1622" s="85">
        <f t="shared" si="155"/>
        <v>0</v>
      </c>
      <c r="V1622" s="6">
        <f t="shared" si="156"/>
        <v>0</v>
      </c>
      <c r="W1622" s="6">
        <f>IFERROR(IF(V1622&gt;=1,V1622*VLOOKUP(E1622,STUDENT!$B$4:$W$2003,22,0),0),0)</f>
        <v>0</v>
      </c>
      <c r="X1622" s="6">
        <f t="shared" si="157"/>
        <v>0</v>
      </c>
      <c r="Y1622" s="6">
        <f>IFERROR(IF(X1622&gt;=1,X1622*VLOOKUP(E1622,STUDENT!$B$4:$W$2003,22,0),0),0)</f>
        <v>0</v>
      </c>
      <c r="Z1622" s="6">
        <f t="shared" si="158"/>
        <v>0</v>
      </c>
      <c r="AA1622" s="6">
        <f>IFERROR(IF(Z1622&gt;=1,Z1622*VLOOKUP(E1622,STUDENT!$B$4:$W$2003,22,0),0),0)</f>
        <v>0</v>
      </c>
    </row>
    <row r="1623" spans="1:27" ht="18" customHeight="1" x14ac:dyDescent="0.25">
      <c r="A1623" s="6">
        <f t="shared" si="153"/>
        <v>0</v>
      </c>
      <c r="B1623" s="6">
        <v>1615</v>
      </c>
      <c r="C1623" s="6">
        <f>IFERROR(IF($C$1&gt;=B1623,SMALL(STUDENT!$V$4:$V$2003,$C$6+B1623),0),0)</f>
        <v>0</v>
      </c>
      <c r="D1623" s="14">
        <f t="shared" si="154"/>
        <v>0</v>
      </c>
      <c r="E1623" s="14" t="str">
        <f>IFERROR(IF($D1623&gt;=1,VLOOKUP($C1623,STUDENT!$A$4:$E$2003,E$1,0),""),"")</f>
        <v/>
      </c>
      <c r="F1623" s="15" t="str">
        <f>IFERROR(IF($D1623&gt;=1,VLOOKUP($C1623,STUDENT!$A$4:$E$2003,F$1,0),""),"")</f>
        <v/>
      </c>
      <c r="G1623" s="15" t="str">
        <f>IFERROR(IF($D1623&gt;=1,VLOOKUP($C1623,STUDENT!$A$4:$E$2003,G$1,0),""),"")</f>
        <v/>
      </c>
      <c r="H1623" s="14" t="str">
        <f>IFERROR(IF($D1623&gt;=1,VLOOKUP($C1623,STUDENT!$A$4:$E$2003,H$1,0),""),"")</f>
        <v/>
      </c>
      <c r="I1623" s="79"/>
      <c r="J1623" s="79"/>
      <c r="K1623" s="79"/>
      <c r="L1623" s="79"/>
      <c r="M1623" s="79"/>
      <c r="N1623" s="79"/>
      <c r="O1623" s="79"/>
      <c r="P1623" s="79"/>
      <c r="Q1623" s="79"/>
      <c r="R1623" s="79"/>
      <c r="S1623" s="79"/>
      <c r="T1623" s="79"/>
      <c r="U1623" s="85">
        <f t="shared" si="155"/>
        <v>0</v>
      </c>
      <c r="V1623" s="6">
        <f t="shared" si="156"/>
        <v>0</v>
      </c>
      <c r="W1623" s="6">
        <f>IFERROR(IF(V1623&gt;=1,V1623*VLOOKUP(E1623,STUDENT!$B$4:$W$2003,22,0),0),0)</f>
        <v>0</v>
      </c>
      <c r="X1623" s="6">
        <f t="shared" si="157"/>
        <v>0</v>
      </c>
      <c r="Y1623" s="6">
        <f>IFERROR(IF(X1623&gt;=1,X1623*VLOOKUP(E1623,STUDENT!$B$4:$W$2003,22,0),0),0)</f>
        <v>0</v>
      </c>
      <c r="Z1623" s="6">
        <f t="shared" si="158"/>
        <v>0</v>
      </c>
      <c r="AA1623" s="6">
        <f>IFERROR(IF(Z1623&gt;=1,Z1623*VLOOKUP(E1623,STUDENT!$B$4:$W$2003,22,0),0),0)</f>
        <v>0</v>
      </c>
    </row>
    <row r="1624" spans="1:27" ht="18" customHeight="1" x14ac:dyDescent="0.25">
      <c r="A1624" s="6">
        <f t="shared" si="153"/>
        <v>0</v>
      </c>
      <c r="B1624" s="6">
        <v>1616</v>
      </c>
      <c r="C1624" s="6">
        <f>IFERROR(IF($C$1&gt;=B1624,SMALL(STUDENT!$V$4:$V$2003,$C$6+B1624),0),0)</f>
        <v>0</v>
      </c>
      <c r="D1624" s="14">
        <f t="shared" si="154"/>
        <v>0</v>
      </c>
      <c r="E1624" s="14" t="str">
        <f>IFERROR(IF($D1624&gt;=1,VLOOKUP($C1624,STUDENT!$A$4:$E$2003,E$1,0),""),"")</f>
        <v/>
      </c>
      <c r="F1624" s="15" t="str">
        <f>IFERROR(IF($D1624&gt;=1,VLOOKUP($C1624,STUDENT!$A$4:$E$2003,F$1,0),""),"")</f>
        <v/>
      </c>
      <c r="G1624" s="15" t="str">
        <f>IFERROR(IF($D1624&gt;=1,VLOOKUP($C1624,STUDENT!$A$4:$E$2003,G$1,0),""),"")</f>
        <v/>
      </c>
      <c r="H1624" s="14" t="str">
        <f>IFERROR(IF($D1624&gt;=1,VLOOKUP($C1624,STUDENT!$A$4:$E$2003,H$1,0),""),"")</f>
        <v/>
      </c>
      <c r="I1624" s="79"/>
      <c r="J1624" s="79"/>
      <c r="K1624" s="79"/>
      <c r="L1624" s="79"/>
      <c r="M1624" s="79"/>
      <c r="N1624" s="79"/>
      <c r="O1624" s="79"/>
      <c r="P1624" s="79"/>
      <c r="Q1624" s="79"/>
      <c r="R1624" s="79"/>
      <c r="S1624" s="79"/>
      <c r="T1624" s="79"/>
      <c r="U1624" s="85">
        <f t="shared" si="155"/>
        <v>0</v>
      </c>
      <c r="V1624" s="6">
        <f t="shared" si="156"/>
        <v>0</v>
      </c>
      <c r="W1624" s="6">
        <f>IFERROR(IF(V1624&gt;=1,V1624*VLOOKUP(E1624,STUDENT!$B$4:$W$2003,22,0),0),0)</f>
        <v>0</v>
      </c>
      <c r="X1624" s="6">
        <f t="shared" si="157"/>
        <v>0</v>
      </c>
      <c r="Y1624" s="6">
        <f>IFERROR(IF(X1624&gt;=1,X1624*VLOOKUP(E1624,STUDENT!$B$4:$W$2003,22,0),0),0)</f>
        <v>0</v>
      </c>
      <c r="Z1624" s="6">
        <f t="shared" si="158"/>
        <v>0</v>
      </c>
      <c r="AA1624" s="6">
        <f>IFERROR(IF(Z1624&gt;=1,Z1624*VLOOKUP(E1624,STUDENT!$B$4:$W$2003,22,0),0),0)</f>
        <v>0</v>
      </c>
    </row>
    <row r="1625" spans="1:27" ht="18" customHeight="1" x14ac:dyDescent="0.25">
      <c r="A1625" s="6">
        <f t="shared" si="153"/>
        <v>0</v>
      </c>
      <c r="B1625" s="6">
        <v>1617</v>
      </c>
      <c r="C1625" s="6">
        <f>IFERROR(IF($C$1&gt;=B1625,SMALL(STUDENT!$V$4:$V$2003,$C$6+B1625),0),0)</f>
        <v>0</v>
      </c>
      <c r="D1625" s="14">
        <f t="shared" si="154"/>
        <v>0</v>
      </c>
      <c r="E1625" s="14" t="str">
        <f>IFERROR(IF($D1625&gt;=1,VLOOKUP($C1625,STUDENT!$A$4:$E$2003,E$1,0),""),"")</f>
        <v/>
      </c>
      <c r="F1625" s="15" t="str">
        <f>IFERROR(IF($D1625&gt;=1,VLOOKUP($C1625,STUDENT!$A$4:$E$2003,F$1,0),""),"")</f>
        <v/>
      </c>
      <c r="G1625" s="15" t="str">
        <f>IFERROR(IF($D1625&gt;=1,VLOOKUP($C1625,STUDENT!$A$4:$E$2003,G$1,0),""),"")</f>
        <v/>
      </c>
      <c r="H1625" s="14" t="str">
        <f>IFERROR(IF($D1625&gt;=1,VLOOKUP($C1625,STUDENT!$A$4:$E$2003,H$1,0),""),"")</f>
        <v/>
      </c>
      <c r="I1625" s="79"/>
      <c r="J1625" s="79"/>
      <c r="K1625" s="79"/>
      <c r="L1625" s="79"/>
      <c r="M1625" s="79"/>
      <c r="N1625" s="79"/>
      <c r="O1625" s="79"/>
      <c r="P1625" s="79"/>
      <c r="Q1625" s="79"/>
      <c r="R1625" s="79"/>
      <c r="S1625" s="79"/>
      <c r="T1625" s="79"/>
      <c r="U1625" s="85">
        <f t="shared" si="155"/>
        <v>0</v>
      </c>
      <c r="V1625" s="6">
        <f t="shared" si="156"/>
        <v>0</v>
      </c>
      <c r="W1625" s="6">
        <f>IFERROR(IF(V1625&gt;=1,V1625*VLOOKUP(E1625,STUDENT!$B$4:$W$2003,22,0),0),0)</f>
        <v>0</v>
      </c>
      <c r="X1625" s="6">
        <f t="shared" si="157"/>
        <v>0</v>
      </c>
      <c r="Y1625" s="6">
        <f>IFERROR(IF(X1625&gt;=1,X1625*VLOOKUP(E1625,STUDENT!$B$4:$W$2003,22,0),0),0)</f>
        <v>0</v>
      </c>
      <c r="Z1625" s="6">
        <f t="shared" si="158"/>
        <v>0</v>
      </c>
      <c r="AA1625" s="6">
        <f>IFERROR(IF(Z1625&gt;=1,Z1625*VLOOKUP(E1625,STUDENT!$B$4:$W$2003,22,0),0),0)</f>
        <v>0</v>
      </c>
    </row>
    <row r="1626" spans="1:27" ht="18" customHeight="1" x14ac:dyDescent="0.25">
      <c r="A1626" s="6">
        <f t="shared" si="153"/>
        <v>0</v>
      </c>
      <c r="B1626" s="6">
        <v>1618</v>
      </c>
      <c r="C1626" s="6">
        <f>IFERROR(IF($C$1&gt;=B1626,SMALL(STUDENT!$V$4:$V$2003,$C$6+B1626),0),0)</f>
        <v>0</v>
      </c>
      <c r="D1626" s="14">
        <f t="shared" si="154"/>
        <v>0</v>
      </c>
      <c r="E1626" s="14" t="str">
        <f>IFERROR(IF($D1626&gt;=1,VLOOKUP($C1626,STUDENT!$A$4:$E$2003,E$1,0),""),"")</f>
        <v/>
      </c>
      <c r="F1626" s="15" t="str">
        <f>IFERROR(IF($D1626&gt;=1,VLOOKUP($C1626,STUDENT!$A$4:$E$2003,F$1,0),""),"")</f>
        <v/>
      </c>
      <c r="G1626" s="15" t="str">
        <f>IFERROR(IF($D1626&gt;=1,VLOOKUP($C1626,STUDENT!$A$4:$E$2003,G$1,0),""),"")</f>
        <v/>
      </c>
      <c r="H1626" s="14" t="str">
        <f>IFERROR(IF($D1626&gt;=1,VLOOKUP($C1626,STUDENT!$A$4:$E$2003,H$1,0),""),"")</f>
        <v/>
      </c>
      <c r="I1626" s="79"/>
      <c r="J1626" s="79"/>
      <c r="K1626" s="79"/>
      <c r="L1626" s="79"/>
      <c r="M1626" s="79"/>
      <c r="N1626" s="79"/>
      <c r="O1626" s="79"/>
      <c r="P1626" s="79"/>
      <c r="Q1626" s="79"/>
      <c r="R1626" s="79"/>
      <c r="S1626" s="79"/>
      <c r="T1626" s="79"/>
      <c r="U1626" s="85">
        <f t="shared" si="155"/>
        <v>0</v>
      </c>
      <c r="V1626" s="6">
        <f t="shared" si="156"/>
        <v>0</v>
      </c>
      <c r="W1626" s="6">
        <f>IFERROR(IF(V1626&gt;=1,V1626*VLOOKUP(E1626,STUDENT!$B$4:$W$2003,22,0),0),0)</f>
        <v>0</v>
      </c>
      <c r="X1626" s="6">
        <f t="shared" si="157"/>
        <v>0</v>
      </c>
      <c r="Y1626" s="6">
        <f>IFERROR(IF(X1626&gt;=1,X1626*VLOOKUP(E1626,STUDENT!$B$4:$W$2003,22,0),0),0)</f>
        <v>0</v>
      </c>
      <c r="Z1626" s="6">
        <f t="shared" si="158"/>
        <v>0</v>
      </c>
      <c r="AA1626" s="6">
        <f>IFERROR(IF(Z1626&gt;=1,Z1626*VLOOKUP(E1626,STUDENT!$B$4:$W$2003,22,0),0),0)</f>
        <v>0</v>
      </c>
    </row>
    <row r="1627" spans="1:27" ht="18" customHeight="1" x14ac:dyDescent="0.25">
      <c r="A1627" s="6">
        <f t="shared" si="153"/>
        <v>0</v>
      </c>
      <c r="B1627" s="6">
        <v>1619</v>
      </c>
      <c r="C1627" s="6">
        <f>IFERROR(IF($C$1&gt;=B1627,SMALL(STUDENT!$V$4:$V$2003,$C$6+B1627),0),0)</f>
        <v>0</v>
      </c>
      <c r="D1627" s="14">
        <f t="shared" si="154"/>
        <v>0</v>
      </c>
      <c r="E1627" s="14" t="str">
        <f>IFERROR(IF($D1627&gt;=1,VLOOKUP($C1627,STUDENT!$A$4:$E$2003,E$1,0),""),"")</f>
        <v/>
      </c>
      <c r="F1627" s="15" t="str">
        <f>IFERROR(IF($D1627&gt;=1,VLOOKUP($C1627,STUDENT!$A$4:$E$2003,F$1,0),""),"")</f>
        <v/>
      </c>
      <c r="G1627" s="15" t="str">
        <f>IFERROR(IF($D1627&gt;=1,VLOOKUP($C1627,STUDENT!$A$4:$E$2003,G$1,0),""),"")</f>
        <v/>
      </c>
      <c r="H1627" s="14" t="str">
        <f>IFERROR(IF($D1627&gt;=1,VLOOKUP($C1627,STUDENT!$A$4:$E$2003,H$1,0),""),"")</f>
        <v/>
      </c>
      <c r="I1627" s="79"/>
      <c r="J1627" s="79"/>
      <c r="K1627" s="79"/>
      <c r="L1627" s="79"/>
      <c r="M1627" s="79"/>
      <c r="N1627" s="79"/>
      <c r="O1627" s="79"/>
      <c r="P1627" s="79"/>
      <c r="Q1627" s="79"/>
      <c r="R1627" s="79"/>
      <c r="S1627" s="79"/>
      <c r="T1627" s="79"/>
      <c r="U1627" s="85">
        <f t="shared" si="155"/>
        <v>0</v>
      </c>
      <c r="V1627" s="6">
        <f t="shared" si="156"/>
        <v>0</v>
      </c>
      <c r="W1627" s="6">
        <f>IFERROR(IF(V1627&gt;=1,V1627*VLOOKUP(E1627,STUDENT!$B$4:$W$2003,22,0),0),0)</f>
        <v>0</v>
      </c>
      <c r="X1627" s="6">
        <f t="shared" si="157"/>
        <v>0</v>
      </c>
      <c r="Y1627" s="6">
        <f>IFERROR(IF(X1627&gt;=1,X1627*VLOOKUP(E1627,STUDENT!$B$4:$W$2003,22,0),0),0)</f>
        <v>0</v>
      </c>
      <c r="Z1627" s="6">
        <f t="shared" si="158"/>
        <v>0</v>
      </c>
      <c r="AA1627" s="6">
        <f>IFERROR(IF(Z1627&gt;=1,Z1627*VLOOKUP(E1627,STUDENT!$B$4:$W$2003,22,0),0),0)</f>
        <v>0</v>
      </c>
    </row>
    <row r="1628" spans="1:27" ht="18" customHeight="1" x14ac:dyDescent="0.25">
      <c r="A1628" s="6">
        <f t="shared" si="153"/>
        <v>0</v>
      </c>
      <c r="B1628" s="6">
        <v>1620</v>
      </c>
      <c r="C1628" s="6">
        <f>IFERROR(IF($C$1&gt;=B1628,SMALL(STUDENT!$V$4:$V$2003,$C$6+B1628),0),0)</f>
        <v>0</v>
      </c>
      <c r="D1628" s="14">
        <f t="shared" si="154"/>
        <v>0</v>
      </c>
      <c r="E1628" s="14" t="str">
        <f>IFERROR(IF($D1628&gt;=1,VLOOKUP($C1628,STUDENT!$A$4:$E$2003,E$1,0),""),"")</f>
        <v/>
      </c>
      <c r="F1628" s="15" t="str">
        <f>IFERROR(IF($D1628&gt;=1,VLOOKUP($C1628,STUDENT!$A$4:$E$2003,F$1,0),""),"")</f>
        <v/>
      </c>
      <c r="G1628" s="15" t="str">
        <f>IFERROR(IF($D1628&gt;=1,VLOOKUP($C1628,STUDENT!$A$4:$E$2003,G$1,0),""),"")</f>
        <v/>
      </c>
      <c r="H1628" s="14" t="str">
        <f>IFERROR(IF($D1628&gt;=1,VLOOKUP($C1628,STUDENT!$A$4:$E$2003,H$1,0),""),"")</f>
        <v/>
      </c>
      <c r="I1628" s="79"/>
      <c r="J1628" s="79"/>
      <c r="K1628" s="79"/>
      <c r="L1628" s="79"/>
      <c r="M1628" s="79"/>
      <c r="N1628" s="79"/>
      <c r="O1628" s="79"/>
      <c r="P1628" s="79"/>
      <c r="Q1628" s="79"/>
      <c r="R1628" s="79"/>
      <c r="S1628" s="79"/>
      <c r="T1628" s="79"/>
      <c r="U1628" s="85">
        <f t="shared" si="155"/>
        <v>0</v>
      </c>
      <c r="V1628" s="6">
        <f t="shared" si="156"/>
        <v>0</v>
      </c>
      <c r="W1628" s="6">
        <f>IFERROR(IF(V1628&gt;=1,V1628*VLOOKUP(E1628,STUDENT!$B$4:$W$2003,22,0),0),0)</f>
        <v>0</v>
      </c>
      <c r="X1628" s="6">
        <f t="shared" si="157"/>
        <v>0</v>
      </c>
      <c r="Y1628" s="6">
        <f>IFERROR(IF(X1628&gt;=1,X1628*VLOOKUP(E1628,STUDENT!$B$4:$W$2003,22,0),0),0)</f>
        <v>0</v>
      </c>
      <c r="Z1628" s="6">
        <f t="shared" si="158"/>
        <v>0</v>
      </c>
      <c r="AA1628" s="6">
        <f>IFERROR(IF(Z1628&gt;=1,Z1628*VLOOKUP(E1628,STUDENT!$B$4:$W$2003,22,0),0),0)</f>
        <v>0</v>
      </c>
    </row>
    <row r="1629" spans="1:27" ht="18" customHeight="1" x14ac:dyDescent="0.25">
      <c r="A1629" s="6">
        <f t="shared" si="153"/>
        <v>0</v>
      </c>
      <c r="B1629" s="6">
        <v>1621</v>
      </c>
      <c r="C1629" s="6">
        <f>IFERROR(IF($C$1&gt;=B1629,SMALL(STUDENT!$V$4:$V$2003,$C$6+B1629),0),0)</f>
        <v>0</v>
      </c>
      <c r="D1629" s="14">
        <f t="shared" si="154"/>
        <v>0</v>
      </c>
      <c r="E1629" s="14" t="str">
        <f>IFERROR(IF($D1629&gt;=1,VLOOKUP($C1629,STUDENT!$A$4:$E$2003,E$1,0),""),"")</f>
        <v/>
      </c>
      <c r="F1629" s="15" t="str">
        <f>IFERROR(IF($D1629&gt;=1,VLOOKUP($C1629,STUDENT!$A$4:$E$2003,F$1,0),""),"")</f>
        <v/>
      </c>
      <c r="G1629" s="15" t="str">
        <f>IFERROR(IF($D1629&gt;=1,VLOOKUP($C1629,STUDENT!$A$4:$E$2003,G$1,0),""),"")</f>
        <v/>
      </c>
      <c r="H1629" s="14" t="str">
        <f>IFERROR(IF($D1629&gt;=1,VLOOKUP($C1629,STUDENT!$A$4:$E$2003,H$1,0),""),"")</f>
        <v/>
      </c>
      <c r="I1629" s="79"/>
      <c r="J1629" s="79"/>
      <c r="K1629" s="79"/>
      <c r="L1629" s="79"/>
      <c r="M1629" s="79"/>
      <c r="N1629" s="79"/>
      <c r="O1629" s="79"/>
      <c r="P1629" s="79"/>
      <c r="Q1629" s="79"/>
      <c r="R1629" s="79"/>
      <c r="S1629" s="79"/>
      <c r="T1629" s="79"/>
      <c r="U1629" s="85">
        <f t="shared" si="155"/>
        <v>0</v>
      </c>
      <c r="V1629" s="6">
        <f t="shared" si="156"/>
        <v>0</v>
      </c>
      <c r="W1629" s="6">
        <f>IFERROR(IF(V1629&gt;=1,V1629*VLOOKUP(E1629,STUDENT!$B$4:$W$2003,22,0),0),0)</f>
        <v>0</v>
      </c>
      <c r="X1629" s="6">
        <f t="shared" si="157"/>
        <v>0</v>
      </c>
      <c r="Y1629" s="6">
        <f>IFERROR(IF(X1629&gt;=1,X1629*VLOOKUP(E1629,STUDENT!$B$4:$W$2003,22,0),0),0)</f>
        <v>0</v>
      </c>
      <c r="Z1629" s="6">
        <f t="shared" si="158"/>
        <v>0</v>
      </c>
      <c r="AA1629" s="6">
        <f>IFERROR(IF(Z1629&gt;=1,Z1629*VLOOKUP(E1629,STUDENT!$B$4:$W$2003,22,0),0),0)</f>
        <v>0</v>
      </c>
    </row>
    <row r="1630" spans="1:27" ht="18" customHeight="1" x14ac:dyDescent="0.25">
      <c r="A1630" s="6">
        <f t="shared" si="153"/>
        <v>0</v>
      </c>
      <c r="B1630" s="6">
        <v>1622</v>
      </c>
      <c r="C1630" s="6">
        <f>IFERROR(IF($C$1&gt;=B1630,SMALL(STUDENT!$V$4:$V$2003,$C$6+B1630),0),0)</f>
        <v>0</v>
      </c>
      <c r="D1630" s="14">
        <f t="shared" si="154"/>
        <v>0</v>
      </c>
      <c r="E1630" s="14" t="str">
        <f>IFERROR(IF($D1630&gt;=1,VLOOKUP($C1630,STUDENT!$A$4:$E$2003,E$1,0),""),"")</f>
        <v/>
      </c>
      <c r="F1630" s="15" t="str">
        <f>IFERROR(IF($D1630&gt;=1,VLOOKUP($C1630,STUDENT!$A$4:$E$2003,F$1,0),""),"")</f>
        <v/>
      </c>
      <c r="G1630" s="15" t="str">
        <f>IFERROR(IF($D1630&gt;=1,VLOOKUP($C1630,STUDENT!$A$4:$E$2003,G$1,0),""),"")</f>
        <v/>
      </c>
      <c r="H1630" s="14" t="str">
        <f>IFERROR(IF($D1630&gt;=1,VLOOKUP($C1630,STUDENT!$A$4:$E$2003,H$1,0),""),"")</f>
        <v/>
      </c>
      <c r="I1630" s="79"/>
      <c r="J1630" s="79"/>
      <c r="K1630" s="79"/>
      <c r="L1630" s="79"/>
      <c r="M1630" s="79"/>
      <c r="N1630" s="79"/>
      <c r="O1630" s="79"/>
      <c r="P1630" s="79"/>
      <c r="Q1630" s="79"/>
      <c r="R1630" s="79"/>
      <c r="S1630" s="79"/>
      <c r="T1630" s="79"/>
      <c r="U1630" s="85">
        <f t="shared" si="155"/>
        <v>0</v>
      </c>
      <c r="V1630" s="6">
        <f t="shared" si="156"/>
        <v>0</v>
      </c>
      <c r="W1630" s="6">
        <f>IFERROR(IF(V1630&gt;=1,V1630*VLOOKUP(E1630,STUDENT!$B$4:$W$2003,22,0),0),0)</f>
        <v>0</v>
      </c>
      <c r="X1630" s="6">
        <f t="shared" si="157"/>
        <v>0</v>
      </c>
      <c r="Y1630" s="6">
        <f>IFERROR(IF(X1630&gt;=1,X1630*VLOOKUP(E1630,STUDENT!$B$4:$W$2003,22,0),0),0)</f>
        <v>0</v>
      </c>
      <c r="Z1630" s="6">
        <f t="shared" si="158"/>
        <v>0</v>
      </c>
      <c r="AA1630" s="6">
        <f>IFERROR(IF(Z1630&gt;=1,Z1630*VLOOKUP(E1630,STUDENT!$B$4:$W$2003,22,0),0),0)</f>
        <v>0</v>
      </c>
    </row>
    <row r="1631" spans="1:27" ht="18" customHeight="1" x14ac:dyDescent="0.25">
      <c r="A1631" s="6">
        <f t="shared" si="153"/>
        <v>0</v>
      </c>
      <c r="B1631" s="6">
        <v>1623</v>
      </c>
      <c r="C1631" s="6">
        <f>IFERROR(IF($C$1&gt;=B1631,SMALL(STUDENT!$V$4:$V$2003,$C$6+B1631),0),0)</f>
        <v>0</v>
      </c>
      <c r="D1631" s="14">
        <f t="shared" si="154"/>
        <v>0</v>
      </c>
      <c r="E1631" s="14" t="str">
        <f>IFERROR(IF($D1631&gt;=1,VLOOKUP($C1631,STUDENT!$A$4:$E$2003,E$1,0),""),"")</f>
        <v/>
      </c>
      <c r="F1631" s="15" t="str">
        <f>IFERROR(IF($D1631&gt;=1,VLOOKUP($C1631,STUDENT!$A$4:$E$2003,F$1,0),""),"")</f>
        <v/>
      </c>
      <c r="G1631" s="15" t="str">
        <f>IFERROR(IF($D1631&gt;=1,VLOOKUP($C1631,STUDENT!$A$4:$E$2003,G$1,0),""),"")</f>
        <v/>
      </c>
      <c r="H1631" s="14" t="str">
        <f>IFERROR(IF($D1631&gt;=1,VLOOKUP($C1631,STUDENT!$A$4:$E$2003,H$1,0),""),"")</f>
        <v/>
      </c>
      <c r="I1631" s="79"/>
      <c r="J1631" s="79"/>
      <c r="K1631" s="79"/>
      <c r="L1631" s="79"/>
      <c r="M1631" s="79"/>
      <c r="N1631" s="79"/>
      <c r="O1631" s="79"/>
      <c r="P1631" s="79"/>
      <c r="Q1631" s="79"/>
      <c r="R1631" s="79"/>
      <c r="S1631" s="79"/>
      <c r="T1631" s="79"/>
      <c r="U1631" s="85">
        <f t="shared" si="155"/>
        <v>0</v>
      </c>
      <c r="V1631" s="6">
        <f t="shared" si="156"/>
        <v>0</v>
      </c>
      <c r="W1631" s="6">
        <f>IFERROR(IF(V1631&gt;=1,V1631*VLOOKUP(E1631,STUDENT!$B$4:$W$2003,22,0),0),0)</f>
        <v>0</v>
      </c>
      <c r="X1631" s="6">
        <f t="shared" si="157"/>
        <v>0</v>
      </c>
      <c r="Y1631" s="6">
        <f>IFERROR(IF(X1631&gt;=1,X1631*VLOOKUP(E1631,STUDENT!$B$4:$W$2003,22,0),0),0)</f>
        <v>0</v>
      </c>
      <c r="Z1631" s="6">
        <f t="shared" si="158"/>
        <v>0</v>
      </c>
      <c r="AA1631" s="6">
        <f>IFERROR(IF(Z1631&gt;=1,Z1631*VLOOKUP(E1631,STUDENT!$B$4:$W$2003,22,0),0),0)</f>
        <v>0</v>
      </c>
    </row>
    <row r="1632" spans="1:27" ht="18" customHeight="1" x14ac:dyDescent="0.25">
      <c r="A1632" s="6">
        <f t="shared" si="153"/>
        <v>0</v>
      </c>
      <c r="B1632" s="6">
        <v>1624</v>
      </c>
      <c r="C1632" s="6">
        <f>IFERROR(IF($C$1&gt;=B1632,SMALL(STUDENT!$V$4:$V$2003,$C$6+B1632),0),0)</f>
        <v>0</v>
      </c>
      <c r="D1632" s="14">
        <f t="shared" si="154"/>
        <v>0</v>
      </c>
      <c r="E1632" s="14" t="str">
        <f>IFERROR(IF($D1632&gt;=1,VLOOKUP($C1632,STUDENT!$A$4:$E$2003,E$1,0),""),"")</f>
        <v/>
      </c>
      <c r="F1632" s="15" t="str">
        <f>IFERROR(IF($D1632&gt;=1,VLOOKUP($C1632,STUDENT!$A$4:$E$2003,F$1,0),""),"")</f>
        <v/>
      </c>
      <c r="G1632" s="15" t="str">
        <f>IFERROR(IF($D1632&gt;=1,VLOOKUP($C1632,STUDENT!$A$4:$E$2003,G$1,0),""),"")</f>
        <v/>
      </c>
      <c r="H1632" s="14" t="str">
        <f>IFERROR(IF($D1632&gt;=1,VLOOKUP($C1632,STUDENT!$A$4:$E$2003,H$1,0),""),"")</f>
        <v/>
      </c>
      <c r="I1632" s="79"/>
      <c r="J1632" s="79"/>
      <c r="K1632" s="79"/>
      <c r="L1632" s="79"/>
      <c r="M1632" s="79"/>
      <c r="N1632" s="79"/>
      <c r="O1632" s="79"/>
      <c r="P1632" s="79"/>
      <c r="Q1632" s="79"/>
      <c r="R1632" s="79"/>
      <c r="S1632" s="79"/>
      <c r="T1632" s="79"/>
      <c r="U1632" s="85">
        <f t="shared" si="155"/>
        <v>0</v>
      </c>
      <c r="V1632" s="6">
        <f t="shared" si="156"/>
        <v>0</v>
      </c>
      <c r="W1632" s="6">
        <f>IFERROR(IF(V1632&gt;=1,V1632*VLOOKUP(E1632,STUDENT!$B$4:$W$2003,22,0),0),0)</f>
        <v>0</v>
      </c>
      <c r="X1632" s="6">
        <f t="shared" si="157"/>
        <v>0</v>
      </c>
      <c r="Y1632" s="6">
        <f>IFERROR(IF(X1632&gt;=1,X1632*VLOOKUP(E1632,STUDENT!$B$4:$W$2003,22,0),0),0)</f>
        <v>0</v>
      </c>
      <c r="Z1632" s="6">
        <f t="shared" si="158"/>
        <v>0</v>
      </c>
      <c r="AA1632" s="6">
        <f>IFERROR(IF(Z1632&gt;=1,Z1632*VLOOKUP(E1632,STUDENT!$B$4:$W$2003,22,0),0),0)</f>
        <v>0</v>
      </c>
    </row>
    <row r="1633" spans="1:27" ht="18" customHeight="1" x14ac:dyDescent="0.25">
      <c r="A1633" s="6">
        <f t="shared" si="153"/>
        <v>0</v>
      </c>
      <c r="B1633" s="6">
        <v>1625</v>
      </c>
      <c r="C1633" s="6">
        <f>IFERROR(IF($C$1&gt;=B1633,SMALL(STUDENT!$V$4:$V$2003,$C$6+B1633),0),0)</f>
        <v>0</v>
      </c>
      <c r="D1633" s="14">
        <f t="shared" si="154"/>
        <v>0</v>
      </c>
      <c r="E1633" s="14" t="str">
        <f>IFERROR(IF($D1633&gt;=1,VLOOKUP($C1633,STUDENT!$A$4:$E$2003,E$1,0),""),"")</f>
        <v/>
      </c>
      <c r="F1633" s="15" t="str">
        <f>IFERROR(IF($D1633&gt;=1,VLOOKUP($C1633,STUDENT!$A$4:$E$2003,F$1,0),""),"")</f>
        <v/>
      </c>
      <c r="G1633" s="15" t="str">
        <f>IFERROR(IF($D1633&gt;=1,VLOOKUP($C1633,STUDENT!$A$4:$E$2003,G$1,0),""),"")</f>
        <v/>
      </c>
      <c r="H1633" s="14" t="str">
        <f>IFERROR(IF($D1633&gt;=1,VLOOKUP($C1633,STUDENT!$A$4:$E$2003,H$1,0),""),"")</f>
        <v/>
      </c>
      <c r="I1633" s="79"/>
      <c r="J1633" s="79"/>
      <c r="K1633" s="79"/>
      <c r="L1633" s="79"/>
      <c r="M1633" s="79"/>
      <c r="N1633" s="79"/>
      <c r="O1633" s="79"/>
      <c r="P1633" s="79"/>
      <c r="Q1633" s="79"/>
      <c r="R1633" s="79"/>
      <c r="S1633" s="79"/>
      <c r="T1633" s="79"/>
      <c r="U1633" s="85">
        <f t="shared" si="155"/>
        <v>0</v>
      </c>
      <c r="V1633" s="6">
        <f t="shared" si="156"/>
        <v>0</v>
      </c>
      <c r="W1633" s="6">
        <f>IFERROR(IF(V1633&gt;=1,V1633*VLOOKUP(E1633,STUDENT!$B$4:$W$2003,22,0),0),0)</f>
        <v>0</v>
      </c>
      <c r="X1633" s="6">
        <f t="shared" si="157"/>
        <v>0</v>
      </c>
      <c r="Y1633" s="6">
        <f>IFERROR(IF(X1633&gt;=1,X1633*VLOOKUP(E1633,STUDENT!$B$4:$W$2003,22,0),0),0)</f>
        <v>0</v>
      </c>
      <c r="Z1633" s="6">
        <f t="shared" si="158"/>
        <v>0</v>
      </c>
      <c r="AA1633" s="6">
        <f>IFERROR(IF(Z1633&gt;=1,Z1633*VLOOKUP(E1633,STUDENT!$B$4:$W$2003,22,0),0),0)</f>
        <v>0</v>
      </c>
    </row>
    <row r="1634" spans="1:27" ht="18" customHeight="1" x14ac:dyDescent="0.25">
      <c r="A1634" s="6">
        <f t="shared" si="153"/>
        <v>0</v>
      </c>
      <c r="B1634" s="6">
        <v>1626</v>
      </c>
      <c r="C1634" s="6">
        <f>IFERROR(IF($C$1&gt;=B1634,SMALL(STUDENT!$V$4:$V$2003,$C$6+B1634),0),0)</f>
        <v>0</v>
      </c>
      <c r="D1634" s="14">
        <f t="shared" si="154"/>
        <v>0</v>
      </c>
      <c r="E1634" s="14" t="str">
        <f>IFERROR(IF($D1634&gt;=1,VLOOKUP($C1634,STUDENT!$A$4:$E$2003,E$1,0),""),"")</f>
        <v/>
      </c>
      <c r="F1634" s="15" t="str">
        <f>IFERROR(IF($D1634&gt;=1,VLOOKUP($C1634,STUDENT!$A$4:$E$2003,F$1,0),""),"")</f>
        <v/>
      </c>
      <c r="G1634" s="15" t="str">
        <f>IFERROR(IF($D1634&gt;=1,VLOOKUP($C1634,STUDENT!$A$4:$E$2003,G$1,0),""),"")</f>
        <v/>
      </c>
      <c r="H1634" s="14" t="str">
        <f>IFERROR(IF($D1634&gt;=1,VLOOKUP($C1634,STUDENT!$A$4:$E$2003,H$1,0),""),"")</f>
        <v/>
      </c>
      <c r="I1634" s="79"/>
      <c r="J1634" s="79"/>
      <c r="K1634" s="79"/>
      <c r="L1634" s="79"/>
      <c r="M1634" s="79"/>
      <c r="N1634" s="79"/>
      <c r="O1634" s="79"/>
      <c r="P1634" s="79"/>
      <c r="Q1634" s="79"/>
      <c r="R1634" s="79"/>
      <c r="S1634" s="79"/>
      <c r="T1634" s="79"/>
      <c r="U1634" s="85">
        <f t="shared" si="155"/>
        <v>0</v>
      </c>
      <c r="V1634" s="6">
        <f t="shared" si="156"/>
        <v>0</v>
      </c>
      <c r="W1634" s="6">
        <f>IFERROR(IF(V1634&gt;=1,V1634*VLOOKUP(E1634,STUDENT!$B$4:$W$2003,22,0),0),0)</f>
        <v>0</v>
      </c>
      <c r="X1634" s="6">
        <f t="shared" si="157"/>
        <v>0</v>
      </c>
      <c r="Y1634" s="6">
        <f>IFERROR(IF(X1634&gt;=1,X1634*VLOOKUP(E1634,STUDENT!$B$4:$W$2003,22,0),0),0)</f>
        <v>0</v>
      </c>
      <c r="Z1634" s="6">
        <f t="shared" si="158"/>
        <v>0</v>
      </c>
      <c r="AA1634" s="6">
        <f>IFERROR(IF(Z1634&gt;=1,Z1634*VLOOKUP(E1634,STUDENT!$B$4:$W$2003,22,0),0),0)</f>
        <v>0</v>
      </c>
    </row>
    <row r="1635" spans="1:27" ht="18" customHeight="1" x14ac:dyDescent="0.25">
      <c r="A1635" s="6">
        <f t="shared" si="153"/>
        <v>0</v>
      </c>
      <c r="B1635" s="6">
        <v>1627</v>
      </c>
      <c r="C1635" s="6">
        <f>IFERROR(IF($C$1&gt;=B1635,SMALL(STUDENT!$V$4:$V$2003,$C$6+B1635),0),0)</f>
        <v>0</v>
      </c>
      <c r="D1635" s="14">
        <f t="shared" si="154"/>
        <v>0</v>
      </c>
      <c r="E1635" s="14" t="str">
        <f>IFERROR(IF($D1635&gt;=1,VLOOKUP($C1635,STUDENT!$A$4:$E$2003,E$1,0),""),"")</f>
        <v/>
      </c>
      <c r="F1635" s="15" t="str">
        <f>IFERROR(IF($D1635&gt;=1,VLOOKUP($C1635,STUDENT!$A$4:$E$2003,F$1,0),""),"")</f>
        <v/>
      </c>
      <c r="G1635" s="15" t="str">
        <f>IFERROR(IF($D1635&gt;=1,VLOOKUP($C1635,STUDENT!$A$4:$E$2003,G$1,0),""),"")</f>
        <v/>
      </c>
      <c r="H1635" s="14" t="str">
        <f>IFERROR(IF($D1635&gt;=1,VLOOKUP($C1635,STUDENT!$A$4:$E$2003,H$1,0),""),"")</f>
        <v/>
      </c>
      <c r="I1635" s="79"/>
      <c r="J1635" s="79"/>
      <c r="K1635" s="79"/>
      <c r="L1635" s="79"/>
      <c r="M1635" s="79"/>
      <c r="N1635" s="79"/>
      <c r="O1635" s="79"/>
      <c r="P1635" s="79"/>
      <c r="Q1635" s="79"/>
      <c r="R1635" s="79"/>
      <c r="S1635" s="79"/>
      <c r="T1635" s="79"/>
      <c r="U1635" s="85">
        <f t="shared" si="155"/>
        <v>0</v>
      </c>
      <c r="V1635" s="6">
        <f t="shared" si="156"/>
        <v>0</v>
      </c>
      <c r="W1635" s="6">
        <f>IFERROR(IF(V1635&gt;=1,V1635*VLOOKUP(E1635,STUDENT!$B$4:$W$2003,22,0),0),0)</f>
        <v>0</v>
      </c>
      <c r="X1635" s="6">
        <f t="shared" si="157"/>
        <v>0</v>
      </c>
      <c r="Y1635" s="6">
        <f>IFERROR(IF(X1635&gt;=1,X1635*VLOOKUP(E1635,STUDENT!$B$4:$W$2003,22,0),0),0)</f>
        <v>0</v>
      </c>
      <c r="Z1635" s="6">
        <f t="shared" si="158"/>
        <v>0</v>
      </c>
      <c r="AA1635" s="6">
        <f>IFERROR(IF(Z1635&gt;=1,Z1635*VLOOKUP(E1635,STUDENT!$B$4:$W$2003,22,0),0),0)</f>
        <v>0</v>
      </c>
    </row>
    <row r="1636" spans="1:27" ht="18" customHeight="1" x14ac:dyDescent="0.25">
      <c r="A1636" s="6">
        <f t="shared" si="153"/>
        <v>0</v>
      </c>
      <c r="B1636" s="6">
        <v>1628</v>
      </c>
      <c r="C1636" s="6">
        <f>IFERROR(IF($C$1&gt;=B1636,SMALL(STUDENT!$V$4:$V$2003,$C$6+B1636),0),0)</f>
        <v>0</v>
      </c>
      <c r="D1636" s="14">
        <f t="shared" si="154"/>
        <v>0</v>
      </c>
      <c r="E1636" s="14" t="str">
        <f>IFERROR(IF($D1636&gt;=1,VLOOKUP($C1636,STUDENT!$A$4:$E$2003,E$1,0),""),"")</f>
        <v/>
      </c>
      <c r="F1636" s="15" t="str">
        <f>IFERROR(IF($D1636&gt;=1,VLOOKUP($C1636,STUDENT!$A$4:$E$2003,F$1,0),""),"")</f>
        <v/>
      </c>
      <c r="G1636" s="15" t="str">
        <f>IFERROR(IF($D1636&gt;=1,VLOOKUP($C1636,STUDENT!$A$4:$E$2003,G$1,0),""),"")</f>
        <v/>
      </c>
      <c r="H1636" s="14" t="str">
        <f>IFERROR(IF($D1636&gt;=1,VLOOKUP($C1636,STUDENT!$A$4:$E$2003,H$1,0),""),"")</f>
        <v/>
      </c>
      <c r="I1636" s="79"/>
      <c r="J1636" s="79"/>
      <c r="K1636" s="79"/>
      <c r="L1636" s="79"/>
      <c r="M1636" s="79"/>
      <c r="N1636" s="79"/>
      <c r="O1636" s="79"/>
      <c r="P1636" s="79"/>
      <c r="Q1636" s="79"/>
      <c r="R1636" s="79"/>
      <c r="S1636" s="79"/>
      <c r="T1636" s="79"/>
      <c r="U1636" s="85">
        <f t="shared" si="155"/>
        <v>0</v>
      </c>
      <c r="V1636" s="6">
        <f t="shared" si="156"/>
        <v>0</v>
      </c>
      <c r="W1636" s="6">
        <f>IFERROR(IF(V1636&gt;=1,V1636*VLOOKUP(E1636,STUDENT!$B$4:$W$2003,22,0),0),0)</f>
        <v>0</v>
      </c>
      <c r="X1636" s="6">
        <f t="shared" si="157"/>
        <v>0</v>
      </c>
      <c r="Y1636" s="6">
        <f>IFERROR(IF(X1636&gt;=1,X1636*VLOOKUP(E1636,STUDENT!$B$4:$W$2003,22,0),0),0)</f>
        <v>0</v>
      </c>
      <c r="Z1636" s="6">
        <f t="shared" si="158"/>
        <v>0</v>
      </c>
      <c r="AA1636" s="6">
        <f>IFERROR(IF(Z1636&gt;=1,Z1636*VLOOKUP(E1636,STUDENT!$B$4:$W$2003,22,0),0),0)</f>
        <v>0</v>
      </c>
    </row>
    <row r="1637" spans="1:27" ht="18" customHeight="1" x14ac:dyDescent="0.25">
      <c r="A1637" s="6">
        <f t="shared" si="153"/>
        <v>0</v>
      </c>
      <c r="B1637" s="6">
        <v>1629</v>
      </c>
      <c r="C1637" s="6">
        <f>IFERROR(IF($C$1&gt;=B1637,SMALL(STUDENT!$V$4:$V$2003,$C$6+B1637),0),0)</f>
        <v>0</v>
      </c>
      <c r="D1637" s="14">
        <f t="shared" si="154"/>
        <v>0</v>
      </c>
      <c r="E1637" s="14" t="str">
        <f>IFERROR(IF($D1637&gt;=1,VLOOKUP($C1637,STUDENT!$A$4:$E$2003,E$1,0),""),"")</f>
        <v/>
      </c>
      <c r="F1637" s="15" t="str">
        <f>IFERROR(IF($D1637&gt;=1,VLOOKUP($C1637,STUDENT!$A$4:$E$2003,F$1,0),""),"")</f>
        <v/>
      </c>
      <c r="G1637" s="15" t="str">
        <f>IFERROR(IF($D1637&gt;=1,VLOOKUP($C1637,STUDENT!$A$4:$E$2003,G$1,0),""),"")</f>
        <v/>
      </c>
      <c r="H1637" s="14" t="str">
        <f>IFERROR(IF($D1637&gt;=1,VLOOKUP($C1637,STUDENT!$A$4:$E$2003,H$1,0),""),"")</f>
        <v/>
      </c>
      <c r="I1637" s="79"/>
      <c r="J1637" s="79"/>
      <c r="K1637" s="79"/>
      <c r="L1637" s="79"/>
      <c r="M1637" s="79"/>
      <c r="N1637" s="79"/>
      <c r="O1637" s="79"/>
      <c r="P1637" s="79"/>
      <c r="Q1637" s="79"/>
      <c r="R1637" s="79"/>
      <c r="S1637" s="79"/>
      <c r="T1637" s="79"/>
      <c r="U1637" s="85">
        <f t="shared" si="155"/>
        <v>0</v>
      </c>
      <c r="V1637" s="6">
        <f t="shared" si="156"/>
        <v>0</v>
      </c>
      <c r="W1637" s="6">
        <f>IFERROR(IF(V1637&gt;=1,V1637*VLOOKUP(E1637,STUDENT!$B$4:$W$2003,22,0),0),0)</f>
        <v>0</v>
      </c>
      <c r="X1637" s="6">
        <f t="shared" si="157"/>
        <v>0</v>
      </c>
      <c r="Y1637" s="6">
        <f>IFERROR(IF(X1637&gt;=1,X1637*VLOOKUP(E1637,STUDENT!$B$4:$W$2003,22,0),0),0)</f>
        <v>0</v>
      </c>
      <c r="Z1637" s="6">
        <f t="shared" si="158"/>
        <v>0</v>
      </c>
      <c r="AA1637" s="6">
        <f>IFERROR(IF(Z1637&gt;=1,Z1637*VLOOKUP(E1637,STUDENT!$B$4:$W$2003,22,0),0),0)</f>
        <v>0</v>
      </c>
    </row>
    <row r="1638" spans="1:27" ht="18" customHeight="1" x14ac:dyDescent="0.25">
      <c r="A1638" s="6">
        <f t="shared" si="153"/>
        <v>0</v>
      </c>
      <c r="B1638" s="6">
        <v>1630</v>
      </c>
      <c r="C1638" s="6">
        <f>IFERROR(IF($C$1&gt;=B1638,SMALL(STUDENT!$V$4:$V$2003,$C$6+B1638),0),0)</f>
        <v>0</v>
      </c>
      <c r="D1638" s="14">
        <f t="shared" si="154"/>
        <v>0</v>
      </c>
      <c r="E1638" s="14" t="str">
        <f>IFERROR(IF($D1638&gt;=1,VLOOKUP($C1638,STUDENT!$A$4:$E$2003,E$1,0),""),"")</f>
        <v/>
      </c>
      <c r="F1638" s="15" t="str">
        <f>IFERROR(IF($D1638&gt;=1,VLOOKUP($C1638,STUDENT!$A$4:$E$2003,F$1,0),""),"")</f>
        <v/>
      </c>
      <c r="G1638" s="15" t="str">
        <f>IFERROR(IF($D1638&gt;=1,VLOOKUP($C1638,STUDENT!$A$4:$E$2003,G$1,0),""),"")</f>
        <v/>
      </c>
      <c r="H1638" s="14" t="str">
        <f>IFERROR(IF($D1638&gt;=1,VLOOKUP($C1638,STUDENT!$A$4:$E$2003,H$1,0),""),"")</f>
        <v/>
      </c>
      <c r="I1638" s="79"/>
      <c r="J1638" s="79"/>
      <c r="K1638" s="79"/>
      <c r="L1638" s="79"/>
      <c r="M1638" s="79"/>
      <c r="N1638" s="79"/>
      <c r="O1638" s="79"/>
      <c r="P1638" s="79"/>
      <c r="Q1638" s="79"/>
      <c r="R1638" s="79"/>
      <c r="S1638" s="79"/>
      <c r="T1638" s="79"/>
      <c r="U1638" s="85">
        <f t="shared" si="155"/>
        <v>0</v>
      </c>
      <c r="V1638" s="6">
        <f t="shared" si="156"/>
        <v>0</v>
      </c>
      <c r="W1638" s="6">
        <f>IFERROR(IF(V1638&gt;=1,V1638*VLOOKUP(E1638,STUDENT!$B$4:$W$2003,22,0),0),0)</f>
        <v>0</v>
      </c>
      <c r="X1638" s="6">
        <f t="shared" si="157"/>
        <v>0</v>
      </c>
      <c r="Y1638" s="6">
        <f>IFERROR(IF(X1638&gt;=1,X1638*VLOOKUP(E1638,STUDENT!$B$4:$W$2003,22,0),0),0)</f>
        <v>0</v>
      </c>
      <c r="Z1638" s="6">
        <f t="shared" si="158"/>
        <v>0</v>
      </c>
      <c r="AA1638" s="6">
        <f>IFERROR(IF(Z1638&gt;=1,Z1638*VLOOKUP(E1638,STUDENT!$B$4:$W$2003,22,0),0),0)</f>
        <v>0</v>
      </c>
    </row>
    <row r="1639" spans="1:27" ht="18" customHeight="1" x14ac:dyDescent="0.25">
      <c r="A1639" s="6">
        <f t="shared" si="153"/>
        <v>0</v>
      </c>
      <c r="B1639" s="6">
        <v>1631</v>
      </c>
      <c r="C1639" s="6">
        <f>IFERROR(IF($C$1&gt;=B1639,SMALL(STUDENT!$V$4:$V$2003,$C$6+B1639),0),0)</f>
        <v>0</v>
      </c>
      <c r="D1639" s="14">
        <f t="shared" si="154"/>
        <v>0</v>
      </c>
      <c r="E1639" s="14" t="str">
        <f>IFERROR(IF($D1639&gt;=1,VLOOKUP($C1639,STUDENT!$A$4:$E$2003,E$1,0),""),"")</f>
        <v/>
      </c>
      <c r="F1639" s="15" t="str">
        <f>IFERROR(IF($D1639&gt;=1,VLOOKUP($C1639,STUDENT!$A$4:$E$2003,F$1,0),""),"")</f>
        <v/>
      </c>
      <c r="G1639" s="15" t="str">
        <f>IFERROR(IF($D1639&gt;=1,VLOOKUP($C1639,STUDENT!$A$4:$E$2003,G$1,0),""),"")</f>
        <v/>
      </c>
      <c r="H1639" s="14" t="str">
        <f>IFERROR(IF($D1639&gt;=1,VLOOKUP($C1639,STUDENT!$A$4:$E$2003,H$1,0),""),"")</f>
        <v/>
      </c>
      <c r="I1639" s="79"/>
      <c r="J1639" s="79"/>
      <c r="K1639" s="79"/>
      <c r="L1639" s="79"/>
      <c r="M1639" s="79"/>
      <c r="N1639" s="79"/>
      <c r="O1639" s="79"/>
      <c r="P1639" s="79"/>
      <c r="Q1639" s="79"/>
      <c r="R1639" s="79"/>
      <c r="S1639" s="79"/>
      <c r="T1639" s="79"/>
      <c r="U1639" s="85">
        <f t="shared" si="155"/>
        <v>0</v>
      </c>
      <c r="V1639" s="6">
        <f t="shared" si="156"/>
        <v>0</v>
      </c>
      <c r="W1639" s="6">
        <f>IFERROR(IF(V1639&gt;=1,V1639*VLOOKUP(E1639,STUDENT!$B$4:$W$2003,22,0),0),0)</f>
        <v>0</v>
      </c>
      <c r="X1639" s="6">
        <f t="shared" si="157"/>
        <v>0</v>
      </c>
      <c r="Y1639" s="6">
        <f>IFERROR(IF(X1639&gt;=1,X1639*VLOOKUP(E1639,STUDENT!$B$4:$W$2003,22,0),0),0)</f>
        <v>0</v>
      </c>
      <c r="Z1639" s="6">
        <f t="shared" si="158"/>
        <v>0</v>
      </c>
      <c r="AA1639" s="6">
        <f>IFERROR(IF(Z1639&gt;=1,Z1639*VLOOKUP(E1639,STUDENT!$B$4:$W$2003,22,0),0),0)</f>
        <v>0</v>
      </c>
    </row>
    <row r="1640" spans="1:27" ht="18" customHeight="1" x14ac:dyDescent="0.25">
      <c r="A1640" s="6">
        <f t="shared" si="153"/>
        <v>0</v>
      </c>
      <c r="B1640" s="6">
        <v>1632</v>
      </c>
      <c r="C1640" s="6">
        <f>IFERROR(IF($C$1&gt;=B1640,SMALL(STUDENT!$V$4:$V$2003,$C$6+B1640),0),0)</f>
        <v>0</v>
      </c>
      <c r="D1640" s="14">
        <f t="shared" si="154"/>
        <v>0</v>
      </c>
      <c r="E1640" s="14" t="str">
        <f>IFERROR(IF($D1640&gt;=1,VLOOKUP($C1640,STUDENT!$A$4:$E$2003,E$1,0),""),"")</f>
        <v/>
      </c>
      <c r="F1640" s="15" t="str">
        <f>IFERROR(IF($D1640&gt;=1,VLOOKUP($C1640,STUDENT!$A$4:$E$2003,F$1,0),""),"")</f>
        <v/>
      </c>
      <c r="G1640" s="15" t="str">
        <f>IFERROR(IF($D1640&gt;=1,VLOOKUP($C1640,STUDENT!$A$4:$E$2003,G$1,0),""),"")</f>
        <v/>
      </c>
      <c r="H1640" s="14" t="str">
        <f>IFERROR(IF($D1640&gt;=1,VLOOKUP($C1640,STUDENT!$A$4:$E$2003,H$1,0),""),"")</f>
        <v/>
      </c>
      <c r="I1640" s="79"/>
      <c r="J1640" s="79"/>
      <c r="K1640" s="79"/>
      <c r="L1640" s="79"/>
      <c r="M1640" s="79"/>
      <c r="N1640" s="79"/>
      <c r="O1640" s="79"/>
      <c r="P1640" s="79"/>
      <c r="Q1640" s="79"/>
      <c r="R1640" s="79"/>
      <c r="S1640" s="79"/>
      <c r="T1640" s="79"/>
      <c r="U1640" s="85">
        <f t="shared" si="155"/>
        <v>0</v>
      </c>
      <c r="V1640" s="6">
        <f t="shared" si="156"/>
        <v>0</v>
      </c>
      <c r="W1640" s="6">
        <f>IFERROR(IF(V1640&gt;=1,V1640*VLOOKUP(E1640,STUDENT!$B$4:$W$2003,22,0),0),0)</f>
        <v>0</v>
      </c>
      <c r="X1640" s="6">
        <f t="shared" si="157"/>
        <v>0</v>
      </c>
      <c r="Y1640" s="6">
        <f>IFERROR(IF(X1640&gt;=1,X1640*VLOOKUP(E1640,STUDENT!$B$4:$W$2003,22,0),0),0)</f>
        <v>0</v>
      </c>
      <c r="Z1640" s="6">
        <f t="shared" si="158"/>
        <v>0</v>
      </c>
      <c r="AA1640" s="6">
        <f>IFERROR(IF(Z1640&gt;=1,Z1640*VLOOKUP(E1640,STUDENT!$B$4:$W$2003,22,0),0),0)</f>
        <v>0</v>
      </c>
    </row>
    <row r="1641" spans="1:27" ht="18" customHeight="1" x14ac:dyDescent="0.25">
      <c r="A1641" s="6">
        <f t="shared" si="153"/>
        <v>0</v>
      </c>
      <c r="B1641" s="6">
        <v>1633</v>
      </c>
      <c r="C1641" s="6">
        <f>IFERROR(IF($C$1&gt;=B1641,SMALL(STUDENT!$V$4:$V$2003,$C$6+B1641),0),0)</f>
        <v>0</v>
      </c>
      <c r="D1641" s="14">
        <f t="shared" si="154"/>
        <v>0</v>
      </c>
      <c r="E1641" s="14" t="str">
        <f>IFERROR(IF($D1641&gt;=1,VLOOKUP($C1641,STUDENT!$A$4:$E$2003,E$1,0),""),"")</f>
        <v/>
      </c>
      <c r="F1641" s="15" t="str">
        <f>IFERROR(IF($D1641&gt;=1,VLOOKUP($C1641,STUDENT!$A$4:$E$2003,F$1,0),""),"")</f>
        <v/>
      </c>
      <c r="G1641" s="15" t="str">
        <f>IFERROR(IF($D1641&gt;=1,VLOOKUP($C1641,STUDENT!$A$4:$E$2003,G$1,0),""),"")</f>
        <v/>
      </c>
      <c r="H1641" s="14" t="str">
        <f>IFERROR(IF($D1641&gt;=1,VLOOKUP($C1641,STUDENT!$A$4:$E$2003,H$1,0),""),"")</f>
        <v/>
      </c>
      <c r="I1641" s="79"/>
      <c r="J1641" s="79"/>
      <c r="K1641" s="79"/>
      <c r="L1641" s="79"/>
      <c r="M1641" s="79"/>
      <c r="N1641" s="79"/>
      <c r="O1641" s="79"/>
      <c r="P1641" s="79"/>
      <c r="Q1641" s="79"/>
      <c r="R1641" s="79"/>
      <c r="S1641" s="79"/>
      <c r="T1641" s="79"/>
      <c r="U1641" s="85">
        <f t="shared" si="155"/>
        <v>0</v>
      </c>
      <c r="V1641" s="6">
        <f t="shared" si="156"/>
        <v>0</v>
      </c>
      <c r="W1641" s="6">
        <f>IFERROR(IF(V1641&gt;=1,V1641*VLOOKUP(E1641,STUDENT!$B$4:$W$2003,22,0),0),0)</f>
        <v>0</v>
      </c>
      <c r="X1641" s="6">
        <f t="shared" si="157"/>
        <v>0</v>
      </c>
      <c r="Y1641" s="6">
        <f>IFERROR(IF(X1641&gt;=1,X1641*VLOOKUP(E1641,STUDENT!$B$4:$W$2003,22,0),0),0)</f>
        <v>0</v>
      </c>
      <c r="Z1641" s="6">
        <f t="shared" si="158"/>
        <v>0</v>
      </c>
      <c r="AA1641" s="6">
        <f>IFERROR(IF(Z1641&gt;=1,Z1641*VLOOKUP(E1641,STUDENT!$B$4:$W$2003,22,0),0),0)</f>
        <v>0</v>
      </c>
    </row>
    <row r="1642" spans="1:27" ht="18" customHeight="1" x14ac:dyDescent="0.25">
      <c r="A1642" s="6">
        <f t="shared" si="153"/>
        <v>0</v>
      </c>
      <c r="B1642" s="6">
        <v>1634</v>
      </c>
      <c r="C1642" s="6">
        <f>IFERROR(IF($C$1&gt;=B1642,SMALL(STUDENT!$V$4:$V$2003,$C$6+B1642),0),0)</f>
        <v>0</v>
      </c>
      <c r="D1642" s="14">
        <f t="shared" si="154"/>
        <v>0</v>
      </c>
      <c r="E1642" s="14" t="str">
        <f>IFERROR(IF($D1642&gt;=1,VLOOKUP($C1642,STUDENT!$A$4:$E$2003,E$1,0),""),"")</f>
        <v/>
      </c>
      <c r="F1642" s="15" t="str">
        <f>IFERROR(IF($D1642&gt;=1,VLOOKUP($C1642,STUDENT!$A$4:$E$2003,F$1,0),""),"")</f>
        <v/>
      </c>
      <c r="G1642" s="15" t="str">
        <f>IFERROR(IF($D1642&gt;=1,VLOOKUP($C1642,STUDENT!$A$4:$E$2003,G$1,0),""),"")</f>
        <v/>
      </c>
      <c r="H1642" s="14" t="str">
        <f>IFERROR(IF($D1642&gt;=1,VLOOKUP($C1642,STUDENT!$A$4:$E$2003,H$1,0),""),"")</f>
        <v/>
      </c>
      <c r="I1642" s="79"/>
      <c r="J1642" s="79"/>
      <c r="K1642" s="79"/>
      <c r="L1642" s="79"/>
      <c r="M1642" s="79"/>
      <c r="N1642" s="79"/>
      <c r="O1642" s="79"/>
      <c r="P1642" s="79"/>
      <c r="Q1642" s="79"/>
      <c r="R1642" s="79"/>
      <c r="S1642" s="79"/>
      <c r="T1642" s="79"/>
      <c r="U1642" s="85">
        <f t="shared" si="155"/>
        <v>0</v>
      </c>
      <c r="V1642" s="6">
        <f t="shared" si="156"/>
        <v>0</v>
      </c>
      <c r="W1642" s="6">
        <f>IFERROR(IF(V1642&gt;=1,V1642*VLOOKUP(E1642,STUDENT!$B$4:$W$2003,22,0),0),0)</f>
        <v>0</v>
      </c>
      <c r="X1642" s="6">
        <f t="shared" si="157"/>
        <v>0</v>
      </c>
      <c r="Y1642" s="6">
        <f>IFERROR(IF(X1642&gt;=1,X1642*VLOOKUP(E1642,STUDENT!$B$4:$W$2003,22,0),0),0)</f>
        <v>0</v>
      </c>
      <c r="Z1642" s="6">
        <f t="shared" si="158"/>
        <v>0</v>
      </c>
      <c r="AA1642" s="6">
        <f>IFERROR(IF(Z1642&gt;=1,Z1642*VLOOKUP(E1642,STUDENT!$B$4:$W$2003,22,0),0),0)</f>
        <v>0</v>
      </c>
    </row>
    <row r="1643" spans="1:27" ht="18" customHeight="1" x14ac:dyDescent="0.25">
      <c r="A1643" s="6">
        <f t="shared" si="153"/>
        <v>0</v>
      </c>
      <c r="B1643" s="6">
        <v>1635</v>
      </c>
      <c r="C1643" s="6">
        <f>IFERROR(IF($C$1&gt;=B1643,SMALL(STUDENT!$V$4:$V$2003,$C$6+B1643),0),0)</f>
        <v>0</v>
      </c>
      <c r="D1643" s="14">
        <f t="shared" si="154"/>
        <v>0</v>
      </c>
      <c r="E1643" s="14" t="str">
        <f>IFERROR(IF($D1643&gt;=1,VLOOKUP($C1643,STUDENT!$A$4:$E$2003,E$1,0),""),"")</f>
        <v/>
      </c>
      <c r="F1643" s="15" t="str">
        <f>IFERROR(IF($D1643&gt;=1,VLOOKUP($C1643,STUDENT!$A$4:$E$2003,F$1,0),""),"")</f>
        <v/>
      </c>
      <c r="G1643" s="15" t="str">
        <f>IFERROR(IF($D1643&gt;=1,VLOOKUP($C1643,STUDENT!$A$4:$E$2003,G$1,0),""),"")</f>
        <v/>
      </c>
      <c r="H1643" s="14" t="str">
        <f>IFERROR(IF($D1643&gt;=1,VLOOKUP($C1643,STUDENT!$A$4:$E$2003,H$1,0),""),"")</f>
        <v/>
      </c>
      <c r="I1643" s="79"/>
      <c r="J1643" s="79"/>
      <c r="K1643" s="79"/>
      <c r="L1643" s="79"/>
      <c r="M1643" s="79"/>
      <c r="N1643" s="79"/>
      <c r="O1643" s="79"/>
      <c r="P1643" s="79"/>
      <c r="Q1643" s="79"/>
      <c r="R1643" s="79"/>
      <c r="S1643" s="79"/>
      <c r="T1643" s="79"/>
      <c r="U1643" s="85">
        <f t="shared" si="155"/>
        <v>0</v>
      </c>
      <c r="V1643" s="6">
        <f t="shared" si="156"/>
        <v>0</v>
      </c>
      <c r="W1643" s="6">
        <f>IFERROR(IF(V1643&gt;=1,V1643*VLOOKUP(E1643,STUDENT!$B$4:$W$2003,22,0),0),0)</f>
        <v>0</v>
      </c>
      <c r="X1643" s="6">
        <f t="shared" si="157"/>
        <v>0</v>
      </c>
      <c r="Y1643" s="6">
        <f>IFERROR(IF(X1643&gt;=1,X1643*VLOOKUP(E1643,STUDENT!$B$4:$W$2003,22,0),0),0)</f>
        <v>0</v>
      </c>
      <c r="Z1643" s="6">
        <f t="shared" si="158"/>
        <v>0</v>
      </c>
      <c r="AA1643" s="6">
        <f>IFERROR(IF(Z1643&gt;=1,Z1643*VLOOKUP(E1643,STUDENT!$B$4:$W$2003,22,0),0),0)</f>
        <v>0</v>
      </c>
    </row>
    <row r="1644" spans="1:27" ht="18" customHeight="1" x14ac:dyDescent="0.25">
      <c r="A1644" s="6">
        <f t="shared" si="153"/>
        <v>0</v>
      </c>
      <c r="B1644" s="6">
        <v>1636</v>
      </c>
      <c r="C1644" s="6">
        <f>IFERROR(IF($C$1&gt;=B1644,SMALL(STUDENT!$V$4:$V$2003,$C$6+B1644),0),0)</f>
        <v>0</v>
      </c>
      <c r="D1644" s="14">
        <f t="shared" si="154"/>
        <v>0</v>
      </c>
      <c r="E1644" s="14" t="str">
        <f>IFERROR(IF($D1644&gt;=1,VLOOKUP($C1644,STUDENT!$A$4:$E$2003,E$1,0),""),"")</f>
        <v/>
      </c>
      <c r="F1644" s="15" t="str">
        <f>IFERROR(IF($D1644&gt;=1,VLOOKUP($C1644,STUDENT!$A$4:$E$2003,F$1,0),""),"")</f>
        <v/>
      </c>
      <c r="G1644" s="15" t="str">
        <f>IFERROR(IF($D1644&gt;=1,VLOOKUP($C1644,STUDENT!$A$4:$E$2003,G$1,0),""),"")</f>
        <v/>
      </c>
      <c r="H1644" s="14" t="str">
        <f>IFERROR(IF($D1644&gt;=1,VLOOKUP($C1644,STUDENT!$A$4:$E$2003,H$1,0),""),"")</f>
        <v/>
      </c>
      <c r="I1644" s="79"/>
      <c r="J1644" s="79"/>
      <c r="K1644" s="79"/>
      <c r="L1644" s="79"/>
      <c r="M1644" s="79"/>
      <c r="N1644" s="79"/>
      <c r="O1644" s="79"/>
      <c r="P1644" s="79"/>
      <c r="Q1644" s="79"/>
      <c r="R1644" s="79"/>
      <c r="S1644" s="79"/>
      <c r="T1644" s="79"/>
      <c r="U1644" s="85">
        <f t="shared" si="155"/>
        <v>0</v>
      </c>
      <c r="V1644" s="6">
        <f t="shared" si="156"/>
        <v>0</v>
      </c>
      <c r="W1644" s="6">
        <f>IFERROR(IF(V1644&gt;=1,V1644*VLOOKUP(E1644,STUDENT!$B$4:$W$2003,22,0),0),0)</f>
        <v>0</v>
      </c>
      <c r="X1644" s="6">
        <f t="shared" si="157"/>
        <v>0</v>
      </c>
      <c r="Y1644" s="6">
        <f>IFERROR(IF(X1644&gt;=1,X1644*VLOOKUP(E1644,STUDENT!$B$4:$W$2003,22,0),0),0)</f>
        <v>0</v>
      </c>
      <c r="Z1644" s="6">
        <f t="shared" si="158"/>
        <v>0</v>
      </c>
      <c r="AA1644" s="6">
        <f>IFERROR(IF(Z1644&gt;=1,Z1644*VLOOKUP(E1644,STUDENT!$B$4:$W$2003,22,0),0),0)</f>
        <v>0</v>
      </c>
    </row>
    <row r="1645" spans="1:27" ht="18" customHeight="1" x14ac:dyDescent="0.25">
      <c r="A1645" s="6">
        <f t="shared" si="153"/>
        <v>0</v>
      </c>
      <c r="B1645" s="6">
        <v>1637</v>
      </c>
      <c r="C1645" s="6">
        <f>IFERROR(IF($C$1&gt;=B1645,SMALL(STUDENT!$V$4:$V$2003,$C$6+B1645),0),0)</f>
        <v>0</v>
      </c>
      <c r="D1645" s="14">
        <f t="shared" si="154"/>
        <v>0</v>
      </c>
      <c r="E1645" s="14" t="str">
        <f>IFERROR(IF($D1645&gt;=1,VLOOKUP($C1645,STUDENT!$A$4:$E$2003,E$1,0),""),"")</f>
        <v/>
      </c>
      <c r="F1645" s="15" t="str">
        <f>IFERROR(IF($D1645&gt;=1,VLOOKUP($C1645,STUDENT!$A$4:$E$2003,F$1,0),""),"")</f>
        <v/>
      </c>
      <c r="G1645" s="15" t="str">
        <f>IFERROR(IF($D1645&gt;=1,VLOOKUP($C1645,STUDENT!$A$4:$E$2003,G$1,0),""),"")</f>
        <v/>
      </c>
      <c r="H1645" s="14" t="str">
        <f>IFERROR(IF($D1645&gt;=1,VLOOKUP($C1645,STUDENT!$A$4:$E$2003,H$1,0),""),"")</f>
        <v/>
      </c>
      <c r="I1645" s="79"/>
      <c r="J1645" s="79"/>
      <c r="K1645" s="79"/>
      <c r="L1645" s="79"/>
      <c r="M1645" s="79"/>
      <c r="N1645" s="79"/>
      <c r="O1645" s="79"/>
      <c r="P1645" s="79"/>
      <c r="Q1645" s="79"/>
      <c r="R1645" s="79"/>
      <c r="S1645" s="79"/>
      <c r="T1645" s="79"/>
      <c r="U1645" s="85">
        <f t="shared" si="155"/>
        <v>0</v>
      </c>
      <c r="V1645" s="6">
        <f t="shared" si="156"/>
        <v>0</v>
      </c>
      <c r="W1645" s="6">
        <f>IFERROR(IF(V1645&gt;=1,V1645*VLOOKUP(E1645,STUDENT!$B$4:$W$2003,22,0),0),0)</f>
        <v>0</v>
      </c>
      <c r="X1645" s="6">
        <f t="shared" si="157"/>
        <v>0</v>
      </c>
      <c r="Y1645" s="6">
        <f>IFERROR(IF(X1645&gt;=1,X1645*VLOOKUP(E1645,STUDENT!$B$4:$W$2003,22,0),0),0)</f>
        <v>0</v>
      </c>
      <c r="Z1645" s="6">
        <f t="shared" si="158"/>
        <v>0</v>
      </c>
      <c r="AA1645" s="6">
        <f>IFERROR(IF(Z1645&gt;=1,Z1645*VLOOKUP(E1645,STUDENT!$B$4:$W$2003,22,0),0),0)</f>
        <v>0</v>
      </c>
    </row>
    <row r="1646" spans="1:27" ht="18" customHeight="1" x14ac:dyDescent="0.25">
      <c r="A1646" s="6">
        <f t="shared" si="153"/>
        <v>0</v>
      </c>
      <c r="B1646" s="6">
        <v>1638</v>
      </c>
      <c r="C1646" s="6">
        <f>IFERROR(IF($C$1&gt;=B1646,SMALL(STUDENT!$V$4:$V$2003,$C$6+B1646),0),0)</f>
        <v>0</v>
      </c>
      <c r="D1646" s="14">
        <f t="shared" si="154"/>
        <v>0</v>
      </c>
      <c r="E1646" s="14" t="str">
        <f>IFERROR(IF($D1646&gt;=1,VLOOKUP($C1646,STUDENT!$A$4:$E$2003,E$1,0),""),"")</f>
        <v/>
      </c>
      <c r="F1646" s="15" t="str">
        <f>IFERROR(IF($D1646&gt;=1,VLOOKUP($C1646,STUDENT!$A$4:$E$2003,F$1,0),""),"")</f>
        <v/>
      </c>
      <c r="G1646" s="15" t="str">
        <f>IFERROR(IF($D1646&gt;=1,VLOOKUP($C1646,STUDENT!$A$4:$E$2003,G$1,0),""),"")</f>
        <v/>
      </c>
      <c r="H1646" s="14" t="str">
        <f>IFERROR(IF($D1646&gt;=1,VLOOKUP($C1646,STUDENT!$A$4:$E$2003,H$1,0),""),"")</f>
        <v/>
      </c>
      <c r="I1646" s="79"/>
      <c r="J1646" s="79"/>
      <c r="K1646" s="79"/>
      <c r="L1646" s="79"/>
      <c r="M1646" s="79"/>
      <c r="N1646" s="79"/>
      <c r="O1646" s="79"/>
      <c r="P1646" s="79"/>
      <c r="Q1646" s="79"/>
      <c r="R1646" s="79"/>
      <c r="S1646" s="79"/>
      <c r="T1646" s="79"/>
      <c r="U1646" s="85">
        <f t="shared" si="155"/>
        <v>0</v>
      </c>
      <c r="V1646" s="6">
        <f t="shared" si="156"/>
        <v>0</v>
      </c>
      <c r="W1646" s="6">
        <f>IFERROR(IF(V1646&gt;=1,V1646*VLOOKUP(E1646,STUDENT!$B$4:$W$2003,22,0),0),0)</f>
        <v>0</v>
      </c>
      <c r="X1646" s="6">
        <f t="shared" si="157"/>
        <v>0</v>
      </c>
      <c r="Y1646" s="6">
        <f>IFERROR(IF(X1646&gt;=1,X1646*VLOOKUP(E1646,STUDENT!$B$4:$W$2003,22,0),0),0)</f>
        <v>0</v>
      </c>
      <c r="Z1646" s="6">
        <f t="shared" si="158"/>
        <v>0</v>
      </c>
      <c r="AA1646" s="6">
        <f>IFERROR(IF(Z1646&gt;=1,Z1646*VLOOKUP(E1646,STUDENT!$B$4:$W$2003,22,0),0),0)</f>
        <v>0</v>
      </c>
    </row>
    <row r="1647" spans="1:27" ht="18" customHeight="1" x14ac:dyDescent="0.25">
      <c r="A1647" s="6">
        <f t="shared" si="153"/>
        <v>0</v>
      </c>
      <c r="B1647" s="6">
        <v>1639</v>
      </c>
      <c r="C1647" s="6">
        <f>IFERROR(IF($C$1&gt;=B1647,SMALL(STUDENT!$V$4:$V$2003,$C$6+B1647),0),0)</f>
        <v>0</v>
      </c>
      <c r="D1647" s="14">
        <f t="shared" si="154"/>
        <v>0</v>
      </c>
      <c r="E1647" s="14" t="str">
        <f>IFERROR(IF($D1647&gt;=1,VLOOKUP($C1647,STUDENT!$A$4:$E$2003,E$1,0),""),"")</f>
        <v/>
      </c>
      <c r="F1647" s="15" t="str">
        <f>IFERROR(IF($D1647&gt;=1,VLOOKUP($C1647,STUDENT!$A$4:$E$2003,F$1,0),""),"")</f>
        <v/>
      </c>
      <c r="G1647" s="15" t="str">
        <f>IFERROR(IF($D1647&gt;=1,VLOOKUP($C1647,STUDENT!$A$4:$E$2003,G$1,0),""),"")</f>
        <v/>
      </c>
      <c r="H1647" s="14" t="str">
        <f>IFERROR(IF($D1647&gt;=1,VLOOKUP($C1647,STUDENT!$A$4:$E$2003,H$1,0),""),"")</f>
        <v/>
      </c>
      <c r="I1647" s="79"/>
      <c r="J1647" s="79"/>
      <c r="K1647" s="79"/>
      <c r="L1647" s="79"/>
      <c r="M1647" s="79"/>
      <c r="N1647" s="79"/>
      <c r="O1647" s="79"/>
      <c r="P1647" s="79"/>
      <c r="Q1647" s="79"/>
      <c r="R1647" s="79"/>
      <c r="S1647" s="79"/>
      <c r="T1647" s="79"/>
      <c r="U1647" s="85">
        <f t="shared" si="155"/>
        <v>0</v>
      </c>
      <c r="V1647" s="6">
        <f t="shared" si="156"/>
        <v>0</v>
      </c>
      <c r="W1647" s="6">
        <f>IFERROR(IF(V1647&gt;=1,V1647*VLOOKUP(E1647,STUDENT!$B$4:$W$2003,22,0),0),0)</f>
        <v>0</v>
      </c>
      <c r="X1647" s="6">
        <f t="shared" si="157"/>
        <v>0</v>
      </c>
      <c r="Y1647" s="6">
        <f>IFERROR(IF(X1647&gt;=1,X1647*VLOOKUP(E1647,STUDENT!$B$4:$W$2003,22,0),0),0)</f>
        <v>0</v>
      </c>
      <c r="Z1647" s="6">
        <f t="shared" si="158"/>
        <v>0</v>
      </c>
      <c r="AA1647" s="6">
        <f>IFERROR(IF(Z1647&gt;=1,Z1647*VLOOKUP(E1647,STUDENT!$B$4:$W$2003,22,0),0),0)</f>
        <v>0</v>
      </c>
    </row>
    <row r="1648" spans="1:27" ht="18" customHeight="1" x14ac:dyDescent="0.25">
      <c r="A1648" s="6">
        <f t="shared" si="153"/>
        <v>0</v>
      </c>
      <c r="B1648" s="6">
        <v>1640</v>
      </c>
      <c r="C1648" s="6">
        <f>IFERROR(IF($C$1&gt;=B1648,SMALL(STUDENT!$V$4:$V$2003,$C$6+B1648),0),0)</f>
        <v>0</v>
      </c>
      <c r="D1648" s="14">
        <f t="shared" si="154"/>
        <v>0</v>
      </c>
      <c r="E1648" s="14" t="str">
        <f>IFERROR(IF($D1648&gt;=1,VLOOKUP($C1648,STUDENT!$A$4:$E$2003,E$1,0),""),"")</f>
        <v/>
      </c>
      <c r="F1648" s="15" t="str">
        <f>IFERROR(IF($D1648&gt;=1,VLOOKUP($C1648,STUDENT!$A$4:$E$2003,F$1,0),""),"")</f>
        <v/>
      </c>
      <c r="G1648" s="15" t="str">
        <f>IFERROR(IF($D1648&gt;=1,VLOOKUP($C1648,STUDENT!$A$4:$E$2003,G$1,0),""),"")</f>
        <v/>
      </c>
      <c r="H1648" s="14" t="str">
        <f>IFERROR(IF($D1648&gt;=1,VLOOKUP($C1648,STUDENT!$A$4:$E$2003,H$1,0),""),"")</f>
        <v/>
      </c>
      <c r="I1648" s="79"/>
      <c r="J1648" s="79"/>
      <c r="K1648" s="79"/>
      <c r="L1648" s="79"/>
      <c r="M1648" s="79"/>
      <c r="N1648" s="79"/>
      <c r="O1648" s="79"/>
      <c r="P1648" s="79"/>
      <c r="Q1648" s="79"/>
      <c r="R1648" s="79"/>
      <c r="S1648" s="79"/>
      <c r="T1648" s="79"/>
      <c r="U1648" s="85">
        <f t="shared" si="155"/>
        <v>0</v>
      </c>
      <c r="V1648" s="6">
        <f t="shared" si="156"/>
        <v>0</v>
      </c>
      <c r="W1648" s="6">
        <f>IFERROR(IF(V1648&gt;=1,V1648*VLOOKUP(E1648,STUDENT!$B$4:$W$2003,22,0),0),0)</f>
        <v>0</v>
      </c>
      <c r="X1648" s="6">
        <f t="shared" si="157"/>
        <v>0</v>
      </c>
      <c r="Y1648" s="6">
        <f>IFERROR(IF(X1648&gt;=1,X1648*VLOOKUP(E1648,STUDENT!$B$4:$W$2003,22,0),0),0)</f>
        <v>0</v>
      </c>
      <c r="Z1648" s="6">
        <f t="shared" si="158"/>
        <v>0</v>
      </c>
      <c r="AA1648" s="6">
        <f>IFERROR(IF(Z1648&gt;=1,Z1648*VLOOKUP(E1648,STUDENT!$B$4:$W$2003,22,0),0),0)</f>
        <v>0</v>
      </c>
    </row>
    <row r="1649" spans="1:27" ht="18" customHeight="1" x14ac:dyDescent="0.25">
      <c r="A1649" s="6">
        <f t="shared" si="153"/>
        <v>0</v>
      </c>
      <c r="B1649" s="6">
        <v>1641</v>
      </c>
      <c r="C1649" s="6">
        <f>IFERROR(IF($C$1&gt;=B1649,SMALL(STUDENT!$V$4:$V$2003,$C$6+B1649),0),0)</f>
        <v>0</v>
      </c>
      <c r="D1649" s="14">
        <f t="shared" si="154"/>
        <v>0</v>
      </c>
      <c r="E1649" s="14" t="str">
        <f>IFERROR(IF($D1649&gt;=1,VLOOKUP($C1649,STUDENT!$A$4:$E$2003,E$1,0),""),"")</f>
        <v/>
      </c>
      <c r="F1649" s="15" t="str">
        <f>IFERROR(IF($D1649&gt;=1,VLOOKUP($C1649,STUDENT!$A$4:$E$2003,F$1,0),""),"")</f>
        <v/>
      </c>
      <c r="G1649" s="15" t="str">
        <f>IFERROR(IF($D1649&gt;=1,VLOOKUP($C1649,STUDENT!$A$4:$E$2003,G$1,0),""),"")</f>
        <v/>
      </c>
      <c r="H1649" s="14" t="str">
        <f>IFERROR(IF($D1649&gt;=1,VLOOKUP($C1649,STUDENT!$A$4:$E$2003,H$1,0),""),"")</f>
        <v/>
      </c>
      <c r="I1649" s="79"/>
      <c r="J1649" s="79"/>
      <c r="K1649" s="79"/>
      <c r="L1649" s="79"/>
      <c r="M1649" s="79"/>
      <c r="N1649" s="79"/>
      <c r="O1649" s="79"/>
      <c r="P1649" s="79"/>
      <c r="Q1649" s="79"/>
      <c r="R1649" s="79"/>
      <c r="S1649" s="79"/>
      <c r="T1649" s="79"/>
      <c r="U1649" s="85">
        <f t="shared" si="155"/>
        <v>0</v>
      </c>
      <c r="V1649" s="6">
        <f t="shared" si="156"/>
        <v>0</v>
      </c>
      <c r="W1649" s="6">
        <f>IFERROR(IF(V1649&gt;=1,V1649*VLOOKUP(E1649,STUDENT!$B$4:$W$2003,22,0),0),0)</f>
        <v>0</v>
      </c>
      <c r="X1649" s="6">
        <f t="shared" si="157"/>
        <v>0</v>
      </c>
      <c r="Y1649" s="6">
        <f>IFERROR(IF(X1649&gt;=1,X1649*VLOOKUP(E1649,STUDENT!$B$4:$W$2003,22,0),0),0)</f>
        <v>0</v>
      </c>
      <c r="Z1649" s="6">
        <f t="shared" si="158"/>
        <v>0</v>
      </c>
      <c r="AA1649" s="6">
        <f>IFERROR(IF(Z1649&gt;=1,Z1649*VLOOKUP(E1649,STUDENT!$B$4:$W$2003,22,0),0),0)</f>
        <v>0</v>
      </c>
    </row>
    <row r="1650" spans="1:27" ht="18" customHeight="1" x14ac:dyDescent="0.25">
      <c r="A1650" s="6">
        <f t="shared" si="153"/>
        <v>0</v>
      </c>
      <c r="B1650" s="6">
        <v>1642</v>
      </c>
      <c r="C1650" s="6">
        <f>IFERROR(IF($C$1&gt;=B1650,SMALL(STUDENT!$V$4:$V$2003,$C$6+B1650),0),0)</f>
        <v>0</v>
      </c>
      <c r="D1650" s="14">
        <f t="shared" si="154"/>
        <v>0</v>
      </c>
      <c r="E1650" s="14" t="str">
        <f>IFERROR(IF($D1650&gt;=1,VLOOKUP($C1650,STUDENT!$A$4:$E$2003,E$1,0),""),"")</f>
        <v/>
      </c>
      <c r="F1650" s="15" t="str">
        <f>IFERROR(IF($D1650&gt;=1,VLOOKUP($C1650,STUDENT!$A$4:$E$2003,F$1,0),""),"")</f>
        <v/>
      </c>
      <c r="G1650" s="15" t="str">
        <f>IFERROR(IF($D1650&gt;=1,VLOOKUP($C1650,STUDENT!$A$4:$E$2003,G$1,0),""),"")</f>
        <v/>
      </c>
      <c r="H1650" s="14" t="str">
        <f>IFERROR(IF($D1650&gt;=1,VLOOKUP($C1650,STUDENT!$A$4:$E$2003,H$1,0),""),"")</f>
        <v/>
      </c>
      <c r="I1650" s="79"/>
      <c r="J1650" s="79"/>
      <c r="K1650" s="79"/>
      <c r="L1650" s="79"/>
      <c r="M1650" s="79"/>
      <c r="N1650" s="79"/>
      <c r="O1650" s="79"/>
      <c r="P1650" s="79"/>
      <c r="Q1650" s="79"/>
      <c r="R1650" s="79"/>
      <c r="S1650" s="79"/>
      <c r="T1650" s="79"/>
      <c r="U1650" s="85">
        <f t="shared" si="155"/>
        <v>0</v>
      </c>
      <c r="V1650" s="6">
        <f t="shared" si="156"/>
        <v>0</v>
      </c>
      <c r="W1650" s="6">
        <f>IFERROR(IF(V1650&gt;=1,V1650*VLOOKUP(E1650,STUDENT!$B$4:$W$2003,22,0),0),0)</f>
        <v>0</v>
      </c>
      <c r="X1650" s="6">
        <f t="shared" si="157"/>
        <v>0</v>
      </c>
      <c r="Y1650" s="6">
        <f>IFERROR(IF(X1650&gt;=1,X1650*VLOOKUP(E1650,STUDENT!$B$4:$W$2003,22,0),0),0)</f>
        <v>0</v>
      </c>
      <c r="Z1650" s="6">
        <f t="shared" si="158"/>
        <v>0</v>
      </c>
      <c r="AA1650" s="6">
        <f>IFERROR(IF(Z1650&gt;=1,Z1650*VLOOKUP(E1650,STUDENT!$B$4:$W$2003,22,0),0),0)</f>
        <v>0</v>
      </c>
    </row>
    <row r="1651" spans="1:27" ht="18" customHeight="1" x14ac:dyDescent="0.25">
      <c r="A1651" s="6">
        <f t="shared" si="153"/>
        <v>0</v>
      </c>
      <c r="B1651" s="6">
        <v>1643</v>
      </c>
      <c r="C1651" s="6">
        <f>IFERROR(IF($C$1&gt;=B1651,SMALL(STUDENT!$V$4:$V$2003,$C$6+B1651),0),0)</f>
        <v>0</v>
      </c>
      <c r="D1651" s="14">
        <f t="shared" si="154"/>
        <v>0</v>
      </c>
      <c r="E1651" s="14" t="str">
        <f>IFERROR(IF($D1651&gt;=1,VLOOKUP($C1651,STUDENT!$A$4:$E$2003,E$1,0),""),"")</f>
        <v/>
      </c>
      <c r="F1651" s="15" t="str">
        <f>IFERROR(IF($D1651&gt;=1,VLOOKUP($C1651,STUDENT!$A$4:$E$2003,F$1,0),""),"")</f>
        <v/>
      </c>
      <c r="G1651" s="15" t="str">
        <f>IFERROR(IF($D1651&gt;=1,VLOOKUP($C1651,STUDENT!$A$4:$E$2003,G$1,0),""),"")</f>
        <v/>
      </c>
      <c r="H1651" s="14" t="str">
        <f>IFERROR(IF($D1651&gt;=1,VLOOKUP($C1651,STUDENT!$A$4:$E$2003,H$1,0),""),"")</f>
        <v/>
      </c>
      <c r="I1651" s="79"/>
      <c r="J1651" s="79"/>
      <c r="K1651" s="79"/>
      <c r="L1651" s="79"/>
      <c r="M1651" s="79"/>
      <c r="N1651" s="79"/>
      <c r="O1651" s="79"/>
      <c r="P1651" s="79"/>
      <c r="Q1651" s="79"/>
      <c r="R1651" s="79"/>
      <c r="S1651" s="79"/>
      <c r="T1651" s="79"/>
      <c r="U1651" s="85">
        <f t="shared" si="155"/>
        <v>0</v>
      </c>
      <c r="V1651" s="6">
        <f t="shared" si="156"/>
        <v>0</v>
      </c>
      <c r="W1651" s="6">
        <f>IFERROR(IF(V1651&gt;=1,V1651*VLOOKUP(E1651,STUDENT!$B$4:$W$2003,22,0),0),0)</f>
        <v>0</v>
      </c>
      <c r="X1651" s="6">
        <f t="shared" si="157"/>
        <v>0</v>
      </c>
      <c r="Y1651" s="6">
        <f>IFERROR(IF(X1651&gt;=1,X1651*VLOOKUP(E1651,STUDENT!$B$4:$W$2003,22,0),0),0)</f>
        <v>0</v>
      </c>
      <c r="Z1651" s="6">
        <f t="shared" si="158"/>
        <v>0</v>
      </c>
      <c r="AA1651" s="6">
        <f>IFERROR(IF(Z1651&gt;=1,Z1651*VLOOKUP(E1651,STUDENT!$B$4:$W$2003,22,0),0),0)</f>
        <v>0</v>
      </c>
    </row>
    <row r="1652" spans="1:27" ht="18" customHeight="1" x14ac:dyDescent="0.25">
      <c r="A1652" s="6">
        <f t="shared" si="153"/>
        <v>0</v>
      </c>
      <c r="B1652" s="6">
        <v>1644</v>
      </c>
      <c r="C1652" s="6">
        <f>IFERROR(IF($C$1&gt;=B1652,SMALL(STUDENT!$V$4:$V$2003,$C$6+B1652),0),0)</f>
        <v>0</v>
      </c>
      <c r="D1652" s="14">
        <f t="shared" si="154"/>
        <v>0</v>
      </c>
      <c r="E1652" s="14" t="str">
        <f>IFERROR(IF($D1652&gt;=1,VLOOKUP($C1652,STUDENT!$A$4:$E$2003,E$1,0),""),"")</f>
        <v/>
      </c>
      <c r="F1652" s="15" t="str">
        <f>IFERROR(IF($D1652&gt;=1,VLOOKUP($C1652,STUDENT!$A$4:$E$2003,F$1,0),""),"")</f>
        <v/>
      </c>
      <c r="G1652" s="15" t="str">
        <f>IFERROR(IF($D1652&gt;=1,VLOOKUP($C1652,STUDENT!$A$4:$E$2003,G$1,0),""),"")</f>
        <v/>
      </c>
      <c r="H1652" s="14" t="str">
        <f>IFERROR(IF($D1652&gt;=1,VLOOKUP($C1652,STUDENT!$A$4:$E$2003,H$1,0),""),"")</f>
        <v/>
      </c>
      <c r="I1652" s="79"/>
      <c r="J1652" s="79"/>
      <c r="K1652" s="79"/>
      <c r="L1652" s="79"/>
      <c r="M1652" s="79"/>
      <c r="N1652" s="79"/>
      <c r="O1652" s="79"/>
      <c r="P1652" s="79"/>
      <c r="Q1652" s="79"/>
      <c r="R1652" s="79"/>
      <c r="S1652" s="79"/>
      <c r="T1652" s="79"/>
      <c r="U1652" s="85">
        <f t="shared" si="155"/>
        <v>0</v>
      </c>
      <c r="V1652" s="6">
        <f t="shared" si="156"/>
        <v>0</v>
      </c>
      <c r="W1652" s="6">
        <f>IFERROR(IF(V1652&gt;=1,V1652*VLOOKUP(E1652,STUDENT!$B$4:$W$2003,22,0),0),0)</f>
        <v>0</v>
      </c>
      <c r="X1652" s="6">
        <f t="shared" si="157"/>
        <v>0</v>
      </c>
      <c r="Y1652" s="6">
        <f>IFERROR(IF(X1652&gt;=1,X1652*VLOOKUP(E1652,STUDENT!$B$4:$W$2003,22,0),0),0)</f>
        <v>0</v>
      </c>
      <c r="Z1652" s="6">
        <f t="shared" si="158"/>
        <v>0</v>
      </c>
      <c r="AA1652" s="6">
        <f>IFERROR(IF(Z1652&gt;=1,Z1652*VLOOKUP(E1652,STUDENT!$B$4:$W$2003,22,0),0),0)</f>
        <v>0</v>
      </c>
    </row>
    <row r="1653" spans="1:27" ht="18" customHeight="1" x14ac:dyDescent="0.25">
      <c r="A1653" s="6">
        <f t="shared" si="153"/>
        <v>0</v>
      </c>
      <c r="B1653" s="6">
        <v>1645</v>
      </c>
      <c r="C1653" s="6">
        <f>IFERROR(IF($C$1&gt;=B1653,SMALL(STUDENT!$V$4:$V$2003,$C$6+B1653),0),0)</f>
        <v>0</v>
      </c>
      <c r="D1653" s="14">
        <f t="shared" si="154"/>
        <v>0</v>
      </c>
      <c r="E1653" s="14" t="str">
        <f>IFERROR(IF($D1653&gt;=1,VLOOKUP($C1653,STUDENT!$A$4:$E$2003,E$1,0),""),"")</f>
        <v/>
      </c>
      <c r="F1653" s="15" t="str">
        <f>IFERROR(IF($D1653&gt;=1,VLOOKUP($C1653,STUDENT!$A$4:$E$2003,F$1,0),""),"")</f>
        <v/>
      </c>
      <c r="G1653" s="15" t="str">
        <f>IFERROR(IF($D1653&gt;=1,VLOOKUP($C1653,STUDENT!$A$4:$E$2003,G$1,0),""),"")</f>
        <v/>
      </c>
      <c r="H1653" s="14" t="str">
        <f>IFERROR(IF($D1653&gt;=1,VLOOKUP($C1653,STUDENT!$A$4:$E$2003,H$1,0),""),"")</f>
        <v/>
      </c>
      <c r="I1653" s="79"/>
      <c r="J1653" s="79"/>
      <c r="K1653" s="79"/>
      <c r="L1653" s="79"/>
      <c r="M1653" s="79"/>
      <c r="N1653" s="79"/>
      <c r="O1653" s="79"/>
      <c r="P1653" s="79"/>
      <c r="Q1653" s="79"/>
      <c r="R1653" s="79"/>
      <c r="S1653" s="79"/>
      <c r="T1653" s="79"/>
      <c r="U1653" s="85">
        <f t="shared" si="155"/>
        <v>0</v>
      </c>
      <c r="V1653" s="6">
        <f t="shared" si="156"/>
        <v>0</v>
      </c>
      <c r="W1653" s="6">
        <f>IFERROR(IF(V1653&gt;=1,V1653*VLOOKUP(E1653,STUDENT!$B$4:$W$2003,22,0),0),0)</f>
        <v>0</v>
      </c>
      <c r="X1653" s="6">
        <f t="shared" si="157"/>
        <v>0</v>
      </c>
      <c r="Y1653" s="6">
        <f>IFERROR(IF(X1653&gt;=1,X1653*VLOOKUP(E1653,STUDENT!$B$4:$W$2003,22,0),0),0)</f>
        <v>0</v>
      </c>
      <c r="Z1653" s="6">
        <f t="shared" si="158"/>
        <v>0</v>
      </c>
      <c r="AA1653" s="6">
        <f>IFERROR(IF(Z1653&gt;=1,Z1653*VLOOKUP(E1653,STUDENT!$B$4:$W$2003,22,0),0),0)</f>
        <v>0</v>
      </c>
    </row>
    <row r="1654" spans="1:27" ht="18" customHeight="1" x14ac:dyDescent="0.25">
      <c r="A1654" s="6">
        <f t="shared" si="153"/>
        <v>0</v>
      </c>
      <c r="B1654" s="6">
        <v>1646</v>
      </c>
      <c r="C1654" s="6">
        <f>IFERROR(IF($C$1&gt;=B1654,SMALL(STUDENT!$V$4:$V$2003,$C$6+B1654),0),0)</f>
        <v>0</v>
      </c>
      <c r="D1654" s="14">
        <f t="shared" si="154"/>
        <v>0</v>
      </c>
      <c r="E1654" s="14" t="str">
        <f>IFERROR(IF($D1654&gt;=1,VLOOKUP($C1654,STUDENT!$A$4:$E$2003,E$1,0),""),"")</f>
        <v/>
      </c>
      <c r="F1654" s="15" t="str">
        <f>IFERROR(IF($D1654&gt;=1,VLOOKUP($C1654,STUDENT!$A$4:$E$2003,F$1,0),""),"")</f>
        <v/>
      </c>
      <c r="G1654" s="15" t="str">
        <f>IFERROR(IF($D1654&gt;=1,VLOOKUP($C1654,STUDENT!$A$4:$E$2003,G$1,0),""),"")</f>
        <v/>
      </c>
      <c r="H1654" s="14" t="str">
        <f>IFERROR(IF($D1654&gt;=1,VLOOKUP($C1654,STUDENT!$A$4:$E$2003,H$1,0),""),"")</f>
        <v/>
      </c>
      <c r="I1654" s="79"/>
      <c r="J1654" s="79"/>
      <c r="K1654" s="79"/>
      <c r="L1654" s="79"/>
      <c r="M1654" s="79"/>
      <c r="N1654" s="79"/>
      <c r="O1654" s="79"/>
      <c r="P1654" s="79"/>
      <c r="Q1654" s="79"/>
      <c r="R1654" s="79"/>
      <c r="S1654" s="79"/>
      <c r="T1654" s="79"/>
      <c r="U1654" s="85">
        <f t="shared" si="155"/>
        <v>0</v>
      </c>
      <c r="V1654" s="6">
        <f t="shared" si="156"/>
        <v>0</v>
      </c>
      <c r="W1654" s="6">
        <f>IFERROR(IF(V1654&gt;=1,V1654*VLOOKUP(E1654,STUDENT!$B$4:$W$2003,22,0),0),0)</f>
        <v>0</v>
      </c>
      <c r="X1654" s="6">
        <f t="shared" si="157"/>
        <v>0</v>
      </c>
      <c r="Y1654" s="6">
        <f>IFERROR(IF(X1654&gt;=1,X1654*VLOOKUP(E1654,STUDENT!$B$4:$W$2003,22,0),0),0)</f>
        <v>0</v>
      </c>
      <c r="Z1654" s="6">
        <f t="shared" si="158"/>
        <v>0</v>
      </c>
      <c r="AA1654" s="6">
        <f>IFERROR(IF(Z1654&gt;=1,Z1654*VLOOKUP(E1654,STUDENT!$B$4:$W$2003,22,0),0),0)</f>
        <v>0</v>
      </c>
    </row>
    <row r="1655" spans="1:27" ht="18" customHeight="1" x14ac:dyDescent="0.25">
      <c r="A1655" s="6">
        <f t="shared" si="153"/>
        <v>0</v>
      </c>
      <c r="B1655" s="6">
        <v>1647</v>
      </c>
      <c r="C1655" s="6">
        <f>IFERROR(IF($C$1&gt;=B1655,SMALL(STUDENT!$V$4:$V$2003,$C$6+B1655),0),0)</f>
        <v>0</v>
      </c>
      <c r="D1655" s="14">
        <f t="shared" si="154"/>
        <v>0</v>
      </c>
      <c r="E1655" s="14" t="str">
        <f>IFERROR(IF($D1655&gt;=1,VLOOKUP($C1655,STUDENT!$A$4:$E$2003,E$1,0),""),"")</f>
        <v/>
      </c>
      <c r="F1655" s="15" t="str">
        <f>IFERROR(IF($D1655&gt;=1,VLOOKUP($C1655,STUDENT!$A$4:$E$2003,F$1,0),""),"")</f>
        <v/>
      </c>
      <c r="G1655" s="15" t="str">
        <f>IFERROR(IF($D1655&gt;=1,VLOOKUP($C1655,STUDENT!$A$4:$E$2003,G$1,0),""),"")</f>
        <v/>
      </c>
      <c r="H1655" s="14" t="str">
        <f>IFERROR(IF($D1655&gt;=1,VLOOKUP($C1655,STUDENT!$A$4:$E$2003,H$1,0),""),"")</f>
        <v/>
      </c>
      <c r="I1655" s="79"/>
      <c r="J1655" s="79"/>
      <c r="K1655" s="79"/>
      <c r="L1655" s="79"/>
      <c r="M1655" s="79"/>
      <c r="N1655" s="79"/>
      <c r="O1655" s="79"/>
      <c r="P1655" s="79"/>
      <c r="Q1655" s="79"/>
      <c r="R1655" s="79"/>
      <c r="S1655" s="79"/>
      <c r="T1655" s="79"/>
      <c r="U1655" s="85">
        <f t="shared" si="155"/>
        <v>0</v>
      </c>
      <c r="V1655" s="6">
        <f t="shared" si="156"/>
        <v>0</v>
      </c>
      <c r="W1655" s="6">
        <f>IFERROR(IF(V1655&gt;=1,V1655*VLOOKUP(E1655,STUDENT!$B$4:$W$2003,22,0),0),0)</f>
        <v>0</v>
      </c>
      <c r="X1655" s="6">
        <f t="shared" si="157"/>
        <v>0</v>
      </c>
      <c r="Y1655" s="6">
        <f>IFERROR(IF(X1655&gt;=1,X1655*VLOOKUP(E1655,STUDENT!$B$4:$W$2003,22,0),0),0)</f>
        <v>0</v>
      </c>
      <c r="Z1655" s="6">
        <f t="shared" si="158"/>
        <v>0</v>
      </c>
      <c r="AA1655" s="6">
        <f>IFERROR(IF(Z1655&gt;=1,Z1655*VLOOKUP(E1655,STUDENT!$B$4:$W$2003,22,0),0),0)</f>
        <v>0</v>
      </c>
    </row>
    <row r="1656" spans="1:27" ht="18" customHeight="1" x14ac:dyDescent="0.25">
      <c r="A1656" s="6">
        <f t="shared" si="153"/>
        <v>0</v>
      </c>
      <c r="B1656" s="6">
        <v>1648</v>
      </c>
      <c r="C1656" s="6">
        <f>IFERROR(IF($C$1&gt;=B1656,SMALL(STUDENT!$V$4:$V$2003,$C$6+B1656),0),0)</f>
        <v>0</v>
      </c>
      <c r="D1656" s="14">
        <f t="shared" si="154"/>
        <v>0</v>
      </c>
      <c r="E1656" s="14" t="str">
        <f>IFERROR(IF($D1656&gt;=1,VLOOKUP($C1656,STUDENT!$A$4:$E$2003,E$1,0),""),"")</f>
        <v/>
      </c>
      <c r="F1656" s="15" t="str">
        <f>IFERROR(IF($D1656&gt;=1,VLOOKUP($C1656,STUDENT!$A$4:$E$2003,F$1,0),""),"")</f>
        <v/>
      </c>
      <c r="G1656" s="15" t="str">
        <f>IFERROR(IF($D1656&gt;=1,VLOOKUP($C1656,STUDENT!$A$4:$E$2003,G$1,0),""),"")</f>
        <v/>
      </c>
      <c r="H1656" s="14" t="str">
        <f>IFERROR(IF($D1656&gt;=1,VLOOKUP($C1656,STUDENT!$A$4:$E$2003,H$1,0),""),"")</f>
        <v/>
      </c>
      <c r="I1656" s="79"/>
      <c r="J1656" s="79"/>
      <c r="K1656" s="79"/>
      <c r="L1656" s="79"/>
      <c r="M1656" s="79"/>
      <c r="N1656" s="79"/>
      <c r="O1656" s="79"/>
      <c r="P1656" s="79"/>
      <c r="Q1656" s="79"/>
      <c r="R1656" s="79"/>
      <c r="S1656" s="79"/>
      <c r="T1656" s="79"/>
      <c r="U1656" s="85">
        <f t="shared" si="155"/>
        <v>0</v>
      </c>
      <c r="V1656" s="6">
        <f t="shared" si="156"/>
        <v>0</v>
      </c>
      <c r="W1656" s="6">
        <f>IFERROR(IF(V1656&gt;=1,V1656*VLOOKUP(E1656,STUDENT!$B$4:$W$2003,22,0),0),0)</f>
        <v>0</v>
      </c>
      <c r="X1656" s="6">
        <f t="shared" si="157"/>
        <v>0</v>
      </c>
      <c r="Y1656" s="6">
        <f>IFERROR(IF(X1656&gt;=1,X1656*VLOOKUP(E1656,STUDENT!$B$4:$W$2003,22,0),0),0)</f>
        <v>0</v>
      </c>
      <c r="Z1656" s="6">
        <f t="shared" si="158"/>
        <v>0</v>
      </c>
      <c r="AA1656" s="6">
        <f>IFERROR(IF(Z1656&gt;=1,Z1656*VLOOKUP(E1656,STUDENT!$B$4:$W$2003,22,0),0),0)</f>
        <v>0</v>
      </c>
    </row>
    <row r="1657" spans="1:27" ht="18" customHeight="1" x14ac:dyDescent="0.25">
      <c r="A1657" s="6">
        <f t="shared" si="153"/>
        <v>0</v>
      </c>
      <c r="B1657" s="6">
        <v>1649</v>
      </c>
      <c r="C1657" s="6">
        <f>IFERROR(IF($C$1&gt;=B1657,SMALL(STUDENT!$V$4:$V$2003,$C$6+B1657),0),0)</f>
        <v>0</v>
      </c>
      <c r="D1657" s="14">
        <f t="shared" si="154"/>
        <v>0</v>
      </c>
      <c r="E1657" s="14" t="str">
        <f>IFERROR(IF($D1657&gt;=1,VLOOKUP($C1657,STUDENT!$A$4:$E$2003,E$1,0),""),"")</f>
        <v/>
      </c>
      <c r="F1657" s="15" t="str">
        <f>IFERROR(IF($D1657&gt;=1,VLOOKUP($C1657,STUDENT!$A$4:$E$2003,F$1,0),""),"")</f>
        <v/>
      </c>
      <c r="G1657" s="15" t="str">
        <f>IFERROR(IF($D1657&gt;=1,VLOOKUP($C1657,STUDENT!$A$4:$E$2003,G$1,0),""),"")</f>
        <v/>
      </c>
      <c r="H1657" s="14" t="str">
        <f>IFERROR(IF($D1657&gt;=1,VLOOKUP($C1657,STUDENT!$A$4:$E$2003,H$1,0),""),"")</f>
        <v/>
      </c>
      <c r="I1657" s="79"/>
      <c r="J1657" s="79"/>
      <c r="K1657" s="79"/>
      <c r="L1657" s="79"/>
      <c r="M1657" s="79"/>
      <c r="N1657" s="79"/>
      <c r="O1657" s="79"/>
      <c r="P1657" s="79"/>
      <c r="Q1657" s="79"/>
      <c r="R1657" s="79"/>
      <c r="S1657" s="79"/>
      <c r="T1657" s="79"/>
      <c r="U1657" s="85">
        <f t="shared" si="155"/>
        <v>0</v>
      </c>
      <c r="V1657" s="6">
        <f t="shared" si="156"/>
        <v>0</v>
      </c>
      <c r="W1657" s="6">
        <f>IFERROR(IF(V1657&gt;=1,V1657*VLOOKUP(E1657,STUDENT!$B$4:$W$2003,22,0),0),0)</f>
        <v>0</v>
      </c>
      <c r="X1657" s="6">
        <f t="shared" si="157"/>
        <v>0</v>
      </c>
      <c r="Y1657" s="6">
        <f>IFERROR(IF(X1657&gt;=1,X1657*VLOOKUP(E1657,STUDENT!$B$4:$W$2003,22,0),0),0)</f>
        <v>0</v>
      </c>
      <c r="Z1657" s="6">
        <f t="shared" si="158"/>
        <v>0</v>
      </c>
      <c r="AA1657" s="6">
        <f>IFERROR(IF(Z1657&gt;=1,Z1657*VLOOKUP(E1657,STUDENT!$B$4:$W$2003,22,0),0),0)</f>
        <v>0</v>
      </c>
    </row>
    <row r="1658" spans="1:27" ht="18" customHeight="1" x14ac:dyDescent="0.25">
      <c r="A1658" s="6">
        <f t="shared" si="153"/>
        <v>0</v>
      </c>
      <c r="B1658" s="6">
        <v>1650</v>
      </c>
      <c r="C1658" s="6">
        <f>IFERROR(IF($C$1&gt;=B1658,SMALL(STUDENT!$V$4:$V$2003,$C$6+B1658),0),0)</f>
        <v>0</v>
      </c>
      <c r="D1658" s="14">
        <f t="shared" si="154"/>
        <v>0</v>
      </c>
      <c r="E1658" s="14" t="str">
        <f>IFERROR(IF($D1658&gt;=1,VLOOKUP($C1658,STUDENT!$A$4:$E$2003,E$1,0),""),"")</f>
        <v/>
      </c>
      <c r="F1658" s="15" t="str">
        <f>IFERROR(IF($D1658&gt;=1,VLOOKUP($C1658,STUDENT!$A$4:$E$2003,F$1,0),""),"")</f>
        <v/>
      </c>
      <c r="G1658" s="15" t="str">
        <f>IFERROR(IF($D1658&gt;=1,VLOOKUP($C1658,STUDENT!$A$4:$E$2003,G$1,0),""),"")</f>
        <v/>
      </c>
      <c r="H1658" s="14" t="str">
        <f>IFERROR(IF($D1658&gt;=1,VLOOKUP($C1658,STUDENT!$A$4:$E$2003,H$1,0),""),"")</f>
        <v/>
      </c>
      <c r="I1658" s="79"/>
      <c r="J1658" s="79"/>
      <c r="K1658" s="79"/>
      <c r="L1658" s="79"/>
      <c r="M1658" s="79"/>
      <c r="N1658" s="79"/>
      <c r="O1658" s="79"/>
      <c r="P1658" s="79"/>
      <c r="Q1658" s="79"/>
      <c r="R1658" s="79"/>
      <c r="S1658" s="79"/>
      <c r="T1658" s="79"/>
      <c r="U1658" s="85">
        <f t="shared" si="155"/>
        <v>0</v>
      </c>
      <c r="V1658" s="6">
        <f t="shared" si="156"/>
        <v>0</v>
      </c>
      <c r="W1658" s="6">
        <f>IFERROR(IF(V1658&gt;=1,V1658*VLOOKUP(E1658,STUDENT!$B$4:$W$2003,22,0),0),0)</f>
        <v>0</v>
      </c>
      <c r="X1658" s="6">
        <f t="shared" si="157"/>
        <v>0</v>
      </c>
      <c r="Y1658" s="6">
        <f>IFERROR(IF(X1658&gt;=1,X1658*VLOOKUP(E1658,STUDENT!$B$4:$W$2003,22,0),0),0)</f>
        <v>0</v>
      </c>
      <c r="Z1658" s="6">
        <f t="shared" si="158"/>
        <v>0</v>
      </c>
      <c r="AA1658" s="6">
        <f>IFERROR(IF(Z1658&gt;=1,Z1658*VLOOKUP(E1658,STUDENT!$B$4:$W$2003,22,0),0),0)</f>
        <v>0</v>
      </c>
    </row>
    <row r="1659" spans="1:27" ht="18" customHeight="1" x14ac:dyDescent="0.25">
      <c r="A1659" s="6">
        <f t="shared" si="153"/>
        <v>0</v>
      </c>
      <c r="B1659" s="6">
        <v>1651</v>
      </c>
      <c r="C1659" s="6">
        <f>IFERROR(IF($C$1&gt;=B1659,SMALL(STUDENT!$V$4:$V$2003,$C$6+B1659),0),0)</f>
        <v>0</v>
      </c>
      <c r="D1659" s="14">
        <f t="shared" si="154"/>
        <v>0</v>
      </c>
      <c r="E1659" s="14" t="str">
        <f>IFERROR(IF($D1659&gt;=1,VLOOKUP($C1659,STUDENT!$A$4:$E$2003,E$1,0),""),"")</f>
        <v/>
      </c>
      <c r="F1659" s="15" t="str">
        <f>IFERROR(IF($D1659&gt;=1,VLOOKUP($C1659,STUDENT!$A$4:$E$2003,F$1,0),""),"")</f>
        <v/>
      </c>
      <c r="G1659" s="15" t="str">
        <f>IFERROR(IF($D1659&gt;=1,VLOOKUP($C1659,STUDENT!$A$4:$E$2003,G$1,0),""),"")</f>
        <v/>
      </c>
      <c r="H1659" s="14" t="str">
        <f>IFERROR(IF($D1659&gt;=1,VLOOKUP($C1659,STUDENT!$A$4:$E$2003,H$1,0),""),"")</f>
        <v/>
      </c>
      <c r="I1659" s="79"/>
      <c r="J1659" s="79"/>
      <c r="K1659" s="79"/>
      <c r="L1659" s="79"/>
      <c r="M1659" s="79"/>
      <c r="N1659" s="79"/>
      <c r="O1659" s="79"/>
      <c r="P1659" s="79"/>
      <c r="Q1659" s="79"/>
      <c r="R1659" s="79"/>
      <c r="S1659" s="79"/>
      <c r="T1659" s="79"/>
      <c r="U1659" s="85">
        <f t="shared" si="155"/>
        <v>0</v>
      </c>
      <c r="V1659" s="6">
        <f t="shared" si="156"/>
        <v>0</v>
      </c>
      <c r="W1659" s="6">
        <f>IFERROR(IF(V1659&gt;=1,V1659*VLOOKUP(E1659,STUDENT!$B$4:$W$2003,22,0),0),0)</f>
        <v>0</v>
      </c>
      <c r="X1659" s="6">
        <f t="shared" si="157"/>
        <v>0</v>
      </c>
      <c r="Y1659" s="6">
        <f>IFERROR(IF(X1659&gt;=1,X1659*VLOOKUP(E1659,STUDENT!$B$4:$W$2003,22,0),0),0)</f>
        <v>0</v>
      </c>
      <c r="Z1659" s="6">
        <f t="shared" si="158"/>
        <v>0</v>
      </c>
      <c r="AA1659" s="6">
        <f>IFERROR(IF(Z1659&gt;=1,Z1659*VLOOKUP(E1659,STUDENT!$B$4:$W$2003,22,0),0),0)</f>
        <v>0</v>
      </c>
    </row>
    <row r="1660" spans="1:27" ht="18" customHeight="1" x14ac:dyDescent="0.25">
      <c r="A1660" s="6">
        <f t="shared" si="153"/>
        <v>0</v>
      </c>
      <c r="B1660" s="6">
        <v>1652</v>
      </c>
      <c r="C1660" s="6">
        <f>IFERROR(IF($C$1&gt;=B1660,SMALL(STUDENT!$V$4:$V$2003,$C$6+B1660),0),0)</f>
        <v>0</v>
      </c>
      <c r="D1660" s="14">
        <f t="shared" si="154"/>
        <v>0</v>
      </c>
      <c r="E1660" s="14" t="str">
        <f>IFERROR(IF($D1660&gt;=1,VLOOKUP($C1660,STUDENT!$A$4:$E$2003,E$1,0),""),"")</f>
        <v/>
      </c>
      <c r="F1660" s="15" t="str">
        <f>IFERROR(IF($D1660&gt;=1,VLOOKUP($C1660,STUDENT!$A$4:$E$2003,F$1,0),""),"")</f>
        <v/>
      </c>
      <c r="G1660" s="15" t="str">
        <f>IFERROR(IF($D1660&gt;=1,VLOOKUP($C1660,STUDENT!$A$4:$E$2003,G$1,0),""),"")</f>
        <v/>
      </c>
      <c r="H1660" s="14" t="str">
        <f>IFERROR(IF($D1660&gt;=1,VLOOKUP($C1660,STUDENT!$A$4:$E$2003,H$1,0),""),"")</f>
        <v/>
      </c>
      <c r="I1660" s="79"/>
      <c r="J1660" s="79"/>
      <c r="K1660" s="79"/>
      <c r="L1660" s="79"/>
      <c r="M1660" s="79"/>
      <c r="N1660" s="79"/>
      <c r="O1660" s="79"/>
      <c r="P1660" s="79"/>
      <c r="Q1660" s="79"/>
      <c r="R1660" s="79"/>
      <c r="S1660" s="79"/>
      <c r="T1660" s="79"/>
      <c r="U1660" s="85">
        <f t="shared" si="155"/>
        <v>0</v>
      </c>
      <c r="V1660" s="6">
        <f t="shared" si="156"/>
        <v>0</v>
      </c>
      <c r="W1660" s="6">
        <f>IFERROR(IF(V1660&gt;=1,V1660*VLOOKUP(E1660,STUDENT!$B$4:$W$2003,22,0),0),0)</f>
        <v>0</v>
      </c>
      <c r="X1660" s="6">
        <f t="shared" si="157"/>
        <v>0</v>
      </c>
      <c r="Y1660" s="6">
        <f>IFERROR(IF(X1660&gt;=1,X1660*VLOOKUP(E1660,STUDENT!$B$4:$W$2003,22,0),0),0)</f>
        <v>0</v>
      </c>
      <c r="Z1660" s="6">
        <f t="shared" si="158"/>
        <v>0</v>
      </c>
      <c r="AA1660" s="6">
        <f>IFERROR(IF(Z1660&gt;=1,Z1660*VLOOKUP(E1660,STUDENT!$B$4:$W$2003,22,0),0),0)</f>
        <v>0</v>
      </c>
    </row>
    <row r="1661" spans="1:27" ht="18" customHeight="1" x14ac:dyDescent="0.25">
      <c r="A1661" s="6">
        <f t="shared" si="153"/>
        <v>0</v>
      </c>
      <c r="B1661" s="6">
        <v>1653</v>
      </c>
      <c r="C1661" s="6">
        <f>IFERROR(IF($C$1&gt;=B1661,SMALL(STUDENT!$V$4:$V$2003,$C$6+B1661),0),0)</f>
        <v>0</v>
      </c>
      <c r="D1661" s="14">
        <f t="shared" si="154"/>
        <v>0</v>
      </c>
      <c r="E1661" s="14" t="str">
        <f>IFERROR(IF($D1661&gt;=1,VLOOKUP($C1661,STUDENT!$A$4:$E$2003,E$1,0),""),"")</f>
        <v/>
      </c>
      <c r="F1661" s="15" t="str">
        <f>IFERROR(IF($D1661&gt;=1,VLOOKUP($C1661,STUDENT!$A$4:$E$2003,F$1,0),""),"")</f>
        <v/>
      </c>
      <c r="G1661" s="15" t="str">
        <f>IFERROR(IF($D1661&gt;=1,VLOOKUP($C1661,STUDENT!$A$4:$E$2003,G$1,0),""),"")</f>
        <v/>
      </c>
      <c r="H1661" s="14" t="str">
        <f>IFERROR(IF($D1661&gt;=1,VLOOKUP($C1661,STUDENT!$A$4:$E$2003,H$1,0),""),"")</f>
        <v/>
      </c>
      <c r="I1661" s="79"/>
      <c r="J1661" s="79"/>
      <c r="K1661" s="79"/>
      <c r="L1661" s="79"/>
      <c r="M1661" s="79"/>
      <c r="N1661" s="79"/>
      <c r="O1661" s="79"/>
      <c r="P1661" s="79"/>
      <c r="Q1661" s="79"/>
      <c r="R1661" s="79"/>
      <c r="S1661" s="79"/>
      <c r="T1661" s="79"/>
      <c r="U1661" s="85">
        <f t="shared" si="155"/>
        <v>0</v>
      </c>
      <c r="V1661" s="6">
        <f t="shared" si="156"/>
        <v>0</v>
      </c>
      <c r="W1661" s="6">
        <f>IFERROR(IF(V1661&gt;=1,V1661*VLOOKUP(E1661,STUDENT!$B$4:$W$2003,22,0),0),0)</f>
        <v>0</v>
      </c>
      <c r="X1661" s="6">
        <f t="shared" si="157"/>
        <v>0</v>
      </c>
      <c r="Y1661" s="6">
        <f>IFERROR(IF(X1661&gt;=1,X1661*VLOOKUP(E1661,STUDENT!$B$4:$W$2003,22,0),0),0)</f>
        <v>0</v>
      </c>
      <c r="Z1661" s="6">
        <f t="shared" si="158"/>
        <v>0</v>
      </c>
      <c r="AA1661" s="6">
        <f>IFERROR(IF(Z1661&gt;=1,Z1661*VLOOKUP(E1661,STUDENT!$B$4:$W$2003,22,0),0),0)</f>
        <v>0</v>
      </c>
    </row>
    <row r="1662" spans="1:27" ht="18" customHeight="1" x14ac:dyDescent="0.25">
      <c r="A1662" s="6">
        <f t="shared" si="153"/>
        <v>0</v>
      </c>
      <c r="B1662" s="6">
        <v>1654</v>
      </c>
      <c r="C1662" s="6">
        <f>IFERROR(IF($C$1&gt;=B1662,SMALL(STUDENT!$V$4:$V$2003,$C$6+B1662),0),0)</f>
        <v>0</v>
      </c>
      <c r="D1662" s="14">
        <f t="shared" si="154"/>
        <v>0</v>
      </c>
      <c r="E1662" s="14" t="str">
        <f>IFERROR(IF($D1662&gt;=1,VLOOKUP($C1662,STUDENT!$A$4:$E$2003,E$1,0),""),"")</f>
        <v/>
      </c>
      <c r="F1662" s="15" t="str">
        <f>IFERROR(IF($D1662&gt;=1,VLOOKUP($C1662,STUDENT!$A$4:$E$2003,F$1,0),""),"")</f>
        <v/>
      </c>
      <c r="G1662" s="15" t="str">
        <f>IFERROR(IF($D1662&gt;=1,VLOOKUP($C1662,STUDENT!$A$4:$E$2003,G$1,0),""),"")</f>
        <v/>
      </c>
      <c r="H1662" s="14" t="str">
        <f>IFERROR(IF($D1662&gt;=1,VLOOKUP($C1662,STUDENT!$A$4:$E$2003,H$1,0),""),"")</f>
        <v/>
      </c>
      <c r="I1662" s="79"/>
      <c r="J1662" s="79"/>
      <c r="K1662" s="79"/>
      <c r="L1662" s="79"/>
      <c r="M1662" s="79"/>
      <c r="N1662" s="79"/>
      <c r="O1662" s="79"/>
      <c r="P1662" s="79"/>
      <c r="Q1662" s="79"/>
      <c r="R1662" s="79"/>
      <c r="S1662" s="79"/>
      <c r="T1662" s="79"/>
      <c r="U1662" s="85">
        <f t="shared" si="155"/>
        <v>0</v>
      </c>
      <c r="V1662" s="6">
        <f t="shared" si="156"/>
        <v>0</v>
      </c>
      <c r="W1662" s="6">
        <f>IFERROR(IF(V1662&gt;=1,V1662*VLOOKUP(E1662,STUDENT!$B$4:$W$2003,22,0),0),0)</f>
        <v>0</v>
      </c>
      <c r="X1662" s="6">
        <f t="shared" si="157"/>
        <v>0</v>
      </c>
      <c r="Y1662" s="6">
        <f>IFERROR(IF(X1662&gt;=1,X1662*VLOOKUP(E1662,STUDENT!$B$4:$W$2003,22,0),0),0)</f>
        <v>0</v>
      </c>
      <c r="Z1662" s="6">
        <f t="shared" si="158"/>
        <v>0</v>
      </c>
      <c r="AA1662" s="6">
        <f>IFERROR(IF(Z1662&gt;=1,Z1662*VLOOKUP(E1662,STUDENT!$B$4:$W$2003,22,0),0),0)</f>
        <v>0</v>
      </c>
    </row>
    <row r="1663" spans="1:27" ht="18" customHeight="1" x14ac:dyDescent="0.25">
      <c r="A1663" s="6">
        <f t="shared" si="153"/>
        <v>0</v>
      </c>
      <c r="B1663" s="6">
        <v>1655</v>
      </c>
      <c r="C1663" s="6">
        <f>IFERROR(IF($C$1&gt;=B1663,SMALL(STUDENT!$V$4:$V$2003,$C$6+B1663),0),0)</f>
        <v>0</v>
      </c>
      <c r="D1663" s="14">
        <f t="shared" si="154"/>
        <v>0</v>
      </c>
      <c r="E1663" s="14" t="str">
        <f>IFERROR(IF($D1663&gt;=1,VLOOKUP($C1663,STUDENT!$A$4:$E$2003,E$1,0),""),"")</f>
        <v/>
      </c>
      <c r="F1663" s="15" t="str">
        <f>IFERROR(IF($D1663&gt;=1,VLOOKUP($C1663,STUDENT!$A$4:$E$2003,F$1,0),""),"")</f>
        <v/>
      </c>
      <c r="G1663" s="15" t="str">
        <f>IFERROR(IF($D1663&gt;=1,VLOOKUP($C1663,STUDENT!$A$4:$E$2003,G$1,0),""),"")</f>
        <v/>
      </c>
      <c r="H1663" s="14" t="str">
        <f>IFERROR(IF($D1663&gt;=1,VLOOKUP($C1663,STUDENT!$A$4:$E$2003,H$1,0),""),"")</f>
        <v/>
      </c>
      <c r="I1663" s="79"/>
      <c r="J1663" s="79"/>
      <c r="K1663" s="79"/>
      <c r="L1663" s="79"/>
      <c r="M1663" s="79"/>
      <c r="N1663" s="79"/>
      <c r="O1663" s="79"/>
      <c r="P1663" s="79"/>
      <c r="Q1663" s="79"/>
      <c r="R1663" s="79"/>
      <c r="S1663" s="79"/>
      <c r="T1663" s="79"/>
      <c r="U1663" s="85">
        <f t="shared" si="155"/>
        <v>0</v>
      </c>
      <c r="V1663" s="6">
        <f t="shared" si="156"/>
        <v>0</v>
      </c>
      <c r="W1663" s="6">
        <f>IFERROR(IF(V1663&gt;=1,V1663*VLOOKUP(E1663,STUDENT!$B$4:$W$2003,22,0),0),0)</f>
        <v>0</v>
      </c>
      <c r="X1663" s="6">
        <f t="shared" si="157"/>
        <v>0</v>
      </c>
      <c r="Y1663" s="6">
        <f>IFERROR(IF(X1663&gt;=1,X1663*VLOOKUP(E1663,STUDENT!$B$4:$W$2003,22,0),0),0)</f>
        <v>0</v>
      </c>
      <c r="Z1663" s="6">
        <f t="shared" si="158"/>
        <v>0</v>
      </c>
      <c r="AA1663" s="6">
        <f>IFERROR(IF(Z1663&gt;=1,Z1663*VLOOKUP(E1663,STUDENT!$B$4:$W$2003,22,0),0),0)</f>
        <v>0</v>
      </c>
    </row>
    <row r="1664" spans="1:27" ht="18" customHeight="1" x14ac:dyDescent="0.25">
      <c r="A1664" s="6">
        <f t="shared" si="153"/>
        <v>0</v>
      </c>
      <c r="B1664" s="6">
        <v>1656</v>
      </c>
      <c r="C1664" s="6">
        <f>IFERROR(IF($C$1&gt;=B1664,SMALL(STUDENT!$V$4:$V$2003,$C$6+B1664),0),0)</f>
        <v>0</v>
      </c>
      <c r="D1664" s="14">
        <f t="shared" si="154"/>
        <v>0</v>
      </c>
      <c r="E1664" s="14" t="str">
        <f>IFERROR(IF($D1664&gt;=1,VLOOKUP($C1664,STUDENT!$A$4:$E$2003,E$1,0),""),"")</f>
        <v/>
      </c>
      <c r="F1664" s="15" t="str">
        <f>IFERROR(IF($D1664&gt;=1,VLOOKUP($C1664,STUDENT!$A$4:$E$2003,F$1,0),""),"")</f>
        <v/>
      </c>
      <c r="G1664" s="15" t="str">
        <f>IFERROR(IF($D1664&gt;=1,VLOOKUP($C1664,STUDENT!$A$4:$E$2003,G$1,0),""),"")</f>
        <v/>
      </c>
      <c r="H1664" s="14" t="str">
        <f>IFERROR(IF($D1664&gt;=1,VLOOKUP($C1664,STUDENT!$A$4:$E$2003,H$1,0),""),"")</f>
        <v/>
      </c>
      <c r="I1664" s="79"/>
      <c r="J1664" s="79"/>
      <c r="K1664" s="79"/>
      <c r="L1664" s="79"/>
      <c r="M1664" s="79"/>
      <c r="N1664" s="79"/>
      <c r="O1664" s="79"/>
      <c r="P1664" s="79"/>
      <c r="Q1664" s="79"/>
      <c r="R1664" s="79"/>
      <c r="S1664" s="79"/>
      <c r="T1664" s="79"/>
      <c r="U1664" s="85">
        <f t="shared" si="155"/>
        <v>0</v>
      </c>
      <c r="V1664" s="6">
        <f t="shared" si="156"/>
        <v>0</v>
      </c>
      <c r="W1664" s="6">
        <f>IFERROR(IF(V1664&gt;=1,V1664*VLOOKUP(E1664,STUDENT!$B$4:$W$2003,22,0),0),0)</f>
        <v>0</v>
      </c>
      <c r="X1664" s="6">
        <f t="shared" si="157"/>
        <v>0</v>
      </c>
      <c r="Y1664" s="6">
        <f>IFERROR(IF(X1664&gt;=1,X1664*VLOOKUP(E1664,STUDENT!$B$4:$W$2003,22,0),0),0)</f>
        <v>0</v>
      </c>
      <c r="Z1664" s="6">
        <f t="shared" si="158"/>
        <v>0</v>
      </c>
      <c r="AA1664" s="6">
        <f>IFERROR(IF(Z1664&gt;=1,Z1664*VLOOKUP(E1664,STUDENT!$B$4:$W$2003,22,0),0),0)</f>
        <v>0</v>
      </c>
    </row>
    <row r="1665" spans="1:27" ht="18" customHeight="1" x14ac:dyDescent="0.25">
      <c r="A1665" s="6">
        <f t="shared" si="153"/>
        <v>0</v>
      </c>
      <c r="B1665" s="6">
        <v>1657</v>
      </c>
      <c r="C1665" s="6">
        <f>IFERROR(IF($C$1&gt;=B1665,SMALL(STUDENT!$V$4:$V$2003,$C$6+B1665),0),0)</f>
        <v>0</v>
      </c>
      <c r="D1665" s="14">
        <f t="shared" si="154"/>
        <v>0</v>
      </c>
      <c r="E1665" s="14" t="str">
        <f>IFERROR(IF($D1665&gt;=1,VLOOKUP($C1665,STUDENT!$A$4:$E$2003,E$1,0),""),"")</f>
        <v/>
      </c>
      <c r="F1665" s="15" t="str">
        <f>IFERROR(IF($D1665&gt;=1,VLOOKUP($C1665,STUDENT!$A$4:$E$2003,F$1,0),""),"")</f>
        <v/>
      </c>
      <c r="G1665" s="15" t="str">
        <f>IFERROR(IF($D1665&gt;=1,VLOOKUP($C1665,STUDENT!$A$4:$E$2003,G$1,0),""),"")</f>
        <v/>
      </c>
      <c r="H1665" s="14" t="str">
        <f>IFERROR(IF($D1665&gt;=1,VLOOKUP($C1665,STUDENT!$A$4:$E$2003,H$1,0),""),"")</f>
        <v/>
      </c>
      <c r="I1665" s="79"/>
      <c r="J1665" s="79"/>
      <c r="K1665" s="79"/>
      <c r="L1665" s="79"/>
      <c r="M1665" s="79"/>
      <c r="N1665" s="79"/>
      <c r="O1665" s="79"/>
      <c r="P1665" s="79"/>
      <c r="Q1665" s="79"/>
      <c r="R1665" s="79"/>
      <c r="S1665" s="79"/>
      <c r="T1665" s="79"/>
      <c r="U1665" s="85">
        <f t="shared" si="155"/>
        <v>0</v>
      </c>
      <c r="V1665" s="6">
        <f t="shared" si="156"/>
        <v>0</v>
      </c>
      <c r="W1665" s="6">
        <f>IFERROR(IF(V1665&gt;=1,V1665*VLOOKUP(E1665,STUDENT!$B$4:$W$2003,22,0),0),0)</f>
        <v>0</v>
      </c>
      <c r="X1665" s="6">
        <f t="shared" si="157"/>
        <v>0</v>
      </c>
      <c r="Y1665" s="6">
        <f>IFERROR(IF(X1665&gt;=1,X1665*VLOOKUP(E1665,STUDENT!$B$4:$W$2003,22,0),0),0)</f>
        <v>0</v>
      </c>
      <c r="Z1665" s="6">
        <f t="shared" si="158"/>
        <v>0</v>
      </c>
      <c r="AA1665" s="6">
        <f>IFERROR(IF(Z1665&gt;=1,Z1665*VLOOKUP(E1665,STUDENT!$B$4:$W$2003,22,0),0),0)</f>
        <v>0</v>
      </c>
    </row>
    <row r="1666" spans="1:27" ht="18" customHeight="1" x14ac:dyDescent="0.25">
      <c r="A1666" s="6">
        <f t="shared" si="153"/>
        <v>0</v>
      </c>
      <c r="B1666" s="6">
        <v>1658</v>
      </c>
      <c r="C1666" s="6">
        <f>IFERROR(IF($C$1&gt;=B1666,SMALL(STUDENT!$V$4:$V$2003,$C$6+B1666),0),0)</f>
        <v>0</v>
      </c>
      <c r="D1666" s="14">
        <f t="shared" si="154"/>
        <v>0</v>
      </c>
      <c r="E1666" s="14" t="str">
        <f>IFERROR(IF($D1666&gt;=1,VLOOKUP($C1666,STUDENT!$A$4:$E$2003,E$1,0),""),"")</f>
        <v/>
      </c>
      <c r="F1666" s="15" t="str">
        <f>IFERROR(IF($D1666&gt;=1,VLOOKUP($C1666,STUDENT!$A$4:$E$2003,F$1,0),""),"")</f>
        <v/>
      </c>
      <c r="G1666" s="15" t="str">
        <f>IFERROR(IF($D1666&gt;=1,VLOOKUP($C1666,STUDENT!$A$4:$E$2003,G$1,0),""),"")</f>
        <v/>
      </c>
      <c r="H1666" s="14" t="str">
        <f>IFERROR(IF($D1666&gt;=1,VLOOKUP($C1666,STUDENT!$A$4:$E$2003,H$1,0),""),"")</f>
        <v/>
      </c>
      <c r="I1666" s="79"/>
      <c r="J1666" s="79"/>
      <c r="K1666" s="79"/>
      <c r="L1666" s="79"/>
      <c r="M1666" s="79"/>
      <c r="N1666" s="79"/>
      <c r="O1666" s="79"/>
      <c r="P1666" s="79"/>
      <c r="Q1666" s="79"/>
      <c r="R1666" s="79"/>
      <c r="S1666" s="79"/>
      <c r="T1666" s="79"/>
      <c r="U1666" s="85">
        <f t="shared" si="155"/>
        <v>0</v>
      </c>
      <c r="V1666" s="6">
        <f t="shared" si="156"/>
        <v>0</v>
      </c>
      <c r="W1666" s="6">
        <f>IFERROR(IF(V1666&gt;=1,V1666*VLOOKUP(E1666,STUDENT!$B$4:$W$2003,22,0),0),0)</f>
        <v>0</v>
      </c>
      <c r="X1666" s="6">
        <f t="shared" si="157"/>
        <v>0</v>
      </c>
      <c r="Y1666" s="6">
        <f>IFERROR(IF(X1666&gt;=1,X1666*VLOOKUP(E1666,STUDENT!$B$4:$W$2003,22,0),0),0)</f>
        <v>0</v>
      </c>
      <c r="Z1666" s="6">
        <f t="shared" si="158"/>
        <v>0</v>
      </c>
      <c r="AA1666" s="6">
        <f>IFERROR(IF(Z1666&gt;=1,Z1666*VLOOKUP(E1666,STUDENT!$B$4:$W$2003,22,0),0),0)</f>
        <v>0</v>
      </c>
    </row>
    <row r="1667" spans="1:27" ht="18" customHeight="1" x14ac:dyDescent="0.25">
      <c r="A1667" s="6">
        <f t="shared" si="153"/>
        <v>0</v>
      </c>
      <c r="B1667" s="6">
        <v>1659</v>
      </c>
      <c r="C1667" s="6">
        <f>IFERROR(IF($C$1&gt;=B1667,SMALL(STUDENT!$V$4:$V$2003,$C$6+B1667),0),0)</f>
        <v>0</v>
      </c>
      <c r="D1667" s="14">
        <f t="shared" si="154"/>
        <v>0</v>
      </c>
      <c r="E1667" s="14" t="str">
        <f>IFERROR(IF($D1667&gt;=1,VLOOKUP($C1667,STUDENT!$A$4:$E$2003,E$1,0),""),"")</f>
        <v/>
      </c>
      <c r="F1667" s="15" t="str">
        <f>IFERROR(IF($D1667&gt;=1,VLOOKUP($C1667,STUDENT!$A$4:$E$2003,F$1,0),""),"")</f>
        <v/>
      </c>
      <c r="G1667" s="15" t="str">
        <f>IFERROR(IF($D1667&gt;=1,VLOOKUP($C1667,STUDENT!$A$4:$E$2003,G$1,0),""),"")</f>
        <v/>
      </c>
      <c r="H1667" s="14" t="str">
        <f>IFERROR(IF($D1667&gt;=1,VLOOKUP($C1667,STUDENT!$A$4:$E$2003,H$1,0),""),"")</f>
        <v/>
      </c>
      <c r="I1667" s="79"/>
      <c r="J1667" s="79"/>
      <c r="K1667" s="79"/>
      <c r="L1667" s="79"/>
      <c r="M1667" s="79"/>
      <c r="N1667" s="79"/>
      <c r="O1667" s="79"/>
      <c r="P1667" s="79"/>
      <c r="Q1667" s="79"/>
      <c r="R1667" s="79"/>
      <c r="S1667" s="79"/>
      <c r="T1667" s="79"/>
      <c r="U1667" s="85">
        <f t="shared" si="155"/>
        <v>0</v>
      </c>
      <c r="V1667" s="6">
        <f t="shared" si="156"/>
        <v>0</v>
      </c>
      <c r="W1667" s="6">
        <f>IFERROR(IF(V1667&gt;=1,V1667*VLOOKUP(E1667,STUDENT!$B$4:$W$2003,22,0),0),0)</f>
        <v>0</v>
      </c>
      <c r="X1667" s="6">
        <f t="shared" si="157"/>
        <v>0</v>
      </c>
      <c r="Y1667" s="6">
        <f>IFERROR(IF(X1667&gt;=1,X1667*VLOOKUP(E1667,STUDENT!$B$4:$W$2003,22,0),0),0)</f>
        <v>0</v>
      </c>
      <c r="Z1667" s="6">
        <f t="shared" si="158"/>
        <v>0</v>
      </c>
      <c r="AA1667" s="6">
        <f>IFERROR(IF(Z1667&gt;=1,Z1667*VLOOKUP(E1667,STUDENT!$B$4:$W$2003,22,0),0),0)</f>
        <v>0</v>
      </c>
    </row>
    <row r="1668" spans="1:27" ht="18" customHeight="1" x14ac:dyDescent="0.25">
      <c r="A1668" s="6">
        <f t="shared" si="153"/>
        <v>0</v>
      </c>
      <c r="B1668" s="6">
        <v>1660</v>
      </c>
      <c r="C1668" s="6">
        <f>IFERROR(IF($C$1&gt;=B1668,SMALL(STUDENT!$V$4:$V$2003,$C$6+B1668),0),0)</f>
        <v>0</v>
      </c>
      <c r="D1668" s="14">
        <f t="shared" si="154"/>
        <v>0</v>
      </c>
      <c r="E1668" s="14" t="str">
        <f>IFERROR(IF($D1668&gt;=1,VLOOKUP($C1668,STUDENT!$A$4:$E$2003,E$1,0),""),"")</f>
        <v/>
      </c>
      <c r="F1668" s="15" t="str">
        <f>IFERROR(IF($D1668&gt;=1,VLOOKUP($C1668,STUDENT!$A$4:$E$2003,F$1,0),""),"")</f>
        <v/>
      </c>
      <c r="G1668" s="15" t="str">
        <f>IFERROR(IF($D1668&gt;=1,VLOOKUP($C1668,STUDENT!$A$4:$E$2003,G$1,0),""),"")</f>
        <v/>
      </c>
      <c r="H1668" s="14" t="str">
        <f>IFERROR(IF($D1668&gt;=1,VLOOKUP($C1668,STUDENT!$A$4:$E$2003,H$1,0),""),"")</f>
        <v/>
      </c>
      <c r="I1668" s="79"/>
      <c r="J1668" s="79"/>
      <c r="K1668" s="79"/>
      <c r="L1668" s="79"/>
      <c r="M1668" s="79"/>
      <c r="N1668" s="79"/>
      <c r="O1668" s="79"/>
      <c r="P1668" s="79"/>
      <c r="Q1668" s="79"/>
      <c r="R1668" s="79"/>
      <c r="S1668" s="79"/>
      <c r="T1668" s="79"/>
      <c r="U1668" s="85">
        <f t="shared" si="155"/>
        <v>0</v>
      </c>
      <c r="V1668" s="6">
        <f t="shared" si="156"/>
        <v>0</v>
      </c>
      <c r="W1668" s="6">
        <f>IFERROR(IF(V1668&gt;=1,V1668*VLOOKUP(E1668,STUDENT!$B$4:$W$2003,22,0),0),0)</f>
        <v>0</v>
      </c>
      <c r="X1668" s="6">
        <f t="shared" si="157"/>
        <v>0</v>
      </c>
      <c r="Y1668" s="6">
        <f>IFERROR(IF(X1668&gt;=1,X1668*VLOOKUP(E1668,STUDENT!$B$4:$W$2003,22,0),0),0)</f>
        <v>0</v>
      </c>
      <c r="Z1668" s="6">
        <f t="shared" si="158"/>
        <v>0</v>
      </c>
      <c r="AA1668" s="6">
        <f>IFERROR(IF(Z1668&gt;=1,Z1668*VLOOKUP(E1668,STUDENT!$B$4:$W$2003,22,0),0),0)</f>
        <v>0</v>
      </c>
    </row>
    <row r="1669" spans="1:27" ht="18" customHeight="1" x14ac:dyDescent="0.25">
      <c r="A1669" s="6">
        <f t="shared" si="153"/>
        <v>0</v>
      </c>
      <c r="B1669" s="6">
        <v>1661</v>
      </c>
      <c r="C1669" s="6">
        <f>IFERROR(IF($C$1&gt;=B1669,SMALL(STUDENT!$V$4:$V$2003,$C$6+B1669),0),0)</f>
        <v>0</v>
      </c>
      <c r="D1669" s="14">
        <f t="shared" si="154"/>
        <v>0</v>
      </c>
      <c r="E1669" s="14" t="str">
        <f>IFERROR(IF($D1669&gt;=1,VLOOKUP($C1669,STUDENT!$A$4:$E$2003,E$1,0),""),"")</f>
        <v/>
      </c>
      <c r="F1669" s="15" t="str">
        <f>IFERROR(IF($D1669&gt;=1,VLOOKUP($C1669,STUDENT!$A$4:$E$2003,F$1,0),""),"")</f>
        <v/>
      </c>
      <c r="G1669" s="15" t="str">
        <f>IFERROR(IF($D1669&gt;=1,VLOOKUP($C1669,STUDENT!$A$4:$E$2003,G$1,0),""),"")</f>
        <v/>
      </c>
      <c r="H1669" s="14" t="str">
        <f>IFERROR(IF($D1669&gt;=1,VLOOKUP($C1669,STUDENT!$A$4:$E$2003,H$1,0),""),"")</f>
        <v/>
      </c>
      <c r="I1669" s="79"/>
      <c r="J1669" s="79"/>
      <c r="K1669" s="79"/>
      <c r="L1669" s="79"/>
      <c r="M1669" s="79"/>
      <c r="N1669" s="79"/>
      <c r="O1669" s="79"/>
      <c r="P1669" s="79"/>
      <c r="Q1669" s="79"/>
      <c r="R1669" s="79"/>
      <c r="S1669" s="79"/>
      <c r="T1669" s="79"/>
      <c r="U1669" s="85">
        <f t="shared" si="155"/>
        <v>0</v>
      </c>
      <c r="V1669" s="6">
        <f t="shared" si="156"/>
        <v>0</v>
      </c>
      <c r="W1669" s="6">
        <f>IFERROR(IF(V1669&gt;=1,V1669*VLOOKUP(E1669,STUDENT!$B$4:$W$2003,22,0),0),0)</f>
        <v>0</v>
      </c>
      <c r="X1669" s="6">
        <f t="shared" si="157"/>
        <v>0</v>
      </c>
      <c r="Y1669" s="6">
        <f>IFERROR(IF(X1669&gt;=1,X1669*VLOOKUP(E1669,STUDENT!$B$4:$W$2003,22,0),0),0)</f>
        <v>0</v>
      </c>
      <c r="Z1669" s="6">
        <f t="shared" si="158"/>
        <v>0</v>
      </c>
      <c r="AA1669" s="6">
        <f>IFERROR(IF(Z1669&gt;=1,Z1669*VLOOKUP(E1669,STUDENT!$B$4:$W$2003,22,0),0),0)</f>
        <v>0</v>
      </c>
    </row>
    <row r="1670" spans="1:27" ht="18" customHeight="1" x14ac:dyDescent="0.25">
      <c r="A1670" s="6">
        <f t="shared" si="153"/>
        <v>0</v>
      </c>
      <c r="B1670" s="6">
        <v>1662</v>
      </c>
      <c r="C1670" s="6">
        <f>IFERROR(IF($C$1&gt;=B1670,SMALL(STUDENT!$V$4:$V$2003,$C$6+B1670),0),0)</f>
        <v>0</v>
      </c>
      <c r="D1670" s="14">
        <f t="shared" si="154"/>
        <v>0</v>
      </c>
      <c r="E1670" s="14" t="str">
        <f>IFERROR(IF($D1670&gt;=1,VLOOKUP($C1670,STUDENT!$A$4:$E$2003,E$1,0),""),"")</f>
        <v/>
      </c>
      <c r="F1670" s="15" t="str">
        <f>IFERROR(IF($D1670&gt;=1,VLOOKUP($C1670,STUDENT!$A$4:$E$2003,F$1,0),""),"")</f>
        <v/>
      </c>
      <c r="G1670" s="15" t="str">
        <f>IFERROR(IF($D1670&gt;=1,VLOOKUP($C1670,STUDENT!$A$4:$E$2003,G$1,0),""),"")</f>
        <v/>
      </c>
      <c r="H1670" s="14" t="str">
        <f>IFERROR(IF($D1670&gt;=1,VLOOKUP($C1670,STUDENT!$A$4:$E$2003,H$1,0),""),"")</f>
        <v/>
      </c>
      <c r="I1670" s="79"/>
      <c r="J1670" s="79"/>
      <c r="K1670" s="79"/>
      <c r="L1670" s="79"/>
      <c r="M1670" s="79"/>
      <c r="N1670" s="79"/>
      <c r="O1670" s="79"/>
      <c r="P1670" s="79"/>
      <c r="Q1670" s="79"/>
      <c r="R1670" s="79"/>
      <c r="S1670" s="79"/>
      <c r="T1670" s="79"/>
      <c r="U1670" s="85">
        <f t="shared" si="155"/>
        <v>0</v>
      </c>
      <c r="V1670" s="6">
        <f t="shared" si="156"/>
        <v>0</v>
      </c>
      <c r="W1670" s="6">
        <f>IFERROR(IF(V1670&gt;=1,V1670*VLOOKUP(E1670,STUDENT!$B$4:$W$2003,22,0),0),0)</f>
        <v>0</v>
      </c>
      <c r="X1670" s="6">
        <f t="shared" si="157"/>
        <v>0</v>
      </c>
      <c r="Y1670" s="6">
        <f>IFERROR(IF(X1670&gt;=1,X1670*VLOOKUP(E1670,STUDENT!$B$4:$W$2003,22,0),0),0)</f>
        <v>0</v>
      </c>
      <c r="Z1670" s="6">
        <f t="shared" si="158"/>
        <v>0</v>
      </c>
      <c r="AA1670" s="6">
        <f>IFERROR(IF(Z1670&gt;=1,Z1670*VLOOKUP(E1670,STUDENT!$B$4:$W$2003,22,0),0),0)</f>
        <v>0</v>
      </c>
    </row>
    <row r="1671" spans="1:27" ht="18" customHeight="1" x14ac:dyDescent="0.25">
      <c r="A1671" s="6">
        <f t="shared" si="153"/>
        <v>0</v>
      </c>
      <c r="B1671" s="6">
        <v>1663</v>
      </c>
      <c r="C1671" s="6">
        <f>IFERROR(IF($C$1&gt;=B1671,SMALL(STUDENT!$V$4:$V$2003,$C$6+B1671),0),0)</f>
        <v>0</v>
      </c>
      <c r="D1671" s="14">
        <f t="shared" si="154"/>
        <v>0</v>
      </c>
      <c r="E1671" s="14" t="str">
        <f>IFERROR(IF($D1671&gt;=1,VLOOKUP($C1671,STUDENT!$A$4:$E$2003,E$1,0),""),"")</f>
        <v/>
      </c>
      <c r="F1671" s="15" t="str">
        <f>IFERROR(IF($D1671&gt;=1,VLOOKUP($C1671,STUDENT!$A$4:$E$2003,F$1,0),""),"")</f>
        <v/>
      </c>
      <c r="G1671" s="15" t="str">
        <f>IFERROR(IF($D1671&gt;=1,VLOOKUP($C1671,STUDENT!$A$4:$E$2003,G$1,0),""),"")</f>
        <v/>
      </c>
      <c r="H1671" s="14" t="str">
        <f>IFERROR(IF($D1671&gt;=1,VLOOKUP($C1671,STUDENT!$A$4:$E$2003,H$1,0),""),"")</f>
        <v/>
      </c>
      <c r="I1671" s="79"/>
      <c r="J1671" s="79"/>
      <c r="K1671" s="79"/>
      <c r="L1671" s="79"/>
      <c r="M1671" s="79"/>
      <c r="N1671" s="79"/>
      <c r="O1671" s="79"/>
      <c r="P1671" s="79"/>
      <c r="Q1671" s="79"/>
      <c r="R1671" s="79"/>
      <c r="S1671" s="79"/>
      <c r="T1671" s="79"/>
      <c r="U1671" s="85">
        <f t="shared" si="155"/>
        <v>0</v>
      </c>
      <c r="V1671" s="6">
        <f t="shared" si="156"/>
        <v>0</v>
      </c>
      <c r="W1671" s="6">
        <f>IFERROR(IF(V1671&gt;=1,V1671*VLOOKUP(E1671,STUDENT!$B$4:$W$2003,22,0),0),0)</f>
        <v>0</v>
      </c>
      <c r="X1671" s="6">
        <f t="shared" si="157"/>
        <v>0</v>
      </c>
      <c r="Y1671" s="6">
        <f>IFERROR(IF(X1671&gt;=1,X1671*VLOOKUP(E1671,STUDENT!$B$4:$W$2003,22,0),0),0)</f>
        <v>0</v>
      </c>
      <c r="Z1671" s="6">
        <f t="shared" si="158"/>
        <v>0</v>
      </c>
      <c r="AA1671" s="6">
        <f>IFERROR(IF(Z1671&gt;=1,Z1671*VLOOKUP(E1671,STUDENT!$B$4:$W$2003,22,0),0),0)</f>
        <v>0</v>
      </c>
    </row>
    <row r="1672" spans="1:27" ht="18" customHeight="1" x14ac:dyDescent="0.25">
      <c r="A1672" s="6">
        <f t="shared" si="153"/>
        <v>0</v>
      </c>
      <c r="B1672" s="6">
        <v>1664</v>
      </c>
      <c r="C1672" s="6">
        <f>IFERROR(IF($C$1&gt;=B1672,SMALL(STUDENT!$V$4:$V$2003,$C$6+B1672),0),0)</f>
        <v>0</v>
      </c>
      <c r="D1672" s="14">
        <f t="shared" si="154"/>
        <v>0</v>
      </c>
      <c r="E1672" s="14" t="str">
        <f>IFERROR(IF($D1672&gt;=1,VLOOKUP($C1672,STUDENT!$A$4:$E$2003,E$1,0),""),"")</f>
        <v/>
      </c>
      <c r="F1672" s="15" t="str">
        <f>IFERROR(IF($D1672&gt;=1,VLOOKUP($C1672,STUDENT!$A$4:$E$2003,F$1,0),""),"")</f>
        <v/>
      </c>
      <c r="G1672" s="15" t="str">
        <f>IFERROR(IF($D1672&gt;=1,VLOOKUP($C1672,STUDENT!$A$4:$E$2003,G$1,0),""),"")</f>
        <v/>
      </c>
      <c r="H1672" s="14" t="str">
        <f>IFERROR(IF($D1672&gt;=1,VLOOKUP($C1672,STUDENT!$A$4:$E$2003,H$1,0),""),"")</f>
        <v/>
      </c>
      <c r="I1672" s="79"/>
      <c r="J1672" s="79"/>
      <c r="K1672" s="79"/>
      <c r="L1672" s="79"/>
      <c r="M1672" s="79"/>
      <c r="N1672" s="79"/>
      <c r="O1672" s="79"/>
      <c r="P1672" s="79"/>
      <c r="Q1672" s="79"/>
      <c r="R1672" s="79"/>
      <c r="S1672" s="79"/>
      <c r="T1672" s="79"/>
      <c r="U1672" s="85">
        <f t="shared" si="155"/>
        <v>0</v>
      </c>
      <c r="V1672" s="6">
        <f t="shared" si="156"/>
        <v>0</v>
      </c>
      <c r="W1672" s="6">
        <f>IFERROR(IF(V1672&gt;=1,V1672*VLOOKUP(E1672,STUDENT!$B$4:$W$2003,22,0),0),0)</f>
        <v>0</v>
      </c>
      <c r="X1672" s="6">
        <f t="shared" si="157"/>
        <v>0</v>
      </c>
      <c r="Y1672" s="6">
        <f>IFERROR(IF(X1672&gt;=1,X1672*VLOOKUP(E1672,STUDENT!$B$4:$W$2003,22,0),0),0)</f>
        <v>0</v>
      </c>
      <c r="Z1672" s="6">
        <f t="shared" si="158"/>
        <v>0</v>
      </c>
      <c r="AA1672" s="6">
        <f>IFERROR(IF(Z1672&gt;=1,Z1672*VLOOKUP(E1672,STUDENT!$B$4:$W$2003,22,0),0),0)</f>
        <v>0</v>
      </c>
    </row>
    <row r="1673" spans="1:27" ht="18" customHeight="1" x14ac:dyDescent="0.25">
      <c r="A1673" s="6">
        <f t="shared" si="153"/>
        <v>0</v>
      </c>
      <c r="B1673" s="6">
        <v>1665</v>
      </c>
      <c r="C1673" s="6">
        <f>IFERROR(IF($C$1&gt;=B1673,SMALL(STUDENT!$V$4:$V$2003,$C$6+B1673),0),0)</f>
        <v>0</v>
      </c>
      <c r="D1673" s="14">
        <f t="shared" si="154"/>
        <v>0</v>
      </c>
      <c r="E1673" s="14" t="str">
        <f>IFERROR(IF($D1673&gt;=1,VLOOKUP($C1673,STUDENT!$A$4:$E$2003,E$1,0),""),"")</f>
        <v/>
      </c>
      <c r="F1673" s="15" t="str">
        <f>IFERROR(IF($D1673&gt;=1,VLOOKUP($C1673,STUDENT!$A$4:$E$2003,F$1,0),""),"")</f>
        <v/>
      </c>
      <c r="G1673" s="15" t="str">
        <f>IFERROR(IF($D1673&gt;=1,VLOOKUP($C1673,STUDENT!$A$4:$E$2003,G$1,0),""),"")</f>
        <v/>
      </c>
      <c r="H1673" s="14" t="str">
        <f>IFERROR(IF($D1673&gt;=1,VLOOKUP($C1673,STUDENT!$A$4:$E$2003,H$1,0),""),"")</f>
        <v/>
      </c>
      <c r="I1673" s="79"/>
      <c r="J1673" s="79"/>
      <c r="K1673" s="79"/>
      <c r="L1673" s="79"/>
      <c r="M1673" s="79"/>
      <c r="N1673" s="79"/>
      <c r="O1673" s="79"/>
      <c r="P1673" s="79"/>
      <c r="Q1673" s="79"/>
      <c r="R1673" s="79"/>
      <c r="S1673" s="79"/>
      <c r="T1673" s="79"/>
      <c r="U1673" s="85">
        <f t="shared" si="155"/>
        <v>0</v>
      </c>
      <c r="V1673" s="6">
        <f t="shared" si="156"/>
        <v>0</v>
      </c>
      <c r="W1673" s="6">
        <f>IFERROR(IF(V1673&gt;=1,V1673*VLOOKUP(E1673,STUDENT!$B$4:$W$2003,22,0),0),0)</f>
        <v>0</v>
      </c>
      <c r="X1673" s="6">
        <f t="shared" si="157"/>
        <v>0</v>
      </c>
      <c r="Y1673" s="6">
        <f>IFERROR(IF(X1673&gt;=1,X1673*VLOOKUP(E1673,STUDENT!$B$4:$W$2003,22,0),0),0)</f>
        <v>0</v>
      </c>
      <c r="Z1673" s="6">
        <f t="shared" si="158"/>
        <v>0</v>
      </c>
      <c r="AA1673" s="6">
        <f>IFERROR(IF(Z1673&gt;=1,Z1673*VLOOKUP(E1673,STUDENT!$B$4:$W$2003,22,0),0),0)</f>
        <v>0</v>
      </c>
    </row>
    <row r="1674" spans="1:27" ht="18" customHeight="1" x14ac:dyDescent="0.25">
      <c r="A1674" s="6">
        <f t="shared" ref="A1674:A1737" si="159">IFERROR(IF(W1674&gt;=1,D1674,0),0)</f>
        <v>0</v>
      </c>
      <c r="B1674" s="6">
        <v>1666</v>
      </c>
      <c r="C1674" s="6">
        <f>IFERROR(IF($C$1&gt;=B1674,SMALL(STUDENT!$V$4:$V$2003,$C$6+B1674),0),0)</f>
        <v>0</v>
      </c>
      <c r="D1674" s="14">
        <f t="shared" ref="D1674:D1737" si="160">IFERROR(IF(C1674&gt;=1,B1674,0),0)</f>
        <v>0</v>
      </c>
      <c r="E1674" s="14" t="str">
        <f>IFERROR(IF($D1674&gt;=1,VLOOKUP($C1674,STUDENT!$A$4:$E$2003,E$1,0),""),"")</f>
        <v/>
      </c>
      <c r="F1674" s="15" t="str">
        <f>IFERROR(IF($D1674&gt;=1,VLOOKUP($C1674,STUDENT!$A$4:$E$2003,F$1,0),""),"")</f>
        <v/>
      </c>
      <c r="G1674" s="15" t="str">
        <f>IFERROR(IF($D1674&gt;=1,VLOOKUP($C1674,STUDENT!$A$4:$E$2003,G$1,0),""),"")</f>
        <v/>
      </c>
      <c r="H1674" s="14" t="str">
        <f>IFERROR(IF($D1674&gt;=1,VLOOKUP($C1674,STUDENT!$A$4:$E$2003,H$1,0),""),"")</f>
        <v/>
      </c>
      <c r="I1674" s="79"/>
      <c r="J1674" s="79"/>
      <c r="K1674" s="79"/>
      <c r="L1674" s="79"/>
      <c r="M1674" s="79"/>
      <c r="N1674" s="79"/>
      <c r="O1674" s="79"/>
      <c r="P1674" s="79"/>
      <c r="Q1674" s="79"/>
      <c r="R1674" s="79"/>
      <c r="S1674" s="79"/>
      <c r="T1674" s="79"/>
      <c r="U1674" s="85">
        <f t="shared" ref="U1674:U1737" si="161">SUM(I1674:T1674)</f>
        <v>0</v>
      </c>
      <c r="V1674" s="6">
        <f t="shared" ref="V1674:V1737" si="162">IFERROR(IF(D1674&gt;=1,(IF($V$1&gt;=1,(IF($W$1&gt;=1,SUMIFS(I1674:T1674,$I$3:$T$3,"&gt;="&amp;$V$1,$I$3:$T$3,"&lt;="&amp;$W$1),0)),0)),0),0)</f>
        <v>0</v>
      </c>
      <c r="W1674" s="6">
        <f>IFERROR(IF(V1674&gt;=1,V1674*VLOOKUP(E1674,STUDENT!$B$4:$W$2003,22,0),0),0)</f>
        <v>0</v>
      </c>
      <c r="X1674" s="6">
        <f t="shared" ref="X1674:X1737" si="163">IFERROR(IF(D1674&gt;=1,(IF($X$1&gt;=1,(IF($Y$1&gt;=1,SUMIFS(I1674:T1674,$I$3:$T$3,"&gt;="&amp;$X$1,$I$3:$T$3,"&lt;="&amp;$Y$1),0)),0)),0),0)</f>
        <v>0</v>
      </c>
      <c r="Y1674" s="6">
        <f>IFERROR(IF(X1674&gt;=1,X1674*VLOOKUP(E1674,STUDENT!$B$4:$W$2003,22,0),0),0)</f>
        <v>0</v>
      </c>
      <c r="Z1674" s="6">
        <f t="shared" ref="Z1674:Z1737" si="164">IFERROR(IF(D1674&gt;=1,(IF($Z$1&gt;=1,(IF($AA$1&gt;=1,SUMIFS(I1674:T1674,$I$3:$T$3,"&gt;="&amp;$Z$1,$I$3:$T$3,"&lt;="&amp;$AA$1),0)),0)),0),0)</f>
        <v>0</v>
      </c>
      <c r="AA1674" s="6">
        <f>IFERROR(IF(Z1674&gt;=1,Z1674*VLOOKUP(E1674,STUDENT!$B$4:$W$2003,22,0),0),0)</f>
        <v>0</v>
      </c>
    </row>
    <row r="1675" spans="1:27" ht="18" customHeight="1" x14ac:dyDescent="0.25">
      <c r="A1675" s="6">
        <f t="shared" si="159"/>
        <v>0</v>
      </c>
      <c r="B1675" s="6">
        <v>1667</v>
      </c>
      <c r="C1675" s="6">
        <f>IFERROR(IF($C$1&gt;=B1675,SMALL(STUDENT!$V$4:$V$2003,$C$6+B1675),0),0)</f>
        <v>0</v>
      </c>
      <c r="D1675" s="14">
        <f t="shared" si="160"/>
        <v>0</v>
      </c>
      <c r="E1675" s="14" t="str">
        <f>IFERROR(IF($D1675&gt;=1,VLOOKUP($C1675,STUDENT!$A$4:$E$2003,E$1,0),""),"")</f>
        <v/>
      </c>
      <c r="F1675" s="15" t="str">
        <f>IFERROR(IF($D1675&gt;=1,VLOOKUP($C1675,STUDENT!$A$4:$E$2003,F$1,0),""),"")</f>
        <v/>
      </c>
      <c r="G1675" s="15" t="str">
        <f>IFERROR(IF($D1675&gt;=1,VLOOKUP($C1675,STUDENT!$A$4:$E$2003,G$1,0),""),"")</f>
        <v/>
      </c>
      <c r="H1675" s="14" t="str">
        <f>IFERROR(IF($D1675&gt;=1,VLOOKUP($C1675,STUDENT!$A$4:$E$2003,H$1,0),""),"")</f>
        <v/>
      </c>
      <c r="I1675" s="79"/>
      <c r="J1675" s="79"/>
      <c r="K1675" s="79"/>
      <c r="L1675" s="79"/>
      <c r="M1675" s="79"/>
      <c r="N1675" s="79"/>
      <c r="O1675" s="79"/>
      <c r="P1675" s="79"/>
      <c r="Q1675" s="79"/>
      <c r="R1675" s="79"/>
      <c r="S1675" s="79"/>
      <c r="T1675" s="79"/>
      <c r="U1675" s="85">
        <f t="shared" si="161"/>
        <v>0</v>
      </c>
      <c r="V1675" s="6">
        <f t="shared" si="162"/>
        <v>0</v>
      </c>
      <c r="W1675" s="6">
        <f>IFERROR(IF(V1675&gt;=1,V1675*VLOOKUP(E1675,STUDENT!$B$4:$W$2003,22,0),0),0)</f>
        <v>0</v>
      </c>
      <c r="X1675" s="6">
        <f t="shared" si="163"/>
        <v>0</v>
      </c>
      <c r="Y1675" s="6">
        <f>IFERROR(IF(X1675&gt;=1,X1675*VLOOKUP(E1675,STUDENT!$B$4:$W$2003,22,0),0),0)</f>
        <v>0</v>
      </c>
      <c r="Z1675" s="6">
        <f t="shared" si="164"/>
        <v>0</v>
      </c>
      <c r="AA1675" s="6">
        <f>IFERROR(IF(Z1675&gt;=1,Z1675*VLOOKUP(E1675,STUDENT!$B$4:$W$2003,22,0),0),0)</f>
        <v>0</v>
      </c>
    </row>
    <row r="1676" spans="1:27" ht="18" customHeight="1" x14ac:dyDescent="0.25">
      <c r="A1676" s="6">
        <f t="shared" si="159"/>
        <v>0</v>
      </c>
      <c r="B1676" s="6">
        <v>1668</v>
      </c>
      <c r="C1676" s="6">
        <f>IFERROR(IF($C$1&gt;=B1676,SMALL(STUDENT!$V$4:$V$2003,$C$6+B1676),0),0)</f>
        <v>0</v>
      </c>
      <c r="D1676" s="14">
        <f t="shared" si="160"/>
        <v>0</v>
      </c>
      <c r="E1676" s="14" t="str">
        <f>IFERROR(IF($D1676&gt;=1,VLOOKUP($C1676,STUDENT!$A$4:$E$2003,E$1,0),""),"")</f>
        <v/>
      </c>
      <c r="F1676" s="15" t="str">
        <f>IFERROR(IF($D1676&gt;=1,VLOOKUP($C1676,STUDENT!$A$4:$E$2003,F$1,0),""),"")</f>
        <v/>
      </c>
      <c r="G1676" s="15" t="str">
        <f>IFERROR(IF($D1676&gt;=1,VLOOKUP($C1676,STUDENT!$A$4:$E$2003,G$1,0),""),"")</f>
        <v/>
      </c>
      <c r="H1676" s="14" t="str">
        <f>IFERROR(IF($D1676&gt;=1,VLOOKUP($C1676,STUDENT!$A$4:$E$2003,H$1,0),""),"")</f>
        <v/>
      </c>
      <c r="I1676" s="79"/>
      <c r="J1676" s="79"/>
      <c r="K1676" s="79"/>
      <c r="L1676" s="79"/>
      <c r="M1676" s="79"/>
      <c r="N1676" s="79"/>
      <c r="O1676" s="79"/>
      <c r="P1676" s="79"/>
      <c r="Q1676" s="79"/>
      <c r="R1676" s="79"/>
      <c r="S1676" s="79"/>
      <c r="T1676" s="79"/>
      <c r="U1676" s="85">
        <f t="shared" si="161"/>
        <v>0</v>
      </c>
      <c r="V1676" s="6">
        <f t="shared" si="162"/>
        <v>0</v>
      </c>
      <c r="W1676" s="6">
        <f>IFERROR(IF(V1676&gt;=1,V1676*VLOOKUP(E1676,STUDENT!$B$4:$W$2003,22,0),0),0)</f>
        <v>0</v>
      </c>
      <c r="X1676" s="6">
        <f t="shared" si="163"/>
        <v>0</v>
      </c>
      <c r="Y1676" s="6">
        <f>IFERROR(IF(X1676&gt;=1,X1676*VLOOKUP(E1676,STUDENT!$B$4:$W$2003,22,0),0),0)</f>
        <v>0</v>
      </c>
      <c r="Z1676" s="6">
        <f t="shared" si="164"/>
        <v>0</v>
      </c>
      <c r="AA1676" s="6">
        <f>IFERROR(IF(Z1676&gt;=1,Z1676*VLOOKUP(E1676,STUDENT!$B$4:$W$2003,22,0),0),0)</f>
        <v>0</v>
      </c>
    </row>
    <row r="1677" spans="1:27" ht="18" customHeight="1" x14ac:dyDescent="0.25">
      <c r="A1677" s="6">
        <f t="shared" si="159"/>
        <v>0</v>
      </c>
      <c r="B1677" s="6">
        <v>1669</v>
      </c>
      <c r="C1677" s="6">
        <f>IFERROR(IF($C$1&gt;=B1677,SMALL(STUDENT!$V$4:$V$2003,$C$6+B1677),0),0)</f>
        <v>0</v>
      </c>
      <c r="D1677" s="14">
        <f t="shared" si="160"/>
        <v>0</v>
      </c>
      <c r="E1677" s="14" t="str">
        <f>IFERROR(IF($D1677&gt;=1,VLOOKUP($C1677,STUDENT!$A$4:$E$2003,E$1,0),""),"")</f>
        <v/>
      </c>
      <c r="F1677" s="15" t="str">
        <f>IFERROR(IF($D1677&gt;=1,VLOOKUP($C1677,STUDENT!$A$4:$E$2003,F$1,0),""),"")</f>
        <v/>
      </c>
      <c r="G1677" s="15" t="str">
        <f>IFERROR(IF($D1677&gt;=1,VLOOKUP($C1677,STUDENT!$A$4:$E$2003,G$1,0),""),"")</f>
        <v/>
      </c>
      <c r="H1677" s="14" t="str">
        <f>IFERROR(IF($D1677&gt;=1,VLOOKUP($C1677,STUDENT!$A$4:$E$2003,H$1,0),""),"")</f>
        <v/>
      </c>
      <c r="I1677" s="79"/>
      <c r="J1677" s="79"/>
      <c r="K1677" s="79"/>
      <c r="L1677" s="79"/>
      <c r="M1677" s="79"/>
      <c r="N1677" s="79"/>
      <c r="O1677" s="79"/>
      <c r="P1677" s="79"/>
      <c r="Q1677" s="79"/>
      <c r="R1677" s="79"/>
      <c r="S1677" s="79"/>
      <c r="T1677" s="79"/>
      <c r="U1677" s="85">
        <f t="shared" si="161"/>
        <v>0</v>
      </c>
      <c r="V1677" s="6">
        <f t="shared" si="162"/>
        <v>0</v>
      </c>
      <c r="W1677" s="6">
        <f>IFERROR(IF(V1677&gt;=1,V1677*VLOOKUP(E1677,STUDENT!$B$4:$W$2003,22,0),0),0)</f>
        <v>0</v>
      </c>
      <c r="X1677" s="6">
        <f t="shared" si="163"/>
        <v>0</v>
      </c>
      <c r="Y1677" s="6">
        <f>IFERROR(IF(X1677&gt;=1,X1677*VLOOKUP(E1677,STUDENT!$B$4:$W$2003,22,0),0),0)</f>
        <v>0</v>
      </c>
      <c r="Z1677" s="6">
        <f t="shared" si="164"/>
        <v>0</v>
      </c>
      <c r="AA1677" s="6">
        <f>IFERROR(IF(Z1677&gt;=1,Z1677*VLOOKUP(E1677,STUDENT!$B$4:$W$2003,22,0),0),0)</f>
        <v>0</v>
      </c>
    </row>
    <row r="1678" spans="1:27" ht="18" customHeight="1" x14ac:dyDescent="0.25">
      <c r="A1678" s="6">
        <f t="shared" si="159"/>
        <v>0</v>
      </c>
      <c r="B1678" s="6">
        <v>1670</v>
      </c>
      <c r="C1678" s="6">
        <f>IFERROR(IF($C$1&gt;=B1678,SMALL(STUDENT!$V$4:$V$2003,$C$6+B1678),0),0)</f>
        <v>0</v>
      </c>
      <c r="D1678" s="14">
        <f t="shared" si="160"/>
        <v>0</v>
      </c>
      <c r="E1678" s="14" t="str">
        <f>IFERROR(IF($D1678&gt;=1,VLOOKUP($C1678,STUDENT!$A$4:$E$2003,E$1,0),""),"")</f>
        <v/>
      </c>
      <c r="F1678" s="15" t="str">
        <f>IFERROR(IF($D1678&gt;=1,VLOOKUP($C1678,STUDENT!$A$4:$E$2003,F$1,0),""),"")</f>
        <v/>
      </c>
      <c r="G1678" s="15" t="str">
        <f>IFERROR(IF($D1678&gt;=1,VLOOKUP($C1678,STUDENT!$A$4:$E$2003,G$1,0),""),"")</f>
        <v/>
      </c>
      <c r="H1678" s="14" t="str">
        <f>IFERROR(IF($D1678&gt;=1,VLOOKUP($C1678,STUDENT!$A$4:$E$2003,H$1,0),""),"")</f>
        <v/>
      </c>
      <c r="I1678" s="79"/>
      <c r="J1678" s="79"/>
      <c r="K1678" s="79"/>
      <c r="L1678" s="79"/>
      <c r="M1678" s="79"/>
      <c r="N1678" s="79"/>
      <c r="O1678" s="79"/>
      <c r="P1678" s="79"/>
      <c r="Q1678" s="79"/>
      <c r="R1678" s="79"/>
      <c r="S1678" s="79"/>
      <c r="T1678" s="79"/>
      <c r="U1678" s="85">
        <f t="shared" si="161"/>
        <v>0</v>
      </c>
      <c r="V1678" s="6">
        <f t="shared" si="162"/>
        <v>0</v>
      </c>
      <c r="W1678" s="6">
        <f>IFERROR(IF(V1678&gt;=1,V1678*VLOOKUP(E1678,STUDENT!$B$4:$W$2003,22,0),0),0)</f>
        <v>0</v>
      </c>
      <c r="X1678" s="6">
        <f t="shared" si="163"/>
        <v>0</v>
      </c>
      <c r="Y1678" s="6">
        <f>IFERROR(IF(X1678&gt;=1,X1678*VLOOKUP(E1678,STUDENT!$B$4:$W$2003,22,0),0),0)</f>
        <v>0</v>
      </c>
      <c r="Z1678" s="6">
        <f t="shared" si="164"/>
        <v>0</v>
      </c>
      <c r="AA1678" s="6">
        <f>IFERROR(IF(Z1678&gt;=1,Z1678*VLOOKUP(E1678,STUDENT!$B$4:$W$2003,22,0),0),0)</f>
        <v>0</v>
      </c>
    </row>
    <row r="1679" spans="1:27" ht="18" customHeight="1" x14ac:dyDescent="0.25">
      <c r="A1679" s="6">
        <f t="shared" si="159"/>
        <v>0</v>
      </c>
      <c r="B1679" s="6">
        <v>1671</v>
      </c>
      <c r="C1679" s="6">
        <f>IFERROR(IF($C$1&gt;=B1679,SMALL(STUDENT!$V$4:$V$2003,$C$6+B1679),0),0)</f>
        <v>0</v>
      </c>
      <c r="D1679" s="14">
        <f t="shared" si="160"/>
        <v>0</v>
      </c>
      <c r="E1679" s="14" t="str">
        <f>IFERROR(IF($D1679&gt;=1,VLOOKUP($C1679,STUDENT!$A$4:$E$2003,E$1,0),""),"")</f>
        <v/>
      </c>
      <c r="F1679" s="15" t="str">
        <f>IFERROR(IF($D1679&gt;=1,VLOOKUP($C1679,STUDENT!$A$4:$E$2003,F$1,0),""),"")</f>
        <v/>
      </c>
      <c r="G1679" s="15" t="str">
        <f>IFERROR(IF($D1679&gt;=1,VLOOKUP($C1679,STUDENT!$A$4:$E$2003,G$1,0),""),"")</f>
        <v/>
      </c>
      <c r="H1679" s="14" t="str">
        <f>IFERROR(IF($D1679&gt;=1,VLOOKUP($C1679,STUDENT!$A$4:$E$2003,H$1,0),""),"")</f>
        <v/>
      </c>
      <c r="I1679" s="79"/>
      <c r="J1679" s="79"/>
      <c r="K1679" s="79"/>
      <c r="L1679" s="79"/>
      <c r="M1679" s="79"/>
      <c r="N1679" s="79"/>
      <c r="O1679" s="79"/>
      <c r="P1679" s="79"/>
      <c r="Q1679" s="79"/>
      <c r="R1679" s="79"/>
      <c r="S1679" s="79"/>
      <c r="T1679" s="79"/>
      <c r="U1679" s="85">
        <f t="shared" si="161"/>
        <v>0</v>
      </c>
      <c r="V1679" s="6">
        <f t="shared" si="162"/>
        <v>0</v>
      </c>
      <c r="W1679" s="6">
        <f>IFERROR(IF(V1679&gt;=1,V1679*VLOOKUP(E1679,STUDENT!$B$4:$W$2003,22,0),0),0)</f>
        <v>0</v>
      </c>
      <c r="X1679" s="6">
        <f t="shared" si="163"/>
        <v>0</v>
      </c>
      <c r="Y1679" s="6">
        <f>IFERROR(IF(X1679&gt;=1,X1679*VLOOKUP(E1679,STUDENT!$B$4:$W$2003,22,0),0),0)</f>
        <v>0</v>
      </c>
      <c r="Z1679" s="6">
        <f t="shared" si="164"/>
        <v>0</v>
      </c>
      <c r="AA1679" s="6">
        <f>IFERROR(IF(Z1679&gt;=1,Z1679*VLOOKUP(E1679,STUDENT!$B$4:$W$2003,22,0),0),0)</f>
        <v>0</v>
      </c>
    </row>
    <row r="1680" spans="1:27" ht="18" customHeight="1" x14ac:dyDescent="0.25">
      <c r="A1680" s="6">
        <f t="shared" si="159"/>
        <v>0</v>
      </c>
      <c r="B1680" s="6">
        <v>1672</v>
      </c>
      <c r="C1680" s="6">
        <f>IFERROR(IF($C$1&gt;=B1680,SMALL(STUDENT!$V$4:$V$2003,$C$6+B1680),0),0)</f>
        <v>0</v>
      </c>
      <c r="D1680" s="14">
        <f t="shared" si="160"/>
        <v>0</v>
      </c>
      <c r="E1680" s="14" t="str">
        <f>IFERROR(IF($D1680&gt;=1,VLOOKUP($C1680,STUDENT!$A$4:$E$2003,E$1,0),""),"")</f>
        <v/>
      </c>
      <c r="F1680" s="15" t="str">
        <f>IFERROR(IF($D1680&gt;=1,VLOOKUP($C1680,STUDENT!$A$4:$E$2003,F$1,0),""),"")</f>
        <v/>
      </c>
      <c r="G1680" s="15" t="str">
        <f>IFERROR(IF($D1680&gt;=1,VLOOKUP($C1680,STUDENT!$A$4:$E$2003,G$1,0),""),"")</f>
        <v/>
      </c>
      <c r="H1680" s="14" t="str">
        <f>IFERROR(IF($D1680&gt;=1,VLOOKUP($C1680,STUDENT!$A$4:$E$2003,H$1,0),""),"")</f>
        <v/>
      </c>
      <c r="I1680" s="79"/>
      <c r="J1680" s="79"/>
      <c r="K1680" s="79"/>
      <c r="L1680" s="79"/>
      <c r="M1680" s="79"/>
      <c r="N1680" s="79"/>
      <c r="O1680" s="79"/>
      <c r="P1680" s="79"/>
      <c r="Q1680" s="79"/>
      <c r="R1680" s="79"/>
      <c r="S1680" s="79"/>
      <c r="T1680" s="79"/>
      <c r="U1680" s="85">
        <f t="shared" si="161"/>
        <v>0</v>
      </c>
      <c r="V1680" s="6">
        <f t="shared" si="162"/>
        <v>0</v>
      </c>
      <c r="W1680" s="6">
        <f>IFERROR(IF(V1680&gt;=1,V1680*VLOOKUP(E1680,STUDENT!$B$4:$W$2003,22,0),0),0)</f>
        <v>0</v>
      </c>
      <c r="X1680" s="6">
        <f t="shared" si="163"/>
        <v>0</v>
      </c>
      <c r="Y1680" s="6">
        <f>IFERROR(IF(X1680&gt;=1,X1680*VLOOKUP(E1680,STUDENT!$B$4:$W$2003,22,0),0),0)</f>
        <v>0</v>
      </c>
      <c r="Z1680" s="6">
        <f t="shared" si="164"/>
        <v>0</v>
      </c>
      <c r="AA1680" s="6">
        <f>IFERROR(IF(Z1680&gt;=1,Z1680*VLOOKUP(E1680,STUDENT!$B$4:$W$2003,22,0),0),0)</f>
        <v>0</v>
      </c>
    </row>
    <row r="1681" spans="1:27" ht="18" customHeight="1" x14ac:dyDescent="0.25">
      <c r="A1681" s="6">
        <f t="shared" si="159"/>
        <v>0</v>
      </c>
      <c r="B1681" s="6">
        <v>1673</v>
      </c>
      <c r="C1681" s="6">
        <f>IFERROR(IF($C$1&gt;=B1681,SMALL(STUDENT!$V$4:$V$2003,$C$6+B1681),0),0)</f>
        <v>0</v>
      </c>
      <c r="D1681" s="14">
        <f t="shared" si="160"/>
        <v>0</v>
      </c>
      <c r="E1681" s="14" t="str">
        <f>IFERROR(IF($D1681&gt;=1,VLOOKUP($C1681,STUDENT!$A$4:$E$2003,E$1,0),""),"")</f>
        <v/>
      </c>
      <c r="F1681" s="15" t="str">
        <f>IFERROR(IF($D1681&gt;=1,VLOOKUP($C1681,STUDENT!$A$4:$E$2003,F$1,0),""),"")</f>
        <v/>
      </c>
      <c r="G1681" s="15" t="str">
        <f>IFERROR(IF($D1681&gt;=1,VLOOKUP($C1681,STUDENT!$A$4:$E$2003,G$1,0),""),"")</f>
        <v/>
      </c>
      <c r="H1681" s="14" t="str">
        <f>IFERROR(IF($D1681&gt;=1,VLOOKUP($C1681,STUDENT!$A$4:$E$2003,H$1,0),""),"")</f>
        <v/>
      </c>
      <c r="I1681" s="79"/>
      <c r="J1681" s="79"/>
      <c r="K1681" s="79"/>
      <c r="L1681" s="79"/>
      <c r="M1681" s="79"/>
      <c r="N1681" s="79"/>
      <c r="O1681" s="79"/>
      <c r="P1681" s="79"/>
      <c r="Q1681" s="79"/>
      <c r="R1681" s="79"/>
      <c r="S1681" s="79"/>
      <c r="T1681" s="79"/>
      <c r="U1681" s="85">
        <f t="shared" si="161"/>
        <v>0</v>
      </c>
      <c r="V1681" s="6">
        <f t="shared" si="162"/>
        <v>0</v>
      </c>
      <c r="W1681" s="6">
        <f>IFERROR(IF(V1681&gt;=1,V1681*VLOOKUP(E1681,STUDENT!$B$4:$W$2003,22,0),0),0)</f>
        <v>0</v>
      </c>
      <c r="X1681" s="6">
        <f t="shared" si="163"/>
        <v>0</v>
      </c>
      <c r="Y1681" s="6">
        <f>IFERROR(IF(X1681&gt;=1,X1681*VLOOKUP(E1681,STUDENT!$B$4:$W$2003,22,0),0),0)</f>
        <v>0</v>
      </c>
      <c r="Z1681" s="6">
        <f t="shared" si="164"/>
        <v>0</v>
      </c>
      <c r="AA1681" s="6">
        <f>IFERROR(IF(Z1681&gt;=1,Z1681*VLOOKUP(E1681,STUDENT!$B$4:$W$2003,22,0),0),0)</f>
        <v>0</v>
      </c>
    </row>
    <row r="1682" spans="1:27" ht="18" customHeight="1" x14ac:dyDescent="0.25">
      <c r="A1682" s="6">
        <f t="shared" si="159"/>
        <v>0</v>
      </c>
      <c r="B1682" s="6">
        <v>1674</v>
      </c>
      <c r="C1682" s="6">
        <f>IFERROR(IF($C$1&gt;=B1682,SMALL(STUDENT!$V$4:$V$2003,$C$6+B1682),0),0)</f>
        <v>0</v>
      </c>
      <c r="D1682" s="14">
        <f t="shared" si="160"/>
        <v>0</v>
      </c>
      <c r="E1682" s="14" t="str">
        <f>IFERROR(IF($D1682&gt;=1,VLOOKUP($C1682,STUDENT!$A$4:$E$2003,E$1,0),""),"")</f>
        <v/>
      </c>
      <c r="F1682" s="15" t="str">
        <f>IFERROR(IF($D1682&gt;=1,VLOOKUP($C1682,STUDENT!$A$4:$E$2003,F$1,0),""),"")</f>
        <v/>
      </c>
      <c r="G1682" s="15" t="str">
        <f>IFERROR(IF($D1682&gt;=1,VLOOKUP($C1682,STUDENT!$A$4:$E$2003,G$1,0),""),"")</f>
        <v/>
      </c>
      <c r="H1682" s="14" t="str">
        <f>IFERROR(IF($D1682&gt;=1,VLOOKUP($C1682,STUDENT!$A$4:$E$2003,H$1,0),""),"")</f>
        <v/>
      </c>
      <c r="I1682" s="79"/>
      <c r="J1682" s="79"/>
      <c r="K1682" s="79"/>
      <c r="L1682" s="79"/>
      <c r="M1682" s="79"/>
      <c r="N1682" s="79"/>
      <c r="O1682" s="79"/>
      <c r="P1682" s="79"/>
      <c r="Q1682" s="79"/>
      <c r="R1682" s="79"/>
      <c r="S1682" s="79"/>
      <c r="T1682" s="79"/>
      <c r="U1682" s="85">
        <f t="shared" si="161"/>
        <v>0</v>
      </c>
      <c r="V1682" s="6">
        <f t="shared" si="162"/>
        <v>0</v>
      </c>
      <c r="W1682" s="6">
        <f>IFERROR(IF(V1682&gt;=1,V1682*VLOOKUP(E1682,STUDENT!$B$4:$W$2003,22,0),0),0)</f>
        <v>0</v>
      </c>
      <c r="X1682" s="6">
        <f t="shared" si="163"/>
        <v>0</v>
      </c>
      <c r="Y1682" s="6">
        <f>IFERROR(IF(X1682&gt;=1,X1682*VLOOKUP(E1682,STUDENT!$B$4:$W$2003,22,0),0),0)</f>
        <v>0</v>
      </c>
      <c r="Z1682" s="6">
        <f t="shared" si="164"/>
        <v>0</v>
      </c>
      <c r="AA1682" s="6">
        <f>IFERROR(IF(Z1682&gt;=1,Z1682*VLOOKUP(E1682,STUDENT!$B$4:$W$2003,22,0),0),0)</f>
        <v>0</v>
      </c>
    </row>
    <row r="1683" spans="1:27" ht="18" customHeight="1" x14ac:dyDescent="0.25">
      <c r="A1683" s="6">
        <f t="shared" si="159"/>
        <v>0</v>
      </c>
      <c r="B1683" s="6">
        <v>1675</v>
      </c>
      <c r="C1683" s="6">
        <f>IFERROR(IF($C$1&gt;=B1683,SMALL(STUDENT!$V$4:$V$2003,$C$6+B1683),0),0)</f>
        <v>0</v>
      </c>
      <c r="D1683" s="14">
        <f t="shared" si="160"/>
        <v>0</v>
      </c>
      <c r="E1683" s="14" t="str">
        <f>IFERROR(IF($D1683&gt;=1,VLOOKUP($C1683,STUDENT!$A$4:$E$2003,E$1,0),""),"")</f>
        <v/>
      </c>
      <c r="F1683" s="15" t="str">
        <f>IFERROR(IF($D1683&gt;=1,VLOOKUP($C1683,STUDENT!$A$4:$E$2003,F$1,0),""),"")</f>
        <v/>
      </c>
      <c r="G1683" s="15" t="str">
        <f>IFERROR(IF($D1683&gt;=1,VLOOKUP($C1683,STUDENT!$A$4:$E$2003,G$1,0),""),"")</f>
        <v/>
      </c>
      <c r="H1683" s="14" t="str">
        <f>IFERROR(IF($D1683&gt;=1,VLOOKUP($C1683,STUDENT!$A$4:$E$2003,H$1,0),""),"")</f>
        <v/>
      </c>
      <c r="I1683" s="79"/>
      <c r="J1683" s="79"/>
      <c r="K1683" s="79"/>
      <c r="L1683" s="79"/>
      <c r="M1683" s="79"/>
      <c r="N1683" s="79"/>
      <c r="O1683" s="79"/>
      <c r="P1683" s="79"/>
      <c r="Q1683" s="79"/>
      <c r="R1683" s="79"/>
      <c r="S1683" s="79"/>
      <c r="T1683" s="79"/>
      <c r="U1683" s="85">
        <f t="shared" si="161"/>
        <v>0</v>
      </c>
      <c r="V1683" s="6">
        <f t="shared" si="162"/>
        <v>0</v>
      </c>
      <c r="W1683" s="6">
        <f>IFERROR(IF(V1683&gt;=1,V1683*VLOOKUP(E1683,STUDENT!$B$4:$W$2003,22,0),0),0)</f>
        <v>0</v>
      </c>
      <c r="X1683" s="6">
        <f t="shared" si="163"/>
        <v>0</v>
      </c>
      <c r="Y1683" s="6">
        <f>IFERROR(IF(X1683&gt;=1,X1683*VLOOKUP(E1683,STUDENT!$B$4:$W$2003,22,0),0),0)</f>
        <v>0</v>
      </c>
      <c r="Z1683" s="6">
        <f t="shared" si="164"/>
        <v>0</v>
      </c>
      <c r="AA1683" s="6">
        <f>IFERROR(IF(Z1683&gt;=1,Z1683*VLOOKUP(E1683,STUDENT!$B$4:$W$2003,22,0),0),0)</f>
        <v>0</v>
      </c>
    </row>
    <row r="1684" spans="1:27" ht="18" customHeight="1" x14ac:dyDescent="0.25">
      <c r="A1684" s="6">
        <f t="shared" si="159"/>
        <v>0</v>
      </c>
      <c r="B1684" s="6">
        <v>1676</v>
      </c>
      <c r="C1684" s="6">
        <f>IFERROR(IF($C$1&gt;=B1684,SMALL(STUDENT!$V$4:$V$2003,$C$6+B1684),0),0)</f>
        <v>0</v>
      </c>
      <c r="D1684" s="14">
        <f t="shared" si="160"/>
        <v>0</v>
      </c>
      <c r="E1684" s="14" t="str">
        <f>IFERROR(IF($D1684&gt;=1,VLOOKUP($C1684,STUDENT!$A$4:$E$2003,E$1,0),""),"")</f>
        <v/>
      </c>
      <c r="F1684" s="15" t="str">
        <f>IFERROR(IF($D1684&gt;=1,VLOOKUP($C1684,STUDENT!$A$4:$E$2003,F$1,0),""),"")</f>
        <v/>
      </c>
      <c r="G1684" s="15" t="str">
        <f>IFERROR(IF($D1684&gt;=1,VLOOKUP($C1684,STUDENT!$A$4:$E$2003,G$1,0),""),"")</f>
        <v/>
      </c>
      <c r="H1684" s="14" t="str">
        <f>IFERROR(IF($D1684&gt;=1,VLOOKUP($C1684,STUDENT!$A$4:$E$2003,H$1,0),""),"")</f>
        <v/>
      </c>
      <c r="I1684" s="79"/>
      <c r="J1684" s="79"/>
      <c r="K1684" s="79"/>
      <c r="L1684" s="79"/>
      <c r="M1684" s="79"/>
      <c r="N1684" s="79"/>
      <c r="O1684" s="79"/>
      <c r="P1684" s="79"/>
      <c r="Q1684" s="79"/>
      <c r="R1684" s="79"/>
      <c r="S1684" s="79"/>
      <c r="T1684" s="79"/>
      <c r="U1684" s="85">
        <f t="shared" si="161"/>
        <v>0</v>
      </c>
      <c r="V1684" s="6">
        <f t="shared" si="162"/>
        <v>0</v>
      </c>
      <c r="W1684" s="6">
        <f>IFERROR(IF(V1684&gt;=1,V1684*VLOOKUP(E1684,STUDENT!$B$4:$W$2003,22,0),0),0)</f>
        <v>0</v>
      </c>
      <c r="X1684" s="6">
        <f t="shared" si="163"/>
        <v>0</v>
      </c>
      <c r="Y1684" s="6">
        <f>IFERROR(IF(X1684&gt;=1,X1684*VLOOKUP(E1684,STUDENT!$B$4:$W$2003,22,0),0),0)</f>
        <v>0</v>
      </c>
      <c r="Z1684" s="6">
        <f t="shared" si="164"/>
        <v>0</v>
      </c>
      <c r="AA1684" s="6">
        <f>IFERROR(IF(Z1684&gt;=1,Z1684*VLOOKUP(E1684,STUDENT!$B$4:$W$2003,22,0),0),0)</f>
        <v>0</v>
      </c>
    </row>
    <row r="1685" spans="1:27" ht="18" customHeight="1" x14ac:dyDescent="0.25">
      <c r="A1685" s="6">
        <f t="shared" si="159"/>
        <v>0</v>
      </c>
      <c r="B1685" s="6">
        <v>1677</v>
      </c>
      <c r="C1685" s="6">
        <f>IFERROR(IF($C$1&gt;=B1685,SMALL(STUDENT!$V$4:$V$2003,$C$6+B1685),0),0)</f>
        <v>0</v>
      </c>
      <c r="D1685" s="14">
        <f t="shared" si="160"/>
        <v>0</v>
      </c>
      <c r="E1685" s="14" t="str">
        <f>IFERROR(IF($D1685&gt;=1,VLOOKUP($C1685,STUDENT!$A$4:$E$2003,E$1,0),""),"")</f>
        <v/>
      </c>
      <c r="F1685" s="15" t="str">
        <f>IFERROR(IF($D1685&gt;=1,VLOOKUP($C1685,STUDENT!$A$4:$E$2003,F$1,0),""),"")</f>
        <v/>
      </c>
      <c r="G1685" s="15" t="str">
        <f>IFERROR(IF($D1685&gt;=1,VLOOKUP($C1685,STUDENT!$A$4:$E$2003,G$1,0),""),"")</f>
        <v/>
      </c>
      <c r="H1685" s="14" t="str">
        <f>IFERROR(IF($D1685&gt;=1,VLOOKUP($C1685,STUDENT!$A$4:$E$2003,H$1,0),""),"")</f>
        <v/>
      </c>
      <c r="I1685" s="79"/>
      <c r="J1685" s="79"/>
      <c r="K1685" s="79"/>
      <c r="L1685" s="79"/>
      <c r="M1685" s="79"/>
      <c r="N1685" s="79"/>
      <c r="O1685" s="79"/>
      <c r="P1685" s="79"/>
      <c r="Q1685" s="79"/>
      <c r="R1685" s="79"/>
      <c r="S1685" s="79"/>
      <c r="T1685" s="79"/>
      <c r="U1685" s="85">
        <f t="shared" si="161"/>
        <v>0</v>
      </c>
      <c r="V1685" s="6">
        <f t="shared" si="162"/>
        <v>0</v>
      </c>
      <c r="W1685" s="6">
        <f>IFERROR(IF(V1685&gt;=1,V1685*VLOOKUP(E1685,STUDENT!$B$4:$W$2003,22,0),0),0)</f>
        <v>0</v>
      </c>
      <c r="X1685" s="6">
        <f t="shared" si="163"/>
        <v>0</v>
      </c>
      <c r="Y1685" s="6">
        <f>IFERROR(IF(X1685&gt;=1,X1685*VLOOKUP(E1685,STUDENT!$B$4:$W$2003,22,0),0),0)</f>
        <v>0</v>
      </c>
      <c r="Z1685" s="6">
        <f t="shared" si="164"/>
        <v>0</v>
      </c>
      <c r="AA1685" s="6">
        <f>IFERROR(IF(Z1685&gt;=1,Z1685*VLOOKUP(E1685,STUDENT!$B$4:$W$2003,22,0),0),0)</f>
        <v>0</v>
      </c>
    </row>
    <row r="1686" spans="1:27" ht="18" customHeight="1" x14ac:dyDescent="0.25">
      <c r="A1686" s="6">
        <f t="shared" si="159"/>
        <v>0</v>
      </c>
      <c r="B1686" s="6">
        <v>1678</v>
      </c>
      <c r="C1686" s="6">
        <f>IFERROR(IF($C$1&gt;=B1686,SMALL(STUDENT!$V$4:$V$2003,$C$6+B1686),0),0)</f>
        <v>0</v>
      </c>
      <c r="D1686" s="14">
        <f t="shared" si="160"/>
        <v>0</v>
      </c>
      <c r="E1686" s="14" t="str">
        <f>IFERROR(IF($D1686&gt;=1,VLOOKUP($C1686,STUDENT!$A$4:$E$2003,E$1,0),""),"")</f>
        <v/>
      </c>
      <c r="F1686" s="15" t="str">
        <f>IFERROR(IF($D1686&gt;=1,VLOOKUP($C1686,STUDENT!$A$4:$E$2003,F$1,0),""),"")</f>
        <v/>
      </c>
      <c r="G1686" s="15" t="str">
        <f>IFERROR(IF($D1686&gt;=1,VLOOKUP($C1686,STUDENT!$A$4:$E$2003,G$1,0),""),"")</f>
        <v/>
      </c>
      <c r="H1686" s="14" t="str">
        <f>IFERROR(IF($D1686&gt;=1,VLOOKUP($C1686,STUDENT!$A$4:$E$2003,H$1,0),""),"")</f>
        <v/>
      </c>
      <c r="I1686" s="79"/>
      <c r="J1686" s="79"/>
      <c r="K1686" s="79"/>
      <c r="L1686" s="79"/>
      <c r="M1686" s="79"/>
      <c r="N1686" s="79"/>
      <c r="O1686" s="79"/>
      <c r="P1686" s="79"/>
      <c r="Q1686" s="79"/>
      <c r="R1686" s="79"/>
      <c r="S1686" s="79"/>
      <c r="T1686" s="79"/>
      <c r="U1686" s="85">
        <f t="shared" si="161"/>
        <v>0</v>
      </c>
      <c r="V1686" s="6">
        <f t="shared" si="162"/>
        <v>0</v>
      </c>
      <c r="W1686" s="6">
        <f>IFERROR(IF(V1686&gt;=1,V1686*VLOOKUP(E1686,STUDENT!$B$4:$W$2003,22,0),0),0)</f>
        <v>0</v>
      </c>
      <c r="X1686" s="6">
        <f t="shared" si="163"/>
        <v>0</v>
      </c>
      <c r="Y1686" s="6">
        <f>IFERROR(IF(X1686&gt;=1,X1686*VLOOKUP(E1686,STUDENT!$B$4:$W$2003,22,0),0),0)</f>
        <v>0</v>
      </c>
      <c r="Z1686" s="6">
        <f t="shared" si="164"/>
        <v>0</v>
      </c>
      <c r="AA1686" s="6">
        <f>IFERROR(IF(Z1686&gt;=1,Z1686*VLOOKUP(E1686,STUDENT!$B$4:$W$2003,22,0),0),0)</f>
        <v>0</v>
      </c>
    </row>
    <row r="1687" spans="1:27" ht="18" customHeight="1" x14ac:dyDescent="0.25">
      <c r="A1687" s="6">
        <f t="shared" si="159"/>
        <v>0</v>
      </c>
      <c r="B1687" s="6">
        <v>1679</v>
      </c>
      <c r="C1687" s="6">
        <f>IFERROR(IF($C$1&gt;=B1687,SMALL(STUDENT!$V$4:$V$2003,$C$6+B1687),0),0)</f>
        <v>0</v>
      </c>
      <c r="D1687" s="14">
        <f t="shared" si="160"/>
        <v>0</v>
      </c>
      <c r="E1687" s="14" t="str">
        <f>IFERROR(IF($D1687&gt;=1,VLOOKUP($C1687,STUDENT!$A$4:$E$2003,E$1,0),""),"")</f>
        <v/>
      </c>
      <c r="F1687" s="15" t="str">
        <f>IFERROR(IF($D1687&gt;=1,VLOOKUP($C1687,STUDENT!$A$4:$E$2003,F$1,0),""),"")</f>
        <v/>
      </c>
      <c r="G1687" s="15" t="str">
        <f>IFERROR(IF($D1687&gt;=1,VLOOKUP($C1687,STUDENT!$A$4:$E$2003,G$1,0),""),"")</f>
        <v/>
      </c>
      <c r="H1687" s="14" t="str">
        <f>IFERROR(IF($D1687&gt;=1,VLOOKUP($C1687,STUDENT!$A$4:$E$2003,H$1,0),""),"")</f>
        <v/>
      </c>
      <c r="I1687" s="79"/>
      <c r="J1687" s="79"/>
      <c r="K1687" s="79"/>
      <c r="L1687" s="79"/>
      <c r="M1687" s="79"/>
      <c r="N1687" s="79"/>
      <c r="O1687" s="79"/>
      <c r="P1687" s="79"/>
      <c r="Q1687" s="79"/>
      <c r="R1687" s="79"/>
      <c r="S1687" s="79"/>
      <c r="T1687" s="79"/>
      <c r="U1687" s="85">
        <f t="shared" si="161"/>
        <v>0</v>
      </c>
      <c r="V1687" s="6">
        <f t="shared" si="162"/>
        <v>0</v>
      </c>
      <c r="W1687" s="6">
        <f>IFERROR(IF(V1687&gt;=1,V1687*VLOOKUP(E1687,STUDENT!$B$4:$W$2003,22,0),0),0)</f>
        <v>0</v>
      </c>
      <c r="X1687" s="6">
        <f t="shared" si="163"/>
        <v>0</v>
      </c>
      <c r="Y1687" s="6">
        <f>IFERROR(IF(X1687&gt;=1,X1687*VLOOKUP(E1687,STUDENT!$B$4:$W$2003,22,0),0),0)</f>
        <v>0</v>
      </c>
      <c r="Z1687" s="6">
        <f t="shared" si="164"/>
        <v>0</v>
      </c>
      <c r="AA1687" s="6">
        <f>IFERROR(IF(Z1687&gt;=1,Z1687*VLOOKUP(E1687,STUDENT!$B$4:$W$2003,22,0),0),0)</f>
        <v>0</v>
      </c>
    </row>
    <row r="1688" spans="1:27" ht="18" customHeight="1" x14ac:dyDescent="0.25">
      <c r="A1688" s="6">
        <f t="shared" si="159"/>
        <v>0</v>
      </c>
      <c r="B1688" s="6">
        <v>1680</v>
      </c>
      <c r="C1688" s="6">
        <f>IFERROR(IF($C$1&gt;=B1688,SMALL(STUDENT!$V$4:$V$2003,$C$6+B1688),0),0)</f>
        <v>0</v>
      </c>
      <c r="D1688" s="14">
        <f t="shared" si="160"/>
        <v>0</v>
      </c>
      <c r="E1688" s="14" t="str">
        <f>IFERROR(IF($D1688&gt;=1,VLOOKUP($C1688,STUDENT!$A$4:$E$2003,E$1,0),""),"")</f>
        <v/>
      </c>
      <c r="F1688" s="15" t="str">
        <f>IFERROR(IF($D1688&gt;=1,VLOOKUP($C1688,STUDENT!$A$4:$E$2003,F$1,0),""),"")</f>
        <v/>
      </c>
      <c r="G1688" s="15" t="str">
        <f>IFERROR(IF($D1688&gt;=1,VLOOKUP($C1688,STUDENT!$A$4:$E$2003,G$1,0),""),"")</f>
        <v/>
      </c>
      <c r="H1688" s="14" t="str">
        <f>IFERROR(IF($D1688&gt;=1,VLOOKUP($C1688,STUDENT!$A$4:$E$2003,H$1,0),""),"")</f>
        <v/>
      </c>
      <c r="I1688" s="79"/>
      <c r="J1688" s="79"/>
      <c r="K1688" s="79"/>
      <c r="L1688" s="79"/>
      <c r="M1688" s="79"/>
      <c r="N1688" s="79"/>
      <c r="O1688" s="79"/>
      <c r="P1688" s="79"/>
      <c r="Q1688" s="79"/>
      <c r="R1688" s="79"/>
      <c r="S1688" s="79"/>
      <c r="T1688" s="79"/>
      <c r="U1688" s="85">
        <f t="shared" si="161"/>
        <v>0</v>
      </c>
      <c r="V1688" s="6">
        <f t="shared" si="162"/>
        <v>0</v>
      </c>
      <c r="W1688" s="6">
        <f>IFERROR(IF(V1688&gt;=1,V1688*VLOOKUP(E1688,STUDENT!$B$4:$W$2003,22,0),0),0)</f>
        <v>0</v>
      </c>
      <c r="X1688" s="6">
        <f t="shared" si="163"/>
        <v>0</v>
      </c>
      <c r="Y1688" s="6">
        <f>IFERROR(IF(X1688&gt;=1,X1688*VLOOKUP(E1688,STUDENT!$B$4:$W$2003,22,0),0),0)</f>
        <v>0</v>
      </c>
      <c r="Z1688" s="6">
        <f t="shared" si="164"/>
        <v>0</v>
      </c>
      <c r="AA1688" s="6">
        <f>IFERROR(IF(Z1688&gt;=1,Z1688*VLOOKUP(E1688,STUDENT!$B$4:$W$2003,22,0),0),0)</f>
        <v>0</v>
      </c>
    </row>
    <row r="1689" spans="1:27" ht="18" customHeight="1" x14ac:dyDescent="0.25">
      <c r="A1689" s="6">
        <f t="shared" si="159"/>
        <v>0</v>
      </c>
      <c r="B1689" s="6">
        <v>1681</v>
      </c>
      <c r="C1689" s="6">
        <f>IFERROR(IF($C$1&gt;=B1689,SMALL(STUDENT!$V$4:$V$2003,$C$6+B1689),0),0)</f>
        <v>0</v>
      </c>
      <c r="D1689" s="14">
        <f t="shared" si="160"/>
        <v>0</v>
      </c>
      <c r="E1689" s="14" t="str">
        <f>IFERROR(IF($D1689&gt;=1,VLOOKUP($C1689,STUDENT!$A$4:$E$2003,E$1,0),""),"")</f>
        <v/>
      </c>
      <c r="F1689" s="15" t="str">
        <f>IFERROR(IF($D1689&gt;=1,VLOOKUP($C1689,STUDENT!$A$4:$E$2003,F$1,0),""),"")</f>
        <v/>
      </c>
      <c r="G1689" s="15" t="str">
        <f>IFERROR(IF($D1689&gt;=1,VLOOKUP($C1689,STUDENT!$A$4:$E$2003,G$1,0),""),"")</f>
        <v/>
      </c>
      <c r="H1689" s="14" t="str">
        <f>IFERROR(IF($D1689&gt;=1,VLOOKUP($C1689,STUDENT!$A$4:$E$2003,H$1,0),""),"")</f>
        <v/>
      </c>
      <c r="I1689" s="79"/>
      <c r="J1689" s="79"/>
      <c r="K1689" s="79"/>
      <c r="L1689" s="79"/>
      <c r="M1689" s="79"/>
      <c r="N1689" s="79"/>
      <c r="O1689" s="79"/>
      <c r="P1689" s="79"/>
      <c r="Q1689" s="79"/>
      <c r="R1689" s="79"/>
      <c r="S1689" s="79"/>
      <c r="T1689" s="79"/>
      <c r="U1689" s="85">
        <f t="shared" si="161"/>
        <v>0</v>
      </c>
      <c r="V1689" s="6">
        <f t="shared" si="162"/>
        <v>0</v>
      </c>
      <c r="W1689" s="6">
        <f>IFERROR(IF(V1689&gt;=1,V1689*VLOOKUP(E1689,STUDENT!$B$4:$W$2003,22,0),0),0)</f>
        <v>0</v>
      </c>
      <c r="X1689" s="6">
        <f t="shared" si="163"/>
        <v>0</v>
      </c>
      <c r="Y1689" s="6">
        <f>IFERROR(IF(X1689&gt;=1,X1689*VLOOKUP(E1689,STUDENT!$B$4:$W$2003,22,0),0),0)</f>
        <v>0</v>
      </c>
      <c r="Z1689" s="6">
        <f t="shared" si="164"/>
        <v>0</v>
      </c>
      <c r="AA1689" s="6">
        <f>IFERROR(IF(Z1689&gt;=1,Z1689*VLOOKUP(E1689,STUDENT!$B$4:$W$2003,22,0),0),0)</f>
        <v>0</v>
      </c>
    </row>
    <row r="1690" spans="1:27" ht="18" customHeight="1" x14ac:dyDescent="0.25">
      <c r="A1690" s="6">
        <f t="shared" si="159"/>
        <v>0</v>
      </c>
      <c r="B1690" s="6">
        <v>1682</v>
      </c>
      <c r="C1690" s="6">
        <f>IFERROR(IF($C$1&gt;=B1690,SMALL(STUDENT!$V$4:$V$2003,$C$6+B1690),0),0)</f>
        <v>0</v>
      </c>
      <c r="D1690" s="14">
        <f t="shared" si="160"/>
        <v>0</v>
      </c>
      <c r="E1690" s="14" t="str">
        <f>IFERROR(IF($D1690&gt;=1,VLOOKUP($C1690,STUDENT!$A$4:$E$2003,E$1,0),""),"")</f>
        <v/>
      </c>
      <c r="F1690" s="15" t="str">
        <f>IFERROR(IF($D1690&gt;=1,VLOOKUP($C1690,STUDENT!$A$4:$E$2003,F$1,0),""),"")</f>
        <v/>
      </c>
      <c r="G1690" s="15" t="str">
        <f>IFERROR(IF($D1690&gt;=1,VLOOKUP($C1690,STUDENT!$A$4:$E$2003,G$1,0),""),"")</f>
        <v/>
      </c>
      <c r="H1690" s="14" t="str">
        <f>IFERROR(IF($D1690&gt;=1,VLOOKUP($C1690,STUDENT!$A$4:$E$2003,H$1,0),""),"")</f>
        <v/>
      </c>
      <c r="I1690" s="79"/>
      <c r="J1690" s="79"/>
      <c r="K1690" s="79"/>
      <c r="L1690" s="79"/>
      <c r="M1690" s="79"/>
      <c r="N1690" s="79"/>
      <c r="O1690" s="79"/>
      <c r="P1690" s="79"/>
      <c r="Q1690" s="79"/>
      <c r="R1690" s="79"/>
      <c r="S1690" s="79"/>
      <c r="T1690" s="79"/>
      <c r="U1690" s="85">
        <f t="shared" si="161"/>
        <v>0</v>
      </c>
      <c r="V1690" s="6">
        <f t="shared" si="162"/>
        <v>0</v>
      </c>
      <c r="W1690" s="6">
        <f>IFERROR(IF(V1690&gt;=1,V1690*VLOOKUP(E1690,STUDENT!$B$4:$W$2003,22,0),0),0)</f>
        <v>0</v>
      </c>
      <c r="X1690" s="6">
        <f t="shared" si="163"/>
        <v>0</v>
      </c>
      <c r="Y1690" s="6">
        <f>IFERROR(IF(X1690&gt;=1,X1690*VLOOKUP(E1690,STUDENT!$B$4:$W$2003,22,0),0),0)</f>
        <v>0</v>
      </c>
      <c r="Z1690" s="6">
        <f t="shared" si="164"/>
        <v>0</v>
      </c>
      <c r="AA1690" s="6">
        <f>IFERROR(IF(Z1690&gt;=1,Z1690*VLOOKUP(E1690,STUDENT!$B$4:$W$2003,22,0),0),0)</f>
        <v>0</v>
      </c>
    </row>
    <row r="1691" spans="1:27" ht="18" customHeight="1" x14ac:dyDescent="0.25">
      <c r="A1691" s="6">
        <f t="shared" si="159"/>
        <v>0</v>
      </c>
      <c r="B1691" s="6">
        <v>1683</v>
      </c>
      <c r="C1691" s="6">
        <f>IFERROR(IF($C$1&gt;=B1691,SMALL(STUDENT!$V$4:$V$2003,$C$6+B1691),0),0)</f>
        <v>0</v>
      </c>
      <c r="D1691" s="14">
        <f t="shared" si="160"/>
        <v>0</v>
      </c>
      <c r="E1691" s="14" t="str">
        <f>IFERROR(IF($D1691&gt;=1,VLOOKUP($C1691,STUDENT!$A$4:$E$2003,E$1,0),""),"")</f>
        <v/>
      </c>
      <c r="F1691" s="15" t="str">
        <f>IFERROR(IF($D1691&gt;=1,VLOOKUP($C1691,STUDENT!$A$4:$E$2003,F$1,0),""),"")</f>
        <v/>
      </c>
      <c r="G1691" s="15" t="str">
        <f>IFERROR(IF($D1691&gt;=1,VLOOKUP($C1691,STUDENT!$A$4:$E$2003,G$1,0),""),"")</f>
        <v/>
      </c>
      <c r="H1691" s="14" t="str">
        <f>IFERROR(IF($D1691&gt;=1,VLOOKUP($C1691,STUDENT!$A$4:$E$2003,H$1,0),""),"")</f>
        <v/>
      </c>
      <c r="I1691" s="79"/>
      <c r="J1691" s="79"/>
      <c r="K1691" s="79"/>
      <c r="L1691" s="79"/>
      <c r="M1691" s="79"/>
      <c r="N1691" s="79"/>
      <c r="O1691" s="79"/>
      <c r="P1691" s="79"/>
      <c r="Q1691" s="79"/>
      <c r="R1691" s="79"/>
      <c r="S1691" s="79"/>
      <c r="T1691" s="79"/>
      <c r="U1691" s="85">
        <f t="shared" si="161"/>
        <v>0</v>
      </c>
      <c r="V1691" s="6">
        <f t="shared" si="162"/>
        <v>0</v>
      </c>
      <c r="W1691" s="6">
        <f>IFERROR(IF(V1691&gt;=1,V1691*VLOOKUP(E1691,STUDENT!$B$4:$W$2003,22,0),0),0)</f>
        <v>0</v>
      </c>
      <c r="X1691" s="6">
        <f t="shared" si="163"/>
        <v>0</v>
      </c>
      <c r="Y1691" s="6">
        <f>IFERROR(IF(X1691&gt;=1,X1691*VLOOKUP(E1691,STUDENT!$B$4:$W$2003,22,0),0),0)</f>
        <v>0</v>
      </c>
      <c r="Z1691" s="6">
        <f t="shared" si="164"/>
        <v>0</v>
      </c>
      <c r="AA1691" s="6">
        <f>IFERROR(IF(Z1691&gt;=1,Z1691*VLOOKUP(E1691,STUDENT!$B$4:$W$2003,22,0),0),0)</f>
        <v>0</v>
      </c>
    </row>
    <row r="1692" spans="1:27" ht="18" customHeight="1" x14ac:dyDescent="0.25">
      <c r="A1692" s="6">
        <f t="shared" si="159"/>
        <v>0</v>
      </c>
      <c r="B1692" s="6">
        <v>1684</v>
      </c>
      <c r="C1692" s="6">
        <f>IFERROR(IF($C$1&gt;=B1692,SMALL(STUDENT!$V$4:$V$2003,$C$6+B1692),0),0)</f>
        <v>0</v>
      </c>
      <c r="D1692" s="14">
        <f t="shared" si="160"/>
        <v>0</v>
      </c>
      <c r="E1692" s="14" t="str">
        <f>IFERROR(IF($D1692&gt;=1,VLOOKUP($C1692,STUDENT!$A$4:$E$2003,E$1,0),""),"")</f>
        <v/>
      </c>
      <c r="F1692" s="15" t="str">
        <f>IFERROR(IF($D1692&gt;=1,VLOOKUP($C1692,STUDENT!$A$4:$E$2003,F$1,0),""),"")</f>
        <v/>
      </c>
      <c r="G1692" s="15" t="str">
        <f>IFERROR(IF($D1692&gt;=1,VLOOKUP($C1692,STUDENT!$A$4:$E$2003,G$1,0),""),"")</f>
        <v/>
      </c>
      <c r="H1692" s="14" t="str">
        <f>IFERROR(IF($D1692&gt;=1,VLOOKUP($C1692,STUDENT!$A$4:$E$2003,H$1,0),""),"")</f>
        <v/>
      </c>
      <c r="I1692" s="79"/>
      <c r="J1692" s="79"/>
      <c r="K1692" s="79"/>
      <c r="L1692" s="79"/>
      <c r="M1692" s="79"/>
      <c r="N1692" s="79"/>
      <c r="O1692" s="79"/>
      <c r="P1692" s="79"/>
      <c r="Q1692" s="79"/>
      <c r="R1692" s="79"/>
      <c r="S1692" s="79"/>
      <c r="T1692" s="79"/>
      <c r="U1692" s="85">
        <f t="shared" si="161"/>
        <v>0</v>
      </c>
      <c r="V1692" s="6">
        <f t="shared" si="162"/>
        <v>0</v>
      </c>
      <c r="W1692" s="6">
        <f>IFERROR(IF(V1692&gt;=1,V1692*VLOOKUP(E1692,STUDENT!$B$4:$W$2003,22,0),0),0)</f>
        <v>0</v>
      </c>
      <c r="X1692" s="6">
        <f t="shared" si="163"/>
        <v>0</v>
      </c>
      <c r="Y1692" s="6">
        <f>IFERROR(IF(X1692&gt;=1,X1692*VLOOKUP(E1692,STUDENT!$B$4:$W$2003,22,0),0),0)</f>
        <v>0</v>
      </c>
      <c r="Z1692" s="6">
        <f t="shared" si="164"/>
        <v>0</v>
      </c>
      <c r="AA1692" s="6">
        <f>IFERROR(IF(Z1692&gt;=1,Z1692*VLOOKUP(E1692,STUDENT!$B$4:$W$2003,22,0),0),0)</f>
        <v>0</v>
      </c>
    </row>
    <row r="1693" spans="1:27" ht="18" customHeight="1" x14ac:dyDescent="0.25">
      <c r="A1693" s="6">
        <f t="shared" si="159"/>
        <v>0</v>
      </c>
      <c r="B1693" s="6">
        <v>1685</v>
      </c>
      <c r="C1693" s="6">
        <f>IFERROR(IF($C$1&gt;=B1693,SMALL(STUDENT!$V$4:$V$2003,$C$6+B1693),0),0)</f>
        <v>0</v>
      </c>
      <c r="D1693" s="14">
        <f t="shared" si="160"/>
        <v>0</v>
      </c>
      <c r="E1693" s="14" t="str">
        <f>IFERROR(IF($D1693&gt;=1,VLOOKUP($C1693,STUDENT!$A$4:$E$2003,E$1,0),""),"")</f>
        <v/>
      </c>
      <c r="F1693" s="15" t="str">
        <f>IFERROR(IF($D1693&gt;=1,VLOOKUP($C1693,STUDENT!$A$4:$E$2003,F$1,0),""),"")</f>
        <v/>
      </c>
      <c r="G1693" s="15" t="str">
        <f>IFERROR(IF($D1693&gt;=1,VLOOKUP($C1693,STUDENT!$A$4:$E$2003,G$1,0),""),"")</f>
        <v/>
      </c>
      <c r="H1693" s="14" t="str">
        <f>IFERROR(IF($D1693&gt;=1,VLOOKUP($C1693,STUDENT!$A$4:$E$2003,H$1,0),""),"")</f>
        <v/>
      </c>
      <c r="I1693" s="79"/>
      <c r="J1693" s="79"/>
      <c r="K1693" s="79"/>
      <c r="L1693" s="79"/>
      <c r="M1693" s="79"/>
      <c r="N1693" s="79"/>
      <c r="O1693" s="79"/>
      <c r="P1693" s="79"/>
      <c r="Q1693" s="79"/>
      <c r="R1693" s="79"/>
      <c r="S1693" s="79"/>
      <c r="T1693" s="79"/>
      <c r="U1693" s="85">
        <f t="shared" si="161"/>
        <v>0</v>
      </c>
      <c r="V1693" s="6">
        <f t="shared" si="162"/>
        <v>0</v>
      </c>
      <c r="W1693" s="6">
        <f>IFERROR(IF(V1693&gt;=1,V1693*VLOOKUP(E1693,STUDENT!$B$4:$W$2003,22,0),0),0)</f>
        <v>0</v>
      </c>
      <c r="X1693" s="6">
        <f t="shared" si="163"/>
        <v>0</v>
      </c>
      <c r="Y1693" s="6">
        <f>IFERROR(IF(X1693&gt;=1,X1693*VLOOKUP(E1693,STUDENT!$B$4:$W$2003,22,0),0),0)</f>
        <v>0</v>
      </c>
      <c r="Z1693" s="6">
        <f t="shared" si="164"/>
        <v>0</v>
      </c>
      <c r="AA1693" s="6">
        <f>IFERROR(IF(Z1693&gt;=1,Z1693*VLOOKUP(E1693,STUDENT!$B$4:$W$2003,22,0),0),0)</f>
        <v>0</v>
      </c>
    </row>
    <row r="1694" spans="1:27" ht="18" customHeight="1" x14ac:dyDescent="0.25">
      <c r="A1694" s="6">
        <f t="shared" si="159"/>
        <v>0</v>
      </c>
      <c r="B1694" s="6">
        <v>1686</v>
      </c>
      <c r="C1694" s="6">
        <f>IFERROR(IF($C$1&gt;=B1694,SMALL(STUDENT!$V$4:$V$2003,$C$6+B1694),0),0)</f>
        <v>0</v>
      </c>
      <c r="D1694" s="14">
        <f t="shared" si="160"/>
        <v>0</v>
      </c>
      <c r="E1694" s="14" t="str">
        <f>IFERROR(IF($D1694&gt;=1,VLOOKUP($C1694,STUDENT!$A$4:$E$2003,E$1,0),""),"")</f>
        <v/>
      </c>
      <c r="F1694" s="15" t="str">
        <f>IFERROR(IF($D1694&gt;=1,VLOOKUP($C1694,STUDENT!$A$4:$E$2003,F$1,0),""),"")</f>
        <v/>
      </c>
      <c r="G1694" s="15" t="str">
        <f>IFERROR(IF($D1694&gt;=1,VLOOKUP($C1694,STUDENT!$A$4:$E$2003,G$1,0),""),"")</f>
        <v/>
      </c>
      <c r="H1694" s="14" t="str">
        <f>IFERROR(IF($D1694&gt;=1,VLOOKUP($C1694,STUDENT!$A$4:$E$2003,H$1,0),""),"")</f>
        <v/>
      </c>
      <c r="I1694" s="79"/>
      <c r="J1694" s="79"/>
      <c r="K1694" s="79"/>
      <c r="L1694" s="79"/>
      <c r="M1694" s="79"/>
      <c r="N1694" s="79"/>
      <c r="O1694" s="79"/>
      <c r="P1694" s="79"/>
      <c r="Q1694" s="79"/>
      <c r="R1694" s="79"/>
      <c r="S1694" s="79"/>
      <c r="T1694" s="79"/>
      <c r="U1694" s="85">
        <f t="shared" si="161"/>
        <v>0</v>
      </c>
      <c r="V1694" s="6">
        <f t="shared" si="162"/>
        <v>0</v>
      </c>
      <c r="W1694" s="6">
        <f>IFERROR(IF(V1694&gt;=1,V1694*VLOOKUP(E1694,STUDENT!$B$4:$W$2003,22,0),0),0)</f>
        <v>0</v>
      </c>
      <c r="X1694" s="6">
        <f t="shared" si="163"/>
        <v>0</v>
      </c>
      <c r="Y1694" s="6">
        <f>IFERROR(IF(X1694&gt;=1,X1694*VLOOKUP(E1694,STUDENT!$B$4:$W$2003,22,0),0),0)</f>
        <v>0</v>
      </c>
      <c r="Z1694" s="6">
        <f t="shared" si="164"/>
        <v>0</v>
      </c>
      <c r="AA1694" s="6">
        <f>IFERROR(IF(Z1694&gt;=1,Z1694*VLOOKUP(E1694,STUDENT!$B$4:$W$2003,22,0),0),0)</f>
        <v>0</v>
      </c>
    </row>
    <row r="1695" spans="1:27" ht="18" customHeight="1" x14ac:dyDescent="0.25">
      <c r="A1695" s="6">
        <f t="shared" si="159"/>
        <v>0</v>
      </c>
      <c r="B1695" s="6">
        <v>1687</v>
      </c>
      <c r="C1695" s="6">
        <f>IFERROR(IF($C$1&gt;=B1695,SMALL(STUDENT!$V$4:$V$2003,$C$6+B1695),0),0)</f>
        <v>0</v>
      </c>
      <c r="D1695" s="14">
        <f t="shared" si="160"/>
        <v>0</v>
      </c>
      <c r="E1695" s="14" t="str">
        <f>IFERROR(IF($D1695&gt;=1,VLOOKUP($C1695,STUDENT!$A$4:$E$2003,E$1,0),""),"")</f>
        <v/>
      </c>
      <c r="F1695" s="15" t="str">
        <f>IFERROR(IF($D1695&gt;=1,VLOOKUP($C1695,STUDENT!$A$4:$E$2003,F$1,0),""),"")</f>
        <v/>
      </c>
      <c r="G1695" s="15" t="str">
        <f>IFERROR(IF($D1695&gt;=1,VLOOKUP($C1695,STUDENT!$A$4:$E$2003,G$1,0),""),"")</f>
        <v/>
      </c>
      <c r="H1695" s="14" t="str">
        <f>IFERROR(IF($D1695&gt;=1,VLOOKUP($C1695,STUDENT!$A$4:$E$2003,H$1,0),""),"")</f>
        <v/>
      </c>
      <c r="I1695" s="79"/>
      <c r="J1695" s="79"/>
      <c r="K1695" s="79"/>
      <c r="L1695" s="79"/>
      <c r="M1695" s="79"/>
      <c r="N1695" s="79"/>
      <c r="O1695" s="79"/>
      <c r="P1695" s="79"/>
      <c r="Q1695" s="79"/>
      <c r="R1695" s="79"/>
      <c r="S1695" s="79"/>
      <c r="T1695" s="79"/>
      <c r="U1695" s="85">
        <f t="shared" si="161"/>
        <v>0</v>
      </c>
      <c r="V1695" s="6">
        <f t="shared" si="162"/>
        <v>0</v>
      </c>
      <c r="W1695" s="6">
        <f>IFERROR(IF(V1695&gt;=1,V1695*VLOOKUP(E1695,STUDENT!$B$4:$W$2003,22,0),0),0)</f>
        <v>0</v>
      </c>
      <c r="X1695" s="6">
        <f t="shared" si="163"/>
        <v>0</v>
      </c>
      <c r="Y1695" s="6">
        <f>IFERROR(IF(X1695&gt;=1,X1695*VLOOKUP(E1695,STUDENT!$B$4:$W$2003,22,0),0),0)</f>
        <v>0</v>
      </c>
      <c r="Z1695" s="6">
        <f t="shared" si="164"/>
        <v>0</v>
      </c>
      <c r="AA1695" s="6">
        <f>IFERROR(IF(Z1695&gt;=1,Z1695*VLOOKUP(E1695,STUDENT!$B$4:$W$2003,22,0),0),0)</f>
        <v>0</v>
      </c>
    </row>
    <row r="1696" spans="1:27" ht="18" customHeight="1" x14ac:dyDescent="0.25">
      <c r="A1696" s="6">
        <f t="shared" si="159"/>
        <v>0</v>
      </c>
      <c r="B1696" s="6">
        <v>1688</v>
      </c>
      <c r="C1696" s="6">
        <f>IFERROR(IF($C$1&gt;=B1696,SMALL(STUDENT!$V$4:$V$2003,$C$6+B1696),0),0)</f>
        <v>0</v>
      </c>
      <c r="D1696" s="14">
        <f t="shared" si="160"/>
        <v>0</v>
      </c>
      <c r="E1696" s="14" t="str">
        <f>IFERROR(IF($D1696&gt;=1,VLOOKUP($C1696,STUDENT!$A$4:$E$2003,E$1,0),""),"")</f>
        <v/>
      </c>
      <c r="F1696" s="15" t="str">
        <f>IFERROR(IF($D1696&gt;=1,VLOOKUP($C1696,STUDENT!$A$4:$E$2003,F$1,0),""),"")</f>
        <v/>
      </c>
      <c r="G1696" s="15" t="str">
        <f>IFERROR(IF($D1696&gt;=1,VLOOKUP($C1696,STUDENT!$A$4:$E$2003,G$1,0),""),"")</f>
        <v/>
      </c>
      <c r="H1696" s="14" t="str">
        <f>IFERROR(IF($D1696&gt;=1,VLOOKUP($C1696,STUDENT!$A$4:$E$2003,H$1,0),""),"")</f>
        <v/>
      </c>
      <c r="I1696" s="79"/>
      <c r="J1696" s="79"/>
      <c r="K1696" s="79"/>
      <c r="L1696" s="79"/>
      <c r="M1696" s="79"/>
      <c r="N1696" s="79"/>
      <c r="O1696" s="79"/>
      <c r="P1696" s="79"/>
      <c r="Q1696" s="79"/>
      <c r="R1696" s="79"/>
      <c r="S1696" s="79"/>
      <c r="T1696" s="79"/>
      <c r="U1696" s="85">
        <f t="shared" si="161"/>
        <v>0</v>
      </c>
      <c r="V1696" s="6">
        <f t="shared" si="162"/>
        <v>0</v>
      </c>
      <c r="W1696" s="6">
        <f>IFERROR(IF(V1696&gt;=1,V1696*VLOOKUP(E1696,STUDENT!$B$4:$W$2003,22,0),0),0)</f>
        <v>0</v>
      </c>
      <c r="X1696" s="6">
        <f t="shared" si="163"/>
        <v>0</v>
      </c>
      <c r="Y1696" s="6">
        <f>IFERROR(IF(X1696&gt;=1,X1696*VLOOKUP(E1696,STUDENT!$B$4:$W$2003,22,0),0),0)</f>
        <v>0</v>
      </c>
      <c r="Z1696" s="6">
        <f t="shared" si="164"/>
        <v>0</v>
      </c>
      <c r="AA1696" s="6">
        <f>IFERROR(IF(Z1696&gt;=1,Z1696*VLOOKUP(E1696,STUDENT!$B$4:$W$2003,22,0),0),0)</f>
        <v>0</v>
      </c>
    </row>
    <row r="1697" spans="1:27" ht="18" customHeight="1" x14ac:dyDescent="0.25">
      <c r="A1697" s="6">
        <f t="shared" si="159"/>
        <v>0</v>
      </c>
      <c r="B1697" s="6">
        <v>1689</v>
      </c>
      <c r="C1697" s="6">
        <f>IFERROR(IF($C$1&gt;=B1697,SMALL(STUDENT!$V$4:$V$2003,$C$6+B1697),0),0)</f>
        <v>0</v>
      </c>
      <c r="D1697" s="14">
        <f t="shared" si="160"/>
        <v>0</v>
      </c>
      <c r="E1697" s="14" t="str">
        <f>IFERROR(IF($D1697&gt;=1,VLOOKUP($C1697,STUDENT!$A$4:$E$2003,E$1,0),""),"")</f>
        <v/>
      </c>
      <c r="F1697" s="15" t="str">
        <f>IFERROR(IF($D1697&gt;=1,VLOOKUP($C1697,STUDENT!$A$4:$E$2003,F$1,0),""),"")</f>
        <v/>
      </c>
      <c r="G1697" s="15" t="str">
        <f>IFERROR(IF($D1697&gt;=1,VLOOKUP($C1697,STUDENT!$A$4:$E$2003,G$1,0),""),"")</f>
        <v/>
      </c>
      <c r="H1697" s="14" t="str">
        <f>IFERROR(IF($D1697&gt;=1,VLOOKUP($C1697,STUDENT!$A$4:$E$2003,H$1,0),""),"")</f>
        <v/>
      </c>
      <c r="I1697" s="79"/>
      <c r="J1697" s="79"/>
      <c r="K1697" s="79"/>
      <c r="L1697" s="79"/>
      <c r="M1697" s="79"/>
      <c r="N1697" s="79"/>
      <c r="O1697" s="79"/>
      <c r="P1697" s="79"/>
      <c r="Q1697" s="79"/>
      <c r="R1697" s="79"/>
      <c r="S1697" s="79"/>
      <c r="T1697" s="79"/>
      <c r="U1697" s="85">
        <f t="shared" si="161"/>
        <v>0</v>
      </c>
      <c r="V1697" s="6">
        <f t="shared" si="162"/>
        <v>0</v>
      </c>
      <c r="W1697" s="6">
        <f>IFERROR(IF(V1697&gt;=1,V1697*VLOOKUP(E1697,STUDENT!$B$4:$W$2003,22,0),0),0)</f>
        <v>0</v>
      </c>
      <c r="X1697" s="6">
        <f t="shared" si="163"/>
        <v>0</v>
      </c>
      <c r="Y1697" s="6">
        <f>IFERROR(IF(X1697&gt;=1,X1697*VLOOKUP(E1697,STUDENT!$B$4:$W$2003,22,0),0),0)</f>
        <v>0</v>
      </c>
      <c r="Z1697" s="6">
        <f t="shared" si="164"/>
        <v>0</v>
      </c>
      <c r="AA1697" s="6">
        <f>IFERROR(IF(Z1697&gt;=1,Z1697*VLOOKUP(E1697,STUDENT!$B$4:$W$2003,22,0),0),0)</f>
        <v>0</v>
      </c>
    </row>
    <row r="1698" spans="1:27" ht="18" customHeight="1" x14ac:dyDescent="0.25">
      <c r="A1698" s="6">
        <f t="shared" si="159"/>
        <v>0</v>
      </c>
      <c r="B1698" s="6">
        <v>1690</v>
      </c>
      <c r="C1698" s="6">
        <f>IFERROR(IF($C$1&gt;=B1698,SMALL(STUDENT!$V$4:$V$2003,$C$6+B1698),0),0)</f>
        <v>0</v>
      </c>
      <c r="D1698" s="14">
        <f t="shared" si="160"/>
        <v>0</v>
      </c>
      <c r="E1698" s="14" t="str">
        <f>IFERROR(IF($D1698&gt;=1,VLOOKUP($C1698,STUDENT!$A$4:$E$2003,E$1,0),""),"")</f>
        <v/>
      </c>
      <c r="F1698" s="15" t="str">
        <f>IFERROR(IF($D1698&gt;=1,VLOOKUP($C1698,STUDENT!$A$4:$E$2003,F$1,0),""),"")</f>
        <v/>
      </c>
      <c r="G1698" s="15" t="str">
        <f>IFERROR(IF($D1698&gt;=1,VLOOKUP($C1698,STUDENT!$A$4:$E$2003,G$1,0),""),"")</f>
        <v/>
      </c>
      <c r="H1698" s="14" t="str">
        <f>IFERROR(IF($D1698&gt;=1,VLOOKUP($C1698,STUDENT!$A$4:$E$2003,H$1,0),""),"")</f>
        <v/>
      </c>
      <c r="I1698" s="79"/>
      <c r="J1698" s="79"/>
      <c r="K1698" s="79"/>
      <c r="L1698" s="79"/>
      <c r="M1698" s="79"/>
      <c r="N1698" s="79"/>
      <c r="O1698" s="79"/>
      <c r="P1698" s="79"/>
      <c r="Q1698" s="79"/>
      <c r="R1698" s="79"/>
      <c r="S1698" s="79"/>
      <c r="T1698" s="79"/>
      <c r="U1698" s="85">
        <f t="shared" si="161"/>
        <v>0</v>
      </c>
      <c r="V1698" s="6">
        <f t="shared" si="162"/>
        <v>0</v>
      </c>
      <c r="W1698" s="6">
        <f>IFERROR(IF(V1698&gt;=1,V1698*VLOOKUP(E1698,STUDENT!$B$4:$W$2003,22,0),0),0)</f>
        <v>0</v>
      </c>
      <c r="X1698" s="6">
        <f t="shared" si="163"/>
        <v>0</v>
      </c>
      <c r="Y1698" s="6">
        <f>IFERROR(IF(X1698&gt;=1,X1698*VLOOKUP(E1698,STUDENT!$B$4:$W$2003,22,0),0),0)</f>
        <v>0</v>
      </c>
      <c r="Z1698" s="6">
        <f t="shared" si="164"/>
        <v>0</v>
      </c>
      <c r="AA1698" s="6">
        <f>IFERROR(IF(Z1698&gt;=1,Z1698*VLOOKUP(E1698,STUDENT!$B$4:$W$2003,22,0),0),0)</f>
        <v>0</v>
      </c>
    </row>
    <row r="1699" spans="1:27" ht="18" customHeight="1" x14ac:dyDescent="0.25">
      <c r="A1699" s="6">
        <f t="shared" si="159"/>
        <v>0</v>
      </c>
      <c r="B1699" s="6">
        <v>1691</v>
      </c>
      <c r="C1699" s="6">
        <f>IFERROR(IF($C$1&gt;=B1699,SMALL(STUDENT!$V$4:$V$2003,$C$6+B1699),0),0)</f>
        <v>0</v>
      </c>
      <c r="D1699" s="14">
        <f t="shared" si="160"/>
        <v>0</v>
      </c>
      <c r="E1699" s="14" t="str">
        <f>IFERROR(IF($D1699&gt;=1,VLOOKUP($C1699,STUDENT!$A$4:$E$2003,E$1,0),""),"")</f>
        <v/>
      </c>
      <c r="F1699" s="15" t="str">
        <f>IFERROR(IF($D1699&gt;=1,VLOOKUP($C1699,STUDENT!$A$4:$E$2003,F$1,0),""),"")</f>
        <v/>
      </c>
      <c r="G1699" s="15" t="str">
        <f>IFERROR(IF($D1699&gt;=1,VLOOKUP($C1699,STUDENT!$A$4:$E$2003,G$1,0),""),"")</f>
        <v/>
      </c>
      <c r="H1699" s="14" t="str">
        <f>IFERROR(IF($D1699&gt;=1,VLOOKUP($C1699,STUDENT!$A$4:$E$2003,H$1,0),""),"")</f>
        <v/>
      </c>
      <c r="I1699" s="79"/>
      <c r="J1699" s="79"/>
      <c r="K1699" s="79"/>
      <c r="L1699" s="79"/>
      <c r="M1699" s="79"/>
      <c r="N1699" s="79"/>
      <c r="O1699" s="79"/>
      <c r="P1699" s="79"/>
      <c r="Q1699" s="79"/>
      <c r="R1699" s="79"/>
      <c r="S1699" s="79"/>
      <c r="T1699" s="79"/>
      <c r="U1699" s="85">
        <f t="shared" si="161"/>
        <v>0</v>
      </c>
      <c r="V1699" s="6">
        <f t="shared" si="162"/>
        <v>0</v>
      </c>
      <c r="W1699" s="6">
        <f>IFERROR(IF(V1699&gt;=1,V1699*VLOOKUP(E1699,STUDENT!$B$4:$W$2003,22,0),0),0)</f>
        <v>0</v>
      </c>
      <c r="X1699" s="6">
        <f t="shared" si="163"/>
        <v>0</v>
      </c>
      <c r="Y1699" s="6">
        <f>IFERROR(IF(X1699&gt;=1,X1699*VLOOKUP(E1699,STUDENT!$B$4:$W$2003,22,0),0),0)</f>
        <v>0</v>
      </c>
      <c r="Z1699" s="6">
        <f t="shared" si="164"/>
        <v>0</v>
      </c>
      <c r="AA1699" s="6">
        <f>IFERROR(IF(Z1699&gt;=1,Z1699*VLOOKUP(E1699,STUDENT!$B$4:$W$2003,22,0),0),0)</f>
        <v>0</v>
      </c>
    </row>
    <row r="1700" spans="1:27" ht="18" customHeight="1" x14ac:dyDescent="0.25">
      <c r="A1700" s="6">
        <f t="shared" si="159"/>
        <v>0</v>
      </c>
      <c r="B1700" s="6">
        <v>1692</v>
      </c>
      <c r="C1700" s="6">
        <f>IFERROR(IF($C$1&gt;=B1700,SMALL(STUDENT!$V$4:$V$2003,$C$6+B1700),0),0)</f>
        <v>0</v>
      </c>
      <c r="D1700" s="14">
        <f t="shared" si="160"/>
        <v>0</v>
      </c>
      <c r="E1700" s="14" t="str">
        <f>IFERROR(IF($D1700&gt;=1,VLOOKUP($C1700,STUDENT!$A$4:$E$2003,E$1,0),""),"")</f>
        <v/>
      </c>
      <c r="F1700" s="15" t="str">
        <f>IFERROR(IF($D1700&gt;=1,VLOOKUP($C1700,STUDENT!$A$4:$E$2003,F$1,0),""),"")</f>
        <v/>
      </c>
      <c r="G1700" s="15" t="str">
        <f>IFERROR(IF($D1700&gt;=1,VLOOKUP($C1700,STUDENT!$A$4:$E$2003,G$1,0),""),"")</f>
        <v/>
      </c>
      <c r="H1700" s="14" t="str">
        <f>IFERROR(IF($D1700&gt;=1,VLOOKUP($C1700,STUDENT!$A$4:$E$2003,H$1,0),""),"")</f>
        <v/>
      </c>
      <c r="I1700" s="79"/>
      <c r="J1700" s="79"/>
      <c r="K1700" s="79"/>
      <c r="L1700" s="79"/>
      <c r="M1700" s="79"/>
      <c r="N1700" s="79"/>
      <c r="O1700" s="79"/>
      <c r="P1700" s="79"/>
      <c r="Q1700" s="79"/>
      <c r="R1700" s="79"/>
      <c r="S1700" s="79"/>
      <c r="T1700" s="79"/>
      <c r="U1700" s="85">
        <f t="shared" si="161"/>
        <v>0</v>
      </c>
      <c r="V1700" s="6">
        <f t="shared" si="162"/>
        <v>0</v>
      </c>
      <c r="W1700" s="6">
        <f>IFERROR(IF(V1700&gt;=1,V1700*VLOOKUP(E1700,STUDENT!$B$4:$W$2003,22,0),0),0)</f>
        <v>0</v>
      </c>
      <c r="X1700" s="6">
        <f t="shared" si="163"/>
        <v>0</v>
      </c>
      <c r="Y1700" s="6">
        <f>IFERROR(IF(X1700&gt;=1,X1700*VLOOKUP(E1700,STUDENT!$B$4:$W$2003,22,0),0),0)</f>
        <v>0</v>
      </c>
      <c r="Z1700" s="6">
        <f t="shared" si="164"/>
        <v>0</v>
      </c>
      <c r="AA1700" s="6">
        <f>IFERROR(IF(Z1700&gt;=1,Z1700*VLOOKUP(E1700,STUDENT!$B$4:$W$2003,22,0),0),0)</f>
        <v>0</v>
      </c>
    </row>
    <row r="1701" spans="1:27" ht="18" customHeight="1" x14ac:dyDescent="0.25">
      <c r="A1701" s="6">
        <f t="shared" si="159"/>
        <v>0</v>
      </c>
      <c r="B1701" s="6">
        <v>1693</v>
      </c>
      <c r="C1701" s="6">
        <f>IFERROR(IF($C$1&gt;=B1701,SMALL(STUDENT!$V$4:$V$2003,$C$6+B1701),0),0)</f>
        <v>0</v>
      </c>
      <c r="D1701" s="14">
        <f t="shared" si="160"/>
        <v>0</v>
      </c>
      <c r="E1701" s="14" t="str">
        <f>IFERROR(IF($D1701&gt;=1,VLOOKUP($C1701,STUDENT!$A$4:$E$2003,E$1,0),""),"")</f>
        <v/>
      </c>
      <c r="F1701" s="15" t="str">
        <f>IFERROR(IF($D1701&gt;=1,VLOOKUP($C1701,STUDENT!$A$4:$E$2003,F$1,0),""),"")</f>
        <v/>
      </c>
      <c r="G1701" s="15" t="str">
        <f>IFERROR(IF($D1701&gt;=1,VLOOKUP($C1701,STUDENT!$A$4:$E$2003,G$1,0),""),"")</f>
        <v/>
      </c>
      <c r="H1701" s="14" t="str">
        <f>IFERROR(IF($D1701&gt;=1,VLOOKUP($C1701,STUDENT!$A$4:$E$2003,H$1,0),""),"")</f>
        <v/>
      </c>
      <c r="I1701" s="79"/>
      <c r="J1701" s="79"/>
      <c r="K1701" s="79"/>
      <c r="L1701" s="79"/>
      <c r="M1701" s="79"/>
      <c r="N1701" s="79"/>
      <c r="O1701" s="79"/>
      <c r="P1701" s="79"/>
      <c r="Q1701" s="79"/>
      <c r="R1701" s="79"/>
      <c r="S1701" s="79"/>
      <c r="T1701" s="79"/>
      <c r="U1701" s="85">
        <f t="shared" si="161"/>
        <v>0</v>
      </c>
      <c r="V1701" s="6">
        <f t="shared" si="162"/>
        <v>0</v>
      </c>
      <c r="W1701" s="6">
        <f>IFERROR(IF(V1701&gt;=1,V1701*VLOOKUP(E1701,STUDENT!$B$4:$W$2003,22,0),0),0)</f>
        <v>0</v>
      </c>
      <c r="X1701" s="6">
        <f t="shared" si="163"/>
        <v>0</v>
      </c>
      <c r="Y1701" s="6">
        <f>IFERROR(IF(X1701&gt;=1,X1701*VLOOKUP(E1701,STUDENT!$B$4:$W$2003,22,0),0),0)</f>
        <v>0</v>
      </c>
      <c r="Z1701" s="6">
        <f t="shared" si="164"/>
        <v>0</v>
      </c>
      <c r="AA1701" s="6">
        <f>IFERROR(IF(Z1701&gt;=1,Z1701*VLOOKUP(E1701,STUDENT!$B$4:$W$2003,22,0),0),0)</f>
        <v>0</v>
      </c>
    </row>
    <row r="1702" spans="1:27" ht="18" customHeight="1" x14ac:dyDescent="0.25">
      <c r="A1702" s="6">
        <f t="shared" si="159"/>
        <v>0</v>
      </c>
      <c r="B1702" s="6">
        <v>1694</v>
      </c>
      <c r="C1702" s="6">
        <f>IFERROR(IF($C$1&gt;=B1702,SMALL(STUDENT!$V$4:$V$2003,$C$6+B1702),0),0)</f>
        <v>0</v>
      </c>
      <c r="D1702" s="14">
        <f t="shared" si="160"/>
        <v>0</v>
      </c>
      <c r="E1702" s="14" t="str">
        <f>IFERROR(IF($D1702&gt;=1,VLOOKUP($C1702,STUDENT!$A$4:$E$2003,E$1,0),""),"")</f>
        <v/>
      </c>
      <c r="F1702" s="15" t="str">
        <f>IFERROR(IF($D1702&gt;=1,VLOOKUP($C1702,STUDENT!$A$4:$E$2003,F$1,0),""),"")</f>
        <v/>
      </c>
      <c r="G1702" s="15" t="str">
        <f>IFERROR(IF($D1702&gt;=1,VLOOKUP($C1702,STUDENT!$A$4:$E$2003,G$1,0),""),"")</f>
        <v/>
      </c>
      <c r="H1702" s="14" t="str">
        <f>IFERROR(IF($D1702&gt;=1,VLOOKUP($C1702,STUDENT!$A$4:$E$2003,H$1,0),""),"")</f>
        <v/>
      </c>
      <c r="I1702" s="79"/>
      <c r="J1702" s="79"/>
      <c r="K1702" s="79"/>
      <c r="L1702" s="79"/>
      <c r="M1702" s="79"/>
      <c r="N1702" s="79"/>
      <c r="O1702" s="79"/>
      <c r="P1702" s="79"/>
      <c r="Q1702" s="79"/>
      <c r="R1702" s="79"/>
      <c r="S1702" s="79"/>
      <c r="T1702" s="79"/>
      <c r="U1702" s="85">
        <f t="shared" si="161"/>
        <v>0</v>
      </c>
      <c r="V1702" s="6">
        <f t="shared" si="162"/>
        <v>0</v>
      </c>
      <c r="W1702" s="6">
        <f>IFERROR(IF(V1702&gt;=1,V1702*VLOOKUP(E1702,STUDENT!$B$4:$W$2003,22,0),0),0)</f>
        <v>0</v>
      </c>
      <c r="X1702" s="6">
        <f t="shared" si="163"/>
        <v>0</v>
      </c>
      <c r="Y1702" s="6">
        <f>IFERROR(IF(X1702&gt;=1,X1702*VLOOKUP(E1702,STUDENT!$B$4:$W$2003,22,0),0),0)</f>
        <v>0</v>
      </c>
      <c r="Z1702" s="6">
        <f t="shared" si="164"/>
        <v>0</v>
      </c>
      <c r="AA1702" s="6">
        <f>IFERROR(IF(Z1702&gt;=1,Z1702*VLOOKUP(E1702,STUDENT!$B$4:$W$2003,22,0),0),0)</f>
        <v>0</v>
      </c>
    </row>
    <row r="1703" spans="1:27" ht="18" customHeight="1" x14ac:dyDescent="0.25">
      <c r="A1703" s="6">
        <f t="shared" si="159"/>
        <v>0</v>
      </c>
      <c r="B1703" s="6">
        <v>1695</v>
      </c>
      <c r="C1703" s="6">
        <f>IFERROR(IF($C$1&gt;=B1703,SMALL(STUDENT!$V$4:$V$2003,$C$6+B1703),0),0)</f>
        <v>0</v>
      </c>
      <c r="D1703" s="14">
        <f t="shared" si="160"/>
        <v>0</v>
      </c>
      <c r="E1703" s="14" t="str">
        <f>IFERROR(IF($D1703&gt;=1,VLOOKUP($C1703,STUDENT!$A$4:$E$2003,E$1,0),""),"")</f>
        <v/>
      </c>
      <c r="F1703" s="15" t="str">
        <f>IFERROR(IF($D1703&gt;=1,VLOOKUP($C1703,STUDENT!$A$4:$E$2003,F$1,0),""),"")</f>
        <v/>
      </c>
      <c r="G1703" s="15" t="str">
        <f>IFERROR(IF($D1703&gt;=1,VLOOKUP($C1703,STUDENT!$A$4:$E$2003,G$1,0),""),"")</f>
        <v/>
      </c>
      <c r="H1703" s="14" t="str">
        <f>IFERROR(IF($D1703&gt;=1,VLOOKUP($C1703,STUDENT!$A$4:$E$2003,H$1,0),""),"")</f>
        <v/>
      </c>
      <c r="I1703" s="79"/>
      <c r="J1703" s="79"/>
      <c r="K1703" s="79"/>
      <c r="L1703" s="79"/>
      <c r="M1703" s="79"/>
      <c r="N1703" s="79"/>
      <c r="O1703" s="79"/>
      <c r="P1703" s="79"/>
      <c r="Q1703" s="79"/>
      <c r="R1703" s="79"/>
      <c r="S1703" s="79"/>
      <c r="T1703" s="79"/>
      <c r="U1703" s="85">
        <f t="shared" si="161"/>
        <v>0</v>
      </c>
      <c r="V1703" s="6">
        <f t="shared" si="162"/>
        <v>0</v>
      </c>
      <c r="W1703" s="6">
        <f>IFERROR(IF(V1703&gt;=1,V1703*VLOOKUP(E1703,STUDENT!$B$4:$W$2003,22,0),0),0)</f>
        <v>0</v>
      </c>
      <c r="X1703" s="6">
        <f t="shared" si="163"/>
        <v>0</v>
      </c>
      <c r="Y1703" s="6">
        <f>IFERROR(IF(X1703&gt;=1,X1703*VLOOKUP(E1703,STUDENT!$B$4:$W$2003,22,0),0),0)</f>
        <v>0</v>
      </c>
      <c r="Z1703" s="6">
        <f t="shared" si="164"/>
        <v>0</v>
      </c>
      <c r="AA1703" s="6">
        <f>IFERROR(IF(Z1703&gt;=1,Z1703*VLOOKUP(E1703,STUDENT!$B$4:$W$2003,22,0),0),0)</f>
        <v>0</v>
      </c>
    </row>
    <row r="1704" spans="1:27" ht="18" customHeight="1" x14ac:dyDescent="0.25">
      <c r="A1704" s="6">
        <f t="shared" si="159"/>
        <v>0</v>
      </c>
      <c r="B1704" s="6">
        <v>1696</v>
      </c>
      <c r="C1704" s="6">
        <f>IFERROR(IF($C$1&gt;=B1704,SMALL(STUDENT!$V$4:$V$2003,$C$6+B1704),0),0)</f>
        <v>0</v>
      </c>
      <c r="D1704" s="14">
        <f t="shared" si="160"/>
        <v>0</v>
      </c>
      <c r="E1704" s="14" t="str">
        <f>IFERROR(IF($D1704&gt;=1,VLOOKUP($C1704,STUDENT!$A$4:$E$2003,E$1,0),""),"")</f>
        <v/>
      </c>
      <c r="F1704" s="15" t="str">
        <f>IFERROR(IF($D1704&gt;=1,VLOOKUP($C1704,STUDENT!$A$4:$E$2003,F$1,0),""),"")</f>
        <v/>
      </c>
      <c r="G1704" s="15" t="str">
        <f>IFERROR(IF($D1704&gt;=1,VLOOKUP($C1704,STUDENT!$A$4:$E$2003,G$1,0),""),"")</f>
        <v/>
      </c>
      <c r="H1704" s="14" t="str">
        <f>IFERROR(IF($D1704&gt;=1,VLOOKUP($C1704,STUDENT!$A$4:$E$2003,H$1,0),""),"")</f>
        <v/>
      </c>
      <c r="I1704" s="79"/>
      <c r="J1704" s="79"/>
      <c r="K1704" s="79"/>
      <c r="L1704" s="79"/>
      <c r="M1704" s="79"/>
      <c r="N1704" s="79"/>
      <c r="O1704" s="79"/>
      <c r="P1704" s="79"/>
      <c r="Q1704" s="79"/>
      <c r="R1704" s="79"/>
      <c r="S1704" s="79"/>
      <c r="T1704" s="79"/>
      <c r="U1704" s="85">
        <f t="shared" si="161"/>
        <v>0</v>
      </c>
      <c r="V1704" s="6">
        <f t="shared" si="162"/>
        <v>0</v>
      </c>
      <c r="W1704" s="6">
        <f>IFERROR(IF(V1704&gt;=1,V1704*VLOOKUP(E1704,STUDENT!$B$4:$W$2003,22,0),0),0)</f>
        <v>0</v>
      </c>
      <c r="X1704" s="6">
        <f t="shared" si="163"/>
        <v>0</v>
      </c>
      <c r="Y1704" s="6">
        <f>IFERROR(IF(X1704&gt;=1,X1704*VLOOKUP(E1704,STUDENT!$B$4:$W$2003,22,0),0),0)</f>
        <v>0</v>
      </c>
      <c r="Z1704" s="6">
        <f t="shared" si="164"/>
        <v>0</v>
      </c>
      <c r="AA1704" s="6">
        <f>IFERROR(IF(Z1704&gt;=1,Z1704*VLOOKUP(E1704,STUDENT!$B$4:$W$2003,22,0),0),0)</f>
        <v>0</v>
      </c>
    </row>
    <row r="1705" spans="1:27" ht="18" customHeight="1" x14ac:dyDescent="0.25">
      <c r="A1705" s="6">
        <f t="shared" si="159"/>
        <v>0</v>
      </c>
      <c r="B1705" s="6">
        <v>1697</v>
      </c>
      <c r="C1705" s="6">
        <f>IFERROR(IF($C$1&gt;=B1705,SMALL(STUDENT!$V$4:$V$2003,$C$6+B1705),0),0)</f>
        <v>0</v>
      </c>
      <c r="D1705" s="14">
        <f t="shared" si="160"/>
        <v>0</v>
      </c>
      <c r="E1705" s="14" t="str">
        <f>IFERROR(IF($D1705&gt;=1,VLOOKUP($C1705,STUDENT!$A$4:$E$2003,E$1,0),""),"")</f>
        <v/>
      </c>
      <c r="F1705" s="15" t="str">
        <f>IFERROR(IF($D1705&gt;=1,VLOOKUP($C1705,STUDENT!$A$4:$E$2003,F$1,0),""),"")</f>
        <v/>
      </c>
      <c r="G1705" s="15" t="str">
        <f>IFERROR(IF($D1705&gt;=1,VLOOKUP($C1705,STUDENT!$A$4:$E$2003,G$1,0),""),"")</f>
        <v/>
      </c>
      <c r="H1705" s="14" t="str">
        <f>IFERROR(IF($D1705&gt;=1,VLOOKUP($C1705,STUDENT!$A$4:$E$2003,H$1,0),""),"")</f>
        <v/>
      </c>
      <c r="I1705" s="79"/>
      <c r="J1705" s="79"/>
      <c r="K1705" s="79"/>
      <c r="L1705" s="79"/>
      <c r="M1705" s="79"/>
      <c r="N1705" s="79"/>
      <c r="O1705" s="79"/>
      <c r="P1705" s="79"/>
      <c r="Q1705" s="79"/>
      <c r="R1705" s="79"/>
      <c r="S1705" s="79"/>
      <c r="T1705" s="79"/>
      <c r="U1705" s="85">
        <f t="shared" si="161"/>
        <v>0</v>
      </c>
      <c r="V1705" s="6">
        <f t="shared" si="162"/>
        <v>0</v>
      </c>
      <c r="W1705" s="6">
        <f>IFERROR(IF(V1705&gt;=1,V1705*VLOOKUP(E1705,STUDENT!$B$4:$W$2003,22,0),0),0)</f>
        <v>0</v>
      </c>
      <c r="X1705" s="6">
        <f t="shared" si="163"/>
        <v>0</v>
      </c>
      <c r="Y1705" s="6">
        <f>IFERROR(IF(X1705&gt;=1,X1705*VLOOKUP(E1705,STUDENT!$B$4:$W$2003,22,0),0),0)</f>
        <v>0</v>
      </c>
      <c r="Z1705" s="6">
        <f t="shared" si="164"/>
        <v>0</v>
      </c>
      <c r="AA1705" s="6">
        <f>IFERROR(IF(Z1705&gt;=1,Z1705*VLOOKUP(E1705,STUDENT!$B$4:$W$2003,22,0),0),0)</f>
        <v>0</v>
      </c>
    </row>
    <row r="1706" spans="1:27" ht="18" customHeight="1" x14ac:dyDescent="0.25">
      <c r="A1706" s="6">
        <f t="shared" si="159"/>
        <v>0</v>
      </c>
      <c r="B1706" s="6">
        <v>1698</v>
      </c>
      <c r="C1706" s="6">
        <f>IFERROR(IF($C$1&gt;=B1706,SMALL(STUDENT!$V$4:$V$2003,$C$6+B1706),0),0)</f>
        <v>0</v>
      </c>
      <c r="D1706" s="14">
        <f t="shared" si="160"/>
        <v>0</v>
      </c>
      <c r="E1706" s="14" t="str">
        <f>IFERROR(IF($D1706&gt;=1,VLOOKUP($C1706,STUDENT!$A$4:$E$2003,E$1,0),""),"")</f>
        <v/>
      </c>
      <c r="F1706" s="15" t="str">
        <f>IFERROR(IF($D1706&gt;=1,VLOOKUP($C1706,STUDENT!$A$4:$E$2003,F$1,0),""),"")</f>
        <v/>
      </c>
      <c r="G1706" s="15" t="str">
        <f>IFERROR(IF($D1706&gt;=1,VLOOKUP($C1706,STUDENT!$A$4:$E$2003,G$1,0),""),"")</f>
        <v/>
      </c>
      <c r="H1706" s="14" t="str">
        <f>IFERROR(IF($D1706&gt;=1,VLOOKUP($C1706,STUDENT!$A$4:$E$2003,H$1,0),""),"")</f>
        <v/>
      </c>
      <c r="I1706" s="79"/>
      <c r="J1706" s="79"/>
      <c r="K1706" s="79"/>
      <c r="L1706" s="79"/>
      <c r="M1706" s="79"/>
      <c r="N1706" s="79"/>
      <c r="O1706" s="79"/>
      <c r="P1706" s="79"/>
      <c r="Q1706" s="79"/>
      <c r="R1706" s="79"/>
      <c r="S1706" s="79"/>
      <c r="T1706" s="79"/>
      <c r="U1706" s="85">
        <f t="shared" si="161"/>
        <v>0</v>
      </c>
      <c r="V1706" s="6">
        <f t="shared" si="162"/>
        <v>0</v>
      </c>
      <c r="W1706" s="6">
        <f>IFERROR(IF(V1706&gt;=1,V1706*VLOOKUP(E1706,STUDENT!$B$4:$W$2003,22,0),0),0)</f>
        <v>0</v>
      </c>
      <c r="X1706" s="6">
        <f t="shared" si="163"/>
        <v>0</v>
      </c>
      <c r="Y1706" s="6">
        <f>IFERROR(IF(X1706&gt;=1,X1706*VLOOKUP(E1706,STUDENT!$B$4:$W$2003,22,0),0),0)</f>
        <v>0</v>
      </c>
      <c r="Z1706" s="6">
        <f t="shared" si="164"/>
        <v>0</v>
      </c>
      <c r="AA1706" s="6">
        <f>IFERROR(IF(Z1706&gt;=1,Z1706*VLOOKUP(E1706,STUDENT!$B$4:$W$2003,22,0),0),0)</f>
        <v>0</v>
      </c>
    </row>
    <row r="1707" spans="1:27" ht="18" customHeight="1" x14ac:dyDescent="0.25">
      <c r="A1707" s="6">
        <f t="shared" si="159"/>
        <v>0</v>
      </c>
      <c r="B1707" s="6">
        <v>1699</v>
      </c>
      <c r="C1707" s="6">
        <f>IFERROR(IF($C$1&gt;=B1707,SMALL(STUDENT!$V$4:$V$2003,$C$6+B1707),0),0)</f>
        <v>0</v>
      </c>
      <c r="D1707" s="14">
        <f t="shared" si="160"/>
        <v>0</v>
      </c>
      <c r="E1707" s="14" t="str">
        <f>IFERROR(IF($D1707&gt;=1,VLOOKUP($C1707,STUDENT!$A$4:$E$2003,E$1,0),""),"")</f>
        <v/>
      </c>
      <c r="F1707" s="15" t="str">
        <f>IFERROR(IF($D1707&gt;=1,VLOOKUP($C1707,STUDENT!$A$4:$E$2003,F$1,0),""),"")</f>
        <v/>
      </c>
      <c r="G1707" s="15" t="str">
        <f>IFERROR(IF($D1707&gt;=1,VLOOKUP($C1707,STUDENT!$A$4:$E$2003,G$1,0),""),"")</f>
        <v/>
      </c>
      <c r="H1707" s="14" t="str">
        <f>IFERROR(IF($D1707&gt;=1,VLOOKUP($C1707,STUDENT!$A$4:$E$2003,H$1,0),""),"")</f>
        <v/>
      </c>
      <c r="I1707" s="79"/>
      <c r="J1707" s="79"/>
      <c r="K1707" s="79"/>
      <c r="L1707" s="79"/>
      <c r="M1707" s="79"/>
      <c r="N1707" s="79"/>
      <c r="O1707" s="79"/>
      <c r="P1707" s="79"/>
      <c r="Q1707" s="79"/>
      <c r="R1707" s="79"/>
      <c r="S1707" s="79"/>
      <c r="T1707" s="79"/>
      <c r="U1707" s="85">
        <f t="shared" si="161"/>
        <v>0</v>
      </c>
      <c r="V1707" s="6">
        <f t="shared" si="162"/>
        <v>0</v>
      </c>
      <c r="W1707" s="6">
        <f>IFERROR(IF(V1707&gt;=1,V1707*VLOOKUP(E1707,STUDENT!$B$4:$W$2003,22,0),0),0)</f>
        <v>0</v>
      </c>
      <c r="X1707" s="6">
        <f t="shared" si="163"/>
        <v>0</v>
      </c>
      <c r="Y1707" s="6">
        <f>IFERROR(IF(X1707&gt;=1,X1707*VLOOKUP(E1707,STUDENT!$B$4:$W$2003,22,0),0),0)</f>
        <v>0</v>
      </c>
      <c r="Z1707" s="6">
        <f t="shared" si="164"/>
        <v>0</v>
      </c>
      <c r="AA1707" s="6">
        <f>IFERROR(IF(Z1707&gt;=1,Z1707*VLOOKUP(E1707,STUDENT!$B$4:$W$2003,22,0),0),0)</f>
        <v>0</v>
      </c>
    </row>
    <row r="1708" spans="1:27" ht="18" customHeight="1" x14ac:dyDescent="0.25">
      <c r="A1708" s="6">
        <f t="shared" si="159"/>
        <v>0</v>
      </c>
      <c r="B1708" s="6">
        <v>1700</v>
      </c>
      <c r="C1708" s="6">
        <f>IFERROR(IF($C$1&gt;=B1708,SMALL(STUDENT!$V$4:$V$2003,$C$6+B1708),0),0)</f>
        <v>0</v>
      </c>
      <c r="D1708" s="14">
        <f t="shared" si="160"/>
        <v>0</v>
      </c>
      <c r="E1708" s="14" t="str">
        <f>IFERROR(IF($D1708&gt;=1,VLOOKUP($C1708,STUDENT!$A$4:$E$2003,E$1,0),""),"")</f>
        <v/>
      </c>
      <c r="F1708" s="15" t="str">
        <f>IFERROR(IF($D1708&gt;=1,VLOOKUP($C1708,STUDENT!$A$4:$E$2003,F$1,0),""),"")</f>
        <v/>
      </c>
      <c r="G1708" s="15" t="str">
        <f>IFERROR(IF($D1708&gt;=1,VLOOKUP($C1708,STUDENT!$A$4:$E$2003,G$1,0),""),"")</f>
        <v/>
      </c>
      <c r="H1708" s="14" t="str">
        <f>IFERROR(IF($D1708&gt;=1,VLOOKUP($C1708,STUDENT!$A$4:$E$2003,H$1,0),""),"")</f>
        <v/>
      </c>
      <c r="I1708" s="79"/>
      <c r="J1708" s="79"/>
      <c r="K1708" s="79"/>
      <c r="L1708" s="79"/>
      <c r="M1708" s="79"/>
      <c r="N1708" s="79"/>
      <c r="O1708" s="79"/>
      <c r="P1708" s="79"/>
      <c r="Q1708" s="79"/>
      <c r="R1708" s="79"/>
      <c r="S1708" s="79"/>
      <c r="T1708" s="79"/>
      <c r="U1708" s="85">
        <f t="shared" si="161"/>
        <v>0</v>
      </c>
      <c r="V1708" s="6">
        <f t="shared" si="162"/>
        <v>0</v>
      </c>
      <c r="W1708" s="6">
        <f>IFERROR(IF(V1708&gt;=1,V1708*VLOOKUP(E1708,STUDENT!$B$4:$W$2003,22,0),0),0)</f>
        <v>0</v>
      </c>
      <c r="X1708" s="6">
        <f t="shared" si="163"/>
        <v>0</v>
      </c>
      <c r="Y1708" s="6">
        <f>IFERROR(IF(X1708&gt;=1,X1708*VLOOKUP(E1708,STUDENT!$B$4:$W$2003,22,0),0),0)</f>
        <v>0</v>
      </c>
      <c r="Z1708" s="6">
        <f t="shared" si="164"/>
        <v>0</v>
      </c>
      <c r="AA1708" s="6">
        <f>IFERROR(IF(Z1708&gt;=1,Z1708*VLOOKUP(E1708,STUDENT!$B$4:$W$2003,22,0),0),0)</f>
        <v>0</v>
      </c>
    </row>
    <row r="1709" spans="1:27" ht="18" customHeight="1" x14ac:dyDescent="0.25">
      <c r="A1709" s="6">
        <f t="shared" si="159"/>
        <v>0</v>
      </c>
      <c r="B1709" s="6">
        <v>1701</v>
      </c>
      <c r="C1709" s="6">
        <f>IFERROR(IF($C$1&gt;=B1709,SMALL(STUDENT!$V$4:$V$2003,$C$6+B1709),0),0)</f>
        <v>0</v>
      </c>
      <c r="D1709" s="14">
        <f t="shared" si="160"/>
        <v>0</v>
      </c>
      <c r="E1709" s="14" t="str">
        <f>IFERROR(IF($D1709&gt;=1,VLOOKUP($C1709,STUDENT!$A$4:$E$2003,E$1,0),""),"")</f>
        <v/>
      </c>
      <c r="F1709" s="15" t="str">
        <f>IFERROR(IF($D1709&gt;=1,VLOOKUP($C1709,STUDENT!$A$4:$E$2003,F$1,0),""),"")</f>
        <v/>
      </c>
      <c r="G1709" s="15" t="str">
        <f>IFERROR(IF($D1709&gt;=1,VLOOKUP($C1709,STUDENT!$A$4:$E$2003,G$1,0),""),"")</f>
        <v/>
      </c>
      <c r="H1709" s="14" t="str">
        <f>IFERROR(IF($D1709&gt;=1,VLOOKUP($C1709,STUDENT!$A$4:$E$2003,H$1,0),""),"")</f>
        <v/>
      </c>
      <c r="I1709" s="79"/>
      <c r="J1709" s="79"/>
      <c r="K1709" s="79"/>
      <c r="L1709" s="79"/>
      <c r="M1709" s="79"/>
      <c r="N1709" s="79"/>
      <c r="O1709" s="79"/>
      <c r="P1709" s="79"/>
      <c r="Q1709" s="79"/>
      <c r="R1709" s="79"/>
      <c r="S1709" s="79"/>
      <c r="T1709" s="79"/>
      <c r="U1709" s="85">
        <f t="shared" si="161"/>
        <v>0</v>
      </c>
      <c r="V1709" s="6">
        <f t="shared" si="162"/>
        <v>0</v>
      </c>
      <c r="W1709" s="6">
        <f>IFERROR(IF(V1709&gt;=1,V1709*VLOOKUP(E1709,STUDENT!$B$4:$W$2003,22,0),0),0)</f>
        <v>0</v>
      </c>
      <c r="X1709" s="6">
        <f t="shared" si="163"/>
        <v>0</v>
      </c>
      <c r="Y1709" s="6">
        <f>IFERROR(IF(X1709&gt;=1,X1709*VLOOKUP(E1709,STUDENT!$B$4:$W$2003,22,0),0),0)</f>
        <v>0</v>
      </c>
      <c r="Z1709" s="6">
        <f t="shared" si="164"/>
        <v>0</v>
      </c>
      <c r="AA1709" s="6">
        <f>IFERROR(IF(Z1709&gt;=1,Z1709*VLOOKUP(E1709,STUDENT!$B$4:$W$2003,22,0),0),0)</f>
        <v>0</v>
      </c>
    </row>
    <row r="1710" spans="1:27" ht="18" customHeight="1" x14ac:dyDescent="0.25">
      <c r="A1710" s="6">
        <f t="shared" si="159"/>
        <v>0</v>
      </c>
      <c r="B1710" s="6">
        <v>1702</v>
      </c>
      <c r="C1710" s="6">
        <f>IFERROR(IF($C$1&gt;=B1710,SMALL(STUDENT!$V$4:$V$2003,$C$6+B1710),0),0)</f>
        <v>0</v>
      </c>
      <c r="D1710" s="14">
        <f t="shared" si="160"/>
        <v>0</v>
      </c>
      <c r="E1710" s="14" t="str">
        <f>IFERROR(IF($D1710&gt;=1,VLOOKUP($C1710,STUDENT!$A$4:$E$2003,E$1,0),""),"")</f>
        <v/>
      </c>
      <c r="F1710" s="15" t="str">
        <f>IFERROR(IF($D1710&gt;=1,VLOOKUP($C1710,STUDENT!$A$4:$E$2003,F$1,0),""),"")</f>
        <v/>
      </c>
      <c r="G1710" s="15" t="str">
        <f>IFERROR(IF($D1710&gt;=1,VLOOKUP($C1710,STUDENT!$A$4:$E$2003,G$1,0),""),"")</f>
        <v/>
      </c>
      <c r="H1710" s="14" t="str">
        <f>IFERROR(IF($D1710&gt;=1,VLOOKUP($C1710,STUDENT!$A$4:$E$2003,H$1,0),""),"")</f>
        <v/>
      </c>
      <c r="I1710" s="79"/>
      <c r="J1710" s="79"/>
      <c r="K1710" s="79"/>
      <c r="L1710" s="79"/>
      <c r="M1710" s="79"/>
      <c r="N1710" s="79"/>
      <c r="O1710" s="79"/>
      <c r="P1710" s="79"/>
      <c r="Q1710" s="79"/>
      <c r="R1710" s="79"/>
      <c r="S1710" s="79"/>
      <c r="T1710" s="79"/>
      <c r="U1710" s="85">
        <f t="shared" si="161"/>
        <v>0</v>
      </c>
      <c r="V1710" s="6">
        <f t="shared" si="162"/>
        <v>0</v>
      </c>
      <c r="W1710" s="6">
        <f>IFERROR(IF(V1710&gt;=1,V1710*VLOOKUP(E1710,STUDENT!$B$4:$W$2003,22,0),0),0)</f>
        <v>0</v>
      </c>
      <c r="X1710" s="6">
        <f t="shared" si="163"/>
        <v>0</v>
      </c>
      <c r="Y1710" s="6">
        <f>IFERROR(IF(X1710&gt;=1,X1710*VLOOKUP(E1710,STUDENT!$B$4:$W$2003,22,0),0),0)</f>
        <v>0</v>
      </c>
      <c r="Z1710" s="6">
        <f t="shared" si="164"/>
        <v>0</v>
      </c>
      <c r="AA1710" s="6">
        <f>IFERROR(IF(Z1710&gt;=1,Z1710*VLOOKUP(E1710,STUDENT!$B$4:$W$2003,22,0),0),0)</f>
        <v>0</v>
      </c>
    </row>
    <row r="1711" spans="1:27" ht="18" customHeight="1" x14ac:dyDescent="0.25">
      <c r="A1711" s="6">
        <f t="shared" si="159"/>
        <v>0</v>
      </c>
      <c r="B1711" s="6">
        <v>1703</v>
      </c>
      <c r="C1711" s="6">
        <f>IFERROR(IF($C$1&gt;=B1711,SMALL(STUDENT!$V$4:$V$2003,$C$6+B1711),0),0)</f>
        <v>0</v>
      </c>
      <c r="D1711" s="14">
        <f t="shared" si="160"/>
        <v>0</v>
      </c>
      <c r="E1711" s="14" t="str">
        <f>IFERROR(IF($D1711&gt;=1,VLOOKUP($C1711,STUDENT!$A$4:$E$2003,E$1,0),""),"")</f>
        <v/>
      </c>
      <c r="F1711" s="15" t="str">
        <f>IFERROR(IF($D1711&gt;=1,VLOOKUP($C1711,STUDENT!$A$4:$E$2003,F$1,0),""),"")</f>
        <v/>
      </c>
      <c r="G1711" s="15" t="str">
        <f>IFERROR(IF($D1711&gt;=1,VLOOKUP($C1711,STUDENT!$A$4:$E$2003,G$1,0),""),"")</f>
        <v/>
      </c>
      <c r="H1711" s="14" t="str">
        <f>IFERROR(IF($D1711&gt;=1,VLOOKUP($C1711,STUDENT!$A$4:$E$2003,H$1,0),""),"")</f>
        <v/>
      </c>
      <c r="I1711" s="79"/>
      <c r="J1711" s="79"/>
      <c r="K1711" s="79"/>
      <c r="L1711" s="79"/>
      <c r="M1711" s="79"/>
      <c r="N1711" s="79"/>
      <c r="O1711" s="79"/>
      <c r="P1711" s="79"/>
      <c r="Q1711" s="79"/>
      <c r="R1711" s="79"/>
      <c r="S1711" s="79"/>
      <c r="T1711" s="79"/>
      <c r="U1711" s="85">
        <f t="shared" si="161"/>
        <v>0</v>
      </c>
      <c r="V1711" s="6">
        <f t="shared" si="162"/>
        <v>0</v>
      </c>
      <c r="W1711" s="6">
        <f>IFERROR(IF(V1711&gt;=1,V1711*VLOOKUP(E1711,STUDENT!$B$4:$W$2003,22,0),0),0)</f>
        <v>0</v>
      </c>
      <c r="X1711" s="6">
        <f t="shared" si="163"/>
        <v>0</v>
      </c>
      <c r="Y1711" s="6">
        <f>IFERROR(IF(X1711&gt;=1,X1711*VLOOKUP(E1711,STUDENT!$B$4:$W$2003,22,0),0),0)</f>
        <v>0</v>
      </c>
      <c r="Z1711" s="6">
        <f t="shared" si="164"/>
        <v>0</v>
      </c>
      <c r="AA1711" s="6">
        <f>IFERROR(IF(Z1711&gt;=1,Z1711*VLOOKUP(E1711,STUDENT!$B$4:$W$2003,22,0),0),0)</f>
        <v>0</v>
      </c>
    </row>
    <row r="1712" spans="1:27" ht="18" customHeight="1" x14ac:dyDescent="0.25">
      <c r="A1712" s="6">
        <f t="shared" si="159"/>
        <v>0</v>
      </c>
      <c r="B1712" s="6">
        <v>1704</v>
      </c>
      <c r="C1712" s="6">
        <f>IFERROR(IF($C$1&gt;=B1712,SMALL(STUDENT!$V$4:$V$2003,$C$6+B1712),0),0)</f>
        <v>0</v>
      </c>
      <c r="D1712" s="14">
        <f t="shared" si="160"/>
        <v>0</v>
      </c>
      <c r="E1712" s="14" t="str">
        <f>IFERROR(IF($D1712&gt;=1,VLOOKUP($C1712,STUDENT!$A$4:$E$2003,E$1,0),""),"")</f>
        <v/>
      </c>
      <c r="F1712" s="15" t="str">
        <f>IFERROR(IF($D1712&gt;=1,VLOOKUP($C1712,STUDENT!$A$4:$E$2003,F$1,0),""),"")</f>
        <v/>
      </c>
      <c r="G1712" s="15" t="str">
        <f>IFERROR(IF($D1712&gt;=1,VLOOKUP($C1712,STUDENT!$A$4:$E$2003,G$1,0),""),"")</f>
        <v/>
      </c>
      <c r="H1712" s="14" t="str">
        <f>IFERROR(IF($D1712&gt;=1,VLOOKUP($C1712,STUDENT!$A$4:$E$2003,H$1,0),""),"")</f>
        <v/>
      </c>
      <c r="I1712" s="79"/>
      <c r="J1712" s="79"/>
      <c r="K1712" s="79"/>
      <c r="L1712" s="79"/>
      <c r="M1712" s="79"/>
      <c r="N1712" s="79"/>
      <c r="O1712" s="79"/>
      <c r="P1712" s="79"/>
      <c r="Q1712" s="79"/>
      <c r="R1712" s="79"/>
      <c r="S1712" s="79"/>
      <c r="T1712" s="79"/>
      <c r="U1712" s="85">
        <f t="shared" si="161"/>
        <v>0</v>
      </c>
      <c r="V1712" s="6">
        <f t="shared" si="162"/>
        <v>0</v>
      </c>
      <c r="W1712" s="6">
        <f>IFERROR(IF(V1712&gt;=1,V1712*VLOOKUP(E1712,STUDENT!$B$4:$W$2003,22,0),0),0)</f>
        <v>0</v>
      </c>
      <c r="X1712" s="6">
        <f t="shared" si="163"/>
        <v>0</v>
      </c>
      <c r="Y1712" s="6">
        <f>IFERROR(IF(X1712&gt;=1,X1712*VLOOKUP(E1712,STUDENT!$B$4:$W$2003,22,0),0),0)</f>
        <v>0</v>
      </c>
      <c r="Z1712" s="6">
        <f t="shared" si="164"/>
        <v>0</v>
      </c>
      <c r="AA1712" s="6">
        <f>IFERROR(IF(Z1712&gt;=1,Z1712*VLOOKUP(E1712,STUDENT!$B$4:$W$2003,22,0),0),0)</f>
        <v>0</v>
      </c>
    </row>
    <row r="1713" spans="1:27" ht="18" customHeight="1" x14ac:dyDescent="0.25">
      <c r="A1713" s="6">
        <f t="shared" si="159"/>
        <v>0</v>
      </c>
      <c r="B1713" s="6">
        <v>1705</v>
      </c>
      <c r="C1713" s="6">
        <f>IFERROR(IF($C$1&gt;=B1713,SMALL(STUDENT!$V$4:$V$2003,$C$6+B1713),0),0)</f>
        <v>0</v>
      </c>
      <c r="D1713" s="14">
        <f t="shared" si="160"/>
        <v>0</v>
      </c>
      <c r="E1713" s="14" t="str">
        <f>IFERROR(IF($D1713&gt;=1,VLOOKUP($C1713,STUDENT!$A$4:$E$2003,E$1,0),""),"")</f>
        <v/>
      </c>
      <c r="F1713" s="15" t="str">
        <f>IFERROR(IF($D1713&gt;=1,VLOOKUP($C1713,STUDENT!$A$4:$E$2003,F$1,0),""),"")</f>
        <v/>
      </c>
      <c r="G1713" s="15" t="str">
        <f>IFERROR(IF($D1713&gt;=1,VLOOKUP($C1713,STUDENT!$A$4:$E$2003,G$1,0),""),"")</f>
        <v/>
      </c>
      <c r="H1713" s="14" t="str">
        <f>IFERROR(IF($D1713&gt;=1,VLOOKUP($C1713,STUDENT!$A$4:$E$2003,H$1,0),""),"")</f>
        <v/>
      </c>
      <c r="I1713" s="79"/>
      <c r="J1713" s="79"/>
      <c r="K1713" s="79"/>
      <c r="L1713" s="79"/>
      <c r="M1713" s="79"/>
      <c r="N1713" s="79"/>
      <c r="O1713" s="79"/>
      <c r="P1713" s="79"/>
      <c r="Q1713" s="79"/>
      <c r="R1713" s="79"/>
      <c r="S1713" s="79"/>
      <c r="T1713" s="79"/>
      <c r="U1713" s="85">
        <f t="shared" si="161"/>
        <v>0</v>
      </c>
      <c r="V1713" s="6">
        <f t="shared" si="162"/>
        <v>0</v>
      </c>
      <c r="W1713" s="6">
        <f>IFERROR(IF(V1713&gt;=1,V1713*VLOOKUP(E1713,STUDENT!$B$4:$W$2003,22,0),0),0)</f>
        <v>0</v>
      </c>
      <c r="X1713" s="6">
        <f t="shared" si="163"/>
        <v>0</v>
      </c>
      <c r="Y1713" s="6">
        <f>IFERROR(IF(X1713&gt;=1,X1713*VLOOKUP(E1713,STUDENT!$B$4:$W$2003,22,0),0),0)</f>
        <v>0</v>
      </c>
      <c r="Z1713" s="6">
        <f t="shared" si="164"/>
        <v>0</v>
      </c>
      <c r="AA1713" s="6">
        <f>IFERROR(IF(Z1713&gt;=1,Z1713*VLOOKUP(E1713,STUDENT!$B$4:$W$2003,22,0),0),0)</f>
        <v>0</v>
      </c>
    </row>
    <row r="1714" spans="1:27" ht="18" customHeight="1" x14ac:dyDescent="0.25">
      <c r="A1714" s="6">
        <f t="shared" si="159"/>
        <v>0</v>
      </c>
      <c r="B1714" s="6">
        <v>1706</v>
      </c>
      <c r="C1714" s="6">
        <f>IFERROR(IF($C$1&gt;=B1714,SMALL(STUDENT!$V$4:$V$2003,$C$6+B1714),0),0)</f>
        <v>0</v>
      </c>
      <c r="D1714" s="14">
        <f t="shared" si="160"/>
        <v>0</v>
      </c>
      <c r="E1714" s="14" t="str">
        <f>IFERROR(IF($D1714&gt;=1,VLOOKUP($C1714,STUDENT!$A$4:$E$2003,E$1,0),""),"")</f>
        <v/>
      </c>
      <c r="F1714" s="15" t="str">
        <f>IFERROR(IF($D1714&gt;=1,VLOOKUP($C1714,STUDENT!$A$4:$E$2003,F$1,0),""),"")</f>
        <v/>
      </c>
      <c r="G1714" s="15" t="str">
        <f>IFERROR(IF($D1714&gt;=1,VLOOKUP($C1714,STUDENT!$A$4:$E$2003,G$1,0),""),"")</f>
        <v/>
      </c>
      <c r="H1714" s="14" t="str">
        <f>IFERROR(IF($D1714&gt;=1,VLOOKUP($C1714,STUDENT!$A$4:$E$2003,H$1,0),""),"")</f>
        <v/>
      </c>
      <c r="I1714" s="79"/>
      <c r="J1714" s="79"/>
      <c r="K1714" s="79"/>
      <c r="L1714" s="79"/>
      <c r="M1714" s="79"/>
      <c r="N1714" s="79"/>
      <c r="O1714" s="79"/>
      <c r="P1714" s="79"/>
      <c r="Q1714" s="79"/>
      <c r="R1714" s="79"/>
      <c r="S1714" s="79"/>
      <c r="T1714" s="79"/>
      <c r="U1714" s="85">
        <f t="shared" si="161"/>
        <v>0</v>
      </c>
      <c r="V1714" s="6">
        <f t="shared" si="162"/>
        <v>0</v>
      </c>
      <c r="W1714" s="6">
        <f>IFERROR(IF(V1714&gt;=1,V1714*VLOOKUP(E1714,STUDENT!$B$4:$W$2003,22,0),0),0)</f>
        <v>0</v>
      </c>
      <c r="X1714" s="6">
        <f t="shared" si="163"/>
        <v>0</v>
      </c>
      <c r="Y1714" s="6">
        <f>IFERROR(IF(X1714&gt;=1,X1714*VLOOKUP(E1714,STUDENT!$B$4:$W$2003,22,0),0),0)</f>
        <v>0</v>
      </c>
      <c r="Z1714" s="6">
        <f t="shared" si="164"/>
        <v>0</v>
      </c>
      <c r="AA1714" s="6">
        <f>IFERROR(IF(Z1714&gt;=1,Z1714*VLOOKUP(E1714,STUDENT!$B$4:$W$2003,22,0),0),0)</f>
        <v>0</v>
      </c>
    </row>
    <row r="1715" spans="1:27" ht="18" customHeight="1" x14ac:dyDescent="0.25">
      <c r="A1715" s="6">
        <f t="shared" si="159"/>
        <v>0</v>
      </c>
      <c r="B1715" s="6">
        <v>1707</v>
      </c>
      <c r="C1715" s="6">
        <f>IFERROR(IF($C$1&gt;=B1715,SMALL(STUDENT!$V$4:$V$2003,$C$6+B1715),0),0)</f>
        <v>0</v>
      </c>
      <c r="D1715" s="14">
        <f t="shared" si="160"/>
        <v>0</v>
      </c>
      <c r="E1715" s="14" t="str">
        <f>IFERROR(IF($D1715&gt;=1,VLOOKUP($C1715,STUDENT!$A$4:$E$2003,E$1,0),""),"")</f>
        <v/>
      </c>
      <c r="F1715" s="15" t="str">
        <f>IFERROR(IF($D1715&gt;=1,VLOOKUP($C1715,STUDENT!$A$4:$E$2003,F$1,0),""),"")</f>
        <v/>
      </c>
      <c r="G1715" s="15" t="str">
        <f>IFERROR(IF($D1715&gt;=1,VLOOKUP($C1715,STUDENT!$A$4:$E$2003,G$1,0),""),"")</f>
        <v/>
      </c>
      <c r="H1715" s="14" t="str">
        <f>IFERROR(IF($D1715&gt;=1,VLOOKUP($C1715,STUDENT!$A$4:$E$2003,H$1,0),""),"")</f>
        <v/>
      </c>
      <c r="I1715" s="79"/>
      <c r="J1715" s="79"/>
      <c r="K1715" s="79"/>
      <c r="L1715" s="79"/>
      <c r="M1715" s="79"/>
      <c r="N1715" s="79"/>
      <c r="O1715" s="79"/>
      <c r="P1715" s="79"/>
      <c r="Q1715" s="79"/>
      <c r="R1715" s="79"/>
      <c r="S1715" s="79"/>
      <c r="T1715" s="79"/>
      <c r="U1715" s="85">
        <f t="shared" si="161"/>
        <v>0</v>
      </c>
      <c r="V1715" s="6">
        <f t="shared" si="162"/>
        <v>0</v>
      </c>
      <c r="W1715" s="6">
        <f>IFERROR(IF(V1715&gt;=1,V1715*VLOOKUP(E1715,STUDENT!$B$4:$W$2003,22,0),0),0)</f>
        <v>0</v>
      </c>
      <c r="X1715" s="6">
        <f t="shared" si="163"/>
        <v>0</v>
      </c>
      <c r="Y1715" s="6">
        <f>IFERROR(IF(X1715&gt;=1,X1715*VLOOKUP(E1715,STUDENT!$B$4:$W$2003,22,0),0),0)</f>
        <v>0</v>
      </c>
      <c r="Z1715" s="6">
        <f t="shared" si="164"/>
        <v>0</v>
      </c>
      <c r="AA1715" s="6">
        <f>IFERROR(IF(Z1715&gt;=1,Z1715*VLOOKUP(E1715,STUDENT!$B$4:$W$2003,22,0),0),0)</f>
        <v>0</v>
      </c>
    </row>
    <row r="1716" spans="1:27" ht="18" customHeight="1" x14ac:dyDescent="0.25">
      <c r="A1716" s="6">
        <f t="shared" si="159"/>
        <v>0</v>
      </c>
      <c r="B1716" s="6">
        <v>1708</v>
      </c>
      <c r="C1716" s="6">
        <f>IFERROR(IF($C$1&gt;=B1716,SMALL(STUDENT!$V$4:$V$2003,$C$6+B1716),0),0)</f>
        <v>0</v>
      </c>
      <c r="D1716" s="14">
        <f t="shared" si="160"/>
        <v>0</v>
      </c>
      <c r="E1716" s="14" t="str">
        <f>IFERROR(IF($D1716&gt;=1,VLOOKUP($C1716,STUDENT!$A$4:$E$2003,E$1,0),""),"")</f>
        <v/>
      </c>
      <c r="F1716" s="15" t="str">
        <f>IFERROR(IF($D1716&gt;=1,VLOOKUP($C1716,STUDENT!$A$4:$E$2003,F$1,0),""),"")</f>
        <v/>
      </c>
      <c r="G1716" s="15" t="str">
        <f>IFERROR(IF($D1716&gt;=1,VLOOKUP($C1716,STUDENT!$A$4:$E$2003,G$1,0),""),"")</f>
        <v/>
      </c>
      <c r="H1716" s="14" t="str">
        <f>IFERROR(IF($D1716&gt;=1,VLOOKUP($C1716,STUDENT!$A$4:$E$2003,H$1,0),""),"")</f>
        <v/>
      </c>
      <c r="I1716" s="79"/>
      <c r="J1716" s="79"/>
      <c r="K1716" s="79"/>
      <c r="L1716" s="79"/>
      <c r="M1716" s="79"/>
      <c r="N1716" s="79"/>
      <c r="O1716" s="79"/>
      <c r="P1716" s="79"/>
      <c r="Q1716" s="79"/>
      <c r="R1716" s="79"/>
      <c r="S1716" s="79"/>
      <c r="T1716" s="79"/>
      <c r="U1716" s="85">
        <f t="shared" si="161"/>
        <v>0</v>
      </c>
      <c r="V1716" s="6">
        <f t="shared" si="162"/>
        <v>0</v>
      </c>
      <c r="W1716" s="6">
        <f>IFERROR(IF(V1716&gt;=1,V1716*VLOOKUP(E1716,STUDENT!$B$4:$W$2003,22,0),0),0)</f>
        <v>0</v>
      </c>
      <c r="X1716" s="6">
        <f t="shared" si="163"/>
        <v>0</v>
      </c>
      <c r="Y1716" s="6">
        <f>IFERROR(IF(X1716&gt;=1,X1716*VLOOKUP(E1716,STUDENT!$B$4:$W$2003,22,0),0),0)</f>
        <v>0</v>
      </c>
      <c r="Z1716" s="6">
        <f t="shared" si="164"/>
        <v>0</v>
      </c>
      <c r="AA1716" s="6">
        <f>IFERROR(IF(Z1716&gt;=1,Z1716*VLOOKUP(E1716,STUDENT!$B$4:$W$2003,22,0),0),0)</f>
        <v>0</v>
      </c>
    </row>
    <row r="1717" spans="1:27" ht="18" customHeight="1" x14ac:dyDescent="0.25">
      <c r="A1717" s="6">
        <f t="shared" si="159"/>
        <v>0</v>
      </c>
      <c r="B1717" s="6">
        <v>1709</v>
      </c>
      <c r="C1717" s="6">
        <f>IFERROR(IF($C$1&gt;=B1717,SMALL(STUDENT!$V$4:$V$2003,$C$6+B1717),0),0)</f>
        <v>0</v>
      </c>
      <c r="D1717" s="14">
        <f t="shared" si="160"/>
        <v>0</v>
      </c>
      <c r="E1717" s="14" t="str">
        <f>IFERROR(IF($D1717&gt;=1,VLOOKUP($C1717,STUDENT!$A$4:$E$2003,E$1,0),""),"")</f>
        <v/>
      </c>
      <c r="F1717" s="15" t="str">
        <f>IFERROR(IF($D1717&gt;=1,VLOOKUP($C1717,STUDENT!$A$4:$E$2003,F$1,0),""),"")</f>
        <v/>
      </c>
      <c r="G1717" s="15" t="str">
        <f>IFERROR(IF($D1717&gt;=1,VLOOKUP($C1717,STUDENT!$A$4:$E$2003,G$1,0),""),"")</f>
        <v/>
      </c>
      <c r="H1717" s="14" t="str">
        <f>IFERROR(IF($D1717&gt;=1,VLOOKUP($C1717,STUDENT!$A$4:$E$2003,H$1,0),""),"")</f>
        <v/>
      </c>
      <c r="I1717" s="79"/>
      <c r="J1717" s="79"/>
      <c r="K1717" s="79"/>
      <c r="L1717" s="79"/>
      <c r="M1717" s="79"/>
      <c r="N1717" s="79"/>
      <c r="O1717" s="79"/>
      <c r="P1717" s="79"/>
      <c r="Q1717" s="79"/>
      <c r="R1717" s="79"/>
      <c r="S1717" s="79"/>
      <c r="T1717" s="79"/>
      <c r="U1717" s="85">
        <f t="shared" si="161"/>
        <v>0</v>
      </c>
      <c r="V1717" s="6">
        <f t="shared" si="162"/>
        <v>0</v>
      </c>
      <c r="W1717" s="6">
        <f>IFERROR(IF(V1717&gt;=1,V1717*VLOOKUP(E1717,STUDENT!$B$4:$W$2003,22,0),0),0)</f>
        <v>0</v>
      </c>
      <c r="X1717" s="6">
        <f t="shared" si="163"/>
        <v>0</v>
      </c>
      <c r="Y1717" s="6">
        <f>IFERROR(IF(X1717&gt;=1,X1717*VLOOKUP(E1717,STUDENT!$B$4:$W$2003,22,0),0),0)</f>
        <v>0</v>
      </c>
      <c r="Z1717" s="6">
        <f t="shared" si="164"/>
        <v>0</v>
      </c>
      <c r="AA1717" s="6">
        <f>IFERROR(IF(Z1717&gt;=1,Z1717*VLOOKUP(E1717,STUDENT!$B$4:$W$2003,22,0),0),0)</f>
        <v>0</v>
      </c>
    </row>
    <row r="1718" spans="1:27" ht="18" customHeight="1" x14ac:dyDescent="0.25">
      <c r="A1718" s="6">
        <f t="shared" si="159"/>
        <v>0</v>
      </c>
      <c r="B1718" s="6">
        <v>1710</v>
      </c>
      <c r="C1718" s="6">
        <f>IFERROR(IF($C$1&gt;=B1718,SMALL(STUDENT!$V$4:$V$2003,$C$6+B1718),0),0)</f>
        <v>0</v>
      </c>
      <c r="D1718" s="14">
        <f t="shared" si="160"/>
        <v>0</v>
      </c>
      <c r="E1718" s="14" t="str">
        <f>IFERROR(IF($D1718&gt;=1,VLOOKUP($C1718,STUDENT!$A$4:$E$2003,E$1,0),""),"")</f>
        <v/>
      </c>
      <c r="F1718" s="15" t="str">
        <f>IFERROR(IF($D1718&gt;=1,VLOOKUP($C1718,STUDENT!$A$4:$E$2003,F$1,0),""),"")</f>
        <v/>
      </c>
      <c r="G1718" s="15" t="str">
        <f>IFERROR(IF($D1718&gt;=1,VLOOKUP($C1718,STUDENT!$A$4:$E$2003,G$1,0),""),"")</f>
        <v/>
      </c>
      <c r="H1718" s="14" t="str">
        <f>IFERROR(IF($D1718&gt;=1,VLOOKUP($C1718,STUDENT!$A$4:$E$2003,H$1,0),""),"")</f>
        <v/>
      </c>
      <c r="I1718" s="79"/>
      <c r="J1718" s="79"/>
      <c r="K1718" s="79"/>
      <c r="L1718" s="79"/>
      <c r="M1718" s="79"/>
      <c r="N1718" s="79"/>
      <c r="O1718" s="79"/>
      <c r="P1718" s="79"/>
      <c r="Q1718" s="79"/>
      <c r="R1718" s="79"/>
      <c r="S1718" s="79"/>
      <c r="T1718" s="79"/>
      <c r="U1718" s="85">
        <f t="shared" si="161"/>
        <v>0</v>
      </c>
      <c r="V1718" s="6">
        <f t="shared" si="162"/>
        <v>0</v>
      </c>
      <c r="W1718" s="6">
        <f>IFERROR(IF(V1718&gt;=1,V1718*VLOOKUP(E1718,STUDENT!$B$4:$W$2003,22,0),0),0)</f>
        <v>0</v>
      </c>
      <c r="X1718" s="6">
        <f t="shared" si="163"/>
        <v>0</v>
      </c>
      <c r="Y1718" s="6">
        <f>IFERROR(IF(X1718&gt;=1,X1718*VLOOKUP(E1718,STUDENT!$B$4:$W$2003,22,0),0),0)</f>
        <v>0</v>
      </c>
      <c r="Z1718" s="6">
        <f t="shared" si="164"/>
        <v>0</v>
      </c>
      <c r="AA1718" s="6">
        <f>IFERROR(IF(Z1718&gt;=1,Z1718*VLOOKUP(E1718,STUDENT!$B$4:$W$2003,22,0),0),0)</f>
        <v>0</v>
      </c>
    </row>
    <row r="1719" spans="1:27" ht="18" customHeight="1" x14ac:dyDescent="0.25">
      <c r="A1719" s="6">
        <f t="shared" si="159"/>
        <v>0</v>
      </c>
      <c r="B1719" s="6">
        <v>1711</v>
      </c>
      <c r="C1719" s="6">
        <f>IFERROR(IF($C$1&gt;=B1719,SMALL(STUDENT!$V$4:$V$2003,$C$6+B1719),0),0)</f>
        <v>0</v>
      </c>
      <c r="D1719" s="14">
        <f t="shared" si="160"/>
        <v>0</v>
      </c>
      <c r="E1719" s="14" t="str">
        <f>IFERROR(IF($D1719&gt;=1,VLOOKUP($C1719,STUDENT!$A$4:$E$2003,E$1,0),""),"")</f>
        <v/>
      </c>
      <c r="F1719" s="15" t="str">
        <f>IFERROR(IF($D1719&gt;=1,VLOOKUP($C1719,STUDENT!$A$4:$E$2003,F$1,0),""),"")</f>
        <v/>
      </c>
      <c r="G1719" s="15" t="str">
        <f>IFERROR(IF($D1719&gt;=1,VLOOKUP($C1719,STUDENT!$A$4:$E$2003,G$1,0),""),"")</f>
        <v/>
      </c>
      <c r="H1719" s="14" t="str">
        <f>IFERROR(IF($D1719&gt;=1,VLOOKUP($C1719,STUDENT!$A$4:$E$2003,H$1,0),""),"")</f>
        <v/>
      </c>
      <c r="I1719" s="79"/>
      <c r="J1719" s="79"/>
      <c r="K1719" s="79"/>
      <c r="L1719" s="79"/>
      <c r="M1719" s="79"/>
      <c r="N1719" s="79"/>
      <c r="O1719" s="79"/>
      <c r="P1719" s="79"/>
      <c r="Q1719" s="79"/>
      <c r="R1719" s="79"/>
      <c r="S1719" s="79"/>
      <c r="T1719" s="79"/>
      <c r="U1719" s="85">
        <f t="shared" si="161"/>
        <v>0</v>
      </c>
      <c r="V1719" s="6">
        <f t="shared" si="162"/>
        <v>0</v>
      </c>
      <c r="W1719" s="6">
        <f>IFERROR(IF(V1719&gt;=1,V1719*VLOOKUP(E1719,STUDENT!$B$4:$W$2003,22,0),0),0)</f>
        <v>0</v>
      </c>
      <c r="X1719" s="6">
        <f t="shared" si="163"/>
        <v>0</v>
      </c>
      <c r="Y1719" s="6">
        <f>IFERROR(IF(X1719&gt;=1,X1719*VLOOKUP(E1719,STUDENT!$B$4:$W$2003,22,0),0),0)</f>
        <v>0</v>
      </c>
      <c r="Z1719" s="6">
        <f t="shared" si="164"/>
        <v>0</v>
      </c>
      <c r="AA1719" s="6">
        <f>IFERROR(IF(Z1719&gt;=1,Z1719*VLOOKUP(E1719,STUDENT!$B$4:$W$2003,22,0),0),0)</f>
        <v>0</v>
      </c>
    </row>
    <row r="1720" spans="1:27" ht="18" customHeight="1" x14ac:dyDescent="0.25">
      <c r="A1720" s="6">
        <f t="shared" si="159"/>
        <v>0</v>
      </c>
      <c r="B1720" s="6">
        <v>1712</v>
      </c>
      <c r="C1720" s="6">
        <f>IFERROR(IF($C$1&gt;=B1720,SMALL(STUDENT!$V$4:$V$2003,$C$6+B1720),0),0)</f>
        <v>0</v>
      </c>
      <c r="D1720" s="14">
        <f t="shared" si="160"/>
        <v>0</v>
      </c>
      <c r="E1720" s="14" t="str">
        <f>IFERROR(IF($D1720&gt;=1,VLOOKUP($C1720,STUDENT!$A$4:$E$2003,E$1,0),""),"")</f>
        <v/>
      </c>
      <c r="F1720" s="15" t="str">
        <f>IFERROR(IF($D1720&gt;=1,VLOOKUP($C1720,STUDENT!$A$4:$E$2003,F$1,0),""),"")</f>
        <v/>
      </c>
      <c r="G1720" s="15" t="str">
        <f>IFERROR(IF($D1720&gt;=1,VLOOKUP($C1720,STUDENT!$A$4:$E$2003,G$1,0),""),"")</f>
        <v/>
      </c>
      <c r="H1720" s="14" t="str">
        <f>IFERROR(IF($D1720&gt;=1,VLOOKUP($C1720,STUDENT!$A$4:$E$2003,H$1,0),""),"")</f>
        <v/>
      </c>
      <c r="I1720" s="79"/>
      <c r="J1720" s="79"/>
      <c r="K1720" s="79"/>
      <c r="L1720" s="79"/>
      <c r="M1720" s="79"/>
      <c r="N1720" s="79"/>
      <c r="O1720" s="79"/>
      <c r="P1720" s="79"/>
      <c r="Q1720" s="79"/>
      <c r="R1720" s="79"/>
      <c r="S1720" s="79"/>
      <c r="T1720" s="79"/>
      <c r="U1720" s="85">
        <f t="shared" si="161"/>
        <v>0</v>
      </c>
      <c r="V1720" s="6">
        <f t="shared" si="162"/>
        <v>0</v>
      </c>
      <c r="W1720" s="6">
        <f>IFERROR(IF(V1720&gt;=1,V1720*VLOOKUP(E1720,STUDENT!$B$4:$W$2003,22,0),0),0)</f>
        <v>0</v>
      </c>
      <c r="X1720" s="6">
        <f t="shared" si="163"/>
        <v>0</v>
      </c>
      <c r="Y1720" s="6">
        <f>IFERROR(IF(X1720&gt;=1,X1720*VLOOKUP(E1720,STUDENT!$B$4:$W$2003,22,0),0),0)</f>
        <v>0</v>
      </c>
      <c r="Z1720" s="6">
        <f t="shared" si="164"/>
        <v>0</v>
      </c>
      <c r="AA1720" s="6">
        <f>IFERROR(IF(Z1720&gt;=1,Z1720*VLOOKUP(E1720,STUDENT!$B$4:$W$2003,22,0),0),0)</f>
        <v>0</v>
      </c>
    </row>
    <row r="1721" spans="1:27" ht="18" customHeight="1" x14ac:dyDescent="0.25">
      <c r="A1721" s="6">
        <f t="shared" si="159"/>
        <v>0</v>
      </c>
      <c r="B1721" s="6">
        <v>1713</v>
      </c>
      <c r="C1721" s="6">
        <f>IFERROR(IF($C$1&gt;=B1721,SMALL(STUDENT!$V$4:$V$2003,$C$6+B1721),0),0)</f>
        <v>0</v>
      </c>
      <c r="D1721" s="14">
        <f t="shared" si="160"/>
        <v>0</v>
      </c>
      <c r="E1721" s="14" t="str">
        <f>IFERROR(IF($D1721&gt;=1,VLOOKUP($C1721,STUDENT!$A$4:$E$2003,E$1,0),""),"")</f>
        <v/>
      </c>
      <c r="F1721" s="15" t="str">
        <f>IFERROR(IF($D1721&gt;=1,VLOOKUP($C1721,STUDENT!$A$4:$E$2003,F$1,0),""),"")</f>
        <v/>
      </c>
      <c r="G1721" s="15" t="str">
        <f>IFERROR(IF($D1721&gt;=1,VLOOKUP($C1721,STUDENT!$A$4:$E$2003,G$1,0),""),"")</f>
        <v/>
      </c>
      <c r="H1721" s="14" t="str">
        <f>IFERROR(IF($D1721&gt;=1,VLOOKUP($C1721,STUDENT!$A$4:$E$2003,H$1,0),""),"")</f>
        <v/>
      </c>
      <c r="I1721" s="79"/>
      <c r="J1721" s="79"/>
      <c r="K1721" s="79"/>
      <c r="L1721" s="79"/>
      <c r="M1721" s="79"/>
      <c r="N1721" s="79"/>
      <c r="O1721" s="79"/>
      <c r="P1721" s="79"/>
      <c r="Q1721" s="79"/>
      <c r="R1721" s="79"/>
      <c r="S1721" s="79"/>
      <c r="T1721" s="79"/>
      <c r="U1721" s="85">
        <f t="shared" si="161"/>
        <v>0</v>
      </c>
      <c r="V1721" s="6">
        <f t="shared" si="162"/>
        <v>0</v>
      </c>
      <c r="W1721" s="6">
        <f>IFERROR(IF(V1721&gt;=1,V1721*VLOOKUP(E1721,STUDENT!$B$4:$W$2003,22,0),0),0)</f>
        <v>0</v>
      </c>
      <c r="X1721" s="6">
        <f t="shared" si="163"/>
        <v>0</v>
      </c>
      <c r="Y1721" s="6">
        <f>IFERROR(IF(X1721&gt;=1,X1721*VLOOKUP(E1721,STUDENT!$B$4:$W$2003,22,0),0),0)</f>
        <v>0</v>
      </c>
      <c r="Z1721" s="6">
        <f t="shared" si="164"/>
        <v>0</v>
      </c>
      <c r="AA1721" s="6">
        <f>IFERROR(IF(Z1721&gt;=1,Z1721*VLOOKUP(E1721,STUDENT!$B$4:$W$2003,22,0),0),0)</f>
        <v>0</v>
      </c>
    </row>
    <row r="1722" spans="1:27" ht="18" customHeight="1" x14ac:dyDescent="0.25">
      <c r="A1722" s="6">
        <f t="shared" si="159"/>
        <v>0</v>
      </c>
      <c r="B1722" s="6">
        <v>1714</v>
      </c>
      <c r="C1722" s="6">
        <f>IFERROR(IF($C$1&gt;=B1722,SMALL(STUDENT!$V$4:$V$2003,$C$6+B1722),0),0)</f>
        <v>0</v>
      </c>
      <c r="D1722" s="14">
        <f t="shared" si="160"/>
        <v>0</v>
      </c>
      <c r="E1722" s="14" t="str">
        <f>IFERROR(IF($D1722&gt;=1,VLOOKUP($C1722,STUDENT!$A$4:$E$2003,E$1,0),""),"")</f>
        <v/>
      </c>
      <c r="F1722" s="15" t="str">
        <f>IFERROR(IF($D1722&gt;=1,VLOOKUP($C1722,STUDENT!$A$4:$E$2003,F$1,0),""),"")</f>
        <v/>
      </c>
      <c r="G1722" s="15" t="str">
        <f>IFERROR(IF($D1722&gt;=1,VLOOKUP($C1722,STUDENT!$A$4:$E$2003,G$1,0),""),"")</f>
        <v/>
      </c>
      <c r="H1722" s="14" t="str">
        <f>IFERROR(IF($D1722&gt;=1,VLOOKUP($C1722,STUDENT!$A$4:$E$2003,H$1,0),""),"")</f>
        <v/>
      </c>
      <c r="I1722" s="79"/>
      <c r="J1722" s="79"/>
      <c r="K1722" s="79"/>
      <c r="L1722" s="79"/>
      <c r="M1722" s="79"/>
      <c r="N1722" s="79"/>
      <c r="O1722" s="79"/>
      <c r="P1722" s="79"/>
      <c r="Q1722" s="79"/>
      <c r="R1722" s="79"/>
      <c r="S1722" s="79"/>
      <c r="T1722" s="79"/>
      <c r="U1722" s="85">
        <f t="shared" si="161"/>
        <v>0</v>
      </c>
      <c r="V1722" s="6">
        <f t="shared" si="162"/>
        <v>0</v>
      </c>
      <c r="W1722" s="6">
        <f>IFERROR(IF(V1722&gt;=1,V1722*VLOOKUP(E1722,STUDENT!$B$4:$W$2003,22,0),0),0)</f>
        <v>0</v>
      </c>
      <c r="X1722" s="6">
        <f t="shared" si="163"/>
        <v>0</v>
      </c>
      <c r="Y1722" s="6">
        <f>IFERROR(IF(X1722&gt;=1,X1722*VLOOKUP(E1722,STUDENT!$B$4:$W$2003,22,0),0),0)</f>
        <v>0</v>
      </c>
      <c r="Z1722" s="6">
        <f t="shared" si="164"/>
        <v>0</v>
      </c>
      <c r="AA1722" s="6">
        <f>IFERROR(IF(Z1722&gt;=1,Z1722*VLOOKUP(E1722,STUDENT!$B$4:$W$2003,22,0),0),0)</f>
        <v>0</v>
      </c>
    </row>
    <row r="1723" spans="1:27" ht="18" customHeight="1" x14ac:dyDescent="0.25">
      <c r="A1723" s="6">
        <f t="shared" si="159"/>
        <v>0</v>
      </c>
      <c r="B1723" s="6">
        <v>1715</v>
      </c>
      <c r="C1723" s="6">
        <f>IFERROR(IF($C$1&gt;=B1723,SMALL(STUDENT!$V$4:$V$2003,$C$6+B1723),0),0)</f>
        <v>0</v>
      </c>
      <c r="D1723" s="14">
        <f t="shared" si="160"/>
        <v>0</v>
      </c>
      <c r="E1723" s="14" t="str">
        <f>IFERROR(IF($D1723&gt;=1,VLOOKUP($C1723,STUDENT!$A$4:$E$2003,E$1,0),""),"")</f>
        <v/>
      </c>
      <c r="F1723" s="15" t="str">
        <f>IFERROR(IF($D1723&gt;=1,VLOOKUP($C1723,STUDENT!$A$4:$E$2003,F$1,0),""),"")</f>
        <v/>
      </c>
      <c r="G1723" s="15" t="str">
        <f>IFERROR(IF($D1723&gt;=1,VLOOKUP($C1723,STUDENT!$A$4:$E$2003,G$1,0),""),"")</f>
        <v/>
      </c>
      <c r="H1723" s="14" t="str">
        <f>IFERROR(IF($D1723&gt;=1,VLOOKUP($C1723,STUDENT!$A$4:$E$2003,H$1,0),""),"")</f>
        <v/>
      </c>
      <c r="I1723" s="79"/>
      <c r="J1723" s="79"/>
      <c r="K1723" s="79"/>
      <c r="L1723" s="79"/>
      <c r="M1723" s="79"/>
      <c r="N1723" s="79"/>
      <c r="O1723" s="79"/>
      <c r="P1723" s="79"/>
      <c r="Q1723" s="79"/>
      <c r="R1723" s="79"/>
      <c r="S1723" s="79"/>
      <c r="T1723" s="79"/>
      <c r="U1723" s="85">
        <f t="shared" si="161"/>
        <v>0</v>
      </c>
      <c r="V1723" s="6">
        <f t="shared" si="162"/>
        <v>0</v>
      </c>
      <c r="W1723" s="6">
        <f>IFERROR(IF(V1723&gt;=1,V1723*VLOOKUP(E1723,STUDENT!$B$4:$W$2003,22,0),0),0)</f>
        <v>0</v>
      </c>
      <c r="X1723" s="6">
        <f t="shared" si="163"/>
        <v>0</v>
      </c>
      <c r="Y1723" s="6">
        <f>IFERROR(IF(X1723&gt;=1,X1723*VLOOKUP(E1723,STUDENT!$B$4:$W$2003,22,0),0),0)</f>
        <v>0</v>
      </c>
      <c r="Z1723" s="6">
        <f t="shared" si="164"/>
        <v>0</v>
      </c>
      <c r="AA1723" s="6">
        <f>IFERROR(IF(Z1723&gt;=1,Z1723*VLOOKUP(E1723,STUDENT!$B$4:$W$2003,22,0),0),0)</f>
        <v>0</v>
      </c>
    </row>
    <row r="1724" spans="1:27" ht="18" customHeight="1" x14ac:dyDescent="0.25">
      <c r="A1724" s="6">
        <f t="shared" si="159"/>
        <v>0</v>
      </c>
      <c r="B1724" s="6">
        <v>1716</v>
      </c>
      <c r="C1724" s="6">
        <f>IFERROR(IF($C$1&gt;=B1724,SMALL(STUDENT!$V$4:$V$2003,$C$6+B1724),0),0)</f>
        <v>0</v>
      </c>
      <c r="D1724" s="14">
        <f t="shared" si="160"/>
        <v>0</v>
      </c>
      <c r="E1724" s="14" t="str">
        <f>IFERROR(IF($D1724&gt;=1,VLOOKUP($C1724,STUDENT!$A$4:$E$2003,E$1,0),""),"")</f>
        <v/>
      </c>
      <c r="F1724" s="15" t="str">
        <f>IFERROR(IF($D1724&gt;=1,VLOOKUP($C1724,STUDENT!$A$4:$E$2003,F$1,0),""),"")</f>
        <v/>
      </c>
      <c r="G1724" s="15" t="str">
        <f>IFERROR(IF($D1724&gt;=1,VLOOKUP($C1724,STUDENT!$A$4:$E$2003,G$1,0),""),"")</f>
        <v/>
      </c>
      <c r="H1724" s="14" t="str">
        <f>IFERROR(IF($D1724&gt;=1,VLOOKUP($C1724,STUDENT!$A$4:$E$2003,H$1,0),""),"")</f>
        <v/>
      </c>
      <c r="I1724" s="79"/>
      <c r="J1724" s="79"/>
      <c r="K1724" s="79"/>
      <c r="L1724" s="79"/>
      <c r="M1724" s="79"/>
      <c r="N1724" s="79"/>
      <c r="O1724" s="79"/>
      <c r="P1724" s="79"/>
      <c r="Q1724" s="79"/>
      <c r="R1724" s="79"/>
      <c r="S1724" s="79"/>
      <c r="T1724" s="79"/>
      <c r="U1724" s="85">
        <f t="shared" si="161"/>
        <v>0</v>
      </c>
      <c r="V1724" s="6">
        <f t="shared" si="162"/>
        <v>0</v>
      </c>
      <c r="W1724" s="6">
        <f>IFERROR(IF(V1724&gt;=1,V1724*VLOOKUP(E1724,STUDENT!$B$4:$W$2003,22,0),0),0)</f>
        <v>0</v>
      </c>
      <c r="X1724" s="6">
        <f t="shared" si="163"/>
        <v>0</v>
      </c>
      <c r="Y1724" s="6">
        <f>IFERROR(IF(X1724&gt;=1,X1724*VLOOKUP(E1724,STUDENT!$B$4:$W$2003,22,0),0),0)</f>
        <v>0</v>
      </c>
      <c r="Z1724" s="6">
        <f t="shared" si="164"/>
        <v>0</v>
      </c>
      <c r="AA1724" s="6">
        <f>IFERROR(IF(Z1724&gt;=1,Z1724*VLOOKUP(E1724,STUDENT!$B$4:$W$2003,22,0),0),0)</f>
        <v>0</v>
      </c>
    </row>
    <row r="1725" spans="1:27" ht="18" customHeight="1" x14ac:dyDescent="0.25">
      <c r="A1725" s="6">
        <f t="shared" si="159"/>
        <v>0</v>
      </c>
      <c r="B1725" s="6">
        <v>1717</v>
      </c>
      <c r="C1725" s="6">
        <f>IFERROR(IF($C$1&gt;=B1725,SMALL(STUDENT!$V$4:$V$2003,$C$6+B1725),0),0)</f>
        <v>0</v>
      </c>
      <c r="D1725" s="14">
        <f t="shared" si="160"/>
        <v>0</v>
      </c>
      <c r="E1725" s="14" t="str">
        <f>IFERROR(IF($D1725&gt;=1,VLOOKUP($C1725,STUDENT!$A$4:$E$2003,E$1,0),""),"")</f>
        <v/>
      </c>
      <c r="F1725" s="15" t="str">
        <f>IFERROR(IF($D1725&gt;=1,VLOOKUP($C1725,STUDENT!$A$4:$E$2003,F$1,0),""),"")</f>
        <v/>
      </c>
      <c r="G1725" s="15" t="str">
        <f>IFERROR(IF($D1725&gt;=1,VLOOKUP($C1725,STUDENT!$A$4:$E$2003,G$1,0),""),"")</f>
        <v/>
      </c>
      <c r="H1725" s="14" t="str">
        <f>IFERROR(IF($D1725&gt;=1,VLOOKUP($C1725,STUDENT!$A$4:$E$2003,H$1,0),""),"")</f>
        <v/>
      </c>
      <c r="I1725" s="79"/>
      <c r="J1725" s="79"/>
      <c r="K1725" s="79"/>
      <c r="L1725" s="79"/>
      <c r="M1725" s="79"/>
      <c r="N1725" s="79"/>
      <c r="O1725" s="79"/>
      <c r="P1725" s="79"/>
      <c r="Q1725" s="79"/>
      <c r="R1725" s="79"/>
      <c r="S1725" s="79"/>
      <c r="T1725" s="79"/>
      <c r="U1725" s="85">
        <f t="shared" si="161"/>
        <v>0</v>
      </c>
      <c r="V1725" s="6">
        <f t="shared" si="162"/>
        <v>0</v>
      </c>
      <c r="W1725" s="6">
        <f>IFERROR(IF(V1725&gt;=1,V1725*VLOOKUP(E1725,STUDENT!$B$4:$W$2003,22,0),0),0)</f>
        <v>0</v>
      </c>
      <c r="X1725" s="6">
        <f t="shared" si="163"/>
        <v>0</v>
      </c>
      <c r="Y1725" s="6">
        <f>IFERROR(IF(X1725&gt;=1,X1725*VLOOKUP(E1725,STUDENT!$B$4:$W$2003,22,0),0),0)</f>
        <v>0</v>
      </c>
      <c r="Z1725" s="6">
        <f t="shared" si="164"/>
        <v>0</v>
      </c>
      <c r="AA1725" s="6">
        <f>IFERROR(IF(Z1725&gt;=1,Z1725*VLOOKUP(E1725,STUDENT!$B$4:$W$2003,22,0),0),0)</f>
        <v>0</v>
      </c>
    </row>
    <row r="1726" spans="1:27" ht="18" customHeight="1" x14ac:dyDescent="0.25">
      <c r="A1726" s="6">
        <f t="shared" si="159"/>
        <v>0</v>
      </c>
      <c r="B1726" s="6">
        <v>1718</v>
      </c>
      <c r="C1726" s="6">
        <f>IFERROR(IF($C$1&gt;=B1726,SMALL(STUDENT!$V$4:$V$2003,$C$6+B1726),0),0)</f>
        <v>0</v>
      </c>
      <c r="D1726" s="14">
        <f t="shared" si="160"/>
        <v>0</v>
      </c>
      <c r="E1726" s="14" t="str">
        <f>IFERROR(IF($D1726&gt;=1,VLOOKUP($C1726,STUDENT!$A$4:$E$2003,E$1,0),""),"")</f>
        <v/>
      </c>
      <c r="F1726" s="15" t="str">
        <f>IFERROR(IF($D1726&gt;=1,VLOOKUP($C1726,STUDENT!$A$4:$E$2003,F$1,0),""),"")</f>
        <v/>
      </c>
      <c r="G1726" s="15" t="str">
        <f>IFERROR(IF($D1726&gt;=1,VLOOKUP($C1726,STUDENT!$A$4:$E$2003,G$1,0),""),"")</f>
        <v/>
      </c>
      <c r="H1726" s="14" t="str">
        <f>IFERROR(IF($D1726&gt;=1,VLOOKUP($C1726,STUDENT!$A$4:$E$2003,H$1,0),""),"")</f>
        <v/>
      </c>
      <c r="I1726" s="79"/>
      <c r="J1726" s="79"/>
      <c r="K1726" s="79"/>
      <c r="L1726" s="79"/>
      <c r="M1726" s="79"/>
      <c r="N1726" s="79"/>
      <c r="O1726" s="79"/>
      <c r="P1726" s="79"/>
      <c r="Q1726" s="79"/>
      <c r="R1726" s="79"/>
      <c r="S1726" s="79"/>
      <c r="T1726" s="79"/>
      <c r="U1726" s="85">
        <f t="shared" si="161"/>
        <v>0</v>
      </c>
      <c r="V1726" s="6">
        <f t="shared" si="162"/>
        <v>0</v>
      </c>
      <c r="W1726" s="6">
        <f>IFERROR(IF(V1726&gt;=1,V1726*VLOOKUP(E1726,STUDENT!$B$4:$W$2003,22,0),0),0)</f>
        <v>0</v>
      </c>
      <c r="X1726" s="6">
        <f t="shared" si="163"/>
        <v>0</v>
      </c>
      <c r="Y1726" s="6">
        <f>IFERROR(IF(X1726&gt;=1,X1726*VLOOKUP(E1726,STUDENT!$B$4:$W$2003,22,0),0),0)</f>
        <v>0</v>
      </c>
      <c r="Z1726" s="6">
        <f t="shared" si="164"/>
        <v>0</v>
      </c>
      <c r="AA1726" s="6">
        <f>IFERROR(IF(Z1726&gt;=1,Z1726*VLOOKUP(E1726,STUDENT!$B$4:$W$2003,22,0),0),0)</f>
        <v>0</v>
      </c>
    </row>
    <row r="1727" spans="1:27" ht="18" customHeight="1" x14ac:dyDescent="0.25">
      <c r="A1727" s="6">
        <f t="shared" si="159"/>
        <v>0</v>
      </c>
      <c r="B1727" s="6">
        <v>1719</v>
      </c>
      <c r="C1727" s="6">
        <f>IFERROR(IF($C$1&gt;=B1727,SMALL(STUDENT!$V$4:$V$2003,$C$6+B1727),0),0)</f>
        <v>0</v>
      </c>
      <c r="D1727" s="14">
        <f t="shared" si="160"/>
        <v>0</v>
      </c>
      <c r="E1727" s="14" t="str">
        <f>IFERROR(IF($D1727&gt;=1,VLOOKUP($C1727,STUDENT!$A$4:$E$2003,E$1,0),""),"")</f>
        <v/>
      </c>
      <c r="F1727" s="15" t="str">
        <f>IFERROR(IF($D1727&gt;=1,VLOOKUP($C1727,STUDENT!$A$4:$E$2003,F$1,0),""),"")</f>
        <v/>
      </c>
      <c r="G1727" s="15" t="str">
        <f>IFERROR(IF($D1727&gt;=1,VLOOKUP($C1727,STUDENT!$A$4:$E$2003,G$1,0),""),"")</f>
        <v/>
      </c>
      <c r="H1727" s="14" t="str">
        <f>IFERROR(IF($D1727&gt;=1,VLOOKUP($C1727,STUDENT!$A$4:$E$2003,H$1,0),""),"")</f>
        <v/>
      </c>
      <c r="I1727" s="79"/>
      <c r="J1727" s="79"/>
      <c r="K1727" s="79"/>
      <c r="L1727" s="79"/>
      <c r="M1727" s="79"/>
      <c r="N1727" s="79"/>
      <c r="O1727" s="79"/>
      <c r="P1727" s="79"/>
      <c r="Q1727" s="79"/>
      <c r="R1727" s="79"/>
      <c r="S1727" s="79"/>
      <c r="T1727" s="79"/>
      <c r="U1727" s="85">
        <f t="shared" si="161"/>
        <v>0</v>
      </c>
      <c r="V1727" s="6">
        <f t="shared" si="162"/>
        <v>0</v>
      </c>
      <c r="W1727" s="6">
        <f>IFERROR(IF(V1727&gt;=1,V1727*VLOOKUP(E1727,STUDENT!$B$4:$W$2003,22,0),0),0)</f>
        <v>0</v>
      </c>
      <c r="X1727" s="6">
        <f t="shared" si="163"/>
        <v>0</v>
      </c>
      <c r="Y1727" s="6">
        <f>IFERROR(IF(X1727&gt;=1,X1727*VLOOKUP(E1727,STUDENT!$B$4:$W$2003,22,0),0),0)</f>
        <v>0</v>
      </c>
      <c r="Z1727" s="6">
        <f t="shared" si="164"/>
        <v>0</v>
      </c>
      <c r="AA1727" s="6">
        <f>IFERROR(IF(Z1727&gt;=1,Z1727*VLOOKUP(E1727,STUDENT!$B$4:$W$2003,22,0),0),0)</f>
        <v>0</v>
      </c>
    </row>
    <row r="1728" spans="1:27" ht="18" customHeight="1" x14ac:dyDescent="0.25">
      <c r="A1728" s="6">
        <f t="shared" si="159"/>
        <v>0</v>
      </c>
      <c r="B1728" s="6">
        <v>1720</v>
      </c>
      <c r="C1728" s="6">
        <f>IFERROR(IF($C$1&gt;=B1728,SMALL(STUDENT!$V$4:$V$2003,$C$6+B1728),0),0)</f>
        <v>0</v>
      </c>
      <c r="D1728" s="14">
        <f t="shared" si="160"/>
        <v>0</v>
      </c>
      <c r="E1728" s="14" t="str">
        <f>IFERROR(IF($D1728&gt;=1,VLOOKUP($C1728,STUDENT!$A$4:$E$2003,E$1,0),""),"")</f>
        <v/>
      </c>
      <c r="F1728" s="15" t="str">
        <f>IFERROR(IF($D1728&gt;=1,VLOOKUP($C1728,STUDENT!$A$4:$E$2003,F$1,0),""),"")</f>
        <v/>
      </c>
      <c r="G1728" s="15" t="str">
        <f>IFERROR(IF($D1728&gt;=1,VLOOKUP($C1728,STUDENT!$A$4:$E$2003,G$1,0),""),"")</f>
        <v/>
      </c>
      <c r="H1728" s="14" t="str">
        <f>IFERROR(IF($D1728&gt;=1,VLOOKUP($C1728,STUDENT!$A$4:$E$2003,H$1,0),""),"")</f>
        <v/>
      </c>
      <c r="I1728" s="79"/>
      <c r="J1728" s="79"/>
      <c r="K1728" s="79"/>
      <c r="L1728" s="79"/>
      <c r="M1728" s="79"/>
      <c r="N1728" s="79"/>
      <c r="O1728" s="79"/>
      <c r="P1728" s="79"/>
      <c r="Q1728" s="79"/>
      <c r="R1728" s="79"/>
      <c r="S1728" s="79"/>
      <c r="T1728" s="79"/>
      <c r="U1728" s="85">
        <f t="shared" si="161"/>
        <v>0</v>
      </c>
      <c r="V1728" s="6">
        <f t="shared" si="162"/>
        <v>0</v>
      </c>
      <c r="W1728" s="6">
        <f>IFERROR(IF(V1728&gt;=1,V1728*VLOOKUP(E1728,STUDENT!$B$4:$W$2003,22,0),0),0)</f>
        <v>0</v>
      </c>
      <c r="X1728" s="6">
        <f t="shared" si="163"/>
        <v>0</v>
      </c>
      <c r="Y1728" s="6">
        <f>IFERROR(IF(X1728&gt;=1,X1728*VLOOKUP(E1728,STUDENT!$B$4:$W$2003,22,0),0),0)</f>
        <v>0</v>
      </c>
      <c r="Z1728" s="6">
        <f t="shared" si="164"/>
        <v>0</v>
      </c>
      <c r="AA1728" s="6">
        <f>IFERROR(IF(Z1728&gt;=1,Z1728*VLOOKUP(E1728,STUDENT!$B$4:$W$2003,22,0),0),0)</f>
        <v>0</v>
      </c>
    </row>
    <row r="1729" spans="1:27" ht="18" customHeight="1" x14ac:dyDescent="0.25">
      <c r="A1729" s="6">
        <f t="shared" si="159"/>
        <v>0</v>
      </c>
      <c r="B1729" s="6">
        <v>1721</v>
      </c>
      <c r="C1729" s="6">
        <f>IFERROR(IF($C$1&gt;=B1729,SMALL(STUDENT!$V$4:$V$2003,$C$6+B1729),0),0)</f>
        <v>0</v>
      </c>
      <c r="D1729" s="14">
        <f t="shared" si="160"/>
        <v>0</v>
      </c>
      <c r="E1729" s="14" t="str">
        <f>IFERROR(IF($D1729&gt;=1,VLOOKUP($C1729,STUDENT!$A$4:$E$2003,E$1,0),""),"")</f>
        <v/>
      </c>
      <c r="F1729" s="15" t="str">
        <f>IFERROR(IF($D1729&gt;=1,VLOOKUP($C1729,STUDENT!$A$4:$E$2003,F$1,0),""),"")</f>
        <v/>
      </c>
      <c r="G1729" s="15" t="str">
        <f>IFERROR(IF($D1729&gt;=1,VLOOKUP($C1729,STUDENT!$A$4:$E$2003,G$1,0),""),"")</f>
        <v/>
      </c>
      <c r="H1729" s="14" t="str">
        <f>IFERROR(IF($D1729&gt;=1,VLOOKUP($C1729,STUDENT!$A$4:$E$2003,H$1,0),""),"")</f>
        <v/>
      </c>
      <c r="I1729" s="79"/>
      <c r="J1729" s="79"/>
      <c r="K1729" s="79"/>
      <c r="L1729" s="79"/>
      <c r="M1729" s="79"/>
      <c r="N1729" s="79"/>
      <c r="O1729" s="79"/>
      <c r="P1729" s="79"/>
      <c r="Q1729" s="79"/>
      <c r="R1729" s="79"/>
      <c r="S1729" s="79"/>
      <c r="T1729" s="79"/>
      <c r="U1729" s="85">
        <f t="shared" si="161"/>
        <v>0</v>
      </c>
      <c r="V1729" s="6">
        <f t="shared" si="162"/>
        <v>0</v>
      </c>
      <c r="W1729" s="6">
        <f>IFERROR(IF(V1729&gt;=1,V1729*VLOOKUP(E1729,STUDENT!$B$4:$W$2003,22,0),0),0)</f>
        <v>0</v>
      </c>
      <c r="X1729" s="6">
        <f t="shared" si="163"/>
        <v>0</v>
      </c>
      <c r="Y1729" s="6">
        <f>IFERROR(IF(X1729&gt;=1,X1729*VLOOKUP(E1729,STUDENT!$B$4:$W$2003,22,0),0),0)</f>
        <v>0</v>
      </c>
      <c r="Z1729" s="6">
        <f t="shared" si="164"/>
        <v>0</v>
      </c>
      <c r="AA1729" s="6">
        <f>IFERROR(IF(Z1729&gt;=1,Z1729*VLOOKUP(E1729,STUDENT!$B$4:$W$2003,22,0),0),0)</f>
        <v>0</v>
      </c>
    </row>
    <row r="1730" spans="1:27" ht="18" customHeight="1" x14ac:dyDescent="0.25">
      <c r="A1730" s="6">
        <f t="shared" si="159"/>
        <v>0</v>
      </c>
      <c r="B1730" s="6">
        <v>1722</v>
      </c>
      <c r="C1730" s="6">
        <f>IFERROR(IF($C$1&gt;=B1730,SMALL(STUDENT!$V$4:$V$2003,$C$6+B1730),0),0)</f>
        <v>0</v>
      </c>
      <c r="D1730" s="14">
        <f t="shared" si="160"/>
        <v>0</v>
      </c>
      <c r="E1730" s="14" t="str">
        <f>IFERROR(IF($D1730&gt;=1,VLOOKUP($C1730,STUDENT!$A$4:$E$2003,E$1,0),""),"")</f>
        <v/>
      </c>
      <c r="F1730" s="15" t="str">
        <f>IFERROR(IF($D1730&gt;=1,VLOOKUP($C1730,STUDENT!$A$4:$E$2003,F$1,0),""),"")</f>
        <v/>
      </c>
      <c r="G1730" s="15" t="str">
        <f>IFERROR(IF($D1730&gt;=1,VLOOKUP($C1730,STUDENT!$A$4:$E$2003,G$1,0),""),"")</f>
        <v/>
      </c>
      <c r="H1730" s="14" t="str">
        <f>IFERROR(IF($D1730&gt;=1,VLOOKUP($C1730,STUDENT!$A$4:$E$2003,H$1,0),""),"")</f>
        <v/>
      </c>
      <c r="I1730" s="79"/>
      <c r="J1730" s="79"/>
      <c r="K1730" s="79"/>
      <c r="L1730" s="79"/>
      <c r="M1730" s="79"/>
      <c r="N1730" s="79"/>
      <c r="O1730" s="79"/>
      <c r="P1730" s="79"/>
      <c r="Q1730" s="79"/>
      <c r="R1730" s="79"/>
      <c r="S1730" s="79"/>
      <c r="T1730" s="79"/>
      <c r="U1730" s="85">
        <f t="shared" si="161"/>
        <v>0</v>
      </c>
      <c r="V1730" s="6">
        <f t="shared" si="162"/>
        <v>0</v>
      </c>
      <c r="W1730" s="6">
        <f>IFERROR(IF(V1730&gt;=1,V1730*VLOOKUP(E1730,STUDENT!$B$4:$W$2003,22,0),0),0)</f>
        <v>0</v>
      </c>
      <c r="X1730" s="6">
        <f t="shared" si="163"/>
        <v>0</v>
      </c>
      <c r="Y1730" s="6">
        <f>IFERROR(IF(X1730&gt;=1,X1730*VLOOKUP(E1730,STUDENT!$B$4:$W$2003,22,0),0),0)</f>
        <v>0</v>
      </c>
      <c r="Z1730" s="6">
        <f t="shared" si="164"/>
        <v>0</v>
      </c>
      <c r="AA1730" s="6">
        <f>IFERROR(IF(Z1730&gt;=1,Z1730*VLOOKUP(E1730,STUDENT!$B$4:$W$2003,22,0),0),0)</f>
        <v>0</v>
      </c>
    </row>
    <row r="1731" spans="1:27" ht="18" customHeight="1" x14ac:dyDescent="0.25">
      <c r="A1731" s="6">
        <f t="shared" si="159"/>
        <v>0</v>
      </c>
      <c r="B1731" s="6">
        <v>1723</v>
      </c>
      <c r="C1731" s="6">
        <f>IFERROR(IF($C$1&gt;=B1731,SMALL(STUDENT!$V$4:$V$2003,$C$6+B1731),0),0)</f>
        <v>0</v>
      </c>
      <c r="D1731" s="14">
        <f t="shared" si="160"/>
        <v>0</v>
      </c>
      <c r="E1731" s="14" t="str">
        <f>IFERROR(IF($D1731&gt;=1,VLOOKUP($C1731,STUDENT!$A$4:$E$2003,E$1,0),""),"")</f>
        <v/>
      </c>
      <c r="F1731" s="15" t="str">
        <f>IFERROR(IF($D1731&gt;=1,VLOOKUP($C1731,STUDENT!$A$4:$E$2003,F$1,0),""),"")</f>
        <v/>
      </c>
      <c r="G1731" s="15" t="str">
        <f>IFERROR(IF($D1731&gt;=1,VLOOKUP($C1731,STUDENT!$A$4:$E$2003,G$1,0),""),"")</f>
        <v/>
      </c>
      <c r="H1731" s="14" t="str">
        <f>IFERROR(IF($D1731&gt;=1,VLOOKUP($C1731,STUDENT!$A$4:$E$2003,H$1,0),""),"")</f>
        <v/>
      </c>
      <c r="I1731" s="79"/>
      <c r="J1731" s="79"/>
      <c r="K1731" s="79"/>
      <c r="L1731" s="79"/>
      <c r="M1731" s="79"/>
      <c r="N1731" s="79"/>
      <c r="O1731" s="79"/>
      <c r="P1731" s="79"/>
      <c r="Q1731" s="79"/>
      <c r="R1731" s="79"/>
      <c r="S1731" s="79"/>
      <c r="T1731" s="79"/>
      <c r="U1731" s="85">
        <f t="shared" si="161"/>
        <v>0</v>
      </c>
      <c r="V1731" s="6">
        <f t="shared" si="162"/>
        <v>0</v>
      </c>
      <c r="W1731" s="6">
        <f>IFERROR(IF(V1731&gt;=1,V1731*VLOOKUP(E1731,STUDENT!$B$4:$W$2003,22,0),0),0)</f>
        <v>0</v>
      </c>
      <c r="X1731" s="6">
        <f t="shared" si="163"/>
        <v>0</v>
      </c>
      <c r="Y1731" s="6">
        <f>IFERROR(IF(X1731&gt;=1,X1731*VLOOKUP(E1731,STUDENT!$B$4:$W$2003,22,0),0),0)</f>
        <v>0</v>
      </c>
      <c r="Z1731" s="6">
        <f t="shared" si="164"/>
        <v>0</v>
      </c>
      <c r="AA1731" s="6">
        <f>IFERROR(IF(Z1731&gt;=1,Z1731*VLOOKUP(E1731,STUDENT!$B$4:$W$2003,22,0),0),0)</f>
        <v>0</v>
      </c>
    </row>
    <row r="1732" spans="1:27" ht="18" customHeight="1" x14ac:dyDescent="0.25">
      <c r="A1732" s="6">
        <f t="shared" si="159"/>
        <v>0</v>
      </c>
      <c r="B1732" s="6">
        <v>1724</v>
      </c>
      <c r="C1732" s="6">
        <f>IFERROR(IF($C$1&gt;=B1732,SMALL(STUDENT!$V$4:$V$2003,$C$6+B1732),0),0)</f>
        <v>0</v>
      </c>
      <c r="D1732" s="14">
        <f t="shared" si="160"/>
        <v>0</v>
      </c>
      <c r="E1732" s="14" t="str">
        <f>IFERROR(IF($D1732&gt;=1,VLOOKUP($C1732,STUDENT!$A$4:$E$2003,E$1,0),""),"")</f>
        <v/>
      </c>
      <c r="F1732" s="15" t="str">
        <f>IFERROR(IF($D1732&gt;=1,VLOOKUP($C1732,STUDENT!$A$4:$E$2003,F$1,0),""),"")</f>
        <v/>
      </c>
      <c r="G1732" s="15" t="str">
        <f>IFERROR(IF($D1732&gt;=1,VLOOKUP($C1732,STUDENT!$A$4:$E$2003,G$1,0),""),"")</f>
        <v/>
      </c>
      <c r="H1732" s="14" t="str">
        <f>IFERROR(IF($D1732&gt;=1,VLOOKUP($C1732,STUDENT!$A$4:$E$2003,H$1,0),""),"")</f>
        <v/>
      </c>
      <c r="I1732" s="79"/>
      <c r="J1732" s="79"/>
      <c r="K1732" s="79"/>
      <c r="L1732" s="79"/>
      <c r="M1732" s="79"/>
      <c r="N1732" s="79"/>
      <c r="O1732" s="79"/>
      <c r="P1732" s="79"/>
      <c r="Q1732" s="79"/>
      <c r="R1732" s="79"/>
      <c r="S1732" s="79"/>
      <c r="T1732" s="79"/>
      <c r="U1732" s="85">
        <f t="shared" si="161"/>
        <v>0</v>
      </c>
      <c r="V1732" s="6">
        <f t="shared" si="162"/>
        <v>0</v>
      </c>
      <c r="W1732" s="6">
        <f>IFERROR(IF(V1732&gt;=1,V1732*VLOOKUP(E1732,STUDENT!$B$4:$W$2003,22,0),0),0)</f>
        <v>0</v>
      </c>
      <c r="X1732" s="6">
        <f t="shared" si="163"/>
        <v>0</v>
      </c>
      <c r="Y1732" s="6">
        <f>IFERROR(IF(X1732&gt;=1,X1732*VLOOKUP(E1732,STUDENT!$B$4:$W$2003,22,0),0),0)</f>
        <v>0</v>
      </c>
      <c r="Z1732" s="6">
        <f t="shared" si="164"/>
        <v>0</v>
      </c>
      <c r="AA1732" s="6">
        <f>IFERROR(IF(Z1732&gt;=1,Z1732*VLOOKUP(E1732,STUDENT!$B$4:$W$2003,22,0),0),0)</f>
        <v>0</v>
      </c>
    </row>
    <row r="1733" spans="1:27" ht="18" customHeight="1" x14ac:dyDescent="0.25">
      <c r="A1733" s="6">
        <f t="shared" si="159"/>
        <v>0</v>
      </c>
      <c r="B1733" s="6">
        <v>1725</v>
      </c>
      <c r="C1733" s="6">
        <f>IFERROR(IF($C$1&gt;=B1733,SMALL(STUDENT!$V$4:$V$2003,$C$6+B1733),0),0)</f>
        <v>0</v>
      </c>
      <c r="D1733" s="14">
        <f t="shared" si="160"/>
        <v>0</v>
      </c>
      <c r="E1733" s="14" t="str">
        <f>IFERROR(IF($D1733&gt;=1,VLOOKUP($C1733,STUDENT!$A$4:$E$2003,E$1,0),""),"")</f>
        <v/>
      </c>
      <c r="F1733" s="15" t="str">
        <f>IFERROR(IF($D1733&gt;=1,VLOOKUP($C1733,STUDENT!$A$4:$E$2003,F$1,0),""),"")</f>
        <v/>
      </c>
      <c r="G1733" s="15" t="str">
        <f>IFERROR(IF($D1733&gt;=1,VLOOKUP($C1733,STUDENT!$A$4:$E$2003,G$1,0),""),"")</f>
        <v/>
      </c>
      <c r="H1733" s="14" t="str">
        <f>IFERROR(IF($D1733&gt;=1,VLOOKUP($C1733,STUDENT!$A$4:$E$2003,H$1,0),""),"")</f>
        <v/>
      </c>
      <c r="I1733" s="79"/>
      <c r="J1733" s="79"/>
      <c r="K1733" s="79"/>
      <c r="L1733" s="79"/>
      <c r="M1733" s="79"/>
      <c r="N1733" s="79"/>
      <c r="O1733" s="79"/>
      <c r="P1733" s="79"/>
      <c r="Q1733" s="79"/>
      <c r="R1733" s="79"/>
      <c r="S1733" s="79"/>
      <c r="T1733" s="79"/>
      <c r="U1733" s="85">
        <f t="shared" si="161"/>
        <v>0</v>
      </c>
      <c r="V1733" s="6">
        <f t="shared" si="162"/>
        <v>0</v>
      </c>
      <c r="W1733" s="6">
        <f>IFERROR(IF(V1733&gt;=1,V1733*VLOOKUP(E1733,STUDENT!$B$4:$W$2003,22,0),0),0)</f>
        <v>0</v>
      </c>
      <c r="X1733" s="6">
        <f t="shared" si="163"/>
        <v>0</v>
      </c>
      <c r="Y1733" s="6">
        <f>IFERROR(IF(X1733&gt;=1,X1733*VLOOKUP(E1733,STUDENT!$B$4:$W$2003,22,0),0),0)</f>
        <v>0</v>
      </c>
      <c r="Z1733" s="6">
        <f t="shared" si="164"/>
        <v>0</v>
      </c>
      <c r="AA1733" s="6">
        <f>IFERROR(IF(Z1733&gt;=1,Z1733*VLOOKUP(E1733,STUDENT!$B$4:$W$2003,22,0),0),0)</f>
        <v>0</v>
      </c>
    </row>
    <row r="1734" spans="1:27" ht="18" customHeight="1" x14ac:dyDescent="0.25">
      <c r="A1734" s="6">
        <f t="shared" si="159"/>
        <v>0</v>
      </c>
      <c r="B1734" s="6">
        <v>1726</v>
      </c>
      <c r="C1734" s="6">
        <f>IFERROR(IF($C$1&gt;=B1734,SMALL(STUDENT!$V$4:$V$2003,$C$6+B1734),0),0)</f>
        <v>0</v>
      </c>
      <c r="D1734" s="14">
        <f t="shared" si="160"/>
        <v>0</v>
      </c>
      <c r="E1734" s="14" t="str">
        <f>IFERROR(IF($D1734&gt;=1,VLOOKUP($C1734,STUDENT!$A$4:$E$2003,E$1,0),""),"")</f>
        <v/>
      </c>
      <c r="F1734" s="15" t="str">
        <f>IFERROR(IF($D1734&gt;=1,VLOOKUP($C1734,STUDENT!$A$4:$E$2003,F$1,0),""),"")</f>
        <v/>
      </c>
      <c r="G1734" s="15" t="str">
        <f>IFERROR(IF($D1734&gt;=1,VLOOKUP($C1734,STUDENT!$A$4:$E$2003,G$1,0),""),"")</f>
        <v/>
      </c>
      <c r="H1734" s="14" t="str">
        <f>IFERROR(IF($D1734&gt;=1,VLOOKUP($C1734,STUDENT!$A$4:$E$2003,H$1,0),""),"")</f>
        <v/>
      </c>
      <c r="I1734" s="79"/>
      <c r="J1734" s="79"/>
      <c r="K1734" s="79"/>
      <c r="L1734" s="79"/>
      <c r="M1734" s="79"/>
      <c r="N1734" s="79"/>
      <c r="O1734" s="79"/>
      <c r="P1734" s="79"/>
      <c r="Q1734" s="79"/>
      <c r="R1734" s="79"/>
      <c r="S1734" s="79"/>
      <c r="T1734" s="79"/>
      <c r="U1734" s="85">
        <f t="shared" si="161"/>
        <v>0</v>
      </c>
      <c r="V1734" s="6">
        <f t="shared" si="162"/>
        <v>0</v>
      </c>
      <c r="W1734" s="6">
        <f>IFERROR(IF(V1734&gt;=1,V1734*VLOOKUP(E1734,STUDENT!$B$4:$W$2003,22,0),0),0)</f>
        <v>0</v>
      </c>
      <c r="X1734" s="6">
        <f t="shared" si="163"/>
        <v>0</v>
      </c>
      <c r="Y1734" s="6">
        <f>IFERROR(IF(X1734&gt;=1,X1734*VLOOKUP(E1734,STUDENT!$B$4:$W$2003,22,0),0),0)</f>
        <v>0</v>
      </c>
      <c r="Z1734" s="6">
        <f t="shared" si="164"/>
        <v>0</v>
      </c>
      <c r="AA1734" s="6">
        <f>IFERROR(IF(Z1734&gt;=1,Z1734*VLOOKUP(E1734,STUDENT!$B$4:$W$2003,22,0),0),0)</f>
        <v>0</v>
      </c>
    </row>
    <row r="1735" spans="1:27" ht="18" customHeight="1" x14ac:dyDescent="0.25">
      <c r="A1735" s="6">
        <f t="shared" si="159"/>
        <v>0</v>
      </c>
      <c r="B1735" s="6">
        <v>1727</v>
      </c>
      <c r="C1735" s="6">
        <f>IFERROR(IF($C$1&gt;=B1735,SMALL(STUDENT!$V$4:$V$2003,$C$6+B1735),0),0)</f>
        <v>0</v>
      </c>
      <c r="D1735" s="14">
        <f t="shared" si="160"/>
        <v>0</v>
      </c>
      <c r="E1735" s="14" t="str">
        <f>IFERROR(IF($D1735&gt;=1,VLOOKUP($C1735,STUDENT!$A$4:$E$2003,E$1,0),""),"")</f>
        <v/>
      </c>
      <c r="F1735" s="15" t="str">
        <f>IFERROR(IF($D1735&gt;=1,VLOOKUP($C1735,STUDENT!$A$4:$E$2003,F$1,0),""),"")</f>
        <v/>
      </c>
      <c r="G1735" s="15" t="str">
        <f>IFERROR(IF($D1735&gt;=1,VLOOKUP($C1735,STUDENT!$A$4:$E$2003,G$1,0),""),"")</f>
        <v/>
      </c>
      <c r="H1735" s="14" t="str">
        <f>IFERROR(IF($D1735&gt;=1,VLOOKUP($C1735,STUDENT!$A$4:$E$2003,H$1,0),""),"")</f>
        <v/>
      </c>
      <c r="I1735" s="79"/>
      <c r="J1735" s="79"/>
      <c r="K1735" s="79"/>
      <c r="L1735" s="79"/>
      <c r="M1735" s="79"/>
      <c r="N1735" s="79"/>
      <c r="O1735" s="79"/>
      <c r="P1735" s="79"/>
      <c r="Q1735" s="79"/>
      <c r="R1735" s="79"/>
      <c r="S1735" s="79"/>
      <c r="T1735" s="79"/>
      <c r="U1735" s="85">
        <f t="shared" si="161"/>
        <v>0</v>
      </c>
      <c r="V1735" s="6">
        <f t="shared" si="162"/>
        <v>0</v>
      </c>
      <c r="W1735" s="6">
        <f>IFERROR(IF(V1735&gt;=1,V1735*VLOOKUP(E1735,STUDENT!$B$4:$W$2003,22,0),0),0)</f>
        <v>0</v>
      </c>
      <c r="X1735" s="6">
        <f t="shared" si="163"/>
        <v>0</v>
      </c>
      <c r="Y1735" s="6">
        <f>IFERROR(IF(X1735&gt;=1,X1735*VLOOKUP(E1735,STUDENT!$B$4:$W$2003,22,0),0),0)</f>
        <v>0</v>
      </c>
      <c r="Z1735" s="6">
        <f t="shared" si="164"/>
        <v>0</v>
      </c>
      <c r="AA1735" s="6">
        <f>IFERROR(IF(Z1735&gt;=1,Z1735*VLOOKUP(E1735,STUDENT!$B$4:$W$2003,22,0),0),0)</f>
        <v>0</v>
      </c>
    </row>
    <row r="1736" spans="1:27" ht="18" customHeight="1" x14ac:dyDescent="0.25">
      <c r="A1736" s="6">
        <f t="shared" si="159"/>
        <v>0</v>
      </c>
      <c r="B1736" s="6">
        <v>1728</v>
      </c>
      <c r="C1736" s="6">
        <f>IFERROR(IF($C$1&gt;=B1736,SMALL(STUDENT!$V$4:$V$2003,$C$6+B1736),0),0)</f>
        <v>0</v>
      </c>
      <c r="D1736" s="14">
        <f t="shared" si="160"/>
        <v>0</v>
      </c>
      <c r="E1736" s="14" t="str">
        <f>IFERROR(IF($D1736&gt;=1,VLOOKUP($C1736,STUDENT!$A$4:$E$2003,E$1,0),""),"")</f>
        <v/>
      </c>
      <c r="F1736" s="15" t="str">
        <f>IFERROR(IF($D1736&gt;=1,VLOOKUP($C1736,STUDENT!$A$4:$E$2003,F$1,0),""),"")</f>
        <v/>
      </c>
      <c r="G1736" s="15" t="str">
        <f>IFERROR(IF($D1736&gt;=1,VLOOKUP($C1736,STUDENT!$A$4:$E$2003,G$1,0),""),"")</f>
        <v/>
      </c>
      <c r="H1736" s="14" t="str">
        <f>IFERROR(IF($D1736&gt;=1,VLOOKUP($C1736,STUDENT!$A$4:$E$2003,H$1,0),""),"")</f>
        <v/>
      </c>
      <c r="I1736" s="79"/>
      <c r="J1736" s="79"/>
      <c r="K1736" s="79"/>
      <c r="L1736" s="79"/>
      <c r="M1736" s="79"/>
      <c r="N1736" s="79"/>
      <c r="O1736" s="79"/>
      <c r="P1736" s="79"/>
      <c r="Q1736" s="79"/>
      <c r="R1736" s="79"/>
      <c r="S1736" s="79"/>
      <c r="T1736" s="79"/>
      <c r="U1736" s="85">
        <f t="shared" si="161"/>
        <v>0</v>
      </c>
      <c r="V1736" s="6">
        <f t="shared" si="162"/>
        <v>0</v>
      </c>
      <c r="W1736" s="6">
        <f>IFERROR(IF(V1736&gt;=1,V1736*VLOOKUP(E1736,STUDENT!$B$4:$W$2003,22,0),0),0)</f>
        <v>0</v>
      </c>
      <c r="X1736" s="6">
        <f t="shared" si="163"/>
        <v>0</v>
      </c>
      <c r="Y1736" s="6">
        <f>IFERROR(IF(X1736&gt;=1,X1736*VLOOKUP(E1736,STUDENT!$B$4:$W$2003,22,0),0),0)</f>
        <v>0</v>
      </c>
      <c r="Z1736" s="6">
        <f t="shared" si="164"/>
        <v>0</v>
      </c>
      <c r="AA1736" s="6">
        <f>IFERROR(IF(Z1736&gt;=1,Z1736*VLOOKUP(E1736,STUDENT!$B$4:$W$2003,22,0),0),0)</f>
        <v>0</v>
      </c>
    </row>
    <row r="1737" spans="1:27" ht="18" customHeight="1" x14ac:dyDescent="0.25">
      <c r="A1737" s="6">
        <f t="shared" si="159"/>
        <v>0</v>
      </c>
      <c r="B1737" s="6">
        <v>1729</v>
      </c>
      <c r="C1737" s="6">
        <f>IFERROR(IF($C$1&gt;=B1737,SMALL(STUDENT!$V$4:$V$2003,$C$6+B1737),0),0)</f>
        <v>0</v>
      </c>
      <c r="D1737" s="14">
        <f t="shared" si="160"/>
        <v>0</v>
      </c>
      <c r="E1737" s="14" t="str">
        <f>IFERROR(IF($D1737&gt;=1,VLOOKUP($C1737,STUDENT!$A$4:$E$2003,E$1,0),""),"")</f>
        <v/>
      </c>
      <c r="F1737" s="15" t="str">
        <f>IFERROR(IF($D1737&gt;=1,VLOOKUP($C1737,STUDENT!$A$4:$E$2003,F$1,0),""),"")</f>
        <v/>
      </c>
      <c r="G1737" s="15" t="str">
        <f>IFERROR(IF($D1737&gt;=1,VLOOKUP($C1737,STUDENT!$A$4:$E$2003,G$1,0),""),"")</f>
        <v/>
      </c>
      <c r="H1737" s="14" t="str">
        <f>IFERROR(IF($D1737&gt;=1,VLOOKUP($C1737,STUDENT!$A$4:$E$2003,H$1,0),""),"")</f>
        <v/>
      </c>
      <c r="I1737" s="79"/>
      <c r="J1737" s="79"/>
      <c r="K1737" s="79"/>
      <c r="L1737" s="79"/>
      <c r="M1737" s="79"/>
      <c r="N1737" s="79"/>
      <c r="O1737" s="79"/>
      <c r="P1737" s="79"/>
      <c r="Q1737" s="79"/>
      <c r="R1737" s="79"/>
      <c r="S1737" s="79"/>
      <c r="T1737" s="79"/>
      <c r="U1737" s="85">
        <f t="shared" si="161"/>
        <v>0</v>
      </c>
      <c r="V1737" s="6">
        <f t="shared" si="162"/>
        <v>0</v>
      </c>
      <c r="W1737" s="6">
        <f>IFERROR(IF(V1737&gt;=1,V1737*VLOOKUP(E1737,STUDENT!$B$4:$W$2003,22,0),0),0)</f>
        <v>0</v>
      </c>
      <c r="X1737" s="6">
        <f t="shared" si="163"/>
        <v>0</v>
      </c>
      <c r="Y1737" s="6">
        <f>IFERROR(IF(X1737&gt;=1,X1737*VLOOKUP(E1737,STUDENT!$B$4:$W$2003,22,0),0),0)</f>
        <v>0</v>
      </c>
      <c r="Z1737" s="6">
        <f t="shared" si="164"/>
        <v>0</v>
      </c>
      <c r="AA1737" s="6">
        <f>IFERROR(IF(Z1737&gt;=1,Z1737*VLOOKUP(E1737,STUDENT!$B$4:$W$2003,22,0),0),0)</f>
        <v>0</v>
      </c>
    </row>
    <row r="1738" spans="1:27" ht="18" customHeight="1" x14ac:dyDescent="0.25">
      <c r="A1738" s="6">
        <f t="shared" ref="A1738:A1801" si="165">IFERROR(IF(W1738&gt;=1,D1738,0),0)</f>
        <v>0</v>
      </c>
      <c r="B1738" s="6">
        <v>1730</v>
      </c>
      <c r="C1738" s="6">
        <f>IFERROR(IF($C$1&gt;=B1738,SMALL(STUDENT!$V$4:$V$2003,$C$6+B1738),0),0)</f>
        <v>0</v>
      </c>
      <c r="D1738" s="14">
        <f t="shared" ref="D1738:D1801" si="166">IFERROR(IF(C1738&gt;=1,B1738,0),0)</f>
        <v>0</v>
      </c>
      <c r="E1738" s="14" t="str">
        <f>IFERROR(IF($D1738&gt;=1,VLOOKUP($C1738,STUDENT!$A$4:$E$2003,E$1,0),""),"")</f>
        <v/>
      </c>
      <c r="F1738" s="15" t="str">
        <f>IFERROR(IF($D1738&gt;=1,VLOOKUP($C1738,STUDENT!$A$4:$E$2003,F$1,0),""),"")</f>
        <v/>
      </c>
      <c r="G1738" s="15" t="str">
        <f>IFERROR(IF($D1738&gt;=1,VLOOKUP($C1738,STUDENT!$A$4:$E$2003,G$1,0),""),"")</f>
        <v/>
      </c>
      <c r="H1738" s="14" t="str">
        <f>IFERROR(IF($D1738&gt;=1,VLOOKUP($C1738,STUDENT!$A$4:$E$2003,H$1,0),""),"")</f>
        <v/>
      </c>
      <c r="I1738" s="79"/>
      <c r="J1738" s="79"/>
      <c r="K1738" s="79"/>
      <c r="L1738" s="79"/>
      <c r="M1738" s="79"/>
      <c r="N1738" s="79"/>
      <c r="O1738" s="79"/>
      <c r="P1738" s="79"/>
      <c r="Q1738" s="79"/>
      <c r="R1738" s="79"/>
      <c r="S1738" s="79"/>
      <c r="T1738" s="79"/>
      <c r="U1738" s="85">
        <f t="shared" ref="U1738:U1801" si="167">SUM(I1738:T1738)</f>
        <v>0</v>
      </c>
      <c r="V1738" s="6">
        <f t="shared" ref="V1738:V1801" si="168">IFERROR(IF(D1738&gt;=1,(IF($V$1&gt;=1,(IF($W$1&gt;=1,SUMIFS(I1738:T1738,$I$3:$T$3,"&gt;="&amp;$V$1,$I$3:$T$3,"&lt;="&amp;$W$1),0)),0)),0),0)</f>
        <v>0</v>
      </c>
      <c r="W1738" s="6">
        <f>IFERROR(IF(V1738&gt;=1,V1738*VLOOKUP(E1738,STUDENT!$B$4:$W$2003,22,0),0),0)</f>
        <v>0</v>
      </c>
      <c r="X1738" s="6">
        <f t="shared" ref="X1738:X1801" si="169">IFERROR(IF(D1738&gt;=1,(IF($X$1&gt;=1,(IF($Y$1&gt;=1,SUMIFS(I1738:T1738,$I$3:$T$3,"&gt;="&amp;$X$1,$I$3:$T$3,"&lt;="&amp;$Y$1),0)),0)),0),0)</f>
        <v>0</v>
      </c>
      <c r="Y1738" s="6">
        <f>IFERROR(IF(X1738&gt;=1,X1738*VLOOKUP(E1738,STUDENT!$B$4:$W$2003,22,0),0),0)</f>
        <v>0</v>
      </c>
      <c r="Z1738" s="6">
        <f t="shared" ref="Z1738:Z1801" si="170">IFERROR(IF(D1738&gt;=1,(IF($Z$1&gt;=1,(IF($AA$1&gt;=1,SUMIFS(I1738:T1738,$I$3:$T$3,"&gt;="&amp;$Z$1,$I$3:$T$3,"&lt;="&amp;$AA$1),0)),0)),0),0)</f>
        <v>0</v>
      </c>
      <c r="AA1738" s="6">
        <f>IFERROR(IF(Z1738&gt;=1,Z1738*VLOOKUP(E1738,STUDENT!$B$4:$W$2003,22,0),0),0)</f>
        <v>0</v>
      </c>
    </row>
    <row r="1739" spans="1:27" ht="18" customHeight="1" x14ac:dyDescent="0.25">
      <c r="A1739" s="6">
        <f t="shared" si="165"/>
        <v>0</v>
      </c>
      <c r="B1739" s="6">
        <v>1731</v>
      </c>
      <c r="C1739" s="6">
        <f>IFERROR(IF($C$1&gt;=B1739,SMALL(STUDENT!$V$4:$V$2003,$C$6+B1739),0),0)</f>
        <v>0</v>
      </c>
      <c r="D1739" s="14">
        <f t="shared" si="166"/>
        <v>0</v>
      </c>
      <c r="E1739" s="14" t="str">
        <f>IFERROR(IF($D1739&gt;=1,VLOOKUP($C1739,STUDENT!$A$4:$E$2003,E$1,0),""),"")</f>
        <v/>
      </c>
      <c r="F1739" s="15" t="str">
        <f>IFERROR(IF($D1739&gt;=1,VLOOKUP($C1739,STUDENT!$A$4:$E$2003,F$1,0),""),"")</f>
        <v/>
      </c>
      <c r="G1739" s="15" t="str">
        <f>IFERROR(IF($D1739&gt;=1,VLOOKUP($C1739,STUDENT!$A$4:$E$2003,G$1,0),""),"")</f>
        <v/>
      </c>
      <c r="H1739" s="14" t="str">
        <f>IFERROR(IF($D1739&gt;=1,VLOOKUP($C1739,STUDENT!$A$4:$E$2003,H$1,0),""),"")</f>
        <v/>
      </c>
      <c r="I1739" s="79"/>
      <c r="J1739" s="79"/>
      <c r="K1739" s="79"/>
      <c r="L1739" s="79"/>
      <c r="M1739" s="79"/>
      <c r="N1739" s="79"/>
      <c r="O1739" s="79"/>
      <c r="P1739" s="79"/>
      <c r="Q1739" s="79"/>
      <c r="R1739" s="79"/>
      <c r="S1739" s="79"/>
      <c r="T1739" s="79"/>
      <c r="U1739" s="85">
        <f t="shared" si="167"/>
        <v>0</v>
      </c>
      <c r="V1739" s="6">
        <f t="shared" si="168"/>
        <v>0</v>
      </c>
      <c r="W1739" s="6">
        <f>IFERROR(IF(V1739&gt;=1,V1739*VLOOKUP(E1739,STUDENT!$B$4:$W$2003,22,0),0),0)</f>
        <v>0</v>
      </c>
      <c r="X1739" s="6">
        <f t="shared" si="169"/>
        <v>0</v>
      </c>
      <c r="Y1739" s="6">
        <f>IFERROR(IF(X1739&gt;=1,X1739*VLOOKUP(E1739,STUDENT!$B$4:$W$2003,22,0),0),0)</f>
        <v>0</v>
      </c>
      <c r="Z1739" s="6">
        <f t="shared" si="170"/>
        <v>0</v>
      </c>
      <c r="AA1739" s="6">
        <f>IFERROR(IF(Z1739&gt;=1,Z1739*VLOOKUP(E1739,STUDENT!$B$4:$W$2003,22,0),0),0)</f>
        <v>0</v>
      </c>
    </row>
    <row r="1740" spans="1:27" ht="18" customHeight="1" x14ac:dyDescent="0.25">
      <c r="A1740" s="6">
        <f t="shared" si="165"/>
        <v>0</v>
      </c>
      <c r="B1740" s="6">
        <v>1732</v>
      </c>
      <c r="C1740" s="6">
        <f>IFERROR(IF($C$1&gt;=B1740,SMALL(STUDENT!$V$4:$V$2003,$C$6+B1740),0),0)</f>
        <v>0</v>
      </c>
      <c r="D1740" s="14">
        <f t="shared" si="166"/>
        <v>0</v>
      </c>
      <c r="E1740" s="14" t="str">
        <f>IFERROR(IF($D1740&gt;=1,VLOOKUP($C1740,STUDENT!$A$4:$E$2003,E$1,0),""),"")</f>
        <v/>
      </c>
      <c r="F1740" s="15" t="str">
        <f>IFERROR(IF($D1740&gt;=1,VLOOKUP($C1740,STUDENT!$A$4:$E$2003,F$1,0),""),"")</f>
        <v/>
      </c>
      <c r="G1740" s="15" t="str">
        <f>IFERROR(IF($D1740&gt;=1,VLOOKUP($C1740,STUDENT!$A$4:$E$2003,G$1,0),""),"")</f>
        <v/>
      </c>
      <c r="H1740" s="14" t="str">
        <f>IFERROR(IF($D1740&gt;=1,VLOOKUP($C1740,STUDENT!$A$4:$E$2003,H$1,0),""),"")</f>
        <v/>
      </c>
      <c r="I1740" s="79"/>
      <c r="J1740" s="79"/>
      <c r="K1740" s="79"/>
      <c r="L1740" s="79"/>
      <c r="M1740" s="79"/>
      <c r="N1740" s="79"/>
      <c r="O1740" s="79"/>
      <c r="P1740" s="79"/>
      <c r="Q1740" s="79"/>
      <c r="R1740" s="79"/>
      <c r="S1740" s="79"/>
      <c r="T1740" s="79"/>
      <c r="U1740" s="85">
        <f t="shared" si="167"/>
        <v>0</v>
      </c>
      <c r="V1740" s="6">
        <f t="shared" si="168"/>
        <v>0</v>
      </c>
      <c r="W1740" s="6">
        <f>IFERROR(IF(V1740&gt;=1,V1740*VLOOKUP(E1740,STUDENT!$B$4:$W$2003,22,0),0),0)</f>
        <v>0</v>
      </c>
      <c r="X1740" s="6">
        <f t="shared" si="169"/>
        <v>0</v>
      </c>
      <c r="Y1740" s="6">
        <f>IFERROR(IF(X1740&gt;=1,X1740*VLOOKUP(E1740,STUDENT!$B$4:$W$2003,22,0),0),0)</f>
        <v>0</v>
      </c>
      <c r="Z1740" s="6">
        <f t="shared" si="170"/>
        <v>0</v>
      </c>
      <c r="AA1740" s="6">
        <f>IFERROR(IF(Z1740&gt;=1,Z1740*VLOOKUP(E1740,STUDENT!$B$4:$W$2003,22,0),0),0)</f>
        <v>0</v>
      </c>
    </row>
    <row r="1741" spans="1:27" ht="18" customHeight="1" x14ac:dyDescent="0.25">
      <c r="A1741" s="6">
        <f t="shared" si="165"/>
        <v>0</v>
      </c>
      <c r="B1741" s="6">
        <v>1733</v>
      </c>
      <c r="C1741" s="6">
        <f>IFERROR(IF($C$1&gt;=B1741,SMALL(STUDENT!$V$4:$V$2003,$C$6+B1741),0),0)</f>
        <v>0</v>
      </c>
      <c r="D1741" s="14">
        <f t="shared" si="166"/>
        <v>0</v>
      </c>
      <c r="E1741" s="14" t="str">
        <f>IFERROR(IF($D1741&gt;=1,VLOOKUP($C1741,STUDENT!$A$4:$E$2003,E$1,0),""),"")</f>
        <v/>
      </c>
      <c r="F1741" s="15" t="str">
        <f>IFERROR(IF($D1741&gt;=1,VLOOKUP($C1741,STUDENT!$A$4:$E$2003,F$1,0),""),"")</f>
        <v/>
      </c>
      <c r="G1741" s="15" t="str">
        <f>IFERROR(IF($D1741&gt;=1,VLOOKUP($C1741,STUDENT!$A$4:$E$2003,G$1,0),""),"")</f>
        <v/>
      </c>
      <c r="H1741" s="14" t="str">
        <f>IFERROR(IF($D1741&gt;=1,VLOOKUP($C1741,STUDENT!$A$4:$E$2003,H$1,0),""),"")</f>
        <v/>
      </c>
      <c r="I1741" s="79"/>
      <c r="J1741" s="79"/>
      <c r="K1741" s="79"/>
      <c r="L1741" s="79"/>
      <c r="M1741" s="79"/>
      <c r="N1741" s="79"/>
      <c r="O1741" s="79"/>
      <c r="P1741" s="79"/>
      <c r="Q1741" s="79"/>
      <c r="R1741" s="79"/>
      <c r="S1741" s="79"/>
      <c r="T1741" s="79"/>
      <c r="U1741" s="85">
        <f t="shared" si="167"/>
        <v>0</v>
      </c>
      <c r="V1741" s="6">
        <f t="shared" si="168"/>
        <v>0</v>
      </c>
      <c r="W1741" s="6">
        <f>IFERROR(IF(V1741&gt;=1,V1741*VLOOKUP(E1741,STUDENT!$B$4:$W$2003,22,0),0),0)</f>
        <v>0</v>
      </c>
      <c r="X1741" s="6">
        <f t="shared" si="169"/>
        <v>0</v>
      </c>
      <c r="Y1741" s="6">
        <f>IFERROR(IF(X1741&gt;=1,X1741*VLOOKUP(E1741,STUDENT!$B$4:$W$2003,22,0),0),0)</f>
        <v>0</v>
      </c>
      <c r="Z1741" s="6">
        <f t="shared" si="170"/>
        <v>0</v>
      </c>
      <c r="AA1741" s="6">
        <f>IFERROR(IF(Z1741&gt;=1,Z1741*VLOOKUP(E1741,STUDENT!$B$4:$W$2003,22,0),0),0)</f>
        <v>0</v>
      </c>
    </row>
    <row r="1742" spans="1:27" ht="18" customHeight="1" x14ac:dyDescent="0.25">
      <c r="A1742" s="6">
        <f t="shared" si="165"/>
        <v>0</v>
      </c>
      <c r="B1742" s="6">
        <v>1734</v>
      </c>
      <c r="C1742" s="6">
        <f>IFERROR(IF($C$1&gt;=B1742,SMALL(STUDENT!$V$4:$V$2003,$C$6+B1742),0),0)</f>
        <v>0</v>
      </c>
      <c r="D1742" s="14">
        <f t="shared" si="166"/>
        <v>0</v>
      </c>
      <c r="E1742" s="14" t="str">
        <f>IFERROR(IF($D1742&gt;=1,VLOOKUP($C1742,STUDENT!$A$4:$E$2003,E$1,0),""),"")</f>
        <v/>
      </c>
      <c r="F1742" s="15" t="str">
        <f>IFERROR(IF($D1742&gt;=1,VLOOKUP($C1742,STUDENT!$A$4:$E$2003,F$1,0),""),"")</f>
        <v/>
      </c>
      <c r="G1742" s="15" t="str">
        <f>IFERROR(IF($D1742&gt;=1,VLOOKUP($C1742,STUDENT!$A$4:$E$2003,G$1,0),""),"")</f>
        <v/>
      </c>
      <c r="H1742" s="14" t="str">
        <f>IFERROR(IF($D1742&gt;=1,VLOOKUP($C1742,STUDENT!$A$4:$E$2003,H$1,0),""),"")</f>
        <v/>
      </c>
      <c r="I1742" s="79"/>
      <c r="J1742" s="79"/>
      <c r="K1742" s="79"/>
      <c r="L1742" s="79"/>
      <c r="M1742" s="79"/>
      <c r="N1742" s="79"/>
      <c r="O1742" s="79"/>
      <c r="P1742" s="79"/>
      <c r="Q1742" s="79"/>
      <c r="R1742" s="79"/>
      <c r="S1742" s="79"/>
      <c r="T1742" s="79"/>
      <c r="U1742" s="85">
        <f t="shared" si="167"/>
        <v>0</v>
      </c>
      <c r="V1742" s="6">
        <f t="shared" si="168"/>
        <v>0</v>
      </c>
      <c r="W1742" s="6">
        <f>IFERROR(IF(V1742&gt;=1,V1742*VLOOKUP(E1742,STUDENT!$B$4:$W$2003,22,0),0),0)</f>
        <v>0</v>
      </c>
      <c r="X1742" s="6">
        <f t="shared" si="169"/>
        <v>0</v>
      </c>
      <c r="Y1742" s="6">
        <f>IFERROR(IF(X1742&gt;=1,X1742*VLOOKUP(E1742,STUDENT!$B$4:$W$2003,22,0),0),0)</f>
        <v>0</v>
      </c>
      <c r="Z1742" s="6">
        <f t="shared" si="170"/>
        <v>0</v>
      </c>
      <c r="AA1742" s="6">
        <f>IFERROR(IF(Z1742&gt;=1,Z1742*VLOOKUP(E1742,STUDENT!$B$4:$W$2003,22,0),0),0)</f>
        <v>0</v>
      </c>
    </row>
    <row r="1743" spans="1:27" ht="18" customHeight="1" x14ac:dyDescent="0.25">
      <c r="A1743" s="6">
        <f t="shared" si="165"/>
        <v>0</v>
      </c>
      <c r="B1743" s="6">
        <v>1735</v>
      </c>
      <c r="C1743" s="6">
        <f>IFERROR(IF($C$1&gt;=B1743,SMALL(STUDENT!$V$4:$V$2003,$C$6+B1743),0),0)</f>
        <v>0</v>
      </c>
      <c r="D1743" s="14">
        <f t="shared" si="166"/>
        <v>0</v>
      </c>
      <c r="E1743" s="14" t="str">
        <f>IFERROR(IF($D1743&gt;=1,VLOOKUP($C1743,STUDENT!$A$4:$E$2003,E$1,0),""),"")</f>
        <v/>
      </c>
      <c r="F1743" s="15" t="str">
        <f>IFERROR(IF($D1743&gt;=1,VLOOKUP($C1743,STUDENT!$A$4:$E$2003,F$1,0),""),"")</f>
        <v/>
      </c>
      <c r="G1743" s="15" t="str">
        <f>IFERROR(IF($D1743&gt;=1,VLOOKUP($C1743,STUDENT!$A$4:$E$2003,G$1,0),""),"")</f>
        <v/>
      </c>
      <c r="H1743" s="14" t="str">
        <f>IFERROR(IF($D1743&gt;=1,VLOOKUP($C1743,STUDENT!$A$4:$E$2003,H$1,0),""),"")</f>
        <v/>
      </c>
      <c r="I1743" s="79"/>
      <c r="J1743" s="79"/>
      <c r="K1743" s="79"/>
      <c r="L1743" s="79"/>
      <c r="M1743" s="79"/>
      <c r="N1743" s="79"/>
      <c r="O1743" s="79"/>
      <c r="P1743" s="79"/>
      <c r="Q1743" s="79"/>
      <c r="R1743" s="79"/>
      <c r="S1743" s="79"/>
      <c r="T1743" s="79"/>
      <c r="U1743" s="85">
        <f t="shared" si="167"/>
        <v>0</v>
      </c>
      <c r="V1743" s="6">
        <f t="shared" si="168"/>
        <v>0</v>
      </c>
      <c r="W1743" s="6">
        <f>IFERROR(IF(V1743&gt;=1,V1743*VLOOKUP(E1743,STUDENT!$B$4:$W$2003,22,0),0),0)</f>
        <v>0</v>
      </c>
      <c r="X1743" s="6">
        <f t="shared" si="169"/>
        <v>0</v>
      </c>
      <c r="Y1743" s="6">
        <f>IFERROR(IF(X1743&gt;=1,X1743*VLOOKUP(E1743,STUDENT!$B$4:$W$2003,22,0),0),0)</f>
        <v>0</v>
      </c>
      <c r="Z1743" s="6">
        <f t="shared" si="170"/>
        <v>0</v>
      </c>
      <c r="AA1743" s="6">
        <f>IFERROR(IF(Z1743&gt;=1,Z1743*VLOOKUP(E1743,STUDENT!$B$4:$W$2003,22,0),0),0)</f>
        <v>0</v>
      </c>
    </row>
    <row r="1744" spans="1:27" ht="18" customHeight="1" x14ac:dyDescent="0.25">
      <c r="A1744" s="6">
        <f t="shared" si="165"/>
        <v>0</v>
      </c>
      <c r="B1744" s="6">
        <v>1736</v>
      </c>
      <c r="C1744" s="6">
        <f>IFERROR(IF($C$1&gt;=B1744,SMALL(STUDENT!$V$4:$V$2003,$C$6+B1744),0),0)</f>
        <v>0</v>
      </c>
      <c r="D1744" s="14">
        <f t="shared" si="166"/>
        <v>0</v>
      </c>
      <c r="E1744" s="14" t="str">
        <f>IFERROR(IF($D1744&gt;=1,VLOOKUP($C1744,STUDENT!$A$4:$E$2003,E$1,0),""),"")</f>
        <v/>
      </c>
      <c r="F1744" s="15" t="str">
        <f>IFERROR(IF($D1744&gt;=1,VLOOKUP($C1744,STUDENT!$A$4:$E$2003,F$1,0),""),"")</f>
        <v/>
      </c>
      <c r="G1744" s="15" t="str">
        <f>IFERROR(IF($D1744&gt;=1,VLOOKUP($C1744,STUDENT!$A$4:$E$2003,G$1,0),""),"")</f>
        <v/>
      </c>
      <c r="H1744" s="14" t="str">
        <f>IFERROR(IF($D1744&gt;=1,VLOOKUP($C1744,STUDENT!$A$4:$E$2003,H$1,0),""),"")</f>
        <v/>
      </c>
      <c r="I1744" s="79"/>
      <c r="J1744" s="79"/>
      <c r="K1744" s="79"/>
      <c r="L1744" s="79"/>
      <c r="M1744" s="79"/>
      <c r="N1744" s="79"/>
      <c r="O1744" s="79"/>
      <c r="P1744" s="79"/>
      <c r="Q1744" s="79"/>
      <c r="R1744" s="79"/>
      <c r="S1744" s="79"/>
      <c r="T1744" s="79"/>
      <c r="U1744" s="85">
        <f t="shared" si="167"/>
        <v>0</v>
      </c>
      <c r="V1744" s="6">
        <f t="shared" si="168"/>
        <v>0</v>
      </c>
      <c r="W1744" s="6">
        <f>IFERROR(IF(V1744&gt;=1,V1744*VLOOKUP(E1744,STUDENT!$B$4:$W$2003,22,0),0),0)</f>
        <v>0</v>
      </c>
      <c r="X1744" s="6">
        <f t="shared" si="169"/>
        <v>0</v>
      </c>
      <c r="Y1744" s="6">
        <f>IFERROR(IF(X1744&gt;=1,X1744*VLOOKUP(E1744,STUDENT!$B$4:$W$2003,22,0),0),0)</f>
        <v>0</v>
      </c>
      <c r="Z1744" s="6">
        <f t="shared" si="170"/>
        <v>0</v>
      </c>
      <c r="AA1744" s="6">
        <f>IFERROR(IF(Z1744&gt;=1,Z1744*VLOOKUP(E1744,STUDENT!$B$4:$W$2003,22,0),0),0)</f>
        <v>0</v>
      </c>
    </row>
    <row r="1745" spans="1:27" ht="18" customHeight="1" x14ac:dyDescent="0.25">
      <c r="A1745" s="6">
        <f t="shared" si="165"/>
        <v>0</v>
      </c>
      <c r="B1745" s="6">
        <v>1737</v>
      </c>
      <c r="C1745" s="6">
        <f>IFERROR(IF($C$1&gt;=B1745,SMALL(STUDENT!$V$4:$V$2003,$C$6+B1745),0),0)</f>
        <v>0</v>
      </c>
      <c r="D1745" s="14">
        <f t="shared" si="166"/>
        <v>0</v>
      </c>
      <c r="E1745" s="14" t="str">
        <f>IFERROR(IF($D1745&gt;=1,VLOOKUP($C1745,STUDENT!$A$4:$E$2003,E$1,0),""),"")</f>
        <v/>
      </c>
      <c r="F1745" s="15" t="str">
        <f>IFERROR(IF($D1745&gt;=1,VLOOKUP($C1745,STUDENT!$A$4:$E$2003,F$1,0),""),"")</f>
        <v/>
      </c>
      <c r="G1745" s="15" t="str">
        <f>IFERROR(IF($D1745&gt;=1,VLOOKUP($C1745,STUDENT!$A$4:$E$2003,G$1,0),""),"")</f>
        <v/>
      </c>
      <c r="H1745" s="14" t="str">
        <f>IFERROR(IF($D1745&gt;=1,VLOOKUP($C1745,STUDENT!$A$4:$E$2003,H$1,0),""),"")</f>
        <v/>
      </c>
      <c r="I1745" s="79"/>
      <c r="J1745" s="79"/>
      <c r="K1745" s="79"/>
      <c r="L1745" s="79"/>
      <c r="M1745" s="79"/>
      <c r="N1745" s="79"/>
      <c r="O1745" s="79"/>
      <c r="P1745" s="79"/>
      <c r="Q1745" s="79"/>
      <c r="R1745" s="79"/>
      <c r="S1745" s="79"/>
      <c r="T1745" s="79"/>
      <c r="U1745" s="85">
        <f t="shared" si="167"/>
        <v>0</v>
      </c>
      <c r="V1745" s="6">
        <f t="shared" si="168"/>
        <v>0</v>
      </c>
      <c r="W1745" s="6">
        <f>IFERROR(IF(V1745&gt;=1,V1745*VLOOKUP(E1745,STUDENT!$B$4:$W$2003,22,0),0),0)</f>
        <v>0</v>
      </c>
      <c r="X1745" s="6">
        <f t="shared" si="169"/>
        <v>0</v>
      </c>
      <c r="Y1745" s="6">
        <f>IFERROR(IF(X1745&gt;=1,X1745*VLOOKUP(E1745,STUDENT!$B$4:$W$2003,22,0),0),0)</f>
        <v>0</v>
      </c>
      <c r="Z1745" s="6">
        <f t="shared" si="170"/>
        <v>0</v>
      </c>
      <c r="AA1745" s="6">
        <f>IFERROR(IF(Z1745&gt;=1,Z1745*VLOOKUP(E1745,STUDENT!$B$4:$W$2003,22,0),0),0)</f>
        <v>0</v>
      </c>
    </row>
    <row r="1746" spans="1:27" ht="18" customHeight="1" x14ac:dyDescent="0.25">
      <c r="A1746" s="6">
        <f t="shared" si="165"/>
        <v>0</v>
      </c>
      <c r="B1746" s="6">
        <v>1738</v>
      </c>
      <c r="C1746" s="6">
        <f>IFERROR(IF($C$1&gt;=B1746,SMALL(STUDENT!$V$4:$V$2003,$C$6+B1746),0),0)</f>
        <v>0</v>
      </c>
      <c r="D1746" s="14">
        <f t="shared" si="166"/>
        <v>0</v>
      </c>
      <c r="E1746" s="14" t="str">
        <f>IFERROR(IF($D1746&gt;=1,VLOOKUP($C1746,STUDENT!$A$4:$E$2003,E$1,0),""),"")</f>
        <v/>
      </c>
      <c r="F1746" s="15" t="str">
        <f>IFERROR(IF($D1746&gt;=1,VLOOKUP($C1746,STUDENT!$A$4:$E$2003,F$1,0),""),"")</f>
        <v/>
      </c>
      <c r="G1746" s="15" t="str">
        <f>IFERROR(IF($D1746&gt;=1,VLOOKUP($C1746,STUDENT!$A$4:$E$2003,G$1,0),""),"")</f>
        <v/>
      </c>
      <c r="H1746" s="14" t="str">
        <f>IFERROR(IF($D1746&gt;=1,VLOOKUP($C1746,STUDENT!$A$4:$E$2003,H$1,0),""),"")</f>
        <v/>
      </c>
      <c r="I1746" s="79"/>
      <c r="J1746" s="79"/>
      <c r="K1746" s="79"/>
      <c r="L1746" s="79"/>
      <c r="M1746" s="79"/>
      <c r="N1746" s="79"/>
      <c r="O1746" s="79"/>
      <c r="P1746" s="79"/>
      <c r="Q1746" s="79"/>
      <c r="R1746" s="79"/>
      <c r="S1746" s="79"/>
      <c r="T1746" s="79"/>
      <c r="U1746" s="85">
        <f t="shared" si="167"/>
        <v>0</v>
      </c>
      <c r="V1746" s="6">
        <f t="shared" si="168"/>
        <v>0</v>
      </c>
      <c r="W1746" s="6">
        <f>IFERROR(IF(V1746&gt;=1,V1746*VLOOKUP(E1746,STUDENT!$B$4:$W$2003,22,0),0),0)</f>
        <v>0</v>
      </c>
      <c r="X1746" s="6">
        <f t="shared" si="169"/>
        <v>0</v>
      </c>
      <c r="Y1746" s="6">
        <f>IFERROR(IF(X1746&gt;=1,X1746*VLOOKUP(E1746,STUDENT!$B$4:$W$2003,22,0),0),0)</f>
        <v>0</v>
      </c>
      <c r="Z1746" s="6">
        <f t="shared" si="170"/>
        <v>0</v>
      </c>
      <c r="AA1746" s="6">
        <f>IFERROR(IF(Z1746&gt;=1,Z1746*VLOOKUP(E1746,STUDENT!$B$4:$W$2003,22,0),0),0)</f>
        <v>0</v>
      </c>
    </row>
    <row r="1747" spans="1:27" ht="18" customHeight="1" x14ac:dyDescent="0.25">
      <c r="A1747" s="6">
        <f t="shared" si="165"/>
        <v>0</v>
      </c>
      <c r="B1747" s="6">
        <v>1739</v>
      </c>
      <c r="C1747" s="6">
        <f>IFERROR(IF($C$1&gt;=B1747,SMALL(STUDENT!$V$4:$V$2003,$C$6+B1747),0),0)</f>
        <v>0</v>
      </c>
      <c r="D1747" s="14">
        <f t="shared" si="166"/>
        <v>0</v>
      </c>
      <c r="E1747" s="14" t="str">
        <f>IFERROR(IF($D1747&gt;=1,VLOOKUP($C1747,STUDENT!$A$4:$E$2003,E$1,0),""),"")</f>
        <v/>
      </c>
      <c r="F1747" s="15" t="str">
        <f>IFERROR(IF($D1747&gt;=1,VLOOKUP($C1747,STUDENT!$A$4:$E$2003,F$1,0),""),"")</f>
        <v/>
      </c>
      <c r="G1747" s="15" t="str">
        <f>IFERROR(IF($D1747&gt;=1,VLOOKUP($C1747,STUDENT!$A$4:$E$2003,G$1,0),""),"")</f>
        <v/>
      </c>
      <c r="H1747" s="14" t="str">
        <f>IFERROR(IF($D1747&gt;=1,VLOOKUP($C1747,STUDENT!$A$4:$E$2003,H$1,0),""),"")</f>
        <v/>
      </c>
      <c r="I1747" s="79"/>
      <c r="J1747" s="79"/>
      <c r="K1747" s="79"/>
      <c r="L1747" s="79"/>
      <c r="M1747" s="79"/>
      <c r="N1747" s="79"/>
      <c r="O1747" s="79"/>
      <c r="P1747" s="79"/>
      <c r="Q1747" s="79"/>
      <c r="R1747" s="79"/>
      <c r="S1747" s="79"/>
      <c r="T1747" s="79"/>
      <c r="U1747" s="85">
        <f t="shared" si="167"/>
        <v>0</v>
      </c>
      <c r="V1747" s="6">
        <f t="shared" si="168"/>
        <v>0</v>
      </c>
      <c r="W1747" s="6">
        <f>IFERROR(IF(V1747&gt;=1,V1747*VLOOKUP(E1747,STUDENT!$B$4:$W$2003,22,0),0),0)</f>
        <v>0</v>
      </c>
      <c r="X1747" s="6">
        <f t="shared" si="169"/>
        <v>0</v>
      </c>
      <c r="Y1747" s="6">
        <f>IFERROR(IF(X1747&gt;=1,X1747*VLOOKUP(E1747,STUDENT!$B$4:$W$2003,22,0),0),0)</f>
        <v>0</v>
      </c>
      <c r="Z1747" s="6">
        <f t="shared" si="170"/>
        <v>0</v>
      </c>
      <c r="AA1747" s="6">
        <f>IFERROR(IF(Z1747&gt;=1,Z1747*VLOOKUP(E1747,STUDENT!$B$4:$W$2003,22,0),0),0)</f>
        <v>0</v>
      </c>
    </row>
    <row r="1748" spans="1:27" ht="18" customHeight="1" x14ac:dyDescent="0.25">
      <c r="A1748" s="6">
        <f t="shared" si="165"/>
        <v>0</v>
      </c>
      <c r="B1748" s="6">
        <v>1740</v>
      </c>
      <c r="C1748" s="6">
        <f>IFERROR(IF($C$1&gt;=B1748,SMALL(STUDENT!$V$4:$V$2003,$C$6+B1748),0),0)</f>
        <v>0</v>
      </c>
      <c r="D1748" s="14">
        <f t="shared" si="166"/>
        <v>0</v>
      </c>
      <c r="E1748" s="14" t="str">
        <f>IFERROR(IF($D1748&gt;=1,VLOOKUP($C1748,STUDENT!$A$4:$E$2003,E$1,0),""),"")</f>
        <v/>
      </c>
      <c r="F1748" s="15" t="str">
        <f>IFERROR(IF($D1748&gt;=1,VLOOKUP($C1748,STUDENT!$A$4:$E$2003,F$1,0),""),"")</f>
        <v/>
      </c>
      <c r="G1748" s="15" t="str">
        <f>IFERROR(IF($D1748&gt;=1,VLOOKUP($C1748,STUDENT!$A$4:$E$2003,G$1,0),""),"")</f>
        <v/>
      </c>
      <c r="H1748" s="14" t="str">
        <f>IFERROR(IF($D1748&gt;=1,VLOOKUP($C1748,STUDENT!$A$4:$E$2003,H$1,0),""),"")</f>
        <v/>
      </c>
      <c r="I1748" s="79"/>
      <c r="J1748" s="79"/>
      <c r="K1748" s="79"/>
      <c r="L1748" s="79"/>
      <c r="M1748" s="79"/>
      <c r="N1748" s="79"/>
      <c r="O1748" s="79"/>
      <c r="P1748" s="79"/>
      <c r="Q1748" s="79"/>
      <c r="R1748" s="79"/>
      <c r="S1748" s="79"/>
      <c r="T1748" s="79"/>
      <c r="U1748" s="85">
        <f t="shared" si="167"/>
        <v>0</v>
      </c>
      <c r="V1748" s="6">
        <f t="shared" si="168"/>
        <v>0</v>
      </c>
      <c r="W1748" s="6">
        <f>IFERROR(IF(V1748&gt;=1,V1748*VLOOKUP(E1748,STUDENT!$B$4:$W$2003,22,0),0),0)</f>
        <v>0</v>
      </c>
      <c r="X1748" s="6">
        <f t="shared" si="169"/>
        <v>0</v>
      </c>
      <c r="Y1748" s="6">
        <f>IFERROR(IF(X1748&gt;=1,X1748*VLOOKUP(E1748,STUDENT!$B$4:$W$2003,22,0),0),0)</f>
        <v>0</v>
      </c>
      <c r="Z1748" s="6">
        <f t="shared" si="170"/>
        <v>0</v>
      </c>
      <c r="AA1748" s="6">
        <f>IFERROR(IF(Z1748&gt;=1,Z1748*VLOOKUP(E1748,STUDENT!$B$4:$W$2003,22,0),0),0)</f>
        <v>0</v>
      </c>
    </row>
    <row r="1749" spans="1:27" ht="18" customHeight="1" x14ac:dyDescent="0.25">
      <c r="A1749" s="6">
        <f t="shared" si="165"/>
        <v>0</v>
      </c>
      <c r="B1749" s="6">
        <v>1741</v>
      </c>
      <c r="C1749" s="6">
        <f>IFERROR(IF($C$1&gt;=B1749,SMALL(STUDENT!$V$4:$V$2003,$C$6+B1749),0),0)</f>
        <v>0</v>
      </c>
      <c r="D1749" s="14">
        <f t="shared" si="166"/>
        <v>0</v>
      </c>
      <c r="E1749" s="14" t="str">
        <f>IFERROR(IF($D1749&gt;=1,VLOOKUP($C1749,STUDENT!$A$4:$E$2003,E$1,0),""),"")</f>
        <v/>
      </c>
      <c r="F1749" s="15" t="str">
        <f>IFERROR(IF($D1749&gt;=1,VLOOKUP($C1749,STUDENT!$A$4:$E$2003,F$1,0),""),"")</f>
        <v/>
      </c>
      <c r="G1749" s="15" t="str">
        <f>IFERROR(IF($D1749&gt;=1,VLOOKUP($C1749,STUDENT!$A$4:$E$2003,G$1,0),""),"")</f>
        <v/>
      </c>
      <c r="H1749" s="14" t="str">
        <f>IFERROR(IF($D1749&gt;=1,VLOOKUP($C1749,STUDENT!$A$4:$E$2003,H$1,0),""),"")</f>
        <v/>
      </c>
      <c r="I1749" s="79"/>
      <c r="J1749" s="79"/>
      <c r="K1749" s="79"/>
      <c r="L1749" s="79"/>
      <c r="M1749" s="79"/>
      <c r="N1749" s="79"/>
      <c r="O1749" s="79"/>
      <c r="P1749" s="79"/>
      <c r="Q1749" s="79"/>
      <c r="R1749" s="79"/>
      <c r="S1749" s="79"/>
      <c r="T1749" s="79"/>
      <c r="U1749" s="85">
        <f t="shared" si="167"/>
        <v>0</v>
      </c>
      <c r="V1749" s="6">
        <f t="shared" si="168"/>
        <v>0</v>
      </c>
      <c r="W1749" s="6">
        <f>IFERROR(IF(V1749&gt;=1,V1749*VLOOKUP(E1749,STUDENT!$B$4:$W$2003,22,0),0),0)</f>
        <v>0</v>
      </c>
      <c r="X1749" s="6">
        <f t="shared" si="169"/>
        <v>0</v>
      </c>
      <c r="Y1749" s="6">
        <f>IFERROR(IF(X1749&gt;=1,X1749*VLOOKUP(E1749,STUDENT!$B$4:$W$2003,22,0),0),0)</f>
        <v>0</v>
      </c>
      <c r="Z1749" s="6">
        <f t="shared" si="170"/>
        <v>0</v>
      </c>
      <c r="AA1749" s="6">
        <f>IFERROR(IF(Z1749&gt;=1,Z1749*VLOOKUP(E1749,STUDENT!$B$4:$W$2003,22,0),0),0)</f>
        <v>0</v>
      </c>
    </row>
    <row r="1750" spans="1:27" ht="18" customHeight="1" x14ac:dyDescent="0.25">
      <c r="A1750" s="6">
        <f t="shared" si="165"/>
        <v>0</v>
      </c>
      <c r="B1750" s="6">
        <v>1742</v>
      </c>
      <c r="C1750" s="6">
        <f>IFERROR(IF($C$1&gt;=B1750,SMALL(STUDENT!$V$4:$V$2003,$C$6+B1750),0),0)</f>
        <v>0</v>
      </c>
      <c r="D1750" s="14">
        <f t="shared" si="166"/>
        <v>0</v>
      </c>
      <c r="E1750" s="14" t="str">
        <f>IFERROR(IF($D1750&gt;=1,VLOOKUP($C1750,STUDENT!$A$4:$E$2003,E$1,0),""),"")</f>
        <v/>
      </c>
      <c r="F1750" s="15" t="str">
        <f>IFERROR(IF($D1750&gt;=1,VLOOKUP($C1750,STUDENT!$A$4:$E$2003,F$1,0),""),"")</f>
        <v/>
      </c>
      <c r="G1750" s="15" t="str">
        <f>IFERROR(IF($D1750&gt;=1,VLOOKUP($C1750,STUDENT!$A$4:$E$2003,G$1,0),""),"")</f>
        <v/>
      </c>
      <c r="H1750" s="14" t="str">
        <f>IFERROR(IF($D1750&gt;=1,VLOOKUP($C1750,STUDENT!$A$4:$E$2003,H$1,0),""),"")</f>
        <v/>
      </c>
      <c r="I1750" s="79"/>
      <c r="J1750" s="79"/>
      <c r="K1750" s="79"/>
      <c r="L1750" s="79"/>
      <c r="M1750" s="79"/>
      <c r="N1750" s="79"/>
      <c r="O1750" s="79"/>
      <c r="P1750" s="79"/>
      <c r="Q1750" s="79"/>
      <c r="R1750" s="79"/>
      <c r="S1750" s="79"/>
      <c r="T1750" s="79"/>
      <c r="U1750" s="85">
        <f t="shared" si="167"/>
        <v>0</v>
      </c>
      <c r="V1750" s="6">
        <f t="shared" si="168"/>
        <v>0</v>
      </c>
      <c r="W1750" s="6">
        <f>IFERROR(IF(V1750&gt;=1,V1750*VLOOKUP(E1750,STUDENT!$B$4:$W$2003,22,0),0),0)</f>
        <v>0</v>
      </c>
      <c r="X1750" s="6">
        <f t="shared" si="169"/>
        <v>0</v>
      </c>
      <c r="Y1750" s="6">
        <f>IFERROR(IF(X1750&gt;=1,X1750*VLOOKUP(E1750,STUDENT!$B$4:$W$2003,22,0),0),0)</f>
        <v>0</v>
      </c>
      <c r="Z1750" s="6">
        <f t="shared" si="170"/>
        <v>0</v>
      </c>
      <c r="AA1750" s="6">
        <f>IFERROR(IF(Z1750&gt;=1,Z1750*VLOOKUP(E1750,STUDENT!$B$4:$W$2003,22,0),0),0)</f>
        <v>0</v>
      </c>
    </row>
    <row r="1751" spans="1:27" ht="18" customHeight="1" x14ac:dyDescent="0.25">
      <c r="A1751" s="6">
        <f t="shared" si="165"/>
        <v>0</v>
      </c>
      <c r="B1751" s="6">
        <v>1743</v>
      </c>
      <c r="C1751" s="6">
        <f>IFERROR(IF($C$1&gt;=B1751,SMALL(STUDENT!$V$4:$V$2003,$C$6+B1751),0),0)</f>
        <v>0</v>
      </c>
      <c r="D1751" s="14">
        <f t="shared" si="166"/>
        <v>0</v>
      </c>
      <c r="E1751" s="14" t="str">
        <f>IFERROR(IF($D1751&gt;=1,VLOOKUP($C1751,STUDENT!$A$4:$E$2003,E$1,0),""),"")</f>
        <v/>
      </c>
      <c r="F1751" s="15" t="str">
        <f>IFERROR(IF($D1751&gt;=1,VLOOKUP($C1751,STUDENT!$A$4:$E$2003,F$1,0),""),"")</f>
        <v/>
      </c>
      <c r="G1751" s="15" t="str">
        <f>IFERROR(IF($D1751&gt;=1,VLOOKUP($C1751,STUDENT!$A$4:$E$2003,G$1,0),""),"")</f>
        <v/>
      </c>
      <c r="H1751" s="14" t="str">
        <f>IFERROR(IF($D1751&gt;=1,VLOOKUP($C1751,STUDENT!$A$4:$E$2003,H$1,0),""),"")</f>
        <v/>
      </c>
      <c r="I1751" s="79"/>
      <c r="J1751" s="79"/>
      <c r="K1751" s="79"/>
      <c r="L1751" s="79"/>
      <c r="M1751" s="79"/>
      <c r="N1751" s="79"/>
      <c r="O1751" s="79"/>
      <c r="P1751" s="79"/>
      <c r="Q1751" s="79"/>
      <c r="R1751" s="79"/>
      <c r="S1751" s="79"/>
      <c r="T1751" s="79"/>
      <c r="U1751" s="85">
        <f t="shared" si="167"/>
        <v>0</v>
      </c>
      <c r="V1751" s="6">
        <f t="shared" si="168"/>
        <v>0</v>
      </c>
      <c r="W1751" s="6">
        <f>IFERROR(IF(V1751&gt;=1,V1751*VLOOKUP(E1751,STUDENT!$B$4:$W$2003,22,0),0),0)</f>
        <v>0</v>
      </c>
      <c r="X1751" s="6">
        <f t="shared" si="169"/>
        <v>0</v>
      </c>
      <c r="Y1751" s="6">
        <f>IFERROR(IF(X1751&gt;=1,X1751*VLOOKUP(E1751,STUDENT!$B$4:$W$2003,22,0),0),0)</f>
        <v>0</v>
      </c>
      <c r="Z1751" s="6">
        <f t="shared" si="170"/>
        <v>0</v>
      </c>
      <c r="AA1751" s="6">
        <f>IFERROR(IF(Z1751&gt;=1,Z1751*VLOOKUP(E1751,STUDENT!$B$4:$W$2003,22,0),0),0)</f>
        <v>0</v>
      </c>
    </row>
    <row r="1752" spans="1:27" ht="18" customHeight="1" x14ac:dyDescent="0.25">
      <c r="A1752" s="6">
        <f t="shared" si="165"/>
        <v>0</v>
      </c>
      <c r="B1752" s="6">
        <v>1744</v>
      </c>
      <c r="C1752" s="6">
        <f>IFERROR(IF($C$1&gt;=B1752,SMALL(STUDENT!$V$4:$V$2003,$C$6+B1752),0),0)</f>
        <v>0</v>
      </c>
      <c r="D1752" s="14">
        <f t="shared" si="166"/>
        <v>0</v>
      </c>
      <c r="E1752" s="14" t="str">
        <f>IFERROR(IF($D1752&gt;=1,VLOOKUP($C1752,STUDENT!$A$4:$E$2003,E$1,0),""),"")</f>
        <v/>
      </c>
      <c r="F1752" s="15" t="str">
        <f>IFERROR(IF($D1752&gt;=1,VLOOKUP($C1752,STUDENT!$A$4:$E$2003,F$1,0),""),"")</f>
        <v/>
      </c>
      <c r="G1752" s="15" t="str">
        <f>IFERROR(IF($D1752&gt;=1,VLOOKUP($C1752,STUDENT!$A$4:$E$2003,G$1,0),""),"")</f>
        <v/>
      </c>
      <c r="H1752" s="14" t="str">
        <f>IFERROR(IF($D1752&gt;=1,VLOOKUP($C1752,STUDENT!$A$4:$E$2003,H$1,0),""),"")</f>
        <v/>
      </c>
      <c r="I1752" s="79"/>
      <c r="J1752" s="79"/>
      <c r="K1752" s="79"/>
      <c r="L1752" s="79"/>
      <c r="M1752" s="79"/>
      <c r="N1752" s="79"/>
      <c r="O1752" s="79"/>
      <c r="P1752" s="79"/>
      <c r="Q1752" s="79"/>
      <c r="R1752" s="79"/>
      <c r="S1752" s="79"/>
      <c r="T1752" s="79"/>
      <c r="U1752" s="85">
        <f t="shared" si="167"/>
        <v>0</v>
      </c>
      <c r="V1752" s="6">
        <f t="shared" si="168"/>
        <v>0</v>
      </c>
      <c r="W1752" s="6">
        <f>IFERROR(IF(V1752&gt;=1,V1752*VLOOKUP(E1752,STUDENT!$B$4:$W$2003,22,0),0),0)</f>
        <v>0</v>
      </c>
      <c r="X1752" s="6">
        <f t="shared" si="169"/>
        <v>0</v>
      </c>
      <c r="Y1752" s="6">
        <f>IFERROR(IF(X1752&gt;=1,X1752*VLOOKUP(E1752,STUDENT!$B$4:$W$2003,22,0),0),0)</f>
        <v>0</v>
      </c>
      <c r="Z1752" s="6">
        <f t="shared" si="170"/>
        <v>0</v>
      </c>
      <c r="AA1752" s="6">
        <f>IFERROR(IF(Z1752&gt;=1,Z1752*VLOOKUP(E1752,STUDENT!$B$4:$W$2003,22,0),0),0)</f>
        <v>0</v>
      </c>
    </row>
    <row r="1753" spans="1:27" ht="18" customHeight="1" x14ac:dyDescent="0.25">
      <c r="A1753" s="6">
        <f t="shared" si="165"/>
        <v>0</v>
      </c>
      <c r="B1753" s="6">
        <v>1745</v>
      </c>
      <c r="C1753" s="6">
        <f>IFERROR(IF($C$1&gt;=B1753,SMALL(STUDENT!$V$4:$V$2003,$C$6+B1753),0),0)</f>
        <v>0</v>
      </c>
      <c r="D1753" s="14">
        <f t="shared" si="166"/>
        <v>0</v>
      </c>
      <c r="E1753" s="14" t="str">
        <f>IFERROR(IF($D1753&gt;=1,VLOOKUP($C1753,STUDENT!$A$4:$E$2003,E$1,0),""),"")</f>
        <v/>
      </c>
      <c r="F1753" s="15" t="str">
        <f>IFERROR(IF($D1753&gt;=1,VLOOKUP($C1753,STUDENT!$A$4:$E$2003,F$1,0),""),"")</f>
        <v/>
      </c>
      <c r="G1753" s="15" t="str">
        <f>IFERROR(IF($D1753&gt;=1,VLOOKUP($C1753,STUDENT!$A$4:$E$2003,G$1,0),""),"")</f>
        <v/>
      </c>
      <c r="H1753" s="14" t="str">
        <f>IFERROR(IF($D1753&gt;=1,VLOOKUP($C1753,STUDENT!$A$4:$E$2003,H$1,0),""),"")</f>
        <v/>
      </c>
      <c r="I1753" s="79"/>
      <c r="J1753" s="79"/>
      <c r="K1753" s="79"/>
      <c r="L1753" s="79"/>
      <c r="M1753" s="79"/>
      <c r="N1753" s="79"/>
      <c r="O1753" s="79"/>
      <c r="P1753" s="79"/>
      <c r="Q1753" s="79"/>
      <c r="R1753" s="79"/>
      <c r="S1753" s="79"/>
      <c r="T1753" s="79"/>
      <c r="U1753" s="85">
        <f t="shared" si="167"/>
        <v>0</v>
      </c>
      <c r="V1753" s="6">
        <f t="shared" si="168"/>
        <v>0</v>
      </c>
      <c r="W1753" s="6">
        <f>IFERROR(IF(V1753&gt;=1,V1753*VLOOKUP(E1753,STUDENT!$B$4:$W$2003,22,0),0),0)</f>
        <v>0</v>
      </c>
      <c r="X1753" s="6">
        <f t="shared" si="169"/>
        <v>0</v>
      </c>
      <c r="Y1753" s="6">
        <f>IFERROR(IF(X1753&gt;=1,X1753*VLOOKUP(E1753,STUDENT!$B$4:$W$2003,22,0),0),0)</f>
        <v>0</v>
      </c>
      <c r="Z1753" s="6">
        <f t="shared" si="170"/>
        <v>0</v>
      </c>
      <c r="AA1753" s="6">
        <f>IFERROR(IF(Z1753&gt;=1,Z1753*VLOOKUP(E1753,STUDENT!$B$4:$W$2003,22,0),0),0)</f>
        <v>0</v>
      </c>
    </row>
    <row r="1754" spans="1:27" ht="18" customHeight="1" x14ac:dyDescent="0.25">
      <c r="A1754" s="6">
        <f t="shared" si="165"/>
        <v>0</v>
      </c>
      <c r="B1754" s="6">
        <v>1746</v>
      </c>
      <c r="C1754" s="6">
        <f>IFERROR(IF($C$1&gt;=B1754,SMALL(STUDENT!$V$4:$V$2003,$C$6+B1754),0),0)</f>
        <v>0</v>
      </c>
      <c r="D1754" s="14">
        <f t="shared" si="166"/>
        <v>0</v>
      </c>
      <c r="E1754" s="14" t="str">
        <f>IFERROR(IF($D1754&gt;=1,VLOOKUP($C1754,STUDENT!$A$4:$E$2003,E$1,0),""),"")</f>
        <v/>
      </c>
      <c r="F1754" s="15" t="str">
        <f>IFERROR(IF($D1754&gt;=1,VLOOKUP($C1754,STUDENT!$A$4:$E$2003,F$1,0),""),"")</f>
        <v/>
      </c>
      <c r="G1754" s="15" t="str">
        <f>IFERROR(IF($D1754&gt;=1,VLOOKUP($C1754,STUDENT!$A$4:$E$2003,G$1,0),""),"")</f>
        <v/>
      </c>
      <c r="H1754" s="14" t="str">
        <f>IFERROR(IF($D1754&gt;=1,VLOOKUP($C1754,STUDENT!$A$4:$E$2003,H$1,0),""),"")</f>
        <v/>
      </c>
      <c r="I1754" s="79"/>
      <c r="J1754" s="79"/>
      <c r="K1754" s="79"/>
      <c r="L1754" s="79"/>
      <c r="M1754" s="79"/>
      <c r="N1754" s="79"/>
      <c r="O1754" s="79"/>
      <c r="P1754" s="79"/>
      <c r="Q1754" s="79"/>
      <c r="R1754" s="79"/>
      <c r="S1754" s="79"/>
      <c r="T1754" s="79"/>
      <c r="U1754" s="85">
        <f t="shared" si="167"/>
        <v>0</v>
      </c>
      <c r="V1754" s="6">
        <f t="shared" si="168"/>
        <v>0</v>
      </c>
      <c r="W1754" s="6">
        <f>IFERROR(IF(V1754&gt;=1,V1754*VLOOKUP(E1754,STUDENT!$B$4:$W$2003,22,0),0),0)</f>
        <v>0</v>
      </c>
      <c r="X1754" s="6">
        <f t="shared" si="169"/>
        <v>0</v>
      </c>
      <c r="Y1754" s="6">
        <f>IFERROR(IF(X1754&gt;=1,X1754*VLOOKUP(E1754,STUDENT!$B$4:$W$2003,22,0),0),0)</f>
        <v>0</v>
      </c>
      <c r="Z1754" s="6">
        <f t="shared" si="170"/>
        <v>0</v>
      </c>
      <c r="AA1754" s="6">
        <f>IFERROR(IF(Z1754&gt;=1,Z1754*VLOOKUP(E1754,STUDENT!$B$4:$W$2003,22,0),0),0)</f>
        <v>0</v>
      </c>
    </row>
    <row r="1755" spans="1:27" ht="18" customHeight="1" x14ac:dyDescent="0.25">
      <c r="A1755" s="6">
        <f t="shared" si="165"/>
        <v>0</v>
      </c>
      <c r="B1755" s="6">
        <v>1747</v>
      </c>
      <c r="C1755" s="6">
        <f>IFERROR(IF($C$1&gt;=B1755,SMALL(STUDENT!$V$4:$V$2003,$C$6+B1755),0),0)</f>
        <v>0</v>
      </c>
      <c r="D1755" s="14">
        <f t="shared" si="166"/>
        <v>0</v>
      </c>
      <c r="E1755" s="14" t="str">
        <f>IFERROR(IF($D1755&gt;=1,VLOOKUP($C1755,STUDENT!$A$4:$E$2003,E$1,0),""),"")</f>
        <v/>
      </c>
      <c r="F1755" s="15" t="str">
        <f>IFERROR(IF($D1755&gt;=1,VLOOKUP($C1755,STUDENT!$A$4:$E$2003,F$1,0),""),"")</f>
        <v/>
      </c>
      <c r="G1755" s="15" t="str">
        <f>IFERROR(IF($D1755&gt;=1,VLOOKUP($C1755,STUDENT!$A$4:$E$2003,G$1,0),""),"")</f>
        <v/>
      </c>
      <c r="H1755" s="14" t="str">
        <f>IFERROR(IF($D1755&gt;=1,VLOOKUP($C1755,STUDENT!$A$4:$E$2003,H$1,0),""),"")</f>
        <v/>
      </c>
      <c r="I1755" s="79"/>
      <c r="J1755" s="79"/>
      <c r="K1755" s="79"/>
      <c r="L1755" s="79"/>
      <c r="M1755" s="79"/>
      <c r="N1755" s="79"/>
      <c r="O1755" s="79"/>
      <c r="P1755" s="79"/>
      <c r="Q1755" s="79"/>
      <c r="R1755" s="79"/>
      <c r="S1755" s="79"/>
      <c r="T1755" s="79"/>
      <c r="U1755" s="85">
        <f t="shared" si="167"/>
        <v>0</v>
      </c>
      <c r="V1755" s="6">
        <f t="shared" si="168"/>
        <v>0</v>
      </c>
      <c r="W1755" s="6">
        <f>IFERROR(IF(V1755&gt;=1,V1755*VLOOKUP(E1755,STUDENT!$B$4:$W$2003,22,0),0),0)</f>
        <v>0</v>
      </c>
      <c r="X1755" s="6">
        <f t="shared" si="169"/>
        <v>0</v>
      </c>
      <c r="Y1755" s="6">
        <f>IFERROR(IF(X1755&gt;=1,X1755*VLOOKUP(E1755,STUDENT!$B$4:$W$2003,22,0),0),0)</f>
        <v>0</v>
      </c>
      <c r="Z1755" s="6">
        <f t="shared" si="170"/>
        <v>0</v>
      </c>
      <c r="AA1755" s="6">
        <f>IFERROR(IF(Z1755&gt;=1,Z1755*VLOOKUP(E1755,STUDENT!$B$4:$W$2003,22,0),0),0)</f>
        <v>0</v>
      </c>
    </row>
    <row r="1756" spans="1:27" ht="18" customHeight="1" x14ac:dyDescent="0.25">
      <c r="A1756" s="6">
        <f t="shared" si="165"/>
        <v>0</v>
      </c>
      <c r="B1756" s="6">
        <v>1748</v>
      </c>
      <c r="C1756" s="6">
        <f>IFERROR(IF($C$1&gt;=B1756,SMALL(STUDENT!$V$4:$V$2003,$C$6+B1756),0),0)</f>
        <v>0</v>
      </c>
      <c r="D1756" s="14">
        <f t="shared" si="166"/>
        <v>0</v>
      </c>
      <c r="E1756" s="14" t="str">
        <f>IFERROR(IF($D1756&gt;=1,VLOOKUP($C1756,STUDENT!$A$4:$E$2003,E$1,0),""),"")</f>
        <v/>
      </c>
      <c r="F1756" s="15" t="str">
        <f>IFERROR(IF($D1756&gt;=1,VLOOKUP($C1756,STUDENT!$A$4:$E$2003,F$1,0),""),"")</f>
        <v/>
      </c>
      <c r="G1756" s="15" t="str">
        <f>IFERROR(IF($D1756&gt;=1,VLOOKUP($C1756,STUDENT!$A$4:$E$2003,G$1,0),""),"")</f>
        <v/>
      </c>
      <c r="H1756" s="14" t="str">
        <f>IFERROR(IF($D1756&gt;=1,VLOOKUP($C1756,STUDENT!$A$4:$E$2003,H$1,0),""),"")</f>
        <v/>
      </c>
      <c r="I1756" s="79"/>
      <c r="J1756" s="79"/>
      <c r="K1756" s="79"/>
      <c r="L1756" s="79"/>
      <c r="M1756" s="79"/>
      <c r="N1756" s="79"/>
      <c r="O1756" s="79"/>
      <c r="P1756" s="79"/>
      <c r="Q1756" s="79"/>
      <c r="R1756" s="79"/>
      <c r="S1756" s="79"/>
      <c r="T1756" s="79"/>
      <c r="U1756" s="85">
        <f t="shared" si="167"/>
        <v>0</v>
      </c>
      <c r="V1756" s="6">
        <f t="shared" si="168"/>
        <v>0</v>
      </c>
      <c r="W1756" s="6">
        <f>IFERROR(IF(V1756&gt;=1,V1756*VLOOKUP(E1756,STUDENT!$B$4:$W$2003,22,0),0),0)</f>
        <v>0</v>
      </c>
      <c r="X1756" s="6">
        <f t="shared" si="169"/>
        <v>0</v>
      </c>
      <c r="Y1756" s="6">
        <f>IFERROR(IF(X1756&gt;=1,X1756*VLOOKUP(E1756,STUDENT!$B$4:$W$2003,22,0),0),0)</f>
        <v>0</v>
      </c>
      <c r="Z1756" s="6">
        <f t="shared" si="170"/>
        <v>0</v>
      </c>
      <c r="AA1756" s="6">
        <f>IFERROR(IF(Z1756&gt;=1,Z1756*VLOOKUP(E1756,STUDENT!$B$4:$W$2003,22,0),0),0)</f>
        <v>0</v>
      </c>
    </row>
    <row r="1757" spans="1:27" ht="18" customHeight="1" x14ac:dyDescent="0.25">
      <c r="A1757" s="6">
        <f t="shared" si="165"/>
        <v>0</v>
      </c>
      <c r="B1757" s="6">
        <v>1749</v>
      </c>
      <c r="C1757" s="6">
        <f>IFERROR(IF($C$1&gt;=B1757,SMALL(STUDENT!$V$4:$V$2003,$C$6+B1757),0),0)</f>
        <v>0</v>
      </c>
      <c r="D1757" s="14">
        <f t="shared" si="166"/>
        <v>0</v>
      </c>
      <c r="E1757" s="14" t="str">
        <f>IFERROR(IF($D1757&gt;=1,VLOOKUP($C1757,STUDENT!$A$4:$E$2003,E$1,0),""),"")</f>
        <v/>
      </c>
      <c r="F1757" s="15" t="str">
        <f>IFERROR(IF($D1757&gt;=1,VLOOKUP($C1757,STUDENT!$A$4:$E$2003,F$1,0),""),"")</f>
        <v/>
      </c>
      <c r="G1757" s="15" t="str">
        <f>IFERROR(IF($D1757&gt;=1,VLOOKUP($C1757,STUDENT!$A$4:$E$2003,G$1,0),""),"")</f>
        <v/>
      </c>
      <c r="H1757" s="14" t="str">
        <f>IFERROR(IF($D1757&gt;=1,VLOOKUP($C1757,STUDENT!$A$4:$E$2003,H$1,0),""),"")</f>
        <v/>
      </c>
      <c r="I1757" s="79"/>
      <c r="J1757" s="79"/>
      <c r="K1757" s="79"/>
      <c r="L1757" s="79"/>
      <c r="M1757" s="79"/>
      <c r="N1757" s="79"/>
      <c r="O1757" s="79"/>
      <c r="P1757" s="79"/>
      <c r="Q1757" s="79"/>
      <c r="R1757" s="79"/>
      <c r="S1757" s="79"/>
      <c r="T1757" s="79"/>
      <c r="U1757" s="85">
        <f t="shared" si="167"/>
        <v>0</v>
      </c>
      <c r="V1757" s="6">
        <f t="shared" si="168"/>
        <v>0</v>
      </c>
      <c r="W1757" s="6">
        <f>IFERROR(IF(V1757&gt;=1,V1757*VLOOKUP(E1757,STUDENT!$B$4:$W$2003,22,0),0),0)</f>
        <v>0</v>
      </c>
      <c r="X1757" s="6">
        <f t="shared" si="169"/>
        <v>0</v>
      </c>
      <c r="Y1757" s="6">
        <f>IFERROR(IF(X1757&gt;=1,X1757*VLOOKUP(E1757,STUDENT!$B$4:$W$2003,22,0),0),0)</f>
        <v>0</v>
      </c>
      <c r="Z1757" s="6">
        <f t="shared" si="170"/>
        <v>0</v>
      </c>
      <c r="AA1757" s="6">
        <f>IFERROR(IF(Z1757&gt;=1,Z1757*VLOOKUP(E1757,STUDENT!$B$4:$W$2003,22,0),0),0)</f>
        <v>0</v>
      </c>
    </row>
    <row r="1758" spans="1:27" ht="18" customHeight="1" x14ac:dyDescent="0.25">
      <c r="A1758" s="6">
        <f t="shared" si="165"/>
        <v>0</v>
      </c>
      <c r="B1758" s="6">
        <v>1750</v>
      </c>
      <c r="C1758" s="6">
        <f>IFERROR(IF($C$1&gt;=B1758,SMALL(STUDENT!$V$4:$V$2003,$C$6+B1758),0),0)</f>
        <v>0</v>
      </c>
      <c r="D1758" s="14">
        <f t="shared" si="166"/>
        <v>0</v>
      </c>
      <c r="E1758" s="14" t="str">
        <f>IFERROR(IF($D1758&gt;=1,VLOOKUP($C1758,STUDENT!$A$4:$E$2003,E$1,0),""),"")</f>
        <v/>
      </c>
      <c r="F1758" s="15" t="str">
        <f>IFERROR(IF($D1758&gt;=1,VLOOKUP($C1758,STUDENT!$A$4:$E$2003,F$1,0),""),"")</f>
        <v/>
      </c>
      <c r="G1758" s="15" t="str">
        <f>IFERROR(IF($D1758&gt;=1,VLOOKUP($C1758,STUDENT!$A$4:$E$2003,G$1,0),""),"")</f>
        <v/>
      </c>
      <c r="H1758" s="14" t="str">
        <f>IFERROR(IF($D1758&gt;=1,VLOOKUP($C1758,STUDENT!$A$4:$E$2003,H$1,0),""),"")</f>
        <v/>
      </c>
      <c r="I1758" s="79"/>
      <c r="J1758" s="79"/>
      <c r="K1758" s="79"/>
      <c r="L1758" s="79"/>
      <c r="M1758" s="79"/>
      <c r="N1758" s="79"/>
      <c r="O1758" s="79"/>
      <c r="P1758" s="79"/>
      <c r="Q1758" s="79"/>
      <c r="R1758" s="79"/>
      <c r="S1758" s="79"/>
      <c r="T1758" s="79"/>
      <c r="U1758" s="85">
        <f t="shared" si="167"/>
        <v>0</v>
      </c>
      <c r="V1758" s="6">
        <f t="shared" si="168"/>
        <v>0</v>
      </c>
      <c r="W1758" s="6">
        <f>IFERROR(IF(V1758&gt;=1,V1758*VLOOKUP(E1758,STUDENT!$B$4:$W$2003,22,0),0),0)</f>
        <v>0</v>
      </c>
      <c r="X1758" s="6">
        <f t="shared" si="169"/>
        <v>0</v>
      </c>
      <c r="Y1758" s="6">
        <f>IFERROR(IF(X1758&gt;=1,X1758*VLOOKUP(E1758,STUDENT!$B$4:$W$2003,22,0),0),0)</f>
        <v>0</v>
      </c>
      <c r="Z1758" s="6">
        <f t="shared" si="170"/>
        <v>0</v>
      </c>
      <c r="AA1758" s="6">
        <f>IFERROR(IF(Z1758&gt;=1,Z1758*VLOOKUP(E1758,STUDENT!$B$4:$W$2003,22,0),0),0)</f>
        <v>0</v>
      </c>
    </row>
    <row r="1759" spans="1:27" ht="18" customHeight="1" x14ac:dyDescent="0.25">
      <c r="A1759" s="6">
        <f t="shared" si="165"/>
        <v>0</v>
      </c>
      <c r="B1759" s="6">
        <v>1751</v>
      </c>
      <c r="C1759" s="6">
        <f>IFERROR(IF($C$1&gt;=B1759,SMALL(STUDENT!$V$4:$V$2003,$C$6+B1759),0),0)</f>
        <v>0</v>
      </c>
      <c r="D1759" s="14">
        <f t="shared" si="166"/>
        <v>0</v>
      </c>
      <c r="E1759" s="14" t="str">
        <f>IFERROR(IF($D1759&gt;=1,VLOOKUP($C1759,STUDENT!$A$4:$E$2003,E$1,0),""),"")</f>
        <v/>
      </c>
      <c r="F1759" s="15" t="str">
        <f>IFERROR(IF($D1759&gt;=1,VLOOKUP($C1759,STUDENT!$A$4:$E$2003,F$1,0),""),"")</f>
        <v/>
      </c>
      <c r="G1759" s="15" t="str">
        <f>IFERROR(IF($D1759&gt;=1,VLOOKUP($C1759,STUDENT!$A$4:$E$2003,G$1,0),""),"")</f>
        <v/>
      </c>
      <c r="H1759" s="14" t="str">
        <f>IFERROR(IF($D1759&gt;=1,VLOOKUP($C1759,STUDENT!$A$4:$E$2003,H$1,0),""),"")</f>
        <v/>
      </c>
      <c r="I1759" s="79"/>
      <c r="J1759" s="79"/>
      <c r="K1759" s="79"/>
      <c r="L1759" s="79"/>
      <c r="M1759" s="79"/>
      <c r="N1759" s="79"/>
      <c r="O1759" s="79"/>
      <c r="P1759" s="79"/>
      <c r="Q1759" s="79"/>
      <c r="R1759" s="79"/>
      <c r="S1759" s="79"/>
      <c r="T1759" s="79"/>
      <c r="U1759" s="85">
        <f t="shared" si="167"/>
        <v>0</v>
      </c>
      <c r="V1759" s="6">
        <f t="shared" si="168"/>
        <v>0</v>
      </c>
      <c r="W1759" s="6">
        <f>IFERROR(IF(V1759&gt;=1,V1759*VLOOKUP(E1759,STUDENT!$B$4:$W$2003,22,0),0),0)</f>
        <v>0</v>
      </c>
      <c r="X1759" s="6">
        <f t="shared" si="169"/>
        <v>0</v>
      </c>
      <c r="Y1759" s="6">
        <f>IFERROR(IF(X1759&gt;=1,X1759*VLOOKUP(E1759,STUDENT!$B$4:$W$2003,22,0),0),0)</f>
        <v>0</v>
      </c>
      <c r="Z1759" s="6">
        <f t="shared" si="170"/>
        <v>0</v>
      </c>
      <c r="AA1759" s="6">
        <f>IFERROR(IF(Z1759&gt;=1,Z1759*VLOOKUP(E1759,STUDENT!$B$4:$W$2003,22,0),0),0)</f>
        <v>0</v>
      </c>
    </row>
    <row r="1760" spans="1:27" ht="18" customHeight="1" x14ac:dyDescent="0.25">
      <c r="A1760" s="6">
        <f t="shared" si="165"/>
        <v>0</v>
      </c>
      <c r="B1760" s="6">
        <v>1752</v>
      </c>
      <c r="C1760" s="6">
        <f>IFERROR(IF($C$1&gt;=B1760,SMALL(STUDENT!$V$4:$V$2003,$C$6+B1760),0),0)</f>
        <v>0</v>
      </c>
      <c r="D1760" s="14">
        <f t="shared" si="166"/>
        <v>0</v>
      </c>
      <c r="E1760" s="14" t="str">
        <f>IFERROR(IF($D1760&gt;=1,VLOOKUP($C1760,STUDENT!$A$4:$E$2003,E$1,0),""),"")</f>
        <v/>
      </c>
      <c r="F1760" s="15" t="str">
        <f>IFERROR(IF($D1760&gt;=1,VLOOKUP($C1760,STUDENT!$A$4:$E$2003,F$1,0),""),"")</f>
        <v/>
      </c>
      <c r="G1760" s="15" t="str">
        <f>IFERROR(IF($D1760&gt;=1,VLOOKUP($C1760,STUDENT!$A$4:$E$2003,G$1,0),""),"")</f>
        <v/>
      </c>
      <c r="H1760" s="14" t="str">
        <f>IFERROR(IF($D1760&gt;=1,VLOOKUP($C1760,STUDENT!$A$4:$E$2003,H$1,0),""),"")</f>
        <v/>
      </c>
      <c r="I1760" s="79"/>
      <c r="J1760" s="79"/>
      <c r="K1760" s="79"/>
      <c r="L1760" s="79"/>
      <c r="M1760" s="79"/>
      <c r="N1760" s="79"/>
      <c r="O1760" s="79"/>
      <c r="P1760" s="79"/>
      <c r="Q1760" s="79"/>
      <c r="R1760" s="79"/>
      <c r="S1760" s="79"/>
      <c r="T1760" s="79"/>
      <c r="U1760" s="85">
        <f t="shared" si="167"/>
        <v>0</v>
      </c>
      <c r="V1760" s="6">
        <f t="shared" si="168"/>
        <v>0</v>
      </c>
      <c r="W1760" s="6">
        <f>IFERROR(IF(V1760&gt;=1,V1760*VLOOKUP(E1760,STUDENT!$B$4:$W$2003,22,0),0),0)</f>
        <v>0</v>
      </c>
      <c r="X1760" s="6">
        <f t="shared" si="169"/>
        <v>0</v>
      </c>
      <c r="Y1760" s="6">
        <f>IFERROR(IF(X1760&gt;=1,X1760*VLOOKUP(E1760,STUDENT!$B$4:$W$2003,22,0),0),0)</f>
        <v>0</v>
      </c>
      <c r="Z1760" s="6">
        <f t="shared" si="170"/>
        <v>0</v>
      </c>
      <c r="AA1760" s="6">
        <f>IFERROR(IF(Z1760&gt;=1,Z1760*VLOOKUP(E1760,STUDENT!$B$4:$W$2003,22,0),0),0)</f>
        <v>0</v>
      </c>
    </row>
    <row r="1761" spans="1:27" ht="18" customHeight="1" x14ac:dyDescent="0.25">
      <c r="A1761" s="6">
        <f t="shared" si="165"/>
        <v>0</v>
      </c>
      <c r="B1761" s="6">
        <v>1753</v>
      </c>
      <c r="C1761" s="6">
        <f>IFERROR(IF($C$1&gt;=B1761,SMALL(STUDENT!$V$4:$V$2003,$C$6+B1761),0),0)</f>
        <v>0</v>
      </c>
      <c r="D1761" s="14">
        <f t="shared" si="166"/>
        <v>0</v>
      </c>
      <c r="E1761" s="14" t="str">
        <f>IFERROR(IF($D1761&gt;=1,VLOOKUP($C1761,STUDENT!$A$4:$E$2003,E$1,0),""),"")</f>
        <v/>
      </c>
      <c r="F1761" s="15" t="str">
        <f>IFERROR(IF($D1761&gt;=1,VLOOKUP($C1761,STUDENT!$A$4:$E$2003,F$1,0),""),"")</f>
        <v/>
      </c>
      <c r="G1761" s="15" t="str">
        <f>IFERROR(IF($D1761&gt;=1,VLOOKUP($C1761,STUDENT!$A$4:$E$2003,G$1,0),""),"")</f>
        <v/>
      </c>
      <c r="H1761" s="14" t="str">
        <f>IFERROR(IF($D1761&gt;=1,VLOOKUP($C1761,STUDENT!$A$4:$E$2003,H$1,0),""),"")</f>
        <v/>
      </c>
      <c r="I1761" s="79"/>
      <c r="J1761" s="79"/>
      <c r="K1761" s="79"/>
      <c r="L1761" s="79"/>
      <c r="M1761" s="79"/>
      <c r="N1761" s="79"/>
      <c r="O1761" s="79"/>
      <c r="P1761" s="79"/>
      <c r="Q1761" s="79"/>
      <c r="R1761" s="79"/>
      <c r="S1761" s="79"/>
      <c r="T1761" s="79"/>
      <c r="U1761" s="85">
        <f t="shared" si="167"/>
        <v>0</v>
      </c>
      <c r="V1761" s="6">
        <f t="shared" si="168"/>
        <v>0</v>
      </c>
      <c r="W1761" s="6">
        <f>IFERROR(IF(V1761&gt;=1,V1761*VLOOKUP(E1761,STUDENT!$B$4:$W$2003,22,0),0),0)</f>
        <v>0</v>
      </c>
      <c r="X1761" s="6">
        <f t="shared" si="169"/>
        <v>0</v>
      </c>
      <c r="Y1761" s="6">
        <f>IFERROR(IF(X1761&gt;=1,X1761*VLOOKUP(E1761,STUDENT!$B$4:$W$2003,22,0),0),0)</f>
        <v>0</v>
      </c>
      <c r="Z1761" s="6">
        <f t="shared" si="170"/>
        <v>0</v>
      </c>
      <c r="AA1761" s="6">
        <f>IFERROR(IF(Z1761&gt;=1,Z1761*VLOOKUP(E1761,STUDENT!$B$4:$W$2003,22,0),0),0)</f>
        <v>0</v>
      </c>
    </row>
    <row r="1762" spans="1:27" ht="18" customHeight="1" x14ac:dyDescent="0.25">
      <c r="A1762" s="6">
        <f t="shared" si="165"/>
        <v>0</v>
      </c>
      <c r="B1762" s="6">
        <v>1754</v>
      </c>
      <c r="C1762" s="6">
        <f>IFERROR(IF($C$1&gt;=B1762,SMALL(STUDENT!$V$4:$V$2003,$C$6+B1762),0),0)</f>
        <v>0</v>
      </c>
      <c r="D1762" s="14">
        <f t="shared" si="166"/>
        <v>0</v>
      </c>
      <c r="E1762" s="14" t="str">
        <f>IFERROR(IF($D1762&gt;=1,VLOOKUP($C1762,STUDENT!$A$4:$E$2003,E$1,0),""),"")</f>
        <v/>
      </c>
      <c r="F1762" s="15" t="str">
        <f>IFERROR(IF($D1762&gt;=1,VLOOKUP($C1762,STUDENT!$A$4:$E$2003,F$1,0),""),"")</f>
        <v/>
      </c>
      <c r="G1762" s="15" t="str">
        <f>IFERROR(IF($D1762&gt;=1,VLOOKUP($C1762,STUDENT!$A$4:$E$2003,G$1,0),""),"")</f>
        <v/>
      </c>
      <c r="H1762" s="14" t="str">
        <f>IFERROR(IF($D1762&gt;=1,VLOOKUP($C1762,STUDENT!$A$4:$E$2003,H$1,0),""),"")</f>
        <v/>
      </c>
      <c r="I1762" s="79"/>
      <c r="J1762" s="79"/>
      <c r="K1762" s="79"/>
      <c r="L1762" s="79"/>
      <c r="M1762" s="79"/>
      <c r="N1762" s="79"/>
      <c r="O1762" s="79"/>
      <c r="P1762" s="79"/>
      <c r="Q1762" s="79"/>
      <c r="R1762" s="79"/>
      <c r="S1762" s="79"/>
      <c r="T1762" s="79"/>
      <c r="U1762" s="85">
        <f t="shared" si="167"/>
        <v>0</v>
      </c>
      <c r="V1762" s="6">
        <f t="shared" si="168"/>
        <v>0</v>
      </c>
      <c r="W1762" s="6">
        <f>IFERROR(IF(V1762&gt;=1,V1762*VLOOKUP(E1762,STUDENT!$B$4:$W$2003,22,0),0),0)</f>
        <v>0</v>
      </c>
      <c r="X1762" s="6">
        <f t="shared" si="169"/>
        <v>0</v>
      </c>
      <c r="Y1762" s="6">
        <f>IFERROR(IF(X1762&gt;=1,X1762*VLOOKUP(E1762,STUDENT!$B$4:$W$2003,22,0),0),0)</f>
        <v>0</v>
      </c>
      <c r="Z1762" s="6">
        <f t="shared" si="170"/>
        <v>0</v>
      </c>
      <c r="AA1762" s="6">
        <f>IFERROR(IF(Z1762&gt;=1,Z1762*VLOOKUP(E1762,STUDENT!$B$4:$W$2003,22,0),0),0)</f>
        <v>0</v>
      </c>
    </row>
    <row r="1763" spans="1:27" ht="18" customHeight="1" x14ac:dyDescent="0.25">
      <c r="A1763" s="6">
        <f t="shared" si="165"/>
        <v>0</v>
      </c>
      <c r="B1763" s="6">
        <v>1755</v>
      </c>
      <c r="C1763" s="6">
        <f>IFERROR(IF($C$1&gt;=B1763,SMALL(STUDENT!$V$4:$V$2003,$C$6+B1763),0),0)</f>
        <v>0</v>
      </c>
      <c r="D1763" s="14">
        <f t="shared" si="166"/>
        <v>0</v>
      </c>
      <c r="E1763" s="14" t="str">
        <f>IFERROR(IF($D1763&gt;=1,VLOOKUP($C1763,STUDENT!$A$4:$E$2003,E$1,0),""),"")</f>
        <v/>
      </c>
      <c r="F1763" s="15" t="str">
        <f>IFERROR(IF($D1763&gt;=1,VLOOKUP($C1763,STUDENT!$A$4:$E$2003,F$1,0),""),"")</f>
        <v/>
      </c>
      <c r="G1763" s="15" t="str">
        <f>IFERROR(IF($D1763&gt;=1,VLOOKUP($C1763,STUDENT!$A$4:$E$2003,G$1,0),""),"")</f>
        <v/>
      </c>
      <c r="H1763" s="14" t="str">
        <f>IFERROR(IF($D1763&gt;=1,VLOOKUP($C1763,STUDENT!$A$4:$E$2003,H$1,0),""),"")</f>
        <v/>
      </c>
      <c r="I1763" s="79"/>
      <c r="J1763" s="79"/>
      <c r="K1763" s="79"/>
      <c r="L1763" s="79"/>
      <c r="M1763" s="79"/>
      <c r="N1763" s="79"/>
      <c r="O1763" s="79"/>
      <c r="P1763" s="79"/>
      <c r="Q1763" s="79"/>
      <c r="R1763" s="79"/>
      <c r="S1763" s="79"/>
      <c r="T1763" s="79"/>
      <c r="U1763" s="85">
        <f t="shared" si="167"/>
        <v>0</v>
      </c>
      <c r="V1763" s="6">
        <f t="shared" si="168"/>
        <v>0</v>
      </c>
      <c r="W1763" s="6">
        <f>IFERROR(IF(V1763&gt;=1,V1763*VLOOKUP(E1763,STUDENT!$B$4:$W$2003,22,0),0),0)</f>
        <v>0</v>
      </c>
      <c r="X1763" s="6">
        <f t="shared" si="169"/>
        <v>0</v>
      </c>
      <c r="Y1763" s="6">
        <f>IFERROR(IF(X1763&gt;=1,X1763*VLOOKUP(E1763,STUDENT!$B$4:$W$2003,22,0),0),0)</f>
        <v>0</v>
      </c>
      <c r="Z1763" s="6">
        <f t="shared" si="170"/>
        <v>0</v>
      </c>
      <c r="AA1763" s="6">
        <f>IFERROR(IF(Z1763&gt;=1,Z1763*VLOOKUP(E1763,STUDENT!$B$4:$W$2003,22,0),0),0)</f>
        <v>0</v>
      </c>
    </row>
    <row r="1764" spans="1:27" ht="18" customHeight="1" x14ac:dyDescent="0.25">
      <c r="A1764" s="6">
        <f t="shared" si="165"/>
        <v>0</v>
      </c>
      <c r="B1764" s="6">
        <v>1756</v>
      </c>
      <c r="C1764" s="6">
        <f>IFERROR(IF($C$1&gt;=B1764,SMALL(STUDENT!$V$4:$V$2003,$C$6+B1764),0),0)</f>
        <v>0</v>
      </c>
      <c r="D1764" s="14">
        <f t="shared" si="166"/>
        <v>0</v>
      </c>
      <c r="E1764" s="14" t="str">
        <f>IFERROR(IF($D1764&gt;=1,VLOOKUP($C1764,STUDENT!$A$4:$E$2003,E$1,0),""),"")</f>
        <v/>
      </c>
      <c r="F1764" s="15" t="str">
        <f>IFERROR(IF($D1764&gt;=1,VLOOKUP($C1764,STUDENT!$A$4:$E$2003,F$1,0),""),"")</f>
        <v/>
      </c>
      <c r="G1764" s="15" t="str">
        <f>IFERROR(IF($D1764&gt;=1,VLOOKUP($C1764,STUDENT!$A$4:$E$2003,G$1,0),""),"")</f>
        <v/>
      </c>
      <c r="H1764" s="14" t="str">
        <f>IFERROR(IF($D1764&gt;=1,VLOOKUP($C1764,STUDENT!$A$4:$E$2003,H$1,0),""),"")</f>
        <v/>
      </c>
      <c r="I1764" s="79"/>
      <c r="J1764" s="79"/>
      <c r="K1764" s="79"/>
      <c r="L1764" s="79"/>
      <c r="M1764" s="79"/>
      <c r="N1764" s="79"/>
      <c r="O1764" s="79"/>
      <c r="P1764" s="79"/>
      <c r="Q1764" s="79"/>
      <c r="R1764" s="79"/>
      <c r="S1764" s="79"/>
      <c r="T1764" s="79"/>
      <c r="U1764" s="85">
        <f t="shared" si="167"/>
        <v>0</v>
      </c>
      <c r="V1764" s="6">
        <f t="shared" si="168"/>
        <v>0</v>
      </c>
      <c r="W1764" s="6">
        <f>IFERROR(IF(V1764&gt;=1,V1764*VLOOKUP(E1764,STUDENT!$B$4:$W$2003,22,0),0),0)</f>
        <v>0</v>
      </c>
      <c r="X1764" s="6">
        <f t="shared" si="169"/>
        <v>0</v>
      </c>
      <c r="Y1764" s="6">
        <f>IFERROR(IF(X1764&gt;=1,X1764*VLOOKUP(E1764,STUDENT!$B$4:$W$2003,22,0),0),0)</f>
        <v>0</v>
      </c>
      <c r="Z1764" s="6">
        <f t="shared" si="170"/>
        <v>0</v>
      </c>
      <c r="AA1764" s="6">
        <f>IFERROR(IF(Z1764&gt;=1,Z1764*VLOOKUP(E1764,STUDENT!$B$4:$W$2003,22,0),0),0)</f>
        <v>0</v>
      </c>
    </row>
    <row r="1765" spans="1:27" ht="18" customHeight="1" x14ac:dyDescent="0.25">
      <c r="A1765" s="6">
        <f t="shared" si="165"/>
        <v>0</v>
      </c>
      <c r="B1765" s="6">
        <v>1757</v>
      </c>
      <c r="C1765" s="6">
        <f>IFERROR(IF($C$1&gt;=B1765,SMALL(STUDENT!$V$4:$V$2003,$C$6+B1765),0),0)</f>
        <v>0</v>
      </c>
      <c r="D1765" s="14">
        <f t="shared" si="166"/>
        <v>0</v>
      </c>
      <c r="E1765" s="14" t="str">
        <f>IFERROR(IF($D1765&gt;=1,VLOOKUP($C1765,STUDENT!$A$4:$E$2003,E$1,0),""),"")</f>
        <v/>
      </c>
      <c r="F1765" s="15" t="str">
        <f>IFERROR(IF($D1765&gt;=1,VLOOKUP($C1765,STUDENT!$A$4:$E$2003,F$1,0),""),"")</f>
        <v/>
      </c>
      <c r="G1765" s="15" t="str">
        <f>IFERROR(IF($D1765&gt;=1,VLOOKUP($C1765,STUDENT!$A$4:$E$2003,G$1,0),""),"")</f>
        <v/>
      </c>
      <c r="H1765" s="14" t="str">
        <f>IFERROR(IF($D1765&gt;=1,VLOOKUP($C1765,STUDENT!$A$4:$E$2003,H$1,0),""),"")</f>
        <v/>
      </c>
      <c r="I1765" s="79"/>
      <c r="J1765" s="79"/>
      <c r="K1765" s="79"/>
      <c r="L1765" s="79"/>
      <c r="M1765" s="79"/>
      <c r="N1765" s="79"/>
      <c r="O1765" s="79"/>
      <c r="P1765" s="79"/>
      <c r="Q1765" s="79"/>
      <c r="R1765" s="79"/>
      <c r="S1765" s="79"/>
      <c r="T1765" s="79"/>
      <c r="U1765" s="85">
        <f t="shared" si="167"/>
        <v>0</v>
      </c>
      <c r="V1765" s="6">
        <f t="shared" si="168"/>
        <v>0</v>
      </c>
      <c r="W1765" s="6">
        <f>IFERROR(IF(V1765&gt;=1,V1765*VLOOKUP(E1765,STUDENT!$B$4:$W$2003,22,0),0),0)</f>
        <v>0</v>
      </c>
      <c r="X1765" s="6">
        <f t="shared" si="169"/>
        <v>0</v>
      </c>
      <c r="Y1765" s="6">
        <f>IFERROR(IF(X1765&gt;=1,X1765*VLOOKUP(E1765,STUDENT!$B$4:$W$2003,22,0),0),0)</f>
        <v>0</v>
      </c>
      <c r="Z1765" s="6">
        <f t="shared" si="170"/>
        <v>0</v>
      </c>
      <c r="AA1765" s="6">
        <f>IFERROR(IF(Z1765&gt;=1,Z1765*VLOOKUP(E1765,STUDENT!$B$4:$W$2003,22,0),0),0)</f>
        <v>0</v>
      </c>
    </row>
    <row r="1766" spans="1:27" ht="18" customHeight="1" x14ac:dyDescent="0.25">
      <c r="A1766" s="6">
        <f t="shared" si="165"/>
        <v>0</v>
      </c>
      <c r="B1766" s="6">
        <v>1758</v>
      </c>
      <c r="C1766" s="6">
        <f>IFERROR(IF($C$1&gt;=B1766,SMALL(STUDENT!$V$4:$V$2003,$C$6+B1766),0),0)</f>
        <v>0</v>
      </c>
      <c r="D1766" s="14">
        <f t="shared" si="166"/>
        <v>0</v>
      </c>
      <c r="E1766" s="14" t="str">
        <f>IFERROR(IF($D1766&gt;=1,VLOOKUP($C1766,STUDENT!$A$4:$E$2003,E$1,0),""),"")</f>
        <v/>
      </c>
      <c r="F1766" s="15" t="str">
        <f>IFERROR(IF($D1766&gt;=1,VLOOKUP($C1766,STUDENT!$A$4:$E$2003,F$1,0),""),"")</f>
        <v/>
      </c>
      <c r="G1766" s="15" t="str">
        <f>IFERROR(IF($D1766&gt;=1,VLOOKUP($C1766,STUDENT!$A$4:$E$2003,G$1,0),""),"")</f>
        <v/>
      </c>
      <c r="H1766" s="14" t="str">
        <f>IFERROR(IF($D1766&gt;=1,VLOOKUP($C1766,STUDENT!$A$4:$E$2003,H$1,0),""),"")</f>
        <v/>
      </c>
      <c r="I1766" s="79"/>
      <c r="J1766" s="79"/>
      <c r="K1766" s="79"/>
      <c r="L1766" s="79"/>
      <c r="M1766" s="79"/>
      <c r="N1766" s="79"/>
      <c r="O1766" s="79"/>
      <c r="P1766" s="79"/>
      <c r="Q1766" s="79"/>
      <c r="R1766" s="79"/>
      <c r="S1766" s="79"/>
      <c r="T1766" s="79"/>
      <c r="U1766" s="85">
        <f t="shared" si="167"/>
        <v>0</v>
      </c>
      <c r="V1766" s="6">
        <f t="shared" si="168"/>
        <v>0</v>
      </c>
      <c r="W1766" s="6">
        <f>IFERROR(IF(V1766&gt;=1,V1766*VLOOKUP(E1766,STUDENT!$B$4:$W$2003,22,0),0),0)</f>
        <v>0</v>
      </c>
      <c r="X1766" s="6">
        <f t="shared" si="169"/>
        <v>0</v>
      </c>
      <c r="Y1766" s="6">
        <f>IFERROR(IF(X1766&gt;=1,X1766*VLOOKUP(E1766,STUDENT!$B$4:$W$2003,22,0),0),0)</f>
        <v>0</v>
      </c>
      <c r="Z1766" s="6">
        <f t="shared" si="170"/>
        <v>0</v>
      </c>
      <c r="AA1766" s="6">
        <f>IFERROR(IF(Z1766&gt;=1,Z1766*VLOOKUP(E1766,STUDENT!$B$4:$W$2003,22,0),0),0)</f>
        <v>0</v>
      </c>
    </row>
    <row r="1767" spans="1:27" ht="18" customHeight="1" x14ac:dyDescent="0.25">
      <c r="A1767" s="6">
        <f t="shared" si="165"/>
        <v>0</v>
      </c>
      <c r="B1767" s="6">
        <v>1759</v>
      </c>
      <c r="C1767" s="6">
        <f>IFERROR(IF($C$1&gt;=B1767,SMALL(STUDENT!$V$4:$V$2003,$C$6+B1767),0),0)</f>
        <v>0</v>
      </c>
      <c r="D1767" s="14">
        <f t="shared" si="166"/>
        <v>0</v>
      </c>
      <c r="E1767" s="14" t="str">
        <f>IFERROR(IF($D1767&gt;=1,VLOOKUP($C1767,STUDENT!$A$4:$E$2003,E$1,0),""),"")</f>
        <v/>
      </c>
      <c r="F1767" s="15" t="str">
        <f>IFERROR(IF($D1767&gt;=1,VLOOKUP($C1767,STUDENT!$A$4:$E$2003,F$1,0),""),"")</f>
        <v/>
      </c>
      <c r="G1767" s="15" t="str">
        <f>IFERROR(IF($D1767&gt;=1,VLOOKUP($C1767,STUDENT!$A$4:$E$2003,G$1,0),""),"")</f>
        <v/>
      </c>
      <c r="H1767" s="14" t="str">
        <f>IFERROR(IF($D1767&gt;=1,VLOOKUP($C1767,STUDENT!$A$4:$E$2003,H$1,0),""),"")</f>
        <v/>
      </c>
      <c r="I1767" s="79"/>
      <c r="J1767" s="79"/>
      <c r="K1767" s="79"/>
      <c r="L1767" s="79"/>
      <c r="M1767" s="79"/>
      <c r="N1767" s="79"/>
      <c r="O1767" s="79"/>
      <c r="P1767" s="79"/>
      <c r="Q1767" s="79"/>
      <c r="R1767" s="79"/>
      <c r="S1767" s="79"/>
      <c r="T1767" s="79"/>
      <c r="U1767" s="85">
        <f t="shared" si="167"/>
        <v>0</v>
      </c>
      <c r="V1767" s="6">
        <f t="shared" si="168"/>
        <v>0</v>
      </c>
      <c r="W1767" s="6">
        <f>IFERROR(IF(V1767&gt;=1,V1767*VLOOKUP(E1767,STUDENT!$B$4:$W$2003,22,0),0),0)</f>
        <v>0</v>
      </c>
      <c r="X1767" s="6">
        <f t="shared" si="169"/>
        <v>0</v>
      </c>
      <c r="Y1767" s="6">
        <f>IFERROR(IF(X1767&gt;=1,X1767*VLOOKUP(E1767,STUDENT!$B$4:$W$2003,22,0),0),0)</f>
        <v>0</v>
      </c>
      <c r="Z1767" s="6">
        <f t="shared" si="170"/>
        <v>0</v>
      </c>
      <c r="AA1767" s="6">
        <f>IFERROR(IF(Z1767&gt;=1,Z1767*VLOOKUP(E1767,STUDENT!$B$4:$W$2003,22,0),0),0)</f>
        <v>0</v>
      </c>
    </row>
    <row r="1768" spans="1:27" ht="18" customHeight="1" x14ac:dyDescent="0.25">
      <c r="A1768" s="6">
        <f t="shared" si="165"/>
        <v>0</v>
      </c>
      <c r="B1768" s="6">
        <v>1760</v>
      </c>
      <c r="C1768" s="6">
        <f>IFERROR(IF($C$1&gt;=B1768,SMALL(STUDENT!$V$4:$V$2003,$C$6+B1768),0),0)</f>
        <v>0</v>
      </c>
      <c r="D1768" s="14">
        <f t="shared" si="166"/>
        <v>0</v>
      </c>
      <c r="E1768" s="14" t="str">
        <f>IFERROR(IF($D1768&gt;=1,VLOOKUP($C1768,STUDENT!$A$4:$E$2003,E$1,0),""),"")</f>
        <v/>
      </c>
      <c r="F1768" s="15" t="str">
        <f>IFERROR(IF($D1768&gt;=1,VLOOKUP($C1768,STUDENT!$A$4:$E$2003,F$1,0),""),"")</f>
        <v/>
      </c>
      <c r="G1768" s="15" t="str">
        <f>IFERROR(IF($D1768&gt;=1,VLOOKUP($C1768,STUDENT!$A$4:$E$2003,G$1,0),""),"")</f>
        <v/>
      </c>
      <c r="H1768" s="14" t="str">
        <f>IFERROR(IF($D1768&gt;=1,VLOOKUP($C1768,STUDENT!$A$4:$E$2003,H$1,0),""),"")</f>
        <v/>
      </c>
      <c r="I1768" s="79"/>
      <c r="J1768" s="79"/>
      <c r="K1768" s="79"/>
      <c r="L1768" s="79"/>
      <c r="M1768" s="79"/>
      <c r="N1768" s="79"/>
      <c r="O1768" s="79"/>
      <c r="P1768" s="79"/>
      <c r="Q1768" s="79"/>
      <c r="R1768" s="79"/>
      <c r="S1768" s="79"/>
      <c r="T1768" s="79"/>
      <c r="U1768" s="85">
        <f t="shared" si="167"/>
        <v>0</v>
      </c>
      <c r="V1768" s="6">
        <f t="shared" si="168"/>
        <v>0</v>
      </c>
      <c r="W1768" s="6">
        <f>IFERROR(IF(V1768&gt;=1,V1768*VLOOKUP(E1768,STUDENT!$B$4:$W$2003,22,0),0),0)</f>
        <v>0</v>
      </c>
      <c r="X1768" s="6">
        <f t="shared" si="169"/>
        <v>0</v>
      </c>
      <c r="Y1768" s="6">
        <f>IFERROR(IF(X1768&gt;=1,X1768*VLOOKUP(E1768,STUDENT!$B$4:$W$2003,22,0),0),0)</f>
        <v>0</v>
      </c>
      <c r="Z1768" s="6">
        <f t="shared" si="170"/>
        <v>0</v>
      </c>
      <c r="AA1768" s="6">
        <f>IFERROR(IF(Z1768&gt;=1,Z1768*VLOOKUP(E1768,STUDENT!$B$4:$W$2003,22,0),0),0)</f>
        <v>0</v>
      </c>
    </row>
    <row r="1769" spans="1:27" ht="18" customHeight="1" x14ac:dyDescent="0.25">
      <c r="A1769" s="6">
        <f t="shared" si="165"/>
        <v>0</v>
      </c>
      <c r="B1769" s="6">
        <v>1761</v>
      </c>
      <c r="C1769" s="6">
        <f>IFERROR(IF($C$1&gt;=B1769,SMALL(STUDENT!$V$4:$V$2003,$C$6+B1769),0),0)</f>
        <v>0</v>
      </c>
      <c r="D1769" s="14">
        <f t="shared" si="166"/>
        <v>0</v>
      </c>
      <c r="E1769" s="14" t="str">
        <f>IFERROR(IF($D1769&gt;=1,VLOOKUP($C1769,STUDENT!$A$4:$E$2003,E$1,0),""),"")</f>
        <v/>
      </c>
      <c r="F1769" s="15" t="str">
        <f>IFERROR(IF($D1769&gt;=1,VLOOKUP($C1769,STUDENT!$A$4:$E$2003,F$1,0),""),"")</f>
        <v/>
      </c>
      <c r="G1769" s="15" t="str">
        <f>IFERROR(IF($D1769&gt;=1,VLOOKUP($C1769,STUDENT!$A$4:$E$2003,G$1,0),""),"")</f>
        <v/>
      </c>
      <c r="H1769" s="14" t="str">
        <f>IFERROR(IF($D1769&gt;=1,VLOOKUP($C1769,STUDENT!$A$4:$E$2003,H$1,0),""),"")</f>
        <v/>
      </c>
      <c r="I1769" s="79"/>
      <c r="J1769" s="79"/>
      <c r="K1769" s="79"/>
      <c r="L1769" s="79"/>
      <c r="M1769" s="79"/>
      <c r="N1769" s="79"/>
      <c r="O1769" s="79"/>
      <c r="P1769" s="79"/>
      <c r="Q1769" s="79"/>
      <c r="R1769" s="79"/>
      <c r="S1769" s="79"/>
      <c r="T1769" s="79"/>
      <c r="U1769" s="85">
        <f t="shared" si="167"/>
        <v>0</v>
      </c>
      <c r="V1769" s="6">
        <f t="shared" si="168"/>
        <v>0</v>
      </c>
      <c r="W1769" s="6">
        <f>IFERROR(IF(V1769&gt;=1,V1769*VLOOKUP(E1769,STUDENT!$B$4:$W$2003,22,0),0),0)</f>
        <v>0</v>
      </c>
      <c r="X1769" s="6">
        <f t="shared" si="169"/>
        <v>0</v>
      </c>
      <c r="Y1769" s="6">
        <f>IFERROR(IF(X1769&gt;=1,X1769*VLOOKUP(E1769,STUDENT!$B$4:$W$2003,22,0),0),0)</f>
        <v>0</v>
      </c>
      <c r="Z1769" s="6">
        <f t="shared" si="170"/>
        <v>0</v>
      </c>
      <c r="AA1769" s="6">
        <f>IFERROR(IF(Z1769&gt;=1,Z1769*VLOOKUP(E1769,STUDENT!$B$4:$W$2003,22,0),0),0)</f>
        <v>0</v>
      </c>
    </row>
    <row r="1770" spans="1:27" ht="18" customHeight="1" x14ac:dyDescent="0.25">
      <c r="A1770" s="6">
        <f t="shared" si="165"/>
        <v>0</v>
      </c>
      <c r="B1770" s="6">
        <v>1762</v>
      </c>
      <c r="C1770" s="6">
        <f>IFERROR(IF($C$1&gt;=B1770,SMALL(STUDENT!$V$4:$V$2003,$C$6+B1770),0),0)</f>
        <v>0</v>
      </c>
      <c r="D1770" s="14">
        <f t="shared" si="166"/>
        <v>0</v>
      </c>
      <c r="E1770" s="14" t="str">
        <f>IFERROR(IF($D1770&gt;=1,VLOOKUP($C1770,STUDENT!$A$4:$E$2003,E$1,0),""),"")</f>
        <v/>
      </c>
      <c r="F1770" s="15" t="str">
        <f>IFERROR(IF($D1770&gt;=1,VLOOKUP($C1770,STUDENT!$A$4:$E$2003,F$1,0),""),"")</f>
        <v/>
      </c>
      <c r="G1770" s="15" t="str">
        <f>IFERROR(IF($D1770&gt;=1,VLOOKUP($C1770,STUDENT!$A$4:$E$2003,G$1,0),""),"")</f>
        <v/>
      </c>
      <c r="H1770" s="14" t="str">
        <f>IFERROR(IF($D1770&gt;=1,VLOOKUP($C1770,STUDENT!$A$4:$E$2003,H$1,0),""),"")</f>
        <v/>
      </c>
      <c r="I1770" s="79"/>
      <c r="J1770" s="79"/>
      <c r="K1770" s="79"/>
      <c r="L1770" s="79"/>
      <c r="M1770" s="79"/>
      <c r="N1770" s="79"/>
      <c r="O1770" s="79"/>
      <c r="P1770" s="79"/>
      <c r="Q1770" s="79"/>
      <c r="R1770" s="79"/>
      <c r="S1770" s="79"/>
      <c r="T1770" s="79"/>
      <c r="U1770" s="85">
        <f t="shared" si="167"/>
        <v>0</v>
      </c>
      <c r="V1770" s="6">
        <f t="shared" si="168"/>
        <v>0</v>
      </c>
      <c r="W1770" s="6">
        <f>IFERROR(IF(V1770&gt;=1,V1770*VLOOKUP(E1770,STUDENT!$B$4:$W$2003,22,0),0),0)</f>
        <v>0</v>
      </c>
      <c r="X1770" s="6">
        <f t="shared" si="169"/>
        <v>0</v>
      </c>
      <c r="Y1770" s="6">
        <f>IFERROR(IF(X1770&gt;=1,X1770*VLOOKUP(E1770,STUDENT!$B$4:$W$2003,22,0),0),0)</f>
        <v>0</v>
      </c>
      <c r="Z1770" s="6">
        <f t="shared" si="170"/>
        <v>0</v>
      </c>
      <c r="AA1770" s="6">
        <f>IFERROR(IF(Z1770&gt;=1,Z1770*VLOOKUP(E1770,STUDENT!$B$4:$W$2003,22,0),0),0)</f>
        <v>0</v>
      </c>
    </row>
    <row r="1771" spans="1:27" ht="18" customHeight="1" x14ac:dyDescent="0.25">
      <c r="A1771" s="6">
        <f t="shared" si="165"/>
        <v>0</v>
      </c>
      <c r="B1771" s="6">
        <v>1763</v>
      </c>
      <c r="C1771" s="6">
        <f>IFERROR(IF($C$1&gt;=B1771,SMALL(STUDENT!$V$4:$V$2003,$C$6+B1771),0),0)</f>
        <v>0</v>
      </c>
      <c r="D1771" s="14">
        <f t="shared" si="166"/>
        <v>0</v>
      </c>
      <c r="E1771" s="14" t="str">
        <f>IFERROR(IF($D1771&gt;=1,VLOOKUP($C1771,STUDENT!$A$4:$E$2003,E$1,0),""),"")</f>
        <v/>
      </c>
      <c r="F1771" s="15" t="str">
        <f>IFERROR(IF($D1771&gt;=1,VLOOKUP($C1771,STUDENT!$A$4:$E$2003,F$1,0),""),"")</f>
        <v/>
      </c>
      <c r="G1771" s="15" t="str">
        <f>IFERROR(IF($D1771&gt;=1,VLOOKUP($C1771,STUDENT!$A$4:$E$2003,G$1,0),""),"")</f>
        <v/>
      </c>
      <c r="H1771" s="14" t="str">
        <f>IFERROR(IF($D1771&gt;=1,VLOOKUP($C1771,STUDENT!$A$4:$E$2003,H$1,0),""),"")</f>
        <v/>
      </c>
      <c r="I1771" s="79"/>
      <c r="J1771" s="79"/>
      <c r="K1771" s="79"/>
      <c r="L1771" s="79"/>
      <c r="M1771" s="79"/>
      <c r="N1771" s="79"/>
      <c r="O1771" s="79"/>
      <c r="P1771" s="79"/>
      <c r="Q1771" s="79"/>
      <c r="R1771" s="79"/>
      <c r="S1771" s="79"/>
      <c r="T1771" s="79"/>
      <c r="U1771" s="85">
        <f t="shared" si="167"/>
        <v>0</v>
      </c>
      <c r="V1771" s="6">
        <f t="shared" si="168"/>
        <v>0</v>
      </c>
      <c r="W1771" s="6">
        <f>IFERROR(IF(V1771&gt;=1,V1771*VLOOKUP(E1771,STUDENT!$B$4:$W$2003,22,0),0),0)</f>
        <v>0</v>
      </c>
      <c r="X1771" s="6">
        <f t="shared" si="169"/>
        <v>0</v>
      </c>
      <c r="Y1771" s="6">
        <f>IFERROR(IF(X1771&gt;=1,X1771*VLOOKUP(E1771,STUDENT!$B$4:$W$2003,22,0),0),0)</f>
        <v>0</v>
      </c>
      <c r="Z1771" s="6">
        <f t="shared" si="170"/>
        <v>0</v>
      </c>
      <c r="AA1771" s="6">
        <f>IFERROR(IF(Z1771&gt;=1,Z1771*VLOOKUP(E1771,STUDENT!$B$4:$W$2003,22,0),0),0)</f>
        <v>0</v>
      </c>
    </row>
    <row r="1772" spans="1:27" ht="18" customHeight="1" x14ac:dyDescent="0.25">
      <c r="A1772" s="6">
        <f t="shared" si="165"/>
        <v>0</v>
      </c>
      <c r="B1772" s="6">
        <v>1764</v>
      </c>
      <c r="C1772" s="6">
        <f>IFERROR(IF($C$1&gt;=B1772,SMALL(STUDENT!$V$4:$V$2003,$C$6+B1772),0),0)</f>
        <v>0</v>
      </c>
      <c r="D1772" s="14">
        <f t="shared" si="166"/>
        <v>0</v>
      </c>
      <c r="E1772" s="14" t="str">
        <f>IFERROR(IF($D1772&gt;=1,VLOOKUP($C1772,STUDENT!$A$4:$E$2003,E$1,0),""),"")</f>
        <v/>
      </c>
      <c r="F1772" s="15" t="str">
        <f>IFERROR(IF($D1772&gt;=1,VLOOKUP($C1772,STUDENT!$A$4:$E$2003,F$1,0),""),"")</f>
        <v/>
      </c>
      <c r="G1772" s="15" t="str">
        <f>IFERROR(IF($D1772&gt;=1,VLOOKUP($C1772,STUDENT!$A$4:$E$2003,G$1,0),""),"")</f>
        <v/>
      </c>
      <c r="H1772" s="14" t="str">
        <f>IFERROR(IF($D1772&gt;=1,VLOOKUP($C1772,STUDENT!$A$4:$E$2003,H$1,0),""),"")</f>
        <v/>
      </c>
      <c r="I1772" s="79"/>
      <c r="J1772" s="79"/>
      <c r="K1772" s="79"/>
      <c r="L1772" s="79"/>
      <c r="M1772" s="79"/>
      <c r="N1772" s="79"/>
      <c r="O1772" s="79"/>
      <c r="P1772" s="79"/>
      <c r="Q1772" s="79"/>
      <c r="R1772" s="79"/>
      <c r="S1772" s="79"/>
      <c r="T1772" s="79"/>
      <c r="U1772" s="85">
        <f t="shared" si="167"/>
        <v>0</v>
      </c>
      <c r="V1772" s="6">
        <f t="shared" si="168"/>
        <v>0</v>
      </c>
      <c r="W1772" s="6">
        <f>IFERROR(IF(V1772&gt;=1,V1772*VLOOKUP(E1772,STUDENT!$B$4:$W$2003,22,0),0),0)</f>
        <v>0</v>
      </c>
      <c r="X1772" s="6">
        <f t="shared" si="169"/>
        <v>0</v>
      </c>
      <c r="Y1772" s="6">
        <f>IFERROR(IF(X1772&gt;=1,X1772*VLOOKUP(E1772,STUDENT!$B$4:$W$2003,22,0),0),0)</f>
        <v>0</v>
      </c>
      <c r="Z1772" s="6">
        <f t="shared" si="170"/>
        <v>0</v>
      </c>
      <c r="AA1772" s="6">
        <f>IFERROR(IF(Z1772&gt;=1,Z1772*VLOOKUP(E1772,STUDENT!$B$4:$W$2003,22,0),0),0)</f>
        <v>0</v>
      </c>
    </row>
    <row r="1773" spans="1:27" ht="18" customHeight="1" x14ac:dyDescent="0.25">
      <c r="A1773" s="6">
        <f t="shared" si="165"/>
        <v>0</v>
      </c>
      <c r="B1773" s="6">
        <v>1765</v>
      </c>
      <c r="C1773" s="6">
        <f>IFERROR(IF($C$1&gt;=B1773,SMALL(STUDENT!$V$4:$V$2003,$C$6+B1773),0),0)</f>
        <v>0</v>
      </c>
      <c r="D1773" s="14">
        <f t="shared" si="166"/>
        <v>0</v>
      </c>
      <c r="E1773" s="14" t="str">
        <f>IFERROR(IF($D1773&gt;=1,VLOOKUP($C1773,STUDENT!$A$4:$E$2003,E$1,0),""),"")</f>
        <v/>
      </c>
      <c r="F1773" s="15" t="str">
        <f>IFERROR(IF($D1773&gt;=1,VLOOKUP($C1773,STUDENT!$A$4:$E$2003,F$1,0),""),"")</f>
        <v/>
      </c>
      <c r="G1773" s="15" t="str">
        <f>IFERROR(IF($D1773&gt;=1,VLOOKUP($C1773,STUDENT!$A$4:$E$2003,G$1,0),""),"")</f>
        <v/>
      </c>
      <c r="H1773" s="14" t="str">
        <f>IFERROR(IF($D1773&gt;=1,VLOOKUP($C1773,STUDENT!$A$4:$E$2003,H$1,0),""),"")</f>
        <v/>
      </c>
      <c r="I1773" s="79"/>
      <c r="J1773" s="79"/>
      <c r="K1773" s="79"/>
      <c r="L1773" s="79"/>
      <c r="M1773" s="79"/>
      <c r="N1773" s="79"/>
      <c r="O1773" s="79"/>
      <c r="P1773" s="79"/>
      <c r="Q1773" s="79"/>
      <c r="R1773" s="79"/>
      <c r="S1773" s="79"/>
      <c r="T1773" s="79"/>
      <c r="U1773" s="85">
        <f t="shared" si="167"/>
        <v>0</v>
      </c>
      <c r="V1773" s="6">
        <f t="shared" si="168"/>
        <v>0</v>
      </c>
      <c r="W1773" s="6">
        <f>IFERROR(IF(V1773&gt;=1,V1773*VLOOKUP(E1773,STUDENT!$B$4:$W$2003,22,0),0),0)</f>
        <v>0</v>
      </c>
      <c r="X1773" s="6">
        <f t="shared" si="169"/>
        <v>0</v>
      </c>
      <c r="Y1773" s="6">
        <f>IFERROR(IF(X1773&gt;=1,X1773*VLOOKUP(E1773,STUDENT!$B$4:$W$2003,22,0),0),0)</f>
        <v>0</v>
      </c>
      <c r="Z1773" s="6">
        <f t="shared" si="170"/>
        <v>0</v>
      </c>
      <c r="AA1773" s="6">
        <f>IFERROR(IF(Z1773&gt;=1,Z1773*VLOOKUP(E1773,STUDENT!$B$4:$W$2003,22,0),0),0)</f>
        <v>0</v>
      </c>
    </row>
    <row r="1774" spans="1:27" ht="18" customHeight="1" x14ac:dyDescent="0.25">
      <c r="A1774" s="6">
        <f t="shared" si="165"/>
        <v>0</v>
      </c>
      <c r="B1774" s="6">
        <v>1766</v>
      </c>
      <c r="C1774" s="6">
        <f>IFERROR(IF($C$1&gt;=B1774,SMALL(STUDENT!$V$4:$V$2003,$C$6+B1774),0),0)</f>
        <v>0</v>
      </c>
      <c r="D1774" s="14">
        <f t="shared" si="166"/>
        <v>0</v>
      </c>
      <c r="E1774" s="14" t="str">
        <f>IFERROR(IF($D1774&gt;=1,VLOOKUP($C1774,STUDENT!$A$4:$E$2003,E$1,0),""),"")</f>
        <v/>
      </c>
      <c r="F1774" s="15" t="str">
        <f>IFERROR(IF($D1774&gt;=1,VLOOKUP($C1774,STUDENT!$A$4:$E$2003,F$1,0),""),"")</f>
        <v/>
      </c>
      <c r="G1774" s="15" t="str">
        <f>IFERROR(IF($D1774&gt;=1,VLOOKUP($C1774,STUDENT!$A$4:$E$2003,G$1,0),""),"")</f>
        <v/>
      </c>
      <c r="H1774" s="14" t="str">
        <f>IFERROR(IF($D1774&gt;=1,VLOOKUP($C1774,STUDENT!$A$4:$E$2003,H$1,0),""),"")</f>
        <v/>
      </c>
      <c r="I1774" s="79"/>
      <c r="J1774" s="79"/>
      <c r="K1774" s="79"/>
      <c r="L1774" s="79"/>
      <c r="M1774" s="79"/>
      <c r="N1774" s="79"/>
      <c r="O1774" s="79"/>
      <c r="P1774" s="79"/>
      <c r="Q1774" s="79"/>
      <c r="R1774" s="79"/>
      <c r="S1774" s="79"/>
      <c r="T1774" s="79"/>
      <c r="U1774" s="85">
        <f t="shared" si="167"/>
        <v>0</v>
      </c>
      <c r="V1774" s="6">
        <f t="shared" si="168"/>
        <v>0</v>
      </c>
      <c r="W1774" s="6">
        <f>IFERROR(IF(V1774&gt;=1,V1774*VLOOKUP(E1774,STUDENT!$B$4:$W$2003,22,0),0),0)</f>
        <v>0</v>
      </c>
      <c r="X1774" s="6">
        <f t="shared" si="169"/>
        <v>0</v>
      </c>
      <c r="Y1774" s="6">
        <f>IFERROR(IF(X1774&gt;=1,X1774*VLOOKUP(E1774,STUDENT!$B$4:$W$2003,22,0),0),0)</f>
        <v>0</v>
      </c>
      <c r="Z1774" s="6">
        <f t="shared" si="170"/>
        <v>0</v>
      </c>
      <c r="AA1774" s="6">
        <f>IFERROR(IF(Z1774&gt;=1,Z1774*VLOOKUP(E1774,STUDENT!$B$4:$W$2003,22,0),0),0)</f>
        <v>0</v>
      </c>
    </row>
    <row r="1775" spans="1:27" ht="18" customHeight="1" x14ac:dyDescent="0.25">
      <c r="A1775" s="6">
        <f t="shared" si="165"/>
        <v>0</v>
      </c>
      <c r="B1775" s="6">
        <v>1767</v>
      </c>
      <c r="C1775" s="6">
        <f>IFERROR(IF($C$1&gt;=B1775,SMALL(STUDENT!$V$4:$V$2003,$C$6+B1775),0),0)</f>
        <v>0</v>
      </c>
      <c r="D1775" s="14">
        <f t="shared" si="166"/>
        <v>0</v>
      </c>
      <c r="E1775" s="14" t="str">
        <f>IFERROR(IF($D1775&gt;=1,VLOOKUP($C1775,STUDENT!$A$4:$E$2003,E$1,0),""),"")</f>
        <v/>
      </c>
      <c r="F1775" s="15" t="str">
        <f>IFERROR(IF($D1775&gt;=1,VLOOKUP($C1775,STUDENT!$A$4:$E$2003,F$1,0),""),"")</f>
        <v/>
      </c>
      <c r="G1775" s="15" t="str">
        <f>IFERROR(IF($D1775&gt;=1,VLOOKUP($C1775,STUDENT!$A$4:$E$2003,G$1,0),""),"")</f>
        <v/>
      </c>
      <c r="H1775" s="14" t="str">
        <f>IFERROR(IF($D1775&gt;=1,VLOOKUP($C1775,STUDENT!$A$4:$E$2003,H$1,0),""),"")</f>
        <v/>
      </c>
      <c r="I1775" s="79"/>
      <c r="J1775" s="79"/>
      <c r="K1775" s="79"/>
      <c r="L1775" s="79"/>
      <c r="M1775" s="79"/>
      <c r="N1775" s="79"/>
      <c r="O1775" s="79"/>
      <c r="P1775" s="79"/>
      <c r="Q1775" s="79"/>
      <c r="R1775" s="79"/>
      <c r="S1775" s="79"/>
      <c r="T1775" s="79"/>
      <c r="U1775" s="85">
        <f t="shared" si="167"/>
        <v>0</v>
      </c>
      <c r="V1775" s="6">
        <f t="shared" si="168"/>
        <v>0</v>
      </c>
      <c r="W1775" s="6">
        <f>IFERROR(IF(V1775&gt;=1,V1775*VLOOKUP(E1775,STUDENT!$B$4:$W$2003,22,0),0),0)</f>
        <v>0</v>
      </c>
      <c r="X1775" s="6">
        <f t="shared" si="169"/>
        <v>0</v>
      </c>
      <c r="Y1775" s="6">
        <f>IFERROR(IF(X1775&gt;=1,X1775*VLOOKUP(E1775,STUDENT!$B$4:$W$2003,22,0),0),0)</f>
        <v>0</v>
      </c>
      <c r="Z1775" s="6">
        <f t="shared" si="170"/>
        <v>0</v>
      </c>
      <c r="AA1775" s="6">
        <f>IFERROR(IF(Z1775&gt;=1,Z1775*VLOOKUP(E1775,STUDENT!$B$4:$W$2003,22,0),0),0)</f>
        <v>0</v>
      </c>
    </row>
    <row r="1776" spans="1:27" ht="18" customHeight="1" x14ac:dyDescent="0.25">
      <c r="A1776" s="6">
        <f t="shared" si="165"/>
        <v>0</v>
      </c>
      <c r="B1776" s="6">
        <v>1768</v>
      </c>
      <c r="C1776" s="6">
        <f>IFERROR(IF($C$1&gt;=B1776,SMALL(STUDENT!$V$4:$V$2003,$C$6+B1776),0),0)</f>
        <v>0</v>
      </c>
      <c r="D1776" s="14">
        <f t="shared" si="166"/>
        <v>0</v>
      </c>
      <c r="E1776" s="14" t="str">
        <f>IFERROR(IF($D1776&gt;=1,VLOOKUP($C1776,STUDENT!$A$4:$E$2003,E$1,0),""),"")</f>
        <v/>
      </c>
      <c r="F1776" s="15" t="str">
        <f>IFERROR(IF($D1776&gt;=1,VLOOKUP($C1776,STUDENT!$A$4:$E$2003,F$1,0),""),"")</f>
        <v/>
      </c>
      <c r="G1776" s="15" t="str">
        <f>IFERROR(IF($D1776&gt;=1,VLOOKUP($C1776,STUDENT!$A$4:$E$2003,G$1,0),""),"")</f>
        <v/>
      </c>
      <c r="H1776" s="14" t="str">
        <f>IFERROR(IF($D1776&gt;=1,VLOOKUP($C1776,STUDENT!$A$4:$E$2003,H$1,0),""),"")</f>
        <v/>
      </c>
      <c r="I1776" s="79"/>
      <c r="J1776" s="79"/>
      <c r="K1776" s="79"/>
      <c r="L1776" s="79"/>
      <c r="M1776" s="79"/>
      <c r="N1776" s="79"/>
      <c r="O1776" s="79"/>
      <c r="P1776" s="79"/>
      <c r="Q1776" s="79"/>
      <c r="R1776" s="79"/>
      <c r="S1776" s="79"/>
      <c r="T1776" s="79"/>
      <c r="U1776" s="85">
        <f t="shared" si="167"/>
        <v>0</v>
      </c>
      <c r="V1776" s="6">
        <f t="shared" si="168"/>
        <v>0</v>
      </c>
      <c r="W1776" s="6">
        <f>IFERROR(IF(V1776&gt;=1,V1776*VLOOKUP(E1776,STUDENT!$B$4:$W$2003,22,0),0),0)</f>
        <v>0</v>
      </c>
      <c r="X1776" s="6">
        <f t="shared" si="169"/>
        <v>0</v>
      </c>
      <c r="Y1776" s="6">
        <f>IFERROR(IF(X1776&gt;=1,X1776*VLOOKUP(E1776,STUDENT!$B$4:$W$2003,22,0),0),0)</f>
        <v>0</v>
      </c>
      <c r="Z1776" s="6">
        <f t="shared" si="170"/>
        <v>0</v>
      </c>
      <c r="AA1776" s="6">
        <f>IFERROR(IF(Z1776&gt;=1,Z1776*VLOOKUP(E1776,STUDENT!$B$4:$W$2003,22,0),0),0)</f>
        <v>0</v>
      </c>
    </row>
    <row r="1777" spans="1:27" ht="18" customHeight="1" x14ac:dyDescent="0.25">
      <c r="A1777" s="6">
        <f t="shared" si="165"/>
        <v>0</v>
      </c>
      <c r="B1777" s="6">
        <v>1769</v>
      </c>
      <c r="C1777" s="6">
        <f>IFERROR(IF($C$1&gt;=B1777,SMALL(STUDENT!$V$4:$V$2003,$C$6+B1777),0),0)</f>
        <v>0</v>
      </c>
      <c r="D1777" s="14">
        <f t="shared" si="166"/>
        <v>0</v>
      </c>
      <c r="E1777" s="14" t="str">
        <f>IFERROR(IF($D1777&gt;=1,VLOOKUP($C1777,STUDENT!$A$4:$E$2003,E$1,0),""),"")</f>
        <v/>
      </c>
      <c r="F1777" s="15" t="str">
        <f>IFERROR(IF($D1777&gt;=1,VLOOKUP($C1777,STUDENT!$A$4:$E$2003,F$1,0),""),"")</f>
        <v/>
      </c>
      <c r="G1777" s="15" t="str">
        <f>IFERROR(IF($D1777&gt;=1,VLOOKUP($C1777,STUDENT!$A$4:$E$2003,G$1,0),""),"")</f>
        <v/>
      </c>
      <c r="H1777" s="14" t="str">
        <f>IFERROR(IF($D1777&gt;=1,VLOOKUP($C1777,STUDENT!$A$4:$E$2003,H$1,0),""),"")</f>
        <v/>
      </c>
      <c r="I1777" s="79"/>
      <c r="J1777" s="79"/>
      <c r="K1777" s="79"/>
      <c r="L1777" s="79"/>
      <c r="M1777" s="79"/>
      <c r="N1777" s="79"/>
      <c r="O1777" s="79"/>
      <c r="P1777" s="79"/>
      <c r="Q1777" s="79"/>
      <c r="R1777" s="79"/>
      <c r="S1777" s="79"/>
      <c r="T1777" s="79"/>
      <c r="U1777" s="85">
        <f t="shared" si="167"/>
        <v>0</v>
      </c>
      <c r="V1777" s="6">
        <f t="shared" si="168"/>
        <v>0</v>
      </c>
      <c r="W1777" s="6">
        <f>IFERROR(IF(V1777&gt;=1,V1777*VLOOKUP(E1777,STUDENT!$B$4:$W$2003,22,0),0),0)</f>
        <v>0</v>
      </c>
      <c r="X1777" s="6">
        <f t="shared" si="169"/>
        <v>0</v>
      </c>
      <c r="Y1777" s="6">
        <f>IFERROR(IF(X1777&gt;=1,X1777*VLOOKUP(E1777,STUDENT!$B$4:$W$2003,22,0),0),0)</f>
        <v>0</v>
      </c>
      <c r="Z1777" s="6">
        <f t="shared" si="170"/>
        <v>0</v>
      </c>
      <c r="AA1777" s="6">
        <f>IFERROR(IF(Z1777&gt;=1,Z1777*VLOOKUP(E1777,STUDENT!$B$4:$W$2003,22,0),0),0)</f>
        <v>0</v>
      </c>
    </row>
    <row r="1778" spans="1:27" ht="18" customHeight="1" x14ac:dyDescent="0.25">
      <c r="A1778" s="6">
        <f t="shared" si="165"/>
        <v>0</v>
      </c>
      <c r="B1778" s="6">
        <v>1770</v>
      </c>
      <c r="C1778" s="6">
        <f>IFERROR(IF($C$1&gt;=B1778,SMALL(STUDENT!$V$4:$V$2003,$C$6+B1778),0),0)</f>
        <v>0</v>
      </c>
      <c r="D1778" s="14">
        <f t="shared" si="166"/>
        <v>0</v>
      </c>
      <c r="E1778" s="14" t="str">
        <f>IFERROR(IF($D1778&gt;=1,VLOOKUP($C1778,STUDENT!$A$4:$E$2003,E$1,0),""),"")</f>
        <v/>
      </c>
      <c r="F1778" s="15" t="str">
        <f>IFERROR(IF($D1778&gt;=1,VLOOKUP($C1778,STUDENT!$A$4:$E$2003,F$1,0),""),"")</f>
        <v/>
      </c>
      <c r="G1778" s="15" t="str">
        <f>IFERROR(IF($D1778&gt;=1,VLOOKUP($C1778,STUDENT!$A$4:$E$2003,G$1,0),""),"")</f>
        <v/>
      </c>
      <c r="H1778" s="14" t="str">
        <f>IFERROR(IF($D1778&gt;=1,VLOOKUP($C1778,STUDENT!$A$4:$E$2003,H$1,0),""),"")</f>
        <v/>
      </c>
      <c r="I1778" s="79"/>
      <c r="J1778" s="79"/>
      <c r="K1778" s="79"/>
      <c r="L1778" s="79"/>
      <c r="M1778" s="79"/>
      <c r="N1778" s="79"/>
      <c r="O1778" s="79"/>
      <c r="P1778" s="79"/>
      <c r="Q1778" s="79"/>
      <c r="R1778" s="79"/>
      <c r="S1778" s="79"/>
      <c r="T1778" s="79"/>
      <c r="U1778" s="85">
        <f t="shared" si="167"/>
        <v>0</v>
      </c>
      <c r="V1778" s="6">
        <f t="shared" si="168"/>
        <v>0</v>
      </c>
      <c r="W1778" s="6">
        <f>IFERROR(IF(V1778&gt;=1,V1778*VLOOKUP(E1778,STUDENT!$B$4:$W$2003,22,0),0),0)</f>
        <v>0</v>
      </c>
      <c r="X1778" s="6">
        <f t="shared" si="169"/>
        <v>0</v>
      </c>
      <c r="Y1778" s="6">
        <f>IFERROR(IF(X1778&gt;=1,X1778*VLOOKUP(E1778,STUDENT!$B$4:$W$2003,22,0),0),0)</f>
        <v>0</v>
      </c>
      <c r="Z1778" s="6">
        <f t="shared" si="170"/>
        <v>0</v>
      </c>
      <c r="AA1778" s="6">
        <f>IFERROR(IF(Z1778&gt;=1,Z1778*VLOOKUP(E1778,STUDENT!$B$4:$W$2003,22,0),0),0)</f>
        <v>0</v>
      </c>
    </row>
    <row r="1779" spans="1:27" ht="18" customHeight="1" x14ac:dyDescent="0.25">
      <c r="A1779" s="6">
        <f t="shared" si="165"/>
        <v>0</v>
      </c>
      <c r="B1779" s="6">
        <v>1771</v>
      </c>
      <c r="C1779" s="6">
        <f>IFERROR(IF($C$1&gt;=B1779,SMALL(STUDENT!$V$4:$V$2003,$C$6+B1779),0),0)</f>
        <v>0</v>
      </c>
      <c r="D1779" s="14">
        <f t="shared" si="166"/>
        <v>0</v>
      </c>
      <c r="E1779" s="14" t="str">
        <f>IFERROR(IF($D1779&gt;=1,VLOOKUP($C1779,STUDENT!$A$4:$E$2003,E$1,0),""),"")</f>
        <v/>
      </c>
      <c r="F1779" s="15" t="str">
        <f>IFERROR(IF($D1779&gt;=1,VLOOKUP($C1779,STUDENT!$A$4:$E$2003,F$1,0),""),"")</f>
        <v/>
      </c>
      <c r="G1779" s="15" t="str">
        <f>IFERROR(IF($D1779&gt;=1,VLOOKUP($C1779,STUDENT!$A$4:$E$2003,G$1,0),""),"")</f>
        <v/>
      </c>
      <c r="H1779" s="14" t="str">
        <f>IFERROR(IF($D1779&gt;=1,VLOOKUP($C1779,STUDENT!$A$4:$E$2003,H$1,0),""),"")</f>
        <v/>
      </c>
      <c r="I1779" s="79"/>
      <c r="J1779" s="79"/>
      <c r="K1779" s="79"/>
      <c r="L1779" s="79"/>
      <c r="M1779" s="79"/>
      <c r="N1779" s="79"/>
      <c r="O1779" s="79"/>
      <c r="P1779" s="79"/>
      <c r="Q1779" s="79"/>
      <c r="R1779" s="79"/>
      <c r="S1779" s="79"/>
      <c r="T1779" s="79"/>
      <c r="U1779" s="85">
        <f t="shared" si="167"/>
        <v>0</v>
      </c>
      <c r="V1779" s="6">
        <f t="shared" si="168"/>
        <v>0</v>
      </c>
      <c r="W1779" s="6">
        <f>IFERROR(IF(V1779&gt;=1,V1779*VLOOKUP(E1779,STUDENT!$B$4:$W$2003,22,0),0),0)</f>
        <v>0</v>
      </c>
      <c r="X1779" s="6">
        <f t="shared" si="169"/>
        <v>0</v>
      </c>
      <c r="Y1779" s="6">
        <f>IFERROR(IF(X1779&gt;=1,X1779*VLOOKUP(E1779,STUDENT!$B$4:$W$2003,22,0),0),0)</f>
        <v>0</v>
      </c>
      <c r="Z1779" s="6">
        <f t="shared" si="170"/>
        <v>0</v>
      </c>
      <c r="AA1779" s="6">
        <f>IFERROR(IF(Z1779&gt;=1,Z1779*VLOOKUP(E1779,STUDENT!$B$4:$W$2003,22,0),0),0)</f>
        <v>0</v>
      </c>
    </row>
    <row r="1780" spans="1:27" ht="18" customHeight="1" x14ac:dyDescent="0.25">
      <c r="A1780" s="6">
        <f t="shared" si="165"/>
        <v>0</v>
      </c>
      <c r="B1780" s="6">
        <v>1772</v>
      </c>
      <c r="C1780" s="6">
        <f>IFERROR(IF($C$1&gt;=B1780,SMALL(STUDENT!$V$4:$V$2003,$C$6+B1780),0),0)</f>
        <v>0</v>
      </c>
      <c r="D1780" s="14">
        <f t="shared" si="166"/>
        <v>0</v>
      </c>
      <c r="E1780" s="14" t="str">
        <f>IFERROR(IF($D1780&gt;=1,VLOOKUP($C1780,STUDENT!$A$4:$E$2003,E$1,0),""),"")</f>
        <v/>
      </c>
      <c r="F1780" s="15" t="str">
        <f>IFERROR(IF($D1780&gt;=1,VLOOKUP($C1780,STUDENT!$A$4:$E$2003,F$1,0),""),"")</f>
        <v/>
      </c>
      <c r="G1780" s="15" t="str">
        <f>IFERROR(IF($D1780&gt;=1,VLOOKUP($C1780,STUDENT!$A$4:$E$2003,G$1,0),""),"")</f>
        <v/>
      </c>
      <c r="H1780" s="14" t="str">
        <f>IFERROR(IF($D1780&gt;=1,VLOOKUP($C1780,STUDENT!$A$4:$E$2003,H$1,0),""),"")</f>
        <v/>
      </c>
      <c r="I1780" s="79"/>
      <c r="J1780" s="79"/>
      <c r="K1780" s="79"/>
      <c r="L1780" s="79"/>
      <c r="M1780" s="79"/>
      <c r="N1780" s="79"/>
      <c r="O1780" s="79"/>
      <c r="P1780" s="79"/>
      <c r="Q1780" s="79"/>
      <c r="R1780" s="79"/>
      <c r="S1780" s="79"/>
      <c r="T1780" s="79"/>
      <c r="U1780" s="85">
        <f t="shared" si="167"/>
        <v>0</v>
      </c>
      <c r="V1780" s="6">
        <f t="shared" si="168"/>
        <v>0</v>
      </c>
      <c r="W1780" s="6">
        <f>IFERROR(IF(V1780&gt;=1,V1780*VLOOKUP(E1780,STUDENT!$B$4:$W$2003,22,0),0),0)</f>
        <v>0</v>
      </c>
      <c r="X1780" s="6">
        <f t="shared" si="169"/>
        <v>0</v>
      </c>
      <c r="Y1780" s="6">
        <f>IFERROR(IF(X1780&gt;=1,X1780*VLOOKUP(E1780,STUDENT!$B$4:$W$2003,22,0),0),0)</f>
        <v>0</v>
      </c>
      <c r="Z1780" s="6">
        <f t="shared" si="170"/>
        <v>0</v>
      </c>
      <c r="AA1780" s="6">
        <f>IFERROR(IF(Z1780&gt;=1,Z1780*VLOOKUP(E1780,STUDENT!$B$4:$W$2003,22,0),0),0)</f>
        <v>0</v>
      </c>
    </row>
    <row r="1781" spans="1:27" ht="18" customHeight="1" x14ac:dyDescent="0.25">
      <c r="A1781" s="6">
        <f t="shared" si="165"/>
        <v>0</v>
      </c>
      <c r="B1781" s="6">
        <v>1773</v>
      </c>
      <c r="C1781" s="6">
        <f>IFERROR(IF($C$1&gt;=B1781,SMALL(STUDENT!$V$4:$V$2003,$C$6+B1781),0),0)</f>
        <v>0</v>
      </c>
      <c r="D1781" s="14">
        <f t="shared" si="166"/>
        <v>0</v>
      </c>
      <c r="E1781" s="14" t="str">
        <f>IFERROR(IF($D1781&gt;=1,VLOOKUP($C1781,STUDENT!$A$4:$E$2003,E$1,0),""),"")</f>
        <v/>
      </c>
      <c r="F1781" s="15" t="str">
        <f>IFERROR(IF($D1781&gt;=1,VLOOKUP($C1781,STUDENT!$A$4:$E$2003,F$1,0),""),"")</f>
        <v/>
      </c>
      <c r="G1781" s="15" t="str">
        <f>IFERROR(IF($D1781&gt;=1,VLOOKUP($C1781,STUDENT!$A$4:$E$2003,G$1,0),""),"")</f>
        <v/>
      </c>
      <c r="H1781" s="14" t="str">
        <f>IFERROR(IF($D1781&gt;=1,VLOOKUP($C1781,STUDENT!$A$4:$E$2003,H$1,0),""),"")</f>
        <v/>
      </c>
      <c r="I1781" s="79"/>
      <c r="J1781" s="79"/>
      <c r="K1781" s="79"/>
      <c r="L1781" s="79"/>
      <c r="M1781" s="79"/>
      <c r="N1781" s="79"/>
      <c r="O1781" s="79"/>
      <c r="P1781" s="79"/>
      <c r="Q1781" s="79"/>
      <c r="R1781" s="79"/>
      <c r="S1781" s="79"/>
      <c r="T1781" s="79"/>
      <c r="U1781" s="85">
        <f t="shared" si="167"/>
        <v>0</v>
      </c>
      <c r="V1781" s="6">
        <f t="shared" si="168"/>
        <v>0</v>
      </c>
      <c r="W1781" s="6">
        <f>IFERROR(IF(V1781&gt;=1,V1781*VLOOKUP(E1781,STUDENT!$B$4:$W$2003,22,0),0),0)</f>
        <v>0</v>
      </c>
      <c r="X1781" s="6">
        <f t="shared" si="169"/>
        <v>0</v>
      </c>
      <c r="Y1781" s="6">
        <f>IFERROR(IF(X1781&gt;=1,X1781*VLOOKUP(E1781,STUDENT!$B$4:$W$2003,22,0),0),0)</f>
        <v>0</v>
      </c>
      <c r="Z1781" s="6">
        <f t="shared" si="170"/>
        <v>0</v>
      </c>
      <c r="AA1781" s="6">
        <f>IFERROR(IF(Z1781&gt;=1,Z1781*VLOOKUP(E1781,STUDENT!$B$4:$W$2003,22,0),0),0)</f>
        <v>0</v>
      </c>
    </row>
    <row r="1782" spans="1:27" ht="18" customHeight="1" x14ac:dyDescent="0.25">
      <c r="A1782" s="6">
        <f t="shared" si="165"/>
        <v>0</v>
      </c>
      <c r="B1782" s="6">
        <v>1774</v>
      </c>
      <c r="C1782" s="6">
        <f>IFERROR(IF($C$1&gt;=B1782,SMALL(STUDENT!$V$4:$V$2003,$C$6+B1782),0),0)</f>
        <v>0</v>
      </c>
      <c r="D1782" s="14">
        <f t="shared" si="166"/>
        <v>0</v>
      </c>
      <c r="E1782" s="14" t="str">
        <f>IFERROR(IF($D1782&gt;=1,VLOOKUP($C1782,STUDENT!$A$4:$E$2003,E$1,0),""),"")</f>
        <v/>
      </c>
      <c r="F1782" s="15" t="str">
        <f>IFERROR(IF($D1782&gt;=1,VLOOKUP($C1782,STUDENT!$A$4:$E$2003,F$1,0),""),"")</f>
        <v/>
      </c>
      <c r="G1782" s="15" t="str">
        <f>IFERROR(IF($D1782&gt;=1,VLOOKUP($C1782,STUDENT!$A$4:$E$2003,G$1,0),""),"")</f>
        <v/>
      </c>
      <c r="H1782" s="14" t="str">
        <f>IFERROR(IF($D1782&gt;=1,VLOOKUP($C1782,STUDENT!$A$4:$E$2003,H$1,0),""),"")</f>
        <v/>
      </c>
      <c r="I1782" s="79"/>
      <c r="J1782" s="79"/>
      <c r="K1782" s="79"/>
      <c r="L1782" s="79"/>
      <c r="M1782" s="79"/>
      <c r="N1782" s="79"/>
      <c r="O1782" s="79"/>
      <c r="P1782" s="79"/>
      <c r="Q1782" s="79"/>
      <c r="R1782" s="79"/>
      <c r="S1782" s="79"/>
      <c r="T1782" s="79"/>
      <c r="U1782" s="85">
        <f t="shared" si="167"/>
        <v>0</v>
      </c>
      <c r="V1782" s="6">
        <f t="shared" si="168"/>
        <v>0</v>
      </c>
      <c r="W1782" s="6">
        <f>IFERROR(IF(V1782&gt;=1,V1782*VLOOKUP(E1782,STUDENT!$B$4:$W$2003,22,0),0),0)</f>
        <v>0</v>
      </c>
      <c r="X1782" s="6">
        <f t="shared" si="169"/>
        <v>0</v>
      </c>
      <c r="Y1782" s="6">
        <f>IFERROR(IF(X1782&gt;=1,X1782*VLOOKUP(E1782,STUDENT!$B$4:$W$2003,22,0),0),0)</f>
        <v>0</v>
      </c>
      <c r="Z1782" s="6">
        <f t="shared" si="170"/>
        <v>0</v>
      </c>
      <c r="AA1782" s="6">
        <f>IFERROR(IF(Z1782&gt;=1,Z1782*VLOOKUP(E1782,STUDENT!$B$4:$W$2003,22,0),0),0)</f>
        <v>0</v>
      </c>
    </row>
    <row r="1783" spans="1:27" ht="18" customHeight="1" x14ac:dyDescent="0.25">
      <c r="A1783" s="6">
        <f t="shared" si="165"/>
        <v>0</v>
      </c>
      <c r="B1783" s="6">
        <v>1775</v>
      </c>
      <c r="C1783" s="6">
        <f>IFERROR(IF($C$1&gt;=B1783,SMALL(STUDENT!$V$4:$V$2003,$C$6+B1783),0),0)</f>
        <v>0</v>
      </c>
      <c r="D1783" s="14">
        <f t="shared" si="166"/>
        <v>0</v>
      </c>
      <c r="E1783" s="14" t="str">
        <f>IFERROR(IF($D1783&gt;=1,VLOOKUP($C1783,STUDENT!$A$4:$E$2003,E$1,0),""),"")</f>
        <v/>
      </c>
      <c r="F1783" s="15" t="str">
        <f>IFERROR(IF($D1783&gt;=1,VLOOKUP($C1783,STUDENT!$A$4:$E$2003,F$1,0),""),"")</f>
        <v/>
      </c>
      <c r="G1783" s="15" t="str">
        <f>IFERROR(IF($D1783&gt;=1,VLOOKUP($C1783,STUDENT!$A$4:$E$2003,G$1,0),""),"")</f>
        <v/>
      </c>
      <c r="H1783" s="14" t="str">
        <f>IFERROR(IF($D1783&gt;=1,VLOOKUP($C1783,STUDENT!$A$4:$E$2003,H$1,0),""),"")</f>
        <v/>
      </c>
      <c r="I1783" s="79"/>
      <c r="J1783" s="79"/>
      <c r="K1783" s="79"/>
      <c r="L1783" s="79"/>
      <c r="M1783" s="79"/>
      <c r="N1783" s="79"/>
      <c r="O1783" s="79"/>
      <c r="P1783" s="79"/>
      <c r="Q1783" s="79"/>
      <c r="R1783" s="79"/>
      <c r="S1783" s="79"/>
      <c r="T1783" s="79"/>
      <c r="U1783" s="85">
        <f t="shared" si="167"/>
        <v>0</v>
      </c>
      <c r="V1783" s="6">
        <f t="shared" si="168"/>
        <v>0</v>
      </c>
      <c r="W1783" s="6">
        <f>IFERROR(IF(V1783&gt;=1,V1783*VLOOKUP(E1783,STUDENT!$B$4:$W$2003,22,0),0),0)</f>
        <v>0</v>
      </c>
      <c r="X1783" s="6">
        <f t="shared" si="169"/>
        <v>0</v>
      </c>
      <c r="Y1783" s="6">
        <f>IFERROR(IF(X1783&gt;=1,X1783*VLOOKUP(E1783,STUDENT!$B$4:$W$2003,22,0),0),0)</f>
        <v>0</v>
      </c>
      <c r="Z1783" s="6">
        <f t="shared" si="170"/>
        <v>0</v>
      </c>
      <c r="AA1783" s="6">
        <f>IFERROR(IF(Z1783&gt;=1,Z1783*VLOOKUP(E1783,STUDENT!$B$4:$W$2003,22,0),0),0)</f>
        <v>0</v>
      </c>
    </row>
    <row r="1784" spans="1:27" ht="18" customHeight="1" x14ac:dyDescent="0.25">
      <c r="A1784" s="6">
        <f t="shared" si="165"/>
        <v>0</v>
      </c>
      <c r="B1784" s="6">
        <v>1776</v>
      </c>
      <c r="C1784" s="6">
        <f>IFERROR(IF($C$1&gt;=B1784,SMALL(STUDENT!$V$4:$V$2003,$C$6+B1784),0),0)</f>
        <v>0</v>
      </c>
      <c r="D1784" s="14">
        <f t="shared" si="166"/>
        <v>0</v>
      </c>
      <c r="E1784" s="14" t="str">
        <f>IFERROR(IF($D1784&gt;=1,VLOOKUP($C1784,STUDENT!$A$4:$E$2003,E$1,0),""),"")</f>
        <v/>
      </c>
      <c r="F1784" s="15" t="str">
        <f>IFERROR(IF($D1784&gt;=1,VLOOKUP($C1784,STUDENT!$A$4:$E$2003,F$1,0),""),"")</f>
        <v/>
      </c>
      <c r="G1784" s="15" t="str">
        <f>IFERROR(IF($D1784&gt;=1,VLOOKUP($C1784,STUDENT!$A$4:$E$2003,G$1,0),""),"")</f>
        <v/>
      </c>
      <c r="H1784" s="14" t="str">
        <f>IFERROR(IF($D1784&gt;=1,VLOOKUP($C1784,STUDENT!$A$4:$E$2003,H$1,0),""),"")</f>
        <v/>
      </c>
      <c r="I1784" s="79"/>
      <c r="J1784" s="79"/>
      <c r="K1784" s="79"/>
      <c r="L1784" s="79"/>
      <c r="M1784" s="79"/>
      <c r="N1784" s="79"/>
      <c r="O1784" s="79"/>
      <c r="P1784" s="79"/>
      <c r="Q1784" s="79"/>
      <c r="R1784" s="79"/>
      <c r="S1784" s="79"/>
      <c r="T1784" s="79"/>
      <c r="U1784" s="85">
        <f t="shared" si="167"/>
        <v>0</v>
      </c>
      <c r="V1784" s="6">
        <f t="shared" si="168"/>
        <v>0</v>
      </c>
      <c r="W1784" s="6">
        <f>IFERROR(IF(V1784&gt;=1,V1784*VLOOKUP(E1784,STUDENT!$B$4:$W$2003,22,0),0),0)</f>
        <v>0</v>
      </c>
      <c r="X1784" s="6">
        <f t="shared" si="169"/>
        <v>0</v>
      </c>
      <c r="Y1784" s="6">
        <f>IFERROR(IF(X1784&gt;=1,X1784*VLOOKUP(E1784,STUDENT!$B$4:$W$2003,22,0),0),0)</f>
        <v>0</v>
      </c>
      <c r="Z1784" s="6">
        <f t="shared" si="170"/>
        <v>0</v>
      </c>
      <c r="AA1784" s="6">
        <f>IFERROR(IF(Z1784&gt;=1,Z1784*VLOOKUP(E1784,STUDENT!$B$4:$W$2003,22,0),0),0)</f>
        <v>0</v>
      </c>
    </row>
    <row r="1785" spans="1:27" ht="18" customHeight="1" x14ac:dyDescent="0.25">
      <c r="A1785" s="6">
        <f t="shared" si="165"/>
        <v>0</v>
      </c>
      <c r="B1785" s="6">
        <v>1777</v>
      </c>
      <c r="C1785" s="6">
        <f>IFERROR(IF($C$1&gt;=B1785,SMALL(STUDENT!$V$4:$V$2003,$C$6+B1785),0),0)</f>
        <v>0</v>
      </c>
      <c r="D1785" s="14">
        <f t="shared" si="166"/>
        <v>0</v>
      </c>
      <c r="E1785" s="14" t="str">
        <f>IFERROR(IF($D1785&gt;=1,VLOOKUP($C1785,STUDENT!$A$4:$E$2003,E$1,0),""),"")</f>
        <v/>
      </c>
      <c r="F1785" s="15" t="str">
        <f>IFERROR(IF($D1785&gt;=1,VLOOKUP($C1785,STUDENT!$A$4:$E$2003,F$1,0),""),"")</f>
        <v/>
      </c>
      <c r="G1785" s="15" t="str">
        <f>IFERROR(IF($D1785&gt;=1,VLOOKUP($C1785,STUDENT!$A$4:$E$2003,G$1,0),""),"")</f>
        <v/>
      </c>
      <c r="H1785" s="14" t="str">
        <f>IFERROR(IF($D1785&gt;=1,VLOOKUP($C1785,STUDENT!$A$4:$E$2003,H$1,0),""),"")</f>
        <v/>
      </c>
      <c r="I1785" s="79"/>
      <c r="J1785" s="79"/>
      <c r="K1785" s="79"/>
      <c r="L1785" s="79"/>
      <c r="M1785" s="79"/>
      <c r="N1785" s="79"/>
      <c r="O1785" s="79"/>
      <c r="P1785" s="79"/>
      <c r="Q1785" s="79"/>
      <c r="R1785" s="79"/>
      <c r="S1785" s="79"/>
      <c r="T1785" s="79"/>
      <c r="U1785" s="85">
        <f t="shared" si="167"/>
        <v>0</v>
      </c>
      <c r="V1785" s="6">
        <f t="shared" si="168"/>
        <v>0</v>
      </c>
      <c r="W1785" s="6">
        <f>IFERROR(IF(V1785&gt;=1,V1785*VLOOKUP(E1785,STUDENT!$B$4:$W$2003,22,0),0),0)</f>
        <v>0</v>
      </c>
      <c r="X1785" s="6">
        <f t="shared" si="169"/>
        <v>0</v>
      </c>
      <c r="Y1785" s="6">
        <f>IFERROR(IF(X1785&gt;=1,X1785*VLOOKUP(E1785,STUDENT!$B$4:$W$2003,22,0),0),0)</f>
        <v>0</v>
      </c>
      <c r="Z1785" s="6">
        <f t="shared" si="170"/>
        <v>0</v>
      </c>
      <c r="AA1785" s="6">
        <f>IFERROR(IF(Z1785&gt;=1,Z1785*VLOOKUP(E1785,STUDENT!$B$4:$W$2003,22,0),0),0)</f>
        <v>0</v>
      </c>
    </row>
    <row r="1786" spans="1:27" ht="18" customHeight="1" x14ac:dyDescent="0.25">
      <c r="A1786" s="6">
        <f t="shared" si="165"/>
        <v>0</v>
      </c>
      <c r="B1786" s="6">
        <v>1778</v>
      </c>
      <c r="C1786" s="6">
        <f>IFERROR(IF($C$1&gt;=B1786,SMALL(STUDENT!$V$4:$V$2003,$C$6+B1786),0),0)</f>
        <v>0</v>
      </c>
      <c r="D1786" s="14">
        <f t="shared" si="166"/>
        <v>0</v>
      </c>
      <c r="E1786" s="14" t="str">
        <f>IFERROR(IF($D1786&gt;=1,VLOOKUP($C1786,STUDENT!$A$4:$E$2003,E$1,0),""),"")</f>
        <v/>
      </c>
      <c r="F1786" s="15" t="str">
        <f>IFERROR(IF($D1786&gt;=1,VLOOKUP($C1786,STUDENT!$A$4:$E$2003,F$1,0),""),"")</f>
        <v/>
      </c>
      <c r="G1786" s="15" t="str">
        <f>IFERROR(IF($D1786&gt;=1,VLOOKUP($C1786,STUDENT!$A$4:$E$2003,G$1,0),""),"")</f>
        <v/>
      </c>
      <c r="H1786" s="14" t="str">
        <f>IFERROR(IF($D1786&gt;=1,VLOOKUP($C1786,STUDENT!$A$4:$E$2003,H$1,0),""),"")</f>
        <v/>
      </c>
      <c r="I1786" s="79"/>
      <c r="J1786" s="79"/>
      <c r="K1786" s="79"/>
      <c r="L1786" s="79"/>
      <c r="M1786" s="79"/>
      <c r="N1786" s="79"/>
      <c r="O1786" s="79"/>
      <c r="P1786" s="79"/>
      <c r="Q1786" s="79"/>
      <c r="R1786" s="79"/>
      <c r="S1786" s="79"/>
      <c r="T1786" s="79"/>
      <c r="U1786" s="85">
        <f t="shared" si="167"/>
        <v>0</v>
      </c>
      <c r="V1786" s="6">
        <f t="shared" si="168"/>
        <v>0</v>
      </c>
      <c r="W1786" s="6">
        <f>IFERROR(IF(V1786&gt;=1,V1786*VLOOKUP(E1786,STUDENT!$B$4:$W$2003,22,0),0),0)</f>
        <v>0</v>
      </c>
      <c r="X1786" s="6">
        <f t="shared" si="169"/>
        <v>0</v>
      </c>
      <c r="Y1786" s="6">
        <f>IFERROR(IF(X1786&gt;=1,X1786*VLOOKUP(E1786,STUDENT!$B$4:$W$2003,22,0),0),0)</f>
        <v>0</v>
      </c>
      <c r="Z1786" s="6">
        <f t="shared" si="170"/>
        <v>0</v>
      </c>
      <c r="AA1786" s="6">
        <f>IFERROR(IF(Z1786&gt;=1,Z1786*VLOOKUP(E1786,STUDENT!$B$4:$W$2003,22,0),0),0)</f>
        <v>0</v>
      </c>
    </row>
    <row r="1787" spans="1:27" ht="18" customHeight="1" x14ac:dyDescent="0.25">
      <c r="A1787" s="6">
        <f t="shared" si="165"/>
        <v>0</v>
      </c>
      <c r="B1787" s="6">
        <v>1779</v>
      </c>
      <c r="C1787" s="6">
        <f>IFERROR(IF($C$1&gt;=B1787,SMALL(STUDENT!$V$4:$V$2003,$C$6+B1787),0),0)</f>
        <v>0</v>
      </c>
      <c r="D1787" s="14">
        <f t="shared" si="166"/>
        <v>0</v>
      </c>
      <c r="E1787" s="14" t="str">
        <f>IFERROR(IF($D1787&gt;=1,VLOOKUP($C1787,STUDENT!$A$4:$E$2003,E$1,0),""),"")</f>
        <v/>
      </c>
      <c r="F1787" s="15" t="str">
        <f>IFERROR(IF($D1787&gt;=1,VLOOKUP($C1787,STUDENT!$A$4:$E$2003,F$1,0),""),"")</f>
        <v/>
      </c>
      <c r="G1787" s="15" t="str">
        <f>IFERROR(IF($D1787&gt;=1,VLOOKUP($C1787,STUDENT!$A$4:$E$2003,G$1,0),""),"")</f>
        <v/>
      </c>
      <c r="H1787" s="14" t="str">
        <f>IFERROR(IF($D1787&gt;=1,VLOOKUP($C1787,STUDENT!$A$4:$E$2003,H$1,0),""),"")</f>
        <v/>
      </c>
      <c r="I1787" s="79"/>
      <c r="J1787" s="79"/>
      <c r="K1787" s="79"/>
      <c r="L1787" s="79"/>
      <c r="M1787" s="79"/>
      <c r="N1787" s="79"/>
      <c r="O1787" s="79"/>
      <c r="P1787" s="79"/>
      <c r="Q1787" s="79"/>
      <c r="R1787" s="79"/>
      <c r="S1787" s="79"/>
      <c r="T1787" s="79"/>
      <c r="U1787" s="85">
        <f t="shared" si="167"/>
        <v>0</v>
      </c>
      <c r="V1787" s="6">
        <f t="shared" si="168"/>
        <v>0</v>
      </c>
      <c r="W1787" s="6">
        <f>IFERROR(IF(V1787&gt;=1,V1787*VLOOKUP(E1787,STUDENT!$B$4:$W$2003,22,0),0),0)</f>
        <v>0</v>
      </c>
      <c r="X1787" s="6">
        <f t="shared" si="169"/>
        <v>0</v>
      </c>
      <c r="Y1787" s="6">
        <f>IFERROR(IF(X1787&gt;=1,X1787*VLOOKUP(E1787,STUDENT!$B$4:$W$2003,22,0),0),0)</f>
        <v>0</v>
      </c>
      <c r="Z1787" s="6">
        <f t="shared" si="170"/>
        <v>0</v>
      </c>
      <c r="AA1787" s="6">
        <f>IFERROR(IF(Z1787&gt;=1,Z1787*VLOOKUP(E1787,STUDENT!$B$4:$W$2003,22,0),0),0)</f>
        <v>0</v>
      </c>
    </row>
    <row r="1788" spans="1:27" ht="18" customHeight="1" x14ac:dyDescent="0.25">
      <c r="A1788" s="6">
        <f t="shared" si="165"/>
        <v>0</v>
      </c>
      <c r="B1788" s="6">
        <v>1780</v>
      </c>
      <c r="C1788" s="6">
        <f>IFERROR(IF($C$1&gt;=B1788,SMALL(STUDENT!$V$4:$V$2003,$C$6+B1788),0),0)</f>
        <v>0</v>
      </c>
      <c r="D1788" s="14">
        <f t="shared" si="166"/>
        <v>0</v>
      </c>
      <c r="E1788" s="14" t="str">
        <f>IFERROR(IF($D1788&gt;=1,VLOOKUP($C1788,STUDENT!$A$4:$E$2003,E$1,0),""),"")</f>
        <v/>
      </c>
      <c r="F1788" s="15" t="str">
        <f>IFERROR(IF($D1788&gt;=1,VLOOKUP($C1788,STUDENT!$A$4:$E$2003,F$1,0),""),"")</f>
        <v/>
      </c>
      <c r="G1788" s="15" t="str">
        <f>IFERROR(IF($D1788&gt;=1,VLOOKUP($C1788,STUDENT!$A$4:$E$2003,G$1,0),""),"")</f>
        <v/>
      </c>
      <c r="H1788" s="14" t="str">
        <f>IFERROR(IF($D1788&gt;=1,VLOOKUP($C1788,STUDENT!$A$4:$E$2003,H$1,0),""),"")</f>
        <v/>
      </c>
      <c r="I1788" s="79"/>
      <c r="J1788" s="79"/>
      <c r="K1788" s="79"/>
      <c r="L1788" s="79"/>
      <c r="M1788" s="79"/>
      <c r="N1788" s="79"/>
      <c r="O1788" s="79"/>
      <c r="P1788" s="79"/>
      <c r="Q1788" s="79"/>
      <c r="R1788" s="79"/>
      <c r="S1788" s="79"/>
      <c r="T1788" s="79"/>
      <c r="U1788" s="85">
        <f t="shared" si="167"/>
        <v>0</v>
      </c>
      <c r="V1788" s="6">
        <f t="shared" si="168"/>
        <v>0</v>
      </c>
      <c r="W1788" s="6">
        <f>IFERROR(IF(V1788&gt;=1,V1788*VLOOKUP(E1788,STUDENT!$B$4:$W$2003,22,0),0),0)</f>
        <v>0</v>
      </c>
      <c r="X1788" s="6">
        <f t="shared" si="169"/>
        <v>0</v>
      </c>
      <c r="Y1788" s="6">
        <f>IFERROR(IF(X1788&gt;=1,X1788*VLOOKUP(E1788,STUDENT!$B$4:$W$2003,22,0),0),0)</f>
        <v>0</v>
      </c>
      <c r="Z1788" s="6">
        <f t="shared" si="170"/>
        <v>0</v>
      </c>
      <c r="AA1788" s="6">
        <f>IFERROR(IF(Z1788&gt;=1,Z1788*VLOOKUP(E1788,STUDENT!$B$4:$W$2003,22,0),0),0)</f>
        <v>0</v>
      </c>
    </row>
    <row r="1789" spans="1:27" ht="18" customHeight="1" x14ac:dyDescent="0.25">
      <c r="A1789" s="6">
        <f t="shared" si="165"/>
        <v>0</v>
      </c>
      <c r="B1789" s="6">
        <v>1781</v>
      </c>
      <c r="C1789" s="6">
        <f>IFERROR(IF($C$1&gt;=B1789,SMALL(STUDENT!$V$4:$V$2003,$C$6+B1789),0),0)</f>
        <v>0</v>
      </c>
      <c r="D1789" s="14">
        <f t="shared" si="166"/>
        <v>0</v>
      </c>
      <c r="E1789" s="14" t="str">
        <f>IFERROR(IF($D1789&gt;=1,VLOOKUP($C1789,STUDENT!$A$4:$E$2003,E$1,0),""),"")</f>
        <v/>
      </c>
      <c r="F1789" s="15" t="str">
        <f>IFERROR(IF($D1789&gt;=1,VLOOKUP($C1789,STUDENT!$A$4:$E$2003,F$1,0),""),"")</f>
        <v/>
      </c>
      <c r="G1789" s="15" t="str">
        <f>IFERROR(IF($D1789&gt;=1,VLOOKUP($C1789,STUDENT!$A$4:$E$2003,G$1,0),""),"")</f>
        <v/>
      </c>
      <c r="H1789" s="14" t="str">
        <f>IFERROR(IF($D1789&gt;=1,VLOOKUP($C1789,STUDENT!$A$4:$E$2003,H$1,0),""),"")</f>
        <v/>
      </c>
      <c r="I1789" s="79"/>
      <c r="J1789" s="79"/>
      <c r="K1789" s="79"/>
      <c r="L1789" s="79"/>
      <c r="M1789" s="79"/>
      <c r="N1789" s="79"/>
      <c r="O1789" s="79"/>
      <c r="P1789" s="79"/>
      <c r="Q1789" s="79"/>
      <c r="R1789" s="79"/>
      <c r="S1789" s="79"/>
      <c r="T1789" s="79"/>
      <c r="U1789" s="85">
        <f t="shared" si="167"/>
        <v>0</v>
      </c>
      <c r="V1789" s="6">
        <f t="shared" si="168"/>
        <v>0</v>
      </c>
      <c r="W1789" s="6">
        <f>IFERROR(IF(V1789&gt;=1,V1789*VLOOKUP(E1789,STUDENT!$B$4:$W$2003,22,0),0),0)</f>
        <v>0</v>
      </c>
      <c r="X1789" s="6">
        <f t="shared" si="169"/>
        <v>0</v>
      </c>
      <c r="Y1789" s="6">
        <f>IFERROR(IF(X1789&gt;=1,X1789*VLOOKUP(E1789,STUDENT!$B$4:$W$2003,22,0),0),0)</f>
        <v>0</v>
      </c>
      <c r="Z1789" s="6">
        <f t="shared" si="170"/>
        <v>0</v>
      </c>
      <c r="AA1789" s="6">
        <f>IFERROR(IF(Z1789&gt;=1,Z1789*VLOOKUP(E1789,STUDENT!$B$4:$W$2003,22,0),0),0)</f>
        <v>0</v>
      </c>
    </row>
    <row r="1790" spans="1:27" ht="18" customHeight="1" x14ac:dyDescent="0.25">
      <c r="A1790" s="6">
        <f t="shared" si="165"/>
        <v>0</v>
      </c>
      <c r="B1790" s="6">
        <v>1782</v>
      </c>
      <c r="C1790" s="6">
        <f>IFERROR(IF($C$1&gt;=B1790,SMALL(STUDENT!$V$4:$V$2003,$C$6+B1790),0),0)</f>
        <v>0</v>
      </c>
      <c r="D1790" s="14">
        <f t="shared" si="166"/>
        <v>0</v>
      </c>
      <c r="E1790" s="14" t="str">
        <f>IFERROR(IF($D1790&gt;=1,VLOOKUP($C1790,STUDENT!$A$4:$E$2003,E$1,0),""),"")</f>
        <v/>
      </c>
      <c r="F1790" s="15" t="str">
        <f>IFERROR(IF($D1790&gt;=1,VLOOKUP($C1790,STUDENT!$A$4:$E$2003,F$1,0),""),"")</f>
        <v/>
      </c>
      <c r="G1790" s="15" t="str">
        <f>IFERROR(IF($D1790&gt;=1,VLOOKUP($C1790,STUDENT!$A$4:$E$2003,G$1,0),""),"")</f>
        <v/>
      </c>
      <c r="H1790" s="14" t="str">
        <f>IFERROR(IF($D1790&gt;=1,VLOOKUP($C1790,STUDENT!$A$4:$E$2003,H$1,0),""),"")</f>
        <v/>
      </c>
      <c r="I1790" s="79"/>
      <c r="J1790" s="79"/>
      <c r="K1790" s="79"/>
      <c r="L1790" s="79"/>
      <c r="M1790" s="79"/>
      <c r="N1790" s="79"/>
      <c r="O1790" s="79"/>
      <c r="P1790" s="79"/>
      <c r="Q1790" s="79"/>
      <c r="R1790" s="79"/>
      <c r="S1790" s="79"/>
      <c r="T1790" s="79"/>
      <c r="U1790" s="85">
        <f t="shared" si="167"/>
        <v>0</v>
      </c>
      <c r="V1790" s="6">
        <f t="shared" si="168"/>
        <v>0</v>
      </c>
      <c r="W1790" s="6">
        <f>IFERROR(IF(V1790&gt;=1,V1790*VLOOKUP(E1790,STUDENT!$B$4:$W$2003,22,0),0),0)</f>
        <v>0</v>
      </c>
      <c r="X1790" s="6">
        <f t="shared" si="169"/>
        <v>0</v>
      </c>
      <c r="Y1790" s="6">
        <f>IFERROR(IF(X1790&gt;=1,X1790*VLOOKUP(E1790,STUDENT!$B$4:$W$2003,22,0),0),0)</f>
        <v>0</v>
      </c>
      <c r="Z1790" s="6">
        <f t="shared" si="170"/>
        <v>0</v>
      </c>
      <c r="AA1790" s="6">
        <f>IFERROR(IF(Z1790&gt;=1,Z1790*VLOOKUP(E1790,STUDENT!$B$4:$W$2003,22,0),0),0)</f>
        <v>0</v>
      </c>
    </row>
    <row r="1791" spans="1:27" ht="18" customHeight="1" x14ac:dyDescent="0.25">
      <c r="A1791" s="6">
        <f t="shared" si="165"/>
        <v>0</v>
      </c>
      <c r="B1791" s="6">
        <v>1783</v>
      </c>
      <c r="C1791" s="6">
        <f>IFERROR(IF($C$1&gt;=B1791,SMALL(STUDENT!$V$4:$V$2003,$C$6+B1791),0),0)</f>
        <v>0</v>
      </c>
      <c r="D1791" s="14">
        <f t="shared" si="166"/>
        <v>0</v>
      </c>
      <c r="E1791" s="14" t="str">
        <f>IFERROR(IF($D1791&gt;=1,VLOOKUP($C1791,STUDENT!$A$4:$E$2003,E$1,0),""),"")</f>
        <v/>
      </c>
      <c r="F1791" s="15" t="str">
        <f>IFERROR(IF($D1791&gt;=1,VLOOKUP($C1791,STUDENT!$A$4:$E$2003,F$1,0),""),"")</f>
        <v/>
      </c>
      <c r="G1791" s="15" t="str">
        <f>IFERROR(IF($D1791&gt;=1,VLOOKUP($C1791,STUDENT!$A$4:$E$2003,G$1,0),""),"")</f>
        <v/>
      </c>
      <c r="H1791" s="14" t="str">
        <f>IFERROR(IF($D1791&gt;=1,VLOOKUP($C1791,STUDENT!$A$4:$E$2003,H$1,0),""),"")</f>
        <v/>
      </c>
      <c r="I1791" s="79"/>
      <c r="J1791" s="79"/>
      <c r="K1791" s="79"/>
      <c r="L1791" s="79"/>
      <c r="M1791" s="79"/>
      <c r="N1791" s="79"/>
      <c r="O1791" s="79"/>
      <c r="P1791" s="79"/>
      <c r="Q1791" s="79"/>
      <c r="R1791" s="79"/>
      <c r="S1791" s="79"/>
      <c r="T1791" s="79"/>
      <c r="U1791" s="85">
        <f t="shared" si="167"/>
        <v>0</v>
      </c>
      <c r="V1791" s="6">
        <f t="shared" si="168"/>
        <v>0</v>
      </c>
      <c r="W1791" s="6">
        <f>IFERROR(IF(V1791&gt;=1,V1791*VLOOKUP(E1791,STUDENT!$B$4:$W$2003,22,0),0),0)</f>
        <v>0</v>
      </c>
      <c r="X1791" s="6">
        <f t="shared" si="169"/>
        <v>0</v>
      </c>
      <c r="Y1791" s="6">
        <f>IFERROR(IF(X1791&gt;=1,X1791*VLOOKUP(E1791,STUDENT!$B$4:$W$2003,22,0),0),0)</f>
        <v>0</v>
      </c>
      <c r="Z1791" s="6">
        <f t="shared" si="170"/>
        <v>0</v>
      </c>
      <c r="AA1791" s="6">
        <f>IFERROR(IF(Z1791&gt;=1,Z1791*VLOOKUP(E1791,STUDENT!$B$4:$W$2003,22,0),0),0)</f>
        <v>0</v>
      </c>
    </row>
    <row r="1792" spans="1:27" ht="18" customHeight="1" x14ac:dyDescent="0.25">
      <c r="A1792" s="6">
        <f t="shared" si="165"/>
        <v>0</v>
      </c>
      <c r="B1792" s="6">
        <v>1784</v>
      </c>
      <c r="C1792" s="6">
        <f>IFERROR(IF($C$1&gt;=B1792,SMALL(STUDENT!$V$4:$V$2003,$C$6+B1792),0),0)</f>
        <v>0</v>
      </c>
      <c r="D1792" s="14">
        <f t="shared" si="166"/>
        <v>0</v>
      </c>
      <c r="E1792" s="14" t="str">
        <f>IFERROR(IF($D1792&gt;=1,VLOOKUP($C1792,STUDENT!$A$4:$E$2003,E$1,0),""),"")</f>
        <v/>
      </c>
      <c r="F1792" s="15" t="str">
        <f>IFERROR(IF($D1792&gt;=1,VLOOKUP($C1792,STUDENT!$A$4:$E$2003,F$1,0),""),"")</f>
        <v/>
      </c>
      <c r="G1792" s="15" t="str">
        <f>IFERROR(IF($D1792&gt;=1,VLOOKUP($C1792,STUDENT!$A$4:$E$2003,G$1,0),""),"")</f>
        <v/>
      </c>
      <c r="H1792" s="14" t="str">
        <f>IFERROR(IF($D1792&gt;=1,VLOOKUP($C1792,STUDENT!$A$4:$E$2003,H$1,0),""),"")</f>
        <v/>
      </c>
      <c r="I1792" s="79"/>
      <c r="J1792" s="79"/>
      <c r="K1792" s="79"/>
      <c r="L1792" s="79"/>
      <c r="M1792" s="79"/>
      <c r="N1792" s="79"/>
      <c r="O1792" s="79"/>
      <c r="P1792" s="79"/>
      <c r="Q1792" s="79"/>
      <c r="R1792" s="79"/>
      <c r="S1792" s="79"/>
      <c r="T1792" s="79"/>
      <c r="U1792" s="85">
        <f t="shared" si="167"/>
        <v>0</v>
      </c>
      <c r="V1792" s="6">
        <f t="shared" si="168"/>
        <v>0</v>
      </c>
      <c r="W1792" s="6">
        <f>IFERROR(IF(V1792&gt;=1,V1792*VLOOKUP(E1792,STUDENT!$B$4:$W$2003,22,0),0),0)</f>
        <v>0</v>
      </c>
      <c r="X1792" s="6">
        <f t="shared" si="169"/>
        <v>0</v>
      </c>
      <c r="Y1792" s="6">
        <f>IFERROR(IF(X1792&gt;=1,X1792*VLOOKUP(E1792,STUDENT!$B$4:$W$2003,22,0),0),0)</f>
        <v>0</v>
      </c>
      <c r="Z1792" s="6">
        <f t="shared" si="170"/>
        <v>0</v>
      </c>
      <c r="AA1792" s="6">
        <f>IFERROR(IF(Z1792&gt;=1,Z1792*VLOOKUP(E1792,STUDENT!$B$4:$W$2003,22,0),0),0)</f>
        <v>0</v>
      </c>
    </row>
    <row r="1793" spans="1:27" ht="18" customHeight="1" x14ac:dyDescent="0.25">
      <c r="A1793" s="6">
        <f t="shared" si="165"/>
        <v>0</v>
      </c>
      <c r="B1793" s="6">
        <v>1785</v>
      </c>
      <c r="C1793" s="6">
        <f>IFERROR(IF($C$1&gt;=B1793,SMALL(STUDENT!$V$4:$V$2003,$C$6+B1793),0),0)</f>
        <v>0</v>
      </c>
      <c r="D1793" s="14">
        <f t="shared" si="166"/>
        <v>0</v>
      </c>
      <c r="E1793" s="14" t="str">
        <f>IFERROR(IF($D1793&gt;=1,VLOOKUP($C1793,STUDENT!$A$4:$E$2003,E$1,0),""),"")</f>
        <v/>
      </c>
      <c r="F1793" s="15" t="str">
        <f>IFERROR(IF($D1793&gt;=1,VLOOKUP($C1793,STUDENT!$A$4:$E$2003,F$1,0),""),"")</f>
        <v/>
      </c>
      <c r="G1793" s="15" t="str">
        <f>IFERROR(IF($D1793&gt;=1,VLOOKUP($C1793,STUDENT!$A$4:$E$2003,G$1,0),""),"")</f>
        <v/>
      </c>
      <c r="H1793" s="14" t="str">
        <f>IFERROR(IF($D1793&gt;=1,VLOOKUP($C1793,STUDENT!$A$4:$E$2003,H$1,0),""),"")</f>
        <v/>
      </c>
      <c r="I1793" s="79"/>
      <c r="J1793" s="79"/>
      <c r="K1793" s="79"/>
      <c r="L1793" s="79"/>
      <c r="M1793" s="79"/>
      <c r="N1793" s="79"/>
      <c r="O1793" s="79"/>
      <c r="P1793" s="79"/>
      <c r="Q1793" s="79"/>
      <c r="R1793" s="79"/>
      <c r="S1793" s="79"/>
      <c r="T1793" s="79"/>
      <c r="U1793" s="85">
        <f t="shared" si="167"/>
        <v>0</v>
      </c>
      <c r="V1793" s="6">
        <f t="shared" si="168"/>
        <v>0</v>
      </c>
      <c r="W1793" s="6">
        <f>IFERROR(IF(V1793&gt;=1,V1793*VLOOKUP(E1793,STUDENT!$B$4:$W$2003,22,0),0),0)</f>
        <v>0</v>
      </c>
      <c r="X1793" s="6">
        <f t="shared" si="169"/>
        <v>0</v>
      </c>
      <c r="Y1793" s="6">
        <f>IFERROR(IF(X1793&gt;=1,X1793*VLOOKUP(E1793,STUDENT!$B$4:$W$2003,22,0),0),0)</f>
        <v>0</v>
      </c>
      <c r="Z1793" s="6">
        <f t="shared" si="170"/>
        <v>0</v>
      </c>
      <c r="AA1793" s="6">
        <f>IFERROR(IF(Z1793&gt;=1,Z1793*VLOOKUP(E1793,STUDENT!$B$4:$W$2003,22,0),0),0)</f>
        <v>0</v>
      </c>
    </row>
    <row r="1794" spans="1:27" ht="18" customHeight="1" x14ac:dyDescent="0.25">
      <c r="A1794" s="6">
        <f t="shared" si="165"/>
        <v>0</v>
      </c>
      <c r="B1794" s="6">
        <v>1786</v>
      </c>
      <c r="C1794" s="6">
        <f>IFERROR(IF($C$1&gt;=B1794,SMALL(STUDENT!$V$4:$V$2003,$C$6+B1794),0),0)</f>
        <v>0</v>
      </c>
      <c r="D1794" s="14">
        <f t="shared" si="166"/>
        <v>0</v>
      </c>
      <c r="E1794" s="14" t="str">
        <f>IFERROR(IF($D1794&gt;=1,VLOOKUP($C1794,STUDENT!$A$4:$E$2003,E$1,0),""),"")</f>
        <v/>
      </c>
      <c r="F1794" s="15" t="str">
        <f>IFERROR(IF($D1794&gt;=1,VLOOKUP($C1794,STUDENT!$A$4:$E$2003,F$1,0),""),"")</f>
        <v/>
      </c>
      <c r="G1794" s="15" t="str">
        <f>IFERROR(IF($D1794&gt;=1,VLOOKUP($C1794,STUDENT!$A$4:$E$2003,G$1,0),""),"")</f>
        <v/>
      </c>
      <c r="H1794" s="14" t="str">
        <f>IFERROR(IF($D1794&gt;=1,VLOOKUP($C1794,STUDENT!$A$4:$E$2003,H$1,0),""),"")</f>
        <v/>
      </c>
      <c r="I1794" s="79"/>
      <c r="J1794" s="79"/>
      <c r="K1794" s="79"/>
      <c r="L1794" s="79"/>
      <c r="M1794" s="79"/>
      <c r="N1794" s="79"/>
      <c r="O1794" s="79"/>
      <c r="P1794" s="79"/>
      <c r="Q1794" s="79"/>
      <c r="R1794" s="79"/>
      <c r="S1794" s="79"/>
      <c r="T1794" s="79"/>
      <c r="U1794" s="85">
        <f t="shared" si="167"/>
        <v>0</v>
      </c>
      <c r="V1794" s="6">
        <f t="shared" si="168"/>
        <v>0</v>
      </c>
      <c r="W1794" s="6">
        <f>IFERROR(IF(V1794&gt;=1,V1794*VLOOKUP(E1794,STUDENT!$B$4:$W$2003,22,0),0),0)</f>
        <v>0</v>
      </c>
      <c r="X1794" s="6">
        <f t="shared" si="169"/>
        <v>0</v>
      </c>
      <c r="Y1794" s="6">
        <f>IFERROR(IF(X1794&gt;=1,X1794*VLOOKUP(E1794,STUDENT!$B$4:$W$2003,22,0),0),0)</f>
        <v>0</v>
      </c>
      <c r="Z1794" s="6">
        <f t="shared" si="170"/>
        <v>0</v>
      </c>
      <c r="AA1794" s="6">
        <f>IFERROR(IF(Z1794&gt;=1,Z1794*VLOOKUP(E1794,STUDENT!$B$4:$W$2003,22,0),0),0)</f>
        <v>0</v>
      </c>
    </row>
    <row r="1795" spans="1:27" ht="18" customHeight="1" x14ac:dyDescent="0.25">
      <c r="A1795" s="6">
        <f t="shared" si="165"/>
        <v>0</v>
      </c>
      <c r="B1795" s="6">
        <v>1787</v>
      </c>
      <c r="C1795" s="6">
        <f>IFERROR(IF($C$1&gt;=B1795,SMALL(STUDENT!$V$4:$V$2003,$C$6+B1795),0),0)</f>
        <v>0</v>
      </c>
      <c r="D1795" s="14">
        <f t="shared" si="166"/>
        <v>0</v>
      </c>
      <c r="E1795" s="14" t="str">
        <f>IFERROR(IF($D1795&gt;=1,VLOOKUP($C1795,STUDENT!$A$4:$E$2003,E$1,0),""),"")</f>
        <v/>
      </c>
      <c r="F1795" s="15" t="str">
        <f>IFERROR(IF($D1795&gt;=1,VLOOKUP($C1795,STUDENT!$A$4:$E$2003,F$1,0),""),"")</f>
        <v/>
      </c>
      <c r="G1795" s="15" t="str">
        <f>IFERROR(IF($D1795&gt;=1,VLOOKUP($C1795,STUDENT!$A$4:$E$2003,G$1,0),""),"")</f>
        <v/>
      </c>
      <c r="H1795" s="14" t="str">
        <f>IFERROR(IF($D1795&gt;=1,VLOOKUP($C1795,STUDENT!$A$4:$E$2003,H$1,0),""),"")</f>
        <v/>
      </c>
      <c r="I1795" s="79"/>
      <c r="J1795" s="79"/>
      <c r="K1795" s="79"/>
      <c r="L1795" s="79"/>
      <c r="M1795" s="79"/>
      <c r="N1795" s="79"/>
      <c r="O1795" s="79"/>
      <c r="P1795" s="79"/>
      <c r="Q1795" s="79"/>
      <c r="R1795" s="79"/>
      <c r="S1795" s="79"/>
      <c r="T1795" s="79"/>
      <c r="U1795" s="85">
        <f t="shared" si="167"/>
        <v>0</v>
      </c>
      <c r="V1795" s="6">
        <f t="shared" si="168"/>
        <v>0</v>
      </c>
      <c r="W1795" s="6">
        <f>IFERROR(IF(V1795&gt;=1,V1795*VLOOKUP(E1795,STUDENT!$B$4:$W$2003,22,0),0),0)</f>
        <v>0</v>
      </c>
      <c r="X1795" s="6">
        <f t="shared" si="169"/>
        <v>0</v>
      </c>
      <c r="Y1795" s="6">
        <f>IFERROR(IF(X1795&gt;=1,X1795*VLOOKUP(E1795,STUDENT!$B$4:$W$2003,22,0),0),0)</f>
        <v>0</v>
      </c>
      <c r="Z1795" s="6">
        <f t="shared" si="170"/>
        <v>0</v>
      </c>
      <c r="AA1795" s="6">
        <f>IFERROR(IF(Z1795&gt;=1,Z1795*VLOOKUP(E1795,STUDENT!$B$4:$W$2003,22,0),0),0)</f>
        <v>0</v>
      </c>
    </row>
    <row r="1796" spans="1:27" ht="18" customHeight="1" x14ac:dyDescent="0.25">
      <c r="A1796" s="6">
        <f t="shared" si="165"/>
        <v>0</v>
      </c>
      <c r="B1796" s="6">
        <v>1788</v>
      </c>
      <c r="C1796" s="6">
        <f>IFERROR(IF($C$1&gt;=B1796,SMALL(STUDENT!$V$4:$V$2003,$C$6+B1796),0),0)</f>
        <v>0</v>
      </c>
      <c r="D1796" s="14">
        <f t="shared" si="166"/>
        <v>0</v>
      </c>
      <c r="E1796" s="14" t="str">
        <f>IFERROR(IF($D1796&gt;=1,VLOOKUP($C1796,STUDENT!$A$4:$E$2003,E$1,0),""),"")</f>
        <v/>
      </c>
      <c r="F1796" s="15" t="str">
        <f>IFERROR(IF($D1796&gt;=1,VLOOKUP($C1796,STUDENT!$A$4:$E$2003,F$1,0),""),"")</f>
        <v/>
      </c>
      <c r="G1796" s="15" t="str">
        <f>IFERROR(IF($D1796&gt;=1,VLOOKUP($C1796,STUDENT!$A$4:$E$2003,G$1,0),""),"")</f>
        <v/>
      </c>
      <c r="H1796" s="14" t="str">
        <f>IFERROR(IF($D1796&gt;=1,VLOOKUP($C1796,STUDENT!$A$4:$E$2003,H$1,0),""),"")</f>
        <v/>
      </c>
      <c r="I1796" s="79"/>
      <c r="J1796" s="79"/>
      <c r="K1796" s="79"/>
      <c r="L1796" s="79"/>
      <c r="M1796" s="79"/>
      <c r="N1796" s="79"/>
      <c r="O1796" s="79"/>
      <c r="P1796" s="79"/>
      <c r="Q1796" s="79"/>
      <c r="R1796" s="79"/>
      <c r="S1796" s="79"/>
      <c r="T1796" s="79"/>
      <c r="U1796" s="85">
        <f t="shared" si="167"/>
        <v>0</v>
      </c>
      <c r="V1796" s="6">
        <f t="shared" si="168"/>
        <v>0</v>
      </c>
      <c r="W1796" s="6">
        <f>IFERROR(IF(V1796&gt;=1,V1796*VLOOKUP(E1796,STUDENT!$B$4:$W$2003,22,0),0),0)</f>
        <v>0</v>
      </c>
      <c r="X1796" s="6">
        <f t="shared" si="169"/>
        <v>0</v>
      </c>
      <c r="Y1796" s="6">
        <f>IFERROR(IF(X1796&gt;=1,X1796*VLOOKUP(E1796,STUDENT!$B$4:$W$2003,22,0),0),0)</f>
        <v>0</v>
      </c>
      <c r="Z1796" s="6">
        <f t="shared" si="170"/>
        <v>0</v>
      </c>
      <c r="AA1796" s="6">
        <f>IFERROR(IF(Z1796&gt;=1,Z1796*VLOOKUP(E1796,STUDENT!$B$4:$W$2003,22,0),0),0)</f>
        <v>0</v>
      </c>
    </row>
    <row r="1797" spans="1:27" ht="18" customHeight="1" x14ac:dyDescent="0.25">
      <c r="A1797" s="6">
        <f t="shared" si="165"/>
        <v>0</v>
      </c>
      <c r="B1797" s="6">
        <v>1789</v>
      </c>
      <c r="C1797" s="6">
        <f>IFERROR(IF($C$1&gt;=B1797,SMALL(STUDENT!$V$4:$V$2003,$C$6+B1797),0),0)</f>
        <v>0</v>
      </c>
      <c r="D1797" s="14">
        <f t="shared" si="166"/>
        <v>0</v>
      </c>
      <c r="E1797" s="14" t="str">
        <f>IFERROR(IF($D1797&gt;=1,VLOOKUP($C1797,STUDENT!$A$4:$E$2003,E$1,0),""),"")</f>
        <v/>
      </c>
      <c r="F1797" s="15" t="str">
        <f>IFERROR(IF($D1797&gt;=1,VLOOKUP($C1797,STUDENT!$A$4:$E$2003,F$1,0),""),"")</f>
        <v/>
      </c>
      <c r="G1797" s="15" t="str">
        <f>IFERROR(IF($D1797&gt;=1,VLOOKUP($C1797,STUDENT!$A$4:$E$2003,G$1,0),""),"")</f>
        <v/>
      </c>
      <c r="H1797" s="14" t="str">
        <f>IFERROR(IF($D1797&gt;=1,VLOOKUP($C1797,STUDENT!$A$4:$E$2003,H$1,0),""),"")</f>
        <v/>
      </c>
      <c r="I1797" s="79"/>
      <c r="J1797" s="79"/>
      <c r="K1797" s="79"/>
      <c r="L1797" s="79"/>
      <c r="M1797" s="79"/>
      <c r="N1797" s="79"/>
      <c r="O1797" s="79"/>
      <c r="P1797" s="79"/>
      <c r="Q1797" s="79"/>
      <c r="R1797" s="79"/>
      <c r="S1797" s="79"/>
      <c r="T1797" s="79"/>
      <c r="U1797" s="85">
        <f t="shared" si="167"/>
        <v>0</v>
      </c>
      <c r="V1797" s="6">
        <f t="shared" si="168"/>
        <v>0</v>
      </c>
      <c r="W1797" s="6">
        <f>IFERROR(IF(V1797&gt;=1,V1797*VLOOKUP(E1797,STUDENT!$B$4:$W$2003,22,0),0),0)</f>
        <v>0</v>
      </c>
      <c r="X1797" s="6">
        <f t="shared" si="169"/>
        <v>0</v>
      </c>
      <c r="Y1797" s="6">
        <f>IFERROR(IF(X1797&gt;=1,X1797*VLOOKUP(E1797,STUDENT!$B$4:$W$2003,22,0),0),0)</f>
        <v>0</v>
      </c>
      <c r="Z1797" s="6">
        <f t="shared" si="170"/>
        <v>0</v>
      </c>
      <c r="AA1797" s="6">
        <f>IFERROR(IF(Z1797&gt;=1,Z1797*VLOOKUP(E1797,STUDENT!$B$4:$W$2003,22,0),0),0)</f>
        <v>0</v>
      </c>
    </row>
    <row r="1798" spans="1:27" ht="18" customHeight="1" x14ac:dyDescent="0.25">
      <c r="A1798" s="6">
        <f t="shared" si="165"/>
        <v>0</v>
      </c>
      <c r="B1798" s="6">
        <v>1790</v>
      </c>
      <c r="C1798" s="6">
        <f>IFERROR(IF($C$1&gt;=B1798,SMALL(STUDENT!$V$4:$V$2003,$C$6+B1798),0),0)</f>
        <v>0</v>
      </c>
      <c r="D1798" s="14">
        <f t="shared" si="166"/>
        <v>0</v>
      </c>
      <c r="E1798" s="14" t="str">
        <f>IFERROR(IF($D1798&gt;=1,VLOOKUP($C1798,STUDENT!$A$4:$E$2003,E$1,0),""),"")</f>
        <v/>
      </c>
      <c r="F1798" s="15" t="str">
        <f>IFERROR(IF($D1798&gt;=1,VLOOKUP($C1798,STUDENT!$A$4:$E$2003,F$1,0),""),"")</f>
        <v/>
      </c>
      <c r="G1798" s="15" t="str">
        <f>IFERROR(IF($D1798&gt;=1,VLOOKUP($C1798,STUDENT!$A$4:$E$2003,G$1,0),""),"")</f>
        <v/>
      </c>
      <c r="H1798" s="14" t="str">
        <f>IFERROR(IF($D1798&gt;=1,VLOOKUP($C1798,STUDENT!$A$4:$E$2003,H$1,0),""),"")</f>
        <v/>
      </c>
      <c r="I1798" s="79"/>
      <c r="J1798" s="79"/>
      <c r="K1798" s="79"/>
      <c r="L1798" s="79"/>
      <c r="M1798" s="79"/>
      <c r="N1798" s="79"/>
      <c r="O1798" s="79"/>
      <c r="P1798" s="79"/>
      <c r="Q1798" s="79"/>
      <c r="R1798" s="79"/>
      <c r="S1798" s="79"/>
      <c r="T1798" s="79"/>
      <c r="U1798" s="85">
        <f t="shared" si="167"/>
        <v>0</v>
      </c>
      <c r="V1798" s="6">
        <f t="shared" si="168"/>
        <v>0</v>
      </c>
      <c r="W1798" s="6">
        <f>IFERROR(IF(V1798&gt;=1,V1798*VLOOKUP(E1798,STUDENT!$B$4:$W$2003,22,0),0),0)</f>
        <v>0</v>
      </c>
      <c r="X1798" s="6">
        <f t="shared" si="169"/>
        <v>0</v>
      </c>
      <c r="Y1798" s="6">
        <f>IFERROR(IF(X1798&gt;=1,X1798*VLOOKUP(E1798,STUDENT!$B$4:$W$2003,22,0),0),0)</f>
        <v>0</v>
      </c>
      <c r="Z1798" s="6">
        <f t="shared" si="170"/>
        <v>0</v>
      </c>
      <c r="AA1798" s="6">
        <f>IFERROR(IF(Z1798&gt;=1,Z1798*VLOOKUP(E1798,STUDENT!$B$4:$W$2003,22,0),0),0)</f>
        <v>0</v>
      </c>
    </row>
    <row r="1799" spans="1:27" ht="18" customHeight="1" x14ac:dyDescent="0.25">
      <c r="A1799" s="6">
        <f t="shared" si="165"/>
        <v>0</v>
      </c>
      <c r="B1799" s="6">
        <v>1791</v>
      </c>
      <c r="C1799" s="6">
        <f>IFERROR(IF($C$1&gt;=B1799,SMALL(STUDENT!$V$4:$V$2003,$C$6+B1799),0),0)</f>
        <v>0</v>
      </c>
      <c r="D1799" s="14">
        <f t="shared" si="166"/>
        <v>0</v>
      </c>
      <c r="E1799" s="14" t="str">
        <f>IFERROR(IF($D1799&gt;=1,VLOOKUP($C1799,STUDENT!$A$4:$E$2003,E$1,0),""),"")</f>
        <v/>
      </c>
      <c r="F1799" s="15" t="str">
        <f>IFERROR(IF($D1799&gt;=1,VLOOKUP($C1799,STUDENT!$A$4:$E$2003,F$1,0),""),"")</f>
        <v/>
      </c>
      <c r="G1799" s="15" t="str">
        <f>IFERROR(IF($D1799&gt;=1,VLOOKUP($C1799,STUDENT!$A$4:$E$2003,G$1,0),""),"")</f>
        <v/>
      </c>
      <c r="H1799" s="14" t="str">
        <f>IFERROR(IF($D1799&gt;=1,VLOOKUP($C1799,STUDENT!$A$4:$E$2003,H$1,0),""),"")</f>
        <v/>
      </c>
      <c r="I1799" s="79"/>
      <c r="J1799" s="79"/>
      <c r="K1799" s="79"/>
      <c r="L1799" s="79"/>
      <c r="M1799" s="79"/>
      <c r="N1799" s="79"/>
      <c r="O1799" s="79"/>
      <c r="P1799" s="79"/>
      <c r="Q1799" s="79"/>
      <c r="R1799" s="79"/>
      <c r="S1799" s="79"/>
      <c r="T1799" s="79"/>
      <c r="U1799" s="85">
        <f t="shared" si="167"/>
        <v>0</v>
      </c>
      <c r="V1799" s="6">
        <f t="shared" si="168"/>
        <v>0</v>
      </c>
      <c r="W1799" s="6">
        <f>IFERROR(IF(V1799&gt;=1,V1799*VLOOKUP(E1799,STUDENT!$B$4:$W$2003,22,0),0),0)</f>
        <v>0</v>
      </c>
      <c r="X1799" s="6">
        <f t="shared" si="169"/>
        <v>0</v>
      </c>
      <c r="Y1799" s="6">
        <f>IFERROR(IF(X1799&gt;=1,X1799*VLOOKUP(E1799,STUDENT!$B$4:$W$2003,22,0),0),0)</f>
        <v>0</v>
      </c>
      <c r="Z1799" s="6">
        <f t="shared" si="170"/>
        <v>0</v>
      </c>
      <c r="AA1799" s="6">
        <f>IFERROR(IF(Z1799&gt;=1,Z1799*VLOOKUP(E1799,STUDENT!$B$4:$W$2003,22,0),0),0)</f>
        <v>0</v>
      </c>
    </row>
    <row r="1800" spans="1:27" ht="18" customHeight="1" x14ac:dyDescent="0.25">
      <c r="A1800" s="6">
        <f t="shared" si="165"/>
        <v>0</v>
      </c>
      <c r="B1800" s="6">
        <v>1792</v>
      </c>
      <c r="C1800" s="6">
        <f>IFERROR(IF($C$1&gt;=B1800,SMALL(STUDENT!$V$4:$V$2003,$C$6+B1800),0),0)</f>
        <v>0</v>
      </c>
      <c r="D1800" s="14">
        <f t="shared" si="166"/>
        <v>0</v>
      </c>
      <c r="E1800" s="14" t="str">
        <f>IFERROR(IF($D1800&gt;=1,VLOOKUP($C1800,STUDENT!$A$4:$E$2003,E$1,0),""),"")</f>
        <v/>
      </c>
      <c r="F1800" s="15" t="str">
        <f>IFERROR(IF($D1800&gt;=1,VLOOKUP($C1800,STUDENT!$A$4:$E$2003,F$1,0),""),"")</f>
        <v/>
      </c>
      <c r="G1800" s="15" t="str">
        <f>IFERROR(IF($D1800&gt;=1,VLOOKUP($C1800,STUDENT!$A$4:$E$2003,G$1,0),""),"")</f>
        <v/>
      </c>
      <c r="H1800" s="14" t="str">
        <f>IFERROR(IF($D1800&gt;=1,VLOOKUP($C1800,STUDENT!$A$4:$E$2003,H$1,0),""),"")</f>
        <v/>
      </c>
      <c r="I1800" s="79"/>
      <c r="J1800" s="79"/>
      <c r="K1800" s="79"/>
      <c r="L1800" s="79"/>
      <c r="M1800" s="79"/>
      <c r="N1800" s="79"/>
      <c r="O1800" s="79"/>
      <c r="P1800" s="79"/>
      <c r="Q1800" s="79"/>
      <c r="R1800" s="79"/>
      <c r="S1800" s="79"/>
      <c r="T1800" s="79"/>
      <c r="U1800" s="85">
        <f t="shared" si="167"/>
        <v>0</v>
      </c>
      <c r="V1800" s="6">
        <f t="shared" si="168"/>
        <v>0</v>
      </c>
      <c r="W1800" s="6">
        <f>IFERROR(IF(V1800&gt;=1,V1800*VLOOKUP(E1800,STUDENT!$B$4:$W$2003,22,0),0),0)</f>
        <v>0</v>
      </c>
      <c r="X1800" s="6">
        <f t="shared" si="169"/>
        <v>0</v>
      </c>
      <c r="Y1800" s="6">
        <f>IFERROR(IF(X1800&gt;=1,X1800*VLOOKUP(E1800,STUDENT!$B$4:$W$2003,22,0),0),0)</f>
        <v>0</v>
      </c>
      <c r="Z1800" s="6">
        <f t="shared" si="170"/>
        <v>0</v>
      </c>
      <c r="AA1800" s="6">
        <f>IFERROR(IF(Z1800&gt;=1,Z1800*VLOOKUP(E1800,STUDENT!$B$4:$W$2003,22,0),0),0)</f>
        <v>0</v>
      </c>
    </row>
    <row r="1801" spans="1:27" ht="18" customHeight="1" x14ac:dyDescent="0.25">
      <c r="A1801" s="6">
        <f t="shared" si="165"/>
        <v>0</v>
      </c>
      <c r="B1801" s="6">
        <v>1793</v>
      </c>
      <c r="C1801" s="6">
        <f>IFERROR(IF($C$1&gt;=B1801,SMALL(STUDENT!$V$4:$V$2003,$C$6+B1801),0),0)</f>
        <v>0</v>
      </c>
      <c r="D1801" s="14">
        <f t="shared" si="166"/>
        <v>0</v>
      </c>
      <c r="E1801" s="14" t="str">
        <f>IFERROR(IF($D1801&gt;=1,VLOOKUP($C1801,STUDENT!$A$4:$E$2003,E$1,0),""),"")</f>
        <v/>
      </c>
      <c r="F1801" s="15" t="str">
        <f>IFERROR(IF($D1801&gt;=1,VLOOKUP($C1801,STUDENT!$A$4:$E$2003,F$1,0),""),"")</f>
        <v/>
      </c>
      <c r="G1801" s="15" t="str">
        <f>IFERROR(IF($D1801&gt;=1,VLOOKUP($C1801,STUDENT!$A$4:$E$2003,G$1,0),""),"")</f>
        <v/>
      </c>
      <c r="H1801" s="14" t="str">
        <f>IFERROR(IF($D1801&gt;=1,VLOOKUP($C1801,STUDENT!$A$4:$E$2003,H$1,0),""),"")</f>
        <v/>
      </c>
      <c r="I1801" s="79"/>
      <c r="J1801" s="79"/>
      <c r="K1801" s="79"/>
      <c r="L1801" s="79"/>
      <c r="M1801" s="79"/>
      <c r="N1801" s="79"/>
      <c r="O1801" s="79"/>
      <c r="P1801" s="79"/>
      <c r="Q1801" s="79"/>
      <c r="R1801" s="79"/>
      <c r="S1801" s="79"/>
      <c r="T1801" s="79"/>
      <c r="U1801" s="85">
        <f t="shared" si="167"/>
        <v>0</v>
      </c>
      <c r="V1801" s="6">
        <f t="shared" si="168"/>
        <v>0</v>
      </c>
      <c r="W1801" s="6">
        <f>IFERROR(IF(V1801&gt;=1,V1801*VLOOKUP(E1801,STUDENT!$B$4:$W$2003,22,0),0),0)</f>
        <v>0</v>
      </c>
      <c r="X1801" s="6">
        <f t="shared" si="169"/>
        <v>0</v>
      </c>
      <c r="Y1801" s="6">
        <f>IFERROR(IF(X1801&gt;=1,X1801*VLOOKUP(E1801,STUDENT!$B$4:$W$2003,22,0),0),0)</f>
        <v>0</v>
      </c>
      <c r="Z1801" s="6">
        <f t="shared" si="170"/>
        <v>0</v>
      </c>
      <c r="AA1801" s="6">
        <f>IFERROR(IF(Z1801&gt;=1,Z1801*VLOOKUP(E1801,STUDENT!$B$4:$W$2003,22,0),0),0)</f>
        <v>0</v>
      </c>
    </row>
    <row r="1802" spans="1:27" ht="18" customHeight="1" x14ac:dyDescent="0.25">
      <c r="A1802" s="6">
        <f t="shared" ref="A1802:A1865" si="171">IFERROR(IF(W1802&gt;=1,D1802,0),0)</f>
        <v>0</v>
      </c>
      <c r="B1802" s="6">
        <v>1794</v>
      </c>
      <c r="C1802" s="6">
        <f>IFERROR(IF($C$1&gt;=B1802,SMALL(STUDENT!$V$4:$V$2003,$C$6+B1802),0),0)</f>
        <v>0</v>
      </c>
      <c r="D1802" s="14">
        <f t="shared" ref="D1802:D1865" si="172">IFERROR(IF(C1802&gt;=1,B1802,0),0)</f>
        <v>0</v>
      </c>
      <c r="E1802" s="14" t="str">
        <f>IFERROR(IF($D1802&gt;=1,VLOOKUP($C1802,STUDENT!$A$4:$E$2003,E$1,0),""),"")</f>
        <v/>
      </c>
      <c r="F1802" s="15" t="str">
        <f>IFERROR(IF($D1802&gt;=1,VLOOKUP($C1802,STUDENT!$A$4:$E$2003,F$1,0),""),"")</f>
        <v/>
      </c>
      <c r="G1802" s="15" t="str">
        <f>IFERROR(IF($D1802&gt;=1,VLOOKUP($C1802,STUDENT!$A$4:$E$2003,G$1,0),""),"")</f>
        <v/>
      </c>
      <c r="H1802" s="14" t="str">
        <f>IFERROR(IF($D1802&gt;=1,VLOOKUP($C1802,STUDENT!$A$4:$E$2003,H$1,0),""),"")</f>
        <v/>
      </c>
      <c r="I1802" s="79"/>
      <c r="J1802" s="79"/>
      <c r="K1802" s="79"/>
      <c r="L1802" s="79"/>
      <c r="M1802" s="79"/>
      <c r="N1802" s="79"/>
      <c r="O1802" s="79"/>
      <c r="P1802" s="79"/>
      <c r="Q1802" s="79"/>
      <c r="R1802" s="79"/>
      <c r="S1802" s="79"/>
      <c r="T1802" s="79"/>
      <c r="U1802" s="85">
        <f t="shared" ref="U1802:U1865" si="173">SUM(I1802:T1802)</f>
        <v>0</v>
      </c>
      <c r="V1802" s="6">
        <f t="shared" ref="V1802:V1865" si="174">IFERROR(IF(D1802&gt;=1,(IF($V$1&gt;=1,(IF($W$1&gt;=1,SUMIFS(I1802:T1802,$I$3:$T$3,"&gt;="&amp;$V$1,$I$3:$T$3,"&lt;="&amp;$W$1),0)),0)),0),0)</f>
        <v>0</v>
      </c>
      <c r="W1802" s="6">
        <f>IFERROR(IF(V1802&gt;=1,V1802*VLOOKUP(E1802,STUDENT!$B$4:$W$2003,22,0),0),0)</f>
        <v>0</v>
      </c>
      <c r="X1802" s="6">
        <f t="shared" ref="X1802:X1865" si="175">IFERROR(IF(D1802&gt;=1,(IF($X$1&gt;=1,(IF($Y$1&gt;=1,SUMIFS(I1802:T1802,$I$3:$T$3,"&gt;="&amp;$X$1,$I$3:$T$3,"&lt;="&amp;$Y$1),0)),0)),0),0)</f>
        <v>0</v>
      </c>
      <c r="Y1802" s="6">
        <f>IFERROR(IF(X1802&gt;=1,X1802*VLOOKUP(E1802,STUDENT!$B$4:$W$2003,22,0),0),0)</f>
        <v>0</v>
      </c>
      <c r="Z1802" s="6">
        <f t="shared" ref="Z1802:Z1865" si="176">IFERROR(IF(D1802&gt;=1,(IF($Z$1&gt;=1,(IF($AA$1&gt;=1,SUMIFS(I1802:T1802,$I$3:$T$3,"&gt;="&amp;$Z$1,$I$3:$T$3,"&lt;="&amp;$AA$1),0)),0)),0),0)</f>
        <v>0</v>
      </c>
      <c r="AA1802" s="6">
        <f>IFERROR(IF(Z1802&gt;=1,Z1802*VLOOKUP(E1802,STUDENT!$B$4:$W$2003,22,0),0),0)</f>
        <v>0</v>
      </c>
    </row>
    <row r="1803" spans="1:27" ht="18" customHeight="1" x14ac:dyDescent="0.25">
      <c r="A1803" s="6">
        <f t="shared" si="171"/>
        <v>0</v>
      </c>
      <c r="B1803" s="6">
        <v>1795</v>
      </c>
      <c r="C1803" s="6">
        <f>IFERROR(IF($C$1&gt;=B1803,SMALL(STUDENT!$V$4:$V$2003,$C$6+B1803),0),0)</f>
        <v>0</v>
      </c>
      <c r="D1803" s="14">
        <f t="shared" si="172"/>
        <v>0</v>
      </c>
      <c r="E1803" s="14" t="str">
        <f>IFERROR(IF($D1803&gt;=1,VLOOKUP($C1803,STUDENT!$A$4:$E$2003,E$1,0),""),"")</f>
        <v/>
      </c>
      <c r="F1803" s="15" t="str">
        <f>IFERROR(IF($D1803&gt;=1,VLOOKUP($C1803,STUDENT!$A$4:$E$2003,F$1,0),""),"")</f>
        <v/>
      </c>
      <c r="G1803" s="15" t="str">
        <f>IFERROR(IF($D1803&gt;=1,VLOOKUP($C1803,STUDENT!$A$4:$E$2003,G$1,0),""),"")</f>
        <v/>
      </c>
      <c r="H1803" s="14" t="str">
        <f>IFERROR(IF($D1803&gt;=1,VLOOKUP($C1803,STUDENT!$A$4:$E$2003,H$1,0),""),"")</f>
        <v/>
      </c>
      <c r="I1803" s="79"/>
      <c r="J1803" s="79"/>
      <c r="K1803" s="79"/>
      <c r="L1803" s="79"/>
      <c r="M1803" s="79"/>
      <c r="N1803" s="79"/>
      <c r="O1803" s="79"/>
      <c r="P1803" s="79"/>
      <c r="Q1803" s="79"/>
      <c r="R1803" s="79"/>
      <c r="S1803" s="79"/>
      <c r="T1803" s="79"/>
      <c r="U1803" s="85">
        <f t="shared" si="173"/>
        <v>0</v>
      </c>
      <c r="V1803" s="6">
        <f t="shared" si="174"/>
        <v>0</v>
      </c>
      <c r="W1803" s="6">
        <f>IFERROR(IF(V1803&gt;=1,V1803*VLOOKUP(E1803,STUDENT!$B$4:$W$2003,22,0),0),0)</f>
        <v>0</v>
      </c>
      <c r="X1803" s="6">
        <f t="shared" si="175"/>
        <v>0</v>
      </c>
      <c r="Y1803" s="6">
        <f>IFERROR(IF(X1803&gt;=1,X1803*VLOOKUP(E1803,STUDENT!$B$4:$W$2003,22,0),0),0)</f>
        <v>0</v>
      </c>
      <c r="Z1803" s="6">
        <f t="shared" si="176"/>
        <v>0</v>
      </c>
      <c r="AA1803" s="6">
        <f>IFERROR(IF(Z1803&gt;=1,Z1803*VLOOKUP(E1803,STUDENT!$B$4:$W$2003,22,0),0),0)</f>
        <v>0</v>
      </c>
    </row>
    <row r="1804" spans="1:27" ht="18" customHeight="1" x14ac:dyDescent="0.25">
      <c r="A1804" s="6">
        <f t="shared" si="171"/>
        <v>0</v>
      </c>
      <c r="B1804" s="6">
        <v>1796</v>
      </c>
      <c r="C1804" s="6">
        <f>IFERROR(IF($C$1&gt;=B1804,SMALL(STUDENT!$V$4:$V$2003,$C$6+B1804),0),0)</f>
        <v>0</v>
      </c>
      <c r="D1804" s="14">
        <f t="shared" si="172"/>
        <v>0</v>
      </c>
      <c r="E1804" s="14" t="str">
        <f>IFERROR(IF($D1804&gt;=1,VLOOKUP($C1804,STUDENT!$A$4:$E$2003,E$1,0),""),"")</f>
        <v/>
      </c>
      <c r="F1804" s="15" t="str">
        <f>IFERROR(IF($D1804&gt;=1,VLOOKUP($C1804,STUDENT!$A$4:$E$2003,F$1,0),""),"")</f>
        <v/>
      </c>
      <c r="G1804" s="15" t="str">
        <f>IFERROR(IF($D1804&gt;=1,VLOOKUP($C1804,STUDENT!$A$4:$E$2003,G$1,0),""),"")</f>
        <v/>
      </c>
      <c r="H1804" s="14" t="str">
        <f>IFERROR(IF($D1804&gt;=1,VLOOKUP($C1804,STUDENT!$A$4:$E$2003,H$1,0),""),"")</f>
        <v/>
      </c>
      <c r="I1804" s="79"/>
      <c r="J1804" s="79"/>
      <c r="K1804" s="79"/>
      <c r="L1804" s="79"/>
      <c r="M1804" s="79"/>
      <c r="N1804" s="79"/>
      <c r="O1804" s="79"/>
      <c r="P1804" s="79"/>
      <c r="Q1804" s="79"/>
      <c r="R1804" s="79"/>
      <c r="S1804" s="79"/>
      <c r="T1804" s="79"/>
      <c r="U1804" s="85">
        <f t="shared" si="173"/>
        <v>0</v>
      </c>
      <c r="V1804" s="6">
        <f t="shared" si="174"/>
        <v>0</v>
      </c>
      <c r="W1804" s="6">
        <f>IFERROR(IF(V1804&gt;=1,V1804*VLOOKUP(E1804,STUDENT!$B$4:$W$2003,22,0),0),0)</f>
        <v>0</v>
      </c>
      <c r="X1804" s="6">
        <f t="shared" si="175"/>
        <v>0</v>
      </c>
      <c r="Y1804" s="6">
        <f>IFERROR(IF(X1804&gt;=1,X1804*VLOOKUP(E1804,STUDENT!$B$4:$W$2003,22,0),0),0)</f>
        <v>0</v>
      </c>
      <c r="Z1804" s="6">
        <f t="shared" si="176"/>
        <v>0</v>
      </c>
      <c r="AA1804" s="6">
        <f>IFERROR(IF(Z1804&gt;=1,Z1804*VLOOKUP(E1804,STUDENT!$B$4:$W$2003,22,0),0),0)</f>
        <v>0</v>
      </c>
    </row>
    <row r="1805" spans="1:27" ht="18" customHeight="1" x14ac:dyDescent="0.25">
      <c r="A1805" s="6">
        <f t="shared" si="171"/>
        <v>0</v>
      </c>
      <c r="B1805" s="6">
        <v>1797</v>
      </c>
      <c r="C1805" s="6">
        <f>IFERROR(IF($C$1&gt;=B1805,SMALL(STUDENT!$V$4:$V$2003,$C$6+B1805),0),0)</f>
        <v>0</v>
      </c>
      <c r="D1805" s="14">
        <f t="shared" si="172"/>
        <v>0</v>
      </c>
      <c r="E1805" s="14" t="str">
        <f>IFERROR(IF($D1805&gt;=1,VLOOKUP($C1805,STUDENT!$A$4:$E$2003,E$1,0),""),"")</f>
        <v/>
      </c>
      <c r="F1805" s="15" t="str">
        <f>IFERROR(IF($D1805&gt;=1,VLOOKUP($C1805,STUDENT!$A$4:$E$2003,F$1,0),""),"")</f>
        <v/>
      </c>
      <c r="G1805" s="15" t="str">
        <f>IFERROR(IF($D1805&gt;=1,VLOOKUP($C1805,STUDENT!$A$4:$E$2003,G$1,0),""),"")</f>
        <v/>
      </c>
      <c r="H1805" s="14" t="str">
        <f>IFERROR(IF($D1805&gt;=1,VLOOKUP($C1805,STUDENT!$A$4:$E$2003,H$1,0),""),"")</f>
        <v/>
      </c>
      <c r="I1805" s="79"/>
      <c r="J1805" s="79"/>
      <c r="K1805" s="79"/>
      <c r="L1805" s="79"/>
      <c r="M1805" s="79"/>
      <c r="N1805" s="79"/>
      <c r="O1805" s="79"/>
      <c r="P1805" s="79"/>
      <c r="Q1805" s="79"/>
      <c r="R1805" s="79"/>
      <c r="S1805" s="79"/>
      <c r="T1805" s="79"/>
      <c r="U1805" s="85">
        <f t="shared" si="173"/>
        <v>0</v>
      </c>
      <c r="V1805" s="6">
        <f t="shared" si="174"/>
        <v>0</v>
      </c>
      <c r="W1805" s="6">
        <f>IFERROR(IF(V1805&gt;=1,V1805*VLOOKUP(E1805,STUDENT!$B$4:$W$2003,22,0),0),0)</f>
        <v>0</v>
      </c>
      <c r="X1805" s="6">
        <f t="shared" si="175"/>
        <v>0</v>
      </c>
      <c r="Y1805" s="6">
        <f>IFERROR(IF(X1805&gt;=1,X1805*VLOOKUP(E1805,STUDENT!$B$4:$W$2003,22,0),0),0)</f>
        <v>0</v>
      </c>
      <c r="Z1805" s="6">
        <f t="shared" si="176"/>
        <v>0</v>
      </c>
      <c r="AA1805" s="6">
        <f>IFERROR(IF(Z1805&gt;=1,Z1805*VLOOKUP(E1805,STUDENT!$B$4:$W$2003,22,0),0),0)</f>
        <v>0</v>
      </c>
    </row>
    <row r="1806" spans="1:27" ht="18" customHeight="1" x14ac:dyDescent="0.25">
      <c r="A1806" s="6">
        <f t="shared" si="171"/>
        <v>0</v>
      </c>
      <c r="B1806" s="6">
        <v>1798</v>
      </c>
      <c r="C1806" s="6">
        <f>IFERROR(IF($C$1&gt;=B1806,SMALL(STUDENT!$V$4:$V$2003,$C$6+B1806),0),0)</f>
        <v>0</v>
      </c>
      <c r="D1806" s="14">
        <f t="shared" si="172"/>
        <v>0</v>
      </c>
      <c r="E1806" s="14" t="str">
        <f>IFERROR(IF($D1806&gt;=1,VLOOKUP($C1806,STUDENT!$A$4:$E$2003,E$1,0),""),"")</f>
        <v/>
      </c>
      <c r="F1806" s="15" t="str">
        <f>IFERROR(IF($D1806&gt;=1,VLOOKUP($C1806,STUDENT!$A$4:$E$2003,F$1,0),""),"")</f>
        <v/>
      </c>
      <c r="G1806" s="15" t="str">
        <f>IFERROR(IF($D1806&gt;=1,VLOOKUP($C1806,STUDENT!$A$4:$E$2003,G$1,0),""),"")</f>
        <v/>
      </c>
      <c r="H1806" s="14" t="str">
        <f>IFERROR(IF($D1806&gt;=1,VLOOKUP($C1806,STUDENT!$A$4:$E$2003,H$1,0),""),"")</f>
        <v/>
      </c>
      <c r="I1806" s="79"/>
      <c r="J1806" s="79"/>
      <c r="K1806" s="79"/>
      <c r="L1806" s="79"/>
      <c r="M1806" s="79"/>
      <c r="N1806" s="79"/>
      <c r="O1806" s="79"/>
      <c r="P1806" s="79"/>
      <c r="Q1806" s="79"/>
      <c r="R1806" s="79"/>
      <c r="S1806" s="79"/>
      <c r="T1806" s="79"/>
      <c r="U1806" s="85">
        <f t="shared" si="173"/>
        <v>0</v>
      </c>
      <c r="V1806" s="6">
        <f t="shared" si="174"/>
        <v>0</v>
      </c>
      <c r="W1806" s="6">
        <f>IFERROR(IF(V1806&gt;=1,V1806*VLOOKUP(E1806,STUDENT!$B$4:$W$2003,22,0),0),0)</f>
        <v>0</v>
      </c>
      <c r="X1806" s="6">
        <f t="shared" si="175"/>
        <v>0</v>
      </c>
      <c r="Y1806" s="6">
        <f>IFERROR(IF(X1806&gt;=1,X1806*VLOOKUP(E1806,STUDENT!$B$4:$W$2003,22,0),0),0)</f>
        <v>0</v>
      </c>
      <c r="Z1806" s="6">
        <f t="shared" si="176"/>
        <v>0</v>
      </c>
      <c r="AA1806" s="6">
        <f>IFERROR(IF(Z1806&gt;=1,Z1806*VLOOKUP(E1806,STUDENT!$B$4:$W$2003,22,0),0),0)</f>
        <v>0</v>
      </c>
    </row>
    <row r="1807" spans="1:27" ht="18" customHeight="1" x14ac:dyDescent="0.25">
      <c r="A1807" s="6">
        <f t="shared" si="171"/>
        <v>0</v>
      </c>
      <c r="B1807" s="6">
        <v>1799</v>
      </c>
      <c r="C1807" s="6">
        <f>IFERROR(IF($C$1&gt;=B1807,SMALL(STUDENT!$V$4:$V$2003,$C$6+B1807),0),0)</f>
        <v>0</v>
      </c>
      <c r="D1807" s="14">
        <f t="shared" si="172"/>
        <v>0</v>
      </c>
      <c r="E1807" s="14" t="str">
        <f>IFERROR(IF($D1807&gt;=1,VLOOKUP($C1807,STUDENT!$A$4:$E$2003,E$1,0),""),"")</f>
        <v/>
      </c>
      <c r="F1807" s="15" t="str">
        <f>IFERROR(IF($D1807&gt;=1,VLOOKUP($C1807,STUDENT!$A$4:$E$2003,F$1,0),""),"")</f>
        <v/>
      </c>
      <c r="G1807" s="15" t="str">
        <f>IFERROR(IF($D1807&gt;=1,VLOOKUP($C1807,STUDENT!$A$4:$E$2003,G$1,0),""),"")</f>
        <v/>
      </c>
      <c r="H1807" s="14" t="str">
        <f>IFERROR(IF($D1807&gt;=1,VLOOKUP($C1807,STUDENT!$A$4:$E$2003,H$1,0),""),"")</f>
        <v/>
      </c>
      <c r="I1807" s="79"/>
      <c r="J1807" s="79"/>
      <c r="K1807" s="79"/>
      <c r="L1807" s="79"/>
      <c r="M1807" s="79"/>
      <c r="N1807" s="79"/>
      <c r="O1807" s="79"/>
      <c r="P1807" s="79"/>
      <c r="Q1807" s="79"/>
      <c r="R1807" s="79"/>
      <c r="S1807" s="79"/>
      <c r="T1807" s="79"/>
      <c r="U1807" s="85">
        <f t="shared" si="173"/>
        <v>0</v>
      </c>
      <c r="V1807" s="6">
        <f t="shared" si="174"/>
        <v>0</v>
      </c>
      <c r="W1807" s="6">
        <f>IFERROR(IF(V1807&gt;=1,V1807*VLOOKUP(E1807,STUDENT!$B$4:$W$2003,22,0),0),0)</f>
        <v>0</v>
      </c>
      <c r="X1807" s="6">
        <f t="shared" si="175"/>
        <v>0</v>
      </c>
      <c r="Y1807" s="6">
        <f>IFERROR(IF(X1807&gt;=1,X1807*VLOOKUP(E1807,STUDENT!$B$4:$W$2003,22,0),0),0)</f>
        <v>0</v>
      </c>
      <c r="Z1807" s="6">
        <f t="shared" si="176"/>
        <v>0</v>
      </c>
      <c r="AA1807" s="6">
        <f>IFERROR(IF(Z1807&gt;=1,Z1807*VLOOKUP(E1807,STUDENT!$B$4:$W$2003,22,0),0),0)</f>
        <v>0</v>
      </c>
    </row>
    <row r="1808" spans="1:27" ht="18" customHeight="1" x14ac:dyDescent="0.25">
      <c r="A1808" s="6">
        <f t="shared" si="171"/>
        <v>0</v>
      </c>
      <c r="B1808" s="6">
        <v>1800</v>
      </c>
      <c r="C1808" s="6">
        <f>IFERROR(IF($C$1&gt;=B1808,SMALL(STUDENT!$V$4:$V$2003,$C$6+B1808),0),0)</f>
        <v>0</v>
      </c>
      <c r="D1808" s="14">
        <f t="shared" si="172"/>
        <v>0</v>
      </c>
      <c r="E1808" s="14" t="str">
        <f>IFERROR(IF($D1808&gt;=1,VLOOKUP($C1808,STUDENT!$A$4:$E$2003,E$1,0),""),"")</f>
        <v/>
      </c>
      <c r="F1808" s="15" t="str">
        <f>IFERROR(IF($D1808&gt;=1,VLOOKUP($C1808,STUDENT!$A$4:$E$2003,F$1,0),""),"")</f>
        <v/>
      </c>
      <c r="G1808" s="15" t="str">
        <f>IFERROR(IF($D1808&gt;=1,VLOOKUP($C1808,STUDENT!$A$4:$E$2003,G$1,0),""),"")</f>
        <v/>
      </c>
      <c r="H1808" s="14" t="str">
        <f>IFERROR(IF($D1808&gt;=1,VLOOKUP($C1808,STUDENT!$A$4:$E$2003,H$1,0),""),"")</f>
        <v/>
      </c>
      <c r="I1808" s="79"/>
      <c r="J1808" s="79"/>
      <c r="K1808" s="79"/>
      <c r="L1808" s="79"/>
      <c r="M1808" s="79"/>
      <c r="N1808" s="79"/>
      <c r="O1808" s="79"/>
      <c r="P1808" s="79"/>
      <c r="Q1808" s="79"/>
      <c r="R1808" s="79"/>
      <c r="S1808" s="79"/>
      <c r="T1808" s="79"/>
      <c r="U1808" s="85">
        <f t="shared" si="173"/>
        <v>0</v>
      </c>
      <c r="V1808" s="6">
        <f t="shared" si="174"/>
        <v>0</v>
      </c>
      <c r="W1808" s="6">
        <f>IFERROR(IF(V1808&gt;=1,V1808*VLOOKUP(E1808,STUDENT!$B$4:$W$2003,22,0),0),0)</f>
        <v>0</v>
      </c>
      <c r="X1808" s="6">
        <f t="shared" si="175"/>
        <v>0</v>
      </c>
      <c r="Y1808" s="6">
        <f>IFERROR(IF(X1808&gt;=1,X1808*VLOOKUP(E1808,STUDENT!$B$4:$W$2003,22,0),0),0)</f>
        <v>0</v>
      </c>
      <c r="Z1808" s="6">
        <f t="shared" si="176"/>
        <v>0</v>
      </c>
      <c r="AA1808" s="6">
        <f>IFERROR(IF(Z1808&gt;=1,Z1808*VLOOKUP(E1808,STUDENT!$B$4:$W$2003,22,0),0),0)</f>
        <v>0</v>
      </c>
    </row>
    <row r="1809" spans="1:27" ht="18" customHeight="1" x14ac:dyDescent="0.25">
      <c r="A1809" s="6">
        <f t="shared" si="171"/>
        <v>0</v>
      </c>
      <c r="B1809" s="6">
        <v>1801</v>
      </c>
      <c r="C1809" s="6">
        <f>IFERROR(IF($C$1&gt;=B1809,SMALL(STUDENT!$V$4:$V$2003,$C$6+B1809),0),0)</f>
        <v>0</v>
      </c>
      <c r="D1809" s="14">
        <f t="shared" si="172"/>
        <v>0</v>
      </c>
      <c r="E1809" s="14" t="str">
        <f>IFERROR(IF($D1809&gt;=1,VLOOKUP($C1809,STUDENT!$A$4:$E$2003,E$1,0),""),"")</f>
        <v/>
      </c>
      <c r="F1809" s="15" t="str">
        <f>IFERROR(IF($D1809&gt;=1,VLOOKUP($C1809,STUDENT!$A$4:$E$2003,F$1,0),""),"")</f>
        <v/>
      </c>
      <c r="G1809" s="15" t="str">
        <f>IFERROR(IF($D1809&gt;=1,VLOOKUP($C1809,STUDENT!$A$4:$E$2003,G$1,0),""),"")</f>
        <v/>
      </c>
      <c r="H1809" s="14" t="str">
        <f>IFERROR(IF($D1809&gt;=1,VLOOKUP($C1809,STUDENT!$A$4:$E$2003,H$1,0),""),"")</f>
        <v/>
      </c>
      <c r="I1809" s="79"/>
      <c r="J1809" s="79"/>
      <c r="K1809" s="79"/>
      <c r="L1809" s="79"/>
      <c r="M1809" s="79"/>
      <c r="N1809" s="79"/>
      <c r="O1809" s="79"/>
      <c r="P1809" s="79"/>
      <c r="Q1809" s="79"/>
      <c r="R1809" s="79"/>
      <c r="S1809" s="79"/>
      <c r="T1809" s="79"/>
      <c r="U1809" s="85">
        <f t="shared" si="173"/>
        <v>0</v>
      </c>
      <c r="V1809" s="6">
        <f t="shared" si="174"/>
        <v>0</v>
      </c>
      <c r="W1809" s="6">
        <f>IFERROR(IF(V1809&gt;=1,V1809*VLOOKUP(E1809,STUDENT!$B$4:$W$2003,22,0),0),0)</f>
        <v>0</v>
      </c>
      <c r="X1809" s="6">
        <f t="shared" si="175"/>
        <v>0</v>
      </c>
      <c r="Y1809" s="6">
        <f>IFERROR(IF(X1809&gt;=1,X1809*VLOOKUP(E1809,STUDENT!$B$4:$W$2003,22,0),0),0)</f>
        <v>0</v>
      </c>
      <c r="Z1809" s="6">
        <f t="shared" si="176"/>
        <v>0</v>
      </c>
      <c r="AA1809" s="6">
        <f>IFERROR(IF(Z1809&gt;=1,Z1809*VLOOKUP(E1809,STUDENT!$B$4:$W$2003,22,0),0),0)</f>
        <v>0</v>
      </c>
    </row>
    <row r="1810" spans="1:27" ht="18" customHeight="1" x14ac:dyDescent="0.25">
      <c r="A1810" s="6">
        <f t="shared" si="171"/>
        <v>0</v>
      </c>
      <c r="B1810" s="6">
        <v>1802</v>
      </c>
      <c r="C1810" s="6">
        <f>IFERROR(IF($C$1&gt;=B1810,SMALL(STUDENT!$V$4:$V$2003,$C$6+B1810),0),0)</f>
        <v>0</v>
      </c>
      <c r="D1810" s="14">
        <f t="shared" si="172"/>
        <v>0</v>
      </c>
      <c r="E1810" s="14" t="str">
        <f>IFERROR(IF($D1810&gt;=1,VLOOKUP($C1810,STUDENT!$A$4:$E$2003,E$1,0),""),"")</f>
        <v/>
      </c>
      <c r="F1810" s="15" t="str">
        <f>IFERROR(IF($D1810&gt;=1,VLOOKUP($C1810,STUDENT!$A$4:$E$2003,F$1,0),""),"")</f>
        <v/>
      </c>
      <c r="G1810" s="15" t="str">
        <f>IFERROR(IF($D1810&gt;=1,VLOOKUP($C1810,STUDENT!$A$4:$E$2003,G$1,0),""),"")</f>
        <v/>
      </c>
      <c r="H1810" s="14" t="str">
        <f>IFERROR(IF($D1810&gt;=1,VLOOKUP($C1810,STUDENT!$A$4:$E$2003,H$1,0),""),"")</f>
        <v/>
      </c>
      <c r="I1810" s="79"/>
      <c r="J1810" s="79"/>
      <c r="K1810" s="79"/>
      <c r="L1810" s="79"/>
      <c r="M1810" s="79"/>
      <c r="N1810" s="79"/>
      <c r="O1810" s="79"/>
      <c r="P1810" s="79"/>
      <c r="Q1810" s="79"/>
      <c r="R1810" s="79"/>
      <c r="S1810" s="79"/>
      <c r="T1810" s="79"/>
      <c r="U1810" s="85">
        <f t="shared" si="173"/>
        <v>0</v>
      </c>
      <c r="V1810" s="6">
        <f t="shared" si="174"/>
        <v>0</v>
      </c>
      <c r="W1810" s="6">
        <f>IFERROR(IF(V1810&gt;=1,V1810*VLOOKUP(E1810,STUDENT!$B$4:$W$2003,22,0),0),0)</f>
        <v>0</v>
      </c>
      <c r="X1810" s="6">
        <f t="shared" si="175"/>
        <v>0</v>
      </c>
      <c r="Y1810" s="6">
        <f>IFERROR(IF(X1810&gt;=1,X1810*VLOOKUP(E1810,STUDENT!$B$4:$W$2003,22,0),0),0)</f>
        <v>0</v>
      </c>
      <c r="Z1810" s="6">
        <f t="shared" si="176"/>
        <v>0</v>
      </c>
      <c r="AA1810" s="6">
        <f>IFERROR(IF(Z1810&gt;=1,Z1810*VLOOKUP(E1810,STUDENT!$B$4:$W$2003,22,0),0),0)</f>
        <v>0</v>
      </c>
    </row>
    <row r="1811" spans="1:27" ht="18" customHeight="1" x14ac:dyDescent="0.25">
      <c r="A1811" s="6">
        <f t="shared" si="171"/>
        <v>0</v>
      </c>
      <c r="B1811" s="6">
        <v>1803</v>
      </c>
      <c r="C1811" s="6">
        <f>IFERROR(IF($C$1&gt;=B1811,SMALL(STUDENT!$V$4:$V$2003,$C$6+B1811),0),0)</f>
        <v>0</v>
      </c>
      <c r="D1811" s="14">
        <f t="shared" si="172"/>
        <v>0</v>
      </c>
      <c r="E1811" s="14" t="str">
        <f>IFERROR(IF($D1811&gt;=1,VLOOKUP($C1811,STUDENT!$A$4:$E$2003,E$1,0),""),"")</f>
        <v/>
      </c>
      <c r="F1811" s="15" t="str">
        <f>IFERROR(IF($D1811&gt;=1,VLOOKUP($C1811,STUDENT!$A$4:$E$2003,F$1,0),""),"")</f>
        <v/>
      </c>
      <c r="G1811" s="15" t="str">
        <f>IFERROR(IF($D1811&gt;=1,VLOOKUP($C1811,STUDENT!$A$4:$E$2003,G$1,0),""),"")</f>
        <v/>
      </c>
      <c r="H1811" s="14" t="str">
        <f>IFERROR(IF($D1811&gt;=1,VLOOKUP($C1811,STUDENT!$A$4:$E$2003,H$1,0),""),"")</f>
        <v/>
      </c>
      <c r="I1811" s="79"/>
      <c r="J1811" s="79"/>
      <c r="K1811" s="79"/>
      <c r="L1811" s="79"/>
      <c r="M1811" s="79"/>
      <c r="N1811" s="79"/>
      <c r="O1811" s="79"/>
      <c r="P1811" s="79"/>
      <c r="Q1811" s="79"/>
      <c r="R1811" s="79"/>
      <c r="S1811" s="79"/>
      <c r="T1811" s="79"/>
      <c r="U1811" s="85">
        <f t="shared" si="173"/>
        <v>0</v>
      </c>
      <c r="V1811" s="6">
        <f t="shared" si="174"/>
        <v>0</v>
      </c>
      <c r="W1811" s="6">
        <f>IFERROR(IF(V1811&gt;=1,V1811*VLOOKUP(E1811,STUDENT!$B$4:$W$2003,22,0),0),0)</f>
        <v>0</v>
      </c>
      <c r="X1811" s="6">
        <f t="shared" si="175"/>
        <v>0</v>
      </c>
      <c r="Y1811" s="6">
        <f>IFERROR(IF(X1811&gt;=1,X1811*VLOOKUP(E1811,STUDENT!$B$4:$W$2003,22,0),0),0)</f>
        <v>0</v>
      </c>
      <c r="Z1811" s="6">
        <f t="shared" si="176"/>
        <v>0</v>
      </c>
      <c r="AA1811" s="6">
        <f>IFERROR(IF(Z1811&gt;=1,Z1811*VLOOKUP(E1811,STUDENT!$B$4:$W$2003,22,0),0),0)</f>
        <v>0</v>
      </c>
    </row>
    <row r="1812" spans="1:27" ht="18" customHeight="1" x14ac:dyDescent="0.25">
      <c r="A1812" s="6">
        <f t="shared" si="171"/>
        <v>0</v>
      </c>
      <c r="B1812" s="6">
        <v>1804</v>
      </c>
      <c r="C1812" s="6">
        <f>IFERROR(IF($C$1&gt;=B1812,SMALL(STUDENT!$V$4:$V$2003,$C$6+B1812),0),0)</f>
        <v>0</v>
      </c>
      <c r="D1812" s="14">
        <f t="shared" si="172"/>
        <v>0</v>
      </c>
      <c r="E1812" s="14" t="str">
        <f>IFERROR(IF($D1812&gt;=1,VLOOKUP($C1812,STUDENT!$A$4:$E$2003,E$1,0),""),"")</f>
        <v/>
      </c>
      <c r="F1812" s="15" t="str">
        <f>IFERROR(IF($D1812&gt;=1,VLOOKUP($C1812,STUDENT!$A$4:$E$2003,F$1,0),""),"")</f>
        <v/>
      </c>
      <c r="G1812" s="15" t="str">
        <f>IFERROR(IF($D1812&gt;=1,VLOOKUP($C1812,STUDENT!$A$4:$E$2003,G$1,0),""),"")</f>
        <v/>
      </c>
      <c r="H1812" s="14" t="str">
        <f>IFERROR(IF($D1812&gt;=1,VLOOKUP($C1812,STUDENT!$A$4:$E$2003,H$1,0),""),"")</f>
        <v/>
      </c>
      <c r="I1812" s="79"/>
      <c r="J1812" s="79"/>
      <c r="K1812" s="79"/>
      <c r="L1812" s="79"/>
      <c r="M1812" s="79"/>
      <c r="N1812" s="79"/>
      <c r="O1812" s="79"/>
      <c r="P1812" s="79"/>
      <c r="Q1812" s="79"/>
      <c r="R1812" s="79"/>
      <c r="S1812" s="79"/>
      <c r="T1812" s="79"/>
      <c r="U1812" s="85">
        <f t="shared" si="173"/>
        <v>0</v>
      </c>
      <c r="V1812" s="6">
        <f t="shared" si="174"/>
        <v>0</v>
      </c>
      <c r="W1812" s="6">
        <f>IFERROR(IF(V1812&gt;=1,V1812*VLOOKUP(E1812,STUDENT!$B$4:$W$2003,22,0),0),0)</f>
        <v>0</v>
      </c>
      <c r="X1812" s="6">
        <f t="shared" si="175"/>
        <v>0</v>
      </c>
      <c r="Y1812" s="6">
        <f>IFERROR(IF(X1812&gt;=1,X1812*VLOOKUP(E1812,STUDENT!$B$4:$W$2003,22,0),0),0)</f>
        <v>0</v>
      </c>
      <c r="Z1812" s="6">
        <f t="shared" si="176"/>
        <v>0</v>
      </c>
      <c r="AA1812" s="6">
        <f>IFERROR(IF(Z1812&gt;=1,Z1812*VLOOKUP(E1812,STUDENT!$B$4:$W$2003,22,0),0),0)</f>
        <v>0</v>
      </c>
    </row>
    <row r="1813" spans="1:27" ht="18" customHeight="1" x14ac:dyDescent="0.25">
      <c r="A1813" s="6">
        <f t="shared" si="171"/>
        <v>0</v>
      </c>
      <c r="B1813" s="6">
        <v>1805</v>
      </c>
      <c r="C1813" s="6">
        <f>IFERROR(IF($C$1&gt;=B1813,SMALL(STUDENT!$V$4:$V$2003,$C$6+B1813),0),0)</f>
        <v>0</v>
      </c>
      <c r="D1813" s="14">
        <f t="shared" si="172"/>
        <v>0</v>
      </c>
      <c r="E1813" s="14" t="str">
        <f>IFERROR(IF($D1813&gt;=1,VLOOKUP($C1813,STUDENT!$A$4:$E$2003,E$1,0),""),"")</f>
        <v/>
      </c>
      <c r="F1813" s="15" t="str">
        <f>IFERROR(IF($D1813&gt;=1,VLOOKUP($C1813,STUDENT!$A$4:$E$2003,F$1,0),""),"")</f>
        <v/>
      </c>
      <c r="G1813" s="15" t="str">
        <f>IFERROR(IF($D1813&gt;=1,VLOOKUP($C1813,STUDENT!$A$4:$E$2003,G$1,0),""),"")</f>
        <v/>
      </c>
      <c r="H1813" s="14" t="str">
        <f>IFERROR(IF($D1813&gt;=1,VLOOKUP($C1813,STUDENT!$A$4:$E$2003,H$1,0),""),"")</f>
        <v/>
      </c>
      <c r="I1813" s="79"/>
      <c r="J1813" s="79"/>
      <c r="K1813" s="79"/>
      <c r="L1813" s="79"/>
      <c r="M1813" s="79"/>
      <c r="N1813" s="79"/>
      <c r="O1813" s="79"/>
      <c r="P1813" s="79"/>
      <c r="Q1813" s="79"/>
      <c r="R1813" s="79"/>
      <c r="S1813" s="79"/>
      <c r="T1813" s="79"/>
      <c r="U1813" s="85">
        <f t="shared" si="173"/>
        <v>0</v>
      </c>
      <c r="V1813" s="6">
        <f t="shared" si="174"/>
        <v>0</v>
      </c>
      <c r="W1813" s="6">
        <f>IFERROR(IF(V1813&gt;=1,V1813*VLOOKUP(E1813,STUDENT!$B$4:$W$2003,22,0),0),0)</f>
        <v>0</v>
      </c>
      <c r="X1813" s="6">
        <f t="shared" si="175"/>
        <v>0</v>
      </c>
      <c r="Y1813" s="6">
        <f>IFERROR(IF(X1813&gt;=1,X1813*VLOOKUP(E1813,STUDENT!$B$4:$W$2003,22,0),0),0)</f>
        <v>0</v>
      </c>
      <c r="Z1813" s="6">
        <f t="shared" si="176"/>
        <v>0</v>
      </c>
      <c r="AA1813" s="6">
        <f>IFERROR(IF(Z1813&gt;=1,Z1813*VLOOKUP(E1813,STUDENT!$B$4:$W$2003,22,0),0),0)</f>
        <v>0</v>
      </c>
    </row>
    <row r="1814" spans="1:27" ht="18" customHeight="1" x14ac:dyDescent="0.25">
      <c r="A1814" s="6">
        <f t="shared" si="171"/>
        <v>0</v>
      </c>
      <c r="B1814" s="6">
        <v>1806</v>
      </c>
      <c r="C1814" s="6">
        <f>IFERROR(IF($C$1&gt;=B1814,SMALL(STUDENT!$V$4:$V$2003,$C$6+B1814),0),0)</f>
        <v>0</v>
      </c>
      <c r="D1814" s="14">
        <f t="shared" si="172"/>
        <v>0</v>
      </c>
      <c r="E1814" s="14" t="str">
        <f>IFERROR(IF($D1814&gt;=1,VLOOKUP($C1814,STUDENT!$A$4:$E$2003,E$1,0),""),"")</f>
        <v/>
      </c>
      <c r="F1814" s="15" t="str">
        <f>IFERROR(IF($D1814&gt;=1,VLOOKUP($C1814,STUDENT!$A$4:$E$2003,F$1,0),""),"")</f>
        <v/>
      </c>
      <c r="G1814" s="15" t="str">
        <f>IFERROR(IF($D1814&gt;=1,VLOOKUP($C1814,STUDENT!$A$4:$E$2003,G$1,0),""),"")</f>
        <v/>
      </c>
      <c r="H1814" s="14" t="str">
        <f>IFERROR(IF($D1814&gt;=1,VLOOKUP($C1814,STUDENT!$A$4:$E$2003,H$1,0),""),"")</f>
        <v/>
      </c>
      <c r="I1814" s="79"/>
      <c r="J1814" s="79"/>
      <c r="K1814" s="79"/>
      <c r="L1814" s="79"/>
      <c r="M1814" s="79"/>
      <c r="N1814" s="79"/>
      <c r="O1814" s="79"/>
      <c r="P1814" s="79"/>
      <c r="Q1814" s="79"/>
      <c r="R1814" s="79"/>
      <c r="S1814" s="79"/>
      <c r="T1814" s="79"/>
      <c r="U1814" s="85">
        <f t="shared" si="173"/>
        <v>0</v>
      </c>
      <c r="V1814" s="6">
        <f t="shared" si="174"/>
        <v>0</v>
      </c>
      <c r="W1814" s="6">
        <f>IFERROR(IF(V1814&gt;=1,V1814*VLOOKUP(E1814,STUDENT!$B$4:$W$2003,22,0),0),0)</f>
        <v>0</v>
      </c>
      <c r="X1814" s="6">
        <f t="shared" si="175"/>
        <v>0</v>
      </c>
      <c r="Y1814" s="6">
        <f>IFERROR(IF(X1814&gt;=1,X1814*VLOOKUP(E1814,STUDENT!$B$4:$W$2003,22,0),0),0)</f>
        <v>0</v>
      </c>
      <c r="Z1814" s="6">
        <f t="shared" si="176"/>
        <v>0</v>
      </c>
      <c r="AA1814" s="6">
        <f>IFERROR(IF(Z1814&gt;=1,Z1814*VLOOKUP(E1814,STUDENT!$B$4:$W$2003,22,0),0),0)</f>
        <v>0</v>
      </c>
    </row>
    <row r="1815" spans="1:27" ht="18" customHeight="1" x14ac:dyDescent="0.25">
      <c r="A1815" s="6">
        <f t="shared" si="171"/>
        <v>0</v>
      </c>
      <c r="B1815" s="6">
        <v>1807</v>
      </c>
      <c r="C1815" s="6">
        <f>IFERROR(IF($C$1&gt;=B1815,SMALL(STUDENT!$V$4:$V$2003,$C$6+B1815),0),0)</f>
        <v>0</v>
      </c>
      <c r="D1815" s="14">
        <f t="shared" si="172"/>
        <v>0</v>
      </c>
      <c r="E1815" s="14" t="str">
        <f>IFERROR(IF($D1815&gt;=1,VLOOKUP($C1815,STUDENT!$A$4:$E$2003,E$1,0),""),"")</f>
        <v/>
      </c>
      <c r="F1815" s="15" t="str">
        <f>IFERROR(IF($D1815&gt;=1,VLOOKUP($C1815,STUDENT!$A$4:$E$2003,F$1,0),""),"")</f>
        <v/>
      </c>
      <c r="G1815" s="15" t="str">
        <f>IFERROR(IF($D1815&gt;=1,VLOOKUP($C1815,STUDENT!$A$4:$E$2003,G$1,0),""),"")</f>
        <v/>
      </c>
      <c r="H1815" s="14" t="str">
        <f>IFERROR(IF($D1815&gt;=1,VLOOKUP($C1815,STUDENT!$A$4:$E$2003,H$1,0),""),"")</f>
        <v/>
      </c>
      <c r="I1815" s="79"/>
      <c r="J1815" s="79"/>
      <c r="K1815" s="79"/>
      <c r="L1815" s="79"/>
      <c r="M1815" s="79"/>
      <c r="N1815" s="79"/>
      <c r="O1815" s="79"/>
      <c r="P1815" s="79"/>
      <c r="Q1815" s="79"/>
      <c r="R1815" s="79"/>
      <c r="S1815" s="79"/>
      <c r="T1815" s="79"/>
      <c r="U1815" s="85">
        <f t="shared" si="173"/>
        <v>0</v>
      </c>
      <c r="V1815" s="6">
        <f t="shared" si="174"/>
        <v>0</v>
      </c>
      <c r="W1815" s="6">
        <f>IFERROR(IF(V1815&gt;=1,V1815*VLOOKUP(E1815,STUDENT!$B$4:$W$2003,22,0),0),0)</f>
        <v>0</v>
      </c>
      <c r="X1815" s="6">
        <f t="shared" si="175"/>
        <v>0</v>
      </c>
      <c r="Y1815" s="6">
        <f>IFERROR(IF(X1815&gt;=1,X1815*VLOOKUP(E1815,STUDENT!$B$4:$W$2003,22,0),0),0)</f>
        <v>0</v>
      </c>
      <c r="Z1815" s="6">
        <f t="shared" si="176"/>
        <v>0</v>
      </c>
      <c r="AA1815" s="6">
        <f>IFERROR(IF(Z1815&gt;=1,Z1815*VLOOKUP(E1815,STUDENT!$B$4:$W$2003,22,0),0),0)</f>
        <v>0</v>
      </c>
    </row>
    <row r="1816" spans="1:27" ht="18" customHeight="1" x14ac:dyDescent="0.25">
      <c r="A1816" s="6">
        <f t="shared" si="171"/>
        <v>0</v>
      </c>
      <c r="B1816" s="6">
        <v>1808</v>
      </c>
      <c r="C1816" s="6">
        <f>IFERROR(IF($C$1&gt;=B1816,SMALL(STUDENT!$V$4:$V$2003,$C$6+B1816),0),0)</f>
        <v>0</v>
      </c>
      <c r="D1816" s="14">
        <f t="shared" si="172"/>
        <v>0</v>
      </c>
      <c r="E1816" s="14" t="str">
        <f>IFERROR(IF($D1816&gt;=1,VLOOKUP($C1816,STUDENT!$A$4:$E$2003,E$1,0),""),"")</f>
        <v/>
      </c>
      <c r="F1816" s="15" t="str">
        <f>IFERROR(IF($D1816&gt;=1,VLOOKUP($C1816,STUDENT!$A$4:$E$2003,F$1,0),""),"")</f>
        <v/>
      </c>
      <c r="G1816" s="15" t="str">
        <f>IFERROR(IF($D1816&gt;=1,VLOOKUP($C1816,STUDENT!$A$4:$E$2003,G$1,0),""),"")</f>
        <v/>
      </c>
      <c r="H1816" s="14" t="str">
        <f>IFERROR(IF($D1816&gt;=1,VLOOKUP($C1816,STUDENT!$A$4:$E$2003,H$1,0),""),"")</f>
        <v/>
      </c>
      <c r="I1816" s="79"/>
      <c r="J1816" s="79"/>
      <c r="K1816" s="79"/>
      <c r="L1816" s="79"/>
      <c r="M1816" s="79"/>
      <c r="N1816" s="79"/>
      <c r="O1816" s="79"/>
      <c r="P1816" s="79"/>
      <c r="Q1816" s="79"/>
      <c r="R1816" s="79"/>
      <c r="S1816" s="79"/>
      <c r="T1816" s="79"/>
      <c r="U1816" s="85">
        <f t="shared" si="173"/>
        <v>0</v>
      </c>
      <c r="V1816" s="6">
        <f t="shared" si="174"/>
        <v>0</v>
      </c>
      <c r="W1816" s="6">
        <f>IFERROR(IF(V1816&gt;=1,V1816*VLOOKUP(E1816,STUDENT!$B$4:$W$2003,22,0),0),0)</f>
        <v>0</v>
      </c>
      <c r="X1816" s="6">
        <f t="shared" si="175"/>
        <v>0</v>
      </c>
      <c r="Y1816" s="6">
        <f>IFERROR(IF(X1816&gt;=1,X1816*VLOOKUP(E1816,STUDENT!$B$4:$W$2003,22,0),0),0)</f>
        <v>0</v>
      </c>
      <c r="Z1816" s="6">
        <f t="shared" si="176"/>
        <v>0</v>
      </c>
      <c r="AA1816" s="6">
        <f>IFERROR(IF(Z1816&gt;=1,Z1816*VLOOKUP(E1816,STUDENT!$B$4:$W$2003,22,0),0),0)</f>
        <v>0</v>
      </c>
    </row>
    <row r="1817" spans="1:27" ht="18" customHeight="1" x14ac:dyDescent="0.25">
      <c r="A1817" s="6">
        <f t="shared" si="171"/>
        <v>0</v>
      </c>
      <c r="B1817" s="6">
        <v>1809</v>
      </c>
      <c r="C1817" s="6">
        <f>IFERROR(IF($C$1&gt;=B1817,SMALL(STUDENT!$V$4:$V$2003,$C$6+B1817),0),0)</f>
        <v>0</v>
      </c>
      <c r="D1817" s="14">
        <f t="shared" si="172"/>
        <v>0</v>
      </c>
      <c r="E1817" s="14" t="str">
        <f>IFERROR(IF($D1817&gt;=1,VLOOKUP($C1817,STUDENT!$A$4:$E$2003,E$1,0),""),"")</f>
        <v/>
      </c>
      <c r="F1817" s="15" t="str">
        <f>IFERROR(IF($D1817&gt;=1,VLOOKUP($C1817,STUDENT!$A$4:$E$2003,F$1,0),""),"")</f>
        <v/>
      </c>
      <c r="G1817" s="15" t="str">
        <f>IFERROR(IF($D1817&gt;=1,VLOOKUP($C1817,STUDENT!$A$4:$E$2003,G$1,0),""),"")</f>
        <v/>
      </c>
      <c r="H1817" s="14" t="str">
        <f>IFERROR(IF($D1817&gt;=1,VLOOKUP($C1817,STUDENT!$A$4:$E$2003,H$1,0),""),"")</f>
        <v/>
      </c>
      <c r="I1817" s="79"/>
      <c r="J1817" s="79"/>
      <c r="K1817" s="79"/>
      <c r="L1817" s="79"/>
      <c r="M1817" s="79"/>
      <c r="N1817" s="79"/>
      <c r="O1817" s="79"/>
      <c r="P1817" s="79"/>
      <c r="Q1817" s="79"/>
      <c r="R1817" s="79"/>
      <c r="S1817" s="79"/>
      <c r="T1817" s="79"/>
      <c r="U1817" s="85">
        <f t="shared" si="173"/>
        <v>0</v>
      </c>
      <c r="V1817" s="6">
        <f t="shared" si="174"/>
        <v>0</v>
      </c>
      <c r="W1817" s="6">
        <f>IFERROR(IF(V1817&gt;=1,V1817*VLOOKUP(E1817,STUDENT!$B$4:$W$2003,22,0),0),0)</f>
        <v>0</v>
      </c>
      <c r="X1817" s="6">
        <f t="shared" si="175"/>
        <v>0</v>
      </c>
      <c r="Y1817" s="6">
        <f>IFERROR(IF(X1817&gt;=1,X1817*VLOOKUP(E1817,STUDENT!$B$4:$W$2003,22,0),0),0)</f>
        <v>0</v>
      </c>
      <c r="Z1817" s="6">
        <f t="shared" si="176"/>
        <v>0</v>
      </c>
      <c r="AA1817" s="6">
        <f>IFERROR(IF(Z1817&gt;=1,Z1817*VLOOKUP(E1817,STUDENT!$B$4:$W$2003,22,0),0),0)</f>
        <v>0</v>
      </c>
    </row>
    <row r="1818" spans="1:27" ht="18" customHeight="1" x14ac:dyDescent="0.25">
      <c r="A1818" s="6">
        <f t="shared" si="171"/>
        <v>0</v>
      </c>
      <c r="B1818" s="6">
        <v>1810</v>
      </c>
      <c r="C1818" s="6">
        <f>IFERROR(IF($C$1&gt;=B1818,SMALL(STUDENT!$V$4:$V$2003,$C$6+B1818),0),0)</f>
        <v>0</v>
      </c>
      <c r="D1818" s="14">
        <f t="shared" si="172"/>
        <v>0</v>
      </c>
      <c r="E1818" s="14" t="str">
        <f>IFERROR(IF($D1818&gt;=1,VLOOKUP($C1818,STUDENT!$A$4:$E$2003,E$1,0),""),"")</f>
        <v/>
      </c>
      <c r="F1818" s="15" t="str">
        <f>IFERROR(IF($D1818&gt;=1,VLOOKUP($C1818,STUDENT!$A$4:$E$2003,F$1,0),""),"")</f>
        <v/>
      </c>
      <c r="G1818" s="15" t="str">
        <f>IFERROR(IF($D1818&gt;=1,VLOOKUP($C1818,STUDENT!$A$4:$E$2003,G$1,0),""),"")</f>
        <v/>
      </c>
      <c r="H1818" s="14" t="str">
        <f>IFERROR(IF($D1818&gt;=1,VLOOKUP($C1818,STUDENT!$A$4:$E$2003,H$1,0),""),"")</f>
        <v/>
      </c>
      <c r="I1818" s="79"/>
      <c r="J1818" s="79"/>
      <c r="K1818" s="79"/>
      <c r="L1818" s="79"/>
      <c r="M1818" s="79"/>
      <c r="N1818" s="79"/>
      <c r="O1818" s="79"/>
      <c r="P1818" s="79"/>
      <c r="Q1818" s="79"/>
      <c r="R1818" s="79"/>
      <c r="S1818" s="79"/>
      <c r="T1818" s="79"/>
      <c r="U1818" s="85">
        <f t="shared" si="173"/>
        <v>0</v>
      </c>
      <c r="V1818" s="6">
        <f t="shared" si="174"/>
        <v>0</v>
      </c>
      <c r="W1818" s="6">
        <f>IFERROR(IF(V1818&gt;=1,V1818*VLOOKUP(E1818,STUDENT!$B$4:$W$2003,22,0),0),0)</f>
        <v>0</v>
      </c>
      <c r="X1818" s="6">
        <f t="shared" si="175"/>
        <v>0</v>
      </c>
      <c r="Y1818" s="6">
        <f>IFERROR(IF(X1818&gt;=1,X1818*VLOOKUP(E1818,STUDENT!$B$4:$W$2003,22,0),0),0)</f>
        <v>0</v>
      </c>
      <c r="Z1818" s="6">
        <f t="shared" si="176"/>
        <v>0</v>
      </c>
      <c r="AA1818" s="6">
        <f>IFERROR(IF(Z1818&gt;=1,Z1818*VLOOKUP(E1818,STUDENT!$B$4:$W$2003,22,0),0),0)</f>
        <v>0</v>
      </c>
    </row>
    <row r="1819" spans="1:27" ht="18" customHeight="1" x14ac:dyDescent="0.25">
      <c r="A1819" s="6">
        <f t="shared" si="171"/>
        <v>0</v>
      </c>
      <c r="B1819" s="6">
        <v>1811</v>
      </c>
      <c r="C1819" s="6">
        <f>IFERROR(IF($C$1&gt;=B1819,SMALL(STUDENT!$V$4:$V$2003,$C$6+B1819),0),0)</f>
        <v>0</v>
      </c>
      <c r="D1819" s="14">
        <f t="shared" si="172"/>
        <v>0</v>
      </c>
      <c r="E1819" s="14" t="str">
        <f>IFERROR(IF($D1819&gt;=1,VLOOKUP($C1819,STUDENT!$A$4:$E$2003,E$1,0),""),"")</f>
        <v/>
      </c>
      <c r="F1819" s="15" t="str">
        <f>IFERROR(IF($D1819&gt;=1,VLOOKUP($C1819,STUDENT!$A$4:$E$2003,F$1,0),""),"")</f>
        <v/>
      </c>
      <c r="G1819" s="15" t="str">
        <f>IFERROR(IF($D1819&gt;=1,VLOOKUP($C1819,STUDENT!$A$4:$E$2003,G$1,0),""),"")</f>
        <v/>
      </c>
      <c r="H1819" s="14" t="str">
        <f>IFERROR(IF($D1819&gt;=1,VLOOKUP($C1819,STUDENT!$A$4:$E$2003,H$1,0),""),"")</f>
        <v/>
      </c>
      <c r="I1819" s="79"/>
      <c r="J1819" s="79"/>
      <c r="K1819" s="79"/>
      <c r="L1819" s="79"/>
      <c r="M1819" s="79"/>
      <c r="N1819" s="79"/>
      <c r="O1819" s="79"/>
      <c r="P1819" s="79"/>
      <c r="Q1819" s="79"/>
      <c r="R1819" s="79"/>
      <c r="S1819" s="79"/>
      <c r="T1819" s="79"/>
      <c r="U1819" s="85">
        <f t="shared" si="173"/>
        <v>0</v>
      </c>
      <c r="V1819" s="6">
        <f t="shared" si="174"/>
        <v>0</v>
      </c>
      <c r="W1819" s="6">
        <f>IFERROR(IF(V1819&gt;=1,V1819*VLOOKUP(E1819,STUDENT!$B$4:$W$2003,22,0),0),0)</f>
        <v>0</v>
      </c>
      <c r="X1819" s="6">
        <f t="shared" si="175"/>
        <v>0</v>
      </c>
      <c r="Y1819" s="6">
        <f>IFERROR(IF(X1819&gt;=1,X1819*VLOOKUP(E1819,STUDENT!$B$4:$W$2003,22,0),0),0)</f>
        <v>0</v>
      </c>
      <c r="Z1819" s="6">
        <f t="shared" si="176"/>
        <v>0</v>
      </c>
      <c r="AA1819" s="6">
        <f>IFERROR(IF(Z1819&gt;=1,Z1819*VLOOKUP(E1819,STUDENT!$B$4:$W$2003,22,0),0),0)</f>
        <v>0</v>
      </c>
    </row>
    <row r="1820" spans="1:27" ht="18" customHeight="1" x14ac:dyDescent="0.25">
      <c r="A1820" s="6">
        <f t="shared" si="171"/>
        <v>0</v>
      </c>
      <c r="B1820" s="6">
        <v>1812</v>
      </c>
      <c r="C1820" s="6">
        <f>IFERROR(IF($C$1&gt;=B1820,SMALL(STUDENT!$V$4:$V$2003,$C$6+B1820),0),0)</f>
        <v>0</v>
      </c>
      <c r="D1820" s="14">
        <f t="shared" si="172"/>
        <v>0</v>
      </c>
      <c r="E1820" s="14" t="str">
        <f>IFERROR(IF($D1820&gt;=1,VLOOKUP($C1820,STUDENT!$A$4:$E$2003,E$1,0),""),"")</f>
        <v/>
      </c>
      <c r="F1820" s="15" t="str">
        <f>IFERROR(IF($D1820&gt;=1,VLOOKUP($C1820,STUDENT!$A$4:$E$2003,F$1,0),""),"")</f>
        <v/>
      </c>
      <c r="G1820" s="15" t="str">
        <f>IFERROR(IF($D1820&gt;=1,VLOOKUP($C1820,STUDENT!$A$4:$E$2003,G$1,0),""),"")</f>
        <v/>
      </c>
      <c r="H1820" s="14" t="str">
        <f>IFERROR(IF($D1820&gt;=1,VLOOKUP($C1820,STUDENT!$A$4:$E$2003,H$1,0),""),"")</f>
        <v/>
      </c>
      <c r="I1820" s="79"/>
      <c r="J1820" s="79"/>
      <c r="K1820" s="79"/>
      <c r="L1820" s="79"/>
      <c r="M1820" s="79"/>
      <c r="N1820" s="79"/>
      <c r="O1820" s="79"/>
      <c r="P1820" s="79"/>
      <c r="Q1820" s="79"/>
      <c r="R1820" s="79"/>
      <c r="S1820" s="79"/>
      <c r="T1820" s="79"/>
      <c r="U1820" s="85">
        <f t="shared" si="173"/>
        <v>0</v>
      </c>
      <c r="V1820" s="6">
        <f t="shared" si="174"/>
        <v>0</v>
      </c>
      <c r="W1820" s="6">
        <f>IFERROR(IF(V1820&gt;=1,V1820*VLOOKUP(E1820,STUDENT!$B$4:$W$2003,22,0),0),0)</f>
        <v>0</v>
      </c>
      <c r="X1820" s="6">
        <f t="shared" si="175"/>
        <v>0</v>
      </c>
      <c r="Y1820" s="6">
        <f>IFERROR(IF(X1820&gt;=1,X1820*VLOOKUP(E1820,STUDENT!$B$4:$W$2003,22,0),0),0)</f>
        <v>0</v>
      </c>
      <c r="Z1820" s="6">
        <f t="shared" si="176"/>
        <v>0</v>
      </c>
      <c r="AA1820" s="6">
        <f>IFERROR(IF(Z1820&gt;=1,Z1820*VLOOKUP(E1820,STUDENT!$B$4:$W$2003,22,0),0),0)</f>
        <v>0</v>
      </c>
    </row>
    <row r="1821" spans="1:27" ht="18" customHeight="1" x14ac:dyDescent="0.25">
      <c r="A1821" s="6">
        <f t="shared" si="171"/>
        <v>0</v>
      </c>
      <c r="B1821" s="6">
        <v>1813</v>
      </c>
      <c r="C1821" s="6">
        <f>IFERROR(IF($C$1&gt;=B1821,SMALL(STUDENT!$V$4:$V$2003,$C$6+B1821),0),0)</f>
        <v>0</v>
      </c>
      <c r="D1821" s="14">
        <f t="shared" si="172"/>
        <v>0</v>
      </c>
      <c r="E1821" s="14" t="str">
        <f>IFERROR(IF($D1821&gt;=1,VLOOKUP($C1821,STUDENT!$A$4:$E$2003,E$1,0),""),"")</f>
        <v/>
      </c>
      <c r="F1821" s="15" t="str">
        <f>IFERROR(IF($D1821&gt;=1,VLOOKUP($C1821,STUDENT!$A$4:$E$2003,F$1,0),""),"")</f>
        <v/>
      </c>
      <c r="G1821" s="15" t="str">
        <f>IFERROR(IF($D1821&gt;=1,VLOOKUP($C1821,STUDENT!$A$4:$E$2003,G$1,0),""),"")</f>
        <v/>
      </c>
      <c r="H1821" s="14" t="str">
        <f>IFERROR(IF($D1821&gt;=1,VLOOKUP($C1821,STUDENT!$A$4:$E$2003,H$1,0),""),"")</f>
        <v/>
      </c>
      <c r="I1821" s="79"/>
      <c r="J1821" s="79"/>
      <c r="K1821" s="79"/>
      <c r="L1821" s="79"/>
      <c r="M1821" s="79"/>
      <c r="N1821" s="79"/>
      <c r="O1821" s="79"/>
      <c r="P1821" s="79"/>
      <c r="Q1821" s="79"/>
      <c r="R1821" s="79"/>
      <c r="S1821" s="79"/>
      <c r="T1821" s="79"/>
      <c r="U1821" s="85">
        <f t="shared" si="173"/>
        <v>0</v>
      </c>
      <c r="V1821" s="6">
        <f t="shared" si="174"/>
        <v>0</v>
      </c>
      <c r="W1821" s="6">
        <f>IFERROR(IF(V1821&gt;=1,V1821*VLOOKUP(E1821,STUDENT!$B$4:$W$2003,22,0),0),0)</f>
        <v>0</v>
      </c>
      <c r="X1821" s="6">
        <f t="shared" si="175"/>
        <v>0</v>
      </c>
      <c r="Y1821" s="6">
        <f>IFERROR(IF(X1821&gt;=1,X1821*VLOOKUP(E1821,STUDENT!$B$4:$W$2003,22,0),0),0)</f>
        <v>0</v>
      </c>
      <c r="Z1821" s="6">
        <f t="shared" si="176"/>
        <v>0</v>
      </c>
      <c r="AA1821" s="6">
        <f>IFERROR(IF(Z1821&gt;=1,Z1821*VLOOKUP(E1821,STUDENT!$B$4:$W$2003,22,0),0),0)</f>
        <v>0</v>
      </c>
    </row>
    <row r="1822" spans="1:27" ht="18" customHeight="1" x14ac:dyDescent="0.25">
      <c r="A1822" s="6">
        <f t="shared" si="171"/>
        <v>0</v>
      </c>
      <c r="B1822" s="6">
        <v>1814</v>
      </c>
      <c r="C1822" s="6">
        <f>IFERROR(IF($C$1&gt;=B1822,SMALL(STUDENT!$V$4:$V$2003,$C$6+B1822),0),0)</f>
        <v>0</v>
      </c>
      <c r="D1822" s="14">
        <f t="shared" si="172"/>
        <v>0</v>
      </c>
      <c r="E1822" s="14" t="str">
        <f>IFERROR(IF($D1822&gt;=1,VLOOKUP($C1822,STUDENT!$A$4:$E$2003,E$1,0),""),"")</f>
        <v/>
      </c>
      <c r="F1822" s="15" t="str">
        <f>IFERROR(IF($D1822&gt;=1,VLOOKUP($C1822,STUDENT!$A$4:$E$2003,F$1,0),""),"")</f>
        <v/>
      </c>
      <c r="G1822" s="15" t="str">
        <f>IFERROR(IF($D1822&gt;=1,VLOOKUP($C1822,STUDENT!$A$4:$E$2003,G$1,0),""),"")</f>
        <v/>
      </c>
      <c r="H1822" s="14" t="str">
        <f>IFERROR(IF($D1822&gt;=1,VLOOKUP($C1822,STUDENT!$A$4:$E$2003,H$1,0),""),"")</f>
        <v/>
      </c>
      <c r="I1822" s="79"/>
      <c r="J1822" s="79"/>
      <c r="K1822" s="79"/>
      <c r="L1822" s="79"/>
      <c r="M1822" s="79"/>
      <c r="N1822" s="79"/>
      <c r="O1822" s="79"/>
      <c r="P1822" s="79"/>
      <c r="Q1822" s="79"/>
      <c r="R1822" s="79"/>
      <c r="S1822" s="79"/>
      <c r="T1822" s="79"/>
      <c r="U1822" s="85">
        <f t="shared" si="173"/>
        <v>0</v>
      </c>
      <c r="V1822" s="6">
        <f t="shared" si="174"/>
        <v>0</v>
      </c>
      <c r="W1822" s="6">
        <f>IFERROR(IF(V1822&gt;=1,V1822*VLOOKUP(E1822,STUDENT!$B$4:$W$2003,22,0),0),0)</f>
        <v>0</v>
      </c>
      <c r="X1822" s="6">
        <f t="shared" si="175"/>
        <v>0</v>
      </c>
      <c r="Y1822" s="6">
        <f>IFERROR(IF(X1822&gt;=1,X1822*VLOOKUP(E1822,STUDENT!$B$4:$W$2003,22,0),0),0)</f>
        <v>0</v>
      </c>
      <c r="Z1822" s="6">
        <f t="shared" si="176"/>
        <v>0</v>
      </c>
      <c r="AA1822" s="6">
        <f>IFERROR(IF(Z1822&gt;=1,Z1822*VLOOKUP(E1822,STUDENT!$B$4:$W$2003,22,0),0),0)</f>
        <v>0</v>
      </c>
    </row>
    <row r="1823" spans="1:27" ht="18" customHeight="1" x14ac:dyDescent="0.25">
      <c r="A1823" s="6">
        <f t="shared" si="171"/>
        <v>0</v>
      </c>
      <c r="B1823" s="6">
        <v>1815</v>
      </c>
      <c r="C1823" s="6">
        <f>IFERROR(IF($C$1&gt;=B1823,SMALL(STUDENT!$V$4:$V$2003,$C$6+B1823),0),0)</f>
        <v>0</v>
      </c>
      <c r="D1823" s="14">
        <f t="shared" si="172"/>
        <v>0</v>
      </c>
      <c r="E1823" s="14" t="str">
        <f>IFERROR(IF($D1823&gt;=1,VLOOKUP($C1823,STUDENT!$A$4:$E$2003,E$1,0),""),"")</f>
        <v/>
      </c>
      <c r="F1823" s="15" t="str">
        <f>IFERROR(IF($D1823&gt;=1,VLOOKUP($C1823,STUDENT!$A$4:$E$2003,F$1,0),""),"")</f>
        <v/>
      </c>
      <c r="G1823" s="15" t="str">
        <f>IFERROR(IF($D1823&gt;=1,VLOOKUP($C1823,STUDENT!$A$4:$E$2003,G$1,0),""),"")</f>
        <v/>
      </c>
      <c r="H1823" s="14" t="str">
        <f>IFERROR(IF($D1823&gt;=1,VLOOKUP($C1823,STUDENT!$A$4:$E$2003,H$1,0),""),"")</f>
        <v/>
      </c>
      <c r="I1823" s="79"/>
      <c r="J1823" s="79"/>
      <c r="K1823" s="79"/>
      <c r="L1823" s="79"/>
      <c r="M1823" s="79"/>
      <c r="N1823" s="79"/>
      <c r="O1823" s="79"/>
      <c r="P1823" s="79"/>
      <c r="Q1823" s="79"/>
      <c r="R1823" s="79"/>
      <c r="S1823" s="79"/>
      <c r="T1823" s="79"/>
      <c r="U1823" s="85">
        <f t="shared" si="173"/>
        <v>0</v>
      </c>
      <c r="V1823" s="6">
        <f t="shared" si="174"/>
        <v>0</v>
      </c>
      <c r="W1823" s="6">
        <f>IFERROR(IF(V1823&gt;=1,V1823*VLOOKUP(E1823,STUDENT!$B$4:$W$2003,22,0),0),0)</f>
        <v>0</v>
      </c>
      <c r="X1823" s="6">
        <f t="shared" si="175"/>
        <v>0</v>
      </c>
      <c r="Y1823" s="6">
        <f>IFERROR(IF(X1823&gt;=1,X1823*VLOOKUP(E1823,STUDENT!$B$4:$W$2003,22,0),0),0)</f>
        <v>0</v>
      </c>
      <c r="Z1823" s="6">
        <f t="shared" si="176"/>
        <v>0</v>
      </c>
      <c r="AA1823" s="6">
        <f>IFERROR(IF(Z1823&gt;=1,Z1823*VLOOKUP(E1823,STUDENT!$B$4:$W$2003,22,0),0),0)</f>
        <v>0</v>
      </c>
    </row>
    <row r="1824" spans="1:27" ht="18" customHeight="1" x14ac:dyDescent="0.25">
      <c r="A1824" s="6">
        <f t="shared" si="171"/>
        <v>0</v>
      </c>
      <c r="B1824" s="6">
        <v>1816</v>
      </c>
      <c r="C1824" s="6">
        <f>IFERROR(IF($C$1&gt;=B1824,SMALL(STUDENT!$V$4:$V$2003,$C$6+B1824),0),0)</f>
        <v>0</v>
      </c>
      <c r="D1824" s="14">
        <f t="shared" si="172"/>
        <v>0</v>
      </c>
      <c r="E1824" s="14" t="str">
        <f>IFERROR(IF($D1824&gt;=1,VLOOKUP($C1824,STUDENT!$A$4:$E$2003,E$1,0),""),"")</f>
        <v/>
      </c>
      <c r="F1824" s="15" t="str">
        <f>IFERROR(IF($D1824&gt;=1,VLOOKUP($C1824,STUDENT!$A$4:$E$2003,F$1,0),""),"")</f>
        <v/>
      </c>
      <c r="G1824" s="15" t="str">
        <f>IFERROR(IF($D1824&gt;=1,VLOOKUP($C1824,STUDENT!$A$4:$E$2003,G$1,0),""),"")</f>
        <v/>
      </c>
      <c r="H1824" s="14" t="str">
        <f>IFERROR(IF($D1824&gt;=1,VLOOKUP($C1824,STUDENT!$A$4:$E$2003,H$1,0),""),"")</f>
        <v/>
      </c>
      <c r="I1824" s="79"/>
      <c r="J1824" s="79"/>
      <c r="K1824" s="79"/>
      <c r="L1824" s="79"/>
      <c r="M1824" s="79"/>
      <c r="N1824" s="79"/>
      <c r="O1824" s="79"/>
      <c r="P1824" s="79"/>
      <c r="Q1824" s="79"/>
      <c r="R1824" s="79"/>
      <c r="S1824" s="79"/>
      <c r="T1824" s="79"/>
      <c r="U1824" s="85">
        <f t="shared" si="173"/>
        <v>0</v>
      </c>
      <c r="V1824" s="6">
        <f t="shared" si="174"/>
        <v>0</v>
      </c>
      <c r="W1824" s="6">
        <f>IFERROR(IF(V1824&gt;=1,V1824*VLOOKUP(E1824,STUDENT!$B$4:$W$2003,22,0),0),0)</f>
        <v>0</v>
      </c>
      <c r="X1824" s="6">
        <f t="shared" si="175"/>
        <v>0</v>
      </c>
      <c r="Y1824" s="6">
        <f>IFERROR(IF(X1824&gt;=1,X1824*VLOOKUP(E1824,STUDENT!$B$4:$W$2003,22,0),0),0)</f>
        <v>0</v>
      </c>
      <c r="Z1824" s="6">
        <f t="shared" si="176"/>
        <v>0</v>
      </c>
      <c r="AA1824" s="6">
        <f>IFERROR(IF(Z1824&gt;=1,Z1824*VLOOKUP(E1824,STUDENT!$B$4:$W$2003,22,0),0),0)</f>
        <v>0</v>
      </c>
    </row>
    <row r="1825" spans="1:27" ht="18" customHeight="1" x14ac:dyDescent="0.25">
      <c r="A1825" s="6">
        <f t="shared" si="171"/>
        <v>0</v>
      </c>
      <c r="B1825" s="6">
        <v>1817</v>
      </c>
      <c r="C1825" s="6">
        <f>IFERROR(IF($C$1&gt;=B1825,SMALL(STUDENT!$V$4:$V$2003,$C$6+B1825),0),0)</f>
        <v>0</v>
      </c>
      <c r="D1825" s="14">
        <f t="shared" si="172"/>
        <v>0</v>
      </c>
      <c r="E1825" s="14" t="str">
        <f>IFERROR(IF($D1825&gt;=1,VLOOKUP($C1825,STUDENT!$A$4:$E$2003,E$1,0),""),"")</f>
        <v/>
      </c>
      <c r="F1825" s="15" t="str">
        <f>IFERROR(IF($D1825&gt;=1,VLOOKUP($C1825,STUDENT!$A$4:$E$2003,F$1,0),""),"")</f>
        <v/>
      </c>
      <c r="G1825" s="15" t="str">
        <f>IFERROR(IF($D1825&gt;=1,VLOOKUP($C1825,STUDENT!$A$4:$E$2003,G$1,0),""),"")</f>
        <v/>
      </c>
      <c r="H1825" s="14" t="str">
        <f>IFERROR(IF($D1825&gt;=1,VLOOKUP($C1825,STUDENT!$A$4:$E$2003,H$1,0),""),"")</f>
        <v/>
      </c>
      <c r="I1825" s="79"/>
      <c r="J1825" s="79"/>
      <c r="K1825" s="79"/>
      <c r="L1825" s="79"/>
      <c r="M1825" s="79"/>
      <c r="N1825" s="79"/>
      <c r="O1825" s="79"/>
      <c r="P1825" s="79"/>
      <c r="Q1825" s="79"/>
      <c r="R1825" s="79"/>
      <c r="S1825" s="79"/>
      <c r="T1825" s="79"/>
      <c r="U1825" s="85">
        <f t="shared" si="173"/>
        <v>0</v>
      </c>
      <c r="V1825" s="6">
        <f t="shared" si="174"/>
        <v>0</v>
      </c>
      <c r="W1825" s="6">
        <f>IFERROR(IF(V1825&gt;=1,V1825*VLOOKUP(E1825,STUDENT!$B$4:$W$2003,22,0),0),0)</f>
        <v>0</v>
      </c>
      <c r="X1825" s="6">
        <f t="shared" si="175"/>
        <v>0</v>
      </c>
      <c r="Y1825" s="6">
        <f>IFERROR(IF(X1825&gt;=1,X1825*VLOOKUP(E1825,STUDENT!$B$4:$W$2003,22,0),0),0)</f>
        <v>0</v>
      </c>
      <c r="Z1825" s="6">
        <f t="shared" si="176"/>
        <v>0</v>
      </c>
      <c r="AA1825" s="6">
        <f>IFERROR(IF(Z1825&gt;=1,Z1825*VLOOKUP(E1825,STUDENT!$B$4:$W$2003,22,0),0),0)</f>
        <v>0</v>
      </c>
    </row>
    <row r="1826" spans="1:27" ht="18" customHeight="1" x14ac:dyDescent="0.25">
      <c r="A1826" s="6">
        <f t="shared" si="171"/>
        <v>0</v>
      </c>
      <c r="B1826" s="6">
        <v>1818</v>
      </c>
      <c r="C1826" s="6">
        <f>IFERROR(IF($C$1&gt;=B1826,SMALL(STUDENT!$V$4:$V$2003,$C$6+B1826),0),0)</f>
        <v>0</v>
      </c>
      <c r="D1826" s="14">
        <f t="shared" si="172"/>
        <v>0</v>
      </c>
      <c r="E1826" s="14" t="str">
        <f>IFERROR(IF($D1826&gt;=1,VLOOKUP($C1826,STUDENT!$A$4:$E$2003,E$1,0),""),"")</f>
        <v/>
      </c>
      <c r="F1826" s="15" t="str">
        <f>IFERROR(IF($D1826&gt;=1,VLOOKUP($C1826,STUDENT!$A$4:$E$2003,F$1,0),""),"")</f>
        <v/>
      </c>
      <c r="G1826" s="15" t="str">
        <f>IFERROR(IF($D1826&gt;=1,VLOOKUP($C1826,STUDENT!$A$4:$E$2003,G$1,0),""),"")</f>
        <v/>
      </c>
      <c r="H1826" s="14" t="str">
        <f>IFERROR(IF($D1826&gt;=1,VLOOKUP($C1826,STUDENT!$A$4:$E$2003,H$1,0),""),"")</f>
        <v/>
      </c>
      <c r="I1826" s="79"/>
      <c r="J1826" s="79"/>
      <c r="K1826" s="79"/>
      <c r="L1826" s="79"/>
      <c r="M1826" s="79"/>
      <c r="N1826" s="79"/>
      <c r="O1826" s="79"/>
      <c r="P1826" s="79"/>
      <c r="Q1826" s="79"/>
      <c r="R1826" s="79"/>
      <c r="S1826" s="79"/>
      <c r="T1826" s="79"/>
      <c r="U1826" s="85">
        <f t="shared" si="173"/>
        <v>0</v>
      </c>
      <c r="V1826" s="6">
        <f t="shared" si="174"/>
        <v>0</v>
      </c>
      <c r="W1826" s="6">
        <f>IFERROR(IF(V1826&gt;=1,V1826*VLOOKUP(E1826,STUDENT!$B$4:$W$2003,22,0),0),0)</f>
        <v>0</v>
      </c>
      <c r="X1826" s="6">
        <f t="shared" si="175"/>
        <v>0</v>
      </c>
      <c r="Y1826" s="6">
        <f>IFERROR(IF(X1826&gt;=1,X1826*VLOOKUP(E1826,STUDENT!$B$4:$W$2003,22,0),0),0)</f>
        <v>0</v>
      </c>
      <c r="Z1826" s="6">
        <f t="shared" si="176"/>
        <v>0</v>
      </c>
      <c r="AA1826" s="6">
        <f>IFERROR(IF(Z1826&gt;=1,Z1826*VLOOKUP(E1826,STUDENT!$B$4:$W$2003,22,0),0),0)</f>
        <v>0</v>
      </c>
    </row>
    <row r="1827" spans="1:27" ht="18" customHeight="1" x14ac:dyDescent="0.25">
      <c r="A1827" s="6">
        <f t="shared" si="171"/>
        <v>0</v>
      </c>
      <c r="B1827" s="6">
        <v>1819</v>
      </c>
      <c r="C1827" s="6">
        <f>IFERROR(IF($C$1&gt;=B1827,SMALL(STUDENT!$V$4:$V$2003,$C$6+B1827),0),0)</f>
        <v>0</v>
      </c>
      <c r="D1827" s="14">
        <f t="shared" si="172"/>
        <v>0</v>
      </c>
      <c r="E1827" s="14" t="str">
        <f>IFERROR(IF($D1827&gt;=1,VLOOKUP($C1827,STUDENT!$A$4:$E$2003,E$1,0),""),"")</f>
        <v/>
      </c>
      <c r="F1827" s="15" t="str">
        <f>IFERROR(IF($D1827&gt;=1,VLOOKUP($C1827,STUDENT!$A$4:$E$2003,F$1,0),""),"")</f>
        <v/>
      </c>
      <c r="G1827" s="15" t="str">
        <f>IFERROR(IF($D1827&gt;=1,VLOOKUP($C1827,STUDENT!$A$4:$E$2003,G$1,0),""),"")</f>
        <v/>
      </c>
      <c r="H1827" s="14" t="str">
        <f>IFERROR(IF($D1827&gt;=1,VLOOKUP($C1827,STUDENT!$A$4:$E$2003,H$1,0),""),"")</f>
        <v/>
      </c>
      <c r="I1827" s="79"/>
      <c r="J1827" s="79"/>
      <c r="K1827" s="79"/>
      <c r="L1827" s="79"/>
      <c r="M1827" s="79"/>
      <c r="N1827" s="79"/>
      <c r="O1827" s="79"/>
      <c r="P1827" s="79"/>
      <c r="Q1827" s="79"/>
      <c r="R1827" s="79"/>
      <c r="S1827" s="79"/>
      <c r="T1827" s="79"/>
      <c r="U1827" s="85">
        <f t="shared" si="173"/>
        <v>0</v>
      </c>
      <c r="V1827" s="6">
        <f t="shared" si="174"/>
        <v>0</v>
      </c>
      <c r="W1827" s="6">
        <f>IFERROR(IF(V1827&gt;=1,V1827*VLOOKUP(E1827,STUDENT!$B$4:$W$2003,22,0),0),0)</f>
        <v>0</v>
      </c>
      <c r="X1827" s="6">
        <f t="shared" si="175"/>
        <v>0</v>
      </c>
      <c r="Y1827" s="6">
        <f>IFERROR(IF(X1827&gt;=1,X1827*VLOOKUP(E1827,STUDENT!$B$4:$W$2003,22,0),0),0)</f>
        <v>0</v>
      </c>
      <c r="Z1827" s="6">
        <f t="shared" si="176"/>
        <v>0</v>
      </c>
      <c r="AA1827" s="6">
        <f>IFERROR(IF(Z1827&gt;=1,Z1827*VLOOKUP(E1827,STUDENT!$B$4:$W$2003,22,0),0),0)</f>
        <v>0</v>
      </c>
    </row>
    <row r="1828" spans="1:27" ht="18" customHeight="1" x14ac:dyDescent="0.25">
      <c r="A1828" s="6">
        <f t="shared" si="171"/>
        <v>0</v>
      </c>
      <c r="B1828" s="6">
        <v>1820</v>
      </c>
      <c r="C1828" s="6">
        <f>IFERROR(IF($C$1&gt;=B1828,SMALL(STUDENT!$V$4:$V$2003,$C$6+B1828),0),0)</f>
        <v>0</v>
      </c>
      <c r="D1828" s="14">
        <f t="shared" si="172"/>
        <v>0</v>
      </c>
      <c r="E1828" s="14" t="str">
        <f>IFERROR(IF($D1828&gt;=1,VLOOKUP($C1828,STUDENT!$A$4:$E$2003,E$1,0),""),"")</f>
        <v/>
      </c>
      <c r="F1828" s="15" t="str">
        <f>IFERROR(IF($D1828&gt;=1,VLOOKUP($C1828,STUDENT!$A$4:$E$2003,F$1,0),""),"")</f>
        <v/>
      </c>
      <c r="G1828" s="15" t="str">
        <f>IFERROR(IF($D1828&gt;=1,VLOOKUP($C1828,STUDENT!$A$4:$E$2003,G$1,0),""),"")</f>
        <v/>
      </c>
      <c r="H1828" s="14" t="str">
        <f>IFERROR(IF($D1828&gt;=1,VLOOKUP($C1828,STUDENT!$A$4:$E$2003,H$1,0),""),"")</f>
        <v/>
      </c>
      <c r="I1828" s="79"/>
      <c r="J1828" s="79"/>
      <c r="K1828" s="79"/>
      <c r="L1828" s="79"/>
      <c r="M1828" s="79"/>
      <c r="N1828" s="79"/>
      <c r="O1828" s="79"/>
      <c r="P1828" s="79"/>
      <c r="Q1828" s="79"/>
      <c r="R1828" s="79"/>
      <c r="S1828" s="79"/>
      <c r="T1828" s="79"/>
      <c r="U1828" s="85">
        <f t="shared" si="173"/>
        <v>0</v>
      </c>
      <c r="V1828" s="6">
        <f t="shared" si="174"/>
        <v>0</v>
      </c>
      <c r="W1828" s="6">
        <f>IFERROR(IF(V1828&gt;=1,V1828*VLOOKUP(E1828,STUDENT!$B$4:$W$2003,22,0),0),0)</f>
        <v>0</v>
      </c>
      <c r="X1828" s="6">
        <f t="shared" si="175"/>
        <v>0</v>
      </c>
      <c r="Y1828" s="6">
        <f>IFERROR(IF(X1828&gt;=1,X1828*VLOOKUP(E1828,STUDENT!$B$4:$W$2003,22,0),0),0)</f>
        <v>0</v>
      </c>
      <c r="Z1828" s="6">
        <f t="shared" si="176"/>
        <v>0</v>
      </c>
      <c r="AA1828" s="6">
        <f>IFERROR(IF(Z1828&gt;=1,Z1828*VLOOKUP(E1828,STUDENT!$B$4:$W$2003,22,0),0),0)</f>
        <v>0</v>
      </c>
    </row>
    <row r="1829" spans="1:27" ht="18" customHeight="1" x14ac:dyDescent="0.25">
      <c r="A1829" s="6">
        <f t="shared" si="171"/>
        <v>0</v>
      </c>
      <c r="B1829" s="6">
        <v>1821</v>
      </c>
      <c r="C1829" s="6">
        <f>IFERROR(IF($C$1&gt;=B1829,SMALL(STUDENT!$V$4:$V$2003,$C$6+B1829),0),0)</f>
        <v>0</v>
      </c>
      <c r="D1829" s="14">
        <f t="shared" si="172"/>
        <v>0</v>
      </c>
      <c r="E1829" s="14" t="str">
        <f>IFERROR(IF($D1829&gt;=1,VLOOKUP($C1829,STUDENT!$A$4:$E$2003,E$1,0),""),"")</f>
        <v/>
      </c>
      <c r="F1829" s="15" t="str">
        <f>IFERROR(IF($D1829&gt;=1,VLOOKUP($C1829,STUDENT!$A$4:$E$2003,F$1,0),""),"")</f>
        <v/>
      </c>
      <c r="G1829" s="15" t="str">
        <f>IFERROR(IF($D1829&gt;=1,VLOOKUP($C1829,STUDENT!$A$4:$E$2003,G$1,0),""),"")</f>
        <v/>
      </c>
      <c r="H1829" s="14" t="str">
        <f>IFERROR(IF($D1829&gt;=1,VLOOKUP($C1829,STUDENT!$A$4:$E$2003,H$1,0),""),"")</f>
        <v/>
      </c>
      <c r="I1829" s="79"/>
      <c r="J1829" s="79"/>
      <c r="K1829" s="79"/>
      <c r="L1829" s="79"/>
      <c r="M1829" s="79"/>
      <c r="N1829" s="79"/>
      <c r="O1829" s="79"/>
      <c r="P1829" s="79"/>
      <c r="Q1829" s="79"/>
      <c r="R1829" s="79"/>
      <c r="S1829" s="79"/>
      <c r="T1829" s="79"/>
      <c r="U1829" s="85">
        <f t="shared" si="173"/>
        <v>0</v>
      </c>
      <c r="V1829" s="6">
        <f t="shared" si="174"/>
        <v>0</v>
      </c>
      <c r="W1829" s="6">
        <f>IFERROR(IF(V1829&gt;=1,V1829*VLOOKUP(E1829,STUDENT!$B$4:$W$2003,22,0),0),0)</f>
        <v>0</v>
      </c>
      <c r="X1829" s="6">
        <f t="shared" si="175"/>
        <v>0</v>
      </c>
      <c r="Y1829" s="6">
        <f>IFERROR(IF(X1829&gt;=1,X1829*VLOOKUP(E1829,STUDENT!$B$4:$W$2003,22,0),0),0)</f>
        <v>0</v>
      </c>
      <c r="Z1829" s="6">
        <f t="shared" si="176"/>
        <v>0</v>
      </c>
      <c r="AA1829" s="6">
        <f>IFERROR(IF(Z1829&gt;=1,Z1829*VLOOKUP(E1829,STUDENT!$B$4:$W$2003,22,0),0),0)</f>
        <v>0</v>
      </c>
    </row>
    <row r="1830" spans="1:27" ht="18" customHeight="1" x14ac:dyDescent="0.25">
      <c r="A1830" s="6">
        <f t="shared" si="171"/>
        <v>0</v>
      </c>
      <c r="B1830" s="6">
        <v>1822</v>
      </c>
      <c r="C1830" s="6">
        <f>IFERROR(IF($C$1&gt;=B1830,SMALL(STUDENT!$V$4:$V$2003,$C$6+B1830),0),0)</f>
        <v>0</v>
      </c>
      <c r="D1830" s="14">
        <f t="shared" si="172"/>
        <v>0</v>
      </c>
      <c r="E1830" s="14" t="str">
        <f>IFERROR(IF($D1830&gt;=1,VLOOKUP($C1830,STUDENT!$A$4:$E$2003,E$1,0),""),"")</f>
        <v/>
      </c>
      <c r="F1830" s="15" t="str">
        <f>IFERROR(IF($D1830&gt;=1,VLOOKUP($C1830,STUDENT!$A$4:$E$2003,F$1,0),""),"")</f>
        <v/>
      </c>
      <c r="G1830" s="15" t="str">
        <f>IFERROR(IF($D1830&gt;=1,VLOOKUP($C1830,STUDENT!$A$4:$E$2003,G$1,0),""),"")</f>
        <v/>
      </c>
      <c r="H1830" s="14" t="str">
        <f>IFERROR(IF($D1830&gt;=1,VLOOKUP($C1830,STUDENT!$A$4:$E$2003,H$1,0),""),"")</f>
        <v/>
      </c>
      <c r="I1830" s="79"/>
      <c r="J1830" s="79"/>
      <c r="K1830" s="79"/>
      <c r="L1830" s="79"/>
      <c r="M1830" s="79"/>
      <c r="N1830" s="79"/>
      <c r="O1830" s="79"/>
      <c r="P1830" s="79"/>
      <c r="Q1830" s="79"/>
      <c r="R1830" s="79"/>
      <c r="S1830" s="79"/>
      <c r="T1830" s="79"/>
      <c r="U1830" s="85">
        <f t="shared" si="173"/>
        <v>0</v>
      </c>
      <c r="V1830" s="6">
        <f t="shared" si="174"/>
        <v>0</v>
      </c>
      <c r="W1830" s="6">
        <f>IFERROR(IF(V1830&gt;=1,V1830*VLOOKUP(E1830,STUDENT!$B$4:$W$2003,22,0),0),0)</f>
        <v>0</v>
      </c>
      <c r="X1830" s="6">
        <f t="shared" si="175"/>
        <v>0</v>
      </c>
      <c r="Y1830" s="6">
        <f>IFERROR(IF(X1830&gt;=1,X1830*VLOOKUP(E1830,STUDENT!$B$4:$W$2003,22,0),0),0)</f>
        <v>0</v>
      </c>
      <c r="Z1830" s="6">
        <f t="shared" si="176"/>
        <v>0</v>
      </c>
      <c r="AA1830" s="6">
        <f>IFERROR(IF(Z1830&gt;=1,Z1830*VLOOKUP(E1830,STUDENT!$B$4:$W$2003,22,0),0),0)</f>
        <v>0</v>
      </c>
    </row>
    <row r="1831" spans="1:27" ht="18" customHeight="1" x14ac:dyDescent="0.25">
      <c r="A1831" s="6">
        <f t="shared" si="171"/>
        <v>0</v>
      </c>
      <c r="B1831" s="6">
        <v>1823</v>
      </c>
      <c r="C1831" s="6">
        <f>IFERROR(IF($C$1&gt;=B1831,SMALL(STUDENT!$V$4:$V$2003,$C$6+B1831),0),0)</f>
        <v>0</v>
      </c>
      <c r="D1831" s="14">
        <f t="shared" si="172"/>
        <v>0</v>
      </c>
      <c r="E1831" s="14" t="str">
        <f>IFERROR(IF($D1831&gt;=1,VLOOKUP($C1831,STUDENT!$A$4:$E$2003,E$1,0),""),"")</f>
        <v/>
      </c>
      <c r="F1831" s="15" t="str">
        <f>IFERROR(IF($D1831&gt;=1,VLOOKUP($C1831,STUDENT!$A$4:$E$2003,F$1,0),""),"")</f>
        <v/>
      </c>
      <c r="G1831" s="15" t="str">
        <f>IFERROR(IF($D1831&gt;=1,VLOOKUP($C1831,STUDENT!$A$4:$E$2003,G$1,0),""),"")</f>
        <v/>
      </c>
      <c r="H1831" s="14" t="str">
        <f>IFERROR(IF($D1831&gt;=1,VLOOKUP($C1831,STUDENT!$A$4:$E$2003,H$1,0),""),"")</f>
        <v/>
      </c>
      <c r="I1831" s="79"/>
      <c r="J1831" s="79"/>
      <c r="K1831" s="79"/>
      <c r="L1831" s="79"/>
      <c r="M1831" s="79"/>
      <c r="N1831" s="79"/>
      <c r="O1831" s="79"/>
      <c r="P1831" s="79"/>
      <c r="Q1831" s="79"/>
      <c r="R1831" s="79"/>
      <c r="S1831" s="79"/>
      <c r="T1831" s="79"/>
      <c r="U1831" s="85">
        <f t="shared" si="173"/>
        <v>0</v>
      </c>
      <c r="V1831" s="6">
        <f t="shared" si="174"/>
        <v>0</v>
      </c>
      <c r="W1831" s="6">
        <f>IFERROR(IF(V1831&gt;=1,V1831*VLOOKUP(E1831,STUDENT!$B$4:$W$2003,22,0),0),0)</f>
        <v>0</v>
      </c>
      <c r="X1831" s="6">
        <f t="shared" si="175"/>
        <v>0</v>
      </c>
      <c r="Y1831" s="6">
        <f>IFERROR(IF(X1831&gt;=1,X1831*VLOOKUP(E1831,STUDENT!$B$4:$W$2003,22,0),0),0)</f>
        <v>0</v>
      </c>
      <c r="Z1831" s="6">
        <f t="shared" si="176"/>
        <v>0</v>
      </c>
      <c r="AA1831" s="6">
        <f>IFERROR(IF(Z1831&gt;=1,Z1831*VLOOKUP(E1831,STUDENT!$B$4:$W$2003,22,0),0),0)</f>
        <v>0</v>
      </c>
    </row>
    <row r="1832" spans="1:27" ht="18" customHeight="1" x14ac:dyDescent="0.25">
      <c r="A1832" s="6">
        <f t="shared" si="171"/>
        <v>0</v>
      </c>
      <c r="B1832" s="6">
        <v>1824</v>
      </c>
      <c r="C1832" s="6">
        <f>IFERROR(IF($C$1&gt;=B1832,SMALL(STUDENT!$V$4:$V$2003,$C$6+B1832),0),0)</f>
        <v>0</v>
      </c>
      <c r="D1832" s="14">
        <f t="shared" si="172"/>
        <v>0</v>
      </c>
      <c r="E1832" s="14" t="str">
        <f>IFERROR(IF($D1832&gt;=1,VLOOKUP($C1832,STUDENT!$A$4:$E$2003,E$1,0),""),"")</f>
        <v/>
      </c>
      <c r="F1832" s="15" t="str">
        <f>IFERROR(IF($D1832&gt;=1,VLOOKUP($C1832,STUDENT!$A$4:$E$2003,F$1,0),""),"")</f>
        <v/>
      </c>
      <c r="G1832" s="15" t="str">
        <f>IFERROR(IF($D1832&gt;=1,VLOOKUP($C1832,STUDENT!$A$4:$E$2003,G$1,0),""),"")</f>
        <v/>
      </c>
      <c r="H1832" s="14" t="str">
        <f>IFERROR(IF($D1832&gt;=1,VLOOKUP($C1832,STUDENT!$A$4:$E$2003,H$1,0),""),"")</f>
        <v/>
      </c>
      <c r="I1832" s="79"/>
      <c r="J1832" s="79"/>
      <c r="K1832" s="79"/>
      <c r="L1832" s="79"/>
      <c r="M1832" s="79"/>
      <c r="N1832" s="79"/>
      <c r="O1832" s="79"/>
      <c r="P1832" s="79"/>
      <c r="Q1832" s="79"/>
      <c r="R1832" s="79"/>
      <c r="S1832" s="79"/>
      <c r="T1832" s="79"/>
      <c r="U1832" s="85">
        <f t="shared" si="173"/>
        <v>0</v>
      </c>
      <c r="V1832" s="6">
        <f t="shared" si="174"/>
        <v>0</v>
      </c>
      <c r="W1832" s="6">
        <f>IFERROR(IF(V1832&gt;=1,V1832*VLOOKUP(E1832,STUDENT!$B$4:$W$2003,22,0),0),0)</f>
        <v>0</v>
      </c>
      <c r="X1832" s="6">
        <f t="shared" si="175"/>
        <v>0</v>
      </c>
      <c r="Y1832" s="6">
        <f>IFERROR(IF(X1832&gt;=1,X1832*VLOOKUP(E1832,STUDENT!$B$4:$W$2003,22,0),0),0)</f>
        <v>0</v>
      </c>
      <c r="Z1832" s="6">
        <f t="shared" si="176"/>
        <v>0</v>
      </c>
      <c r="AA1832" s="6">
        <f>IFERROR(IF(Z1832&gt;=1,Z1832*VLOOKUP(E1832,STUDENT!$B$4:$W$2003,22,0),0),0)</f>
        <v>0</v>
      </c>
    </row>
    <row r="1833" spans="1:27" ht="18" customHeight="1" x14ac:dyDescent="0.25">
      <c r="A1833" s="6">
        <f t="shared" si="171"/>
        <v>0</v>
      </c>
      <c r="B1833" s="6">
        <v>1825</v>
      </c>
      <c r="C1833" s="6">
        <f>IFERROR(IF($C$1&gt;=B1833,SMALL(STUDENT!$V$4:$V$2003,$C$6+B1833),0),0)</f>
        <v>0</v>
      </c>
      <c r="D1833" s="14">
        <f t="shared" si="172"/>
        <v>0</v>
      </c>
      <c r="E1833" s="14" t="str">
        <f>IFERROR(IF($D1833&gt;=1,VLOOKUP($C1833,STUDENT!$A$4:$E$2003,E$1,0),""),"")</f>
        <v/>
      </c>
      <c r="F1833" s="15" t="str">
        <f>IFERROR(IF($D1833&gt;=1,VLOOKUP($C1833,STUDENT!$A$4:$E$2003,F$1,0),""),"")</f>
        <v/>
      </c>
      <c r="G1833" s="15" t="str">
        <f>IFERROR(IF($D1833&gt;=1,VLOOKUP($C1833,STUDENT!$A$4:$E$2003,G$1,0),""),"")</f>
        <v/>
      </c>
      <c r="H1833" s="14" t="str">
        <f>IFERROR(IF($D1833&gt;=1,VLOOKUP($C1833,STUDENT!$A$4:$E$2003,H$1,0),""),"")</f>
        <v/>
      </c>
      <c r="I1833" s="79"/>
      <c r="J1833" s="79"/>
      <c r="K1833" s="79"/>
      <c r="L1833" s="79"/>
      <c r="M1833" s="79"/>
      <c r="N1833" s="79"/>
      <c r="O1833" s="79"/>
      <c r="P1833" s="79"/>
      <c r="Q1833" s="79"/>
      <c r="R1833" s="79"/>
      <c r="S1833" s="79"/>
      <c r="T1833" s="79"/>
      <c r="U1833" s="85">
        <f t="shared" si="173"/>
        <v>0</v>
      </c>
      <c r="V1833" s="6">
        <f t="shared" si="174"/>
        <v>0</v>
      </c>
      <c r="W1833" s="6">
        <f>IFERROR(IF(V1833&gt;=1,V1833*VLOOKUP(E1833,STUDENT!$B$4:$W$2003,22,0),0),0)</f>
        <v>0</v>
      </c>
      <c r="X1833" s="6">
        <f t="shared" si="175"/>
        <v>0</v>
      </c>
      <c r="Y1833" s="6">
        <f>IFERROR(IF(X1833&gt;=1,X1833*VLOOKUP(E1833,STUDENT!$B$4:$W$2003,22,0),0),0)</f>
        <v>0</v>
      </c>
      <c r="Z1833" s="6">
        <f t="shared" si="176"/>
        <v>0</v>
      </c>
      <c r="AA1833" s="6">
        <f>IFERROR(IF(Z1833&gt;=1,Z1833*VLOOKUP(E1833,STUDENT!$B$4:$W$2003,22,0),0),0)</f>
        <v>0</v>
      </c>
    </row>
    <row r="1834" spans="1:27" ht="18" customHeight="1" x14ac:dyDescent="0.25">
      <c r="A1834" s="6">
        <f t="shared" si="171"/>
        <v>0</v>
      </c>
      <c r="B1834" s="6">
        <v>1826</v>
      </c>
      <c r="C1834" s="6">
        <f>IFERROR(IF($C$1&gt;=B1834,SMALL(STUDENT!$V$4:$V$2003,$C$6+B1834),0),0)</f>
        <v>0</v>
      </c>
      <c r="D1834" s="14">
        <f t="shared" si="172"/>
        <v>0</v>
      </c>
      <c r="E1834" s="14" t="str">
        <f>IFERROR(IF($D1834&gt;=1,VLOOKUP($C1834,STUDENT!$A$4:$E$2003,E$1,0),""),"")</f>
        <v/>
      </c>
      <c r="F1834" s="15" t="str">
        <f>IFERROR(IF($D1834&gt;=1,VLOOKUP($C1834,STUDENT!$A$4:$E$2003,F$1,0),""),"")</f>
        <v/>
      </c>
      <c r="G1834" s="15" t="str">
        <f>IFERROR(IF($D1834&gt;=1,VLOOKUP($C1834,STUDENT!$A$4:$E$2003,G$1,0),""),"")</f>
        <v/>
      </c>
      <c r="H1834" s="14" t="str">
        <f>IFERROR(IF($D1834&gt;=1,VLOOKUP($C1834,STUDENT!$A$4:$E$2003,H$1,0),""),"")</f>
        <v/>
      </c>
      <c r="I1834" s="79"/>
      <c r="J1834" s="79"/>
      <c r="K1834" s="79"/>
      <c r="L1834" s="79"/>
      <c r="M1834" s="79"/>
      <c r="N1834" s="79"/>
      <c r="O1834" s="79"/>
      <c r="P1834" s="79"/>
      <c r="Q1834" s="79"/>
      <c r="R1834" s="79"/>
      <c r="S1834" s="79"/>
      <c r="T1834" s="79"/>
      <c r="U1834" s="85">
        <f t="shared" si="173"/>
        <v>0</v>
      </c>
      <c r="V1834" s="6">
        <f t="shared" si="174"/>
        <v>0</v>
      </c>
      <c r="W1834" s="6">
        <f>IFERROR(IF(V1834&gt;=1,V1834*VLOOKUP(E1834,STUDENT!$B$4:$W$2003,22,0),0),0)</f>
        <v>0</v>
      </c>
      <c r="X1834" s="6">
        <f t="shared" si="175"/>
        <v>0</v>
      </c>
      <c r="Y1834" s="6">
        <f>IFERROR(IF(X1834&gt;=1,X1834*VLOOKUP(E1834,STUDENT!$B$4:$W$2003,22,0),0),0)</f>
        <v>0</v>
      </c>
      <c r="Z1834" s="6">
        <f t="shared" si="176"/>
        <v>0</v>
      </c>
      <c r="AA1834" s="6">
        <f>IFERROR(IF(Z1834&gt;=1,Z1834*VLOOKUP(E1834,STUDENT!$B$4:$W$2003,22,0),0),0)</f>
        <v>0</v>
      </c>
    </row>
    <row r="1835" spans="1:27" ht="18" customHeight="1" x14ac:dyDescent="0.25">
      <c r="A1835" s="6">
        <f t="shared" si="171"/>
        <v>0</v>
      </c>
      <c r="B1835" s="6">
        <v>1827</v>
      </c>
      <c r="C1835" s="6">
        <f>IFERROR(IF($C$1&gt;=B1835,SMALL(STUDENT!$V$4:$V$2003,$C$6+B1835),0),0)</f>
        <v>0</v>
      </c>
      <c r="D1835" s="14">
        <f t="shared" si="172"/>
        <v>0</v>
      </c>
      <c r="E1835" s="14" t="str">
        <f>IFERROR(IF($D1835&gt;=1,VLOOKUP($C1835,STUDENT!$A$4:$E$2003,E$1,0),""),"")</f>
        <v/>
      </c>
      <c r="F1835" s="15" t="str">
        <f>IFERROR(IF($D1835&gt;=1,VLOOKUP($C1835,STUDENT!$A$4:$E$2003,F$1,0),""),"")</f>
        <v/>
      </c>
      <c r="G1835" s="15" t="str">
        <f>IFERROR(IF($D1835&gt;=1,VLOOKUP($C1835,STUDENT!$A$4:$E$2003,G$1,0),""),"")</f>
        <v/>
      </c>
      <c r="H1835" s="14" t="str">
        <f>IFERROR(IF($D1835&gt;=1,VLOOKUP($C1835,STUDENT!$A$4:$E$2003,H$1,0),""),"")</f>
        <v/>
      </c>
      <c r="I1835" s="79"/>
      <c r="J1835" s="79"/>
      <c r="K1835" s="79"/>
      <c r="L1835" s="79"/>
      <c r="M1835" s="79"/>
      <c r="N1835" s="79"/>
      <c r="O1835" s="79"/>
      <c r="P1835" s="79"/>
      <c r="Q1835" s="79"/>
      <c r="R1835" s="79"/>
      <c r="S1835" s="79"/>
      <c r="T1835" s="79"/>
      <c r="U1835" s="85">
        <f t="shared" si="173"/>
        <v>0</v>
      </c>
      <c r="V1835" s="6">
        <f t="shared" si="174"/>
        <v>0</v>
      </c>
      <c r="W1835" s="6">
        <f>IFERROR(IF(V1835&gt;=1,V1835*VLOOKUP(E1835,STUDENT!$B$4:$W$2003,22,0),0),0)</f>
        <v>0</v>
      </c>
      <c r="X1835" s="6">
        <f t="shared" si="175"/>
        <v>0</v>
      </c>
      <c r="Y1835" s="6">
        <f>IFERROR(IF(X1835&gt;=1,X1835*VLOOKUP(E1835,STUDENT!$B$4:$W$2003,22,0),0),0)</f>
        <v>0</v>
      </c>
      <c r="Z1835" s="6">
        <f t="shared" si="176"/>
        <v>0</v>
      </c>
      <c r="AA1835" s="6">
        <f>IFERROR(IF(Z1835&gt;=1,Z1835*VLOOKUP(E1835,STUDENT!$B$4:$W$2003,22,0),0),0)</f>
        <v>0</v>
      </c>
    </row>
    <row r="1836" spans="1:27" ht="18" customHeight="1" x14ac:dyDescent="0.25">
      <c r="A1836" s="6">
        <f t="shared" si="171"/>
        <v>0</v>
      </c>
      <c r="B1836" s="6">
        <v>1828</v>
      </c>
      <c r="C1836" s="6">
        <f>IFERROR(IF($C$1&gt;=B1836,SMALL(STUDENT!$V$4:$V$2003,$C$6+B1836),0),0)</f>
        <v>0</v>
      </c>
      <c r="D1836" s="14">
        <f t="shared" si="172"/>
        <v>0</v>
      </c>
      <c r="E1836" s="14" t="str">
        <f>IFERROR(IF($D1836&gt;=1,VLOOKUP($C1836,STUDENT!$A$4:$E$2003,E$1,0),""),"")</f>
        <v/>
      </c>
      <c r="F1836" s="15" t="str">
        <f>IFERROR(IF($D1836&gt;=1,VLOOKUP($C1836,STUDENT!$A$4:$E$2003,F$1,0),""),"")</f>
        <v/>
      </c>
      <c r="G1836" s="15" t="str">
        <f>IFERROR(IF($D1836&gt;=1,VLOOKUP($C1836,STUDENT!$A$4:$E$2003,G$1,0),""),"")</f>
        <v/>
      </c>
      <c r="H1836" s="14" t="str">
        <f>IFERROR(IF($D1836&gt;=1,VLOOKUP($C1836,STUDENT!$A$4:$E$2003,H$1,0),""),"")</f>
        <v/>
      </c>
      <c r="I1836" s="79"/>
      <c r="J1836" s="79"/>
      <c r="K1836" s="79"/>
      <c r="L1836" s="79"/>
      <c r="M1836" s="79"/>
      <c r="N1836" s="79"/>
      <c r="O1836" s="79"/>
      <c r="P1836" s="79"/>
      <c r="Q1836" s="79"/>
      <c r="R1836" s="79"/>
      <c r="S1836" s="79"/>
      <c r="T1836" s="79"/>
      <c r="U1836" s="85">
        <f t="shared" si="173"/>
        <v>0</v>
      </c>
      <c r="V1836" s="6">
        <f t="shared" si="174"/>
        <v>0</v>
      </c>
      <c r="W1836" s="6">
        <f>IFERROR(IF(V1836&gt;=1,V1836*VLOOKUP(E1836,STUDENT!$B$4:$W$2003,22,0),0),0)</f>
        <v>0</v>
      </c>
      <c r="X1836" s="6">
        <f t="shared" si="175"/>
        <v>0</v>
      </c>
      <c r="Y1836" s="6">
        <f>IFERROR(IF(X1836&gt;=1,X1836*VLOOKUP(E1836,STUDENT!$B$4:$W$2003,22,0),0),0)</f>
        <v>0</v>
      </c>
      <c r="Z1836" s="6">
        <f t="shared" si="176"/>
        <v>0</v>
      </c>
      <c r="AA1836" s="6">
        <f>IFERROR(IF(Z1836&gt;=1,Z1836*VLOOKUP(E1836,STUDENT!$B$4:$W$2003,22,0),0),0)</f>
        <v>0</v>
      </c>
    </row>
    <row r="1837" spans="1:27" ht="18" customHeight="1" x14ac:dyDescent="0.25">
      <c r="A1837" s="6">
        <f t="shared" si="171"/>
        <v>0</v>
      </c>
      <c r="B1837" s="6">
        <v>1829</v>
      </c>
      <c r="C1837" s="6">
        <f>IFERROR(IF($C$1&gt;=B1837,SMALL(STUDENT!$V$4:$V$2003,$C$6+B1837),0),0)</f>
        <v>0</v>
      </c>
      <c r="D1837" s="14">
        <f t="shared" si="172"/>
        <v>0</v>
      </c>
      <c r="E1837" s="14" t="str">
        <f>IFERROR(IF($D1837&gt;=1,VLOOKUP($C1837,STUDENT!$A$4:$E$2003,E$1,0),""),"")</f>
        <v/>
      </c>
      <c r="F1837" s="15" t="str">
        <f>IFERROR(IF($D1837&gt;=1,VLOOKUP($C1837,STUDENT!$A$4:$E$2003,F$1,0),""),"")</f>
        <v/>
      </c>
      <c r="G1837" s="15" t="str">
        <f>IFERROR(IF($D1837&gt;=1,VLOOKUP($C1837,STUDENT!$A$4:$E$2003,G$1,0),""),"")</f>
        <v/>
      </c>
      <c r="H1837" s="14" t="str">
        <f>IFERROR(IF($D1837&gt;=1,VLOOKUP($C1837,STUDENT!$A$4:$E$2003,H$1,0),""),"")</f>
        <v/>
      </c>
      <c r="I1837" s="79"/>
      <c r="J1837" s="79"/>
      <c r="K1837" s="79"/>
      <c r="L1837" s="79"/>
      <c r="M1837" s="79"/>
      <c r="N1837" s="79"/>
      <c r="O1837" s="79"/>
      <c r="P1837" s="79"/>
      <c r="Q1837" s="79"/>
      <c r="R1837" s="79"/>
      <c r="S1837" s="79"/>
      <c r="T1837" s="79"/>
      <c r="U1837" s="85">
        <f t="shared" si="173"/>
        <v>0</v>
      </c>
      <c r="V1837" s="6">
        <f t="shared" si="174"/>
        <v>0</v>
      </c>
      <c r="W1837" s="6">
        <f>IFERROR(IF(V1837&gt;=1,V1837*VLOOKUP(E1837,STUDENT!$B$4:$W$2003,22,0),0),0)</f>
        <v>0</v>
      </c>
      <c r="X1837" s="6">
        <f t="shared" si="175"/>
        <v>0</v>
      </c>
      <c r="Y1837" s="6">
        <f>IFERROR(IF(X1837&gt;=1,X1837*VLOOKUP(E1837,STUDENT!$B$4:$W$2003,22,0),0),0)</f>
        <v>0</v>
      </c>
      <c r="Z1837" s="6">
        <f t="shared" si="176"/>
        <v>0</v>
      </c>
      <c r="AA1837" s="6">
        <f>IFERROR(IF(Z1837&gt;=1,Z1837*VLOOKUP(E1837,STUDENT!$B$4:$W$2003,22,0),0),0)</f>
        <v>0</v>
      </c>
    </row>
    <row r="1838" spans="1:27" ht="18" customHeight="1" x14ac:dyDescent="0.25">
      <c r="A1838" s="6">
        <f t="shared" si="171"/>
        <v>0</v>
      </c>
      <c r="B1838" s="6">
        <v>1830</v>
      </c>
      <c r="C1838" s="6">
        <f>IFERROR(IF($C$1&gt;=B1838,SMALL(STUDENT!$V$4:$V$2003,$C$6+B1838),0),0)</f>
        <v>0</v>
      </c>
      <c r="D1838" s="14">
        <f t="shared" si="172"/>
        <v>0</v>
      </c>
      <c r="E1838" s="14" t="str">
        <f>IFERROR(IF($D1838&gt;=1,VLOOKUP($C1838,STUDENT!$A$4:$E$2003,E$1,0),""),"")</f>
        <v/>
      </c>
      <c r="F1838" s="15" t="str">
        <f>IFERROR(IF($D1838&gt;=1,VLOOKUP($C1838,STUDENT!$A$4:$E$2003,F$1,0),""),"")</f>
        <v/>
      </c>
      <c r="G1838" s="15" t="str">
        <f>IFERROR(IF($D1838&gt;=1,VLOOKUP($C1838,STUDENT!$A$4:$E$2003,G$1,0),""),"")</f>
        <v/>
      </c>
      <c r="H1838" s="14" t="str">
        <f>IFERROR(IF($D1838&gt;=1,VLOOKUP($C1838,STUDENT!$A$4:$E$2003,H$1,0),""),"")</f>
        <v/>
      </c>
      <c r="I1838" s="79"/>
      <c r="J1838" s="79"/>
      <c r="K1838" s="79"/>
      <c r="L1838" s="79"/>
      <c r="M1838" s="79"/>
      <c r="N1838" s="79"/>
      <c r="O1838" s="79"/>
      <c r="P1838" s="79"/>
      <c r="Q1838" s="79"/>
      <c r="R1838" s="79"/>
      <c r="S1838" s="79"/>
      <c r="T1838" s="79"/>
      <c r="U1838" s="85">
        <f t="shared" si="173"/>
        <v>0</v>
      </c>
      <c r="V1838" s="6">
        <f t="shared" si="174"/>
        <v>0</v>
      </c>
      <c r="W1838" s="6">
        <f>IFERROR(IF(V1838&gt;=1,V1838*VLOOKUP(E1838,STUDENT!$B$4:$W$2003,22,0),0),0)</f>
        <v>0</v>
      </c>
      <c r="X1838" s="6">
        <f t="shared" si="175"/>
        <v>0</v>
      </c>
      <c r="Y1838" s="6">
        <f>IFERROR(IF(X1838&gt;=1,X1838*VLOOKUP(E1838,STUDENT!$B$4:$W$2003,22,0),0),0)</f>
        <v>0</v>
      </c>
      <c r="Z1838" s="6">
        <f t="shared" si="176"/>
        <v>0</v>
      </c>
      <c r="AA1838" s="6">
        <f>IFERROR(IF(Z1838&gt;=1,Z1838*VLOOKUP(E1838,STUDENT!$B$4:$W$2003,22,0),0),0)</f>
        <v>0</v>
      </c>
    </row>
    <row r="1839" spans="1:27" ht="18" customHeight="1" x14ac:dyDescent="0.25">
      <c r="A1839" s="6">
        <f t="shared" si="171"/>
        <v>0</v>
      </c>
      <c r="B1839" s="6">
        <v>1831</v>
      </c>
      <c r="C1839" s="6">
        <f>IFERROR(IF($C$1&gt;=B1839,SMALL(STUDENT!$V$4:$V$2003,$C$6+B1839),0),0)</f>
        <v>0</v>
      </c>
      <c r="D1839" s="14">
        <f t="shared" si="172"/>
        <v>0</v>
      </c>
      <c r="E1839" s="14" t="str">
        <f>IFERROR(IF($D1839&gt;=1,VLOOKUP($C1839,STUDENT!$A$4:$E$2003,E$1,0),""),"")</f>
        <v/>
      </c>
      <c r="F1839" s="15" t="str">
        <f>IFERROR(IF($D1839&gt;=1,VLOOKUP($C1839,STUDENT!$A$4:$E$2003,F$1,0),""),"")</f>
        <v/>
      </c>
      <c r="G1839" s="15" t="str">
        <f>IFERROR(IF($D1839&gt;=1,VLOOKUP($C1839,STUDENT!$A$4:$E$2003,G$1,0),""),"")</f>
        <v/>
      </c>
      <c r="H1839" s="14" t="str">
        <f>IFERROR(IF($D1839&gt;=1,VLOOKUP($C1839,STUDENT!$A$4:$E$2003,H$1,0),""),"")</f>
        <v/>
      </c>
      <c r="I1839" s="79"/>
      <c r="J1839" s="79"/>
      <c r="K1839" s="79"/>
      <c r="L1839" s="79"/>
      <c r="M1839" s="79"/>
      <c r="N1839" s="79"/>
      <c r="O1839" s="79"/>
      <c r="P1839" s="79"/>
      <c r="Q1839" s="79"/>
      <c r="R1839" s="79"/>
      <c r="S1839" s="79"/>
      <c r="T1839" s="79"/>
      <c r="U1839" s="85">
        <f t="shared" si="173"/>
        <v>0</v>
      </c>
      <c r="V1839" s="6">
        <f t="shared" si="174"/>
        <v>0</v>
      </c>
      <c r="W1839" s="6">
        <f>IFERROR(IF(V1839&gt;=1,V1839*VLOOKUP(E1839,STUDENT!$B$4:$W$2003,22,0),0),0)</f>
        <v>0</v>
      </c>
      <c r="X1839" s="6">
        <f t="shared" si="175"/>
        <v>0</v>
      </c>
      <c r="Y1839" s="6">
        <f>IFERROR(IF(X1839&gt;=1,X1839*VLOOKUP(E1839,STUDENT!$B$4:$W$2003,22,0),0),0)</f>
        <v>0</v>
      </c>
      <c r="Z1839" s="6">
        <f t="shared" si="176"/>
        <v>0</v>
      </c>
      <c r="AA1839" s="6">
        <f>IFERROR(IF(Z1839&gt;=1,Z1839*VLOOKUP(E1839,STUDENT!$B$4:$W$2003,22,0),0),0)</f>
        <v>0</v>
      </c>
    </row>
    <row r="1840" spans="1:27" ht="18" customHeight="1" x14ac:dyDescent="0.25">
      <c r="A1840" s="6">
        <f t="shared" si="171"/>
        <v>0</v>
      </c>
      <c r="B1840" s="6">
        <v>1832</v>
      </c>
      <c r="C1840" s="6">
        <f>IFERROR(IF($C$1&gt;=B1840,SMALL(STUDENT!$V$4:$V$2003,$C$6+B1840),0),0)</f>
        <v>0</v>
      </c>
      <c r="D1840" s="14">
        <f t="shared" si="172"/>
        <v>0</v>
      </c>
      <c r="E1840" s="14" t="str">
        <f>IFERROR(IF($D1840&gt;=1,VLOOKUP($C1840,STUDENT!$A$4:$E$2003,E$1,0),""),"")</f>
        <v/>
      </c>
      <c r="F1840" s="15" t="str">
        <f>IFERROR(IF($D1840&gt;=1,VLOOKUP($C1840,STUDENT!$A$4:$E$2003,F$1,0),""),"")</f>
        <v/>
      </c>
      <c r="G1840" s="15" t="str">
        <f>IFERROR(IF($D1840&gt;=1,VLOOKUP($C1840,STUDENT!$A$4:$E$2003,G$1,0),""),"")</f>
        <v/>
      </c>
      <c r="H1840" s="14" t="str">
        <f>IFERROR(IF($D1840&gt;=1,VLOOKUP($C1840,STUDENT!$A$4:$E$2003,H$1,0),""),"")</f>
        <v/>
      </c>
      <c r="I1840" s="79"/>
      <c r="J1840" s="79"/>
      <c r="K1840" s="79"/>
      <c r="L1840" s="79"/>
      <c r="M1840" s="79"/>
      <c r="N1840" s="79"/>
      <c r="O1840" s="79"/>
      <c r="P1840" s="79"/>
      <c r="Q1840" s="79"/>
      <c r="R1840" s="79"/>
      <c r="S1840" s="79"/>
      <c r="T1840" s="79"/>
      <c r="U1840" s="85">
        <f t="shared" si="173"/>
        <v>0</v>
      </c>
      <c r="V1840" s="6">
        <f t="shared" si="174"/>
        <v>0</v>
      </c>
      <c r="W1840" s="6">
        <f>IFERROR(IF(V1840&gt;=1,V1840*VLOOKUP(E1840,STUDENT!$B$4:$W$2003,22,0),0),0)</f>
        <v>0</v>
      </c>
      <c r="X1840" s="6">
        <f t="shared" si="175"/>
        <v>0</v>
      </c>
      <c r="Y1840" s="6">
        <f>IFERROR(IF(X1840&gt;=1,X1840*VLOOKUP(E1840,STUDENT!$B$4:$W$2003,22,0),0),0)</f>
        <v>0</v>
      </c>
      <c r="Z1840" s="6">
        <f t="shared" si="176"/>
        <v>0</v>
      </c>
      <c r="AA1840" s="6">
        <f>IFERROR(IF(Z1840&gt;=1,Z1840*VLOOKUP(E1840,STUDENT!$B$4:$W$2003,22,0),0),0)</f>
        <v>0</v>
      </c>
    </row>
    <row r="1841" spans="1:27" ht="18" customHeight="1" x14ac:dyDescent="0.25">
      <c r="A1841" s="6">
        <f t="shared" si="171"/>
        <v>0</v>
      </c>
      <c r="B1841" s="6">
        <v>1833</v>
      </c>
      <c r="C1841" s="6">
        <f>IFERROR(IF($C$1&gt;=B1841,SMALL(STUDENT!$V$4:$V$2003,$C$6+B1841),0),0)</f>
        <v>0</v>
      </c>
      <c r="D1841" s="14">
        <f t="shared" si="172"/>
        <v>0</v>
      </c>
      <c r="E1841" s="14" t="str">
        <f>IFERROR(IF($D1841&gt;=1,VLOOKUP($C1841,STUDENT!$A$4:$E$2003,E$1,0),""),"")</f>
        <v/>
      </c>
      <c r="F1841" s="15" t="str">
        <f>IFERROR(IF($D1841&gt;=1,VLOOKUP($C1841,STUDENT!$A$4:$E$2003,F$1,0),""),"")</f>
        <v/>
      </c>
      <c r="G1841" s="15" t="str">
        <f>IFERROR(IF($D1841&gt;=1,VLOOKUP($C1841,STUDENT!$A$4:$E$2003,G$1,0),""),"")</f>
        <v/>
      </c>
      <c r="H1841" s="14" t="str">
        <f>IFERROR(IF($D1841&gt;=1,VLOOKUP($C1841,STUDENT!$A$4:$E$2003,H$1,0),""),"")</f>
        <v/>
      </c>
      <c r="I1841" s="79"/>
      <c r="J1841" s="79"/>
      <c r="K1841" s="79"/>
      <c r="L1841" s="79"/>
      <c r="M1841" s="79"/>
      <c r="N1841" s="79"/>
      <c r="O1841" s="79"/>
      <c r="P1841" s="79"/>
      <c r="Q1841" s="79"/>
      <c r="R1841" s="79"/>
      <c r="S1841" s="79"/>
      <c r="T1841" s="79"/>
      <c r="U1841" s="85">
        <f t="shared" si="173"/>
        <v>0</v>
      </c>
      <c r="V1841" s="6">
        <f t="shared" si="174"/>
        <v>0</v>
      </c>
      <c r="W1841" s="6">
        <f>IFERROR(IF(V1841&gt;=1,V1841*VLOOKUP(E1841,STUDENT!$B$4:$W$2003,22,0),0),0)</f>
        <v>0</v>
      </c>
      <c r="X1841" s="6">
        <f t="shared" si="175"/>
        <v>0</v>
      </c>
      <c r="Y1841" s="6">
        <f>IFERROR(IF(X1841&gt;=1,X1841*VLOOKUP(E1841,STUDENT!$B$4:$W$2003,22,0),0),0)</f>
        <v>0</v>
      </c>
      <c r="Z1841" s="6">
        <f t="shared" si="176"/>
        <v>0</v>
      </c>
      <c r="AA1841" s="6">
        <f>IFERROR(IF(Z1841&gt;=1,Z1841*VLOOKUP(E1841,STUDENT!$B$4:$W$2003,22,0),0),0)</f>
        <v>0</v>
      </c>
    </row>
    <row r="1842" spans="1:27" ht="18" customHeight="1" x14ac:dyDescent="0.25">
      <c r="A1842" s="6">
        <f t="shared" si="171"/>
        <v>0</v>
      </c>
      <c r="B1842" s="6">
        <v>1834</v>
      </c>
      <c r="C1842" s="6">
        <f>IFERROR(IF($C$1&gt;=B1842,SMALL(STUDENT!$V$4:$V$2003,$C$6+B1842),0),0)</f>
        <v>0</v>
      </c>
      <c r="D1842" s="14">
        <f t="shared" si="172"/>
        <v>0</v>
      </c>
      <c r="E1842" s="14" t="str">
        <f>IFERROR(IF($D1842&gt;=1,VLOOKUP($C1842,STUDENT!$A$4:$E$2003,E$1,0),""),"")</f>
        <v/>
      </c>
      <c r="F1842" s="15" t="str">
        <f>IFERROR(IF($D1842&gt;=1,VLOOKUP($C1842,STUDENT!$A$4:$E$2003,F$1,0),""),"")</f>
        <v/>
      </c>
      <c r="G1842" s="15" t="str">
        <f>IFERROR(IF($D1842&gt;=1,VLOOKUP($C1842,STUDENT!$A$4:$E$2003,G$1,0),""),"")</f>
        <v/>
      </c>
      <c r="H1842" s="14" t="str">
        <f>IFERROR(IF($D1842&gt;=1,VLOOKUP($C1842,STUDENT!$A$4:$E$2003,H$1,0),""),"")</f>
        <v/>
      </c>
      <c r="I1842" s="79"/>
      <c r="J1842" s="79"/>
      <c r="K1842" s="79"/>
      <c r="L1842" s="79"/>
      <c r="M1842" s="79"/>
      <c r="N1842" s="79"/>
      <c r="O1842" s="79"/>
      <c r="P1842" s="79"/>
      <c r="Q1842" s="79"/>
      <c r="R1842" s="79"/>
      <c r="S1842" s="79"/>
      <c r="T1842" s="79"/>
      <c r="U1842" s="85">
        <f t="shared" si="173"/>
        <v>0</v>
      </c>
      <c r="V1842" s="6">
        <f t="shared" si="174"/>
        <v>0</v>
      </c>
      <c r="W1842" s="6">
        <f>IFERROR(IF(V1842&gt;=1,V1842*VLOOKUP(E1842,STUDENT!$B$4:$W$2003,22,0),0),0)</f>
        <v>0</v>
      </c>
      <c r="X1842" s="6">
        <f t="shared" si="175"/>
        <v>0</v>
      </c>
      <c r="Y1842" s="6">
        <f>IFERROR(IF(X1842&gt;=1,X1842*VLOOKUP(E1842,STUDENT!$B$4:$W$2003,22,0),0),0)</f>
        <v>0</v>
      </c>
      <c r="Z1842" s="6">
        <f t="shared" si="176"/>
        <v>0</v>
      </c>
      <c r="AA1842" s="6">
        <f>IFERROR(IF(Z1842&gt;=1,Z1842*VLOOKUP(E1842,STUDENT!$B$4:$W$2003,22,0),0),0)</f>
        <v>0</v>
      </c>
    </row>
    <row r="1843" spans="1:27" ht="18" customHeight="1" x14ac:dyDescent="0.25">
      <c r="A1843" s="6">
        <f t="shared" si="171"/>
        <v>0</v>
      </c>
      <c r="B1843" s="6">
        <v>1835</v>
      </c>
      <c r="C1843" s="6">
        <f>IFERROR(IF($C$1&gt;=B1843,SMALL(STUDENT!$V$4:$V$2003,$C$6+B1843),0),0)</f>
        <v>0</v>
      </c>
      <c r="D1843" s="14">
        <f t="shared" si="172"/>
        <v>0</v>
      </c>
      <c r="E1843" s="14" t="str">
        <f>IFERROR(IF($D1843&gt;=1,VLOOKUP($C1843,STUDENT!$A$4:$E$2003,E$1,0),""),"")</f>
        <v/>
      </c>
      <c r="F1843" s="15" t="str">
        <f>IFERROR(IF($D1843&gt;=1,VLOOKUP($C1843,STUDENT!$A$4:$E$2003,F$1,0),""),"")</f>
        <v/>
      </c>
      <c r="G1843" s="15" t="str">
        <f>IFERROR(IF($D1843&gt;=1,VLOOKUP($C1843,STUDENT!$A$4:$E$2003,G$1,0),""),"")</f>
        <v/>
      </c>
      <c r="H1843" s="14" t="str">
        <f>IFERROR(IF($D1843&gt;=1,VLOOKUP($C1843,STUDENT!$A$4:$E$2003,H$1,0),""),"")</f>
        <v/>
      </c>
      <c r="I1843" s="79"/>
      <c r="J1843" s="79"/>
      <c r="K1843" s="79"/>
      <c r="L1843" s="79"/>
      <c r="M1843" s="79"/>
      <c r="N1843" s="79"/>
      <c r="O1843" s="79"/>
      <c r="P1843" s="79"/>
      <c r="Q1843" s="79"/>
      <c r="R1843" s="79"/>
      <c r="S1843" s="79"/>
      <c r="T1843" s="79"/>
      <c r="U1843" s="85">
        <f t="shared" si="173"/>
        <v>0</v>
      </c>
      <c r="V1843" s="6">
        <f t="shared" si="174"/>
        <v>0</v>
      </c>
      <c r="W1843" s="6">
        <f>IFERROR(IF(V1843&gt;=1,V1843*VLOOKUP(E1843,STUDENT!$B$4:$W$2003,22,0),0),0)</f>
        <v>0</v>
      </c>
      <c r="X1843" s="6">
        <f t="shared" si="175"/>
        <v>0</v>
      </c>
      <c r="Y1843" s="6">
        <f>IFERROR(IF(X1843&gt;=1,X1843*VLOOKUP(E1843,STUDENT!$B$4:$W$2003,22,0),0),0)</f>
        <v>0</v>
      </c>
      <c r="Z1843" s="6">
        <f t="shared" si="176"/>
        <v>0</v>
      </c>
      <c r="AA1843" s="6">
        <f>IFERROR(IF(Z1843&gt;=1,Z1843*VLOOKUP(E1843,STUDENT!$B$4:$W$2003,22,0),0),0)</f>
        <v>0</v>
      </c>
    </row>
    <row r="1844" spans="1:27" ht="18" customHeight="1" x14ac:dyDescent="0.25">
      <c r="A1844" s="6">
        <f t="shared" si="171"/>
        <v>0</v>
      </c>
      <c r="B1844" s="6">
        <v>1836</v>
      </c>
      <c r="C1844" s="6">
        <f>IFERROR(IF($C$1&gt;=B1844,SMALL(STUDENT!$V$4:$V$2003,$C$6+B1844),0),0)</f>
        <v>0</v>
      </c>
      <c r="D1844" s="14">
        <f t="shared" si="172"/>
        <v>0</v>
      </c>
      <c r="E1844" s="14" t="str">
        <f>IFERROR(IF($D1844&gt;=1,VLOOKUP($C1844,STUDENT!$A$4:$E$2003,E$1,0),""),"")</f>
        <v/>
      </c>
      <c r="F1844" s="15" t="str">
        <f>IFERROR(IF($D1844&gt;=1,VLOOKUP($C1844,STUDENT!$A$4:$E$2003,F$1,0),""),"")</f>
        <v/>
      </c>
      <c r="G1844" s="15" t="str">
        <f>IFERROR(IF($D1844&gt;=1,VLOOKUP($C1844,STUDENT!$A$4:$E$2003,G$1,0),""),"")</f>
        <v/>
      </c>
      <c r="H1844" s="14" t="str">
        <f>IFERROR(IF($D1844&gt;=1,VLOOKUP($C1844,STUDENT!$A$4:$E$2003,H$1,0),""),"")</f>
        <v/>
      </c>
      <c r="I1844" s="79"/>
      <c r="J1844" s="79"/>
      <c r="K1844" s="79"/>
      <c r="L1844" s="79"/>
      <c r="M1844" s="79"/>
      <c r="N1844" s="79"/>
      <c r="O1844" s="79"/>
      <c r="P1844" s="79"/>
      <c r="Q1844" s="79"/>
      <c r="R1844" s="79"/>
      <c r="S1844" s="79"/>
      <c r="T1844" s="79"/>
      <c r="U1844" s="85">
        <f t="shared" si="173"/>
        <v>0</v>
      </c>
      <c r="V1844" s="6">
        <f t="shared" si="174"/>
        <v>0</v>
      </c>
      <c r="W1844" s="6">
        <f>IFERROR(IF(V1844&gt;=1,V1844*VLOOKUP(E1844,STUDENT!$B$4:$W$2003,22,0),0),0)</f>
        <v>0</v>
      </c>
      <c r="X1844" s="6">
        <f t="shared" si="175"/>
        <v>0</v>
      </c>
      <c r="Y1844" s="6">
        <f>IFERROR(IF(X1844&gt;=1,X1844*VLOOKUP(E1844,STUDENT!$B$4:$W$2003,22,0),0),0)</f>
        <v>0</v>
      </c>
      <c r="Z1844" s="6">
        <f t="shared" si="176"/>
        <v>0</v>
      </c>
      <c r="AA1844" s="6">
        <f>IFERROR(IF(Z1844&gt;=1,Z1844*VLOOKUP(E1844,STUDENT!$B$4:$W$2003,22,0),0),0)</f>
        <v>0</v>
      </c>
    </row>
    <row r="1845" spans="1:27" ht="18" customHeight="1" x14ac:dyDescent="0.25">
      <c r="A1845" s="6">
        <f t="shared" si="171"/>
        <v>0</v>
      </c>
      <c r="B1845" s="6">
        <v>1837</v>
      </c>
      <c r="C1845" s="6">
        <f>IFERROR(IF($C$1&gt;=B1845,SMALL(STUDENT!$V$4:$V$2003,$C$6+B1845),0),0)</f>
        <v>0</v>
      </c>
      <c r="D1845" s="14">
        <f t="shared" si="172"/>
        <v>0</v>
      </c>
      <c r="E1845" s="14" t="str">
        <f>IFERROR(IF($D1845&gt;=1,VLOOKUP($C1845,STUDENT!$A$4:$E$2003,E$1,0),""),"")</f>
        <v/>
      </c>
      <c r="F1845" s="15" t="str">
        <f>IFERROR(IF($D1845&gt;=1,VLOOKUP($C1845,STUDENT!$A$4:$E$2003,F$1,0),""),"")</f>
        <v/>
      </c>
      <c r="G1845" s="15" t="str">
        <f>IFERROR(IF($D1845&gt;=1,VLOOKUP($C1845,STUDENT!$A$4:$E$2003,G$1,0),""),"")</f>
        <v/>
      </c>
      <c r="H1845" s="14" t="str">
        <f>IFERROR(IF($D1845&gt;=1,VLOOKUP($C1845,STUDENT!$A$4:$E$2003,H$1,0),""),"")</f>
        <v/>
      </c>
      <c r="I1845" s="79"/>
      <c r="J1845" s="79"/>
      <c r="K1845" s="79"/>
      <c r="L1845" s="79"/>
      <c r="M1845" s="79"/>
      <c r="N1845" s="79"/>
      <c r="O1845" s="79"/>
      <c r="P1845" s="79"/>
      <c r="Q1845" s="79"/>
      <c r="R1845" s="79"/>
      <c r="S1845" s="79"/>
      <c r="T1845" s="79"/>
      <c r="U1845" s="85">
        <f t="shared" si="173"/>
        <v>0</v>
      </c>
      <c r="V1845" s="6">
        <f t="shared" si="174"/>
        <v>0</v>
      </c>
      <c r="W1845" s="6">
        <f>IFERROR(IF(V1845&gt;=1,V1845*VLOOKUP(E1845,STUDENT!$B$4:$W$2003,22,0),0),0)</f>
        <v>0</v>
      </c>
      <c r="X1845" s="6">
        <f t="shared" si="175"/>
        <v>0</v>
      </c>
      <c r="Y1845" s="6">
        <f>IFERROR(IF(X1845&gt;=1,X1845*VLOOKUP(E1845,STUDENT!$B$4:$W$2003,22,0),0),0)</f>
        <v>0</v>
      </c>
      <c r="Z1845" s="6">
        <f t="shared" si="176"/>
        <v>0</v>
      </c>
      <c r="AA1845" s="6">
        <f>IFERROR(IF(Z1845&gt;=1,Z1845*VLOOKUP(E1845,STUDENT!$B$4:$W$2003,22,0),0),0)</f>
        <v>0</v>
      </c>
    </row>
    <row r="1846" spans="1:27" ht="18" customHeight="1" x14ac:dyDescent="0.25">
      <c r="A1846" s="6">
        <f t="shared" si="171"/>
        <v>0</v>
      </c>
      <c r="B1846" s="6">
        <v>1838</v>
      </c>
      <c r="C1846" s="6">
        <f>IFERROR(IF($C$1&gt;=B1846,SMALL(STUDENT!$V$4:$V$2003,$C$6+B1846),0),0)</f>
        <v>0</v>
      </c>
      <c r="D1846" s="14">
        <f t="shared" si="172"/>
        <v>0</v>
      </c>
      <c r="E1846" s="14" t="str">
        <f>IFERROR(IF($D1846&gt;=1,VLOOKUP($C1846,STUDENT!$A$4:$E$2003,E$1,0),""),"")</f>
        <v/>
      </c>
      <c r="F1846" s="15" t="str">
        <f>IFERROR(IF($D1846&gt;=1,VLOOKUP($C1846,STUDENT!$A$4:$E$2003,F$1,0),""),"")</f>
        <v/>
      </c>
      <c r="G1846" s="15" t="str">
        <f>IFERROR(IF($D1846&gt;=1,VLOOKUP($C1846,STUDENT!$A$4:$E$2003,G$1,0),""),"")</f>
        <v/>
      </c>
      <c r="H1846" s="14" t="str">
        <f>IFERROR(IF($D1846&gt;=1,VLOOKUP($C1846,STUDENT!$A$4:$E$2003,H$1,0),""),"")</f>
        <v/>
      </c>
      <c r="I1846" s="79"/>
      <c r="J1846" s="79"/>
      <c r="K1846" s="79"/>
      <c r="L1846" s="79"/>
      <c r="M1846" s="79"/>
      <c r="N1846" s="79"/>
      <c r="O1846" s="79"/>
      <c r="P1846" s="79"/>
      <c r="Q1846" s="79"/>
      <c r="R1846" s="79"/>
      <c r="S1846" s="79"/>
      <c r="T1846" s="79"/>
      <c r="U1846" s="85">
        <f t="shared" si="173"/>
        <v>0</v>
      </c>
      <c r="V1846" s="6">
        <f t="shared" si="174"/>
        <v>0</v>
      </c>
      <c r="W1846" s="6">
        <f>IFERROR(IF(V1846&gt;=1,V1846*VLOOKUP(E1846,STUDENT!$B$4:$W$2003,22,0),0),0)</f>
        <v>0</v>
      </c>
      <c r="X1846" s="6">
        <f t="shared" si="175"/>
        <v>0</v>
      </c>
      <c r="Y1846" s="6">
        <f>IFERROR(IF(X1846&gt;=1,X1846*VLOOKUP(E1846,STUDENT!$B$4:$W$2003,22,0),0),0)</f>
        <v>0</v>
      </c>
      <c r="Z1846" s="6">
        <f t="shared" si="176"/>
        <v>0</v>
      </c>
      <c r="AA1846" s="6">
        <f>IFERROR(IF(Z1846&gt;=1,Z1846*VLOOKUP(E1846,STUDENT!$B$4:$W$2003,22,0),0),0)</f>
        <v>0</v>
      </c>
    </row>
    <row r="1847" spans="1:27" ht="18" customHeight="1" x14ac:dyDescent="0.25">
      <c r="A1847" s="6">
        <f t="shared" si="171"/>
        <v>0</v>
      </c>
      <c r="B1847" s="6">
        <v>1839</v>
      </c>
      <c r="C1847" s="6">
        <f>IFERROR(IF($C$1&gt;=B1847,SMALL(STUDENT!$V$4:$V$2003,$C$6+B1847),0),0)</f>
        <v>0</v>
      </c>
      <c r="D1847" s="14">
        <f t="shared" si="172"/>
        <v>0</v>
      </c>
      <c r="E1847" s="14" t="str">
        <f>IFERROR(IF($D1847&gt;=1,VLOOKUP($C1847,STUDENT!$A$4:$E$2003,E$1,0),""),"")</f>
        <v/>
      </c>
      <c r="F1847" s="15" t="str">
        <f>IFERROR(IF($D1847&gt;=1,VLOOKUP($C1847,STUDENT!$A$4:$E$2003,F$1,0),""),"")</f>
        <v/>
      </c>
      <c r="G1847" s="15" t="str">
        <f>IFERROR(IF($D1847&gt;=1,VLOOKUP($C1847,STUDENT!$A$4:$E$2003,G$1,0),""),"")</f>
        <v/>
      </c>
      <c r="H1847" s="14" t="str">
        <f>IFERROR(IF($D1847&gt;=1,VLOOKUP($C1847,STUDENT!$A$4:$E$2003,H$1,0),""),"")</f>
        <v/>
      </c>
      <c r="I1847" s="79"/>
      <c r="J1847" s="79"/>
      <c r="K1847" s="79"/>
      <c r="L1847" s="79"/>
      <c r="M1847" s="79"/>
      <c r="N1847" s="79"/>
      <c r="O1847" s="79"/>
      <c r="P1847" s="79"/>
      <c r="Q1847" s="79"/>
      <c r="R1847" s="79"/>
      <c r="S1847" s="79"/>
      <c r="T1847" s="79"/>
      <c r="U1847" s="85">
        <f t="shared" si="173"/>
        <v>0</v>
      </c>
      <c r="V1847" s="6">
        <f t="shared" si="174"/>
        <v>0</v>
      </c>
      <c r="W1847" s="6">
        <f>IFERROR(IF(V1847&gt;=1,V1847*VLOOKUP(E1847,STUDENT!$B$4:$W$2003,22,0),0),0)</f>
        <v>0</v>
      </c>
      <c r="X1847" s="6">
        <f t="shared" si="175"/>
        <v>0</v>
      </c>
      <c r="Y1847" s="6">
        <f>IFERROR(IF(X1847&gt;=1,X1847*VLOOKUP(E1847,STUDENT!$B$4:$W$2003,22,0),0),0)</f>
        <v>0</v>
      </c>
      <c r="Z1847" s="6">
        <f t="shared" si="176"/>
        <v>0</v>
      </c>
      <c r="AA1847" s="6">
        <f>IFERROR(IF(Z1847&gt;=1,Z1847*VLOOKUP(E1847,STUDENT!$B$4:$W$2003,22,0),0),0)</f>
        <v>0</v>
      </c>
    </row>
    <row r="1848" spans="1:27" ht="18" customHeight="1" x14ac:dyDescent="0.25">
      <c r="A1848" s="6">
        <f t="shared" si="171"/>
        <v>0</v>
      </c>
      <c r="B1848" s="6">
        <v>1840</v>
      </c>
      <c r="C1848" s="6">
        <f>IFERROR(IF($C$1&gt;=B1848,SMALL(STUDENT!$V$4:$V$2003,$C$6+B1848),0),0)</f>
        <v>0</v>
      </c>
      <c r="D1848" s="14">
        <f t="shared" si="172"/>
        <v>0</v>
      </c>
      <c r="E1848" s="14" t="str">
        <f>IFERROR(IF($D1848&gt;=1,VLOOKUP($C1848,STUDENT!$A$4:$E$2003,E$1,0),""),"")</f>
        <v/>
      </c>
      <c r="F1848" s="15" t="str">
        <f>IFERROR(IF($D1848&gt;=1,VLOOKUP($C1848,STUDENT!$A$4:$E$2003,F$1,0),""),"")</f>
        <v/>
      </c>
      <c r="G1848" s="15" t="str">
        <f>IFERROR(IF($D1848&gt;=1,VLOOKUP($C1848,STUDENT!$A$4:$E$2003,G$1,0),""),"")</f>
        <v/>
      </c>
      <c r="H1848" s="14" t="str">
        <f>IFERROR(IF($D1848&gt;=1,VLOOKUP($C1848,STUDENT!$A$4:$E$2003,H$1,0),""),"")</f>
        <v/>
      </c>
      <c r="I1848" s="79"/>
      <c r="J1848" s="79"/>
      <c r="K1848" s="79"/>
      <c r="L1848" s="79"/>
      <c r="M1848" s="79"/>
      <c r="N1848" s="79"/>
      <c r="O1848" s="79"/>
      <c r="P1848" s="79"/>
      <c r="Q1848" s="79"/>
      <c r="R1848" s="79"/>
      <c r="S1848" s="79"/>
      <c r="T1848" s="79"/>
      <c r="U1848" s="85">
        <f t="shared" si="173"/>
        <v>0</v>
      </c>
      <c r="V1848" s="6">
        <f t="shared" si="174"/>
        <v>0</v>
      </c>
      <c r="W1848" s="6">
        <f>IFERROR(IF(V1848&gt;=1,V1848*VLOOKUP(E1848,STUDENT!$B$4:$W$2003,22,0),0),0)</f>
        <v>0</v>
      </c>
      <c r="X1848" s="6">
        <f t="shared" si="175"/>
        <v>0</v>
      </c>
      <c r="Y1848" s="6">
        <f>IFERROR(IF(X1848&gt;=1,X1848*VLOOKUP(E1848,STUDENT!$B$4:$W$2003,22,0),0),0)</f>
        <v>0</v>
      </c>
      <c r="Z1848" s="6">
        <f t="shared" si="176"/>
        <v>0</v>
      </c>
      <c r="AA1848" s="6">
        <f>IFERROR(IF(Z1848&gt;=1,Z1848*VLOOKUP(E1848,STUDENT!$B$4:$W$2003,22,0),0),0)</f>
        <v>0</v>
      </c>
    </row>
    <row r="1849" spans="1:27" ht="18" customHeight="1" x14ac:dyDescent="0.25">
      <c r="A1849" s="6">
        <f t="shared" si="171"/>
        <v>0</v>
      </c>
      <c r="B1849" s="6">
        <v>1841</v>
      </c>
      <c r="C1849" s="6">
        <f>IFERROR(IF($C$1&gt;=B1849,SMALL(STUDENT!$V$4:$V$2003,$C$6+B1849),0),0)</f>
        <v>0</v>
      </c>
      <c r="D1849" s="14">
        <f t="shared" si="172"/>
        <v>0</v>
      </c>
      <c r="E1849" s="14" t="str">
        <f>IFERROR(IF($D1849&gt;=1,VLOOKUP($C1849,STUDENT!$A$4:$E$2003,E$1,0),""),"")</f>
        <v/>
      </c>
      <c r="F1849" s="15" t="str">
        <f>IFERROR(IF($D1849&gt;=1,VLOOKUP($C1849,STUDENT!$A$4:$E$2003,F$1,0),""),"")</f>
        <v/>
      </c>
      <c r="G1849" s="15" t="str">
        <f>IFERROR(IF($D1849&gt;=1,VLOOKUP($C1849,STUDENT!$A$4:$E$2003,G$1,0),""),"")</f>
        <v/>
      </c>
      <c r="H1849" s="14" t="str">
        <f>IFERROR(IF($D1849&gt;=1,VLOOKUP($C1849,STUDENT!$A$4:$E$2003,H$1,0),""),"")</f>
        <v/>
      </c>
      <c r="I1849" s="79"/>
      <c r="J1849" s="79"/>
      <c r="K1849" s="79"/>
      <c r="L1849" s="79"/>
      <c r="M1849" s="79"/>
      <c r="N1849" s="79"/>
      <c r="O1849" s="79"/>
      <c r="P1849" s="79"/>
      <c r="Q1849" s="79"/>
      <c r="R1849" s="79"/>
      <c r="S1849" s="79"/>
      <c r="T1849" s="79"/>
      <c r="U1849" s="85">
        <f t="shared" si="173"/>
        <v>0</v>
      </c>
      <c r="V1849" s="6">
        <f t="shared" si="174"/>
        <v>0</v>
      </c>
      <c r="W1849" s="6">
        <f>IFERROR(IF(V1849&gt;=1,V1849*VLOOKUP(E1849,STUDENT!$B$4:$W$2003,22,0),0),0)</f>
        <v>0</v>
      </c>
      <c r="X1849" s="6">
        <f t="shared" si="175"/>
        <v>0</v>
      </c>
      <c r="Y1849" s="6">
        <f>IFERROR(IF(X1849&gt;=1,X1849*VLOOKUP(E1849,STUDENT!$B$4:$W$2003,22,0),0),0)</f>
        <v>0</v>
      </c>
      <c r="Z1849" s="6">
        <f t="shared" si="176"/>
        <v>0</v>
      </c>
      <c r="AA1849" s="6">
        <f>IFERROR(IF(Z1849&gt;=1,Z1849*VLOOKUP(E1849,STUDENT!$B$4:$W$2003,22,0),0),0)</f>
        <v>0</v>
      </c>
    </row>
    <row r="1850" spans="1:27" ht="18" customHeight="1" x14ac:dyDescent="0.25">
      <c r="A1850" s="6">
        <f t="shared" si="171"/>
        <v>0</v>
      </c>
      <c r="B1850" s="6">
        <v>1842</v>
      </c>
      <c r="C1850" s="6">
        <f>IFERROR(IF($C$1&gt;=B1850,SMALL(STUDENT!$V$4:$V$2003,$C$6+B1850),0),0)</f>
        <v>0</v>
      </c>
      <c r="D1850" s="14">
        <f t="shared" si="172"/>
        <v>0</v>
      </c>
      <c r="E1850" s="14" t="str">
        <f>IFERROR(IF($D1850&gt;=1,VLOOKUP($C1850,STUDENT!$A$4:$E$2003,E$1,0),""),"")</f>
        <v/>
      </c>
      <c r="F1850" s="15" t="str">
        <f>IFERROR(IF($D1850&gt;=1,VLOOKUP($C1850,STUDENT!$A$4:$E$2003,F$1,0),""),"")</f>
        <v/>
      </c>
      <c r="G1850" s="15" t="str">
        <f>IFERROR(IF($D1850&gt;=1,VLOOKUP($C1850,STUDENT!$A$4:$E$2003,G$1,0),""),"")</f>
        <v/>
      </c>
      <c r="H1850" s="14" t="str">
        <f>IFERROR(IF($D1850&gt;=1,VLOOKUP($C1850,STUDENT!$A$4:$E$2003,H$1,0),""),"")</f>
        <v/>
      </c>
      <c r="I1850" s="79"/>
      <c r="J1850" s="79"/>
      <c r="K1850" s="79"/>
      <c r="L1850" s="79"/>
      <c r="M1850" s="79"/>
      <c r="N1850" s="79"/>
      <c r="O1850" s="79"/>
      <c r="P1850" s="79"/>
      <c r="Q1850" s="79"/>
      <c r="R1850" s="79"/>
      <c r="S1850" s="79"/>
      <c r="T1850" s="79"/>
      <c r="U1850" s="85">
        <f t="shared" si="173"/>
        <v>0</v>
      </c>
      <c r="V1850" s="6">
        <f t="shared" si="174"/>
        <v>0</v>
      </c>
      <c r="W1850" s="6">
        <f>IFERROR(IF(V1850&gt;=1,V1850*VLOOKUP(E1850,STUDENT!$B$4:$W$2003,22,0),0),0)</f>
        <v>0</v>
      </c>
      <c r="X1850" s="6">
        <f t="shared" si="175"/>
        <v>0</v>
      </c>
      <c r="Y1850" s="6">
        <f>IFERROR(IF(X1850&gt;=1,X1850*VLOOKUP(E1850,STUDENT!$B$4:$W$2003,22,0),0),0)</f>
        <v>0</v>
      </c>
      <c r="Z1850" s="6">
        <f t="shared" si="176"/>
        <v>0</v>
      </c>
      <c r="AA1850" s="6">
        <f>IFERROR(IF(Z1850&gt;=1,Z1850*VLOOKUP(E1850,STUDENT!$B$4:$W$2003,22,0),0),0)</f>
        <v>0</v>
      </c>
    </row>
    <row r="1851" spans="1:27" ht="18" customHeight="1" x14ac:dyDescent="0.25">
      <c r="A1851" s="6">
        <f t="shared" si="171"/>
        <v>0</v>
      </c>
      <c r="B1851" s="6">
        <v>1843</v>
      </c>
      <c r="C1851" s="6">
        <f>IFERROR(IF($C$1&gt;=B1851,SMALL(STUDENT!$V$4:$V$2003,$C$6+B1851),0),0)</f>
        <v>0</v>
      </c>
      <c r="D1851" s="14">
        <f t="shared" si="172"/>
        <v>0</v>
      </c>
      <c r="E1851" s="14" t="str">
        <f>IFERROR(IF($D1851&gt;=1,VLOOKUP($C1851,STUDENT!$A$4:$E$2003,E$1,0),""),"")</f>
        <v/>
      </c>
      <c r="F1851" s="15" t="str">
        <f>IFERROR(IF($D1851&gt;=1,VLOOKUP($C1851,STUDENT!$A$4:$E$2003,F$1,0),""),"")</f>
        <v/>
      </c>
      <c r="G1851" s="15" t="str">
        <f>IFERROR(IF($D1851&gt;=1,VLOOKUP($C1851,STUDENT!$A$4:$E$2003,G$1,0),""),"")</f>
        <v/>
      </c>
      <c r="H1851" s="14" t="str">
        <f>IFERROR(IF($D1851&gt;=1,VLOOKUP($C1851,STUDENT!$A$4:$E$2003,H$1,0),""),"")</f>
        <v/>
      </c>
      <c r="I1851" s="79"/>
      <c r="J1851" s="79"/>
      <c r="K1851" s="79"/>
      <c r="L1851" s="79"/>
      <c r="M1851" s="79"/>
      <c r="N1851" s="79"/>
      <c r="O1851" s="79"/>
      <c r="P1851" s="79"/>
      <c r="Q1851" s="79"/>
      <c r="R1851" s="79"/>
      <c r="S1851" s="79"/>
      <c r="T1851" s="79"/>
      <c r="U1851" s="85">
        <f t="shared" si="173"/>
        <v>0</v>
      </c>
      <c r="V1851" s="6">
        <f t="shared" si="174"/>
        <v>0</v>
      </c>
      <c r="W1851" s="6">
        <f>IFERROR(IF(V1851&gt;=1,V1851*VLOOKUP(E1851,STUDENT!$B$4:$W$2003,22,0),0),0)</f>
        <v>0</v>
      </c>
      <c r="X1851" s="6">
        <f t="shared" si="175"/>
        <v>0</v>
      </c>
      <c r="Y1851" s="6">
        <f>IFERROR(IF(X1851&gt;=1,X1851*VLOOKUP(E1851,STUDENT!$B$4:$W$2003,22,0),0),0)</f>
        <v>0</v>
      </c>
      <c r="Z1851" s="6">
        <f t="shared" si="176"/>
        <v>0</v>
      </c>
      <c r="AA1851" s="6">
        <f>IFERROR(IF(Z1851&gt;=1,Z1851*VLOOKUP(E1851,STUDENT!$B$4:$W$2003,22,0),0),0)</f>
        <v>0</v>
      </c>
    </row>
    <row r="1852" spans="1:27" ht="18" customHeight="1" x14ac:dyDescent="0.25">
      <c r="A1852" s="6">
        <f t="shared" si="171"/>
        <v>0</v>
      </c>
      <c r="B1852" s="6">
        <v>1844</v>
      </c>
      <c r="C1852" s="6">
        <f>IFERROR(IF($C$1&gt;=B1852,SMALL(STUDENT!$V$4:$V$2003,$C$6+B1852),0),0)</f>
        <v>0</v>
      </c>
      <c r="D1852" s="14">
        <f t="shared" si="172"/>
        <v>0</v>
      </c>
      <c r="E1852" s="14" t="str">
        <f>IFERROR(IF($D1852&gt;=1,VLOOKUP($C1852,STUDENT!$A$4:$E$2003,E$1,0),""),"")</f>
        <v/>
      </c>
      <c r="F1852" s="15" t="str">
        <f>IFERROR(IF($D1852&gt;=1,VLOOKUP($C1852,STUDENT!$A$4:$E$2003,F$1,0),""),"")</f>
        <v/>
      </c>
      <c r="G1852" s="15" t="str">
        <f>IFERROR(IF($D1852&gt;=1,VLOOKUP($C1852,STUDENT!$A$4:$E$2003,G$1,0),""),"")</f>
        <v/>
      </c>
      <c r="H1852" s="14" t="str">
        <f>IFERROR(IF($D1852&gt;=1,VLOOKUP($C1852,STUDENT!$A$4:$E$2003,H$1,0),""),"")</f>
        <v/>
      </c>
      <c r="I1852" s="79"/>
      <c r="J1852" s="79"/>
      <c r="K1852" s="79"/>
      <c r="L1852" s="79"/>
      <c r="M1852" s="79"/>
      <c r="N1852" s="79"/>
      <c r="O1852" s="79"/>
      <c r="P1852" s="79"/>
      <c r="Q1852" s="79"/>
      <c r="R1852" s="79"/>
      <c r="S1852" s="79"/>
      <c r="T1852" s="79"/>
      <c r="U1852" s="85">
        <f t="shared" si="173"/>
        <v>0</v>
      </c>
      <c r="V1852" s="6">
        <f t="shared" si="174"/>
        <v>0</v>
      </c>
      <c r="W1852" s="6">
        <f>IFERROR(IF(V1852&gt;=1,V1852*VLOOKUP(E1852,STUDENT!$B$4:$W$2003,22,0),0),0)</f>
        <v>0</v>
      </c>
      <c r="X1852" s="6">
        <f t="shared" si="175"/>
        <v>0</v>
      </c>
      <c r="Y1852" s="6">
        <f>IFERROR(IF(X1852&gt;=1,X1852*VLOOKUP(E1852,STUDENT!$B$4:$W$2003,22,0),0),0)</f>
        <v>0</v>
      </c>
      <c r="Z1852" s="6">
        <f t="shared" si="176"/>
        <v>0</v>
      </c>
      <c r="AA1852" s="6">
        <f>IFERROR(IF(Z1852&gt;=1,Z1852*VLOOKUP(E1852,STUDENT!$B$4:$W$2003,22,0),0),0)</f>
        <v>0</v>
      </c>
    </row>
    <row r="1853" spans="1:27" ht="18" customHeight="1" x14ac:dyDescent="0.25">
      <c r="A1853" s="6">
        <f t="shared" si="171"/>
        <v>0</v>
      </c>
      <c r="B1853" s="6">
        <v>1845</v>
      </c>
      <c r="C1853" s="6">
        <f>IFERROR(IF($C$1&gt;=B1853,SMALL(STUDENT!$V$4:$V$2003,$C$6+B1853),0),0)</f>
        <v>0</v>
      </c>
      <c r="D1853" s="14">
        <f t="shared" si="172"/>
        <v>0</v>
      </c>
      <c r="E1853" s="14" t="str">
        <f>IFERROR(IF($D1853&gt;=1,VLOOKUP($C1853,STUDENT!$A$4:$E$2003,E$1,0),""),"")</f>
        <v/>
      </c>
      <c r="F1853" s="15" t="str">
        <f>IFERROR(IF($D1853&gt;=1,VLOOKUP($C1853,STUDENT!$A$4:$E$2003,F$1,0),""),"")</f>
        <v/>
      </c>
      <c r="G1853" s="15" t="str">
        <f>IFERROR(IF($D1853&gt;=1,VLOOKUP($C1853,STUDENT!$A$4:$E$2003,G$1,0),""),"")</f>
        <v/>
      </c>
      <c r="H1853" s="14" t="str">
        <f>IFERROR(IF($D1853&gt;=1,VLOOKUP($C1853,STUDENT!$A$4:$E$2003,H$1,0),""),"")</f>
        <v/>
      </c>
      <c r="I1853" s="79"/>
      <c r="J1853" s="79"/>
      <c r="K1853" s="79"/>
      <c r="L1853" s="79"/>
      <c r="M1853" s="79"/>
      <c r="N1853" s="79"/>
      <c r="O1853" s="79"/>
      <c r="P1853" s="79"/>
      <c r="Q1853" s="79"/>
      <c r="R1853" s="79"/>
      <c r="S1853" s="79"/>
      <c r="T1853" s="79"/>
      <c r="U1853" s="85">
        <f t="shared" si="173"/>
        <v>0</v>
      </c>
      <c r="V1853" s="6">
        <f t="shared" si="174"/>
        <v>0</v>
      </c>
      <c r="W1853" s="6">
        <f>IFERROR(IF(V1853&gt;=1,V1853*VLOOKUP(E1853,STUDENT!$B$4:$W$2003,22,0),0),0)</f>
        <v>0</v>
      </c>
      <c r="X1853" s="6">
        <f t="shared" si="175"/>
        <v>0</v>
      </c>
      <c r="Y1853" s="6">
        <f>IFERROR(IF(X1853&gt;=1,X1853*VLOOKUP(E1853,STUDENT!$B$4:$W$2003,22,0),0),0)</f>
        <v>0</v>
      </c>
      <c r="Z1853" s="6">
        <f t="shared" si="176"/>
        <v>0</v>
      </c>
      <c r="AA1853" s="6">
        <f>IFERROR(IF(Z1853&gt;=1,Z1853*VLOOKUP(E1853,STUDENT!$B$4:$W$2003,22,0),0),0)</f>
        <v>0</v>
      </c>
    </row>
    <row r="1854" spans="1:27" ht="18" customHeight="1" x14ac:dyDescent="0.25">
      <c r="A1854" s="6">
        <f t="shared" si="171"/>
        <v>0</v>
      </c>
      <c r="B1854" s="6">
        <v>1846</v>
      </c>
      <c r="C1854" s="6">
        <f>IFERROR(IF($C$1&gt;=B1854,SMALL(STUDENT!$V$4:$V$2003,$C$6+B1854),0),0)</f>
        <v>0</v>
      </c>
      <c r="D1854" s="14">
        <f t="shared" si="172"/>
        <v>0</v>
      </c>
      <c r="E1854" s="14" t="str">
        <f>IFERROR(IF($D1854&gt;=1,VLOOKUP($C1854,STUDENT!$A$4:$E$2003,E$1,0),""),"")</f>
        <v/>
      </c>
      <c r="F1854" s="15" t="str">
        <f>IFERROR(IF($D1854&gt;=1,VLOOKUP($C1854,STUDENT!$A$4:$E$2003,F$1,0),""),"")</f>
        <v/>
      </c>
      <c r="G1854" s="15" t="str">
        <f>IFERROR(IF($D1854&gt;=1,VLOOKUP($C1854,STUDENT!$A$4:$E$2003,G$1,0),""),"")</f>
        <v/>
      </c>
      <c r="H1854" s="14" t="str">
        <f>IFERROR(IF($D1854&gt;=1,VLOOKUP($C1854,STUDENT!$A$4:$E$2003,H$1,0),""),"")</f>
        <v/>
      </c>
      <c r="I1854" s="79"/>
      <c r="J1854" s="79"/>
      <c r="K1854" s="79"/>
      <c r="L1854" s="79"/>
      <c r="M1854" s="79"/>
      <c r="N1854" s="79"/>
      <c r="O1854" s="79"/>
      <c r="P1854" s="79"/>
      <c r="Q1854" s="79"/>
      <c r="R1854" s="79"/>
      <c r="S1854" s="79"/>
      <c r="T1854" s="79"/>
      <c r="U1854" s="85">
        <f t="shared" si="173"/>
        <v>0</v>
      </c>
      <c r="V1854" s="6">
        <f t="shared" si="174"/>
        <v>0</v>
      </c>
      <c r="W1854" s="6">
        <f>IFERROR(IF(V1854&gt;=1,V1854*VLOOKUP(E1854,STUDENT!$B$4:$W$2003,22,0),0),0)</f>
        <v>0</v>
      </c>
      <c r="X1854" s="6">
        <f t="shared" si="175"/>
        <v>0</v>
      </c>
      <c r="Y1854" s="6">
        <f>IFERROR(IF(X1854&gt;=1,X1854*VLOOKUP(E1854,STUDENT!$B$4:$W$2003,22,0),0),0)</f>
        <v>0</v>
      </c>
      <c r="Z1854" s="6">
        <f t="shared" si="176"/>
        <v>0</v>
      </c>
      <c r="AA1854" s="6">
        <f>IFERROR(IF(Z1854&gt;=1,Z1854*VLOOKUP(E1854,STUDENT!$B$4:$W$2003,22,0),0),0)</f>
        <v>0</v>
      </c>
    </row>
    <row r="1855" spans="1:27" ht="18" customHeight="1" x14ac:dyDescent="0.25">
      <c r="A1855" s="6">
        <f t="shared" si="171"/>
        <v>0</v>
      </c>
      <c r="B1855" s="6">
        <v>1847</v>
      </c>
      <c r="C1855" s="6">
        <f>IFERROR(IF($C$1&gt;=B1855,SMALL(STUDENT!$V$4:$V$2003,$C$6+B1855),0),0)</f>
        <v>0</v>
      </c>
      <c r="D1855" s="14">
        <f t="shared" si="172"/>
        <v>0</v>
      </c>
      <c r="E1855" s="14" t="str">
        <f>IFERROR(IF($D1855&gt;=1,VLOOKUP($C1855,STUDENT!$A$4:$E$2003,E$1,0),""),"")</f>
        <v/>
      </c>
      <c r="F1855" s="15" t="str">
        <f>IFERROR(IF($D1855&gt;=1,VLOOKUP($C1855,STUDENT!$A$4:$E$2003,F$1,0),""),"")</f>
        <v/>
      </c>
      <c r="G1855" s="15" t="str">
        <f>IFERROR(IF($D1855&gt;=1,VLOOKUP($C1855,STUDENT!$A$4:$E$2003,G$1,0),""),"")</f>
        <v/>
      </c>
      <c r="H1855" s="14" t="str">
        <f>IFERROR(IF($D1855&gt;=1,VLOOKUP($C1855,STUDENT!$A$4:$E$2003,H$1,0),""),"")</f>
        <v/>
      </c>
      <c r="I1855" s="79"/>
      <c r="J1855" s="79"/>
      <c r="K1855" s="79"/>
      <c r="L1855" s="79"/>
      <c r="M1855" s="79"/>
      <c r="N1855" s="79"/>
      <c r="O1855" s="79"/>
      <c r="P1855" s="79"/>
      <c r="Q1855" s="79"/>
      <c r="R1855" s="79"/>
      <c r="S1855" s="79"/>
      <c r="T1855" s="79"/>
      <c r="U1855" s="85">
        <f t="shared" si="173"/>
        <v>0</v>
      </c>
      <c r="V1855" s="6">
        <f t="shared" si="174"/>
        <v>0</v>
      </c>
      <c r="W1855" s="6">
        <f>IFERROR(IF(V1855&gt;=1,V1855*VLOOKUP(E1855,STUDENT!$B$4:$W$2003,22,0),0),0)</f>
        <v>0</v>
      </c>
      <c r="X1855" s="6">
        <f t="shared" si="175"/>
        <v>0</v>
      </c>
      <c r="Y1855" s="6">
        <f>IFERROR(IF(X1855&gt;=1,X1855*VLOOKUP(E1855,STUDENT!$B$4:$W$2003,22,0),0),0)</f>
        <v>0</v>
      </c>
      <c r="Z1855" s="6">
        <f t="shared" si="176"/>
        <v>0</v>
      </c>
      <c r="AA1855" s="6">
        <f>IFERROR(IF(Z1855&gt;=1,Z1855*VLOOKUP(E1855,STUDENT!$B$4:$W$2003,22,0),0),0)</f>
        <v>0</v>
      </c>
    </row>
    <row r="1856" spans="1:27" ht="18" customHeight="1" x14ac:dyDescent="0.25">
      <c r="A1856" s="6">
        <f t="shared" si="171"/>
        <v>0</v>
      </c>
      <c r="B1856" s="6">
        <v>1848</v>
      </c>
      <c r="C1856" s="6">
        <f>IFERROR(IF($C$1&gt;=B1856,SMALL(STUDENT!$V$4:$V$2003,$C$6+B1856),0),0)</f>
        <v>0</v>
      </c>
      <c r="D1856" s="14">
        <f t="shared" si="172"/>
        <v>0</v>
      </c>
      <c r="E1856" s="14" t="str">
        <f>IFERROR(IF($D1856&gt;=1,VLOOKUP($C1856,STUDENT!$A$4:$E$2003,E$1,0),""),"")</f>
        <v/>
      </c>
      <c r="F1856" s="15" t="str">
        <f>IFERROR(IF($D1856&gt;=1,VLOOKUP($C1856,STUDENT!$A$4:$E$2003,F$1,0),""),"")</f>
        <v/>
      </c>
      <c r="G1856" s="15" t="str">
        <f>IFERROR(IF($D1856&gt;=1,VLOOKUP($C1856,STUDENT!$A$4:$E$2003,G$1,0),""),"")</f>
        <v/>
      </c>
      <c r="H1856" s="14" t="str">
        <f>IFERROR(IF($D1856&gt;=1,VLOOKUP($C1856,STUDENT!$A$4:$E$2003,H$1,0),""),"")</f>
        <v/>
      </c>
      <c r="I1856" s="79"/>
      <c r="J1856" s="79"/>
      <c r="K1856" s="79"/>
      <c r="L1856" s="79"/>
      <c r="M1856" s="79"/>
      <c r="N1856" s="79"/>
      <c r="O1856" s="79"/>
      <c r="P1856" s="79"/>
      <c r="Q1856" s="79"/>
      <c r="R1856" s="79"/>
      <c r="S1856" s="79"/>
      <c r="T1856" s="79"/>
      <c r="U1856" s="85">
        <f t="shared" si="173"/>
        <v>0</v>
      </c>
      <c r="V1856" s="6">
        <f t="shared" si="174"/>
        <v>0</v>
      </c>
      <c r="W1856" s="6">
        <f>IFERROR(IF(V1856&gt;=1,V1856*VLOOKUP(E1856,STUDENT!$B$4:$W$2003,22,0),0),0)</f>
        <v>0</v>
      </c>
      <c r="X1856" s="6">
        <f t="shared" si="175"/>
        <v>0</v>
      </c>
      <c r="Y1856" s="6">
        <f>IFERROR(IF(X1856&gt;=1,X1856*VLOOKUP(E1856,STUDENT!$B$4:$W$2003,22,0),0),0)</f>
        <v>0</v>
      </c>
      <c r="Z1856" s="6">
        <f t="shared" si="176"/>
        <v>0</v>
      </c>
      <c r="AA1856" s="6">
        <f>IFERROR(IF(Z1856&gt;=1,Z1856*VLOOKUP(E1856,STUDENT!$B$4:$W$2003,22,0),0),0)</f>
        <v>0</v>
      </c>
    </row>
    <row r="1857" spans="1:27" ht="18" customHeight="1" x14ac:dyDescent="0.25">
      <c r="A1857" s="6">
        <f t="shared" si="171"/>
        <v>0</v>
      </c>
      <c r="B1857" s="6">
        <v>1849</v>
      </c>
      <c r="C1857" s="6">
        <f>IFERROR(IF($C$1&gt;=B1857,SMALL(STUDENT!$V$4:$V$2003,$C$6+B1857),0),0)</f>
        <v>0</v>
      </c>
      <c r="D1857" s="14">
        <f t="shared" si="172"/>
        <v>0</v>
      </c>
      <c r="E1857" s="14" t="str">
        <f>IFERROR(IF($D1857&gt;=1,VLOOKUP($C1857,STUDENT!$A$4:$E$2003,E$1,0),""),"")</f>
        <v/>
      </c>
      <c r="F1857" s="15" t="str">
        <f>IFERROR(IF($D1857&gt;=1,VLOOKUP($C1857,STUDENT!$A$4:$E$2003,F$1,0),""),"")</f>
        <v/>
      </c>
      <c r="G1857" s="15" t="str">
        <f>IFERROR(IF($D1857&gt;=1,VLOOKUP($C1857,STUDENT!$A$4:$E$2003,G$1,0),""),"")</f>
        <v/>
      </c>
      <c r="H1857" s="14" t="str">
        <f>IFERROR(IF($D1857&gt;=1,VLOOKUP($C1857,STUDENT!$A$4:$E$2003,H$1,0),""),"")</f>
        <v/>
      </c>
      <c r="I1857" s="79"/>
      <c r="J1857" s="79"/>
      <c r="K1857" s="79"/>
      <c r="L1857" s="79"/>
      <c r="M1857" s="79"/>
      <c r="N1857" s="79"/>
      <c r="O1857" s="79"/>
      <c r="P1857" s="79"/>
      <c r="Q1857" s="79"/>
      <c r="R1857" s="79"/>
      <c r="S1857" s="79"/>
      <c r="T1857" s="79"/>
      <c r="U1857" s="85">
        <f t="shared" si="173"/>
        <v>0</v>
      </c>
      <c r="V1857" s="6">
        <f t="shared" si="174"/>
        <v>0</v>
      </c>
      <c r="W1857" s="6">
        <f>IFERROR(IF(V1857&gt;=1,V1857*VLOOKUP(E1857,STUDENT!$B$4:$W$2003,22,0),0),0)</f>
        <v>0</v>
      </c>
      <c r="X1857" s="6">
        <f t="shared" si="175"/>
        <v>0</v>
      </c>
      <c r="Y1857" s="6">
        <f>IFERROR(IF(X1857&gt;=1,X1857*VLOOKUP(E1857,STUDENT!$B$4:$W$2003,22,0),0),0)</f>
        <v>0</v>
      </c>
      <c r="Z1857" s="6">
        <f t="shared" si="176"/>
        <v>0</v>
      </c>
      <c r="AA1857" s="6">
        <f>IFERROR(IF(Z1857&gt;=1,Z1857*VLOOKUP(E1857,STUDENT!$B$4:$W$2003,22,0),0),0)</f>
        <v>0</v>
      </c>
    </row>
    <row r="1858" spans="1:27" ht="18" customHeight="1" x14ac:dyDescent="0.25">
      <c r="A1858" s="6">
        <f t="shared" si="171"/>
        <v>0</v>
      </c>
      <c r="B1858" s="6">
        <v>1850</v>
      </c>
      <c r="C1858" s="6">
        <f>IFERROR(IF($C$1&gt;=B1858,SMALL(STUDENT!$V$4:$V$2003,$C$6+B1858),0),0)</f>
        <v>0</v>
      </c>
      <c r="D1858" s="14">
        <f t="shared" si="172"/>
        <v>0</v>
      </c>
      <c r="E1858" s="14" t="str">
        <f>IFERROR(IF($D1858&gt;=1,VLOOKUP($C1858,STUDENT!$A$4:$E$2003,E$1,0),""),"")</f>
        <v/>
      </c>
      <c r="F1858" s="15" t="str">
        <f>IFERROR(IF($D1858&gt;=1,VLOOKUP($C1858,STUDENT!$A$4:$E$2003,F$1,0),""),"")</f>
        <v/>
      </c>
      <c r="G1858" s="15" t="str">
        <f>IFERROR(IF($D1858&gt;=1,VLOOKUP($C1858,STUDENT!$A$4:$E$2003,G$1,0),""),"")</f>
        <v/>
      </c>
      <c r="H1858" s="14" t="str">
        <f>IFERROR(IF($D1858&gt;=1,VLOOKUP($C1858,STUDENT!$A$4:$E$2003,H$1,0),""),"")</f>
        <v/>
      </c>
      <c r="I1858" s="79"/>
      <c r="J1858" s="79"/>
      <c r="K1858" s="79"/>
      <c r="L1858" s="79"/>
      <c r="M1858" s="79"/>
      <c r="N1858" s="79"/>
      <c r="O1858" s="79"/>
      <c r="P1858" s="79"/>
      <c r="Q1858" s="79"/>
      <c r="R1858" s="79"/>
      <c r="S1858" s="79"/>
      <c r="T1858" s="79"/>
      <c r="U1858" s="85">
        <f t="shared" si="173"/>
        <v>0</v>
      </c>
      <c r="V1858" s="6">
        <f t="shared" si="174"/>
        <v>0</v>
      </c>
      <c r="W1858" s="6">
        <f>IFERROR(IF(V1858&gt;=1,V1858*VLOOKUP(E1858,STUDENT!$B$4:$W$2003,22,0),0),0)</f>
        <v>0</v>
      </c>
      <c r="X1858" s="6">
        <f t="shared" si="175"/>
        <v>0</v>
      </c>
      <c r="Y1858" s="6">
        <f>IFERROR(IF(X1858&gt;=1,X1858*VLOOKUP(E1858,STUDENT!$B$4:$W$2003,22,0),0),0)</f>
        <v>0</v>
      </c>
      <c r="Z1858" s="6">
        <f t="shared" si="176"/>
        <v>0</v>
      </c>
      <c r="AA1858" s="6">
        <f>IFERROR(IF(Z1858&gt;=1,Z1858*VLOOKUP(E1858,STUDENT!$B$4:$W$2003,22,0),0),0)</f>
        <v>0</v>
      </c>
    </row>
    <row r="1859" spans="1:27" ht="18" customHeight="1" x14ac:dyDescent="0.25">
      <c r="A1859" s="6">
        <f t="shared" si="171"/>
        <v>0</v>
      </c>
      <c r="B1859" s="6">
        <v>1851</v>
      </c>
      <c r="C1859" s="6">
        <f>IFERROR(IF($C$1&gt;=B1859,SMALL(STUDENT!$V$4:$V$2003,$C$6+B1859),0),0)</f>
        <v>0</v>
      </c>
      <c r="D1859" s="14">
        <f t="shared" si="172"/>
        <v>0</v>
      </c>
      <c r="E1859" s="14" t="str">
        <f>IFERROR(IF($D1859&gt;=1,VLOOKUP($C1859,STUDENT!$A$4:$E$2003,E$1,0),""),"")</f>
        <v/>
      </c>
      <c r="F1859" s="15" t="str">
        <f>IFERROR(IF($D1859&gt;=1,VLOOKUP($C1859,STUDENT!$A$4:$E$2003,F$1,0),""),"")</f>
        <v/>
      </c>
      <c r="G1859" s="15" t="str">
        <f>IFERROR(IF($D1859&gt;=1,VLOOKUP($C1859,STUDENT!$A$4:$E$2003,G$1,0),""),"")</f>
        <v/>
      </c>
      <c r="H1859" s="14" t="str">
        <f>IFERROR(IF($D1859&gt;=1,VLOOKUP($C1859,STUDENT!$A$4:$E$2003,H$1,0),""),"")</f>
        <v/>
      </c>
      <c r="I1859" s="79"/>
      <c r="J1859" s="79"/>
      <c r="K1859" s="79"/>
      <c r="L1859" s="79"/>
      <c r="M1859" s="79"/>
      <c r="N1859" s="79"/>
      <c r="O1859" s="79"/>
      <c r="P1859" s="79"/>
      <c r="Q1859" s="79"/>
      <c r="R1859" s="79"/>
      <c r="S1859" s="79"/>
      <c r="T1859" s="79"/>
      <c r="U1859" s="85">
        <f t="shared" si="173"/>
        <v>0</v>
      </c>
      <c r="V1859" s="6">
        <f t="shared" si="174"/>
        <v>0</v>
      </c>
      <c r="W1859" s="6">
        <f>IFERROR(IF(V1859&gt;=1,V1859*VLOOKUP(E1859,STUDENT!$B$4:$W$2003,22,0),0),0)</f>
        <v>0</v>
      </c>
      <c r="X1859" s="6">
        <f t="shared" si="175"/>
        <v>0</v>
      </c>
      <c r="Y1859" s="6">
        <f>IFERROR(IF(X1859&gt;=1,X1859*VLOOKUP(E1859,STUDENT!$B$4:$W$2003,22,0),0),0)</f>
        <v>0</v>
      </c>
      <c r="Z1859" s="6">
        <f t="shared" si="176"/>
        <v>0</v>
      </c>
      <c r="AA1859" s="6">
        <f>IFERROR(IF(Z1859&gt;=1,Z1859*VLOOKUP(E1859,STUDENT!$B$4:$W$2003,22,0),0),0)</f>
        <v>0</v>
      </c>
    </row>
    <row r="1860" spans="1:27" ht="18" customHeight="1" x14ac:dyDescent="0.25">
      <c r="A1860" s="6">
        <f t="shared" si="171"/>
        <v>0</v>
      </c>
      <c r="B1860" s="6">
        <v>1852</v>
      </c>
      <c r="C1860" s="6">
        <f>IFERROR(IF($C$1&gt;=B1860,SMALL(STUDENT!$V$4:$V$2003,$C$6+B1860),0),0)</f>
        <v>0</v>
      </c>
      <c r="D1860" s="14">
        <f t="shared" si="172"/>
        <v>0</v>
      </c>
      <c r="E1860" s="14" t="str">
        <f>IFERROR(IF($D1860&gt;=1,VLOOKUP($C1860,STUDENT!$A$4:$E$2003,E$1,0),""),"")</f>
        <v/>
      </c>
      <c r="F1860" s="15" t="str">
        <f>IFERROR(IF($D1860&gt;=1,VLOOKUP($C1860,STUDENT!$A$4:$E$2003,F$1,0),""),"")</f>
        <v/>
      </c>
      <c r="G1860" s="15" t="str">
        <f>IFERROR(IF($D1860&gt;=1,VLOOKUP($C1860,STUDENT!$A$4:$E$2003,G$1,0),""),"")</f>
        <v/>
      </c>
      <c r="H1860" s="14" t="str">
        <f>IFERROR(IF($D1860&gt;=1,VLOOKUP($C1860,STUDENT!$A$4:$E$2003,H$1,0),""),"")</f>
        <v/>
      </c>
      <c r="I1860" s="79"/>
      <c r="J1860" s="79"/>
      <c r="K1860" s="79"/>
      <c r="L1860" s="79"/>
      <c r="M1860" s="79"/>
      <c r="N1860" s="79"/>
      <c r="O1860" s="79"/>
      <c r="P1860" s="79"/>
      <c r="Q1860" s="79"/>
      <c r="R1860" s="79"/>
      <c r="S1860" s="79"/>
      <c r="T1860" s="79"/>
      <c r="U1860" s="85">
        <f t="shared" si="173"/>
        <v>0</v>
      </c>
      <c r="V1860" s="6">
        <f t="shared" si="174"/>
        <v>0</v>
      </c>
      <c r="W1860" s="6">
        <f>IFERROR(IF(V1860&gt;=1,V1860*VLOOKUP(E1860,STUDENT!$B$4:$W$2003,22,0),0),0)</f>
        <v>0</v>
      </c>
      <c r="X1860" s="6">
        <f t="shared" si="175"/>
        <v>0</v>
      </c>
      <c r="Y1860" s="6">
        <f>IFERROR(IF(X1860&gt;=1,X1860*VLOOKUP(E1860,STUDENT!$B$4:$W$2003,22,0),0),0)</f>
        <v>0</v>
      </c>
      <c r="Z1860" s="6">
        <f t="shared" si="176"/>
        <v>0</v>
      </c>
      <c r="AA1860" s="6">
        <f>IFERROR(IF(Z1860&gt;=1,Z1860*VLOOKUP(E1860,STUDENT!$B$4:$W$2003,22,0),0),0)</f>
        <v>0</v>
      </c>
    </row>
    <row r="1861" spans="1:27" ht="18" customHeight="1" x14ac:dyDescent="0.25">
      <c r="A1861" s="6">
        <f t="shared" si="171"/>
        <v>0</v>
      </c>
      <c r="B1861" s="6">
        <v>1853</v>
      </c>
      <c r="C1861" s="6">
        <f>IFERROR(IF($C$1&gt;=B1861,SMALL(STUDENT!$V$4:$V$2003,$C$6+B1861),0),0)</f>
        <v>0</v>
      </c>
      <c r="D1861" s="14">
        <f t="shared" si="172"/>
        <v>0</v>
      </c>
      <c r="E1861" s="14" t="str">
        <f>IFERROR(IF($D1861&gt;=1,VLOOKUP($C1861,STUDENT!$A$4:$E$2003,E$1,0),""),"")</f>
        <v/>
      </c>
      <c r="F1861" s="15" t="str">
        <f>IFERROR(IF($D1861&gt;=1,VLOOKUP($C1861,STUDENT!$A$4:$E$2003,F$1,0),""),"")</f>
        <v/>
      </c>
      <c r="G1861" s="15" t="str">
        <f>IFERROR(IF($D1861&gt;=1,VLOOKUP($C1861,STUDENT!$A$4:$E$2003,G$1,0),""),"")</f>
        <v/>
      </c>
      <c r="H1861" s="14" t="str">
        <f>IFERROR(IF($D1861&gt;=1,VLOOKUP($C1861,STUDENT!$A$4:$E$2003,H$1,0),""),"")</f>
        <v/>
      </c>
      <c r="I1861" s="79"/>
      <c r="J1861" s="79"/>
      <c r="K1861" s="79"/>
      <c r="L1861" s="79"/>
      <c r="M1861" s="79"/>
      <c r="N1861" s="79"/>
      <c r="O1861" s="79"/>
      <c r="P1861" s="79"/>
      <c r="Q1861" s="79"/>
      <c r="R1861" s="79"/>
      <c r="S1861" s="79"/>
      <c r="T1861" s="79"/>
      <c r="U1861" s="85">
        <f t="shared" si="173"/>
        <v>0</v>
      </c>
      <c r="V1861" s="6">
        <f t="shared" si="174"/>
        <v>0</v>
      </c>
      <c r="W1861" s="6">
        <f>IFERROR(IF(V1861&gt;=1,V1861*VLOOKUP(E1861,STUDENT!$B$4:$W$2003,22,0),0),0)</f>
        <v>0</v>
      </c>
      <c r="X1861" s="6">
        <f t="shared" si="175"/>
        <v>0</v>
      </c>
      <c r="Y1861" s="6">
        <f>IFERROR(IF(X1861&gt;=1,X1861*VLOOKUP(E1861,STUDENT!$B$4:$W$2003,22,0),0),0)</f>
        <v>0</v>
      </c>
      <c r="Z1861" s="6">
        <f t="shared" si="176"/>
        <v>0</v>
      </c>
      <c r="AA1861" s="6">
        <f>IFERROR(IF(Z1861&gt;=1,Z1861*VLOOKUP(E1861,STUDENT!$B$4:$W$2003,22,0),0),0)</f>
        <v>0</v>
      </c>
    </row>
    <row r="1862" spans="1:27" ht="18" customHeight="1" x14ac:dyDescent="0.25">
      <c r="A1862" s="6">
        <f t="shared" si="171"/>
        <v>0</v>
      </c>
      <c r="B1862" s="6">
        <v>1854</v>
      </c>
      <c r="C1862" s="6">
        <f>IFERROR(IF($C$1&gt;=B1862,SMALL(STUDENT!$V$4:$V$2003,$C$6+B1862),0),0)</f>
        <v>0</v>
      </c>
      <c r="D1862" s="14">
        <f t="shared" si="172"/>
        <v>0</v>
      </c>
      <c r="E1862" s="14" t="str">
        <f>IFERROR(IF($D1862&gt;=1,VLOOKUP($C1862,STUDENT!$A$4:$E$2003,E$1,0),""),"")</f>
        <v/>
      </c>
      <c r="F1862" s="15" t="str">
        <f>IFERROR(IF($D1862&gt;=1,VLOOKUP($C1862,STUDENT!$A$4:$E$2003,F$1,0),""),"")</f>
        <v/>
      </c>
      <c r="G1862" s="15" t="str">
        <f>IFERROR(IF($D1862&gt;=1,VLOOKUP($C1862,STUDENT!$A$4:$E$2003,G$1,0),""),"")</f>
        <v/>
      </c>
      <c r="H1862" s="14" t="str">
        <f>IFERROR(IF($D1862&gt;=1,VLOOKUP($C1862,STUDENT!$A$4:$E$2003,H$1,0),""),"")</f>
        <v/>
      </c>
      <c r="I1862" s="79"/>
      <c r="J1862" s="79"/>
      <c r="K1862" s="79"/>
      <c r="L1862" s="79"/>
      <c r="M1862" s="79"/>
      <c r="N1862" s="79"/>
      <c r="O1862" s="79"/>
      <c r="P1862" s="79"/>
      <c r="Q1862" s="79"/>
      <c r="R1862" s="79"/>
      <c r="S1862" s="79"/>
      <c r="T1862" s="79"/>
      <c r="U1862" s="85">
        <f t="shared" si="173"/>
        <v>0</v>
      </c>
      <c r="V1862" s="6">
        <f t="shared" si="174"/>
        <v>0</v>
      </c>
      <c r="W1862" s="6">
        <f>IFERROR(IF(V1862&gt;=1,V1862*VLOOKUP(E1862,STUDENT!$B$4:$W$2003,22,0),0),0)</f>
        <v>0</v>
      </c>
      <c r="X1862" s="6">
        <f t="shared" si="175"/>
        <v>0</v>
      </c>
      <c r="Y1862" s="6">
        <f>IFERROR(IF(X1862&gt;=1,X1862*VLOOKUP(E1862,STUDENT!$B$4:$W$2003,22,0),0),0)</f>
        <v>0</v>
      </c>
      <c r="Z1862" s="6">
        <f t="shared" si="176"/>
        <v>0</v>
      </c>
      <c r="AA1862" s="6">
        <f>IFERROR(IF(Z1862&gt;=1,Z1862*VLOOKUP(E1862,STUDENT!$B$4:$W$2003,22,0),0),0)</f>
        <v>0</v>
      </c>
    </row>
    <row r="1863" spans="1:27" ht="18" customHeight="1" x14ac:dyDescent="0.25">
      <c r="A1863" s="6">
        <f t="shared" si="171"/>
        <v>0</v>
      </c>
      <c r="B1863" s="6">
        <v>1855</v>
      </c>
      <c r="C1863" s="6">
        <f>IFERROR(IF($C$1&gt;=B1863,SMALL(STUDENT!$V$4:$V$2003,$C$6+B1863),0),0)</f>
        <v>0</v>
      </c>
      <c r="D1863" s="14">
        <f t="shared" si="172"/>
        <v>0</v>
      </c>
      <c r="E1863" s="14" t="str">
        <f>IFERROR(IF($D1863&gt;=1,VLOOKUP($C1863,STUDENT!$A$4:$E$2003,E$1,0),""),"")</f>
        <v/>
      </c>
      <c r="F1863" s="15" t="str">
        <f>IFERROR(IF($D1863&gt;=1,VLOOKUP($C1863,STUDENT!$A$4:$E$2003,F$1,0),""),"")</f>
        <v/>
      </c>
      <c r="G1863" s="15" t="str">
        <f>IFERROR(IF($D1863&gt;=1,VLOOKUP($C1863,STUDENT!$A$4:$E$2003,G$1,0),""),"")</f>
        <v/>
      </c>
      <c r="H1863" s="14" t="str">
        <f>IFERROR(IF($D1863&gt;=1,VLOOKUP($C1863,STUDENT!$A$4:$E$2003,H$1,0),""),"")</f>
        <v/>
      </c>
      <c r="I1863" s="79"/>
      <c r="J1863" s="79"/>
      <c r="K1863" s="79"/>
      <c r="L1863" s="79"/>
      <c r="M1863" s="79"/>
      <c r="N1863" s="79"/>
      <c r="O1863" s="79"/>
      <c r="P1863" s="79"/>
      <c r="Q1863" s="79"/>
      <c r="R1863" s="79"/>
      <c r="S1863" s="79"/>
      <c r="T1863" s="79"/>
      <c r="U1863" s="85">
        <f t="shared" si="173"/>
        <v>0</v>
      </c>
      <c r="V1863" s="6">
        <f t="shared" si="174"/>
        <v>0</v>
      </c>
      <c r="W1863" s="6">
        <f>IFERROR(IF(V1863&gt;=1,V1863*VLOOKUP(E1863,STUDENT!$B$4:$W$2003,22,0),0),0)</f>
        <v>0</v>
      </c>
      <c r="X1863" s="6">
        <f t="shared" si="175"/>
        <v>0</v>
      </c>
      <c r="Y1863" s="6">
        <f>IFERROR(IF(X1863&gt;=1,X1863*VLOOKUP(E1863,STUDENT!$B$4:$W$2003,22,0),0),0)</f>
        <v>0</v>
      </c>
      <c r="Z1863" s="6">
        <f t="shared" si="176"/>
        <v>0</v>
      </c>
      <c r="AA1863" s="6">
        <f>IFERROR(IF(Z1863&gt;=1,Z1863*VLOOKUP(E1863,STUDENT!$B$4:$W$2003,22,0),0),0)</f>
        <v>0</v>
      </c>
    </row>
    <row r="1864" spans="1:27" ht="18" customHeight="1" x14ac:dyDescent="0.25">
      <c r="A1864" s="6">
        <f t="shared" si="171"/>
        <v>0</v>
      </c>
      <c r="B1864" s="6">
        <v>1856</v>
      </c>
      <c r="C1864" s="6">
        <f>IFERROR(IF($C$1&gt;=B1864,SMALL(STUDENT!$V$4:$V$2003,$C$6+B1864),0),0)</f>
        <v>0</v>
      </c>
      <c r="D1864" s="14">
        <f t="shared" si="172"/>
        <v>0</v>
      </c>
      <c r="E1864" s="14" t="str">
        <f>IFERROR(IF($D1864&gt;=1,VLOOKUP($C1864,STUDENT!$A$4:$E$2003,E$1,0),""),"")</f>
        <v/>
      </c>
      <c r="F1864" s="15" t="str">
        <f>IFERROR(IF($D1864&gt;=1,VLOOKUP($C1864,STUDENT!$A$4:$E$2003,F$1,0),""),"")</f>
        <v/>
      </c>
      <c r="G1864" s="15" t="str">
        <f>IFERROR(IF($D1864&gt;=1,VLOOKUP($C1864,STUDENT!$A$4:$E$2003,G$1,0),""),"")</f>
        <v/>
      </c>
      <c r="H1864" s="14" t="str">
        <f>IFERROR(IF($D1864&gt;=1,VLOOKUP($C1864,STUDENT!$A$4:$E$2003,H$1,0),""),"")</f>
        <v/>
      </c>
      <c r="I1864" s="79"/>
      <c r="J1864" s="79"/>
      <c r="K1864" s="79"/>
      <c r="L1864" s="79"/>
      <c r="M1864" s="79"/>
      <c r="N1864" s="79"/>
      <c r="O1864" s="79"/>
      <c r="P1864" s="79"/>
      <c r="Q1864" s="79"/>
      <c r="R1864" s="79"/>
      <c r="S1864" s="79"/>
      <c r="T1864" s="79"/>
      <c r="U1864" s="85">
        <f t="shared" si="173"/>
        <v>0</v>
      </c>
      <c r="V1864" s="6">
        <f t="shared" si="174"/>
        <v>0</v>
      </c>
      <c r="W1864" s="6">
        <f>IFERROR(IF(V1864&gt;=1,V1864*VLOOKUP(E1864,STUDENT!$B$4:$W$2003,22,0),0),0)</f>
        <v>0</v>
      </c>
      <c r="X1864" s="6">
        <f t="shared" si="175"/>
        <v>0</v>
      </c>
      <c r="Y1864" s="6">
        <f>IFERROR(IF(X1864&gt;=1,X1864*VLOOKUP(E1864,STUDENT!$B$4:$W$2003,22,0),0),0)</f>
        <v>0</v>
      </c>
      <c r="Z1864" s="6">
        <f t="shared" si="176"/>
        <v>0</v>
      </c>
      <c r="AA1864" s="6">
        <f>IFERROR(IF(Z1864&gt;=1,Z1864*VLOOKUP(E1864,STUDENT!$B$4:$W$2003,22,0),0),0)</f>
        <v>0</v>
      </c>
    </row>
    <row r="1865" spans="1:27" ht="18" customHeight="1" x14ac:dyDescent="0.25">
      <c r="A1865" s="6">
        <f t="shared" si="171"/>
        <v>0</v>
      </c>
      <c r="B1865" s="6">
        <v>1857</v>
      </c>
      <c r="C1865" s="6">
        <f>IFERROR(IF($C$1&gt;=B1865,SMALL(STUDENT!$V$4:$V$2003,$C$6+B1865),0),0)</f>
        <v>0</v>
      </c>
      <c r="D1865" s="14">
        <f t="shared" si="172"/>
        <v>0</v>
      </c>
      <c r="E1865" s="14" t="str">
        <f>IFERROR(IF($D1865&gt;=1,VLOOKUP($C1865,STUDENT!$A$4:$E$2003,E$1,0),""),"")</f>
        <v/>
      </c>
      <c r="F1865" s="15" t="str">
        <f>IFERROR(IF($D1865&gt;=1,VLOOKUP($C1865,STUDENT!$A$4:$E$2003,F$1,0),""),"")</f>
        <v/>
      </c>
      <c r="G1865" s="15" t="str">
        <f>IFERROR(IF($D1865&gt;=1,VLOOKUP($C1865,STUDENT!$A$4:$E$2003,G$1,0),""),"")</f>
        <v/>
      </c>
      <c r="H1865" s="14" t="str">
        <f>IFERROR(IF($D1865&gt;=1,VLOOKUP($C1865,STUDENT!$A$4:$E$2003,H$1,0),""),"")</f>
        <v/>
      </c>
      <c r="I1865" s="79"/>
      <c r="J1865" s="79"/>
      <c r="K1865" s="79"/>
      <c r="L1865" s="79"/>
      <c r="M1865" s="79"/>
      <c r="N1865" s="79"/>
      <c r="O1865" s="79"/>
      <c r="P1865" s="79"/>
      <c r="Q1865" s="79"/>
      <c r="R1865" s="79"/>
      <c r="S1865" s="79"/>
      <c r="T1865" s="79"/>
      <c r="U1865" s="85">
        <f t="shared" si="173"/>
        <v>0</v>
      </c>
      <c r="V1865" s="6">
        <f t="shared" si="174"/>
        <v>0</v>
      </c>
      <c r="W1865" s="6">
        <f>IFERROR(IF(V1865&gt;=1,V1865*VLOOKUP(E1865,STUDENT!$B$4:$W$2003,22,0),0),0)</f>
        <v>0</v>
      </c>
      <c r="X1865" s="6">
        <f t="shared" si="175"/>
        <v>0</v>
      </c>
      <c r="Y1865" s="6">
        <f>IFERROR(IF(X1865&gt;=1,X1865*VLOOKUP(E1865,STUDENT!$B$4:$W$2003,22,0),0),0)</f>
        <v>0</v>
      </c>
      <c r="Z1865" s="6">
        <f t="shared" si="176"/>
        <v>0</v>
      </c>
      <c r="AA1865" s="6">
        <f>IFERROR(IF(Z1865&gt;=1,Z1865*VLOOKUP(E1865,STUDENT!$B$4:$W$2003,22,0),0),0)</f>
        <v>0</v>
      </c>
    </row>
    <row r="1866" spans="1:27" ht="18" customHeight="1" x14ac:dyDescent="0.25">
      <c r="A1866" s="6">
        <f t="shared" ref="A1866:A1929" si="177">IFERROR(IF(W1866&gt;=1,D1866,0),0)</f>
        <v>0</v>
      </c>
      <c r="B1866" s="6">
        <v>1858</v>
      </c>
      <c r="C1866" s="6">
        <f>IFERROR(IF($C$1&gt;=B1866,SMALL(STUDENT!$V$4:$V$2003,$C$6+B1866),0),0)</f>
        <v>0</v>
      </c>
      <c r="D1866" s="14">
        <f t="shared" ref="D1866:D1929" si="178">IFERROR(IF(C1866&gt;=1,B1866,0),0)</f>
        <v>0</v>
      </c>
      <c r="E1866" s="14" t="str">
        <f>IFERROR(IF($D1866&gt;=1,VLOOKUP($C1866,STUDENT!$A$4:$E$2003,E$1,0),""),"")</f>
        <v/>
      </c>
      <c r="F1866" s="15" t="str">
        <f>IFERROR(IF($D1866&gt;=1,VLOOKUP($C1866,STUDENT!$A$4:$E$2003,F$1,0),""),"")</f>
        <v/>
      </c>
      <c r="G1866" s="15" t="str">
        <f>IFERROR(IF($D1866&gt;=1,VLOOKUP($C1866,STUDENT!$A$4:$E$2003,G$1,0),""),"")</f>
        <v/>
      </c>
      <c r="H1866" s="14" t="str">
        <f>IFERROR(IF($D1866&gt;=1,VLOOKUP($C1866,STUDENT!$A$4:$E$2003,H$1,0),""),"")</f>
        <v/>
      </c>
      <c r="I1866" s="79"/>
      <c r="J1866" s="79"/>
      <c r="K1866" s="79"/>
      <c r="L1866" s="79"/>
      <c r="M1866" s="79"/>
      <c r="N1866" s="79"/>
      <c r="O1866" s="79"/>
      <c r="P1866" s="79"/>
      <c r="Q1866" s="79"/>
      <c r="R1866" s="79"/>
      <c r="S1866" s="79"/>
      <c r="T1866" s="79"/>
      <c r="U1866" s="85">
        <f t="shared" ref="U1866:U1929" si="179">SUM(I1866:T1866)</f>
        <v>0</v>
      </c>
      <c r="V1866" s="6">
        <f t="shared" ref="V1866:V1929" si="180">IFERROR(IF(D1866&gt;=1,(IF($V$1&gt;=1,(IF($W$1&gt;=1,SUMIFS(I1866:T1866,$I$3:$T$3,"&gt;="&amp;$V$1,$I$3:$T$3,"&lt;="&amp;$W$1),0)),0)),0),0)</f>
        <v>0</v>
      </c>
      <c r="W1866" s="6">
        <f>IFERROR(IF(V1866&gt;=1,V1866*VLOOKUP(E1866,STUDENT!$B$4:$W$2003,22,0),0),0)</f>
        <v>0</v>
      </c>
      <c r="X1866" s="6">
        <f t="shared" ref="X1866:X1929" si="181">IFERROR(IF(D1866&gt;=1,(IF($X$1&gt;=1,(IF($Y$1&gt;=1,SUMIFS(I1866:T1866,$I$3:$T$3,"&gt;="&amp;$X$1,$I$3:$T$3,"&lt;="&amp;$Y$1),0)),0)),0),0)</f>
        <v>0</v>
      </c>
      <c r="Y1866" s="6">
        <f>IFERROR(IF(X1866&gt;=1,X1866*VLOOKUP(E1866,STUDENT!$B$4:$W$2003,22,0),0),0)</f>
        <v>0</v>
      </c>
      <c r="Z1866" s="6">
        <f t="shared" ref="Z1866:Z1929" si="182">IFERROR(IF(D1866&gt;=1,(IF($Z$1&gt;=1,(IF($AA$1&gt;=1,SUMIFS(I1866:T1866,$I$3:$T$3,"&gt;="&amp;$Z$1,$I$3:$T$3,"&lt;="&amp;$AA$1),0)),0)),0),0)</f>
        <v>0</v>
      </c>
      <c r="AA1866" s="6">
        <f>IFERROR(IF(Z1866&gt;=1,Z1866*VLOOKUP(E1866,STUDENT!$B$4:$W$2003,22,0),0),0)</f>
        <v>0</v>
      </c>
    </row>
    <row r="1867" spans="1:27" ht="18" customHeight="1" x14ac:dyDescent="0.25">
      <c r="A1867" s="6">
        <f t="shared" si="177"/>
        <v>0</v>
      </c>
      <c r="B1867" s="6">
        <v>1859</v>
      </c>
      <c r="C1867" s="6">
        <f>IFERROR(IF($C$1&gt;=B1867,SMALL(STUDENT!$V$4:$V$2003,$C$6+B1867),0),0)</f>
        <v>0</v>
      </c>
      <c r="D1867" s="14">
        <f t="shared" si="178"/>
        <v>0</v>
      </c>
      <c r="E1867" s="14" t="str">
        <f>IFERROR(IF($D1867&gt;=1,VLOOKUP($C1867,STUDENT!$A$4:$E$2003,E$1,0),""),"")</f>
        <v/>
      </c>
      <c r="F1867" s="15" t="str">
        <f>IFERROR(IF($D1867&gt;=1,VLOOKUP($C1867,STUDENT!$A$4:$E$2003,F$1,0),""),"")</f>
        <v/>
      </c>
      <c r="G1867" s="15" t="str">
        <f>IFERROR(IF($D1867&gt;=1,VLOOKUP($C1867,STUDENT!$A$4:$E$2003,G$1,0),""),"")</f>
        <v/>
      </c>
      <c r="H1867" s="14" t="str">
        <f>IFERROR(IF($D1867&gt;=1,VLOOKUP($C1867,STUDENT!$A$4:$E$2003,H$1,0),""),"")</f>
        <v/>
      </c>
      <c r="I1867" s="79"/>
      <c r="J1867" s="79"/>
      <c r="K1867" s="79"/>
      <c r="L1867" s="79"/>
      <c r="M1867" s="79"/>
      <c r="N1867" s="79"/>
      <c r="O1867" s="79"/>
      <c r="P1867" s="79"/>
      <c r="Q1867" s="79"/>
      <c r="R1867" s="79"/>
      <c r="S1867" s="79"/>
      <c r="T1867" s="79"/>
      <c r="U1867" s="85">
        <f t="shared" si="179"/>
        <v>0</v>
      </c>
      <c r="V1867" s="6">
        <f t="shared" si="180"/>
        <v>0</v>
      </c>
      <c r="W1867" s="6">
        <f>IFERROR(IF(V1867&gt;=1,V1867*VLOOKUP(E1867,STUDENT!$B$4:$W$2003,22,0),0),0)</f>
        <v>0</v>
      </c>
      <c r="X1867" s="6">
        <f t="shared" si="181"/>
        <v>0</v>
      </c>
      <c r="Y1867" s="6">
        <f>IFERROR(IF(X1867&gt;=1,X1867*VLOOKUP(E1867,STUDENT!$B$4:$W$2003,22,0),0),0)</f>
        <v>0</v>
      </c>
      <c r="Z1867" s="6">
        <f t="shared" si="182"/>
        <v>0</v>
      </c>
      <c r="AA1867" s="6">
        <f>IFERROR(IF(Z1867&gt;=1,Z1867*VLOOKUP(E1867,STUDENT!$B$4:$W$2003,22,0),0),0)</f>
        <v>0</v>
      </c>
    </row>
    <row r="1868" spans="1:27" ht="18" customHeight="1" x14ac:dyDescent="0.25">
      <c r="A1868" s="6">
        <f t="shared" si="177"/>
        <v>0</v>
      </c>
      <c r="B1868" s="6">
        <v>1860</v>
      </c>
      <c r="C1868" s="6">
        <f>IFERROR(IF($C$1&gt;=B1868,SMALL(STUDENT!$V$4:$V$2003,$C$6+B1868),0),0)</f>
        <v>0</v>
      </c>
      <c r="D1868" s="14">
        <f t="shared" si="178"/>
        <v>0</v>
      </c>
      <c r="E1868" s="14" t="str">
        <f>IFERROR(IF($D1868&gt;=1,VLOOKUP($C1868,STUDENT!$A$4:$E$2003,E$1,0),""),"")</f>
        <v/>
      </c>
      <c r="F1868" s="15" t="str">
        <f>IFERROR(IF($D1868&gt;=1,VLOOKUP($C1868,STUDENT!$A$4:$E$2003,F$1,0),""),"")</f>
        <v/>
      </c>
      <c r="G1868" s="15" t="str">
        <f>IFERROR(IF($D1868&gt;=1,VLOOKUP($C1868,STUDENT!$A$4:$E$2003,G$1,0),""),"")</f>
        <v/>
      </c>
      <c r="H1868" s="14" t="str">
        <f>IFERROR(IF($D1868&gt;=1,VLOOKUP($C1868,STUDENT!$A$4:$E$2003,H$1,0),""),"")</f>
        <v/>
      </c>
      <c r="I1868" s="79"/>
      <c r="J1868" s="79"/>
      <c r="K1868" s="79"/>
      <c r="L1868" s="79"/>
      <c r="M1868" s="79"/>
      <c r="N1868" s="79"/>
      <c r="O1868" s="79"/>
      <c r="P1868" s="79"/>
      <c r="Q1868" s="79"/>
      <c r="R1868" s="79"/>
      <c r="S1868" s="79"/>
      <c r="T1868" s="79"/>
      <c r="U1868" s="85">
        <f t="shared" si="179"/>
        <v>0</v>
      </c>
      <c r="V1868" s="6">
        <f t="shared" si="180"/>
        <v>0</v>
      </c>
      <c r="W1868" s="6">
        <f>IFERROR(IF(V1868&gt;=1,V1868*VLOOKUP(E1868,STUDENT!$B$4:$W$2003,22,0),0),0)</f>
        <v>0</v>
      </c>
      <c r="X1868" s="6">
        <f t="shared" si="181"/>
        <v>0</v>
      </c>
      <c r="Y1868" s="6">
        <f>IFERROR(IF(X1868&gt;=1,X1868*VLOOKUP(E1868,STUDENT!$B$4:$W$2003,22,0),0),0)</f>
        <v>0</v>
      </c>
      <c r="Z1868" s="6">
        <f t="shared" si="182"/>
        <v>0</v>
      </c>
      <c r="AA1868" s="6">
        <f>IFERROR(IF(Z1868&gt;=1,Z1868*VLOOKUP(E1868,STUDENT!$B$4:$W$2003,22,0),0),0)</f>
        <v>0</v>
      </c>
    </row>
    <row r="1869" spans="1:27" ht="18" customHeight="1" x14ac:dyDescent="0.25">
      <c r="A1869" s="6">
        <f t="shared" si="177"/>
        <v>0</v>
      </c>
      <c r="B1869" s="6">
        <v>1861</v>
      </c>
      <c r="C1869" s="6">
        <f>IFERROR(IF($C$1&gt;=B1869,SMALL(STUDENT!$V$4:$V$2003,$C$6+B1869),0),0)</f>
        <v>0</v>
      </c>
      <c r="D1869" s="14">
        <f t="shared" si="178"/>
        <v>0</v>
      </c>
      <c r="E1869" s="14" t="str">
        <f>IFERROR(IF($D1869&gt;=1,VLOOKUP($C1869,STUDENT!$A$4:$E$2003,E$1,0),""),"")</f>
        <v/>
      </c>
      <c r="F1869" s="15" t="str">
        <f>IFERROR(IF($D1869&gt;=1,VLOOKUP($C1869,STUDENT!$A$4:$E$2003,F$1,0),""),"")</f>
        <v/>
      </c>
      <c r="G1869" s="15" t="str">
        <f>IFERROR(IF($D1869&gt;=1,VLOOKUP($C1869,STUDENT!$A$4:$E$2003,G$1,0),""),"")</f>
        <v/>
      </c>
      <c r="H1869" s="14" t="str">
        <f>IFERROR(IF($D1869&gt;=1,VLOOKUP($C1869,STUDENT!$A$4:$E$2003,H$1,0),""),"")</f>
        <v/>
      </c>
      <c r="I1869" s="79"/>
      <c r="J1869" s="79"/>
      <c r="K1869" s="79"/>
      <c r="L1869" s="79"/>
      <c r="M1869" s="79"/>
      <c r="N1869" s="79"/>
      <c r="O1869" s="79"/>
      <c r="P1869" s="79"/>
      <c r="Q1869" s="79"/>
      <c r="R1869" s="79"/>
      <c r="S1869" s="79"/>
      <c r="T1869" s="79"/>
      <c r="U1869" s="85">
        <f t="shared" si="179"/>
        <v>0</v>
      </c>
      <c r="V1869" s="6">
        <f t="shared" si="180"/>
        <v>0</v>
      </c>
      <c r="W1869" s="6">
        <f>IFERROR(IF(V1869&gt;=1,V1869*VLOOKUP(E1869,STUDENT!$B$4:$W$2003,22,0),0),0)</f>
        <v>0</v>
      </c>
      <c r="X1869" s="6">
        <f t="shared" si="181"/>
        <v>0</v>
      </c>
      <c r="Y1869" s="6">
        <f>IFERROR(IF(X1869&gt;=1,X1869*VLOOKUP(E1869,STUDENT!$B$4:$W$2003,22,0),0),0)</f>
        <v>0</v>
      </c>
      <c r="Z1869" s="6">
        <f t="shared" si="182"/>
        <v>0</v>
      </c>
      <c r="AA1869" s="6">
        <f>IFERROR(IF(Z1869&gt;=1,Z1869*VLOOKUP(E1869,STUDENT!$B$4:$W$2003,22,0),0),0)</f>
        <v>0</v>
      </c>
    </row>
    <row r="1870" spans="1:27" ht="18" customHeight="1" x14ac:dyDescent="0.25">
      <c r="A1870" s="6">
        <f t="shared" si="177"/>
        <v>0</v>
      </c>
      <c r="B1870" s="6">
        <v>1862</v>
      </c>
      <c r="C1870" s="6">
        <f>IFERROR(IF($C$1&gt;=B1870,SMALL(STUDENT!$V$4:$V$2003,$C$6+B1870),0),0)</f>
        <v>0</v>
      </c>
      <c r="D1870" s="14">
        <f t="shared" si="178"/>
        <v>0</v>
      </c>
      <c r="E1870" s="14" t="str">
        <f>IFERROR(IF($D1870&gt;=1,VLOOKUP($C1870,STUDENT!$A$4:$E$2003,E$1,0),""),"")</f>
        <v/>
      </c>
      <c r="F1870" s="15" t="str">
        <f>IFERROR(IF($D1870&gt;=1,VLOOKUP($C1870,STUDENT!$A$4:$E$2003,F$1,0),""),"")</f>
        <v/>
      </c>
      <c r="G1870" s="15" t="str">
        <f>IFERROR(IF($D1870&gt;=1,VLOOKUP($C1870,STUDENT!$A$4:$E$2003,G$1,0),""),"")</f>
        <v/>
      </c>
      <c r="H1870" s="14" t="str">
        <f>IFERROR(IF($D1870&gt;=1,VLOOKUP($C1870,STUDENT!$A$4:$E$2003,H$1,0),""),"")</f>
        <v/>
      </c>
      <c r="I1870" s="79"/>
      <c r="J1870" s="79"/>
      <c r="K1870" s="79"/>
      <c r="L1870" s="79"/>
      <c r="M1870" s="79"/>
      <c r="N1870" s="79"/>
      <c r="O1870" s="79"/>
      <c r="P1870" s="79"/>
      <c r="Q1870" s="79"/>
      <c r="R1870" s="79"/>
      <c r="S1870" s="79"/>
      <c r="T1870" s="79"/>
      <c r="U1870" s="85">
        <f t="shared" si="179"/>
        <v>0</v>
      </c>
      <c r="V1870" s="6">
        <f t="shared" si="180"/>
        <v>0</v>
      </c>
      <c r="W1870" s="6">
        <f>IFERROR(IF(V1870&gt;=1,V1870*VLOOKUP(E1870,STUDENT!$B$4:$W$2003,22,0),0),0)</f>
        <v>0</v>
      </c>
      <c r="X1870" s="6">
        <f t="shared" si="181"/>
        <v>0</v>
      </c>
      <c r="Y1870" s="6">
        <f>IFERROR(IF(X1870&gt;=1,X1870*VLOOKUP(E1870,STUDENT!$B$4:$W$2003,22,0),0),0)</f>
        <v>0</v>
      </c>
      <c r="Z1870" s="6">
        <f t="shared" si="182"/>
        <v>0</v>
      </c>
      <c r="AA1870" s="6">
        <f>IFERROR(IF(Z1870&gt;=1,Z1870*VLOOKUP(E1870,STUDENT!$B$4:$W$2003,22,0),0),0)</f>
        <v>0</v>
      </c>
    </row>
    <row r="1871" spans="1:27" ht="18" customHeight="1" x14ac:dyDescent="0.25">
      <c r="A1871" s="6">
        <f t="shared" si="177"/>
        <v>0</v>
      </c>
      <c r="B1871" s="6">
        <v>1863</v>
      </c>
      <c r="C1871" s="6">
        <f>IFERROR(IF($C$1&gt;=B1871,SMALL(STUDENT!$V$4:$V$2003,$C$6+B1871),0),0)</f>
        <v>0</v>
      </c>
      <c r="D1871" s="14">
        <f t="shared" si="178"/>
        <v>0</v>
      </c>
      <c r="E1871" s="14" t="str">
        <f>IFERROR(IF($D1871&gt;=1,VLOOKUP($C1871,STUDENT!$A$4:$E$2003,E$1,0),""),"")</f>
        <v/>
      </c>
      <c r="F1871" s="15" t="str">
        <f>IFERROR(IF($D1871&gt;=1,VLOOKUP($C1871,STUDENT!$A$4:$E$2003,F$1,0),""),"")</f>
        <v/>
      </c>
      <c r="G1871" s="15" t="str">
        <f>IFERROR(IF($D1871&gt;=1,VLOOKUP($C1871,STUDENT!$A$4:$E$2003,G$1,0),""),"")</f>
        <v/>
      </c>
      <c r="H1871" s="14" t="str">
        <f>IFERROR(IF($D1871&gt;=1,VLOOKUP($C1871,STUDENT!$A$4:$E$2003,H$1,0),""),"")</f>
        <v/>
      </c>
      <c r="I1871" s="79"/>
      <c r="J1871" s="79"/>
      <c r="K1871" s="79"/>
      <c r="L1871" s="79"/>
      <c r="M1871" s="79"/>
      <c r="N1871" s="79"/>
      <c r="O1871" s="79"/>
      <c r="P1871" s="79"/>
      <c r="Q1871" s="79"/>
      <c r="R1871" s="79"/>
      <c r="S1871" s="79"/>
      <c r="T1871" s="79"/>
      <c r="U1871" s="85">
        <f t="shared" si="179"/>
        <v>0</v>
      </c>
      <c r="V1871" s="6">
        <f t="shared" si="180"/>
        <v>0</v>
      </c>
      <c r="W1871" s="6">
        <f>IFERROR(IF(V1871&gt;=1,V1871*VLOOKUP(E1871,STUDENT!$B$4:$W$2003,22,0),0),0)</f>
        <v>0</v>
      </c>
      <c r="X1871" s="6">
        <f t="shared" si="181"/>
        <v>0</v>
      </c>
      <c r="Y1871" s="6">
        <f>IFERROR(IF(X1871&gt;=1,X1871*VLOOKUP(E1871,STUDENT!$B$4:$W$2003,22,0),0),0)</f>
        <v>0</v>
      </c>
      <c r="Z1871" s="6">
        <f t="shared" si="182"/>
        <v>0</v>
      </c>
      <c r="AA1871" s="6">
        <f>IFERROR(IF(Z1871&gt;=1,Z1871*VLOOKUP(E1871,STUDENT!$B$4:$W$2003,22,0),0),0)</f>
        <v>0</v>
      </c>
    </row>
    <row r="1872" spans="1:27" ht="18" customHeight="1" x14ac:dyDescent="0.25">
      <c r="A1872" s="6">
        <f t="shared" si="177"/>
        <v>0</v>
      </c>
      <c r="B1872" s="6">
        <v>1864</v>
      </c>
      <c r="C1872" s="6">
        <f>IFERROR(IF($C$1&gt;=B1872,SMALL(STUDENT!$V$4:$V$2003,$C$6+B1872),0),0)</f>
        <v>0</v>
      </c>
      <c r="D1872" s="14">
        <f t="shared" si="178"/>
        <v>0</v>
      </c>
      <c r="E1872" s="14" t="str">
        <f>IFERROR(IF($D1872&gt;=1,VLOOKUP($C1872,STUDENT!$A$4:$E$2003,E$1,0),""),"")</f>
        <v/>
      </c>
      <c r="F1872" s="15" t="str">
        <f>IFERROR(IF($D1872&gt;=1,VLOOKUP($C1872,STUDENT!$A$4:$E$2003,F$1,0),""),"")</f>
        <v/>
      </c>
      <c r="G1872" s="15" t="str">
        <f>IFERROR(IF($D1872&gt;=1,VLOOKUP($C1872,STUDENT!$A$4:$E$2003,G$1,0),""),"")</f>
        <v/>
      </c>
      <c r="H1872" s="14" t="str">
        <f>IFERROR(IF($D1872&gt;=1,VLOOKUP($C1872,STUDENT!$A$4:$E$2003,H$1,0),""),"")</f>
        <v/>
      </c>
      <c r="I1872" s="79"/>
      <c r="J1872" s="79"/>
      <c r="K1872" s="79"/>
      <c r="L1872" s="79"/>
      <c r="M1872" s="79"/>
      <c r="N1872" s="79"/>
      <c r="O1872" s="79"/>
      <c r="P1872" s="79"/>
      <c r="Q1872" s="79"/>
      <c r="R1872" s="79"/>
      <c r="S1872" s="79"/>
      <c r="T1872" s="79"/>
      <c r="U1872" s="85">
        <f t="shared" si="179"/>
        <v>0</v>
      </c>
      <c r="V1872" s="6">
        <f t="shared" si="180"/>
        <v>0</v>
      </c>
      <c r="W1872" s="6">
        <f>IFERROR(IF(V1872&gt;=1,V1872*VLOOKUP(E1872,STUDENT!$B$4:$W$2003,22,0),0),0)</f>
        <v>0</v>
      </c>
      <c r="X1872" s="6">
        <f t="shared" si="181"/>
        <v>0</v>
      </c>
      <c r="Y1872" s="6">
        <f>IFERROR(IF(X1872&gt;=1,X1872*VLOOKUP(E1872,STUDENT!$B$4:$W$2003,22,0),0),0)</f>
        <v>0</v>
      </c>
      <c r="Z1872" s="6">
        <f t="shared" si="182"/>
        <v>0</v>
      </c>
      <c r="AA1872" s="6">
        <f>IFERROR(IF(Z1872&gt;=1,Z1872*VLOOKUP(E1872,STUDENT!$B$4:$W$2003,22,0),0),0)</f>
        <v>0</v>
      </c>
    </row>
    <row r="1873" spans="1:27" ht="18" customHeight="1" x14ac:dyDescent="0.25">
      <c r="A1873" s="6">
        <f t="shared" si="177"/>
        <v>0</v>
      </c>
      <c r="B1873" s="6">
        <v>1865</v>
      </c>
      <c r="C1873" s="6">
        <f>IFERROR(IF($C$1&gt;=B1873,SMALL(STUDENT!$V$4:$V$2003,$C$6+B1873),0),0)</f>
        <v>0</v>
      </c>
      <c r="D1873" s="14">
        <f t="shared" si="178"/>
        <v>0</v>
      </c>
      <c r="E1873" s="14" t="str">
        <f>IFERROR(IF($D1873&gt;=1,VLOOKUP($C1873,STUDENT!$A$4:$E$2003,E$1,0),""),"")</f>
        <v/>
      </c>
      <c r="F1873" s="15" t="str">
        <f>IFERROR(IF($D1873&gt;=1,VLOOKUP($C1873,STUDENT!$A$4:$E$2003,F$1,0),""),"")</f>
        <v/>
      </c>
      <c r="G1873" s="15" t="str">
        <f>IFERROR(IF($D1873&gt;=1,VLOOKUP($C1873,STUDENT!$A$4:$E$2003,G$1,0),""),"")</f>
        <v/>
      </c>
      <c r="H1873" s="14" t="str">
        <f>IFERROR(IF($D1873&gt;=1,VLOOKUP($C1873,STUDENT!$A$4:$E$2003,H$1,0),""),"")</f>
        <v/>
      </c>
      <c r="I1873" s="79"/>
      <c r="J1873" s="79"/>
      <c r="K1873" s="79"/>
      <c r="L1873" s="79"/>
      <c r="M1873" s="79"/>
      <c r="N1873" s="79"/>
      <c r="O1873" s="79"/>
      <c r="P1873" s="79"/>
      <c r="Q1873" s="79"/>
      <c r="R1873" s="79"/>
      <c r="S1873" s="79"/>
      <c r="T1873" s="79"/>
      <c r="U1873" s="85">
        <f t="shared" si="179"/>
        <v>0</v>
      </c>
      <c r="V1873" s="6">
        <f t="shared" si="180"/>
        <v>0</v>
      </c>
      <c r="W1873" s="6">
        <f>IFERROR(IF(V1873&gt;=1,V1873*VLOOKUP(E1873,STUDENT!$B$4:$W$2003,22,0),0),0)</f>
        <v>0</v>
      </c>
      <c r="X1873" s="6">
        <f t="shared" si="181"/>
        <v>0</v>
      </c>
      <c r="Y1873" s="6">
        <f>IFERROR(IF(X1873&gt;=1,X1873*VLOOKUP(E1873,STUDENT!$B$4:$W$2003,22,0),0),0)</f>
        <v>0</v>
      </c>
      <c r="Z1873" s="6">
        <f t="shared" si="182"/>
        <v>0</v>
      </c>
      <c r="AA1873" s="6">
        <f>IFERROR(IF(Z1873&gt;=1,Z1873*VLOOKUP(E1873,STUDENT!$B$4:$W$2003,22,0),0),0)</f>
        <v>0</v>
      </c>
    </row>
    <row r="1874" spans="1:27" ht="18" customHeight="1" x14ac:dyDescent="0.25">
      <c r="A1874" s="6">
        <f t="shared" si="177"/>
        <v>0</v>
      </c>
      <c r="B1874" s="6">
        <v>1866</v>
      </c>
      <c r="C1874" s="6">
        <f>IFERROR(IF($C$1&gt;=B1874,SMALL(STUDENT!$V$4:$V$2003,$C$6+B1874),0),0)</f>
        <v>0</v>
      </c>
      <c r="D1874" s="14">
        <f t="shared" si="178"/>
        <v>0</v>
      </c>
      <c r="E1874" s="14" t="str">
        <f>IFERROR(IF($D1874&gt;=1,VLOOKUP($C1874,STUDENT!$A$4:$E$2003,E$1,0),""),"")</f>
        <v/>
      </c>
      <c r="F1874" s="15" t="str">
        <f>IFERROR(IF($D1874&gt;=1,VLOOKUP($C1874,STUDENT!$A$4:$E$2003,F$1,0),""),"")</f>
        <v/>
      </c>
      <c r="G1874" s="15" t="str">
        <f>IFERROR(IF($D1874&gt;=1,VLOOKUP($C1874,STUDENT!$A$4:$E$2003,G$1,0),""),"")</f>
        <v/>
      </c>
      <c r="H1874" s="14" t="str">
        <f>IFERROR(IF($D1874&gt;=1,VLOOKUP($C1874,STUDENT!$A$4:$E$2003,H$1,0),""),"")</f>
        <v/>
      </c>
      <c r="I1874" s="79"/>
      <c r="J1874" s="79"/>
      <c r="K1874" s="79"/>
      <c r="L1874" s="79"/>
      <c r="M1874" s="79"/>
      <c r="N1874" s="79"/>
      <c r="O1874" s="79"/>
      <c r="P1874" s="79"/>
      <c r="Q1874" s="79"/>
      <c r="R1874" s="79"/>
      <c r="S1874" s="79"/>
      <c r="T1874" s="79"/>
      <c r="U1874" s="85">
        <f t="shared" si="179"/>
        <v>0</v>
      </c>
      <c r="V1874" s="6">
        <f t="shared" si="180"/>
        <v>0</v>
      </c>
      <c r="W1874" s="6">
        <f>IFERROR(IF(V1874&gt;=1,V1874*VLOOKUP(E1874,STUDENT!$B$4:$W$2003,22,0),0),0)</f>
        <v>0</v>
      </c>
      <c r="X1874" s="6">
        <f t="shared" si="181"/>
        <v>0</v>
      </c>
      <c r="Y1874" s="6">
        <f>IFERROR(IF(X1874&gt;=1,X1874*VLOOKUP(E1874,STUDENT!$B$4:$W$2003,22,0),0),0)</f>
        <v>0</v>
      </c>
      <c r="Z1874" s="6">
        <f t="shared" si="182"/>
        <v>0</v>
      </c>
      <c r="AA1874" s="6">
        <f>IFERROR(IF(Z1874&gt;=1,Z1874*VLOOKUP(E1874,STUDENT!$B$4:$W$2003,22,0),0),0)</f>
        <v>0</v>
      </c>
    </row>
    <row r="1875" spans="1:27" ht="18" customHeight="1" x14ac:dyDescent="0.25">
      <c r="A1875" s="6">
        <f t="shared" si="177"/>
        <v>0</v>
      </c>
      <c r="B1875" s="6">
        <v>1867</v>
      </c>
      <c r="C1875" s="6">
        <f>IFERROR(IF($C$1&gt;=B1875,SMALL(STUDENT!$V$4:$V$2003,$C$6+B1875),0),0)</f>
        <v>0</v>
      </c>
      <c r="D1875" s="14">
        <f t="shared" si="178"/>
        <v>0</v>
      </c>
      <c r="E1875" s="14" t="str">
        <f>IFERROR(IF($D1875&gt;=1,VLOOKUP($C1875,STUDENT!$A$4:$E$2003,E$1,0),""),"")</f>
        <v/>
      </c>
      <c r="F1875" s="15" t="str">
        <f>IFERROR(IF($D1875&gt;=1,VLOOKUP($C1875,STUDENT!$A$4:$E$2003,F$1,0),""),"")</f>
        <v/>
      </c>
      <c r="G1875" s="15" t="str">
        <f>IFERROR(IF($D1875&gt;=1,VLOOKUP($C1875,STUDENT!$A$4:$E$2003,G$1,0),""),"")</f>
        <v/>
      </c>
      <c r="H1875" s="14" t="str">
        <f>IFERROR(IF($D1875&gt;=1,VLOOKUP($C1875,STUDENT!$A$4:$E$2003,H$1,0),""),"")</f>
        <v/>
      </c>
      <c r="I1875" s="79"/>
      <c r="J1875" s="79"/>
      <c r="K1875" s="79"/>
      <c r="L1875" s="79"/>
      <c r="M1875" s="79"/>
      <c r="N1875" s="79"/>
      <c r="O1875" s="79"/>
      <c r="P1875" s="79"/>
      <c r="Q1875" s="79"/>
      <c r="R1875" s="79"/>
      <c r="S1875" s="79"/>
      <c r="T1875" s="79"/>
      <c r="U1875" s="85">
        <f t="shared" si="179"/>
        <v>0</v>
      </c>
      <c r="V1875" s="6">
        <f t="shared" si="180"/>
        <v>0</v>
      </c>
      <c r="W1875" s="6">
        <f>IFERROR(IF(V1875&gt;=1,V1875*VLOOKUP(E1875,STUDENT!$B$4:$W$2003,22,0),0),0)</f>
        <v>0</v>
      </c>
      <c r="X1875" s="6">
        <f t="shared" si="181"/>
        <v>0</v>
      </c>
      <c r="Y1875" s="6">
        <f>IFERROR(IF(X1875&gt;=1,X1875*VLOOKUP(E1875,STUDENT!$B$4:$W$2003,22,0),0),0)</f>
        <v>0</v>
      </c>
      <c r="Z1875" s="6">
        <f t="shared" si="182"/>
        <v>0</v>
      </c>
      <c r="AA1875" s="6">
        <f>IFERROR(IF(Z1875&gt;=1,Z1875*VLOOKUP(E1875,STUDENT!$B$4:$W$2003,22,0),0),0)</f>
        <v>0</v>
      </c>
    </row>
    <row r="1876" spans="1:27" ht="18" customHeight="1" x14ac:dyDescent="0.25">
      <c r="A1876" s="6">
        <f t="shared" si="177"/>
        <v>0</v>
      </c>
      <c r="B1876" s="6">
        <v>1868</v>
      </c>
      <c r="C1876" s="6">
        <f>IFERROR(IF($C$1&gt;=B1876,SMALL(STUDENT!$V$4:$V$2003,$C$6+B1876),0),0)</f>
        <v>0</v>
      </c>
      <c r="D1876" s="14">
        <f t="shared" si="178"/>
        <v>0</v>
      </c>
      <c r="E1876" s="14" t="str">
        <f>IFERROR(IF($D1876&gt;=1,VLOOKUP($C1876,STUDENT!$A$4:$E$2003,E$1,0),""),"")</f>
        <v/>
      </c>
      <c r="F1876" s="15" t="str">
        <f>IFERROR(IF($D1876&gt;=1,VLOOKUP($C1876,STUDENT!$A$4:$E$2003,F$1,0),""),"")</f>
        <v/>
      </c>
      <c r="G1876" s="15" t="str">
        <f>IFERROR(IF($D1876&gt;=1,VLOOKUP($C1876,STUDENT!$A$4:$E$2003,G$1,0),""),"")</f>
        <v/>
      </c>
      <c r="H1876" s="14" t="str">
        <f>IFERROR(IF($D1876&gt;=1,VLOOKUP($C1876,STUDENT!$A$4:$E$2003,H$1,0),""),"")</f>
        <v/>
      </c>
      <c r="I1876" s="79"/>
      <c r="J1876" s="79"/>
      <c r="K1876" s="79"/>
      <c r="L1876" s="79"/>
      <c r="M1876" s="79"/>
      <c r="N1876" s="79"/>
      <c r="O1876" s="79"/>
      <c r="P1876" s="79"/>
      <c r="Q1876" s="79"/>
      <c r="R1876" s="79"/>
      <c r="S1876" s="79"/>
      <c r="T1876" s="79"/>
      <c r="U1876" s="85">
        <f t="shared" si="179"/>
        <v>0</v>
      </c>
      <c r="V1876" s="6">
        <f t="shared" si="180"/>
        <v>0</v>
      </c>
      <c r="W1876" s="6">
        <f>IFERROR(IF(V1876&gt;=1,V1876*VLOOKUP(E1876,STUDENT!$B$4:$W$2003,22,0),0),0)</f>
        <v>0</v>
      </c>
      <c r="X1876" s="6">
        <f t="shared" si="181"/>
        <v>0</v>
      </c>
      <c r="Y1876" s="6">
        <f>IFERROR(IF(X1876&gt;=1,X1876*VLOOKUP(E1876,STUDENT!$B$4:$W$2003,22,0),0),0)</f>
        <v>0</v>
      </c>
      <c r="Z1876" s="6">
        <f t="shared" si="182"/>
        <v>0</v>
      </c>
      <c r="AA1876" s="6">
        <f>IFERROR(IF(Z1876&gt;=1,Z1876*VLOOKUP(E1876,STUDENT!$B$4:$W$2003,22,0),0),0)</f>
        <v>0</v>
      </c>
    </row>
    <row r="1877" spans="1:27" ht="18" customHeight="1" x14ac:dyDescent="0.25">
      <c r="A1877" s="6">
        <f t="shared" si="177"/>
        <v>0</v>
      </c>
      <c r="B1877" s="6">
        <v>1869</v>
      </c>
      <c r="C1877" s="6">
        <f>IFERROR(IF($C$1&gt;=B1877,SMALL(STUDENT!$V$4:$V$2003,$C$6+B1877),0),0)</f>
        <v>0</v>
      </c>
      <c r="D1877" s="14">
        <f t="shared" si="178"/>
        <v>0</v>
      </c>
      <c r="E1877" s="14" t="str">
        <f>IFERROR(IF($D1877&gt;=1,VLOOKUP($C1877,STUDENT!$A$4:$E$2003,E$1,0),""),"")</f>
        <v/>
      </c>
      <c r="F1877" s="15" t="str">
        <f>IFERROR(IF($D1877&gt;=1,VLOOKUP($C1877,STUDENT!$A$4:$E$2003,F$1,0),""),"")</f>
        <v/>
      </c>
      <c r="G1877" s="15" t="str">
        <f>IFERROR(IF($D1877&gt;=1,VLOOKUP($C1877,STUDENT!$A$4:$E$2003,G$1,0),""),"")</f>
        <v/>
      </c>
      <c r="H1877" s="14" t="str">
        <f>IFERROR(IF($D1877&gt;=1,VLOOKUP($C1877,STUDENT!$A$4:$E$2003,H$1,0),""),"")</f>
        <v/>
      </c>
      <c r="I1877" s="79"/>
      <c r="J1877" s="79"/>
      <c r="K1877" s="79"/>
      <c r="L1877" s="79"/>
      <c r="M1877" s="79"/>
      <c r="N1877" s="79"/>
      <c r="O1877" s="79"/>
      <c r="P1877" s="79"/>
      <c r="Q1877" s="79"/>
      <c r="R1877" s="79"/>
      <c r="S1877" s="79"/>
      <c r="T1877" s="79"/>
      <c r="U1877" s="85">
        <f t="shared" si="179"/>
        <v>0</v>
      </c>
      <c r="V1877" s="6">
        <f t="shared" si="180"/>
        <v>0</v>
      </c>
      <c r="W1877" s="6">
        <f>IFERROR(IF(V1877&gt;=1,V1877*VLOOKUP(E1877,STUDENT!$B$4:$W$2003,22,0),0),0)</f>
        <v>0</v>
      </c>
      <c r="X1877" s="6">
        <f t="shared" si="181"/>
        <v>0</v>
      </c>
      <c r="Y1877" s="6">
        <f>IFERROR(IF(X1877&gt;=1,X1877*VLOOKUP(E1877,STUDENT!$B$4:$W$2003,22,0),0),0)</f>
        <v>0</v>
      </c>
      <c r="Z1877" s="6">
        <f t="shared" si="182"/>
        <v>0</v>
      </c>
      <c r="AA1877" s="6">
        <f>IFERROR(IF(Z1877&gt;=1,Z1877*VLOOKUP(E1877,STUDENT!$B$4:$W$2003,22,0),0),0)</f>
        <v>0</v>
      </c>
    </row>
    <row r="1878" spans="1:27" ht="18" customHeight="1" x14ac:dyDescent="0.25">
      <c r="A1878" s="6">
        <f t="shared" si="177"/>
        <v>0</v>
      </c>
      <c r="B1878" s="6">
        <v>1870</v>
      </c>
      <c r="C1878" s="6">
        <f>IFERROR(IF($C$1&gt;=B1878,SMALL(STUDENT!$V$4:$V$2003,$C$6+B1878),0),0)</f>
        <v>0</v>
      </c>
      <c r="D1878" s="14">
        <f t="shared" si="178"/>
        <v>0</v>
      </c>
      <c r="E1878" s="14" t="str">
        <f>IFERROR(IF($D1878&gt;=1,VLOOKUP($C1878,STUDENT!$A$4:$E$2003,E$1,0),""),"")</f>
        <v/>
      </c>
      <c r="F1878" s="15" t="str">
        <f>IFERROR(IF($D1878&gt;=1,VLOOKUP($C1878,STUDENT!$A$4:$E$2003,F$1,0),""),"")</f>
        <v/>
      </c>
      <c r="G1878" s="15" t="str">
        <f>IFERROR(IF($D1878&gt;=1,VLOOKUP($C1878,STUDENT!$A$4:$E$2003,G$1,0),""),"")</f>
        <v/>
      </c>
      <c r="H1878" s="14" t="str">
        <f>IFERROR(IF($D1878&gt;=1,VLOOKUP($C1878,STUDENT!$A$4:$E$2003,H$1,0),""),"")</f>
        <v/>
      </c>
      <c r="I1878" s="79"/>
      <c r="J1878" s="79"/>
      <c r="K1878" s="79"/>
      <c r="L1878" s="79"/>
      <c r="M1878" s="79"/>
      <c r="N1878" s="79"/>
      <c r="O1878" s="79"/>
      <c r="P1878" s="79"/>
      <c r="Q1878" s="79"/>
      <c r="R1878" s="79"/>
      <c r="S1878" s="79"/>
      <c r="T1878" s="79"/>
      <c r="U1878" s="85">
        <f t="shared" si="179"/>
        <v>0</v>
      </c>
      <c r="V1878" s="6">
        <f t="shared" si="180"/>
        <v>0</v>
      </c>
      <c r="W1878" s="6">
        <f>IFERROR(IF(V1878&gt;=1,V1878*VLOOKUP(E1878,STUDENT!$B$4:$W$2003,22,0),0),0)</f>
        <v>0</v>
      </c>
      <c r="X1878" s="6">
        <f t="shared" si="181"/>
        <v>0</v>
      </c>
      <c r="Y1878" s="6">
        <f>IFERROR(IF(X1878&gt;=1,X1878*VLOOKUP(E1878,STUDENT!$B$4:$W$2003,22,0),0),0)</f>
        <v>0</v>
      </c>
      <c r="Z1878" s="6">
        <f t="shared" si="182"/>
        <v>0</v>
      </c>
      <c r="AA1878" s="6">
        <f>IFERROR(IF(Z1878&gt;=1,Z1878*VLOOKUP(E1878,STUDENT!$B$4:$W$2003,22,0),0),0)</f>
        <v>0</v>
      </c>
    </row>
    <row r="1879" spans="1:27" ht="18" customHeight="1" x14ac:dyDescent="0.25">
      <c r="A1879" s="6">
        <f t="shared" si="177"/>
        <v>0</v>
      </c>
      <c r="B1879" s="6">
        <v>1871</v>
      </c>
      <c r="C1879" s="6">
        <f>IFERROR(IF($C$1&gt;=B1879,SMALL(STUDENT!$V$4:$V$2003,$C$6+B1879),0),0)</f>
        <v>0</v>
      </c>
      <c r="D1879" s="14">
        <f t="shared" si="178"/>
        <v>0</v>
      </c>
      <c r="E1879" s="14" t="str">
        <f>IFERROR(IF($D1879&gt;=1,VLOOKUP($C1879,STUDENT!$A$4:$E$2003,E$1,0),""),"")</f>
        <v/>
      </c>
      <c r="F1879" s="15" t="str">
        <f>IFERROR(IF($D1879&gt;=1,VLOOKUP($C1879,STUDENT!$A$4:$E$2003,F$1,0),""),"")</f>
        <v/>
      </c>
      <c r="G1879" s="15" t="str">
        <f>IFERROR(IF($D1879&gt;=1,VLOOKUP($C1879,STUDENT!$A$4:$E$2003,G$1,0),""),"")</f>
        <v/>
      </c>
      <c r="H1879" s="14" t="str">
        <f>IFERROR(IF($D1879&gt;=1,VLOOKUP($C1879,STUDENT!$A$4:$E$2003,H$1,0),""),"")</f>
        <v/>
      </c>
      <c r="I1879" s="79"/>
      <c r="J1879" s="79"/>
      <c r="K1879" s="79"/>
      <c r="L1879" s="79"/>
      <c r="M1879" s="79"/>
      <c r="N1879" s="79"/>
      <c r="O1879" s="79"/>
      <c r="P1879" s="79"/>
      <c r="Q1879" s="79"/>
      <c r="R1879" s="79"/>
      <c r="S1879" s="79"/>
      <c r="T1879" s="79"/>
      <c r="U1879" s="85">
        <f t="shared" si="179"/>
        <v>0</v>
      </c>
      <c r="V1879" s="6">
        <f t="shared" si="180"/>
        <v>0</v>
      </c>
      <c r="W1879" s="6">
        <f>IFERROR(IF(V1879&gt;=1,V1879*VLOOKUP(E1879,STUDENT!$B$4:$W$2003,22,0),0),0)</f>
        <v>0</v>
      </c>
      <c r="X1879" s="6">
        <f t="shared" si="181"/>
        <v>0</v>
      </c>
      <c r="Y1879" s="6">
        <f>IFERROR(IF(X1879&gt;=1,X1879*VLOOKUP(E1879,STUDENT!$B$4:$W$2003,22,0),0),0)</f>
        <v>0</v>
      </c>
      <c r="Z1879" s="6">
        <f t="shared" si="182"/>
        <v>0</v>
      </c>
      <c r="AA1879" s="6">
        <f>IFERROR(IF(Z1879&gt;=1,Z1879*VLOOKUP(E1879,STUDENT!$B$4:$W$2003,22,0),0),0)</f>
        <v>0</v>
      </c>
    </row>
    <row r="1880" spans="1:27" ht="18" customHeight="1" x14ac:dyDescent="0.25">
      <c r="A1880" s="6">
        <f t="shared" si="177"/>
        <v>0</v>
      </c>
      <c r="B1880" s="6">
        <v>1872</v>
      </c>
      <c r="C1880" s="6">
        <f>IFERROR(IF($C$1&gt;=B1880,SMALL(STUDENT!$V$4:$V$2003,$C$6+B1880),0),0)</f>
        <v>0</v>
      </c>
      <c r="D1880" s="14">
        <f t="shared" si="178"/>
        <v>0</v>
      </c>
      <c r="E1880" s="14" t="str">
        <f>IFERROR(IF($D1880&gt;=1,VLOOKUP($C1880,STUDENT!$A$4:$E$2003,E$1,0),""),"")</f>
        <v/>
      </c>
      <c r="F1880" s="15" t="str">
        <f>IFERROR(IF($D1880&gt;=1,VLOOKUP($C1880,STUDENT!$A$4:$E$2003,F$1,0),""),"")</f>
        <v/>
      </c>
      <c r="G1880" s="15" t="str">
        <f>IFERROR(IF($D1880&gt;=1,VLOOKUP($C1880,STUDENT!$A$4:$E$2003,G$1,0),""),"")</f>
        <v/>
      </c>
      <c r="H1880" s="14" t="str">
        <f>IFERROR(IF($D1880&gt;=1,VLOOKUP($C1880,STUDENT!$A$4:$E$2003,H$1,0),""),"")</f>
        <v/>
      </c>
      <c r="I1880" s="79"/>
      <c r="J1880" s="79"/>
      <c r="K1880" s="79"/>
      <c r="L1880" s="79"/>
      <c r="M1880" s="79"/>
      <c r="N1880" s="79"/>
      <c r="O1880" s="79"/>
      <c r="P1880" s="79"/>
      <c r="Q1880" s="79"/>
      <c r="R1880" s="79"/>
      <c r="S1880" s="79"/>
      <c r="T1880" s="79"/>
      <c r="U1880" s="85">
        <f t="shared" si="179"/>
        <v>0</v>
      </c>
      <c r="V1880" s="6">
        <f t="shared" si="180"/>
        <v>0</v>
      </c>
      <c r="W1880" s="6">
        <f>IFERROR(IF(V1880&gt;=1,V1880*VLOOKUP(E1880,STUDENT!$B$4:$W$2003,22,0),0),0)</f>
        <v>0</v>
      </c>
      <c r="X1880" s="6">
        <f t="shared" si="181"/>
        <v>0</v>
      </c>
      <c r="Y1880" s="6">
        <f>IFERROR(IF(X1880&gt;=1,X1880*VLOOKUP(E1880,STUDENT!$B$4:$W$2003,22,0),0),0)</f>
        <v>0</v>
      </c>
      <c r="Z1880" s="6">
        <f t="shared" si="182"/>
        <v>0</v>
      </c>
      <c r="AA1880" s="6">
        <f>IFERROR(IF(Z1880&gt;=1,Z1880*VLOOKUP(E1880,STUDENT!$B$4:$W$2003,22,0),0),0)</f>
        <v>0</v>
      </c>
    </row>
    <row r="1881" spans="1:27" ht="18" customHeight="1" x14ac:dyDescent="0.25">
      <c r="A1881" s="6">
        <f t="shared" si="177"/>
        <v>0</v>
      </c>
      <c r="B1881" s="6">
        <v>1873</v>
      </c>
      <c r="C1881" s="6">
        <f>IFERROR(IF($C$1&gt;=B1881,SMALL(STUDENT!$V$4:$V$2003,$C$6+B1881),0),0)</f>
        <v>0</v>
      </c>
      <c r="D1881" s="14">
        <f t="shared" si="178"/>
        <v>0</v>
      </c>
      <c r="E1881" s="14" t="str">
        <f>IFERROR(IF($D1881&gt;=1,VLOOKUP($C1881,STUDENT!$A$4:$E$2003,E$1,0),""),"")</f>
        <v/>
      </c>
      <c r="F1881" s="15" t="str">
        <f>IFERROR(IF($D1881&gt;=1,VLOOKUP($C1881,STUDENT!$A$4:$E$2003,F$1,0),""),"")</f>
        <v/>
      </c>
      <c r="G1881" s="15" t="str">
        <f>IFERROR(IF($D1881&gt;=1,VLOOKUP($C1881,STUDENT!$A$4:$E$2003,G$1,0),""),"")</f>
        <v/>
      </c>
      <c r="H1881" s="14" t="str">
        <f>IFERROR(IF($D1881&gt;=1,VLOOKUP($C1881,STUDENT!$A$4:$E$2003,H$1,0),""),"")</f>
        <v/>
      </c>
      <c r="I1881" s="79"/>
      <c r="J1881" s="79"/>
      <c r="K1881" s="79"/>
      <c r="L1881" s="79"/>
      <c r="M1881" s="79"/>
      <c r="N1881" s="79"/>
      <c r="O1881" s="79"/>
      <c r="P1881" s="79"/>
      <c r="Q1881" s="79"/>
      <c r="R1881" s="79"/>
      <c r="S1881" s="79"/>
      <c r="T1881" s="79"/>
      <c r="U1881" s="85">
        <f t="shared" si="179"/>
        <v>0</v>
      </c>
      <c r="V1881" s="6">
        <f t="shared" si="180"/>
        <v>0</v>
      </c>
      <c r="W1881" s="6">
        <f>IFERROR(IF(V1881&gt;=1,V1881*VLOOKUP(E1881,STUDENT!$B$4:$W$2003,22,0),0),0)</f>
        <v>0</v>
      </c>
      <c r="X1881" s="6">
        <f t="shared" si="181"/>
        <v>0</v>
      </c>
      <c r="Y1881" s="6">
        <f>IFERROR(IF(X1881&gt;=1,X1881*VLOOKUP(E1881,STUDENT!$B$4:$W$2003,22,0),0),0)</f>
        <v>0</v>
      </c>
      <c r="Z1881" s="6">
        <f t="shared" si="182"/>
        <v>0</v>
      </c>
      <c r="AA1881" s="6">
        <f>IFERROR(IF(Z1881&gt;=1,Z1881*VLOOKUP(E1881,STUDENT!$B$4:$W$2003,22,0),0),0)</f>
        <v>0</v>
      </c>
    </row>
    <row r="1882" spans="1:27" ht="18" customHeight="1" x14ac:dyDescent="0.25">
      <c r="A1882" s="6">
        <f t="shared" si="177"/>
        <v>0</v>
      </c>
      <c r="B1882" s="6">
        <v>1874</v>
      </c>
      <c r="C1882" s="6">
        <f>IFERROR(IF($C$1&gt;=B1882,SMALL(STUDENT!$V$4:$V$2003,$C$6+B1882),0),0)</f>
        <v>0</v>
      </c>
      <c r="D1882" s="14">
        <f t="shared" si="178"/>
        <v>0</v>
      </c>
      <c r="E1882" s="14" t="str">
        <f>IFERROR(IF($D1882&gt;=1,VLOOKUP($C1882,STUDENT!$A$4:$E$2003,E$1,0),""),"")</f>
        <v/>
      </c>
      <c r="F1882" s="15" t="str">
        <f>IFERROR(IF($D1882&gt;=1,VLOOKUP($C1882,STUDENT!$A$4:$E$2003,F$1,0),""),"")</f>
        <v/>
      </c>
      <c r="G1882" s="15" t="str">
        <f>IFERROR(IF($D1882&gt;=1,VLOOKUP($C1882,STUDENT!$A$4:$E$2003,G$1,0),""),"")</f>
        <v/>
      </c>
      <c r="H1882" s="14" t="str">
        <f>IFERROR(IF($D1882&gt;=1,VLOOKUP($C1882,STUDENT!$A$4:$E$2003,H$1,0),""),"")</f>
        <v/>
      </c>
      <c r="I1882" s="79"/>
      <c r="J1882" s="79"/>
      <c r="K1882" s="79"/>
      <c r="L1882" s="79"/>
      <c r="M1882" s="79"/>
      <c r="N1882" s="79"/>
      <c r="O1882" s="79"/>
      <c r="P1882" s="79"/>
      <c r="Q1882" s="79"/>
      <c r="R1882" s="79"/>
      <c r="S1882" s="79"/>
      <c r="T1882" s="79"/>
      <c r="U1882" s="85">
        <f t="shared" si="179"/>
        <v>0</v>
      </c>
      <c r="V1882" s="6">
        <f t="shared" si="180"/>
        <v>0</v>
      </c>
      <c r="W1882" s="6">
        <f>IFERROR(IF(V1882&gt;=1,V1882*VLOOKUP(E1882,STUDENT!$B$4:$W$2003,22,0),0),0)</f>
        <v>0</v>
      </c>
      <c r="X1882" s="6">
        <f t="shared" si="181"/>
        <v>0</v>
      </c>
      <c r="Y1882" s="6">
        <f>IFERROR(IF(X1882&gt;=1,X1882*VLOOKUP(E1882,STUDENT!$B$4:$W$2003,22,0),0),0)</f>
        <v>0</v>
      </c>
      <c r="Z1882" s="6">
        <f t="shared" si="182"/>
        <v>0</v>
      </c>
      <c r="AA1882" s="6">
        <f>IFERROR(IF(Z1882&gt;=1,Z1882*VLOOKUP(E1882,STUDENT!$B$4:$W$2003,22,0),0),0)</f>
        <v>0</v>
      </c>
    </row>
    <row r="1883" spans="1:27" ht="18" customHeight="1" x14ac:dyDescent="0.25">
      <c r="A1883" s="6">
        <f t="shared" si="177"/>
        <v>0</v>
      </c>
      <c r="B1883" s="6">
        <v>1875</v>
      </c>
      <c r="C1883" s="6">
        <f>IFERROR(IF($C$1&gt;=B1883,SMALL(STUDENT!$V$4:$V$2003,$C$6+B1883),0),0)</f>
        <v>0</v>
      </c>
      <c r="D1883" s="14">
        <f t="shared" si="178"/>
        <v>0</v>
      </c>
      <c r="E1883" s="14" t="str">
        <f>IFERROR(IF($D1883&gt;=1,VLOOKUP($C1883,STUDENT!$A$4:$E$2003,E$1,0),""),"")</f>
        <v/>
      </c>
      <c r="F1883" s="15" t="str">
        <f>IFERROR(IF($D1883&gt;=1,VLOOKUP($C1883,STUDENT!$A$4:$E$2003,F$1,0),""),"")</f>
        <v/>
      </c>
      <c r="G1883" s="15" t="str">
        <f>IFERROR(IF($D1883&gt;=1,VLOOKUP($C1883,STUDENT!$A$4:$E$2003,G$1,0),""),"")</f>
        <v/>
      </c>
      <c r="H1883" s="14" t="str">
        <f>IFERROR(IF($D1883&gt;=1,VLOOKUP($C1883,STUDENT!$A$4:$E$2003,H$1,0),""),"")</f>
        <v/>
      </c>
      <c r="I1883" s="79"/>
      <c r="J1883" s="79"/>
      <c r="K1883" s="79"/>
      <c r="L1883" s="79"/>
      <c r="M1883" s="79"/>
      <c r="N1883" s="79"/>
      <c r="O1883" s="79"/>
      <c r="P1883" s="79"/>
      <c r="Q1883" s="79"/>
      <c r="R1883" s="79"/>
      <c r="S1883" s="79"/>
      <c r="T1883" s="79"/>
      <c r="U1883" s="85">
        <f t="shared" si="179"/>
        <v>0</v>
      </c>
      <c r="V1883" s="6">
        <f t="shared" si="180"/>
        <v>0</v>
      </c>
      <c r="W1883" s="6">
        <f>IFERROR(IF(V1883&gt;=1,V1883*VLOOKUP(E1883,STUDENT!$B$4:$W$2003,22,0),0),0)</f>
        <v>0</v>
      </c>
      <c r="X1883" s="6">
        <f t="shared" si="181"/>
        <v>0</v>
      </c>
      <c r="Y1883" s="6">
        <f>IFERROR(IF(X1883&gt;=1,X1883*VLOOKUP(E1883,STUDENT!$B$4:$W$2003,22,0),0),0)</f>
        <v>0</v>
      </c>
      <c r="Z1883" s="6">
        <f t="shared" si="182"/>
        <v>0</v>
      </c>
      <c r="AA1883" s="6">
        <f>IFERROR(IF(Z1883&gt;=1,Z1883*VLOOKUP(E1883,STUDENT!$B$4:$W$2003,22,0),0),0)</f>
        <v>0</v>
      </c>
    </row>
    <row r="1884" spans="1:27" ht="18" customHeight="1" x14ac:dyDescent="0.25">
      <c r="A1884" s="6">
        <f t="shared" si="177"/>
        <v>0</v>
      </c>
      <c r="B1884" s="6">
        <v>1876</v>
      </c>
      <c r="C1884" s="6">
        <f>IFERROR(IF($C$1&gt;=B1884,SMALL(STUDENT!$V$4:$V$2003,$C$6+B1884),0),0)</f>
        <v>0</v>
      </c>
      <c r="D1884" s="14">
        <f t="shared" si="178"/>
        <v>0</v>
      </c>
      <c r="E1884" s="14" t="str">
        <f>IFERROR(IF($D1884&gt;=1,VLOOKUP($C1884,STUDENT!$A$4:$E$2003,E$1,0),""),"")</f>
        <v/>
      </c>
      <c r="F1884" s="15" t="str">
        <f>IFERROR(IF($D1884&gt;=1,VLOOKUP($C1884,STUDENT!$A$4:$E$2003,F$1,0),""),"")</f>
        <v/>
      </c>
      <c r="G1884" s="15" t="str">
        <f>IFERROR(IF($D1884&gt;=1,VLOOKUP($C1884,STUDENT!$A$4:$E$2003,G$1,0),""),"")</f>
        <v/>
      </c>
      <c r="H1884" s="14" t="str">
        <f>IFERROR(IF($D1884&gt;=1,VLOOKUP($C1884,STUDENT!$A$4:$E$2003,H$1,0),""),"")</f>
        <v/>
      </c>
      <c r="I1884" s="79"/>
      <c r="J1884" s="79"/>
      <c r="K1884" s="79"/>
      <c r="L1884" s="79"/>
      <c r="M1884" s="79"/>
      <c r="N1884" s="79"/>
      <c r="O1884" s="79"/>
      <c r="P1884" s="79"/>
      <c r="Q1884" s="79"/>
      <c r="R1884" s="79"/>
      <c r="S1884" s="79"/>
      <c r="T1884" s="79"/>
      <c r="U1884" s="85">
        <f t="shared" si="179"/>
        <v>0</v>
      </c>
      <c r="V1884" s="6">
        <f t="shared" si="180"/>
        <v>0</v>
      </c>
      <c r="W1884" s="6">
        <f>IFERROR(IF(V1884&gt;=1,V1884*VLOOKUP(E1884,STUDENT!$B$4:$W$2003,22,0),0),0)</f>
        <v>0</v>
      </c>
      <c r="X1884" s="6">
        <f t="shared" si="181"/>
        <v>0</v>
      </c>
      <c r="Y1884" s="6">
        <f>IFERROR(IF(X1884&gt;=1,X1884*VLOOKUP(E1884,STUDENT!$B$4:$W$2003,22,0),0),0)</f>
        <v>0</v>
      </c>
      <c r="Z1884" s="6">
        <f t="shared" si="182"/>
        <v>0</v>
      </c>
      <c r="AA1884" s="6">
        <f>IFERROR(IF(Z1884&gt;=1,Z1884*VLOOKUP(E1884,STUDENT!$B$4:$W$2003,22,0),0),0)</f>
        <v>0</v>
      </c>
    </row>
    <row r="1885" spans="1:27" ht="18" customHeight="1" x14ac:dyDescent="0.25">
      <c r="A1885" s="6">
        <f t="shared" si="177"/>
        <v>0</v>
      </c>
      <c r="B1885" s="6">
        <v>1877</v>
      </c>
      <c r="C1885" s="6">
        <f>IFERROR(IF($C$1&gt;=B1885,SMALL(STUDENT!$V$4:$V$2003,$C$6+B1885),0),0)</f>
        <v>0</v>
      </c>
      <c r="D1885" s="14">
        <f t="shared" si="178"/>
        <v>0</v>
      </c>
      <c r="E1885" s="14" t="str">
        <f>IFERROR(IF($D1885&gt;=1,VLOOKUP($C1885,STUDENT!$A$4:$E$2003,E$1,0),""),"")</f>
        <v/>
      </c>
      <c r="F1885" s="15" t="str">
        <f>IFERROR(IF($D1885&gt;=1,VLOOKUP($C1885,STUDENT!$A$4:$E$2003,F$1,0),""),"")</f>
        <v/>
      </c>
      <c r="G1885" s="15" t="str">
        <f>IFERROR(IF($D1885&gt;=1,VLOOKUP($C1885,STUDENT!$A$4:$E$2003,G$1,0),""),"")</f>
        <v/>
      </c>
      <c r="H1885" s="14" t="str">
        <f>IFERROR(IF($D1885&gt;=1,VLOOKUP($C1885,STUDENT!$A$4:$E$2003,H$1,0),""),"")</f>
        <v/>
      </c>
      <c r="I1885" s="79"/>
      <c r="J1885" s="79"/>
      <c r="K1885" s="79"/>
      <c r="L1885" s="79"/>
      <c r="M1885" s="79"/>
      <c r="N1885" s="79"/>
      <c r="O1885" s="79"/>
      <c r="P1885" s="79"/>
      <c r="Q1885" s="79"/>
      <c r="R1885" s="79"/>
      <c r="S1885" s="79"/>
      <c r="T1885" s="79"/>
      <c r="U1885" s="85">
        <f t="shared" si="179"/>
        <v>0</v>
      </c>
      <c r="V1885" s="6">
        <f t="shared" si="180"/>
        <v>0</v>
      </c>
      <c r="W1885" s="6">
        <f>IFERROR(IF(V1885&gt;=1,V1885*VLOOKUP(E1885,STUDENT!$B$4:$W$2003,22,0),0),0)</f>
        <v>0</v>
      </c>
      <c r="X1885" s="6">
        <f t="shared" si="181"/>
        <v>0</v>
      </c>
      <c r="Y1885" s="6">
        <f>IFERROR(IF(X1885&gt;=1,X1885*VLOOKUP(E1885,STUDENT!$B$4:$W$2003,22,0),0),0)</f>
        <v>0</v>
      </c>
      <c r="Z1885" s="6">
        <f t="shared" si="182"/>
        <v>0</v>
      </c>
      <c r="AA1885" s="6">
        <f>IFERROR(IF(Z1885&gt;=1,Z1885*VLOOKUP(E1885,STUDENT!$B$4:$W$2003,22,0),0),0)</f>
        <v>0</v>
      </c>
    </row>
    <row r="1886" spans="1:27" ht="18" customHeight="1" x14ac:dyDescent="0.25">
      <c r="A1886" s="6">
        <f t="shared" si="177"/>
        <v>0</v>
      </c>
      <c r="B1886" s="6">
        <v>1878</v>
      </c>
      <c r="C1886" s="6">
        <f>IFERROR(IF($C$1&gt;=B1886,SMALL(STUDENT!$V$4:$V$2003,$C$6+B1886),0),0)</f>
        <v>0</v>
      </c>
      <c r="D1886" s="14">
        <f t="shared" si="178"/>
        <v>0</v>
      </c>
      <c r="E1886" s="14" t="str">
        <f>IFERROR(IF($D1886&gt;=1,VLOOKUP($C1886,STUDENT!$A$4:$E$2003,E$1,0),""),"")</f>
        <v/>
      </c>
      <c r="F1886" s="15" t="str">
        <f>IFERROR(IF($D1886&gt;=1,VLOOKUP($C1886,STUDENT!$A$4:$E$2003,F$1,0),""),"")</f>
        <v/>
      </c>
      <c r="G1886" s="15" t="str">
        <f>IFERROR(IF($D1886&gt;=1,VLOOKUP($C1886,STUDENT!$A$4:$E$2003,G$1,0),""),"")</f>
        <v/>
      </c>
      <c r="H1886" s="14" t="str">
        <f>IFERROR(IF($D1886&gt;=1,VLOOKUP($C1886,STUDENT!$A$4:$E$2003,H$1,0),""),"")</f>
        <v/>
      </c>
      <c r="I1886" s="79"/>
      <c r="J1886" s="79"/>
      <c r="K1886" s="79"/>
      <c r="L1886" s="79"/>
      <c r="M1886" s="79"/>
      <c r="N1886" s="79"/>
      <c r="O1886" s="79"/>
      <c r="P1886" s="79"/>
      <c r="Q1886" s="79"/>
      <c r="R1886" s="79"/>
      <c r="S1886" s="79"/>
      <c r="T1886" s="79"/>
      <c r="U1886" s="85">
        <f t="shared" si="179"/>
        <v>0</v>
      </c>
      <c r="V1886" s="6">
        <f t="shared" si="180"/>
        <v>0</v>
      </c>
      <c r="W1886" s="6">
        <f>IFERROR(IF(V1886&gt;=1,V1886*VLOOKUP(E1886,STUDENT!$B$4:$W$2003,22,0),0),0)</f>
        <v>0</v>
      </c>
      <c r="X1886" s="6">
        <f t="shared" si="181"/>
        <v>0</v>
      </c>
      <c r="Y1886" s="6">
        <f>IFERROR(IF(X1886&gt;=1,X1886*VLOOKUP(E1886,STUDENT!$B$4:$W$2003,22,0),0),0)</f>
        <v>0</v>
      </c>
      <c r="Z1886" s="6">
        <f t="shared" si="182"/>
        <v>0</v>
      </c>
      <c r="AA1886" s="6">
        <f>IFERROR(IF(Z1886&gt;=1,Z1886*VLOOKUP(E1886,STUDENT!$B$4:$W$2003,22,0),0),0)</f>
        <v>0</v>
      </c>
    </row>
    <row r="1887" spans="1:27" ht="18" customHeight="1" x14ac:dyDescent="0.25">
      <c r="A1887" s="6">
        <f t="shared" si="177"/>
        <v>0</v>
      </c>
      <c r="B1887" s="6">
        <v>1879</v>
      </c>
      <c r="C1887" s="6">
        <f>IFERROR(IF($C$1&gt;=B1887,SMALL(STUDENT!$V$4:$V$2003,$C$6+B1887),0),0)</f>
        <v>0</v>
      </c>
      <c r="D1887" s="14">
        <f t="shared" si="178"/>
        <v>0</v>
      </c>
      <c r="E1887" s="14" t="str">
        <f>IFERROR(IF($D1887&gt;=1,VLOOKUP($C1887,STUDENT!$A$4:$E$2003,E$1,0),""),"")</f>
        <v/>
      </c>
      <c r="F1887" s="15" t="str">
        <f>IFERROR(IF($D1887&gt;=1,VLOOKUP($C1887,STUDENT!$A$4:$E$2003,F$1,0),""),"")</f>
        <v/>
      </c>
      <c r="G1887" s="15" t="str">
        <f>IFERROR(IF($D1887&gt;=1,VLOOKUP($C1887,STUDENT!$A$4:$E$2003,G$1,0),""),"")</f>
        <v/>
      </c>
      <c r="H1887" s="14" t="str">
        <f>IFERROR(IF($D1887&gt;=1,VLOOKUP($C1887,STUDENT!$A$4:$E$2003,H$1,0),""),"")</f>
        <v/>
      </c>
      <c r="I1887" s="79"/>
      <c r="J1887" s="79"/>
      <c r="K1887" s="79"/>
      <c r="L1887" s="79"/>
      <c r="M1887" s="79"/>
      <c r="N1887" s="79"/>
      <c r="O1887" s="79"/>
      <c r="P1887" s="79"/>
      <c r="Q1887" s="79"/>
      <c r="R1887" s="79"/>
      <c r="S1887" s="79"/>
      <c r="T1887" s="79"/>
      <c r="U1887" s="85">
        <f t="shared" si="179"/>
        <v>0</v>
      </c>
      <c r="V1887" s="6">
        <f t="shared" si="180"/>
        <v>0</v>
      </c>
      <c r="W1887" s="6">
        <f>IFERROR(IF(V1887&gt;=1,V1887*VLOOKUP(E1887,STUDENT!$B$4:$W$2003,22,0),0),0)</f>
        <v>0</v>
      </c>
      <c r="X1887" s="6">
        <f t="shared" si="181"/>
        <v>0</v>
      </c>
      <c r="Y1887" s="6">
        <f>IFERROR(IF(X1887&gt;=1,X1887*VLOOKUP(E1887,STUDENT!$B$4:$W$2003,22,0),0),0)</f>
        <v>0</v>
      </c>
      <c r="Z1887" s="6">
        <f t="shared" si="182"/>
        <v>0</v>
      </c>
      <c r="AA1887" s="6">
        <f>IFERROR(IF(Z1887&gt;=1,Z1887*VLOOKUP(E1887,STUDENT!$B$4:$W$2003,22,0),0),0)</f>
        <v>0</v>
      </c>
    </row>
    <row r="1888" spans="1:27" ht="18" customHeight="1" x14ac:dyDescent="0.25">
      <c r="A1888" s="6">
        <f t="shared" si="177"/>
        <v>0</v>
      </c>
      <c r="B1888" s="6">
        <v>1880</v>
      </c>
      <c r="C1888" s="6">
        <f>IFERROR(IF($C$1&gt;=B1888,SMALL(STUDENT!$V$4:$V$2003,$C$6+B1888),0),0)</f>
        <v>0</v>
      </c>
      <c r="D1888" s="14">
        <f t="shared" si="178"/>
        <v>0</v>
      </c>
      <c r="E1888" s="14" t="str">
        <f>IFERROR(IF($D1888&gt;=1,VLOOKUP($C1888,STUDENT!$A$4:$E$2003,E$1,0),""),"")</f>
        <v/>
      </c>
      <c r="F1888" s="15" t="str">
        <f>IFERROR(IF($D1888&gt;=1,VLOOKUP($C1888,STUDENT!$A$4:$E$2003,F$1,0),""),"")</f>
        <v/>
      </c>
      <c r="G1888" s="15" t="str">
        <f>IFERROR(IF($D1888&gt;=1,VLOOKUP($C1888,STUDENT!$A$4:$E$2003,G$1,0),""),"")</f>
        <v/>
      </c>
      <c r="H1888" s="14" t="str">
        <f>IFERROR(IF($D1888&gt;=1,VLOOKUP($C1888,STUDENT!$A$4:$E$2003,H$1,0),""),"")</f>
        <v/>
      </c>
      <c r="I1888" s="79"/>
      <c r="J1888" s="79"/>
      <c r="K1888" s="79"/>
      <c r="L1888" s="79"/>
      <c r="M1888" s="79"/>
      <c r="N1888" s="79"/>
      <c r="O1888" s="79"/>
      <c r="P1888" s="79"/>
      <c r="Q1888" s="79"/>
      <c r="R1888" s="79"/>
      <c r="S1888" s="79"/>
      <c r="T1888" s="79"/>
      <c r="U1888" s="85">
        <f t="shared" si="179"/>
        <v>0</v>
      </c>
      <c r="V1888" s="6">
        <f t="shared" si="180"/>
        <v>0</v>
      </c>
      <c r="W1888" s="6">
        <f>IFERROR(IF(V1888&gt;=1,V1888*VLOOKUP(E1888,STUDENT!$B$4:$W$2003,22,0),0),0)</f>
        <v>0</v>
      </c>
      <c r="X1888" s="6">
        <f t="shared" si="181"/>
        <v>0</v>
      </c>
      <c r="Y1888" s="6">
        <f>IFERROR(IF(X1888&gt;=1,X1888*VLOOKUP(E1888,STUDENT!$B$4:$W$2003,22,0),0),0)</f>
        <v>0</v>
      </c>
      <c r="Z1888" s="6">
        <f t="shared" si="182"/>
        <v>0</v>
      </c>
      <c r="AA1888" s="6">
        <f>IFERROR(IF(Z1888&gt;=1,Z1888*VLOOKUP(E1888,STUDENT!$B$4:$W$2003,22,0),0),0)</f>
        <v>0</v>
      </c>
    </row>
    <row r="1889" spans="1:27" ht="18" customHeight="1" x14ac:dyDescent="0.25">
      <c r="A1889" s="6">
        <f t="shared" si="177"/>
        <v>0</v>
      </c>
      <c r="B1889" s="6">
        <v>1881</v>
      </c>
      <c r="C1889" s="6">
        <f>IFERROR(IF($C$1&gt;=B1889,SMALL(STUDENT!$V$4:$V$2003,$C$6+B1889),0),0)</f>
        <v>0</v>
      </c>
      <c r="D1889" s="14">
        <f t="shared" si="178"/>
        <v>0</v>
      </c>
      <c r="E1889" s="14" t="str">
        <f>IFERROR(IF($D1889&gt;=1,VLOOKUP($C1889,STUDENT!$A$4:$E$2003,E$1,0),""),"")</f>
        <v/>
      </c>
      <c r="F1889" s="15" t="str">
        <f>IFERROR(IF($D1889&gt;=1,VLOOKUP($C1889,STUDENT!$A$4:$E$2003,F$1,0),""),"")</f>
        <v/>
      </c>
      <c r="G1889" s="15" t="str">
        <f>IFERROR(IF($D1889&gt;=1,VLOOKUP($C1889,STUDENT!$A$4:$E$2003,G$1,0),""),"")</f>
        <v/>
      </c>
      <c r="H1889" s="14" t="str">
        <f>IFERROR(IF($D1889&gt;=1,VLOOKUP($C1889,STUDENT!$A$4:$E$2003,H$1,0),""),"")</f>
        <v/>
      </c>
      <c r="I1889" s="79"/>
      <c r="J1889" s="79"/>
      <c r="K1889" s="79"/>
      <c r="L1889" s="79"/>
      <c r="M1889" s="79"/>
      <c r="N1889" s="79"/>
      <c r="O1889" s="79"/>
      <c r="P1889" s="79"/>
      <c r="Q1889" s="79"/>
      <c r="R1889" s="79"/>
      <c r="S1889" s="79"/>
      <c r="T1889" s="79"/>
      <c r="U1889" s="85">
        <f t="shared" si="179"/>
        <v>0</v>
      </c>
      <c r="V1889" s="6">
        <f t="shared" si="180"/>
        <v>0</v>
      </c>
      <c r="W1889" s="6">
        <f>IFERROR(IF(V1889&gt;=1,V1889*VLOOKUP(E1889,STUDENT!$B$4:$W$2003,22,0),0),0)</f>
        <v>0</v>
      </c>
      <c r="X1889" s="6">
        <f t="shared" si="181"/>
        <v>0</v>
      </c>
      <c r="Y1889" s="6">
        <f>IFERROR(IF(X1889&gt;=1,X1889*VLOOKUP(E1889,STUDENT!$B$4:$W$2003,22,0),0),0)</f>
        <v>0</v>
      </c>
      <c r="Z1889" s="6">
        <f t="shared" si="182"/>
        <v>0</v>
      </c>
      <c r="AA1889" s="6">
        <f>IFERROR(IF(Z1889&gt;=1,Z1889*VLOOKUP(E1889,STUDENT!$B$4:$W$2003,22,0),0),0)</f>
        <v>0</v>
      </c>
    </row>
    <row r="1890" spans="1:27" ht="18" customHeight="1" x14ac:dyDescent="0.25">
      <c r="A1890" s="6">
        <f t="shared" si="177"/>
        <v>0</v>
      </c>
      <c r="B1890" s="6">
        <v>1882</v>
      </c>
      <c r="C1890" s="6">
        <f>IFERROR(IF($C$1&gt;=B1890,SMALL(STUDENT!$V$4:$V$2003,$C$6+B1890),0),0)</f>
        <v>0</v>
      </c>
      <c r="D1890" s="14">
        <f t="shared" si="178"/>
        <v>0</v>
      </c>
      <c r="E1890" s="14" t="str">
        <f>IFERROR(IF($D1890&gt;=1,VLOOKUP($C1890,STUDENT!$A$4:$E$2003,E$1,0),""),"")</f>
        <v/>
      </c>
      <c r="F1890" s="15" t="str">
        <f>IFERROR(IF($D1890&gt;=1,VLOOKUP($C1890,STUDENT!$A$4:$E$2003,F$1,0),""),"")</f>
        <v/>
      </c>
      <c r="G1890" s="15" t="str">
        <f>IFERROR(IF($D1890&gt;=1,VLOOKUP($C1890,STUDENT!$A$4:$E$2003,G$1,0),""),"")</f>
        <v/>
      </c>
      <c r="H1890" s="14" t="str">
        <f>IFERROR(IF($D1890&gt;=1,VLOOKUP($C1890,STUDENT!$A$4:$E$2003,H$1,0),""),"")</f>
        <v/>
      </c>
      <c r="I1890" s="79"/>
      <c r="J1890" s="79"/>
      <c r="K1890" s="79"/>
      <c r="L1890" s="79"/>
      <c r="M1890" s="79"/>
      <c r="N1890" s="79"/>
      <c r="O1890" s="79"/>
      <c r="P1890" s="79"/>
      <c r="Q1890" s="79"/>
      <c r="R1890" s="79"/>
      <c r="S1890" s="79"/>
      <c r="T1890" s="79"/>
      <c r="U1890" s="85">
        <f t="shared" si="179"/>
        <v>0</v>
      </c>
      <c r="V1890" s="6">
        <f t="shared" si="180"/>
        <v>0</v>
      </c>
      <c r="W1890" s="6">
        <f>IFERROR(IF(V1890&gt;=1,V1890*VLOOKUP(E1890,STUDENT!$B$4:$W$2003,22,0),0),0)</f>
        <v>0</v>
      </c>
      <c r="X1890" s="6">
        <f t="shared" si="181"/>
        <v>0</v>
      </c>
      <c r="Y1890" s="6">
        <f>IFERROR(IF(X1890&gt;=1,X1890*VLOOKUP(E1890,STUDENT!$B$4:$W$2003,22,0),0),0)</f>
        <v>0</v>
      </c>
      <c r="Z1890" s="6">
        <f t="shared" si="182"/>
        <v>0</v>
      </c>
      <c r="AA1890" s="6">
        <f>IFERROR(IF(Z1890&gt;=1,Z1890*VLOOKUP(E1890,STUDENT!$B$4:$W$2003,22,0),0),0)</f>
        <v>0</v>
      </c>
    </row>
    <row r="1891" spans="1:27" ht="18" customHeight="1" x14ac:dyDescent="0.25">
      <c r="A1891" s="6">
        <f t="shared" si="177"/>
        <v>0</v>
      </c>
      <c r="B1891" s="6">
        <v>1883</v>
      </c>
      <c r="C1891" s="6">
        <f>IFERROR(IF($C$1&gt;=B1891,SMALL(STUDENT!$V$4:$V$2003,$C$6+B1891),0),0)</f>
        <v>0</v>
      </c>
      <c r="D1891" s="14">
        <f t="shared" si="178"/>
        <v>0</v>
      </c>
      <c r="E1891" s="14" t="str">
        <f>IFERROR(IF($D1891&gt;=1,VLOOKUP($C1891,STUDENT!$A$4:$E$2003,E$1,0),""),"")</f>
        <v/>
      </c>
      <c r="F1891" s="15" t="str">
        <f>IFERROR(IF($D1891&gt;=1,VLOOKUP($C1891,STUDENT!$A$4:$E$2003,F$1,0),""),"")</f>
        <v/>
      </c>
      <c r="G1891" s="15" t="str">
        <f>IFERROR(IF($D1891&gt;=1,VLOOKUP($C1891,STUDENT!$A$4:$E$2003,G$1,0),""),"")</f>
        <v/>
      </c>
      <c r="H1891" s="14" t="str">
        <f>IFERROR(IF($D1891&gt;=1,VLOOKUP($C1891,STUDENT!$A$4:$E$2003,H$1,0),""),"")</f>
        <v/>
      </c>
      <c r="I1891" s="79"/>
      <c r="J1891" s="79"/>
      <c r="K1891" s="79"/>
      <c r="L1891" s="79"/>
      <c r="M1891" s="79"/>
      <c r="N1891" s="79"/>
      <c r="O1891" s="79"/>
      <c r="P1891" s="79"/>
      <c r="Q1891" s="79"/>
      <c r="R1891" s="79"/>
      <c r="S1891" s="79"/>
      <c r="T1891" s="79"/>
      <c r="U1891" s="85">
        <f t="shared" si="179"/>
        <v>0</v>
      </c>
      <c r="V1891" s="6">
        <f t="shared" si="180"/>
        <v>0</v>
      </c>
      <c r="W1891" s="6">
        <f>IFERROR(IF(V1891&gt;=1,V1891*VLOOKUP(E1891,STUDENT!$B$4:$W$2003,22,0),0),0)</f>
        <v>0</v>
      </c>
      <c r="X1891" s="6">
        <f t="shared" si="181"/>
        <v>0</v>
      </c>
      <c r="Y1891" s="6">
        <f>IFERROR(IF(X1891&gt;=1,X1891*VLOOKUP(E1891,STUDENT!$B$4:$W$2003,22,0),0),0)</f>
        <v>0</v>
      </c>
      <c r="Z1891" s="6">
        <f t="shared" si="182"/>
        <v>0</v>
      </c>
      <c r="AA1891" s="6">
        <f>IFERROR(IF(Z1891&gt;=1,Z1891*VLOOKUP(E1891,STUDENT!$B$4:$W$2003,22,0),0),0)</f>
        <v>0</v>
      </c>
    </row>
    <row r="1892" spans="1:27" ht="18" customHeight="1" x14ac:dyDescent="0.25">
      <c r="A1892" s="6">
        <f t="shared" si="177"/>
        <v>0</v>
      </c>
      <c r="B1892" s="6">
        <v>1884</v>
      </c>
      <c r="C1892" s="6">
        <f>IFERROR(IF($C$1&gt;=B1892,SMALL(STUDENT!$V$4:$V$2003,$C$6+B1892),0),0)</f>
        <v>0</v>
      </c>
      <c r="D1892" s="14">
        <f t="shared" si="178"/>
        <v>0</v>
      </c>
      <c r="E1892" s="14" t="str">
        <f>IFERROR(IF($D1892&gt;=1,VLOOKUP($C1892,STUDENT!$A$4:$E$2003,E$1,0),""),"")</f>
        <v/>
      </c>
      <c r="F1892" s="15" t="str">
        <f>IFERROR(IF($D1892&gt;=1,VLOOKUP($C1892,STUDENT!$A$4:$E$2003,F$1,0),""),"")</f>
        <v/>
      </c>
      <c r="G1892" s="15" t="str">
        <f>IFERROR(IF($D1892&gt;=1,VLOOKUP($C1892,STUDENT!$A$4:$E$2003,G$1,0),""),"")</f>
        <v/>
      </c>
      <c r="H1892" s="14" t="str">
        <f>IFERROR(IF($D1892&gt;=1,VLOOKUP($C1892,STUDENT!$A$4:$E$2003,H$1,0),""),"")</f>
        <v/>
      </c>
      <c r="I1892" s="79"/>
      <c r="J1892" s="79"/>
      <c r="K1892" s="79"/>
      <c r="L1892" s="79"/>
      <c r="M1892" s="79"/>
      <c r="N1892" s="79"/>
      <c r="O1892" s="79"/>
      <c r="P1892" s="79"/>
      <c r="Q1892" s="79"/>
      <c r="R1892" s="79"/>
      <c r="S1892" s="79"/>
      <c r="T1892" s="79"/>
      <c r="U1892" s="85">
        <f t="shared" si="179"/>
        <v>0</v>
      </c>
      <c r="V1892" s="6">
        <f t="shared" si="180"/>
        <v>0</v>
      </c>
      <c r="W1892" s="6">
        <f>IFERROR(IF(V1892&gt;=1,V1892*VLOOKUP(E1892,STUDENT!$B$4:$W$2003,22,0),0),0)</f>
        <v>0</v>
      </c>
      <c r="X1892" s="6">
        <f t="shared" si="181"/>
        <v>0</v>
      </c>
      <c r="Y1892" s="6">
        <f>IFERROR(IF(X1892&gt;=1,X1892*VLOOKUP(E1892,STUDENT!$B$4:$W$2003,22,0),0),0)</f>
        <v>0</v>
      </c>
      <c r="Z1892" s="6">
        <f t="shared" si="182"/>
        <v>0</v>
      </c>
      <c r="AA1892" s="6">
        <f>IFERROR(IF(Z1892&gt;=1,Z1892*VLOOKUP(E1892,STUDENT!$B$4:$W$2003,22,0),0),0)</f>
        <v>0</v>
      </c>
    </row>
    <row r="1893" spans="1:27" ht="18" customHeight="1" x14ac:dyDescent="0.25">
      <c r="A1893" s="6">
        <f t="shared" si="177"/>
        <v>0</v>
      </c>
      <c r="B1893" s="6">
        <v>1885</v>
      </c>
      <c r="C1893" s="6">
        <f>IFERROR(IF($C$1&gt;=B1893,SMALL(STUDENT!$V$4:$V$2003,$C$6+B1893),0),0)</f>
        <v>0</v>
      </c>
      <c r="D1893" s="14">
        <f t="shared" si="178"/>
        <v>0</v>
      </c>
      <c r="E1893" s="14" t="str">
        <f>IFERROR(IF($D1893&gt;=1,VLOOKUP($C1893,STUDENT!$A$4:$E$2003,E$1,0),""),"")</f>
        <v/>
      </c>
      <c r="F1893" s="15" t="str">
        <f>IFERROR(IF($D1893&gt;=1,VLOOKUP($C1893,STUDENT!$A$4:$E$2003,F$1,0),""),"")</f>
        <v/>
      </c>
      <c r="G1893" s="15" t="str">
        <f>IFERROR(IF($D1893&gt;=1,VLOOKUP($C1893,STUDENT!$A$4:$E$2003,G$1,0),""),"")</f>
        <v/>
      </c>
      <c r="H1893" s="14" t="str">
        <f>IFERROR(IF($D1893&gt;=1,VLOOKUP($C1893,STUDENT!$A$4:$E$2003,H$1,0),""),"")</f>
        <v/>
      </c>
      <c r="I1893" s="79"/>
      <c r="J1893" s="79"/>
      <c r="K1893" s="79"/>
      <c r="L1893" s="79"/>
      <c r="M1893" s="79"/>
      <c r="N1893" s="79"/>
      <c r="O1893" s="79"/>
      <c r="P1893" s="79"/>
      <c r="Q1893" s="79"/>
      <c r="R1893" s="79"/>
      <c r="S1893" s="79"/>
      <c r="T1893" s="79"/>
      <c r="U1893" s="85">
        <f t="shared" si="179"/>
        <v>0</v>
      </c>
      <c r="V1893" s="6">
        <f t="shared" si="180"/>
        <v>0</v>
      </c>
      <c r="W1893" s="6">
        <f>IFERROR(IF(V1893&gt;=1,V1893*VLOOKUP(E1893,STUDENT!$B$4:$W$2003,22,0),0),0)</f>
        <v>0</v>
      </c>
      <c r="X1893" s="6">
        <f t="shared" si="181"/>
        <v>0</v>
      </c>
      <c r="Y1893" s="6">
        <f>IFERROR(IF(X1893&gt;=1,X1893*VLOOKUP(E1893,STUDENT!$B$4:$W$2003,22,0),0),0)</f>
        <v>0</v>
      </c>
      <c r="Z1893" s="6">
        <f t="shared" si="182"/>
        <v>0</v>
      </c>
      <c r="AA1893" s="6">
        <f>IFERROR(IF(Z1893&gt;=1,Z1893*VLOOKUP(E1893,STUDENT!$B$4:$W$2003,22,0),0),0)</f>
        <v>0</v>
      </c>
    </row>
    <row r="1894" spans="1:27" ht="18" customHeight="1" x14ac:dyDescent="0.25">
      <c r="A1894" s="6">
        <f t="shared" si="177"/>
        <v>0</v>
      </c>
      <c r="B1894" s="6">
        <v>1886</v>
      </c>
      <c r="C1894" s="6">
        <f>IFERROR(IF($C$1&gt;=B1894,SMALL(STUDENT!$V$4:$V$2003,$C$6+B1894),0),0)</f>
        <v>0</v>
      </c>
      <c r="D1894" s="14">
        <f t="shared" si="178"/>
        <v>0</v>
      </c>
      <c r="E1894" s="14" t="str">
        <f>IFERROR(IF($D1894&gt;=1,VLOOKUP($C1894,STUDENT!$A$4:$E$2003,E$1,0),""),"")</f>
        <v/>
      </c>
      <c r="F1894" s="15" t="str">
        <f>IFERROR(IF($D1894&gt;=1,VLOOKUP($C1894,STUDENT!$A$4:$E$2003,F$1,0),""),"")</f>
        <v/>
      </c>
      <c r="G1894" s="15" t="str">
        <f>IFERROR(IF($D1894&gt;=1,VLOOKUP($C1894,STUDENT!$A$4:$E$2003,G$1,0),""),"")</f>
        <v/>
      </c>
      <c r="H1894" s="14" t="str">
        <f>IFERROR(IF($D1894&gt;=1,VLOOKUP($C1894,STUDENT!$A$4:$E$2003,H$1,0),""),"")</f>
        <v/>
      </c>
      <c r="I1894" s="79"/>
      <c r="J1894" s="79"/>
      <c r="K1894" s="79"/>
      <c r="L1894" s="79"/>
      <c r="M1894" s="79"/>
      <c r="N1894" s="79"/>
      <c r="O1894" s="79"/>
      <c r="P1894" s="79"/>
      <c r="Q1894" s="79"/>
      <c r="R1894" s="79"/>
      <c r="S1894" s="79"/>
      <c r="T1894" s="79"/>
      <c r="U1894" s="85">
        <f t="shared" si="179"/>
        <v>0</v>
      </c>
      <c r="V1894" s="6">
        <f t="shared" si="180"/>
        <v>0</v>
      </c>
      <c r="W1894" s="6">
        <f>IFERROR(IF(V1894&gt;=1,V1894*VLOOKUP(E1894,STUDENT!$B$4:$W$2003,22,0),0),0)</f>
        <v>0</v>
      </c>
      <c r="X1894" s="6">
        <f t="shared" si="181"/>
        <v>0</v>
      </c>
      <c r="Y1894" s="6">
        <f>IFERROR(IF(X1894&gt;=1,X1894*VLOOKUP(E1894,STUDENT!$B$4:$W$2003,22,0),0),0)</f>
        <v>0</v>
      </c>
      <c r="Z1894" s="6">
        <f t="shared" si="182"/>
        <v>0</v>
      </c>
      <c r="AA1894" s="6">
        <f>IFERROR(IF(Z1894&gt;=1,Z1894*VLOOKUP(E1894,STUDENT!$B$4:$W$2003,22,0),0),0)</f>
        <v>0</v>
      </c>
    </row>
    <row r="1895" spans="1:27" ht="18" customHeight="1" x14ac:dyDescent="0.25">
      <c r="A1895" s="6">
        <f t="shared" si="177"/>
        <v>0</v>
      </c>
      <c r="B1895" s="6">
        <v>1887</v>
      </c>
      <c r="C1895" s="6">
        <f>IFERROR(IF($C$1&gt;=B1895,SMALL(STUDENT!$V$4:$V$2003,$C$6+B1895),0),0)</f>
        <v>0</v>
      </c>
      <c r="D1895" s="14">
        <f t="shared" si="178"/>
        <v>0</v>
      </c>
      <c r="E1895" s="14" t="str">
        <f>IFERROR(IF($D1895&gt;=1,VLOOKUP($C1895,STUDENT!$A$4:$E$2003,E$1,0),""),"")</f>
        <v/>
      </c>
      <c r="F1895" s="15" t="str">
        <f>IFERROR(IF($D1895&gt;=1,VLOOKUP($C1895,STUDENT!$A$4:$E$2003,F$1,0),""),"")</f>
        <v/>
      </c>
      <c r="G1895" s="15" t="str">
        <f>IFERROR(IF($D1895&gt;=1,VLOOKUP($C1895,STUDENT!$A$4:$E$2003,G$1,0),""),"")</f>
        <v/>
      </c>
      <c r="H1895" s="14" t="str">
        <f>IFERROR(IF($D1895&gt;=1,VLOOKUP($C1895,STUDENT!$A$4:$E$2003,H$1,0),""),"")</f>
        <v/>
      </c>
      <c r="I1895" s="79"/>
      <c r="J1895" s="79"/>
      <c r="K1895" s="79"/>
      <c r="L1895" s="79"/>
      <c r="M1895" s="79"/>
      <c r="N1895" s="79"/>
      <c r="O1895" s="79"/>
      <c r="P1895" s="79"/>
      <c r="Q1895" s="79"/>
      <c r="R1895" s="79"/>
      <c r="S1895" s="79"/>
      <c r="T1895" s="79"/>
      <c r="U1895" s="85">
        <f t="shared" si="179"/>
        <v>0</v>
      </c>
      <c r="V1895" s="6">
        <f t="shared" si="180"/>
        <v>0</v>
      </c>
      <c r="W1895" s="6">
        <f>IFERROR(IF(V1895&gt;=1,V1895*VLOOKUP(E1895,STUDENT!$B$4:$W$2003,22,0),0),0)</f>
        <v>0</v>
      </c>
      <c r="X1895" s="6">
        <f t="shared" si="181"/>
        <v>0</v>
      </c>
      <c r="Y1895" s="6">
        <f>IFERROR(IF(X1895&gt;=1,X1895*VLOOKUP(E1895,STUDENT!$B$4:$W$2003,22,0),0),0)</f>
        <v>0</v>
      </c>
      <c r="Z1895" s="6">
        <f t="shared" si="182"/>
        <v>0</v>
      </c>
      <c r="AA1895" s="6">
        <f>IFERROR(IF(Z1895&gt;=1,Z1895*VLOOKUP(E1895,STUDENT!$B$4:$W$2003,22,0),0),0)</f>
        <v>0</v>
      </c>
    </row>
    <row r="1896" spans="1:27" ht="18" customHeight="1" x14ac:dyDescent="0.25">
      <c r="A1896" s="6">
        <f t="shared" si="177"/>
        <v>0</v>
      </c>
      <c r="B1896" s="6">
        <v>1888</v>
      </c>
      <c r="C1896" s="6">
        <f>IFERROR(IF($C$1&gt;=B1896,SMALL(STUDENT!$V$4:$V$2003,$C$6+B1896),0),0)</f>
        <v>0</v>
      </c>
      <c r="D1896" s="14">
        <f t="shared" si="178"/>
        <v>0</v>
      </c>
      <c r="E1896" s="14" t="str">
        <f>IFERROR(IF($D1896&gt;=1,VLOOKUP($C1896,STUDENT!$A$4:$E$2003,E$1,0),""),"")</f>
        <v/>
      </c>
      <c r="F1896" s="15" t="str">
        <f>IFERROR(IF($D1896&gt;=1,VLOOKUP($C1896,STUDENT!$A$4:$E$2003,F$1,0),""),"")</f>
        <v/>
      </c>
      <c r="G1896" s="15" t="str">
        <f>IFERROR(IF($D1896&gt;=1,VLOOKUP($C1896,STUDENT!$A$4:$E$2003,G$1,0),""),"")</f>
        <v/>
      </c>
      <c r="H1896" s="14" t="str">
        <f>IFERROR(IF($D1896&gt;=1,VLOOKUP($C1896,STUDENT!$A$4:$E$2003,H$1,0),""),"")</f>
        <v/>
      </c>
      <c r="I1896" s="79"/>
      <c r="J1896" s="79"/>
      <c r="K1896" s="79"/>
      <c r="L1896" s="79"/>
      <c r="M1896" s="79"/>
      <c r="N1896" s="79"/>
      <c r="O1896" s="79"/>
      <c r="P1896" s="79"/>
      <c r="Q1896" s="79"/>
      <c r="R1896" s="79"/>
      <c r="S1896" s="79"/>
      <c r="T1896" s="79"/>
      <c r="U1896" s="85">
        <f t="shared" si="179"/>
        <v>0</v>
      </c>
      <c r="V1896" s="6">
        <f t="shared" si="180"/>
        <v>0</v>
      </c>
      <c r="W1896" s="6">
        <f>IFERROR(IF(V1896&gt;=1,V1896*VLOOKUP(E1896,STUDENT!$B$4:$W$2003,22,0),0),0)</f>
        <v>0</v>
      </c>
      <c r="X1896" s="6">
        <f t="shared" si="181"/>
        <v>0</v>
      </c>
      <c r="Y1896" s="6">
        <f>IFERROR(IF(X1896&gt;=1,X1896*VLOOKUP(E1896,STUDENT!$B$4:$W$2003,22,0),0),0)</f>
        <v>0</v>
      </c>
      <c r="Z1896" s="6">
        <f t="shared" si="182"/>
        <v>0</v>
      </c>
      <c r="AA1896" s="6">
        <f>IFERROR(IF(Z1896&gt;=1,Z1896*VLOOKUP(E1896,STUDENT!$B$4:$W$2003,22,0),0),0)</f>
        <v>0</v>
      </c>
    </row>
    <row r="1897" spans="1:27" ht="18" customHeight="1" x14ac:dyDescent="0.25">
      <c r="A1897" s="6">
        <f t="shared" si="177"/>
        <v>0</v>
      </c>
      <c r="B1897" s="6">
        <v>1889</v>
      </c>
      <c r="C1897" s="6">
        <f>IFERROR(IF($C$1&gt;=B1897,SMALL(STUDENT!$V$4:$V$2003,$C$6+B1897),0),0)</f>
        <v>0</v>
      </c>
      <c r="D1897" s="14">
        <f t="shared" si="178"/>
        <v>0</v>
      </c>
      <c r="E1897" s="14" t="str">
        <f>IFERROR(IF($D1897&gt;=1,VLOOKUP($C1897,STUDENT!$A$4:$E$2003,E$1,0),""),"")</f>
        <v/>
      </c>
      <c r="F1897" s="15" t="str">
        <f>IFERROR(IF($D1897&gt;=1,VLOOKUP($C1897,STUDENT!$A$4:$E$2003,F$1,0),""),"")</f>
        <v/>
      </c>
      <c r="G1897" s="15" t="str">
        <f>IFERROR(IF($D1897&gt;=1,VLOOKUP($C1897,STUDENT!$A$4:$E$2003,G$1,0),""),"")</f>
        <v/>
      </c>
      <c r="H1897" s="14" t="str">
        <f>IFERROR(IF($D1897&gt;=1,VLOOKUP($C1897,STUDENT!$A$4:$E$2003,H$1,0),""),"")</f>
        <v/>
      </c>
      <c r="I1897" s="79"/>
      <c r="J1897" s="79"/>
      <c r="K1897" s="79"/>
      <c r="L1897" s="79"/>
      <c r="M1897" s="79"/>
      <c r="N1897" s="79"/>
      <c r="O1897" s="79"/>
      <c r="P1897" s="79"/>
      <c r="Q1897" s="79"/>
      <c r="R1897" s="79"/>
      <c r="S1897" s="79"/>
      <c r="T1897" s="79"/>
      <c r="U1897" s="85">
        <f t="shared" si="179"/>
        <v>0</v>
      </c>
      <c r="V1897" s="6">
        <f t="shared" si="180"/>
        <v>0</v>
      </c>
      <c r="W1897" s="6">
        <f>IFERROR(IF(V1897&gt;=1,V1897*VLOOKUP(E1897,STUDENT!$B$4:$W$2003,22,0),0),0)</f>
        <v>0</v>
      </c>
      <c r="X1897" s="6">
        <f t="shared" si="181"/>
        <v>0</v>
      </c>
      <c r="Y1897" s="6">
        <f>IFERROR(IF(X1897&gt;=1,X1897*VLOOKUP(E1897,STUDENT!$B$4:$W$2003,22,0),0),0)</f>
        <v>0</v>
      </c>
      <c r="Z1897" s="6">
        <f t="shared" si="182"/>
        <v>0</v>
      </c>
      <c r="AA1897" s="6">
        <f>IFERROR(IF(Z1897&gt;=1,Z1897*VLOOKUP(E1897,STUDENT!$B$4:$W$2003,22,0),0),0)</f>
        <v>0</v>
      </c>
    </row>
    <row r="1898" spans="1:27" ht="18" customHeight="1" x14ac:dyDescent="0.25">
      <c r="A1898" s="6">
        <f t="shared" si="177"/>
        <v>0</v>
      </c>
      <c r="B1898" s="6">
        <v>1890</v>
      </c>
      <c r="C1898" s="6">
        <f>IFERROR(IF($C$1&gt;=B1898,SMALL(STUDENT!$V$4:$V$2003,$C$6+B1898),0),0)</f>
        <v>0</v>
      </c>
      <c r="D1898" s="14">
        <f t="shared" si="178"/>
        <v>0</v>
      </c>
      <c r="E1898" s="14" t="str">
        <f>IFERROR(IF($D1898&gt;=1,VLOOKUP($C1898,STUDENT!$A$4:$E$2003,E$1,0),""),"")</f>
        <v/>
      </c>
      <c r="F1898" s="15" t="str">
        <f>IFERROR(IF($D1898&gt;=1,VLOOKUP($C1898,STUDENT!$A$4:$E$2003,F$1,0),""),"")</f>
        <v/>
      </c>
      <c r="G1898" s="15" t="str">
        <f>IFERROR(IF($D1898&gt;=1,VLOOKUP($C1898,STUDENT!$A$4:$E$2003,G$1,0),""),"")</f>
        <v/>
      </c>
      <c r="H1898" s="14" t="str">
        <f>IFERROR(IF($D1898&gt;=1,VLOOKUP($C1898,STUDENT!$A$4:$E$2003,H$1,0),""),"")</f>
        <v/>
      </c>
      <c r="I1898" s="79"/>
      <c r="J1898" s="79"/>
      <c r="K1898" s="79"/>
      <c r="L1898" s="79"/>
      <c r="M1898" s="79"/>
      <c r="N1898" s="79"/>
      <c r="O1898" s="79"/>
      <c r="P1898" s="79"/>
      <c r="Q1898" s="79"/>
      <c r="R1898" s="79"/>
      <c r="S1898" s="79"/>
      <c r="T1898" s="79"/>
      <c r="U1898" s="85">
        <f t="shared" si="179"/>
        <v>0</v>
      </c>
      <c r="V1898" s="6">
        <f t="shared" si="180"/>
        <v>0</v>
      </c>
      <c r="W1898" s="6">
        <f>IFERROR(IF(V1898&gt;=1,V1898*VLOOKUP(E1898,STUDENT!$B$4:$W$2003,22,0),0),0)</f>
        <v>0</v>
      </c>
      <c r="X1898" s="6">
        <f t="shared" si="181"/>
        <v>0</v>
      </c>
      <c r="Y1898" s="6">
        <f>IFERROR(IF(X1898&gt;=1,X1898*VLOOKUP(E1898,STUDENT!$B$4:$W$2003,22,0),0),0)</f>
        <v>0</v>
      </c>
      <c r="Z1898" s="6">
        <f t="shared" si="182"/>
        <v>0</v>
      </c>
      <c r="AA1898" s="6">
        <f>IFERROR(IF(Z1898&gt;=1,Z1898*VLOOKUP(E1898,STUDENT!$B$4:$W$2003,22,0),0),0)</f>
        <v>0</v>
      </c>
    </row>
    <row r="1899" spans="1:27" ht="18" customHeight="1" x14ac:dyDescent="0.25">
      <c r="A1899" s="6">
        <f t="shared" si="177"/>
        <v>0</v>
      </c>
      <c r="B1899" s="6">
        <v>1891</v>
      </c>
      <c r="C1899" s="6">
        <f>IFERROR(IF($C$1&gt;=B1899,SMALL(STUDENT!$V$4:$V$2003,$C$6+B1899),0),0)</f>
        <v>0</v>
      </c>
      <c r="D1899" s="14">
        <f t="shared" si="178"/>
        <v>0</v>
      </c>
      <c r="E1899" s="14" t="str">
        <f>IFERROR(IF($D1899&gt;=1,VLOOKUP($C1899,STUDENT!$A$4:$E$2003,E$1,0),""),"")</f>
        <v/>
      </c>
      <c r="F1899" s="15" t="str">
        <f>IFERROR(IF($D1899&gt;=1,VLOOKUP($C1899,STUDENT!$A$4:$E$2003,F$1,0),""),"")</f>
        <v/>
      </c>
      <c r="G1899" s="15" t="str">
        <f>IFERROR(IF($D1899&gt;=1,VLOOKUP($C1899,STUDENT!$A$4:$E$2003,G$1,0),""),"")</f>
        <v/>
      </c>
      <c r="H1899" s="14" t="str">
        <f>IFERROR(IF($D1899&gt;=1,VLOOKUP($C1899,STUDENT!$A$4:$E$2003,H$1,0),""),"")</f>
        <v/>
      </c>
      <c r="I1899" s="79"/>
      <c r="J1899" s="79"/>
      <c r="K1899" s="79"/>
      <c r="L1899" s="79"/>
      <c r="M1899" s="79"/>
      <c r="N1899" s="79"/>
      <c r="O1899" s="79"/>
      <c r="P1899" s="79"/>
      <c r="Q1899" s="79"/>
      <c r="R1899" s="79"/>
      <c r="S1899" s="79"/>
      <c r="T1899" s="79"/>
      <c r="U1899" s="85">
        <f t="shared" si="179"/>
        <v>0</v>
      </c>
      <c r="V1899" s="6">
        <f t="shared" si="180"/>
        <v>0</v>
      </c>
      <c r="W1899" s="6">
        <f>IFERROR(IF(V1899&gt;=1,V1899*VLOOKUP(E1899,STUDENT!$B$4:$W$2003,22,0),0),0)</f>
        <v>0</v>
      </c>
      <c r="X1899" s="6">
        <f t="shared" si="181"/>
        <v>0</v>
      </c>
      <c r="Y1899" s="6">
        <f>IFERROR(IF(X1899&gt;=1,X1899*VLOOKUP(E1899,STUDENT!$B$4:$W$2003,22,0),0),0)</f>
        <v>0</v>
      </c>
      <c r="Z1899" s="6">
        <f t="shared" si="182"/>
        <v>0</v>
      </c>
      <c r="AA1899" s="6">
        <f>IFERROR(IF(Z1899&gt;=1,Z1899*VLOOKUP(E1899,STUDENT!$B$4:$W$2003,22,0),0),0)</f>
        <v>0</v>
      </c>
    </row>
    <row r="1900" spans="1:27" ht="18" customHeight="1" x14ac:dyDescent="0.25">
      <c r="A1900" s="6">
        <f t="shared" si="177"/>
        <v>0</v>
      </c>
      <c r="B1900" s="6">
        <v>1892</v>
      </c>
      <c r="C1900" s="6">
        <f>IFERROR(IF($C$1&gt;=B1900,SMALL(STUDENT!$V$4:$V$2003,$C$6+B1900),0),0)</f>
        <v>0</v>
      </c>
      <c r="D1900" s="14">
        <f t="shared" si="178"/>
        <v>0</v>
      </c>
      <c r="E1900" s="14" t="str">
        <f>IFERROR(IF($D1900&gt;=1,VLOOKUP($C1900,STUDENT!$A$4:$E$2003,E$1,0),""),"")</f>
        <v/>
      </c>
      <c r="F1900" s="15" t="str">
        <f>IFERROR(IF($D1900&gt;=1,VLOOKUP($C1900,STUDENT!$A$4:$E$2003,F$1,0),""),"")</f>
        <v/>
      </c>
      <c r="G1900" s="15" t="str">
        <f>IFERROR(IF($D1900&gt;=1,VLOOKUP($C1900,STUDENT!$A$4:$E$2003,G$1,0),""),"")</f>
        <v/>
      </c>
      <c r="H1900" s="14" t="str">
        <f>IFERROR(IF($D1900&gt;=1,VLOOKUP($C1900,STUDENT!$A$4:$E$2003,H$1,0),""),"")</f>
        <v/>
      </c>
      <c r="I1900" s="79"/>
      <c r="J1900" s="79"/>
      <c r="K1900" s="79"/>
      <c r="L1900" s="79"/>
      <c r="M1900" s="79"/>
      <c r="N1900" s="79"/>
      <c r="O1900" s="79"/>
      <c r="P1900" s="79"/>
      <c r="Q1900" s="79"/>
      <c r="R1900" s="79"/>
      <c r="S1900" s="79"/>
      <c r="T1900" s="79"/>
      <c r="U1900" s="85">
        <f t="shared" si="179"/>
        <v>0</v>
      </c>
      <c r="V1900" s="6">
        <f t="shared" si="180"/>
        <v>0</v>
      </c>
      <c r="W1900" s="6">
        <f>IFERROR(IF(V1900&gt;=1,V1900*VLOOKUP(E1900,STUDENT!$B$4:$W$2003,22,0),0),0)</f>
        <v>0</v>
      </c>
      <c r="X1900" s="6">
        <f t="shared" si="181"/>
        <v>0</v>
      </c>
      <c r="Y1900" s="6">
        <f>IFERROR(IF(X1900&gt;=1,X1900*VLOOKUP(E1900,STUDENT!$B$4:$W$2003,22,0),0),0)</f>
        <v>0</v>
      </c>
      <c r="Z1900" s="6">
        <f t="shared" si="182"/>
        <v>0</v>
      </c>
      <c r="AA1900" s="6">
        <f>IFERROR(IF(Z1900&gt;=1,Z1900*VLOOKUP(E1900,STUDENT!$B$4:$W$2003,22,0),0),0)</f>
        <v>0</v>
      </c>
    </row>
    <row r="1901" spans="1:27" ht="18" customHeight="1" x14ac:dyDescent="0.25">
      <c r="A1901" s="6">
        <f t="shared" si="177"/>
        <v>0</v>
      </c>
      <c r="B1901" s="6">
        <v>1893</v>
      </c>
      <c r="C1901" s="6">
        <f>IFERROR(IF($C$1&gt;=B1901,SMALL(STUDENT!$V$4:$V$2003,$C$6+B1901),0),0)</f>
        <v>0</v>
      </c>
      <c r="D1901" s="14">
        <f t="shared" si="178"/>
        <v>0</v>
      </c>
      <c r="E1901" s="14" t="str">
        <f>IFERROR(IF($D1901&gt;=1,VLOOKUP($C1901,STUDENT!$A$4:$E$2003,E$1,0),""),"")</f>
        <v/>
      </c>
      <c r="F1901" s="15" t="str">
        <f>IFERROR(IF($D1901&gt;=1,VLOOKUP($C1901,STUDENT!$A$4:$E$2003,F$1,0),""),"")</f>
        <v/>
      </c>
      <c r="G1901" s="15" t="str">
        <f>IFERROR(IF($D1901&gt;=1,VLOOKUP($C1901,STUDENT!$A$4:$E$2003,G$1,0),""),"")</f>
        <v/>
      </c>
      <c r="H1901" s="14" t="str">
        <f>IFERROR(IF($D1901&gt;=1,VLOOKUP($C1901,STUDENT!$A$4:$E$2003,H$1,0),""),"")</f>
        <v/>
      </c>
      <c r="I1901" s="79"/>
      <c r="J1901" s="79"/>
      <c r="K1901" s="79"/>
      <c r="L1901" s="79"/>
      <c r="M1901" s="79"/>
      <c r="N1901" s="79"/>
      <c r="O1901" s="79"/>
      <c r="P1901" s="79"/>
      <c r="Q1901" s="79"/>
      <c r="R1901" s="79"/>
      <c r="S1901" s="79"/>
      <c r="T1901" s="79"/>
      <c r="U1901" s="85">
        <f t="shared" si="179"/>
        <v>0</v>
      </c>
      <c r="V1901" s="6">
        <f t="shared" si="180"/>
        <v>0</v>
      </c>
      <c r="W1901" s="6">
        <f>IFERROR(IF(V1901&gt;=1,V1901*VLOOKUP(E1901,STUDENT!$B$4:$W$2003,22,0),0),0)</f>
        <v>0</v>
      </c>
      <c r="X1901" s="6">
        <f t="shared" si="181"/>
        <v>0</v>
      </c>
      <c r="Y1901" s="6">
        <f>IFERROR(IF(X1901&gt;=1,X1901*VLOOKUP(E1901,STUDENT!$B$4:$W$2003,22,0),0),0)</f>
        <v>0</v>
      </c>
      <c r="Z1901" s="6">
        <f t="shared" si="182"/>
        <v>0</v>
      </c>
      <c r="AA1901" s="6">
        <f>IFERROR(IF(Z1901&gt;=1,Z1901*VLOOKUP(E1901,STUDENT!$B$4:$W$2003,22,0),0),0)</f>
        <v>0</v>
      </c>
    </row>
    <row r="1902" spans="1:27" ht="18" customHeight="1" x14ac:dyDescent="0.25">
      <c r="A1902" s="6">
        <f t="shared" si="177"/>
        <v>0</v>
      </c>
      <c r="B1902" s="6">
        <v>1894</v>
      </c>
      <c r="C1902" s="6">
        <f>IFERROR(IF($C$1&gt;=B1902,SMALL(STUDENT!$V$4:$V$2003,$C$6+B1902),0),0)</f>
        <v>0</v>
      </c>
      <c r="D1902" s="14">
        <f t="shared" si="178"/>
        <v>0</v>
      </c>
      <c r="E1902" s="14" t="str">
        <f>IFERROR(IF($D1902&gt;=1,VLOOKUP($C1902,STUDENT!$A$4:$E$2003,E$1,0),""),"")</f>
        <v/>
      </c>
      <c r="F1902" s="15" t="str">
        <f>IFERROR(IF($D1902&gt;=1,VLOOKUP($C1902,STUDENT!$A$4:$E$2003,F$1,0),""),"")</f>
        <v/>
      </c>
      <c r="G1902" s="15" t="str">
        <f>IFERROR(IF($D1902&gt;=1,VLOOKUP($C1902,STUDENT!$A$4:$E$2003,G$1,0),""),"")</f>
        <v/>
      </c>
      <c r="H1902" s="14" t="str">
        <f>IFERROR(IF($D1902&gt;=1,VLOOKUP($C1902,STUDENT!$A$4:$E$2003,H$1,0),""),"")</f>
        <v/>
      </c>
      <c r="I1902" s="79"/>
      <c r="J1902" s="79"/>
      <c r="K1902" s="79"/>
      <c r="L1902" s="79"/>
      <c r="M1902" s="79"/>
      <c r="N1902" s="79"/>
      <c r="O1902" s="79"/>
      <c r="P1902" s="79"/>
      <c r="Q1902" s="79"/>
      <c r="R1902" s="79"/>
      <c r="S1902" s="79"/>
      <c r="T1902" s="79"/>
      <c r="U1902" s="85">
        <f t="shared" si="179"/>
        <v>0</v>
      </c>
      <c r="V1902" s="6">
        <f t="shared" si="180"/>
        <v>0</v>
      </c>
      <c r="W1902" s="6">
        <f>IFERROR(IF(V1902&gt;=1,V1902*VLOOKUP(E1902,STUDENT!$B$4:$W$2003,22,0),0),0)</f>
        <v>0</v>
      </c>
      <c r="X1902" s="6">
        <f t="shared" si="181"/>
        <v>0</v>
      </c>
      <c r="Y1902" s="6">
        <f>IFERROR(IF(X1902&gt;=1,X1902*VLOOKUP(E1902,STUDENT!$B$4:$W$2003,22,0),0),0)</f>
        <v>0</v>
      </c>
      <c r="Z1902" s="6">
        <f t="shared" si="182"/>
        <v>0</v>
      </c>
      <c r="AA1902" s="6">
        <f>IFERROR(IF(Z1902&gt;=1,Z1902*VLOOKUP(E1902,STUDENT!$B$4:$W$2003,22,0),0),0)</f>
        <v>0</v>
      </c>
    </row>
    <row r="1903" spans="1:27" ht="18" customHeight="1" x14ac:dyDescent="0.25">
      <c r="A1903" s="6">
        <f t="shared" si="177"/>
        <v>0</v>
      </c>
      <c r="B1903" s="6">
        <v>1895</v>
      </c>
      <c r="C1903" s="6">
        <f>IFERROR(IF($C$1&gt;=B1903,SMALL(STUDENT!$V$4:$V$2003,$C$6+B1903),0),0)</f>
        <v>0</v>
      </c>
      <c r="D1903" s="14">
        <f t="shared" si="178"/>
        <v>0</v>
      </c>
      <c r="E1903" s="14" t="str">
        <f>IFERROR(IF($D1903&gt;=1,VLOOKUP($C1903,STUDENT!$A$4:$E$2003,E$1,0),""),"")</f>
        <v/>
      </c>
      <c r="F1903" s="15" t="str">
        <f>IFERROR(IF($D1903&gt;=1,VLOOKUP($C1903,STUDENT!$A$4:$E$2003,F$1,0),""),"")</f>
        <v/>
      </c>
      <c r="G1903" s="15" t="str">
        <f>IFERROR(IF($D1903&gt;=1,VLOOKUP($C1903,STUDENT!$A$4:$E$2003,G$1,0),""),"")</f>
        <v/>
      </c>
      <c r="H1903" s="14" t="str">
        <f>IFERROR(IF($D1903&gt;=1,VLOOKUP($C1903,STUDENT!$A$4:$E$2003,H$1,0),""),"")</f>
        <v/>
      </c>
      <c r="I1903" s="79"/>
      <c r="J1903" s="79"/>
      <c r="K1903" s="79"/>
      <c r="L1903" s="79"/>
      <c r="M1903" s="79"/>
      <c r="N1903" s="79"/>
      <c r="O1903" s="79"/>
      <c r="P1903" s="79"/>
      <c r="Q1903" s="79"/>
      <c r="R1903" s="79"/>
      <c r="S1903" s="79"/>
      <c r="T1903" s="79"/>
      <c r="U1903" s="85">
        <f t="shared" si="179"/>
        <v>0</v>
      </c>
      <c r="V1903" s="6">
        <f t="shared" si="180"/>
        <v>0</v>
      </c>
      <c r="W1903" s="6">
        <f>IFERROR(IF(V1903&gt;=1,V1903*VLOOKUP(E1903,STUDENT!$B$4:$W$2003,22,0),0),0)</f>
        <v>0</v>
      </c>
      <c r="X1903" s="6">
        <f t="shared" si="181"/>
        <v>0</v>
      </c>
      <c r="Y1903" s="6">
        <f>IFERROR(IF(X1903&gt;=1,X1903*VLOOKUP(E1903,STUDENT!$B$4:$W$2003,22,0),0),0)</f>
        <v>0</v>
      </c>
      <c r="Z1903" s="6">
        <f t="shared" si="182"/>
        <v>0</v>
      </c>
      <c r="AA1903" s="6">
        <f>IFERROR(IF(Z1903&gt;=1,Z1903*VLOOKUP(E1903,STUDENT!$B$4:$W$2003,22,0),0),0)</f>
        <v>0</v>
      </c>
    </row>
    <row r="1904" spans="1:27" ht="18" customHeight="1" x14ac:dyDescent="0.25">
      <c r="A1904" s="6">
        <f t="shared" si="177"/>
        <v>0</v>
      </c>
      <c r="B1904" s="6">
        <v>1896</v>
      </c>
      <c r="C1904" s="6">
        <f>IFERROR(IF($C$1&gt;=B1904,SMALL(STUDENT!$V$4:$V$2003,$C$6+B1904),0),0)</f>
        <v>0</v>
      </c>
      <c r="D1904" s="14">
        <f t="shared" si="178"/>
        <v>0</v>
      </c>
      <c r="E1904" s="14" t="str">
        <f>IFERROR(IF($D1904&gt;=1,VLOOKUP($C1904,STUDENT!$A$4:$E$2003,E$1,0),""),"")</f>
        <v/>
      </c>
      <c r="F1904" s="15" t="str">
        <f>IFERROR(IF($D1904&gt;=1,VLOOKUP($C1904,STUDENT!$A$4:$E$2003,F$1,0),""),"")</f>
        <v/>
      </c>
      <c r="G1904" s="15" t="str">
        <f>IFERROR(IF($D1904&gt;=1,VLOOKUP($C1904,STUDENT!$A$4:$E$2003,G$1,0),""),"")</f>
        <v/>
      </c>
      <c r="H1904" s="14" t="str">
        <f>IFERROR(IF($D1904&gt;=1,VLOOKUP($C1904,STUDENT!$A$4:$E$2003,H$1,0),""),"")</f>
        <v/>
      </c>
      <c r="I1904" s="79"/>
      <c r="J1904" s="79"/>
      <c r="K1904" s="79"/>
      <c r="L1904" s="79"/>
      <c r="M1904" s="79"/>
      <c r="N1904" s="79"/>
      <c r="O1904" s="79"/>
      <c r="P1904" s="79"/>
      <c r="Q1904" s="79"/>
      <c r="R1904" s="79"/>
      <c r="S1904" s="79"/>
      <c r="T1904" s="79"/>
      <c r="U1904" s="85">
        <f t="shared" si="179"/>
        <v>0</v>
      </c>
      <c r="V1904" s="6">
        <f t="shared" si="180"/>
        <v>0</v>
      </c>
      <c r="W1904" s="6">
        <f>IFERROR(IF(V1904&gt;=1,V1904*VLOOKUP(E1904,STUDENT!$B$4:$W$2003,22,0),0),0)</f>
        <v>0</v>
      </c>
      <c r="X1904" s="6">
        <f t="shared" si="181"/>
        <v>0</v>
      </c>
      <c r="Y1904" s="6">
        <f>IFERROR(IF(X1904&gt;=1,X1904*VLOOKUP(E1904,STUDENT!$B$4:$W$2003,22,0),0),0)</f>
        <v>0</v>
      </c>
      <c r="Z1904" s="6">
        <f t="shared" si="182"/>
        <v>0</v>
      </c>
      <c r="AA1904" s="6">
        <f>IFERROR(IF(Z1904&gt;=1,Z1904*VLOOKUP(E1904,STUDENT!$B$4:$W$2003,22,0),0),0)</f>
        <v>0</v>
      </c>
    </row>
    <row r="1905" spans="1:27" ht="18" customHeight="1" x14ac:dyDescent="0.25">
      <c r="A1905" s="6">
        <f t="shared" si="177"/>
        <v>0</v>
      </c>
      <c r="B1905" s="6">
        <v>1897</v>
      </c>
      <c r="C1905" s="6">
        <f>IFERROR(IF($C$1&gt;=B1905,SMALL(STUDENT!$V$4:$V$2003,$C$6+B1905),0),0)</f>
        <v>0</v>
      </c>
      <c r="D1905" s="14">
        <f t="shared" si="178"/>
        <v>0</v>
      </c>
      <c r="E1905" s="14" t="str">
        <f>IFERROR(IF($D1905&gt;=1,VLOOKUP($C1905,STUDENT!$A$4:$E$2003,E$1,0),""),"")</f>
        <v/>
      </c>
      <c r="F1905" s="15" t="str">
        <f>IFERROR(IF($D1905&gt;=1,VLOOKUP($C1905,STUDENT!$A$4:$E$2003,F$1,0),""),"")</f>
        <v/>
      </c>
      <c r="G1905" s="15" t="str">
        <f>IFERROR(IF($D1905&gt;=1,VLOOKUP($C1905,STUDENT!$A$4:$E$2003,G$1,0),""),"")</f>
        <v/>
      </c>
      <c r="H1905" s="14" t="str">
        <f>IFERROR(IF($D1905&gt;=1,VLOOKUP($C1905,STUDENT!$A$4:$E$2003,H$1,0),""),"")</f>
        <v/>
      </c>
      <c r="I1905" s="79"/>
      <c r="J1905" s="79"/>
      <c r="K1905" s="79"/>
      <c r="L1905" s="79"/>
      <c r="M1905" s="79"/>
      <c r="N1905" s="79"/>
      <c r="O1905" s="79"/>
      <c r="P1905" s="79"/>
      <c r="Q1905" s="79"/>
      <c r="R1905" s="79"/>
      <c r="S1905" s="79"/>
      <c r="T1905" s="79"/>
      <c r="U1905" s="85">
        <f t="shared" si="179"/>
        <v>0</v>
      </c>
      <c r="V1905" s="6">
        <f t="shared" si="180"/>
        <v>0</v>
      </c>
      <c r="W1905" s="6">
        <f>IFERROR(IF(V1905&gt;=1,V1905*VLOOKUP(E1905,STUDENT!$B$4:$W$2003,22,0),0),0)</f>
        <v>0</v>
      </c>
      <c r="X1905" s="6">
        <f t="shared" si="181"/>
        <v>0</v>
      </c>
      <c r="Y1905" s="6">
        <f>IFERROR(IF(X1905&gt;=1,X1905*VLOOKUP(E1905,STUDENT!$B$4:$W$2003,22,0),0),0)</f>
        <v>0</v>
      </c>
      <c r="Z1905" s="6">
        <f t="shared" si="182"/>
        <v>0</v>
      </c>
      <c r="AA1905" s="6">
        <f>IFERROR(IF(Z1905&gt;=1,Z1905*VLOOKUP(E1905,STUDENT!$B$4:$W$2003,22,0),0),0)</f>
        <v>0</v>
      </c>
    </row>
    <row r="1906" spans="1:27" ht="18" customHeight="1" x14ac:dyDescent="0.25">
      <c r="A1906" s="6">
        <f t="shared" si="177"/>
        <v>0</v>
      </c>
      <c r="B1906" s="6">
        <v>1898</v>
      </c>
      <c r="C1906" s="6">
        <f>IFERROR(IF($C$1&gt;=B1906,SMALL(STUDENT!$V$4:$V$2003,$C$6+B1906),0),0)</f>
        <v>0</v>
      </c>
      <c r="D1906" s="14">
        <f t="shared" si="178"/>
        <v>0</v>
      </c>
      <c r="E1906" s="14" t="str">
        <f>IFERROR(IF($D1906&gt;=1,VLOOKUP($C1906,STUDENT!$A$4:$E$2003,E$1,0),""),"")</f>
        <v/>
      </c>
      <c r="F1906" s="15" t="str">
        <f>IFERROR(IF($D1906&gt;=1,VLOOKUP($C1906,STUDENT!$A$4:$E$2003,F$1,0),""),"")</f>
        <v/>
      </c>
      <c r="G1906" s="15" t="str">
        <f>IFERROR(IF($D1906&gt;=1,VLOOKUP($C1906,STUDENT!$A$4:$E$2003,G$1,0),""),"")</f>
        <v/>
      </c>
      <c r="H1906" s="14" t="str">
        <f>IFERROR(IF($D1906&gt;=1,VLOOKUP($C1906,STUDENT!$A$4:$E$2003,H$1,0),""),"")</f>
        <v/>
      </c>
      <c r="I1906" s="79"/>
      <c r="J1906" s="79"/>
      <c r="K1906" s="79"/>
      <c r="L1906" s="79"/>
      <c r="M1906" s="79"/>
      <c r="N1906" s="79"/>
      <c r="O1906" s="79"/>
      <c r="P1906" s="79"/>
      <c r="Q1906" s="79"/>
      <c r="R1906" s="79"/>
      <c r="S1906" s="79"/>
      <c r="T1906" s="79"/>
      <c r="U1906" s="85">
        <f t="shared" si="179"/>
        <v>0</v>
      </c>
      <c r="V1906" s="6">
        <f t="shared" si="180"/>
        <v>0</v>
      </c>
      <c r="W1906" s="6">
        <f>IFERROR(IF(V1906&gt;=1,V1906*VLOOKUP(E1906,STUDENT!$B$4:$W$2003,22,0),0),0)</f>
        <v>0</v>
      </c>
      <c r="X1906" s="6">
        <f t="shared" si="181"/>
        <v>0</v>
      </c>
      <c r="Y1906" s="6">
        <f>IFERROR(IF(X1906&gt;=1,X1906*VLOOKUP(E1906,STUDENT!$B$4:$W$2003,22,0),0),0)</f>
        <v>0</v>
      </c>
      <c r="Z1906" s="6">
        <f t="shared" si="182"/>
        <v>0</v>
      </c>
      <c r="AA1906" s="6">
        <f>IFERROR(IF(Z1906&gt;=1,Z1906*VLOOKUP(E1906,STUDENT!$B$4:$W$2003,22,0),0),0)</f>
        <v>0</v>
      </c>
    </row>
    <row r="1907" spans="1:27" ht="18" customHeight="1" x14ac:dyDescent="0.25">
      <c r="A1907" s="6">
        <f t="shared" si="177"/>
        <v>0</v>
      </c>
      <c r="B1907" s="6">
        <v>1899</v>
      </c>
      <c r="C1907" s="6">
        <f>IFERROR(IF($C$1&gt;=B1907,SMALL(STUDENT!$V$4:$V$2003,$C$6+B1907),0),0)</f>
        <v>0</v>
      </c>
      <c r="D1907" s="14">
        <f t="shared" si="178"/>
        <v>0</v>
      </c>
      <c r="E1907" s="14" t="str">
        <f>IFERROR(IF($D1907&gt;=1,VLOOKUP($C1907,STUDENT!$A$4:$E$2003,E$1,0),""),"")</f>
        <v/>
      </c>
      <c r="F1907" s="15" t="str">
        <f>IFERROR(IF($D1907&gt;=1,VLOOKUP($C1907,STUDENT!$A$4:$E$2003,F$1,0),""),"")</f>
        <v/>
      </c>
      <c r="G1907" s="15" t="str">
        <f>IFERROR(IF($D1907&gt;=1,VLOOKUP($C1907,STUDENT!$A$4:$E$2003,G$1,0),""),"")</f>
        <v/>
      </c>
      <c r="H1907" s="14" t="str">
        <f>IFERROR(IF($D1907&gt;=1,VLOOKUP($C1907,STUDENT!$A$4:$E$2003,H$1,0),""),"")</f>
        <v/>
      </c>
      <c r="I1907" s="79"/>
      <c r="J1907" s="79"/>
      <c r="K1907" s="79"/>
      <c r="L1907" s="79"/>
      <c r="M1907" s="79"/>
      <c r="N1907" s="79"/>
      <c r="O1907" s="79"/>
      <c r="P1907" s="79"/>
      <c r="Q1907" s="79"/>
      <c r="R1907" s="79"/>
      <c r="S1907" s="79"/>
      <c r="T1907" s="79"/>
      <c r="U1907" s="85">
        <f t="shared" si="179"/>
        <v>0</v>
      </c>
      <c r="V1907" s="6">
        <f t="shared" si="180"/>
        <v>0</v>
      </c>
      <c r="W1907" s="6">
        <f>IFERROR(IF(V1907&gt;=1,V1907*VLOOKUP(E1907,STUDENT!$B$4:$W$2003,22,0),0),0)</f>
        <v>0</v>
      </c>
      <c r="X1907" s="6">
        <f t="shared" si="181"/>
        <v>0</v>
      </c>
      <c r="Y1907" s="6">
        <f>IFERROR(IF(X1907&gt;=1,X1907*VLOOKUP(E1907,STUDENT!$B$4:$W$2003,22,0),0),0)</f>
        <v>0</v>
      </c>
      <c r="Z1907" s="6">
        <f t="shared" si="182"/>
        <v>0</v>
      </c>
      <c r="AA1907" s="6">
        <f>IFERROR(IF(Z1907&gt;=1,Z1907*VLOOKUP(E1907,STUDENT!$B$4:$W$2003,22,0),0),0)</f>
        <v>0</v>
      </c>
    </row>
    <row r="1908" spans="1:27" ht="18" customHeight="1" x14ac:dyDescent="0.25">
      <c r="A1908" s="6">
        <f t="shared" si="177"/>
        <v>0</v>
      </c>
      <c r="B1908" s="6">
        <v>1900</v>
      </c>
      <c r="C1908" s="6">
        <f>IFERROR(IF($C$1&gt;=B1908,SMALL(STUDENT!$V$4:$V$2003,$C$6+B1908),0),0)</f>
        <v>0</v>
      </c>
      <c r="D1908" s="14">
        <f t="shared" si="178"/>
        <v>0</v>
      </c>
      <c r="E1908" s="14" t="str">
        <f>IFERROR(IF($D1908&gt;=1,VLOOKUP($C1908,STUDENT!$A$4:$E$2003,E$1,0),""),"")</f>
        <v/>
      </c>
      <c r="F1908" s="15" t="str">
        <f>IFERROR(IF($D1908&gt;=1,VLOOKUP($C1908,STUDENT!$A$4:$E$2003,F$1,0),""),"")</f>
        <v/>
      </c>
      <c r="G1908" s="15" t="str">
        <f>IFERROR(IF($D1908&gt;=1,VLOOKUP($C1908,STUDENT!$A$4:$E$2003,G$1,0),""),"")</f>
        <v/>
      </c>
      <c r="H1908" s="14" t="str">
        <f>IFERROR(IF($D1908&gt;=1,VLOOKUP($C1908,STUDENT!$A$4:$E$2003,H$1,0),""),"")</f>
        <v/>
      </c>
      <c r="I1908" s="79"/>
      <c r="J1908" s="79"/>
      <c r="K1908" s="79"/>
      <c r="L1908" s="79"/>
      <c r="M1908" s="79"/>
      <c r="N1908" s="79"/>
      <c r="O1908" s="79"/>
      <c r="P1908" s="79"/>
      <c r="Q1908" s="79"/>
      <c r="R1908" s="79"/>
      <c r="S1908" s="79"/>
      <c r="T1908" s="79"/>
      <c r="U1908" s="85">
        <f t="shared" si="179"/>
        <v>0</v>
      </c>
      <c r="V1908" s="6">
        <f t="shared" si="180"/>
        <v>0</v>
      </c>
      <c r="W1908" s="6">
        <f>IFERROR(IF(V1908&gt;=1,V1908*VLOOKUP(E1908,STUDENT!$B$4:$W$2003,22,0),0),0)</f>
        <v>0</v>
      </c>
      <c r="X1908" s="6">
        <f t="shared" si="181"/>
        <v>0</v>
      </c>
      <c r="Y1908" s="6">
        <f>IFERROR(IF(X1908&gt;=1,X1908*VLOOKUP(E1908,STUDENT!$B$4:$W$2003,22,0),0),0)</f>
        <v>0</v>
      </c>
      <c r="Z1908" s="6">
        <f t="shared" si="182"/>
        <v>0</v>
      </c>
      <c r="AA1908" s="6">
        <f>IFERROR(IF(Z1908&gt;=1,Z1908*VLOOKUP(E1908,STUDENT!$B$4:$W$2003,22,0),0),0)</f>
        <v>0</v>
      </c>
    </row>
    <row r="1909" spans="1:27" ht="18" customHeight="1" x14ac:dyDescent="0.25">
      <c r="A1909" s="6">
        <f t="shared" si="177"/>
        <v>0</v>
      </c>
      <c r="B1909" s="6">
        <v>1901</v>
      </c>
      <c r="C1909" s="6">
        <f>IFERROR(IF($C$1&gt;=B1909,SMALL(STUDENT!$V$4:$V$2003,$C$6+B1909),0),0)</f>
        <v>0</v>
      </c>
      <c r="D1909" s="14">
        <f t="shared" si="178"/>
        <v>0</v>
      </c>
      <c r="E1909" s="14" t="str">
        <f>IFERROR(IF($D1909&gt;=1,VLOOKUP($C1909,STUDENT!$A$4:$E$2003,E$1,0),""),"")</f>
        <v/>
      </c>
      <c r="F1909" s="15" t="str">
        <f>IFERROR(IF($D1909&gt;=1,VLOOKUP($C1909,STUDENT!$A$4:$E$2003,F$1,0),""),"")</f>
        <v/>
      </c>
      <c r="G1909" s="15" t="str">
        <f>IFERROR(IF($D1909&gt;=1,VLOOKUP($C1909,STUDENT!$A$4:$E$2003,G$1,0),""),"")</f>
        <v/>
      </c>
      <c r="H1909" s="14" t="str">
        <f>IFERROR(IF($D1909&gt;=1,VLOOKUP($C1909,STUDENT!$A$4:$E$2003,H$1,0),""),"")</f>
        <v/>
      </c>
      <c r="I1909" s="79"/>
      <c r="J1909" s="79"/>
      <c r="K1909" s="79"/>
      <c r="L1909" s="79"/>
      <c r="M1909" s="79"/>
      <c r="N1909" s="79"/>
      <c r="O1909" s="79"/>
      <c r="P1909" s="79"/>
      <c r="Q1909" s="79"/>
      <c r="R1909" s="79"/>
      <c r="S1909" s="79"/>
      <c r="T1909" s="79"/>
      <c r="U1909" s="85">
        <f t="shared" si="179"/>
        <v>0</v>
      </c>
      <c r="V1909" s="6">
        <f t="shared" si="180"/>
        <v>0</v>
      </c>
      <c r="W1909" s="6">
        <f>IFERROR(IF(V1909&gt;=1,V1909*VLOOKUP(E1909,STUDENT!$B$4:$W$2003,22,0),0),0)</f>
        <v>0</v>
      </c>
      <c r="X1909" s="6">
        <f t="shared" si="181"/>
        <v>0</v>
      </c>
      <c r="Y1909" s="6">
        <f>IFERROR(IF(X1909&gt;=1,X1909*VLOOKUP(E1909,STUDENT!$B$4:$W$2003,22,0),0),0)</f>
        <v>0</v>
      </c>
      <c r="Z1909" s="6">
        <f t="shared" si="182"/>
        <v>0</v>
      </c>
      <c r="AA1909" s="6">
        <f>IFERROR(IF(Z1909&gt;=1,Z1909*VLOOKUP(E1909,STUDENT!$B$4:$W$2003,22,0),0),0)</f>
        <v>0</v>
      </c>
    </row>
    <row r="1910" spans="1:27" ht="18" customHeight="1" x14ac:dyDescent="0.25">
      <c r="A1910" s="6">
        <f t="shared" si="177"/>
        <v>0</v>
      </c>
      <c r="B1910" s="6">
        <v>1902</v>
      </c>
      <c r="C1910" s="6">
        <f>IFERROR(IF($C$1&gt;=B1910,SMALL(STUDENT!$V$4:$V$2003,$C$6+B1910),0),0)</f>
        <v>0</v>
      </c>
      <c r="D1910" s="14">
        <f t="shared" si="178"/>
        <v>0</v>
      </c>
      <c r="E1910" s="14" t="str">
        <f>IFERROR(IF($D1910&gt;=1,VLOOKUP($C1910,STUDENT!$A$4:$E$2003,E$1,0),""),"")</f>
        <v/>
      </c>
      <c r="F1910" s="15" t="str">
        <f>IFERROR(IF($D1910&gt;=1,VLOOKUP($C1910,STUDENT!$A$4:$E$2003,F$1,0),""),"")</f>
        <v/>
      </c>
      <c r="G1910" s="15" t="str">
        <f>IFERROR(IF($D1910&gt;=1,VLOOKUP($C1910,STUDENT!$A$4:$E$2003,G$1,0),""),"")</f>
        <v/>
      </c>
      <c r="H1910" s="14" t="str">
        <f>IFERROR(IF($D1910&gt;=1,VLOOKUP($C1910,STUDENT!$A$4:$E$2003,H$1,0),""),"")</f>
        <v/>
      </c>
      <c r="I1910" s="79"/>
      <c r="J1910" s="79"/>
      <c r="K1910" s="79"/>
      <c r="L1910" s="79"/>
      <c r="M1910" s="79"/>
      <c r="N1910" s="79"/>
      <c r="O1910" s="79"/>
      <c r="P1910" s="79"/>
      <c r="Q1910" s="79"/>
      <c r="R1910" s="79"/>
      <c r="S1910" s="79"/>
      <c r="T1910" s="79"/>
      <c r="U1910" s="85">
        <f t="shared" si="179"/>
        <v>0</v>
      </c>
      <c r="V1910" s="6">
        <f t="shared" si="180"/>
        <v>0</v>
      </c>
      <c r="W1910" s="6">
        <f>IFERROR(IF(V1910&gt;=1,V1910*VLOOKUP(E1910,STUDENT!$B$4:$W$2003,22,0),0),0)</f>
        <v>0</v>
      </c>
      <c r="X1910" s="6">
        <f t="shared" si="181"/>
        <v>0</v>
      </c>
      <c r="Y1910" s="6">
        <f>IFERROR(IF(X1910&gt;=1,X1910*VLOOKUP(E1910,STUDENT!$B$4:$W$2003,22,0),0),0)</f>
        <v>0</v>
      </c>
      <c r="Z1910" s="6">
        <f t="shared" si="182"/>
        <v>0</v>
      </c>
      <c r="AA1910" s="6">
        <f>IFERROR(IF(Z1910&gt;=1,Z1910*VLOOKUP(E1910,STUDENT!$B$4:$W$2003,22,0),0),0)</f>
        <v>0</v>
      </c>
    </row>
    <row r="1911" spans="1:27" ht="18" customHeight="1" x14ac:dyDescent="0.25">
      <c r="A1911" s="6">
        <f t="shared" si="177"/>
        <v>0</v>
      </c>
      <c r="B1911" s="6">
        <v>1903</v>
      </c>
      <c r="C1911" s="6">
        <f>IFERROR(IF($C$1&gt;=B1911,SMALL(STUDENT!$V$4:$V$2003,$C$6+B1911),0),0)</f>
        <v>0</v>
      </c>
      <c r="D1911" s="14">
        <f t="shared" si="178"/>
        <v>0</v>
      </c>
      <c r="E1911" s="14" t="str">
        <f>IFERROR(IF($D1911&gt;=1,VLOOKUP($C1911,STUDENT!$A$4:$E$2003,E$1,0),""),"")</f>
        <v/>
      </c>
      <c r="F1911" s="15" t="str">
        <f>IFERROR(IF($D1911&gt;=1,VLOOKUP($C1911,STUDENT!$A$4:$E$2003,F$1,0),""),"")</f>
        <v/>
      </c>
      <c r="G1911" s="15" t="str">
        <f>IFERROR(IF($D1911&gt;=1,VLOOKUP($C1911,STUDENT!$A$4:$E$2003,G$1,0),""),"")</f>
        <v/>
      </c>
      <c r="H1911" s="14" t="str">
        <f>IFERROR(IF($D1911&gt;=1,VLOOKUP($C1911,STUDENT!$A$4:$E$2003,H$1,0),""),"")</f>
        <v/>
      </c>
      <c r="I1911" s="79"/>
      <c r="J1911" s="79"/>
      <c r="K1911" s="79"/>
      <c r="L1911" s="79"/>
      <c r="M1911" s="79"/>
      <c r="N1911" s="79"/>
      <c r="O1911" s="79"/>
      <c r="P1911" s="79"/>
      <c r="Q1911" s="79"/>
      <c r="R1911" s="79"/>
      <c r="S1911" s="79"/>
      <c r="T1911" s="79"/>
      <c r="U1911" s="85">
        <f t="shared" si="179"/>
        <v>0</v>
      </c>
      <c r="V1911" s="6">
        <f t="shared" si="180"/>
        <v>0</v>
      </c>
      <c r="W1911" s="6">
        <f>IFERROR(IF(V1911&gt;=1,V1911*VLOOKUP(E1911,STUDENT!$B$4:$W$2003,22,0),0),0)</f>
        <v>0</v>
      </c>
      <c r="X1911" s="6">
        <f t="shared" si="181"/>
        <v>0</v>
      </c>
      <c r="Y1911" s="6">
        <f>IFERROR(IF(X1911&gt;=1,X1911*VLOOKUP(E1911,STUDENT!$B$4:$W$2003,22,0),0),0)</f>
        <v>0</v>
      </c>
      <c r="Z1911" s="6">
        <f t="shared" si="182"/>
        <v>0</v>
      </c>
      <c r="AA1911" s="6">
        <f>IFERROR(IF(Z1911&gt;=1,Z1911*VLOOKUP(E1911,STUDENT!$B$4:$W$2003,22,0),0),0)</f>
        <v>0</v>
      </c>
    </row>
    <row r="1912" spans="1:27" ht="18" customHeight="1" x14ac:dyDescent="0.25">
      <c r="A1912" s="6">
        <f t="shared" si="177"/>
        <v>0</v>
      </c>
      <c r="B1912" s="6">
        <v>1904</v>
      </c>
      <c r="C1912" s="6">
        <f>IFERROR(IF($C$1&gt;=B1912,SMALL(STUDENT!$V$4:$V$2003,$C$6+B1912),0),0)</f>
        <v>0</v>
      </c>
      <c r="D1912" s="14">
        <f t="shared" si="178"/>
        <v>0</v>
      </c>
      <c r="E1912" s="14" t="str">
        <f>IFERROR(IF($D1912&gt;=1,VLOOKUP($C1912,STUDENT!$A$4:$E$2003,E$1,0),""),"")</f>
        <v/>
      </c>
      <c r="F1912" s="15" t="str">
        <f>IFERROR(IF($D1912&gt;=1,VLOOKUP($C1912,STUDENT!$A$4:$E$2003,F$1,0),""),"")</f>
        <v/>
      </c>
      <c r="G1912" s="15" t="str">
        <f>IFERROR(IF($D1912&gt;=1,VLOOKUP($C1912,STUDENT!$A$4:$E$2003,G$1,0),""),"")</f>
        <v/>
      </c>
      <c r="H1912" s="14" t="str">
        <f>IFERROR(IF($D1912&gt;=1,VLOOKUP($C1912,STUDENT!$A$4:$E$2003,H$1,0),""),"")</f>
        <v/>
      </c>
      <c r="I1912" s="79"/>
      <c r="J1912" s="79"/>
      <c r="K1912" s="79"/>
      <c r="L1912" s="79"/>
      <c r="M1912" s="79"/>
      <c r="N1912" s="79"/>
      <c r="O1912" s="79"/>
      <c r="P1912" s="79"/>
      <c r="Q1912" s="79"/>
      <c r="R1912" s="79"/>
      <c r="S1912" s="79"/>
      <c r="T1912" s="79"/>
      <c r="U1912" s="85">
        <f t="shared" si="179"/>
        <v>0</v>
      </c>
      <c r="V1912" s="6">
        <f t="shared" si="180"/>
        <v>0</v>
      </c>
      <c r="W1912" s="6">
        <f>IFERROR(IF(V1912&gt;=1,V1912*VLOOKUP(E1912,STUDENT!$B$4:$W$2003,22,0),0),0)</f>
        <v>0</v>
      </c>
      <c r="X1912" s="6">
        <f t="shared" si="181"/>
        <v>0</v>
      </c>
      <c r="Y1912" s="6">
        <f>IFERROR(IF(X1912&gt;=1,X1912*VLOOKUP(E1912,STUDENT!$B$4:$W$2003,22,0),0),0)</f>
        <v>0</v>
      </c>
      <c r="Z1912" s="6">
        <f t="shared" si="182"/>
        <v>0</v>
      </c>
      <c r="AA1912" s="6">
        <f>IFERROR(IF(Z1912&gt;=1,Z1912*VLOOKUP(E1912,STUDENT!$B$4:$W$2003,22,0),0),0)</f>
        <v>0</v>
      </c>
    </row>
    <row r="1913" spans="1:27" ht="18" customHeight="1" x14ac:dyDescent="0.25">
      <c r="A1913" s="6">
        <f t="shared" si="177"/>
        <v>0</v>
      </c>
      <c r="B1913" s="6">
        <v>1905</v>
      </c>
      <c r="C1913" s="6">
        <f>IFERROR(IF($C$1&gt;=B1913,SMALL(STUDENT!$V$4:$V$2003,$C$6+B1913),0),0)</f>
        <v>0</v>
      </c>
      <c r="D1913" s="14">
        <f t="shared" si="178"/>
        <v>0</v>
      </c>
      <c r="E1913" s="14" t="str">
        <f>IFERROR(IF($D1913&gt;=1,VLOOKUP($C1913,STUDENT!$A$4:$E$2003,E$1,0),""),"")</f>
        <v/>
      </c>
      <c r="F1913" s="15" t="str">
        <f>IFERROR(IF($D1913&gt;=1,VLOOKUP($C1913,STUDENT!$A$4:$E$2003,F$1,0),""),"")</f>
        <v/>
      </c>
      <c r="G1913" s="15" t="str">
        <f>IFERROR(IF($D1913&gt;=1,VLOOKUP($C1913,STUDENT!$A$4:$E$2003,G$1,0),""),"")</f>
        <v/>
      </c>
      <c r="H1913" s="14" t="str">
        <f>IFERROR(IF($D1913&gt;=1,VLOOKUP($C1913,STUDENT!$A$4:$E$2003,H$1,0),""),"")</f>
        <v/>
      </c>
      <c r="I1913" s="79"/>
      <c r="J1913" s="79"/>
      <c r="K1913" s="79"/>
      <c r="L1913" s="79"/>
      <c r="M1913" s="79"/>
      <c r="N1913" s="79"/>
      <c r="O1913" s="79"/>
      <c r="P1913" s="79"/>
      <c r="Q1913" s="79"/>
      <c r="R1913" s="79"/>
      <c r="S1913" s="79"/>
      <c r="T1913" s="79"/>
      <c r="U1913" s="85">
        <f t="shared" si="179"/>
        <v>0</v>
      </c>
      <c r="V1913" s="6">
        <f t="shared" si="180"/>
        <v>0</v>
      </c>
      <c r="W1913" s="6">
        <f>IFERROR(IF(V1913&gt;=1,V1913*VLOOKUP(E1913,STUDENT!$B$4:$W$2003,22,0),0),0)</f>
        <v>0</v>
      </c>
      <c r="X1913" s="6">
        <f t="shared" si="181"/>
        <v>0</v>
      </c>
      <c r="Y1913" s="6">
        <f>IFERROR(IF(X1913&gt;=1,X1913*VLOOKUP(E1913,STUDENT!$B$4:$W$2003,22,0),0),0)</f>
        <v>0</v>
      </c>
      <c r="Z1913" s="6">
        <f t="shared" si="182"/>
        <v>0</v>
      </c>
      <c r="AA1913" s="6">
        <f>IFERROR(IF(Z1913&gt;=1,Z1913*VLOOKUP(E1913,STUDENT!$B$4:$W$2003,22,0),0),0)</f>
        <v>0</v>
      </c>
    </row>
    <row r="1914" spans="1:27" ht="18" customHeight="1" x14ac:dyDescent="0.25">
      <c r="A1914" s="6">
        <f t="shared" si="177"/>
        <v>0</v>
      </c>
      <c r="B1914" s="6">
        <v>1906</v>
      </c>
      <c r="C1914" s="6">
        <f>IFERROR(IF($C$1&gt;=B1914,SMALL(STUDENT!$V$4:$V$2003,$C$6+B1914),0),0)</f>
        <v>0</v>
      </c>
      <c r="D1914" s="14">
        <f t="shared" si="178"/>
        <v>0</v>
      </c>
      <c r="E1914" s="14" t="str">
        <f>IFERROR(IF($D1914&gt;=1,VLOOKUP($C1914,STUDENT!$A$4:$E$2003,E$1,0),""),"")</f>
        <v/>
      </c>
      <c r="F1914" s="15" t="str">
        <f>IFERROR(IF($D1914&gt;=1,VLOOKUP($C1914,STUDENT!$A$4:$E$2003,F$1,0),""),"")</f>
        <v/>
      </c>
      <c r="G1914" s="15" t="str">
        <f>IFERROR(IF($D1914&gt;=1,VLOOKUP($C1914,STUDENT!$A$4:$E$2003,G$1,0),""),"")</f>
        <v/>
      </c>
      <c r="H1914" s="14" t="str">
        <f>IFERROR(IF($D1914&gt;=1,VLOOKUP($C1914,STUDENT!$A$4:$E$2003,H$1,0),""),"")</f>
        <v/>
      </c>
      <c r="I1914" s="79"/>
      <c r="J1914" s="79"/>
      <c r="K1914" s="79"/>
      <c r="L1914" s="79"/>
      <c r="M1914" s="79"/>
      <c r="N1914" s="79"/>
      <c r="O1914" s="79"/>
      <c r="P1914" s="79"/>
      <c r="Q1914" s="79"/>
      <c r="R1914" s="79"/>
      <c r="S1914" s="79"/>
      <c r="T1914" s="79"/>
      <c r="U1914" s="85">
        <f t="shared" si="179"/>
        <v>0</v>
      </c>
      <c r="V1914" s="6">
        <f t="shared" si="180"/>
        <v>0</v>
      </c>
      <c r="W1914" s="6">
        <f>IFERROR(IF(V1914&gt;=1,V1914*VLOOKUP(E1914,STUDENT!$B$4:$W$2003,22,0),0),0)</f>
        <v>0</v>
      </c>
      <c r="X1914" s="6">
        <f t="shared" si="181"/>
        <v>0</v>
      </c>
      <c r="Y1914" s="6">
        <f>IFERROR(IF(X1914&gt;=1,X1914*VLOOKUP(E1914,STUDENT!$B$4:$W$2003,22,0),0),0)</f>
        <v>0</v>
      </c>
      <c r="Z1914" s="6">
        <f t="shared" si="182"/>
        <v>0</v>
      </c>
      <c r="AA1914" s="6">
        <f>IFERROR(IF(Z1914&gt;=1,Z1914*VLOOKUP(E1914,STUDENT!$B$4:$W$2003,22,0),0),0)</f>
        <v>0</v>
      </c>
    </row>
    <row r="1915" spans="1:27" ht="18" customHeight="1" x14ac:dyDescent="0.25">
      <c r="A1915" s="6">
        <f t="shared" si="177"/>
        <v>0</v>
      </c>
      <c r="B1915" s="6">
        <v>1907</v>
      </c>
      <c r="C1915" s="6">
        <f>IFERROR(IF($C$1&gt;=B1915,SMALL(STUDENT!$V$4:$V$2003,$C$6+B1915),0),0)</f>
        <v>0</v>
      </c>
      <c r="D1915" s="14">
        <f t="shared" si="178"/>
        <v>0</v>
      </c>
      <c r="E1915" s="14" t="str">
        <f>IFERROR(IF($D1915&gt;=1,VLOOKUP($C1915,STUDENT!$A$4:$E$2003,E$1,0),""),"")</f>
        <v/>
      </c>
      <c r="F1915" s="15" t="str">
        <f>IFERROR(IF($D1915&gt;=1,VLOOKUP($C1915,STUDENT!$A$4:$E$2003,F$1,0),""),"")</f>
        <v/>
      </c>
      <c r="G1915" s="15" t="str">
        <f>IFERROR(IF($D1915&gt;=1,VLOOKUP($C1915,STUDENT!$A$4:$E$2003,G$1,0),""),"")</f>
        <v/>
      </c>
      <c r="H1915" s="14" t="str">
        <f>IFERROR(IF($D1915&gt;=1,VLOOKUP($C1915,STUDENT!$A$4:$E$2003,H$1,0),""),"")</f>
        <v/>
      </c>
      <c r="I1915" s="79"/>
      <c r="J1915" s="79"/>
      <c r="K1915" s="79"/>
      <c r="L1915" s="79"/>
      <c r="M1915" s="79"/>
      <c r="N1915" s="79"/>
      <c r="O1915" s="79"/>
      <c r="P1915" s="79"/>
      <c r="Q1915" s="79"/>
      <c r="R1915" s="79"/>
      <c r="S1915" s="79"/>
      <c r="T1915" s="79"/>
      <c r="U1915" s="85">
        <f t="shared" si="179"/>
        <v>0</v>
      </c>
      <c r="V1915" s="6">
        <f t="shared" si="180"/>
        <v>0</v>
      </c>
      <c r="W1915" s="6">
        <f>IFERROR(IF(V1915&gt;=1,V1915*VLOOKUP(E1915,STUDENT!$B$4:$W$2003,22,0),0),0)</f>
        <v>0</v>
      </c>
      <c r="X1915" s="6">
        <f t="shared" si="181"/>
        <v>0</v>
      </c>
      <c r="Y1915" s="6">
        <f>IFERROR(IF(X1915&gt;=1,X1915*VLOOKUP(E1915,STUDENT!$B$4:$W$2003,22,0),0),0)</f>
        <v>0</v>
      </c>
      <c r="Z1915" s="6">
        <f t="shared" si="182"/>
        <v>0</v>
      </c>
      <c r="AA1915" s="6">
        <f>IFERROR(IF(Z1915&gt;=1,Z1915*VLOOKUP(E1915,STUDENT!$B$4:$W$2003,22,0),0),0)</f>
        <v>0</v>
      </c>
    </row>
    <row r="1916" spans="1:27" ht="18" customHeight="1" x14ac:dyDescent="0.25">
      <c r="A1916" s="6">
        <f t="shared" si="177"/>
        <v>0</v>
      </c>
      <c r="B1916" s="6">
        <v>1908</v>
      </c>
      <c r="C1916" s="6">
        <f>IFERROR(IF($C$1&gt;=B1916,SMALL(STUDENT!$V$4:$V$2003,$C$6+B1916),0),0)</f>
        <v>0</v>
      </c>
      <c r="D1916" s="14">
        <f t="shared" si="178"/>
        <v>0</v>
      </c>
      <c r="E1916" s="14" t="str">
        <f>IFERROR(IF($D1916&gt;=1,VLOOKUP($C1916,STUDENT!$A$4:$E$2003,E$1,0),""),"")</f>
        <v/>
      </c>
      <c r="F1916" s="15" t="str">
        <f>IFERROR(IF($D1916&gt;=1,VLOOKUP($C1916,STUDENT!$A$4:$E$2003,F$1,0),""),"")</f>
        <v/>
      </c>
      <c r="G1916" s="15" t="str">
        <f>IFERROR(IF($D1916&gt;=1,VLOOKUP($C1916,STUDENT!$A$4:$E$2003,G$1,0),""),"")</f>
        <v/>
      </c>
      <c r="H1916" s="14" t="str">
        <f>IFERROR(IF($D1916&gt;=1,VLOOKUP($C1916,STUDENT!$A$4:$E$2003,H$1,0),""),"")</f>
        <v/>
      </c>
      <c r="I1916" s="79"/>
      <c r="J1916" s="79"/>
      <c r="K1916" s="79"/>
      <c r="L1916" s="79"/>
      <c r="M1916" s="79"/>
      <c r="N1916" s="79"/>
      <c r="O1916" s="79"/>
      <c r="P1916" s="79"/>
      <c r="Q1916" s="79"/>
      <c r="R1916" s="79"/>
      <c r="S1916" s="79"/>
      <c r="T1916" s="79"/>
      <c r="U1916" s="85">
        <f t="shared" si="179"/>
        <v>0</v>
      </c>
      <c r="V1916" s="6">
        <f t="shared" si="180"/>
        <v>0</v>
      </c>
      <c r="W1916" s="6">
        <f>IFERROR(IF(V1916&gt;=1,V1916*VLOOKUP(E1916,STUDENT!$B$4:$W$2003,22,0),0),0)</f>
        <v>0</v>
      </c>
      <c r="X1916" s="6">
        <f t="shared" si="181"/>
        <v>0</v>
      </c>
      <c r="Y1916" s="6">
        <f>IFERROR(IF(X1916&gt;=1,X1916*VLOOKUP(E1916,STUDENT!$B$4:$W$2003,22,0),0),0)</f>
        <v>0</v>
      </c>
      <c r="Z1916" s="6">
        <f t="shared" si="182"/>
        <v>0</v>
      </c>
      <c r="AA1916" s="6">
        <f>IFERROR(IF(Z1916&gt;=1,Z1916*VLOOKUP(E1916,STUDENT!$B$4:$W$2003,22,0),0),0)</f>
        <v>0</v>
      </c>
    </row>
    <row r="1917" spans="1:27" ht="18" customHeight="1" x14ac:dyDescent="0.25">
      <c r="A1917" s="6">
        <f t="shared" si="177"/>
        <v>0</v>
      </c>
      <c r="B1917" s="6">
        <v>1909</v>
      </c>
      <c r="C1917" s="6">
        <f>IFERROR(IF($C$1&gt;=B1917,SMALL(STUDENT!$V$4:$V$2003,$C$6+B1917),0),0)</f>
        <v>0</v>
      </c>
      <c r="D1917" s="14">
        <f t="shared" si="178"/>
        <v>0</v>
      </c>
      <c r="E1917" s="14" t="str">
        <f>IFERROR(IF($D1917&gt;=1,VLOOKUP($C1917,STUDENT!$A$4:$E$2003,E$1,0),""),"")</f>
        <v/>
      </c>
      <c r="F1917" s="15" t="str">
        <f>IFERROR(IF($D1917&gt;=1,VLOOKUP($C1917,STUDENT!$A$4:$E$2003,F$1,0),""),"")</f>
        <v/>
      </c>
      <c r="G1917" s="15" t="str">
        <f>IFERROR(IF($D1917&gt;=1,VLOOKUP($C1917,STUDENT!$A$4:$E$2003,G$1,0),""),"")</f>
        <v/>
      </c>
      <c r="H1917" s="14" t="str">
        <f>IFERROR(IF($D1917&gt;=1,VLOOKUP($C1917,STUDENT!$A$4:$E$2003,H$1,0),""),"")</f>
        <v/>
      </c>
      <c r="I1917" s="79"/>
      <c r="J1917" s="79"/>
      <c r="K1917" s="79"/>
      <c r="L1917" s="79"/>
      <c r="M1917" s="79"/>
      <c r="N1917" s="79"/>
      <c r="O1917" s="79"/>
      <c r="P1917" s="79"/>
      <c r="Q1917" s="79"/>
      <c r="R1917" s="79"/>
      <c r="S1917" s="79"/>
      <c r="T1917" s="79"/>
      <c r="U1917" s="85">
        <f t="shared" si="179"/>
        <v>0</v>
      </c>
      <c r="V1917" s="6">
        <f t="shared" si="180"/>
        <v>0</v>
      </c>
      <c r="W1917" s="6">
        <f>IFERROR(IF(V1917&gt;=1,V1917*VLOOKUP(E1917,STUDENT!$B$4:$W$2003,22,0),0),0)</f>
        <v>0</v>
      </c>
      <c r="X1917" s="6">
        <f t="shared" si="181"/>
        <v>0</v>
      </c>
      <c r="Y1917" s="6">
        <f>IFERROR(IF(X1917&gt;=1,X1917*VLOOKUP(E1917,STUDENT!$B$4:$W$2003,22,0),0),0)</f>
        <v>0</v>
      </c>
      <c r="Z1917" s="6">
        <f t="shared" si="182"/>
        <v>0</v>
      </c>
      <c r="AA1917" s="6">
        <f>IFERROR(IF(Z1917&gt;=1,Z1917*VLOOKUP(E1917,STUDENT!$B$4:$W$2003,22,0),0),0)</f>
        <v>0</v>
      </c>
    </row>
    <row r="1918" spans="1:27" ht="18" customHeight="1" x14ac:dyDescent="0.25">
      <c r="A1918" s="6">
        <f t="shared" si="177"/>
        <v>0</v>
      </c>
      <c r="B1918" s="6">
        <v>1910</v>
      </c>
      <c r="C1918" s="6">
        <f>IFERROR(IF($C$1&gt;=B1918,SMALL(STUDENT!$V$4:$V$2003,$C$6+B1918),0),0)</f>
        <v>0</v>
      </c>
      <c r="D1918" s="14">
        <f t="shared" si="178"/>
        <v>0</v>
      </c>
      <c r="E1918" s="14" t="str">
        <f>IFERROR(IF($D1918&gt;=1,VLOOKUP($C1918,STUDENT!$A$4:$E$2003,E$1,0),""),"")</f>
        <v/>
      </c>
      <c r="F1918" s="15" t="str">
        <f>IFERROR(IF($D1918&gt;=1,VLOOKUP($C1918,STUDENT!$A$4:$E$2003,F$1,0),""),"")</f>
        <v/>
      </c>
      <c r="G1918" s="15" t="str">
        <f>IFERROR(IF($D1918&gt;=1,VLOOKUP($C1918,STUDENT!$A$4:$E$2003,G$1,0),""),"")</f>
        <v/>
      </c>
      <c r="H1918" s="14" t="str">
        <f>IFERROR(IF($D1918&gt;=1,VLOOKUP($C1918,STUDENT!$A$4:$E$2003,H$1,0),""),"")</f>
        <v/>
      </c>
      <c r="I1918" s="79"/>
      <c r="J1918" s="79"/>
      <c r="K1918" s="79"/>
      <c r="L1918" s="79"/>
      <c r="M1918" s="79"/>
      <c r="N1918" s="79"/>
      <c r="O1918" s="79"/>
      <c r="P1918" s="79"/>
      <c r="Q1918" s="79"/>
      <c r="R1918" s="79"/>
      <c r="S1918" s="79"/>
      <c r="T1918" s="79"/>
      <c r="U1918" s="85">
        <f t="shared" si="179"/>
        <v>0</v>
      </c>
      <c r="V1918" s="6">
        <f t="shared" si="180"/>
        <v>0</v>
      </c>
      <c r="W1918" s="6">
        <f>IFERROR(IF(V1918&gt;=1,V1918*VLOOKUP(E1918,STUDENT!$B$4:$W$2003,22,0),0),0)</f>
        <v>0</v>
      </c>
      <c r="X1918" s="6">
        <f t="shared" si="181"/>
        <v>0</v>
      </c>
      <c r="Y1918" s="6">
        <f>IFERROR(IF(X1918&gt;=1,X1918*VLOOKUP(E1918,STUDENT!$B$4:$W$2003,22,0),0),0)</f>
        <v>0</v>
      </c>
      <c r="Z1918" s="6">
        <f t="shared" si="182"/>
        <v>0</v>
      </c>
      <c r="AA1918" s="6">
        <f>IFERROR(IF(Z1918&gt;=1,Z1918*VLOOKUP(E1918,STUDENT!$B$4:$W$2003,22,0),0),0)</f>
        <v>0</v>
      </c>
    </row>
    <row r="1919" spans="1:27" ht="18" customHeight="1" x14ac:dyDescent="0.25">
      <c r="A1919" s="6">
        <f t="shared" si="177"/>
        <v>0</v>
      </c>
      <c r="B1919" s="6">
        <v>1911</v>
      </c>
      <c r="C1919" s="6">
        <f>IFERROR(IF($C$1&gt;=B1919,SMALL(STUDENT!$V$4:$V$2003,$C$6+B1919),0),0)</f>
        <v>0</v>
      </c>
      <c r="D1919" s="14">
        <f t="shared" si="178"/>
        <v>0</v>
      </c>
      <c r="E1919" s="14" t="str">
        <f>IFERROR(IF($D1919&gt;=1,VLOOKUP($C1919,STUDENT!$A$4:$E$2003,E$1,0),""),"")</f>
        <v/>
      </c>
      <c r="F1919" s="15" t="str">
        <f>IFERROR(IF($D1919&gt;=1,VLOOKUP($C1919,STUDENT!$A$4:$E$2003,F$1,0),""),"")</f>
        <v/>
      </c>
      <c r="G1919" s="15" t="str">
        <f>IFERROR(IF($D1919&gt;=1,VLOOKUP($C1919,STUDENT!$A$4:$E$2003,G$1,0),""),"")</f>
        <v/>
      </c>
      <c r="H1919" s="14" t="str">
        <f>IFERROR(IF($D1919&gt;=1,VLOOKUP($C1919,STUDENT!$A$4:$E$2003,H$1,0),""),"")</f>
        <v/>
      </c>
      <c r="I1919" s="79"/>
      <c r="J1919" s="79"/>
      <c r="K1919" s="79"/>
      <c r="L1919" s="79"/>
      <c r="M1919" s="79"/>
      <c r="N1919" s="79"/>
      <c r="O1919" s="79"/>
      <c r="P1919" s="79"/>
      <c r="Q1919" s="79"/>
      <c r="R1919" s="79"/>
      <c r="S1919" s="79"/>
      <c r="T1919" s="79"/>
      <c r="U1919" s="85">
        <f t="shared" si="179"/>
        <v>0</v>
      </c>
      <c r="V1919" s="6">
        <f t="shared" si="180"/>
        <v>0</v>
      </c>
      <c r="W1919" s="6">
        <f>IFERROR(IF(V1919&gt;=1,V1919*VLOOKUP(E1919,STUDENT!$B$4:$W$2003,22,0),0),0)</f>
        <v>0</v>
      </c>
      <c r="X1919" s="6">
        <f t="shared" si="181"/>
        <v>0</v>
      </c>
      <c r="Y1919" s="6">
        <f>IFERROR(IF(X1919&gt;=1,X1919*VLOOKUP(E1919,STUDENT!$B$4:$W$2003,22,0),0),0)</f>
        <v>0</v>
      </c>
      <c r="Z1919" s="6">
        <f t="shared" si="182"/>
        <v>0</v>
      </c>
      <c r="AA1919" s="6">
        <f>IFERROR(IF(Z1919&gt;=1,Z1919*VLOOKUP(E1919,STUDENT!$B$4:$W$2003,22,0),0),0)</f>
        <v>0</v>
      </c>
    </row>
    <row r="1920" spans="1:27" ht="18" customHeight="1" x14ac:dyDescent="0.25">
      <c r="A1920" s="6">
        <f t="shared" si="177"/>
        <v>0</v>
      </c>
      <c r="B1920" s="6">
        <v>1912</v>
      </c>
      <c r="C1920" s="6">
        <f>IFERROR(IF($C$1&gt;=B1920,SMALL(STUDENT!$V$4:$V$2003,$C$6+B1920),0),0)</f>
        <v>0</v>
      </c>
      <c r="D1920" s="14">
        <f t="shared" si="178"/>
        <v>0</v>
      </c>
      <c r="E1920" s="14" t="str">
        <f>IFERROR(IF($D1920&gt;=1,VLOOKUP($C1920,STUDENT!$A$4:$E$2003,E$1,0),""),"")</f>
        <v/>
      </c>
      <c r="F1920" s="15" t="str">
        <f>IFERROR(IF($D1920&gt;=1,VLOOKUP($C1920,STUDENT!$A$4:$E$2003,F$1,0),""),"")</f>
        <v/>
      </c>
      <c r="G1920" s="15" t="str">
        <f>IFERROR(IF($D1920&gt;=1,VLOOKUP($C1920,STUDENT!$A$4:$E$2003,G$1,0),""),"")</f>
        <v/>
      </c>
      <c r="H1920" s="14" t="str">
        <f>IFERROR(IF($D1920&gt;=1,VLOOKUP($C1920,STUDENT!$A$4:$E$2003,H$1,0),""),"")</f>
        <v/>
      </c>
      <c r="I1920" s="79"/>
      <c r="J1920" s="79"/>
      <c r="K1920" s="79"/>
      <c r="L1920" s="79"/>
      <c r="M1920" s="79"/>
      <c r="N1920" s="79"/>
      <c r="O1920" s="79"/>
      <c r="P1920" s="79"/>
      <c r="Q1920" s="79"/>
      <c r="R1920" s="79"/>
      <c r="S1920" s="79"/>
      <c r="T1920" s="79"/>
      <c r="U1920" s="85">
        <f t="shared" si="179"/>
        <v>0</v>
      </c>
      <c r="V1920" s="6">
        <f t="shared" si="180"/>
        <v>0</v>
      </c>
      <c r="W1920" s="6">
        <f>IFERROR(IF(V1920&gt;=1,V1920*VLOOKUP(E1920,STUDENT!$B$4:$W$2003,22,0),0),0)</f>
        <v>0</v>
      </c>
      <c r="X1920" s="6">
        <f t="shared" si="181"/>
        <v>0</v>
      </c>
      <c r="Y1920" s="6">
        <f>IFERROR(IF(X1920&gt;=1,X1920*VLOOKUP(E1920,STUDENT!$B$4:$W$2003,22,0),0),0)</f>
        <v>0</v>
      </c>
      <c r="Z1920" s="6">
        <f t="shared" si="182"/>
        <v>0</v>
      </c>
      <c r="AA1920" s="6">
        <f>IFERROR(IF(Z1920&gt;=1,Z1920*VLOOKUP(E1920,STUDENT!$B$4:$W$2003,22,0),0),0)</f>
        <v>0</v>
      </c>
    </row>
    <row r="1921" spans="1:27" ht="18" customHeight="1" x14ac:dyDescent="0.25">
      <c r="A1921" s="6">
        <f t="shared" si="177"/>
        <v>0</v>
      </c>
      <c r="B1921" s="6">
        <v>1913</v>
      </c>
      <c r="C1921" s="6">
        <f>IFERROR(IF($C$1&gt;=B1921,SMALL(STUDENT!$V$4:$V$2003,$C$6+B1921),0),0)</f>
        <v>0</v>
      </c>
      <c r="D1921" s="14">
        <f t="shared" si="178"/>
        <v>0</v>
      </c>
      <c r="E1921" s="14" t="str">
        <f>IFERROR(IF($D1921&gt;=1,VLOOKUP($C1921,STUDENT!$A$4:$E$2003,E$1,0),""),"")</f>
        <v/>
      </c>
      <c r="F1921" s="15" t="str">
        <f>IFERROR(IF($D1921&gt;=1,VLOOKUP($C1921,STUDENT!$A$4:$E$2003,F$1,0),""),"")</f>
        <v/>
      </c>
      <c r="G1921" s="15" t="str">
        <f>IFERROR(IF($D1921&gt;=1,VLOOKUP($C1921,STUDENT!$A$4:$E$2003,G$1,0),""),"")</f>
        <v/>
      </c>
      <c r="H1921" s="14" t="str">
        <f>IFERROR(IF($D1921&gt;=1,VLOOKUP($C1921,STUDENT!$A$4:$E$2003,H$1,0),""),"")</f>
        <v/>
      </c>
      <c r="I1921" s="79"/>
      <c r="J1921" s="79"/>
      <c r="K1921" s="79"/>
      <c r="L1921" s="79"/>
      <c r="M1921" s="79"/>
      <c r="N1921" s="79"/>
      <c r="O1921" s="79"/>
      <c r="P1921" s="79"/>
      <c r="Q1921" s="79"/>
      <c r="R1921" s="79"/>
      <c r="S1921" s="79"/>
      <c r="T1921" s="79"/>
      <c r="U1921" s="85">
        <f t="shared" si="179"/>
        <v>0</v>
      </c>
      <c r="V1921" s="6">
        <f t="shared" si="180"/>
        <v>0</v>
      </c>
      <c r="W1921" s="6">
        <f>IFERROR(IF(V1921&gt;=1,V1921*VLOOKUP(E1921,STUDENT!$B$4:$W$2003,22,0),0),0)</f>
        <v>0</v>
      </c>
      <c r="X1921" s="6">
        <f t="shared" si="181"/>
        <v>0</v>
      </c>
      <c r="Y1921" s="6">
        <f>IFERROR(IF(X1921&gt;=1,X1921*VLOOKUP(E1921,STUDENT!$B$4:$W$2003,22,0),0),0)</f>
        <v>0</v>
      </c>
      <c r="Z1921" s="6">
        <f t="shared" si="182"/>
        <v>0</v>
      </c>
      <c r="AA1921" s="6">
        <f>IFERROR(IF(Z1921&gt;=1,Z1921*VLOOKUP(E1921,STUDENT!$B$4:$W$2003,22,0),0),0)</f>
        <v>0</v>
      </c>
    </row>
    <row r="1922" spans="1:27" ht="18" customHeight="1" x14ac:dyDescent="0.25">
      <c r="A1922" s="6">
        <f t="shared" si="177"/>
        <v>0</v>
      </c>
      <c r="B1922" s="6">
        <v>1914</v>
      </c>
      <c r="C1922" s="6">
        <f>IFERROR(IF($C$1&gt;=B1922,SMALL(STUDENT!$V$4:$V$2003,$C$6+B1922),0),0)</f>
        <v>0</v>
      </c>
      <c r="D1922" s="14">
        <f t="shared" si="178"/>
        <v>0</v>
      </c>
      <c r="E1922" s="14" t="str">
        <f>IFERROR(IF($D1922&gt;=1,VLOOKUP($C1922,STUDENT!$A$4:$E$2003,E$1,0),""),"")</f>
        <v/>
      </c>
      <c r="F1922" s="15" t="str">
        <f>IFERROR(IF($D1922&gt;=1,VLOOKUP($C1922,STUDENT!$A$4:$E$2003,F$1,0),""),"")</f>
        <v/>
      </c>
      <c r="G1922" s="15" t="str">
        <f>IFERROR(IF($D1922&gt;=1,VLOOKUP($C1922,STUDENT!$A$4:$E$2003,G$1,0),""),"")</f>
        <v/>
      </c>
      <c r="H1922" s="14" t="str">
        <f>IFERROR(IF($D1922&gt;=1,VLOOKUP($C1922,STUDENT!$A$4:$E$2003,H$1,0),""),"")</f>
        <v/>
      </c>
      <c r="I1922" s="79"/>
      <c r="J1922" s="79"/>
      <c r="K1922" s="79"/>
      <c r="L1922" s="79"/>
      <c r="M1922" s="79"/>
      <c r="N1922" s="79"/>
      <c r="O1922" s="79"/>
      <c r="P1922" s="79"/>
      <c r="Q1922" s="79"/>
      <c r="R1922" s="79"/>
      <c r="S1922" s="79"/>
      <c r="T1922" s="79"/>
      <c r="U1922" s="85">
        <f t="shared" si="179"/>
        <v>0</v>
      </c>
      <c r="V1922" s="6">
        <f t="shared" si="180"/>
        <v>0</v>
      </c>
      <c r="W1922" s="6">
        <f>IFERROR(IF(V1922&gt;=1,V1922*VLOOKUP(E1922,STUDENT!$B$4:$W$2003,22,0),0),0)</f>
        <v>0</v>
      </c>
      <c r="X1922" s="6">
        <f t="shared" si="181"/>
        <v>0</v>
      </c>
      <c r="Y1922" s="6">
        <f>IFERROR(IF(X1922&gt;=1,X1922*VLOOKUP(E1922,STUDENT!$B$4:$W$2003,22,0),0),0)</f>
        <v>0</v>
      </c>
      <c r="Z1922" s="6">
        <f t="shared" si="182"/>
        <v>0</v>
      </c>
      <c r="AA1922" s="6">
        <f>IFERROR(IF(Z1922&gt;=1,Z1922*VLOOKUP(E1922,STUDENT!$B$4:$W$2003,22,0),0),0)</f>
        <v>0</v>
      </c>
    </row>
    <row r="1923" spans="1:27" ht="18" customHeight="1" x14ac:dyDescent="0.25">
      <c r="A1923" s="6">
        <f t="shared" si="177"/>
        <v>0</v>
      </c>
      <c r="B1923" s="6">
        <v>1915</v>
      </c>
      <c r="C1923" s="6">
        <f>IFERROR(IF($C$1&gt;=B1923,SMALL(STUDENT!$V$4:$V$2003,$C$6+B1923),0),0)</f>
        <v>0</v>
      </c>
      <c r="D1923" s="14">
        <f t="shared" si="178"/>
        <v>0</v>
      </c>
      <c r="E1923" s="14" t="str">
        <f>IFERROR(IF($D1923&gt;=1,VLOOKUP($C1923,STUDENT!$A$4:$E$2003,E$1,0),""),"")</f>
        <v/>
      </c>
      <c r="F1923" s="15" t="str">
        <f>IFERROR(IF($D1923&gt;=1,VLOOKUP($C1923,STUDENT!$A$4:$E$2003,F$1,0),""),"")</f>
        <v/>
      </c>
      <c r="G1923" s="15" t="str">
        <f>IFERROR(IF($D1923&gt;=1,VLOOKUP($C1923,STUDENT!$A$4:$E$2003,G$1,0),""),"")</f>
        <v/>
      </c>
      <c r="H1923" s="14" t="str">
        <f>IFERROR(IF($D1923&gt;=1,VLOOKUP($C1923,STUDENT!$A$4:$E$2003,H$1,0),""),"")</f>
        <v/>
      </c>
      <c r="I1923" s="79"/>
      <c r="J1923" s="79"/>
      <c r="K1923" s="79"/>
      <c r="L1923" s="79"/>
      <c r="M1923" s="79"/>
      <c r="N1923" s="79"/>
      <c r="O1923" s="79"/>
      <c r="P1923" s="79"/>
      <c r="Q1923" s="79"/>
      <c r="R1923" s="79"/>
      <c r="S1923" s="79"/>
      <c r="T1923" s="79"/>
      <c r="U1923" s="85">
        <f t="shared" si="179"/>
        <v>0</v>
      </c>
      <c r="V1923" s="6">
        <f t="shared" si="180"/>
        <v>0</v>
      </c>
      <c r="W1923" s="6">
        <f>IFERROR(IF(V1923&gt;=1,V1923*VLOOKUP(E1923,STUDENT!$B$4:$W$2003,22,0),0),0)</f>
        <v>0</v>
      </c>
      <c r="X1923" s="6">
        <f t="shared" si="181"/>
        <v>0</v>
      </c>
      <c r="Y1923" s="6">
        <f>IFERROR(IF(X1923&gt;=1,X1923*VLOOKUP(E1923,STUDENT!$B$4:$W$2003,22,0),0),0)</f>
        <v>0</v>
      </c>
      <c r="Z1923" s="6">
        <f t="shared" si="182"/>
        <v>0</v>
      </c>
      <c r="AA1923" s="6">
        <f>IFERROR(IF(Z1923&gt;=1,Z1923*VLOOKUP(E1923,STUDENT!$B$4:$W$2003,22,0),0),0)</f>
        <v>0</v>
      </c>
    </row>
    <row r="1924" spans="1:27" ht="18" customHeight="1" x14ac:dyDescent="0.25">
      <c r="A1924" s="6">
        <f t="shared" si="177"/>
        <v>0</v>
      </c>
      <c r="B1924" s="6">
        <v>1916</v>
      </c>
      <c r="C1924" s="6">
        <f>IFERROR(IF($C$1&gt;=B1924,SMALL(STUDENT!$V$4:$V$2003,$C$6+B1924),0),0)</f>
        <v>0</v>
      </c>
      <c r="D1924" s="14">
        <f t="shared" si="178"/>
        <v>0</v>
      </c>
      <c r="E1924" s="14" t="str">
        <f>IFERROR(IF($D1924&gt;=1,VLOOKUP($C1924,STUDENT!$A$4:$E$2003,E$1,0),""),"")</f>
        <v/>
      </c>
      <c r="F1924" s="15" t="str">
        <f>IFERROR(IF($D1924&gt;=1,VLOOKUP($C1924,STUDENT!$A$4:$E$2003,F$1,0),""),"")</f>
        <v/>
      </c>
      <c r="G1924" s="15" t="str">
        <f>IFERROR(IF($D1924&gt;=1,VLOOKUP($C1924,STUDENT!$A$4:$E$2003,G$1,0),""),"")</f>
        <v/>
      </c>
      <c r="H1924" s="14" t="str">
        <f>IFERROR(IF($D1924&gt;=1,VLOOKUP($C1924,STUDENT!$A$4:$E$2003,H$1,0),""),"")</f>
        <v/>
      </c>
      <c r="I1924" s="79"/>
      <c r="J1924" s="79"/>
      <c r="K1924" s="79"/>
      <c r="L1924" s="79"/>
      <c r="M1924" s="79"/>
      <c r="N1924" s="79"/>
      <c r="O1924" s="79"/>
      <c r="P1924" s="79"/>
      <c r="Q1924" s="79"/>
      <c r="R1924" s="79"/>
      <c r="S1924" s="79"/>
      <c r="T1924" s="79"/>
      <c r="U1924" s="85">
        <f t="shared" si="179"/>
        <v>0</v>
      </c>
      <c r="V1924" s="6">
        <f t="shared" si="180"/>
        <v>0</v>
      </c>
      <c r="W1924" s="6">
        <f>IFERROR(IF(V1924&gt;=1,V1924*VLOOKUP(E1924,STUDENT!$B$4:$W$2003,22,0),0),0)</f>
        <v>0</v>
      </c>
      <c r="X1924" s="6">
        <f t="shared" si="181"/>
        <v>0</v>
      </c>
      <c r="Y1924" s="6">
        <f>IFERROR(IF(X1924&gt;=1,X1924*VLOOKUP(E1924,STUDENT!$B$4:$W$2003,22,0),0),0)</f>
        <v>0</v>
      </c>
      <c r="Z1924" s="6">
        <f t="shared" si="182"/>
        <v>0</v>
      </c>
      <c r="AA1924" s="6">
        <f>IFERROR(IF(Z1924&gt;=1,Z1924*VLOOKUP(E1924,STUDENT!$B$4:$W$2003,22,0),0),0)</f>
        <v>0</v>
      </c>
    </row>
    <row r="1925" spans="1:27" ht="18" customHeight="1" x14ac:dyDescent="0.25">
      <c r="A1925" s="6">
        <f t="shared" si="177"/>
        <v>0</v>
      </c>
      <c r="B1925" s="6">
        <v>1917</v>
      </c>
      <c r="C1925" s="6">
        <f>IFERROR(IF($C$1&gt;=B1925,SMALL(STUDENT!$V$4:$V$2003,$C$6+B1925),0),0)</f>
        <v>0</v>
      </c>
      <c r="D1925" s="14">
        <f t="shared" si="178"/>
        <v>0</v>
      </c>
      <c r="E1925" s="14" t="str">
        <f>IFERROR(IF($D1925&gt;=1,VLOOKUP($C1925,STUDENT!$A$4:$E$2003,E$1,0),""),"")</f>
        <v/>
      </c>
      <c r="F1925" s="15" t="str">
        <f>IFERROR(IF($D1925&gt;=1,VLOOKUP($C1925,STUDENT!$A$4:$E$2003,F$1,0),""),"")</f>
        <v/>
      </c>
      <c r="G1925" s="15" t="str">
        <f>IFERROR(IF($D1925&gt;=1,VLOOKUP($C1925,STUDENT!$A$4:$E$2003,G$1,0),""),"")</f>
        <v/>
      </c>
      <c r="H1925" s="14" t="str">
        <f>IFERROR(IF($D1925&gt;=1,VLOOKUP($C1925,STUDENT!$A$4:$E$2003,H$1,0),""),"")</f>
        <v/>
      </c>
      <c r="I1925" s="79"/>
      <c r="J1925" s="79"/>
      <c r="K1925" s="79"/>
      <c r="L1925" s="79"/>
      <c r="M1925" s="79"/>
      <c r="N1925" s="79"/>
      <c r="O1925" s="79"/>
      <c r="P1925" s="79"/>
      <c r="Q1925" s="79"/>
      <c r="R1925" s="79"/>
      <c r="S1925" s="79"/>
      <c r="T1925" s="79"/>
      <c r="U1925" s="85">
        <f t="shared" si="179"/>
        <v>0</v>
      </c>
      <c r="V1925" s="6">
        <f t="shared" si="180"/>
        <v>0</v>
      </c>
      <c r="W1925" s="6">
        <f>IFERROR(IF(V1925&gt;=1,V1925*VLOOKUP(E1925,STUDENT!$B$4:$W$2003,22,0),0),0)</f>
        <v>0</v>
      </c>
      <c r="X1925" s="6">
        <f t="shared" si="181"/>
        <v>0</v>
      </c>
      <c r="Y1925" s="6">
        <f>IFERROR(IF(X1925&gt;=1,X1925*VLOOKUP(E1925,STUDENT!$B$4:$W$2003,22,0),0),0)</f>
        <v>0</v>
      </c>
      <c r="Z1925" s="6">
        <f t="shared" si="182"/>
        <v>0</v>
      </c>
      <c r="AA1925" s="6">
        <f>IFERROR(IF(Z1925&gt;=1,Z1925*VLOOKUP(E1925,STUDENT!$B$4:$W$2003,22,0),0),0)</f>
        <v>0</v>
      </c>
    </row>
    <row r="1926" spans="1:27" ht="18" customHeight="1" x14ac:dyDescent="0.25">
      <c r="A1926" s="6">
        <f t="shared" si="177"/>
        <v>0</v>
      </c>
      <c r="B1926" s="6">
        <v>1918</v>
      </c>
      <c r="C1926" s="6">
        <f>IFERROR(IF($C$1&gt;=B1926,SMALL(STUDENT!$V$4:$V$2003,$C$6+B1926),0),0)</f>
        <v>0</v>
      </c>
      <c r="D1926" s="14">
        <f t="shared" si="178"/>
        <v>0</v>
      </c>
      <c r="E1926" s="14" t="str">
        <f>IFERROR(IF($D1926&gt;=1,VLOOKUP($C1926,STUDENT!$A$4:$E$2003,E$1,0),""),"")</f>
        <v/>
      </c>
      <c r="F1926" s="15" t="str">
        <f>IFERROR(IF($D1926&gt;=1,VLOOKUP($C1926,STUDENT!$A$4:$E$2003,F$1,0),""),"")</f>
        <v/>
      </c>
      <c r="G1926" s="15" t="str">
        <f>IFERROR(IF($D1926&gt;=1,VLOOKUP($C1926,STUDENT!$A$4:$E$2003,G$1,0),""),"")</f>
        <v/>
      </c>
      <c r="H1926" s="14" t="str">
        <f>IFERROR(IF($D1926&gt;=1,VLOOKUP($C1926,STUDENT!$A$4:$E$2003,H$1,0),""),"")</f>
        <v/>
      </c>
      <c r="I1926" s="79"/>
      <c r="J1926" s="79"/>
      <c r="K1926" s="79"/>
      <c r="L1926" s="79"/>
      <c r="M1926" s="79"/>
      <c r="N1926" s="79"/>
      <c r="O1926" s="79"/>
      <c r="P1926" s="79"/>
      <c r="Q1926" s="79"/>
      <c r="R1926" s="79"/>
      <c r="S1926" s="79"/>
      <c r="T1926" s="79"/>
      <c r="U1926" s="85">
        <f t="shared" si="179"/>
        <v>0</v>
      </c>
      <c r="V1926" s="6">
        <f t="shared" si="180"/>
        <v>0</v>
      </c>
      <c r="W1926" s="6">
        <f>IFERROR(IF(V1926&gt;=1,V1926*VLOOKUP(E1926,STUDENT!$B$4:$W$2003,22,0),0),0)</f>
        <v>0</v>
      </c>
      <c r="X1926" s="6">
        <f t="shared" si="181"/>
        <v>0</v>
      </c>
      <c r="Y1926" s="6">
        <f>IFERROR(IF(X1926&gt;=1,X1926*VLOOKUP(E1926,STUDENT!$B$4:$W$2003,22,0),0),0)</f>
        <v>0</v>
      </c>
      <c r="Z1926" s="6">
        <f t="shared" si="182"/>
        <v>0</v>
      </c>
      <c r="AA1926" s="6">
        <f>IFERROR(IF(Z1926&gt;=1,Z1926*VLOOKUP(E1926,STUDENT!$B$4:$W$2003,22,0),0),0)</f>
        <v>0</v>
      </c>
    </row>
    <row r="1927" spans="1:27" ht="18" customHeight="1" x14ac:dyDescent="0.25">
      <c r="A1927" s="6">
        <f t="shared" si="177"/>
        <v>0</v>
      </c>
      <c r="B1927" s="6">
        <v>1919</v>
      </c>
      <c r="C1927" s="6">
        <f>IFERROR(IF($C$1&gt;=B1927,SMALL(STUDENT!$V$4:$V$2003,$C$6+B1927),0),0)</f>
        <v>0</v>
      </c>
      <c r="D1927" s="14">
        <f t="shared" si="178"/>
        <v>0</v>
      </c>
      <c r="E1927" s="14" t="str">
        <f>IFERROR(IF($D1927&gt;=1,VLOOKUP($C1927,STUDENT!$A$4:$E$2003,E$1,0),""),"")</f>
        <v/>
      </c>
      <c r="F1927" s="15" t="str">
        <f>IFERROR(IF($D1927&gt;=1,VLOOKUP($C1927,STUDENT!$A$4:$E$2003,F$1,0),""),"")</f>
        <v/>
      </c>
      <c r="G1927" s="15" t="str">
        <f>IFERROR(IF($D1927&gt;=1,VLOOKUP($C1927,STUDENT!$A$4:$E$2003,G$1,0),""),"")</f>
        <v/>
      </c>
      <c r="H1927" s="14" t="str">
        <f>IFERROR(IF($D1927&gt;=1,VLOOKUP($C1927,STUDENT!$A$4:$E$2003,H$1,0),""),"")</f>
        <v/>
      </c>
      <c r="I1927" s="79"/>
      <c r="J1927" s="79"/>
      <c r="K1927" s="79"/>
      <c r="L1927" s="79"/>
      <c r="M1927" s="79"/>
      <c r="N1927" s="79"/>
      <c r="O1927" s="79"/>
      <c r="P1927" s="79"/>
      <c r="Q1927" s="79"/>
      <c r="R1927" s="79"/>
      <c r="S1927" s="79"/>
      <c r="T1927" s="79"/>
      <c r="U1927" s="85">
        <f t="shared" si="179"/>
        <v>0</v>
      </c>
      <c r="V1927" s="6">
        <f t="shared" si="180"/>
        <v>0</v>
      </c>
      <c r="W1927" s="6">
        <f>IFERROR(IF(V1927&gt;=1,V1927*VLOOKUP(E1927,STUDENT!$B$4:$W$2003,22,0),0),0)</f>
        <v>0</v>
      </c>
      <c r="X1927" s="6">
        <f t="shared" si="181"/>
        <v>0</v>
      </c>
      <c r="Y1927" s="6">
        <f>IFERROR(IF(X1927&gt;=1,X1927*VLOOKUP(E1927,STUDENT!$B$4:$W$2003,22,0),0),0)</f>
        <v>0</v>
      </c>
      <c r="Z1927" s="6">
        <f t="shared" si="182"/>
        <v>0</v>
      </c>
      <c r="AA1927" s="6">
        <f>IFERROR(IF(Z1927&gt;=1,Z1927*VLOOKUP(E1927,STUDENT!$B$4:$W$2003,22,0),0),0)</f>
        <v>0</v>
      </c>
    </row>
    <row r="1928" spans="1:27" ht="18" customHeight="1" x14ac:dyDescent="0.25">
      <c r="A1928" s="6">
        <f t="shared" si="177"/>
        <v>0</v>
      </c>
      <c r="B1928" s="6">
        <v>1920</v>
      </c>
      <c r="C1928" s="6">
        <f>IFERROR(IF($C$1&gt;=B1928,SMALL(STUDENT!$V$4:$V$2003,$C$6+B1928),0),0)</f>
        <v>0</v>
      </c>
      <c r="D1928" s="14">
        <f t="shared" si="178"/>
        <v>0</v>
      </c>
      <c r="E1928" s="14" t="str">
        <f>IFERROR(IF($D1928&gt;=1,VLOOKUP($C1928,STUDENT!$A$4:$E$2003,E$1,0),""),"")</f>
        <v/>
      </c>
      <c r="F1928" s="15" t="str">
        <f>IFERROR(IF($D1928&gt;=1,VLOOKUP($C1928,STUDENT!$A$4:$E$2003,F$1,0),""),"")</f>
        <v/>
      </c>
      <c r="G1928" s="15" t="str">
        <f>IFERROR(IF($D1928&gt;=1,VLOOKUP($C1928,STUDENT!$A$4:$E$2003,G$1,0),""),"")</f>
        <v/>
      </c>
      <c r="H1928" s="14" t="str">
        <f>IFERROR(IF($D1928&gt;=1,VLOOKUP($C1928,STUDENT!$A$4:$E$2003,H$1,0),""),"")</f>
        <v/>
      </c>
      <c r="I1928" s="79"/>
      <c r="J1928" s="79"/>
      <c r="K1928" s="79"/>
      <c r="L1928" s="79"/>
      <c r="M1928" s="79"/>
      <c r="N1928" s="79"/>
      <c r="O1928" s="79"/>
      <c r="P1928" s="79"/>
      <c r="Q1928" s="79"/>
      <c r="R1928" s="79"/>
      <c r="S1928" s="79"/>
      <c r="T1928" s="79"/>
      <c r="U1928" s="85">
        <f t="shared" si="179"/>
        <v>0</v>
      </c>
      <c r="V1928" s="6">
        <f t="shared" si="180"/>
        <v>0</v>
      </c>
      <c r="W1928" s="6">
        <f>IFERROR(IF(V1928&gt;=1,V1928*VLOOKUP(E1928,STUDENT!$B$4:$W$2003,22,0),0),0)</f>
        <v>0</v>
      </c>
      <c r="X1928" s="6">
        <f t="shared" si="181"/>
        <v>0</v>
      </c>
      <c r="Y1928" s="6">
        <f>IFERROR(IF(X1928&gt;=1,X1928*VLOOKUP(E1928,STUDENT!$B$4:$W$2003,22,0),0),0)</f>
        <v>0</v>
      </c>
      <c r="Z1928" s="6">
        <f t="shared" si="182"/>
        <v>0</v>
      </c>
      <c r="AA1928" s="6">
        <f>IFERROR(IF(Z1928&gt;=1,Z1928*VLOOKUP(E1928,STUDENT!$B$4:$W$2003,22,0),0),0)</f>
        <v>0</v>
      </c>
    </row>
    <row r="1929" spans="1:27" ht="18" customHeight="1" x14ac:dyDescent="0.25">
      <c r="A1929" s="6">
        <f t="shared" si="177"/>
        <v>0</v>
      </c>
      <c r="B1929" s="6">
        <v>1921</v>
      </c>
      <c r="C1929" s="6">
        <f>IFERROR(IF($C$1&gt;=B1929,SMALL(STUDENT!$V$4:$V$2003,$C$6+B1929),0),0)</f>
        <v>0</v>
      </c>
      <c r="D1929" s="14">
        <f t="shared" si="178"/>
        <v>0</v>
      </c>
      <c r="E1929" s="14" t="str">
        <f>IFERROR(IF($D1929&gt;=1,VLOOKUP($C1929,STUDENT!$A$4:$E$2003,E$1,0),""),"")</f>
        <v/>
      </c>
      <c r="F1929" s="15" t="str">
        <f>IFERROR(IF($D1929&gt;=1,VLOOKUP($C1929,STUDENT!$A$4:$E$2003,F$1,0),""),"")</f>
        <v/>
      </c>
      <c r="G1929" s="15" t="str">
        <f>IFERROR(IF($D1929&gt;=1,VLOOKUP($C1929,STUDENT!$A$4:$E$2003,G$1,0),""),"")</f>
        <v/>
      </c>
      <c r="H1929" s="14" t="str">
        <f>IFERROR(IF($D1929&gt;=1,VLOOKUP($C1929,STUDENT!$A$4:$E$2003,H$1,0),""),"")</f>
        <v/>
      </c>
      <c r="I1929" s="79"/>
      <c r="J1929" s="79"/>
      <c r="K1929" s="79"/>
      <c r="L1929" s="79"/>
      <c r="M1929" s="79"/>
      <c r="N1929" s="79"/>
      <c r="O1929" s="79"/>
      <c r="P1929" s="79"/>
      <c r="Q1929" s="79"/>
      <c r="R1929" s="79"/>
      <c r="S1929" s="79"/>
      <c r="T1929" s="79"/>
      <c r="U1929" s="85">
        <f t="shared" si="179"/>
        <v>0</v>
      </c>
      <c r="V1929" s="6">
        <f t="shared" si="180"/>
        <v>0</v>
      </c>
      <c r="W1929" s="6">
        <f>IFERROR(IF(V1929&gt;=1,V1929*VLOOKUP(E1929,STUDENT!$B$4:$W$2003,22,0),0),0)</f>
        <v>0</v>
      </c>
      <c r="X1929" s="6">
        <f t="shared" si="181"/>
        <v>0</v>
      </c>
      <c r="Y1929" s="6">
        <f>IFERROR(IF(X1929&gt;=1,X1929*VLOOKUP(E1929,STUDENT!$B$4:$W$2003,22,0),0),0)</f>
        <v>0</v>
      </c>
      <c r="Z1929" s="6">
        <f t="shared" si="182"/>
        <v>0</v>
      </c>
      <c r="AA1929" s="6">
        <f>IFERROR(IF(Z1929&gt;=1,Z1929*VLOOKUP(E1929,STUDENT!$B$4:$W$2003,22,0),0),0)</f>
        <v>0</v>
      </c>
    </row>
    <row r="1930" spans="1:27" ht="18" customHeight="1" x14ac:dyDescent="0.25">
      <c r="A1930" s="6">
        <f t="shared" ref="A1930:A1993" si="183">IFERROR(IF(W1930&gt;=1,D1930,0),0)</f>
        <v>0</v>
      </c>
      <c r="B1930" s="6">
        <v>1922</v>
      </c>
      <c r="C1930" s="6">
        <f>IFERROR(IF($C$1&gt;=B1930,SMALL(STUDENT!$V$4:$V$2003,$C$6+B1930),0),0)</f>
        <v>0</v>
      </c>
      <c r="D1930" s="14">
        <f t="shared" ref="D1930:D1993" si="184">IFERROR(IF(C1930&gt;=1,B1930,0),0)</f>
        <v>0</v>
      </c>
      <c r="E1930" s="14" t="str">
        <f>IFERROR(IF($D1930&gt;=1,VLOOKUP($C1930,STUDENT!$A$4:$E$2003,E$1,0),""),"")</f>
        <v/>
      </c>
      <c r="F1930" s="15" t="str">
        <f>IFERROR(IF($D1930&gt;=1,VLOOKUP($C1930,STUDENT!$A$4:$E$2003,F$1,0),""),"")</f>
        <v/>
      </c>
      <c r="G1930" s="15" t="str">
        <f>IFERROR(IF($D1930&gt;=1,VLOOKUP($C1930,STUDENT!$A$4:$E$2003,G$1,0),""),"")</f>
        <v/>
      </c>
      <c r="H1930" s="14" t="str">
        <f>IFERROR(IF($D1930&gt;=1,VLOOKUP($C1930,STUDENT!$A$4:$E$2003,H$1,0),""),"")</f>
        <v/>
      </c>
      <c r="I1930" s="79"/>
      <c r="J1930" s="79"/>
      <c r="K1930" s="79"/>
      <c r="L1930" s="79"/>
      <c r="M1930" s="79"/>
      <c r="N1930" s="79"/>
      <c r="O1930" s="79"/>
      <c r="P1930" s="79"/>
      <c r="Q1930" s="79"/>
      <c r="R1930" s="79"/>
      <c r="S1930" s="79"/>
      <c r="T1930" s="79"/>
      <c r="U1930" s="85">
        <f t="shared" ref="U1930:U1993" si="185">SUM(I1930:T1930)</f>
        <v>0</v>
      </c>
      <c r="V1930" s="6">
        <f t="shared" ref="V1930:V1993" si="186">IFERROR(IF(D1930&gt;=1,(IF($V$1&gt;=1,(IF($W$1&gt;=1,SUMIFS(I1930:T1930,$I$3:$T$3,"&gt;="&amp;$V$1,$I$3:$T$3,"&lt;="&amp;$W$1),0)),0)),0),0)</f>
        <v>0</v>
      </c>
      <c r="W1930" s="6">
        <f>IFERROR(IF(V1930&gt;=1,V1930*VLOOKUP(E1930,STUDENT!$B$4:$W$2003,22,0),0),0)</f>
        <v>0</v>
      </c>
      <c r="X1930" s="6">
        <f t="shared" ref="X1930:X1993" si="187">IFERROR(IF(D1930&gt;=1,(IF($X$1&gt;=1,(IF($Y$1&gt;=1,SUMIFS(I1930:T1930,$I$3:$T$3,"&gt;="&amp;$X$1,$I$3:$T$3,"&lt;="&amp;$Y$1),0)),0)),0),0)</f>
        <v>0</v>
      </c>
      <c r="Y1930" s="6">
        <f>IFERROR(IF(X1930&gt;=1,X1930*VLOOKUP(E1930,STUDENT!$B$4:$W$2003,22,0),0),0)</f>
        <v>0</v>
      </c>
      <c r="Z1930" s="6">
        <f t="shared" ref="Z1930:Z1993" si="188">IFERROR(IF(D1930&gt;=1,(IF($Z$1&gt;=1,(IF($AA$1&gt;=1,SUMIFS(I1930:T1930,$I$3:$T$3,"&gt;="&amp;$Z$1,$I$3:$T$3,"&lt;="&amp;$AA$1),0)),0)),0),0)</f>
        <v>0</v>
      </c>
      <c r="AA1930" s="6">
        <f>IFERROR(IF(Z1930&gt;=1,Z1930*VLOOKUP(E1930,STUDENT!$B$4:$W$2003,22,0),0),0)</f>
        <v>0</v>
      </c>
    </row>
    <row r="1931" spans="1:27" ht="18" customHeight="1" x14ac:dyDescent="0.25">
      <c r="A1931" s="6">
        <f t="shared" si="183"/>
        <v>0</v>
      </c>
      <c r="B1931" s="6">
        <v>1923</v>
      </c>
      <c r="C1931" s="6">
        <f>IFERROR(IF($C$1&gt;=B1931,SMALL(STUDENT!$V$4:$V$2003,$C$6+B1931),0),0)</f>
        <v>0</v>
      </c>
      <c r="D1931" s="14">
        <f t="shared" si="184"/>
        <v>0</v>
      </c>
      <c r="E1931" s="14" t="str">
        <f>IFERROR(IF($D1931&gt;=1,VLOOKUP($C1931,STUDENT!$A$4:$E$2003,E$1,0),""),"")</f>
        <v/>
      </c>
      <c r="F1931" s="15" t="str">
        <f>IFERROR(IF($D1931&gt;=1,VLOOKUP($C1931,STUDENT!$A$4:$E$2003,F$1,0),""),"")</f>
        <v/>
      </c>
      <c r="G1931" s="15" t="str">
        <f>IFERROR(IF($D1931&gt;=1,VLOOKUP($C1931,STUDENT!$A$4:$E$2003,G$1,0),""),"")</f>
        <v/>
      </c>
      <c r="H1931" s="14" t="str">
        <f>IFERROR(IF($D1931&gt;=1,VLOOKUP($C1931,STUDENT!$A$4:$E$2003,H$1,0),""),"")</f>
        <v/>
      </c>
      <c r="I1931" s="79"/>
      <c r="J1931" s="79"/>
      <c r="K1931" s="79"/>
      <c r="L1931" s="79"/>
      <c r="M1931" s="79"/>
      <c r="N1931" s="79"/>
      <c r="O1931" s="79"/>
      <c r="P1931" s="79"/>
      <c r="Q1931" s="79"/>
      <c r="R1931" s="79"/>
      <c r="S1931" s="79"/>
      <c r="T1931" s="79"/>
      <c r="U1931" s="85">
        <f t="shared" si="185"/>
        <v>0</v>
      </c>
      <c r="V1931" s="6">
        <f t="shared" si="186"/>
        <v>0</v>
      </c>
      <c r="W1931" s="6">
        <f>IFERROR(IF(V1931&gt;=1,V1931*VLOOKUP(E1931,STUDENT!$B$4:$W$2003,22,0),0),0)</f>
        <v>0</v>
      </c>
      <c r="X1931" s="6">
        <f t="shared" si="187"/>
        <v>0</v>
      </c>
      <c r="Y1931" s="6">
        <f>IFERROR(IF(X1931&gt;=1,X1931*VLOOKUP(E1931,STUDENT!$B$4:$W$2003,22,0),0),0)</f>
        <v>0</v>
      </c>
      <c r="Z1931" s="6">
        <f t="shared" si="188"/>
        <v>0</v>
      </c>
      <c r="AA1931" s="6">
        <f>IFERROR(IF(Z1931&gt;=1,Z1931*VLOOKUP(E1931,STUDENT!$B$4:$W$2003,22,0),0),0)</f>
        <v>0</v>
      </c>
    </row>
    <row r="1932" spans="1:27" ht="18" customHeight="1" x14ac:dyDescent="0.25">
      <c r="A1932" s="6">
        <f t="shared" si="183"/>
        <v>0</v>
      </c>
      <c r="B1932" s="6">
        <v>1924</v>
      </c>
      <c r="C1932" s="6">
        <f>IFERROR(IF($C$1&gt;=B1932,SMALL(STUDENT!$V$4:$V$2003,$C$6+B1932),0),0)</f>
        <v>0</v>
      </c>
      <c r="D1932" s="14">
        <f t="shared" si="184"/>
        <v>0</v>
      </c>
      <c r="E1932" s="14" t="str">
        <f>IFERROR(IF($D1932&gt;=1,VLOOKUP($C1932,STUDENT!$A$4:$E$2003,E$1,0),""),"")</f>
        <v/>
      </c>
      <c r="F1932" s="15" t="str">
        <f>IFERROR(IF($D1932&gt;=1,VLOOKUP($C1932,STUDENT!$A$4:$E$2003,F$1,0),""),"")</f>
        <v/>
      </c>
      <c r="G1932" s="15" t="str">
        <f>IFERROR(IF($D1932&gt;=1,VLOOKUP($C1932,STUDENT!$A$4:$E$2003,G$1,0),""),"")</f>
        <v/>
      </c>
      <c r="H1932" s="14" t="str">
        <f>IFERROR(IF($D1932&gt;=1,VLOOKUP($C1932,STUDENT!$A$4:$E$2003,H$1,0),""),"")</f>
        <v/>
      </c>
      <c r="I1932" s="79"/>
      <c r="J1932" s="79"/>
      <c r="K1932" s="79"/>
      <c r="L1932" s="79"/>
      <c r="M1932" s="79"/>
      <c r="N1932" s="79"/>
      <c r="O1932" s="79"/>
      <c r="P1932" s="79"/>
      <c r="Q1932" s="79"/>
      <c r="R1932" s="79"/>
      <c r="S1932" s="79"/>
      <c r="T1932" s="79"/>
      <c r="U1932" s="85">
        <f t="shared" si="185"/>
        <v>0</v>
      </c>
      <c r="V1932" s="6">
        <f t="shared" si="186"/>
        <v>0</v>
      </c>
      <c r="W1932" s="6">
        <f>IFERROR(IF(V1932&gt;=1,V1932*VLOOKUP(E1932,STUDENT!$B$4:$W$2003,22,0),0),0)</f>
        <v>0</v>
      </c>
      <c r="X1932" s="6">
        <f t="shared" si="187"/>
        <v>0</v>
      </c>
      <c r="Y1932" s="6">
        <f>IFERROR(IF(X1932&gt;=1,X1932*VLOOKUP(E1932,STUDENT!$B$4:$W$2003,22,0),0),0)</f>
        <v>0</v>
      </c>
      <c r="Z1932" s="6">
        <f t="shared" si="188"/>
        <v>0</v>
      </c>
      <c r="AA1932" s="6">
        <f>IFERROR(IF(Z1932&gt;=1,Z1932*VLOOKUP(E1932,STUDENT!$B$4:$W$2003,22,0),0),0)</f>
        <v>0</v>
      </c>
    </row>
    <row r="1933" spans="1:27" ht="18" customHeight="1" x14ac:dyDescent="0.25">
      <c r="A1933" s="6">
        <f t="shared" si="183"/>
        <v>0</v>
      </c>
      <c r="B1933" s="6">
        <v>1925</v>
      </c>
      <c r="C1933" s="6">
        <f>IFERROR(IF($C$1&gt;=B1933,SMALL(STUDENT!$V$4:$V$2003,$C$6+B1933),0),0)</f>
        <v>0</v>
      </c>
      <c r="D1933" s="14">
        <f t="shared" si="184"/>
        <v>0</v>
      </c>
      <c r="E1933" s="14" t="str">
        <f>IFERROR(IF($D1933&gt;=1,VLOOKUP($C1933,STUDENT!$A$4:$E$2003,E$1,0),""),"")</f>
        <v/>
      </c>
      <c r="F1933" s="15" t="str">
        <f>IFERROR(IF($D1933&gt;=1,VLOOKUP($C1933,STUDENT!$A$4:$E$2003,F$1,0),""),"")</f>
        <v/>
      </c>
      <c r="G1933" s="15" t="str">
        <f>IFERROR(IF($D1933&gt;=1,VLOOKUP($C1933,STUDENT!$A$4:$E$2003,G$1,0),""),"")</f>
        <v/>
      </c>
      <c r="H1933" s="14" t="str">
        <f>IFERROR(IF($D1933&gt;=1,VLOOKUP($C1933,STUDENT!$A$4:$E$2003,H$1,0),""),"")</f>
        <v/>
      </c>
      <c r="I1933" s="79"/>
      <c r="J1933" s="79"/>
      <c r="K1933" s="79"/>
      <c r="L1933" s="79"/>
      <c r="M1933" s="79"/>
      <c r="N1933" s="79"/>
      <c r="O1933" s="79"/>
      <c r="P1933" s="79"/>
      <c r="Q1933" s="79"/>
      <c r="R1933" s="79"/>
      <c r="S1933" s="79"/>
      <c r="T1933" s="79"/>
      <c r="U1933" s="85">
        <f t="shared" si="185"/>
        <v>0</v>
      </c>
      <c r="V1933" s="6">
        <f t="shared" si="186"/>
        <v>0</v>
      </c>
      <c r="W1933" s="6">
        <f>IFERROR(IF(V1933&gt;=1,V1933*VLOOKUP(E1933,STUDENT!$B$4:$W$2003,22,0),0),0)</f>
        <v>0</v>
      </c>
      <c r="X1933" s="6">
        <f t="shared" si="187"/>
        <v>0</v>
      </c>
      <c r="Y1933" s="6">
        <f>IFERROR(IF(X1933&gt;=1,X1933*VLOOKUP(E1933,STUDENT!$B$4:$W$2003,22,0),0),0)</f>
        <v>0</v>
      </c>
      <c r="Z1933" s="6">
        <f t="shared" si="188"/>
        <v>0</v>
      </c>
      <c r="AA1933" s="6">
        <f>IFERROR(IF(Z1933&gt;=1,Z1933*VLOOKUP(E1933,STUDENT!$B$4:$W$2003,22,0),0),0)</f>
        <v>0</v>
      </c>
    </row>
    <row r="1934" spans="1:27" ht="18" customHeight="1" x14ac:dyDescent="0.25">
      <c r="A1934" s="6">
        <f t="shared" si="183"/>
        <v>0</v>
      </c>
      <c r="B1934" s="6">
        <v>1926</v>
      </c>
      <c r="C1934" s="6">
        <f>IFERROR(IF($C$1&gt;=B1934,SMALL(STUDENT!$V$4:$V$2003,$C$6+B1934),0),0)</f>
        <v>0</v>
      </c>
      <c r="D1934" s="14">
        <f t="shared" si="184"/>
        <v>0</v>
      </c>
      <c r="E1934" s="14" t="str">
        <f>IFERROR(IF($D1934&gt;=1,VLOOKUP($C1934,STUDENT!$A$4:$E$2003,E$1,0),""),"")</f>
        <v/>
      </c>
      <c r="F1934" s="15" t="str">
        <f>IFERROR(IF($D1934&gt;=1,VLOOKUP($C1934,STUDENT!$A$4:$E$2003,F$1,0),""),"")</f>
        <v/>
      </c>
      <c r="G1934" s="15" t="str">
        <f>IFERROR(IF($D1934&gt;=1,VLOOKUP($C1934,STUDENT!$A$4:$E$2003,G$1,0),""),"")</f>
        <v/>
      </c>
      <c r="H1934" s="14" t="str">
        <f>IFERROR(IF($D1934&gt;=1,VLOOKUP($C1934,STUDENT!$A$4:$E$2003,H$1,0),""),"")</f>
        <v/>
      </c>
      <c r="I1934" s="79"/>
      <c r="J1934" s="79"/>
      <c r="K1934" s="79"/>
      <c r="L1934" s="79"/>
      <c r="M1934" s="79"/>
      <c r="N1934" s="79"/>
      <c r="O1934" s="79"/>
      <c r="P1934" s="79"/>
      <c r="Q1934" s="79"/>
      <c r="R1934" s="79"/>
      <c r="S1934" s="79"/>
      <c r="T1934" s="79"/>
      <c r="U1934" s="85">
        <f t="shared" si="185"/>
        <v>0</v>
      </c>
      <c r="V1934" s="6">
        <f t="shared" si="186"/>
        <v>0</v>
      </c>
      <c r="W1934" s="6">
        <f>IFERROR(IF(V1934&gt;=1,V1934*VLOOKUP(E1934,STUDENT!$B$4:$W$2003,22,0),0),0)</f>
        <v>0</v>
      </c>
      <c r="X1934" s="6">
        <f t="shared" si="187"/>
        <v>0</v>
      </c>
      <c r="Y1934" s="6">
        <f>IFERROR(IF(X1934&gt;=1,X1934*VLOOKUP(E1934,STUDENT!$B$4:$W$2003,22,0),0),0)</f>
        <v>0</v>
      </c>
      <c r="Z1934" s="6">
        <f t="shared" si="188"/>
        <v>0</v>
      </c>
      <c r="AA1934" s="6">
        <f>IFERROR(IF(Z1934&gt;=1,Z1934*VLOOKUP(E1934,STUDENT!$B$4:$W$2003,22,0),0),0)</f>
        <v>0</v>
      </c>
    </row>
    <row r="1935" spans="1:27" ht="18" customHeight="1" x14ac:dyDescent="0.25">
      <c r="A1935" s="6">
        <f t="shared" si="183"/>
        <v>0</v>
      </c>
      <c r="B1935" s="6">
        <v>1927</v>
      </c>
      <c r="C1935" s="6">
        <f>IFERROR(IF($C$1&gt;=B1935,SMALL(STUDENT!$V$4:$V$2003,$C$6+B1935),0),0)</f>
        <v>0</v>
      </c>
      <c r="D1935" s="14">
        <f t="shared" si="184"/>
        <v>0</v>
      </c>
      <c r="E1935" s="14" t="str">
        <f>IFERROR(IF($D1935&gt;=1,VLOOKUP($C1935,STUDENT!$A$4:$E$2003,E$1,0),""),"")</f>
        <v/>
      </c>
      <c r="F1935" s="15" t="str">
        <f>IFERROR(IF($D1935&gt;=1,VLOOKUP($C1935,STUDENT!$A$4:$E$2003,F$1,0),""),"")</f>
        <v/>
      </c>
      <c r="G1935" s="15" t="str">
        <f>IFERROR(IF($D1935&gt;=1,VLOOKUP($C1935,STUDENT!$A$4:$E$2003,G$1,0),""),"")</f>
        <v/>
      </c>
      <c r="H1935" s="14" t="str">
        <f>IFERROR(IF($D1935&gt;=1,VLOOKUP($C1935,STUDENT!$A$4:$E$2003,H$1,0),""),"")</f>
        <v/>
      </c>
      <c r="I1935" s="79"/>
      <c r="J1935" s="79"/>
      <c r="K1935" s="79"/>
      <c r="L1935" s="79"/>
      <c r="M1935" s="79"/>
      <c r="N1935" s="79"/>
      <c r="O1935" s="79"/>
      <c r="P1935" s="79"/>
      <c r="Q1935" s="79"/>
      <c r="R1935" s="79"/>
      <c r="S1935" s="79"/>
      <c r="T1935" s="79"/>
      <c r="U1935" s="85">
        <f t="shared" si="185"/>
        <v>0</v>
      </c>
      <c r="V1935" s="6">
        <f t="shared" si="186"/>
        <v>0</v>
      </c>
      <c r="W1935" s="6">
        <f>IFERROR(IF(V1935&gt;=1,V1935*VLOOKUP(E1935,STUDENT!$B$4:$W$2003,22,0),0),0)</f>
        <v>0</v>
      </c>
      <c r="X1935" s="6">
        <f t="shared" si="187"/>
        <v>0</v>
      </c>
      <c r="Y1935" s="6">
        <f>IFERROR(IF(X1935&gt;=1,X1935*VLOOKUP(E1935,STUDENT!$B$4:$W$2003,22,0),0),0)</f>
        <v>0</v>
      </c>
      <c r="Z1935" s="6">
        <f t="shared" si="188"/>
        <v>0</v>
      </c>
      <c r="AA1935" s="6">
        <f>IFERROR(IF(Z1935&gt;=1,Z1935*VLOOKUP(E1935,STUDENT!$B$4:$W$2003,22,0),0),0)</f>
        <v>0</v>
      </c>
    </row>
    <row r="1936" spans="1:27" ht="18" customHeight="1" x14ac:dyDescent="0.25">
      <c r="A1936" s="6">
        <f t="shared" si="183"/>
        <v>0</v>
      </c>
      <c r="B1936" s="6">
        <v>1928</v>
      </c>
      <c r="C1936" s="6">
        <f>IFERROR(IF($C$1&gt;=B1936,SMALL(STUDENT!$V$4:$V$2003,$C$6+B1936),0),0)</f>
        <v>0</v>
      </c>
      <c r="D1936" s="14">
        <f t="shared" si="184"/>
        <v>0</v>
      </c>
      <c r="E1936" s="14" t="str">
        <f>IFERROR(IF($D1936&gt;=1,VLOOKUP($C1936,STUDENT!$A$4:$E$2003,E$1,0),""),"")</f>
        <v/>
      </c>
      <c r="F1936" s="15" t="str">
        <f>IFERROR(IF($D1936&gt;=1,VLOOKUP($C1936,STUDENT!$A$4:$E$2003,F$1,0),""),"")</f>
        <v/>
      </c>
      <c r="G1936" s="15" t="str">
        <f>IFERROR(IF($D1936&gt;=1,VLOOKUP($C1936,STUDENT!$A$4:$E$2003,G$1,0),""),"")</f>
        <v/>
      </c>
      <c r="H1936" s="14" t="str">
        <f>IFERROR(IF($D1936&gt;=1,VLOOKUP($C1936,STUDENT!$A$4:$E$2003,H$1,0),""),"")</f>
        <v/>
      </c>
      <c r="I1936" s="79"/>
      <c r="J1936" s="79"/>
      <c r="K1936" s="79"/>
      <c r="L1936" s="79"/>
      <c r="M1936" s="79"/>
      <c r="N1936" s="79"/>
      <c r="O1936" s="79"/>
      <c r="P1936" s="79"/>
      <c r="Q1936" s="79"/>
      <c r="R1936" s="79"/>
      <c r="S1936" s="79"/>
      <c r="T1936" s="79"/>
      <c r="U1936" s="85">
        <f t="shared" si="185"/>
        <v>0</v>
      </c>
      <c r="V1936" s="6">
        <f t="shared" si="186"/>
        <v>0</v>
      </c>
      <c r="W1936" s="6">
        <f>IFERROR(IF(V1936&gt;=1,V1936*VLOOKUP(E1936,STUDENT!$B$4:$W$2003,22,0),0),0)</f>
        <v>0</v>
      </c>
      <c r="X1936" s="6">
        <f t="shared" si="187"/>
        <v>0</v>
      </c>
      <c r="Y1936" s="6">
        <f>IFERROR(IF(X1936&gt;=1,X1936*VLOOKUP(E1936,STUDENT!$B$4:$W$2003,22,0),0),0)</f>
        <v>0</v>
      </c>
      <c r="Z1936" s="6">
        <f t="shared" si="188"/>
        <v>0</v>
      </c>
      <c r="AA1936" s="6">
        <f>IFERROR(IF(Z1936&gt;=1,Z1936*VLOOKUP(E1936,STUDENT!$B$4:$W$2003,22,0),0),0)</f>
        <v>0</v>
      </c>
    </row>
    <row r="1937" spans="1:27" ht="18" customHeight="1" x14ac:dyDescent="0.25">
      <c r="A1937" s="6">
        <f t="shared" si="183"/>
        <v>0</v>
      </c>
      <c r="B1937" s="6">
        <v>1929</v>
      </c>
      <c r="C1937" s="6">
        <f>IFERROR(IF($C$1&gt;=B1937,SMALL(STUDENT!$V$4:$V$2003,$C$6+B1937),0),0)</f>
        <v>0</v>
      </c>
      <c r="D1937" s="14">
        <f t="shared" si="184"/>
        <v>0</v>
      </c>
      <c r="E1937" s="14" t="str">
        <f>IFERROR(IF($D1937&gt;=1,VLOOKUP($C1937,STUDENT!$A$4:$E$2003,E$1,0),""),"")</f>
        <v/>
      </c>
      <c r="F1937" s="15" t="str">
        <f>IFERROR(IF($D1937&gt;=1,VLOOKUP($C1937,STUDENT!$A$4:$E$2003,F$1,0),""),"")</f>
        <v/>
      </c>
      <c r="G1937" s="15" t="str">
        <f>IFERROR(IF($D1937&gt;=1,VLOOKUP($C1937,STUDENT!$A$4:$E$2003,G$1,0),""),"")</f>
        <v/>
      </c>
      <c r="H1937" s="14" t="str">
        <f>IFERROR(IF($D1937&gt;=1,VLOOKUP($C1937,STUDENT!$A$4:$E$2003,H$1,0),""),"")</f>
        <v/>
      </c>
      <c r="I1937" s="79"/>
      <c r="J1937" s="79"/>
      <c r="K1937" s="79"/>
      <c r="L1937" s="79"/>
      <c r="M1937" s="79"/>
      <c r="N1937" s="79"/>
      <c r="O1937" s="79"/>
      <c r="P1937" s="79"/>
      <c r="Q1937" s="79"/>
      <c r="R1937" s="79"/>
      <c r="S1937" s="79"/>
      <c r="T1937" s="79"/>
      <c r="U1937" s="85">
        <f t="shared" si="185"/>
        <v>0</v>
      </c>
      <c r="V1937" s="6">
        <f t="shared" si="186"/>
        <v>0</v>
      </c>
      <c r="W1937" s="6">
        <f>IFERROR(IF(V1937&gt;=1,V1937*VLOOKUP(E1937,STUDENT!$B$4:$W$2003,22,0),0),0)</f>
        <v>0</v>
      </c>
      <c r="X1937" s="6">
        <f t="shared" si="187"/>
        <v>0</v>
      </c>
      <c r="Y1937" s="6">
        <f>IFERROR(IF(X1937&gt;=1,X1937*VLOOKUP(E1937,STUDENT!$B$4:$W$2003,22,0),0),0)</f>
        <v>0</v>
      </c>
      <c r="Z1937" s="6">
        <f t="shared" si="188"/>
        <v>0</v>
      </c>
      <c r="AA1937" s="6">
        <f>IFERROR(IF(Z1937&gt;=1,Z1937*VLOOKUP(E1937,STUDENT!$B$4:$W$2003,22,0),0),0)</f>
        <v>0</v>
      </c>
    </row>
    <row r="1938" spans="1:27" ht="18" customHeight="1" x14ac:dyDescent="0.25">
      <c r="A1938" s="6">
        <f t="shared" si="183"/>
        <v>0</v>
      </c>
      <c r="B1938" s="6">
        <v>1930</v>
      </c>
      <c r="C1938" s="6">
        <f>IFERROR(IF($C$1&gt;=B1938,SMALL(STUDENT!$V$4:$V$2003,$C$6+B1938),0),0)</f>
        <v>0</v>
      </c>
      <c r="D1938" s="14">
        <f t="shared" si="184"/>
        <v>0</v>
      </c>
      <c r="E1938" s="14" t="str">
        <f>IFERROR(IF($D1938&gt;=1,VLOOKUP($C1938,STUDENT!$A$4:$E$2003,E$1,0),""),"")</f>
        <v/>
      </c>
      <c r="F1938" s="15" t="str">
        <f>IFERROR(IF($D1938&gt;=1,VLOOKUP($C1938,STUDENT!$A$4:$E$2003,F$1,0),""),"")</f>
        <v/>
      </c>
      <c r="G1938" s="15" t="str">
        <f>IFERROR(IF($D1938&gt;=1,VLOOKUP($C1938,STUDENT!$A$4:$E$2003,G$1,0),""),"")</f>
        <v/>
      </c>
      <c r="H1938" s="14" t="str">
        <f>IFERROR(IF($D1938&gt;=1,VLOOKUP($C1938,STUDENT!$A$4:$E$2003,H$1,0),""),"")</f>
        <v/>
      </c>
      <c r="I1938" s="79"/>
      <c r="J1938" s="79"/>
      <c r="K1938" s="79"/>
      <c r="L1938" s="79"/>
      <c r="M1938" s="79"/>
      <c r="N1938" s="79"/>
      <c r="O1938" s="79"/>
      <c r="P1938" s="79"/>
      <c r="Q1938" s="79"/>
      <c r="R1938" s="79"/>
      <c r="S1938" s="79"/>
      <c r="T1938" s="79"/>
      <c r="U1938" s="85">
        <f t="shared" si="185"/>
        <v>0</v>
      </c>
      <c r="V1938" s="6">
        <f t="shared" si="186"/>
        <v>0</v>
      </c>
      <c r="W1938" s="6">
        <f>IFERROR(IF(V1938&gt;=1,V1938*VLOOKUP(E1938,STUDENT!$B$4:$W$2003,22,0),0),0)</f>
        <v>0</v>
      </c>
      <c r="X1938" s="6">
        <f t="shared" si="187"/>
        <v>0</v>
      </c>
      <c r="Y1938" s="6">
        <f>IFERROR(IF(X1938&gt;=1,X1938*VLOOKUP(E1938,STUDENT!$B$4:$W$2003,22,0),0),0)</f>
        <v>0</v>
      </c>
      <c r="Z1938" s="6">
        <f t="shared" si="188"/>
        <v>0</v>
      </c>
      <c r="AA1938" s="6">
        <f>IFERROR(IF(Z1938&gt;=1,Z1938*VLOOKUP(E1938,STUDENT!$B$4:$W$2003,22,0),0),0)</f>
        <v>0</v>
      </c>
    </row>
    <row r="1939" spans="1:27" ht="18" customHeight="1" x14ac:dyDescent="0.25">
      <c r="A1939" s="6">
        <f t="shared" si="183"/>
        <v>0</v>
      </c>
      <c r="B1939" s="6">
        <v>1931</v>
      </c>
      <c r="C1939" s="6">
        <f>IFERROR(IF($C$1&gt;=B1939,SMALL(STUDENT!$V$4:$V$2003,$C$6+B1939),0),0)</f>
        <v>0</v>
      </c>
      <c r="D1939" s="14">
        <f t="shared" si="184"/>
        <v>0</v>
      </c>
      <c r="E1939" s="14" t="str">
        <f>IFERROR(IF($D1939&gt;=1,VLOOKUP($C1939,STUDENT!$A$4:$E$2003,E$1,0),""),"")</f>
        <v/>
      </c>
      <c r="F1939" s="15" t="str">
        <f>IFERROR(IF($D1939&gt;=1,VLOOKUP($C1939,STUDENT!$A$4:$E$2003,F$1,0),""),"")</f>
        <v/>
      </c>
      <c r="G1939" s="15" t="str">
        <f>IFERROR(IF($D1939&gt;=1,VLOOKUP($C1939,STUDENT!$A$4:$E$2003,G$1,0),""),"")</f>
        <v/>
      </c>
      <c r="H1939" s="14" t="str">
        <f>IFERROR(IF($D1939&gt;=1,VLOOKUP($C1939,STUDENT!$A$4:$E$2003,H$1,0),""),"")</f>
        <v/>
      </c>
      <c r="I1939" s="79"/>
      <c r="J1939" s="79"/>
      <c r="K1939" s="79"/>
      <c r="L1939" s="79"/>
      <c r="M1939" s="79"/>
      <c r="N1939" s="79"/>
      <c r="O1939" s="79"/>
      <c r="P1939" s="79"/>
      <c r="Q1939" s="79"/>
      <c r="R1939" s="79"/>
      <c r="S1939" s="79"/>
      <c r="T1939" s="79"/>
      <c r="U1939" s="85">
        <f t="shared" si="185"/>
        <v>0</v>
      </c>
      <c r="V1939" s="6">
        <f t="shared" si="186"/>
        <v>0</v>
      </c>
      <c r="W1939" s="6">
        <f>IFERROR(IF(V1939&gt;=1,V1939*VLOOKUP(E1939,STUDENT!$B$4:$W$2003,22,0),0),0)</f>
        <v>0</v>
      </c>
      <c r="X1939" s="6">
        <f t="shared" si="187"/>
        <v>0</v>
      </c>
      <c r="Y1939" s="6">
        <f>IFERROR(IF(X1939&gt;=1,X1939*VLOOKUP(E1939,STUDENT!$B$4:$W$2003,22,0),0),0)</f>
        <v>0</v>
      </c>
      <c r="Z1939" s="6">
        <f t="shared" si="188"/>
        <v>0</v>
      </c>
      <c r="AA1939" s="6">
        <f>IFERROR(IF(Z1939&gt;=1,Z1939*VLOOKUP(E1939,STUDENT!$B$4:$W$2003,22,0),0),0)</f>
        <v>0</v>
      </c>
    </row>
    <row r="1940" spans="1:27" ht="18" customHeight="1" x14ac:dyDescent="0.25">
      <c r="A1940" s="6">
        <f t="shared" si="183"/>
        <v>0</v>
      </c>
      <c r="B1940" s="6">
        <v>1932</v>
      </c>
      <c r="C1940" s="6">
        <f>IFERROR(IF($C$1&gt;=B1940,SMALL(STUDENT!$V$4:$V$2003,$C$6+B1940),0),0)</f>
        <v>0</v>
      </c>
      <c r="D1940" s="14">
        <f t="shared" si="184"/>
        <v>0</v>
      </c>
      <c r="E1940" s="14" t="str">
        <f>IFERROR(IF($D1940&gt;=1,VLOOKUP($C1940,STUDENT!$A$4:$E$2003,E$1,0),""),"")</f>
        <v/>
      </c>
      <c r="F1940" s="15" t="str">
        <f>IFERROR(IF($D1940&gt;=1,VLOOKUP($C1940,STUDENT!$A$4:$E$2003,F$1,0),""),"")</f>
        <v/>
      </c>
      <c r="G1940" s="15" t="str">
        <f>IFERROR(IF($D1940&gt;=1,VLOOKUP($C1940,STUDENT!$A$4:$E$2003,G$1,0),""),"")</f>
        <v/>
      </c>
      <c r="H1940" s="14" t="str">
        <f>IFERROR(IF($D1940&gt;=1,VLOOKUP($C1940,STUDENT!$A$4:$E$2003,H$1,0),""),"")</f>
        <v/>
      </c>
      <c r="I1940" s="79"/>
      <c r="J1940" s="79"/>
      <c r="K1940" s="79"/>
      <c r="L1940" s="79"/>
      <c r="M1940" s="79"/>
      <c r="N1940" s="79"/>
      <c r="O1940" s="79"/>
      <c r="P1940" s="79"/>
      <c r="Q1940" s="79"/>
      <c r="R1940" s="79"/>
      <c r="S1940" s="79"/>
      <c r="T1940" s="79"/>
      <c r="U1940" s="85">
        <f t="shared" si="185"/>
        <v>0</v>
      </c>
      <c r="V1940" s="6">
        <f t="shared" si="186"/>
        <v>0</v>
      </c>
      <c r="W1940" s="6">
        <f>IFERROR(IF(V1940&gt;=1,V1940*VLOOKUP(E1940,STUDENT!$B$4:$W$2003,22,0),0),0)</f>
        <v>0</v>
      </c>
      <c r="X1940" s="6">
        <f t="shared" si="187"/>
        <v>0</v>
      </c>
      <c r="Y1940" s="6">
        <f>IFERROR(IF(X1940&gt;=1,X1940*VLOOKUP(E1940,STUDENT!$B$4:$W$2003,22,0),0),0)</f>
        <v>0</v>
      </c>
      <c r="Z1940" s="6">
        <f t="shared" si="188"/>
        <v>0</v>
      </c>
      <c r="AA1940" s="6">
        <f>IFERROR(IF(Z1940&gt;=1,Z1940*VLOOKUP(E1940,STUDENT!$B$4:$W$2003,22,0),0),0)</f>
        <v>0</v>
      </c>
    </row>
    <row r="1941" spans="1:27" ht="18" customHeight="1" x14ac:dyDescent="0.25">
      <c r="A1941" s="6">
        <f t="shared" si="183"/>
        <v>0</v>
      </c>
      <c r="B1941" s="6">
        <v>1933</v>
      </c>
      <c r="C1941" s="6">
        <f>IFERROR(IF($C$1&gt;=B1941,SMALL(STUDENT!$V$4:$V$2003,$C$6+B1941),0),0)</f>
        <v>0</v>
      </c>
      <c r="D1941" s="14">
        <f t="shared" si="184"/>
        <v>0</v>
      </c>
      <c r="E1941" s="14" t="str">
        <f>IFERROR(IF($D1941&gt;=1,VLOOKUP($C1941,STUDENT!$A$4:$E$2003,E$1,0),""),"")</f>
        <v/>
      </c>
      <c r="F1941" s="15" t="str">
        <f>IFERROR(IF($D1941&gt;=1,VLOOKUP($C1941,STUDENT!$A$4:$E$2003,F$1,0),""),"")</f>
        <v/>
      </c>
      <c r="G1941" s="15" t="str">
        <f>IFERROR(IF($D1941&gt;=1,VLOOKUP($C1941,STUDENT!$A$4:$E$2003,G$1,0),""),"")</f>
        <v/>
      </c>
      <c r="H1941" s="14" t="str">
        <f>IFERROR(IF($D1941&gt;=1,VLOOKUP($C1941,STUDENT!$A$4:$E$2003,H$1,0),""),"")</f>
        <v/>
      </c>
      <c r="I1941" s="79"/>
      <c r="J1941" s="79"/>
      <c r="K1941" s="79"/>
      <c r="L1941" s="79"/>
      <c r="M1941" s="79"/>
      <c r="N1941" s="79"/>
      <c r="O1941" s="79"/>
      <c r="P1941" s="79"/>
      <c r="Q1941" s="79"/>
      <c r="R1941" s="79"/>
      <c r="S1941" s="79"/>
      <c r="T1941" s="79"/>
      <c r="U1941" s="85">
        <f t="shared" si="185"/>
        <v>0</v>
      </c>
      <c r="V1941" s="6">
        <f t="shared" si="186"/>
        <v>0</v>
      </c>
      <c r="W1941" s="6">
        <f>IFERROR(IF(V1941&gt;=1,V1941*VLOOKUP(E1941,STUDENT!$B$4:$W$2003,22,0),0),0)</f>
        <v>0</v>
      </c>
      <c r="X1941" s="6">
        <f t="shared" si="187"/>
        <v>0</v>
      </c>
      <c r="Y1941" s="6">
        <f>IFERROR(IF(X1941&gt;=1,X1941*VLOOKUP(E1941,STUDENT!$B$4:$W$2003,22,0),0),0)</f>
        <v>0</v>
      </c>
      <c r="Z1941" s="6">
        <f t="shared" si="188"/>
        <v>0</v>
      </c>
      <c r="AA1941" s="6">
        <f>IFERROR(IF(Z1941&gt;=1,Z1941*VLOOKUP(E1941,STUDENT!$B$4:$W$2003,22,0),0),0)</f>
        <v>0</v>
      </c>
    </row>
    <row r="1942" spans="1:27" ht="18" customHeight="1" x14ac:dyDescent="0.25">
      <c r="A1942" s="6">
        <f t="shared" si="183"/>
        <v>0</v>
      </c>
      <c r="B1942" s="6">
        <v>1934</v>
      </c>
      <c r="C1942" s="6">
        <f>IFERROR(IF($C$1&gt;=B1942,SMALL(STUDENT!$V$4:$V$2003,$C$6+B1942),0),0)</f>
        <v>0</v>
      </c>
      <c r="D1942" s="14">
        <f t="shared" si="184"/>
        <v>0</v>
      </c>
      <c r="E1942" s="14" t="str">
        <f>IFERROR(IF($D1942&gt;=1,VLOOKUP($C1942,STUDENT!$A$4:$E$2003,E$1,0),""),"")</f>
        <v/>
      </c>
      <c r="F1942" s="15" t="str">
        <f>IFERROR(IF($D1942&gt;=1,VLOOKUP($C1942,STUDENT!$A$4:$E$2003,F$1,0),""),"")</f>
        <v/>
      </c>
      <c r="G1942" s="15" t="str">
        <f>IFERROR(IF($D1942&gt;=1,VLOOKUP($C1942,STUDENT!$A$4:$E$2003,G$1,0),""),"")</f>
        <v/>
      </c>
      <c r="H1942" s="14" t="str">
        <f>IFERROR(IF($D1942&gt;=1,VLOOKUP($C1942,STUDENT!$A$4:$E$2003,H$1,0),""),"")</f>
        <v/>
      </c>
      <c r="I1942" s="79"/>
      <c r="J1942" s="79"/>
      <c r="K1942" s="79"/>
      <c r="L1942" s="79"/>
      <c r="M1942" s="79"/>
      <c r="N1942" s="79"/>
      <c r="O1942" s="79"/>
      <c r="P1942" s="79"/>
      <c r="Q1942" s="79"/>
      <c r="R1942" s="79"/>
      <c r="S1942" s="79"/>
      <c r="T1942" s="79"/>
      <c r="U1942" s="85">
        <f t="shared" si="185"/>
        <v>0</v>
      </c>
      <c r="V1942" s="6">
        <f t="shared" si="186"/>
        <v>0</v>
      </c>
      <c r="W1942" s="6">
        <f>IFERROR(IF(V1942&gt;=1,V1942*VLOOKUP(E1942,STUDENT!$B$4:$W$2003,22,0),0),0)</f>
        <v>0</v>
      </c>
      <c r="X1942" s="6">
        <f t="shared" si="187"/>
        <v>0</v>
      </c>
      <c r="Y1942" s="6">
        <f>IFERROR(IF(X1942&gt;=1,X1942*VLOOKUP(E1942,STUDENT!$B$4:$W$2003,22,0),0),0)</f>
        <v>0</v>
      </c>
      <c r="Z1942" s="6">
        <f t="shared" si="188"/>
        <v>0</v>
      </c>
      <c r="AA1942" s="6">
        <f>IFERROR(IF(Z1942&gt;=1,Z1942*VLOOKUP(E1942,STUDENT!$B$4:$W$2003,22,0),0),0)</f>
        <v>0</v>
      </c>
    </row>
    <row r="1943" spans="1:27" ht="18" customHeight="1" x14ac:dyDescent="0.25">
      <c r="A1943" s="6">
        <f t="shared" si="183"/>
        <v>0</v>
      </c>
      <c r="B1943" s="6">
        <v>1935</v>
      </c>
      <c r="C1943" s="6">
        <f>IFERROR(IF($C$1&gt;=B1943,SMALL(STUDENT!$V$4:$V$2003,$C$6+B1943),0),0)</f>
        <v>0</v>
      </c>
      <c r="D1943" s="14">
        <f t="shared" si="184"/>
        <v>0</v>
      </c>
      <c r="E1943" s="14" t="str">
        <f>IFERROR(IF($D1943&gt;=1,VLOOKUP($C1943,STUDENT!$A$4:$E$2003,E$1,0),""),"")</f>
        <v/>
      </c>
      <c r="F1943" s="15" t="str">
        <f>IFERROR(IF($D1943&gt;=1,VLOOKUP($C1943,STUDENT!$A$4:$E$2003,F$1,0),""),"")</f>
        <v/>
      </c>
      <c r="G1943" s="15" t="str">
        <f>IFERROR(IF($D1943&gt;=1,VLOOKUP($C1943,STUDENT!$A$4:$E$2003,G$1,0),""),"")</f>
        <v/>
      </c>
      <c r="H1943" s="14" t="str">
        <f>IFERROR(IF($D1943&gt;=1,VLOOKUP($C1943,STUDENT!$A$4:$E$2003,H$1,0),""),"")</f>
        <v/>
      </c>
      <c r="I1943" s="79"/>
      <c r="J1943" s="79"/>
      <c r="K1943" s="79"/>
      <c r="L1943" s="79"/>
      <c r="M1943" s="79"/>
      <c r="N1943" s="79"/>
      <c r="O1943" s="79"/>
      <c r="P1943" s="79"/>
      <c r="Q1943" s="79"/>
      <c r="R1943" s="79"/>
      <c r="S1943" s="79"/>
      <c r="T1943" s="79"/>
      <c r="U1943" s="85">
        <f t="shared" si="185"/>
        <v>0</v>
      </c>
      <c r="V1943" s="6">
        <f t="shared" si="186"/>
        <v>0</v>
      </c>
      <c r="W1943" s="6">
        <f>IFERROR(IF(V1943&gt;=1,V1943*VLOOKUP(E1943,STUDENT!$B$4:$W$2003,22,0),0),0)</f>
        <v>0</v>
      </c>
      <c r="X1943" s="6">
        <f t="shared" si="187"/>
        <v>0</v>
      </c>
      <c r="Y1943" s="6">
        <f>IFERROR(IF(X1943&gt;=1,X1943*VLOOKUP(E1943,STUDENT!$B$4:$W$2003,22,0),0),0)</f>
        <v>0</v>
      </c>
      <c r="Z1943" s="6">
        <f t="shared" si="188"/>
        <v>0</v>
      </c>
      <c r="AA1943" s="6">
        <f>IFERROR(IF(Z1943&gt;=1,Z1943*VLOOKUP(E1943,STUDENT!$B$4:$W$2003,22,0),0),0)</f>
        <v>0</v>
      </c>
    </row>
    <row r="1944" spans="1:27" ht="18" customHeight="1" x14ac:dyDescent="0.25">
      <c r="A1944" s="6">
        <f t="shared" si="183"/>
        <v>0</v>
      </c>
      <c r="B1944" s="6">
        <v>1936</v>
      </c>
      <c r="C1944" s="6">
        <f>IFERROR(IF($C$1&gt;=B1944,SMALL(STUDENT!$V$4:$V$2003,$C$6+B1944),0),0)</f>
        <v>0</v>
      </c>
      <c r="D1944" s="14">
        <f t="shared" si="184"/>
        <v>0</v>
      </c>
      <c r="E1944" s="14" t="str">
        <f>IFERROR(IF($D1944&gt;=1,VLOOKUP($C1944,STUDENT!$A$4:$E$2003,E$1,0),""),"")</f>
        <v/>
      </c>
      <c r="F1944" s="15" t="str">
        <f>IFERROR(IF($D1944&gt;=1,VLOOKUP($C1944,STUDENT!$A$4:$E$2003,F$1,0),""),"")</f>
        <v/>
      </c>
      <c r="G1944" s="15" t="str">
        <f>IFERROR(IF($D1944&gt;=1,VLOOKUP($C1944,STUDENT!$A$4:$E$2003,G$1,0),""),"")</f>
        <v/>
      </c>
      <c r="H1944" s="14" t="str">
        <f>IFERROR(IF($D1944&gt;=1,VLOOKUP($C1944,STUDENT!$A$4:$E$2003,H$1,0),""),"")</f>
        <v/>
      </c>
      <c r="I1944" s="79"/>
      <c r="J1944" s="79"/>
      <c r="K1944" s="79"/>
      <c r="L1944" s="79"/>
      <c r="M1944" s="79"/>
      <c r="N1944" s="79"/>
      <c r="O1944" s="79"/>
      <c r="P1944" s="79"/>
      <c r="Q1944" s="79"/>
      <c r="R1944" s="79"/>
      <c r="S1944" s="79"/>
      <c r="T1944" s="79"/>
      <c r="U1944" s="85">
        <f t="shared" si="185"/>
        <v>0</v>
      </c>
      <c r="V1944" s="6">
        <f t="shared" si="186"/>
        <v>0</v>
      </c>
      <c r="W1944" s="6">
        <f>IFERROR(IF(V1944&gt;=1,V1944*VLOOKUP(E1944,STUDENT!$B$4:$W$2003,22,0),0),0)</f>
        <v>0</v>
      </c>
      <c r="X1944" s="6">
        <f t="shared" si="187"/>
        <v>0</v>
      </c>
      <c r="Y1944" s="6">
        <f>IFERROR(IF(X1944&gt;=1,X1944*VLOOKUP(E1944,STUDENT!$B$4:$W$2003,22,0),0),0)</f>
        <v>0</v>
      </c>
      <c r="Z1944" s="6">
        <f t="shared" si="188"/>
        <v>0</v>
      </c>
      <c r="AA1944" s="6">
        <f>IFERROR(IF(Z1944&gt;=1,Z1944*VLOOKUP(E1944,STUDENT!$B$4:$W$2003,22,0),0),0)</f>
        <v>0</v>
      </c>
    </row>
    <row r="1945" spans="1:27" ht="18" customHeight="1" x14ac:dyDescent="0.25">
      <c r="A1945" s="6">
        <f t="shared" si="183"/>
        <v>0</v>
      </c>
      <c r="B1945" s="6">
        <v>1937</v>
      </c>
      <c r="C1945" s="6">
        <f>IFERROR(IF($C$1&gt;=B1945,SMALL(STUDENT!$V$4:$V$2003,$C$6+B1945),0),0)</f>
        <v>0</v>
      </c>
      <c r="D1945" s="14">
        <f t="shared" si="184"/>
        <v>0</v>
      </c>
      <c r="E1945" s="14" t="str">
        <f>IFERROR(IF($D1945&gt;=1,VLOOKUP($C1945,STUDENT!$A$4:$E$2003,E$1,0),""),"")</f>
        <v/>
      </c>
      <c r="F1945" s="15" t="str">
        <f>IFERROR(IF($D1945&gt;=1,VLOOKUP($C1945,STUDENT!$A$4:$E$2003,F$1,0),""),"")</f>
        <v/>
      </c>
      <c r="G1945" s="15" t="str">
        <f>IFERROR(IF($D1945&gt;=1,VLOOKUP($C1945,STUDENT!$A$4:$E$2003,G$1,0),""),"")</f>
        <v/>
      </c>
      <c r="H1945" s="14" t="str">
        <f>IFERROR(IF($D1945&gt;=1,VLOOKUP($C1945,STUDENT!$A$4:$E$2003,H$1,0),""),"")</f>
        <v/>
      </c>
      <c r="I1945" s="79"/>
      <c r="J1945" s="79"/>
      <c r="K1945" s="79"/>
      <c r="L1945" s="79"/>
      <c r="M1945" s="79"/>
      <c r="N1945" s="79"/>
      <c r="O1945" s="79"/>
      <c r="P1945" s="79"/>
      <c r="Q1945" s="79"/>
      <c r="R1945" s="79"/>
      <c r="S1945" s="79"/>
      <c r="T1945" s="79"/>
      <c r="U1945" s="85">
        <f t="shared" si="185"/>
        <v>0</v>
      </c>
      <c r="V1945" s="6">
        <f t="shared" si="186"/>
        <v>0</v>
      </c>
      <c r="W1945" s="6">
        <f>IFERROR(IF(V1945&gt;=1,V1945*VLOOKUP(E1945,STUDENT!$B$4:$W$2003,22,0),0),0)</f>
        <v>0</v>
      </c>
      <c r="X1945" s="6">
        <f t="shared" si="187"/>
        <v>0</v>
      </c>
      <c r="Y1945" s="6">
        <f>IFERROR(IF(X1945&gt;=1,X1945*VLOOKUP(E1945,STUDENT!$B$4:$W$2003,22,0),0),0)</f>
        <v>0</v>
      </c>
      <c r="Z1945" s="6">
        <f t="shared" si="188"/>
        <v>0</v>
      </c>
      <c r="AA1945" s="6">
        <f>IFERROR(IF(Z1945&gt;=1,Z1945*VLOOKUP(E1945,STUDENT!$B$4:$W$2003,22,0),0),0)</f>
        <v>0</v>
      </c>
    </row>
    <row r="1946" spans="1:27" ht="18" customHeight="1" x14ac:dyDescent="0.25">
      <c r="A1946" s="6">
        <f t="shared" si="183"/>
        <v>0</v>
      </c>
      <c r="B1946" s="6">
        <v>1938</v>
      </c>
      <c r="C1946" s="6">
        <f>IFERROR(IF($C$1&gt;=B1946,SMALL(STUDENT!$V$4:$V$2003,$C$6+B1946),0),0)</f>
        <v>0</v>
      </c>
      <c r="D1946" s="14">
        <f t="shared" si="184"/>
        <v>0</v>
      </c>
      <c r="E1946" s="14" t="str">
        <f>IFERROR(IF($D1946&gt;=1,VLOOKUP($C1946,STUDENT!$A$4:$E$2003,E$1,0),""),"")</f>
        <v/>
      </c>
      <c r="F1946" s="15" t="str">
        <f>IFERROR(IF($D1946&gt;=1,VLOOKUP($C1946,STUDENT!$A$4:$E$2003,F$1,0),""),"")</f>
        <v/>
      </c>
      <c r="G1946" s="15" t="str">
        <f>IFERROR(IF($D1946&gt;=1,VLOOKUP($C1946,STUDENT!$A$4:$E$2003,G$1,0),""),"")</f>
        <v/>
      </c>
      <c r="H1946" s="14" t="str">
        <f>IFERROR(IF($D1946&gt;=1,VLOOKUP($C1946,STUDENT!$A$4:$E$2003,H$1,0),""),"")</f>
        <v/>
      </c>
      <c r="I1946" s="79"/>
      <c r="J1946" s="79"/>
      <c r="K1946" s="79"/>
      <c r="L1946" s="79"/>
      <c r="M1946" s="79"/>
      <c r="N1946" s="79"/>
      <c r="O1946" s="79"/>
      <c r="P1946" s="79"/>
      <c r="Q1946" s="79"/>
      <c r="R1946" s="79"/>
      <c r="S1946" s="79"/>
      <c r="T1946" s="79"/>
      <c r="U1946" s="85">
        <f t="shared" si="185"/>
        <v>0</v>
      </c>
      <c r="V1946" s="6">
        <f t="shared" si="186"/>
        <v>0</v>
      </c>
      <c r="W1946" s="6">
        <f>IFERROR(IF(V1946&gt;=1,V1946*VLOOKUP(E1946,STUDENT!$B$4:$W$2003,22,0),0),0)</f>
        <v>0</v>
      </c>
      <c r="X1946" s="6">
        <f t="shared" si="187"/>
        <v>0</v>
      </c>
      <c r="Y1946" s="6">
        <f>IFERROR(IF(X1946&gt;=1,X1946*VLOOKUP(E1946,STUDENT!$B$4:$W$2003,22,0),0),0)</f>
        <v>0</v>
      </c>
      <c r="Z1946" s="6">
        <f t="shared" si="188"/>
        <v>0</v>
      </c>
      <c r="AA1946" s="6">
        <f>IFERROR(IF(Z1946&gt;=1,Z1946*VLOOKUP(E1946,STUDENT!$B$4:$W$2003,22,0),0),0)</f>
        <v>0</v>
      </c>
    </row>
    <row r="1947" spans="1:27" ht="18" customHeight="1" x14ac:dyDescent="0.25">
      <c r="A1947" s="6">
        <f t="shared" si="183"/>
        <v>0</v>
      </c>
      <c r="B1947" s="6">
        <v>1939</v>
      </c>
      <c r="C1947" s="6">
        <f>IFERROR(IF($C$1&gt;=B1947,SMALL(STUDENT!$V$4:$V$2003,$C$6+B1947),0),0)</f>
        <v>0</v>
      </c>
      <c r="D1947" s="14">
        <f t="shared" si="184"/>
        <v>0</v>
      </c>
      <c r="E1947" s="14" t="str">
        <f>IFERROR(IF($D1947&gt;=1,VLOOKUP($C1947,STUDENT!$A$4:$E$2003,E$1,0),""),"")</f>
        <v/>
      </c>
      <c r="F1947" s="15" t="str">
        <f>IFERROR(IF($D1947&gt;=1,VLOOKUP($C1947,STUDENT!$A$4:$E$2003,F$1,0),""),"")</f>
        <v/>
      </c>
      <c r="G1947" s="15" t="str">
        <f>IFERROR(IF($D1947&gt;=1,VLOOKUP($C1947,STUDENT!$A$4:$E$2003,G$1,0),""),"")</f>
        <v/>
      </c>
      <c r="H1947" s="14" t="str">
        <f>IFERROR(IF($D1947&gt;=1,VLOOKUP($C1947,STUDENT!$A$4:$E$2003,H$1,0),""),"")</f>
        <v/>
      </c>
      <c r="I1947" s="79"/>
      <c r="J1947" s="79"/>
      <c r="K1947" s="79"/>
      <c r="L1947" s="79"/>
      <c r="M1947" s="79"/>
      <c r="N1947" s="79"/>
      <c r="O1947" s="79"/>
      <c r="P1947" s="79"/>
      <c r="Q1947" s="79"/>
      <c r="R1947" s="79"/>
      <c r="S1947" s="79"/>
      <c r="T1947" s="79"/>
      <c r="U1947" s="85">
        <f t="shared" si="185"/>
        <v>0</v>
      </c>
      <c r="V1947" s="6">
        <f t="shared" si="186"/>
        <v>0</v>
      </c>
      <c r="W1947" s="6">
        <f>IFERROR(IF(V1947&gt;=1,V1947*VLOOKUP(E1947,STUDENT!$B$4:$W$2003,22,0),0),0)</f>
        <v>0</v>
      </c>
      <c r="X1947" s="6">
        <f t="shared" si="187"/>
        <v>0</v>
      </c>
      <c r="Y1947" s="6">
        <f>IFERROR(IF(X1947&gt;=1,X1947*VLOOKUP(E1947,STUDENT!$B$4:$W$2003,22,0),0),0)</f>
        <v>0</v>
      </c>
      <c r="Z1947" s="6">
        <f t="shared" si="188"/>
        <v>0</v>
      </c>
      <c r="AA1947" s="6">
        <f>IFERROR(IF(Z1947&gt;=1,Z1947*VLOOKUP(E1947,STUDENT!$B$4:$W$2003,22,0),0),0)</f>
        <v>0</v>
      </c>
    </row>
    <row r="1948" spans="1:27" ht="18" customHeight="1" x14ac:dyDescent="0.25">
      <c r="A1948" s="6">
        <f t="shared" si="183"/>
        <v>0</v>
      </c>
      <c r="B1948" s="6">
        <v>1940</v>
      </c>
      <c r="C1948" s="6">
        <f>IFERROR(IF($C$1&gt;=B1948,SMALL(STUDENT!$V$4:$V$2003,$C$6+B1948),0),0)</f>
        <v>0</v>
      </c>
      <c r="D1948" s="14">
        <f t="shared" si="184"/>
        <v>0</v>
      </c>
      <c r="E1948" s="14" t="str">
        <f>IFERROR(IF($D1948&gt;=1,VLOOKUP($C1948,STUDENT!$A$4:$E$2003,E$1,0),""),"")</f>
        <v/>
      </c>
      <c r="F1948" s="15" t="str">
        <f>IFERROR(IF($D1948&gt;=1,VLOOKUP($C1948,STUDENT!$A$4:$E$2003,F$1,0),""),"")</f>
        <v/>
      </c>
      <c r="G1948" s="15" t="str">
        <f>IFERROR(IF($D1948&gt;=1,VLOOKUP($C1948,STUDENT!$A$4:$E$2003,G$1,0),""),"")</f>
        <v/>
      </c>
      <c r="H1948" s="14" t="str">
        <f>IFERROR(IF($D1948&gt;=1,VLOOKUP($C1948,STUDENT!$A$4:$E$2003,H$1,0),""),"")</f>
        <v/>
      </c>
      <c r="I1948" s="79"/>
      <c r="J1948" s="79"/>
      <c r="K1948" s="79"/>
      <c r="L1948" s="79"/>
      <c r="M1948" s="79"/>
      <c r="N1948" s="79"/>
      <c r="O1948" s="79"/>
      <c r="P1948" s="79"/>
      <c r="Q1948" s="79"/>
      <c r="R1948" s="79"/>
      <c r="S1948" s="79"/>
      <c r="T1948" s="79"/>
      <c r="U1948" s="85">
        <f t="shared" si="185"/>
        <v>0</v>
      </c>
      <c r="V1948" s="6">
        <f t="shared" si="186"/>
        <v>0</v>
      </c>
      <c r="W1948" s="6">
        <f>IFERROR(IF(V1948&gt;=1,V1948*VLOOKUP(E1948,STUDENT!$B$4:$W$2003,22,0),0),0)</f>
        <v>0</v>
      </c>
      <c r="X1948" s="6">
        <f t="shared" si="187"/>
        <v>0</v>
      </c>
      <c r="Y1948" s="6">
        <f>IFERROR(IF(X1948&gt;=1,X1948*VLOOKUP(E1948,STUDENT!$B$4:$W$2003,22,0),0),0)</f>
        <v>0</v>
      </c>
      <c r="Z1948" s="6">
        <f t="shared" si="188"/>
        <v>0</v>
      </c>
      <c r="AA1948" s="6">
        <f>IFERROR(IF(Z1948&gt;=1,Z1948*VLOOKUP(E1948,STUDENT!$B$4:$W$2003,22,0),0),0)</f>
        <v>0</v>
      </c>
    </row>
    <row r="1949" spans="1:27" ht="18" customHeight="1" x14ac:dyDescent="0.25">
      <c r="A1949" s="6">
        <f t="shared" si="183"/>
        <v>0</v>
      </c>
      <c r="B1949" s="6">
        <v>1941</v>
      </c>
      <c r="C1949" s="6">
        <f>IFERROR(IF($C$1&gt;=B1949,SMALL(STUDENT!$V$4:$V$2003,$C$6+B1949),0),0)</f>
        <v>0</v>
      </c>
      <c r="D1949" s="14">
        <f t="shared" si="184"/>
        <v>0</v>
      </c>
      <c r="E1949" s="14" t="str">
        <f>IFERROR(IF($D1949&gt;=1,VLOOKUP($C1949,STUDENT!$A$4:$E$2003,E$1,0),""),"")</f>
        <v/>
      </c>
      <c r="F1949" s="15" t="str">
        <f>IFERROR(IF($D1949&gt;=1,VLOOKUP($C1949,STUDENT!$A$4:$E$2003,F$1,0),""),"")</f>
        <v/>
      </c>
      <c r="G1949" s="15" t="str">
        <f>IFERROR(IF($D1949&gt;=1,VLOOKUP($C1949,STUDENT!$A$4:$E$2003,G$1,0),""),"")</f>
        <v/>
      </c>
      <c r="H1949" s="14" t="str">
        <f>IFERROR(IF($D1949&gt;=1,VLOOKUP($C1949,STUDENT!$A$4:$E$2003,H$1,0),""),"")</f>
        <v/>
      </c>
      <c r="I1949" s="79"/>
      <c r="J1949" s="79"/>
      <c r="K1949" s="79"/>
      <c r="L1949" s="79"/>
      <c r="M1949" s="79"/>
      <c r="N1949" s="79"/>
      <c r="O1949" s="79"/>
      <c r="P1949" s="79"/>
      <c r="Q1949" s="79"/>
      <c r="R1949" s="79"/>
      <c r="S1949" s="79"/>
      <c r="T1949" s="79"/>
      <c r="U1949" s="85">
        <f t="shared" si="185"/>
        <v>0</v>
      </c>
      <c r="V1949" s="6">
        <f t="shared" si="186"/>
        <v>0</v>
      </c>
      <c r="W1949" s="6">
        <f>IFERROR(IF(V1949&gt;=1,V1949*VLOOKUP(E1949,STUDENT!$B$4:$W$2003,22,0),0),0)</f>
        <v>0</v>
      </c>
      <c r="X1949" s="6">
        <f t="shared" si="187"/>
        <v>0</v>
      </c>
      <c r="Y1949" s="6">
        <f>IFERROR(IF(X1949&gt;=1,X1949*VLOOKUP(E1949,STUDENT!$B$4:$W$2003,22,0),0),0)</f>
        <v>0</v>
      </c>
      <c r="Z1949" s="6">
        <f t="shared" si="188"/>
        <v>0</v>
      </c>
      <c r="AA1949" s="6">
        <f>IFERROR(IF(Z1949&gt;=1,Z1949*VLOOKUP(E1949,STUDENT!$B$4:$W$2003,22,0),0),0)</f>
        <v>0</v>
      </c>
    </row>
    <row r="1950" spans="1:27" ht="18" customHeight="1" x14ac:dyDescent="0.25">
      <c r="A1950" s="6">
        <f t="shared" si="183"/>
        <v>0</v>
      </c>
      <c r="B1950" s="6">
        <v>1942</v>
      </c>
      <c r="C1950" s="6">
        <f>IFERROR(IF($C$1&gt;=B1950,SMALL(STUDENT!$V$4:$V$2003,$C$6+B1950),0),0)</f>
        <v>0</v>
      </c>
      <c r="D1950" s="14">
        <f t="shared" si="184"/>
        <v>0</v>
      </c>
      <c r="E1950" s="14" t="str">
        <f>IFERROR(IF($D1950&gt;=1,VLOOKUP($C1950,STUDENT!$A$4:$E$2003,E$1,0),""),"")</f>
        <v/>
      </c>
      <c r="F1950" s="15" t="str">
        <f>IFERROR(IF($D1950&gt;=1,VLOOKUP($C1950,STUDENT!$A$4:$E$2003,F$1,0),""),"")</f>
        <v/>
      </c>
      <c r="G1950" s="15" t="str">
        <f>IFERROR(IF($D1950&gt;=1,VLOOKUP($C1950,STUDENT!$A$4:$E$2003,G$1,0),""),"")</f>
        <v/>
      </c>
      <c r="H1950" s="14" t="str">
        <f>IFERROR(IF($D1950&gt;=1,VLOOKUP($C1950,STUDENT!$A$4:$E$2003,H$1,0),""),"")</f>
        <v/>
      </c>
      <c r="I1950" s="79"/>
      <c r="J1950" s="79"/>
      <c r="K1950" s="79"/>
      <c r="L1950" s="79"/>
      <c r="M1950" s="79"/>
      <c r="N1950" s="79"/>
      <c r="O1950" s="79"/>
      <c r="P1950" s="79"/>
      <c r="Q1950" s="79"/>
      <c r="R1950" s="79"/>
      <c r="S1950" s="79"/>
      <c r="T1950" s="79"/>
      <c r="U1950" s="85">
        <f t="shared" si="185"/>
        <v>0</v>
      </c>
      <c r="V1950" s="6">
        <f t="shared" si="186"/>
        <v>0</v>
      </c>
      <c r="W1950" s="6">
        <f>IFERROR(IF(V1950&gt;=1,V1950*VLOOKUP(E1950,STUDENT!$B$4:$W$2003,22,0),0),0)</f>
        <v>0</v>
      </c>
      <c r="X1950" s="6">
        <f t="shared" si="187"/>
        <v>0</v>
      </c>
      <c r="Y1950" s="6">
        <f>IFERROR(IF(X1950&gt;=1,X1950*VLOOKUP(E1950,STUDENT!$B$4:$W$2003,22,0),0),0)</f>
        <v>0</v>
      </c>
      <c r="Z1950" s="6">
        <f t="shared" si="188"/>
        <v>0</v>
      </c>
      <c r="AA1950" s="6">
        <f>IFERROR(IF(Z1950&gt;=1,Z1950*VLOOKUP(E1950,STUDENT!$B$4:$W$2003,22,0),0),0)</f>
        <v>0</v>
      </c>
    </row>
    <row r="1951" spans="1:27" ht="18" customHeight="1" x14ac:dyDescent="0.25">
      <c r="A1951" s="6">
        <f t="shared" si="183"/>
        <v>0</v>
      </c>
      <c r="B1951" s="6">
        <v>1943</v>
      </c>
      <c r="C1951" s="6">
        <f>IFERROR(IF($C$1&gt;=B1951,SMALL(STUDENT!$V$4:$V$2003,$C$6+B1951),0),0)</f>
        <v>0</v>
      </c>
      <c r="D1951" s="14">
        <f t="shared" si="184"/>
        <v>0</v>
      </c>
      <c r="E1951" s="14" t="str">
        <f>IFERROR(IF($D1951&gt;=1,VLOOKUP($C1951,STUDENT!$A$4:$E$2003,E$1,0),""),"")</f>
        <v/>
      </c>
      <c r="F1951" s="15" t="str">
        <f>IFERROR(IF($D1951&gt;=1,VLOOKUP($C1951,STUDENT!$A$4:$E$2003,F$1,0),""),"")</f>
        <v/>
      </c>
      <c r="G1951" s="15" t="str">
        <f>IFERROR(IF($D1951&gt;=1,VLOOKUP($C1951,STUDENT!$A$4:$E$2003,G$1,0),""),"")</f>
        <v/>
      </c>
      <c r="H1951" s="14" t="str">
        <f>IFERROR(IF($D1951&gt;=1,VLOOKUP($C1951,STUDENT!$A$4:$E$2003,H$1,0),""),"")</f>
        <v/>
      </c>
      <c r="I1951" s="79"/>
      <c r="J1951" s="79"/>
      <c r="K1951" s="79"/>
      <c r="L1951" s="79"/>
      <c r="M1951" s="79"/>
      <c r="N1951" s="79"/>
      <c r="O1951" s="79"/>
      <c r="P1951" s="79"/>
      <c r="Q1951" s="79"/>
      <c r="R1951" s="79"/>
      <c r="S1951" s="79"/>
      <c r="T1951" s="79"/>
      <c r="U1951" s="85">
        <f t="shared" si="185"/>
        <v>0</v>
      </c>
      <c r="V1951" s="6">
        <f t="shared" si="186"/>
        <v>0</v>
      </c>
      <c r="W1951" s="6">
        <f>IFERROR(IF(V1951&gt;=1,V1951*VLOOKUP(E1951,STUDENT!$B$4:$W$2003,22,0),0),0)</f>
        <v>0</v>
      </c>
      <c r="X1951" s="6">
        <f t="shared" si="187"/>
        <v>0</v>
      </c>
      <c r="Y1951" s="6">
        <f>IFERROR(IF(X1951&gt;=1,X1951*VLOOKUP(E1951,STUDENT!$B$4:$W$2003,22,0),0),0)</f>
        <v>0</v>
      </c>
      <c r="Z1951" s="6">
        <f t="shared" si="188"/>
        <v>0</v>
      </c>
      <c r="AA1951" s="6">
        <f>IFERROR(IF(Z1951&gt;=1,Z1951*VLOOKUP(E1951,STUDENT!$B$4:$W$2003,22,0),0),0)</f>
        <v>0</v>
      </c>
    </row>
    <row r="1952" spans="1:27" ht="18" customHeight="1" x14ac:dyDescent="0.25">
      <c r="A1952" s="6">
        <f t="shared" si="183"/>
        <v>0</v>
      </c>
      <c r="B1952" s="6">
        <v>1944</v>
      </c>
      <c r="C1952" s="6">
        <f>IFERROR(IF($C$1&gt;=B1952,SMALL(STUDENT!$V$4:$V$2003,$C$6+B1952),0),0)</f>
        <v>0</v>
      </c>
      <c r="D1952" s="14">
        <f t="shared" si="184"/>
        <v>0</v>
      </c>
      <c r="E1952" s="14" t="str">
        <f>IFERROR(IF($D1952&gt;=1,VLOOKUP($C1952,STUDENT!$A$4:$E$2003,E$1,0),""),"")</f>
        <v/>
      </c>
      <c r="F1952" s="15" t="str">
        <f>IFERROR(IF($D1952&gt;=1,VLOOKUP($C1952,STUDENT!$A$4:$E$2003,F$1,0),""),"")</f>
        <v/>
      </c>
      <c r="G1952" s="15" t="str">
        <f>IFERROR(IF($D1952&gt;=1,VLOOKUP($C1952,STUDENT!$A$4:$E$2003,G$1,0),""),"")</f>
        <v/>
      </c>
      <c r="H1952" s="14" t="str">
        <f>IFERROR(IF($D1952&gt;=1,VLOOKUP($C1952,STUDENT!$A$4:$E$2003,H$1,0),""),"")</f>
        <v/>
      </c>
      <c r="I1952" s="79"/>
      <c r="J1952" s="79"/>
      <c r="K1952" s="79"/>
      <c r="L1952" s="79"/>
      <c r="M1952" s="79"/>
      <c r="N1952" s="79"/>
      <c r="O1952" s="79"/>
      <c r="P1952" s="79"/>
      <c r="Q1952" s="79"/>
      <c r="R1952" s="79"/>
      <c r="S1952" s="79"/>
      <c r="T1952" s="79"/>
      <c r="U1952" s="85">
        <f t="shared" si="185"/>
        <v>0</v>
      </c>
      <c r="V1952" s="6">
        <f t="shared" si="186"/>
        <v>0</v>
      </c>
      <c r="W1952" s="6">
        <f>IFERROR(IF(V1952&gt;=1,V1952*VLOOKUP(E1952,STUDENT!$B$4:$W$2003,22,0),0),0)</f>
        <v>0</v>
      </c>
      <c r="X1952" s="6">
        <f t="shared" si="187"/>
        <v>0</v>
      </c>
      <c r="Y1952" s="6">
        <f>IFERROR(IF(X1952&gt;=1,X1952*VLOOKUP(E1952,STUDENT!$B$4:$W$2003,22,0),0),0)</f>
        <v>0</v>
      </c>
      <c r="Z1952" s="6">
        <f t="shared" si="188"/>
        <v>0</v>
      </c>
      <c r="AA1952" s="6">
        <f>IFERROR(IF(Z1952&gt;=1,Z1952*VLOOKUP(E1952,STUDENT!$B$4:$W$2003,22,0),0),0)</f>
        <v>0</v>
      </c>
    </row>
    <row r="1953" spans="1:27" ht="18" customHeight="1" x14ac:dyDescent="0.25">
      <c r="A1953" s="6">
        <f t="shared" si="183"/>
        <v>0</v>
      </c>
      <c r="B1953" s="6">
        <v>1945</v>
      </c>
      <c r="C1953" s="6">
        <f>IFERROR(IF($C$1&gt;=B1953,SMALL(STUDENT!$V$4:$V$2003,$C$6+B1953),0),0)</f>
        <v>0</v>
      </c>
      <c r="D1953" s="14">
        <f t="shared" si="184"/>
        <v>0</v>
      </c>
      <c r="E1953" s="14" t="str">
        <f>IFERROR(IF($D1953&gt;=1,VLOOKUP($C1953,STUDENT!$A$4:$E$2003,E$1,0),""),"")</f>
        <v/>
      </c>
      <c r="F1953" s="15" t="str">
        <f>IFERROR(IF($D1953&gt;=1,VLOOKUP($C1953,STUDENT!$A$4:$E$2003,F$1,0),""),"")</f>
        <v/>
      </c>
      <c r="G1953" s="15" t="str">
        <f>IFERROR(IF($D1953&gt;=1,VLOOKUP($C1953,STUDENT!$A$4:$E$2003,G$1,0),""),"")</f>
        <v/>
      </c>
      <c r="H1953" s="14" t="str">
        <f>IFERROR(IF($D1953&gt;=1,VLOOKUP($C1953,STUDENT!$A$4:$E$2003,H$1,0),""),"")</f>
        <v/>
      </c>
      <c r="I1953" s="79"/>
      <c r="J1953" s="79"/>
      <c r="K1953" s="79"/>
      <c r="L1953" s="79"/>
      <c r="M1953" s="79"/>
      <c r="N1953" s="79"/>
      <c r="O1953" s="79"/>
      <c r="P1953" s="79"/>
      <c r="Q1953" s="79"/>
      <c r="R1953" s="79"/>
      <c r="S1953" s="79"/>
      <c r="T1953" s="79"/>
      <c r="U1953" s="85">
        <f t="shared" si="185"/>
        <v>0</v>
      </c>
      <c r="V1953" s="6">
        <f t="shared" si="186"/>
        <v>0</v>
      </c>
      <c r="W1953" s="6">
        <f>IFERROR(IF(V1953&gt;=1,V1953*VLOOKUP(E1953,STUDENT!$B$4:$W$2003,22,0),0),0)</f>
        <v>0</v>
      </c>
      <c r="X1953" s="6">
        <f t="shared" si="187"/>
        <v>0</v>
      </c>
      <c r="Y1953" s="6">
        <f>IFERROR(IF(X1953&gt;=1,X1953*VLOOKUP(E1953,STUDENT!$B$4:$W$2003,22,0),0),0)</f>
        <v>0</v>
      </c>
      <c r="Z1953" s="6">
        <f t="shared" si="188"/>
        <v>0</v>
      </c>
      <c r="AA1953" s="6">
        <f>IFERROR(IF(Z1953&gt;=1,Z1953*VLOOKUP(E1953,STUDENT!$B$4:$W$2003,22,0),0),0)</f>
        <v>0</v>
      </c>
    </row>
    <row r="1954" spans="1:27" ht="18" customHeight="1" x14ac:dyDescent="0.25">
      <c r="A1954" s="6">
        <f t="shared" si="183"/>
        <v>0</v>
      </c>
      <c r="B1954" s="6">
        <v>1946</v>
      </c>
      <c r="C1954" s="6">
        <f>IFERROR(IF($C$1&gt;=B1954,SMALL(STUDENT!$V$4:$V$2003,$C$6+B1954),0),0)</f>
        <v>0</v>
      </c>
      <c r="D1954" s="14">
        <f t="shared" si="184"/>
        <v>0</v>
      </c>
      <c r="E1954" s="14" t="str">
        <f>IFERROR(IF($D1954&gt;=1,VLOOKUP($C1954,STUDENT!$A$4:$E$2003,E$1,0),""),"")</f>
        <v/>
      </c>
      <c r="F1954" s="15" t="str">
        <f>IFERROR(IF($D1954&gt;=1,VLOOKUP($C1954,STUDENT!$A$4:$E$2003,F$1,0),""),"")</f>
        <v/>
      </c>
      <c r="G1954" s="15" t="str">
        <f>IFERROR(IF($D1954&gt;=1,VLOOKUP($C1954,STUDENT!$A$4:$E$2003,G$1,0),""),"")</f>
        <v/>
      </c>
      <c r="H1954" s="14" t="str">
        <f>IFERROR(IF($D1954&gt;=1,VLOOKUP($C1954,STUDENT!$A$4:$E$2003,H$1,0),""),"")</f>
        <v/>
      </c>
      <c r="I1954" s="79"/>
      <c r="J1954" s="79"/>
      <c r="K1954" s="79"/>
      <c r="L1954" s="79"/>
      <c r="M1954" s="79"/>
      <c r="N1954" s="79"/>
      <c r="O1954" s="79"/>
      <c r="P1954" s="79"/>
      <c r="Q1954" s="79"/>
      <c r="R1954" s="79"/>
      <c r="S1954" s="79"/>
      <c r="T1954" s="79"/>
      <c r="U1954" s="85">
        <f t="shared" si="185"/>
        <v>0</v>
      </c>
      <c r="V1954" s="6">
        <f t="shared" si="186"/>
        <v>0</v>
      </c>
      <c r="W1954" s="6">
        <f>IFERROR(IF(V1954&gt;=1,V1954*VLOOKUP(E1954,STUDENT!$B$4:$W$2003,22,0),0),0)</f>
        <v>0</v>
      </c>
      <c r="X1954" s="6">
        <f t="shared" si="187"/>
        <v>0</v>
      </c>
      <c r="Y1954" s="6">
        <f>IFERROR(IF(X1954&gt;=1,X1954*VLOOKUP(E1954,STUDENT!$B$4:$W$2003,22,0),0),0)</f>
        <v>0</v>
      </c>
      <c r="Z1954" s="6">
        <f t="shared" si="188"/>
        <v>0</v>
      </c>
      <c r="AA1954" s="6">
        <f>IFERROR(IF(Z1954&gt;=1,Z1954*VLOOKUP(E1954,STUDENT!$B$4:$W$2003,22,0),0),0)</f>
        <v>0</v>
      </c>
    </row>
    <row r="1955" spans="1:27" ht="18" customHeight="1" x14ac:dyDescent="0.25">
      <c r="A1955" s="6">
        <f t="shared" si="183"/>
        <v>0</v>
      </c>
      <c r="B1955" s="6">
        <v>1947</v>
      </c>
      <c r="C1955" s="6">
        <f>IFERROR(IF($C$1&gt;=B1955,SMALL(STUDENT!$V$4:$V$2003,$C$6+B1955),0),0)</f>
        <v>0</v>
      </c>
      <c r="D1955" s="14">
        <f t="shared" si="184"/>
        <v>0</v>
      </c>
      <c r="E1955" s="14" t="str">
        <f>IFERROR(IF($D1955&gt;=1,VLOOKUP($C1955,STUDENT!$A$4:$E$2003,E$1,0),""),"")</f>
        <v/>
      </c>
      <c r="F1955" s="15" t="str">
        <f>IFERROR(IF($D1955&gt;=1,VLOOKUP($C1955,STUDENT!$A$4:$E$2003,F$1,0),""),"")</f>
        <v/>
      </c>
      <c r="G1955" s="15" t="str">
        <f>IFERROR(IF($D1955&gt;=1,VLOOKUP($C1955,STUDENT!$A$4:$E$2003,G$1,0),""),"")</f>
        <v/>
      </c>
      <c r="H1955" s="14" t="str">
        <f>IFERROR(IF($D1955&gt;=1,VLOOKUP($C1955,STUDENT!$A$4:$E$2003,H$1,0),""),"")</f>
        <v/>
      </c>
      <c r="I1955" s="79"/>
      <c r="J1955" s="79"/>
      <c r="K1955" s="79"/>
      <c r="L1955" s="79"/>
      <c r="M1955" s="79"/>
      <c r="N1955" s="79"/>
      <c r="O1955" s="79"/>
      <c r="P1955" s="79"/>
      <c r="Q1955" s="79"/>
      <c r="R1955" s="79"/>
      <c r="S1955" s="79"/>
      <c r="T1955" s="79"/>
      <c r="U1955" s="85">
        <f t="shared" si="185"/>
        <v>0</v>
      </c>
      <c r="V1955" s="6">
        <f t="shared" si="186"/>
        <v>0</v>
      </c>
      <c r="W1955" s="6">
        <f>IFERROR(IF(V1955&gt;=1,V1955*VLOOKUP(E1955,STUDENT!$B$4:$W$2003,22,0),0),0)</f>
        <v>0</v>
      </c>
      <c r="X1955" s="6">
        <f t="shared" si="187"/>
        <v>0</v>
      </c>
      <c r="Y1955" s="6">
        <f>IFERROR(IF(X1955&gt;=1,X1955*VLOOKUP(E1955,STUDENT!$B$4:$W$2003,22,0),0),0)</f>
        <v>0</v>
      </c>
      <c r="Z1955" s="6">
        <f t="shared" si="188"/>
        <v>0</v>
      </c>
      <c r="AA1955" s="6">
        <f>IFERROR(IF(Z1955&gt;=1,Z1955*VLOOKUP(E1955,STUDENT!$B$4:$W$2003,22,0),0),0)</f>
        <v>0</v>
      </c>
    </row>
    <row r="1956" spans="1:27" ht="18" customHeight="1" x14ac:dyDescent="0.25">
      <c r="A1956" s="6">
        <f t="shared" si="183"/>
        <v>0</v>
      </c>
      <c r="B1956" s="6">
        <v>1948</v>
      </c>
      <c r="C1956" s="6">
        <f>IFERROR(IF($C$1&gt;=B1956,SMALL(STUDENT!$V$4:$V$2003,$C$6+B1956),0),0)</f>
        <v>0</v>
      </c>
      <c r="D1956" s="14">
        <f t="shared" si="184"/>
        <v>0</v>
      </c>
      <c r="E1956" s="14" t="str">
        <f>IFERROR(IF($D1956&gt;=1,VLOOKUP($C1956,STUDENT!$A$4:$E$2003,E$1,0),""),"")</f>
        <v/>
      </c>
      <c r="F1956" s="15" t="str">
        <f>IFERROR(IF($D1956&gt;=1,VLOOKUP($C1956,STUDENT!$A$4:$E$2003,F$1,0),""),"")</f>
        <v/>
      </c>
      <c r="G1956" s="15" t="str">
        <f>IFERROR(IF($D1956&gt;=1,VLOOKUP($C1956,STUDENT!$A$4:$E$2003,G$1,0),""),"")</f>
        <v/>
      </c>
      <c r="H1956" s="14" t="str">
        <f>IFERROR(IF($D1956&gt;=1,VLOOKUP($C1956,STUDENT!$A$4:$E$2003,H$1,0),""),"")</f>
        <v/>
      </c>
      <c r="I1956" s="79"/>
      <c r="J1956" s="79"/>
      <c r="K1956" s="79"/>
      <c r="L1956" s="79"/>
      <c r="M1956" s="79"/>
      <c r="N1956" s="79"/>
      <c r="O1956" s="79"/>
      <c r="P1956" s="79"/>
      <c r="Q1956" s="79"/>
      <c r="R1956" s="79"/>
      <c r="S1956" s="79"/>
      <c r="T1956" s="79"/>
      <c r="U1956" s="85">
        <f t="shared" si="185"/>
        <v>0</v>
      </c>
      <c r="V1956" s="6">
        <f t="shared" si="186"/>
        <v>0</v>
      </c>
      <c r="W1956" s="6">
        <f>IFERROR(IF(V1956&gt;=1,V1956*VLOOKUP(E1956,STUDENT!$B$4:$W$2003,22,0),0),0)</f>
        <v>0</v>
      </c>
      <c r="X1956" s="6">
        <f t="shared" si="187"/>
        <v>0</v>
      </c>
      <c r="Y1956" s="6">
        <f>IFERROR(IF(X1956&gt;=1,X1956*VLOOKUP(E1956,STUDENT!$B$4:$W$2003,22,0),0),0)</f>
        <v>0</v>
      </c>
      <c r="Z1956" s="6">
        <f t="shared" si="188"/>
        <v>0</v>
      </c>
      <c r="AA1956" s="6">
        <f>IFERROR(IF(Z1956&gt;=1,Z1956*VLOOKUP(E1956,STUDENT!$B$4:$W$2003,22,0),0),0)</f>
        <v>0</v>
      </c>
    </row>
    <row r="1957" spans="1:27" ht="18" customHeight="1" x14ac:dyDescent="0.25">
      <c r="A1957" s="6">
        <f t="shared" si="183"/>
        <v>0</v>
      </c>
      <c r="B1957" s="6">
        <v>1949</v>
      </c>
      <c r="C1957" s="6">
        <f>IFERROR(IF($C$1&gt;=B1957,SMALL(STUDENT!$V$4:$V$2003,$C$6+B1957),0),0)</f>
        <v>0</v>
      </c>
      <c r="D1957" s="14">
        <f t="shared" si="184"/>
        <v>0</v>
      </c>
      <c r="E1957" s="14" t="str">
        <f>IFERROR(IF($D1957&gt;=1,VLOOKUP($C1957,STUDENT!$A$4:$E$2003,E$1,0),""),"")</f>
        <v/>
      </c>
      <c r="F1957" s="15" t="str">
        <f>IFERROR(IF($D1957&gt;=1,VLOOKUP($C1957,STUDENT!$A$4:$E$2003,F$1,0),""),"")</f>
        <v/>
      </c>
      <c r="G1957" s="15" t="str">
        <f>IFERROR(IF($D1957&gt;=1,VLOOKUP($C1957,STUDENT!$A$4:$E$2003,G$1,0),""),"")</f>
        <v/>
      </c>
      <c r="H1957" s="14" t="str">
        <f>IFERROR(IF($D1957&gt;=1,VLOOKUP($C1957,STUDENT!$A$4:$E$2003,H$1,0),""),"")</f>
        <v/>
      </c>
      <c r="I1957" s="79"/>
      <c r="J1957" s="79"/>
      <c r="K1957" s="79"/>
      <c r="L1957" s="79"/>
      <c r="M1957" s="79"/>
      <c r="N1957" s="79"/>
      <c r="O1957" s="79"/>
      <c r="P1957" s="79"/>
      <c r="Q1957" s="79"/>
      <c r="R1957" s="79"/>
      <c r="S1957" s="79"/>
      <c r="T1957" s="79"/>
      <c r="U1957" s="85">
        <f t="shared" si="185"/>
        <v>0</v>
      </c>
      <c r="V1957" s="6">
        <f t="shared" si="186"/>
        <v>0</v>
      </c>
      <c r="W1957" s="6">
        <f>IFERROR(IF(V1957&gt;=1,V1957*VLOOKUP(E1957,STUDENT!$B$4:$W$2003,22,0),0),0)</f>
        <v>0</v>
      </c>
      <c r="X1957" s="6">
        <f t="shared" si="187"/>
        <v>0</v>
      </c>
      <c r="Y1957" s="6">
        <f>IFERROR(IF(X1957&gt;=1,X1957*VLOOKUP(E1957,STUDENT!$B$4:$W$2003,22,0),0),0)</f>
        <v>0</v>
      </c>
      <c r="Z1957" s="6">
        <f t="shared" si="188"/>
        <v>0</v>
      </c>
      <c r="AA1957" s="6">
        <f>IFERROR(IF(Z1957&gt;=1,Z1957*VLOOKUP(E1957,STUDENT!$B$4:$W$2003,22,0),0),0)</f>
        <v>0</v>
      </c>
    </row>
    <row r="1958" spans="1:27" ht="18" customHeight="1" x14ac:dyDescent="0.25">
      <c r="A1958" s="6">
        <f t="shared" si="183"/>
        <v>0</v>
      </c>
      <c r="B1958" s="6">
        <v>1950</v>
      </c>
      <c r="C1958" s="6">
        <f>IFERROR(IF($C$1&gt;=B1958,SMALL(STUDENT!$V$4:$V$2003,$C$6+B1958),0),0)</f>
        <v>0</v>
      </c>
      <c r="D1958" s="14">
        <f t="shared" si="184"/>
        <v>0</v>
      </c>
      <c r="E1958" s="14" t="str">
        <f>IFERROR(IF($D1958&gt;=1,VLOOKUP($C1958,STUDENT!$A$4:$E$2003,E$1,0),""),"")</f>
        <v/>
      </c>
      <c r="F1958" s="15" t="str">
        <f>IFERROR(IF($D1958&gt;=1,VLOOKUP($C1958,STUDENT!$A$4:$E$2003,F$1,0),""),"")</f>
        <v/>
      </c>
      <c r="G1958" s="15" t="str">
        <f>IFERROR(IF($D1958&gt;=1,VLOOKUP($C1958,STUDENT!$A$4:$E$2003,G$1,0),""),"")</f>
        <v/>
      </c>
      <c r="H1958" s="14" t="str">
        <f>IFERROR(IF($D1958&gt;=1,VLOOKUP($C1958,STUDENT!$A$4:$E$2003,H$1,0),""),"")</f>
        <v/>
      </c>
      <c r="I1958" s="79"/>
      <c r="J1958" s="79"/>
      <c r="K1958" s="79"/>
      <c r="L1958" s="79"/>
      <c r="M1958" s="79"/>
      <c r="N1958" s="79"/>
      <c r="O1958" s="79"/>
      <c r="P1958" s="79"/>
      <c r="Q1958" s="79"/>
      <c r="R1958" s="79"/>
      <c r="S1958" s="79"/>
      <c r="T1958" s="79"/>
      <c r="U1958" s="85">
        <f t="shared" si="185"/>
        <v>0</v>
      </c>
      <c r="V1958" s="6">
        <f t="shared" si="186"/>
        <v>0</v>
      </c>
      <c r="W1958" s="6">
        <f>IFERROR(IF(V1958&gt;=1,V1958*VLOOKUP(E1958,STUDENT!$B$4:$W$2003,22,0),0),0)</f>
        <v>0</v>
      </c>
      <c r="X1958" s="6">
        <f t="shared" si="187"/>
        <v>0</v>
      </c>
      <c r="Y1958" s="6">
        <f>IFERROR(IF(X1958&gt;=1,X1958*VLOOKUP(E1958,STUDENT!$B$4:$W$2003,22,0),0),0)</f>
        <v>0</v>
      </c>
      <c r="Z1958" s="6">
        <f t="shared" si="188"/>
        <v>0</v>
      </c>
      <c r="AA1958" s="6">
        <f>IFERROR(IF(Z1958&gt;=1,Z1958*VLOOKUP(E1958,STUDENT!$B$4:$W$2003,22,0),0),0)</f>
        <v>0</v>
      </c>
    </row>
    <row r="1959" spans="1:27" ht="18" customHeight="1" x14ac:dyDescent="0.25">
      <c r="A1959" s="6">
        <f t="shared" si="183"/>
        <v>0</v>
      </c>
      <c r="B1959" s="6">
        <v>1951</v>
      </c>
      <c r="C1959" s="6">
        <f>IFERROR(IF($C$1&gt;=B1959,SMALL(STUDENT!$V$4:$V$2003,$C$6+B1959),0),0)</f>
        <v>0</v>
      </c>
      <c r="D1959" s="14">
        <f t="shared" si="184"/>
        <v>0</v>
      </c>
      <c r="E1959" s="14" t="str">
        <f>IFERROR(IF($D1959&gt;=1,VLOOKUP($C1959,STUDENT!$A$4:$E$2003,E$1,0),""),"")</f>
        <v/>
      </c>
      <c r="F1959" s="15" t="str">
        <f>IFERROR(IF($D1959&gt;=1,VLOOKUP($C1959,STUDENT!$A$4:$E$2003,F$1,0),""),"")</f>
        <v/>
      </c>
      <c r="G1959" s="15" t="str">
        <f>IFERROR(IF($D1959&gt;=1,VLOOKUP($C1959,STUDENT!$A$4:$E$2003,G$1,0),""),"")</f>
        <v/>
      </c>
      <c r="H1959" s="14" t="str">
        <f>IFERROR(IF($D1959&gt;=1,VLOOKUP($C1959,STUDENT!$A$4:$E$2003,H$1,0),""),"")</f>
        <v/>
      </c>
      <c r="I1959" s="79"/>
      <c r="J1959" s="79"/>
      <c r="K1959" s="79"/>
      <c r="L1959" s="79"/>
      <c r="M1959" s="79"/>
      <c r="N1959" s="79"/>
      <c r="O1959" s="79"/>
      <c r="P1959" s="79"/>
      <c r="Q1959" s="79"/>
      <c r="R1959" s="79"/>
      <c r="S1959" s="79"/>
      <c r="T1959" s="79"/>
      <c r="U1959" s="85">
        <f t="shared" si="185"/>
        <v>0</v>
      </c>
      <c r="V1959" s="6">
        <f t="shared" si="186"/>
        <v>0</v>
      </c>
      <c r="W1959" s="6">
        <f>IFERROR(IF(V1959&gt;=1,V1959*VLOOKUP(E1959,STUDENT!$B$4:$W$2003,22,0),0),0)</f>
        <v>0</v>
      </c>
      <c r="X1959" s="6">
        <f t="shared" si="187"/>
        <v>0</v>
      </c>
      <c r="Y1959" s="6">
        <f>IFERROR(IF(X1959&gt;=1,X1959*VLOOKUP(E1959,STUDENT!$B$4:$W$2003,22,0),0),0)</f>
        <v>0</v>
      </c>
      <c r="Z1959" s="6">
        <f t="shared" si="188"/>
        <v>0</v>
      </c>
      <c r="AA1959" s="6">
        <f>IFERROR(IF(Z1959&gt;=1,Z1959*VLOOKUP(E1959,STUDENT!$B$4:$W$2003,22,0),0),0)</f>
        <v>0</v>
      </c>
    </row>
    <row r="1960" spans="1:27" ht="18" customHeight="1" x14ac:dyDescent="0.25">
      <c r="A1960" s="6">
        <f t="shared" si="183"/>
        <v>0</v>
      </c>
      <c r="B1960" s="6">
        <v>1952</v>
      </c>
      <c r="C1960" s="6">
        <f>IFERROR(IF($C$1&gt;=B1960,SMALL(STUDENT!$V$4:$V$2003,$C$6+B1960),0),0)</f>
        <v>0</v>
      </c>
      <c r="D1960" s="14">
        <f t="shared" si="184"/>
        <v>0</v>
      </c>
      <c r="E1960" s="14" t="str">
        <f>IFERROR(IF($D1960&gt;=1,VLOOKUP($C1960,STUDENT!$A$4:$E$2003,E$1,0),""),"")</f>
        <v/>
      </c>
      <c r="F1960" s="15" t="str">
        <f>IFERROR(IF($D1960&gt;=1,VLOOKUP($C1960,STUDENT!$A$4:$E$2003,F$1,0),""),"")</f>
        <v/>
      </c>
      <c r="G1960" s="15" t="str">
        <f>IFERROR(IF($D1960&gt;=1,VLOOKUP($C1960,STUDENT!$A$4:$E$2003,G$1,0),""),"")</f>
        <v/>
      </c>
      <c r="H1960" s="14" t="str">
        <f>IFERROR(IF($D1960&gt;=1,VLOOKUP($C1960,STUDENT!$A$4:$E$2003,H$1,0),""),"")</f>
        <v/>
      </c>
      <c r="I1960" s="79"/>
      <c r="J1960" s="79"/>
      <c r="K1960" s="79"/>
      <c r="L1960" s="79"/>
      <c r="M1960" s="79"/>
      <c r="N1960" s="79"/>
      <c r="O1960" s="79"/>
      <c r="P1960" s="79"/>
      <c r="Q1960" s="79"/>
      <c r="R1960" s="79"/>
      <c r="S1960" s="79"/>
      <c r="T1960" s="79"/>
      <c r="U1960" s="85">
        <f t="shared" si="185"/>
        <v>0</v>
      </c>
      <c r="V1960" s="6">
        <f t="shared" si="186"/>
        <v>0</v>
      </c>
      <c r="W1960" s="6">
        <f>IFERROR(IF(V1960&gt;=1,V1960*VLOOKUP(E1960,STUDENT!$B$4:$W$2003,22,0),0),0)</f>
        <v>0</v>
      </c>
      <c r="X1960" s="6">
        <f t="shared" si="187"/>
        <v>0</v>
      </c>
      <c r="Y1960" s="6">
        <f>IFERROR(IF(X1960&gt;=1,X1960*VLOOKUP(E1960,STUDENT!$B$4:$W$2003,22,0),0),0)</f>
        <v>0</v>
      </c>
      <c r="Z1960" s="6">
        <f t="shared" si="188"/>
        <v>0</v>
      </c>
      <c r="AA1960" s="6">
        <f>IFERROR(IF(Z1960&gt;=1,Z1960*VLOOKUP(E1960,STUDENT!$B$4:$W$2003,22,0),0),0)</f>
        <v>0</v>
      </c>
    </row>
    <row r="1961" spans="1:27" ht="18" customHeight="1" x14ac:dyDescent="0.25">
      <c r="A1961" s="6">
        <f t="shared" si="183"/>
        <v>0</v>
      </c>
      <c r="B1961" s="6">
        <v>1953</v>
      </c>
      <c r="C1961" s="6">
        <f>IFERROR(IF($C$1&gt;=B1961,SMALL(STUDENT!$V$4:$V$2003,$C$6+B1961),0),0)</f>
        <v>0</v>
      </c>
      <c r="D1961" s="14">
        <f t="shared" si="184"/>
        <v>0</v>
      </c>
      <c r="E1961" s="14" t="str">
        <f>IFERROR(IF($D1961&gt;=1,VLOOKUP($C1961,STUDENT!$A$4:$E$2003,E$1,0),""),"")</f>
        <v/>
      </c>
      <c r="F1961" s="15" t="str">
        <f>IFERROR(IF($D1961&gt;=1,VLOOKUP($C1961,STUDENT!$A$4:$E$2003,F$1,0),""),"")</f>
        <v/>
      </c>
      <c r="G1961" s="15" t="str">
        <f>IFERROR(IF($D1961&gt;=1,VLOOKUP($C1961,STUDENT!$A$4:$E$2003,G$1,0),""),"")</f>
        <v/>
      </c>
      <c r="H1961" s="14" t="str">
        <f>IFERROR(IF($D1961&gt;=1,VLOOKUP($C1961,STUDENT!$A$4:$E$2003,H$1,0),""),"")</f>
        <v/>
      </c>
      <c r="I1961" s="79"/>
      <c r="J1961" s="79"/>
      <c r="K1961" s="79"/>
      <c r="L1961" s="79"/>
      <c r="M1961" s="79"/>
      <c r="N1961" s="79"/>
      <c r="O1961" s="79"/>
      <c r="P1961" s="79"/>
      <c r="Q1961" s="79"/>
      <c r="R1961" s="79"/>
      <c r="S1961" s="79"/>
      <c r="T1961" s="79"/>
      <c r="U1961" s="85">
        <f t="shared" si="185"/>
        <v>0</v>
      </c>
      <c r="V1961" s="6">
        <f t="shared" si="186"/>
        <v>0</v>
      </c>
      <c r="W1961" s="6">
        <f>IFERROR(IF(V1961&gt;=1,V1961*VLOOKUP(E1961,STUDENT!$B$4:$W$2003,22,0),0),0)</f>
        <v>0</v>
      </c>
      <c r="X1961" s="6">
        <f t="shared" si="187"/>
        <v>0</v>
      </c>
      <c r="Y1961" s="6">
        <f>IFERROR(IF(X1961&gt;=1,X1961*VLOOKUP(E1961,STUDENT!$B$4:$W$2003,22,0),0),0)</f>
        <v>0</v>
      </c>
      <c r="Z1961" s="6">
        <f t="shared" si="188"/>
        <v>0</v>
      </c>
      <c r="AA1961" s="6">
        <f>IFERROR(IF(Z1961&gt;=1,Z1961*VLOOKUP(E1961,STUDENT!$B$4:$W$2003,22,0),0),0)</f>
        <v>0</v>
      </c>
    </row>
    <row r="1962" spans="1:27" ht="18" customHeight="1" x14ac:dyDescent="0.25">
      <c r="A1962" s="6">
        <f t="shared" si="183"/>
        <v>0</v>
      </c>
      <c r="B1962" s="6">
        <v>1954</v>
      </c>
      <c r="C1962" s="6">
        <f>IFERROR(IF($C$1&gt;=B1962,SMALL(STUDENT!$V$4:$V$2003,$C$6+B1962),0),0)</f>
        <v>0</v>
      </c>
      <c r="D1962" s="14">
        <f t="shared" si="184"/>
        <v>0</v>
      </c>
      <c r="E1962" s="14" t="str">
        <f>IFERROR(IF($D1962&gt;=1,VLOOKUP($C1962,STUDENT!$A$4:$E$2003,E$1,0),""),"")</f>
        <v/>
      </c>
      <c r="F1962" s="15" t="str">
        <f>IFERROR(IF($D1962&gt;=1,VLOOKUP($C1962,STUDENT!$A$4:$E$2003,F$1,0),""),"")</f>
        <v/>
      </c>
      <c r="G1962" s="15" t="str">
        <f>IFERROR(IF($D1962&gt;=1,VLOOKUP($C1962,STUDENT!$A$4:$E$2003,G$1,0),""),"")</f>
        <v/>
      </c>
      <c r="H1962" s="14" t="str">
        <f>IFERROR(IF($D1962&gt;=1,VLOOKUP($C1962,STUDENT!$A$4:$E$2003,H$1,0),""),"")</f>
        <v/>
      </c>
      <c r="I1962" s="79"/>
      <c r="J1962" s="79"/>
      <c r="K1962" s="79"/>
      <c r="L1962" s="79"/>
      <c r="M1962" s="79"/>
      <c r="N1962" s="79"/>
      <c r="O1962" s="79"/>
      <c r="P1962" s="79"/>
      <c r="Q1962" s="79"/>
      <c r="R1962" s="79"/>
      <c r="S1962" s="79"/>
      <c r="T1962" s="79"/>
      <c r="U1962" s="85">
        <f t="shared" si="185"/>
        <v>0</v>
      </c>
      <c r="V1962" s="6">
        <f t="shared" si="186"/>
        <v>0</v>
      </c>
      <c r="W1962" s="6">
        <f>IFERROR(IF(V1962&gt;=1,V1962*VLOOKUP(E1962,STUDENT!$B$4:$W$2003,22,0),0),0)</f>
        <v>0</v>
      </c>
      <c r="X1962" s="6">
        <f t="shared" si="187"/>
        <v>0</v>
      </c>
      <c r="Y1962" s="6">
        <f>IFERROR(IF(X1962&gt;=1,X1962*VLOOKUP(E1962,STUDENT!$B$4:$W$2003,22,0),0),0)</f>
        <v>0</v>
      </c>
      <c r="Z1962" s="6">
        <f t="shared" si="188"/>
        <v>0</v>
      </c>
      <c r="AA1962" s="6">
        <f>IFERROR(IF(Z1962&gt;=1,Z1962*VLOOKUP(E1962,STUDENT!$B$4:$W$2003,22,0),0),0)</f>
        <v>0</v>
      </c>
    </row>
    <row r="1963" spans="1:27" ht="18" customHeight="1" x14ac:dyDescent="0.25">
      <c r="A1963" s="6">
        <f t="shared" si="183"/>
        <v>0</v>
      </c>
      <c r="B1963" s="6">
        <v>1955</v>
      </c>
      <c r="C1963" s="6">
        <f>IFERROR(IF($C$1&gt;=B1963,SMALL(STUDENT!$V$4:$V$2003,$C$6+B1963),0),0)</f>
        <v>0</v>
      </c>
      <c r="D1963" s="14">
        <f t="shared" si="184"/>
        <v>0</v>
      </c>
      <c r="E1963" s="14" t="str">
        <f>IFERROR(IF($D1963&gt;=1,VLOOKUP($C1963,STUDENT!$A$4:$E$2003,E$1,0),""),"")</f>
        <v/>
      </c>
      <c r="F1963" s="15" t="str">
        <f>IFERROR(IF($D1963&gt;=1,VLOOKUP($C1963,STUDENT!$A$4:$E$2003,F$1,0),""),"")</f>
        <v/>
      </c>
      <c r="G1963" s="15" t="str">
        <f>IFERROR(IF($D1963&gt;=1,VLOOKUP($C1963,STUDENT!$A$4:$E$2003,G$1,0),""),"")</f>
        <v/>
      </c>
      <c r="H1963" s="14" t="str">
        <f>IFERROR(IF($D1963&gt;=1,VLOOKUP($C1963,STUDENT!$A$4:$E$2003,H$1,0),""),"")</f>
        <v/>
      </c>
      <c r="I1963" s="79"/>
      <c r="J1963" s="79"/>
      <c r="K1963" s="79"/>
      <c r="L1963" s="79"/>
      <c r="M1963" s="79"/>
      <c r="N1963" s="79"/>
      <c r="O1963" s="79"/>
      <c r="P1963" s="79"/>
      <c r="Q1963" s="79"/>
      <c r="R1963" s="79"/>
      <c r="S1963" s="79"/>
      <c r="T1963" s="79"/>
      <c r="U1963" s="85">
        <f t="shared" si="185"/>
        <v>0</v>
      </c>
      <c r="V1963" s="6">
        <f t="shared" si="186"/>
        <v>0</v>
      </c>
      <c r="W1963" s="6">
        <f>IFERROR(IF(V1963&gt;=1,V1963*VLOOKUP(E1963,STUDENT!$B$4:$W$2003,22,0),0),0)</f>
        <v>0</v>
      </c>
      <c r="X1963" s="6">
        <f t="shared" si="187"/>
        <v>0</v>
      </c>
      <c r="Y1963" s="6">
        <f>IFERROR(IF(X1963&gt;=1,X1963*VLOOKUP(E1963,STUDENT!$B$4:$W$2003,22,0),0),0)</f>
        <v>0</v>
      </c>
      <c r="Z1963" s="6">
        <f t="shared" si="188"/>
        <v>0</v>
      </c>
      <c r="AA1963" s="6">
        <f>IFERROR(IF(Z1963&gt;=1,Z1963*VLOOKUP(E1963,STUDENT!$B$4:$W$2003,22,0),0),0)</f>
        <v>0</v>
      </c>
    </row>
    <row r="1964" spans="1:27" ht="18" customHeight="1" x14ac:dyDescent="0.25">
      <c r="A1964" s="6">
        <f t="shared" si="183"/>
        <v>0</v>
      </c>
      <c r="B1964" s="6">
        <v>1956</v>
      </c>
      <c r="C1964" s="6">
        <f>IFERROR(IF($C$1&gt;=B1964,SMALL(STUDENT!$V$4:$V$2003,$C$6+B1964),0),0)</f>
        <v>0</v>
      </c>
      <c r="D1964" s="14">
        <f t="shared" si="184"/>
        <v>0</v>
      </c>
      <c r="E1964" s="14" t="str">
        <f>IFERROR(IF($D1964&gt;=1,VLOOKUP($C1964,STUDENT!$A$4:$E$2003,E$1,0),""),"")</f>
        <v/>
      </c>
      <c r="F1964" s="15" t="str">
        <f>IFERROR(IF($D1964&gt;=1,VLOOKUP($C1964,STUDENT!$A$4:$E$2003,F$1,0),""),"")</f>
        <v/>
      </c>
      <c r="G1964" s="15" t="str">
        <f>IFERROR(IF($D1964&gt;=1,VLOOKUP($C1964,STUDENT!$A$4:$E$2003,G$1,0),""),"")</f>
        <v/>
      </c>
      <c r="H1964" s="14" t="str">
        <f>IFERROR(IF($D1964&gt;=1,VLOOKUP($C1964,STUDENT!$A$4:$E$2003,H$1,0),""),"")</f>
        <v/>
      </c>
      <c r="I1964" s="79"/>
      <c r="J1964" s="79"/>
      <c r="K1964" s="79"/>
      <c r="L1964" s="79"/>
      <c r="M1964" s="79"/>
      <c r="N1964" s="79"/>
      <c r="O1964" s="79"/>
      <c r="P1964" s="79"/>
      <c r="Q1964" s="79"/>
      <c r="R1964" s="79"/>
      <c r="S1964" s="79"/>
      <c r="T1964" s="79"/>
      <c r="U1964" s="85">
        <f t="shared" si="185"/>
        <v>0</v>
      </c>
      <c r="V1964" s="6">
        <f t="shared" si="186"/>
        <v>0</v>
      </c>
      <c r="W1964" s="6">
        <f>IFERROR(IF(V1964&gt;=1,V1964*VLOOKUP(E1964,STUDENT!$B$4:$W$2003,22,0),0),0)</f>
        <v>0</v>
      </c>
      <c r="X1964" s="6">
        <f t="shared" si="187"/>
        <v>0</v>
      </c>
      <c r="Y1964" s="6">
        <f>IFERROR(IF(X1964&gt;=1,X1964*VLOOKUP(E1964,STUDENT!$B$4:$W$2003,22,0),0),0)</f>
        <v>0</v>
      </c>
      <c r="Z1964" s="6">
        <f t="shared" si="188"/>
        <v>0</v>
      </c>
      <c r="AA1964" s="6">
        <f>IFERROR(IF(Z1964&gt;=1,Z1964*VLOOKUP(E1964,STUDENT!$B$4:$W$2003,22,0),0),0)</f>
        <v>0</v>
      </c>
    </row>
    <row r="1965" spans="1:27" ht="18" customHeight="1" x14ac:dyDescent="0.25">
      <c r="A1965" s="6">
        <f t="shared" si="183"/>
        <v>0</v>
      </c>
      <c r="B1965" s="6">
        <v>1957</v>
      </c>
      <c r="C1965" s="6">
        <f>IFERROR(IF($C$1&gt;=B1965,SMALL(STUDENT!$V$4:$V$2003,$C$6+B1965),0),0)</f>
        <v>0</v>
      </c>
      <c r="D1965" s="14">
        <f t="shared" si="184"/>
        <v>0</v>
      </c>
      <c r="E1965" s="14" t="str">
        <f>IFERROR(IF($D1965&gt;=1,VLOOKUP($C1965,STUDENT!$A$4:$E$2003,E$1,0),""),"")</f>
        <v/>
      </c>
      <c r="F1965" s="15" t="str">
        <f>IFERROR(IF($D1965&gt;=1,VLOOKUP($C1965,STUDENT!$A$4:$E$2003,F$1,0),""),"")</f>
        <v/>
      </c>
      <c r="G1965" s="15" t="str">
        <f>IFERROR(IF($D1965&gt;=1,VLOOKUP($C1965,STUDENT!$A$4:$E$2003,G$1,0),""),"")</f>
        <v/>
      </c>
      <c r="H1965" s="14" t="str">
        <f>IFERROR(IF($D1965&gt;=1,VLOOKUP($C1965,STUDENT!$A$4:$E$2003,H$1,0),""),"")</f>
        <v/>
      </c>
      <c r="I1965" s="79"/>
      <c r="J1965" s="79"/>
      <c r="K1965" s="79"/>
      <c r="L1965" s="79"/>
      <c r="M1965" s="79"/>
      <c r="N1965" s="79"/>
      <c r="O1965" s="79"/>
      <c r="P1965" s="79"/>
      <c r="Q1965" s="79"/>
      <c r="R1965" s="79"/>
      <c r="S1965" s="79"/>
      <c r="T1965" s="79"/>
      <c r="U1965" s="85">
        <f t="shared" si="185"/>
        <v>0</v>
      </c>
      <c r="V1965" s="6">
        <f t="shared" si="186"/>
        <v>0</v>
      </c>
      <c r="W1965" s="6">
        <f>IFERROR(IF(V1965&gt;=1,V1965*VLOOKUP(E1965,STUDENT!$B$4:$W$2003,22,0),0),0)</f>
        <v>0</v>
      </c>
      <c r="X1965" s="6">
        <f t="shared" si="187"/>
        <v>0</v>
      </c>
      <c r="Y1965" s="6">
        <f>IFERROR(IF(X1965&gt;=1,X1965*VLOOKUP(E1965,STUDENT!$B$4:$W$2003,22,0),0),0)</f>
        <v>0</v>
      </c>
      <c r="Z1965" s="6">
        <f t="shared" si="188"/>
        <v>0</v>
      </c>
      <c r="AA1965" s="6">
        <f>IFERROR(IF(Z1965&gt;=1,Z1965*VLOOKUP(E1965,STUDENT!$B$4:$W$2003,22,0),0),0)</f>
        <v>0</v>
      </c>
    </row>
    <row r="1966" spans="1:27" ht="18" customHeight="1" x14ac:dyDescent="0.25">
      <c r="A1966" s="6">
        <f t="shared" si="183"/>
        <v>0</v>
      </c>
      <c r="B1966" s="6">
        <v>1958</v>
      </c>
      <c r="C1966" s="6">
        <f>IFERROR(IF($C$1&gt;=B1966,SMALL(STUDENT!$V$4:$V$2003,$C$6+B1966),0),0)</f>
        <v>0</v>
      </c>
      <c r="D1966" s="14">
        <f t="shared" si="184"/>
        <v>0</v>
      </c>
      <c r="E1966" s="14" t="str">
        <f>IFERROR(IF($D1966&gt;=1,VLOOKUP($C1966,STUDENT!$A$4:$E$2003,E$1,0),""),"")</f>
        <v/>
      </c>
      <c r="F1966" s="15" t="str">
        <f>IFERROR(IF($D1966&gt;=1,VLOOKUP($C1966,STUDENT!$A$4:$E$2003,F$1,0),""),"")</f>
        <v/>
      </c>
      <c r="G1966" s="15" t="str">
        <f>IFERROR(IF($D1966&gt;=1,VLOOKUP($C1966,STUDENT!$A$4:$E$2003,G$1,0),""),"")</f>
        <v/>
      </c>
      <c r="H1966" s="14" t="str">
        <f>IFERROR(IF($D1966&gt;=1,VLOOKUP($C1966,STUDENT!$A$4:$E$2003,H$1,0),""),"")</f>
        <v/>
      </c>
      <c r="I1966" s="79"/>
      <c r="J1966" s="79"/>
      <c r="K1966" s="79"/>
      <c r="L1966" s="79"/>
      <c r="M1966" s="79"/>
      <c r="N1966" s="79"/>
      <c r="O1966" s="79"/>
      <c r="P1966" s="79"/>
      <c r="Q1966" s="79"/>
      <c r="R1966" s="79"/>
      <c r="S1966" s="79"/>
      <c r="T1966" s="79"/>
      <c r="U1966" s="85">
        <f t="shared" si="185"/>
        <v>0</v>
      </c>
      <c r="V1966" s="6">
        <f t="shared" si="186"/>
        <v>0</v>
      </c>
      <c r="W1966" s="6">
        <f>IFERROR(IF(V1966&gt;=1,V1966*VLOOKUP(E1966,STUDENT!$B$4:$W$2003,22,0),0),0)</f>
        <v>0</v>
      </c>
      <c r="X1966" s="6">
        <f t="shared" si="187"/>
        <v>0</v>
      </c>
      <c r="Y1966" s="6">
        <f>IFERROR(IF(X1966&gt;=1,X1966*VLOOKUP(E1966,STUDENT!$B$4:$W$2003,22,0),0),0)</f>
        <v>0</v>
      </c>
      <c r="Z1966" s="6">
        <f t="shared" si="188"/>
        <v>0</v>
      </c>
      <c r="AA1966" s="6">
        <f>IFERROR(IF(Z1966&gt;=1,Z1966*VLOOKUP(E1966,STUDENT!$B$4:$W$2003,22,0),0),0)</f>
        <v>0</v>
      </c>
    </row>
    <row r="1967" spans="1:27" ht="18" customHeight="1" x14ac:dyDescent="0.25">
      <c r="A1967" s="6">
        <f t="shared" si="183"/>
        <v>0</v>
      </c>
      <c r="B1967" s="6">
        <v>1959</v>
      </c>
      <c r="C1967" s="6">
        <f>IFERROR(IF($C$1&gt;=B1967,SMALL(STUDENT!$V$4:$V$2003,$C$6+B1967),0),0)</f>
        <v>0</v>
      </c>
      <c r="D1967" s="14">
        <f t="shared" si="184"/>
        <v>0</v>
      </c>
      <c r="E1967" s="14" t="str">
        <f>IFERROR(IF($D1967&gt;=1,VLOOKUP($C1967,STUDENT!$A$4:$E$2003,E$1,0),""),"")</f>
        <v/>
      </c>
      <c r="F1967" s="15" t="str">
        <f>IFERROR(IF($D1967&gt;=1,VLOOKUP($C1967,STUDENT!$A$4:$E$2003,F$1,0),""),"")</f>
        <v/>
      </c>
      <c r="G1967" s="15" t="str">
        <f>IFERROR(IF($D1967&gt;=1,VLOOKUP($C1967,STUDENT!$A$4:$E$2003,G$1,0),""),"")</f>
        <v/>
      </c>
      <c r="H1967" s="14" t="str">
        <f>IFERROR(IF($D1967&gt;=1,VLOOKUP($C1967,STUDENT!$A$4:$E$2003,H$1,0),""),"")</f>
        <v/>
      </c>
      <c r="I1967" s="79"/>
      <c r="J1967" s="79"/>
      <c r="K1967" s="79"/>
      <c r="L1967" s="79"/>
      <c r="M1967" s="79"/>
      <c r="N1967" s="79"/>
      <c r="O1967" s="79"/>
      <c r="P1967" s="79"/>
      <c r="Q1967" s="79"/>
      <c r="R1967" s="79"/>
      <c r="S1967" s="79"/>
      <c r="T1967" s="79"/>
      <c r="U1967" s="85">
        <f t="shared" si="185"/>
        <v>0</v>
      </c>
      <c r="V1967" s="6">
        <f t="shared" si="186"/>
        <v>0</v>
      </c>
      <c r="W1967" s="6">
        <f>IFERROR(IF(V1967&gt;=1,V1967*VLOOKUP(E1967,STUDENT!$B$4:$W$2003,22,0),0),0)</f>
        <v>0</v>
      </c>
      <c r="X1967" s="6">
        <f t="shared" si="187"/>
        <v>0</v>
      </c>
      <c r="Y1967" s="6">
        <f>IFERROR(IF(X1967&gt;=1,X1967*VLOOKUP(E1967,STUDENT!$B$4:$W$2003,22,0),0),0)</f>
        <v>0</v>
      </c>
      <c r="Z1967" s="6">
        <f t="shared" si="188"/>
        <v>0</v>
      </c>
      <c r="AA1967" s="6">
        <f>IFERROR(IF(Z1967&gt;=1,Z1967*VLOOKUP(E1967,STUDENT!$B$4:$W$2003,22,0),0),0)</f>
        <v>0</v>
      </c>
    </row>
    <row r="1968" spans="1:27" ht="18" customHeight="1" x14ac:dyDescent="0.25">
      <c r="A1968" s="6">
        <f t="shared" si="183"/>
        <v>0</v>
      </c>
      <c r="B1968" s="6">
        <v>1960</v>
      </c>
      <c r="C1968" s="6">
        <f>IFERROR(IF($C$1&gt;=B1968,SMALL(STUDENT!$V$4:$V$2003,$C$6+B1968),0),0)</f>
        <v>0</v>
      </c>
      <c r="D1968" s="14">
        <f t="shared" si="184"/>
        <v>0</v>
      </c>
      <c r="E1968" s="14" t="str">
        <f>IFERROR(IF($D1968&gt;=1,VLOOKUP($C1968,STUDENT!$A$4:$E$2003,E$1,0),""),"")</f>
        <v/>
      </c>
      <c r="F1968" s="15" t="str">
        <f>IFERROR(IF($D1968&gt;=1,VLOOKUP($C1968,STUDENT!$A$4:$E$2003,F$1,0),""),"")</f>
        <v/>
      </c>
      <c r="G1968" s="15" t="str">
        <f>IFERROR(IF($D1968&gt;=1,VLOOKUP($C1968,STUDENT!$A$4:$E$2003,G$1,0),""),"")</f>
        <v/>
      </c>
      <c r="H1968" s="14" t="str">
        <f>IFERROR(IF($D1968&gt;=1,VLOOKUP($C1968,STUDENT!$A$4:$E$2003,H$1,0),""),"")</f>
        <v/>
      </c>
      <c r="I1968" s="79"/>
      <c r="J1968" s="79"/>
      <c r="K1968" s="79"/>
      <c r="L1968" s="79"/>
      <c r="M1968" s="79"/>
      <c r="N1968" s="79"/>
      <c r="O1968" s="79"/>
      <c r="P1968" s="79"/>
      <c r="Q1968" s="79"/>
      <c r="R1968" s="79"/>
      <c r="S1968" s="79"/>
      <c r="T1968" s="79"/>
      <c r="U1968" s="85">
        <f t="shared" si="185"/>
        <v>0</v>
      </c>
      <c r="V1968" s="6">
        <f t="shared" si="186"/>
        <v>0</v>
      </c>
      <c r="W1968" s="6">
        <f>IFERROR(IF(V1968&gt;=1,V1968*VLOOKUP(E1968,STUDENT!$B$4:$W$2003,22,0),0),0)</f>
        <v>0</v>
      </c>
      <c r="X1968" s="6">
        <f t="shared" si="187"/>
        <v>0</v>
      </c>
      <c r="Y1968" s="6">
        <f>IFERROR(IF(X1968&gt;=1,X1968*VLOOKUP(E1968,STUDENT!$B$4:$W$2003,22,0),0),0)</f>
        <v>0</v>
      </c>
      <c r="Z1968" s="6">
        <f t="shared" si="188"/>
        <v>0</v>
      </c>
      <c r="AA1968" s="6">
        <f>IFERROR(IF(Z1968&gt;=1,Z1968*VLOOKUP(E1968,STUDENT!$B$4:$W$2003,22,0),0),0)</f>
        <v>0</v>
      </c>
    </row>
    <row r="1969" spans="1:27" ht="18" customHeight="1" x14ac:dyDescent="0.25">
      <c r="A1969" s="6">
        <f t="shared" si="183"/>
        <v>0</v>
      </c>
      <c r="B1969" s="6">
        <v>1961</v>
      </c>
      <c r="C1969" s="6">
        <f>IFERROR(IF($C$1&gt;=B1969,SMALL(STUDENT!$V$4:$V$2003,$C$6+B1969),0),0)</f>
        <v>0</v>
      </c>
      <c r="D1969" s="14">
        <f t="shared" si="184"/>
        <v>0</v>
      </c>
      <c r="E1969" s="14" t="str">
        <f>IFERROR(IF($D1969&gt;=1,VLOOKUP($C1969,STUDENT!$A$4:$E$2003,E$1,0),""),"")</f>
        <v/>
      </c>
      <c r="F1969" s="15" t="str">
        <f>IFERROR(IF($D1969&gt;=1,VLOOKUP($C1969,STUDENT!$A$4:$E$2003,F$1,0),""),"")</f>
        <v/>
      </c>
      <c r="G1969" s="15" t="str">
        <f>IFERROR(IF($D1969&gt;=1,VLOOKUP($C1969,STUDENT!$A$4:$E$2003,G$1,0),""),"")</f>
        <v/>
      </c>
      <c r="H1969" s="14" t="str">
        <f>IFERROR(IF($D1969&gt;=1,VLOOKUP($C1969,STUDENT!$A$4:$E$2003,H$1,0),""),"")</f>
        <v/>
      </c>
      <c r="I1969" s="79"/>
      <c r="J1969" s="79"/>
      <c r="K1969" s="79"/>
      <c r="L1969" s="79"/>
      <c r="M1969" s="79"/>
      <c r="N1969" s="79"/>
      <c r="O1969" s="79"/>
      <c r="P1969" s="79"/>
      <c r="Q1969" s="79"/>
      <c r="R1969" s="79"/>
      <c r="S1969" s="79"/>
      <c r="T1969" s="79"/>
      <c r="U1969" s="85">
        <f t="shared" si="185"/>
        <v>0</v>
      </c>
      <c r="V1969" s="6">
        <f t="shared" si="186"/>
        <v>0</v>
      </c>
      <c r="W1969" s="6">
        <f>IFERROR(IF(V1969&gt;=1,V1969*VLOOKUP(E1969,STUDENT!$B$4:$W$2003,22,0),0),0)</f>
        <v>0</v>
      </c>
      <c r="X1969" s="6">
        <f t="shared" si="187"/>
        <v>0</v>
      </c>
      <c r="Y1969" s="6">
        <f>IFERROR(IF(X1969&gt;=1,X1969*VLOOKUP(E1969,STUDENT!$B$4:$W$2003,22,0),0),0)</f>
        <v>0</v>
      </c>
      <c r="Z1969" s="6">
        <f t="shared" si="188"/>
        <v>0</v>
      </c>
      <c r="AA1969" s="6">
        <f>IFERROR(IF(Z1969&gt;=1,Z1969*VLOOKUP(E1969,STUDENT!$B$4:$W$2003,22,0),0),0)</f>
        <v>0</v>
      </c>
    </row>
    <row r="1970" spans="1:27" ht="18" customHeight="1" x14ac:dyDescent="0.25">
      <c r="A1970" s="6">
        <f t="shared" si="183"/>
        <v>0</v>
      </c>
      <c r="B1970" s="6">
        <v>1962</v>
      </c>
      <c r="C1970" s="6">
        <f>IFERROR(IF($C$1&gt;=B1970,SMALL(STUDENT!$V$4:$V$2003,$C$6+B1970),0),0)</f>
        <v>0</v>
      </c>
      <c r="D1970" s="14">
        <f t="shared" si="184"/>
        <v>0</v>
      </c>
      <c r="E1970" s="14" t="str">
        <f>IFERROR(IF($D1970&gt;=1,VLOOKUP($C1970,STUDENT!$A$4:$E$2003,E$1,0),""),"")</f>
        <v/>
      </c>
      <c r="F1970" s="15" t="str">
        <f>IFERROR(IF($D1970&gt;=1,VLOOKUP($C1970,STUDENT!$A$4:$E$2003,F$1,0),""),"")</f>
        <v/>
      </c>
      <c r="G1970" s="15" t="str">
        <f>IFERROR(IF($D1970&gt;=1,VLOOKUP($C1970,STUDENT!$A$4:$E$2003,G$1,0),""),"")</f>
        <v/>
      </c>
      <c r="H1970" s="14" t="str">
        <f>IFERROR(IF($D1970&gt;=1,VLOOKUP($C1970,STUDENT!$A$4:$E$2003,H$1,0),""),"")</f>
        <v/>
      </c>
      <c r="I1970" s="79"/>
      <c r="J1970" s="79"/>
      <c r="K1970" s="79"/>
      <c r="L1970" s="79"/>
      <c r="M1970" s="79"/>
      <c r="N1970" s="79"/>
      <c r="O1970" s="79"/>
      <c r="P1970" s="79"/>
      <c r="Q1970" s="79"/>
      <c r="R1970" s="79"/>
      <c r="S1970" s="79"/>
      <c r="T1970" s="79"/>
      <c r="U1970" s="85">
        <f t="shared" si="185"/>
        <v>0</v>
      </c>
      <c r="V1970" s="6">
        <f t="shared" si="186"/>
        <v>0</v>
      </c>
      <c r="W1970" s="6">
        <f>IFERROR(IF(V1970&gt;=1,V1970*VLOOKUP(E1970,STUDENT!$B$4:$W$2003,22,0),0),0)</f>
        <v>0</v>
      </c>
      <c r="X1970" s="6">
        <f t="shared" si="187"/>
        <v>0</v>
      </c>
      <c r="Y1970" s="6">
        <f>IFERROR(IF(X1970&gt;=1,X1970*VLOOKUP(E1970,STUDENT!$B$4:$W$2003,22,0),0),0)</f>
        <v>0</v>
      </c>
      <c r="Z1970" s="6">
        <f t="shared" si="188"/>
        <v>0</v>
      </c>
      <c r="AA1970" s="6">
        <f>IFERROR(IF(Z1970&gt;=1,Z1970*VLOOKUP(E1970,STUDENT!$B$4:$W$2003,22,0),0),0)</f>
        <v>0</v>
      </c>
    </row>
    <row r="1971" spans="1:27" ht="18" customHeight="1" x14ac:dyDescent="0.25">
      <c r="A1971" s="6">
        <f t="shared" si="183"/>
        <v>0</v>
      </c>
      <c r="B1971" s="6">
        <v>1963</v>
      </c>
      <c r="C1971" s="6">
        <f>IFERROR(IF($C$1&gt;=B1971,SMALL(STUDENT!$V$4:$V$2003,$C$6+B1971),0),0)</f>
        <v>0</v>
      </c>
      <c r="D1971" s="14">
        <f t="shared" si="184"/>
        <v>0</v>
      </c>
      <c r="E1971" s="14" t="str">
        <f>IFERROR(IF($D1971&gt;=1,VLOOKUP($C1971,STUDENT!$A$4:$E$2003,E$1,0),""),"")</f>
        <v/>
      </c>
      <c r="F1971" s="15" t="str">
        <f>IFERROR(IF($D1971&gt;=1,VLOOKUP($C1971,STUDENT!$A$4:$E$2003,F$1,0),""),"")</f>
        <v/>
      </c>
      <c r="G1971" s="15" t="str">
        <f>IFERROR(IF($D1971&gt;=1,VLOOKUP($C1971,STUDENT!$A$4:$E$2003,G$1,0),""),"")</f>
        <v/>
      </c>
      <c r="H1971" s="14" t="str">
        <f>IFERROR(IF($D1971&gt;=1,VLOOKUP($C1971,STUDENT!$A$4:$E$2003,H$1,0),""),"")</f>
        <v/>
      </c>
      <c r="I1971" s="79"/>
      <c r="J1971" s="79"/>
      <c r="K1971" s="79"/>
      <c r="L1971" s="79"/>
      <c r="M1971" s="79"/>
      <c r="N1971" s="79"/>
      <c r="O1971" s="79"/>
      <c r="P1971" s="79"/>
      <c r="Q1971" s="79"/>
      <c r="R1971" s="79"/>
      <c r="S1971" s="79"/>
      <c r="T1971" s="79"/>
      <c r="U1971" s="85">
        <f t="shared" si="185"/>
        <v>0</v>
      </c>
      <c r="V1971" s="6">
        <f t="shared" si="186"/>
        <v>0</v>
      </c>
      <c r="W1971" s="6">
        <f>IFERROR(IF(V1971&gt;=1,V1971*VLOOKUP(E1971,STUDENT!$B$4:$W$2003,22,0),0),0)</f>
        <v>0</v>
      </c>
      <c r="X1971" s="6">
        <f t="shared" si="187"/>
        <v>0</v>
      </c>
      <c r="Y1971" s="6">
        <f>IFERROR(IF(X1971&gt;=1,X1971*VLOOKUP(E1971,STUDENT!$B$4:$W$2003,22,0),0),0)</f>
        <v>0</v>
      </c>
      <c r="Z1971" s="6">
        <f t="shared" si="188"/>
        <v>0</v>
      </c>
      <c r="AA1971" s="6">
        <f>IFERROR(IF(Z1971&gt;=1,Z1971*VLOOKUP(E1971,STUDENT!$B$4:$W$2003,22,0),0),0)</f>
        <v>0</v>
      </c>
    </row>
    <row r="1972" spans="1:27" ht="18" customHeight="1" x14ac:dyDescent="0.25">
      <c r="A1972" s="6">
        <f t="shared" si="183"/>
        <v>0</v>
      </c>
      <c r="B1972" s="6">
        <v>1964</v>
      </c>
      <c r="C1972" s="6">
        <f>IFERROR(IF($C$1&gt;=B1972,SMALL(STUDENT!$V$4:$V$2003,$C$6+B1972),0),0)</f>
        <v>0</v>
      </c>
      <c r="D1972" s="14">
        <f t="shared" si="184"/>
        <v>0</v>
      </c>
      <c r="E1972" s="14" t="str">
        <f>IFERROR(IF($D1972&gt;=1,VLOOKUP($C1972,STUDENT!$A$4:$E$2003,E$1,0),""),"")</f>
        <v/>
      </c>
      <c r="F1972" s="15" t="str">
        <f>IFERROR(IF($D1972&gt;=1,VLOOKUP($C1972,STUDENT!$A$4:$E$2003,F$1,0),""),"")</f>
        <v/>
      </c>
      <c r="G1972" s="15" t="str">
        <f>IFERROR(IF($D1972&gt;=1,VLOOKUP($C1972,STUDENT!$A$4:$E$2003,G$1,0),""),"")</f>
        <v/>
      </c>
      <c r="H1972" s="14" t="str">
        <f>IFERROR(IF($D1972&gt;=1,VLOOKUP($C1972,STUDENT!$A$4:$E$2003,H$1,0),""),"")</f>
        <v/>
      </c>
      <c r="I1972" s="79"/>
      <c r="J1972" s="79"/>
      <c r="K1972" s="79"/>
      <c r="L1972" s="79"/>
      <c r="M1972" s="79"/>
      <c r="N1972" s="79"/>
      <c r="O1972" s="79"/>
      <c r="P1972" s="79"/>
      <c r="Q1972" s="79"/>
      <c r="R1972" s="79"/>
      <c r="S1972" s="79"/>
      <c r="T1972" s="79"/>
      <c r="U1972" s="85">
        <f t="shared" si="185"/>
        <v>0</v>
      </c>
      <c r="V1972" s="6">
        <f t="shared" si="186"/>
        <v>0</v>
      </c>
      <c r="W1972" s="6">
        <f>IFERROR(IF(V1972&gt;=1,V1972*VLOOKUP(E1972,STUDENT!$B$4:$W$2003,22,0),0),0)</f>
        <v>0</v>
      </c>
      <c r="X1972" s="6">
        <f t="shared" si="187"/>
        <v>0</v>
      </c>
      <c r="Y1972" s="6">
        <f>IFERROR(IF(X1972&gt;=1,X1972*VLOOKUP(E1972,STUDENT!$B$4:$W$2003,22,0),0),0)</f>
        <v>0</v>
      </c>
      <c r="Z1972" s="6">
        <f t="shared" si="188"/>
        <v>0</v>
      </c>
      <c r="AA1972" s="6">
        <f>IFERROR(IF(Z1972&gt;=1,Z1972*VLOOKUP(E1972,STUDENT!$B$4:$W$2003,22,0),0),0)</f>
        <v>0</v>
      </c>
    </row>
    <row r="1973" spans="1:27" ht="18" customHeight="1" x14ac:dyDescent="0.25">
      <c r="A1973" s="6">
        <f t="shared" si="183"/>
        <v>0</v>
      </c>
      <c r="B1973" s="6">
        <v>1965</v>
      </c>
      <c r="C1973" s="6">
        <f>IFERROR(IF($C$1&gt;=B1973,SMALL(STUDENT!$V$4:$V$2003,$C$6+B1973),0),0)</f>
        <v>0</v>
      </c>
      <c r="D1973" s="14">
        <f t="shared" si="184"/>
        <v>0</v>
      </c>
      <c r="E1973" s="14" t="str">
        <f>IFERROR(IF($D1973&gt;=1,VLOOKUP($C1973,STUDENT!$A$4:$E$2003,E$1,0),""),"")</f>
        <v/>
      </c>
      <c r="F1973" s="15" t="str">
        <f>IFERROR(IF($D1973&gt;=1,VLOOKUP($C1973,STUDENT!$A$4:$E$2003,F$1,0),""),"")</f>
        <v/>
      </c>
      <c r="G1973" s="15" t="str">
        <f>IFERROR(IF($D1973&gt;=1,VLOOKUP($C1973,STUDENT!$A$4:$E$2003,G$1,0),""),"")</f>
        <v/>
      </c>
      <c r="H1973" s="14" t="str">
        <f>IFERROR(IF($D1973&gt;=1,VLOOKUP($C1973,STUDENT!$A$4:$E$2003,H$1,0),""),"")</f>
        <v/>
      </c>
      <c r="I1973" s="79"/>
      <c r="J1973" s="79"/>
      <c r="K1973" s="79"/>
      <c r="L1973" s="79"/>
      <c r="M1973" s="79"/>
      <c r="N1973" s="79"/>
      <c r="O1973" s="79"/>
      <c r="P1973" s="79"/>
      <c r="Q1973" s="79"/>
      <c r="R1973" s="79"/>
      <c r="S1973" s="79"/>
      <c r="T1973" s="79"/>
      <c r="U1973" s="85">
        <f t="shared" si="185"/>
        <v>0</v>
      </c>
      <c r="V1973" s="6">
        <f t="shared" si="186"/>
        <v>0</v>
      </c>
      <c r="W1973" s="6">
        <f>IFERROR(IF(V1973&gt;=1,V1973*VLOOKUP(E1973,STUDENT!$B$4:$W$2003,22,0),0),0)</f>
        <v>0</v>
      </c>
      <c r="X1973" s="6">
        <f t="shared" si="187"/>
        <v>0</v>
      </c>
      <c r="Y1973" s="6">
        <f>IFERROR(IF(X1973&gt;=1,X1973*VLOOKUP(E1973,STUDENT!$B$4:$W$2003,22,0),0),0)</f>
        <v>0</v>
      </c>
      <c r="Z1973" s="6">
        <f t="shared" si="188"/>
        <v>0</v>
      </c>
      <c r="AA1973" s="6">
        <f>IFERROR(IF(Z1973&gt;=1,Z1973*VLOOKUP(E1973,STUDENT!$B$4:$W$2003,22,0),0),0)</f>
        <v>0</v>
      </c>
    </row>
    <row r="1974" spans="1:27" ht="18" customHeight="1" x14ac:dyDescent="0.25">
      <c r="A1974" s="6">
        <f t="shared" si="183"/>
        <v>0</v>
      </c>
      <c r="B1974" s="6">
        <v>1966</v>
      </c>
      <c r="C1974" s="6">
        <f>IFERROR(IF($C$1&gt;=B1974,SMALL(STUDENT!$V$4:$V$2003,$C$6+B1974),0),0)</f>
        <v>0</v>
      </c>
      <c r="D1974" s="14">
        <f t="shared" si="184"/>
        <v>0</v>
      </c>
      <c r="E1974" s="14" t="str">
        <f>IFERROR(IF($D1974&gt;=1,VLOOKUP($C1974,STUDENT!$A$4:$E$2003,E$1,0),""),"")</f>
        <v/>
      </c>
      <c r="F1974" s="15" t="str">
        <f>IFERROR(IF($D1974&gt;=1,VLOOKUP($C1974,STUDENT!$A$4:$E$2003,F$1,0),""),"")</f>
        <v/>
      </c>
      <c r="G1974" s="15" t="str">
        <f>IFERROR(IF($D1974&gt;=1,VLOOKUP($C1974,STUDENT!$A$4:$E$2003,G$1,0),""),"")</f>
        <v/>
      </c>
      <c r="H1974" s="14" t="str">
        <f>IFERROR(IF($D1974&gt;=1,VLOOKUP($C1974,STUDENT!$A$4:$E$2003,H$1,0),""),"")</f>
        <v/>
      </c>
      <c r="I1974" s="79"/>
      <c r="J1974" s="79"/>
      <c r="K1974" s="79"/>
      <c r="L1974" s="79"/>
      <c r="M1974" s="79"/>
      <c r="N1974" s="79"/>
      <c r="O1974" s="79"/>
      <c r="P1974" s="79"/>
      <c r="Q1974" s="79"/>
      <c r="R1974" s="79"/>
      <c r="S1974" s="79"/>
      <c r="T1974" s="79"/>
      <c r="U1974" s="85">
        <f t="shared" si="185"/>
        <v>0</v>
      </c>
      <c r="V1974" s="6">
        <f t="shared" si="186"/>
        <v>0</v>
      </c>
      <c r="W1974" s="6">
        <f>IFERROR(IF(V1974&gt;=1,V1974*VLOOKUP(E1974,STUDENT!$B$4:$W$2003,22,0),0),0)</f>
        <v>0</v>
      </c>
      <c r="X1974" s="6">
        <f t="shared" si="187"/>
        <v>0</v>
      </c>
      <c r="Y1974" s="6">
        <f>IFERROR(IF(X1974&gt;=1,X1974*VLOOKUP(E1974,STUDENT!$B$4:$W$2003,22,0),0),0)</f>
        <v>0</v>
      </c>
      <c r="Z1974" s="6">
        <f t="shared" si="188"/>
        <v>0</v>
      </c>
      <c r="AA1974" s="6">
        <f>IFERROR(IF(Z1974&gt;=1,Z1974*VLOOKUP(E1974,STUDENT!$B$4:$W$2003,22,0),0),0)</f>
        <v>0</v>
      </c>
    </row>
    <row r="1975" spans="1:27" ht="18" customHeight="1" x14ac:dyDescent="0.25">
      <c r="A1975" s="6">
        <f t="shared" si="183"/>
        <v>0</v>
      </c>
      <c r="B1975" s="6">
        <v>1967</v>
      </c>
      <c r="C1975" s="6">
        <f>IFERROR(IF($C$1&gt;=B1975,SMALL(STUDENT!$V$4:$V$2003,$C$6+B1975),0),0)</f>
        <v>0</v>
      </c>
      <c r="D1975" s="14">
        <f t="shared" si="184"/>
        <v>0</v>
      </c>
      <c r="E1975" s="14" t="str">
        <f>IFERROR(IF($D1975&gt;=1,VLOOKUP($C1975,STUDENT!$A$4:$E$2003,E$1,0),""),"")</f>
        <v/>
      </c>
      <c r="F1975" s="15" t="str">
        <f>IFERROR(IF($D1975&gt;=1,VLOOKUP($C1975,STUDENT!$A$4:$E$2003,F$1,0),""),"")</f>
        <v/>
      </c>
      <c r="G1975" s="15" t="str">
        <f>IFERROR(IF($D1975&gt;=1,VLOOKUP($C1975,STUDENT!$A$4:$E$2003,G$1,0),""),"")</f>
        <v/>
      </c>
      <c r="H1975" s="14" t="str">
        <f>IFERROR(IF($D1975&gt;=1,VLOOKUP($C1975,STUDENT!$A$4:$E$2003,H$1,0),""),"")</f>
        <v/>
      </c>
      <c r="I1975" s="79"/>
      <c r="J1975" s="79"/>
      <c r="K1975" s="79"/>
      <c r="L1975" s="79"/>
      <c r="M1975" s="79"/>
      <c r="N1975" s="79"/>
      <c r="O1975" s="79"/>
      <c r="P1975" s="79"/>
      <c r="Q1975" s="79"/>
      <c r="R1975" s="79"/>
      <c r="S1975" s="79"/>
      <c r="T1975" s="79"/>
      <c r="U1975" s="85">
        <f t="shared" si="185"/>
        <v>0</v>
      </c>
      <c r="V1975" s="6">
        <f t="shared" si="186"/>
        <v>0</v>
      </c>
      <c r="W1975" s="6">
        <f>IFERROR(IF(V1975&gt;=1,V1975*VLOOKUP(E1975,STUDENT!$B$4:$W$2003,22,0),0),0)</f>
        <v>0</v>
      </c>
      <c r="X1975" s="6">
        <f t="shared" si="187"/>
        <v>0</v>
      </c>
      <c r="Y1975" s="6">
        <f>IFERROR(IF(X1975&gt;=1,X1975*VLOOKUP(E1975,STUDENT!$B$4:$W$2003,22,0),0),0)</f>
        <v>0</v>
      </c>
      <c r="Z1975" s="6">
        <f t="shared" si="188"/>
        <v>0</v>
      </c>
      <c r="AA1975" s="6">
        <f>IFERROR(IF(Z1975&gt;=1,Z1975*VLOOKUP(E1975,STUDENT!$B$4:$W$2003,22,0),0),0)</f>
        <v>0</v>
      </c>
    </row>
    <row r="1976" spans="1:27" ht="18" customHeight="1" x14ac:dyDescent="0.25">
      <c r="A1976" s="6">
        <f t="shared" si="183"/>
        <v>0</v>
      </c>
      <c r="B1976" s="6">
        <v>1968</v>
      </c>
      <c r="C1976" s="6">
        <f>IFERROR(IF($C$1&gt;=B1976,SMALL(STUDENT!$V$4:$V$2003,$C$6+B1976),0),0)</f>
        <v>0</v>
      </c>
      <c r="D1976" s="14">
        <f t="shared" si="184"/>
        <v>0</v>
      </c>
      <c r="E1976" s="14" t="str">
        <f>IFERROR(IF($D1976&gt;=1,VLOOKUP($C1976,STUDENT!$A$4:$E$2003,E$1,0),""),"")</f>
        <v/>
      </c>
      <c r="F1976" s="15" t="str">
        <f>IFERROR(IF($D1976&gt;=1,VLOOKUP($C1976,STUDENT!$A$4:$E$2003,F$1,0),""),"")</f>
        <v/>
      </c>
      <c r="G1976" s="15" t="str">
        <f>IFERROR(IF($D1976&gt;=1,VLOOKUP($C1976,STUDENT!$A$4:$E$2003,G$1,0),""),"")</f>
        <v/>
      </c>
      <c r="H1976" s="14" t="str">
        <f>IFERROR(IF($D1976&gt;=1,VLOOKUP($C1976,STUDENT!$A$4:$E$2003,H$1,0),""),"")</f>
        <v/>
      </c>
      <c r="I1976" s="79"/>
      <c r="J1976" s="79"/>
      <c r="K1976" s="79"/>
      <c r="L1976" s="79"/>
      <c r="M1976" s="79"/>
      <c r="N1976" s="79"/>
      <c r="O1976" s="79"/>
      <c r="P1976" s="79"/>
      <c r="Q1976" s="79"/>
      <c r="R1976" s="79"/>
      <c r="S1976" s="79"/>
      <c r="T1976" s="79"/>
      <c r="U1976" s="85">
        <f t="shared" si="185"/>
        <v>0</v>
      </c>
      <c r="V1976" s="6">
        <f t="shared" si="186"/>
        <v>0</v>
      </c>
      <c r="W1976" s="6">
        <f>IFERROR(IF(V1976&gt;=1,V1976*VLOOKUP(E1976,STUDENT!$B$4:$W$2003,22,0),0),0)</f>
        <v>0</v>
      </c>
      <c r="X1976" s="6">
        <f t="shared" si="187"/>
        <v>0</v>
      </c>
      <c r="Y1976" s="6">
        <f>IFERROR(IF(X1976&gt;=1,X1976*VLOOKUP(E1976,STUDENT!$B$4:$W$2003,22,0),0),0)</f>
        <v>0</v>
      </c>
      <c r="Z1976" s="6">
        <f t="shared" si="188"/>
        <v>0</v>
      </c>
      <c r="AA1976" s="6">
        <f>IFERROR(IF(Z1976&gt;=1,Z1976*VLOOKUP(E1976,STUDENT!$B$4:$W$2003,22,0),0),0)</f>
        <v>0</v>
      </c>
    </row>
    <row r="1977" spans="1:27" ht="18" customHeight="1" x14ac:dyDescent="0.25">
      <c r="A1977" s="6">
        <f t="shared" si="183"/>
        <v>0</v>
      </c>
      <c r="B1977" s="6">
        <v>1969</v>
      </c>
      <c r="C1977" s="6">
        <f>IFERROR(IF($C$1&gt;=B1977,SMALL(STUDENT!$V$4:$V$2003,$C$6+B1977),0),0)</f>
        <v>0</v>
      </c>
      <c r="D1977" s="14">
        <f t="shared" si="184"/>
        <v>0</v>
      </c>
      <c r="E1977" s="14" t="str">
        <f>IFERROR(IF($D1977&gt;=1,VLOOKUP($C1977,STUDENT!$A$4:$E$2003,E$1,0),""),"")</f>
        <v/>
      </c>
      <c r="F1977" s="15" t="str">
        <f>IFERROR(IF($D1977&gt;=1,VLOOKUP($C1977,STUDENT!$A$4:$E$2003,F$1,0),""),"")</f>
        <v/>
      </c>
      <c r="G1977" s="15" t="str">
        <f>IFERROR(IF($D1977&gt;=1,VLOOKUP($C1977,STUDENT!$A$4:$E$2003,G$1,0),""),"")</f>
        <v/>
      </c>
      <c r="H1977" s="14" t="str">
        <f>IFERROR(IF($D1977&gt;=1,VLOOKUP($C1977,STUDENT!$A$4:$E$2003,H$1,0),""),"")</f>
        <v/>
      </c>
      <c r="I1977" s="79"/>
      <c r="J1977" s="79"/>
      <c r="K1977" s="79"/>
      <c r="L1977" s="79"/>
      <c r="M1977" s="79"/>
      <c r="N1977" s="79"/>
      <c r="O1977" s="79"/>
      <c r="P1977" s="79"/>
      <c r="Q1977" s="79"/>
      <c r="R1977" s="79"/>
      <c r="S1977" s="79"/>
      <c r="T1977" s="79"/>
      <c r="U1977" s="85">
        <f t="shared" si="185"/>
        <v>0</v>
      </c>
      <c r="V1977" s="6">
        <f t="shared" si="186"/>
        <v>0</v>
      </c>
      <c r="W1977" s="6">
        <f>IFERROR(IF(V1977&gt;=1,V1977*VLOOKUP(E1977,STUDENT!$B$4:$W$2003,22,0),0),0)</f>
        <v>0</v>
      </c>
      <c r="X1977" s="6">
        <f t="shared" si="187"/>
        <v>0</v>
      </c>
      <c r="Y1977" s="6">
        <f>IFERROR(IF(X1977&gt;=1,X1977*VLOOKUP(E1977,STUDENT!$B$4:$W$2003,22,0),0),0)</f>
        <v>0</v>
      </c>
      <c r="Z1977" s="6">
        <f t="shared" si="188"/>
        <v>0</v>
      </c>
      <c r="AA1977" s="6">
        <f>IFERROR(IF(Z1977&gt;=1,Z1977*VLOOKUP(E1977,STUDENT!$B$4:$W$2003,22,0),0),0)</f>
        <v>0</v>
      </c>
    </row>
    <row r="1978" spans="1:27" ht="18" customHeight="1" x14ac:dyDescent="0.25">
      <c r="A1978" s="6">
        <f t="shared" si="183"/>
        <v>0</v>
      </c>
      <c r="B1978" s="6">
        <v>1970</v>
      </c>
      <c r="C1978" s="6">
        <f>IFERROR(IF($C$1&gt;=B1978,SMALL(STUDENT!$V$4:$V$2003,$C$6+B1978),0),0)</f>
        <v>0</v>
      </c>
      <c r="D1978" s="14">
        <f t="shared" si="184"/>
        <v>0</v>
      </c>
      <c r="E1978" s="14" t="str">
        <f>IFERROR(IF($D1978&gt;=1,VLOOKUP($C1978,STUDENT!$A$4:$E$2003,E$1,0),""),"")</f>
        <v/>
      </c>
      <c r="F1978" s="15" t="str">
        <f>IFERROR(IF($D1978&gt;=1,VLOOKUP($C1978,STUDENT!$A$4:$E$2003,F$1,0),""),"")</f>
        <v/>
      </c>
      <c r="G1978" s="15" t="str">
        <f>IFERROR(IF($D1978&gt;=1,VLOOKUP($C1978,STUDENT!$A$4:$E$2003,G$1,0),""),"")</f>
        <v/>
      </c>
      <c r="H1978" s="14" t="str">
        <f>IFERROR(IF($D1978&gt;=1,VLOOKUP($C1978,STUDENT!$A$4:$E$2003,H$1,0),""),"")</f>
        <v/>
      </c>
      <c r="I1978" s="79"/>
      <c r="J1978" s="79"/>
      <c r="K1978" s="79"/>
      <c r="L1978" s="79"/>
      <c r="M1978" s="79"/>
      <c r="N1978" s="79"/>
      <c r="O1978" s="79"/>
      <c r="P1978" s="79"/>
      <c r="Q1978" s="79"/>
      <c r="R1978" s="79"/>
      <c r="S1978" s="79"/>
      <c r="T1978" s="79"/>
      <c r="U1978" s="85">
        <f t="shared" si="185"/>
        <v>0</v>
      </c>
      <c r="V1978" s="6">
        <f t="shared" si="186"/>
        <v>0</v>
      </c>
      <c r="W1978" s="6">
        <f>IFERROR(IF(V1978&gt;=1,V1978*VLOOKUP(E1978,STUDENT!$B$4:$W$2003,22,0),0),0)</f>
        <v>0</v>
      </c>
      <c r="X1978" s="6">
        <f t="shared" si="187"/>
        <v>0</v>
      </c>
      <c r="Y1978" s="6">
        <f>IFERROR(IF(X1978&gt;=1,X1978*VLOOKUP(E1978,STUDENT!$B$4:$W$2003,22,0),0),0)</f>
        <v>0</v>
      </c>
      <c r="Z1978" s="6">
        <f t="shared" si="188"/>
        <v>0</v>
      </c>
      <c r="AA1978" s="6">
        <f>IFERROR(IF(Z1978&gt;=1,Z1978*VLOOKUP(E1978,STUDENT!$B$4:$W$2003,22,0),0),0)</f>
        <v>0</v>
      </c>
    </row>
    <row r="1979" spans="1:27" ht="18" customHeight="1" x14ac:dyDescent="0.25">
      <c r="A1979" s="6">
        <f t="shared" si="183"/>
        <v>0</v>
      </c>
      <c r="B1979" s="6">
        <v>1971</v>
      </c>
      <c r="C1979" s="6">
        <f>IFERROR(IF($C$1&gt;=B1979,SMALL(STUDENT!$V$4:$V$2003,$C$6+B1979),0),0)</f>
        <v>0</v>
      </c>
      <c r="D1979" s="14">
        <f t="shared" si="184"/>
        <v>0</v>
      </c>
      <c r="E1979" s="14" t="str">
        <f>IFERROR(IF($D1979&gt;=1,VLOOKUP($C1979,STUDENT!$A$4:$E$2003,E$1,0),""),"")</f>
        <v/>
      </c>
      <c r="F1979" s="15" t="str">
        <f>IFERROR(IF($D1979&gt;=1,VLOOKUP($C1979,STUDENT!$A$4:$E$2003,F$1,0),""),"")</f>
        <v/>
      </c>
      <c r="G1979" s="15" t="str">
        <f>IFERROR(IF($D1979&gt;=1,VLOOKUP($C1979,STUDENT!$A$4:$E$2003,G$1,0),""),"")</f>
        <v/>
      </c>
      <c r="H1979" s="14" t="str">
        <f>IFERROR(IF($D1979&gt;=1,VLOOKUP($C1979,STUDENT!$A$4:$E$2003,H$1,0),""),"")</f>
        <v/>
      </c>
      <c r="I1979" s="79"/>
      <c r="J1979" s="79"/>
      <c r="K1979" s="79"/>
      <c r="L1979" s="79"/>
      <c r="M1979" s="79"/>
      <c r="N1979" s="79"/>
      <c r="O1979" s="79"/>
      <c r="P1979" s="79"/>
      <c r="Q1979" s="79"/>
      <c r="R1979" s="79"/>
      <c r="S1979" s="79"/>
      <c r="T1979" s="79"/>
      <c r="U1979" s="85">
        <f t="shared" si="185"/>
        <v>0</v>
      </c>
      <c r="V1979" s="6">
        <f t="shared" si="186"/>
        <v>0</v>
      </c>
      <c r="W1979" s="6">
        <f>IFERROR(IF(V1979&gt;=1,V1979*VLOOKUP(E1979,STUDENT!$B$4:$W$2003,22,0),0),0)</f>
        <v>0</v>
      </c>
      <c r="X1979" s="6">
        <f t="shared" si="187"/>
        <v>0</v>
      </c>
      <c r="Y1979" s="6">
        <f>IFERROR(IF(X1979&gt;=1,X1979*VLOOKUP(E1979,STUDENT!$B$4:$W$2003,22,0),0),0)</f>
        <v>0</v>
      </c>
      <c r="Z1979" s="6">
        <f t="shared" si="188"/>
        <v>0</v>
      </c>
      <c r="AA1979" s="6">
        <f>IFERROR(IF(Z1979&gt;=1,Z1979*VLOOKUP(E1979,STUDENT!$B$4:$W$2003,22,0),0),0)</f>
        <v>0</v>
      </c>
    </row>
    <row r="1980" spans="1:27" ht="18" customHeight="1" x14ac:dyDescent="0.25">
      <c r="A1980" s="6">
        <f t="shared" si="183"/>
        <v>0</v>
      </c>
      <c r="B1980" s="6">
        <v>1972</v>
      </c>
      <c r="C1980" s="6">
        <f>IFERROR(IF($C$1&gt;=B1980,SMALL(STUDENT!$V$4:$V$2003,$C$6+B1980),0),0)</f>
        <v>0</v>
      </c>
      <c r="D1980" s="14">
        <f t="shared" si="184"/>
        <v>0</v>
      </c>
      <c r="E1980" s="14" t="str">
        <f>IFERROR(IF($D1980&gt;=1,VLOOKUP($C1980,STUDENT!$A$4:$E$2003,E$1,0),""),"")</f>
        <v/>
      </c>
      <c r="F1980" s="15" t="str">
        <f>IFERROR(IF($D1980&gt;=1,VLOOKUP($C1980,STUDENT!$A$4:$E$2003,F$1,0),""),"")</f>
        <v/>
      </c>
      <c r="G1980" s="15" t="str">
        <f>IFERROR(IF($D1980&gt;=1,VLOOKUP($C1980,STUDENT!$A$4:$E$2003,G$1,0),""),"")</f>
        <v/>
      </c>
      <c r="H1980" s="14" t="str">
        <f>IFERROR(IF($D1980&gt;=1,VLOOKUP($C1980,STUDENT!$A$4:$E$2003,H$1,0),""),"")</f>
        <v/>
      </c>
      <c r="I1980" s="79"/>
      <c r="J1980" s="79"/>
      <c r="K1980" s="79"/>
      <c r="L1980" s="79"/>
      <c r="M1980" s="79"/>
      <c r="N1980" s="79"/>
      <c r="O1980" s="79"/>
      <c r="P1980" s="79"/>
      <c r="Q1980" s="79"/>
      <c r="R1980" s="79"/>
      <c r="S1980" s="79"/>
      <c r="T1980" s="79"/>
      <c r="U1980" s="85">
        <f t="shared" si="185"/>
        <v>0</v>
      </c>
      <c r="V1980" s="6">
        <f t="shared" si="186"/>
        <v>0</v>
      </c>
      <c r="W1980" s="6">
        <f>IFERROR(IF(V1980&gt;=1,V1980*VLOOKUP(E1980,STUDENT!$B$4:$W$2003,22,0),0),0)</f>
        <v>0</v>
      </c>
      <c r="X1980" s="6">
        <f t="shared" si="187"/>
        <v>0</v>
      </c>
      <c r="Y1980" s="6">
        <f>IFERROR(IF(X1980&gt;=1,X1980*VLOOKUP(E1980,STUDENT!$B$4:$W$2003,22,0),0),0)</f>
        <v>0</v>
      </c>
      <c r="Z1980" s="6">
        <f t="shared" si="188"/>
        <v>0</v>
      </c>
      <c r="AA1980" s="6">
        <f>IFERROR(IF(Z1980&gt;=1,Z1980*VLOOKUP(E1980,STUDENT!$B$4:$W$2003,22,0),0),0)</f>
        <v>0</v>
      </c>
    </row>
    <row r="1981" spans="1:27" ht="18" customHeight="1" x14ac:dyDescent="0.25">
      <c r="A1981" s="6">
        <f t="shared" si="183"/>
        <v>0</v>
      </c>
      <c r="B1981" s="6">
        <v>1973</v>
      </c>
      <c r="C1981" s="6">
        <f>IFERROR(IF($C$1&gt;=B1981,SMALL(STUDENT!$V$4:$V$2003,$C$6+B1981),0),0)</f>
        <v>0</v>
      </c>
      <c r="D1981" s="14">
        <f t="shared" si="184"/>
        <v>0</v>
      </c>
      <c r="E1981" s="14" t="str">
        <f>IFERROR(IF($D1981&gt;=1,VLOOKUP($C1981,STUDENT!$A$4:$E$2003,E$1,0),""),"")</f>
        <v/>
      </c>
      <c r="F1981" s="15" t="str">
        <f>IFERROR(IF($D1981&gt;=1,VLOOKUP($C1981,STUDENT!$A$4:$E$2003,F$1,0),""),"")</f>
        <v/>
      </c>
      <c r="G1981" s="15" t="str">
        <f>IFERROR(IF($D1981&gt;=1,VLOOKUP($C1981,STUDENT!$A$4:$E$2003,G$1,0),""),"")</f>
        <v/>
      </c>
      <c r="H1981" s="14" t="str">
        <f>IFERROR(IF($D1981&gt;=1,VLOOKUP($C1981,STUDENT!$A$4:$E$2003,H$1,0),""),"")</f>
        <v/>
      </c>
      <c r="I1981" s="79"/>
      <c r="J1981" s="79"/>
      <c r="K1981" s="79"/>
      <c r="L1981" s="79"/>
      <c r="M1981" s="79"/>
      <c r="N1981" s="79"/>
      <c r="O1981" s="79"/>
      <c r="P1981" s="79"/>
      <c r="Q1981" s="79"/>
      <c r="R1981" s="79"/>
      <c r="S1981" s="79"/>
      <c r="T1981" s="79"/>
      <c r="U1981" s="85">
        <f t="shared" si="185"/>
        <v>0</v>
      </c>
      <c r="V1981" s="6">
        <f t="shared" si="186"/>
        <v>0</v>
      </c>
      <c r="W1981" s="6">
        <f>IFERROR(IF(V1981&gt;=1,V1981*VLOOKUP(E1981,STUDENT!$B$4:$W$2003,22,0),0),0)</f>
        <v>0</v>
      </c>
      <c r="X1981" s="6">
        <f t="shared" si="187"/>
        <v>0</v>
      </c>
      <c r="Y1981" s="6">
        <f>IFERROR(IF(X1981&gt;=1,X1981*VLOOKUP(E1981,STUDENT!$B$4:$W$2003,22,0),0),0)</f>
        <v>0</v>
      </c>
      <c r="Z1981" s="6">
        <f t="shared" si="188"/>
        <v>0</v>
      </c>
      <c r="AA1981" s="6">
        <f>IFERROR(IF(Z1981&gt;=1,Z1981*VLOOKUP(E1981,STUDENT!$B$4:$W$2003,22,0),0),0)</f>
        <v>0</v>
      </c>
    </row>
    <row r="1982" spans="1:27" ht="18" customHeight="1" x14ac:dyDescent="0.25">
      <c r="A1982" s="6">
        <f t="shared" si="183"/>
        <v>0</v>
      </c>
      <c r="B1982" s="6">
        <v>1974</v>
      </c>
      <c r="C1982" s="6">
        <f>IFERROR(IF($C$1&gt;=B1982,SMALL(STUDENT!$V$4:$V$2003,$C$6+B1982),0),0)</f>
        <v>0</v>
      </c>
      <c r="D1982" s="14">
        <f t="shared" si="184"/>
        <v>0</v>
      </c>
      <c r="E1982" s="14" t="str">
        <f>IFERROR(IF($D1982&gt;=1,VLOOKUP($C1982,STUDENT!$A$4:$E$2003,E$1,0),""),"")</f>
        <v/>
      </c>
      <c r="F1982" s="15" t="str">
        <f>IFERROR(IF($D1982&gt;=1,VLOOKUP($C1982,STUDENT!$A$4:$E$2003,F$1,0),""),"")</f>
        <v/>
      </c>
      <c r="G1982" s="15" t="str">
        <f>IFERROR(IF($D1982&gt;=1,VLOOKUP($C1982,STUDENT!$A$4:$E$2003,G$1,0),""),"")</f>
        <v/>
      </c>
      <c r="H1982" s="14" t="str">
        <f>IFERROR(IF($D1982&gt;=1,VLOOKUP($C1982,STUDENT!$A$4:$E$2003,H$1,0),""),"")</f>
        <v/>
      </c>
      <c r="I1982" s="79"/>
      <c r="J1982" s="79"/>
      <c r="K1982" s="79"/>
      <c r="L1982" s="79"/>
      <c r="M1982" s="79"/>
      <c r="N1982" s="79"/>
      <c r="O1982" s="79"/>
      <c r="P1982" s="79"/>
      <c r="Q1982" s="79"/>
      <c r="R1982" s="79"/>
      <c r="S1982" s="79"/>
      <c r="T1982" s="79"/>
      <c r="U1982" s="85">
        <f t="shared" si="185"/>
        <v>0</v>
      </c>
      <c r="V1982" s="6">
        <f t="shared" si="186"/>
        <v>0</v>
      </c>
      <c r="W1982" s="6">
        <f>IFERROR(IF(V1982&gt;=1,V1982*VLOOKUP(E1982,STUDENT!$B$4:$W$2003,22,0),0),0)</f>
        <v>0</v>
      </c>
      <c r="X1982" s="6">
        <f t="shared" si="187"/>
        <v>0</v>
      </c>
      <c r="Y1982" s="6">
        <f>IFERROR(IF(X1982&gt;=1,X1982*VLOOKUP(E1982,STUDENT!$B$4:$W$2003,22,0),0),0)</f>
        <v>0</v>
      </c>
      <c r="Z1982" s="6">
        <f t="shared" si="188"/>
        <v>0</v>
      </c>
      <c r="AA1982" s="6">
        <f>IFERROR(IF(Z1982&gt;=1,Z1982*VLOOKUP(E1982,STUDENT!$B$4:$W$2003,22,0),0),0)</f>
        <v>0</v>
      </c>
    </row>
    <row r="1983" spans="1:27" ht="18" customHeight="1" x14ac:dyDescent="0.25">
      <c r="A1983" s="6">
        <f t="shared" si="183"/>
        <v>0</v>
      </c>
      <c r="B1983" s="6">
        <v>1975</v>
      </c>
      <c r="C1983" s="6">
        <f>IFERROR(IF($C$1&gt;=B1983,SMALL(STUDENT!$V$4:$V$2003,$C$6+B1983),0),0)</f>
        <v>0</v>
      </c>
      <c r="D1983" s="14">
        <f t="shared" si="184"/>
        <v>0</v>
      </c>
      <c r="E1983" s="14" t="str">
        <f>IFERROR(IF($D1983&gt;=1,VLOOKUP($C1983,STUDENT!$A$4:$E$2003,E$1,0),""),"")</f>
        <v/>
      </c>
      <c r="F1983" s="15" t="str">
        <f>IFERROR(IF($D1983&gt;=1,VLOOKUP($C1983,STUDENT!$A$4:$E$2003,F$1,0),""),"")</f>
        <v/>
      </c>
      <c r="G1983" s="15" t="str">
        <f>IFERROR(IF($D1983&gt;=1,VLOOKUP($C1983,STUDENT!$A$4:$E$2003,G$1,0),""),"")</f>
        <v/>
      </c>
      <c r="H1983" s="14" t="str">
        <f>IFERROR(IF($D1983&gt;=1,VLOOKUP($C1983,STUDENT!$A$4:$E$2003,H$1,0),""),"")</f>
        <v/>
      </c>
      <c r="I1983" s="79"/>
      <c r="J1983" s="79"/>
      <c r="K1983" s="79"/>
      <c r="L1983" s="79"/>
      <c r="M1983" s="79"/>
      <c r="N1983" s="79"/>
      <c r="O1983" s="79"/>
      <c r="P1983" s="79"/>
      <c r="Q1983" s="79"/>
      <c r="R1983" s="79"/>
      <c r="S1983" s="79"/>
      <c r="T1983" s="79"/>
      <c r="U1983" s="85">
        <f t="shared" si="185"/>
        <v>0</v>
      </c>
      <c r="V1983" s="6">
        <f t="shared" si="186"/>
        <v>0</v>
      </c>
      <c r="W1983" s="6">
        <f>IFERROR(IF(V1983&gt;=1,V1983*VLOOKUP(E1983,STUDENT!$B$4:$W$2003,22,0),0),0)</f>
        <v>0</v>
      </c>
      <c r="X1983" s="6">
        <f t="shared" si="187"/>
        <v>0</v>
      </c>
      <c r="Y1983" s="6">
        <f>IFERROR(IF(X1983&gt;=1,X1983*VLOOKUP(E1983,STUDENT!$B$4:$W$2003,22,0),0),0)</f>
        <v>0</v>
      </c>
      <c r="Z1983" s="6">
        <f t="shared" si="188"/>
        <v>0</v>
      </c>
      <c r="AA1983" s="6">
        <f>IFERROR(IF(Z1983&gt;=1,Z1983*VLOOKUP(E1983,STUDENT!$B$4:$W$2003,22,0),0),0)</f>
        <v>0</v>
      </c>
    </row>
    <row r="1984" spans="1:27" ht="18" customHeight="1" x14ac:dyDescent="0.25">
      <c r="A1984" s="6">
        <f t="shared" si="183"/>
        <v>0</v>
      </c>
      <c r="B1984" s="6">
        <v>1976</v>
      </c>
      <c r="C1984" s="6">
        <f>IFERROR(IF($C$1&gt;=B1984,SMALL(STUDENT!$V$4:$V$2003,$C$6+B1984),0),0)</f>
        <v>0</v>
      </c>
      <c r="D1984" s="14">
        <f t="shared" si="184"/>
        <v>0</v>
      </c>
      <c r="E1984" s="14" t="str">
        <f>IFERROR(IF($D1984&gt;=1,VLOOKUP($C1984,STUDENT!$A$4:$E$2003,E$1,0),""),"")</f>
        <v/>
      </c>
      <c r="F1984" s="15" t="str">
        <f>IFERROR(IF($D1984&gt;=1,VLOOKUP($C1984,STUDENT!$A$4:$E$2003,F$1,0),""),"")</f>
        <v/>
      </c>
      <c r="G1984" s="15" t="str">
        <f>IFERROR(IF($D1984&gt;=1,VLOOKUP($C1984,STUDENT!$A$4:$E$2003,G$1,0),""),"")</f>
        <v/>
      </c>
      <c r="H1984" s="14" t="str">
        <f>IFERROR(IF($D1984&gt;=1,VLOOKUP($C1984,STUDENT!$A$4:$E$2003,H$1,0),""),"")</f>
        <v/>
      </c>
      <c r="I1984" s="79"/>
      <c r="J1984" s="79"/>
      <c r="K1984" s="79"/>
      <c r="L1984" s="79"/>
      <c r="M1984" s="79"/>
      <c r="N1984" s="79"/>
      <c r="O1984" s="79"/>
      <c r="P1984" s="79"/>
      <c r="Q1984" s="79"/>
      <c r="R1984" s="79"/>
      <c r="S1984" s="79"/>
      <c r="T1984" s="79"/>
      <c r="U1984" s="85">
        <f t="shared" si="185"/>
        <v>0</v>
      </c>
      <c r="V1984" s="6">
        <f t="shared" si="186"/>
        <v>0</v>
      </c>
      <c r="W1984" s="6">
        <f>IFERROR(IF(V1984&gt;=1,V1984*VLOOKUP(E1984,STUDENT!$B$4:$W$2003,22,0),0),0)</f>
        <v>0</v>
      </c>
      <c r="X1984" s="6">
        <f t="shared" si="187"/>
        <v>0</v>
      </c>
      <c r="Y1984" s="6">
        <f>IFERROR(IF(X1984&gt;=1,X1984*VLOOKUP(E1984,STUDENT!$B$4:$W$2003,22,0),0),0)</f>
        <v>0</v>
      </c>
      <c r="Z1984" s="6">
        <f t="shared" si="188"/>
        <v>0</v>
      </c>
      <c r="AA1984" s="6">
        <f>IFERROR(IF(Z1984&gt;=1,Z1984*VLOOKUP(E1984,STUDENT!$B$4:$W$2003,22,0),0),0)</f>
        <v>0</v>
      </c>
    </row>
    <row r="1985" spans="1:27" ht="18" customHeight="1" x14ac:dyDescent="0.25">
      <c r="A1985" s="6">
        <f t="shared" si="183"/>
        <v>0</v>
      </c>
      <c r="B1985" s="6">
        <v>1977</v>
      </c>
      <c r="C1985" s="6">
        <f>IFERROR(IF($C$1&gt;=B1985,SMALL(STUDENT!$V$4:$V$2003,$C$6+B1985),0),0)</f>
        <v>0</v>
      </c>
      <c r="D1985" s="14">
        <f t="shared" si="184"/>
        <v>0</v>
      </c>
      <c r="E1985" s="14" t="str">
        <f>IFERROR(IF($D1985&gt;=1,VLOOKUP($C1985,STUDENT!$A$4:$E$2003,E$1,0),""),"")</f>
        <v/>
      </c>
      <c r="F1985" s="15" t="str">
        <f>IFERROR(IF($D1985&gt;=1,VLOOKUP($C1985,STUDENT!$A$4:$E$2003,F$1,0),""),"")</f>
        <v/>
      </c>
      <c r="G1985" s="15" t="str">
        <f>IFERROR(IF($D1985&gt;=1,VLOOKUP($C1985,STUDENT!$A$4:$E$2003,G$1,0),""),"")</f>
        <v/>
      </c>
      <c r="H1985" s="14" t="str">
        <f>IFERROR(IF($D1985&gt;=1,VLOOKUP($C1985,STUDENT!$A$4:$E$2003,H$1,0),""),"")</f>
        <v/>
      </c>
      <c r="I1985" s="79"/>
      <c r="J1985" s="79"/>
      <c r="K1985" s="79"/>
      <c r="L1985" s="79"/>
      <c r="M1985" s="79"/>
      <c r="N1985" s="79"/>
      <c r="O1985" s="79"/>
      <c r="P1985" s="79"/>
      <c r="Q1985" s="79"/>
      <c r="R1985" s="79"/>
      <c r="S1985" s="79"/>
      <c r="T1985" s="79"/>
      <c r="U1985" s="85">
        <f t="shared" si="185"/>
        <v>0</v>
      </c>
      <c r="V1985" s="6">
        <f t="shared" si="186"/>
        <v>0</v>
      </c>
      <c r="W1985" s="6">
        <f>IFERROR(IF(V1985&gt;=1,V1985*VLOOKUP(E1985,STUDENT!$B$4:$W$2003,22,0),0),0)</f>
        <v>0</v>
      </c>
      <c r="X1985" s="6">
        <f t="shared" si="187"/>
        <v>0</v>
      </c>
      <c r="Y1985" s="6">
        <f>IFERROR(IF(X1985&gt;=1,X1985*VLOOKUP(E1985,STUDENT!$B$4:$W$2003,22,0),0),0)</f>
        <v>0</v>
      </c>
      <c r="Z1985" s="6">
        <f t="shared" si="188"/>
        <v>0</v>
      </c>
      <c r="AA1985" s="6">
        <f>IFERROR(IF(Z1985&gt;=1,Z1985*VLOOKUP(E1985,STUDENT!$B$4:$W$2003,22,0),0),0)</f>
        <v>0</v>
      </c>
    </row>
    <row r="1986" spans="1:27" ht="18" customHeight="1" x14ac:dyDescent="0.25">
      <c r="A1986" s="6">
        <f t="shared" si="183"/>
        <v>0</v>
      </c>
      <c r="B1986" s="6">
        <v>1978</v>
      </c>
      <c r="C1986" s="6">
        <f>IFERROR(IF($C$1&gt;=B1986,SMALL(STUDENT!$V$4:$V$2003,$C$6+B1986),0),0)</f>
        <v>0</v>
      </c>
      <c r="D1986" s="14">
        <f t="shared" si="184"/>
        <v>0</v>
      </c>
      <c r="E1986" s="14" t="str">
        <f>IFERROR(IF($D1986&gt;=1,VLOOKUP($C1986,STUDENT!$A$4:$E$2003,E$1,0),""),"")</f>
        <v/>
      </c>
      <c r="F1986" s="15" t="str">
        <f>IFERROR(IF($D1986&gt;=1,VLOOKUP($C1986,STUDENT!$A$4:$E$2003,F$1,0),""),"")</f>
        <v/>
      </c>
      <c r="G1986" s="15" t="str">
        <f>IFERROR(IF($D1986&gt;=1,VLOOKUP($C1986,STUDENT!$A$4:$E$2003,G$1,0),""),"")</f>
        <v/>
      </c>
      <c r="H1986" s="14" t="str">
        <f>IFERROR(IF($D1986&gt;=1,VLOOKUP($C1986,STUDENT!$A$4:$E$2003,H$1,0),""),"")</f>
        <v/>
      </c>
      <c r="I1986" s="79"/>
      <c r="J1986" s="79"/>
      <c r="K1986" s="79"/>
      <c r="L1986" s="79"/>
      <c r="M1986" s="79"/>
      <c r="N1986" s="79"/>
      <c r="O1986" s="79"/>
      <c r="P1986" s="79"/>
      <c r="Q1986" s="79"/>
      <c r="R1986" s="79"/>
      <c r="S1986" s="79"/>
      <c r="T1986" s="79"/>
      <c r="U1986" s="85">
        <f t="shared" si="185"/>
        <v>0</v>
      </c>
      <c r="V1986" s="6">
        <f t="shared" si="186"/>
        <v>0</v>
      </c>
      <c r="W1986" s="6">
        <f>IFERROR(IF(V1986&gt;=1,V1986*VLOOKUP(E1986,STUDENT!$B$4:$W$2003,22,0),0),0)</f>
        <v>0</v>
      </c>
      <c r="X1986" s="6">
        <f t="shared" si="187"/>
        <v>0</v>
      </c>
      <c r="Y1986" s="6">
        <f>IFERROR(IF(X1986&gt;=1,X1986*VLOOKUP(E1986,STUDENT!$B$4:$W$2003,22,0),0),0)</f>
        <v>0</v>
      </c>
      <c r="Z1986" s="6">
        <f t="shared" si="188"/>
        <v>0</v>
      </c>
      <c r="AA1986" s="6">
        <f>IFERROR(IF(Z1986&gt;=1,Z1986*VLOOKUP(E1986,STUDENT!$B$4:$W$2003,22,0),0),0)</f>
        <v>0</v>
      </c>
    </row>
    <row r="1987" spans="1:27" ht="18" customHeight="1" x14ac:dyDescent="0.25">
      <c r="A1987" s="6">
        <f t="shared" si="183"/>
        <v>0</v>
      </c>
      <c r="B1987" s="6">
        <v>1979</v>
      </c>
      <c r="C1987" s="6">
        <f>IFERROR(IF($C$1&gt;=B1987,SMALL(STUDENT!$V$4:$V$2003,$C$6+B1987),0),0)</f>
        <v>0</v>
      </c>
      <c r="D1987" s="14">
        <f t="shared" si="184"/>
        <v>0</v>
      </c>
      <c r="E1987" s="14" t="str">
        <f>IFERROR(IF($D1987&gt;=1,VLOOKUP($C1987,STUDENT!$A$4:$E$2003,E$1,0),""),"")</f>
        <v/>
      </c>
      <c r="F1987" s="15" t="str">
        <f>IFERROR(IF($D1987&gt;=1,VLOOKUP($C1987,STUDENT!$A$4:$E$2003,F$1,0),""),"")</f>
        <v/>
      </c>
      <c r="G1987" s="15" t="str">
        <f>IFERROR(IF($D1987&gt;=1,VLOOKUP($C1987,STUDENT!$A$4:$E$2003,G$1,0),""),"")</f>
        <v/>
      </c>
      <c r="H1987" s="14" t="str">
        <f>IFERROR(IF($D1987&gt;=1,VLOOKUP($C1987,STUDENT!$A$4:$E$2003,H$1,0),""),"")</f>
        <v/>
      </c>
      <c r="I1987" s="79"/>
      <c r="J1987" s="79"/>
      <c r="K1987" s="79"/>
      <c r="L1987" s="79"/>
      <c r="M1987" s="79"/>
      <c r="N1987" s="79"/>
      <c r="O1987" s="79"/>
      <c r="P1987" s="79"/>
      <c r="Q1987" s="79"/>
      <c r="R1987" s="79"/>
      <c r="S1987" s="79"/>
      <c r="T1987" s="79"/>
      <c r="U1987" s="85">
        <f t="shared" si="185"/>
        <v>0</v>
      </c>
      <c r="V1987" s="6">
        <f t="shared" si="186"/>
        <v>0</v>
      </c>
      <c r="W1987" s="6">
        <f>IFERROR(IF(V1987&gt;=1,V1987*VLOOKUP(E1987,STUDENT!$B$4:$W$2003,22,0),0),0)</f>
        <v>0</v>
      </c>
      <c r="X1987" s="6">
        <f t="shared" si="187"/>
        <v>0</v>
      </c>
      <c r="Y1987" s="6">
        <f>IFERROR(IF(X1987&gt;=1,X1987*VLOOKUP(E1987,STUDENT!$B$4:$W$2003,22,0),0),0)</f>
        <v>0</v>
      </c>
      <c r="Z1987" s="6">
        <f t="shared" si="188"/>
        <v>0</v>
      </c>
      <c r="AA1987" s="6">
        <f>IFERROR(IF(Z1987&gt;=1,Z1987*VLOOKUP(E1987,STUDENT!$B$4:$W$2003,22,0),0),0)</f>
        <v>0</v>
      </c>
    </row>
    <row r="1988" spans="1:27" ht="18" customHeight="1" x14ac:dyDescent="0.25">
      <c r="A1988" s="6">
        <f t="shared" si="183"/>
        <v>0</v>
      </c>
      <c r="B1988" s="6">
        <v>1980</v>
      </c>
      <c r="C1988" s="6">
        <f>IFERROR(IF($C$1&gt;=B1988,SMALL(STUDENT!$V$4:$V$2003,$C$6+B1988),0),0)</f>
        <v>0</v>
      </c>
      <c r="D1988" s="14">
        <f t="shared" si="184"/>
        <v>0</v>
      </c>
      <c r="E1988" s="14" t="str">
        <f>IFERROR(IF($D1988&gt;=1,VLOOKUP($C1988,STUDENT!$A$4:$E$2003,E$1,0),""),"")</f>
        <v/>
      </c>
      <c r="F1988" s="15" t="str">
        <f>IFERROR(IF($D1988&gt;=1,VLOOKUP($C1988,STUDENT!$A$4:$E$2003,F$1,0),""),"")</f>
        <v/>
      </c>
      <c r="G1988" s="15" t="str">
        <f>IFERROR(IF($D1988&gt;=1,VLOOKUP($C1988,STUDENT!$A$4:$E$2003,G$1,0),""),"")</f>
        <v/>
      </c>
      <c r="H1988" s="14" t="str">
        <f>IFERROR(IF($D1988&gt;=1,VLOOKUP($C1988,STUDENT!$A$4:$E$2003,H$1,0),""),"")</f>
        <v/>
      </c>
      <c r="I1988" s="79"/>
      <c r="J1988" s="79"/>
      <c r="K1988" s="79"/>
      <c r="L1988" s="79"/>
      <c r="M1988" s="79"/>
      <c r="N1988" s="79"/>
      <c r="O1988" s="79"/>
      <c r="P1988" s="79"/>
      <c r="Q1988" s="79"/>
      <c r="R1988" s="79"/>
      <c r="S1988" s="79"/>
      <c r="T1988" s="79"/>
      <c r="U1988" s="85">
        <f t="shared" si="185"/>
        <v>0</v>
      </c>
      <c r="V1988" s="6">
        <f t="shared" si="186"/>
        <v>0</v>
      </c>
      <c r="W1988" s="6">
        <f>IFERROR(IF(V1988&gt;=1,V1988*VLOOKUP(E1988,STUDENT!$B$4:$W$2003,22,0),0),0)</f>
        <v>0</v>
      </c>
      <c r="X1988" s="6">
        <f t="shared" si="187"/>
        <v>0</v>
      </c>
      <c r="Y1988" s="6">
        <f>IFERROR(IF(X1988&gt;=1,X1988*VLOOKUP(E1988,STUDENT!$B$4:$W$2003,22,0),0),0)</f>
        <v>0</v>
      </c>
      <c r="Z1988" s="6">
        <f t="shared" si="188"/>
        <v>0</v>
      </c>
      <c r="AA1988" s="6">
        <f>IFERROR(IF(Z1988&gt;=1,Z1988*VLOOKUP(E1988,STUDENT!$B$4:$W$2003,22,0),0),0)</f>
        <v>0</v>
      </c>
    </row>
    <row r="1989" spans="1:27" ht="18" customHeight="1" x14ac:dyDescent="0.25">
      <c r="A1989" s="6">
        <f t="shared" si="183"/>
        <v>0</v>
      </c>
      <c r="B1989" s="6">
        <v>1981</v>
      </c>
      <c r="C1989" s="6">
        <f>IFERROR(IF($C$1&gt;=B1989,SMALL(STUDENT!$V$4:$V$2003,$C$6+B1989),0),0)</f>
        <v>0</v>
      </c>
      <c r="D1989" s="14">
        <f t="shared" si="184"/>
        <v>0</v>
      </c>
      <c r="E1989" s="14" t="str">
        <f>IFERROR(IF($D1989&gt;=1,VLOOKUP($C1989,STUDENT!$A$4:$E$2003,E$1,0),""),"")</f>
        <v/>
      </c>
      <c r="F1989" s="15" t="str">
        <f>IFERROR(IF($D1989&gt;=1,VLOOKUP($C1989,STUDENT!$A$4:$E$2003,F$1,0),""),"")</f>
        <v/>
      </c>
      <c r="G1989" s="15" t="str">
        <f>IFERROR(IF($D1989&gt;=1,VLOOKUP($C1989,STUDENT!$A$4:$E$2003,G$1,0),""),"")</f>
        <v/>
      </c>
      <c r="H1989" s="14" t="str">
        <f>IFERROR(IF($D1989&gt;=1,VLOOKUP($C1989,STUDENT!$A$4:$E$2003,H$1,0),""),"")</f>
        <v/>
      </c>
      <c r="I1989" s="79"/>
      <c r="J1989" s="79"/>
      <c r="K1989" s="79"/>
      <c r="L1989" s="79"/>
      <c r="M1989" s="79"/>
      <c r="N1989" s="79"/>
      <c r="O1989" s="79"/>
      <c r="P1989" s="79"/>
      <c r="Q1989" s="79"/>
      <c r="R1989" s="79"/>
      <c r="S1989" s="79"/>
      <c r="T1989" s="79"/>
      <c r="U1989" s="85">
        <f t="shared" si="185"/>
        <v>0</v>
      </c>
      <c r="V1989" s="6">
        <f t="shared" si="186"/>
        <v>0</v>
      </c>
      <c r="W1989" s="6">
        <f>IFERROR(IF(V1989&gt;=1,V1989*VLOOKUP(E1989,STUDENT!$B$4:$W$2003,22,0),0),0)</f>
        <v>0</v>
      </c>
      <c r="X1989" s="6">
        <f t="shared" si="187"/>
        <v>0</v>
      </c>
      <c r="Y1989" s="6">
        <f>IFERROR(IF(X1989&gt;=1,X1989*VLOOKUP(E1989,STUDENT!$B$4:$W$2003,22,0),0),0)</f>
        <v>0</v>
      </c>
      <c r="Z1989" s="6">
        <f t="shared" si="188"/>
        <v>0</v>
      </c>
      <c r="AA1989" s="6">
        <f>IFERROR(IF(Z1989&gt;=1,Z1989*VLOOKUP(E1989,STUDENT!$B$4:$W$2003,22,0),0),0)</f>
        <v>0</v>
      </c>
    </row>
    <row r="1990" spans="1:27" ht="18" customHeight="1" x14ac:dyDescent="0.25">
      <c r="A1990" s="6">
        <f t="shared" si="183"/>
        <v>0</v>
      </c>
      <c r="B1990" s="6">
        <v>1982</v>
      </c>
      <c r="C1990" s="6">
        <f>IFERROR(IF($C$1&gt;=B1990,SMALL(STUDENT!$V$4:$V$2003,$C$6+B1990),0),0)</f>
        <v>0</v>
      </c>
      <c r="D1990" s="14">
        <f t="shared" si="184"/>
        <v>0</v>
      </c>
      <c r="E1990" s="14" t="str">
        <f>IFERROR(IF($D1990&gt;=1,VLOOKUP($C1990,STUDENT!$A$4:$E$2003,E$1,0),""),"")</f>
        <v/>
      </c>
      <c r="F1990" s="15" t="str">
        <f>IFERROR(IF($D1990&gt;=1,VLOOKUP($C1990,STUDENT!$A$4:$E$2003,F$1,0),""),"")</f>
        <v/>
      </c>
      <c r="G1990" s="15" t="str">
        <f>IFERROR(IF($D1990&gt;=1,VLOOKUP($C1990,STUDENT!$A$4:$E$2003,G$1,0),""),"")</f>
        <v/>
      </c>
      <c r="H1990" s="14" t="str">
        <f>IFERROR(IF($D1990&gt;=1,VLOOKUP($C1990,STUDENT!$A$4:$E$2003,H$1,0),""),"")</f>
        <v/>
      </c>
      <c r="I1990" s="79"/>
      <c r="J1990" s="79"/>
      <c r="K1990" s="79"/>
      <c r="L1990" s="79"/>
      <c r="M1990" s="79"/>
      <c r="N1990" s="79"/>
      <c r="O1990" s="79"/>
      <c r="P1990" s="79"/>
      <c r="Q1990" s="79"/>
      <c r="R1990" s="79"/>
      <c r="S1990" s="79"/>
      <c r="T1990" s="79"/>
      <c r="U1990" s="85">
        <f t="shared" si="185"/>
        <v>0</v>
      </c>
      <c r="V1990" s="6">
        <f t="shared" si="186"/>
        <v>0</v>
      </c>
      <c r="W1990" s="6">
        <f>IFERROR(IF(V1990&gt;=1,V1990*VLOOKUP(E1990,STUDENT!$B$4:$W$2003,22,0),0),0)</f>
        <v>0</v>
      </c>
      <c r="X1990" s="6">
        <f t="shared" si="187"/>
        <v>0</v>
      </c>
      <c r="Y1990" s="6">
        <f>IFERROR(IF(X1990&gt;=1,X1990*VLOOKUP(E1990,STUDENT!$B$4:$W$2003,22,0),0),0)</f>
        <v>0</v>
      </c>
      <c r="Z1990" s="6">
        <f t="shared" si="188"/>
        <v>0</v>
      </c>
      <c r="AA1990" s="6">
        <f>IFERROR(IF(Z1990&gt;=1,Z1990*VLOOKUP(E1990,STUDENT!$B$4:$W$2003,22,0),0),0)</f>
        <v>0</v>
      </c>
    </row>
    <row r="1991" spans="1:27" ht="18" customHeight="1" x14ac:dyDescent="0.25">
      <c r="A1991" s="6">
        <f t="shared" si="183"/>
        <v>0</v>
      </c>
      <c r="B1991" s="6">
        <v>1983</v>
      </c>
      <c r="C1991" s="6">
        <f>IFERROR(IF($C$1&gt;=B1991,SMALL(STUDENT!$V$4:$V$2003,$C$6+B1991),0),0)</f>
        <v>0</v>
      </c>
      <c r="D1991" s="14">
        <f t="shared" si="184"/>
        <v>0</v>
      </c>
      <c r="E1991" s="14" t="str">
        <f>IFERROR(IF($D1991&gt;=1,VLOOKUP($C1991,STUDENT!$A$4:$E$2003,E$1,0),""),"")</f>
        <v/>
      </c>
      <c r="F1991" s="15" t="str">
        <f>IFERROR(IF($D1991&gt;=1,VLOOKUP($C1991,STUDENT!$A$4:$E$2003,F$1,0),""),"")</f>
        <v/>
      </c>
      <c r="G1991" s="15" t="str">
        <f>IFERROR(IF($D1991&gt;=1,VLOOKUP($C1991,STUDENT!$A$4:$E$2003,G$1,0),""),"")</f>
        <v/>
      </c>
      <c r="H1991" s="14" t="str">
        <f>IFERROR(IF($D1991&gt;=1,VLOOKUP($C1991,STUDENT!$A$4:$E$2003,H$1,0),""),"")</f>
        <v/>
      </c>
      <c r="I1991" s="79"/>
      <c r="J1991" s="79"/>
      <c r="K1991" s="79"/>
      <c r="L1991" s="79"/>
      <c r="M1991" s="79"/>
      <c r="N1991" s="79"/>
      <c r="O1991" s="79"/>
      <c r="P1991" s="79"/>
      <c r="Q1991" s="79"/>
      <c r="R1991" s="79"/>
      <c r="S1991" s="79"/>
      <c r="T1991" s="79"/>
      <c r="U1991" s="85">
        <f t="shared" si="185"/>
        <v>0</v>
      </c>
      <c r="V1991" s="6">
        <f t="shared" si="186"/>
        <v>0</v>
      </c>
      <c r="W1991" s="6">
        <f>IFERROR(IF(V1991&gt;=1,V1991*VLOOKUP(E1991,STUDENT!$B$4:$W$2003,22,0),0),0)</f>
        <v>0</v>
      </c>
      <c r="X1991" s="6">
        <f t="shared" si="187"/>
        <v>0</v>
      </c>
      <c r="Y1991" s="6">
        <f>IFERROR(IF(X1991&gt;=1,X1991*VLOOKUP(E1991,STUDENT!$B$4:$W$2003,22,0),0),0)</f>
        <v>0</v>
      </c>
      <c r="Z1991" s="6">
        <f t="shared" si="188"/>
        <v>0</v>
      </c>
      <c r="AA1991" s="6">
        <f>IFERROR(IF(Z1991&gt;=1,Z1991*VLOOKUP(E1991,STUDENT!$B$4:$W$2003,22,0),0),0)</f>
        <v>0</v>
      </c>
    </row>
    <row r="1992" spans="1:27" ht="18" customHeight="1" x14ac:dyDescent="0.25">
      <c r="A1992" s="6">
        <f t="shared" si="183"/>
        <v>0</v>
      </c>
      <c r="B1992" s="6">
        <v>1984</v>
      </c>
      <c r="C1992" s="6">
        <f>IFERROR(IF($C$1&gt;=B1992,SMALL(STUDENT!$V$4:$V$2003,$C$6+B1992),0),0)</f>
        <v>0</v>
      </c>
      <c r="D1992" s="14">
        <f t="shared" si="184"/>
        <v>0</v>
      </c>
      <c r="E1992" s="14" t="str">
        <f>IFERROR(IF($D1992&gt;=1,VLOOKUP($C1992,STUDENT!$A$4:$E$2003,E$1,0),""),"")</f>
        <v/>
      </c>
      <c r="F1992" s="15" t="str">
        <f>IFERROR(IF($D1992&gt;=1,VLOOKUP($C1992,STUDENT!$A$4:$E$2003,F$1,0),""),"")</f>
        <v/>
      </c>
      <c r="G1992" s="15" t="str">
        <f>IFERROR(IF($D1992&gt;=1,VLOOKUP($C1992,STUDENT!$A$4:$E$2003,G$1,0),""),"")</f>
        <v/>
      </c>
      <c r="H1992" s="14" t="str">
        <f>IFERROR(IF($D1992&gt;=1,VLOOKUP($C1992,STUDENT!$A$4:$E$2003,H$1,0),""),"")</f>
        <v/>
      </c>
      <c r="I1992" s="79"/>
      <c r="J1992" s="79"/>
      <c r="K1992" s="79"/>
      <c r="L1992" s="79"/>
      <c r="M1992" s="79"/>
      <c r="N1992" s="79"/>
      <c r="O1992" s="79"/>
      <c r="P1992" s="79"/>
      <c r="Q1992" s="79"/>
      <c r="R1992" s="79"/>
      <c r="S1992" s="79"/>
      <c r="T1992" s="79"/>
      <c r="U1992" s="85">
        <f t="shared" si="185"/>
        <v>0</v>
      </c>
      <c r="V1992" s="6">
        <f t="shared" si="186"/>
        <v>0</v>
      </c>
      <c r="W1992" s="6">
        <f>IFERROR(IF(V1992&gt;=1,V1992*VLOOKUP(E1992,STUDENT!$B$4:$W$2003,22,0),0),0)</f>
        <v>0</v>
      </c>
      <c r="X1992" s="6">
        <f t="shared" si="187"/>
        <v>0</v>
      </c>
      <c r="Y1992" s="6">
        <f>IFERROR(IF(X1992&gt;=1,X1992*VLOOKUP(E1992,STUDENT!$B$4:$W$2003,22,0),0),0)</f>
        <v>0</v>
      </c>
      <c r="Z1992" s="6">
        <f t="shared" si="188"/>
        <v>0</v>
      </c>
      <c r="AA1992" s="6">
        <f>IFERROR(IF(Z1992&gt;=1,Z1992*VLOOKUP(E1992,STUDENT!$B$4:$W$2003,22,0),0),0)</f>
        <v>0</v>
      </c>
    </row>
    <row r="1993" spans="1:27" ht="18" customHeight="1" x14ac:dyDescent="0.25">
      <c r="A1993" s="6">
        <f t="shared" si="183"/>
        <v>0</v>
      </c>
      <c r="B1993" s="6">
        <v>1985</v>
      </c>
      <c r="C1993" s="6">
        <f>IFERROR(IF($C$1&gt;=B1993,SMALL(STUDENT!$V$4:$V$2003,$C$6+B1993),0),0)</f>
        <v>0</v>
      </c>
      <c r="D1993" s="14">
        <f t="shared" si="184"/>
        <v>0</v>
      </c>
      <c r="E1993" s="14" t="str">
        <f>IFERROR(IF($D1993&gt;=1,VLOOKUP($C1993,STUDENT!$A$4:$E$2003,E$1,0),""),"")</f>
        <v/>
      </c>
      <c r="F1993" s="15" t="str">
        <f>IFERROR(IF($D1993&gt;=1,VLOOKUP($C1993,STUDENT!$A$4:$E$2003,F$1,0),""),"")</f>
        <v/>
      </c>
      <c r="G1993" s="15" t="str">
        <f>IFERROR(IF($D1993&gt;=1,VLOOKUP($C1993,STUDENT!$A$4:$E$2003,G$1,0),""),"")</f>
        <v/>
      </c>
      <c r="H1993" s="14" t="str">
        <f>IFERROR(IF($D1993&gt;=1,VLOOKUP($C1993,STUDENT!$A$4:$E$2003,H$1,0),""),"")</f>
        <v/>
      </c>
      <c r="I1993" s="79"/>
      <c r="J1993" s="79"/>
      <c r="K1993" s="79"/>
      <c r="L1993" s="79"/>
      <c r="M1993" s="79"/>
      <c r="N1993" s="79"/>
      <c r="O1993" s="79"/>
      <c r="P1993" s="79"/>
      <c r="Q1993" s="79"/>
      <c r="R1993" s="79"/>
      <c r="S1993" s="79"/>
      <c r="T1993" s="79"/>
      <c r="U1993" s="85">
        <f t="shared" si="185"/>
        <v>0</v>
      </c>
      <c r="V1993" s="6">
        <f t="shared" si="186"/>
        <v>0</v>
      </c>
      <c r="W1993" s="6">
        <f>IFERROR(IF(V1993&gt;=1,V1993*VLOOKUP(E1993,STUDENT!$B$4:$W$2003,22,0),0),0)</f>
        <v>0</v>
      </c>
      <c r="X1993" s="6">
        <f t="shared" si="187"/>
        <v>0</v>
      </c>
      <c r="Y1993" s="6">
        <f>IFERROR(IF(X1993&gt;=1,X1993*VLOOKUP(E1993,STUDENT!$B$4:$W$2003,22,0),0),0)</f>
        <v>0</v>
      </c>
      <c r="Z1993" s="6">
        <f t="shared" si="188"/>
        <v>0</v>
      </c>
      <c r="AA1993" s="6">
        <f>IFERROR(IF(Z1993&gt;=1,Z1993*VLOOKUP(E1993,STUDENT!$B$4:$W$2003,22,0),0),0)</f>
        <v>0</v>
      </c>
    </row>
    <row r="1994" spans="1:27" ht="18" customHeight="1" x14ac:dyDescent="0.25">
      <c r="A1994" s="6">
        <f t="shared" ref="A1994:A2008" si="189">IFERROR(IF(W1994&gt;=1,D1994,0),0)</f>
        <v>0</v>
      </c>
      <c r="B1994" s="6">
        <v>1986</v>
      </c>
      <c r="C1994" s="6">
        <f>IFERROR(IF($C$1&gt;=B1994,SMALL(STUDENT!$V$4:$V$2003,$C$6+B1994),0),0)</f>
        <v>0</v>
      </c>
      <c r="D1994" s="14">
        <f t="shared" ref="D1994:D2008" si="190">IFERROR(IF(C1994&gt;=1,B1994,0),0)</f>
        <v>0</v>
      </c>
      <c r="E1994" s="14" t="str">
        <f>IFERROR(IF($D1994&gt;=1,VLOOKUP($C1994,STUDENT!$A$4:$E$2003,E$1,0),""),"")</f>
        <v/>
      </c>
      <c r="F1994" s="15" t="str">
        <f>IFERROR(IF($D1994&gt;=1,VLOOKUP($C1994,STUDENT!$A$4:$E$2003,F$1,0),""),"")</f>
        <v/>
      </c>
      <c r="G1994" s="15" t="str">
        <f>IFERROR(IF($D1994&gt;=1,VLOOKUP($C1994,STUDENT!$A$4:$E$2003,G$1,0),""),"")</f>
        <v/>
      </c>
      <c r="H1994" s="14" t="str">
        <f>IFERROR(IF($D1994&gt;=1,VLOOKUP($C1994,STUDENT!$A$4:$E$2003,H$1,0),""),"")</f>
        <v/>
      </c>
      <c r="I1994" s="79"/>
      <c r="J1994" s="79"/>
      <c r="K1994" s="79"/>
      <c r="L1994" s="79"/>
      <c r="M1994" s="79"/>
      <c r="N1994" s="79"/>
      <c r="O1994" s="79"/>
      <c r="P1994" s="79"/>
      <c r="Q1994" s="79"/>
      <c r="R1994" s="79"/>
      <c r="S1994" s="79"/>
      <c r="T1994" s="79"/>
      <c r="U1994" s="85">
        <f t="shared" ref="U1994:U2008" si="191">SUM(I1994:T1994)</f>
        <v>0</v>
      </c>
      <c r="V1994" s="6">
        <f t="shared" ref="V1994:V2008" si="192">IFERROR(IF(D1994&gt;=1,(IF($V$1&gt;=1,(IF($W$1&gt;=1,SUMIFS(I1994:T1994,$I$3:$T$3,"&gt;="&amp;$V$1,$I$3:$T$3,"&lt;="&amp;$W$1),0)),0)),0),0)</f>
        <v>0</v>
      </c>
      <c r="W1994" s="6">
        <f>IFERROR(IF(V1994&gt;=1,V1994*VLOOKUP(E1994,STUDENT!$B$4:$W$2003,22,0),0),0)</f>
        <v>0</v>
      </c>
      <c r="X1994" s="6">
        <f t="shared" ref="X1994:X2008" si="193">IFERROR(IF(D1994&gt;=1,(IF($X$1&gt;=1,(IF($Y$1&gt;=1,SUMIFS(I1994:T1994,$I$3:$T$3,"&gt;="&amp;$X$1,$I$3:$T$3,"&lt;="&amp;$Y$1),0)),0)),0),0)</f>
        <v>0</v>
      </c>
      <c r="Y1994" s="6">
        <f>IFERROR(IF(X1994&gt;=1,X1994*VLOOKUP(E1994,STUDENT!$B$4:$W$2003,22,0),0),0)</f>
        <v>0</v>
      </c>
      <c r="Z1994" s="6">
        <f t="shared" ref="Z1994:Z2008" si="194">IFERROR(IF(D1994&gt;=1,(IF($Z$1&gt;=1,(IF($AA$1&gt;=1,SUMIFS(I1994:T1994,$I$3:$T$3,"&gt;="&amp;$Z$1,$I$3:$T$3,"&lt;="&amp;$AA$1),0)),0)),0),0)</f>
        <v>0</v>
      </c>
      <c r="AA1994" s="6">
        <f>IFERROR(IF(Z1994&gt;=1,Z1994*VLOOKUP(E1994,STUDENT!$B$4:$W$2003,22,0),0),0)</f>
        <v>0</v>
      </c>
    </row>
    <row r="1995" spans="1:27" ht="18" customHeight="1" x14ac:dyDescent="0.25">
      <c r="A1995" s="6">
        <f t="shared" si="189"/>
        <v>0</v>
      </c>
      <c r="B1995" s="6">
        <v>1987</v>
      </c>
      <c r="C1995" s="6">
        <f>IFERROR(IF($C$1&gt;=B1995,SMALL(STUDENT!$V$4:$V$2003,$C$6+B1995),0),0)</f>
        <v>0</v>
      </c>
      <c r="D1995" s="14">
        <f t="shared" si="190"/>
        <v>0</v>
      </c>
      <c r="E1995" s="14" t="str">
        <f>IFERROR(IF($D1995&gt;=1,VLOOKUP($C1995,STUDENT!$A$4:$E$2003,E$1,0),""),"")</f>
        <v/>
      </c>
      <c r="F1995" s="15" t="str">
        <f>IFERROR(IF($D1995&gt;=1,VLOOKUP($C1995,STUDENT!$A$4:$E$2003,F$1,0),""),"")</f>
        <v/>
      </c>
      <c r="G1995" s="15" t="str">
        <f>IFERROR(IF($D1995&gt;=1,VLOOKUP($C1995,STUDENT!$A$4:$E$2003,G$1,0),""),"")</f>
        <v/>
      </c>
      <c r="H1995" s="14" t="str">
        <f>IFERROR(IF($D1995&gt;=1,VLOOKUP($C1995,STUDENT!$A$4:$E$2003,H$1,0),""),"")</f>
        <v/>
      </c>
      <c r="I1995" s="79"/>
      <c r="J1995" s="79"/>
      <c r="K1995" s="79"/>
      <c r="L1995" s="79"/>
      <c r="M1995" s="79"/>
      <c r="N1995" s="79"/>
      <c r="O1995" s="79"/>
      <c r="P1995" s="79"/>
      <c r="Q1995" s="79"/>
      <c r="R1995" s="79"/>
      <c r="S1995" s="79"/>
      <c r="T1995" s="79"/>
      <c r="U1995" s="85">
        <f t="shared" si="191"/>
        <v>0</v>
      </c>
      <c r="V1995" s="6">
        <f t="shared" si="192"/>
        <v>0</v>
      </c>
      <c r="W1995" s="6">
        <f>IFERROR(IF(V1995&gt;=1,V1995*VLOOKUP(E1995,STUDENT!$B$4:$W$2003,22,0),0),0)</f>
        <v>0</v>
      </c>
      <c r="X1995" s="6">
        <f t="shared" si="193"/>
        <v>0</v>
      </c>
      <c r="Y1995" s="6">
        <f>IFERROR(IF(X1995&gt;=1,X1995*VLOOKUP(E1995,STUDENT!$B$4:$W$2003,22,0),0),0)</f>
        <v>0</v>
      </c>
      <c r="Z1995" s="6">
        <f t="shared" si="194"/>
        <v>0</v>
      </c>
      <c r="AA1995" s="6">
        <f>IFERROR(IF(Z1995&gt;=1,Z1995*VLOOKUP(E1995,STUDENT!$B$4:$W$2003,22,0),0),0)</f>
        <v>0</v>
      </c>
    </row>
    <row r="1996" spans="1:27" ht="18" customHeight="1" x14ac:dyDescent="0.25">
      <c r="A1996" s="6">
        <f t="shared" si="189"/>
        <v>0</v>
      </c>
      <c r="B1996" s="6">
        <v>1988</v>
      </c>
      <c r="C1996" s="6">
        <f>IFERROR(IF($C$1&gt;=B1996,SMALL(STUDENT!$V$4:$V$2003,$C$6+B1996),0),0)</f>
        <v>0</v>
      </c>
      <c r="D1996" s="14">
        <f t="shared" si="190"/>
        <v>0</v>
      </c>
      <c r="E1996" s="14" t="str">
        <f>IFERROR(IF($D1996&gt;=1,VLOOKUP($C1996,STUDENT!$A$4:$E$2003,E$1,0),""),"")</f>
        <v/>
      </c>
      <c r="F1996" s="15" t="str">
        <f>IFERROR(IF($D1996&gt;=1,VLOOKUP($C1996,STUDENT!$A$4:$E$2003,F$1,0),""),"")</f>
        <v/>
      </c>
      <c r="G1996" s="15" t="str">
        <f>IFERROR(IF($D1996&gt;=1,VLOOKUP($C1996,STUDENT!$A$4:$E$2003,G$1,0),""),"")</f>
        <v/>
      </c>
      <c r="H1996" s="14" t="str">
        <f>IFERROR(IF($D1996&gt;=1,VLOOKUP($C1996,STUDENT!$A$4:$E$2003,H$1,0),""),"")</f>
        <v/>
      </c>
      <c r="I1996" s="79"/>
      <c r="J1996" s="79"/>
      <c r="K1996" s="79"/>
      <c r="L1996" s="79"/>
      <c r="M1996" s="79"/>
      <c r="N1996" s="79"/>
      <c r="O1996" s="79"/>
      <c r="P1996" s="79"/>
      <c r="Q1996" s="79"/>
      <c r="R1996" s="79"/>
      <c r="S1996" s="79"/>
      <c r="T1996" s="79"/>
      <c r="U1996" s="85">
        <f t="shared" si="191"/>
        <v>0</v>
      </c>
      <c r="V1996" s="6">
        <f t="shared" si="192"/>
        <v>0</v>
      </c>
      <c r="W1996" s="6">
        <f>IFERROR(IF(V1996&gt;=1,V1996*VLOOKUP(E1996,STUDENT!$B$4:$W$2003,22,0),0),0)</f>
        <v>0</v>
      </c>
      <c r="X1996" s="6">
        <f t="shared" si="193"/>
        <v>0</v>
      </c>
      <c r="Y1996" s="6">
        <f>IFERROR(IF(X1996&gt;=1,X1996*VLOOKUP(E1996,STUDENT!$B$4:$W$2003,22,0),0),0)</f>
        <v>0</v>
      </c>
      <c r="Z1996" s="6">
        <f t="shared" si="194"/>
        <v>0</v>
      </c>
      <c r="AA1996" s="6">
        <f>IFERROR(IF(Z1996&gt;=1,Z1996*VLOOKUP(E1996,STUDENT!$B$4:$W$2003,22,0),0),0)</f>
        <v>0</v>
      </c>
    </row>
    <row r="1997" spans="1:27" ht="18" customHeight="1" x14ac:dyDescent="0.25">
      <c r="A1997" s="6">
        <f t="shared" si="189"/>
        <v>0</v>
      </c>
      <c r="B1997" s="6">
        <v>1989</v>
      </c>
      <c r="C1997" s="6">
        <f>IFERROR(IF($C$1&gt;=B1997,SMALL(STUDENT!$V$4:$V$2003,$C$6+B1997),0),0)</f>
        <v>0</v>
      </c>
      <c r="D1997" s="14">
        <f t="shared" si="190"/>
        <v>0</v>
      </c>
      <c r="E1997" s="14" t="str">
        <f>IFERROR(IF($D1997&gt;=1,VLOOKUP($C1997,STUDENT!$A$4:$E$2003,E$1,0),""),"")</f>
        <v/>
      </c>
      <c r="F1997" s="15" t="str">
        <f>IFERROR(IF($D1997&gt;=1,VLOOKUP($C1997,STUDENT!$A$4:$E$2003,F$1,0),""),"")</f>
        <v/>
      </c>
      <c r="G1997" s="15" t="str">
        <f>IFERROR(IF($D1997&gt;=1,VLOOKUP($C1997,STUDENT!$A$4:$E$2003,G$1,0),""),"")</f>
        <v/>
      </c>
      <c r="H1997" s="14" t="str">
        <f>IFERROR(IF($D1997&gt;=1,VLOOKUP($C1997,STUDENT!$A$4:$E$2003,H$1,0),""),"")</f>
        <v/>
      </c>
      <c r="I1997" s="79"/>
      <c r="J1997" s="79"/>
      <c r="K1997" s="79"/>
      <c r="L1997" s="79"/>
      <c r="M1997" s="79"/>
      <c r="N1997" s="79"/>
      <c r="O1997" s="79"/>
      <c r="P1997" s="79"/>
      <c r="Q1997" s="79"/>
      <c r="R1997" s="79"/>
      <c r="S1997" s="79"/>
      <c r="T1997" s="79"/>
      <c r="U1997" s="85">
        <f t="shared" si="191"/>
        <v>0</v>
      </c>
      <c r="V1997" s="6">
        <f t="shared" si="192"/>
        <v>0</v>
      </c>
      <c r="W1997" s="6">
        <f>IFERROR(IF(V1997&gt;=1,V1997*VLOOKUP(E1997,STUDENT!$B$4:$W$2003,22,0),0),0)</f>
        <v>0</v>
      </c>
      <c r="X1997" s="6">
        <f t="shared" si="193"/>
        <v>0</v>
      </c>
      <c r="Y1997" s="6">
        <f>IFERROR(IF(X1997&gt;=1,X1997*VLOOKUP(E1997,STUDENT!$B$4:$W$2003,22,0),0),0)</f>
        <v>0</v>
      </c>
      <c r="Z1997" s="6">
        <f t="shared" si="194"/>
        <v>0</v>
      </c>
      <c r="AA1997" s="6">
        <f>IFERROR(IF(Z1997&gt;=1,Z1997*VLOOKUP(E1997,STUDENT!$B$4:$W$2003,22,0),0),0)</f>
        <v>0</v>
      </c>
    </row>
    <row r="1998" spans="1:27" ht="18" customHeight="1" x14ac:dyDescent="0.25">
      <c r="A1998" s="6">
        <f t="shared" si="189"/>
        <v>0</v>
      </c>
      <c r="B1998" s="6">
        <v>1990</v>
      </c>
      <c r="C1998" s="6">
        <f>IFERROR(IF($C$1&gt;=B1998,SMALL(STUDENT!$V$4:$V$2003,$C$6+B1998),0),0)</f>
        <v>0</v>
      </c>
      <c r="D1998" s="14">
        <f t="shared" si="190"/>
        <v>0</v>
      </c>
      <c r="E1998" s="14" t="str">
        <f>IFERROR(IF($D1998&gt;=1,VLOOKUP($C1998,STUDENT!$A$4:$E$2003,E$1,0),""),"")</f>
        <v/>
      </c>
      <c r="F1998" s="15" t="str">
        <f>IFERROR(IF($D1998&gt;=1,VLOOKUP($C1998,STUDENT!$A$4:$E$2003,F$1,0),""),"")</f>
        <v/>
      </c>
      <c r="G1998" s="15" t="str">
        <f>IFERROR(IF($D1998&gt;=1,VLOOKUP($C1998,STUDENT!$A$4:$E$2003,G$1,0),""),"")</f>
        <v/>
      </c>
      <c r="H1998" s="14" t="str">
        <f>IFERROR(IF($D1998&gt;=1,VLOOKUP($C1998,STUDENT!$A$4:$E$2003,H$1,0),""),"")</f>
        <v/>
      </c>
      <c r="I1998" s="79"/>
      <c r="J1998" s="79"/>
      <c r="K1998" s="79"/>
      <c r="L1998" s="79"/>
      <c r="M1998" s="79"/>
      <c r="N1998" s="79"/>
      <c r="O1998" s="79"/>
      <c r="P1998" s="79"/>
      <c r="Q1998" s="79"/>
      <c r="R1998" s="79"/>
      <c r="S1998" s="79"/>
      <c r="T1998" s="79"/>
      <c r="U1998" s="85">
        <f t="shared" si="191"/>
        <v>0</v>
      </c>
      <c r="V1998" s="6">
        <f t="shared" si="192"/>
        <v>0</v>
      </c>
      <c r="W1998" s="6">
        <f>IFERROR(IF(V1998&gt;=1,V1998*VLOOKUP(E1998,STUDENT!$B$4:$W$2003,22,0),0),0)</f>
        <v>0</v>
      </c>
      <c r="X1998" s="6">
        <f t="shared" si="193"/>
        <v>0</v>
      </c>
      <c r="Y1998" s="6">
        <f>IFERROR(IF(X1998&gt;=1,X1998*VLOOKUP(E1998,STUDENT!$B$4:$W$2003,22,0),0),0)</f>
        <v>0</v>
      </c>
      <c r="Z1998" s="6">
        <f t="shared" si="194"/>
        <v>0</v>
      </c>
      <c r="AA1998" s="6">
        <f>IFERROR(IF(Z1998&gt;=1,Z1998*VLOOKUP(E1998,STUDENT!$B$4:$W$2003,22,0),0),0)</f>
        <v>0</v>
      </c>
    </row>
    <row r="1999" spans="1:27" ht="18" customHeight="1" x14ac:dyDescent="0.25">
      <c r="A1999" s="6">
        <f t="shared" si="189"/>
        <v>0</v>
      </c>
      <c r="B1999" s="6">
        <v>1991</v>
      </c>
      <c r="C1999" s="6">
        <f>IFERROR(IF($C$1&gt;=B1999,SMALL(STUDENT!$V$4:$V$2003,$C$6+B1999),0),0)</f>
        <v>0</v>
      </c>
      <c r="D1999" s="14">
        <f t="shared" si="190"/>
        <v>0</v>
      </c>
      <c r="E1999" s="14" t="str">
        <f>IFERROR(IF($D1999&gt;=1,VLOOKUP($C1999,STUDENT!$A$4:$E$2003,E$1,0),""),"")</f>
        <v/>
      </c>
      <c r="F1999" s="15" t="str">
        <f>IFERROR(IF($D1999&gt;=1,VLOOKUP($C1999,STUDENT!$A$4:$E$2003,F$1,0),""),"")</f>
        <v/>
      </c>
      <c r="G1999" s="15" t="str">
        <f>IFERROR(IF($D1999&gt;=1,VLOOKUP($C1999,STUDENT!$A$4:$E$2003,G$1,0),""),"")</f>
        <v/>
      </c>
      <c r="H1999" s="14" t="str">
        <f>IFERROR(IF($D1999&gt;=1,VLOOKUP($C1999,STUDENT!$A$4:$E$2003,H$1,0),""),"")</f>
        <v/>
      </c>
      <c r="I1999" s="79"/>
      <c r="J1999" s="79"/>
      <c r="K1999" s="79"/>
      <c r="L1999" s="79"/>
      <c r="M1999" s="79"/>
      <c r="N1999" s="79"/>
      <c r="O1999" s="79"/>
      <c r="P1999" s="79"/>
      <c r="Q1999" s="79"/>
      <c r="R1999" s="79"/>
      <c r="S1999" s="79"/>
      <c r="T1999" s="79"/>
      <c r="U1999" s="85">
        <f t="shared" si="191"/>
        <v>0</v>
      </c>
      <c r="V1999" s="6">
        <f t="shared" si="192"/>
        <v>0</v>
      </c>
      <c r="W1999" s="6">
        <f>IFERROR(IF(V1999&gt;=1,V1999*VLOOKUP(E1999,STUDENT!$B$4:$W$2003,22,0),0),0)</f>
        <v>0</v>
      </c>
      <c r="X1999" s="6">
        <f t="shared" si="193"/>
        <v>0</v>
      </c>
      <c r="Y1999" s="6">
        <f>IFERROR(IF(X1999&gt;=1,X1999*VLOOKUP(E1999,STUDENT!$B$4:$W$2003,22,0),0),0)</f>
        <v>0</v>
      </c>
      <c r="Z1999" s="6">
        <f t="shared" si="194"/>
        <v>0</v>
      </c>
      <c r="AA1999" s="6">
        <f>IFERROR(IF(Z1999&gt;=1,Z1999*VLOOKUP(E1999,STUDENT!$B$4:$W$2003,22,0),0),0)</f>
        <v>0</v>
      </c>
    </row>
    <row r="2000" spans="1:27" ht="18" customHeight="1" x14ac:dyDescent="0.25">
      <c r="A2000" s="6">
        <f t="shared" si="189"/>
        <v>0</v>
      </c>
      <c r="B2000" s="6">
        <v>1992</v>
      </c>
      <c r="C2000" s="6">
        <f>IFERROR(IF($C$1&gt;=B2000,SMALL(STUDENT!$V$4:$V$2003,$C$6+B2000),0),0)</f>
        <v>0</v>
      </c>
      <c r="D2000" s="14">
        <f t="shared" si="190"/>
        <v>0</v>
      </c>
      <c r="E2000" s="14" t="str">
        <f>IFERROR(IF($D2000&gt;=1,VLOOKUP($C2000,STUDENT!$A$4:$E$2003,E$1,0),""),"")</f>
        <v/>
      </c>
      <c r="F2000" s="15" t="str">
        <f>IFERROR(IF($D2000&gt;=1,VLOOKUP($C2000,STUDENT!$A$4:$E$2003,F$1,0),""),"")</f>
        <v/>
      </c>
      <c r="G2000" s="15" t="str">
        <f>IFERROR(IF($D2000&gt;=1,VLOOKUP($C2000,STUDENT!$A$4:$E$2003,G$1,0),""),"")</f>
        <v/>
      </c>
      <c r="H2000" s="14" t="str">
        <f>IFERROR(IF($D2000&gt;=1,VLOOKUP($C2000,STUDENT!$A$4:$E$2003,H$1,0),""),"")</f>
        <v/>
      </c>
      <c r="I2000" s="79"/>
      <c r="J2000" s="79"/>
      <c r="K2000" s="79"/>
      <c r="L2000" s="79"/>
      <c r="M2000" s="79"/>
      <c r="N2000" s="79"/>
      <c r="O2000" s="79"/>
      <c r="P2000" s="79"/>
      <c r="Q2000" s="79"/>
      <c r="R2000" s="79"/>
      <c r="S2000" s="79"/>
      <c r="T2000" s="79"/>
      <c r="U2000" s="85">
        <f t="shared" si="191"/>
        <v>0</v>
      </c>
      <c r="V2000" s="6">
        <f t="shared" si="192"/>
        <v>0</v>
      </c>
      <c r="W2000" s="6">
        <f>IFERROR(IF(V2000&gt;=1,V2000*VLOOKUP(E2000,STUDENT!$B$4:$W$2003,22,0),0),0)</f>
        <v>0</v>
      </c>
      <c r="X2000" s="6">
        <f t="shared" si="193"/>
        <v>0</v>
      </c>
      <c r="Y2000" s="6">
        <f>IFERROR(IF(X2000&gt;=1,X2000*VLOOKUP(E2000,STUDENT!$B$4:$W$2003,22,0),0),0)</f>
        <v>0</v>
      </c>
      <c r="Z2000" s="6">
        <f t="shared" si="194"/>
        <v>0</v>
      </c>
      <c r="AA2000" s="6">
        <f>IFERROR(IF(Z2000&gt;=1,Z2000*VLOOKUP(E2000,STUDENT!$B$4:$W$2003,22,0),0),0)</f>
        <v>0</v>
      </c>
    </row>
    <row r="2001" spans="1:27" ht="18" customHeight="1" x14ac:dyDescent="0.25">
      <c r="A2001" s="6">
        <f t="shared" si="189"/>
        <v>0</v>
      </c>
      <c r="B2001" s="6">
        <v>1993</v>
      </c>
      <c r="C2001" s="6">
        <f>IFERROR(IF($C$1&gt;=B2001,SMALL(STUDENT!$V$4:$V$2003,$C$6+B2001),0),0)</f>
        <v>0</v>
      </c>
      <c r="D2001" s="14">
        <f t="shared" si="190"/>
        <v>0</v>
      </c>
      <c r="E2001" s="14" t="str">
        <f>IFERROR(IF($D2001&gt;=1,VLOOKUP($C2001,STUDENT!$A$4:$E$2003,E$1,0),""),"")</f>
        <v/>
      </c>
      <c r="F2001" s="15" t="str">
        <f>IFERROR(IF($D2001&gt;=1,VLOOKUP($C2001,STUDENT!$A$4:$E$2003,F$1,0),""),"")</f>
        <v/>
      </c>
      <c r="G2001" s="15" t="str">
        <f>IFERROR(IF($D2001&gt;=1,VLOOKUP($C2001,STUDENT!$A$4:$E$2003,G$1,0),""),"")</f>
        <v/>
      </c>
      <c r="H2001" s="14" t="str">
        <f>IFERROR(IF($D2001&gt;=1,VLOOKUP($C2001,STUDENT!$A$4:$E$2003,H$1,0),""),"")</f>
        <v/>
      </c>
      <c r="I2001" s="79"/>
      <c r="J2001" s="79"/>
      <c r="K2001" s="79"/>
      <c r="L2001" s="79"/>
      <c r="M2001" s="79"/>
      <c r="N2001" s="79"/>
      <c r="O2001" s="79"/>
      <c r="P2001" s="79"/>
      <c r="Q2001" s="79"/>
      <c r="R2001" s="79"/>
      <c r="S2001" s="79"/>
      <c r="T2001" s="79"/>
      <c r="U2001" s="85">
        <f t="shared" si="191"/>
        <v>0</v>
      </c>
      <c r="V2001" s="6">
        <f t="shared" si="192"/>
        <v>0</v>
      </c>
      <c r="W2001" s="6">
        <f>IFERROR(IF(V2001&gt;=1,V2001*VLOOKUP(E2001,STUDENT!$B$4:$W$2003,22,0),0),0)</f>
        <v>0</v>
      </c>
      <c r="X2001" s="6">
        <f t="shared" si="193"/>
        <v>0</v>
      </c>
      <c r="Y2001" s="6">
        <f>IFERROR(IF(X2001&gt;=1,X2001*VLOOKUP(E2001,STUDENT!$B$4:$W$2003,22,0),0),0)</f>
        <v>0</v>
      </c>
      <c r="Z2001" s="6">
        <f t="shared" si="194"/>
        <v>0</v>
      </c>
      <c r="AA2001" s="6">
        <f>IFERROR(IF(Z2001&gt;=1,Z2001*VLOOKUP(E2001,STUDENT!$B$4:$W$2003,22,0),0),0)</f>
        <v>0</v>
      </c>
    </row>
    <row r="2002" spans="1:27" ht="18" customHeight="1" x14ac:dyDescent="0.25">
      <c r="A2002" s="6">
        <f t="shared" si="189"/>
        <v>0</v>
      </c>
      <c r="B2002" s="6">
        <v>1994</v>
      </c>
      <c r="C2002" s="6">
        <f>IFERROR(IF($C$1&gt;=B2002,SMALL(STUDENT!$V$4:$V$2003,$C$6+B2002),0),0)</f>
        <v>0</v>
      </c>
      <c r="D2002" s="14">
        <f t="shared" si="190"/>
        <v>0</v>
      </c>
      <c r="E2002" s="14" t="str">
        <f>IFERROR(IF($D2002&gt;=1,VLOOKUP($C2002,STUDENT!$A$4:$E$2003,E$1,0),""),"")</f>
        <v/>
      </c>
      <c r="F2002" s="15" t="str">
        <f>IFERROR(IF($D2002&gt;=1,VLOOKUP($C2002,STUDENT!$A$4:$E$2003,F$1,0),""),"")</f>
        <v/>
      </c>
      <c r="G2002" s="15" t="str">
        <f>IFERROR(IF($D2002&gt;=1,VLOOKUP($C2002,STUDENT!$A$4:$E$2003,G$1,0),""),"")</f>
        <v/>
      </c>
      <c r="H2002" s="14" t="str">
        <f>IFERROR(IF($D2002&gt;=1,VLOOKUP($C2002,STUDENT!$A$4:$E$2003,H$1,0),""),"")</f>
        <v/>
      </c>
      <c r="I2002" s="79"/>
      <c r="J2002" s="79"/>
      <c r="K2002" s="79"/>
      <c r="L2002" s="79"/>
      <c r="M2002" s="79"/>
      <c r="N2002" s="79"/>
      <c r="O2002" s="79"/>
      <c r="P2002" s="79"/>
      <c r="Q2002" s="79"/>
      <c r="R2002" s="79"/>
      <c r="S2002" s="79"/>
      <c r="T2002" s="79"/>
      <c r="U2002" s="85">
        <f t="shared" si="191"/>
        <v>0</v>
      </c>
      <c r="V2002" s="6">
        <f t="shared" si="192"/>
        <v>0</v>
      </c>
      <c r="W2002" s="6">
        <f>IFERROR(IF(V2002&gt;=1,V2002*VLOOKUP(E2002,STUDENT!$B$4:$W$2003,22,0),0),0)</f>
        <v>0</v>
      </c>
      <c r="X2002" s="6">
        <f t="shared" si="193"/>
        <v>0</v>
      </c>
      <c r="Y2002" s="6">
        <f>IFERROR(IF(X2002&gt;=1,X2002*VLOOKUP(E2002,STUDENT!$B$4:$W$2003,22,0),0),0)</f>
        <v>0</v>
      </c>
      <c r="Z2002" s="6">
        <f t="shared" si="194"/>
        <v>0</v>
      </c>
      <c r="AA2002" s="6">
        <f>IFERROR(IF(Z2002&gt;=1,Z2002*VLOOKUP(E2002,STUDENT!$B$4:$W$2003,22,0),0),0)</f>
        <v>0</v>
      </c>
    </row>
    <row r="2003" spans="1:27" ht="18" customHeight="1" x14ac:dyDescent="0.25">
      <c r="A2003" s="6">
        <f t="shared" si="189"/>
        <v>0</v>
      </c>
      <c r="B2003" s="6">
        <v>1995</v>
      </c>
      <c r="C2003" s="6">
        <f>IFERROR(IF($C$1&gt;=B2003,SMALL(STUDENT!$V$4:$V$2003,$C$6+B2003),0),0)</f>
        <v>0</v>
      </c>
      <c r="D2003" s="14">
        <f t="shared" si="190"/>
        <v>0</v>
      </c>
      <c r="E2003" s="14" t="str">
        <f>IFERROR(IF($D2003&gt;=1,VLOOKUP($C2003,STUDENT!$A$4:$E$2003,E$1,0),""),"")</f>
        <v/>
      </c>
      <c r="F2003" s="15" t="str">
        <f>IFERROR(IF($D2003&gt;=1,VLOOKUP($C2003,STUDENT!$A$4:$E$2003,F$1,0),""),"")</f>
        <v/>
      </c>
      <c r="G2003" s="15" t="str">
        <f>IFERROR(IF($D2003&gt;=1,VLOOKUP($C2003,STUDENT!$A$4:$E$2003,G$1,0),""),"")</f>
        <v/>
      </c>
      <c r="H2003" s="14" t="str">
        <f>IFERROR(IF($D2003&gt;=1,VLOOKUP($C2003,STUDENT!$A$4:$E$2003,H$1,0),""),"")</f>
        <v/>
      </c>
      <c r="I2003" s="79"/>
      <c r="J2003" s="79"/>
      <c r="K2003" s="79"/>
      <c r="L2003" s="79"/>
      <c r="M2003" s="79"/>
      <c r="N2003" s="79"/>
      <c r="O2003" s="79"/>
      <c r="P2003" s="79"/>
      <c r="Q2003" s="79"/>
      <c r="R2003" s="79"/>
      <c r="S2003" s="79"/>
      <c r="T2003" s="79"/>
      <c r="U2003" s="85">
        <f t="shared" si="191"/>
        <v>0</v>
      </c>
      <c r="V2003" s="6">
        <f t="shared" si="192"/>
        <v>0</v>
      </c>
      <c r="W2003" s="6">
        <f>IFERROR(IF(V2003&gt;=1,V2003*VLOOKUP(E2003,STUDENT!$B$4:$W$2003,22,0),0),0)</f>
        <v>0</v>
      </c>
      <c r="X2003" s="6">
        <f t="shared" si="193"/>
        <v>0</v>
      </c>
      <c r="Y2003" s="6">
        <f>IFERROR(IF(X2003&gt;=1,X2003*VLOOKUP(E2003,STUDENT!$B$4:$W$2003,22,0),0),0)</f>
        <v>0</v>
      </c>
      <c r="Z2003" s="6">
        <f t="shared" si="194"/>
        <v>0</v>
      </c>
      <c r="AA2003" s="6">
        <f>IFERROR(IF(Z2003&gt;=1,Z2003*VLOOKUP(E2003,STUDENT!$B$4:$W$2003,22,0),0),0)</f>
        <v>0</v>
      </c>
    </row>
    <row r="2004" spans="1:27" ht="18" customHeight="1" x14ac:dyDescent="0.25">
      <c r="A2004" s="6">
        <f t="shared" si="189"/>
        <v>0</v>
      </c>
      <c r="B2004" s="6">
        <v>1996</v>
      </c>
      <c r="C2004" s="6">
        <f>IFERROR(IF($C$1&gt;=B2004,SMALL(STUDENT!$V$4:$V$2003,$C$6+B2004),0),0)</f>
        <v>0</v>
      </c>
      <c r="D2004" s="14">
        <f t="shared" si="190"/>
        <v>0</v>
      </c>
      <c r="E2004" s="14" t="str">
        <f>IFERROR(IF($D2004&gt;=1,VLOOKUP($C2004,STUDENT!$A$4:$E$2003,E$1,0),""),"")</f>
        <v/>
      </c>
      <c r="F2004" s="15" t="str">
        <f>IFERROR(IF($D2004&gt;=1,VLOOKUP($C2004,STUDENT!$A$4:$E$2003,F$1,0),""),"")</f>
        <v/>
      </c>
      <c r="G2004" s="15" t="str">
        <f>IFERROR(IF($D2004&gt;=1,VLOOKUP($C2004,STUDENT!$A$4:$E$2003,G$1,0),""),"")</f>
        <v/>
      </c>
      <c r="H2004" s="14" t="str">
        <f>IFERROR(IF($D2004&gt;=1,VLOOKUP($C2004,STUDENT!$A$4:$E$2003,H$1,0),""),"")</f>
        <v/>
      </c>
      <c r="I2004" s="79"/>
      <c r="J2004" s="79"/>
      <c r="K2004" s="79"/>
      <c r="L2004" s="79"/>
      <c r="M2004" s="79"/>
      <c r="N2004" s="79"/>
      <c r="O2004" s="79"/>
      <c r="P2004" s="79"/>
      <c r="Q2004" s="79"/>
      <c r="R2004" s="79"/>
      <c r="S2004" s="79"/>
      <c r="T2004" s="79"/>
      <c r="U2004" s="85">
        <f t="shared" si="191"/>
        <v>0</v>
      </c>
      <c r="V2004" s="6">
        <f t="shared" si="192"/>
        <v>0</v>
      </c>
      <c r="W2004" s="6">
        <f>IFERROR(IF(V2004&gt;=1,V2004*VLOOKUP(E2004,STUDENT!$B$4:$W$2003,22,0),0),0)</f>
        <v>0</v>
      </c>
      <c r="X2004" s="6">
        <f t="shared" si="193"/>
        <v>0</v>
      </c>
      <c r="Y2004" s="6">
        <f>IFERROR(IF(X2004&gt;=1,X2004*VLOOKUP(E2004,STUDENT!$B$4:$W$2003,22,0),0),0)</f>
        <v>0</v>
      </c>
      <c r="Z2004" s="6">
        <f t="shared" si="194"/>
        <v>0</v>
      </c>
      <c r="AA2004" s="6">
        <f>IFERROR(IF(Z2004&gt;=1,Z2004*VLOOKUP(E2004,STUDENT!$B$4:$W$2003,22,0),0),0)</f>
        <v>0</v>
      </c>
    </row>
    <row r="2005" spans="1:27" ht="18" customHeight="1" x14ac:dyDescent="0.25">
      <c r="A2005" s="6">
        <f t="shared" si="189"/>
        <v>0</v>
      </c>
      <c r="B2005" s="6">
        <v>1997</v>
      </c>
      <c r="C2005" s="6">
        <f>IFERROR(IF($C$1&gt;=B2005,SMALL(STUDENT!$V$4:$V$2003,$C$6+B2005),0),0)</f>
        <v>0</v>
      </c>
      <c r="D2005" s="14">
        <f t="shared" si="190"/>
        <v>0</v>
      </c>
      <c r="E2005" s="14" t="str">
        <f>IFERROR(IF($D2005&gt;=1,VLOOKUP($C2005,STUDENT!$A$4:$E$2003,E$1,0),""),"")</f>
        <v/>
      </c>
      <c r="F2005" s="15" t="str">
        <f>IFERROR(IF($D2005&gt;=1,VLOOKUP($C2005,STUDENT!$A$4:$E$2003,F$1,0),""),"")</f>
        <v/>
      </c>
      <c r="G2005" s="15" t="str">
        <f>IFERROR(IF($D2005&gt;=1,VLOOKUP($C2005,STUDENT!$A$4:$E$2003,G$1,0),""),"")</f>
        <v/>
      </c>
      <c r="H2005" s="14" t="str">
        <f>IFERROR(IF($D2005&gt;=1,VLOOKUP($C2005,STUDENT!$A$4:$E$2003,H$1,0),""),"")</f>
        <v/>
      </c>
      <c r="I2005" s="79"/>
      <c r="J2005" s="79"/>
      <c r="K2005" s="79"/>
      <c r="L2005" s="79"/>
      <c r="M2005" s="79"/>
      <c r="N2005" s="79"/>
      <c r="O2005" s="79"/>
      <c r="P2005" s="79"/>
      <c r="Q2005" s="79"/>
      <c r="R2005" s="79"/>
      <c r="S2005" s="79"/>
      <c r="T2005" s="79"/>
      <c r="U2005" s="85">
        <f t="shared" si="191"/>
        <v>0</v>
      </c>
      <c r="V2005" s="6">
        <f t="shared" si="192"/>
        <v>0</v>
      </c>
      <c r="W2005" s="6">
        <f>IFERROR(IF(V2005&gt;=1,V2005*VLOOKUP(E2005,STUDENT!$B$4:$W$2003,22,0),0),0)</f>
        <v>0</v>
      </c>
      <c r="X2005" s="6">
        <f t="shared" si="193"/>
        <v>0</v>
      </c>
      <c r="Y2005" s="6">
        <f>IFERROR(IF(X2005&gt;=1,X2005*VLOOKUP(E2005,STUDENT!$B$4:$W$2003,22,0),0),0)</f>
        <v>0</v>
      </c>
      <c r="Z2005" s="6">
        <f t="shared" si="194"/>
        <v>0</v>
      </c>
      <c r="AA2005" s="6">
        <f>IFERROR(IF(Z2005&gt;=1,Z2005*VLOOKUP(E2005,STUDENT!$B$4:$W$2003,22,0),0),0)</f>
        <v>0</v>
      </c>
    </row>
    <row r="2006" spans="1:27" ht="18" customHeight="1" x14ac:dyDescent="0.25">
      <c r="A2006" s="6">
        <f t="shared" si="189"/>
        <v>0</v>
      </c>
      <c r="B2006" s="6">
        <v>1998</v>
      </c>
      <c r="C2006" s="6">
        <f>IFERROR(IF($C$1&gt;=B2006,SMALL(STUDENT!$V$4:$V$2003,$C$6+B2006),0),0)</f>
        <v>0</v>
      </c>
      <c r="D2006" s="14">
        <f t="shared" si="190"/>
        <v>0</v>
      </c>
      <c r="E2006" s="14" t="str">
        <f>IFERROR(IF($D2006&gt;=1,VLOOKUP($C2006,STUDENT!$A$4:$E$2003,E$1,0),""),"")</f>
        <v/>
      </c>
      <c r="F2006" s="15" t="str">
        <f>IFERROR(IF($D2006&gt;=1,VLOOKUP($C2006,STUDENT!$A$4:$E$2003,F$1,0),""),"")</f>
        <v/>
      </c>
      <c r="G2006" s="15" t="str">
        <f>IFERROR(IF($D2006&gt;=1,VLOOKUP($C2006,STUDENT!$A$4:$E$2003,G$1,0),""),"")</f>
        <v/>
      </c>
      <c r="H2006" s="14" t="str">
        <f>IFERROR(IF($D2006&gt;=1,VLOOKUP($C2006,STUDENT!$A$4:$E$2003,H$1,0),""),"")</f>
        <v/>
      </c>
      <c r="I2006" s="79"/>
      <c r="J2006" s="79"/>
      <c r="K2006" s="79"/>
      <c r="L2006" s="79"/>
      <c r="M2006" s="79"/>
      <c r="N2006" s="79"/>
      <c r="O2006" s="79"/>
      <c r="P2006" s="79"/>
      <c r="Q2006" s="79"/>
      <c r="R2006" s="79"/>
      <c r="S2006" s="79"/>
      <c r="T2006" s="79"/>
      <c r="U2006" s="85">
        <f t="shared" si="191"/>
        <v>0</v>
      </c>
      <c r="V2006" s="6">
        <f t="shared" si="192"/>
        <v>0</v>
      </c>
      <c r="W2006" s="6">
        <f>IFERROR(IF(V2006&gt;=1,V2006*VLOOKUP(E2006,STUDENT!$B$4:$W$2003,22,0),0),0)</f>
        <v>0</v>
      </c>
      <c r="X2006" s="6">
        <f t="shared" si="193"/>
        <v>0</v>
      </c>
      <c r="Y2006" s="6">
        <f>IFERROR(IF(X2006&gt;=1,X2006*VLOOKUP(E2006,STUDENT!$B$4:$W$2003,22,0),0),0)</f>
        <v>0</v>
      </c>
      <c r="Z2006" s="6">
        <f t="shared" si="194"/>
        <v>0</v>
      </c>
      <c r="AA2006" s="6">
        <f>IFERROR(IF(Z2006&gt;=1,Z2006*VLOOKUP(E2006,STUDENT!$B$4:$W$2003,22,0),0),0)</f>
        <v>0</v>
      </c>
    </row>
    <row r="2007" spans="1:27" ht="18" customHeight="1" x14ac:dyDescent="0.25">
      <c r="A2007" s="6">
        <f t="shared" si="189"/>
        <v>0</v>
      </c>
      <c r="B2007" s="6">
        <v>1999</v>
      </c>
      <c r="C2007" s="6">
        <f>IFERROR(IF($C$1&gt;=B2007,SMALL(STUDENT!$V$4:$V$2003,$C$6+B2007),0),0)</f>
        <v>0</v>
      </c>
      <c r="D2007" s="14">
        <f t="shared" si="190"/>
        <v>0</v>
      </c>
      <c r="E2007" s="14" t="str">
        <f>IFERROR(IF($D2007&gt;=1,VLOOKUP($C2007,STUDENT!$A$4:$E$2003,E$1,0),""),"")</f>
        <v/>
      </c>
      <c r="F2007" s="15" t="str">
        <f>IFERROR(IF($D2007&gt;=1,VLOOKUP($C2007,STUDENT!$A$4:$E$2003,F$1,0),""),"")</f>
        <v/>
      </c>
      <c r="G2007" s="15" t="str">
        <f>IFERROR(IF($D2007&gt;=1,VLOOKUP($C2007,STUDENT!$A$4:$E$2003,G$1,0),""),"")</f>
        <v/>
      </c>
      <c r="H2007" s="14" t="str">
        <f>IFERROR(IF($D2007&gt;=1,VLOOKUP($C2007,STUDENT!$A$4:$E$2003,H$1,0),""),"")</f>
        <v/>
      </c>
      <c r="I2007" s="79"/>
      <c r="J2007" s="79"/>
      <c r="K2007" s="79"/>
      <c r="L2007" s="79"/>
      <c r="M2007" s="79"/>
      <c r="N2007" s="79"/>
      <c r="O2007" s="79"/>
      <c r="P2007" s="79"/>
      <c r="Q2007" s="79"/>
      <c r="R2007" s="79"/>
      <c r="S2007" s="79"/>
      <c r="T2007" s="79"/>
      <c r="U2007" s="85">
        <f t="shared" si="191"/>
        <v>0</v>
      </c>
      <c r="V2007" s="6">
        <f t="shared" si="192"/>
        <v>0</v>
      </c>
      <c r="W2007" s="6">
        <f>IFERROR(IF(V2007&gt;=1,V2007*VLOOKUP(E2007,STUDENT!$B$4:$W$2003,22,0),0),0)</f>
        <v>0</v>
      </c>
      <c r="X2007" s="6">
        <f t="shared" si="193"/>
        <v>0</v>
      </c>
      <c r="Y2007" s="6">
        <f>IFERROR(IF(X2007&gt;=1,X2007*VLOOKUP(E2007,STUDENT!$B$4:$W$2003,22,0),0),0)</f>
        <v>0</v>
      </c>
      <c r="Z2007" s="6">
        <f t="shared" si="194"/>
        <v>0</v>
      </c>
      <c r="AA2007" s="6">
        <f>IFERROR(IF(Z2007&gt;=1,Z2007*VLOOKUP(E2007,STUDENT!$B$4:$W$2003,22,0),0),0)</f>
        <v>0</v>
      </c>
    </row>
    <row r="2008" spans="1:27" ht="18" customHeight="1" x14ac:dyDescent="0.25">
      <c r="A2008" s="6">
        <f t="shared" si="189"/>
        <v>0</v>
      </c>
      <c r="B2008" s="6">
        <v>2000</v>
      </c>
      <c r="C2008" s="6">
        <f>IFERROR(IF($C$1&gt;=B2008,SMALL(STUDENT!$V$4:$V$2003,$C$6+B2008),0),0)</f>
        <v>0</v>
      </c>
      <c r="D2008" s="14">
        <f t="shared" si="190"/>
        <v>0</v>
      </c>
      <c r="E2008" s="14" t="str">
        <f>IFERROR(IF($D2008&gt;=1,VLOOKUP($C2008,STUDENT!$A$4:$E$2003,E$1,0),""),"")</f>
        <v/>
      </c>
      <c r="F2008" s="15" t="str">
        <f>IFERROR(IF($D2008&gt;=1,VLOOKUP($C2008,STUDENT!$A$4:$E$2003,F$1,0),""),"")</f>
        <v/>
      </c>
      <c r="G2008" s="15" t="str">
        <f>IFERROR(IF($D2008&gt;=1,VLOOKUP($C2008,STUDENT!$A$4:$E$2003,G$1,0),""),"")</f>
        <v/>
      </c>
      <c r="H2008" s="14" t="str">
        <f>IFERROR(IF($D2008&gt;=1,VLOOKUP($C2008,STUDENT!$A$4:$E$2003,H$1,0),""),"")</f>
        <v/>
      </c>
      <c r="I2008" s="79"/>
      <c r="J2008" s="79"/>
      <c r="K2008" s="79"/>
      <c r="L2008" s="79"/>
      <c r="M2008" s="79"/>
      <c r="N2008" s="79"/>
      <c r="O2008" s="79"/>
      <c r="P2008" s="79"/>
      <c r="Q2008" s="79"/>
      <c r="R2008" s="79"/>
      <c r="S2008" s="79"/>
      <c r="T2008" s="79"/>
      <c r="U2008" s="85">
        <f t="shared" si="191"/>
        <v>0</v>
      </c>
      <c r="V2008" s="6">
        <f t="shared" si="192"/>
        <v>0</v>
      </c>
      <c r="W2008" s="6">
        <f>IFERROR(IF(V2008&gt;=1,V2008*VLOOKUP(E2008,STUDENT!$B$4:$W$2003,22,0),0),0)</f>
        <v>0</v>
      </c>
      <c r="X2008" s="6">
        <f t="shared" si="193"/>
        <v>0</v>
      </c>
      <c r="Y2008" s="6">
        <f>IFERROR(IF(X2008&gt;=1,X2008*VLOOKUP(E2008,STUDENT!$B$4:$W$2003,22,0),0),0)</f>
        <v>0</v>
      </c>
      <c r="Z2008" s="6">
        <f t="shared" si="194"/>
        <v>0</v>
      </c>
      <c r="AA2008" s="6">
        <f>IFERROR(IF(Z2008&gt;=1,Z2008*VLOOKUP(E2008,STUDENT!$B$4:$W$2003,22,0),0),0)</f>
        <v>0</v>
      </c>
    </row>
  </sheetData>
  <sheetProtection password="CD8E" sheet="1" objects="1" scenarios="1"/>
  <mergeCells count="6">
    <mergeCell ref="D6:U6"/>
    <mergeCell ref="D7:D8"/>
    <mergeCell ref="E7:E8"/>
    <mergeCell ref="F7:F8"/>
    <mergeCell ref="G7:G8"/>
    <mergeCell ref="H7:H8"/>
  </mergeCells>
  <conditionalFormatting sqref="D9:U2008">
    <cfRule type="expression" dxfId="12" priority="1">
      <formula>$D9&gt;=1</formula>
    </cfRule>
  </conditionalFormatting>
  <pageMargins left="0.19685039370078741" right="0.19685039370078741" top="0.19685039370078741" bottom="0.19685039370078741" header="0" footer="0"/>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E1:N2006"/>
  <sheetViews>
    <sheetView view="pageBreakPreview" topLeftCell="E4" zoomScaleNormal="100" zoomScaleSheetLayoutView="100" workbookViewId="0">
      <pane xSplit="3" ySplit="3" topLeftCell="H7" activePane="bottomRight" state="frozen"/>
      <selection activeCell="E4" sqref="E4"/>
      <selection pane="topRight" activeCell="H4" sqref="H4"/>
      <selection pane="bottomLeft" activeCell="E7" sqref="E7"/>
      <selection pane="bottomRight" activeCell="J17" sqref="J17"/>
    </sheetView>
  </sheetViews>
  <sheetFormatPr defaultRowHeight="15" x14ac:dyDescent="0.25"/>
  <cols>
    <col min="1" max="4" width="0" style="6" hidden="1" customWidth="1"/>
    <col min="5" max="5" width="9.42578125" style="6" customWidth="1"/>
    <col min="6" max="6" width="11.85546875" style="6" customWidth="1"/>
    <col min="7" max="8" width="25.7109375" style="6" customWidth="1"/>
    <col min="9" max="9" width="6.7109375" style="6" customWidth="1"/>
    <col min="10" max="11" width="25.7109375" style="6" customWidth="1"/>
    <col min="12" max="12" width="23.85546875" style="6" customWidth="1"/>
    <col min="13" max="13" width="15.7109375" style="6" customWidth="1"/>
    <col min="14" max="14" width="25.7109375" style="6" customWidth="1"/>
    <col min="15" max="16384" width="9.140625" style="6"/>
  </cols>
  <sheetData>
    <row r="1" spans="5:14" hidden="1" x14ac:dyDescent="0.25"/>
    <row r="2" spans="5:14" hidden="1" x14ac:dyDescent="0.25"/>
    <row r="3" spans="5:14" hidden="1" x14ac:dyDescent="0.25"/>
    <row r="4" spans="5:14" ht="18.75" x14ac:dyDescent="0.3">
      <c r="E4" s="121" t="s">
        <v>233</v>
      </c>
      <c r="F4" s="121"/>
      <c r="G4" s="121"/>
      <c r="H4" s="121"/>
      <c r="I4" s="121"/>
      <c r="J4" s="121"/>
      <c r="K4" s="121"/>
      <c r="L4" s="121"/>
      <c r="M4" s="121"/>
      <c r="N4" s="121"/>
    </row>
    <row r="5" spans="5:14" x14ac:dyDescent="0.25">
      <c r="E5" s="125" t="s">
        <v>65</v>
      </c>
      <c r="F5" s="125" t="s">
        <v>66</v>
      </c>
      <c r="G5" s="125" t="s">
        <v>67</v>
      </c>
      <c r="H5" s="125" t="s">
        <v>68</v>
      </c>
      <c r="I5" s="125" t="s">
        <v>40</v>
      </c>
      <c r="J5" s="122" t="s">
        <v>120</v>
      </c>
      <c r="K5" s="124" t="s">
        <v>121</v>
      </c>
      <c r="L5" s="124"/>
      <c r="M5" s="124"/>
      <c r="N5" s="124"/>
    </row>
    <row r="6" spans="5:14" x14ac:dyDescent="0.25">
      <c r="E6" s="126"/>
      <c r="F6" s="126"/>
      <c r="G6" s="126"/>
      <c r="H6" s="126"/>
      <c r="I6" s="126"/>
      <c r="J6" s="123"/>
      <c r="K6" s="77" t="s">
        <v>116</v>
      </c>
      <c r="L6" s="77" t="s">
        <v>117</v>
      </c>
      <c r="M6" s="77" t="s">
        <v>118</v>
      </c>
      <c r="N6" s="77" t="s">
        <v>119</v>
      </c>
    </row>
    <row r="7" spans="5:14" ht="18" customHeight="1" x14ac:dyDescent="0.25">
      <c r="E7" s="14">
        <f>ATT.!D9</f>
        <v>1</v>
      </c>
      <c r="F7" s="14">
        <f>ATT.!E9</f>
        <v>426</v>
      </c>
      <c r="G7" s="15" t="str">
        <f>ATT.!F9</f>
        <v>राजू</v>
      </c>
      <c r="H7" s="15" t="str">
        <f>ATT.!G9</f>
        <v>देवाराम</v>
      </c>
      <c r="I7" s="14" t="str">
        <f>ATT.!H9</f>
        <v>XII</v>
      </c>
      <c r="J7" s="78"/>
      <c r="K7" s="78"/>
      <c r="L7" s="79"/>
      <c r="M7" s="79"/>
      <c r="N7" s="79"/>
    </row>
    <row r="8" spans="5:14" ht="18" customHeight="1" x14ac:dyDescent="0.25">
      <c r="E8" s="14">
        <f>ATT.!D10</f>
        <v>0</v>
      </c>
      <c r="F8" s="14" t="str">
        <f>ATT.!E10</f>
        <v/>
      </c>
      <c r="G8" s="15" t="str">
        <f>ATT.!F10</f>
        <v/>
      </c>
      <c r="H8" s="15" t="str">
        <f>ATT.!G10</f>
        <v/>
      </c>
      <c r="I8" s="14" t="str">
        <f>ATT.!H10</f>
        <v/>
      </c>
      <c r="J8" s="78"/>
      <c r="K8" s="78"/>
      <c r="L8" s="79"/>
      <c r="M8" s="79"/>
      <c r="N8" s="79"/>
    </row>
    <row r="9" spans="5:14" ht="18" customHeight="1" x14ac:dyDescent="0.25">
      <c r="E9" s="14">
        <f>ATT.!D11</f>
        <v>0</v>
      </c>
      <c r="F9" s="14" t="str">
        <f>ATT.!E11</f>
        <v/>
      </c>
      <c r="G9" s="15" t="str">
        <f>ATT.!F11</f>
        <v/>
      </c>
      <c r="H9" s="15" t="str">
        <f>ATT.!G11</f>
        <v/>
      </c>
      <c r="I9" s="14" t="str">
        <f>ATT.!H11</f>
        <v/>
      </c>
      <c r="J9" s="78"/>
      <c r="K9" s="78"/>
      <c r="L9" s="79"/>
      <c r="M9" s="79"/>
      <c r="N9" s="79"/>
    </row>
    <row r="10" spans="5:14" ht="18" customHeight="1" x14ac:dyDescent="0.25">
      <c r="E10" s="14">
        <f>ATT.!D12</f>
        <v>0</v>
      </c>
      <c r="F10" s="14" t="str">
        <f>ATT.!E12</f>
        <v/>
      </c>
      <c r="G10" s="15" t="str">
        <f>ATT.!F12</f>
        <v/>
      </c>
      <c r="H10" s="15" t="str">
        <f>ATT.!G12</f>
        <v/>
      </c>
      <c r="I10" s="14" t="str">
        <f>ATT.!H12</f>
        <v/>
      </c>
      <c r="J10" s="78"/>
      <c r="K10" s="78"/>
      <c r="L10" s="79"/>
      <c r="M10" s="79"/>
      <c r="N10" s="79"/>
    </row>
    <row r="11" spans="5:14" ht="18" customHeight="1" x14ac:dyDescent="0.25">
      <c r="E11" s="14">
        <f>ATT.!D13</f>
        <v>0</v>
      </c>
      <c r="F11" s="14" t="str">
        <f>ATT.!E13</f>
        <v/>
      </c>
      <c r="G11" s="15" t="str">
        <f>ATT.!F13</f>
        <v/>
      </c>
      <c r="H11" s="15" t="str">
        <f>ATT.!G13</f>
        <v/>
      </c>
      <c r="I11" s="14" t="str">
        <f>ATT.!H13</f>
        <v/>
      </c>
      <c r="J11" s="78"/>
      <c r="K11" s="78"/>
      <c r="L11" s="79"/>
      <c r="M11" s="79"/>
      <c r="N11" s="79"/>
    </row>
    <row r="12" spans="5:14" ht="18" customHeight="1" x14ac:dyDescent="0.25">
      <c r="E12" s="14">
        <f>ATT.!D14</f>
        <v>0</v>
      </c>
      <c r="F12" s="14" t="str">
        <f>ATT.!E14</f>
        <v/>
      </c>
      <c r="G12" s="15" t="str">
        <f>ATT.!F14</f>
        <v/>
      </c>
      <c r="H12" s="15" t="str">
        <f>ATT.!G14</f>
        <v/>
      </c>
      <c r="I12" s="14" t="str">
        <f>ATT.!H14</f>
        <v/>
      </c>
      <c r="J12" s="78"/>
      <c r="K12" s="78"/>
      <c r="L12" s="79"/>
      <c r="M12" s="79"/>
      <c r="N12" s="79"/>
    </row>
    <row r="13" spans="5:14" ht="18" customHeight="1" x14ac:dyDescent="0.25">
      <c r="E13" s="14">
        <f>ATT.!D15</f>
        <v>0</v>
      </c>
      <c r="F13" s="14" t="str">
        <f>ATT.!E15</f>
        <v/>
      </c>
      <c r="G13" s="15" t="str">
        <f>ATT.!F15</f>
        <v/>
      </c>
      <c r="H13" s="15" t="str">
        <f>ATT.!G15</f>
        <v/>
      </c>
      <c r="I13" s="14" t="str">
        <f>ATT.!H15</f>
        <v/>
      </c>
      <c r="J13" s="78"/>
      <c r="K13" s="78"/>
      <c r="L13" s="79"/>
      <c r="M13" s="79"/>
      <c r="N13" s="79"/>
    </row>
    <row r="14" spans="5:14" ht="18" customHeight="1" x14ac:dyDescent="0.25">
      <c r="E14" s="14">
        <f>ATT.!D16</f>
        <v>0</v>
      </c>
      <c r="F14" s="14" t="str">
        <f>ATT.!E16</f>
        <v/>
      </c>
      <c r="G14" s="15" t="str">
        <f>ATT.!F16</f>
        <v/>
      </c>
      <c r="H14" s="15" t="str">
        <f>ATT.!G16</f>
        <v/>
      </c>
      <c r="I14" s="14" t="str">
        <f>ATT.!H16</f>
        <v/>
      </c>
      <c r="J14" s="78"/>
      <c r="K14" s="78"/>
      <c r="L14" s="79"/>
      <c r="M14" s="79"/>
      <c r="N14" s="79"/>
    </row>
    <row r="15" spans="5:14" ht="18" customHeight="1" x14ac:dyDescent="0.25">
      <c r="E15" s="14">
        <f>ATT.!D17</f>
        <v>0</v>
      </c>
      <c r="F15" s="14" t="str">
        <f>ATT.!E17</f>
        <v/>
      </c>
      <c r="G15" s="15" t="str">
        <f>ATT.!F17</f>
        <v/>
      </c>
      <c r="H15" s="15" t="str">
        <f>ATT.!G17</f>
        <v/>
      </c>
      <c r="I15" s="14" t="str">
        <f>ATT.!H17</f>
        <v/>
      </c>
      <c r="J15" s="78"/>
      <c r="K15" s="78"/>
      <c r="L15" s="79"/>
      <c r="M15" s="79"/>
      <c r="N15" s="79"/>
    </row>
    <row r="16" spans="5:14" ht="18" customHeight="1" x14ac:dyDescent="0.25">
      <c r="E16" s="14">
        <f>ATT.!D18</f>
        <v>0</v>
      </c>
      <c r="F16" s="14" t="str">
        <f>ATT.!E18</f>
        <v/>
      </c>
      <c r="G16" s="15" t="str">
        <f>ATT.!F18</f>
        <v/>
      </c>
      <c r="H16" s="15" t="str">
        <f>ATT.!G18</f>
        <v/>
      </c>
      <c r="I16" s="14" t="str">
        <f>ATT.!H18</f>
        <v/>
      </c>
      <c r="J16" s="78"/>
      <c r="K16" s="78"/>
      <c r="L16" s="79"/>
      <c r="M16" s="79"/>
      <c r="N16" s="79"/>
    </row>
    <row r="17" spans="5:14" ht="18" customHeight="1" x14ac:dyDescent="0.25">
      <c r="E17" s="14">
        <f>ATT.!D19</f>
        <v>0</v>
      </c>
      <c r="F17" s="14" t="str">
        <f>ATT.!E19</f>
        <v/>
      </c>
      <c r="G17" s="15" t="str">
        <f>ATT.!F19</f>
        <v/>
      </c>
      <c r="H17" s="15" t="str">
        <f>ATT.!G19</f>
        <v/>
      </c>
      <c r="I17" s="14" t="str">
        <f>ATT.!H19</f>
        <v/>
      </c>
      <c r="J17" s="78"/>
      <c r="K17" s="78"/>
      <c r="L17" s="79"/>
      <c r="M17" s="79"/>
      <c r="N17" s="79"/>
    </row>
    <row r="18" spans="5:14" ht="18" customHeight="1" x14ac:dyDescent="0.25">
      <c r="E18" s="14">
        <f>ATT.!D20</f>
        <v>0</v>
      </c>
      <c r="F18" s="14" t="str">
        <f>ATT.!E20</f>
        <v/>
      </c>
      <c r="G18" s="15" t="str">
        <f>ATT.!F20</f>
        <v/>
      </c>
      <c r="H18" s="15" t="str">
        <f>ATT.!G20</f>
        <v/>
      </c>
      <c r="I18" s="14" t="str">
        <f>ATT.!H20</f>
        <v/>
      </c>
      <c r="J18" s="78"/>
      <c r="K18" s="78"/>
      <c r="L18" s="79"/>
      <c r="M18" s="79"/>
      <c r="N18" s="79"/>
    </row>
    <row r="19" spans="5:14" ht="18" customHeight="1" x14ac:dyDescent="0.25">
      <c r="E19" s="14">
        <f>ATT.!D21</f>
        <v>0</v>
      </c>
      <c r="F19" s="14" t="str">
        <f>ATT.!E21</f>
        <v/>
      </c>
      <c r="G19" s="15" t="str">
        <f>ATT.!F21</f>
        <v/>
      </c>
      <c r="H19" s="15" t="str">
        <f>ATT.!G21</f>
        <v/>
      </c>
      <c r="I19" s="14" t="str">
        <f>ATT.!H21</f>
        <v/>
      </c>
      <c r="J19" s="78"/>
      <c r="K19" s="78"/>
      <c r="L19" s="79"/>
      <c r="M19" s="79"/>
      <c r="N19" s="79"/>
    </row>
    <row r="20" spans="5:14" ht="18" customHeight="1" x14ac:dyDescent="0.25">
      <c r="E20" s="14">
        <f>ATT.!D22</f>
        <v>0</v>
      </c>
      <c r="F20" s="14" t="str">
        <f>ATT.!E22</f>
        <v/>
      </c>
      <c r="G20" s="15" t="str">
        <f>ATT.!F22</f>
        <v/>
      </c>
      <c r="H20" s="15" t="str">
        <f>ATT.!G22</f>
        <v/>
      </c>
      <c r="I20" s="14" t="str">
        <f>ATT.!H22</f>
        <v/>
      </c>
      <c r="J20" s="78"/>
      <c r="K20" s="78"/>
      <c r="L20" s="79"/>
      <c r="M20" s="79"/>
      <c r="N20" s="79"/>
    </row>
    <row r="21" spans="5:14" ht="18" customHeight="1" x14ac:dyDescent="0.25">
      <c r="E21" s="14">
        <f>ATT.!D23</f>
        <v>0</v>
      </c>
      <c r="F21" s="14" t="str">
        <f>ATT.!E23</f>
        <v/>
      </c>
      <c r="G21" s="15" t="str">
        <f>ATT.!F23</f>
        <v/>
      </c>
      <c r="H21" s="15" t="str">
        <f>ATT.!G23</f>
        <v/>
      </c>
      <c r="I21" s="14" t="str">
        <f>ATT.!H23</f>
        <v/>
      </c>
      <c r="J21" s="78"/>
      <c r="K21" s="78"/>
      <c r="L21" s="79"/>
      <c r="M21" s="79"/>
      <c r="N21" s="79"/>
    </row>
    <row r="22" spans="5:14" ht="18" customHeight="1" x14ac:dyDescent="0.25">
      <c r="E22" s="14">
        <f>ATT.!D24</f>
        <v>0</v>
      </c>
      <c r="F22" s="14" t="str">
        <f>ATT.!E24</f>
        <v/>
      </c>
      <c r="G22" s="15" t="str">
        <f>ATT.!F24</f>
        <v/>
      </c>
      <c r="H22" s="15" t="str">
        <f>ATT.!G24</f>
        <v/>
      </c>
      <c r="I22" s="14" t="str">
        <f>ATT.!H24</f>
        <v/>
      </c>
      <c r="J22" s="78"/>
      <c r="K22" s="78"/>
      <c r="L22" s="79"/>
      <c r="M22" s="79"/>
      <c r="N22" s="79"/>
    </row>
    <row r="23" spans="5:14" ht="18" customHeight="1" x14ac:dyDescent="0.25">
      <c r="E23" s="14">
        <f>ATT.!D25</f>
        <v>0</v>
      </c>
      <c r="F23" s="14" t="str">
        <f>ATT.!E25</f>
        <v/>
      </c>
      <c r="G23" s="15" t="str">
        <f>ATT.!F25</f>
        <v/>
      </c>
      <c r="H23" s="15" t="str">
        <f>ATT.!G25</f>
        <v/>
      </c>
      <c r="I23" s="14" t="str">
        <f>ATT.!H25</f>
        <v/>
      </c>
      <c r="J23" s="78"/>
      <c r="K23" s="78"/>
      <c r="L23" s="79"/>
      <c r="M23" s="79"/>
      <c r="N23" s="79"/>
    </row>
    <row r="24" spans="5:14" ht="18" customHeight="1" x14ac:dyDescent="0.25">
      <c r="E24" s="14">
        <f>ATT.!D26</f>
        <v>0</v>
      </c>
      <c r="F24" s="14" t="str">
        <f>ATT.!E26</f>
        <v/>
      </c>
      <c r="G24" s="15" t="str">
        <f>ATT.!F26</f>
        <v/>
      </c>
      <c r="H24" s="15" t="str">
        <f>ATT.!G26</f>
        <v/>
      </c>
      <c r="I24" s="14" t="str">
        <f>ATT.!H26</f>
        <v/>
      </c>
      <c r="J24" s="78"/>
      <c r="K24" s="78"/>
      <c r="L24" s="79"/>
      <c r="M24" s="79"/>
      <c r="N24" s="79"/>
    </row>
    <row r="25" spans="5:14" ht="18" customHeight="1" x14ac:dyDescent="0.25">
      <c r="E25" s="14">
        <f>ATT.!D27</f>
        <v>0</v>
      </c>
      <c r="F25" s="14" t="str">
        <f>ATT.!E27</f>
        <v/>
      </c>
      <c r="G25" s="15" t="str">
        <f>ATT.!F27</f>
        <v/>
      </c>
      <c r="H25" s="15" t="str">
        <f>ATT.!G27</f>
        <v/>
      </c>
      <c r="I25" s="14" t="str">
        <f>ATT.!H27</f>
        <v/>
      </c>
      <c r="J25" s="78"/>
      <c r="K25" s="78"/>
      <c r="L25" s="79"/>
      <c r="M25" s="79"/>
      <c r="N25" s="79"/>
    </row>
    <row r="26" spans="5:14" ht="18" customHeight="1" x14ac:dyDescent="0.25">
      <c r="E26" s="14">
        <f>ATT.!D28</f>
        <v>0</v>
      </c>
      <c r="F26" s="14" t="str">
        <f>ATT.!E28</f>
        <v/>
      </c>
      <c r="G26" s="15" t="str">
        <f>ATT.!F28</f>
        <v/>
      </c>
      <c r="H26" s="15" t="str">
        <f>ATT.!G28</f>
        <v/>
      </c>
      <c r="I26" s="14" t="str">
        <f>ATT.!H28</f>
        <v/>
      </c>
      <c r="J26" s="78"/>
      <c r="K26" s="78"/>
      <c r="L26" s="79"/>
      <c r="M26" s="79"/>
      <c r="N26" s="79"/>
    </row>
    <row r="27" spans="5:14" ht="18" customHeight="1" x14ac:dyDescent="0.25">
      <c r="E27" s="14">
        <f>ATT.!D29</f>
        <v>0</v>
      </c>
      <c r="F27" s="14" t="str">
        <f>ATT.!E29</f>
        <v/>
      </c>
      <c r="G27" s="15" t="str">
        <f>ATT.!F29</f>
        <v/>
      </c>
      <c r="H27" s="15" t="str">
        <f>ATT.!G29</f>
        <v/>
      </c>
      <c r="I27" s="14" t="str">
        <f>ATT.!H29</f>
        <v/>
      </c>
      <c r="J27" s="78"/>
      <c r="K27" s="78"/>
      <c r="L27" s="79"/>
      <c r="M27" s="79"/>
      <c r="N27" s="79"/>
    </row>
    <row r="28" spans="5:14" ht="18" customHeight="1" x14ac:dyDescent="0.25">
      <c r="E28" s="14">
        <f>ATT.!D30</f>
        <v>0</v>
      </c>
      <c r="F28" s="14" t="str">
        <f>ATT.!E30</f>
        <v/>
      </c>
      <c r="G28" s="15" t="str">
        <f>ATT.!F30</f>
        <v/>
      </c>
      <c r="H28" s="15" t="str">
        <f>ATT.!G30</f>
        <v/>
      </c>
      <c r="I28" s="14" t="str">
        <f>ATT.!H30</f>
        <v/>
      </c>
      <c r="J28" s="78"/>
      <c r="K28" s="78"/>
      <c r="L28" s="79"/>
      <c r="M28" s="79"/>
      <c r="N28" s="79"/>
    </row>
    <row r="29" spans="5:14" ht="18" customHeight="1" x14ac:dyDescent="0.25">
      <c r="E29" s="14">
        <f>ATT.!D31</f>
        <v>0</v>
      </c>
      <c r="F29" s="14" t="str">
        <f>ATT.!E31</f>
        <v/>
      </c>
      <c r="G29" s="15" t="str">
        <f>ATT.!F31</f>
        <v/>
      </c>
      <c r="H29" s="15" t="str">
        <f>ATT.!G31</f>
        <v/>
      </c>
      <c r="I29" s="14" t="str">
        <f>ATT.!H31</f>
        <v/>
      </c>
      <c r="J29" s="78"/>
      <c r="K29" s="78"/>
      <c r="L29" s="79"/>
      <c r="M29" s="79"/>
      <c r="N29" s="79"/>
    </row>
    <row r="30" spans="5:14" ht="18" customHeight="1" x14ac:dyDescent="0.25">
      <c r="E30" s="14">
        <f>ATT.!D32</f>
        <v>0</v>
      </c>
      <c r="F30" s="14" t="str">
        <f>ATT.!E32</f>
        <v/>
      </c>
      <c r="G30" s="15" t="str">
        <f>ATT.!F32</f>
        <v/>
      </c>
      <c r="H30" s="15" t="str">
        <f>ATT.!G32</f>
        <v/>
      </c>
      <c r="I30" s="14" t="str">
        <f>ATT.!H32</f>
        <v/>
      </c>
      <c r="J30" s="78"/>
      <c r="K30" s="78"/>
      <c r="L30" s="79"/>
      <c r="M30" s="79"/>
      <c r="N30" s="79"/>
    </row>
    <row r="31" spans="5:14" ht="18" customHeight="1" x14ac:dyDescent="0.25">
      <c r="E31" s="14">
        <f>ATT.!D33</f>
        <v>0</v>
      </c>
      <c r="F31" s="14" t="str">
        <f>ATT.!E33</f>
        <v/>
      </c>
      <c r="G31" s="15" t="str">
        <f>ATT.!F33</f>
        <v/>
      </c>
      <c r="H31" s="15" t="str">
        <f>ATT.!G33</f>
        <v/>
      </c>
      <c r="I31" s="14" t="str">
        <f>ATT.!H33</f>
        <v/>
      </c>
      <c r="J31" s="78"/>
      <c r="K31" s="78"/>
      <c r="L31" s="79"/>
      <c r="M31" s="79"/>
      <c r="N31" s="79"/>
    </row>
    <row r="32" spans="5:14" ht="18" customHeight="1" x14ac:dyDescent="0.25">
      <c r="E32" s="14">
        <f>ATT.!D34</f>
        <v>0</v>
      </c>
      <c r="F32" s="14" t="str">
        <f>ATT.!E34</f>
        <v/>
      </c>
      <c r="G32" s="15" t="str">
        <f>ATT.!F34</f>
        <v/>
      </c>
      <c r="H32" s="15" t="str">
        <f>ATT.!G34</f>
        <v/>
      </c>
      <c r="I32" s="14" t="str">
        <f>ATT.!H34</f>
        <v/>
      </c>
      <c r="J32" s="78"/>
      <c r="K32" s="78"/>
      <c r="L32" s="79"/>
      <c r="M32" s="79"/>
      <c r="N32" s="79"/>
    </row>
    <row r="33" spans="5:14" ht="18" customHeight="1" x14ac:dyDescent="0.25">
      <c r="E33" s="14">
        <f>ATT.!D35</f>
        <v>0</v>
      </c>
      <c r="F33" s="14" t="str">
        <f>ATT.!E35</f>
        <v/>
      </c>
      <c r="G33" s="15" t="str">
        <f>ATT.!F35</f>
        <v/>
      </c>
      <c r="H33" s="15" t="str">
        <f>ATT.!G35</f>
        <v/>
      </c>
      <c r="I33" s="14" t="str">
        <f>ATT.!H35</f>
        <v/>
      </c>
      <c r="J33" s="78"/>
      <c r="K33" s="78"/>
      <c r="L33" s="79"/>
      <c r="M33" s="79"/>
      <c r="N33" s="79"/>
    </row>
    <row r="34" spans="5:14" ht="18" customHeight="1" x14ac:dyDescent="0.25">
      <c r="E34" s="14">
        <f>ATT.!D36</f>
        <v>0</v>
      </c>
      <c r="F34" s="14" t="str">
        <f>ATT.!E36</f>
        <v/>
      </c>
      <c r="G34" s="15" t="str">
        <f>ATT.!F36</f>
        <v/>
      </c>
      <c r="H34" s="15" t="str">
        <f>ATT.!G36</f>
        <v/>
      </c>
      <c r="I34" s="14" t="str">
        <f>ATT.!H36</f>
        <v/>
      </c>
      <c r="J34" s="78"/>
      <c r="K34" s="78"/>
      <c r="L34" s="79"/>
      <c r="M34" s="79"/>
      <c r="N34" s="79"/>
    </row>
    <row r="35" spans="5:14" ht="18" customHeight="1" x14ac:dyDescent="0.25">
      <c r="E35" s="14">
        <f>ATT.!D37</f>
        <v>0</v>
      </c>
      <c r="F35" s="14" t="str">
        <f>ATT.!E37</f>
        <v/>
      </c>
      <c r="G35" s="15" t="str">
        <f>ATT.!F37</f>
        <v/>
      </c>
      <c r="H35" s="15" t="str">
        <f>ATT.!G37</f>
        <v/>
      </c>
      <c r="I35" s="14" t="str">
        <f>ATT.!H37</f>
        <v/>
      </c>
      <c r="J35" s="78"/>
      <c r="K35" s="78"/>
      <c r="L35" s="79"/>
      <c r="M35" s="79"/>
      <c r="N35" s="79"/>
    </row>
    <row r="36" spans="5:14" ht="18" customHeight="1" x14ac:dyDescent="0.25">
      <c r="E36" s="14">
        <f>ATT.!D38</f>
        <v>0</v>
      </c>
      <c r="F36" s="14" t="str">
        <f>ATT.!E38</f>
        <v/>
      </c>
      <c r="G36" s="15" t="str">
        <f>ATT.!F38</f>
        <v/>
      </c>
      <c r="H36" s="15" t="str">
        <f>ATT.!G38</f>
        <v/>
      </c>
      <c r="I36" s="14" t="str">
        <f>ATT.!H38</f>
        <v/>
      </c>
      <c r="J36" s="78"/>
      <c r="K36" s="78"/>
      <c r="L36" s="79"/>
      <c r="M36" s="79"/>
      <c r="N36" s="79"/>
    </row>
    <row r="37" spans="5:14" ht="18" customHeight="1" x14ac:dyDescent="0.25">
      <c r="E37" s="14">
        <f>ATT.!D39</f>
        <v>0</v>
      </c>
      <c r="F37" s="14" t="str">
        <f>ATT.!E39</f>
        <v/>
      </c>
      <c r="G37" s="15" t="str">
        <f>ATT.!F39</f>
        <v/>
      </c>
      <c r="H37" s="15" t="str">
        <f>ATT.!G39</f>
        <v/>
      </c>
      <c r="I37" s="14" t="str">
        <f>ATT.!H39</f>
        <v/>
      </c>
      <c r="J37" s="78"/>
      <c r="K37" s="78"/>
      <c r="L37" s="79"/>
      <c r="M37" s="79"/>
      <c r="N37" s="79"/>
    </row>
    <row r="38" spans="5:14" ht="18" customHeight="1" x14ac:dyDescent="0.25">
      <c r="E38" s="14">
        <f>ATT.!D40</f>
        <v>0</v>
      </c>
      <c r="F38" s="14" t="str">
        <f>ATT.!E40</f>
        <v/>
      </c>
      <c r="G38" s="15" t="str">
        <f>ATT.!F40</f>
        <v/>
      </c>
      <c r="H38" s="15" t="str">
        <f>ATT.!G40</f>
        <v/>
      </c>
      <c r="I38" s="14" t="str">
        <f>ATT.!H40</f>
        <v/>
      </c>
      <c r="J38" s="78"/>
      <c r="K38" s="78"/>
      <c r="L38" s="79"/>
      <c r="M38" s="79"/>
      <c r="N38" s="79"/>
    </row>
    <row r="39" spans="5:14" ht="18" customHeight="1" x14ac:dyDescent="0.25">
      <c r="E39" s="14">
        <f>ATT.!D41</f>
        <v>0</v>
      </c>
      <c r="F39" s="14" t="str">
        <f>ATT.!E41</f>
        <v/>
      </c>
      <c r="G39" s="15" t="str">
        <f>ATT.!F41</f>
        <v/>
      </c>
      <c r="H39" s="15" t="str">
        <f>ATT.!G41</f>
        <v/>
      </c>
      <c r="I39" s="14" t="str">
        <f>ATT.!H41</f>
        <v/>
      </c>
      <c r="J39" s="78"/>
      <c r="K39" s="78"/>
      <c r="L39" s="79"/>
      <c r="M39" s="79"/>
      <c r="N39" s="79"/>
    </row>
    <row r="40" spans="5:14" ht="18" customHeight="1" x14ac:dyDescent="0.25">
      <c r="E40" s="14">
        <f>ATT.!D42</f>
        <v>0</v>
      </c>
      <c r="F40" s="14" t="str">
        <f>ATT.!E42</f>
        <v/>
      </c>
      <c r="G40" s="15" t="str">
        <f>ATT.!F42</f>
        <v/>
      </c>
      <c r="H40" s="15" t="str">
        <f>ATT.!G42</f>
        <v/>
      </c>
      <c r="I40" s="14" t="str">
        <f>ATT.!H42</f>
        <v/>
      </c>
      <c r="J40" s="78"/>
      <c r="K40" s="78"/>
      <c r="L40" s="79"/>
      <c r="M40" s="79"/>
      <c r="N40" s="79"/>
    </row>
    <row r="41" spans="5:14" ht="18" customHeight="1" x14ac:dyDescent="0.25">
      <c r="E41" s="14">
        <f>ATT.!D43</f>
        <v>0</v>
      </c>
      <c r="F41" s="14" t="str">
        <f>ATT.!E43</f>
        <v/>
      </c>
      <c r="G41" s="15" t="str">
        <f>ATT.!F43</f>
        <v/>
      </c>
      <c r="H41" s="15" t="str">
        <f>ATT.!G43</f>
        <v/>
      </c>
      <c r="I41" s="14" t="str">
        <f>ATT.!H43</f>
        <v/>
      </c>
      <c r="J41" s="78"/>
      <c r="K41" s="78"/>
      <c r="L41" s="79"/>
      <c r="M41" s="79"/>
      <c r="N41" s="79"/>
    </row>
    <row r="42" spans="5:14" ht="18" customHeight="1" x14ac:dyDescent="0.25">
      <c r="E42" s="14">
        <f>ATT.!D44</f>
        <v>0</v>
      </c>
      <c r="F42" s="14" t="str">
        <f>ATT.!E44</f>
        <v/>
      </c>
      <c r="G42" s="15" t="str">
        <f>ATT.!F44</f>
        <v/>
      </c>
      <c r="H42" s="15" t="str">
        <f>ATT.!G44</f>
        <v/>
      </c>
      <c r="I42" s="14" t="str">
        <f>ATT.!H44</f>
        <v/>
      </c>
      <c r="J42" s="78"/>
      <c r="K42" s="78"/>
      <c r="L42" s="79"/>
      <c r="M42" s="79"/>
      <c r="N42" s="79"/>
    </row>
    <row r="43" spans="5:14" ht="18" customHeight="1" x14ac:dyDescent="0.25">
      <c r="E43" s="14">
        <f>ATT.!D45</f>
        <v>0</v>
      </c>
      <c r="F43" s="14" t="str">
        <f>ATT.!E45</f>
        <v/>
      </c>
      <c r="G43" s="15" t="str">
        <f>ATT.!F45</f>
        <v/>
      </c>
      <c r="H43" s="15" t="str">
        <f>ATT.!G45</f>
        <v/>
      </c>
      <c r="I43" s="14" t="str">
        <f>ATT.!H45</f>
        <v/>
      </c>
      <c r="J43" s="78"/>
      <c r="K43" s="78"/>
      <c r="L43" s="79"/>
      <c r="M43" s="79"/>
      <c r="N43" s="79"/>
    </row>
    <row r="44" spans="5:14" ht="18" customHeight="1" x14ac:dyDescent="0.25">
      <c r="E44" s="14">
        <f>ATT.!D46</f>
        <v>0</v>
      </c>
      <c r="F44" s="14" t="str">
        <f>ATT.!E46</f>
        <v/>
      </c>
      <c r="G44" s="15" t="str">
        <f>ATT.!F46</f>
        <v/>
      </c>
      <c r="H44" s="15" t="str">
        <f>ATT.!G46</f>
        <v/>
      </c>
      <c r="I44" s="14" t="str">
        <f>ATT.!H46</f>
        <v/>
      </c>
      <c r="J44" s="78"/>
      <c r="K44" s="78"/>
      <c r="L44" s="79"/>
      <c r="M44" s="79"/>
      <c r="N44" s="79"/>
    </row>
    <row r="45" spans="5:14" ht="18" customHeight="1" x14ac:dyDescent="0.25">
      <c r="E45" s="14">
        <f>ATT.!D47</f>
        <v>0</v>
      </c>
      <c r="F45" s="14" t="str">
        <f>ATT.!E47</f>
        <v/>
      </c>
      <c r="G45" s="15" t="str">
        <f>ATT.!F47</f>
        <v/>
      </c>
      <c r="H45" s="15" t="str">
        <f>ATT.!G47</f>
        <v/>
      </c>
      <c r="I45" s="14" t="str">
        <f>ATT.!H47</f>
        <v/>
      </c>
      <c r="J45" s="78"/>
      <c r="K45" s="78"/>
      <c r="L45" s="79"/>
      <c r="M45" s="79"/>
      <c r="N45" s="79"/>
    </row>
    <row r="46" spans="5:14" ht="18" customHeight="1" x14ac:dyDescent="0.25">
      <c r="E46" s="14">
        <f>ATT.!D48</f>
        <v>0</v>
      </c>
      <c r="F46" s="14" t="str">
        <f>ATT.!E48</f>
        <v/>
      </c>
      <c r="G46" s="15" t="str">
        <f>ATT.!F48</f>
        <v/>
      </c>
      <c r="H46" s="15" t="str">
        <f>ATT.!G48</f>
        <v/>
      </c>
      <c r="I46" s="14" t="str">
        <f>ATT.!H48</f>
        <v/>
      </c>
      <c r="J46" s="78"/>
      <c r="K46" s="78"/>
      <c r="L46" s="79"/>
      <c r="M46" s="79"/>
      <c r="N46" s="79"/>
    </row>
    <row r="47" spans="5:14" ht="18" customHeight="1" x14ac:dyDescent="0.25">
      <c r="E47" s="14">
        <f>ATT.!D49</f>
        <v>0</v>
      </c>
      <c r="F47" s="14" t="str">
        <f>ATT.!E49</f>
        <v/>
      </c>
      <c r="G47" s="15" t="str">
        <f>ATT.!F49</f>
        <v/>
      </c>
      <c r="H47" s="15" t="str">
        <f>ATT.!G49</f>
        <v/>
      </c>
      <c r="I47" s="14" t="str">
        <f>ATT.!H49</f>
        <v/>
      </c>
      <c r="J47" s="78"/>
      <c r="K47" s="78"/>
      <c r="L47" s="79"/>
      <c r="M47" s="79"/>
      <c r="N47" s="79"/>
    </row>
    <row r="48" spans="5:14" ht="18" customHeight="1" x14ac:dyDescent="0.25">
      <c r="E48" s="14">
        <f>ATT.!D50</f>
        <v>0</v>
      </c>
      <c r="F48" s="14" t="str">
        <f>ATT.!E50</f>
        <v/>
      </c>
      <c r="G48" s="15" t="str">
        <f>ATT.!F50</f>
        <v/>
      </c>
      <c r="H48" s="15" t="str">
        <f>ATT.!G50</f>
        <v/>
      </c>
      <c r="I48" s="14" t="str">
        <f>ATT.!H50</f>
        <v/>
      </c>
      <c r="J48" s="78"/>
      <c r="K48" s="78"/>
      <c r="L48" s="79"/>
      <c r="M48" s="79"/>
      <c r="N48" s="79"/>
    </row>
    <row r="49" spans="5:14" ht="18" customHeight="1" x14ac:dyDescent="0.25">
      <c r="E49" s="14">
        <f>ATT.!D51</f>
        <v>0</v>
      </c>
      <c r="F49" s="14" t="str">
        <f>ATT.!E51</f>
        <v/>
      </c>
      <c r="G49" s="15" t="str">
        <f>ATT.!F51</f>
        <v/>
      </c>
      <c r="H49" s="15" t="str">
        <f>ATT.!G51</f>
        <v/>
      </c>
      <c r="I49" s="14" t="str">
        <f>ATT.!H51</f>
        <v/>
      </c>
      <c r="J49" s="78"/>
      <c r="K49" s="78"/>
      <c r="L49" s="79"/>
      <c r="M49" s="79"/>
      <c r="N49" s="79"/>
    </row>
    <row r="50" spans="5:14" ht="18" customHeight="1" x14ac:dyDescent="0.25">
      <c r="E50" s="14">
        <f>ATT.!D52</f>
        <v>0</v>
      </c>
      <c r="F50" s="14" t="str">
        <f>ATT.!E52</f>
        <v/>
      </c>
      <c r="G50" s="15" t="str">
        <f>ATT.!F52</f>
        <v/>
      </c>
      <c r="H50" s="15" t="str">
        <f>ATT.!G52</f>
        <v/>
      </c>
      <c r="I50" s="14" t="str">
        <f>ATT.!H52</f>
        <v/>
      </c>
      <c r="J50" s="78"/>
      <c r="K50" s="78"/>
      <c r="L50" s="79"/>
      <c r="M50" s="79"/>
      <c r="N50" s="79"/>
    </row>
    <row r="51" spans="5:14" ht="18" customHeight="1" x14ac:dyDescent="0.25">
      <c r="E51" s="14">
        <f>ATT.!D53</f>
        <v>0</v>
      </c>
      <c r="F51" s="14" t="str">
        <f>ATT.!E53</f>
        <v/>
      </c>
      <c r="G51" s="15" t="str">
        <f>ATT.!F53</f>
        <v/>
      </c>
      <c r="H51" s="15" t="str">
        <f>ATT.!G53</f>
        <v/>
      </c>
      <c r="I51" s="14" t="str">
        <f>ATT.!H53</f>
        <v/>
      </c>
      <c r="J51" s="78"/>
      <c r="K51" s="78"/>
      <c r="L51" s="79"/>
      <c r="M51" s="79"/>
      <c r="N51" s="79"/>
    </row>
    <row r="52" spans="5:14" ht="18" customHeight="1" x14ac:dyDescent="0.25">
      <c r="E52" s="14">
        <f>ATT.!D54</f>
        <v>0</v>
      </c>
      <c r="F52" s="14" t="str">
        <f>ATT.!E54</f>
        <v/>
      </c>
      <c r="G52" s="15" t="str">
        <f>ATT.!F54</f>
        <v/>
      </c>
      <c r="H52" s="15" t="str">
        <f>ATT.!G54</f>
        <v/>
      </c>
      <c r="I52" s="14" t="str">
        <f>ATT.!H54</f>
        <v/>
      </c>
      <c r="J52" s="78"/>
      <c r="K52" s="78"/>
      <c r="L52" s="79"/>
      <c r="M52" s="79"/>
      <c r="N52" s="79"/>
    </row>
    <row r="53" spans="5:14" ht="18" customHeight="1" x14ac:dyDescent="0.25">
      <c r="E53" s="14">
        <f>ATT.!D55</f>
        <v>0</v>
      </c>
      <c r="F53" s="14" t="str">
        <f>ATT.!E55</f>
        <v/>
      </c>
      <c r="G53" s="15" t="str">
        <f>ATT.!F55</f>
        <v/>
      </c>
      <c r="H53" s="15" t="str">
        <f>ATT.!G55</f>
        <v/>
      </c>
      <c r="I53" s="14" t="str">
        <f>ATT.!H55</f>
        <v/>
      </c>
      <c r="J53" s="78"/>
      <c r="K53" s="78"/>
      <c r="L53" s="79"/>
      <c r="M53" s="79"/>
      <c r="N53" s="79"/>
    </row>
    <row r="54" spans="5:14" ht="18" customHeight="1" x14ac:dyDescent="0.25">
      <c r="E54" s="14">
        <f>ATT.!D56</f>
        <v>0</v>
      </c>
      <c r="F54" s="14" t="str">
        <f>ATT.!E56</f>
        <v/>
      </c>
      <c r="G54" s="15" t="str">
        <f>ATT.!F56</f>
        <v/>
      </c>
      <c r="H54" s="15" t="str">
        <f>ATT.!G56</f>
        <v/>
      </c>
      <c r="I54" s="14" t="str">
        <f>ATT.!H56</f>
        <v/>
      </c>
      <c r="J54" s="78"/>
      <c r="K54" s="78"/>
      <c r="L54" s="79"/>
      <c r="M54" s="79"/>
      <c r="N54" s="79"/>
    </row>
    <row r="55" spans="5:14" ht="18" customHeight="1" x14ac:dyDescent="0.25">
      <c r="E55" s="14">
        <f>ATT.!D57</f>
        <v>0</v>
      </c>
      <c r="F55" s="14" t="str">
        <f>ATT.!E57</f>
        <v/>
      </c>
      <c r="G55" s="15" t="str">
        <f>ATT.!F57</f>
        <v/>
      </c>
      <c r="H55" s="15" t="str">
        <f>ATT.!G57</f>
        <v/>
      </c>
      <c r="I55" s="14" t="str">
        <f>ATT.!H57</f>
        <v/>
      </c>
      <c r="J55" s="78"/>
      <c r="K55" s="78"/>
      <c r="L55" s="79"/>
      <c r="M55" s="79"/>
      <c r="N55" s="79"/>
    </row>
    <row r="56" spans="5:14" ht="18" customHeight="1" x14ac:dyDescent="0.25">
      <c r="E56" s="14">
        <f>ATT.!D58</f>
        <v>0</v>
      </c>
      <c r="F56" s="14" t="str">
        <f>ATT.!E58</f>
        <v/>
      </c>
      <c r="G56" s="15" t="str">
        <f>ATT.!F58</f>
        <v/>
      </c>
      <c r="H56" s="15" t="str">
        <f>ATT.!G58</f>
        <v/>
      </c>
      <c r="I56" s="14" t="str">
        <f>ATT.!H58</f>
        <v/>
      </c>
      <c r="J56" s="78"/>
      <c r="K56" s="78"/>
      <c r="L56" s="79"/>
      <c r="M56" s="79"/>
      <c r="N56" s="79"/>
    </row>
    <row r="57" spans="5:14" ht="18" customHeight="1" x14ac:dyDescent="0.25">
      <c r="E57" s="14">
        <f>ATT.!D59</f>
        <v>0</v>
      </c>
      <c r="F57" s="14" t="str">
        <f>ATT.!E59</f>
        <v/>
      </c>
      <c r="G57" s="15" t="str">
        <f>ATT.!F59</f>
        <v/>
      </c>
      <c r="H57" s="15" t="str">
        <f>ATT.!G59</f>
        <v/>
      </c>
      <c r="I57" s="14" t="str">
        <f>ATT.!H59</f>
        <v/>
      </c>
      <c r="J57" s="78"/>
      <c r="K57" s="78"/>
      <c r="L57" s="79"/>
      <c r="M57" s="79"/>
      <c r="N57" s="79"/>
    </row>
    <row r="58" spans="5:14" ht="18" customHeight="1" x14ac:dyDescent="0.25">
      <c r="E58" s="14">
        <f>ATT.!D60</f>
        <v>0</v>
      </c>
      <c r="F58" s="14" t="str">
        <f>ATT.!E60</f>
        <v/>
      </c>
      <c r="G58" s="15" t="str">
        <f>ATT.!F60</f>
        <v/>
      </c>
      <c r="H58" s="15" t="str">
        <f>ATT.!G60</f>
        <v/>
      </c>
      <c r="I58" s="14" t="str">
        <f>ATT.!H60</f>
        <v/>
      </c>
      <c r="J58" s="78"/>
      <c r="K58" s="78"/>
      <c r="L58" s="79"/>
      <c r="M58" s="79"/>
      <c r="N58" s="79"/>
    </row>
    <row r="59" spans="5:14" ht="18" customHeight="1" x14ac:dyDescent="0.25">
      <c r="E59" s="14">
        <f>ATT.!D61</f>
        <v>0</v>
      </c>
      <c r="F59" s="14" t="str">
        <f>ATT.!E61</f>
        <v/>
      </c>
      <c r="G59" s="15" t="str">
        <f>ATT.!F61</f>
        <v/>
      </c>
      <c r="H59" s="15" t="str">
        <f>ATT.!G61</f>
        <v/>
      </c>
      <c r="I59" s="14" t="str">
        <f>ATT.!H61</f>
        <v/>
      </c>
      <c r="J59" s="78"/>
      <c r="K59" s="78"/>
      <c r="L59" s="79"/>
      <c r="M59" s="79"/>
      <c r="N59" s="79"/>
    </row>
    <row r="60" spans="5:14" ht="18" customHeight="1" x14ac:dyDescent="0.25">
      <c r="E60" s="14">
        <f>ATT.!D62</f>
        <v>0</v>
      </c>
      <c r="F60" s="14" t="str">
        <f>ATT.!E62</f>
        <v/>
      </c>
      <c r="G60" s="15" t="str">
        <f>ATT.!F62</f>
        <v/>
      </c>
      <c r="H60" s="15" t="str">
        <f>ATT.!G62</f>
        <v/>
      </c>
      <c r="I60" s="14" t="str">
        <f>ATT.!H62</f>
        <v/>
      </c>
      <c r="J60" s="78"/>
      <c r="K60" s="78"/>
      <c r="L60" s="79"/>
      <c r="M60" s="79"/>
      <c r="N60" s="79"/>
    </row>
    <row r="61" spans="5:14" ht="18" customHeight="1" x14ac:dyDescent="0.25">
      <c r="E61" s="14">
        <f>ATT.!D63</f>
        <v>0</v>
      </c>
      <c r="F61" s="14" t="str">
        <f>ATT.!E63</f>
        <v/>
      </c>
      <c r="G61" s="15" t="str">
        <f>ATT.!F63</f>
        <v/>
      </c>
      <c r="H61" s="15" t="str">
        <f>ATT.!G63</f>
        <v/>
      </c>
      <c r="I61" s="14" t="str">
        <f>ATT.!H63</f>
        <v/>
      </c>
      <c r="J61" s="78"/>
      <c r="K61" s="78"/>
      <c r="L61" s="79"/>
      <c r="M61" s="79"/>
      <c r="N61" s="79"/>
    </row>
    <row r="62" spans="5:14" ht="18" customHeight="1" x14ac:dyDescent="0.25">
      <c r="E62" s="14">
        <f>ATT.!D64</f>
        <v>0</v>
      </c>
      <c r="F62" s="14" t="str">
        <f>ATT.!E64</f>
        <v/>
      </c>
      <c r="G62" s="15" t="str">
        <f>ATT.!F64</f>
        <v/>
      </c>
      <c r="H62" s="15" t="str">
        <f>ATT.!G64</f>
        <v/>
      </c>
      <c r="I62" s="14" t="str">
        <f>ATT.!H64</f>
        <v/>
      </c>
      <c r="J62" s="78"/>
      <c r="K62" s="78"/>
      <c r="L62" s="79"/>
      <c r="M62" s="79"/>
      <c r="N62" s="79"/>
    </row>
    <row r="63" spans="5:14" ht="18" customHeight="1" x14ac:dyDescent="0.25">
      <c r="E63" s="14">
        <f>ATT.!D65</f>
        <v>0</v>
      </c>
      <c r="F63" s="14" t="str">
        <f>ATT.!E65</f>
        <v/>
      </c>
      <c r="G63" s="15" t="str">
        <f>ATT.!F65</f>
        <v/>
      </c>
      <c r="H63" s="15" t="str">
        <f>ATT.!G65</f>
        <v/>
      </c>
      <c r="I63" s="14" t="str">
        <f>ATT.!H65</f>
        <v/>
      </c>
      <c r="J63" s="78"/>
      <c r="K63" s="78"/>
      <c r="L63" s="79"/>
      <c r="M63" s="79"/>
      <c r="N63" s="79"/>
    </row>
    <row r="64" spans="5:14" ht="18" customHeight="1" x14ac:dyDescent="0.25">
      <c r="E64" s="14">
        <f>ATT.!D66</f>
        <v>0</v>
      </c>
      <c r="F64" s="14" t="str">
        <f>ATT.!E66</f>
        <v/>
      </c>
      <c r="G64" s="15" t="str">
        <f>ATT.!F66</f>
        <v/>
      </c>
      <c r="H64" s="15" t="str">
        <f>ATT.!G66</f>
        <v/>
      </c>
      <c r="I64" s="14" t="str">
        <f>ATT.!H66</f>
        <v/>
      </c>
      <c r="J64" s="78"/>
      <c r="K64" s="78"/>
      <c r="L64" s="79"/>
      <c r="M64" s="79"/>
      <c r="N64" s="79"/>
    </row>
    <row r="65" spans="5:14" ht="18" customHeight="1" x14ac:dyDescent="0.25">
      <c r="E65" s="14">
        <f>ATT.!D67</f>
        <v>0</v>
      </c>
      <c r="F65" s="14" t="str">
        <f>ATT.!E67</f>
        <v/>
      </c>
      <c r="G65" s="15" t="str">
        <f>ATT.!F67</f>
        <v/>
      </c>
      <c r="H65" s="15" t="str">
        <f>ATT.!G67</f>
        <v/>
      </c>
      <c r="I65" s="14" t="str">
        <f>ATT.!H67</f>
        <v/>
      </c>
      <c r="J65" s="78"/>
      <c r="K65" s="78"/>
      <c r="L65" s="79"/>
      <c r="M65" s="79"/>
      <c r="N65" s="79"/>
    </row>
    <row r="66" spans="5:14" ht="18" customHeight="1" x14ac:dyDescent="0.25">
      <c r="E66" s="14">
        <f>ATT.!D68</f>
        <v>0</v>
      </c>
      <c r="F66" s="14" t="str">
        <f>ATT.!E68</f>
        <v/>
      </c>
      <c r="G66" s="15" t="str">
        <f>ATT.!F68</f>
        <v/>
      </c>
      <c r="H66" s="15" t="str">
        <f>ATT.!G68</f>
        <v/>
      </c>
      <c r="I66" s="14" t="str">
        <f>ATT.!H68</f>
        <v/>
      </c>
      <c r="J66" s="78"/>
      <c r="K66" s="78"/>
      <c r="L66" s="79"/>
      <c r="M66" s="79"/>
      <c r="N66" s="79"/>
    </row>
    <row r="67" spans="5:14" ht="18" customHeight="1" x14ac:dyDescent="0.25">
      <c r="E67" s="14">
        <f>ATT.!D69</f>
        <v>0</v>
      </c>
      <c r="F67" s="14" t="str">
        <f>ATT.!E69</f>
        <v/>
      </c>
      <c r="G67" s="15" t="str">
        <f>ATT.!F69</f>
        <v/>
      </c>
      <c r="H67" s="15" t="str">
        <f>ATT.!G69</f>
        <v/>
      </c>
      <c r="I67" s="14" t="str">
        <f>ATT.!H69</f>
        <v/>
      </c>
      <c r="J67" s="78"/>
      <c r="K67" s="78"/>
      <c r="L67" s="79"/>
      <c r="M67" s="79"/>
      <c r="N67" s="79"/>
    </row>
    <row r="68" spans="5:14" ht="18" customHeight="1" x14ac:dyDescent="0.25">
      <c r="E68" s="14">
        <f>ATT.!D70</f>
        <v>0</v>
      </c>
      <c r="F68" s="14" t="str">
        <f>ATT.!E70</f>
        <v/>
      </c>
      <c r="G68" s="15" t="str">
        <f>ATT.!F70</f>
        <v/>
      </c>
      <c r="H68" s="15" t="str">
        <f>ATT.!G70</f>
        <v/>
      </c>
      <c r="I68" s="14" t="str">
        <f>ATT.!H70</f>
        <v/>
      </c>
      <c r="J68" s="78"/>
      <c r="K68" s="78"/>
      <c r="L68" s="79"/>
      <c r="M68" s="79"/>
      <c r="N68" s="79"/>
    </row>
    <row r="69" spans="5:14" ht="18" customHeight="1" x14ac:dyDescent="0.25">
      <c r="E69" s="14">
        <f>ATT.!D71</f>
        <v>0</v>
      </c>
      <c r="F69" s="14" t="str">
        <f>ATT.!E71</f>
        <v/>
      </c>
      <c r="G69" s="15" t="str">
        <f>ATT.!F71</f>
        <v/>
      </c>
      <c r="H69" s="15" t="str">
        <f>ATT.!G71</f>
        <v/>
      </c>
      <c r="I69" s="14" t="str">
        <f>ATT.!H71</f>
        <v/>
      </c>
      <c r="J69" s="78"/>
      <c r="K69" s="78"/>
      <c r="L69" s="79"/>
      <c r="M69" s="79"/>
      <c r="N69" s="79"/>
    </row>
    <row r="70" spans="5:14" ht="18" customHeight="1" x14ac:dyDescent="0.25">
      <c r="E70" s="14">
        <f>ATT.!D72</f>
        <v>0</v>
      </c>
      <c r="F70" s="14" t="str">
        <f>ATT.!E72</f>
        <v/>
      </c>
      <c r="G70" s="15" t="str">
        <f>ATT.!F72</f>
        <v/>
      </c>
      <c r="H70" s="15" t="str">
        <f>ATT.!G72</f>
        <v/>
      </c>
      <c r="I70" s="14" t="str">
        <f>ATT.!H72</f>
        <v/>
      </c>
      <c r="J70" s="78"/>
      <c r="K70" s="78"/>
      <c r="L70" s="79"/>
      <c r="M70" s="79"/>
      <c r="N70" s="79"/>
    </row>
    <row r="71" spans="5:14" ht="18" customHeight="1" x14ac:dyDescent="0.25">
      <c r="E71" s="14">
        <f>ATT.!D73</f>
        <v>0</v>
      </c>
      <c r="F71" s="14" t="str">
        <f>ATT.!E73</f>
        <v/>
      </c>
      <c r="G71" s="15" t="str">
        <f>ATT.!F73</f>
        <v/>
      </c>
      <c r="H71" s="15" t="str">
        <f>ATT.!G73</f>
        <v/>
      </c>
      <c r="I71" s="14" t="str">
        <f>ATT.!H73</f>
        <v/>
      </c>
      <c r="J71" s="78"/>
      <c r="K71" s="78"/>
      <c r="L71" s="79"/>
      <c r="M71" s="79"/>
      <c r="N71" s="79"/>
    </row>
    <row r="72" spans="5:14" ht="18" customHeight="1" x14ac:dyDescent="0.25">
      <c r="E72" s="14">
        <f>ATT.!D74</f>
        <v>0</v>
      </c>
      <c r="F72" s="14" t="str">
        <f>ATT.!E74</f>
        <v/>
      </c>
      <c r="G72" s="15" t="str">
        <f>ATT.!F74</f>
        <v/>
      </c>
      <c r="H72" s="15" t="str">
        <f>ATT.!G74</f>
        <v/>
      </c>
      <c r="I72" s="14" t="str">
        <f>ATT.!H74</f>
        <v/>
      </c>
      <c r="J72" s="78"/>
      <c r="K72" s="78"/>
      <c r="L72" s="79"/>
      <c r="M72" s="79"/>
      <c r="N72" s="79"/>
    </row>
    <row r="73" spans="5:14" ht="18" customHeight="1" x14ac:dyDescent="0.25">
      <c r="E73" s="14">
        <f>ATT.!D75</f>
        <v>0</v>
      </c>
      <c r="F73" s="14" t="str">
        <f>ATT.!E75</f>
        <v/>
      </c>
      <c r="G73" s="15" t="str">
        <f>ATT.!F75</f>
        <v/>
      </c>
      <c r="H73" s="15" t="str">
        <f>ATT.!G75</f>
        <v/>
      </c>
      <c r="I73" s="14" t="str">
        <f>ATT.!H75</f>
        <v/>
      </c>
      <c r="J73" s="78"/>
      <c r="K73" s="78"/>
      <c r="L73" s="79"/>
      <c r="M73" s="79"/>
      <c r="N73" s="79"/>
    </row>
    <row r="74" spans="5:14" ht="18" customHeight="1" x14ac:dyDescent="0.25">
      <c r="E74" s="14">
        <f>ATT.!D76</f>
        <v>0</v>
      </c>
      <c r="F74" s="14" t="str">
        <f>ATT.!E76</f>
        <v/>
      </c>
      <c r="G74" s="15" t="str">
        <f>ATT.!F76</f>
        <v/>
      </c>
      <c r="H74" s="15" t="str">
        <f>ATT.!G76</f>
        <v/>
      </c>
      <c r="I74" s="14" t="str">
        <f>ATT.!H76</f>
        <v/>
      </c>
      <c r="J74" s="78"/>
      <c r="K74" s="78"/>
      <c r="L74" s="79"/>
      <c r="M74" s="79"/>
      <c r="N74" s="79"/>
    </row>
    <row r="75" spans="5:14" ht="18" customHeight="1" x14ac:dyDescent="0.25">
      <c r="E75" s="14">
        <f>ATT.!D77</f>
        <v>0</v>
      </c>
      <c r="F75" s="14" t="str">
        <f>ATT.!E77</f>
        <v/>
      </c>
      <c r="G75" s="15" t="str">
        <f>ATT.!F77</f>
        <v/>
      </c>
      <c r="H75" s="15" t="str">
        <f>ATT.!G77</f>
        <v/>
      </c>
      <c r="I75" s="14" t="str">
        <f>ATT.!H77</f>
        <v/>
      </c>
      <c r="J75" s="78"/>
      <c r="K75" s="78"/>
      <c r="L75" s="79"/>
      <c r="M75" s="79"/>
      <c r="N75" s="79"/>
    </row>
    <row r="76" spans="5:14" ht="18" customHeight="1" x14ac:dyDescent="0.25">
      <c r="E76" s="14">
        <f>ATT.!D78</f>
        <v>0</v>
      </c>
      <c r="F76" s="14" t="str">
        <f>ATT.!E78</f>
        <v/>
      </c>
      <c r="G76" s="15" t="str">
        <f>ATT.!F78</f>
        <v/>
      </c>
      <c r="H76" s="15" t="str">
        <f>ATT.!G78</f>
        <v/>
      </c>
      <c r="I76" s="14" t="str">
        <f>ATT.!H78</f>
        <v/>
      </c>
      <c r="J76" s="78"/>
      <c r="K76" s="78"/>
      <c r="L76" s="79"/>
      <c r="M76" s="79"/>
      <c r="N76" s="79"/>
    </row>
    <row r="77" spans="5:14" ht="18" customHeight="1" x14ac:dyDescent="0.25">
      <c r="E77" s="14">
        <f>ATT.!D79</f>
        <v>0</v>
      </c>
      <c r="F77" s="14" t="str">
        <f>ATT.!E79</f>
        <v/>
      </c>
      <c r="G77" s="15" t="str">
        <f>ATT.!F79</f>
        <v/>
      </c>
      <c r="H77" s="15" t="str">
        <f>ATT.!G79</f>
        <v/>
      </c>
      <c r="I77" s="14" t="str">
        <f>ATT.!H79</f>
        <v/>
      </c>
      <c r="J77" s="78"/>
      <c r="K77" s="78"/>
      <c r="L77" s="79"/>
      <c r="M77" s="79"/>
      <c r="N77" s="79"/>
    </row>
    <row r="78" spans="5:14" ht="18" customHeight="1" x14ac:dyDescent="0.25">
      <c r="E78" s="14">
        <f>ATT.!D80</f>
        <v>0</v>
      </c>
      <c r="F78" s="14" t="str">
        <f>ATT.!E80</f>
        <v/>
      </c>
      <c r="G78" s="15" t="str">
        <f>ATT.!F80</f>
        <v/>
      </c>
      <c r="H78" s="15" t="str">
        <f>ATT.!G80</f>
        <v/>
      </c>
      <c r="I78" s="14" t="str">
        <f>ATT.!H80</f>
        <v/>
      </c>
      <c r="J78" s="78"/>
      <c r="K78" s="78"/>
      <c r="L78" s="79"/>
      <c r="M78" s="79"/>
      <c r="N78" s="79"/>
    </row>
    <row r="79" spans="5:14" ht="18" customHeight="1" x14ac:dyDescent="0.25">
      <c r="E79" s="14">
        <f>ATT.!D81</f>
        <v>0</v>
      </c>
      <c r="F79" s="14" t="str">
        <f>ATT.!E81</f>
        <v/>
      </c>
      <c r="G79" s="15" t="str">
        <f>ATT.!F81</f>
        <v/>
      </c>
      <c r="H79" s="15" t="str">
        <f>ATT.!G81</f>
        <v/>
      </c>
      <c r="I79" s="14" t="str">
        <f>ATT.!H81</f>
        <v/>
      </c>
      <c r="J79" s="78"/>
      <c r="K79" s="78"/>
      <c r="L79" s="79"/>
      <c r="M79" s="79"/>
      <c r="N79" s="79"/>
    </row>
    <row r="80" spans="5:14" ht="18" customHeight="1" x14ac:dyDescent="0.25">
      <c r="E80" s="14">
        <f>ATT.!D82</f>
        <v>0</v>
      </c>
      <c r="F80" s="14" t="str">
        <f>ATT.!E82</f>
        <v/>
      </c>
      <c r="G80" s="15" t="str">
        <f>ATT.!F82</f>
        <v/>
      </c>
      <c r="H80" s="15" t="str">
        <f>ATT.!G82</f>
        <v/>
      </c>
      <c r="I80" s="14" t="str">
        <f>ATT.!H82</f>
        <v/>
      </c>
      <c r="J80" s="78"/>
      <c r="K80" s="78"/>
      <c r="L80" s="79"/>
      <c r="M80" s="79"/>
      <c r="N80" s="79"/>
    </row>
    <row r="81" spans="5:14" ht="18" customHeight="1" x14ac:dyDescent="0.25">
      <c r="E81" s="14">
        <f>ATT.!D83</f>
        <v>0</v>
      </c>
      <c r="F81" s="14" t="str">
        <f>ATT.!E83</f>
        <v/>
      </c>
      <c r="G81" s="15" t="str">
        <f>ATT.!F83</f>
        <v/>
      </c>
      <c r="H81" s="15" t="str">
        <f>ATT.!G83</f>
        <v/>
      </c>
      <c r="I81" s="14" t="str">
        <f>ATT.!H83</f>
        <v/>
      </c>
      <c r="J81" s="78"/>
      <c r="K81" s="78"/>
      <c r="L81" s="79"/>
      <c r="M81" s="79"/>
      <c r="N81" s="79"/>
    </row>
    <row r="82" spans="5:14" ht="18" customHeight="1" x14ac:dyDescent="0.25">
      <c r="E82" s="14">
        <f>ATT.!D84</f>
        <v>0</v>
      </c>
      <c r="F82" s="14" t="str">
        <f>ATT.!E84</f>
        <v/>
      </c>
      <c r="G82" s="15" t="str">
        <f>ATT.!F84</f>
        <v/>
      </c>
      <c r="H82" s="15" t="str">
        <f>ATT.!G84</f>
        <v/>
      </c>
      <c r="I82" s="14" t="str">
        <f>ATT.!H84</f>
        <v/>
      </c>
      <c r="J82" s="78"/>
      <c r="K82" s="78"/>
      <c r="L82" s="79"/>
      <c r="M82" s="79"/>
      <c r="N82" s="79"/>
    </row>
    <row r="83" spans="5:14" ht="18" customHeight="1" x14ac:dyDescent="0.25">
      <c r="E83" s="14">
        <f>ATT.!D85</f>
        <v>0</v>
      </c>
      <c r="F83" s="14" t="str">
        <f>ATT.!E85</f>
        <v/>
      </c>
      <c r="G83" s="15" t="str">
        <f>ATT.!F85</f>
        <v/>
      </c>
      <c r="H83" s="15" t="str">
        <f>ATT.!G85</f>
        <v/>
      </c>
      <c r="I83" s="14" t="str">
        <f>ATT.!H85</f>
        <v/>
      </c>
      <c r="J83" s="78"/>
      <c r="K83" s="78"/>
      <c r="L83" s="79"/>
      <c r="M83" s="79"/>
      <c r="N83" s="79"/>
    </row>
    <row r="84" spans="5:14" ht="18" customHeight="1" x14ac:dyDescent="0.25">
      <c r="E84" s="14">
        <f>ATT.!D86</f>
        <v>0</v>
      </c>
      <c r="F84" s="14" t="str">
        <f>ATT.!E86</f>
        <v/>
      </c>
      <c r="G84" s="15" t="str">
        <f>ATT.!F86</f>
        <v/>
      </c>
      <c r="H84" s="15" t="str">
        <f>ATT.!G86</f>
        <v/>
      </c>
      <c r="I84" s="14" t="str">
        <f>ATT.!H86</f>
        <v/>
      </c>
      <c r="J84" s="78"/>
      <c r="K84" s="78"/>
      <c r="L84" s="79"/>
      <c r="M84" s="79"/>
      <c r="N84" s="79"/>
    </row>
    <row r="85" spans="5:14" ht="18" customHeight="1" x14ac:dyDescent="0.25">
      <c r="E85" s="14">
        <f>ATT.!D87</f>
        <v>0</v>
      </c>
      <c r="F85" s="14" t="str">
        <f>ATT.!E87</f>
        <v/>
      </c>
      <c r="G85" s="15" t="str">
        <f>ATT.!F87</f>
        <v/>
      </c>
      <c r="H85" s="15" t="str">
        <f>ATT.!G87</f>
        <v/>
      </c>
      <c r="I85" s="14" t="str">
        <f>ATT.!H87</f>
        <v/>
      </c>
      <c r="J85" s="78"/>
      <c r="K85" s="78"/>
      <c r="L85" s="79"/>
      <c r="M85" s="79"/>
      <c r="N85" s="79"/>
    </row>
    <row r="86" spans="5:14" ht="18" customHeight="1" x14ac:dyDescent="0.25">
      <c r="E86" s="14">
        <f>ATT.!D88</f>
        <v>0</v>
      </c>
      <c r="F86" s="14" t="str">
        <f>ATT.!E88</f>
        <v/>
      </c>
      <c r="G86" s="15" t="str">
        <f>ATT.!F88</f>
        <v/>
      </c>
      <c r="H86" s="15" t="str">
        <f>ATT.!G88</f>
        <v/>
      </c>
      <c r="I86" s="14" t="str">
        <f>ATT.!H88</f>
        <v/>
      </c>
      <c r="J86" s="78"/>
      <c r="K86" s="78"/>
      <c r="L86" s="79"/>
      <c r="M86" s="79"/>
      <c r="N86" s="79"/>
    </row>
    <row r="87" spans="5:14" ht="18" customHeight="1" x14ac:dyDescent="0.25">
      <c r="E87" s="14">
        <f>ATT.!D89</f>
        <v>0</v>
      </c>
      <c r="F87" s="14" t="str">
        <f>ATT.!E89</f>
        <v/>
      </c>
      <c r="G87" s="15" t="str">
        <f>ATT.!F89</f>
        <v/>
      </c>
      <c r="H87" s="15" t="str">
        <f>ATT.!G89</f>
        <v/>
      </c>
      <c r="I87" s="14" t="str">
        <f>ATT.!H89</f>
        <v/>
      </c>
      <c r="J87" s="78"/>
      <c r="K87" s="78"/>
      <c r="L87" s="79"/>
      <c r="M87" s="79"/>
      <c r="N87" s="79"/>
    </row>
    <row r="88" spans="5:14" ht="18" customHeight="1" x14ac:dyDescent="0.25">
      <c r="E88" s="14">
        <f>ATT.!D90</f>
        <v>0</v>
      </c>
      <c r="F88" s="14" t="str">
        <f>ATT.!E90</f>
        <v/>
      </c>
      <c r="G88" s="15" t="str">
        <f>ATT.!F90</f>
        <v/>
      </c>
      <c r="H88" s="15" t="str">
        <f>ATT.!G90</f>
        <v/>
      </c>
      <c r="I88" s="14" t="str">
        <f>ATT.!H90</f>
        <v/>
      </c>
      <c r="J88" s="78"/>
      <c r="K88" s="78"/>
      <c r="L88" s="79"/>
      <c r="M88" s="79"/>
      <c r="N88" s="79"/>
    </row>
    <row r="89" spans="5:14" ht="18" customHeight="1" x14ac:dyDescent="0.25">
      <c r="E89" s="14">
        <f>ATT.!D91</f>
        <v>0</v>
      </c>
      <c r="F89" s="14" t="str">
        <f>ATT.!E91</f>
        <v/>
      </c>
      <c r="G89" s="15" t="str">
        <f>ATT.!F91</f>
        <v/>
      </c>
      <c r="H89" s="15" t="str">
        <f>ATT.!G91</f>
        <v/>
      </c>
      <c r="I89" s="14" t="str">
        <f>ATT.!H91</f>
        <v/>
      </c>
      <c r="J89" s="78"/>
      <c r="K89" s="78"/>
      <c r="L89" s="79"/>
      <c r="M89" s="79"/>
      <c r="N89" s="79"/>
    </row>
    <row r="90" spans="5:14" ht="18" customHeight="1" x14ac:dyDescent="0.25">
      <c r="E90" s="14">
        <f>ATT.!D92</f>
        <v>0</v>
      </c>
      <c r="F90" s="14" t="str">
        <f>ATT.!E92</f>
        <v/>
      </c>
      <c r="G90" s="15" t="str">
        <f>ATT.!F92</f>
        <v/>
      </c>
      <c r="H90" s="15" t="str">
        <f>ATT.!G92</f>
        <v/>
      </c>
      <c r="I90" s="14" t="str">
        <f>ATT.!H92</f>
        <v/>
      </c>
      <c r="J90" s="78"/>
      <c r="K90" s="78"/>
      <c r="L90" s="79"/>
      <c r="M90" s="79"/>
      <c r="N90" s="79"/>
    </row>
    <row r="91" spans="5:14" ht="18" customHeight="1" x14ac:dyDescent="0.25">
      <c r="E91" s="14">
        <f>ATT.!D93</f>
        <v>0</v>
      </c>
      <c r="F91" s="14" t="str">
        <f>ATT.!E93</f>
        <v/>
      </c>
      <c r="G91" s="15" t="str">
        <f>ATT.!F93</f>
        <v/>
      </c>
      <c r="H91" s="15" t="str">
        <f>ATT.!G93</f>
        <v/>
      </c>
      <c r="I91" s="14" t="str">
        <f>ATT.!H93</f>
        <v/>
      </c>
      <c r="J91" s="78"/>
      <c r="K91" s="78"/>
      <c r="L91" s="79"/>
      <c r="M91" s="79"/>
      <c r="N91" s="79"/>
    </row>
    <row r="92" spans="5:14" ht="18" customHeight="1" x14ac:dyDescent="0.25">
      <c r="E92" s="14">
        <f>ATT.!D94</f>
        <v>0</v>
      </c>
      <c r="F92" s="14" t="str">
        <f>ATT.!E94</f>
        <v/>
      </c>
      <c r="G92" s="15" t="str">
        <f>ATT.!F94</f>
        <v/>
      </c>
      <c r="H92" s="15" t="str">
        <f>ATT.!G94</f>
        <v/>
      </c>
      <c r="I92" s="14" t="str">
        <f>ATT.!H94</f>
        <v/>
      </c>
      <c r="J92" s="78"/>
      <c r="K92" s="78"/>
      <c r="L92" s="79"/>
      <c r="M92" s="79"/>
      <c r="N92" s="79"/>
    </row>
    <row r="93" spans="5:14" ht="18" customHeight="1" x14ac:dyDescent="0.25">
      <c r="E93" s="14">
        <f>ATT.!D95</f>
        <v>0</v>
      </c>
      <c r="F93" s="14" t="str">
        <f>ATT.!E95</f>
        <v/>
      </c>
      <c r="G93" s="15" t="str">
        <f>ATT.!F95</f>
        <v/>
      </c>
      <c r="H93" s="15" t="str">
        <f>ATT.!G95</f>
        <v/>
      </c>
      <c r="I93" s="14" t="str">
        <f>ATT.!H95</f>
        <v/>
      </c>
      <c r="J93" s="78"/>
      <c r="K93" s="78"/>
      <c r="L93" s="79"/>
      <c r="M93" s="79"/>
      <c r="N93" s="79"/>
    </row>
    <row r="94" spans="5:14" ht="18" customHeight="1" x14ac:dyDescent="0.25">
      <c r="E94" s="14">
        <f>ATT.!D96</f>
        <v>0</v>
      </c>
      <c r="F94" s="14" t="str">
        <f>ATT.!E96</f>
        <v/>
      </c>
      <c r="G94" s="15" t="str">
        <f>ATT.!F96</f>
        <v/>
      </c>
      <c r="H94" s="15" t="str">
        <f>ATT.!G96</f>
        <v/>
      </c>
      <c r="I94" s="14" t="str">
        <f>ATT.!H96</f>
        <v/>
      </c>
      <c r="J94" s="78"/>
      <c r="K94" s="78"/>
      <c r="L94" s="79"/>
      <c r="M94" s="79"/>
      <c r="N94" s="79"/>
    </row>
    <row r="95" spans="5:14" ht="18" customHeight="1" x14ac:dyDescent="0.25">
      <c r="E95" s="14">
        <f>ATT.!D97</f>
        <v>0</v>
      </c>
      <c r="F95" s="14" t="str">
        <f>ATT.!E97</f>
        <v/>
      </c>
      <c r="G95" s="15" t="str">
        <f>ATT.!F97</f>
        <v/>
      </c>
      <c r="H95" s="15" t="str">
        <f>ATT.!G97</f>
        <v/>
      </c>
      <c r="I95" s="14" t="str">
        <f>ATT.!H97</f>
        <v/>
      </c>
      <c r="J95" s="78"/>
      <c r="K95" s="78"/>
      <c r="L95" s="79"/>
      <c r="M95" s="79"/>
      <c r="N95" s="79"/>
    </row>
    <row r="96" spans="5:14" ht="18" customHeight="1" x14ac:dyDescent="0.25">
      <c r="E96" s="14">
        <f>ATT.!D98</f>
        <v>0</v>
      </c>
      <c r="F96" s="14" t="str">
        <f>ATT.!E98</f>
        <v/>
      </c>
      <c r="G96" s="15" t="str">
        <f>ATT.!F98</f>
        <v/>
      </c>
      <c r="H96" s="15" t="str">
        <f>ATT.!G98</f>
        <v/>
      </c>
      <c r="I96" s="14" t="str">
        <f>ATT.!H98</f>
        <v/>
      </c>
      <c r="J96" s="78"/>
      <c r="K96" s="78"/>
      <c r="L96" s="79"/>
      <c r="M96" s="79"/>
      <c r="N96" s="79"/>
    </row>
    <row r="97" spans="5:14" ht="18" customHeight="1" x14ac:dyDescent="0.25">
      <c r="E97" s="14">
        <f>ATT.!D99</f>
        <v>0</v>
      </c>
      <c r="F97" s="14" t="str">
        <f>ATT.!E99</f>
        <v/>
      </c>
      <c r="G97" s="15" t="str">
        <f>ATT.!F99</f>
        <v/>
      </c>
      <c r="H97" s="15" t="str">
        <f>ATT.!G99</f>
        <v/>
      </c>
      <c r="I97" s="14" t="str">
        <f>ATT.!H99</f>
        <v/>
      </c>
      <c r="J97" s="78"/>
      <c r="K97" s="78"/>
      <c r="L97" s="79"/>
      <c r="M97" s="79"/>
      <c r="N97" s="79"/>
    </row>
    <row r="98" spans="5:14" ht="18" customHeight="1" x14ac:dyDescent="0.25">
      <c r="E98" s="14">
        <f>ATT.!D100</f>
        <v>0</v>
      </c>
      <c r="F98" s="14" t="str">
        <f>ATT.!E100</f>
        <v/>
      </c>
      <c r="G98" s="15" t="str">
        <f>ATT.!F100</f>
        <v/>
      </c>
      <c r="H98" s="15" t="str">
        <f>ATT.!G100</f>
        <v/>
      </c>
      <c r="I98" s="14" t="str">
        <f>ATT.!H100</f>
        <v/>
      </c>
      <c r="J98" s="78"/>
      <c r="K98" s="78"/>
      <c r="L98" s="79"/>
      <c r="M98" s="79"/>
      <c r="N98" s="79"/>
    </row>
    <row r="99" spans="5:14" ht="18" customHeight="1" x14ac:dyDescent="0.25">
      <c r="E99" s="14">
        <f>ATT.!D101</f>
        <v>0</v>
      </c>
      <c r="F99" s="14" t="str">
        <f>ATT.!E101</f>
        <v/>
      </c>
      <c r="G99" s="15" t="str">
        <f>ATT.!F101</f>
        <v/>
      </c>
      <c r="H99" s="15" t="str">
        <f>ATT.!G101</f>
        <v/>
      </c>
      <c r="I99" s="14" t="str">
        <f>ATT.!H101</f>
        <v/>
      </c>
      <c r="J99" s="78"/>
      <c r="K99" s="78"/>
      <c r="L99" s="79"/>
      <c r="M99" s="79"/>
      <c r="N99" s="79"/>
    </row>
    <row r="100" spans="5:14" ht="18" customHeight="1" x14ac:dyDescent="0.25">
      <c r="E100" s="14">
        <f>ATT.!D102</f>
        <v>0</v>
      </c>
      <c r="F100" s="14" t="str">
        <f>ATT.!E102</f>
        <v/>
      </c>
      <c r="G100" s="15" t="str">
        <f>ATT.!F102</f>
        <v/>
      </c>
      <c r="H100" s="15" t="str">
        <f>ATT.!G102</f>
        <v/>
      </c>
      <c r="I100" s="14" t="str">
        <f>ATT.!H102</f>
        <v/>
      </c>
      <c r="J100" s="78"/>
      <c r="K100" s="78"/>
      <c r="L100" s="79"/>
      <c r="M100" s="79"/>
      <c r="N100" s="79"/>
    </row>
    <row r="101" spans="5:14" ht="18" customHeight="1" x14ac:dyDescent="0.25">
      <c r="E101" s="14">
        <f>ATT.!D103</f>
        <v>0</v>
      </c>
      <c r="F101" s="14" t="str">
        <f>ATT.!E103</f>
        <v/>
      </c>
      <c r="G101" s="15" t="str">
        <f>ATT.!F103</f>
        <v/>
      </c>
      <c r="H101" s="15" t="str">
        <f>ATT.!G103</f>
        <v/>
      </c>
      <c r="I101" s="14" t="str">
        <f>ATT.!H103</f>
        <v/>
      </c>
      <c r="J101" s="78"/>
      <c r="K101" s="78"/>
      <c r="L101" s="79"/>
      <c r="M101" s="79"/>
      <c r="N101" s="79"/>
    </row>
    <row r="102" spans="5:14" ht="18" customHeight="1" x14ac:dyDescent="0.25">
      <c r="E102" s="14">
        <f>ATT.!D104</f>
        <v>0</v>
      </c>
      <c r="F102" s="14" t="str">
        <f>ATT.!E104</f>
        <v/>
      </c>
      <c r="G102" s="15" t="str">
        <f>ATT.!F104</f>
        <v/>
      </c>
      <c r="H102" s="15" t="str">
        <f>ATT.!G104</f>
        <v/>
      </c>
      <c r="I102" s="14" t="str">
        <f>ATT.!H104</f>
        <v/>
      </c>
      <c r="J102" s="78"/>
      <c r="K102" s="78"/>
      <c r="L102" s="79"/>
      <c r="M102" s="79"/>
      <c r="N102" s="79"/>
    </row>
    <row r="103" spans="5:14" ht="18" customHeight="1" x14ac:dyDescent="0.25">
      <c r="E103" s="14">
        <f>ATT.!D105</f>
        <v>0</v>
      </c>
      <c r="F103" s="14" t="str">
        <f>ATT.!E105</f>
        <v/>
      </c>
      <c r="G103" s="15" t="str">
        <f>ATT.!F105</f>
        <v/>
      </c>
      <c r="H103" s="15" t="str">
        <f>ATT.!G105</f>
        <v/>
      </c>
      <c r="I103" s="14" t="str">
        <f>ATT.!H105</f>
        <v/>
      </c>
      <c r="J103" s="78"/>
      <c r="K103" s="78"/>
      <c r="L103" s="79"/>
      <c r="M103" s="79"/>
      <c r="N103" s="79"/>
    </row>
    <row r="104" spans="5:14" ht="18" customHeight="1" x14ac:dyDescent="0.25">
      <c r="E104" s="14">
        <f>ATT.!D106</f>
        <v>0</v>
      </c>
      <c r="F104" s="14" t="str">
        <f>ATT.!E106</f>
        <v/>
      </c>
      <c r="G104" s="15" t="str">
        <f>ATT.!F106</f>
        <v/>
      </c>
      <c r="H104" s="15" t="str">
        <f>ATT.!G106</f>
        <v/>
      </c>
      <c r="I104" s="14" t="str">
        <f>ATT.!H106</f>
        <v/>
      </c>
      <c r="J104" s="78"/>
      <c r="K104" s="78"/>
      <c r="L104" s="79"/>
      <c r="M104" s="79"/>
      <c r="N104" s="79"/>
    </row>
    <row r="105" spans="5:14" ht="18" customHeight="1" x14ac:dyDescent="0.25">
      <c r="E105" s="14">
        <f>ATT.!D107</f>
        <v>0</v>
      </c>
      <c r="F105" s="14" t="str">
        <f>ATT.!E107</f>
        <v/>
      </c>
      <c r="G105" s="15" t="str">
        <f>ATT.!F107</f>
        <v/>
      </c>
      <c r="H105" s="15" t="str">
        <f>ATT.!G107</f>
        <v/>
      </c>
      <c r="I105" s="14" t="str">
        <f>ATT.!H107</f>
        <v/>
      </c>
      <c r="J105" s="78"/>
      <c r="K105" s="78"/>
      <c r="L105" s="79"/>
      <c r="M105" s="79"/>
      <c r="N105" s="79"/>
    </row>
    <row r="106" spans="5:14" ht="18" customHeight="1" x14ac:dyDescent="0.25">
      <c r="E106" s="14">
        <f>ATT.!D108</f>
        <v>0</v>
      </c>
      <c r="F106" s="14" t="str">
        <f>ATT.!E108</f>
        <v/>
      </c>
      <c r="G106" s="15" t="str">
        <f>ATT.!F108</f>
        <v/>
      </c>
      <c r="H106" s="15" t="str">
        <f>ATT.!G108</f>
        <v/>
      </c>
      <c r="I106" s="14" t="str">
        <f>ATT.!H108</f>
        <v/>
      </c>
      <c r="J106" s="78"/>
      <c r="K106" s="78"/>
      <c r="L106" s="79"/>
      <c r="M106" s="79"/>
      <c r="N106" s="79"/>
    </row>
    <row r="107" spans="5:14" ht="18" customHeight="1" x14ac:dyDescent="0.25">
      <c r="E107" s="14">
        <f>ATT.!D109</f>
        <v>0</v>
      </c>
      <c r="F107" s="14" t="str">
        <f>ATT.!E109</f>
        <v/>
      </c>
      <c r="G107" s="15" t="str">
        <f>ATT.!F109</f>
        <v/>
      </c>
      <c r="H107" s="15" t="str">
        <f>ATT.!G109</f>
        <v/>
      </c>
      <c r="I107" s="14" t="str">
        <f>ATT.!H109</f>
        <v/>
      </c>
      <c r="J107" s="78"/>
      <c r="K107" s="78"/>
      <c r="L107" s="79"/>
      <c r="M107" s="79"/>
      <c r="N107" s="79"/>
    </row>
    <row r="108" spans="5:14" ht="18" customHeight="1" x14ac:dyDescent="0.25">
      <c r="E108" s="14">
        <f>ATT.!D110</f>
        <v>0</v>
      </c>
      <c r="F108" s="14" t="str">
        <f>ATT.!E110</f>
        <v/>
      </c>
      <c r="G108" s="15" t="str">
        <f>ATT.!F110</f>
        <v/>
      </c>
      <c r="H108" s="15" t="str">
        <f>ATT.!G110</f>
        <v/>
      </c>
      <c r="I108" s="14" t="str">
        <f>ATT.!H110</f>
        <v/>
      </c>
      <c r="J108" s="78"/>
      <c r="K108" s="78"/>
      <c r="L108" s="79"/>
      <c r="M108" s="79"/>
      <c r="N108" s="79"/>
    </row>
    <row r="109" spans="5:14" ht="18" customHeight="1" x14ac:dyDescent="0.25">
      <c r="E109" s="14">
        <f>ATT.!D111</f>
        <v>0</v>
      </c>
      <c r="F109" s="14" t="str">
        <f>ATT.!E111</f>
        <v/>
      </c>
      <c r="G109" s="15" t="str">
        <f>ATT.!F111</f>
        <v/>
      </c>
      <c r="H109" s="15" t="str">
        <f>ATT.!G111</f>
        <v/>
      </c>
      <c r="I109" s="14" t="str">
        <f>ATT.!H111</f>
        <v/>
      </c>
      <c r="J109" s="78"/>
      <c r="K109" s="78"/>
      <c r="L109" s="79"/>
      <c r="M109" s="79"/>
      <c r="N109" s="79"/>
    </row>
    <row r="110" spans="5:14" ht="18" customHeight="1" x14ac:dyDescent="0.25">
      <c r="E110" s="14">
        <f>ATT.!D112</f>
        <v>0</v>
      </c>
      <c r="F110" s="14" t="str">
        <f>ATT.!E112</f>
        <v/>
      </c>
      <c r="G110" s="15" t="str">
        <f>ATT.!F112</f>
        <v/>
      </c>
      <c r="H110" s="15" t="str">
        <f>ATT.!G112</f>
        <v/>
      </c>
      <c r="I110" s="14" t="str">
        <f>ATT.!H112</f>
        <v/>
      </c>
      <c r="J110" s="78"/>
      <c r="K110" s="78"/>
      <c r="L110" s="79"/>
      <c r="M110" s="79"/>
      <c r="N110" s="79"/>
    </row>
    <row r="111" spans="5:14" ht="18" customHeight="1" x14ac:dyDescent="0.25">
      <c r="E111" s="14">
        <f>ATT.!D113</f>
        <v>0</v>
      </c>
      <c r="F111" s="14" t="str">
        <f>ATT.!E113</f>
        <v/>
      </c>
      <c r="G111" s="15" t="str">
        <f>ATT.!F113</f>
        <v/>
      </c>
      <c r="H111" s="15" t="str">
        <f>ATT.!G113</f>
        <v/>
      </c>
      <c r="I111" s="14" t="str">
        <f>ATT.!H113</f>
        <v/>
      </c>
      <c r="J111" s="78"/>
      <c r="K111" s="78"/>
      <c r="L111" s="79"/>
      <c r="M111" s="79"/>
      <c r="N111" s="79"/>
    </row>
    <row r="112" spans="5:14" ht="18" customHeight="1" x14ac:dyDescent="0.25">
      <c r="E112" s="14">
        <f>ATT.!D114</f>
        <v>0</v>
      </c>
      <c r="F112" s="14" t="str">
        <f>ATT.!E114</f>
        <v/>
      </c>
      <c r="G112" s="15" t="str">
        <f>ATT.!F114</f>
        <v/>
      </c>
      <c r="H112" s="15" t="str">
        <f>ATT.!G114</f>
        <v/>
      </c>
      <c r="I112" s="14" t="str">
        <f>ATT.!H114</f>
        <v/>
      </c>
      <c r="J112" s="78"/>
      <c r="K112" s="78"/>
      <c r="L112" s="79"/>
      <c r="M112" s="79"/>
      <c r="N112" s="79"/>
    </row>
    <row r="113" spans="5:14" ht="18" customHeight="1" x14ac:dyDescent="0.25">
      <c r="E113" s="14">
        <f>ATT.!D115</f>
        <v>0</v>
      </c>
      <c r="F113" s="14" t="str">
        <f>ATT.!E115</f>
        <v/>
      </c>
      <c r="G113" s="15" t="str">
        <f>ATT.!F115</f>
        <v/>
      </c>
      <c r="H113" s="15" t="str">
        <f>ATT.!G115</f>
        <v/>
      </c>
      <c r="I113" s="14" t="str">
        <f>ATT.!H115</f>
        <v/>
      </c>
      <c r="J113" s="78"/>
      <c r="K113" s="78"/>
      <c r="L113" s="79"/>
      <c r="M113" s="79"/>
      <c r="N113" s="79"/>
    </row>
    <row r="114" spans="5:14" ht="18" customHeight="1" x14ac:dyDescent="0.25">
      <c r="E114" s="14">
        <f>ATT.!D116</f>
        <v>0</v>
      </c>
      <c r="F114" s="14" t="str">
        <f>ATT.!E116</f>
        <v/>
      </c>
      <c r="G114" s="15" t="str">
        <f>ATT.!F116</f>
        <v/>
      </c>
      <c r="H114" s="15" t="str">
        <f>ATT.!G116</f>
        <v/>
      </c>
      <c r="I114" s="14" t="str">
        <f>ATT.!H116</f>
        <v/>
      </c>
      <c r="J114" s="78"/>
      <c r="K114" s="78"/>
      <c r="L114" s="79"/>
      <c r="M114" s="79"/>
      <c r="N114" s="79"/>
    </row>
    <row r="115" spans="5:14" ht="18" customHeight="1" x14ac:dyDescent="0.25">
      <c r="E115" s="14">
        <f>ATT.!D117</f>
        <v>0</v>
      </c>
      <c r="F115" s="14" t="str">
        <f>ATT.!E117</f>
        <v/>
      </c>
      <c r="G115" s="15" t="str">
        <f>ATT.!F117</f>
        <v/>
      </c>
      <c r="H115" s="15" t="str">
        <f>ATT.!G117</f>
        <v/>
      </c>
      <c r="I115" s="14" t="str">
        <f>ATT.!H117</f>
        <v/>
      </c>
      <c r="J115" s="78"/>
      <c r="K115" s="78"/>
      <c r="L115" s="79"/>
      <c r="M115" s="79"/>
      <c r="N115" s="79"/>
    </row>
    <row r="116" spans="5:14" ht="18" customHeight="1" x14ac:dyDescent="0.25">
      <c r="E116" s="14">
        <f>ATT.!D118</f>
        <v>0</v>
      </c>
      <c r="F116" s="14" t="str">
        <f>ATT.!E118</f>
        <v/>
      </c>
      <c r="G116" s="15" t="str">
        <f>ATT.!F118</f>
        <v/>
      </c>
      <c r="H116" s="15" t="str">
        <f>ATT.!G118</f>
        <v/>
      </c>
      <c r="I116" s="14" t="str">
        <f>ATT.!H118</f>
        <v/>
      </c>
      <c r="J116" s="78"/>
      <c r="K116" s="78"/>
      <c r="L116" s="79"/>
      <c r="M116" s="79"/>
      <c r="N116" s="79"/>
    </row>
    <row r="117" spans="5:14" ht="18" customHeight="1" x14ac:dyDescent="0.25">
      <c r="E117" s="14">
        <f>ATT.!D119</f>
        <v>0</v>
      </c>
      <c r="F117" s="14" t="str">
        <f>ATT.!E119</f>
        <v/>
      </c>
      <c r="G117" s="15" t="str">
        <f>ATT.!F119</f>
        <v/>
      </c>
      <c r="H117" s="15" t="str">
        <f>ATT.!G119</f>
        <v/>
      </c>
      <c r="I117" s="14" t="str">
        <f>ATT.!H119</f>
        <v/>
      </c>
      <c r="J117" s="78"/>
      <c r="K117" s="78"/>
      <c r="L117" s="79"/>
      <c r="M117" s="79"/>
      <c r="N117" s="79"/>
    </row>
    <row r="118" spans="5:14" ht="18" customHeight="1" x14ac:dyDescent="0.25">
      <c r="E118" s="14">
        <f>ATT.!D120</f>
        <v>0</v>
      </c>
      <c r="F118" s="14" t="str">
        <f>ATT.!E120</f>
        <v/>
      </c>
      <c r="G118" s="15" t="str">
        <f>ATT.!F120</f>
        <v/>
      </c>
      <c r="H118" s="15" t="str">
        <f>ATT.!G120</f>
        <v/>
      </c>
      <c r="I118" s="14" t="str">
        <f>ATT.!H120</f>
        <v/>
      </c>
      <c r="J118" s="78"/>
      <c r="K118" s="78"/>
      <c r="L118" s="79"/>
      <c r="M118" s="79"/>
      <c r="N118" s="79"/>
    </row>
    <row r="119" spans="5:14" ht="18" customHeight="1" x14ac:dyDescent="0.25">
      <c r="E119" s="14">
        <f>ATT.!D121</f>
        <v>0</v>
      </c>
      <c r="F119" s="14" t="str">
        <f>ATT.!E121</f>
        <v/>
      </c>
      <c r="G119" s="15" t="str">
        <f>ATT.!F121</f>
        <v/>
      </c>
      <c r="H119" s="15" t="str">
        <f>ATT.!G121</f>
        <v/>
      </c>
      <c r="I119" s="14" t="str">
        <f>ATT.!H121</f>
        <v/>
      </c>
      <c r="J119" s="78"/>
      <c r="K119" s="78"/>
      <c r="L119" s="79"/>
      <c r="M119" s="79"/>
      <c r="N119" s="79"/>
    </row>
    <row r="120" spans="5:14" ht="18" customHeight="1" x14ac:dyDescent="0.25">
      <c r="E120" s="14">
        <f>ATT.!D122</f>
        <v>0</v>
      </c>
      <c r="F120" s="14" t="str">
        <f>ATT.!E122</f>
        <v/>
      </c>
      <c r="G120" s="15" t="str">
        <f>ATT.!F122</f>
        <v/>
      </c>
      <c r="H120" s="15" t="str">
        <f>ATT.!G122</f>
        <v/>
      </c>
      <c r="I120" s="14" t="str">
        <f>ATT.!H122</f>
        <v/>
      </c>
      <c r="J120" s="78"/>
      <c r="K120" s="78"/>
      <c r="L120" s="79"/>
      <c r="M120" s="79"/>
      <c r="N120" s="79"/>
    </row>
    <row r="121" spans="5:14" ht="18" customHeight="1" x14ac:dyDescent="0.25">
      <c r="E121" s="14">
        <f>ATT.!D123</f>
        <v>0</v>
      </c>
      <c r="F121" s="14" t="str">
        <f>ATT.!E123</f>
        <v/>
      </c>
      <c r="G121" s="15" t="str">
        <f>ATT.!F123</f>
        <v/>
      </c>
      <c r="H121" s="15" t="str">
        <f>ATT.!G123</f>
        <v/>
      </c>
      <c r="I121" s="14" t="str">
        <f>ATT.!H123</f>
        <v/>
      </c>
      <c r="J121" s="78"/>
      <c r="K121" s="78"/>
      <c r="L121" s="79"/>
      <c r="M121" s="79"/>
      <c r="N121" s="79"/>
    </row>
    <row r="122" spans="5:14" ht="18" customHeight="1" x14ac:dyDescent="0.25">
      <c r="E122" s="14">
        <f>ATT.!D124</f>
        <v>0</v>
      </c>
      <c r="F122" s="14" t="str">
        <f>ATT.!E124</f>
        <v/>
      </c>
      <c r="G122" s="15" t="str">
        <f>ATT.!F124</f>
        <v/>
      </c>
      <c r="H122" s="15" t="str">
        <f>ATT.!G124</f>
        <v/>
      </c>
      <c r="I122" s="14" t="str">
        <f>ATT.!H124</f>
        <v/>
      </c>
      <c r="J122" s="78"/>
      <c r="K122" s="78"/>
      <c r="L122" s="79"/>
      <c r="M122" s="79"/>
      <c r="N122" s="79"/>
    </row>
    <row r="123" spans="5:14" ht="18" customHeight="1" x14ac:dyDescent="0.25">
      <c r="E123" s="14">
        <f>ATT.!D125</f>
        <v>0</v>
      </c>
      <c r="F123" s="14" t="str">
        <f>ATT.!E125</f>
        <v/>
      </c>
      <c r="G123" s="15" t="str">
        <f>ATT.!F125</f>
        <v/>
      </c>
      <c r="H123" s="15" t="str">
        <f>ATT.!G125</f>
        <v/>
      </c>
      <c r="I123" s="14" t="str">
        <f>ATT.!H125</f>
        <v/>
      </c>
      <c r="J123" s="78"/>
      <c r="K123" s="78"/>
      <c r="L123" s="79"/>
      <c r="M123" s="79"/>
      <c r="N123" s="79"/>
    </row>
    <row r="124" spans="5:14" ht="18" customHeight="1" x14ac:dyDescent="0.25">
      <c r="E124" s="14">
        <f>ATT.!D126</f>
        <v>0</v>
      </c>
      <c r="F124" s="14" t="str">
        <f>ATT.!E126</f>
        <v/>
      </c>
      <c r="G124" s="15" t="str">
        <f>ATT.!F126</f>
        <v/>
      </c>
      <c r="H124" s="15" t="str">
        <f>ATT.!G126</f>
        <v/>
      </c>
      <c r="I124" s="14" t="str">
        <f>ATT.!H126</f>
        <v/>
      </c>
      <c r="J124" s="78"/>
      <c r="K124" s="78"/>
      <c r="L124" s="79"/>
      <c r="M124" s="79"/>
      <c r="N124" s="79"/>
    </row>
    <row r="125" spans="5:14" ht="18" customHeight="1" x14ac:dyDescent="0.25">
      <c r="E125" s="14">
        <f>ATT.!D127</f>
        <v>0</v>
      </c>
      <c r="F125" s="14" t="str">
        <f>ATT.!E127</f>
        <v/>
      </c>
      <c r="G125" s="15" t="str">
        <f>ATT.!F127</f>
        <v/>
      </c>
      <c r="H125" s="15" t="str">
        <f>ATT.!G127</f>
        <v/>
      </c>
      <c r="I125" s="14" t="str">
        <f>ATT.!H127</f>
        <v/>
      </c>
      <c r="J125" s="78"/>
      <c r="K125" s="78"/>
      <c r="L125" s="79"/>
      <c r="M125" s="79"/>
      <c r="N125" s="79"/>
    </row>
    <row r="126" spans="5:14" ht="18" customHeight="1" x14ac:dyDescent="0.25">
      <c r="E126" s="14">
        <f>ATT.!D128</f>
        <v>0</v>
      </c>
      <c r="F126" s="14" t="str">
        <f>ATT.!E128</f>
        <v/>
      </c>
      <c r="G126" s="15" t="str">
        <f>ATT.!F128</f>
        <v/>
      </c>
      <c r="H126" s="15" t="str">
        <f>ATT.!G128</f>
        <v/>
      </c>
      <c r="I126" s="14" t="str">
        <f>ATT.!H128</f>
        <v/>
      </c>
      <c r="J126" s="78"/>
      <c r="K126" s="78"/>
      <c r="L126" s="79"/>
      <c r="M126" s="79"/>
      <c r="N126" s="79"/>
    </row>
    <row r="127" spans="5:14" ht="18" customHeight="1" x14ac:dyDescent="0.25">
      <c r="E127" s="14">
        <f>ATT.!D129</f>
        <v>0</v>
      </c>
      <c r="F127" s="14" t="str">
        <f>ATT.!E129</f>
        <v/>
      </c>
      <c r="G127" s="15" t="str">
        <f>ATT.!F129</f>
        <v/>
      </c>
      <c r="H127" s="15" t="str">
        <f>ATT.!G129</f>
        <v/>
      </c>
      <c r="I127" s="14" t="str">
        <f>ATT.!H129</f>
        <v/>
      </c>
      <c r="J127" s="78"/>
      <c r="K127" s="78"/>
      <c r="L127" s="79"/>
      <c r="M127" s="79"/>
      <c r="N127" s="79"/>
    </row>
    <row r="128" spans="5:14" ht="18" customHeight="1" x14ac:dyDescent="0.25">
      <c r="E128" s="14">
        <f>ATT.!D130</f>
        <v>0</v>
      </c>
      <c r="F128" s="14" t="str">
        <f>ATT.!E130</f>
        <v/>
      </c>
      <c r="G128" s="15" t="str">
        <f>ATT.!F130</f>
        <v/>
      </c>
      <c r="H128" s="15" t="str">
        <f>ATT.!G130</f>
        <v/>
      </c>
      <c r="I128" s="14" t="str">
        <f>ATT.!H130</f>
        <v/>
      </c>
      <c r="J128" s="78"/>
      <c r="K128" s="78"/>
      <c r="L128" s="79"/>
      <c r="M128" s="79"/>
      <c r="N128" s="79"/>
    </row>
    <row r="129" spans="5:14" ht="18" customHeight="1" x14ac:dyDescent="0.25">
      <c r="E129" s="14">
        <f>ATT.!D131</f>
        <v>0</v>
      </c>
      <c r="F129" s="14" t="str">
        <f>ATT.!E131</f>
        <v/>
      </c>
      <c r="G129" s="15" t="str">
        <f>ATT.!F131</f>
        <v/>
      </c>
      <c r="H129" s="15" t="str">
        <f>ATT.!G131</f>
        <v/>
      </c>
      <c r="I129" s="14" t="str">
        <f>ATT.!H131</f>
        <v/>
      </c>
      <c r="J129" s="78"/>
      <c r="K129" s="78"/>
      <c r="L129" s="79"/>
      <c r="M129" s="79"/>
      <c r="N129" s="79"/>
    </row>
    <row r="130" spans="5:14" ht="18" customHeight="1" x14ac:dyDescent="0.25">
      <c r="E130" s="14">
        <f>ATT.!D132</f>
        <v>0</v>
      </c>
      <c r="F130" s="14" t="str">
        <f>ATT.!E132</f>
        <v/>
      </c>
      <c r="G130" s="15" t="str">
        <f>ATT.!F132</f>
        <v/>
      </c>
      <c r="H130" s="15" t="str">
        <f>ATT.!G132</f>
        <v/>
      </c>
      <c r="I130" s="14" t="str">
        <f>ATT.!H132</f>
        <v/>
      </c>
      <c r="J130" s="78"/>
      <c r="K130" s="78"/>
      <c r="L130" s="79"/>
      <c r="M130" s="79"/>
      <c r="N130" s="79"/>
    </row>
    <row r="131" spans="5:14" ht="18" customHeight="1" x14ac:dyDescent="0.25">
      <c r="E131" s="14">
        <f>ATT.!D133</f>
        <v>0</v>
      </c>
      <c r="F131" s="14" t="str">
        <f>ATT.!E133</f>
        <v/>
      </c>
      <c r="G131" s="15" t="str">
        <f>ATT.!F133</f>
        <v/>
      </c>
      <c r="H131" s="15" t="str">
        <f>ATT.!G133</f>
        <v/>
      </c>
      <c r="I131" s="14" t="str">
        <f>ATT.!H133</f>
        <v/>
      </c>
      <c r="J131" s="78"/>
      <c r="K131" s="78"/>
      <c r="L131" s="79"/>
      <c r="M131" s="79"/>
      <c r="N131" s="79"/>
    </row>
    <row r="132" spans="5:14" ht="18" customHeight="1" x14ac:dyDescent="0.25">
      <c r="E132" s="14">
        <f>ATT.!D134</f>
        <v>0</v>
      </c>
      <c r="F132" s="14" t="str">
        <f>ATT.!E134</f>
        <v/>
      </c>
      <c r="G132" s="15" t="str">
        <f>ATT.!F134</f>
        <v/>
      </c>
      <c r="H132" s="15" t="str">
        <f>ATT.!G134</f>
        <v/>
      </c>
      <c r="I132" s="14" t="str">
        <f>ATT.!H134</f>
        <v/>
      </c>
      <c r="J132" s="78"/>
      <c r="K132" s="78"/>
      <c r="L132" s="79"/>
      <c r="M132" s="79"/>
      <c r="N132" s="79"/>
    </row>
    <row r="133" spans="5:14" ht="18" customHeight="1" x14ac:dyDescent="0.25">
      <c r="E133" s="14">
        <f>ATT.!D135</f>
        <v>0</v>
      </c>
      <c r="F133" s="14" t="str">
        <f>ATT.!E135</f>
        <v/>
      </c>
      <c r="G133" s="15" t="str">
        <f>ATT.!F135</f>
        <v/>
      </c>
      <c r="H133" s="15" t="str">
        <f>ATT.!G135</f>
        <v/>
      </c>
      <c r="I133" s="14" t="str">
        <f>ATT.!H135</f>
        <v/>
      </c>
      <c r="J133" s="78"/>
      <c r="K133" s="78"/>
      <c r="L133" s="79"/>
      <c r="M133" s="79"/>
      <c r="N133" s="79"/>
    </row>
    <row r="134" spans="5:14" ht="18" customHeight="1" x14ac:dyDescent="0.25">
      <c r="E134" s="14">
        <f>ATT.!D136</f>
        <v>0</v>
      </c>
      <c r="F134" s="14" t="str">
        <f>ATT.!E136</f>
        <v/>
      </c>
      <c r="G134" s="15" t="str">
        <f>ATT.!F136</f>
        <v/>
      </c>
      <c r="H134" s="15" t="str">
        <f>ATT.!G136</f>
        <v/>
      </c>
      <c r="I134" s="14" t="str">
        <f>ATT.!H136</f>
        <v/>
      </c>
      <c r="J134" s="78"/>
      <c r="K134" s="78"/>
      <c r="L134" s="79"/>
      <c r="M134" s="79"/>
      <c r="N134" s="79"/>
    </row>
    <row r="135" spans="5:14" ht="18" customHeight="1" x14ac:dyDescent="0.25">
      <c r="E135" s="14">
        <f>ATT.!D137</f>
        <v>0</v>
      </c>
      <c r="F135" s="14" t="str">
        <f>ATT.!E137</f>
        <v/>
      </c>
      <c r="G135" s="15" t="str">
        <f>ATT.!F137</f>
        <v/>
      </c>
      <c r="H135" s="15" t="str">
        <f>ATT.!G137</f>
        <v/>
      </c>
      <c r="I135" s="14" t="str">
        <f>ATT.!H137</f>
        <v/>
      </c>
      <c r="J135" s="78"/>
      <c r="K135" s="78"/>
      <c r="L135" s="79"/>
      <c r="M135" s="79"/>
      <c r="N135" s="79"/>
    </row>
    <row r="136" spans="5:14" ht="18" customHeight="1" x14ac:dyDescent="0.25">
      <c r="E136" s="14">
        <f>ATT.!D138</f>
        <v>0</v>
      </c>
      <c r="F136" s="14" t="str">
        <f>ATT.!E138</f>
        <v/>
      </c>
      <c r="G136" s="15" t="str">
        <f>ATT.!F138</f>
        <v/>
      </c>
      <c r="H136" s="15" t="str">
        <f>ATT.!G138</f>
        <v/>
      </c>
      <c r="I136" s="14" t="str">
        <f>ATT.!H138</f>
        <v/>
      </c>
      <c r="J136" s="78"/>
      <c r="K136" s="78"/>
      <c r="L136" s="79"/>
      <c r="M136" s="79"/>
      <c r="N136" s="79"/>
    </row>
    <row r="137" spans="5:14" ht="18" customHeight="1" x14ac:dyDescent="0.25">
      <c r="E137" s="14">
        <f>ATT.!D139</f>
        <v>0</v>
      </c>
      <c r="F137" s="14" t="str">
        <f>ATT.!E139</f>
        <v/>
      </c>
      <c r="G137" s="15" t="str">
        <f>ATT.!F139</f>
        <v/>
      </c>
      <c r="H137" s="15" t="str">
        <f>ATT.!G139</f>
        <v/>
      </c>
      <c r="I137" s="14" t="str">
        <f>ATT.!H139</f>
        <v/>
      </c>
      <c r="J137" s="78"/>
      <c r="K137" s="78"/>
      <c r="L137" s="79"/>
      <c r="M137" s="79"/>
      <c r="N137" s="79"/>
    </row>
    <row r="138" spans="5:14" ht="18" customHeight="1" x14ac:dyDescent="0.25">
      <c r="E138" s="14">
        <f>ATT.!D140</f>
        <v>0</v>
      </c>
      <c r="F138" s="14" t="str">
        <f>ATT.!E140</f>
        <v/>
      </c>
      <c r="G138" s="15" t="str">
        <f>ATT.!F140</f>
        <v/>
      </c>
      <c r="H138" s="15" t="str">
        <f>ATT.!G140</f>
        <v/>
      </c>
      <c r="I138" s="14" t="str">
        <f>ATT.!H140</f>
        <v/>
      </c>
      <c r="J138" s="78"/>
      <c r="K138" s="78"/>
      <c r="L138" s="79"/>
      <c r="M138" s="79"/>
      <c r="N138" s="79"/>
    </row>
    <row r="139" spans="5:14" ht="18" customHeight="1" x14ac:dyDescent="0.25">
      <c r="E139" s="14">
        <f>ATT.!D141</f>
        <v>0</v>
      </c>
      <c r="F139" s="14" t="str">
        <f>ATT.!E141</f>
        <v/>
      </c>
      <c r="G139" s="15" t="str">
        <f>ATT.!F141</f>
        <v/>
      </c>
      <c r="H139" s="15" t="str">
        <f>ATT.!G141</f>
        <v/>
      </c>
      <c r="I139" s="14" t="str">
        <f>ATT.!H141</f>
        <v/>
      </c>
      <c r="J139" s="78"/>
      <c r="K139" s="78"/>
      <c r="L139" s="79"/>
      <c r="M139" s="79"/>
      <c r="N139" s="79"/>
    </row>
    <row r="140" spans="5:14" ht="18" customHeight="1" x14ac:dyDescent="0.25">
      <c r="E140" s="14">
        <f>ATT.!D142</f>
        <v>0</v>
      </c>
      <c r="F140" s="14" t="str">
        <f>ATT.!E142</f>
        <v/>
      </c>
      <c r="G140" s="15" t="str">
        <f>ATT.!F142</f>
        <v/>
      </c>
      <c r="H140" s="15" t="str">
        <f>ATT.!G142</f>
        <v/>
      </c>
      <c r="I140" s="14" t="str">
        <f>ATT.!H142</f>
        <v/>
      </c>
      <c r="J140" s="78"/>
      <c r="K140" s="78"/>
      <c r="L140" s="79"/>
      <c r="M140" s="79"/>
      <c r="N140" s="79"/>
    </row>
    <row r="141" spans="5:14" ht="18" customHeight="1" x14ac:dyDescent="0.25">
      <c r="E141" s="14">
        <f>ATT.!D143</f>
        <v>0</v>
      </c>
      <c r="F141" s="14" t="str">
        <f>ATT.!E143</f>
        <v/>
      </c>
      <c r="G141" s="15" t="str">
        <f>ATT.!F143</f>
        <v/>
      </c>
      <c r="H141" s="15" t="str">
        <f>ATT.!G143</f>
        <v/>
      </c>
      <c r="I141" s="14" t="str">
        <f>ATT.!H143</f>
        <v/>
      </c>
      <c r="J141" s="78"/>
      <c r="K141" s="78"/>
      <c r="L141" s="79"/>
      <c r="M141" s="79"/>
      <c r="N141" s="79"/>
    </row>
    <row r="142" spans="5:14" ht="18" customHeight="1" x14ac:dyDescent="0.25">
      <c r="E142" s="14">
        <f>ATT.!D144</f>
        <v>0</v>
      </c>
      <c r="F142" s="14" t="str">
        <f>ATT.!E144</f>
        <v/>
      </c>
      <c r="G142" s="15" t="str">
        <f>ATT.!F144</f>
        <v/>
      </c>
      <c r="H142" s="15" t="str">
        <f>ATT.!G144</f>
        <v/>
      </c>
      <c r="I142" s="14" t="str">
        <f>ATT.!H144</f>
        <v/>
      </c>
      <c r="J142" s="78"/>
      <c r="K142" s="78"/>
      <c r="L142" s="79"/>
      <c r="M142" s="79"/>
      <c r="N142" s="79"/>
    </row>
    <row r="143" spans="5:14" ht="18" customHeight="1" x14ac:dyDescent="0.25">
      <c r="E143" s="14">
        <f>ATT.!D145</f>
        <v>0</v>
      </c>
      <c r="F143" s="14" t="str">
        <f>ATT.!E145</f>
        <v/>
      </c>
      <c r="G143" s="15" t="str">
        <f>ATT.!F145</f>
        <v/>
      </c>
      <c r="H143" s="15" t="str">
        <f>ATT.!G145</f>
        <v/>
      </c>
      <c r="I143" s="14" t="str">
        <f>ATT.!H145</f>
        <v/>
      </c>
      <c r="J143" s="78"/>
      <c r="K143" s="78"/>
      <c r="L143" s="79"/>
      <c r="M143" s="79"/>
      <c r="N143" s="79"/>
    </row>
    <row r="144" spans="5:14" ht="18" customHeight="1" x14ac:dyDescent="0.25">
      <c r="E144" s="14">
        <f>ATT.!D146</f>
        <v>0</v>
      </c>
      <c r="F144" s="14" t="str">
        <f>ATT.!E146</f>
        <v/>
      </c>
      <c r="G144" s="15" t="str">
        <f>ATT.!F146</f>
        <v/>
      </c>
      <c r="H144" s="15" t="str">
        <f>ATT.!G146</f>
        <v/>
      </c>
      <c r="I144" s="14" t="str">
        <f>ATT.!H146</f>
        <v/>
      </c>
      <c r="J144" s="78"/>
      <c r="K144" s="78"/>
      <c r="L144" s="79"/>
      <c r="M144" s="79"/>
      <c r="N144" s="79"/>
    </row>
    <row r="145" spans="5:14" ht="18" customHeight="1" x14ac:dyDescent="0.25">
      <c r="E145" s="14">
        <f>ATT.!D147</f>
        <v>0</v>
      </c>
      <c r="F145" s="14" t="str">
        <f>ATT.!E147</f>
        <v/>
      </c>
      <c r="G145" s="15" t="str">
        <f>ATT.!F147</f>
        <v/>
      </c>
      <c r="H145" s="15" t="str">
        <f>ATT.!G147</f>
        <v/>
      </c>
      <c r="I145" s="14" t="str">
        <f>ATT.!H147</f>
        <v/>
      </c>
      <c r="J145" s="78"/>
      <c r="K145" s="78"/>
      <c r="L145" s="79"/>
      <c r="M145" s="79"/>
      <c r="N145" s="79"/>
    </row>
    <row r="146" spans="5:14" ht="18" customHeight="1" x14ac:dyDescent="0.25">
      <c r="E146" s="14">
        <f>ATT.!D148</f>
        <v>0</v>
      </c>
      <c r="F146" s="14" t="str">
        <f>ATT.!E148</f>
        <v/>
      </c>
      <c r="G146" s="15" t="str">
        <f>ATT.!F148</f>
        <v/>
      </c>
      <c r="H146" s="15" t="str">
        <f>ATT.!G148</f>
        <v/>
      </c>
      <c r="I146" s="14" t="str">
        <f>ATT.!H148</f>
        <v/>
      </c>
      <c r="J146" s="78"/>
      <c r="K146" s="78"/>
      <c r="L146" s="79"/>
      <c r="M146" s="79"/>
      <c r="N146" s="79"/>
    </row>
    <row r="147" spans="5:14" ht="18" customHeight="1" x14ac:dyDescent="0.25">
      <c r="E147" s="14">
        <f>ATT.!D149</f>
        <v>0</v>
      </c>
      <c r="F147" s="14" t="str">
        <f>ATT.!E149</f>
        <v/>
      </c>
      <c r="G147" s="15" t="str">
        <f>ATT.!F149</f>
        <v/>
      </c>
      <c r="H147" s="15" t="str">
        <f>ATT.!G149</f>
        <v/>
      </c>
      <c r="I147" s="14" t="str">
        <f>ATT.!H149</f>
        <v/>
      </c>
      <c r="J147" s="78"/>
      <c r="K147" s="78"/>
      <c r="L147" s="79"/>
      <c r="M147" s="79"/>
      <c r="N147" s="79"/>
    </row>
    <row r="148" spans="5:14" ht="18" customHeight="1" x14ac:dyDescent="0.25">
      <c r="E148" s="14">
        <f>ATT.!D150</f>
        <v>0</v>
      </c>
      <c r="F148" s="14" t="str">
        <f>ATT.!E150</f>
        <v/>
      </c>
      <c r="G148" s="15" t="str">
        <f>ATT.!F150</f>
        <v/>
      </c>
      <c r="H148" s="15" t="str">
        <f>ATT.!G150</f>
        <v/>
      </c>
      <c r="I148" s="14" t="str">
        <f>ATT.!H150</f>
        <v/>
      </c>
      <c r="J148" s="78"/>
      <c r="K148" s="78"/>
      <c r="L148" s="79"/>
      <c r="M148" s="79"/>
      <c r="N148" s="79"/>
    </row>
    <row r="149" spans="5:14" ht="18" customHeight="1" x14ac:dyDescent="0.25">
      <c r="E149" s="14">
        <f>ATT.!D151</f>
        <v>0</v>
      </c>
      <c r="F149" s="14" t="str">
        <f>ATT.!E151</f>
        <v/>
      </c>
      <c r="G149" s="15" t="str">
        <f>ATT.!F151</f>
        <v/>
      </c>
      <c r="H149" s="15" t="str">
        <f>ATT.!G151</f>
        <v/>
      </c>
      <c r="I149" s="14" t="str">
        <f>ATT.!H151</f>
        <v/>
      </c>
      <c r="J149" s="78"/>
      <c r="K149" s="78"/>
      <c r="L149" s="79"/>
      <c r="M149" s="79"/>
      <c r="N149" s="79"/>
    </row>
    <row r="150" spans="5:14" ht="18" customHeight="1" x14ac:dyDescent="0.25">
      <c r="E150" s="14">
        <f>ATT.!D152</f>
        <v>0</v>
      </c>
      <c r="F150" s="14" t="str">
        <f>ATT.!E152</f>
        <v/>
      </c>
      <c r="G150" s="15" t="str">
        <f>ATT.!F152</f>
        <v/>
      </c>
      <c r="H150" s="15" t="str">
        <f>ATT.!G152</f>
        <v/>
      </c>
      <c r="I150" s="14" t="str">
        <f>ATT.!H152</f>
        <v/>
      </c>
      <c r="J150" s="78"/>
      <c r="K150" s="78"/>
      <c r="L150" s="79"/>
      <c r="M150" s="79"/>
      <c r="N150" s="79"/>
    </row>
    <row r="151" spans="5:14" ht="18" customHeight="1" x14ac:dyDescent="0.25">
      <c r="E151" s="14">
        <f>ATT.!D153</f>
        <v>0</v>
      </c>
      <c r="F151" s="14" t="str">
        <f>ATT.!E153</f>
        <v/>
      </c>
      <c r="G151" s="15" t="str">
        <f>ATT.!F153</f>
        <v/>
      </c>
      <c r="H151" s="15" t="str">
        <f>ATT.!G153</f>
        <v/>
      </c>
      <c r="I151" s="14" t="str">
        <f>ATT.!H153</f>
        <v/>
      </c>
      <c r="J151" s="78"/>
      <c r="K151" s="78"/>
      <c r="L151" s="79"/>
      <c r="M151" s="79"/>
      <c r="N151" s="79"/>
    </row>
    <row r="152" spans="5:14" ht="18" customHeight="1" x14ac:dyDescent="0.25">
      <c r="E152" s="14">
        <f>ATT.!D154</f>
        <v>0</v>
      </c>
      <c r="F152" s="14" t="str">
        <f>ATT.!E154</f>
        <v/>
      </c>
      <c r="G152" s="15" t="str">
        <f>ATT.!F154</f>
        <v/>
      </c>
      <c r="H152" s="15" t="str">
        <f>ATT.!G154</f>
        <v/>
      </c>
      <c r="I152" s="14" t="str">
        <f>ATT.!H154</f>
        <v/>
      </c>
      <c r="J152" s="78"/>
      <c r="K152" s="78"/>
      <c r="L152" s="79"/>
      <c r="M152" s="79"/>
      <c r="N152" s="79"/>
    </row>
    <row r="153" spans="5:14" ht="18" customHeight="1" x14ac:dyDescent="0.25">
      <c r="E153" s="14">
        <f>ATT.!D155</f>
        <v>0</v>
      </c>
      <c r="F153" s="14" t="str">
        <f>ATT.!E155</f>
        <v/>
      </c>
      <c r="G153" s="15" t="str">
        <f>ATT.!F155</f>
        <v/>
      </c>
      <c r="H153" s="15" t="str">
        <f>ATT.!G155</f>
        <v/>
      </c>
      <c r="I153" s="14" t="str">
        <f>ATT.!H155</f>
        <v/>
      </c>
      <c r="J153" s="78"/>
      <c r="K153" s="78"/>
      <c r="L153" s="79"/>
      <c r="M153" s="79"/>
      <c r="N153" s="79"/>
    </row>
    <row r="154" spans="5:14" ht="18" customHeight="1" x14ac:dyDescent="0.25">
      <c r="E154" s="14">
        <f>ATT.!D156</f>
        <v>0</v>
      </c>
      <c r="F154" s="14" t="str">
        <f>ATT.!E156</f>
        <v/>
      </c>
      <c r="G154" s="15" t="str">
        <f>ATT.!F156</f>
        <v/>
      </c>
      <c r="H154" s="15" t="str">
        <f>ATT.!G156</f>
        <v/>
      </c>
      <c r="I154" s="14" t="str">
        <f>ATT.!H156</f>
        <v/>
      </c>
      <c r="J154" s="78"/>
      <c r="K154" s="78"/>
      <c r="L154" s="79"/>
      <c r="M154" s="79"/>
      <c r="N154" s="79"/>
    </row>
    <row r="155" spans="5:14" ht="18" customHeight="1" x14ac:dyDescent="0.25">
      <c r="E155" s="14">
        <f>ATT.!D157</f>
        <v>0</v>
      </c>
      <c r="F155" s="14" t="str">
        <f>ATT.!E157</f>
        <v/>
      </c>
      <c r="G155" s="15" t="str">
        <f>ATT.!F157</f>
        <v/>
      </c>
      <c r="H155" s="15" t="str">
        <f>ATT.!G157</f>
        <v/>
      </c>
      <c r="I155" s="14" t="str">
        <f>ATT.!H157</f>
        <v/>
      </c>
      <c r="J155" s="78"/>
      <c r="K155" s="78"/>
      <c r="L155" s="79"/>
      <c r="M155" s="79"/>
      <c r="N155" s="79"/>
    </row>
    <row r="156" spans="5:14" ht="18" customHeight="1" x14ac:dyDescent="0.25">
      <c r="E156" s="14">
        <f>ATT.!D158</f>
        <v>0</v>
      </c>
      <c r="F156" s="14" t="str">
        <f>ATT.!E158</f>
        <v/>
      </c>
      <c r="G156" s="15" t="str">
        <f>ATT.!F158</f>
        <v/>
      </c>
      <c r="H156" s="15" t="str">
        <f>ATT.!G158</f>
        <v/>
      </c>
      <c r="I156" s="14" t="str">
        <f>ATT.!H158</f>
        <v/>
      </c>
      <c r="J156" s="78"/>
      <c r="K156" s="78"/>
      <c r="L156" s="79"/>
      <c r="M156" s="79"/>
      <c r="N156" s="79"/>
    </row>
    <row r="157" spans="5:14" ht="18" customHeight="1" x14ac:dyDescent="0.25">
      <c r="E157" s="14">
        <f>ATT.!D159</f>
        <v>0</v>
      </c>
      <c r="F157" s="14" t="str">
        <f>ATT.!E159</f>
        <v/>
      </c>
      <c r="G157" s="15" t="str">
        <f>ATT.!F159</f>
        <v/>
      </c>
      <c r="H157" s="15" t="str">
        <f>ATT.!G159</f>
        <v/>
      </c>
      <c r="I157" s="14" t="str">
        <f>ATT.!H159</f>
        <v/>
      </c>
      <c r="J157" s="78"/>
      <c r="K157" s="78"/>
      <c r="L157" s="79"/>
      <c r="M157" s="79"/>
      <c r="N157" s="79"/>
    </row>
    <row r="158" spans="5:14" ht="18" customHeight="1" x14ac:dyDescent="0.25">
      <c r="E158" s="14">
        <f>ATT.!D160</f>
        <v>0</v>
      </c>
      <c r="F158" s="14" t="str">
        <f>ATT.!E160</f>
        <v/>
      </c>
      <c r="G158" s="15" t="str">
        <f>ATT.!F160</f>
        <v/>
      </c>
      <c r="H158" s="15" t="str">
        <f>ATT.!G160</f>
        <v/>
      </c>
      <c r="I158" s="14" t="str">
        <f>ATT.!H160</f>
        <v/>
      </c>
      <c r="J158" s="78"/>
      <c r="K158" s="78"/>
      <c r="L158" s="79"/>
      <c r="M158" s="79"/>
      <c r="N158" s="79"/>
    </row>
    <row r="159" spans="5:14" ht="18" customHeight="1" x14ac:dyDescent="0.25">
      <c r="E159" s="14">
        <f>ATT.!D161</f>
        <v>0</v>
      </c>
      <c r="F159" s="14" t="str">
        <f>ATT.!E161</f>
        <v/>
      </c>
      <c r="G159" s="15" t="str">
        <f>ATT.!F161</f>
        <v/>
      </c>
      <c r="H159" s="15" t="str">
        <f>ATT.!G161</f>
        <v/>
      </c>
      <c r="I159" s="14" t="str">
        <f>ATT.!H161</f>
        <v/>
      </c>
      <c r="J159" s="78"/>
      <c r="K159" s="78"/>
      <c r="L159" s="79"/>
      <c r="M159" s="79"/>
      <c r="N159" s="79"/>
    </row>
    <row r="160" spans="5:14" ht="18" customHeight="1" x14ac:dyDescent="0.25">
      <c r="E160" s="14">
        <f>ATT.!D162</f>
        <v>0</v>
      </c>
      <c r="F160" s="14" t="str">
        <f>ATT.!E162</f>
        <v/>
      </c>
      <c r="G160" s="15" t="str">
        <f>ATT.!F162</f>
        <v/>
      </c>
      <c r="H160" s="15" t="str">
        <f>ATT.!G162</f>
        <v/>
      </c>
      <c r="I160" s="14" t="str">
        <f>ATT.!H162</f>
        <v/>
      </c>
      <c r="J160" s="78"/>
      <c r="K160" s="78"/>
      <c r="L160" s="79"/>
      <c r="M160" s="79"/>
      <c r="N160" s="79"/>
    </row>
    <row r="161" spans="5:14" ht="18" customHeight="1" x14ac:dyDescent="0.25">
      <c r="E161" s="14">
        <f>ATT.!D163</f>
        <v>0</v>
      </c>
      <c r="F161" s="14" t="str">
        <f>ATT.!E163</f>
        <v/>
      </c>
      <c r="G161" s="15" t="str">
        <f>ATT.!F163</f>
        <v/>
      </c>
      <c r="H161" s="15" t="str">
        <f>ATT.!G163</f>
        <v/>
      </c>
      <c r="I161" s="14" t="str">
        <f>ATT.!H163</f>
        <v/>
      </c>
      <c r="J161" s="78"/>
      <c r="K161" s="78"/>
      <c r="L161" s="79"/>
      <c r="M161" s="79"/>
      <c r="N161" s="79"/>
    </row>
    <row r="162" spans="5:14" ht="18" customHeight="1" x14ac:dyDescent="0.25">
      <c r="E162" s="14">
        <f>ATT.!D164</f>
        <v>0</v>
      </c>
      <c r="F162" s="14" t="str">
        <f>ATT.!E164</f>
        <v/>
      </c>
      <c r="G162" s="15" t="str">
        <f>ATT.!F164</f>
        <v/>
      </c>
      <c r="H162" s="15" t="str">
        <f>ATT.!G164</f>
        <v/>
      </c>
      <c r="I162" s="14" t="str">
        <f>ATT.!H164</f>
        <v/>
      </c>
      <c r="J162" s="78"/>
      <c r="K162" s="78"/>
      <c r="L162" s="79"/>
      <c r="M162" s="79"/>
      <c r="N162" s="79"/>
    </row>
    <row r="163" spans="5:14" ht="18" customHeight="1" x14ac:dyDescent="0.25">
      <c r="E163" s="14">
        <f>ATT.!D165</f>
        <v>0</v>
      </c>
      <c r="F163" s="14" t="str">
        <f>ATT.!E165</f>
        <v/>
      </c>
      <c r="G163" s="15" t="str">
        <f>ATT.!F165</f>
        <v/>
      </c>
      <c r="H163" s="15" t="str">
        <f>ATT.!G165</f>
        <v/>
      </c>
      <c r="I163" s="14" t="str">
        <f>ATT.!H165</f>
        <v/>
      </c>
      <c r="J163" s="78"/>
      <c r="K163" s="78"/>
      <c r="L163" s="79"/>
      <c r="M163" s="79"/>
      <c r="N163" s="79"/>
    </row>
    <row r="164" spans="5:14" ht="18" customHeight="1" x14ac:dyDescent="0.25">
      <c r="E164" s="14">
        <f>ATT.!D166</f>
        <v>0</v>
      </c>
      <c r="F164" s="14" t="str">
        <f>ATT.!E166</f>
        <v/>
      </c>
      <c r="G164" s="15" t="str">
        <f>ATT.!F166</f>
        <v/>
      </c>
      <c r="H164" s="15" t="str">
        <f>ATT.!G166</f>
        <v/>
      </c>
      <c r="I164" s="14" t="str">
        <f>ATT.!H166</f>
        <v/>
      </c>
      <c r="J164" s="78"/>
      <c r="K164" s="78"/>
      <c r="L164" s="79"/>
      <c r="M164" s="79"/>
      <c r="N164" s="79"/>
    </row>
    <row r="165" spans="5:14" ht="18" customHeight="1" x14ac:dyDescent="0.25">
      <c r="E165" s="14">
        <f>ATT.!D167</f>
        <v>0</v>
      </c>
      <c r="F165" s="14" t="str">
        <f>ATT.!E167</f>
        <v/>
      </c>
      <c r="G165" s="15" t="str">
        <f>ATT.!F167</f>
        <v/>
      </c>
      <c r="H165" s="15" t="str">
        <f>ATT.!G167</f>
        <v/>
      </c>
      <c r="I165" s="14" t="str">
        <f>ATT.!H167</f>
        <v/>
      </c>
      <c r="J165" s="78"/>
      <c r="K165" s="78"/>
      <c r="L165" s="79"/>
      <c r="M165" s="79"/>
      <c r="N165" s="79"/>
    </row>
    <row r="166" spans="5:14" ht="18" customHeight="1" x14ac:dyDescent="0.25">
      <c r="E166" s="14">
        <f>ATT.!D168</f>
        <v>0</v>
      </c>
      <c r="F166" s="14" t="str">
        <f>ATT.!E168</f>
        <v/>
      </c>
      <c r="G166" s="15" t="str">
        <f>ATT.!F168</f>
        <v/>
      </c>
      <c r="H166" s="15" t="str">
        <f>ATT.!G168</f>
        <v/>
      </c>
      <c r="I166" s="14" t="str">
        <f>ATT.!H168</f>
        <v/>
      </c>
      <c r="J166" s="78"/>
      <c r="K166" s="78"/>
      <c r="L166" s="79"/>
      <c r="M166" s="79"/>
      <c r="N166" s="79"/>
    </row>
    <row r="167" spans="5:14" ht="18" customHeight="1" x14ac:dyDescent="0.25">
      <c r="E167" s="14">
        <f>ATT.!D169</f>
        <v>0</v>
      </c>
      <c r="F167" s="14" t="str">
        <f>ATT.!E169</f>
        <v/>
      </c>
      <c r="G167" s="15" t="str">
        <f>ATT.!F169</f>
        <v/>
      </c>
      <c r="H167" s="15" t="str">
        <f>ATT.!G169</f>
        <v/>
      </c>
      <c r="I167" s="14" t="str">
        <f>ATT.!H169</f>
        <v/>
      </c>
      <c r="J167" s="78"/>
      <c r="K167" s="78"/>
      <c r="L167" s="79"/>
      <c r="M167" s="79"/>
      <c r="N167" s="79"/>
    </row>
    <row r="168" spans="5:14" ht="18" customHeight="1" x14ac:dyDescent="0.25">
      <c r="E168" s="14">
        <f>ATT.!D170</f>
        <v>0</v>
      </c>
      <c r="F168" s="14" t="str">
        <f>ATT.!E170</f>
        <v/>
      </c>
      <c r="G168" s="15" t="str">
        <f>ATT.!F170</f>
        <v/>
      </c>
      <c r="H168" s="15" t="str">
        <f>ATT.!G170</f>
        <v/>
      </c>
      <c r="I168" s="14" t="str">
        <f>ATT.!H170</f>
        <v/>
      </c>
      <c r="J168" s="78"/>
      <c r="K168" s="78"/>
      <c r="L168" s="79"/>
      <c r="M168" s="79"/>
      <c r="N168" s="79"/>
    </row>
    <row r="169" spans="5:14" ht="18" customHeight="1" x14ac:dyDescent="0.25">
      <c r="E169" s="14">
        <f>ATT.!D171</f>
        <v>0</v>
      </c>
      <c r="F169" s="14" t="str">
        <f>ATT.!E171</f>
        <v/>
      </c>
      <c r="G169" s="15" t="str">
        <f>ATT.!F171</f>
        <v/>
      </c>
      <c r="H169" s="15" t="str">
        <f>ATT.!G171</f>
        <v/>
      </c>
      <c r="I169" s="14" t="str">
        <f>ATT.!H171</f>
        <v/>
      </c>
      <c r="J169" s="78"/>
      <c r="K169" s="78"/>
      <c r="L169" s="79"/>
      <c r="M169" s="79"/>
      <c r="N169" s="79"/>
    </row>
    <row r="170" spans="5:14" ht="18" customHeight="1" x14ac:dyDescent="0.25">
      <c r="E170" s="14">
        <f>ATT.!D172</f>
        <v>0</v>
      </c>
      <c r="F170" s="14" t="str">
        <f>ATT.!E172</f>
        <v/>
      </c>
      <c r="G170" s="15" t="str">
        <f>ATT.!F172</f>
        <v/>
      </c>
      <c r="H170" s="15" t="str">
        <f>ATT.!G172</f>
        <v/>
      </c>
      <c r="I170" s="14" t="str">
        <f>ATT.!H172</f>
        <v/>
      </c>
      <c r="J170" s="78"/>
      <c r="K170" s="78"/>
      <c r="L170" s="79"/>
      <c r="M170" s="79"/>
      <c r="N170" s="79"/>
    </row>
    <row r="171" spans="5:14" ht="18" customHeight="1" x14ac:dyDescent="0.25">
      <c r="E171" s="14">
        <f>ATT.!D173</f>
        <v>0</v>
      </c>
      <c r="F171" s="14" t="str">
        <f>ATT.!E173</f>
        <v/>
      </c>
      <c r="G171" s="15" t="str">
        <f>ATT.!F173</f>
        <v/>
      </c>
      <c r="H171" s="15" t="str">
        <f>ATT.!G173</f>
        <v/>
      </c>
      <c r="I171" s="14" t="str">
        <f>ATT.!H173</f>
        <v/>
      </c>
      <c r="J171" s="78"/>
      <c r="K171" s="78"/>
      <c r="L171" s="79"/>
      <c r="M171" s="79"/>
      <c r="N171" s="79"/>
    </row>
    <row r="172" spans="5:14" ht="18" customHeight="1" x14ac:dyDescent="0.25">
      <c r="E172" s="14">
        <f>ATT.!D174</f>
        <v>0</v>
      </c>
      <c r="F172" s="14" t="str">
        <f>ATT.!E174</f>
        <v/>
      </c>
      <c r="G172" s="15" t="str">
        <f>ATT.!F174</f>
        <v/>
      </c>
      <c r="H172" s="15" t="str">
        <f>ATT.!G174</f>
        <v/>
      </c>
      <c r="I172" s="14" t="str">
        <f>ATT.!H174</f>
        <v/>
      </c>
      <c r="J172" s="78"/>
      <c r="K172" s="78"/>
      <c r="L172" s="79"/>
      <c r="M172" s="79"/>
      <c r="N172" s="79"/>
    </row>
    <row r="173" spans="5:14" ht="18" customHeight="1" x14ac:dyDescent="0.25">
      <c r="E173" s="14">
        <f>ATT.!D175</f>
        <v>0</v>
      </c>
      <c r="F173" s="14" t="str">
        <f>ATT.!E175</f>
        <v/>
      </c>
      <c r="G173" s="15" t="str">
        <f>ATT.!F175</f>
        <v/>
      </c>
      <c r="H173" s="15" t="str">
        <f>ATT.!G175</f>
        <v/>
      </c>
      <c r="I173" s="14" t="str">
        <f>ATT.!H175</f>
        <v/>
      </c>
      <c r="J173" s="78"/>
      <c r="K173" s="78"/>
      <c r="L173" s="79"/>
      <c r="M173" s="79"/>
      <c r="N173" s="79"/>
    </row>
    <row r="174" spans="5:14" ht="18" customHeight="1" x14ac:dyDescent="0.25">
      <c r="E174" s="14">
        <f>ATT.!D176</f>
        <v>0</v>
      </c>
      <c r="F174" s="14" t="str">
        <f>ATT.!E176</f>
        <v/>
      </c>
      <c r="G174" s="15" t="str">
        <f>ATT.!F176</f>
        <v/>
      </c>
      <c r="H174" s="15" t="str">
        <f>ATT.!G176</f>
        <v/>
      </c>
      <c r="I174" s="14" t="str">
        <f>ATT.!H176</f>
        <v/>
      </c>
      <c r="J174" s="78"/>
      <c r="K174" s="78"/>
      <c r="L174" s="79"/>
      <c r="M174" s="79"/>
      <c r="N174" s="79"/>
    </row>
    <row r="175" spans="5:14" ht="18" customHeight="1" x14ac:dyDescent="0.25">
      <c r="E175" s="14">
        <f>ATT.!D177</f>
        <v>0</v>
      </c>
      <c r="F175" s="14" t="str">
        <f>ATT.!E177</f>
        <v/>
      </c>
      <c r="G175" s="15" t="str">
        <f>ATT.!F177</f>
        <v/>
      </c>
      <c r="H175" s="15" t="str">
        <f>ATT.!G177</f>
        <v/>
      </c>
      <c r="I175" s="14" t="str">
        <f>ATT.!H177</f>
        <v/>
      </c>
      <c r="J175" s="78"/>
      <c r="K175" s="78"/>
      <c r="L175" s="79"/>
      <c r="M175" s="79"/>
      <c r="N175" s="79"/>
    </row>
    <row r="176" spans="5:14" ht="18" customHeight="1" x14ac:dyDescent="0.25">
      <c r="E176" s="14">
        <f>ATT.!D178</f>
        <v>0</v>
      </c>
      <c r="F176" s="14" t="str">
        <f>ATT.!E178</f>
        <v/>
      </c>
      <c r="G176" s="15" t="str">
        <f>ATT.!F178</f>
        <v/>
      </c>
      <c r="H176" s="15" t="str">
        <f>ATT.!G178</f>
        <v/>
      </c>
      <c r="I176" s="14" t="str">
        <f>ATT.!H178</f>
        <v/>
      </c>
      <c r="J176" s="78"/>
      <c r="K176" s="78"/>
      <c r="L176" s="79"/>
      <c r="M176" s="79"/>
      <c r="N176" s="79"/>
    </row>
    <row r="177" spans="5:14" ht="18" customHeight="1" x14ac:dyDescent="0.25">
      <c r="E177" s="14">
        <f>ATT.!D179</f>
        <v>0</v>
      </c>
      <c r="F177" s="14" t="str">
        <f>ATT.!E179</f>
        <v/>
      </c>
      <c r="G177" s="15" t="str">
        <f>ATT.!F179</f>
        <v/>
      </c>
      <c r="H177" s="15" t="str">
        <f>ATT.!G179</f>
        <v/>
      </c>
      <c r="I177" s="14" t="str">
        <f>ATT.!H179</f>
        <v/>
      </c>
      <c r="J177" s="78"/>
      <c r="K177" s="78"/>
      <c r="L177" s="79"/>
      <c r="M177" s="79"/>
      <c r="N177" s="79"/>
    </row>
    <row r="178" spans="5:14" ht="18" customHeight="1" x14ac:dyDescent="0.25">
      <c r="E178" s="14">
        <f>ATT.!D180</f>
        <v>0</v>
      </c>
      <c r="F178" s="14" t="str">
        <f>ATT.!E180</f>
        <v/>
      </c>
      <c r="G178" s="15" t="str">
        <f>ATT.!F180</f>
        <v/>
      </c>
      <c r="H178" s="15" t="str">
        <f>ATT.!G180</f>
        <v/>
      </c>
      <c r="I178" s="14" t="str">
        <f>ATT.!H180</f>
        <v/>
      </c>
      <c r="J178" s="78"/>
      <c r="K178" s="78"/>
      <c r="L178" s="79"/>
      <c r="M178" s="79"/>
      <c r="N178" s="79"/>
    </row>
    <row r="179" spans="5:14" ht="18" customHeight="1" x14ac:dyDescent="0.25">
      <c r="E179" s="14">
        <f>ATT.!D181</f>
        <v>0</v>
      </c>
      <c r="F179" s="14" t="str">
        <f>ATT.!E181</f>
        <v/>
      </c>
      <c r="G179" s="15" t="str">
        <f>ATT.!F181</f>
        <v/>
      </c>
      <c r="H179" s="15" t="str">
        <f>ATT.!G181</f>
        <v/>
      </c>
      <c r="I179" s="14" t="str">
        <f>ATT.!H181</f>
        <v/>
      </c>
      <c r="J179" s="78"/>
      <c r="K179" s="78"/>
      <c r="L179" s="79"/>
      <c r="M179" s="79"/>
      <c r="N179" s="79"/>
    </row>
    <row r="180" spans="5:14" ht="18" customHeight="1" x14ac:dyDescent="0.25">
      <c r="E180" s="14">
        <f>ATT.!D182</f>
        <v>0</v>
      </c>
      <c r="F180" s="14" t="str">
        <f>ATT.!E182</f>
        <v/>
      </c>
      <c r="G180" s="15" t="str">
        <f>ATT.!F182</f>
        <v/>
      </c>
      <c r="H180" s="15" t="str">
        <f>ATT.!G182</f>
        <v/>
      </c>
      <c r="I180" s="14" t="str">
        <f>ATT.!H182</f>
        <v/>
      </c>
      <c r="J180" s="78"/>
      <c r="K180" s="78"/>
      <c r="L180" s="79"/>
      <c r="M180" s="79"/>
      <c r="N180" s="79"/>
    </row>
    <row r="181" spans="5:14" ht="18" customHeight="1" x14ac:dyDescent="0.25">
      <c r="E181" s="14">
        <f>ATT.!D183</f>
        <v>0</v>
      </c>
      <c r="F181" s="14" t="str">
        <f>ATT.!E183</f>
        <v/>
      </c>
      <c r="G181" s="15" t="str">
        <f>ATT.!F183</f>
        <v/>
      </c>
      <c r="H181" s="15" t="str">
        <f>ATT.!G183</f>
        <v/>
      </c>
      <c r="I181" s="14" t="str">
        <f>ATT.!H183</f>
        <v/>
      </c>
      <c r="J181" s="78"/>
      <c r="K181" s="78"/>
      <c r="L181" s="79"/>
      <c r="M181" s="79"/>
      <c r="N181" s="79"/>
    </row>
    <row r="182" spans="5:14" ht="18" customHeight="1" x14ac:dyDescent="0.25">
      <c r="E182" s="14">
        <f>ATT.!D184</f>
        <v>0</v>
      </c>
      <c r="F182" s="14" t="str">
        <f>ATT.!E184</f>
        <v/>
      </c>
      <c r="G182" s="15" t="str">
        <f>ATT.!F184</f>
        <v/>
      </c>
      <c r="H182" s="15" t="str">
        <f>ATT.!G184</f>
        <v/>
      </c>
      <c r="I182" s="14" t="str">
        <f>ATT.!H184</f>
        <v/>
      </c>
      <c r="J182" s="78"/>
      <c r="K182" s="78"/>
      <c r="L182" s="79"/>
      <c r="M182" s="79"/>
      <c r="N182" s="79"/>
    </row>
    <row r="183" spans="5:14" ht="18" customHeight="1" x14ac:dyDescent="0.25">
      <c r="E183" s="14">
        <f>ATT.!D185</f>
        <v>0</v>
      </c>
      <c r="F183" s="14" t="str">
        <f>ATT.!E185</f>
        <v/>
      </c>
      <c r="G183" s="15" t="str">
        <f>ATT.!F185</f>
        <v/>
      </c>
      <c r="H183" s="15" t="str">
        <f>ATT.!G185</f>
        <v/>
      </c>
      <c r="I183" s="14" t="str">
        <f>ATT.!H185</f>
        <v/>
      </c>
      <c r="J183" s="78"/>
      <c r="K183" s="78"/>
      <c r="L183" s="79"/>
      <c r="M183" s="79"/>
      <c r="N183" s="79"/>
    </row>
    <row r="184" spans="5:14" ht="18" customHeight="1" x14ac:dyDescent="0.25">
      <c r="E184" s="14">
        <f>ATT.!D186</f>
        <v>0</v>
      </c>
      <c r="F184" s="14" t="str">
        <f>ATT.!E186</f>
        <v/>
      </c>
      <c r="G184" s="15" t="str">
        <f>ATT.!F186</f>
        <v/>
      </c>
      <c r="H184" s="15" t="str">
        <f>ATT.!G186</f>
        <v/>
      </c>
      <c r="I184" s="14" t="str">
        <f>ATT.!H186</f>
        <v/>
      </c>
      <c r="J184" s="78"/>
      <c r="K184" s="78"/>
      <c r="L184" s="79"/>
      <c r="M184" s="79"/>
      <c r="N184" s="79"/>
    </row>
    <row r="185" spans="5:14" ht="18" customHeight="1" x14ac:dyDescent="0.25">
      <c r="E185" s="14">
        <f>ATT.!D187</f>
        <v>0</v>
      </c>
      <c r="F185" s="14" t="str">
        <f>ATT.!E187</f>
        <v/>
      </c>
      <c r="G185" s="15" t="str">
        <f>ATT.!F187</f>
        <v/>
      </c>
      <c r="H185" s="15" t="str">
        <f>ATT.!G187</f>
        <v/>
      </c>
      <c r="I185" s="14" t="str">
        <f>ATT.!H187</f>
        <v/>
      </c>
      <c r="J185" s="78"/>
      <c r="K185" s="78"/>
      <c r="L185" s="79"/>
      <c r="M185" s="79"/>
      <c r="N185" s="79"/>
    </row>
    <row r="186" spans="5:14" ht="18" customHeight="1" x14ac:dyDescent="0.25">
      <c r="E186" s="14">
        <f>ATT.!D188</f>
        <v>0</v>
      </c>
      <c r="F186" s="14" t="str">
        <f>ATT.!E188</f>
        <v/>
      </c>
      <c r="G186" s="15" t="str">
        <f>ATT.!F188</f>
        <v/>
      </c>
      <c r="H186" s="15" t="str">
        <f>ATT.!G188</f>
        <v/>
      </c>
      <c r="I186" s="14" t="str">
        <f>ATT.!H188</f>
        <v/>
      </c>
      <c r="J186" s="78"/>
      <c r="K186" s="78"/>
      <c r="L186" s="79"/>
      <c r="M186" s="79"/>
      <c r="N186" s="79"/>
    </row>
    <row r="187" spans="5:14" ht="18" customHeight="1" x14ac:dyDescent="0.25">
      <c r="E187" s="14">
        <f>ATT.!D189</f>
        <v>0</v>
      </c>
      <c r="F187" s="14" t="str">
        <f>ATT.!E189</f>
        <v/>
      </c>
      <c r="G187" s="15" t="str">
        <f>ATT.!F189</f>
        <v/>
      </c>
      <c r="H187" s="15" t="str">
        <f>ATT.!G189</f>
        <v/>
      </c>
      <c r="I187" s="14" t="str">
        <f>ATT.!H189</f>
        <v/>
      </c>
      <c r="J187" s="78"/>
      <c r="K187" s="78"/>
      <c r="L187" s="79"/>
      <c r="M187" s="79"/>
      <c r="N187" s="79"/>
    </row>
    <row r="188" spans="5:14" ht="18" customHeight="1" x14ac:dyDescent="0.25">
      <c r="E188" s="14">
        <f>ATT.!D190</f>
        <v>0</v>
      </c>
      <c r="F188" s="14" t="str">
        <f>ATT.!E190</f>
        <v/>
      </c>
      <c r="G188" s="15" t="str">
        <f>ATT.!F190</f>
        <v/>
      </c>
      <c r="H188" s="15" t="str">
        <f>ATT.!G190</f>
        <v/>
      </c>
      <c r="I188" s="14" t="str">
        <f>ATT.!H190</f>
        <v/>
      </c>
      <c r="J188" s="78"/>
      <c r="K188" s="78"/>
      <c r="L188" s="79"/>
      <c r="M188" s="79"/>
      <c r="N188" s="79"/>
    </row>
    <row r="189" spans="5:14" ht="18" customHeight="1" x14ac:dyDescent="0.25">
      <c r="E189" s="14">
        <f>ATT.!D191</f>
        <v>0</v>
      </c>
      <c r="F189" s="14" t="str">
        <f>ATT.!E191</f>
        <v/>
      </c>
      <c r="G189" s="15" t="str">
        <f>ATT.!F191</f>
        <v/>
      </c>
      <c r="H189" s="15" t="str">
        <f>ATT.!G191</f>
        <v/>
      </c>
      <c r="I189" s="14" t="str">
        <f>ATT.!H191</f>
        <v/>
      </c>
      <c r="J189" s="78"/>
      <c r="K189" s="78"/>
      <c r="L189" s="79"/>
      <c r="M189" s="79"/>
      <c r="N189" s="79"/>
    </row>
    <row r="190" spans="5:14" ht="18" customHeight="1" x14ac:dyDescent="0.25">
      <c r="E190" s="14">
        <f>ATT.!D192</f>
        <v>0</v>
      </c>
      <c r="F190" s="14" t="str">
        <f>ATT.!E192</f>
        <v/>
      </c>
      <c r="G190" s="15" t="str">
        <f>ATT.!F192</f>
        <v/>
      </c>
      <c r="H190" s="15" t="str">
        <f>ATT.!G192</f>
        <v/>
      </c>
      <c r="I190" s="14" t="str">
        <f>ATT.!H192</f>
        <v/>
      </c>
      <c r="J190" s="78"/>
      <c r="K190" s="78"/>
      <c r="L190" s="79"/>
      <c r="M190" s="79"/>
      <c r="N190" s="79"/>
    </row>
    <row r="191" spans="5:14" ht="18" customHeight="1" x14ac:dyDescent="0.25">
      <c r="E191" s="14">
        <f>ATT.!D193</f>
        <v>0</v>
      </c>
      <c r="F191" s="14" t="str">
        <f>ATT.!E193</f>
        <v/>
      </c>
      <c r="G191" s="15" t="str">
        <f>ATT.!F193</f>
        <v/>
      </c>
      <c r="H191" s="15" t="str">
        <f>ATT.!G193</f>
        <v/>
      </c>
      <c r="I191" s="14" t="str">
        <f>ATT.!H193</f>
        <v/>
      </c>
      <c r="J191" s="78"/>
      <c r="K191" s="78"/>
      <c r="L191" s="79"/>
      <c r="M191" s="79"/>
      <c r="N191" s="79"/>
    </row>
    <row r="192" spans="5:14" ht="18" customHeight="1" x14ac:dyDescent="0.25">
      <c r="E192" s="14">
        <f>ATT.!D194</f>
        <v>0</v>
      </c>
      <c r="F192" s="14" t="str">
        <f>ATT.!E194</f>
        <v/>
      </c>
      <c r="G192" s="15" t="str">
        <f>ATT.!F194</f>
        <v/>
      </c>
      <c r="H192" s="15" t="str">
        <f>ATT.!G194</f>
        <v/>
      </c>
      <c r="I192" s="14" t="str">
        <f>ATT.!H194</f>
        <v/>
      </c>
      <c r="J192" s="78"/>
      <c r="K192" s="78"/>
      <c r="L192" s="79"/>
      <c r="M192" s="79"/>
      <c r="N192" s="79"/>
    </row>
    <row r="193" spans="5:14" ht="18" customHeight="1" x14ac:dyDescent="0.25">
      <c r="E193" s="14">
        <f>ATT.!D195</f>
        <v>0</v>
      </c>
      <c r="F193" s="14" t="str">
        <f>ATT.!E195</f>
        <v/>
      </c>
      <c r="G193" s="15" t="str">
        <f>ATT.!F195</f>
        <v/>
      </c>
      <c r="H193" s="15" t="str">
        <f>ATT.!G195</f>
        <v/>
      </c>
      <c r="I193" s="14" t="str">
        <f>ATT.!H195</f>
        <v/>
      </c>
      <c r="J193" s="78"/>
      <c r="K193" s="78"/>
      <c r="L193" s="79"/>
      <c r="M193" s="79"/>
      <c r="N193" s="79"/>
    </row>
    <row r="194" spans="5:14" ht="18" customHeight="1" x14ac:dyDescent="0.25">
      <c r="E194" s="14">
        <f>ATT.!D196</f>
        <v>0</v>
      </c>
      <c r="F194" s="14" t="str">
        <f>ATT.!E196</f>
        <v/>
      </c>
      <c r="G194" s="15" t="str">
        <f>ATT.!F196</f>
        <v/>
      </c>
      <c r="H194" s="15" t="str">
        <f>ATT.!G196</f>
        <v/>
      </c>
      <c r="I194" s="14" t="str">
        <f>ATT.!H196</f>
        <v/>
      </c>
      <c r="J194" s="78"/>
      <c r="K194" s="78"/>
      <c r="L194" s="79"/>
      <c r="M194" s="79"/>
      <c r="N194" s="79"/>
    </row>
    <row r="195" spans="5:14" ht="18" customHeight="1" x14ac:dyDescent="0.25">
      <c r="E195" s="14">
        <f>ATT.!D197</f>
        <v>0</v>
      </c>
      <c r="F195" s="14" t="str">
        <f>ATT.!E197</f>
        <v/>
      </c>
      <c r="G195" s="15" t="str">
        <f>ATT.!F197</f>
        <v/>
      </c>
      <c r="H195" s="15" t="str">
        <f>ATT.!G197</f>
        <v/>
      </c>
      <c r="I195" s="14" t="str">
        <f>ATT.!H197</f>
        <v/>
      </c>
      <c r="J195" s="78"/>
      <c r="K195" s="78"/>
      <c r="L195" s="79"/>
      <c r="M195" s="79"/>
      <c r="N195" s="79"/>
    </row>
    <row r="196" spans="5:14" ht="18" customHeight="1" x14ac:dyDescent="0.25">
      <c r="E196" s="14">
        <f>ATT.!D198</f>
        <v>0</v>
      </c>
      <c r="F196" s="14" t="str">
        <f>ATT.!E198</f>
        <v/>
      </c>
      <c r="G196" s="15" t="str">
        <f>ATT.!F198</f>
        <v/>
      </c>
      <c r="H196" s="15" t="str">
        <f>ATT.!G198</f>
        <v/>
      </c>
      <c r="I196" s="14" t="str">
        <f>ATT.!H198</f>
        <v/>
      </c>
      <c r="J196" s="78"/>
      <c r="K196" s="78"/>
      <c r="L196" s="79"/>
      <c r="M196" s="79"/>
      <c r="N196" s="79"/>
    </row>
    <row r="197" spans="5:14" ht="18" customHeight="1" x14ac:dyDescent="0.25">
      <c r="E197" s="14">
        <f>ATT.!D199</f>
        <v>0</v>
      </c>
      <c r="F197" s="14" t="str">
        <f>ATT.!E199</f>
        <v/>
      </c>
      <c r="G197" s="15" t="str">
        <f>ATT.!F199</f>
        <v/>
      </c>
      <c r="H197" s="15" t="str">
        <f>ATT.!G199</f>
        <v/>
      </c>
      <c r="I197" s="14" t="str">
        <f>ATT.!H199</f>
        <v/>
      </c>
      <c r="J197" s="78"/>
      <c r="K197" s="78"/>
      <c r="L197" s="79"/>
      <c r="M197" s="79"/>
      <c r="N197" s="79"/>
    </row>
    <row r="198" spans="5:14" ht="18" customHeight="1" x14ac:dyDescent="0.25">
      <c r="E198" s="14">
        <f>ATT.!D200</f>
        <v>0</v>
      </c>
      <c r="F198" s="14" t="str">
        <f>ATT.!E200</f>
        <v/>
      </c>
      <c r="G198" s="15" t="str">
        <f>ATT.!F200</f>
        <v/>
      </c>
      <c r="H198" s="15" t="str">
        <f>ATT.!G200</f>
        <v/>
      </c>
      <c r="I198" s="14" t="str">
        <f>ATT.!H200</f>
        <v/>
      </c>
      <c r="J198" s="78"/>
      <c r="K198" s="78"/>
      <c r="L198" s="79"/>
      <c r="M198" s="79"/>
      <c r="N198" s="79"/>
    </row>
    <row r="199" spans="5:14" ht="18" customHeight="1" x14ac:dyDescent="0.25">
      <c r="E199" s="14">
        <f>ATT.!D201</f>
        <v>0</v>
      </c>
      <c r="F199" s="14" t="str">
        <f>ATT.!E201</f>
        <v/>
      </c>
      <c r="G199" s="15" t="str">
        <f>ATT.!F201</f>
        <v/>
      </c>
      <c r="H199" s="15" t="str">
        <f>ATT.!G201</f>
        <v/>
      </c>
      <c r="I199" s="14" t="str">
        <f>ATT.!H201</f>
        <v/>
      </c>
      <c r="J199" s="78"/>
      <c r="K199" s="78"/>
      <c r="L199" s="79"/>
      <c r="M199" s="79"/>
      <c r="N199" s="79"/>
    </row>
    <row r="200" spans="5:14" ht="18" customHeight="1" x14ac:dyDescent="0.25">
      <c r="E200" s="14">
        <f>ATT.!D202</f>
        <v>0</v>
      </c>
      <c r="F200" s="14" t="str">
        <f>ATT.!E202</f>
        <v/>
      </c>
      <c r="G200" s="15" t="str">
        <f>ATT.!F202</f>
        <v/>
      </c>
      <c r="H200" s="15" t="str">
        <f>ATT.!G202</f>
        <v/>
      </c>
      <c r="I200" s="14" t="str">
        <f>ATT.!H202</f>
        <v/>
      </c>
      <c r="J200" s="78"/>
      <c r="K200" s="78"/>
      <c r="L200" s="79"/>
      <c r="M200" s="79"/>
      <c r="N200" s="79"/>
    </row>
    <row r="201" spans="5:14" ht="18" customHeight="1" x14ac:dyDescent="0.25">
      <c r="E201" s="14">
        <f>ATT.!D203</f>
        <v>0</v>
      </c>
      <c r="F201" s="14" t="str">
        <f>ATT.!E203</f>
        <v/>
      </c>
      <c r="G201" s="15" t="str">
        <f>ATT.!F203</f>
        <v/>
      </c>
      <c r="H201" s="15" t="str">
        <f>ATT.!G203</f>
        <v/>
      </c>
      <c r="I201" s="14" t="str">
        <f>ATT.!H203</f>
        <v/>
      </c>
      <c r="J201" s="78"/>
      <c r="K201" s="78"/>
      <c r="L201" s="79"/>
      <c r="M201" s="79"/>
      <c r="N201" s="79"/>
    </row>
    <row r="202" spans="5:14" ht="18" customHeight="1" x14ac:dyDescent="0.25">
      <c r="E202" s="14">
        <f>ATT.!D204</f>
        <v>0</v>
      </c>
      <c r="F202" s="14" t="str">
        <f>ATT.!E204</f>
        <v/>
      </c>
      <c r="G202" s="15" t="str">
        <f>ATT.!F204</f>
        <v/>
      </c>
      <c r="H202" s="15" t="str">
        <f>ATT.!G204</f>
        <v/>
      </c>
      <c r="I202" s="14" t="str">
        <f>ATT.!H204</f>
        <v/>
      </c>
      <c r="J202" s="78"/>
      <c r="K202" s="78"/>
      <c r="L202" s="79"/>
      <c r="M202" s="79"/>
      <c r="N202" s="79"/>
    </row>
    <row r="203" spans="5:14" ht="18" customHeight="1" x14ac:dyDescent="0.25">
      <c r="E203" s="14">
        <f>ATT.!D205</f>
        <v>0</v>
      </c>
      <c r="F203" s="14" t="str">
        <f>ATT.!E205</f>
        <v/>
      </c>
      <c r="G203" s="15" t="str">
        <f>ATT.!F205</f>
        <v/>
      </c>
      <c r="H203" s="15" t="str">
        <f>ATT.!G205</f>
        <v/>
      </c>
      <c r="I203" s="14" t="str">
        <f>ATT.!H205</f>
        <v/>
      </c>
      <c r="J203" s="78"/>
      <c r="K203" s="78"/>
      <c r="L203" s="79"/>
      <c r="M203" s="79"/>
      <c r="N203" s="79"/>
    </row>
    <row r="204" spans="5:14" ht="18" customHeight="1" x14ac:dyDescent="0.25">
      <c r="E204" s="14">
        <f>ATT.!D206</f>
        <v>0</v>
      </c>
      <c r="F204" s="14" t="str">
        <f>ATT.!E206</f>
        <v/>
      </c>
      <c r="G204" s="15" t="str">
        <f>ATT.!F206</f>
        <v/>
      </c>
      <c r="H204" s="15" t="str">
        <f>ATT.!G206</f>
        <v/>
      </c>
      <c r="I204" s="14" t="str">
        <f>ATT.!H206</f>
        <v/>
      </c>
      <c r="J204" s="78"/>
      <c r="K204" s="78"/>
      <c r="L204" s="79"/>
      <c r="M204" s="79"/>
      <c r="N204" s="79"/>
    </row>
    <row r="205" spans="5:14" ht="18" customHeight="1" x14ac:dyDescent="0.25">
      <c r="E205" s="14">
        <f>ATT.!D207</f>
        <v>0</v>
      </c>
      <c r="F205" s="14" t="str">
        <f>ATT.!E207</f>
        <v/>
      </c>
      <c r="G205" s="15" t="str">
        <f>ATT.!F207</f>
        <v/>
      </c>
      <c r="H205" s="15" t="str">
        <f>ATT.!G207</f>
        <v/>
      </c>
      <c r="I205" s="14" t="str">
        <f>ATT.!H207</f>
        <v/>
      </c>
      <c r="J205" s="78"/>
      <c r="K205" s="78"/>
      <c r="L205" s="79"/>
      <c r="M205" s="79"/>
      <c r="N205" s="79"/>
    </row>
    <row r="206" spans="5:14" ht="18" customHeight="1" x14ac:dyDescent="0.25">
      <c r="E206" s="14">
        <f>ATT.!D208</f>
        <v>0</v>
      </c>
      <c r="F206" s="14" t="str">
        <f>ATT.!E208</f>
        <v/>
      </c>
      <c r="G206" s="15" t="str">
        <f>ATT.!F208</f>
        <v/>
      </c>
      <c r="H206" s="15" t="str">
        <f>ATT.!G208</f>
        <v/>
      </c>
      <c r="I206" s="14" t="str">
        <f>ATT.!H208</f>
        <v/>
      </c>
      <c r="J206" s="78"/>
      <c r="K206" s="78"/>
      <c r="L206" s="79"/>
      <c r="M206" s="79"/>
      <c r="N206" s="79"/>
    </row>
    <row r="207" spans="5:14" ht="18" customHeight="1" x14ac:dyDescent="0.25">
      <c r="E207" s="14">
        <f>ATT.!D209</f>
        <v>0</v>
      </c>
      <c r="F207" s="14" t="str">
        <f>ATT.!E209</f>
        <v/>
      </c>
      <c r="G207" s="15" t="str">
        <f>ATT.!F209</f>
        <v/>
      </c>
      <c r="H207" s="15" t="str">
        <f>ATT.!G209</f>
        <v/>
      </c>
      <c r="I207" s="14" t="str">
        <f>ATT.!H209</f>
        <v/>
      </c>
      <c r="J207" s="78"/>
      <c r="K207" s="78"/>
      <c r="L207" s="79"/>
      <c r="M207" s="79"/>
      <c r="N207" s="79"/>
    </row>
    <row r="208" spans="5:14" ht="18" customHeight="1" x14ac:dyDescent="0.25">
      <c r="E208" s="14">
        <f>ATT.!D210</f>
        <v>0</v>
      </c>
      <c r="F208" s="14" t="str">
        <f>ATT.!E210</f>
        <v/>
      </c>
      <c r="G208" s="15" t="str">
        <f>ATT.!F210</f>
        <v/>
      </c>
      <c r="H208" s="15" t="str">
        <f>ATT.!G210</f>
        <v/>
      </c>
      <c r="I208" s="14" t="str">
        <f>ATT.!H210</f>
        <v/>
      </c>
      <c r="J208" s="78"/>
      <c r="K208" s="78"/>
      <c r="L208" s="79"/>
      <c r="M208" s="79"/>
      <c r="N208" s="79"/>
    </row>
    <row r="209" spans="5:14" ht="18" customHeight="1" x14ac:dyDescent="0.25">
      <c r="E209" s="14">
        <f>ATT.!D211</f>
        <v>0</v>
      </c>
      <c r="F209" s="14" t="str">
        <f>ATT.!E211</f>
        <v/>
      </c>
      <c r="G209" s="15" t="str">
        <f>ATT.!F211</f>
        <v/>
      </c>
      <c r="H209" s="15" t="str">
        <f>ATT.!G211</f>
        <v/>
      </c>
      <c r="I209" s="14" t="str">
        <f>ATT.!H211</f>
        <v/>
      </c>
      <c r="J209" s="78"/>
      <c r="K209" s="78"/>
      <c r="L209" s="79"/>
      <c r="M209" s="79"/>
      <c r="N209" s="79"/>
    </row>
    <row r="210" spans="5:14" ht="18" customHeight="1" x14ac:dyDescent="0.25">
      <c r="E210" s="14">
        <f>ATT.!D212</f>
        <v>0</v>
      </c>
      <c r="F210" s="14" t="str">
        <f>ATT.!E212</f>
        <v/>
      </c>
      <c r="G210" s="15" t="str">
        <f>ATT.!F212</f>
        <v/>
      </c>
      <c r="H210" s="15" t="str">
        <f>ATT.!G212</f>
        <v/>
      </c>
      <c r="I210" s="14" t="str">
        <f>ATT.!H212</f>
        <v/>
      </c>
      <c r="J210" s="78"/>
      <c r="K210" s="78"/>
      <c r="L210" s="79"/>
      <c r="M210" s="79"/>
      <c r="N210" s="79"/>
    </row>
    <row r="211" spans="5:14" ht="18" customHeight="1" x14ac:dyDescent="0.25">
      <c r="E211" s="14">
        <f>ATT.!D213</f>
        <v>0</v>
      </c>
      <c r="F211" s="14" t="str">
        <f>ATT.!E213</f>
        <v/>
      </c>
      <c r="G211" s="15" t="str">
        <f>ATT.!F213</f>
        <v/>
      </c>
      <c r="H211" s="15" t="str">
        <f>ATT.!G213</f>
        <v/>
      </c>
      <c r="I211" s="14" t="str">
        <f>ATT.!H213</f>
        <v/>
      </c>
      <c r="J211" s="78"/>
      <c r="K211" s="78"/>
      <c r="L211" s="79"/>
      <c r="M211" s="79"/>
      <c r="N211" s="79"/>
    </row>
    <row r="212" spans="5:14" ht="18" customHeight="1" x14ac:dyDescent="0.25">
      <c r="E212" s="14">
        <f>ATT.!D214</f>
        <v>0</v>
      </c>
      <c r="F212" s="14" t="str">
        <f>ATT.!E214</f>
        <v/>
      </c>
      <c r="G212" s="15" t="str">
        <f>ATT.!F214</f>
        <v/>
      </c>
      <c r="H212" s="15" t="str">
        <f>ATT.!G214</f>
        <v/>
      </c>
      <c r="I212" s="14" t="str">
        <f>ATT.!H214</f>
        <v/>
      </c>
      <c r="J212" s="78"/>
      <c r="K212" s="78"/>
      <c r="L212" s="79"/>
      <c r="M212" s="79"/>
      <c r="N212" s="79"/>
    </row>
    <row r="213" spans="5:14" ht="18" customHeight="1" x14ac:dyDescent="0.25">
      <c r="E213" s="14">
        <f>ATT.!D215</f>
        <v>0</v>
      </c>
      <c r="F213" s="14" t="str">
        <f>ATT.!E215</f>
        <v/>
      </c>
      <c r="G213" s="15" t="str">
        <f>ATT.!F215</f>
        <v/>
      </c>
      <c r="H213" s="15" t="str">
        <f>ATT.!G215</f>
        <v/>
      </c>
      <c r="I213" s="14" t="str">
        <f>ATT.!H215</f>
        <v/>
      </c>
      <c r="J213" s="78"/>
      <c r="K213" s="78"/>
      <c r="L213" s="79"/>
      <c r="M213" s="79"/>
      <c r="N213" s="79"/>
    </row>
    <row r="214" spans="5:14" ht="18" customHeight="1" x14ac:dyDescent="0.25">
      <c r="E214" s="14">
        <f>ATT.!D216</f>
        <v>0</v>
      </c>
      <c r="F214" s="14" t="str">
        <f>ATT.!E216</f>
        <v/>
      </c>
      <c r="G214" s="15" t="str">
        <f>ATT.!F216</f>
        <v/>
      </c>
      <c r="H214" s="15" t="str">
        <f>ATT.!G216</f>
        <v/>
      </c>
      <c r="I214" s="14" t="str">
        <f>ATT.!H216</f>
        <v/>
      </c>
      <c r="J214" s="78"/>
      <c r="K214" s="78"/>
      <c r="L214" s="79"/>
      <c r="M214" s="79"/>
      <c r="N214" s="79"/>
    </row>
    <row r="215" spans="5:14" ht="18" customHeight="1" x14ac:dyDescent="0.25">
      <c r="E215" s="14">
        <f>ATT.!D217</f>
        <v>0</v>
      </c>
      <c r="F215" s="14" t="str">
        <f>ATT.!E217</f>
        <v/>
      </c>
      <c r="G215" s="15" t="str">
        <f>ATT.!F217</f>
        <v/>
      </c>
      <c r="H215" s="15" t="str">
        <f>ATT.!G217</f>
        <v/>
      </c>
      <c r="I215" s="14" t="str">
        <f>ATT.!H217</f>
        <v/>
      </c>
      <c r="J215" s="78"/>
      <c r="K215" s="78"/>
      <c r="L215" s="79"/>
      <c r="M215" s="79"/>
      <c r="N215" s="79"/>
    </row>
    <row r="216" spans="5:14" ht="18" customHeight="1" x14ac:dyDescent="0.25">
      <c r="E216" s="14">
        <f>ATT.!D218</f>
        <v>0</v>
      </c>
      <c r="F216" s="14" t="str">
        <f>ATT.!E218</f>
        <v/>
      </c>
      <c r="G216" s="15" t="str">
        <f>ATT.!F218</f>
        <v/>
      </c>
      <c r="H216" s="15" t="str">
        <f>ATT.!G218</f>
        <v/>
      </c>
      <c r="I216" s="14" t="str">
        <f>ATT.!H218</f>
        <v/>
      </c>
      <c r="J216" s="78"/>
      <c r="K216" s="78"/>
      <c r="L216" s="79"/>
      <c r="M216" s="79"/>
      <c r="N216" s="79"/>
    </row>
    <row r="217" spans="5:14" ht="18" customHeight="1" x14ac:dyDescent="0.25">
      <c r="E217" s="14">
        <f>ATT.!D219</f>
        <v>0</v>
      </c>
      <c r="F217" s="14" t="str">
        <f>ATT.!E219</f>
        <v/>
      </c>
      <c r="G217" s="15" t="str">
        <f>ATT.!F219</f>
        <v/>
      </c>
      <c r="H217" s="15" t="str">
        <f>ATT.!G219</f>
        <v/>
      </c>
      <c r="I217" s="14" t="str">
        <f>ATT.!H219</f>
        <v/>
      </c>
      <c r="J217" s="78"/>
      <c r="K217" s="78"/>
      <c r="L217" s="79"/>
      <c r="M217" s="79"/>
      <c r="N217" s="79"/>
    </row>
    <row r="218" spans="5:14" ht="18" customHeight="1" x14ac:dyDescent="0.25">
      <c r="E218" s="14">
        <f>ATT.!D220</f>
        <v>0</v>
      </c>
      <c r="F218" s="14" t="str">
        <f>ATT.!E220</f>
        <v/>
      </c>
      <c r="G218" s="15" t="str">
        <f>ATT.!F220</f>
        <v/>
      </c>
      <c r="H218" s="15" t="str">
        <f>ATT.!G220</f>
        <v/>
      </c>
      <c r="I218" s="14" t="str">
        <f>ATT.!H220</f>
        <v/>
      </c>
      <c r="J218" s="78"/>
      <c r="K218" s="78"/>
      <c r="L218" s="79"/>
      <c r="M218" s="79"/>
      <c r="N218" s="79"/>
    </row>
    <row r="219" spans="5:14" ht="18" customHeight="1" x14ac:dyDescent="0.25">
      <c r="E219" s="14">
        <f>ATT.!D221</f>
        <v>0</v>
      </c>
      <c r="F219" s="14" t="str">
        <f>ATT.!E221</f>
        <v/>
      </c>
      <c r="G219" s="15" t="str">
        <f>ATT.!F221</f>
        <v/>
      </c>
      <c r="H219" s="15" t="str">
        <f>ATT.!G221</f>
        <v/>
      </c>
      <c r="I219" s="14" t="str">
        <f>ATT.!H221</f>
        <v/>
      </c>
      <c r="J219" s="78"/>
      <c r="K219" s="78"/>
      <c r="L219" s="79"/>
      <c r="M219" s="79"/>
      <c r="N219" s="79"/>
    </row>
    <row r="220" spans="5:14" ht="18" customHeight="1" x14ac:dyDescent="0.25">
      <c r="E220" s="14">
        <f>ATT.!D222</f>
        <v>0</v>
      </c>
      <c r="F220" s="14" t="str">
        <f>ATT.!E222</f>
        <v/>
      </c>
      <c r="G220" s="15" t="str">
        <f>ATT.!F222</f>
        <v/>
      </c>
      <c r="H220" s="15" t="str">
        <f>ATT.!G222</f>
        <v/>
      </c>
      <c r="I220" s="14" t="str">
        <f>ATT.!H222</f>
        <v/>
      </c>
      <c r="J220" s="78"/>
      <c r="K220" s="78"/>
      <c r="L220" s="79"/>
      <c r="M220" s="79"/>
      <c r="N220" s="79"/>
    </row>
    <row r="221" spans="5:14" ht="18" customHeight="1" x14ac:dyDescent="0.25">
      <c r="E221" s="14">
        <f>ATT.!D223</f>
        <v>0</v>
      </c>
      <c r="F221" s="14" t="str">
        <f>ATT.!E223</f>
        <v/>
      </c>
      <c r="G221" s="15" t="str">
        <f>ATT.!F223</f>
        <v/>
      </c>
      <c r="H221" s="15" t="str">
        <f>ATT.!G223</f>
        <v/>
      </c>
      <c r="I221" s="14" t="str">
        <f>ATT.!H223</f>
        <v/>
      </c>
      <c r="J221" s="78"/>
      <c r="K221" s="78"/>
      <c r="L221" s="79"/>
      <c r="M221" s="79"/>
      <c r="N221" s="79"/>
    </row>
    <row r="222" spans="5:14" ht="18" customHeight="1" x14ac:dyDescent="0.25">
      <c r="E222" s="14">
        <f>ATT.!D224</f>
        <v>0</v>
      </c>
      <c r="F222" s="14" t="str">
        <f>ATT.!E224</f>
        <v/>
      </c>
      <c r="G222" s="15" t="str">
        <f>ATT.!F224</f>
        <v/>
      </c>
      <c r="H222" s="15" t="str">
        <f>ATT.!G224</f>
        <v/>
      </c>
      <c r="I222" s="14" t="str">
        <f>ATT.!H224</f>
        <v/>
      </c>
      <c r="J222" s="78"/>
      <c r="K222" s="78"/>
      <c r="L222" s="79"/>
      <c r="M222" s="79"/>
      <c r="N222" s="79"/>
    </row>
    <row r="223" spans="5:14" ht="18" customHeight="1" x14ac:dyDescent="0.25">
      <c r="E223" s="14">
        <f>ATT.!D225</f>
        <v>0</v>
      </c>
      <c r="F223" s="14" t="str">
        <f>ATT.!E225</f>
        <v/>
      </c>
      <c r="G223" s="15" t="str">
        <f>ATT.!F225</f>
        <v/>
      </c>
      <c r="H223" s="15" t="str">
        <f>ATT.!G225</f>
        <v/>
      </c>
      <c r="I223" s="14" t="str">
        <f>ATT.!H225</f>
        <v/>
      </c>
      <c r="J223" s="78"/>
      <c r="K223" s="78"/>
      <c r="L223" s="79"/>
      <c r="M223" s="79"/>
      <c r="N223" s="79"/>
    </row>
    <row r="224" spans="5:14" ht="18" customHeight="1" x14ac:dyDescent="0.25">
      <c r="E224" s="14">
        <f>ATT.!D226</f>
        <v>0</v>
      </c>
      <c r="F224" s="14" t="str">
        <f>ATT.!E226</f>
        <v/>
      </c>
      <c r="G224" s="15" t="str">
        <f>ATT.!F226</f>
        <v/>
      </c>
      <c r="H224" s="15" t="str">
        <f>ATT.!G226</f>
        <v/>
      </c>
      <c r="I224" s="14" t="str">
        <f>ATT.!H226</f>
        <v/>
      </c>
      <c r="J224" s="78"/>
      <c r="K224" s="78"/>
      <c r="L224" s="79"/>
      <c r="M224" s="79"/>
      <c r="N224" s="79"/>
    </row>
    <row r="225" spans="5:14" ht="18" customHeight="1" x14ac:dyDescent="0.25">
      <c r="E225" s="14">
        <f>ATT.!D227</f>
        <v>0</v>
      </c>
      <c r="F225" s="14" t="str">
        <f>ATT.!E227</f>
        <v/>
      </c>
      <c r="G225" s="15" t="str">
        <f>ATT.!F227</f>
        <v/>
      </c>
      <c r="H225" s="15" t="str">
        <f>ATT.!G227</f>
        <v/>
      </c>
      <c r="I225" s="14" t="str">
        <f>ATT.!H227</f>
        <v/>
      </c>
      <c r="J225" s="78"/>
      <c r="K225" s="78"/>
      <c r="L225" s="79"/>
      <c r="M225" s="79"/>
      <c r="N225" s="79"/>
    </row>
    <row r="226" spans="5:14" ht="18" customHeight="1" x14ac:dyDescent="0.25">
      <c r="E226" s="14">
        <f>ATT.!D228</f>
        <v>0</v>
      </c>
      <c r="F226" s="14" t="str">
        <f>ATT.!E228</f>
        <v/>
      </c>
      <c r="G226" s="15" t="str">
        <f>ATT.!F228</f>
        <v/>
      </c>
      <c r="H226" s="15" t="str">
        <f>ATT.!G228</f>
        <v/>
      </c>
      <c r="I226" s="14" t="str">
        <f>ATT.!H228</f>
        <v/>
      </c>
      <c r="J226" s="78"/>
      <c r="K226" s="78"/>
      <c r="L226" s="79"/>
      <c r="M226" s="79"/>
      <c r="N226" s="79"/>
    </row>
    <row r="227" spans="5:14" ht="18" customHeight="1" x14ac:dyDescent="0.25">
      <c r="E227" s="14">
        <f>ATT.!D229</f>
        <v>0</v>
      </c>
      <c r="F227" s="14" t="str">
        <f>ATT.!E229</f>
        <v/>
      </c>
      <c r="G227" s="15" t="str">
        <f>ATT.!F229</f>
        <v/>
      </c>
      <c r="H227" s="15" t="str">
        <f>ATT.!G229</f>
        <v/>
      </c>
      <c r="I227" s="14" t="str">
        <f>ATT.!H229</f>
        <v/>
      </c>
      <c r="J227" s="78"/>
      <c r="K227" s="78"/>
      <c r="L227" s="79"/>
      <c r="M227" s="79"/>
      <c r="N227" s="79"/>
    </row>
    <row r="228" spans="5:14" ht="18" customHeight="1" x14ac:dyDescent="0.25">
      <c r="E228" s="14">
        <f>ATT.!D230</f>
        <v>0</v>
      </c>
      <c r="F228" s="14" t="str">
        <f>ATT.!E230</f>
        <v/>
      </c>
      <c r="G228" s="15" t="str">
        <f>ATT.!F230</f>
        <v/>
      </c>
      <c r="H228" s="15" t="str">
        <f>ATT.!G230</f>
        <v/>
      </c>
      <c r="I228" s="14" t="str">
        <f>ATT.!H230</f>
        <v/>
      </c>
      <c r="J228" s="78"/>
      <c r="K228" s="78"/>
      <c r="L228" s="79"/>
      <c r="M228" s="79"/>
      <c r="N228" s="79"/>
    </row>
    <row r="229" spans="5:14" ht="18" customHeight="1" x14ac:dyDescent="0.25">
      <c r="E229" s="14">
        <f>ATT.!D231</f>
        <v>0</v>
      </c>
      <c r="F229" s="14" t="str">
        <f>ATT.!E231</f>
        <v/>
      </c>
      <c r="G229" s="15" t="str">
        <f>ATT.!F231</f>
        <v/>
      </c>
      <c r="H229" s="15" t="str">
        <f>ATT.!G231</f>
        <v/>
      </c>
      <c r="I229" s="14" t="str">
        <f>ATT.!H231</f>
        <v/>
      </c>
      <c r="J229" s="78"/>
      <c r="K229" s="78"/>
      <c r="L229" s="79"/>
      <c r="M229" s="79"/>
      <c r="N229" s="79"/>
    </row>
    <row r="230" spans="5:14" ht="18" customHeight="1" x14ac:dyDescent="0.25">
      <c r="E230" s="14">
        <f>ATT.!D232</f>
        <v>0</v>
      </c>
      <c r="F230" s="14" t="str">
        <f>ATT.!E232</f>
        <v/>
      </c>
      <c r="G230" s="15" t="str">
        <f>ATT.!F232</f>
        <v/>
      </c>
      <c r="H230" s="15" t="str">
        <f>ATT.!G232</f>
        <v/>
      </c>
      <c r="I230" s="14" t="str">
        <f>ATT.!H232</f>
        <v/>
      </c>
      <c r="J230" s="78"/>
      <c r="K230" s="78"/>
      <c r="L230" s="79"/>
      <c r="M230" s="79"/>
      <c r="N230" s="79"/>
    </row>
    <row r="231" spans="5:14" ht="18" customHeight="1" x14ac:dyDescent="0.25">
      <c r="E231" s="14">
        <f>ATT.!D233</f>
        <v>0</v>
      </c>
      <c r="F231" s="14" t="str">
        <f>ATT.!E233</f>
        <v/>
      </c>
      <c r="G231" s="15" t="str">
        <f>ATT.!F233</f>
        <v/>
      </c>
      <c r="H231" s="15" t="str">
        <f>ATT.!G233</f>
        <v/>
      </c>
      <c r="I231" s="14" t="str">
        <f>ATT.!H233</f>
        <v/>
      </c>
      <c r="J231" s="78"/>
      <c r="K231" s="78"/>
      <c r="L231" s="79"/>
      <c r="M231" s="79"/>
      <c r="N231" s="79"/>
    </row>
    <row r="232" spans="5:14" ht="18" customHeight="1" x14ac:dyDescent="0.25">
      <c r="E232" s="14">
        <f>ATT.!D234</f>
        <v>0</v>
      </c>
      <c r="F232" s="14" t="str">
        <f>ATT.!E234</f>
        <v/>
      </c>
      <c r="G232" s="15" t="str">
        <f>ATT.!F234</f>
        <v/>
      </c>
      <c r="H232" s="15" t="str">
        <f>ATT.!G234</f>
        <v/>
      </c>
      <c r="I232" s="14" t="str">
        <f>ATT.!H234</f>
        <v/>
      </c>
      <c r="J232" s="78"/>
      <c r="K232" s="78"/>
      <c r="L232" s="79"/>
      <c r="M232" s="79"/>
      <c r="N232" s="79"/>
    </row>
    <row r="233" spans="5:14" ht="18" customHeight="1" x14ac:dyDescent="0.25">
      <c r="E233" s="14">
        <f>ATT.!D235</f>
        <v>0</v>
      </c>
      <c r="F233" s="14" t="str">
        <f>ATT.!E235</f>
        <v/>
      </c>
      <c r="G233" s="15" t="str">
        <f>ATT.!F235</f>
        <v/>
      </c>
      <c r="H233" s="15" t="str">
        <f>ATT.!G235</f>
        <v/>
      </c>
      <c r="I233" s="14" t="str">
        <f>ATT.!H235</f>
        <v/>
      </c>
      <c r="J233" s="78"/>
      <c r="K233" s="78"/>
      <c r="L233" s="79"/>
      <c r="M233" s="79"/>
      <c r="N233" s="79"/>
    </row>
    <row r="234" spans="5:14" ht="18" customHeight="1" x14ac:dyDescent="0.25">
      <c r="E234" s="14">
        <f>ATT.!D236</f>
        <v>0</v>
      </c>
      <c r="F234" s="14" t="str">
        <f>ATT.!E236</f>
        <v/>
      </c>
      <c r="G234" s="15" t="str">
        <f>ATT.!F236</f>
        <v/>
      </c>
      <c r="H234" s="15" t="str">
        <f>ATT.!G236</f>
        <v/>
      </c>
      <c r="I234" s="14" t="str">
        <f>ATT.!H236</f>
        <v/>
      </c>
      <c r="J234" s="78"/>
      <c r="K234" s="78"/>
      <c r="L234" s="79"/>
      <c r="M234" s="79"/>
      <c r="N234" s="79"/>
    </row>
    <row r="235" spans="5:14" ht="18" customHeight="1" x14ac:dyDescent="0.25">
      <c r="E235" s="14">
        <f>ATT.!D237</f>
        <v>0</v>
      </c>
      <c r="F235" s="14" t="str">
        <f>ATT.!E237</f>
        <v/>
      </c>
      <c r="G235" s="15" t="str">
        <f>ATT.!F237</f>
        <v/>
      </c>
      <c r="H235" s="15" t="str">
        <f>ATT.!G237</f>
        <v/>
      </c>
      <c r="I235" s="14" t="str">
        <f>ATT.!H237</f>
        <v/>
      </c>
      <c r="J235" s="78"/>
      <c r="K235" s="78"/>
      <c r="L235" s="79"/>
      <c r="M235" s="79"/>
      <c r="N235" s="79"/>
    </row>
    <row r="236" spans="5:14" ht="18" customHeight="1" x14ac:dyDescent="0.25">
      <c r="E236" s="14">
        <f>ATT.!D238</f>
        <v>0</v>
      </c>
      <c r="F236" s="14" t="str">
        <f>ATT.!E238</f>
        <v/>
      </c>
      <c r="G236" s="15" t="str">
        <f>ATT.!F238</f>
        <v/>
      </c>
      <c r="H236" s="15" t="str">
        <f>ATT.!G238</f>
        <v/>
      </c>
      <c r="I236" s="14" t="str">
        <f>ATT.!H238</f>
        <v/>
      </c>
      <c r="J236" s="78"/>
      <c r="K236" s="78"/>
      <c r="L236" s="79"/>
      <c r="M236" s="79"/>
      <c r="N236" s="79"/>
    </row>
    <row r="237" spans="5:14" ht="18" customHeight="1" x14ac:dyDescent="0.25">
      <c r="E237" s="14">
        <f>ATT.!D239</f>
        <v>0</v>
      </c>
      <c r="F237" s="14" t="str">
        <f>ATT.!E239</f>
        <v/>
      </c>
      <c r="G237" s="15" t="str">
        <f>ATT.!F239</f>
        <v/>
      </c>
      <c r="H237" s="15" t="str">
        <f>ATT.!G239</f>
        <v/>
      </c>
      <c r="I237" s="14" t="str">
        <f>ATT.!H239</f>
        <v/>
      </c>
      <c r="J237" s="78"/>
      <c r="K237" s="78"/>
      <c r="L237" s="79"/>
      <c r="M237" s="79"/>
      <c r="N237" s="79"/>
    </row>
    <row r="238" spans="5:14" ht="18" customHeight="1" x14ac:dyDescent="0.25">
      <c r="E238" s="14">
        <f>ATT.!D240</f>
        <v>0</v>
      </c>
      <c r="F238" s="14" t="str">
        <f>ATT.!E240</f>
        <v/>
      </c>
      <c r="G238" s="15" t="str">
        <f>ATT.!F240</f>
        <v/>
      </c>
      <c r="H238" s="15" t="str">
        <f>ATT.!G240</f>
        <v/>
      </c>
      <c r="I238" s="14" t="str">
        <f>ATT.!H240</f>
        <v/>
      </c>
      <c r="J238" s="78"/>
      <c r="K238" s="78"/>
      <c r="L238" s="79"/>
      <c r="M238" s="79"/>
      <c r="N238" s="79"/>
    </row>
    <row r="239" spans="5:14" ht="18" customHeight="1" x14ac:dyDescent="0.25">
      <c r="E239" s="14">
        <f>ATT.!D241</f>
        <v>0</v>
      </c>
      <c r="F239" s="14" t="str">
        <f>ATT.!E241</f>
        <v/>
      </c>
      <c r="G239" s="15" t="str">
        <f>ATT.!F241</f>
        <v/>
      </c>
      <c r="H239" s="15" t="str">
        <f>ATT.!G241</f>
        <v/>
      </c>
      <c r="I239" s="14" t="str">
        <f>ATT.!H241</f>
        <v/>
      </c>
      <c r="J239" s="78"/>
      <c r="K239" s="78"/>
      <c r="L239" s="79"/>
      <c r="M239" s="79"/>
      <c r="N239" s="79"/>
    </row>
    <row r="240" spans="5:14" ht="18" customHeight="1" x14ac:dyDescent="0.25">
      <c r="E240" s="14">
        <f>ATT.!D242</f>
        <v>0</v>
      </c>
      <c r="F240" s="14" t="str">
        <f>ATT.!E242</f>
        <v/>
      </c>
      <c r="G240" s="15" t="str">
        <f>ATT.!F242</f>
        <v/>
      </c>
      <c r="H240" s="15" t="str">
        <f>ATT.!G242</f>
        <v/>
      </c>
      <c r="I240" s="14" t="str">
        <f>ATT.!H242</f>
        <v/>
      </c>
      <c r="J240" s="78"/>
      <c r="K240" s="78"/>
      <c r="L240" s="79"/>
      <c r="M240" s="79"/>
      <c r="N240" s="79"/>
    </row>
    <row r="241" spans="5:14" ht="18" customHeight="1" x14ac:dyDescent="0.25">
      <c r="E241" s="14">
        <f>ATT.!D243</f>
        <v>0</v>
      </c>
      <c r="F241" s="14" t="str">
        <f>ATT.!E243</f>
        <v/>
      </c>
      <c r="G241" s="15" t="str">
        <f>ATT.!F243</f>
        <v/>
      </c>
      <c r="H241" s="15" t="str">
        <f>ATT.!G243</f>
        <v/>
      </c>
      <c r="I241" s="14" t="str">
        <f>ATT.!H243</f>
        <v/>
      </c>
      <c r="J241" s="78"/>
      <c r="K241" s="78"/>
      <c r="L241" s="79"/>
      <c r="M241" s="79"/>
      <c r="N241" s="79"/>
    </row>
    <row r="242" spans="5:14" ht="18" customHeight="1" x14ac:dyDescent="0.25">
      <c r="E242" s="14">
        <f>ATT.!D244</f>
        <v>0</v>
      </c>
      <c r="F242" s="14" t="str">
        <f>ATT.!E244</f>
        <v/>
      </c>
      <c r="G242" s="15" t="str">
        <f>ATT.!F244</f>
        <v/>
      </c>
      <c r="H242" s="15" t="str">
        <f>ATT.!G244</f>
        <v/>
      </c>
      <c r="I242" s="14" t="str">
        <f>ATT.!H244</f>
        <v/>
      </c>
      <c r="J242" s="78"/>
      <c r="K242" s="78"/>
      <c r="L242" s="79"/>
      <c r="M242" s="79"/>
      <c r="N242" s="79"/>
    </row>
    <row r="243" spans="5:14" ht="18" customHeight="1" x14ac:dyDescent="0.25">
      <c r="E243" s="14">
        <f>ATT.!D245</f>
        <v>0</v>
      </c>
      <c r="F243" s="14" t="str">
        <f>ATT.!E245</f>
        <v/>
      </c>
      <c r="G243" s="15" t="str">
        <f>ATT.!F245</f>
        <v/>
      </c>
      <c r="H243" s="15" t="str">
        <f>ATT.!G245</f>
        <v/>
      </c>
      <c r="I243" s="14" t="str">
        <f>ATT.!H245</f>
        <v/>
      </c>
      <c r="J243" s="78"/>
      <c r="K243" s="78"/>
      <c r="L243" s="79"/>
      <c r="M243" s="79"/>
      <c r="N243" s="79"/>
    </row>
    <row r="244" spans="5:14" ht="18" customHeight="1" x14ac:dyDescent="0.25">
      <c r="E244" s="14">
        <f>ATT.!D246</f>
        <v>0</v>
      </c>
      <c r="F244" s="14" t="str">
        <f>ATT.!E246</f>
        <v/>
      </c>
      <c r="G244" s="15" t="str">
        <f>ATT.!F246</f>
        <v/>
      </c>
      <c r="H244" s="15" t="str">
        <f>ATT.!G246</f>
        <v/>
      </c>
      <c r="I244" s="14" t="str">
        <f>ATT.!H246</f>
        <v/>
      </c>
      <c r="J244" s="78"/>
      <c r="K244" s="78"/>
      <c r="L244" s="79"/>
      <c r="M244" s="79"/>
      <c r="N244" s="79"/>
    </row>
    <row r="245" spans="5:14" ht="18" customHeight="1" x14ac:dyDescent="0.25">
      <c r="E245" s="14">
        <f>ATT.!D247</f>
        <v>0</v>
      </c>
      <c r="F245" s="14" t="str">
        <f>ATT.!E247</f>
        <v/>
      </c>
      <c r="G245" s="15" t="str">
        <f>ATT.!F247</f>
        <v/>
      </c>
      <c r="H245" s="15" t="str">
        <f>ATT.!G247</f>
        <v/>
      </c>
      <c r="I245" s="14" t="str">
        <f>ATT.!H247</f>
        <v/>
      </c>
      <c r="J245" s="78"/>
      <c r="K245" s="78"/>
      <c r="L245" s="79"/>
      <c r="M245" s="79"/>
      <c r="N245" s="79"/>
    </row>
    <row r="246" spans="5:14" ht="18" customHeight="1" x14ac:dyDescent="0.25">
      <c r="E246" s="14">
        <f>ATT.!D248</f>
        <v>0</v>
      </c>
      <c r="F246" s="14" t="str">
        <f>ATT.!E248</f>
        <v/>
      </c>
      <c r="G246" s="15" t="str">
        <f>ATT.!F248</f>
        <v/>
      </c>
      <c r="H246" s="15" t="str">
        <f>ATT.!G248</f>
        <v/>
      </c>
      <c r="I246" s="14" t="str">
        <f>ATT.!H248</f>
        <v/>
      </c>
      <c r="J246" s="78"/>
      <c r="K246" s="78"/>
      <c r="L246" s="79"/>
      <c r="M246" s="79"/>
      <c r="N246" s="79"/>
    </row>
    <row r="247" spans="5:14" ht="18" customHeight="1" x14ac:dyDescent="0.25">
      <c r="E247" s="14">
        <f>ATT.!D249</f>
        <v>0</v>
      </c>
      <c r="F247" s="14" t="str">
        <f>ATT.!E249</f>
        <v/>
      </c>
      <c r="G247" s="15" t="str">
        <f>ATT.!F249</f>
        <v/>
      </c>
      <c r="H247" s="15" t="str">
        <f>ATT.!G249</f>
        <v/>
      </c>
      <c r="I247" s="14" t="str">
        <f>ATT.!H249</f>
        <v/>
      </c>
      <c r="J247" s="78"/>
      <c r="K247" s="78"/>
      <c r="L247" s="79"/>
      <c r="M247" s="79"/>
      <c r="N247" s="79"/>
    </row>
    <row r="248" spans="5:14" ht="18" customHeight="1" x14ac:dyDescent="0.25">
      <c r="E248" s="14">
        <f>ATT.!D250</f>
        <v>0</v>
      </c>
      <c r="F248" s="14" t="str">
        <f>ATT.!E250</f>
        <v/>
      </c>
      <c r="G248" s="15" t="str">
        <f>ATT.!F250</f>
        <v/>
      </c>
      <c r="H248" s="15" t="str">
        <f>ATT.!G250</f>
        <v/>
      </c>
      <c r="I248" s="14" t="str">
        <f>ATT.!H250</f>
        <v/>
      </c>
      <c r="J248" s="78"/>
      <c r="K248" s="78"/>
      <c r="L248" s="79"/>
      <c r="M248" s="79"/>
      <c r="N248" s="79"/>
    </row>
    <row r="249" spans="5:14" ht="18" customHeight="1" x14ac:dyDescent="0.25">
      <c r="E249" s="14">
        <f>ATT.!D251</f>
        <v>0</v>
      </c>
      <c r="F249" s="14" t="str">
        <f>ATT.!E251</f>
        <v/>
      </c>
      <c r="G249" s="15" t="str">
        <f>ATT.!F251</f>
        <v/>
      </c>
      <c r="H249" s="15" t="str">
        <f>ATT.!G251</f>
        <v/>
      </c>
      <c r="I249" s="14" t="str">
        <f>ATT.!H251</f>
        <v/>
      </c>
      <c r="J249" s="78"/>
      <c r="K249" s="78"/>
      <c r="L249" s="79"/>
      <c r="M249" s="79"/>
      <c r="N249" s="79"/>
    </row>
    <row r="250" spans="5:14" ht="18" customHeight="1" x14ac:dyDescent="0.25">
      <c r="E250" s="14">
        <f>ATT.!D252</f>
        <v>0</v>
      </c>
      <c r="F250" s="14" t="str">
        <f>ATT.!E252</f>
        <v/>
      </c>
      <c r="G250" s="15" t="str">
        <f>ATT.!F252</f>
        <v/>
      </c>
      <c r="H250" s="15" t="str">
        <f>ATT.!G252</f>
        <v/>
      </c>
      <c r="I250" s="14" t="str">
        <f>ATT.!H252</f>
        <v/>
      </c>
      <c r="J250" s="78"/>
      <c r="K250" s="78"/>
      <c r="L250" s="79"/>
      <c r="M250" s="79"/>
      <c r="N250" s="79"/>
    </row>
    <row r="251" spans="5:14" ht="18" customHeight="1" x14ac:dyDescent="0.25">
      <c r="E251" s="14">
        <f>ATT.!D253</f>
        <v>0</v>
      </c>
      <c r="F251" s="14" t="str">
        <f>ATT.!E253</f>
        <v/>
      </c>
      <c r="G251" s="15" t="str">
        <f>ATT.!F253</f>
        <v/>
      </c>
      <c r="H251" s="15" t="str">
        <f>ATT.!G253</f>
        <v/>
      </c>
      <c r="I251" s="14" t="str">
        <f>ATT.!H253</f>
        <v/>
      </c>
      <c r="J251" s="78"/>
      <c r="K251" s="78"/>
      <c r="L251" s="79"/>
      <c r="M251" s="79"/>
      <c r="N251" s="79"/>
    </row>
    <row r="252" spans="5:14" ht="18" customHeight="1" x14ac:dyDescent="0.25">
      <c r="E252" s="14">
        <f>ATT.!D254</f>
        <v>0</v>
      </c>
      <c r="F252" s="14" t="str">
        <f>ATT.!E254</f>
        <v/>
      </c>
      <c r="G252" s="15" t="str">
        <f>ATT.!F254</f>
        <v/>
      </c>
      <c r="H252" s="15" t="str">
        <f>ATT.!G254</f>
        <v/>
      </c>
      <c r="I252" s="14" t="str">
        <f>ATT.!H254</f>
        <v/>
      </c>
      <c r="J252" s="78"/>
      <c r="K252" s="78"/>
      <c r="L252" s="79"/>
      <c r="M252" s="79"/>
      <c r="N252" s="79"/>
    </row>
    <row r="253" spans="5:14" ht="18" customHeight="1" x14ac:dyDescent="0.25">
      <c r="E253" s="14">
        <f>ATT.!D255</f>
        <v>0</v>
      </c>
      <c r="F253" s="14" t="str">
        <f>ATT.!E255</f>
        <v/>
      </c>
      <c r="G253" s="15" t="str">
        <f>ATT.!F255</f>
        <v/>
      </c>
      <c r="H253" s="15" t="str">
        <f>ATT.!G255</f>
        <v/>
      </c>
      <c r="I253" s="14" t="str">
        <f>ATT.!H255</f>
        <v/>
      </c>
      <c r="J253" s="78"/>
      <c r="K253" s="78"/>
      <c r="L253" s="79"/>
      <c r="M253" s="79"/>
      <c r="N253" s="79"/>
    </row>
    <row r="254" spans="5:14" ht="18" customHeight="1" x14ac:dyDescent="0.25">
      <c r="E254" s="14">
        <f>ATT.!D256</f>
        <v>0</v>
      </c>
      <c r="F254" s="14" t="str">
        <f>ATT.!E256</f>
        <v/>
      </c>
      <c r="G254" s="15" t="str">
        <f>ATT.!F256</f>
        <v/>
      </c>
      <c r="H254" s="15" t="str">
        <f>ATT.!G256</f>
        <v/>
      </c>
      <c r="I254" s="14" t="str">
        <f>ATT.!H256</f>
        <v/>
      </c>
      <c r="J254" s="78"/>
      <c r="K254" s="78"/>
      <c r="L254" s="79"/>
      <c r="M254" s="79"/>
      <c r="N254" s="79"/>
    </row>
    <row r="255" spans="5:14" ht="18" customHeight="1" x14ac:dyDescent="0.25">
      <c r="E255" s="14">
        <f>ATT.!D257</f>
        <v>0</v>
      </c>
      <c r="F255" s="14" t="str">
        <f>ATT.!E257</f>
        <v/>
      </c>
      <c r="G255" s="15" t="str">
        <f>ATT.!F257</f>
        <v/>
      </c>
      <c r="H255" s="15" t="str">
        <f>ATT.!G257</f>
        <v/>
      </c>
      <c r="I255" s="14" t="str">
        <f>ATT.!H257</f>
        <v/>
      </c>
      <c r="J255" s="78"/>
      <c r="K255" s="78"/>
      <c r="L255" s="79"/>
      <c r="M255" s="79"/>
      <c r="N255" s="79"/>
    </row>
    <row r="256" spans="5:14" ht="18" customHeight="1" x14ac:dyDescent="0.25">
      <c r="E256" s="14">
        <f>ATT.!D258</f>
        <v>0</v>
      </c>
      <c r="F256" s="14" t="str">
        <f>ATT.!E258</f>
        <v/>
      </c>
      <c r="G256" s="15" t="str">
        <f>ATT.!F258</f>
        <v/>
      </c>
      <c r="H256" s="15" t="str">
        <f>ATT.!G258</f>
        <v/>
      </c>
      <c r="I256" s="14" t="str">
        <f>ATT.!H258</f>
        <v/>
      </c>
      <c r="J256" s="78"/>
      <c r="K256" s="78"/>
      <c r="L256" s="79"/>
      <c r="M256" s="79"/>
      <c r="N256" s="79"/>
    </row>
    <row r="257" spans="5:14" ht="18" customHeight="1" x14ac:dyDescent="0.25">
      <c r="E257" s="14">
        <f>ATT.!D259</f>
        <v>0</v>
      </c>
      <c r="F257" s="14" t="str">
        <f>ATT.!E259</f>
        <v/>
      </c>
      <c r="G257" s="15" t="str">
        <f>ATT.!F259</f>
        <v/>
      </c>
      <c r="H257" s="15" t="str">
        <f>ATT.!G259</f>
        <v/>
      </c>
      <c r="I257" s="14" t="str">
        <f>ATT.!H259</f>
        <v/>
      </c>
      <c r="J257" s="78"/>
      <c r="K257" s="78"/>
      <c r="L257" s="79"/>
      <c r="M257" s="79"/>
      <c r="N257" s="79"/>
    </row>
    <row r="258" spans="5:14" ht="18" customHeight="1" x14ac:dyDescent="0.25">
      <c r="E258" s="14">
        <f>ATT.!D260</f>
        <v>0</v>
      </c>
      <c r="F258" s="14" t="str">
        <f>ATT.!E260</f>
        <v/>
      </c>
      <c r="G258" s="15" t="str">
        <f>ATT.!F260</f>
        <v/>
      </c>
      <c r="H258" s="15" t="str">
        <f>ATT.!G260</f>
        <v/>
      </c>
      <c r="I258" s="14" t="str">
        <f>ATT.!H260</f>
        <v/>
      </c>
      <c r="J258" s="78"/>
      <c r="K258" s="78"/>
      <c r="L258" s="79"/>
      <c r="M258" s="79"/>
      <c r="N258" s="79"/>
    </row>
    <row r="259" spans="5:14" ht="18" customHeight="1" x14ac:dyDescent="0.25">
      <c r="E259" s="14">
        <f>ATT.!D261</f>
        <v>0</v>
      </c>
      <c r="F259" s="14" t="str">
        <f>ATT.!E261</f>
        <v/>
      </c>
      <c r="G259" s="15" t="str">
        <f>ATT.!F261</f>
        <v/>
      </c>
      <c r="H259" s="15" t="str">
        <f>ATT.!G261</f>
        <v/>
      </c>
      <c r="I259" s="14" t="str">
        <f>ATT.!H261</f>
        <v/>
      </c>
      <c r="J259" s="78"/>
      <c r="K259" s="78"/>
      <c r="L259" s="79"/>
      <c r="M259" s="79"/>
      <c r="N259" s="79"/>
    </row>
    <row r="260" spans="5:14" ht="18" customHeight="1" x14ac:dyDescent="0.25">
      <c r="E260" s="14">
        <f>ATT.!D262</f>
        <v>0</v>
      </c>
      <c r="F260" s="14" t="str">
        <f>ATT.!E262</f>
        <v/>
      </c>
      <c r="G260" s="15" t="str">
        <f>ATT.!F262</f>
        <v/>
      </c>
      <c r="H260" s="15" t="str">
        <f>ATT.!G262</f>
        <v/>
      </c>
      <c r="I260" s="14" t="str">
        <f>ATT.!H262</f>
        <v/>
      </c>
      <c r="J260" s="78"/>
      <c r="K260" s="78"/>
      <c r="L260" s="79"/>
      <c r="M260" s="79"/>
      <c r="N260" s="79"/>
    </row>
    <row r="261" spans="5:14" ht="18" customHeight="1" x14ac:dyDescent="0.25">
      <c r="E261" s="14">
        <f>ATT.!D263</f>
        <v>0</v>
      </c>
      <c r="F261" s="14" t="str">
        <f>ATT.!E263</f>
        <v/>
      </c>
      <c r="G261" s="15" t="str">
        <f>ATT.!F263</f>
        <v/>
      </c>
      <c r="H261" s="15" t="str">
        <f>ATT.!G263</f>
        <v/>
      </c>
      <c r="I261" s="14" t="str">
        <f>ATT.!H263</f>
        <v/>
      </c>
      <c r="J261" s="78"/>
      <c r="K261" s="78"/>
      <c r="L261" s="79"/>
      <c r="M261" s="79"/>
      <c r="N261" s="79"/>
    </row>
    <row r="262" spans="5:14" ht="18" customHeight="1" x14ac:dyDescent="0.25">
      <c r="E262" s="14">
        <f>ATT.!D264</f>
        <v>0</v>
      </c>
      <c r="F262" s="14" t="str">
        <f>ATT.!E264</f>
        <v/>
      </c>
      <c r="G262" s="15" t="str">
        <f>ATT.!F264</f>
        <v/>
      </c>
      <c r="H262" s="15" t="str">
        <f>ATT.!G264</f>
        <v/>
      </c>
      <c r="I262" s="14" t="str">
        <f>ATT.!H264</f>
        <v/>
      </c>
      <c r="J262" s="78"/>
      <c r="K262" s="78"/>
      <c r="L262" s="79"/>
      <c r="M262" s="79"/>
      <c r="N262" s="79"/>
    </row>
    <row r="263" spans="5:14" ht="18" customHeight="1" x14ac:dyDescent="0.25">
      <c r="E263" s="14">
        <f>ATT.!D265</f>
        <v>0</v>
      </c>
      <c r="F263" s="14" t="str">
        <f>ATT.!E265</f>
        <v/>
      </c>
      <c r="G263" s="15" t="str">
        <f>ATT.!F265</f>
        <v/>
      </c>
      <c r="H263" s="15" t="str">
        <f>ATT.!G265</f>
        <v/>
      </c>
      <c r="I263" s="14" t="str">
        <f>ATT.!H265</f>
        <v/>
      </c>
      <c r="J263" s="78"/>
      <c r="K263" s="78"/>
      <c r="L263" s="79"/>
      <c r="M263" s="79"/>
      <c r="N263" s="79"/>
    </row>
    <row r="264" spans="5:14" ht="18" customHeight="1" x14ac:dyDescent="0.25">
      <c r="E264" s="14">
        <f>ATT.!D266</f>
        <v>0</v>
      </c>
      <c r="F264" s="14" t="str">
        <f>ATT.!E266</f>
        <v/>
      </c>
      <c r="G264" s="15" t="str">
        <f>ATT.!F266</f>
        <v/>
      </c>
      <c r="H264" s="15" t="str">
        <f>ATT.!G266</f>
        <v/>
      </c>
      <c r="I264" s="14" t="str">
        <f>ATT.!H266</f>
        <v/>
      </c>
      <c r="J264" s="78"/>
      <c r="K264" s="78"/>
      <c r="L264" s="79"/>
      <c r="M264" s="79"/>
      <c r="N264" s="79"/>
    </row>
    <row r="265" spans="5:14" ht="18" customHeight="1" x14ac:dyDescent="0.25">
      <c r="E265" s="14">
        <f>ATT.!D267</f>
        <v>0</v>
      </c>
      <c r="F265" s="14" t="str">
        <f>ATT.!E267</f>
        <v/>
      </c>
      <c r="G265" s="15" t="str">
        <f>ATT.!F267</f>
        <v/>
      </c>
      <c r="H265" s="15" t="str">
        <f>ATT.!G267</f>
        <v/>
      </c>
      <c r="I265" s="14" t="str">
        <f>ATT.!H267</f>
        <v/>
      </c>
      <c r="J265" s="78"/>
      <c r="K265" s="78"/>
      <c r="L265" s="79"/>
      <c r="M265" s="79"/>
      <c r="N265" s="79"/>
    </row>
    <row r="266" spans="5:14" ht="18" customHeight="1" x14ac:dyDescent="0.25">
      <c r="E266" s="14">
        <f>ATT.!D268</f>
        <v>0</v>
      </c>
      <c r="F266" s="14" t="str">
        <f>ATT.!E268</f>
        <v/>
      </c>
      <c r="G266" s="15" t="str">
        <f>ATT.!F268</f>
        <v/>
      </c>
      <c r="H266" s="15" t="str">
        <f>ATT.!G268</f>
        <v/>
      </c>
      <c r="I266" s="14" t="str">
        <f>ATT.!H268</f>
        <v/>
      </c>
      <c r="J266" s="78"/>
      <c r="K266" s="78"/>
      <c r="L266" s="79"/>
      <c r="M266" s="79"/>
      <c r="N266" s="79"/>
    </row>
    <row r="267" spans="5:14" ht="18" customHeight="1" x14ac:dyDescent="0.25">
      <c r="E267" s="14">
        <f>ATT.!D269</f>
        <v>0</v>
      </c>
      <c r="F267" s="14" t="str">
        <f>ATT.!E269</f>
        <v/>
      </c>
      <c r="G267" s="15" t="str">
        <f>ATT.!F269</f>
        <v/>
      </c>
      <c r="H267" s="15" t="str">
        <f>ATT.!G269</f>
        <v/>
      </c>
      <c r="I267" s="14" t="str">
        <f>ATT.!H269</f>
        <v/>
      </c>
      <c r="J267" s="78"/>
      <c r="K267" s="78"/>
      <c r="L267" s="79"/>
      <c r="M267" s="79"/>
      <c r="N267" s="79"/>
    </row>
    <row r="268" spans="5:14" ht="18" customHeight="1" x14ac:dyDescent="0.25">
      <c r="E268" s="14">
        <f>ATT.!D270</f>
        <v>0</v>
      </c>
      <c r="F268" s="14" t="str">
        <f>ATT.!E270</f>
        <v/>
      </c>
      <c r="G268" s="15" t="str">
        <f>ATT.!F270</f>
        <v/>
      </c>
      <c r="H268" s="15" t="str">
        <f>ATT.!G270</f>
        <v/>
      </c>
      <c r="I268" s="14" t="str">
        <f>ATT.!H270</f>
        <v/>
      </c>
      <c r="J268" s="78"/>
      <c r="K268" s="78"/>
      <c r="L268" s="79"/>
      <c r="M268" s="79"/>
      <c r="N268" s="79"/>
    </row>
    <row r="269" spans="5:14" ht="18" customHeight="1" x14ac:dyDescent="0.25">
      <c r="E269" s="14">
        <f>ATT.!D271</f>
        <v>0</v>
      </c>
      <c r="F269" s="14" t="str">
        <f>ATT.!E271</f>
        <v/>
      </c>
      <c r="G269" s="15" t="str">
        <f>ATT.!F271</f>
        <v/>
      </c>
      <c r="H269" s="15" t="str">
        <f>ATT.!G271</f>
        <v/>
      </c>
      <c r="I269" s="14" t="str">
        <f>ATT.!H271</f>
        <v/>
      </c>
      <c r="J269" s="78"/>
      <c r="K269" s="78"/>
      <c r="L269" s="79"/>
      <c r="M269" s="79"/>
      <c r="N269" s="79"/>
    </row>
    <row r="270" spans="5:14" ht="18" customHeight="1" x14ac:dyDescent="0.25">
      <c r="E270" s="14">
        <f>ATT.!D272</f>
        <v>0</v>
      </c>
      <c r="F270" s="14" t="str">
        <f>ATT.!E272</f>
        <v/>
      </c>
      <c r="G270" s="15" t="str">
        <f>ATT.!F272</f>
        <v/>
      </c>
      <c r="H270" s="15" t="str">
        <f>ATT.!G272</f>
        <v/>
      </c>
      <c r="I270" s="14" t="str">
        <f>ATT.!H272</f>
        <v/>
      </c>
      <c r="J270" s="78"/>
      <c r="K270" s="78"/>
      <c r="L270" s="79"/>
      <c r="M270" s="79"/>
      <c r="N270" s="79"/>
    </row>
    <row r="271" spans="5:14" ht="18" customHeight="1" x14ac:dyDescent="0.25">
      <c r="E271" s="14">
        <f>ATT.!D273</f>
        <v>0</v>
      </c>
      <c r="F271" s="14" t="str">
        <f>ATT.!E273</f>
        <v/>
      </c>
      <c r="G271" s="15" t="str">
        <f>ATT.!F273</f>
        <v/>
      </c>
      <c r="H271" s="15" t="str">
        <f>ATT.!G273</f>
        <v/>
      </c>
      <c r="I271" s="14" t="str">
        <f>ATT.!H273</f>
        <v/>
      </c>
      <c r="J271" s="78"/>
      <c r="K271" s="78"/>
      <c r="L271" s="79"/>
      <c r="M271" s="79"/>
      <c r="N271" s="79"/>
    </row>
    <row r="272" spans="5:14" ht="18" customHeight="1" x14ac:dyDescent="0.25">
      <c r="E272" s="14">
        <f>ATT.!D274</f>
        <v>0</v>
      </c>
      <c r="F272" s="14" t="str">
        <f>ATT.!E274</f>
        <v/>
      </c>
      <c r="G272" s="15" t="str">
        <f>ATT.!F274</f>
        <v/>
      </c>
      <c r="H272" s="15" t="str">
        <f>ATT.!G274</f>
        <v/>
      </c>
      <c r="I272" s="14" t="str">
        <f>ATT.!H274</f>
        <v/>
      </c>
      <c r="J272" s="78"/>
      <c r="K272" s="78"/>
      <c r="L272" s="79"/>
      <c r="M272" s="79"/>
      <c r="N272" s="79"/>
    </row>
    <row r="273" spans="5:14" ht="18" customHeight="1" x14ac:dyDescent="0.25">
      <c r="E273" s="14">
        <f>ATT.!D275</f>
        <v>0</v>
      </c>
      <c r="F273" s="14" t="str">
        <f>ATT.!E275</f>
        <v/>
      </c>
      <c r="G273" s="15" t="str">
        <f>ATT.!F275</f>
        <v/>
      </c>
      <c r="H273" s="15" t="str">
        <f>ATT.!G275</f>
        <v/>
      </c>
      <c r="I273" s="14" t="str">
        <f>ATT.!H275</f>
        <v/>
      </c>
      <c r="J273" s="78"/>
      <c r="K273" s="78"/>
      <c r="L273" s="79"/>
      <c r="M273" s="79"/>
      <c r="N273" s="79"/>
    </row>
    <row r="274" spans="5:14" ht="18" customHeight="1" x14ac:dyDescent="0.25">
      <c r="E274" s="14">
        <f>ATT.!D276</f>
        <v>0</v>
      </c>
      <c r="F274" s="14" t="str">
        <f>ATT.!E276</f>
        <v/>
      </c>
      <c r="G274" s="15" t="str">
        <f>ATT.!F276</f>
        <v/>
      </c>
      <c r="H274" s="15" t="str">
        <f>ATT.!G276</f>
        <v/>
      </c>
      <c r="I274" s="14" t="str">
        <f>ATT.!H276</f>
        <v/>
      </c>
      <c r="J274" s="78"/>
      <c r="K274" s="78"/>
      <c r="L274" s="79"/>
      <c r="M274" s="79"/>
      <c r="N274" s="79"/>
    </row>
    <row r="275" spans="5:14" ht="18" customHeight="1" x14ac:dyDescent="0.25">
      <c r="E275" s="14">
        <f>ATT.!D277</f>
        <v>0</v>
      </c>
      <c r="F275" s="14" t="str">
        <f>ATT.!E277</f>
        <v/>
      </c>
      <c r="G275" s="15" t="str">
        <f>ATT.!F277</f>
        <v/>
      </c>
      <c r="H275" s="15" t="str">
        <f>ATT.!G277</f>
        <v/>
      </c>
      <c r="I275" s="14" t="str">
        <f>ATT.!H277</f>
        <v/>
      </c>
      <c r="J275" s="78"/>
      <c r="K275" s="78"/>
      <c r="L275" s="79"/>
      <c r="M275" s="79"/>
      <c r="N275" s="79"/>
    </row>
    <row r="276" spans="5:14" ht="18" customHeight="1" x14ac:dyDescent="0.25">
      <c r="E276" s="14">
        <f>ATT.!D278</f>
        <v>0</v>
      </c>
      <c r="F276" s="14" t="str">
        <f>ATT.!E278</f>
        <v/>
      </c>
      <c r="G276" s="15" t="str">
        <f>ATT.!F278</f>
        <v/>
      </c>
      <c r="H276" s="15" t="str">
        <f>ATT.!G278</f>
        <v/>
      </c>
      <c r="I276" s="14" t="str">
        <f>ATT.!H278</f>
        <v/>
      </c>
      <c r="J276" s="78"/>
      <c r="K276" s="78"/>
      <c r="L276" s="79"/>
      <c r="M276" s="79"/>
      <c r="N276" s="79"/>
    </row>
    <row r="277" spans="5:14" ht="18" customHeight="1" x14ac:dyDescent="0.25">
      <c r="E277" s="14">
        <f>ATT.!D279</f>
        <v>0</v>
      </c>
      <c r="F277" s="14" t="str">
        <f>ATT.!E279</f>
        <v/>
      </c>
      <c r="G277" s="15" t="str">
        <f>ATT.!F279</f>
        <v/>
      </c>
      <c r="H277" s="15" t="str">
        <f>ATT.!G279</f>
        <v/>
      </c>
      <c r="I277" s="14" t="str">
        <f>ATT.!H279</f>
        <v/>
      </c>
      <c r="J277" s="78"/>
      <c r="K277" s="78"/>
      <c r="L277" s="79"/>
      <c r="M277" s="79"/>
      <c r="N277" s="79"/>
    </row>
    <row r="278" spans="5:14" ht="18" customHeight="1" x14ac:dyDescent="0.25">
      <c r="E278" s="14">
        <f>ATT.!D280</f>
        <v>0</v>
      </c>
      <c r="F278" s="14" t="str">
        <f>ATT.!E280</f>
        <v/>
      </c>
      <c r="G278" s="15" t="str">
        <f>ATT.!F280</f>
        <v/>
      </c>
      <c r="H278" s="15" t="str">
        <f>ATT.!G280</f>
        <v/>
      </c>
      <c r="I278" s="14" t="str">
        <f>ATT.!H280</f>
        <v/>
      </c>
      <c r="J278" s="78"/>
      <c r="K278" s="78"/>
      <c r="L278" s="79"/>
      <c r="M278" s="79"/>
      <c r="N278" s="79"/>
    </row>
    <row r="279" spans="5:14" ht="18" customHeight="1" x14ac:dyDescent="0.25">
      <c r="E279" s="14">
        <f>ATT.!D281</f>
        <v>0</v>
      </c>
      <c r="F279" s="14" t="str">
        <f>ATT.!E281</f>
        <v/>
      </c>
      <c r="G279" s="15" t="str">
        <f>ATT.!F281</f>
        <v/>
      </c>
      <c r="H279" s="15" t="str">
        <f>ATT.!G281</f>
        <v/>
      </c>
      <c r="I279" s="14" t="str">
        <f>ATT.!H281</f>
        <v/>
      </c>
      <c r="J279" s="78"/>
      <c r="K279" s="78"/>
      <c r="L279" s="79"/>
      <c r="M279" s="79"/>
      <c r="N279" s="79"/>
    </row>
    <row r="280" spans="5:14" ht="18" customHeight="1" x14ac:dyDescent="0.25">
      <c r="E280" s="14">
        <f>ATT.!D282</f>
        <v>0</v>
      </c>
      <c r="F280" s="14" t="str">
        <f>ATT.!E282</f>
        <v/>
      </c>
      <c r="G280" s="15" t="str">
        <f>ATT.!F282</f>
        <v/>
      </c>
      <c r="H280" s="15" t="str">
        <f>ATT.!G282</f>
        <v/>
      </c>
      <c r="I280" s="14" t="str">
        <f>ATT.!H282</f>
        <v/>
      </c>
      <c r="J280" s="78"/>
      <c r="K280" s="78"/>
      <c r="L280" s="79"/>
      <c r="M280" s="79"/>
      <c r="N280" s="79"/>
    </row>
    <row r="281" spans="5:14" ht="18" customHeight="1" x14ac:dyDescent="0.25">
      <c r="E281" s="14">
        <f>ATT.!D283</f>
        <v>0</v>
      </c>
      <c r="F281" s="14" t="str">
        <f>ATT.!E283</f>
        <v/>
      </c>
      <c r="G281" s="15" t="str">
        <f>ATT.!F283</f>
        <v/>
      </c>
      <c r="H281" s="15" t="str">
        <f>ATT.!G283</f>
        <v/>
      </c>
      <c r="I281" s="14" t="str">
        <f>ATT.!H283</f>
        <v/>
      </c>
      <c r="J281" s="78"/>
      <c r="K281" s="78"/>
      <c r="L281" s="79"/>
      <c r="M281" s="79"/>
      <c r="N281" s="79"/>
    </row>
    <row r="282" spans="5:14" ht="18" customHeight="1" x14ac:dyDescent="0.25">
      <c r="E282" s="14">
        <f>ATT.!D284</f>
        <v>0</v>
      </c>
      <c r="F282" s="14" t="str">
        <f>ATT.!E284</f>
        <v/>
      </c>
      <c r="G282" s="15" t="str">
        <f>ATT.!F284</f>
        <v/>
      </c>
      <c r="H282" s="15" t="str">
        <f>ATT.!G284</f>
        <v/>
      </c>
      <c r="I282" s="14" t="str">
        <f>ATT.!H284</f>
        <v/>
      </c>
      <c r="J282" s="78"/>
      <c r="K282" s="78"/>
      <c r="L282" s="79"/>
      <c r="M282" s="79"/>
      <c r="N282" s="79"/>
    </row>
    <row r="283" spans="5:14" ht="18" customHeight="1" x14ac:dyDescent="0.25">
      <c r="E283" s="14">
        <f>ATT.!D285</f>
        <v>0</v>
      </c>
      <c r="F283" s="14" t="str">
        <f>ATT.!E285</f>
        <v/>
      </c>
      <c r="G283" s="15" t="str">
        <f>ATT.!F285</f>
        <v/>
      </c>
      <c r="H283" s="15" t="str">
        <f>ATT.!G285</f>
        <v/>
      </c>
      <c r="I283" s="14" t="str">
        <f>ATT.!H285</f>
        <v/>
      </c>
      <c r="J283" s="78"/>
      <c r="K283" s="78"/>
      <c r="L283" s="79"/>
      <c r="M283" s="79"/>
      <c r="N283" s="79"/>
    </row>
    <row r="284" spans="5:14" ht="18" customHeight="1" x14ac:dyDescent="0.25">
      <c r="E284" s="14">
        <f>ATT.!D286</f>
        <v>0</v>
      </c>
      <c r="F284" s="14" t="str">
        <f>ATT.!E286</f>
        <v/>
      </c>
      <c r="G284" s="15" t="str">
        <f>ATT.!F286</f>
        <v/>
      </c>
      <c r="H284" s="15" t="str">
        <f>ATT.!G286</f>
        <v/>
      </c>
      <c r="I284" s="14" t="str">
        <f>ATT.!H286</f>
        <v/>
      </c>
      <c r="J284" s="78"/>
      <c r="K284" s="78"/>
      <c r="L284" s="79"/>
      <c r="M284" s="79"/>
      <c r="N284" s="79"/>
    </row>
    <row r="285" spans="5:14" ht="18" customHeight="1" x14ac:dyDescent="0.25">
      <c r="E285" s="14">
        <f>ATT.!D287</f>
        <v>0</v>
      </c>
      <c r="F285" s="14" t="str">
        <f>ATT.!E287</f>
        <v/>
      </c>
      <c r="G285" s="15" t="str">
        <f>ATT.!F287</f>
        <v/>
      </c>
      <c r="H285" s="15" t="str">
        <f>ATT.!G287</f>
        <v/>
      </c>
      <c r="I285" s="14" t="str">
        <f>ATT.!H287</f>
        <v/>
      </c>
      <c r="J285" s="78"/>
      <c r="K285" s="78"/>
      <c r="L285" s="79"/>
      <c r="M285" s="79"/>
      <c r="N285" s="79"/>
    </row>
    <row r="286" spans="5:14" ht="18" customHeight="1" x14ac:dyDescent="0.25">
      <c r="E286" s="14">
        <f>ATT.!D288</f>
        <v>0</v>
      </c>
      <c r="F286" s="14" t="str">
        <f>ATT.!E288</f>
        <v/>
      </c>
      <c r="G286" s="15" t="str">
        <f>ATT.!F288</f>
        <v/>
      </c>
      <c r="H286" s="15" t="str">
        <f>ATT.!G288</f>
        <v/>
      </c>
      <c r="I286" s="14" t="str">
        <f>ATT.!H288</f>
        <v/>
      </c>
      <c r="J286" s="78"/>
      <c r="K286" s="78"/>
      <c r="L286" s="79"/>
      <c r="M286" s="79"/>
      <c r="N286" s="79"/>
    </row>
    <row r="287" spans="5:14" ht="18" customHeight="1" x14ac:dyDescent="0.25">
      <c r="E287" s="14">
        <f>ATT.!D289</f>
        <v>0</v>
      </c>
      <c r="F287" s="14" t="str">
        <f>ATT.!E289</f>
        <v/>
      </c>
      <c r="G287" s="15" t="str">
        <f>ATT.!F289</f>
        <v/>
      </c>
      <c r="H287" s="15" t="str">
        <f>ATT.!G289</f>
        <v/>
      </c>
      <c r="I287" s="14" t="str">
        <f>ATT.!H289</f>
        <v/>
      </c>
      <c r="J287" s="78"/>
      <c r="K287" s="78"/>
      <c r="L287" s="79"/>
      <c r="M287" s="79"/>
      <c r="N287" s="79"/>
    </row>
    <row r="288" spans="5:14" ht="18" customHeight="1" x14ac:dyDescent="0.25">
      <c r="E288" s="14">
        <f>ATT.!D290</f>
        <v>0</v>
      </c>
      <c r="F288" s="14" t="str">
        <f>ATT.!E290</f>
        <v/>
      </c>
      <c r="G288" s="15" t="str">
        <f>ATT.!F290</f>
        <v/>
      </c>
      <c r="H288" s="15" t="str">
        <f>ATT.!G290</f>
        <v/>
      </c>
      <c r="I288" s="14" t="str">
        <f>ATT.!H290</f>
        <v/>
      </c>
      <c r="J288" s="78"/>
      <c r="K288" s="78"/>
      <c r="L288" s="79"/>
      <c r="M288" s="79"/>
      <c r="N288" s="79"/>
    </row>
    <row r="289" spans="5:14" ht="18" customHeight="1" x14ac:dyDescent="0.25">
      <c r="E289" s="14">
        <f>ATT.!D291</f>
        <v>0</v>
      </c>
      <c r="F289" s="14" t="str">
        <f>ATT.!E291</f>
        <v/>
      </c>
      <c r="G289" s="15" t="str">
        <f>ATT.!F291</f>
        <v/>
      </c>
      <c r="H289" s="15" t="str">
        <f>ATT.!G291</f>
        <v/>
      </c>
      <c r="I289" s="14" t="str">
        <f>ATT.!H291</f>
        <v/>
      </c>
      <c r="J289" s="78"/>
      <c r="K289" s="78"/>
      <c r="L289" s="79"/>
      <c r="M289" s="79"/>
      <c r="N289" s="79"/>
    </row>
    <row r="290" spans="5:14" ht="18" customHeight="1" x14ac:dyDescent="0.25">
      <c r="E290" s="14">
        <f>ATT.!D292</f>
        <v>0</v>
      </c>
      <c r="F290" s="14" t="str">
        <f>ATT.!E292</f>
        <v/>
      </c>
      <c r="G290" s="15" t="str">
        <f>ATT.!F292</f>
        <v/>
      </c>
      <c r="H290" s="15" t="str">
        <f>ATT.!G292</f>
        <v/>
      </c>
      <c r="I290" s="14" t="str">
        <f>ATT.!H292</f>
        <v/>
      </c>
      <c r="J290" s="78"/>
      <c r="K290" s="78"/>
      <c r="L290" s="79"/>
      <c r="M290" s="79"/>
      <c r="N290" s="79"/>
    </row>
    <row r="291" spans="5:14" ht="18" customHeight="1" x14ac:dyDescent="0.25">
      <c r="E291" s="14">
        <f>ATT.!D293</f>
        <v>0</v>
      </c>
      <c r="F291" s="14" t="str">
        <f>ATT.!E293</f>
        <v/>
      </c>
      <c r="G291" s="15" t="str">
        <f>ATT.!F293</f>
        <v/>
      </c>
      <c r="H291" s="15" t="str">
        <f>ATT.!G293</f>
        <v/>
      </c>
      <c r="I291" s="14" t="str">
        <f>ATT.!H293</f>
        <v/>
      </c>
      <c r="J291" s="78"/>
      <c r="K291" s="78"/>
      <c r="L291" s="79"/>
      <c r="M291" s="79"/>
      <c r="N291" s="79"/>
    </row>
    <row r="292" spans="5:14" ht="18" customHeight="1" x14ac:dyDescent="0.25">
      <c r="E292" s="14">
        <f>ATT.!D294</f>
        <v>0</v>
      </c>
      <c r="F292" s="14" t="str">
        <f>ATT.!E294</f>
        <v/>
      </c>
      <c r="G292" s="15" t="str">
        <f>ATT.!F294</f>
        <v/>
      </c>
      <c r="H292" s="15" t="str">
        <f>ATT.!G294</f>
        <v/>
      </c>
      <c r="I292" s="14" t="str">
        <f>ATT.!H294</f>
        <v/>
      </c>
      <c r="J292" s="78"/>
      <c r="K292" s="78"/>
      <c r="L292" s="79"/>
      <c r="M292" s="79"/>
      <c r="N292" s="79"/>
    </row>
    <row r="293" spans="5:14" ht="18" customHeight="1" x14ac:dyDescent="0.25">
      <c r="E293" s="14">
        <f>ATT.!D295</f>
        <v>0</v>
      </c>
      <c r="F293" s="14" t="str">
        <f>ATT.!E295</f>
        <v/>
      </c>
      <c r="G293" s="15" t="str">
        <f>ATT.!F295</f>
        <v/>
      </c>
      <c r="H293" s="15" t="str">
        <f>ATT.!G295</f>
        <v/>
      </c>
      <c r="I293" s="14" t="str">
        <f>ATT.!H295</f>
        <v/>
      </c>
      <c r="J293" s="78"/>
      <c r="K293" s="78"/>
      <c r="L293" s="79"/>
      <c r="M293" s="79"/>
      <c r="N293" s="79"/>
    </row>
    <row r="294" spans="5:14" ht="18" customHeight="1" x14ac:dyDescent="0.25">
      <c r="E294" s="14">
        <f>ATT.!D296</f>
        <v>0</v>
      </c>
      <c r="F294" s="14" t="str">
        <f>ATT.!E296</f>
        <v/>
      </c>
      <c r="G294" s="15" t="str">
        <f>ATT.!F296</f>
        <v/>
      </c>
      <c r="H294" s="15" t="str">
        <f>ATT.!G296</f>
        <v/>
      </c>
      <c r="I294" s="14" t="str">
        <f>ATT.!H296</f>
        <v/>
      </c>
      <c r="J294" s="78"/>
      <c r="K294" s="78"/>
      <c r="L294" s="79"/>
      <c r="M294" s="79"/>
      <c r="N294" s="79"/>
    </row>
    <row r="295" spans="5:14" ht="18" customHeight="1" x14ac:dyDescent="0.25">
      <c r="E295" s="14">
        <f>ATT.!D297</f>
        <v>0</v>
      </c>
      <c r="F295" s="14" t="str">
        <f>ATT.!E297</f>
        <v/>
      </c>
      <c r="G295" s="15" t="str">
        <f>ATT.!F297</f>
        <v/>
      </c>
      <c r="H295" s="15" t="str">
        <f>ATT.!G297</f>
        <v/>
      </c>
      <c r="I295" s="14" t="str">
        <f>ATT.!H297</f>
        <v/>
      </c>
      <c r="J295" s="78"/>
      <c r="K295" s="78"/>
      <c r="L295" s="79"/>
      <c r="M295" s="79"/>
      <c r="N295" s="79"/>
    </row>
    <row r="296" spans="5:14" ht="18" customHeight="1" x14ac:dyDescent="0.25">
      <c r="E296" s="14">
        <f>ATT.!D298</f>
        <v>0</v>
      </c>
      <c r="F296" s="14" t="str">
        <f>ATT.!E298</f>
        <v/>
      </c>
      <c r="G296" s="15" t="str">
        <f>ATT.!F298</f>
        <v/>
      </c>
      <c r="H296" s="15" t="str">
        <f>ATT.!G298</f>
        <v/>
      </c>
      <c r="I296" s="14" t="str">
        <f>ATT.!H298</f>
        <v/>
      </c>
      <c r="J296" s="78"/>
      <c r="K296" s="78"/>
      <c r="L296" s="79"/>
      <c r="M296" s="79"/>
      <c r="N296" s="79"/>
    </row>
    <row r="297" spans="5:14" ht="18" customHeight="1" x14ac:dyDescent="0.25">
      <c r="E297" s="14">
        <f>ATT.!D299</f>
        <v>0</v>
      </c>
      <c r="F297" s="14" t="str">
        <f>ATT.!E299</f>
        <v/>
      </c>
      <c r="G297" s="15" t="str">
        <f>ATT.!F299</f>
        <v/>
      </c>
      <c r="H297" s="15" t="str">
        <f>ATT.!G299</f>
        <v/>
      </c>
      <c r="I297" s="14" t="str">
        <f>ATT.!H299</f>
        <v/>
      </c>
      <c r="J297" s="78"/>
      <c r="K297" s="78"/>
      <c r="L297" s="79"/>
      <c r="M297" s="79"/>
      <c r="N297" s="79"/>
    </row>
    <row r="298" spans="5:14" ht="18" customHeight="1" x14ac:dyDescent="0.25">
      <c r="E298" s="14">
        <f>ATT.!D300</f>
        <v>0</v>
      </c>
      <c r="F298" s="14" t="str">
        <f>ATT.!E300</f>
        <v/>
      </c>
      <c r="G298" s="15" t="str">
        <f>ATT.!F300</f>
        <v/>
      </c>
      <c r="H298" s="15" t="str">
        <f>ATT.!G300</f>
        <v/>
      </c>
      <c r="I298" s="14" t="str">
        <f>ATT.!H300</f>
        <v/>
      </c>
      <c r="J298" s="78"/>
      <c r="K298" s="78"/>
      <c r="L298" s="79"/>
      <c r="M298" s="79"/>
      <c r="N298" s="79"/>
    </row>
    <row r="299" spans="5:14" ht="18" customHeight="1" x14ac:dyDescent="0.25">
      <c r="E299" s="14">
        <f>ATT.!D301</f>
        <v>0</v>
      </c>
      <c r="F299" s="14" t="str">
        <f>ATT.!E301</f>
        <v/>
      </c>
      <c r="G299" s="15" t="str">
        <f>ATT.!F301</f>
        <v/>
      </c>
      <c r="H299" s="15" t="str">
        <f>ATT.!G301</f>
        <v/>
      </c>
      <c r="I299" s="14" t="str">
        <f>ATT.!H301</f>
        <v/>
      </c>
      <c r="J299" s="78"/>
      <c r="K299" s="78"/>
      <c r="L299" s="79"/>
      <c r="M299" s="79"/>
      <c r="N299" s="79"/>
    </row>
    <row r="300" spans="5:14" ht="18" customHeight="1" x14ac:dyDescent="0.25">
      <c r="E300" s="14">
        <f>ATT.!D302</f>
        <v>0</v>
      </c>
      <c r="F300" s="14" t="str">
        <f>ATT.!E302</f>
        <v/>
      </c>
      <c r="G300" s="15" t="str">
        <f>ATT.!F302</f>
        <v/>
      </c>
      <c r="H300" s="15" t="str">
        <f>ATT.!G302</f>
        <v/>
      </c>
      <c r="I300" s="14" t="str">
        <f>ATT.!H302</f>
        <v/>
      </c>
      <c r="J300" s="78"/>
      <c r="K300" s="78"/>
      <c r="L300" s="79"/>
      <c r="M300" s="79"/>
      <c r="N300" s="79"/>
    </row>
    <row r="301" spans="5:14" ht="18" customHeight="1" x14ac:dyDescent="0.25">
      <c r="E301" s="14">
        <f>ATT.!D303</f>
        <v>0</v>
      </c>
      <c r="F301" s="14" t="str">
        <f>ATT.!E303</f>
        <v/>
      </c>
      <c r="G301" s="15" t="str">
        <f>ATT.!F303</f>
        <v/>
      </c>
      <c r="H301" s="15" t="str">
        <f>ATT.!G303</f>
        <v/>
      </c>
      <c r="I301" s="14" t="str">
        <f>ATT.!H303</f>
        <v/>
      </c>
      <c r="J301" s="78"/>
      <c r="K301" s="78"/>
      <c r="L301" s="79"/>
      <c r="M301" s="79"/>
      <c r="N301" s="79"/>
    </row>
    <row r="302" spans="5:14" ht="18" customHeight="1" x14ac:dyDescent="0.25">
      <c r="E302" s="14">
        <f>ATT.!D304</f>
        <v>0</v>
      </c>
      <c r="F302" s="14" t="str">
        <f>ATT.!E304</f>
        <v/>
      </c>
      <c r="G302" s="15" t="str">
        <f>ATT.!F304</f>
        <v/>
      </c>
      <c r="H302" s="15" t="str">
        <f>ATT.!G304</f>
        <v/>
      </c>
      <c r="I302" s="14" t="str">
        <f>ATT.!H304</f>
        <v/>
      </c>
      <c r="J302" s="78"/>
      <c r="K302" s="78"/>
      <c r="L302" s="79"/>
      <c r="M302" s="79"/>
      <c r="N302" s="79"/>
    </row>
    <row r="303" spans="5:14" ht="18" customHeight="1" x14ac:dyDescent="0.25">
      <c r="E303" s="14">
        <f>ATT.!D305</f>
        <v>0</v>
      </c>
      <c r="F303" s="14" t="str">
        <f>ATT.!E305</f>
        <v/>
      </c>
      <c r="G303" s="15" t="str">
        <f>ATT.!F305</f>
        <v/>
      </c>
      <c r="H303" s="15" t="str">
        <f>ATT.!G305</f>
        <v/>
      </c>
      <c r="I303" s="14" t="str">
        <f>ATT.!H305</f>
        <v/>
      </c>
      <c r="J303" s="78"/>
      <c r="K303" s="78"/>
      <c r="L303" s="79"/>
      <c r="M303" s="79"/>
      <c r="N303" s="79"/>
    </row>
    <row r="304" spans="5:14" ht="18" customHeight="1" x14ac:dyDescent="0.25">
      <c r="E304" s="14">
        <f>ATT.!D306</f>
        <v>0</v>
      </c>
      <c r="F304" s="14" t="str">
        <f>ATT.!E306</f>
        <v/>
      </c>
      <c r="G304" s="15" t="str">
        <f>ATT.!F306</f>
        <v/>
      </c>
      <c r="H304" s="15" t="str">
        <f>ATT.!G306</f>
        <v/>
      </c>
      <c r="I304" s="14" t="str">
        <f>ATT.!H306</f>
        <v/>
      </c>
      <c r="J304" s="78"/>
      <c r="K304" s="78"/>
      <c r="L304" s="79"/>
      <c r="M304" s="79"/>
      <c r="N304" s="79"/>
    </row>
    <row r="305" spans="5:14" ht="18" customHeight="1" x14ac:dyDescent="0.25">
      <c r="E305" s="14">
        <f>ATT.!D307</f>
        <v>0</v>
      </c>
      <c r="F305" s="14" t="str">
        <f>ATT.!E307</f>
        <v/>
      </c>
      <c r="G305" s="15" t="str">
        <f>ATT.!F307</f>
        <v/>
      </c>
      <c r="H305" s="15" t="str">
        <f>ATT.!G307</f>
        <v/>
      </c>
      <c r="I305" s="14" t="str">
        <f>ATT.!H307</f>
        <v/>
      </c>
      <c r="J305" s="78"/>
      <c r="K305" s="78"/>
      <c r="L305" s="79"/>
      <c r="M305" s="79"/>
      <c r="N305" s="79"/>
    </row>
    <row r="306" spans="5:14" ht="18" customHeight="1" x14ac:dyDescent="0.25">
      <c r="E306" s="14">
        <f>ATT.!D308</f>
        <v>0</v>
      </c>
      <c r="F306" s="14" t="str">
        <f>ATT.!E308</f>
        <v/>
      </c>
      <c r="G306" s="15" t="str">
        <f>ATT.!F308</f>
        <v/>
      </c>
      <c r="H306" s="15" t="str">
        <f>ATT.!G308</f>
        <v/>
      </c>
      <c r="I306" s="14" t="str">
        <f>ATT.!H308</f>
        <v/>
      </c>
      <c r="J306" s="78"/>
      <c r="K306" s="78"/>
      <c r="L306" s="79"/>
      <c r="M306" s="79"/>
      <c r="N306" s="79"/>
    </row>
    <row r="307" spans="5:14" ht="18" customHeight="1" x14ac:dyDescent="0.25">
      <c r="E307" s="14">
        <f>ATT.!D309</f>
        <v>0</v>
      </c>
      <c r="F307" s="14" t="str">
        <f>ATT.!E309</f>
        <v/>
      </c>
      <c r="G307" s="15" t="str">
        <f>ATT.!F309</f>
        <v/>
      </c>
      <c r="H307" s="15" t="str">
        <f>ATT.!G309</f>
        <v/>
      </c>
      <c r="I307" s="14" t="str">
        <f>ATT.!H309</f>
        <v/>
      </c>
      <c r="J307" s="78"/>
      <c r="K307" s="78"/>
      <c r="L307" s="79"/>
      <c r="M307" s="79"/>
      <c r="N307" s="79"/>
    </row>
    <row r="308" spans="5:14" ht="18" customHeight="1" x14ac:dyDescent="0.25">
      <c r="E308" s="14">
        <f>ATT.!D310</f>
        <v>0</v>
      </c>
      <c r="F308" s="14" t="str">
        <f>ATT.!E310</f>
        <v/>
      </c>
      <c r="G308" s="15" t="str">
        <f>ATT.!F310</f>
        <v/>
      </c>
      <c r="H308" s="15" t="str">
        <f>ATT.!G310</f>
        <v/>
      </c>
      <c r="I308" s="14" t="str">
        <f>ATT.!H310</f>
        <v/>
      </c>
      <c r="J308" s="78"/>
      <c r="K308" s="78"/>
      <c r="L308" s="79"/>
      <c r="M308" s="79"/>
      <c r="N308" s="79"/>
    </row>
    <row r="309" spans="5:14" ht="18" customHeight="1" x14ac:dyDescent="0.25">
      <c r="E309" s="14">
        <f>ATT.!D311</f>
        <v>0</v>
      </c>
      <c r="F309" s="14" t="str">
        <f>ATT.!E311</f>
        <v/>
      </c>
      <c r="G309" s="15" t="str">
        <f>ATT.!F311</f>
        <v/>
      </c>
      <c r="H309" s="15" t="str">
        <f>ATT.!G311</f>
        <v/>
      </c>
      <c r="I309" s="14" t="str">
        <f>ATT.!H311</f>
        <v/>
      </c>
      <c r="J309" s="78"/>
      <c r="K309" s="78"/>
      <c r="L309" s="79"/>
      <c r="M309" s="79"/>
      <c r="N309" s="79"/>
    </row>
    <row r="310" spans="5:14" ht="18" customHeight="1" x14ac:dyDescent="0.25">
      <c r="E310" s="14">
        <f>ATT.!D312</f>
        <v>0</v>
      </c>
      <c r="F310" s="14" t="str">
        <f>ATT.!E312</f>
        <v/>
      </c>
      <c r="G310" s="15" t="str">
        <f>ATT.!F312</f>
        <v/>
      </c>
      <c r="H310" s="15" t="str">
        <f>ATT.!G312</f>
        <v/>
      </c>
      <c r="I310" s="14" t="str">
        <f>ATT.!H312</f>
        <v/>
      </c>
      <c r="J310" s="78"/>
      <c r="K310" s="78"/>
      <c r="L310" s="79"/>
      <c r="M310" s="79"/>
      <c r="N310" s="79"/>
    </row>
    <row r="311" spans="5:14" ht="18" customHeight="1" x14ac:dyDescent="0.25">
      <c r="E311" s="14">
        <f>ATT.!D313</f>
        <v>0</v>
      </c>
      <c r="F311" s="14" t="str">
        <f>ATT.!E313</f>
        <v/>
      </c>
      <c r="G311" s="15" t="str">
        <f>ATT.!F313</f>
        <v/>
      </c>
      <c r="H311" s="15" t="str">
        <f>ATT.!G313</f>
        <v/>
      </c>
      <c r="I311" s="14" t="str">
        <f>ATT.!H313</f>
        <v/>
      </c>
      <c r="J311" s="78"/>
      <c r="K311" s="78"/>
      <c r="L311" s="79"/>
      <c r="M311" s="79"/>
      <c r="N311" s="79"/>
    </row>
    <row r="312" spans="5:14" ht="18" customHeight="1" x14ac:dyDescent="0.25">
      <c r="E312" s="14">
        <f>ATT.!D314</f>
        <v>0</v>
      </c>
      <c r="F312" s="14" t="str">
        <f>ATT.!E314</f>
        <v/>
      </c>
      <c r="G312" s="15" t="str">
        <f>ATT.!F314</f>
        <v/>
      </c>
      <c r="H312" s="15" t="str">
        <f>ATT.!G314</f>
        <v/>
      </c>
      <c r="I312" s="14" t="str">
        <f>ATT.!H314</f>
        <v/>
      </c>
      <c r="J312" s="78"/>
      <c r="K312" s="78"/>
      <c r="L312" s="79"/>
      <c r="M312" s="79"/>
      <c r="N312" s="79"/>
    </row>
    <row r="313" spans="5:14" ht="18" customHeight="1" x14ac:dyDescent="0.25">
      <c r="E313" s="14">
        <f>ATT.!D315</f>
        <v>0</v>
      </c>
      <c r="F313" s="14" t="str">
        <f>ATT.!E315</f>
        <v/>
      </c>
      <c r="G313" s="15" t="str">
        <f>ATT.!F315</f>
        <v/>
      </c>
      <c r="H313" s="15" t="str">
        <f>ATT.!G315</f>
        <v/>
      </c>
      <c r="I313" s="14" t="str">
        <f>ATT.!H315</f>
        <v/>
      </c>
      <c r="J313" s="78"/>
      <c r="K313" s="78"/>
      <c r="L313" s="79"/>
      <c r="M313" s="79"/>
      <c r="N313" s="79"/>
    </row>
    <row r="314" spans="5:14" ht="18" customHeight="1" x14ac:dyDescent="0.25">
      <c r="E314" s="14">
        <f>ATT.!D316</f>
        <v>0</v>
      </c>
      <c r="F314" s="14" t="str">
        <f>ATT.!E316</f>
        <v/>
      </c>
      <c r="G314" s="15" t="str">
        <f>ATT.!F316</f>
        <v/>
      </c>
      <c r="H314" s="15" t="str">
        <f>ATT.!G316</f>
        <v/>
      </c>
      <c r="I314" s="14" t="str">
        <f>ATT.!H316</f>
        <v/>
      </c>
      <c r="J314" s="78"/>
      <c r="K314" s="78"/>
      <c r="L314" s="79"/>
      <c r="M314" s="79"/>
      <c r="N314" s="79"/>
    </row>
    <row r="315" spans="5:14" ht="18" customHeight="1" x14ac:dyDescent="0.25">
      <c r="E315" s="14">
        <f>ATT.!D317</f>
        <v>0</v>
      </c>
      <c r="F315" s="14" t="str">
        <f>ATT.!E317</f>
        <v/>
      </c>
      <c r="G315" s="15" t="str">
        <f>ATT.!F317</f>
        <v/>
      </c>
      <c r="H315" s="15" t="str">
        <f>ATT.!G317</f>
        <v/>
      </c>
      <c r="I315" s="14" t="str">
        <f>ATT.!H317</f>
        <v/>
      </c>
      <c r="J315" s="78"/>
      <c r="K315" s="78"/>
      <c r="L315" s="79"/>
      <c r="M315" s="79"/>
      <c r="N315" s="79"/>
    </row>
    <row r="316" spans="5:14" ht="18" customHeight="1" x14ac:dyDescent="0.25">
      <c r="E316" s="14">
        <f>ATT.!D318</f>
        <v>0</v>
      </c>
      <c r="F316" s="14" t="str">
        <f>ATT.!E318</f>
        <v/>
      </c>
      <c r="G316" s="15" t="str">
        <f>ATT.!F318</f>
        <v/>
      </c>
      <c r="H316" s="15" t="str">
        <f>ATT.!G318</f>
        <v/>
      </c>
      <c r="I316" s="14" t="str">
        <f>ATT.!H318</f>
        <v/>
      </c>
      <c r="J316" s="78"/>
      <c r="K316" s="78"/>
      <c r="L316" s="79"/>
      <c r="M316" s="79"/>
      <c r="N316" s="79"/>
    </row>
    <row r="317" spans="5:14" ht="18" customHeight="1" x14ac:dyDescent="0.25">
      <c r="E317" s="14">
        <f>ATT.!D319</f>
        <v>0</v>
      </c>
      <c r="F317" s="14" t="str">
        <f>ATT.!E319</f>
        <v/>
      </c>
      <c r="G317" s="15" t="str">
        <f>ATT.!F319</f>
        <v/>
      </c>
      <c r="H317" s="15" t="str">
        <f>ATT.!G319</f>
        <v/>
      </c>
      <c r="I317" s="14" t="str">
        <f>ATT.!H319</f>
        <v/>
      </c>
      <c r="J317" s="78"/>
      <c r="K317" s="78"/>
      <c r="L317" s="79"/>
      <c r="M317" s="79"/>
      <c r="N317" s="79"/>
    </row>
    <row r="318" spans="5:14" ht="18" customHeight="1" x14ac:dyDescent="0.25">
      <c r="E318" s="14">
        <f>ATT.!D320</f>
        <v>0</v>
      </c>
      <c r="F318" s="14" t="str">
        <f>ATT.!E320</f>
        <v/>
      </c>
      <c r="G318" s="15" t="str">
        <f>ATT.!F320</f>
        <v/>
      </c>
      <c r="H318" s="15" t="str">
        <f>ATT.!G320</f>
        <v/>
      </c>
      <c r="I318" s="14" t="str">
        <f>ATT.!H320</f>
        <v/>
      </c>
      <c r="J318" s="78"/>
      <c r="K318" s="78"/>
      <c r="L318" s="79"/>
      <c r="M318" s="79"/>
      <c r="N318" s="79"/>
    </row>
    <row r="319" spans="5:14" ht="18" customHeight="1" x14ac:dyDescent="0.25">
      <c r="E319" s="14">
        <f>ATT.!D321</f>
        <v>0</v>
      </c>
      <c r="F319" s="14" t="str">
        <f>ATT.!E321</f>
        <v/>
      </c>
      <c r="G319" s="15" t="str">
        <f>ATT.!F321</f>
        <v/>
      </c>
      <c r="H319" s="15" t="str">
        <f>ATT.!G321</f>
        <v/>
      </c>
      <c r="I319" s="14" t="str">
        <f>ATT.!H321</f>
        <v/>
      </c>
      <c r="J319" s="78"/>
      <c r="K319" s="78"/>
      <c r="L319" s="79"/>
      <c r="M319" s="79"/>
      <c r="N319" s="79"/>
    </row>
    <row r="320" spans="5:14" ht="18" customHeight="1" x14ac:dyDescent="0.25">
      <c r="E320" s="14">
        <f>ATT.!D322</f>
        <v>0</v>
      </c>
      <c r="F320" s="14" t="str">
        <f>ATT.!E322</f>
        <v/>
      </c>
      <c r="G320" s="15" t="str">
        <f>ATT.!F322</f>
        <v/>
      </c>
      <c r="H320" s="15" t="str">
        <f>ATT.!G322</f>
        <v/>
      </c>
      <c r="I320" s="14" t="str">
        <f>ATT.!H322</f>
        <v/>
      </c>
      <c r="J320" s="78"/>
      <c r="K320" s="78"/>
      <c r="L320" s="79"/>
      <c r="M320" s="79"/>
      <c r="N320" s="79"/>
    </row>
    <row r="321" spans="5:14" ht="18" customHeight="1" x14ac:dyDescent="0.25">
      <c r="E321" s="14">
        <f>ATT.!D323</f>
        <v>0</v>
      </c>
      <c r="F321" s="14" t="str">
        <f>ATT.!E323</f>
        <v/>
      </c>
      <c r="G321" s="15" t="str">
        <f>ATT.!F323</f>
        <v/>
      </c>
      <c r="H321" s="15" t="str">
        <f>ATT.!G323</f>
        <v/>
      </c>
      <c r="I321" s="14" t="str">
        <f>ATT.!H323</f>
        <v/>
      </c>
      <c r="J321" s="78"/>
      <c r="K321" s="78"/>
      <c r="L321" s="79"/>
      <c r="M321" s="79"/>
      <c r="N321" s="79"/>
    </row>
    <row r="322" spans="5:14" ht="18" customHeight="1" x14ac:dyDescent="0.25">
      <c r="E322" s="14">
        <f>ATT.!D324</f>
        <v>0</v>
      </c>
      <c r="F322" s="14" t="str">
        <f>ATT.!E324</f>
        <v/>
      </c>
      <c r="G322" s="15" t="str">
        <f>ATT.!F324</f>
        <v/>
      </c>
      <c r="H322" s="15" t="str">
        <f>ATT.!G324</f>
        <v/>
      </c>
      <c r="I322" s="14" t="str">
        <f>ATT.!H324</f>
        <v/>
      </c>
      <c r="J322" s="78"/>
      <c r="K322" s="78"/>
      <c r="L322" s="79"/>
      <c r="M322" s="79"/>
      <c r="N322" s="79"/>
    </row>
    <row r="323" spans="5:14" ht="18" customHeight="1" x14ac:dyDescent="0.25">
      <c r="E323" s="14">
        <f>ATT.!D325</f>
        <v>0</v>
      </c>
      <c r="F323" s="14" t="str">
        <f>ATT.!E325</f>
        <v/>
      </c>
      <c r="G323" s="15" t="str">
        <f>ATT.!F325</f>
        <v/>
      </c>
      <c r="H323" s="15" t="str">
        <f>ATT.!G325</f>
        <v/>
      </c>
      <c r="I323" s="14" t="str">
        <f>ATT.!H325</f>
        <v/>
      </c>
      <c r="J323" s="78"/>
      <c r="K323" s="78"/>
      <c r="L323" s="79"/>
      <c r="M323" s="79"/>
      <c r="N323" s="79"/>
    </row>
    <row r="324" spans="5:14" ht="18" customHeight="1" x14ac:dyDescent="0.25">
      <c r="E324" s="14">
        <f>ATT.!D326</f>
        <v>0</v>
      </c>
      <c r="F324" s="14" t="str">
        <f>ATT.!E326</f>
        <v/>
      </c>
      <c r="G324" s="15" t="str">
        <f>ATT.!F326</f>
        <v/>
      </c>
      <c r="H324" s="15" t="str">
        <f>ATT.!G326</f>
        <v/>
      </c>
      <c r="I324" s="14" t="str">
        <f>ATT.!H326</f>
        <v/>
      </c>
      <c r="J324" s="78"/>
      <c r="K324" s="78"/>
      <c r="L324" s="79"/>
      <c r="M324" s="79"/>
      <c r="N324" s="79"/>
    </row>
    <row r="325" spans="5:14" ht="18" customHeight="1" x14ac:dyDescent="0.25">
      <c r="E325" s="14">
        <f>ATT.!D327</f>
        <v>0</v>
      </c>
      <c r="F325" s="14" t="str">
        <f>ATT.!E327</f>
        <v/>
      </c>
      <c r="G325" s="15" t="str">
        <f>ATT.!F327</f>
        <v/>
      </c>
      <c r="H325" s="15" t="str">
        <f>ATT.!G327</f>
        <v/>
      </c>
      <c r="I325" s="14" t="str">
        <f>ATT.!H327</f>
        <v/>
      </c>
      <c r="J325" s="78"/>
      <c r="K325" s="78"/>
      <c r="L325" s="79"/>
      <c r="M325" s="79"/>
      <c r="N325" s="79"/>
    </row>
    <row r="326" spans="5:14" ht="18" customHeight="1" x14ac:dyDescent="0.25">
      <c r="E326" s="14">
        <f>ATT.!D328</f>
        <v>0</v>
      </c>
      <c r="F326" s="14" t="str">
        <f>ATT.!E328</f>
        <v/>
      </c>
      <c r="G326" s="15" t="str">
        <f>ATT.!F328</f>
        <v/>
      </c>
      <c r="H326" s="15" t="str">
        <f>ATT.!G328</f>
        <v/>
      </c>
      <c r="I326" s="14" t="str">
        <f>ATT.!H328</f>
        <v/>
      </c>
      <c r="J326" s="78"/>
      <c r="K326" s="78"/>
      <c r="L326" s="79"/>
      <c r="M326" s="79"/>
      <c r="N326" s="79"/>
    </row>
    <row r="327" spans="5:14" ht="18" customHeight="1" x14ac:dyDescent="0.25">
      <c r="E327" s="14">
        <f>ATT.!D329</f>
        <v>0</v>
      </c>
      <c r="F327" s="14" t="str">
        <f>ATT.!E329</f>
        <v/>
      </c>
      <c r="G327" s="15" t="str">
        <f>ATT.!F329</f>
        <v/>
      </c>
      <c r="H327" s="15" t="str">
        <f>ATT.!G329</f>
        <v/>
      </c>
      <c r="I327" s="14" t="str">
        <f>ATT.!H329</f>
        <v/>
      </c>
      <c r="J327" s="78"/>
      <c r="K327" s="78"/>
      <c r="L327" s="79"/>
      <c r="M327" s="79"/>
      <c r="N327" s="79"/>
    </row>
    <row r="328" spans="5:14" ht="18" customHeight="1" x14ac:dyDescent="0.25">
      <c r="E328" s="14">
        <f>ATT.!D330</f>
        <v>0</v>
      </c>
      <c r="F328" s="14" t="str">
        <f>ATT.!E330</f>
        <v/>
      </c>
      <c r="G328" s="15" t="str">
        <f>ATT.!F330</f>
        <v/>
      </c>
      <c r="H328" s="15" t="str">
        <f>ATT.!G330</f>
        <v/>
      </c>
      <c r="I328" s="14" t="str">
        <f>ATT.!H330</f>
        <v/>
      </c>
      <c r="J328" s="78"/>
      <c r="K328" s="78"/>
      <c r="L328" s="79"/>
      <c r="M328" s="79"/>
      <c r="N328" s="79"/>
    </row>
    <row r="329" spans="5:14" ht="18" customHeight="1" x14ac:dyDescent="0.25">
      <c r="E329" s="14">
        <f>ATT.!D331</f>
        <v>0</v>
      </c>
      <c r="F329" s="14" t="str">
        <f>ATT.!E331</f>
        <v/>
      </c>
      <c r="G329" s="15" t="str">
        <f>ATT.!F331</f>
        <v/>
      </c>
      <c r="H329" s="15" t="str">
        <f>ATT.!G331</f>
        <v/>
      </c>
      <c r="I329" s="14" t="str">
        <f>ATT.!H331</f>
        <v/>
      </c>
      <c r="J329" s="78"/>
      <c r="K329" s="78"/>
      <c r="L329" s="79"/>
      <c r="M329" s="79"/>
      <c r="N329" s="79"/>
    </row>
    <row r="330" spans="5:14" ht="18" customHeight="1" x14ac:dyDescent="0.25">
      <c r="E330" s="14">
        <f>ATT.!D332</f>
        <v>0</v>
      </c>
      <c r="F330" s="14" t="str">
        <f>ATT.!E332</f>
        <v/>
      </c>
      <c r="G330" s="15" t="str">
        <f>ATT.!F332</f>
        <v/>
      </c>
      <c r="H330" s="15" t="str">
        <f>ATT.!G332</f>
        <v/>
      </c>
      <c r="I330" s="14" t="str">
        <f>ATT.!H332</f>
        <v/>
      </c>
      <c r="J330" s="78"/>
      <c r="K330" s="78"/>
      <c r="L330" s="79"/>
      <c r="M330" s="79"/>
      <c r="N330" s="79"/>
    </row>
    <row r="331" spans="5:14" ht="18" customHeight="1" x14ac:dyDescent="0.25">
      <c r="E331" s="14">
        <f>ATT.!D333</f>
        <v>0</v>
      </c>
      <c r="F331" s="14" t="str">
        <f>ATT.!E333</f>
        <v/>
      </c>
      <c r="G331" s="15" t="str">
        <f>ATT.!F333</f>
        <v/>
      </c>
      <c r="H331" s="15" t="str">
        <f>ATT.!G333</f>
        <v/>
      </c>
      <c r="I331" s="14" t="str">
        <f>ATT.!H333</f>
        <v/>
      </c>
      <c r="J331" s="78"/>
      <c r="K331" s="78"/>
      <c r="L331" s="79"/>
      <c r="M331" s="79"/>
      <c r="N331" s="79"/>
    </row>
    <row r="332" spans="5:14" ht="18" customHeight="1" x14ac:dyDescent="0.25">
      <c r="E332" s="14">
        <f>ATT.!D334</f>
        <v>0</v>
      </c>
      <c r="F332" s="14" t="str">
        <f>ATT.!E334</f>
        <v/>
      </c>
      <c r="G332" s="15" t="str">
        <f>ATT.!F334</f>
        <v/>
      </c>
      <c r="H332" s="15" t="str">
        <f>ATT.!G334</f>
        <v/>
      </c>
      <c r="I332" s="14" t="str">
        <f>ATT.!H334</f>
        <v/>
      </c>
      <c r="J332" s="78"/>
      <c r="K332" s="78"/>
      <c r="L332" s="79"/>
      <c r="M332" s="79"/>
      <c r="N332" s="79"/>
    </row>
    <row r="333" spans="5:14" ht="18" customHeight="1" x14ac:dyDescent="0.25">
      <c r="E333" s="14">
        <f>ATT.!D335</f>
        <v>0</v>
      </c>
      <c r="F333" s="14" t="str">
        <f>ATT.!E335</f>
        <v/>
      </c>
      <c r="G333" s="15" t="str">
        <f>ATT.!F335</f>
        <v/>
      </c>
      <c r="H333" s="15" t="str">
        <f>ATT.!G335</f>
        <v/>
      </c>
      <c r="I333" s="14" t="str">
        <f>ATT.!H335</f>
        <v/>
      </c>
      <c r="J333" s="78"/>
      <c r="K333" s="78"/>
      <c r="L333" s="79"/>
      <c r="M333" s="79"/>
      <c r="N333" s="79"/>
    </row>
    <row r="334" spans="5:14" ht="18" customHeight="1" x14ac:dyDescent="0.25">
      <c r="E334" s="14">
        <f>ATT.!D336</f>
        <v>0</v>
      </c>
      <c r="F334" s="14" t="str">
        <f>ATT.!E336</f>
        <v/>
      </c>
      <c r="G334" s="15" t="str">
        <f>ATT.!F336</f>
        <v/>
      </c>
      <c r="H334" s="15" t="str">
        <f>ATT.!G336</f>
        <v/>
      </c>
      <c r="I334" s="14" t="str">
        <f>ATT.!H336</f>
        <v/>
      </c>
      <c r="J334" s="78"/>
      <c r="K334" s="78"/>
      <c r="L334" s="79"/>
      <c r="M334" s="79"/>
      <c r="N334" s="79"/>
    </row>
    <row r="335" spans="5:14" ht="18" customHeight="1" x14ac:dyDescent="0.25">
      <c r="E335" s="14">
        <f>ATT.!D337</f>
        <v>0</v>
      </c>
      <c r="F335" s="14" t="str">
        <f>ATT.!E337</f>
        <v/>
      </c>
      <c r="G335" s="15" t="str">
        <f>ATT.!F337</f>
        <v/>
      </c>
      <c r="H335" s="15" t="str">
        <f>ATT.!G337</f>
        <v/>
      </c>
      <c r="I335" s="14" t="str">
        <f>ATT.!H337</f>
        <v/>
      </c>
      <c r="J335" s="78"/>
      <c r="K335" s="78"/>
      <c r="L335" s="79"/>
      <c r="M335" s="79"/>
      <c r="N335" s="79"/>
    </row>
    <row r="336" spans="5:14" ht="18" customHeight="1" x14ac:dyDescent="0.25">
      <c r="E336" s="14">
        <f>ATT.!D338</f>
        <v>0</v>
      </c>
      <c r="F336" s="14" t="str">
        <f>ATT.!E338</f>
        <v/>
      </c>
      <c r="G336" s="15" t="str">
        <f>ATT.!F338</f>
        <v/>
      </c>
      <c r="H336" s="15" t="str">
        <f>ATT.!G338</f>
        <v/>
      </c>
      <c r="I336" s="14" t="str">
        <f>ATT.!H338</f>
        <v/>
      </c>
      <c r="J336" s="78"/>
      <c r="K336" s="78"/>
      <c r="L336" s="79"/>
      <c r="M336" s="79"/>
      <c r="N336" s="79"/>
    </row>
    <row r="337" spans="5:14" ht="18" customHeight="1" x14ac:dyDescent="0.25">
      <c r="E337" s="14">
        <f>ATT.!D339</f>
        <v>0</v>
      </c>
      <c r="F337" s="14" t="str">
        <f>ATT.!E339</f>
        <v/>
      </c>
      <c r="G337" s="15" t="str">
        <f>ATT.!F339</f>
        <v/>
      </c>
      <c r="H337" s="15" t="str">
        <f>ATT.!G339</f>
        <v/>
      </c>
      <c r="I337" s="14" t="str">
        <f>ATT.!H339</f>
        <v/>
      </c>
      <c r="J337" s="78"/>
      <c r="K337" s="78"/>
      <c r="L337" s="79"/>
      <c r="M337" s="79"/>
      <c r="N337" s="79"/>
    </row>
    <row r="338" spans="5:14" ht="18" customHeight="1" x14ac:dyDescent="0.25">
      <c r="E338" s="14">
        <f>ATT.!D340</f>
        <v>0</v>
      </c>
      <c r="F338" s="14" t="str">
        <f>ATT.!E340</f>
        <v/>
      </c>
      <c r="G338" s="15" t="str">
        <f>ATT.!F340</f>
        <v/>
      </c>
      <c r="H338" s="15" t="str">
        <f>ATT.!G340</f>
        <v/>
      </c>
      <c r="I338" s="14" t="str">
        <f>ATT.!H340</f>
        <v/>
      </c>
      <c r="J338" s="78"/>
      <c r="K338" s="78"/>
      <c r="L338" s="79"/>
      <c r="M338" s="79"/>
      <c r="N338" s="79"/>
    </row>
    <row r="339" spans="5:14" ht="18" customHeight="1" x14ac:dyDescent="0.25">
      <c r="E339" s="14">
        <f>ATT.!D341</f>
        <v>0</v>
      </c>
      <c r="F339" s="14" t="str">
        <f>ATT.!E341</f>
        <v/>
      </c>
      <c r="G339" s="15" t="str">
        <f>ATT.!F341</f>
        <v/>
      </c>
      <c r="H339" s="15" t="str">
        <f>ATT.!G341</f>
        <v/>
      </c>
      <c r="I339" s="14" t="str">
        <f>ATT.!H341</f>
        <v/>
      </c>
      <c r="J339" s="78"/>
      <c r="K339" s="78"/>
      <c r="L339" s="79"/>
      <c r="M339" s="79"/>
      <c r="N339" s="79"/>
    </row>
    <row r="340" spans="5:14" ht="18" customHeight="1" x14ac:dyDescent="0.25">
      <c r="E340" s="14">
        <f>ATT.!D342</f>
        <v>0</v>
      </c>
      <c r="F340" s="14" t="str">
        <f>ATT.!E342</f>
        <v/>
      </c>
      <c r="G340" s="15" t="str">
        <f>ATT.!F342</f>
        <v/>
      </c>
      <c r="H340" s="15" t="str">
        <f>ATT.!G342</f>
        <v/>
      </c>
      <c r="I340" s="14" t="str">
        <f>ATT.!H342</f>
        <v/>
      </c>
      <c r="J340" s="78"/>
      <c r="K340" s="78"/>
      <c r="L340" s="79"/>
      <c r="M340" s="79"/>
      <c r="N340" s="79"/>
    </row>
    <row r="341" spans="5:14" ht="18" customHeight="1" x14ac:dyDescent="0.25">
      <c r="E341" s="14">
        <f>ATT.!D343</f>
        <v>0</v>
      </c>
      <c r="F341" s="14" t="str">
        <f>ATT.!E343</f>
        <v/>
      </c>
      <c r="G341" s="15" t="str">
        <f>ATT.!F343</f>
        <v/>
      </c>
      <c r="H341" s="15" t="str">
        <f>ATT.!G343</f>
        <v/>
      </c>
      <c r="I341" s="14" t="str">
        <f>ATT.!H343</f>
        <v/>
      </c>
      <c r="J341" s="78"/>
      <c r="K341" s="78"/>
      <c r="L341" s="79"/>
      <c r="M341" s="79"/>
      <c r="N341" s="79"/>
    </row>
    <row r="342" spans="5:14" ht="18" customHeight="1" x14ac:dyDescent="0.25">
      <c r="E342" s="14">
        <f>ATT.!D344</f>
        <v>0</v>
      </c>
      <c r="F342" s="14" t="str">
        <f>ATT.!E344</f>
        <v/>
      </c>
      <c r="G342" s="15" t="str">
        <f>ATT.!F344</f>
        <v/>
      </c>
      <c r="H342" s="15" t="str">
        <f>ATT.!G344</f>
        <v/>
      </c>
      <c r="I342" s="14" t="str">
        <f>ATT.!H344</f>
        <v/>
      </c>
      <c r="J342" s="78"/>
      <c r="K342" s="78"/>
      <c r="L342" s="79"/>
      <c r="M342" s="79"/>
      <c r="N342" s="79"/>
    </row>
    <row r="343" spans="5:14" ht="18" customHeight="1" x14ac:dyDescent="0.25">
      <c r="E343" s="14">
        <f>ATT.!D345</f>
        <v>0</v>
      </c>
      <c r="F343" s="14" t="str">
        <f>ATT.!E345</f>
        <v/>
      </c>
      <c r="G343" s="15" t="str">
        <f>ATT.!F345</f>
        <v/>
      </c>
      <c r="H343" s="15" t="str">
        <f>ATT.!G345</f>
        <v/>
      </c>
      <c r="I343" s="14" t="str">
        <f>ATT.!H345</f>
        <v/>
      </c>
      <c r="J343" s="78"/>
      <c r="K343" s="78"/>
      <c r="L343" s="79"/>
      <c r="M343" s="79"/>
      <c r="N343" s="79"/>
    </row>
    <row r="344" spans="5:14" ht="18" customHeight="1" x14ac:dyDescent="0.25">
      <c r="E344" s="14">
        <f>ATT.!D346</f>
        <v>0</v>
      </c>
      <c r="F344" s="14" t="str">
        <f>ATT.!E346</f>
        <v/>
      </c>
      <c r="G344" s="15" t="str">
        <f>ATT.!F346</f>
        <v/>
      </c>
      <c r="H344" s="15" t="str">
        <f>ATT.!G346</f>
        <v/>
      </c>
      <c r="I344" s="14" t="str">
        <f>ATT.!H346</f>
        <v/>
      </c>
      <c r="J344" s="78"/>
      <c r="K344" s="78"/>
      <c r="L344" s="79"/>
      <c r="M344" s="79"/>
      <c r="N344" s="79"/>
    </row>
    <row r="345" spans="5:14" ht="18" customHeight="1" x14ac:dyDescent="0.25">
      <c r="E345" s="14">
        <f>ATT.!D347</f>
        <v>0</v>
      </c>
      <c r="F345" s="14" t="str">
        <f>ATT.!E347</f>
        <v/>
      </c>
      <c r="G345" s="15" t="str">
        <f>ATT.!F347</f>
        <v/>
      </c>
      <c r="H345" s="15" t="str">
        <f>ATT.!G347</f>
        <v/>
      </c>
      <c r="I345" s="14" t="str">
        <f>ATT.!H347</f>
        <v/>
      </c>
      <c r="J345" s="78"/>
      <c r="K345" s="78"/>
      <c r="L345" s="79"/>
      <c r="M345" s="79"/>
      <c r="N345" s="79"/>
    </row>
    <row r="346" spans="5:14" ht="18" customHeight="1" x14ac:dyDescent="0.25">
      <c r="E346" s="14">
        <f>ATT.!D348</f>
        <v>0</v>
      </c>
      <c r="F346" s="14" t="str">
        <f>ATT.!E348</f>
        <v/>
      </c>
      <c r="G346" s="15" t="str">
        <f>ATT.!F348</f>
        <v/>
      </c>
      <c r="H346" s="15" t="str">
        <f>ATT.!G348</f>
        <v/>
      </c>
      <c r="I346" s="14" t="str">
        <f>ATT.!H348</f>
        <v/>
      </c>
      <c r="J346" s="78"/>
      <c r="K346" s="78"/>
      <c r="L346" s="79"/>
      <c r="M346" s="79"/>
      <c r="N346" s="79"/>
    </row>
    <row r="347" spans="5:14" ht="18" customHeight="1" x14ac:dyDescent="0.25">
      <c r="E347" s="14">
        <f>ATT.!D349</f>
        <v>0</v>
      </c>
      <c r="F347" s="14" t="str">
        <f>ATT.!E349</f>
        <v/>
      </c>
      <c r="G347" s="15" t="str">
        <f>ATT.!F349</f>
        <v/>
      </c>
      <c r="H347" s="15" t="str">
        <f>ATT.!G349</f>
        <v/>
      </c>
      <c r="I347" s="14" t="str">
        <f>ATT.!H349</f>
        <v/>
      </c>
      <c r="J347" s="78"/>
      <c r="K347" s="78"/>
      <c r="L347" s="79"/>
      <c r="M347" s="79"/>
      <c r="N347" s="79"/>
    </row>
    <row r="348" spans="5:14" ht="18" customHeight="1" x14ac:dyDescent="0.25">
      <c r="E348" s="14">
        <f>ATT.!D350</f>
        <v>0</v>
      </c>
      <c r="F348" s="14" t="str">
        <f>ATT.!E350</f>
        <v/>
      </c>
      <c r="G348" s="15" t="str">
        <f>ATT.!F350</f>
        <v/>
      </c>
      <c r="H348" s="15" t="str">
        <f>ATT.!G350</f>
        <v/>
      </c>
      <c r="I348" s="14" t="str">
        <f>ATT.!H350</f>
        <v/>
      </c>
      <c r="J348" s="78"/>
      <c r="K348" s="78"/>
      <c r="L348" s="79"/>
      <c r="M348" s="79"/>
      <c r="N348" s="79"/>
    </row>
    <row r="349" spans="5:14" ht="18" customHeight="1" x14ac:dyDescent="0.25">
      <c r="E349" s="14">
        <f>ATT.!D351</f>
        <v>0</v>
      </c>
      <c r="F349" s="14" t="str">
        <f>ATT.!E351</f>
        <v/>
      </c>
      <c r="G349" s="15" t="str">
        <f>ATT.!F351</f>
        <v/>
      </c>
      <c r="H349" s="15" t="str">
        <f>ATT.!G351</f>
        <v/>
      </c>
      <c r="I349" s="14" t="str">
        <f>ATT.!H351</f>
        <v/>
      </c>
      <c r="J349" s="78"/>
      <c r="K349" s="78"/>
      <c r="L349" s="79"/>
      <c r="M349" s="79"/>
      <c r="N349" s="79"/>
    </row>
    <row r="350" spans="5:14" ht="18" customHeight="1" x14ac:dyDescent="0.25">
      <c r="E350" s="14">
        <f>ATT.!D352</f>
        <v>0</v>
      </c>
      <c r="F350" s="14" t="str">
        <f>ATT.!E352</f>
        <v/>
      </c>
      <c r="G350" s="15" t="str">
        <f>ATT.!F352</f>
        <v/>
      </c>
      <c r="H350" s="15" t="str">
        <f>ATT.!G352</f>
        <v/>
      </c>
      <c r="I350" s="14" t="str">
        <f>ATT.!H352</f>
        <v/>
      </c>
      <c r="J350" s="78"/>
      <c r="K350" s="78"/>
      <c r="L350" s="79"/>
      <c r="M350" s="79"/>
      <c r="N350" s="79"/>
    </row>
    <row r="351" spans="5:14" ht="18" customHeight="1" x14ac:dyDescent="0.25">
      <c r="E351" s="14">
        <f>ATT.!D353</f>
        <v>0</v>
      </c>
      <c r="F351" s="14" t="str">
        <f>ATT.!E353</f>
        <v/>
      </c>
      <c r="G351" s="15" t="str">
        <f>ATT.!F353</f>
        <v/>
      </c>
      <c r="H351" s="15" t="str">
        <f>ATT.!G353</f>
        <v/>
      </c>
      <c r="I351" s="14" t="str">
        <f>ATT.!H353</f>
        <v/>
      </c>
      <c r="J351" s="78"/>
      <c r="K351" s="78"/>
      <c r="L351" s="79"/>
      <c r="M351" s="79"/>
      <c r="N351" s="79"/>
    </row>
    <row r="352" spans="5:14" ht="18" customHeight="1" x14ac:dyDescent="0.25">
      <c r="E352" s="14">
        <f>ATT.!D354</f>
        <v>0</v>
      </c>
      <c r="F352" s="14" t="str">
        <f>ATT.!E354</f>
        <v/>
      </c>
      <c r="G352" s="15" t="str">
        <f>ATT.!F354</f>
        <v/>
      </c>
      <c r="H352" s="15" t="str">
        <f>ATT.!G354</f>
        <v/>
      </c>
      <c r="I352" s="14" t="str">
        <f>ATT.!H354</f>
        <v/>
      </c>
      <c r="J352" s="78"/>
      <c r="K352" s="78"/>
      <c r="L352" s="79"/>
      <c r="M352" s="79"/>
      <c r="N352" s="79"/>
    </row>
    <row r="353" spans="5:14" ht="18" customHeight="1" x14ac:dyDescent="0.25">
      <c r="E353" s="14">
        <f>ATT.!D355</f>
        <v>0</v>
      </c>
      <c r="F353" s="14" t="str">
        <f>ATT.!E355</f>
        <v/>
      </c>
      <c r="G353" s="15" t="str">
        <f>ATT.!F355</f>
        <v/>
      </c>
      <c r="H353" s="15" t="str">
        <f>ATT.!G355</f>
        <v/>
      </c>
      <c r="I353" s="14" t="str">
        <f>ATT.!H355</f>
        <v/>
      </c>
      <c r="J353" s="78"/>
      <c r="K353" s="78"/>
      <c r="L353" s="79"/>
      <c r="M353" s="79"/>
      <c r="N353" s="79"/>
    </row>
    <row r="354" spans="5:14" ht="18" customHeight="1" x14ac:dyDescent="0.25">
      <c r="E354" s="14">
        <f>ATT.!D356</f>
        <v>0</v>
      </c>
      <c r="F354" s="14" t="str">
        <f>ATT.!E356</f>
        <v/>
      </c>
      <c r="G354" s="15" t="str">
        <f>ATT.!F356</f>
        <v/>
      </c>
      <c r="H354" s="15" t="str">
        <f>ATT.!G356</f>
        <v/>
      </c>
      <c r="I354" s="14" t="str">
        <f>ATT.!H356</f>
        <v/>
      </c>
      <c r="J354" s="78"/>
      <c r="K354" s="78"/>
      <c r="L354" s="79"/>
      <c r="M354" s="79"/>
      <c r="N354" s="79"/>
    </row>
    <row r="355" spans="5:14" ht="18" customHeight="1" x14ac:dyDescent="0.25">
      <c r="E355" s="14">
        <f>ATT.!D357</f>
        <v>0</v>
      </c>
      <c r="F355" s="14" t="str">
        <f>ATT.!E357</f>
        <v/>
      </c>
      <c r="G355" s="15" t="str">
        <f>ATT.!F357</f>
        <v/>
      </c>
      <c r="H355" s="15" t="str">
        <f>ATT.!G357</f>
        <v/>
      </c>
      <c r="I355" s="14" t="str">
        <f>ATT.!H357</f>
        <v/>
      </c>
      <c r="J355" s="78"/>
      <c r="K355" s="78"/>
      <c r="L355" s="79"/>
      <c r="M355" s="79"/>
      <c r="N355" s="79"/>
    </row>
    <row r="356" spans="5:14" ht="18" customHeight="1" x14ac:dyDescent="0.25">
      <c r="E356" s="14">
        <f>ATT.!D358</f>
        <v>0</v>
      </c>
      <c r="F356" s="14" t="str">
        <f>ATT.!E358</f>
        <v/>
      </c>
      <c r="G356" s="15" t="str">
        <f>ATT.!F358</f>
        <v/>
      </c>
      <c r="H356" s="15" t="str">
        <f>ATT.!G358</f>
        <v/>
      </c>
      <c r="I356" s="14" t="str">
        <f>ATT.!H358</f>
        <v/>
      </c>
      <c r="J356" s="78"/>
      <c r="K356" s="78"/>
      <c r="L356" s="79"/>
      <c r="M356" s="79"/>
      <c r="N356" s="79"/>
    </row>
    <row r="357" spans="5:14" ht="18" customHeight="1" x14ac:dyDescent="0.25">
      <c r="E357" s="14">
        <f>ATT.!D359</f>
        <v>0</v>
      </c>
      <c r="F357" s="14" t="str">
        <f>ATT.!E359</f>
        <v/>
      </c>
      <c r="G357" s="15" t="str">
        <f>ATT.!F359</f>
        <v/>
      </c>
      <c r="H357" s="15" t="str">
        <f>ATT.!G359</f>
        <v/>
      </c>
      <c r="I357" s="14" t="str">
        <f>ATT.!H359</f>
        <v/>
      </c>
      <c r="J357" s="78"/>
      <c r="K357" s="78"/>
      <c r="L357" s="79"/>
      <c r="M357" s="79"/>
      <c r="N357" s="79"/>
    </row>
    <row r="358" spans="5:14" ht="18" customHeight="1" x14ac:dyDescent="0.25">
      <c r="E358" s="14">
        <f>ATT.!D360</f>
        <v>0</v>
      </c>
      <c r="F358" s="14" t="str">
        <f>ATT.!E360</f>
        <v/>
      </c>
      <c r="G358" s="15" t="str">
        <f>ATT.!F360</f>
        <v/>
      </c>
      <c r="H358" s="15" t="str">
        <f>ATT.!G360</f>
        <v/>
      </c>
      <c r="I358" s="14" t="str">
        <f>ATT.!H360</f>
        <v/>
      </c>
      <c r="J358" s="78"/>
      <c r="K358" s="78"/>
      <c r="L358" s="79"/>
      <c r="M358" s="79"/>
      <c r="N358" s="79"/>
    </row>
    <row r="359" spans="5:14" ht="18" customHeight="1" x14ac:dyDescent="0.25">
      <c r="E359" s="14">
        <f>ATT.!D361</f>
        <v>0</v>
      </c>
      <c r="F359" s="14" t="str">
        <f>ATT.!E361</f>
        <v/>
      </c>
      <c r="G359" s="15" t="str">
        <f>ATT.!F361</f>
        <v/>
      </c>
      <c r="H359" s="15" t="str">
        <f>ATT.!G361</f>
        <v/>
      </c>
      <c r="I359" s="14" t="str">
        <f>ATT.!H361</f>
        <v/>
      </c>
      <c r="J359" s="78"/>
      <c r="K359" s="78"/>
      <c r="L359" s="79"/>
      <c r="M359" s="79"/>
      <c r="N359" s="79"/>
    </row>
    <row r="360" spans="5:14" ht="18" customHeight="1" x14ac:dyDescent="0.25">
      <c r="E360" s="14">
        <f>ATT.!D362</f>
        <v>0</v>
      </c>
      <c r="F360" s="14" t="str">
        <f>ATT.!E362</f>
        <v/>
      </c>
      <c r="G360" s="15" t="str">
        <f>ATT.!F362</f>
        <v/>
      </c>
      <c r="H360" s="15" t="str">
        <f>ATT.!G362</f>
        <v/>
      </c>
      <c r="I360" s="14" t="str">
        <f>ATT.!H362</f>
        <v/>
      </c>
      <c r="J360" s="78"/>
      <c r="K360" s="78"/>
      <c r="L360" s="79"/>
      <c r="M360" s="79"/>
      <c r="N360" s="79"/>
    </row>
    <row r="361" spans="5:14" ht="18" customHeight="1" x14ac:dyDescent="0.25">
      <c r="E361" s="14">
        <f>ATT.!D363</f>
        <v>0</v>
      </c>
      <c r="F361" s="14" t="str">
        <f>ATT.!E363</f>
        <v/>
      </c>
      <c r="G361" s="15" t="str">
        <f>ATT.!F363</f>
        <v/>
      </c>
      <c r="H361" s="15" t="str">
        <f>ATT.!G363</f>
        <v/>
      </c>
      <c r="I361" s="14" t="str">
        <f>ATT.!H363</f>
        <v/>
      </c>
      <c r="J361" s="78"/>
      <c r="K361" s="78"/>
      <c r="L361" s="79"/>
      <c r="M361" s="79"/>
      <c r="N361" s="79"/>
    </row>
    <row r="362" spans="5:14" ht="18" customHeight="1" x14ac:dyDescent="0.25">
      <c r="E362" s="14">
        <f>ATT.!D364</f>
        <v>0</v>
      </c>
      <c r="F362" s="14" t="str">
        <f>ATT.!E364</f>
        <v/>
      </c>
      <c r="G362" s="15" t="str">
        <f>ATT.!F364</f>
        <v/>
      </c>
      <c r="H362" s="15" t="str">
        <f>ATT.!G364</f>
        <v/>
      </c>
      <c r="I362" s="14" t="str">
        <f>ATT.!H364</f>
        <v/>
      </c>
      <c r="J362" s="78"/>
      <c r="K362" s="78"/>
      <c r="L362" s="79"/>
      <c r="M362" s="79"/>
      <c r="N362" s="79"/>
    </row>
    <row r="363" spans="5:14" ht="18" customHeight="1" x14ac:dyDescent="0.25">
      <c r="E363" s="14">
        <f>ATT.!D365</f>
        <v>0</v>
      </c>
      <c r="F363" s="14" t="str">
        <f>ATT.!E365</f>
        <v/>
      </c>
      <c r="G363" s="15" t="str">
        <f>ATT.!F365</f>
        <v/>
      </c>
      <c r="H363" s="15" t="str">
        <f>ATT.!G365</f>
        <v/>
      </c>
      <c r="I363" s="14" t="str">
        <f>ATT.!H365</f>
        <v/>
      </c>
      <c r="J363" s="78"/>
      <c r="K363" s="78"/>
      <c r="L363" s="79"/>
      <c r="M363" s="79"/>
      <c r="N363" s="79"/>
    </row>
    <row r="364" spans="5:14" ht="18" customHeight="1" x14ac:dyDescent="0.25">
      <c r="E364" s="14">
        <f>ATT.!D366</f>
        <v>0</v>
      </c>
      <c r="F364" s="14" t="str">
        <f>ATT.!E366</f>
        <v/>
      </c>
      <c r="G364" s="15" t="str">
        <f>ATT.!F366</f>
        <v/>
      </c>
      <c r="H364" s="15" t="str">
        <f>ATT.!G366</f>
        <v/>
      </c>
      <c r="I364" s="14" t="str">
        <f>ATT.!H366</f>
        <v/>
      </c>
      <c r="J364" s="78"/>
      <c r="K364" s="78"/>
      <c r="L364" s="79"/>
      <c r="M364" s="79"/>
      <c r="N364" s="79"/>
    </row>
    <row r="365" spans="5:14" ht="18" customHeight="1" x14ac:dyDescent="0.25">
      <c r="E365" s="14">
        <f>ATT.!D367</f>
        <v>0</v>
      </c>
      <c r="F365" s="14" t="str">
        <f>ATT.!E367</f>
        <v/>
      </c>
      <c r="G365" s="15" t="str">
        <f>ATT.!F367</f>
        <v/>
      </c>
      <c r="H365" s="15" t="str">
        <f>ATT.!G367</f>
        <v/>
      </c>
      <c r="I365" s="14" t="str">
        <f>ATT.!H367</f>
        <v/>
      </c>
      <c r="J365" s="78"/>
      <c r="K365" s="78"/>
      <c r="L365" s="79"/>
      <c r="M365" s="79"/>
      <c r="N365" s="79"/>
    </row>
    <row r="366" spans="5:14" ht="18" customHeight="1" x14ac:dyDescent="0.25">
      <c r="E366" s="14">
        <f>ATT.!D368</f>
        <v>0</v>
      </c>
      <c r="F366" s="14" t="str">
        <f>ATT.!E368</f>
        <v/>
      </c>
      <c r="G366" s="15" t="str">
        <f>ATT.!F368</f>
        <v/>
      </c>
      <c r="H366" s="15" t="str">
        <f>ATT.!G368</f>
        <v/>
      </c>
      <c r="I366" s="14" t="str">
        <f>ATT.!H368</f>
        <v/>
      </c>
      <c r="J366" s="78"/>
      <c r="K366" s="78"/>
      <c r="L366" s="79"/>
      <c r="M366" s="79"/>
      <c r="N366" s="79"/>
    </row>
    <row r="367" spans="5:14" ht="18" customHeight="1" x14ac:dyDescent="0.25">
      <c r="E367" s="14">
        <f>ATT.!D369</f>
        <v>0</v>
      </c>
      <c r="F367" s="14" t="str">
        <f>ATT.!E369</f>
        <v/>
      </c>
      <c r="G367" s="15" t="str">
        <f>ATT.!F369</f>
        <v/>
      </c>
      <c r="H367" s="15" t="str">
        <f>ATT.!G369</f>
        <v/>
      </c>
      <c r="I367" s="14" t="str">
        <f>ATT.!H369</f>
        <v/>
      </c>
      <c r="J367" s="78"/>
      <c r="K367" s="78"/>
      <c r="L367" s="79"/>
      <c r="M367" s="79"/>
      <c r="N367" s="79"/>
    </row>
    <row r="368" spans="5:14" ht="18" customHeight="1" x14ac:dyDescent="0.25">
      <c r="E368" s="14">
        <f>ATT.!D370</f>
        <v>0</v>
      </c>
      <c r="F368" s="14" t="str">
        <f>ATT.!E370</f>
        <v/>
      </c>
      <c r="G368" s="15" t="str">
        <f>ATT.!F370</f>
        <v/>
      </c>
      <c r="H368" s="15" t="str">
        <f>ATT.!G370</f>
        <v/>
      </c>
      <c r="I368" s="14" t="str">
        <f>ATT.!H370</f>
        <v/>
      </c>
      <c r="J368" s="78"/>
      <c r="K368" s="78"/>
      <c r="L368" s="79"/>
      <c r="M368" s="79"/>
      <c r="N368" s="79"/>
    </row>
    <row r="369" spans="5:14" ht="18" customHeight="1" x14ac:dyDescent="0.25">
      <c r="E369" s="14">
        <f>ATT.!D371</f>
        <v>0</v>
      </c>
      <c r="F369" s="14" t="str">
        <f>ATT.!E371</f>
        <v/>
      </c>
      <c r="G369" s="15" t="str">
        <f>ATT.!F371</f>
        <v/>
      </c>
      <c r="H369" s="15" t="str">
        <f>ATT.!G371</f>
        <v/>
      </c>
      <c r="I369" s="14" t="str">
        <f>ATT.!H371</f>
        <v/>
      </c>
      <c r="J369" s="78"/>
      <c r="K369" s="78"/>
      <c r="L369" s="79"/>
      <c r="M369" s="79"/>
      <c r="N369" s="79"/>
    </row>
    <row r="370" spans="5:14" ht="18" customHeight="1" x14ac:dyDescent="0.25">
      <c r="E370" s="14">
        <f>ATT.!D372</f>
        <v>0</v>
      </c>
      <c r="F370" s="14" t="str">
        <f>ATT.!E372</f>
        <v/>
      </c>
      <c r="G370" s="15" t="str">
        <f>ATT.!F372</f>
        <v/>
      </c>
      <c r="H370" s="15" t="str">
        <f>ATT.!G372</f>
        <v/>
      </c>
      <c r="I370" s="14" t="str">
        <f>ATT.!H372</f>
        <v/>
      </c>
      <c r="J370" s="78"/>
      <c r="K370" s="78"/>
      <c r="L370" s="79"/>
      <c r="M370" s="79"/>
      <c r="N370" s="79"/>
    </row>
    <row r="371" spans="5:14" ht="18" customHeight="1" x14ac:dyDescent="0.25">
      <c r="E371" s="14">
        <f>ATT.!D373</f>
        <v>0</v>
      </c>
      <c r="F371" s="14" t="str">
        <f>ATT.!E373</f>
        <v/>
      </c>
      <c r="G371" s="15" t="str">
        <f>ATT.!F373</f>
        <v/>
      </c>
      <c r="H371" s="15" t="str">
        <f>ATT.!G373</f>
        <v/>
      </c>
      <c r="I371" s="14" t="str">
        <f>ATT.!H373</f>
        <v/>
      </c>
      <c r="J371" s="78"/>
      <c r="K371" s="78"/>
      <c r="L371" s="79"/>
      <c r="M371" s="79"/>
      <c r="N371" s="79"/>
    </row>
    <row r="372" spans="5:14" ht="18" customHeight="1" x14ac:dyDescent="0.25">
      <c r="E372" s="14">
        <f>ATT.!D374</f>
        <v>0</v>
      </c>
      <c r="F372" s="14" t="str">
        <f>ATT.!E374</f>
        <v/>
      </c>
      <c r="G372" s="15" t="str">
        <f>ATT.!F374</f>
        <v/>
      </c>
      <c r="H372" s="15" t="str">
        <f>ATT.!G374</f>
        <v/>
      </c>
      <c r="I372" s="14" t="str">
        <f>ATT.!H374</f>
        <v/>
      </c>
      <c r="J372" s="78"/>
      <c r="K372" s="78"/>
      <c r="L372" s="79"/>
      <c r="M372" s="79"/>
      <c r="N372" s="79"/>
    </row>
    <row r="373" spans="5:14" ht="18" customHeight="1" x14ac:dyDescent="0.25">
      <c r="E373" s="14">
        <f>ATT.!D375</f>
        <v>0</v>
      </c>
      <c r="F373" s="14" t="str">
        <f>ATT.!E375</f>
        <v/>
      </c>
      <c r="G373" s="15" t="str">
        <f>ATT.!F375</f>
        <v/>
      </c>
      <c r="H373" s="15" t="str">
        <f>ATT.!G375</f>
        <v/>
      </c>
      <c r="I373" s="14" t="str">
        <f>ATT.!H375</f>
        <v/>
      </c>
      <c r="J373" s="78"/>
      <c r="K373" s="78"/>
      <c r="L373" s="79"/>
      <c r="M373" s="79"/>
      <c r="N373" s="79"/>
    </row>
    <row r="374" spans="5:14" ht="18" customHeight="1" x14ac:dyDescent="0.25">
      <c r="E374" s="14">
        <f>ATT.!D376</f>
        <v>0</v>
      </c>
      <c r="F374" s="14" t="str">
        <f>ATT.!E376</f>
        <v/>
      </c>
      <c r="G374" s="15" t="str">
        <f>ATT.!F376</f>
        <v/>
      </c>
      <c r="H374" s="15" t="str">
        <f>ATT.!G376</f>
        <v/>
      </c>
      <c r="I374" s="14" t="str">
        <f>ATT.!H376</f>
        <v/>
      </c>
      <c r="J374" s="78"/>
      <c r="K374" s="78"/>
      <c r="L374" s="79"/>
      <c r="M374" s="79"/>
      <c r="N374" s="79"/>
    </row>
    <row r="375" spans="5:14" ht="18" customHeight="1" x14ac:dyDescent="0.25">
      <c r="E375" s="14">
        <f>ATT.!D377</f>
        <v>0</v>
      </c>
      <c r="F375" s="14" t="str">
        <f>ATT.!E377</f>
        <v/>
      </c>
      <c r="G375" s="15" t="str">
        <f>ATT.!F377</f>
        <v/>
      </c>
      <c r="H375" s="15" t="str">
        <f>ATT.!G377</f>
        <v/>
      </c>
      <c r="I375" s="14" t="str">
        <f>ATT.!H377</f>
        <v/>
      </c>
      <c r="J375" s="78"/>
      <c r="K375" s="78"/>
      <c r="L375" s="79"/>
      <c r="M375" s="79"/>
      <c r="N375" s="79"/>
    </row>
    <row r="376" spans="5:14" ht="18" customHeight="1" x14ac:dyDescent="0.25">
      <c r="E376" s="14">
        <f>ATT.!D378</f>
        <v>0</v>
      </c>
      <c r="F376" s="14" t="str">
        <f>ATT.!E378</f>
        <v/>
      </c>
      <c r="G376" s="15" t="str">
        <f>ATT.!F378</f>
        <v/>
      </c>
      <c r="H376" s="15" t="str">
        <f>ATT.!G378</f>
        <v/>
      </c>
      <c r="I376" s="14" t="str">
        <f>ATT.!H378</f>
        <v/>
      </c>
      <c r="J376" s="78"/>
      <c r="K376" s="78"/>
      <c r="L376" s="79"/>
      <c r="M376" s="79"/>
      <c r="N376" s="79"/>
    </row>
    <row r="377" spans="5:14" ht="18" customHeight="1" x14ac:dyDescent="0.25">
      <c r="E377" s="14">
        <f>ATT.!D379</f>
        <v>0</v>
      </c>
      <c r="F377" s="14" t="str">
        <f>ATT.!E379</f>
        <v/>
      </c>
      <c r="G377" s="15" t="str">
        <f>ATT.!F379</f>
        <v/>
      </c>
      <c r="H377" s="15" t="str">
        <f>ATT.!G379</f>
        <v/>
      </c>
      <c r="I377" s="14" t="str">
        <f>ATT.!H379</f>
        <v/>
      </c>
      <c r="J377" s="78"/>
      <c r="K377" s="78"/>
      <c r="L377" s="79"/>
      <c r="M377" s="79"/>
      <c r="N377" s="79"/>
    </row>
    <row r="378" spans="5:14" ht="18" customHeight="1" x14ac:dyDescent="0.25">
      <c r="E378" s="14">
        <f>ATT.!D380</f>
        <v>0</v>
      </c>
      <c r="F378" s="14" t="str">
        <f>ATT.!E380</f>
        <v/>
      </c>
      <c r="G378" s="15" t="str">
        <f>ATT.!F380</f>
        <v/>
      </c>
      <c r="H378" s="15" t="str">
        <f>ATT.!G380</f>
        <v/>
      </c>
      <c r="I378" s="14" t="str">
        <f>ATT.!H380</f>
        <v/>
      </c>
      <c r="J378" s="78"/>
      <c r="K378" s="78"/>
      <c r="L378" s="79"/>
      <c r="M378" s="79"/>
      <c r="N378" s="79"/>
    </row>
    <row r="379" spans="5:14" ht="18" customHeight="1" x14ac:dyDescent="0.25">
      <c r="E379" s="14">
        <f>ATT.!D381</f>
        <v>0</v>
      </c>
      <c r="F379" s="14" t="str">
        <f>ATT.!E381</f>
        <v/>
      </c>
      <c r="G379" s="15" t="str">
        <f>ATT.!F381</f>
        <v/>
      </c>
      <c r="H379" s="15" t="str">
        <f>ATT.!G381</f>
        <v/>
      </c>
      <c r="I379" s="14" t="str">
        <f>ATT.!H381</f>
        <v/>
      </c>
      <c r="J379" s="78"/>
      <c r="K379" s="78"/>
      <c r="L379" s="79"/>
      <c r="M379" s="79"/>
      <c r="N379" s="79"/>
    </row>
    <row r="380" spans="5:14" ht="18" customHeight="1" x14ac:dyDescent="0.25">
      <c r="E380" s="14">
        <f>ATT.!D382</f>
        <v>0</v>
      </c>
      <c r="F380" s="14" t="str">
        <f>ATT.!E382</f>
        <v/>
      </c>
      <c r="G380" s="15" t="str">
        <f>ATT.!F382</f>
        <v/>
      </c>
      <c r="H380" s="15" t="str">
        <f>ATT.!G382</f>
        <v/>
      </c>
      <c r="I380" s="14" t="str">
        <f>ATT.!H382</f>
        <v/>
      </c>
      <c r="J380" s="78"/>
      <c r="K380" s="78"/>
      <c r="L380" s="79"/>
      <c r="M380" s="79"/>
      <c r="N380" s="79"/>
    </row>
    <row r="381" spans="5:14" ht="18" customHeight="1" x14ac:dyDescent="0.25">
      <c r="E381" s="14">
        <f>ATT.!D383</f>
        <v>0</v>
      </c>
      <c r="F381" s="14" t="str">
        <f>ATT.!E383</f>
        <v/>
      </c>
      <c r="G381" s="15" t="str">
        <f>ATT.!F383</f>
        <v/>
      </c>
      <c r="H381" s="15" t="str">
        <f>ATT.!G383</f>
        <v/>
      </c>
      <c r="I381" s="14" t="str">
        <f>ATT.!H383</f>
        <v/>
      </c>
      <c r="J381" s="78"/>
      <c r="K381" s="78"/>
      <c r="L381" s="79"/>
      <c r="M381" s="79"/>
      <c r="N381" s="79"/>
    </row>
    <row r="382" spans="5:14" ht="18" customHeight="1" x14ac:dyDescent="0.25">
      <c r="E382" s="14">
        <f>ATT.!D384</f>
        <v>0</v>
      </c>
      <c r="F382" s="14" t="str">
        <f>ATT.!E384</f>
        <v/>
      </c>
      <c r="G382" s="15" t="str">
        <f>ATT.!F384</f>
        <v/>
      </c>
      <c r="H382" s="15" t="str">
        <f>ATT.!G384</f>
        <v/>
      </c>
      <c r="I382" s="14" t="str">
        <f>ATT.!H384</f>
        <v/>
      </c>
      <c r="J382" s="78"/>
      <c r="K382" s="78"/>
      <c r="L382" s="79"/>
      <c r="M382" s="79"/>
      <c r="N382" s="79"/>
    </row>
    <row r="383" spans="5:14" ht="18" customHeight="1" x14ac:dyDescent="0.25">
      <c r="E383" s="14">
        <f>ATT.!D385</f>
        <v>0</v>
      </c>
      <c r="F383" s="14" t="str">
        <f>ATT.!E385</f>
        <v/>
      </c>
      <c r="G383" s="15" t="str">
        <f>ATT.!F385</f>
        <v/>
      </c>
      <c r="H383" s="15" t="str">
        <f>ATT.!G385</f>
        <v/>
      </c>
      <c r="I383" s="14" t="str">
        <f>ATT.!H385</f>
        <v/>
      </c>
      <c r="J383" s="78"/>
      <c r="K383" s="78"/>
      <c r="L383" s="79"/>
      <c r="M383" s="79"/>
      <c r="N383" s="79"/>
    </row>
    <row r="384" spans="5:14" ht="18" customHeight="1" x14ac:dyDescent="0.25">
      <c r="E384" s="14">
        <f>ATT.!D386</f>
        <v>0</v>
      </c>
      <c r="F384" s="14" t="str">
        <f>ATT.!E386</f>
        <v/>
      </c>
      <c r="G384" s="15" t="str">
        <f>ATT.!F386</f>
        <v/>
      </c>
      <c r="H384" s="15" t="str">
        <f>ATT.!G386</f>
        <v/>
      </c>
      <c r="I384" s="14" t="str">
        <f>ATT.!H386</f>
        <v/>
      </c>
      <c r="J384" s="78"/>
      <c r="K384" s="78"/>
      <c r="L384" s="79"/>
      <c r="M384" s="79"/>
      <c r="N384" s="79"/>
    </row>
    <row r="385" spans="5:14" ht="18" customHeight="1" x14ac:dyDescent="0.25">
      <c r="E385" s="14">
        <f>ATT.!D387</f>
        <v>0</v>
      </c>
      <c r="F385" s="14" t="str">
        <f>ATT.!E387</f>
        <v/>
      </c>
      <c r="G385" s="15" t="str">
        <f>ATT.!F387</f>
        <v/>
      </c>
      <c r="H385" s="15" t="str">
        <f>ATT.!G387</f>
        <v/>
      </c>
      <c r="I385" s="14" t="str">
        <f>ATT.!H387</f>
        <v/>
      </c>
      <c r="J385" s="78"/>
      <c r="K385" s="78"/>
      <c r="L385" s="79"/>
      <c r="M385" s="79"/>
      <c r="N385" s="79"/>
    </row>
    <row r="386" spans="5:14" ht="18" customHeight="1" x14ac:dyDescent="0.25">
      <c r="E386" s="14">
        <f>ATT.!D388</f>
        <v>0</v>
      </c>
      <c r="F386" s="14" t="str">
        <f>ATT.!E388</f>
        <v/>
      </c>
      <c r="G386" s="15" t="str">
        <f>ATT.!F388</f>
        <v/>
      </c>
      <c r="H386" s="15" t="str">
        <f>ATT.!G388</f>
        <v/>
      </c>
      <c r="I386" s="14" t="str">
        <f>ATT.!H388</f>
        <v/>
      </c>
      <c r="J386" s="78"/>
      <c r="K386" s="78"/>
      <c r="L386" s="79"/>
      <c r="M386" s="79"/>
      <c r="N386" s="79"/>
    </row>
    <row r="387" spans="5:14" ht="18" customHeight="1" x14ac:dyDescent="0.25">
      <c r="E387" s="14">
        <f>ATT.!D389</f>
        <v>0</v>
      </c>
      <c r="F387" s="14" t="str">
        <f>ATT.!E389</f>
        <v/>
      </c>
      <c r="G387" s="15" t="str">
        <f>ATT.!F389</f>
        <v/>
      </c>
      <c r="H387" s="15" t="str">
        <f>ATT.!G389</f>
        <v/>
      </c>
      <c r="I387" s="14" t="str">
        <f>ATT.!H389</f>
        <v/>
      </c>
      <c r="J387" s="78"/>
      <c r="K387" s="78"/>
      <c r="L387" s="79"/>
      <c r="M387" s="79"/>
      <c r="N387" s="79"/>
    </row>
    <row r="388" spans="5:14" ht="18" customHeight="1" x14ac:dyDescent="0.25">
      <c r="E388" s="14">
        <f>ATT.!D390</f>
        <v>0</v>
      </c>
      <c r="F388" s="14" t="str">
        <f>ATT.!E390</f>
        <v/>
      </c>
      <c r="G388" s="15" t="str">
        <f>ATT.!F390</f>
        <v/>
      </c>
      <c r="H388" s="15" t="str">
        <f>ATT.!G390</f>
        <v/>
      </c>
      <c r="I388" s="14" t="str">
        <f>ATT.!H390</f>
        <v/>
      </c>
      <c r="J388" s="78"/>
      <c r="K388" s="78"/>
      <c r="L388" s="79"/>
      <c r="M388" s="79"/>
      <c r="N388" s="79"/>
    </row>
    <row r="389" spans="5:14" ht="18" customHeight="1" x14ac:dyDescent="0.25">
      <c r="E389" s="14">
        <f>ATT.!D391</f>
        <v>0</v>
      </c>
      <c r="F389" s="14" t="str">
        <f>ATT.!E391</f>
        <v/>
      </c>
      <c r="G389" s="15" t="str">
        <f>ATT.!F391</f>
        <v/>
      </c>
      <c r="H389" s="15" t="str">
        <f>ATT.!G391</f>
        <v/>
      </c>
      <c r="I389" s="14" t="str">
        <f>ATT.!H391</f>
        <v/>
      </c>
      <c r="J389" s="78"/>
      <c r="K389" s="78"/>
      <c r="L389" s="79"/>
      <c r="M389" s="79"/>
      <c r="N389" s="79"/>
    </row>
    <row r="390" spans="5:14" ht="18" customHeight="1" x14ac:dyDescent="0.25">
      <c r="E390" s="14">
        <f>ATT.!D392</f>
        <v>0</v>
      </c>
      <c r="F390" s="14" t="str">
        <f>ATT.!E392</f>
        <v/>
      </c>
      <c r="G390" s="15" t="str">
        <f>ATT.!F392</f>
        <v/>
      </c>
      <c r="H390" s="15" t="str">
        <f>ATT.!G392</f>
        <v/>
      </c>
      <c r="I390" s="14" t="str">
        <f>ATT.!H392</f>
        <v/>
      </c>
      <c r="J390" s="78"/>
      <c r="K390" s="78"/>
      <c r="L390" s="79"/>
      <c r="M390" s="79"/>
      <c r="N390" s="79"/>
    </row>
    <row r="391" spans="5:14" ht="18" customHeight="1" x14ac:dyDescent="0.25">
      <c r="E391" s="14">
        <f>ATT.!D393</f>
        <v>0</v>
      </c>
      <c r="F391" s="14" t="str">
        <f>ATT.!E393</f>
        <v/>
      </c>
      <c r="G391" s="15" t="str">
        <f>ATT.!F393</f>
        <v/>
      </c>
      <c r="H391" s="15" t="str">
        <f>ATT.!G393</f>
        <v/>
      </c>
      <c r="I391" s="14" t="str">
        <f>ATT.!H393</f>
        <v/>
      </c>
      <c r="J391" s="78"/>
      <c r="K391" s="78"/>
      <c r="L391" s="79"/>
      <c r="M391" s="79"/>
      <c r="N391" s="79"/>
    </row>
    <row r="392" spans="5:14" ht="18" customHeight="1" x14ac:dyDescent="0.25">
      <c r="E392" s="14">
        <f>ATT.!D394</f>
        <v>0</v>
      </c>
      <c r="F392" s="14" t="str">
        <f>ATT.!E394</f>
        <v/>
      </c>
      <c r="G392" s="15" t="str">
        <f>ATT.!F394</f>
        <v/>
      </c>
      <c r="H392" s="15" t="str">
        <f>ATT.!G394</f>
        <v/>
      </c>
      <c r="I392" s="14" t="str">
        <f>ATT.!H394</f>
        <v/>
      </c>
      <c r="J392" s="78"/>
      <c r="K392" s="78"/>
      <c r="L392" s="79"/>
      <c r="M392" s="79"/>
      <c r="N392" s="79"/>
    </row>
    <row r="393" spans="5:14" ht="18" customHeight="1" x14ac:dyDescent="0.25">
      <c r="E393" s="14">
        <f>ATT.!D395</f>
        <v>0</v>
      </c>
      <c r="F393" s="14" t="str">
        <f>ATT.!E395</f>
        <v/>
      </c>
      <c r="G393" s="15" t="str">
        <f>ATT.!F395</f>
        <v/>
      </c>
      <c r="H393" s="15" t="str">
        <f>ATT.!G395</f>
        <v/>
      </c>
      <c r="I393" s="14" t="str">
        <f>ATT.!H395</f>
        <v/>
      </c>
      <c r="J393" s="78"/>
      <c r="K393" s="78"/>
      <c r="L393" s="79"/>
      <c r="M393" s="79"/>
      <c r="N393" s="79"/>
    </row>
    <row r="394" spans="5:14" ht="18" customHeight="1" x14ac:dyDescent="0.25">
      <c r="E394" s="14">
        <f>ATT.!D396</f>
        <v>0</v>
      </c>
      <c r="F394" s="14" t="str">
        <f>ATT.!E396</f>
        <v/>
      </c>
      <c r="G394" s="15" t="str">
        <f>ATT.!F396</f>
        <v/>
      </c>
      <c r="H394" s="15" t="str">
        <f>ATT.!G396</f>
        <v/>
      </c>
      <c r="I394" s="14" t="str">
        <f>ATT.!H396</f>
        <v/>
      </c>
      <c r="J394" s="78"/>
      <c r="K394" s="78"/>
      <c r="L394" s="79"/>
      <c r="M394" s="79"/>
      <c r="N394" s="79"/>
    </row>
    <row r="395" spans="5:14" ht="18" customHeight="1" x14ac:dyDescent="0.25">
      <c r="E395" s="14">
        <f>ATT.!D397</f>
        <v>0</v>
      </c>
      <c r="F395" s="14" t="str">
        <f>ATT.!E397</f>
        <v/>
      </c>
      <c r="G395" s="15" t="str">
        <f>ATT.!F397</f>
        <v/>
      </c>
      <c r="H395" s="15" t="str">
        <f>ATT.!G397</f>
        <v/>
      </c>
      <c r="I395" s="14" t="str">
        <f>ATT.!H397</f>
        <v/>
      </c>
      <c r="J395" s="78"/>
      <c r="K395" s="78"/>
      <c r="L395" s="79"/>
      <c r="M395" s="79"/>
      <c r="N395" s="79"/>
    </row>
    <row r="396" spans="5:14" ht="18" customHeight="1" x14ac:dyDescent="0.25">
      <c r="E396" s="14">
        <f>ATT.!D398</f>
        <v>0</v>
      </c>
      <c r="F396" s="14" t="str">
        <f>ATT.!E398</f>
        <v/>
      </c>
      <c r="G396" s="15" t="str">
        <f>ATT.!F398</f>
        <v/>
      </c>
      <c r="H396" s="15" t="str">
        <f>ATT.!G398</f>
        <v/>
      </c>
      <c r="I396" s="14" t="str">
        <f>ATT.!H398</f>
        <v/>
      </c>
      <c r="J396" s="78"/>
      <c r="K396" s="78"/>
      <c r="L396" s="79"/>
      <c r="M396" s="79"/>
      <c r="N396" s="79"/>
    </row>
    <row r="397" spans="5:14" ht="18" customHeight="1" x14ac:dyDescent="0.25">
      <c r="E397" s="14">
        <f>ATT.!D399</f>
        <v>0</v>
      </c>
      <c r="F397" s="14" t="str">
        <f>ATT.!E399</f>
        <v/>
      </c>
      <c r="G397" s="15" t="str">
        <f>ATT.!F399</f>
        <v/>
      </c>
      <c r="H397" s="15" t="str">
        <f>ATT.!G399</f>
        <v/>
      </c>
      <c r="I397" s="14" t="str">
        <f>ATT.!H399</f>
        <v/>
      </c>
      <c r="J397" s="78"/>
      <c r="K397" s="78"/>
      <c r="L397" s="79"/>
      <c r="M397" s="79"/>
      <c r="N397" s="79"/>
    </row>
    <row r="398" spans="5:14" ht="18" customHeight="1" x14ac:dyDescent="0.25">
      <c r="E398" s="14">
        <f>ATT.!D400</f>
        <v>0</v>
      </c>
      <c r="F398" s="14" t="str">
        <f>ATT.!E400</f>
        <v/>
      </c>
      <c r="G398" s="15" t="str">
        <f>ATT.!F400</f>
        <v/>
      </c>
      <c r="H398" s="15" t="str">
        <f>ATT.!G400</f>
        <v/>
      </c>
      <c r="I398" s="14" t="str">
        <f>ATT.!H400</f>
        <v/>
      </c>
      <c r="J398" s="78"/>
      <c r="K398" s="78"/>
      <c r="L398" s="79"/>
      <c r="M398" s="79"/>
      <c r="N398" s="79"/>
    </row>
    <row r="399" spans="5:14" ht="18" customHeight="1" x14ac:dyDescent="0.25">
      <c r="E399" s="14">
        <f>ATT.!D401</f>
        <v>0</v>
      </c>
      <c r="F399" s="14" t="str">
        <f>ATT.!E401</f>
        <v/>
      </c>
      <c r="G399" s="15" t="str">
        <f>ATT.!F401</f>
        <v/>
      </c>
      <c r="H399" s="15" t="str">
        <f>ATT.!G401</f>
        <v/>
      </c>
      <c r="I399" s="14" t="str">
        <f>ATT.!H401</f>
        <v/>
      </c>
      <c r="J399" s="78"/>
      <c r="K399" s="78"/>
      <c r="L399" s="79"/>
      <c r="M399" s="79"/>
      <c r="N399" s="79"/>
    </row>
    <row r="400" spans="5:14" ht="18" customHeight="1" x14ac:dyDescent="0.25">
      <c r="E400" s="14">
        <f>ATT.!D402</f>
        <v>0</v>
      </c>
      <c r="F400" s="14" t="str">
        <f>ATT.!E402</f>
        <v/>
      </c>
      <c r="G400" s="15" t="str">
        <f>ATT.!F402</f>
        <v/>
      </c>
      <c r="H400" s="15" t="str">
        <f>ATT.!G402</f>
        <v/>
      </c>
      <c r="I400" s="14" t="str">
        <f>ATT.!H402</f>
        <v/>
      </c>
      <c r="J400" s="78"/>
      <c r="K400" s="78"/>
      <c r="L400" s="79"/>
      <c r="M400" s="79"/>
      <c r="N400" s="79"/>
    </row>
    <row r="401" spans="5:14" ht="18" customHeight="1" x14ac:dyDescent="0.25">
      <c r="E401" s="14">
        <f>ATT.!D403</f>
        <v>0</v>
      </c>
      <c r="F401" s="14" t="str">
        <f>ATT.!E403</f>
        <v/>
      </c>
      <c r="G401" s="15" t="str">
        <f>ATT.!F403</f>
        <v/>
      </c>
      <c r="H401" s="15" t="str">
        <f>ATT.!G403</f>
        <v/>
      </c>
      <c r="I401" s="14" t="str">
        <f>ATT.!H403</f>
        <v/>
      </c>
      <c r="J401" s="78"/>
      <c r="K401" s="78"/>
      <c r="L401" s="79"/>
      <c r="M401" s="79"/>
      <c r="N401" s="79"/>
    </row>
    <row r="402" spans="5:14" ht="18" customHeight="1" x14ac:dyDescent="0.25">
      <c r="E402" s="14">
        <f>ATT.!D404</f>
        <v>0</v>
      </c>
      <c r="F402" s="14" t="str">
        <f>ATT.!E404</f>
        <v/>
      </c>
      <c r="G402" s="15" t="str">
        <f>ATT.!F404</f>
        <v/>
      </c>
      <c r="H402" s="15" t="str">
        <f>ATT.!G404</f>
        <v/>
      </c>
      <c r="I402" s="14" t="str">
        <f>ATT.!H404</f>
        <v/>
      </c>
      <c r="J402" s="78"/>
      <c r="K402" s="78"/>
      <c r="L402" s="79"/>
      <c r="M402" s="79"/>
      <c r="N402" s="79"/>
    </row>
    <row r="403" spans="5:14" ht="18" customHeight="1" x14ac:dyDescent="0.25">
      <c r="E403" s="14">
        <f>ATT.!D405</f>
        <v>0</v>
      </c>
      <c r="F403" s="14" t="str">
        <f>ATT.!E405</f>
        <v/>
      </c>
      <c r="G403" s="15" t="str">
        <f>ATT.!F405</f>
        <v/>
      </c>
      <c r="H403" s="15" t="str">
        <f>ATT.!G405</f>
        <v/>
      </c>
      <c r="I403" s="14" t="str">
        <f>ATT.!H405</f>
        <v/>
      </c>
      <c r="J403" s="78"/>
      <c r="K403" s="78"/>
      <c r="L403" s="79"/>
      <c r="M403" s="79"/>
      <c r="N403" s="79"/>
    </row>
    <row r="404" spans="5:14" ht="18" customHeight="1" x14ac:dyDescent="0.25">
      <c r="E404" s="14">
        <f>ATT.!D406</f>
        <v>0</v>
      </c>
      <c r="F404" s="14" t="str">
        <f>ATT.!E406</f>
        <v/>
      </c>
      <c r="G404" s="15" t="str">
        <f>ATT.!F406</f>
        <v/>
      </c>
      <c r="H404" s="15" t="str">
        <f>ATT.!G406</f>
        <v/>
      </c>
      <c r="I404" s="14" t="str">
        <f>ATT.!H406</f>
        <v/>
      </c>
      <c r="J404" s="78"/>
      <c r="K404" s="78"/>
      <c r="L404" s="79"/>
      <c r="M404" s="79"/>
      <c r="N404" s="79"/>
    </row>
    <row r="405" spans="5:14" ht="18" customHeight="1" x14ac:dyDescent="0.25">
      <c r="E405" s="14">
        <f>ATT.!D407</f>
        <v>0</v>
      </c>
      <c r="F405" s="14" t="str">
        <f>ATT.!E407</f>
        <v/>
      </c>
      <c r="G405" s="15" t="str">
        <f>ATT.!F407</f>
        <v/>
      </c>
      <c r="H405" s="15" t="str">
        <f>ATT.!G407</f>
        <v/>
      </c>
      <c r="I405" s="14" t="str">
        <f>ATT.!H407</f>
        <v/>
      </c>
      <c r="J405" s="78"/>
      <c r="K405" s="78"/>
      <c r="L405" s="79"/>
      <c r="M405" s="79"/>
      <c r="N405" s="79"/>
    </row>
    <row r="406" spans="5:14" ht="18" customHeight="1" x14ac:dyDescent="0.25">
      <c r="E406" s="14">
        <f>ATT.!D408</f>
        <v>0</v>
      </c>
      <c r="F406" s="14" t="str">
        <f>ATT.!E408</f>
        <v/>
      </c>
      <c r="G406" s="15" t="str">
        <f>ATT.!F408</f>
        <v/>
      </c>
      <c r="H406" s="15" t="str">
        <f>ATT.!G408</f>
        <v/>
      </c>
      <c r="I406" s="14" t="str">
        <f>ATT.!H408</f>
        <v/>
      </c>
      <c r="J406" s="78"/>
      <c r="K406" s="78"/>
      <c r="L406" s="79"/>
      <c r="M406" s="79"/>
      <c r="N406" s="79"/>
    </row>
    <row r="407" spans="5:14" ht="18" customHeight="1" x14ac:dyDescent="0.25">
      <c r="E407" s="14">
        <f>ATT.!D409</f>
        <v>0</v>
      </c>
      <c r="F407" s="14" t="str">
        <f>ATT.!E409</f>
        <v/>
      </c>
      <c r="G407" s="15" t="str">
        <f>ATT.!F409</f>
        <v/>
      </c>
      <c r="H407" s="15" t="str">
        <f>ATT.!G409</f>
        <v/>
      </c>
      <c r="I407" s="14" t="str">
        <f>ATT.!H409</f>
        <v/>
      </c>
      <c r="J407" s="78"/>
      <c r="K407" s="78"/>
      <c r="L407" s="79"/>
      <c r="M407" s="79"/>
      <c r="N407" s="79"/>
    </row>
    <row r="408" spans="5:14" ht="18" customHeight="1" x14ac:dyDescent="0.25">
      <c r="E408" s="14">
        <f>ATT.!D410</f>
        <v>0</v>
      </c>
      <c r="F408" s="14" t="str">
        <f>ATT.!E410</f>
        <v/>
      </c>
      <c r="G408" s="15" t="str">
        <f>ATT.!F410</f>
        <v/>
      </c>
      <c r="H408" s="15" t="str">
        <f>ATT.!G410</f>
        <v/>
      </c>
      <c r="I408" s="14" t="str">
        <f>ATT.!H410</f>
        <v/>
      </c>
      <c r="J408" s="78"/>
      <c r="K408" s="78"/>
      <c r="L408" s="79"/>
      <c r="M408" s="79"/>
      <c r="N408" s="79"/>
    </row>
    <row r="409" spans="5:14" ht="18" customHeight="1" x14ac:dyDescent="0.25">
      <c r="E409" s="14">
        <f>ATT.!D411</f>
        <v>0</v>
      </c>
      <c r="F409" s="14" t="str">
        <f>ATT.!E411</f>
        <v/>
      </c>
      <c r="G409" s="15" t="str">
        <f>ATT.!F411</f>
        <v/>
      </c>
      <c r="H409" s="15" t="str">
        <f>ATT.!G411</f>
        <v/>
      </c>
      <c r="I409" s="14" t="str">
        <f>ATT.!H411</f>
        <v/>
      </c>
      <c r="J409" s="78"/>
      <c r="K409" s="78"/>
      <c r="L409" s="79"/>
      <c r="M409" s="79"/>
      <c r="N409" s="79"/>
    </row>
    <row r="410" spans="5:14" ht="18" customHeight="1" x14ac:dyDescent="0.25">
      <c r="E410" s="14">
        <f>ATT.!D412</f>
        <v>0</v>
      </c>
      <c r="F410" s="14" t="str">
        <f>ATT.!E412</f>
        <v/>
      </c>
      <c r="G410" s="15" t="str">
        <f>ATT.!F412</f>
        <v/>
      </c>
      <c r="H410" s="15" t="str">
        <f>ATT.!G412</f>
        <v/>
      </c>
      <c r="I410" s="14" t="str">
        <f>ATT.!H412</f>
        <v/>
      </c>
      <c r="J410" s="78"/>
      <c r="K410" s="78"/>
      <c r="L410" s="79"/>
      <c r="M410" s="79"/>
      <c r="N410" s="79"/>
    </row>
    <row r="411" spans="5:14" ht="18" customHeight="1" x14ac:dyDescent="0.25">
      <c r="E411" s="14">
        <f>ATT.!D413</f>
        <v>0</v>
      </c>
      <c r="F411" s="14" t="str">
        <f>ATT.!E413</f>
        <v/>
      </c>
      <c r="G411" s="15" t="str">
        <f>ATT.!F413</f>
        <v/>
      </c>
      <c r="H411" s="15" t="str">
        <f>ATT.!G413</f>
        <v/>
      </c>
      <c r="I411" s="14" t="str">
        <f>ATT.!H413</f>
        <v/>
      </c>
      <c r="J411" s="78"/>
      <c r="K411" s="78"/>
      <c r="L411" s="79"/>
      <c r="M411" s="79"/>
      <c r="N411" s="79"/>
    </row>
    <row r="412" spans="5:14" ht="18" customHeight="1" x14ac:dyDescent="0.25">
      <c r="E412" s="14">
        <f>ATT.!D414</f>
        <v>0</v>
      </c>
      <c r="F412" s="14" t="str">
        <f>ATT.!E414</f>
        <v/>
      </c>
      <c r="G412" s="15" t="str">
        <f>ATT.!F414</f>
        <v/>
      </c>
      <c r="H412" s="15" t="str">
        <f>ATT.!G414</f>
        <v/>
      </c>
      <c r="I412" s="14" t="str">
        <f>ATT.!H414</f>
        <v/>
      </c>
      <c r="J412" s="78"/>
      <c r="K412" s="78"/>
      <c r="L412" s="79"/>
      <c r="M412" s="79"/>
      <c r="N412" s="79"/>
    </row>
    <row r="413" spans="5:14" ht="18" customHeight="1" x14ac:dyDescent="0.25">
      <c r="E413" s="14">
        <f>ATT.!D415</f>
        <v>0</v>
      </c>
      <c r="F413" s="14" t="str">
        <f>ATT.!E415</f>
        <v/>
      </c>
      <c r="G413" s="15" t="str">
        <f>ATT.!F415</f>
        <v/>
      </c>
      <c r="H413" s="15" t="str">
        <f>ATT.!G415</f>
        <v/>
      </c>
      <c r="I413" s="14" t="str">
        <f>ATT.!H415</f>
        <v/>
      </c>
      <c r="J413" s="78"/>
      <c r="K413" s="78"/>
      <c r="L413" s="79"/>
      <c r="M413" s="79"/>
      <c r="N413" s="79"/>
    </row>
    <row r="414" spans="5:14" ht="18" customHeight="1" x14ac:dyDescent="0.25">
      <c r="E414" s="14">
        <f>ATT.!D416</f>
        <v>0</v>
      </c>
      <c r="F414" s="14" t="str">
        <f>ATT.!E416</f>
        <v/>
      </c>
      <c r="G414" s="15" t="str">
        <f>ATT.!F416</f>
        <v/>
      </c>
      <c r="H414" s="15" t="str">
        <f>ATT.!G416</f>
        <v/>
      </c>
      <c r="I414" s="14" t="str">
        <f>ATT.!H416</f>
        <v/>
      </c>
      <c r="J414" s="78"/>
      <c r="K414" s="78"/>
      <c r="L414" s="79"/>
      <c r="M414" s="79"/>
      <c r="N414" s="79"/>
    </row>
    <row r="415" spans="5:14" ht="18" customHeight="1" x14ac:dyDescent="0.25">
      <c r="E415" s="14">
        <f>ATT.!D417</f>
        <v>0</v>
      </c>
      <c r="F415" s="14" t="str">
        <f>ATT.!E417</f>
        <v/>
      </c>
      <c r="G415" s="15" t="str">
        <f>ATT.!F417</f>
        <v/>
      </c>
      <c r="H415" s="15" t="str">
        <f>ATT.!G417</f>
        <v/>
      </c>
      <c r="I415" s="14" t="str">
        <f>ATT.!H417</f>
        <v/>
      </c>
      <c r="J415" s="78"/>
      <c r="K415" s="78"/>
      <c r="L415" s="79"/>
      <c r="M415" s="79"/>
      <c r="N415" s="79"/>
    </row>
    <row r="416" spans="5:14" ht="18" customHeight="1" x14ac:dyDescent="0.25">
      <c r="E416" s="14">
        <f>ATT.!D418</f>
        <v>0</v>
      </c>
      <c r="F416" s="14" t="str">
        <f>ATT.!E418</f>
        <v/>
      </c>
      <c r="G416" s="15" t="str">
        <f>ATT.!F418</f>
        <v/>
      </c>
      <c r="H416" s="15" t="str">
        <f>ATT.!G418</f>
        <v/>
      </c>
      <c r="I416" s="14" t="str">
        <f>ATT.!H418</f>
        <v/>
      </c>
      <c r="J416" s="78"/>
      <c r="K416" s="78"/>
      <c r="L416" s="79"/>
      <c r="M416" s="79"/>
      <c r="N416" s="79"/>
    </row>
    <row r="417" spans="5:14" ht="18" customHeight="1" x14ac:dyDescent="0.25">
      <c r="E417" s="14">
        <f>ATT.!D419</f>
        <v>0</v>
      </c>
      <c r="F417" s="14" t="str">
        <f>ATT.!E419</f>
        <v/>
      </c>
      <c r="G417" s="15" t="str">
        <f>ATT.!F419</f>
        <v/>
      </c>
      <c r="H417" s="15" t="str">
        <f>ATT.!G419</f>
        <v/>
      </c>
      <c r="I417" s="14" t="str">
        <f>ATT.!H419</f>
        <v/>
      </c>
      <c r="J417" s="78"/>
      <c r="K417" s="78"/>
      <c r="L417" s="79"/>
      <c r="M417" s="79"/>
      <c r="N417" s="79"/>
    </row>
    <row r="418" spans="5:14" ht="18" customHeight="1" x14ac:dyDescent="0.25">
      <c r="E418" s="14">
        <f>ATT.!D420</f>
        <v>0</v>
      </c>
      <c r="F418" s="14" t="str">
        <f>ATT.!E420</f>
        <v/>
      </c>
      <c r="G418" s="15" t="str">
        <f>ATT.!F420</f>
        <v/>
      </c>
      <c r="H418" s="15" t="str">
        <f>ATT.!G420</f>
        <v/>
      </c>
      <c r="I418" s="14" t="str">
        <f>ATT.!H420</f>
        <v/>
      </c>
      <c r="J418" s="78"/>
      <c r="K418" s="78"/>
      <c r="L418" s="79"/>
      <c r="M418" s="79"/>
      <c r="N418" s="79"/>
    </row>
    <row r="419" spans="5:14" ht="18" customHeight="1" x14ac:dyDescent="0.25">
      <c r="E419" s="14">
        <f>ATT.!D421</f>
        <v>0</v>
      </c>
      <c r="F419" s="14" t="str">
        <f>ATT.!E421</f>
        <v/>
      </c>
      <c r="G419" s="15" t="str">
        <f>ATT.!F421</f>
        <v/>
      </c>
      <c r="H419" s="15" t="str">
        <f>ATT.!G421</f>
        <v/>
      </c>
      <c r="I419" s="14" t="str">
        <f>ATT.!H421</f>
        <v/>
      </c>
      <c r="J419" s="78"/>
      <c r="K419" s="78"/>
      <c r="L419" s="79"/>
      <c r="M419" s="79"/>
      <c r="N419" s="79"/>
    </row>
    <row r="420" spans="5:14" ht="18" customHeight="1" x14ac:dyDescent="0.25">
      <c r="E420" s="14">
        <f>ATT.!D422</f>
        <v>0</v>
      </c>
      <c r="F420" s="14" t="str">
        <f>ATT.!E422</f>
        <v/>
      </c>
      <c r="G420" s="15" t="str">
        <f>ATT.!F422</f>
        <v/>
      </c>
      <c r="H420" s="15" t="str">
        <f>ATT.!G422</f>
        <v/>
      </c>
      <c r="I420" s="14" t="str">
        <f>ATT.!H422</f>
        <v/>
      </c>
      <c r="J420" s="78"/>
      <c r="K420" s="78"/>
      <c r="L420" s="79"/>
      <c r="M420" s="79"/>
      <c r="N420" s="79"/>
    </row>
    <row r="421" spans="5:14" ht="18" customHeight="1" x14ac:dyDescent="0.25">
      <c r="E421" s="14">
        <f>ATT.!D423</f>
        <v>0</v>
      </c>
      <c r="F421" s="14" t="str">
        <f>ATT.!E423</f>
        <v/>
      </c>
      <c r="G421" s="15" t="str">
        <f>ATT.!F423</f>
        <v/>
      </c>
      <c r="H421" s="15" t="str">
        <f>ATT.!G423</f>
        <v/>
      </c>
      <c r="I421" s="14" t="str">
        <f>ATT.!H423</f>
        <v/>
      </c>
      <c r="J421" s="78"/>
      <c r="K421" s="78"/>
      <c r="L421" s="79"/>
      <c r="M421" s="79"/>
      <c r="N421" s="79"/>
    </row>
    <row r="422" spans="5:14" ht="18" customHeight="1" x14ac:dyDescent="0.25">
      <c r="E422" s="14">
        <f>ATT.!D424</f>
        <v>0</v>
      </c>
      <c r="F422" s="14" t="str">
        <f>ATT.!E424</f>
        <v/>
      </c>
      <c r="G422" s="15" t="str">
        <f>ATT.!F424</f>
        <v/>
      </c>
      <c r="H422" s="15" t="str">
        <f>ATT.!G424</f>
        <v/>
      </c>
      <c r="I422" s="14" t="str">
        <f>ATT.!H424</f>
        <v/>
      </c>
      <c r="J422" s="78"/>
      <c r="K422" s="78"/>
      <c r="L422" s="79"/>
      <c r="M422" s="79"/>
      <c r="N422" s="79"/>
    </row>
    <row r="423" spans="5:14" ht="18" customHeight="1" x14ac:dyDescent="0.25">
      <c r="E423" s="14">
        <f>ATT.!D425</f>
        <v>0</v>
      </c>
      <c r="F423" s="14" t="str">
        <f>ATT.!E425</f>
        <v/>
      </c>
      <c r="G423" s="15" t="str">
        <f>ATT.!F425</f>
        <v/>
      </c>
      <c r="H423" s="15" t="str">
        <f>ATT.!G425</f>
        <v/>
      </c>
      <c r="I423" s="14" t="str">
        <f>ATT.!H425</f>
        <v/>
      </c>
      <c r="J423" s="78"/>
      <c r="K423" s="78"/>
      <c r="L423" s="79"/>
      <c r="M423" s="79"/>
      <c r="N423" s="79"/>
    </row>
    <row r="424" spans="5:14" ht="18" customHeight="1" x14ac:dyDescent="0.25">
      <c r="E424" s="14">
        <f>ATT.!D426</f>
        <v>0</v>
      </c>
      <c r="F424" s="14" t="str">
        <f>ATT.!E426</f>
        <v/>
      </c>
      <c r="G424" s="15" t="str">
        <f>ATT.!F426</f>
        <v/>
      </c>
      <c r="H424" s="15" t="str">
        <f>ATT.!G426</f>
        <v/>
      </c>
      <c r="I424" s="14" t="str">
        <f>ATT.!H426</f>
        <v/>
      </c>
      <c r="J424" s="78"/>
      <c r="K424" s="78"/>
      <c r="L424" s="79"/>
      <c r="M424" s="79"/>
      <c r="N424" s="79"/>
    </row>
    <row r="425" spans="5:14" ht="18" customHeight="1" x14ac:dyDescent="0.25">
      <c r="E425" s="14">
        <f>ATT.!D427</f>
        <v>0</v>
      </c>
      <c r="F425" s="14" t="str">
        <f>ATT.!E427</f>
        <v/>
      </c>
      <c r="G425" s="15" t="str">
        <f>ATT.!F427</f>
        <v/>
      </c>
      <c r="H425" s="15" t="str">
        <f>ATT.!G427</f>
        <v/>
      </c>
      <c r="I425" s="14" t="str">
        <f>ATT.!H427</f>
        <v/>
      </c>
      <c r="J425" s="78"/>
      <c r="K425" s="78"/>
      <c r="L425" s="79"/>
      <c r="M425" s="79"/>
      <c r="N425" s="79"/>
    </row>
    <row r="426" spans="5:14" ht="18" customHeight="1" x14ac:dyDescent="0.25">
      <c r="E426" s="14">
        <f>ATT.!D428</f>
        <v>0</v>
      </c>
      <c r="F426" s="14" t="str">
        <f>ATT.!E428</f>
        <v/>
      </c>
      <c r="G426" s="15" t="str">
        <f>ATT.!F428</f>
        <v/>
      </c>
      <c r="H426" s="15" t="str">
        <f>ATT.!G428</f>
        <v/>
      </c>
      <c r="I426" s="14" t="str">
        <f>ATT.!H428</f>
        <v/>
      </c>
      <c r="J426" s="78"/>
      <c r="K426" s="78"/>
      <c r="L426" s="79"/>
      <c r="M426" s="79"/>
      <c r="N426" s="79"/>
    </row>
    <row r="427" spans="5:14" ht="18" customHeight="1" x14ac:dyDescent="0.25">
      <c r="E427" s="14">
        <f>ATT.!D429</f>
        <v>0</v>
      </c>
      <c r="F427" s="14" t="str">
        <f>ATT.!E429</f>
        <v/>
      </c>
      <c r="G427" s="15" t="str">
        <f>ATT.!F429</f>
        <v/>
      </c>
      <c r="H427" s="15" t="str">
        <f>ATT.!G429</f>
        <v/>
      </c>
      <c r="I427" s="14" t="str">
        <f>ATT.!H429</f>
        <v/>
      </c>
      <c r="J427" s="78"/>
      <c r="K427" s="78"/>
      <c r="L427" s="79"/>
      <c r="M427" s="79"/>
      <c r="N427" s="79"/>
    </row>
    <row r="428" spans="5:14" ht="18" customHeight="1" x14ac:dyDescent="0.25">
      <c r="E428" s="14">
        <f>ATT.!D430</f>
        <v>0</v>
      </c>
      <c r="F428" s="14" t="str">
        <f>ATT.!E430</f>
        <v/>
      </c>
      <c r="G428" s="15" t="str">
        <f>ATT.!F430</f>
        <v/>
      </c>
      <c r="H428" s="15" t="str">
        <f>ATT.!G430</f>
        <v/>
      </c>
      <c r="I428" s="14" t="str">
        <f>ATT.!H430</f>
        <v/>
      </c>
      <c r="J428" s="78"/>
      <c r="K428" s="78"/>
      <c r="L428" s="79"/>
      <c r="M428" s="79"/>
      <c r="N428" s="79"/>
    </row>
    <row r="429" spans="5:14" ht="18" customHeight="1" x14ac:dyDescent="0.25">
      <c r="E429" s="14">
        <f>ATT.!D431</f>
        <v>0</v>
      </c>
      <c r="F429" s="14" t="str">
        <f>ATT.!E431</f>
        <v/>
      </c>
      <c r="G429" s="15" t="str">
        <f>ATT.!F431</f>
        <v/>
      </c>
      <c r="H429" s="15" t="str">
        <f>ATT.!G431</f>
        <v/>
      </c>
      <c r="I429" s="14" t="str">
        <f>ATT.!H431</f>
        <v/>
      </c>
      <c r="J429" s="78"/>
      <c r="K429" s="78"/>
      <c r="L429" s="79"/>
      <c r="M429" s="79"/>
      <c r="N429" s="79"/>
    </row>
    <row r="430" spans="5:14" ht="18" customHeight="1" x14ac:dyDescent="0.25">
      <c r="E430" s="14">
        <f>ATT.!D432</f>
        <v>0</v>
      </c>
      <c r="F430" s="14" t="str">
        <f>ATT.!E432</f>
        <v/>
      </c>
      <c r="G430" s="15" t="str">
        <f>ATT.!F432</f>
        <v/>
      </c>
      <c r="H430" s="15" t="str">
        <f>ATT.!G432</f>
        <v/>
      </c>
      <c r="I430" s="14" t="str">
        <f>ATT.!H432</f>
        <v/>
      </c>
      <c r="J430" s="78"/>
      <c r="K430" s="78"/>
      <c r="L430" s="79"/>
      <c r="M430" s="79"/>
      <c r="N430" s="79"/>
    </row>
    <row r="431" spans="5:14" ht="18" customHeight="1" x14ac:dyDescent="0.25">
      <c r="E431" s="14">
        <f>ATT.!D433</f>
        <v>0</v>
      </c>
      <c r="F431" s="14" t="str">
        <f>ATT.!E433</f>
        <v/>
      </c>
      <c r="G431" s="15" t="str">
        <f>ATT.!F433</f>
        <v/>
      </c>
      <c r="H431" s="15" t="str">
        <f>ATT.!G433</f>
        <v/>
      </c>
      <c r="I431" s="14" t="str">
        <f>ATT.!H433</f>
        <v/>
      </c>
      <c r="J431" s="78"/>
      <c r="K431" s="78"/>
      <c r="L431" s="79"/>
      <c r="M431" s="79"/>
      <c r="N431" s="79"/>
    </row>
    <row r="432" spans="5:14" ht="18" customHeight="1" x14ac:dyDescent="0.25">
      <c r="E432" s="14">
        <f>ATT.!D434</f>
        <v>0</v>
      </c>
      <c r="F432" s="14" t="str">
        <f>ATT.!E434</f>
        <v/>
      </c>
      <c r="G432" s="15" t="str">
        <f>ATT.!F434</f>
        <v/>
      </c>
      <c r="H432" s="15" t="str">
        <f>ATT.!G434</f>
        <v/>
      </c>
      <c r="I432" s="14" t="str">
        <f>ATT.!H434</f>
        <v/>
      </c>
      <c r="J432" s="78"/>
      <c r="K432" s="78"/>
      <c r="L432" s="79"/>
      <c r="M432" s="79"/>
      <c r="N432" s="79"/>
    </row>
    <row r="433" spans="5:14" ht="18" customHeight="1" x14ac:dyDescent="0.25">
      <c r="E433" s="14">
        <f>ATT.!D435</f>
        <v>0</v>
      </c>
      <c r="F433" s="14" t="str">
        <f>ATT.!E435</f>
        <v/>
      </c>
      <c r="G433" s="15" t="str">
        <f>ATT.!F435</f>
        <v/>
      </c>
      <c r="H433" s="15" t="str">
        <f>ATT.!G435</f>
        <v/>
      </c>
      <c r="I433" s="14" t="str">
        <f>ATT.!H435</f>
        <v/>
      </c>
      <c r="J433" s="78"/>
      <c r="K433" s="78"/>
      <c r="L433" s="79"/>
      <c r="M433" s="79"/>
      <c r="N433" s="79"/>
    </row>
    <row r="434" spans="5:14" ht="18" customHeight="1" x14ac:dyDescent="0.25">
      <c r="E434" s="14">
        <f>ATT.!D436</f>
        <v>0</v>
      </c>
      <c r="F434" s="14" t="str">
        <f>ATT.!E436</f>
        <v/>
      </c>
      <c r="G434" s="15" t="str">
        <f>ATT.!F436</f>
        <v/>
      </c>
      <c r="H434" s="15" t="str">
        <f>ATT.!G436</f>
        <v/>
      </c>
      <c r="I434" s="14" t="str">
        <f>ATT.!H436</f>
        <v/>
      </c>
      <c r="J434" s="78"/>
      <c r="K434" s="78"/>
      <c r="L434" s="79"/>
      <c r="M434" s="79"/>
      <c r="N434" s="79"/>
    </row>
    <row r="435" spans="5:14" ht="18" customHeight="1" x14ac:dyDescent="0.25">
      <c r="E435" s="14">
        <f>ATT.!D437</f>
        <v>0</v>
      </c>
      <c r="F435" s="14" t="str">
        <f>ATT.!E437</f>
        <v/>
      </c>
      <c r="G435" s="15" t="str">
        <f>ATT.!F437</f>
        <v/>
      </c>
      <c r="H435" s="15" t="str">
        <f>ATT.!G437</f>
        <v/>
      </c>
      <c r="I435" s="14" t="str">
        <f>ATT.!H437</f>
        <v/>
      </c>
      <c r="J435" s="78"/>
      <c r="K435" s="78"/>
      <c r="L435" s="79"/>
      <c r="M435" s="79"/>
      <c r="N435" s="79"/>
    </row>
    <row r="436" spans="5:14" ht="18" customHeight="1" x14ac:dyDescent="0.25">
      <c r="E436" s="14">
        <f>ATT.!D438</f>
        <v>0</v>
      </c>
      <c r="F436" s="14" t="str">
        <f>ATT.!E438</f>
        <v/>
      </c>
      <c r="G436" s="15" t="str">
        <f>ATT.!F438</f>
        <v/>
      </c>
      <c r="H436" s="15" t="str">
        <f>ATT.!G438</f>
        <v/>
      </c>
      <c r="I436" s="14" t="str">
        <f>ATT.!H438</f>
        <v/>
      </c>
      <c r="J436" s="78"/>
      <c r="K436" s="78"/>
      <c r="L436" s="79"/>
      <c r="M436" s="79"/>
      <c r="N436" s="79"/>
    </row>
    <row r="437" spans="5:14" ht="18" customHeight="1" x14ac:dyDescent="0.25">
      <c r="E437" s="14">
        <f>ATT.!D439</f>
        <v>0</v>
      </c>
      <c r="F437" s="14" t="str">
        <f>ATT.!E439</f>
        <v/>
      </c>
      <c r="G437" s="15" t="str">
        <f>ATT.!F439</f>
        <v/>
      </c>
      <c r="H437" s="15" t="str">
        <f>ATT.!G439</f>
        <v/>
      </c>
      <c r="I437" s="14" t="str">
        <f>ATT.!H439</f>
        <v/>
      </c>
      <c r="J437" s="78"/>
      <c r="K437" s="78"/>
      <c r="L437" s="79"/>
      <c r="M437" s="79"/>
      <c r="N437" s="79"/>
    </row>
    <row r="438" spans="5:14" ht="18" customHeight="1" x14ac:dyDescent="0.25">
      <c r="E438" s="14">
        <f>ATT.!D440</f>
        <v>0</v>
      </c>
      <c r="F438" s="14" t="str">
        <f>ATT.!E440</f>
        <v/>
      </c>
      <c r="G438" s="15" t="str">
        <f>ATT.!F440</f>
        <v/>
      </c>
      <c r="H438" s="15" t="str">
        <f>ATT.!G440</f>
        <v/>
      </c>
      <c r="I438" s="14" t="str">
        <f>ATT.!H440</f>
        <v/>
      </c>
      <c r="J438" s="78"/>
      <c r="K438" s="78"/>
      <c r="L438" s="79"/>
      <c r="M438" s="79"/>
      <c r="N438" s="79"/>
    </row>
    <row r="439" spans="5:14" ht="18" customHeight="1" x14ac:dyDescent="0.25">
      <c r="E439" s="14">
        <f>ATT.!D441</f>
        <v>0</v>
      </c>
      <c r="F439" s="14" t="str">
        <f>ATT.!E441</f>
        <v/>
      </c>
      <c r="G439" s="15" t="str">
        <f>ATT.!F441</f>
        <v/>
      </c>
      <c r="H439" s="15" t="str">
        <f>ATT.!G441</f>
        <v/>
      </c>
      <c r="I439" s="14" t="str">
        <f>ATT.!H441</f>
        <v/>
      </c>
      <c r="J439" s="78"/>
      <c r="K439" s="78"/>
      <c r="L439" s="79"/>
      <c r="M439" s="79"/>
      <c r="N439" s="79"/>
    </row>
    <row r="440" spans="5:14" ht="18" customHeight="1" x14ac:dyDescent="0.25">
      <c r="E440" s="14">
        <f>ATT.!D442</f>
        <v>0</v>
      </c>
      <c r="F440" s="14" t="str">
        <f>ATT.!E442</f>
        <v/>
      </c>
      <c r="G440" s="15" t="str">
        <f>ATT.!F442</f>
        <v/>
      </c>
      <c r="H440" s="15" t="str">
        <f>ATT.!G442</f>
        <v/>
      </c>
      <c r="I440" s="14" t="str">
        <f>ATT.!H442</f>
        <v/>
      </c>
      <c r="J440" s="78"/>
      <c r="K440" s="78"/>
      <c r="L440" s="79"/>
      <c r="M440" s="79"/>
      <c r="N440" s="79"/>
    </row>
    <row r="441" spans="5:14" ht="18" customHeight="1" x14ac:dyDescent="0.25">
      <c r="E441" s="14">
        <f>ATT.!D443</f>
        <v>0</v>
      </c>
      <c r="F441" s="14" t="str">
        <f>ATT.!E443</f>
        <v/>
      </c>
      <c r="G441" s="15" t="str">
        <f>ATT.!F443</f>
        <v/>
      </c>
      <c r="H441" s="15" t="str">
        <f>ATT.!G443</f>
        <v/>
      </c>
      <c r="I441" s="14" t="str">
        <f>ATT.!H443</f>
        <v/>
      </c>
      <c r="J441" s="78"/>
      <c r="K441" s="78"/>
      <c r="L441" s="79"/>
      <c r="M441" s="79"/>
      <c r="N441" s="79"/>
    </row>
    <row r="442" spans="5:14" ht="18" customHeight="1" x14ac:dyDescent="0.25">
      <c r="E442" s="14">
        <f>ATT.!D444</f>
        <v>0</v>
      </c>
      <c r="F442" s="14" t="str">
        <f>ATT.!E444</f>
        <v/>
      </c>
      <c r="G442" s="15" t="str">
        <f>ATT.!F444</f>
        <v/>
      </c>
      <c r="H442" s="15" t="str">
        <f>ATT.!G444</f>
        <v/>
      </c>
      <c r="I442" s="14" t="str">
        <f>ATT.!H444</f>
        <v/>
      </c>
      <c r="J442" s="78"/>
      <c r="K442" s="78"/>
      <c r="L442" s="79"/>
      <c r="M442" s="79"/>
      <c r="N442" s="79"/>
    </row>
    <row r="443" spans="5:14" ht="18" customHeight="1" x14ac:dyDescent="0.25">
      <c r="E443" s="14">
        <f>ATT.!D445</f>
        <v>0</v>
      </c>
      <c r="F443" s="14" t="str">
        <f>ATT.!E445</f>
        <v/>
      </c>
      <c r="G443" s="15" t="str">
        <f>ATT.!F445</f>
        <v/>
      </c>
      <c r="H443" s="15" t="str">
        <f>ATT.!G445</f>
        <v/>
      </c>
      <c r="I443" s="14" t="str">
        <f>ATT.!H445</f>
        <v/>
      </c>
      <c r="J443" s="78"/>
      <c r="K443" s="78"/>
      <c r="L443" s="79"/>
      <c r="M443" s="79"/>
      <c r="N443" s="79"/>
    </row>
    <row r="444" spans="5:14" ht="18" customHeight="1" x14ac:dyDescent="0.25">
      <c r="E444" s="14">
        <f>ATT.!D446</f>
        <v>0</v>
      </c>
      <c r="F444" s="14" t="str">
        <f>ATT.!E446</f>
        <v/>
      </c>
      <c r="G444" s="15" t="str">
        <f>ATT.!F446</f>
        <v/>
      </c>
      <c r="H444" s="15" t="str">
        <f>ATT.!G446</f>
        <v/>
      </c>
      <c r="I444" s="14" t="str">
        <f>ATT.!H446</f>
        <v/>
      </c>
      <c r="J444" s="78"/>
      <c r="K444" s="78"/>
      <c r="L444" s="79"/>
      <c r="M444" s="79"/>
      <c r="N444" s="79"/>
    </row>
    <row r="445" spans="5:14" ht="18" customHeight="1" x14ac:dyDescent="0.25">
      <c r="E445" s="14">
        <f>ATT.!D447</f>
        <v>0</v>
      </c>
      <c r="F445" s="14" t="str">
        <f>ATT.!E447</f>
        <v/>
      </c>
      <c r="G445" s="15" t="str">
        <f>ATT.!F447</f>
        <v/>
      </c>
      <c r="H445" s="15" t="str">
        <f>ATT.!G447</f>
        <v/>
      </c>
      <c r="I445" s="14" t="str">
        <f>ATT.!H447</f>
        <v/>
      </c>
      <c r="J445" s="78"/>
      <c r="K445" s="78"/>
      <c r="L445" s="79"/>
      <c r="M445" s="79"/>
      <c r="N445" s="79"/>
    </row>
    <row r="446" spans="5:14" ht="18" customHeight="1" x14ac:dyDescent="0.25">
      <c r="E446" s="14">
        <f>ATT.!D448</f>
        <v>0</v>
      </c>
      <c r="F446" s="14" t="str">
        <f>ATT.!E448</f>
        <v/>
      </c>
      <c r="G446" s="15" t="str">
        <f>ATT.!F448</f>
        <v/>
      </c>
      <c r="H446" s="15" t="str">
        <f>ATT.!G448</f>
        <v/>
      </c>
      <c r="I446" s="14" t="str">
        <f>ATT.!H448</f>
        <v/>
      </c>
      <c r="J446" s="78"/>
      <c r="K446" s="78"/>
      <c r="L446" s="79"/>
      <c r="M446" s="79"/>
      <c r="N446" s="79"/>
    </row>
    <row r="447" spans="5:14" ht="18" customHeight="1" x14ac:dyDescent="0.25">
      <c r="E447" s="14">
        <f>ATT.!D449</f>
        <v>0</v>
      </c>
      <c r="F447" s="14" t="str">
        <f>ATT.!E449</f>
        <v/>
      </c>
      <c r="G447" s="15" t="str">
        <f>ATT.!F449</f>
        <v/>
      </c>
      <c r="H447" s="15" t="str">
        <f>ATT.!G449</f>
        <v/>
      </c>
      <c r="I447" s="14" t="str">
        <f>ATT.!H449</f>
        <v/>
      </c>
      <c r="J447" s="78"/>
      <c r="K447" s="78"/>
      <c r="L447" s="79"/>
      <c r="M447" s="79"/>
      <c r="N447" s="79"/>
    </row>
    <row r="448" spans="5:14" ht="18" customHeight="1" x14ac:dyDescent="0.25">
      <c r="E448" s="14">
        <f>ATT.!D450</f>
        <v>0</v>
      </c>
      <c r="F448" s="14" t="str">
        <f>ATT.!E450</f>
        <v/>
      </c>
      <c r="G448" s="15" t="str">
        <f>ATT.!F450</f>
        <v/>
      </c>
      <c r="H448" s="15" t="str">
        <f>ATT.!G450</f>
        <v/>
      </c>
      <c r="I448" s="14" t="str">
        <f>ATT.!H450</f>
        <v/>
      </c>
      <c r="J448" s="78"/>
      <c r="K448" s="78"/>
      <c r="L448" s="79"/>
      <c r="M448" s="79"/>
      <c r="N448" s="79"/>
    </row>
    <row r="449" spans="5:14" ht="18" customHeight="1" x14ac:dyDescent="0.25">
      <c r="E449" s="14">
        <f>ATT.!D451</f>
        <v>0</v>
      </c>
      <c r="F449" s="14" t="str">
        <f>ATT.!E451</f>
        <v/>
      </c>
      <c r="G449" s="15" t="str">
        <f>ATT.!F451</f>
        <v/>
      </c>
      <c r="H449" s="15" t="str">
        <f>ATT.!G451</f>
        <v/>
      </c>
      <c r="I449" s="14" t="str">
        <f>ATT.!H451</f>
        <v/>
      </c>
      <c r="J449" s="78"/>
      <c r="K449" s="78"/>
      <c r="L449" s="79"/>
      <c r="M449" s="79"/>
      <c r="N449" s="79"/>
    </row>
    <row r="450" spans="5:14" ht="18" customHeight="1" x14ac:dyDescent="0.25">
      <c r="E450" s="14">
        <f>ATT.!D452</f>
        <v>0</v>
      </c>
      <c r="F450" s="14" t="str">
        <f>ATT.!E452</f>
        <v/>
      </c>
      <c r="G450" s="15" t="str">
        <f>ATT.!F452</f>
        <v/>
      </c>
      <c r="H450" s="15" t="str">
        <f>ATT.!G452</f>
        <v/>
      </c>
      <c r="I450" s="14" t="str">
        <f>ATT.!H452</f>
        <v/>
      </c>
      <c r="J450" s="78"/>
      <c r="K450" s="78"/>
      <c r="L450" s="79"/>
      <c r="M450" s="79"/>
      <c r="N450" s="79"/>
    </row>
    <row r="451" spans="5:14" ht="18" customHeight="1" x14ac:dyDescent="0.25">
      <c r="E451" s="14">
        <f>ATT.!D453</f>
        <v>0</v>
      </c>
      <c r="F451" s="14" t="str">
        <f>ATT.!E453</f>
        <v/>
      </c>
      <c r="G451" s="15" t="str">
        <f>ATT.!F453</f>
        <v/>
      </c>
      <c r="H451" s="15" t="str">
        <f>ATT.!G453</f>
        <v/>
      </c>
      <c r="I451" s="14" t="str">
        <f>ATT.!H453</f>
        <v/>
      </c>
      <c r="J451" s="78"/>
      <c r="K451" s="78"/>
      <c r="L451" s="79"/>
      <c r="M451" s="79"/>
      <c r="N451" s="79"/>
    </row>
    <row r="452" spans="5:14" ht="18" customHeight="1" x14ac:dyDescent="0.25">
      <c r="E452" s="14">
        <f>ATT.!D454</f>
        <v>0</v>
      </c>
      <c r="F452" s="14" t="str">
        <f>ATT.!E454</f>
        <v/>
      </c>
      <c r="G452" s="15" t="str">
        <f>ATT.!F454</f>
        <v/>
      </c>
      <c r="H452" s="15" t="str">
        <f>ATT.!G454</f>
        <v/>
      </c>
      <c r="I452" s="14" t="str">
        <f>ATT.!H454</f>
        <v/>
      </c>
      <c r="J452" s="78"/>
      <c r="K452" s="78"/>
      <c r="L452" s="79"/>
      <c r="M452" s="79"/>
      <c r="N452" s="79"/>
    </row>
    <row r="453" spans="5:14" ht="18" customHeight="1" x14ac:dyDescent="0.25">
      <c r="E453" s="14">
        <f>ATT.!D455</f>
        <v>0</v>
      </c>
      <c r="F453" s="14" t="str">
        <f>ATT.!E455</f>
        <v/>
      </c>
      <c r="G453" s="15" t="str">
        <f>ATT.!F455</f>
        <v/>
      </c>
      <c r="H453" s="15" t="str">
        <f>ATT.!G455</f>
        <v/>
      </c>
      <c r="I453" s="14" t="str">
        <f>ATT.!H455</f>
        <v/>
      </c>
      <c r="J453" s="78"/>
      <c r="K453" s="78"/>
      <c r="L453" s="79"/>
      <c r="M453" s="79"/>
      <c r="N453" s="79"/>
    </row>
    <row r="454" spans="5:14" ht="18" customHeight="1" x14ac:dyDescent="0.25">
      <c r="E454" s="14">
        <f>ATT.!D456</f>
        <v>0</v>
      </c>
      <c r="F454" s="14" t="str">
        <f>ATT.!E456</f>
        <v/>
      </c>
      <c r="G454" s="15" t="str">
        <f>ATT.!F456</f>
        <v/>
      </c>
      <c r="H454" s="15" t="str">
        <f>ATT.!G456</f>
        <v/>
      </c>
      <c r="I454" s="14" t="str">
        <f>ATT.!H456</f>
        <v/>
      </c>
      <c r="J454" s="78"/>
      <c r="K454" s="78"/>
      <c r="L454" s="79"/>
      <c r="M454" s="79"/>
      <c r="N454" s="79"/>
    </row>
    <row r="455" spans="5:14" ht="18" customHeight="1" x14ac:dyDescent="0.25">
      <c r="E455" s="14">
        <f>ATT.!D457</f>
        <v>0</v>
      </c>
      <c r="F455" s="14" t="str">
        <f>ATT.!E457</f>
        <v/>
      </c>
      <c r="G455" s="15" t="str">
        <f>ATT.!F457</f>
        <v/>
      </c>
      <c r="H455" s="15" t="str">
        <f>ATT.!G457</f>
        <v/>
      </c>
      <c r="I455" s="14" t="str">
        <f>ATT.!H457</f>
        <v/>
      </c>
      <c r="J455" s="78"/>
      <c r="K455" s="78"/>
      <c r="L455" s="79"/>
      <c r="M455" s="79"/>
      <c r="N455" s="79"/>
    </row>
    <row r="456" spans="5:14" ht="18" customHeight="1" x14ac:dyDescent="0.25">
      <c r="E456" s="14">
        <f>ATT.!D458</f>
        <v>0</v>
      </c>
      <c r="F456" s="14" t="str">
        <f>ATT.!E458</f>
        <v/>
      </c>
      <c r="G456" s="15" t="str">
        <f>ATT.!F458</f>
        <v/>
      </c>
      <c r="H456" s="15" t="str">
        <f>ATT.!G458</f>
        <v/>
      </c>
      <c r="I456" s="14" t="str">
        <f>ATT.!H458</f>
        <v/>
      </c>
      <c r="J456" s="78"/>
      <c r="K456" s="78"/>
      <c r="L456" s="79"/>
      <c r="M456" s="79"/>
      <c r="N456" s="79"/>
    </row>
    <row r="457" spans="5:14" ht="18" customHeight="1" x14ac:dyDescent="0.25">
      <c r="E457" s="14">
        <f>ATT.!D459</f>
        <v>0</v>
      </c>
      <c r="F457" s="14" t="str">
        <f>ATT.!E459</f>
        <v/>
      </c>
      <c r="G457" s="15" t="str">
        <f>ATT.!F459</f>
        <v/>
      </c>
      <c r="H457" s="15" t="str">
        <f>ATT.!G459</f>
        <v/>
      </c>
      <c r="I457" s="14" t="str">
        <f>ATT.!H459</f>
        <v/>
      </c>
      <c r="J457" s="78"/>
      <c r="K457" s="78"/>
      <c r="L457" s="79"/>
      <c r="M457" s="79"/>
      <c r="N457" s="79"/>
    </row>
    <row r="458" spans="5:14" ht="18" customHeight="1" x14ac:dyDescent="0.25">
      <c r="E458" s="14">
        <f>ATT.!D460</f>
        <v>0</v>
      </c>
      <c r="F458" s="14" t="str">
        <f>ATT.!E460</f>
        <v/>
      </c>
      <c r="G458" s="15" t="str">
        <f>ATT.!F460</f>
        <v/>
      </c>
      <c r="H458" s="15" t="str">
        <f>ATT.!G460</f>
        <v/>
      </c>
      <c r="I458" s="14" t="str">
        <f>ATT.!H460</f>
        <v/>
      </c>
      <c r="J458" s="78"/>
      <c r="K458" s="78"/>
      <c r="L458" s="79"/>
      <c r="M458" s="79"/>
      <c r="N458" s="79"/>
    </row>
    <row r="459" spans="5:14" ht="18" customHeight="1" x14ac:dyDescent="0.25">
      <c r="E459" s="14">
        <f>ATT.!D461</f>
        <v>0</v>
      </c>
      <c r="F459" s="14" t="str">
        <f>ATT.!E461</f>
        <v/>
      </c>
      <c r="G459" s="15" t="str">
        <f>ATT.!F461</f>
        <v/>
      </c>
      <c r="H459" s="15" t="str">
        <f>ATT.!G461</f>
        <v/>
      </c>
      <c r="I459" s="14" t="str">
        <f>ATT.!H461</f>
        <v/>
      </c>
      <c r="J459" s="78"/>
      <c r="K459" s="78"/>
      <c r="L459" s="79"/>
      <c r="M459" s="79"/>
      <c r="N459" s="79"/>
    </row>
    <row r="460" spans="5:14" ht="18" customHeight="1" x14ac:dyDescent="0.25">
      <c r="E460" s="14">
        <f>ATT.!D462</f>
        <v>0</v>
      </c>
      <c r="F460" s="14" t="str">
        <f>ATT.!E462</f>
        <v/>
      </c>
      <c r="G460" s="15" t="str">
        <f>ATT.!F462</f>
        <v/>
      </c>
      <c r="H460" s="15" t="str">
        <f>ATT.!G462</f>
        <v/>
      </c>
      <c r="I460" s="14" t="str">
        <f>ATT.!H462</f>
        <v/>
      </c>
      <c r="J460" s="78"/>
      <c r="K460" s="78"/>
      <c r="L460" s="79"/>
      <c r="M460" s="79"/>
      <c r="N460" s="79"/>
    </row>
    <row r="461" spans="5:14" ht="18" customHeight="1" x14ac:dyDescent="0.25">
      <c r="E461" s="14">
        <f>ATT.!D463</f>
        <v>0</v>
      </c>
      <c r="F461" s="14" t="str">
        <f>ATT.!E463</f>
        <v/>
      </c>
      <c r="G461" s="15" t="str">
        <f>ATT.!F463</f>
        <v/>
      </c>
      <c r="H461" s="15" t="str">
        <f>ATT.!G463</f>
        <v/>
      </c>
      <c r="I461" s="14" t="str">
        <f>ATT.!H463</f>
        <v/>
      </c>
      <c r="J461" s="78"/>
      <c r="K461" s="78"/>
      <c r="L461" s="79"/>
      <c r="M461" s="79"/>
      <c r="N461" s="79"/>
    </row>
    <row r="462" spans="5:14" ht="18" customHeight="1" x14ac:dyDescent="0.25">
      <c r="E462" s="14">
        <f>ATT.!D464</f>
        <v>0</v>
      </c>
      <c r="F462" s="14" t="str">
        <f>ATT.!E464</f>
        <v/>
      </c>
      <c r="G462" s="15" t="str">
        <f>ATT.!F464</f>
        <v/>
      </c>
      <c r="H462" s="15" t="str">
        <f>ATT.!G464</f>
        <v/>
      </c>
      <c r="I462" s="14" t="str">
        <f>ATT.!H464</f>
        <v/>
      </c>
      <c r="J462" s="78"/>
      <c r="K462" s="78"/>
      <c r="L462" s="79"/>
      <c r="M462" s="79"/>
      <c r="N462" s="79"/>
    </row>
    <row r="463" spans="5:14" ht="18" customHeight="1" x14ac:dyDescent="0.25">
      <c r="E463" s="14">
        <f>ATT.!D465</f>
        <v>0</v>
      </c>
      <c r="F463" s="14" t="str">
        <f>ATT.!E465</f>
        <v/>
      </c>
      <c r="G463" s="15" t="str">
        <f>ATT.!F465</f>
        <v/>
      </c>
      <c r="H463" s="15" t="str">
        <f>ATT.!G465</f>
        <v/>
      </c>
      <c r="I463" s="14" t="str">
        <f>ATT.!H465</f>
        <v/>
      </c>
      <c r="J463" s="78"/>
      <c r="K463" s="78"/>
      <c r="L463" s="79"/>
      <c r="M463" s="79"/>
      <c r="N463" s="79"/>
    </row>
    <row r="464" spans="5:14" ht="18" customHeight="1" x14ac:dyDescent="0.25">
      <c r="E464" s="14">
        <f>ATT.!D466</f>
        <v>0</v>
      </c>
      <c r="F464" s="14" t="str">
        <f>ATT.!E466</f>
        <v/>
      </c>
      <c r="G464" s="15" t="str">
        <f>ATT.!F466</f>
        <v/>
      </c>
      <c r="H464" s="15" t="str">
        <f>ATT.!G466</f>
        <v/>
      </c>
      <c r="I464" s="14" t="str">
        <f>ATT.!H466</f>
        <v/>
      </c>
      <c r="J464" s="78"/>
      <c r="K464" s="78"/>
      <c r="L464" s="79"/>
      <c r="M464" s="79"/>
      <c r="N464" s="79"/>
    </row>
    <row r="465" spans="5:14" ht="18" customHeight="1" x14ac:dyDescent="0.25">
      <c r="E465" s="14">
        <f>ATT.!D467</f>
        <v>0</v>
      </c>
      <c r="F465" s="14" t="str">
        <f>ATT.!E467</f>
        <v/>
      </c>
      <c r="G465" s="15" t="str">
        <f>ATT.!F467</f>
        <v/>
      </c>
      <c r="H465" s="15" t="str">
        <f>ATT.!G467</f>
        <v/>
      </c>
      <c r="I465" s="14" t="str">
        <f>ATT.!H467</f>
        <v/>
      </c>
      <c r="J465" s="78"/>
      <c r="K465" s="78"/>
      <c r="L465" s="79"/>
      <c r="M465" s="79"/>
      <c r="N465" s="79"/>
    </row>
    <row r="466" spans="5:14" ht="18" customHeight="1" x14ac:dyDescent="0.25">
      <c r="E466" s="14">
        <f>ATT.!D468</f>
        <v>0</v>
      </c>
      <c r="F466" s="14" t="str">
        <f>ATT.!E468</f>
        <v/>
      </c>
      <c r="G466" s="15" t="str">
        <f>ATT.!F468</f>
        <v/>
      </c>
      <c r="H466" s="15" t="str">
        <f>ATT.!G468</f>
        <v/>
      </c>
      <c r="I466" s="14" t="str">
        <f>ATT.!H468</f>
        <v/>
      </c>
      <c r="J466" s="78"/>
      <c r="K466" s="78"/>
      <c r="L466" s="79"/>
      <c r="M466" s="79"/>
      <c r="N466" s="79"/>
    </row>
    <row r="467" spans="5:14" ht="18" customHeight="1" x14ac:dyDescent="0.25">
      <c r="E467" s="14">
        <f>ATT.!D469</f>
        <v>0</v>
      </c>
      <c r="F467" s="14" t="str">
        <f>ATT.!E469</f>
        <v/>
      </c>
      <c r="G467" s="15" t="str">
        <f>ATT.!F469</f>
        <v/>
      </c>
      <c r="H467" s="15" t="str">
        <f>ATT.!G469</f>
        <v/>
      </c>
      <c r="I467" s="14" t="str">
        <f>ATT.!H469</f>
        <v/>
      </c>
      <c r="J467" s="78"/>
      <c r="K467" s="78"/>
      <c r="L467" s="79"/>
      <c r="M467" s="79"/>
      <c r="N467" s="79"/>
    </row>
    <row r="468" spans="5:14" ht="18" customHeight="1" x14ac:dyDescent="0.25">
      <c r="E468" s="14">
        <f>ATT.!D470</f>
        <v>0</v>
      </c>
      <c r="F468" s="14" t="str">
        <f>ATT.!E470</f>
        <v/>
      </c>
      <c r="G468" s="15" t="str">
        <f>ATT.!F470</f>
        <v/>
      </c>
      <c r="H468" s="15" t="str">
        <f>ATT.!G470</f>
        <v/>
      </c>
      <c r="I468" s="14" t="str">
        <f>ATT.!H470</f>
        <v/>
      </c>
      <c r="J468" s="78"/>
      <c r="K468" s="78"/>
      <c r="L468" s="79"/>
      <c r="M468" s="79"/>
      <c r="N468" s="79"/>
    </row>
    <row r="469" spans="5:14" ht="18" customHeight="1" x14ac:dyDescent="0.25">
      <c r="E469" s="14">
        <f>ATT.!D471</f>
        <v>0</v>
      </c>
      <c r="F469" s="14" t="str">
        <f>ATT.!E471</f>
        <v/>
      </c>
      <c r="G469" s="15" t="str">
        <f>ATT.!F471</f>
        <v/>
      </c>
      <c r="H469" s="15" t="str">
        <f>ATT.!G471</f>
        <v/>
      </c>
      <c r="I469" s="14" t="str">
        <f>ATT.!H471</f>
        <v/>
      </c>
      <c r="J469" s="78"/>
      <c r="K469" s="78"/>
      <c r="L469" s="79"/>
      <c r="M469" s="79"/>
      <c r="N469" s="79"/>
    </row>
    <row r="470" spans="5:14" ht="18" customHeight="1" x14ac:dyDescent="0.25">
      <c r="E470" s="14">
        <f>ATT.!D472</f>
        <v>0</v>
      </c>
      <c r="F470" s="14" t="str">
        <f>ATT.!E472</f>
        <v/>
      </c>
      <c r="G470" s="15" t="str">
        <f>ATT.!F472</f>
        <v/>
      </c>
      <c r="H470" s="15" t="str">
        <f>ATT.!G472</f>
        <v/>
      </c>
      <c r="I470" s="14" t="str">
        <f>ATT.!H472</f>
        <v/>
      </c>
      <c r="J470" s="78"/>
      <c r="K470" s="78"/>
      <c r="L470" s="79"/>
      <c r="M470" s="79"/>
      <c r="N470" s="79"/>
    </row>
    <row r="471" spans="5:14" ht="18" customHeight="1" x14ac:dyDescent="0.25">
      <c r="E471" s="14">
        <f>ATT.!D473</f>
        <v>0</v>
      </c>
      <c r="F471" s="14" t="str">
        <f>ATT.!E473</f>
        <v/>
      </c>
      <c r="G471" s="15" t="str">
        <f>ATT.!F473</f>
        <v/>
      </c>
      <c r="H471" s="15" t="str">
        <f>ATT.!G473</f>
        <v/>
      </c>
      <c r="I471" s="14" t="str">
        <f>ATT.!H473</f>
        <v/>
      </c>
      <c r="J471" s="78"/>
      <c r="K471" s="78"/>
      <c r="L471" s="79"/>
      <c r="M471" s="79"/>
      <c r="N471" s="79"/>
    </row>
    <row r="472" spans="5:14" ht="18" customHeight="1" x14ac:dyDescent="0.25">
      <c r="E472" s="14">
        <f>ATT.!D474</f>
        <v>0</v>
      </c>
      <c r="F472" s="14" t="str">
        <f>ATT.!E474</f>
        <v/>
      </c>
      <c r="G472" s="15" t="str">
        <f>ATT.!F474</f>
        <v/>
      </c>
      <c r="H472" s="15" t="str">
        <f>ATT.!G474</f>
        <v/>
      </c>
      <c r="I472" s="14" t="str">
        <f>ATT.!H474</f>
        <v/>
      </c>
      <c r="J472" s="78"/>
      <c r="K472" s="78"/>
      <c r="L472" s="79"/>
      <c r="M472" s="79"/>
      <c r="N472" s="79"/>
    </row>
    <row r="473" spans="5:14" ht="18" customHeight="1" x14ac:dyDescent="0.25">
      <c r="E473" s="14">
        <f>ATT.!D475</f>
        <v>0</v>
      </c>
      <c r="F473" s="14" t="str">
        <f>ATT.!E475</f>
        <v/>
      </c>
      <c r="G473" s="15" t="str">
        <f>ATT.!F475</f>
        <v/>
      </c>
      <c r="H473" s="15" t="str">
        <f>ATT.!G475</f>
        <v/>
      </c>
      <c r="I473" s="14" t="str">
        <f>ATT.!H475</f>
        <v/>
      </c>
      <c r="J473" s="78"/>
      <c r="K473" s="78"/>
      <c r="L473" s="79"/>
      <c r="M473" s="79"/>
      <c r="N473" s="79"/>
    </row>
    <row r="474" spans="5:14" ht="18" customHeight="1" x14ac:dyDescent="0.25">
      <c r="E474" s="14">
        <f>ATT.!D476</f>
        <v>0</v>
      </c>
      <c r="F474" s="14" t="str">
        <f>ATT.!E476</f>
        <v/>
      </c>
      <c r="G474" s="15" t="str">
        <f>ATT.!F476</f>
        <v/>
      </c>
      <c r="H474" s="15" t="str">
        <f>ATT.!G476</f>
        <v/>
      </c>
      <c r="I474" s="14" t="str">
        <f>ATT.!H476</f>
        <v/>
      </c>
      <c r="J474" s="78"/>
      <c r="K474" s="78"/>
      <c r="L474" s="79"/>
      <c r="M474" s="79"/>
      <c r="N474" s="79"/>
    </row>
    <row r="475" spans="5:14" ht="18" customHeight="1" x14ac:dyDescent="0.25">
      <c r="E475" s="14">
        <f>ATT.!D477</f>
        <v>0</v>
      </c>
      <c r="F475" s="14" t="str">
        <f>ATT.!E477</f>
        <v/>
      </c>
      <c r="G475" s="15" t="str">
        <f>ATT.!F477</f>
        <v/>
      </c>
      <c r="H475" s="15" t="str">
        <f>ATT.!G477</f>
        <v/>
      </c>
      <c r="I475" s="14" t="str">
        <f>ATT.!H477</f>
        <v/>
      </c>
      <c r="J475" s="78"/>
      <c r="K475" s="78"/>
      <c r="L475" s="79"/>
      <c r="M475" s="79"/>
      <c r="N475" s="79"/>
    </row>
    <row r="476" spans="5:14" ht="18" customHeight="1" x14ac:dyDescent="0.25">
      <c r="E476" s="14">
        <f>ATT.!D478</f>
        <v>0</v>
      </c>
      <c r="F476" s="14" t="str">
        <f>ATT.!E478</f>
        <v/>
      </c>
      <c r="G476" s="15" t="str">
        <f>ATT.!F478</f>
        <v/>
      </c>
      <c r="H476" s="15" t="str">
        <f>ATT.!G478</f>
        <v/>
      </c>
      <c r="I476" s="14" t="str">
        <f>ATT.!H478</f>
        <v/>
      </c>
      <c r="J476" s="78"/>
      <c r="K476" s="78"/>
      <c r="L476" s="79"/>
      <c r="M476" s="79"/>
      <c r="N476" s="79"/>
    </row>
    <row r="477" spans="5:14" ht="18" customHeight="1" x14ac:dyDescent="0.25">
      <c r="E477" s="14">
        <f>ATT.!D479</f>
        <v>0</v>
      </c>
      <c r="F477" s="14" t="str">
        <f>ATT.!E479</f>
        <v/>
      </c>
      <c r="G477" s="15" t="str">
        <f>ATT.!F479</f>
        <v/>
      </c>
      <c r="H477" s="15" t="str">
        <f>ATT.!G479</f>
        <v/>
      </c>
      <c r="I477" s="14" t="str">
        <f>ATT.!H479</f>
        <v/>
      </c>
      <c r="J477" s="78"/>
      <c r="K477" s="78"/>
      <c r="L477" s="79"/>
      <c r="M477" s="79"/>
      <c r="N477" s="79"/>
    </row>
    <row r="478" spans="5:14" ht="18" customHeight="1" x14ac:dyDescent="0.25">
      <c r="E478" s="14">
        <f>ATT.!D480</f>
        <v>0</v>
      </c>
      <c r="F478" s="14" t="str">
        <f>ATT.!E480</f>
        <v/>
      </c>
      <c r="G478" s="15" t="str">
        <f>ATT.!F480</f>
        <v/>
      </c>
      <c r="H478" s="15" t="str">
        <f>ATT.!G480</f>
        <v/>
      </c>
      <c r="I478" s="14" t="str">
        <f>ATT.!H480</f>
        <v/>
      </c>
      <c r="J478" s="78"/>
      <c r="K478" s="78"/>
      <c r="L478" s="79"/>
      <c r="M478" s="79"/>
      <c r="N478" s="79"/>
    </row>
    <row r="479" spans="5:14" ht="18" customHeight="1" x14ac:dyDescent="0.25">
      <c r="E479" s="14">
        <f>ATT.!D481</f>
        <v>0</v>
      </c>
      <c r="F479" s="14" t="str">
        <f>ATT.!E481</f>
        <v/>
      </c>
      <c r="G479" s="15" t="str">
        <f>ATT.!F481</f>
        <v/>
      </c>
      <c r="H479" s="15" t="str">
        <f>ATT.!G481</f>
        <v/>
      </c>
      <c r="I479" s="14" t="str">
        <f>ATT.!H481</f>
        <v/>
      </c>
      <c r="J479" s="78"/>
      <c r="K479" s="78"/>
      <c r="L479" s="79"/>
      <c r="M479" s="79"/>
      <c r="N479" s="79"/>
    </row>
    <row r="480" spans="5:14" ht="18" customHeight="1" x14ac:dyDescent="0.25">
      <c r="E480" s="14">
        <f>ATT.!D482</f>
        <v>0</v>
      </c>
      <c r="F480" s="14" t="str">
        <f>ATT.!E482</f>
        <v/>
      </c>
      <c r="G480" s="15" t="str">
        <f>ATT.!F482</f>
        <v/>
      </c>
      <c r="H480" s="15" t="str">
        <f>ATT.!G482</f>
        <v/>
      </c>
      <c r="I480" s="14" t="str">
        <f>ATT.!H482</f>
        <v/>
      </c>
      <c r="J480" s="78"/>
      <c r="K480" s="78"/>
      <c r="L480" s="79"/>
      <c r="M480" s="79"/>
      <c r="N480" s="79"/>
    </row>
    <row r="481" spans="5:14" ht="18" customHeight="1" x14ac:dyDescent="0.25">
      <c r="E481" s="14">
        <f>ATT.!D483</f>
        <v>0</v>
      </c>
      <c r="F481" s="14" t="str">
        <f>ATT.!E483</f>
        <v/>
      </c>
      <c r="G481" s="15" t="str">
        <f>ATT.!F483</f>
        <v/>
      </c>
      <c r="H481" s="15" t="str">
        <f>ATT.!G483</f>
        <v/>
      </c>
      <c r="I481" s="14" t="str">
        <f>ATT.!H483</f>
        <v/>
      </c>
      <c r="J481" s="78"/>
      <c r="K481" s="78"/>
      <c r="L481" s="79"/>
      <c r="M481" s="79"/>
      <c r="N481" s="79"/>
    </row>
    <row r="482" spans="5:14" ht="18" customHeight="1" x14ac:dyDescent="0.25">
      <c r="E482" s="14">
        <f>ATT.!D484</f>
        <v>0</v>
      </c>
      <c r="F482" s="14" t="str">
        <f>ATT.!E484</f>
        <v/>
      </c>
      <c r="G482" s="15" t="str">
        <f>ATT.!F484</f>
        <v/>
      </c>
      <c r="H482" s="15" t="str">
        <f>ATT.!G484</f>
        <v/>
      </c>
      <c r="I482" s="14" t="str">
        <f>ATT.!H484</f>
        <v/>
      </c>
      <c r="J482" s="78"/>
      <c r="K482" s="78"/>
      <c r="L482" s="79"/>
      <c r="M482" s="79"/>
      <c r="N482" s="79"/>
    </row>
    <row r="483" spans="5:14" ht="18" customHeight="1" x14ac:dyDescent="0.25">
      <c r="E483" s="14">
        <f>ATT.!D485</f>
        <v>0</v>
      </c>
      <c r="F483" s="14" t="str">
        <f>ATT.!E485</f>
        <v/>
      </c>
      <c r="G483" s="15" t="str">
        <f>ATT.!F485</f>
        <v/>
      </c>
      <c r="H483" s="15" t="str">
        <f>ATT.!G485</f>
        <v/>
      </c>
      <c r="I483" s="14" t="str">
        <f>ATT.!H485</f>
        <v/>
      </c>
      <c r="J483" s="78"/>
      <c r="K483" s="78"/>
      <c r="L483" s="79"/>
      <c r="M483" s="79"/>
      <c r="N483" s="79"/>
    </row>
    <row r="484" spans="5:14" ht="18" customHeight="1" x14ac:dyDescent="0.25">
      <c r="E484" s="14">
        <f>ATT.!D486</f>
        <v>0</v>
      </c>
      <c r="F484" s="14" t="str">
        <f>ATT.!E486</f>
        <v/>
      </c>
      <c r="G484" s="15" t="str">
        <f>ATT.!F486</f>
        <v/>
      </c>
      <c r="H484" s="15" t="str">
        <f>ATT.!G486</f>
        <v/>
      </c>
      <c r="I484" s="14" t="str">
        <f>ATT.!H486</f>
        <v/>
      </c>
      <c r="J484" s="78"/>
      <c r="K484" s="78"/>
      <c r="L484" s="79"/>
      <c r="M484" s="79"/>
      <c r="N484" s="79"/>
    </row>
    <row r="485" spans="5:14" ht="18" customHeight="1" x14ac:dyDescent="0.25">
      <c r="E485" s="14">
        <f>ATT.!D487</f>
        <v>0</v>
      </c>
      <c r="F485" s="14" t="str">
        <f>ATT.!E487</f>
        <v/>
      </c>
      <c r="G485" s="15" t="str">
        <f>ATT.!F487</f>
        <v/>
      </c>
      <c r="H485" s="15" t="str">
        <f>ATT.!G487</f>
        <v/>
      </c>
      <c r="I485" s="14" t="str">
        <f>ATT.!H487</f>
        <v/>
      </c>
      <c r="J485" s="78"/>
      <c r="K485" s="78"/>
      <c r="L485" s="79"/>
      <c r="M485" s="79"/>
      <c r="N485" s="79"/>
    </row>
    <row r="486" spans="5:14" ht="18" customHeight="1" x14ac:dyDescent="0.25">
      <c r="E486" s="14">
        <f>ATT.!D488</f>
        <v>0</v>
      </c>
      <c r="F486" s="14" t="str">
        <f>ATT.!E488</f>
        <v/>
      </c>
      <c r="G486" s="15" t="str">
        <f>ATT.!F488</f>
        <v/>
      </c>
      <c r="H486" s="15" t="str">
        <f>ATT.!G488</f>
        <v/>
      </c>
      <c r="I486" s="14" t="str">
        <f>ATT.!H488</f>
        <v/>
      </c>
      <c r="J486" s="78"/>
      <c r="K486" s="78"/>
      <c r="L486" s="79"/>
      <c r="M486" s="79"/>
      <c r="N486" s="79"/>
    </row>
    <row r="487" spans="5:14" ht="18" customHeight="1" x14ac:dyDescent="0.25">
      <c r="E487" s="14">
        <f>ATT.!D489</f>
        <v>0</v>
      </c>
      <c r="F487" s="14" t="str">
        <f>ATT.!E489</f>
        <v/>
      </c>
      <c r="G487" s="15" t="str">
        <f>ATT.!F489</f>
        <v/>
      </c>
      <c r="H487" s="15" t="str">
        <f>ATT.!G489</f>
        <v/>
      </c>
      <c r="I487" s="14" t="str">
        <f>ATT.!H489</f>
        <v/>
      </c>
      <c r="J487" s="78"/>
      <c r="K487" s="78"/>
      <c r="L487" s="79"/>
      <c r="M487" s="79"/>
      <c r="N487" s="79"/>
    </row>
    <row r="488" spans="5:14" ht="18" customHeight="1" x14ac:dyDescent="0.25">
      <c r="E488" s="14">
        <f>ATT.!D490</f>
        <v>0</v>
      </c>
      <c r="F488" s="14" t="str">
        <f>ATT.!E490</f>
        <v/>
      </c>
      <c r="G488" s="15" t="str">
        <f>ATT.!F490</f>
        <v/>
      </c>
      <c r="H488" s="15" t="str">
        <f>ATT.!G490</f>
        <v/>
      </c>
      <c r="I488" s="14" t="str">
        <f>ATT.!H490</f>
        <v/>
      </c>
      <c r="J488" s="78"/>
      <c r="K488" s="78"/>
      <c r="L488" s="79"/>
      <c r="M488" s="79"/>
      <c r="N488" s="79"/>
    </row>
    <row r="489" spans="5:14" ht="18" customHeight="1" x14ac:dyDescent="0.25">
      <c r="E489" s="14">
        <f>ATT.!D491</f>
        <v>0</v>
      </c>
      <c r="F489" s="14" t="str">
        <f>ATT.!E491</f>
        <v/>
      </c>
      <c r="G489" s="15" t="str">
        <f>ATT.!F491</f>
        <v/>
      </c>
      <c r="H489" s="15" t="str">
        <f>ATT.!G491</f>
        <v/>
      </c>
      <c r="I489" s="14" t="str">
        <f>ATT.!H491</f>
        <v/>
      </c>
      <c r="J489" s="78"/>
      <c r="K489" s="78"/>
      <c r="L489" s="79"/>
      <c r="M489" s="79"/>
      <c r="N489" s="79"/>
    </row>
    <row r="490" spans="5:14" ht="18" customHeight="1" x14ac:dyDescent="0.25">
      <c r="E490" s="14">
        <f>ATT.!D492</f>
        <v>0</v>
      </c>
      <c r="F490" s="14" t="str">
        <f>ATT.!E492</f>
        <v/>
      </c>
      <c r="G490" s="15" t="str">
        <f>ATT.!F492</f>
        <v/>
      </c>
      <c r="H490" s="15" t="str">
        <f>ATT.!G492</f>
        <v/>
      </c>
      <c r="I490" s="14" t="str">
        <f>ATT.!H492</f>
        <v/>
      </c>
      <c r="J490" s="78"/>
      <c r="K490" s="78"/>
      <c r="L490" s="79"/>
      <c r="M490" s="79"/>
      <c r="N490" s="79"/>
    </row>
    <row r="491" spans="5:14" ht="18" customHeight="1" x14ac:dyDescent="0.25">
      <c r="E491" s="14">
        <f>ATT.!D493</f>
        <v>0</v>
      </c>
      <c r="F491" s="14" t="str">
        <f>ATT.!E493</f>
        <v/>
      </c>
      <c r="G491" s="15" t="str">
        <f>ATT.!F493</f>
        <v/>
      </c>
      <c r="H491" s="15" t="str">
        <f>ATT.!G493</f>
        <v/>
      </c>
      <c r="I491" s="14" t="str">
        <f>ATT.!H493</f>
        <v/>
      </c>
      <c r="J491" s="78"/>
      <c r="K491" s="78"/>
      <c r="L491" s="79"/>
      <c r="M491" s="79"/>
      <c r="N491" s="79"/>
    </row>
    <row r="492" spans="5:14" ht="18" customHeight="1" x14ac:dyDescent="0.25">
      <c r="E492" s="14">
        <f>ATT.!D494</f>
        <v>0</v>
      </c>
      <c r="F492" s="14" t="str">
        <f>ATT.!E494</f>
        <v/>
      </c>
      <c r="G492" s="15" t="str">
        <f>ATT.!F494</f>
        <v/>
      </c>
      <c r="H492" s="15" t="str">
        <f>ATT.!G494</f>
        <v/>
      </c>
      <c r="I492" s="14" t="str">
        <f>ATT.!H494</f>
        <v/>
      </c>
      <c r="J492" s="78"/>
      <c r="K492" s="78"/>
      <c r="L492" s="79"/>
      <c r="M492" s="79"/>
      <c r="N492" s="79"/>
    </row>
    <row r="493" spans="5:14" ht="18" customHeight="1" x14ac:dyDescent="0.25">
      <c r="E493" s="14">
        <f>ATT.!D495</f>
        <v>0</v>
      </c>
      <c r="F493" s="14" t="str">
        <f>ATT.!E495</f>
        <v/>
      </c>
      <c r="G493" s="15" t="str">
        <f>ATT.!F495</f>
        <v/>
      </c>
      <c r="H493" s="15" t="str">
        <f>ATT.!G495</f>
        <v/>
      </c>
      <c r="I493" s="14" t="str">
        <f>ATT.!H495</f>
        <v/>
      </c>
      <c r="J493" s="78"/>
      <c r="K493" s="78"/>
      <c r="L493" s="79"/>
      <c r="M493" s="79"/>
      <c r="N493" s="79"/>
    </row>
    <row r="494" spans="5:14" ht="18" customHeight="1" x14ac:dyDescent="0.25">
      <c r="E494" s="14">
        <f>ATT.!D496</f>
        <v>0</v>
      </c>
      <c r="F494" s="14" t="str">
        <f>ATT.!E496</f>
        <v/>
      </c>
      <c r="G494" s="15" t="str">
        <f>ATT.!F496</f>
        <v/>
      </c>
      <c r="H494" s="15" t="str">
        <f>ATT.!G496</f>
        <v/>
      </c>
      <c r="I494" s="14" t="str">
        <f>ATT.!H496</f>
        <v/>
      </c>
      <c r="J494" s="78"/>
      <c r="K494" s="78"/>
      <c r="L494" s="79"/>
      <c r="M494" s="79"/>
      <c r="N494" s="79"/>
    </row>
    <row r="495" spans="5:14" ht="18" customHeight="1" x14ac:dyDescent="0.25">
      <c r="E495" s="14">
        <f>ATT.!D497</f>
        <v>0</v>
      </c>
      <c r="F495" s="14" t="str">
        <f>ATT.!E497</f>
        <v/>
      </c>
      <c r="G495" s="15" t="str">
        <f>ATT.!F497</f>
        <v/>
      </c>
      <c r="H495" s="15" t="str">
        <f>ATT.!G497</f>
        <v/>
      </c>
      <c r="I495" s="14" t="str">
        <f>ATT.!H497</f>
        <v/>
      </c>
      <c r="J495" s="78"/>
      <c r="K495" s="78"/>
      <c r="L495" s="79"/>
      <c r="M495" s="79"/>
      <c r="N495" s="79"/>
    </row>
    <row r="496" spans="5:14" ht="18" customHeight="1" x14ac:dyDescent="0.25">
      <c r="E496" s="14">
        <f>ATT.!D498</f>
        <v>0</v>
      </c>
      <c r="F496" s="14" t="str">
        <f>ATT.!E498</f>
        <v/>
      </c>
      <c r="G496" s="15" t="str">
        <f>ATT.!F498</f>
        <v/>
      </c>
      <c r="H496" s="15" t="str">
        <f>ATT.!G498</f>
        <v/>
      </c>
      <c r="I496" s="14" t="str">
        <f>ATT.!H498</f>
        <v/>
      </c>
      <c r="J496" s="78"/>
      <c r="K496" s="78"/>
      <c r="L496" s="79"/>
      <c r="M496" s="79"/>
      <c r="N496" s="79"/>
    </row>
    <row r="497" spans="5:14" ht="18" customHeight="1" x14ac:dyDescent="0.25">
      <c r="E497" s="14">
        <f>ATT.!D499</f>
        <v>0</v>
      </c>
      <c r="F497" s="14" t="str">
        <f>ATT.!E499</f>
        <v/>
      </c>
      <c r="G497" s="15" t="str">
        <f>ATT.!F499</f>
        <v/>
      </c>
      <c r="H497" s="15" t="str">
        <f>ATT.!G499</f>
        <v/>
      </c>
      <c r="I497" s="14" t="str">
        <f>ATT.!H499</f>
        <v/>
      </c>
      <c r="J497" s="78"/>
      <c r="K497" s="78"/>
      <c r="L497" s="79"/>
      <c r="M497" s="79"/>
      <c r="N497" s="79"/>
    </row>
    <row r="498" spans="5:14" ht="18" customHeight="1" x14ac:dyDescent="0.25">
      <c r="E498" s="14">
        <f>ATT.!D500</f>
        <v>0</v>
      </c>
      <c r="F498" s="14" t="str">
        <f>ATT.!E500</f>
        <v/>
      </c>
      <c r="G498" s="15" t="str">
        <f>ATT.!F500</f>
        <v/>
      </c>
      <c r="H498" s="15" t="str">
        <f>ATT.!G500</f>
        <v/>
      </c>
      <c r="I498" s="14" t="str">
        <f>ATT.!H500</f>
        <v/>
      </c>
      <c r="J498" s="78"/>
      <c r="K498" s="78"/>
      <c r="L498" s="79"/>
      <c r="M498" s="79"/>
      <c r="N498" s="79"/>
    </row>
    <row r="499" spans="5:14" ht="18" customHeight="1" x14ac:dyDescent="0.25">
      <c r="E499" s="14">
        <f>ATT.!D501</f>
        <v>0</v>
      </c>
      <c r="F499" s="14" t="str">
        <f>ATT.!E501</f>
        <v/>
      </c>
      <c r="G499" s="15" t="str">
        <f>ATT.!F501</f>
        <v/>
      </c>
      <c r="H499" s="15" t="str">
        <f>ATT.!G501</f>
        <v/>
      </c>
      <c r="I499" s="14" t="str">
        <f>ATT.!H501</f>
        <v/>
      </c>
      <c r="J499" s="78"/>
      <c r="K499" s="78"/>
      <c r="L499" s="79"/>
      <c r="M499" s="79"/>
      <c r="N499" s="79"/>
    </row>
    <row r="500" spans="5:14" ht="18" customHeight="1" x14ac:dyDescent="0.25">
      <c r="E500" s="14">
        <f>ATT.!D502</f>
        <v>0</v>
      </c>
      <c r="F500" s="14" t="str">
        <f>ATT.!E502</f>
        <v/>
      </c>
      <c r="G500" s="15" t="str">
        <f>ATT.!F502</f>
        <v/>
      </c>
      <c r="H500" s="15" t="str">
        <f>ATT.!G502</f>
        <v/>
      </c>
      <c r="I500" s="14" t="str">
        <f>ATT.!H502</f>
        <v/>
      </c>
      <c r="J500" s="78"/>
      <c r="K500" s="78"/>
      <c r="L500" s="79"/>
      <c r="M500" s="79"/>
      <c r="N500" s="79"/>
    </row>
    <row r="501" spans="5:14" ht="18" customHeight="1" x14ac:dyDescent="0.25">
      <c r="E501" s="14">
        <f>ATT.!D503</f>
        <v>0</v>
      </c>
      <c r="F501" s="14" t="str">
        <f>ATT.!E503</f>
        <v/>
      </c>
      <c r="G501" s="15" t="str">
        <f>ATT.!F503</f>
        <v/>
      </c>
      <c r="H501" s="15" t="str">
        <f>ATT.!G503</f>
        <v/>
      </c>
      <c r="I501" s="14" t="str">
        <f>ATT.!H503</f>
        <v/>
      </c>
      <c r="J501" s="78"/>
      <c r="K501" s="78"/>
      <c r="L501" s="79"/>
      <c r="M501" s="79"/>
      <c r="N501" s="79"/>
    </row>
    <row r="502" spans="5:14" ht="18" customHeight="1" x14ac:dyDescent="0.25">
      <c r="E502" s="14">
        <f>ATT.!D504</f>
        <v>0</v>
      </c>
      <c r="F502" s="14" t="str">
        <f>ATT.!E504</f>
        <v/>
      </c>
      <c r="G502" s="15" t="str">
        <f>ATT.!F504</f>
        <v/>
      </c>
      <c r="H502" s="15" t="str">
        <f>ATT.!G504</f>
        <v/>
      </c>
      <c r="I502" s="14" t="str">
        <f>ATT.!H504</f>
        <v/>
      </c>
      <c r="J502" s="78"/>
      <c r="K502" s="78"/>
      <c r="L502" s="79"/>
      <c r="M502" s="79"/>
      <c r="N502" s="79"/>
    </row>
    <row r="503" spans="5:14" ht="18" customHeight="1" x14ac:dyDescent="0.25">
      <c r="E503" s="14">
        <f>ATT.!D505</f>
        <v>0</v>
      </c>
      <c r="F503" s="14" t="str">
        <f>ATT.!E505</f>
        <v/>
      </c>
      <c r="G503" s="15" t="str">
        <f>ATT.!F505</f>
        <v/>
      </c>
      <c r="H503" s="15" t="str">
        <f>ATT.!G505</f>
        <v/>
      </c>
      <c r="I503" s="14" t="str">
        <f>ATT.!H505</f>
        <v/>
      </c>
      <c r="J503" s="78"/>
      <c r="K503" s="78"/>
      <c r="L503" s="79"/>
      <c r="M503" s="79"/>
      <c r="N503" s="79"/>
    </row>
    <row r="504" spans="5:14" ht="18" customHeight="1" x14ac:dyDescent="0.25">
      <c r="E504" s="14">
        <f>ATT.!D506</f>
        <v>0</v>
      </c>
      <c r="F504" s="14" t="str">
        <f>ATT.!E506</f>
        <v/>
      </c>
      <c r="G504" s="15" t="str">
        <f>ATT.!F506</f>
        <v/>
      </c>
      <c r="H504" s="15" t="str">
        <f>ATT.!G506</f>
        <v/>
      </c>
      <c r="I504" s="14" t="str">
        <f>ATT.!H506</f>
        <v/>
      </c>
      <c r="J504" s="78"/>
      <c r="K504" s="78"/>
      <c r="L504" s="79"/>
      <c r="M504" s="79"/>
      <c r="N504" s="79"/>
    </row>
    <row r="505" spans="5:14" ht="18" customHeight="1" x14ac:dyDescent="0.25">
      <c r="E505" s="14">
        <f>ATT.!D507</f>
        <v>0</v>
      </c>
      <c r="F505" s="14" t="str">
        <f>ATT.!E507</f>
        <v/>
      </c>
      <c r="G505" s="15" t="str">
        <f>ATT.!F507</f>
        <v/>
      </c>
      <c r="H505" s="15" t="str">
        <f>ATT.!G507</f>
        <v/>
      </c>
      <c r="I505" s="14" t="str">
        <f>ATT.!H507</f>
        <v/>
      </c>
      <c r="J505" s="78"/>
      <c r="K505" s="78"/>
      <c r="L505" s="79"/>
      <c r="M505" s="79"/>
      <c r="N505" s="79"/>
    </row>
    <row r="506" spans="5:14" ht="18" customHeight="1" x14ac:dyDescent="0.25">
      <c r="E506" s="14">
        <f>ATT.!D508</f>
        <v>0</v>
      </c>
      <c r="F506" s="14" t="str">
        <f>ATT.!E508</f>
        <v/>
      </c>
      <c r="G506" s="15" t="str">
        <f>ATT.!F508</f>
        <v/>
      </c>
      <c r="H506" s="15" t="str">
        <f>ATT.!G508</f>
        <v/>
      </c>
      <c r="I506" s="14" t="str">
        <f>ATT.!H508</f>
        <v/>
      </c>
      <c r="J506" s="78"/>
      <c r="K506" s="78"/>
      <c r="L506" s="79"/>
      <c r="M506" s="79"/>
      <c r="N506" s="79"/>
    </row>
    <row r="507" spans="5:14" ht="18" customHeight="1" x14ac:dyDescent="0.25">
      <c r="E507" s="14">
        <f>ATT.!D509</f>
        <v>0</v>
      </c>
      <c r="F507" s="14" t="str">
        <f>ATT.!E509</f>
        <v/>
      </c>
      <c r="G507" s="15" t="str">
        <f>ATT.!F509</f>
        <v/>
      </c>
      <c r="H507" s="15" t="str">
        <f>ATT.!G509</f>
        <v/>
      </c>
      <c r="I507" s="14" t="str">
        <f>ATT.!H509</f>
        <v/>
      </c>
      <c r="J507" s="78"/>
      <c r="K507" s="78"/>
      <c r="L507" s="79"/>
      <c r="M507" s="79"/>
      <c r="N507" s="79"/>
    </row>
    <row r="508" spans="5:14" ht="18" customHeight="1" x14ac:dyDescent="0.25">
      <c r="E508" s="14">
        <f>ATT.!D510</f>
        <v>0</v>
      </c>
      <c r="F508" s="14" t="str">
        <f>ATT.!E510</f>
        <v/>
      </c>
      <c r="G508" s="15" t="str">
        <f>ATT.!F510</f>
        <v/>
      </c>
      <c r="H508" s="15" t="str">
        <f>ATT.!G510</f>
        <v/>
      </c>
      <c r="I508" s="14" t="str">
        <f>ATT.!H510</f>
        <v/>
      </c>
      <c r="J508" s="78"/>
      <c r="K508" s="78"/>
      <c r="L508" s="79"/>
      <c r="M508" s="79"/>
      <c r="N508" s="79"/>
    </row>
    <row r="509" spans="5:14" ht="18" customHeight="1" x14ac:dyDescent="0.25">
      <c r="E509" s="14">
        <f>ATT.!D511</f>
        <v>0</v>
      </c>
      <c r="F509" s="14" t="str">
        <f>ATT.!E511</f>
        <v/>
      </c>
      <c r="G509" s="15" t="str">
        <f>ATT.!F511</f>
        <v/>
      </c>
      <c r="H509" s="15" t="str">
        <f>ATT.!G511</f>
        <v/>
      </c>
      <c r="I509" s="14" t="str">
        <f>ATT.!H511</f>
        <v/>
      </c>
      <c r="J509" s="78"/>
      <c r="K509" s="78"/>
      <c r="L509" s="79"/>
      <c r="M509" s="79"/>
      <c r="N509" s="79"/>
    </row>
    <row r="510" spans="5:14" ht="18" customHeight="1" x14ac:dyDescent="0.25">
      <c r="E510" s="14">
        <f>ATT.!D512</f>
        <v>0</v>
      </c>
      <c r="F510" s="14" t="str">
        <f>ATT.!E512</f>
        <v/>
      </c>
      <c r="G510" s="15" t="str">
        <f>ATT.!F512</f>
        <v/>
      </c>
      <c r="H510" s="15" t="str">
        <f>ATT.!G512</f>
        <v/>
      </c>
      <c r="I510" s="14" t="str">
        <f>ATT.!H512</f>
        <v/>
      </c>
      <c r="J510" s="78"/>
      <c r="K510" s="78"/>
      <c r="L510" s="79"/>
      <c r="M510" s="79"/>
      <c r="N510" s="79"/>
    </row>
    <row r="511" spans="5:14" ht="18" customHeight="1" x14ac:dyDescent="0.25">
      <c r="E511" s="14">
        <f>ATT.!D513</f>
        <v>0</v>
      </c>
      <c r="F511" s="14" t="str">
        <f>ATT.!E513</f>
        <v/>
      </c>
      <c r="G511" s="15" t="str">
        <f>ATT.!F513</f>
        <v/>
      </c>
      <c r="H511" s="15" t="str">
        <f>ATT.!G513</f>
        <v/>
      </c>
      <c r="I511" s="14" t="str">
        <f>ATT.!H513</f>
        <v/>
      </c>
      <c r="J511" s="78"/>
      <c r="K511" s="78"/>
      <c r="L511" s="79"/>
      <c r="M511" s="79"/>
      <c r="N511" s="79"/>
    </row>
    <row r="512" spans="5:14" ht="18" customHeight="1" x14ac:dyDescent="0.25">
      <c r="E512" s="14">
        <f>ATT.!D514</f>
        <v>0</v>
      </c>
      <c r="F512" s="14" t="str">
        <f>ATT.!E514</f>
        <v/>
      </c>
      <c r="G512" s="15" t="str">
        <f>ATT.!F514</f>
        <v/>
      </c>
      <c r="H512" s="15" t="str">
        <f>ATT.!G514</f>
        <v/>
      </c>
      <c r="I512" s="14" t="str">
        <f>ATT.!H514</f>
        <v/>
      </c>
      <c r="J512" s="78"/>
      <c r="K512" s="78"/>
      <c r="L512" s="79"/>
      <c r="M512" s="79"/>
      <c r="N512" s="79"/>
    </row>
    <row r="513" spans="5:14" ht="18" customHeight="1" x14ac:dyDescent="0.25">
      <c r="E513" s="14">
        <f>ATT.!D515</f>
        <v>0</v>
      </c>
      <c r="F513" s="14" t="str">
        <f>ATT.!E515</f>
        <v/>
      </c>
      <c r="G513" s="15" t="str">
        <f>ATT.!F515</f>
        <v/>
      </c>
      <c r="H513" s="15" t="str">
        <f>ATT.!G515</f>
        <v/>
      </c>
      <c r="I513" s="14" t="str">
        <f>ATT.!H515</f>
        <v/>
      </c>
      <c r="J513" s="78"/>
      <c r="K513" s="78"/>
      <c r="L513" s="79"/>
      <c r="M513" s="79"/>
      <c r="N513" s="79"/>
    </row>
    <row r="514" spans="5:14" ht="18" customHeight="1" x14ac:dyDescent="0.25">
      <c r="E514" s="14">
        <f>ATT.!D516</f>
        <v>0</v>
      </c>
      <c r="F514" s="14" t="str">
        <f>ATT.!E516</f>
        <v/>
      </c>
      <c r="G514" s="15" t="str">
        <f>ATT.!F516</f>
        <v/>
      </c>
      <c r="H514" s="15" t="str">
        <f>ATT.!G516</f>
        <v/>
      </c>
      <c r="I514" s="14" t="str">
        <f>ATT.!H516</f>
        <v/>
      </c>
      <c r="J514" s="78"/>
      <c r="K514" s="78"/>
      <c r="L514" s="79"/>
      <c r="M514" s="79"/>
      <c r="N514" s="79"/>
    </row>
    <row r="515" spans="5:14" ht="18" customHeight="1" x14ac:dyDescent="0.25">
      <c r="E515" s="14">
        <f>ATT.!D517</f>
        <v>0</v>
      </c>
      <c r="F515" s="14" t="str">
        <f>ATT.!E517</f>
        <v/>
      </c>
      <c r="G515" s="15" t="str">
        <f>ATT.!F517</f>
        <v/>
      </c>
      <c r="H515" s="15" t="str">
        <f>ATT.!G517</f>
        <v/>
      </c>
      <c r="I515" s="14" t="str">
        <f>ATT.!H517</f>
        <v/>
      </c>
      <c r="J515" s="78"/>
      <c r="K515" s="78"/>
      <c r="L515" s="79"/>
      <c r="M515" s="79"/>
      <c r="N515" s="79"/>
    </row>
    <row r="516" spans="5:14" ht="18" customHeight="1" x14ac:dyDescent="0.25">
      <c r="E516" s="14">
        <f>ATT.!D518</f>
        <v>0</v>
      </c>
      <c r="F516" s="14" t="str">
        <f>ATT.!E518</f>
        <v/>
      </c>
      <c r="G516" s="15" t="str">
        <f>ATT.!F518</f>
        <v/>
      </c>
      <c r="H516" s="15" t="str">
        <f>ATT.!G518</f>
        <v/>
      </c>
      <c r="I516" s="14" t="str">
        <f>ATT.!H518</f>
        <v/>
      </c>
      <c r="J516" s="78"/>
      <c r="K516" s="78"/>
      <c r="L516" s="79"/>
      <c r="M516" s="79"/>
      <c r="N516" s="79"/>
    </row>
    <row r="517" spans="5:14" ht="18" customHeight="1" x14ac:dyDescent="0.25">
      <c r="E517" s="14">
        <f>ATT.!D519</f>
        <v>0</v>
      </c>
      <c r="F517" s="14" t="str">
        <f>ATT.!E519</f>
        <v/>
      </c>
      <c r="G517" s="15" t="str">
        <f>ATT.!F519</f>
        <v/>
      </c>
      <c r="H517" s="15" t="str">
        <f>ATT.!G519</f>
        <v/>
      </c>
      <c r="I517" s="14" t="str">
        <f>ATT.!H519</f>
        <v/>
      </c>
      <c r="J517" s="78"/>
      <c r="K517" s="78"/>
      <c r="L517" s="79"/>
      <c r="M517" s="79"/>
      <c r="N517" s="79"/>
    </row>
    <row r="518" spans="5:14" ht="18" customHeight="1" x14ac:dyDescent="0.25">
      <c r="E518" s="14">
        <f>ATT.!D520</f>
        <v>0</v>
      </c>
      <c r="F518" s="14" t="str">
        <f>ATT.!E520</f>
        <v/>
      </c>
      <c r="G518" s="15" t="str">
        <f>ATT.!F520</f>
        <v/>
      </c>
      <c r="H518" s="15" t="str">
        <f>ATT.!G520</f>
        <v/>
      </c>
      <c r="I518" s="14" t="str">
        <f>ATT.!H520</f>
        <v/>
      </c>
      <c r="J518" s="78"/>
      <c r="K518" s="78"/>
      <c r="L518" s="79"/>
      <c r="M518" s="79"/>
      <c r="N518" s="79"/>
    </row>
    <row r="519" spans="5:14" ht="18" customHeight="1" x14ac:dyDescent="0.25">
      <c r="E519" s="14">
        <f>ATT.!D521</f>
        <v>0</v>
      </c>
      <c r="F519" s="14" t="str">
        <f>ATT.!E521</f>
        <v/>
      </c>
      <c r="G519" s="15" t="str">
        <f>ATT.!F521</f>
        <v/>
      </c>
      <c r="H519" s="15" t="str">
        <f>ATT.!G521</f>
        <v/>
      </c>
      <c r="I519" s="14" t="str">
        <f>ATT.!H521</f>
        <v/>
      </c>
      <c r="J519" s="78"/>
      <c r="K519" s="78"/>
      <c r="L519" s="79"/>
      <c r="M519" s="79"/>
      <c r="N519" s="79"/>
    </row>
    <row r="520" spans="5:14" ht="18" customHeight="1" x14ac:dyDescent="0.25">
      <c r="E520" s="14">
        <f>ATT.!D522</f>
        <v>0</v>
      </c>
      <c r="F520" s="14" t="str">
        <f>ATT.!E522</f>
        <v/>
      </c>
      <c r="G520" s="15" t="str">
        <f>ATT.!F522</f>
        <v/>
      </c>
      <c r="H520" s="15" t="str">
        <f>ATT.!G522</f>
        <v/>
      </c>
      <c r="I520" s="14" t="str">
        <f>ATT.!H522</f>
        <v/>
      </c>
      <c r="J520" s="78"/>
      <c r="K520" s="78"/>
      <c r="L520" s="79"/>
      <c r="M520" s="79"/>
      <c r="N520" s="79"/>
    </row>
    <row r="521" spans="5:14" ht="18" customHeight="1" x14ac:dyDescent="0.25">
      <c r="E521" s="14">
        <f>ATT.!D523</f>
        <v>0</v>
      </c>
      <c r="F521" s="14" t="str">
        <f>ATT.!E523</f>
        <v/>
      </c>
      <c r="G521" s="15" t="str">
        <f>ATT.!F523</f>
        <v/>
      </c>
      <c r="H521" s="15" t="str">
        <f>ATT.!G523</f>
        <v/>
      </c>
      <c r="I521" s="14" t="str">
        <f>ATT.!H523</f>
        <v/>
      </c>
      <c r="J521" s="78"/>
      <c r="K521" s="78"/>
      <c r="L521" s="79"/>
      <c r="M521" s="79"/>
      <c r="N521" s="79"/>
    </row>
    <row r="522" spans="5:14" ht="18" customHeight="1" x14ac:dyDescent="0.25">
      <c r="E522" s="14">
        <f>ATT.!D524</f>
        <v>0</v>
      </c>
      <c r="F522" s="14" t="str">
        <f>ATT.!E524</f>
        <v/>
      </c>
      <c r="G522" s="15" t="str">
        <f>ATT.!F524</f>
        <v/>
      </c>
      <c r="H522" s="15" t="str">
        <f>ATT.!G524</f>
        <v/>
      </c>
      <c r="I522" s="14" t="str">
        <f>ATT.!H524</f>
        <v/>
      </c>
      <c r="J522" s="78"/>
      <c r="K522" s="78"/>
      <c r="L522" s="79"/>
      <c r="M522" s="79"/>
      <c r="N522" s="79"/>
    </row>
    <row r="523" spans="5:14" ht="18" customHeight="1" x14ac:dyDescent="0.25">
      <c r="E523" s="14">
        <f>ATT.!D525</f>
        <v>0</v>
      </c>
      <c r="F523" s="14" t="str">
        <f>ATT.!E525</f>
        <v/>
      </c>
      <c r="G523" s="15" t="str">
        <f>ATT.!F525</f>
        <v/>
      </c>
      <c r="H523" s="15" t="str">
        <f>ATT.!G525</f>
        <v/>
      </c>
      <c r="I523" s="14" t="str">
        <f>ATT.!H525</f>
        <v/>
      </c>
      <c r="J523" s="78"/>
      <c r="K523" s="78"/>
      <c r="L523" s="79"/>
      <c r="M523" s="79"/>
      <c r="N523" s="79"/>
    </row>
    <row r="524" spans="5:14" ht="18" customHeight="1" x14ac:dyDescent="0.25">
      <c r="E524" s="14">
        <f>ATT.!D526</f>
        <v>0</v>
      </c>
      <c r="F524" s="14" t="str">
        <f>ATT.!E526</f>
        <v/>
      </c>
      <c r="G524" s="15" t="str">
        <f>ATT.!F526</f>
        <v/>
      </c>
      <c r="H524" s="15" t="str">
        <f>ATT.!G526</f>
        <v/>
      </c>
      <c r="I524" s="14" t="str">
        <f>ATT.!H526</f>
        <v/>
      </c>
      <c r="J524" s="78"/>
      <c r="K524" s="78"/>
      <c r="L524" s="79"/>
      <c r="M524" s="79"/>
      <c r="N524" s="79"/>
    </row>
    <row r="525" spans="5:14" ht="18" customHeight="1" x14ac:dyDescent="0.25">
      <c r="E525" s="14">
        <f>ATT.!D527</f>
        <v>0</v>
      </c>
      <c r="F525" s="14" t="str">
        <f>ATT.!E527</f>
        <v/>
      </c>
      <c r="G525" s="15" t="str">
        <f>ATT.!F527</f>
        <v/>
      </c>
      <c r="H525" s="15" t="str">
        <f>ATT.!G527</f>
        <v/>
      </c>
      <c r="I525" s="14" t="str">
        <f>ATT.!H527</f>
        <v/>
      </c>
      <c r="J525" s="78"/>
      <c r="K525" s="78"/>
      <c r="L525" s="79"/>
      <c r="M525" s="79"/>
      <c r="N525" s="79"/>
    </row>
    <row r="526" spans="5:14" ht="18" customHeight="1" x14ac:dyDescent="0.25">
      <c r="E526" s="14">
        <f>ATT.!D528</f>
        <v>0</v>
      </c>
      <c r="F526" s="14" t="str">
        <f>ATT.!E528</f>
        <v/>
      </c>
      <c r="G526" s="15" t="str">
        <f>ATT.!F528</f>
        <v/>
      </c>
      <c r="H526" s="15" t="str">
        <f>ATT.!G528</f>
        <v/>
      </c>
      <c r="I526" s="14" t="str">
        <f>ATT.!H528</f>
        <v/>
      </c>
      <c r="J526" s="78"/>
      <c r="K526" s="78"/>
      <c r="L526" s="79"/>
      <c r="M526" s="79"/>
      <c r="N526" s="79"/>
    </row>
    <row r="527" spans="5:14" ht="18" customHeight="1" x14ac:dyDescent="0.25">
      <c r="E527" s="14">
        <f>ATT.!D529</f>
        <v>0</v>
      </c>
      <c r="F527" s="14" t="str">
        <f>ATT.!E529</f>
        <v/>
      </c>
      <c r="G527" s="15" t="str">
        <f>ATT.!F529</f>
        <v/>
      </c>
      <c r="H527" s="15" t="str">
        <f>ATT.!G529</f>
        <v/>
      </c>
      <c r="I527" s="14" t="str">
        <f>ATT.!H529</f>
        <v/>
      </c>
      <c r="J527" s="78"/>
      <c r="K527" s="78"/>
      <c r="L527" s="79"/>
      <c r="M527" s="79"/>
      <c r="N527" s="79"/>
    </row>
    <row r="528" spans="5:14" ht="18" customHeight="1" x14ac:dyDescent="0.25">
      <c r="E528" s="14">
        <f>ATT.!D530</f>
        <v>0</v>
      </c>
      <c r="F528" s="14" t="str">
        <f>ATT.!E530</f>
        <v/>
      </c>
      <c r="G528" s="15" t="str">
        <f>ATT.!F530</f>
        <v/>
      </c>
      <c r="H528" s="15" t="str">
        <f>ATT.!G530</f>
        <v/>
      </c>
      <c r="I528" s="14" t="str">
        <f>ATT.!H530</f>
        <v/>
      </c>
      <c r="J528" s="78"/>
      <c r="K528" s="78"/>
      <c r="L528" s="79"/>
      <c r="M528" s="79"/>
      <c r="N528" s="79"/>
    </row>
    <row r="529" spans="5:14" ht="18" customHeight="1" x14ac:dyDescent="0.25">
      <c r="E529" s="14">
        <f>ATT.!D531</f>
        <v>0</v>
      </c>
      <c r="F529" s="14" t="str">
        <f>ATT.!E531</f>
        <v/>
      </c>
      <c r="G529" s="15" t="str">
        <f>ATT.!F531</f>
        <v/>
      </c>
      <c r="H529" s="15" t="str">
        <f>ATT.!G531</f>
        <v/>
      </c>
      <c r="I529" s="14" t="str">
        <f>ATT.!H531</f>
        <v/>
      </c>
      <c r="J529" s="78"/>
      <c r="K529" s="78"/>
      <c r="L529" s="79"/>
      <c r="M529" s="79"/>
      <c r="N529" s="79"/>
    </row>
    <row r="530" spans="5:14" ht="18" customHeight="1" x14ac:dyDescent="0.25">
      <c r="E530" s="14">
        <f>ATT.!D532</f>
        <v>0</v>
      </c>
      <c r="F530" s="14" t="str">
        <f>ATT.!E532</f>
        <v/>
      </c>
      <c r="G530" s="15" t="str">
        <f>ATT.!F532</f>
        <v/>
      </c>
      <c r="H530" s="15" t="str">
        <f>ATT.!G532</f>
        <v/>
      </c>
      <c r="I530" s="14" t="str">
        <f>ATT.!H532</f>
        <v/>
      </c>
      <c r="J530" s="78"/>
      <c r="K530" s="78"/>
      <c r="L530" s="79"/>
      <c r="M530" s="79"/>
      <c r="N530" s="79"/>
    </row>
    <row r="531" spans="5:14" ht="18" customHeight="1" x14ac:dyDescent="0.25">
      <c r="E531" s="14">
        <f>ATT.!D533</f>
        <v>0</v>
      </c>
      <c r="F531" s="14" t="str">
        <f>ATT.!E533</f>
        <v/>
      </c>
      <c r="G531" s="15" t="str">
        <f>ATT.!F533</f>
        <v/>
      </c>
      <c r="H531" s="15" t="str">
        <f>ATT.!G533</f>
        <v/>
      </c>
      <c r="I531" s="14" t="str">
        <f>ATT.!H533</f>
        <v/>
      </c>
      <c r="J531" s="78"/>
      <c r="K531" s="78"/>
      <c r="L531" s="79"/>
      <c r="M531" s="79"/>
      <c r="N531" s="79"/>
    </row>
    <row r="532" spans="5:14" ht="18" customHeight="1" x14ac:dyDescent="0.25">
      <c r="E532" s="14">
        <f>ATT.!D534</f>
        <v>0</v>
      </c>
      <c r="F532" s="14" t="str">
        <f>ATT.!E534</f>
        <v/>
      </c>
      <c r="G532" s="15" t="str">
        <f>ATT.!F534</f>
        <v/>
      </c>
      <c r="H532" s="15" t="str">
        <f>ATT.!G534</f>
        <v/>
      </c>
      <c r="I532" s="14" t="str">
        <f>ATT.!H534</f>
        <v/>
      </c>
      <c r="J532" s="78"/>
      <c r="K532" s="78"/>
      <c r="L532" s="79"/>
      <c r="M532" s="79"/>
      <c r="N532" s="79"/>
    </row>
    <row r="533" spans="5:14" ht="18" customHeight="1" x14ac:dyDescent="0.25">
      <c r="E533" s="14">
        <f>ATT.!D535</f>
        <v>0</v>
      </c>
      <c r="F533" s="14" t="str">
        <f>ATT.!E535</f>
        <v/>
      </c>
      <c r="G533" s="15" t="str">
        <f>ATT.!F535</f>
        <v/>
      </c>
      <c r="H533" s="15" t="str">
        <f>ATT.!G535</f>
        <v/>
      </c>
      <c r="I533" s="14" t="str">
        <f>ATT.!H535</f>
        <v/>
      </c>
      <c r="J533" s="78"/>
      <c r="K533" s="78"/>
      <c r="L533" s="79"/>
      <c r="M533" s="79"/>
      <c r="N533" s="79"/>
    </row>
    <row r="534" spans="5:14" ht="18" customHeight="1" x14ac:dyDescent="0.25">
      <c r="E534" s="14">
        <f>ATT.!D536</f>
        <v>0</v>
      </c>
      <c r="F534" s="14" t="str">
        <f>ATT.!E536</f>
        <v/>
      </c>
      <c r="G534" s="15" t="str">
        <f>ATT.!F536</f>
        <v/>
      </c>
      <c r="H534" s="15" t="str">
        <f>ATT.!G536</f>
        <v/>
      </c>
      <c r="I534" s="14" t="str">
        <f>ATT.!H536</f>
        <v/>
      </c>
      <c r="J534" s="78"/>
      <c r="K534" s="78"/>
      <c r="L534" s="79"/>
      <c r="M534" s="79"/>
      <c r="N534" s="79"/>
    </row>
    <row r="535" spans="5:14" ht="18" customHeight="1" x14ac:dyDescent="0.25">
      <c r="E535" s="14">
        <f>ATT.!D537</f>
        <v>0</v>
      </c>
      <c r="F535" s="14" t="str">
        <f>ATT.!E537</f>
        <v/>
      </c>
      <c r="G535" s="15" t="str">
        <f>ATT.!F537</f>
        <v/>
      </c>
      <c r="H535" s="15" t="str">
        <f>ATT.!G537</f>
        <v/>
      </c>
      <c r="I535" s="14" t="str">
        <f>ATT.!H537</f>
        <v/>
      </c>
      <c r="J535" s="78"/>
      <c r="K535" s="78"/>
      <c r="L535" s="79"/>
      <c r="M535" s="79"/>
      <c r="N535" s="79"/>
    </row>
    <row r="536" spans="5:14" ht="18" customHeight="1" x14ac:dyDescent="0.25">
      <c r="E536" s="14">
        <f>ATT.!D538</f>
        <v>0</v>
      </c>
      <c r="F536" s="14" t="str">
        <f>ATT.!E538</f>
        <v/>
      </c>
      <c r="G536" s="15" t="str">
        <f>ATT.!F538</f>
        <v/>
      </c>
      <c r="H536" s="15" t="str">
        <f>ATT.!G538</f>
        <v/>
      </c>
      <c r="I536" s="14" t="str">
        <f>ATT.!H538</f>
        <v/>
      </c>
      <c r="J536" s="78"/>
      <c r="K536" s="78"/>
      <c r="L536" s="79"/>
      <c r="M536" s="79"/>
      <c r="N536" s="79"/>
    </row>
    <row r="537" spans="5:14" ht="18" customHeight="1" x14ac:dyDescent="0.25">
      <c r="E537" s="14">
        <f>ATT.!D539</f>
        <v>0</v>
      </c>
      <c r="F537" s="14" t="str">
        <f>ATT.!E539</f>
        <v/>
      </c>
      <c r="G537" s="15" t="str">
        <f>ATT.!F539</f>
        <v/>
      </c>
      <c r="H537" s="15" t="str">
        <f>ATT.!G539</f>
        <v/>
      </c>
      <c r="I537" s="14" t="str">
        <f>ATT.!H539</f>
        <v/>
      </c>
      <c r="J537" s="78"/>
      <c r="K537" s="78"/>
      <c r="L537" s="79"/>
      <c r="M537" s="79"/>
      <c r="N537" s="79"/>
    </row>
    <row r="538" spans="5:14" ht="18" customHeight="1" x14ac:dyDescent="0.25">
      <c r="E538" s="14">
        <f>ATT.!D540</f>
        <v>0</v>
      </c>
      <c r="F538" s="14" t="str">
        <f>ATT.!E540</f>
        <v/>
      </c>
      <c r="G538" s="15" t="str">
        <f>ATT.!F540</f>
        <v/>
      </c>
      <c r="H538" s="15" t="str">
        <f>ATT.!G540</f>
        <v/>
      </c>
      <c r="I538" s="14" t="str">
        <f>ATT.!H540</f>
        <v/>
      </c>
      <c r="J538" s="78"/>
      <c r="K538" s="78"/>
      <c r="L538" s="79"/>
      <c r="M538" s="79"/>
      <c r="N538" s="79"/>
    </row>
    <row r="539" spans="5:14" ht="18" customHeight="1" x14ac:dyDescent="0.25">
      <c r="E539" s="14">
        <f>ATT.!D541</f>
        <v>0</v>
      </c>
      <c r="F539" s="14" t="str">
        <f>ATT.!E541</f>
        <v/>
      </c>
      <c r="G539" s="15" t="str">
        <f>ATT.!F541</f>
        <v/>
      </c>
      <c r="H539" s="15" t="str">
        <f>ATT.!G541</f>
        <v/>
      </c>
      <c r="I539" s="14" t="str">
        <f>ATT.!H541</f>
        <v/>
      </c>
      <c r="J539" s="78"/>
      <c r="K539" s="78"/>
      <c r="L539" s="79"/>
      <c r="M539" s="79"/>
      <c r="N539" s="79"/>
    </row>
    <row r="540" spans="5:14" ht="18" customHeight="1" x14ac:dyDescent="0.25">
      <c r="E540" s="14">
        <f>ATT.!D542</f>
        <v>0</v>
      </c>
      <c r="F540" s="14" t="str">
        <f>ATT.!E542</f>
        <v/>
      </c>
      <c r="G540" s="15" t="str">
        <f>ATT.!F542</f>
        <v/>
      </c>
      <c r="H540" s="15" t="str">
        <f>ATT.!G542</f>
        <v/>
      </c>
      <c r="I540" s="14" t="str">
        <f>ATT.!H542</f>
        <v/>
      </c>
      <c r="J540" s="78"/>
      <c r="K540" s="78"/>
      <c r="L540" s="79"/>
      <c r="M540" s="79"/>
      <c r="N540" s="79"/>
    </row>
    <row r="541" spans="5:14" ht="18" customHeight="1" x14ac:dyDescent="0.25">
      <c r="E541" s="14">
        <f>ATT.!D543</f>
        <v>0</v>
      </c>
      <c r="F541" s="14" t="str">
        <f>ATT.!E543</f>
        <v/>
      </c>
      <c r="G541" s="15" t="str">
        <f>ATT.!F543</f>
        <v/>
      </c>
      <c r="H541" s="15" t="str">
        <f>ATT.!G543</f>
        <v/>
      </c>
      <c r="I541" s="14" t="str">
        <f>ATT.!H543</f>
        <v/>
      </c>
      <c r="J541" s="78"/>
      <c r="K541" s="78"/>
      <c r="L541" s="79"/>
      <c r="M541" s="79"/>
      <c r="N541" s="79"/>
    </row>
    <row r="542" spans="5:14" ht="18" customHeight="1" x14ac:dyDescent="0.25">
      <c r="E542" s="14">
        <f>ATT.!D544</f>
        <v>0</v>
      </c>
      <c r="F542" s="14" t="str">
        <f>ATT.!E544</f>
        <v/>
      </c>
      <c r="G542" s="15" t="str">
        <f>ATT.!F544</f>
        <v/>
      </c>
      <c r="H542" s="15" t="str">
        <f>ATT.!G544</f>
        <v/>
      </c>
      <c r="I542" s="14" t="str">
        <f>ATT.!H544</f>
        <v/>
      </c>
      <c r="J542" s="78"/>
      <c r="K542" s="78"/>
      <c r="L542" s="79"/>
      <c r="M542" s="79"/>
      <c r="N542" s="79"/>
    </row>
    <row r="543" spans="5:14" ht="18" customHeight="1" x14ac:dyDescent="0.25">
      <c r="E543" s="14">
        <f>ATT.!D545</f>
        <v>0</v>
      </c>
      <c r="F543" s="14" t="str">
        <f>ATT.!E545</f>
        <v/>
      </c>
      <c r="G543" s="15" t="str">
        <f>ATT.!F545</f>
        <v/>
      </c>
      <c r="H543" s="15" t="str">
        <f>ATT.!G545</f>
        <v/>
      </c>
      <c r="I543" s="14" t="str">
        <f>ATT.!H545</f>
        <v/>
      </c>
      <c r="J543" s="78"/>
      <c r="K543" s="78"/>
      <c r="L543" s="79"/>
      <c r="M543" s="79"/>
      <c r="N543" s="79"/>
    </row>
    <row r="544" spans="5:14" ht="18" customHeight="1" x14ac:dyDescent="0.25">
      <c r="E544" s="14">
        <f>ATT.!D546</f>
        <v>0</v>
      </c>
      <c r="F544" s="14" t="str">
        <f>ATT.!E546</f>
        <v/>
      </c>
      <c r="G544" s="15" t="str">
        <f>ATT.!F546</f>
        <v/>
      </c>
      <c r="H544" s="15" t="str">
        <f>ATT.!G546</f>
        <v/>
      </c>
      <c r="I544" s="14" t="str">
        <f>ATT.!H546</f>
        <v/>
      </c>
      <c r="J544" s="78"/>
      <c r="K544" s="78"/>
      <c r="L544" s="79"/>
      <c r="M544" s="79"/>
      <c r="N544" s="79"/>
    </row>
    <row r="545" spans="5:14" ht="18" customHeight="1" x14ac:dyDescent="0.25">
      <c r="E545" s="14">
        <f>ATT.!D547</f>
        <v>0</v>
      </c>
      <c r="F545" s="14" t="str">
        <f>ATT.!E547</f>
        <v/>
      </c>
      <c r="G545" s="15" t="str">
        <f>ATT.!F547</f>
        <v/>
      </c>
      <c r="H545" s="15" t="str">
        <f>ATT.!G547</f>
        <v/>
      </c>
      <c r="I545" s="14" t="str">
        <f>ATT.!H547</f>
        <v/>
      </c>
      <c r="J545" s="78"/>
      <c r="K545" s="78"/>
      <c r="L545" s="79"/>
      <c r="M545" s="79"/>
      <c r="N545" s="79"/>
    </row>
    <row r="546" spans="5:14" ht="18" customHeight="1" x14ac:dyDescent="0.25">
      <c r="E546" s="14">
        <f>ATT.!D548</f>
        <v>0</v>
      </c>
      <c r="F546" s="14" t="str">
        <f>ATT.!E548</f>
        <v/>
      </c>
      <c r="G546" s="15" t="str">
        <f>ATT.!F548</f>
        <v/>
      </c>
      <c r="H546" s="15" t="str">
        <f>ATT.!G548</f>
        <v/>
      </c>
      <c r="I546" s="14" t="str">
        <f>ATT.!H548</f>
        <v/>
      </c>
      <c r="J546" s="78"/>
      <c r="K546" s="78"/>
      <c r="L546" s="79"/>
      <c r="M546" s="79"/>
      <c r="N546" s="79"/>
    </row>
    <row r="547" spans="5:14" ht="18" customHeight="1" x14ac:dyDescent="0.25">
      <c r="E547" s="14">
        <f>ATT.!D549</f>
        <v>0</v>
      </c>
      <c r="F547" s="14" t="str">
        <f>ATT.!E549</f>
        <v/>
      </c>
      <c r="G547" s="15" t="str">
        <f>ATT.!F549</f>
        <v/>
      </c>
      <c r="H547" s="15" t="str">
        <f>ATT.!G549</f>
        <v/>
      </c>
      <c r="I547" s="14" t="str">
        <f>ATT.!H549</f>
        <v/>
      </c>
      <c r="J547" s="78"/>
      <c r="K547" s="78"/>
      <c r="L547" s="79"/>
      <c r="M547" s="79"/>
      <c r="N547" s="79"/>
    </row>
    <row r="548" spans="5:14" ht="18" customHeight="1" x14ac:dyDescent="0.25">
      <c r="E548" s="14">
        <f>ATT.!D550</f>
        <v>0</v>
      </c>
      <c r="F548" s="14" t="str">
        <f>ATT.!E550</f>
        <v/>
      </c>
      <c r="G548" s="15" t="str">
        <f>ATT.!F550</f>
        <v/>
      </c>
      <c r="H548" s="15" t="str">
        <f>ATT.!G550</f>
        <v/>
      </c>
      <c r="I548" s="14" t="str">
        <f>ATT.!H550</f>
        <v/>
      </c>
      <c r="J548" s="78"/>
      <c r="K548" s="78"/>
      <c r="L548" s="79"/>
      <c r="M548" s="79"/>
      <c r="N548" s="79"/>
    </row>
    <row r="549" spans="5:14" ht="18" customHeight="1" x14ac:dyDescent="0.25">
      <c r="E549" s="14">
        <f>ATT.!D551</f>
        <v>0</v>
      </c>
      <c r="F549" s="14" t="str">
        <f>ATT.!E551</f>
        <v/>
      </c>
      <c r="G549" s="15" t="str">
        <f>ATT.!F551</f>
        <v/>
      </c>
      <c r="H549" s="15" t="str">
        <f>ATT.!G551</f>
        <v/>
      </c>
      <c r="I549" s="14" t="str">
        <f>ATT.!H551</f>
        <v/>
      </c>
      <c r="J549" s="78"/>
      <c r="K549" s="78"/>
      <c r="L549" s="79"/>
      <c r="M549" s="79"/>
      <c r="N549" s="79"/>
    </row>
    <row r="550" spans="5:14" ht="18" customHeight="1" x14ac:dyDescent="0.25">
      <c r="E550" s="14">
        <f>ATT.!D552</f>
        <v>0</v>
      </c>
      <c r="F550" s="14" t="str">
        <f>ATT.!E552</f>
        <v/>
      </c>
      <c r="G550" s="15" t="str">
        <f>ATT.!F552</f>
        <v/>
      </c>
      <c r="H550" s="15" t="str">
        <f>ATT.!G552</f>
        <v/>
      </c>
      <c r="I550" s="14" t="str">
        <f>ATT.!H552</f>
        <v/>
      </c>
      <c r="J550" s="78"/>
      <c r="K550" s="78"/>
      <c r="L550" s="79"/>
      <c r="M550" s="79"/>
      <c r="N550" s="79"/>
    </row>
    <row r="551" spans="5:14" ht="18" customHeight="1" x14ac:dyDescent="0.25">
      <c r="E551" s="14">
        <f>ATT.!D553</f>
        <v>0</v>
      </c>
      <c r="F551" s="14" t="str">
        <f>ATT.!E553</f>
        <v/>
      </c>
      <c r="G551" s="15" t="str">
        <f>ATT.!F553</f>
        <v/>
      </c>
      <c r="H551" s="15" t="str">
        <f>ATT.!G553</f>
        <v/>
      </c>
      <c r="I551" s="14" t="str">
        <f>ATT.!H553</f>
        <v/>
      </c>
      <c r="J551" s="78"/>
      <c r="K551" s="78"/>
      <c r="L551" s="79"/>
      <c r="M551" s="79"/>
      <c r="N551" s="79"/>
    </row>
    <row r="552" spans="5:14" ht="18" customHeight="1" x14ac:dyDescent="0.25">
      <c r="E552" s="14">
        <f>ATT.!D554</f>
        <v>0</v>
      </c>
      <c r="F552" s="14" t="str">
        <f>ATT.!E554</f>
        <v/>
      </c>
      <c r="G552" s="15" t="str">
        <f>ATT.!F554</f>
        <v/>
      </c>
      <c r="H552" s="15" t="str">
        <f>ATT.!G554</f>
        <v/>
      </c>
      <c r="I552" s="14" t="str">
        <f>ATT.!H554</f>
        <v/>
      </c>
      <c r="J552" s="78"/>
      <c r="K552" s="78"/>
      <c r="L552" s="79"/>
      <c r="M552" s="79"/>
      <c r="N552" s="79"/>
    </row>
    <row r="553" spans="5:14" ht="18" customHeight="1" x14ac:dyDescent="0.25">
      <c r="E553" s="14">
        <f>ATT.!D555</f>
        <v>0</v>
      </c>
      <c r="F553" s="14" t="str">
        <f>ATT.!E555</f>
        <v/>
      </c>
      <c r="G553" s="15" t="str">
        <f>ATT.!F555</f>
        <v/>
      </c>
      <c r="H553" s="15" t="str">
        <f>ATT.!G555</f>
        <v/>
      </c>
      <c r="I553" s="14" t="str">
        <f>ATT.!H555</f>
        <v/>
      </c>
      <c r="J553" s="78"/>
      <c r="K553" s="78"/>
      <c r="L553" s="79"/>
      <c r="M553" s="79"/>
      <c r="N553" s="79"/>
    </row>
    <row r="554" spans="5:14" ht="18" customHeight="1" x14ac:dyDescent="0.25">
      <c r="E554" s="14">
        <f>ATT.!D556</f>
        <v>0</v>
      </c>
      <c r="F554" s="14" t="str">
        <f>ATT.!E556</f>
        <v/>
      </c>
      <c r="G554" s="15" t="str">
        <f>ATT.!F556</f>
        <v/>
      </c>
      <c r="H554" s="15" t="str">
        <f>ATT.!G556</f>
        <v/>
      </c>
      <c r="I554" s="14" t="str">
        <f>ATT.!H556</f>
        <v/>
      </c>
      <c r="J554" s="78"/>
      <c r="K554" s="78"/>
      <c r="L554" s="79"/>
      <c r="M554" s="79"/>
      <c r="N554" s="79"/>
    </row>
    <row r="555" spans="5:14" ht="18" customHeight="1" x14ac:dyDescent="0.25">
      <c r="E555" s="14">
        <f>ATT.!D557</f>
        <v>0</v>
      </c>
      <c r="F555" s="14" t="str">
        <f>ATT.!E557</f>
        <v/>
      </c>
      <c r="G555" s="15" t="str">
        <f>ATT.!F557</f>
        <v/>
      </c>
      <c r="H555" s="15" t="str">
        <f>ATT.!G557</f>
        <v/>
      </c>
      <c r="I555" s="14" t="str">
        <f>ATT.!H557</f>
        <v/>
      </c>
      <c r="J555" s="78"/>
      <c r="K555" s="78"/>
      <c r="L555" s="79"/>
      <c r="M555" s="79"/>
      <c r="N555" s="79"/>
    </row>
    <row r="556" spans="5:14" ht="18" customHeight="1" x14ac:dyDescent="0.25">
      <c r="E556" s="14">
        <f>ATT.!D558</f>
        <v>0</v>
      </c>
      <c r="F556" s="14" t="str">
        <f>ATT.!E558</f>
        <v/>
      </c>
      <c r="G556" s="15" t="str">
        <f>ATT.!F558</f>
        <v/>
      </c>
      <c r="H556" s="15" t="str">
        <f>ATT.!G558</f>
        <v/>
      </c>
      <c r="I556" s="14" t="str">
        <f>ATT.!H558</f>
        <v/>
      </c>
      <c r="J556" s="78"/>
      <c r="K556" s="78"/>
      <c r="L556" s="79"/>
      <c r="M556" s="79"/>
      <c r="N556" s="79"/>
    </row>
    <row r="557" spans="5:14" ht="18" customHeight="1" x14ac:dyDescent="0.25">
      <c r="E557" s="14">
        <f>ATT.!D559</f>
        <v>0</v>
      </c>
      <c r="F557" s="14" t="str">
        <f>ATT.!E559</f>
        <v/>
      </c>
      <c r="G557" s="15" t="str">
        <f>ATT.!F559</f>
        <v/>
      </c>
      <c r="H557" s="15" t="str">
        <f>ATT.!G559</f>
        <v/>
      </c>
      <c r="I557" s="14" t="str">
        <f>ATT.!H559</f>
        <v/>
      </c>
      <c r="J557" s="78"/>
      <c r="K557" s="78"/>
      <c r="L557" s="79"/>
      <c r="M557" s="79"/>
      <c r="N557" s="79"/>
    </row>
    <row r="558" spans="5:14" ht="18" customHeight="1" x14ac:dyDescent="0.25">
      <c r="E558" s="14">
        <f>ATT.!D560</f>
        <v>0</v>
      </c>
      <c r="F558" s="14" t="str">
        <f>ATT.!E560</f>
        <v/>
      </c>
      <c r="G558" s="15" t="str">
        <f>ATT.!F560</f>
        <v/>
      </c>
      <c r="H558" s="15" t="str">
        <f>ATT.!G560</f>
        <v/>
      </c>
      <c r="I558" s="14" t="str">
        <f>ATT.!H560</f>
        <v/>
      </c>
      <c r="J558" s="78"/>
      <c r="K558" s="78"/>
      <c r="L558" s="79"/>
      <c r="M558" s="79"/>
      <c r="N558" s="79"/>
    </row>
    <row r="559" spans="5:14" ht="18" customHeight="1" x14ac:dyDescent="0.25">
      <c r="E559" s="14">
        <f>ATT.!D561</f>
        <v>0</v>
      </c>
      <c r="F559" s="14" t="str">
        <f>ATT.!E561</f>
        <v/>
      </c>
      <c r="G559" s="15" t="str">
        <f>ATT.!F561</f>
        <v/>
      </c>
      <c r="H559" s="15" t="str">
        <f>ATT.!G561</f>
        <v/>
      </c>
      <c r="I559" s="14" t="str">
        <f>ATT.!H561</f>
        <v/>
      </c>
      <c r="J559" s="78"/>
      <c r="K559" s="78"/>
      <c r="L559" s="79"/>
      <c r="M559" s="79"/>
      <c r="N559" s="79"/>
    </row>
    <row r="560" spans="5:14" ht="18" customHeight="1" x14ac:dyDescent="0.25">
      <c r="E560" s="14">
        <f>ATT.!D562</f>
        <v>0</v>
      </c>
      <c r="F560" s="14" t="str">
        <f>ATT.!E562</f>
        <v/>
      </c>
      <c r="G560" s="15" t="str">
        <f>ATT.!F562</f>
        <v/>
      </c>
      <c r="H560" s="15" t="str">
        <f>ATT.!G562</f>
        <v/>
      </c>
      <c r="I560" s="14" t="str">
        <f>ATT.!H562</f>
        <v/>
      </c>
      <c r="J560" s="78"/>
      <c r="K560" s="78"/>
      <c r="L560" s="79"/>
      <c r="M560" s="79"/>
      <c r="N560" s="79"/>
    </row>
    <row r="561" spans="5:14" ht="18" customHeight="1" x14ac:dyDescent="0.25">
      <c r="E561" s="14">
        <f>ATT.!D563</f>
        <v>0</v>
      </c>
      <c r="F561" s="14" t="str">
        <f>ATT.!E563</f>
        <v/>
      </c>
      <c r="G561" s="15" t="str">
        <f>ATT.!F563</f>
        <v/>
      </c>
      <c r="H561" s="15" t="str">
        <f>ATT.!G563</f>
        <v/>
      </c>
      <c r="I561" s="14" t="str">
        <f>ATT.!H563</f>
        <v/>
      </c>
      <c r="J561" s="78"/>
      <c r="K561" s="78"/>
      <c r="L561" s="79"/>
      <c r="M561" s="79"/>
      <c r="N561" s="79"/>
    </row>
    <row r="562" spans="5:14" ht="18" customHeight="1" x14ac:dyDescent="0.25">
      <c r="E562" s="14">
        <f>ATT.!D564</f>
        <v>0</v>
      </c>
      <c r="F562" s="14" t="str">
        <f>ATT.!E564</f>
        <v/>
      </c>
      <c r="G562" s="15" t="str">
        <f>ATT.!F564</f>
        <v/>
      </c>
      <c r="H562" s="15" t="str">
        <f>ATT.!G564</f>
        <v/>
      </c>
      <c r="I562" s="14" t="str">
        <f>ATT.!H564</f>
        <v/>
      </c>
      <c r="J562" s="78"/>
      <c r="K562" s="78"/>
      <c r="L562" s="79"/>
      <c r="M562" s="79"/>
      <c r="N562" s="79"/>
    </row>
    <row r="563" spans="5:14" ht="18" customHeight="1" x14ac:dyDescent="0.25">
      <c r="E563" s="14">
        <f>ATT.!D565</f>
        <v>0</v>
      </c>
      <c r="F563" s="14" t="str">
        <f>ATT.!E565</f>
        <v/>
      </c>
      <c r="G563" s="15" t="str">
        <f>ATT.!F565</f>
        <v/>
      </c>
      <c r="H563" s="15" t="str">
        <f>ATT.!G565</f>
        <v/>
      </c>
      <c r="I563" s="14" t="str">
        <f>ATT.!H565</f>
        <v/>
      </c>
      <c r="J563" s="78"/>
      <c r="K563" s="78"/>
      <c r="L563" s="79"/>
      <c r="M563" s="79"/>
      <c r="N563" s="79"/>
    </row>
    <row r="564" spans="5:14" ht="18" customHeight="1" x14ac:dyDescent="0.25">
      <c r="E564" s="14">
        <f>ATT.!D566</f>
        <v>0</v>
      </c>
      <c r="F564" s="14" t="str">
        <f>ATT.!E566</f>
        <v/>
      </c>
      <c r="G564" s="15" t="str">
        <f>ATT.!F566</f>
        <v/>
      </c>
      <c r="H564" s="15" t="str">
        <f>ATT.!G566</f>
        <v/>
      </c>
      <c r="I564" s="14" t="str">
        <f>ATT.!H566</f>
        <v/>
      </c>
      <c r="J564" s="78"/>
      <c r="K564" s="78"/>
      <c r="L564" s="79"/>
      <c r="M564" s="79"/>
      <c r="N564" s="79"/>
    </row>
    <row r="565" spans="5:14" ht="18" customHeight="1" x14ac:dyDescent="0.25">
      <c r="E565" s="14">
        <f>ATT.!D567</f>
        <v>0</v>
      </c>
      <c r="F565" s="14" t="str">
        <f>ATT.!E567</f>
        <v/>
      </c>
      <c r="G565" s="15" t="str">
        <f>ATT.!F567</f>
        <v/>
      </c>
      <c r="H565" s="15" t="str">
        <f>ATT.!G567</f>
        <v/>
      </c>
      <c r="I565" s="14" t="str">
        <f>ATT.!H567</f>
        <v/>
      </c>
      <c r="J565" s="78"/>
      <c r="K565" s="78"/>
      <c r="L565" s="79"/>
      <c r="M565" s="79"/>
      <c r="N565" s="79"/>
    </row>
    <row r="566" spans="5:14" ht="18" customHeight="1" x14ac:dyDescent="0.25">
      <c r="E566" s="14">
        <f>ATT.!D568</f>
        <v>0</v>
      </c>
      <c r="F566" s="14" t="str">
        <f>ATT.!E568</f>
        <v/>
      </c>
      <c r="G566" s="15" t="str">
        <f>ATT.!F568</f>
        <v/>
      </c>
      <c r="H566" s="15" t="str">
        <f>ATT.!G568</f>
        <v/>
      </c>
      <c r="I566" s="14" t="str">
        <f>ATT.!H568</f>
        <v/>
      </c>
      <c r="J566" s="78"/>
      <c r="K566" s="78"/>
      <c r="L566" s="79"/>
      <c r="M566" s="79"/>
      <c r="N566" s="79"/>
    </row>
    <row r="567" spans="5:14" ht="18" customHeight="1" x14ac:dyDescent="0.25">
      <c r="E567" s="14">
        <f>ATT.!D569</f>
        <v>0</v>
      </c>
      <c r="F567" s="14" t="str">
        <f>ATT.!E569</f>
        <v/>
      </c>
      <c r="G567" s="15" t="str">
        <f>ATT.!F569</f>
        <v/>
      </c>
      <c r="H567" s="15" t="str">
        <f>ATT.!G569</f>
        <v/>
      </c>
      <c r="I567" s="14" t="str">
        <f>ATT.!H569</f>
        <v/>
      </c>
      <c r="J567" s="78"/>
      <c r="K567" s="78"/>
      <c r="L567" s="79"/>
      <c r="M567" s="79"/>
      <c r="N567" s="79"/>
    </row>
    <row r="568" spans="5:14" ht="18" customHeight="1" x14ac:dyDescent="0.25">
      <c r="E568" s="14">
        <f>ATT.!D570</f>
        <v>0</v>
      </c>
      <c r="F568" s="14" t="str">
        <f>ATT.!E570</f>
        <v/>
      </c>
      <c r="G568" s="15" t="str">
        <f>ATT.!F570</f>
        <v/>
      </c>
      <c r="H568" s="15" t="str">
        <f>ATT.!G570</f>
        <v/>
      </c>
      <c r="I568" s="14" t="str">
        <f>ATT.!H570</f>
        <v/>
      </c>
      <c r="J568" s="78"/>
      <c r="K568" s="78"/>
      <c r="L568" s="79"/>
      <c r="M568" s="79"/>
      <c r="N568" s="79"/>
    </row>
    <row r="569" spans="5:14" ht="18" customHeight="1" x14ac:dyDescent="0.25">
      <c r="E569" s="14">
        <f>ATT.!D571</f>
        <v>0</v>
      </c>
      <c r="F569" s="14" t="str">
        <f>ATT.!E571</f>
        <v/>
      </c>
      <c r="G569" s="15" t="str">
        <f>ATT.!F571</f>
        <v/>
      </c>
      <c r="H569" s="15" t="str">
        <f>ATT.!G571</f>
        <v/>
      </c>
      <c r="I569" s="14" t="str">
        <f>ATT.!H571</f>
        <v/>
      </c>
      <c r="J569" s="78"/>
      <c r="K569" s="78"/>
      <c r="L569" s="79"/>
      <c r="M569" s="79"/>
      <c r="N569" s="79"/>
    </row>
    <row r="570" spans="5:14" ht="18" customHeight="1" x14ac:dyDescent="0.25">
      <c r="E570" s="14">
        <f>ATT.!D572</f>
        <v>0</v>
      </c>
      <c r="F570" s="14" t="str">
        <f>ATT.!E572</f>
        <v/>
      </c>
      <c r="G570" s="15" t="str">
        <f>ATT.!F572</f>
        <v/>
      </c>
      <c r="H570" s="15" t="str">
        <f>ATT.!G572</f>
        <v/>
      </c>
      <c r="I570" s="14" t="str">
        <f>ATT.!H572</f>
        <v/>
      </c>
      <c r="J570" s="78"/>
      <c r="K570" s="78"/>
      <c r="L570" s="79"/>
      <c r="M570" s="79"/>
      <c r="N570" s="79"/>
    </row>
    <row r="571" spans="5:14" ht="18" customHeight="1" x14ac:dyDescent="0.25">
      <c r="E571" s="14">
        <f>ATT.!D573</f>
        <v>0</v>
      </c>
      <c r="F571" s="14" t="str">
        <f>ATT.!E573</f>
        <v/>
      </c>
      <c r="G571" s="15" t="str">
        <f>ATT.!F573</f>
        <v/>
      </c>
      <c r="H571" s="15" t="str">
        <f>ATT.!G573</f>
        <v/>
      </c>
      <c r="I571" s="14" t="str">
        <f>ATT.!H573</f>
        <v/>
      </c>
      <c r="J571" s="78"/>
      <c r="K571" s="78"/>
      <c r="L571" s="79"/>
      <c r="M571" s="79"/>
      <c r="N571" s="79"/>
    </row>
    <row r="572" spans="5:14" ht="18" customHeight="1" x14ac:dyDescent="0.25">
      <c r="E572" s="14">
        <f>ATT.!D574</f>
        <v>0</v>
      </c>
      <c r="F572" s="14" t="str">
        <f>ATT.!E574</f>
        <v/>
      </c>
      <c r="G572" s="15" t="str">
        <f>ATT.!F574</f>
        <v/>
      </c>
      <c r="H572" s="15" t="str">
        <f>ATT.!G574</f>
        <v/>
      </c>
      <c r="I572" s="14" t="str">
        <f>ATT.!H574</f>
        <v/>
      </c>
      <c r="J572" s="78"/>
      <c r="K572" s="78"/>
      <c r="L572" s="79"/>
      <c r="M572" s="79"/>
      <c r="N572" s="79"/>
    </row>
    <row r="573" spans="5:14" ht="18" customHeight="1" x14ac:dyDescent="0.25">
      <c r="E573" s="14">
        <f>ATT.!D575</f>
        <v>0</v>
      </c>
      <c r="F573" s="14" t="str">
        <f>ATT.!E575</f>
        <v/>
      </c>
      <c r="G573" s="15" t="str">
        <f>ATT.!F575</f>
        <v/>
      </c>
      <c r="H573" s="15" t="str">
        <f>ATT.!G575</f>
        <v/>
      </c>
      <c r="I573" s="14" t="str">
        <f>ATT.!H575</f>
        <v/>
      </c>
      <c r="J573" s="78"/>
      <c r="K573" s="78"/>
      <c r="L573" s="79"/>
      <c r="M573" s="79"/>
      <c r="N573" s="79"/>
    </row>
    <row r="574" spans="5:14" ht="18" customHeight="1" x14ac:dyDescent="0.25">
      <c r="E574" s="14">
        <f>ATT.!D576</f>
        <v>0</v>
      </c>
      <c r="F574" s="14" t="str">
        <f>ATT.!E576</f>
        <v/>
      </c>
      <c r="G574" s="15" t="str">
        <f>ATT.!F576</f>
        <v/>
      </c>
      <c r="H574" s="15" t="str">
        <f>ATT.!G576</f>
        <v/>
      </c>
      <c r="I574" s="14" t="str">
        <f>ATT.!H576</f>
        <v/>
      </c>
      <c r="J574" s="78"/>
      <c r="K574" s="78"/>
      <c r="L574" s="79"/>
      <c r="M574" s="79"/>
      <c r="N574" s="79"/>
    </row>
    <row r="575" spans="5:14" ht="18" customHeight="1" x14ac:dyDescent="0.25">
      <c r="E575" s="14">
        <f>ATT.!D577</f>
        <v>0</v>
      </c>
      <c r="F575" s="14" t="str">
        <f>ATT.!E577</f>
        <v/>
      </c>
      <c r="G575" s="15" t="str">
        <f>ATT.!F577</f>
        <v/>
      </c>
      <c r="H575" s="15" t="str">
        <f>ATT.!G577</f>
        <v/>
      </c>
      <c r="I575" s="14" t="str">
        <f>ATT.!H577</f>
        <v/>
      </c>
      <c r="J575" s="78"/>
      <c r="K575" s="78"/>
      <c r="L575" s="79"/>
      <c r="M575" s="79"/>
      <c r="N575" s="79"/>
    </row>
    <row r="576" spans="5:14" ht="18" customHeight="1" x14ac:dyDescent="0.25">
      <c r="E576" s="14">
        <f>ATT.!D578</f>
        <v>0</v>
      </c>
      <c r="F576" s="14" t="str">
        <f>ATT.!E578</f>
        <v/>
      </c>
      <c r="G576" s="15" t="str">
        <f>ATT.!F578</f>
        <v/>
      </c>
      <c r="H576" s="15" t="str">
        <f>ATT.!G578</f>
        <v/>
      </c>
      <c r="I576" s="14" t="str">
        <f>ATT.!H578</f>
        <v/>
      </c>
      <c r="J576" s="78"/>
      <c r="K576" s="78"/>
      <c r="L576" s="79"/>
      <c r="M576" s="79"/>
      <c r="N576" s="79"/>
    </row>
    <row r="577" spans="5:14" ht="18" customHeight="1" x14ac:dyDescent="0.25">
      <c r="E577" s="14">
        <f>ATT.!D579</f>
        <v>0</v>
      </c>
      <c r="F577" s="14" t="str">
        <f>ATT.!E579</f>
        <v/>
      </c>
      <c r="G577" s="15" t="str">
        <f>ATT.!F579</f>
        <v/>
      </c>
      <c r="H577" s="15" t="str">
        <f>ATT.!G579</f>
        <v/>
      </c>
      <c r="I577" s="14" t="str">
        <f>ATT.!H579</f>
        <v/>
      </c>
      <c r="J577" s="78"/>
      <c r="K577" s="78"/>
      <c r="L577" s="79"/>
      <c r="M577" s="79"/>
      <c r="N577" s="79"/>
    </row>
    <row r="578" spans="5:14" ht="18" customHeight="1" x14ac:dyDescent="0.25">
      <c r="E578" s="14">
        <f>ATT.!D580</f>
        <v>0</v>
      </c>
      <c r="F578" s="14" t="str">
        <f>ATT.!E580</f>
        <v/>
      </c>
      <c r="G578" s="15" t="str">
        <f>ATT.!F580</f>
        <v/>
      </c>
      <c r="H578" s="15" t="str">
        <f>ATT.!G580</f>
        <v/>
      </c>
      <c r="I578" s="14" t="str">
        <f>ATT.!H580</f>
        <v/>
      </c>
      <c r="J578" s="78"/>
      <c r="K578" s="78"/>
      <c r="L578" s="79"/>
      <c r="M578" s="79"/>
      <c r="N578" s="79"/>
    </row>
    <row r="579" spans="5:14" ht="18" customHeight="1" x14ac:dyDescent="0.25">
      <c r="E579" s="14">
        <f>ATT.!D581</f>
        <v>0</v>
      </c>
      <c r="F579" s="14" t="str">
        <f>ATT.!E581</f>
        <v/>
      </c>
      <c r="G579" s="15" t="str">
        <f>ATT.!F581</f>
        <v/>
      </c>
      <c r="H579" s="15" t="str">
        <f>ATT.!G581</f>
        <v/>
      </c>
      <c r="I579" s="14" t="str">
        <f>ATT.!H581</f>
        <v/>
      </c>
      <c r="J579" s="78"/>
      <c r="K579" s="78"/>
      <c r="L579" s="79"/>
      <c r="M579" s="79"/>
      <c r="N579" s="79"/>
    </row>
    <row r="580" spans="5:14" ht="18" customHeight="1" x14ac:dyDescent="0.25">
      <c r="E580" s="14">
        <f>ATT.!D582</f>
        <v>0</v>
      </c>
      <c r="F580" s="14" t="str">
        <f>ATT.!E582</f>
        <v/>
      </c>
      <c r="G580" s="15" t="str">
        <f>ATT.!F582</f>
        <v/>
      </c>
      <c r="H580" s="15" t="str">
        <f>ATT.!G582</f>
        <v/>
      </c>
      <c r="I580" s="14" t="str">
        <f>ATT.!H582</f>
        <v/>
      </c>
      <c r="J580" s="78"/>
      <c r="K580" s="78"/>
      <c r="L580" s="79"/>
      <c r="M580" s="79"/>
      <c r="N580" s="79"/>
    </row>
    <row r="581" spans="5:14" ht="18" customHeight="1" x14ac:dyDescent="0.25">
      <c r="E581" s="14">
        <f>ATT.!D583</f>
        <v>0</v>
      </c>
      <c r="F581" s="14" t="str">
        <f>ATT.!E583</f>
        <v/>
      </c>
      <c r="G581" s="15" t="str">
        <f>ATT.!F583</f>
        <v/>
      </c>
      <c r="H581" s="15" t="str">
        <f>ATT.!G583</f>
        <v/>
      </c>
      <c r="I581" s="14" t="str">
        <f>ATT.!H583</f>
        <v/>
      </c>
      <c r="J581" s="78"/>
      <c r="K581" s="78"/>
      <c r="L581" s="79"/>
      <c r="M581" s="79"/>
      <c r="N581" s="79"/>
    </row>
    <row r="582" spans="5:14" ht="18" customHeight="1" x14ac:dyDescent="0.25">
      <c r="E582" s="14">
        <f>ATT.!D584</f>
        <v>0</v>
      </c>
      <c r="F582" s="14" t="str">
        <f>ATT.!E584</f>
        <v/>
      </c>
      <c r="G582" s="15" t="str">
        <f>ATT.!F584</f>
        <v/>
      </c>
      <c r="H582" s="15" t="str">
        <f>ATT.!G584</f>
        <v/>
      </c>
      <c r="I582" s="14" t="str">
        <f>ATT.!H584</f>
        <v/>
      </c>
      <c r="J582" s="78"/>
      <c r="K582" s="78"/>
      <c r="L582" s="79"/>
      <c r="M582" s="79"/>
      <c r="N582" s="79"/>
    </row>
    <row r="583" spans="5:14" ht="18" customHeight="1" x14ac:dyDescent="0.25">
      <c r="E583" s="14">
        <f>ATT.!D585</f>
        <v>0</v>
      </c>
      <c r="F583" s="14" t="str">
        <f>ATT.!E585</f>
        <v/>
      </c>
      <c r="G583" s="15" t="str">
        <f>ATT.!F585</f>
        <v/>
      </c>
      <c r="H583" s="15" t="str">
        <f>ATT.!G585</f>
        <v/>
      </c>
      <c r="I583" s="14" t="str">
        <f>ATT.!H585</f>
        <v/>
      </c>
      <c r="J583" s="78"/>
      <c r="K583" s="78"/>
      <c r="L583" s="79"/>
      <c r="M583" s="79"/>
      <c r="N583" s="79"/>
    </row>
    <row r="584" spans="5:14" ht="18" customHeight="1" x14ac:dyDescent="0.25">
      <c r="E584" s="14">
        <f>ATT.!D586</f>
        <v>0</v>
      </c>
      <c r="F584" s="14" t="str">
        <f>ATT.!E586</f>
        <v/>
      </c>
      <c r="G584" s="15" t="str">
        <f>ATT.!F586</f>
        <v/>
      </c>
      <c r="H584" s="15" t="str">
        <f>ATT.!G586</f>
        <v/>
      </c>
      <c r="I584" s="14" t="str">
        <f>ATT.!H586</f>
        <v/>
      </c>
      <c r="J584" s="78"/>
      <c r="K584" s="78"/>
      <c r="L584" s="79"/>
      <c r="M584" s="79"/>
      <c r="N584" s="79"/>
    </row>
    <row r="585" spans="5:14" ht="18" customHeight="1" x14ac:dyDescent="0.25">
      <c r="E585" s="14">
        <f>ATT.!D587</f>
        <v>0</v>
      </c>
      <c r="F585" s="14" t="str">
        <f>ATT.!E587</f>
        <v/>
      </c>
      <c r="G585" s="15" t="str">
        <f>ATT.!F587</f>
        <v/>
      </c>
      <c r="H585" s="15" t="str">
        <f>ATT.!G587</f>
        <v/>
      </c>
      <c r="I585" s="14" t="str">
        <f>ATT.!H587</f>
        <v/>
      </c>
      <c r="J585" s="78"/>
      <c r="K585" s="78"/>
      <c r="L585" s="79"/>
      <c r="M585" s="79"/>
      <c r="N585" s="79"/>
    </row>
    <row r="586" spans="5:14" ht="18" customHeight="1" x14ac:dyDescent="0.25">
      <c r="E586" s="14">
        <f>ATT.!D588</f>
        <v>0</v>
      </c>
      <c r="F586" s="14" t="str">
        <f>ATT.!E588</f>
        <v/>
      </c>
      <c r="G586" s="15" t="str">
        <f>ATT.!F588</f>
        <v/>
      </c>
      <c r="H586" s="15" t="str">
        <f>ATT.!G588</f>
        <v/>
      </c>
      <c r="I586" s="14" t="str">
        <f>ATT.!H588</f>
        <v/>
      </c>
      <c r="J586" s="78"/>
      <c r="K586" s="78"/>
      <c r="L586" s="79"/>
      <c r="M586" s="79"/>
      <c r="N586" s="79"/>
    </row>
    <row r="587" spans="5:14" ht="18" customHeight="1" x14ac:dyDescent="0.25">
      <c r="E587" s="14">
        <f>ATT.!D589</f>
        <v>0</v>
      </c>
      <c r="F587" s="14" t="str">
        <f>ATT.!E589</f>
        <v/>
      </c>
      <c r="G587" s="15" t="str">
        <f>ATT.!F589</f>
        <v/>
      </c>
      <c r="H587" s="15" t="str">
        <f>ATT.!G589</f>
        <v/>
      </c>
      <c r="I587" s="14" t="str">
        <f>ATT.!H589</f>
        <v/>
      </c>
      <c r="J587" s="78"/>
      <c r="K587" s="78"/>
      <c r="L587" s="79"/>
      <c r="M587" s="79"/>
      <c r="N587" s="79"/>
    </row>
    <row r="588" spans="5:14" ht="18" customHeight="1" x14ac:dyDescent="0.25">
      <c r="E588" s="14">
        <f>ATT.!D590</f>
        <v>0</v>
      </c>
      <c r="F588" s="14" t="str">
        <f>ATT.!E590</f>
        <v/>
      </c>
      <c r="G588" s="15" t="str">
        <f>ATT.!F590</f>
        <v/>
      </c>
      <c r="H588" s="15" t="str">
        <f>ATT.!G590</f>
        <v/>
      </c>
      <c r="I588" s="14" t="str">
        <f>ATT.!H590</f>
        <v/>
      </c>
      <c r="J588" s="78"/>
      <c r="K588" s="78"/>
      <c r="L588" s="79"/>
      <c r="M588" s="79"/>
      <c r="N588" s="79"/>
    </row>
    <row r="589" spans="5:14" ht="18" customHeight="1" x14ac:dyDescent="0.25">
      <c r="E589" s="14">
        <f>ATT.!D591</f>
        <v>0</v>
      </c>
      <c r="F589" s="14" t="str">
        <f>ATT.!E591</f>
        <v/>
      </c>
      <c r="G589" s="15" t="str">
        <f>ATT.!F591</f>
        <v/>
      </c>
      <c r="H589" s="15" t="str">
        <f>ATT.!G591</f>
        <v/>
      </c>
      <c r="I589" s="14" t="str">
        <f>ATT.!H591</f>
        <v/>
      </c>
      <c r="J589" s="78"/>
      <c r="K589" s="78"/>
      <c r="L589" s="79"/>
      <c r="M589" s="79"/>
      <c r="N589" s="79"/>
    </row>
    <row r="590" spans="5:14" ht="18" customHeight="1" x14ac:dyDescent="0.25">
      <c r="E590" s="14">
        <f>ATT.!D592</f>
        <v>0</v>
      </c>
      <c r="F590" s="14" t="str">
        <f>ATT.!E592</f>
        <v/>
      </c>
      <c r="G590" s="15" t="str">
        <f>ATT.!F592</f>
        <v/>
      </c>
      <c r="H590" s="15" t="str">
        <f>ATT.!G592</f>
        <v/>
      </c>
      <c r="I590" s="14" t="str">
        <f>ATT.!H592</f>
        <v/>
      </c>
      <c r="J590" s="78"/>
      <c r="K590" s="78"/>
      <c r="L590" s="79"/>
      <c r="M590" s="79"/>
      <c r="N590" s="79"/>
    </row>
    <row r="591" spans="5:14" ht="18" customHeight="1" x14ac:dyDescent="0.25">
      <c r="E591" s="14">
        <f>ATT.!D593</f>
        <v>0</v>
      </c>
      <c r="F591" s="14" t="str">
        <f>ATT.!E593</f>
        <v/>
      </c>
      <c r="G591" s="15" t="str">
        <f>ATT.!F593</f>
        <v/>
      </c>
      <c r="H591" s="15" t="str">
        <f>ATT.!G593</f>
        <v/>
      </c>
      <c r="I591" s="14" t="str">
        <f>ATT.!H593</f>
        <v/>
      </c>
      <c r="J591" s="78"/>
      <c r="K591" s="78"/>
      <c r="L591" s="79"/>
      <c r="M591" s="79"/>
      <c r="N591" s="79"/>
    </row>
    <row r="592" spans="5:14" ht="18" customHeight="1" x14ac:dyDescent="0.25">
      <c r="E592" s="14">
        <f>ATT.!D594</f>
        <v>0</v>
      </c>
      <c r="F592" s="14" t="str">
        <f>ATT.!E594</f>
        <v/>
      </c>
      <c r="G592" s="15" t="str">
        <f>ATT.!F594</f>
        <v/>
      </c>
      <c r="H592" s="15" t="str">
        <f>ATT.!G594</f>
        <v/>
      </c>
      <c r="I592" s="14" t="str">
        <f>ATT.!H594</f>
        <v/>
      </c>
      <c r="J592" s="78"/>
      <c r="K592" s="78"/>
      <c r="L592" s="79"/>
      <c r="M592" s="79"/>
      <c r="N592" s="79"/>
    </row>
    <row r="593" spans="5:14" ht="18" customHeight="1" x14ac:dyDescent="0.25">
      <c r="E593" s="14">
        <f>ATT.!D595</f>
        <v>0</v>
      </c>
      <c r="F593" s="14" t="str">
        <f>ATT.!E595</f>
        <v/>
      </c>
      <c r="G593" s="15" t="str">
        <f>ATT.!F595</f>
        <v/>
      </c>
      <c r="H593" s="15" t="str">
        <f>ATT.!G595</f>
        <v/>
      </c>
      <c r="I593" s="14" t="str">
        <f>ATT.!H595</f>
        <v/>
      </c>
      <c r="J593" s="78"/>
      <c r="K593" s="78"/>
      <c r="L593" s="79"/>
      <c r="M593" s="79"/>
      <c r="N593" s="79"/>
    </row>
    <row r="594" spans="5:14" ht="18" customHeight="1" x14ac:dyDescent="0.25">
      <c r="E594" s="14">
        <f>ATT.!D596</f>
        <v>0</v>
      </c>
      <c r="F594" s="14" t="str">
        <f>ATT.!E596</f>
        <v/>
      </c>
      <c r="G594" s="15" t="str">
        <f>ATT.!F596</f>
        <v/>
      </c>
      <c r="H594" s="15" t="str">
        <f>ATT.!G596</f>
        <v/>
      </c>
      <c r="I594" s="14" t="str">
        <f>ATT.!H596</f>
        <v/>
      </c>
      <c r="J594" s="78"/>
      <c r="K594" s="78"/>
      <c r="L594" s="79"/>
      <c r="M594" s="79"/>
      <c r="N594" s="79"/>
    </row>
    <row r="595" spans="5:14" ht="18" customHeight="1" x14ac:dyDescent="0.25">
      <c r="E595" s="14">
        <f>ATT.!D597</f>
        <v>0</v>
      </c>
      <c r="F595" s="14" t="str">
        <f>ATT.!E597</f>
        <v/>
      </c>
      <c r="G595" s="15" t="str">
        <f>ATT.!F597</f>
        <v/>
      </c>
      <c r="H595" s="15" t="str">
        <f>ATT.!G597</f>
        <v/>
      </c>
      <c r="I595" s="14" t="str">
        <f>ATT.!H597</f>
        <v/>
      </c>
      <c r="J595" s="78"/>
      <c r="K595" s="78"/>
      <c r="L595" s="79"/>
      <c r="M595" s="79"/>
      <c r="N595" s="79"/>
    </row>
    <row r="596" spans="5:14" ht="18" customHeight="1" x14ac:dyDescent="0.25">
      <c r="E596" s="14">
        <f>ATT.!D598</f>
        <v>0</v>
      </c>
      <c r="F596" s="14" t="str">
        <f>ATT.!E598</f>
        <v/>
      </c>
      <c r="G596" s="15" t="str">
        <f>ATT.!F598</f>
        <v/>
      </c>
      <c r="H596" s="15" t="str">
        <f>ATT.!G598</f>
        <v/>
      </c>
      <c r="I596" s="14" t="str">
        <f>ATT.!H598</f>
        <v/>
      </c>
      <c r="J596" s="78"/>
      <c r="K596" s="78"/>
      <c r="L596" s="79"/>
      <c r="M596" s="79"/>
      <c r="N596" s="79"/>
    </row>
    <row r="597" spans="5:14" ht="18" customHeight="1" x14ac:dyDescent="0.25">
      <c r="E597" s="14">
        <f>ATT.!D599</f>
        <v>0</v>
      </c>
      <c r="F597" s="14" t="str">
        <f>ATT.!E599</f>
        <v/>
      </c>
      <c r="G597" s="15" t="str">
        <f>ATT.!F599</f>
        <v/>
      </c>
      <c r="H597" s="15" t="str">
        <f>ATT.!G599</f>
        <v/>
      </c>
      <c r="I597" s="14" t="str">
        <f>ATT.!H599</f>
        <v/>
      </c>
      <c r="J597" s="78"/>
      <c r="K597" s="78"/>
      <c r="L597" s="79"/>
      <c r="M597" s="79"/>
      <c r="N597" s="79"/>
    </row>
    <row r="598" spans="5:14" ht="18" customHeight="1" x14ac:dyDescent="0.25">
      <c r="E598" s="14">
        <f>ATT.!D600</f>
        <v>0</v>
      </c>
      <c r="F598" s="14" t="str">
        <f>ATT.!E600</f>
        <v/>
      </c>
      <c r="G598" s="15" t="str">
        <f>ATT.!F600</f>
        <v/>
      </c>
      <c r="H598" s="15" t="str">
        <f>ATT.!G600</f>
        <v/>
      </c>
      <c r="I598" s="14" t="str">
        <f>ATT.!H600</f>
        <v/>
      </c>
      <c r="J598" s="78"/>
      <c r="K598" s="78"/>
      <c r="L598" s="79"/>
      <c r="M598" s="79"/>
      <c r="N598" s="79"/>
    </row>
    <row r="599" spans="5:14" ht="18" customHeight="1" x14ac:dyDescent="0.25">
      <c r="E599" s="14">
        <f>ATT.!D601</f>
        <v>0</v>
      </c>
      <c r="F599" s="14" t="str">
        <f>ATT.!E601</f>
        <v/>
      </c>
      <c r="G599" s="15" t="str">
        <f>ATT.!F601</f>
        <v/>
      </c>
      <c r="H599" s="15" t="str">
        <f>ATT.!G601</f>
        <v/>
      </c>
      <c r="I599" s="14" t="str">
        <f>ATT.!H601</f>
        <v/>
      </c>
      <c r="J599" s="78"/>
      <c r="K599" s="78"/>
      <c r="L599" s="79"/>
      <c r="M599" s="79"/>
      <c r="N599" s="79"/>
    </row>
    <row r="600" spans="5:14" ht="18" customHeight="1" x14ac:dyDescent="0.25">
      <c r="E600" s="14">
        <f>ATT.!D602</f>
        <v>0</v>
      </c>
      <c r="F600" s="14" t="str">
        <f>ATT.!E602</f>
        <v/>
      </c>
      <c r="G600" s="15" t="str">
        <f>ATT.!F602</f>
        <v/>
      </c>
      <c r="H600" s="15" t="str">
        <f>ATT.!G602</f>
        <v/>
      </c>
      <c r="I600" s="14" t="str">
        <f>ATT.!H602</f>
        <v/>
      </c>
      <c r="J600" s="78"/>
      <c r="K600" s="78"/>
      <c r="L600" s="79"/>
      <c r="M600" s="79"/>
      <c r="N600" s="79"/>
    </row>
    <row r="601" spans="5:14" ht="18" customHeight="1" x14ac:dyDescent="0.25">
      <c r="E601" s="14">
        <f>ATT.!D603</f>
        <v>0</v>
      </c>
      <c r="F601" s="14" t="str">
        <f>ATT.!E603</f>
        <v/>
      </c>
      <c r="G601" s="15" t="str">
        <f>ATT.!F603</f>
        <v/>
      </c>
      <c r="H601" s="15" t="str">
        <f>ATT.!G603</f>
        <v/>
      </c>
      <c r="I601" s="14" t="str">
        <f>ATT.!H603</f>
        <v/>
      </c>
      <c r="J601" s="78"/>
      <c r="K601" s="78"/>
      <c r="L601" s="79"/>
      <c r="M601" s="79"/>
      <c r="N601" s="79"/>
    </row>
    <row r="602" spans="5:14" ht="18" customHeight="1" x14ac:dyDescent="0.25">
      <c r="E602" s="14">
        <f>ATT.!D604</f>
        <v>0</v>
      </c>
      <c r="F602" s="14" t="str">
        <f>ATT.!E604</f>
        <v/>
      </c>
      <c r="G602" s="15" t="str">
        <f>ATT.!F604</f>
        <v/>
      </c>
      <c r="H602" s="15" t="str">
        <f>ATT.!G604</f>
        <v/>
      </c>
      <c r="I602" s="14" t="str">
        <f>ATT.!H604</f>
        <v/>
      </c>
      <c r="J602" s="78"/>
      <c r="K602" s="78"/>
      <c r="L602" s="79"/>
      <c r="M602" s="79"/>
      <c r="N602" s="79"/>
    </row>
    <row r="603" spans="5:14" ht="18" customHeight="1" x14ac:dyDescent="0.25">
      <c r="E603" s="14">
        <f>ATT.!D605</f>
        <v>0</v>
      </c>
      <c r="F603" s="14" t="str">
        <f>ATT.!E605</f>
        <v/>
      </c>
      <c r="G603" s="15" t="str">
        <f>ATT.!F605</f>
        <v/>
      </c>
      <c r="H603" s="15" t="str">
        <f>ATT.!G605</f>
        <v/>
      </c>
      <c r="I603" s="14" t="str">
        <f>ATT.!H605</f>
        <v/>
      </c>
      <c r="J603" s="78"/>
      <c r="K603" s="78"/>
      <c r="L603" s="79"/>
      <c r="M603" s="79"/>
      <c r="N603" s="79"/>
    </row>
    <row r="604" spans="5:14" ht="18" customHeight="1" x14ac:dyDescent="0.25">
      <c r="E604" s="14">
        <f>ATT.!D606</f>
        <v>0</v>
      </c>
      <c r="F604" s="14" t="str">
        <f>ATT.!E606</f>
        <v/>
      </c>
      <c r="G604" s="15" t="str">
        <f>ATT.!F606</f>
        <v/>
      </c>
      <c r="H604" s="15" t="str">
        <f>ATT.!G606</f>
        <v/>
      </c>
      <c r="I604" s="14" t="str">
        <f>ATT.!H606</f>
        <v/>
      </c>
      <c r="J604" s="78"/>
      <c r="K604" s="78"/>
      <c r="L604" s="79"/>
      <c r="M604" s="79"/>
      <c r="N604" s="79"/>
    </row>
    <row r="605" spans="5:14" ht="18" customHeight="1" x14ac:dyDescent="0.25">
      <c r="E605" s="14">
        <f>ATT.!D607</f>
        <v>0</v>
      </c>
      <c r="F605" s="14" t="str">
        <f>ATT.!E607</f>
        <v/>
      </c>
      <c r="G605" s="15" t="str">
        <f>ATT.!F607</f>
        <v/>
      </c>
      <c r="H605" s="15" t="str">
        <f>ATT.!G607</f>
        <v/>
      </c>
      <c r="I605" s="14" t="str">
        <f>ATT.!H607</f>
        <v/>
      </c>
      <c r="J605" s="78"/>
      <c r="K605" s="78"/>
      <c r="L605" s="79"/>
      <c r="M605" s="79"/>
      <c r="N605" s="79"/>
    </row>
    <row r="606" spans="5:14" ht="18" customHeight="1" x14ac:dyDescent="0.25">
      <c r="E606" s="14">
        <f>ATT.!D608</f>
        <v>0</v>
      </c>
      <c r="F606" s="14" t="str">
        <f>ATT.!E608</f>
        <v/>
      </c>
      <c r="G606" s="15" t="str">
        <f>ATT.!F608</f>
        <v/>
      </c>
      <c r="H606" s="15" t="str">
        <f>ATT.!G608</f>
        <v/>
      </c>
      <c r="I606" s="14" t="str">
        <f>ATT.!H608</f>
        <v/>
      </c>
      <c r="J606" s="78"/>
      <c r="K606" s="78"/>
      <c r="L606" s="79"/>
      <c r="M606" s="79"/>
      <c r="N606" s="79"/>
    </row>
    <row r="607" spans="5:14" ht="18" customHeight="1" x14ac:dyDescent="0.25">
      <c r="E607" s="14">
        <f>ATT.!D609</f>
        <v>0</v>
      </c>
      <c r="F607" s="14" t="str">
        <f>ATT.!E609</f>
        <v/>
      </c>
      <c r="G607" s="15" t="str">
        <f>ATT.!F609</f>
        <v/>
      </c>
      <c r="H607" s="15" t="str">
        <f>ATT.!G609</f>
        <v/>
      </c>
      <c r="I607" s="14" t="str">
        <f>ATT.!H609</f>
        <v/>
      </c>
      <c r="J607" s="78"/>
      <c r="K607" s="78"/>
      <c r="L607" s="79"/>
      <c r="M607" s="79"/>
      <c r="N607" s="79"/>
    </row>
    <row r="608" spans="5:14" ht="18" customHeight="1" x14ac:dyDescent="0.25">
      <c r="E608" s="14">
        <f>ATT.!D610</f>
        <v>0</v>
      </c>
      <c r="F608" s="14" t="str">
        <f>ATT.!E610</f>
        <v/>
      </c>
      <c r="G608" s="15" t="str">
        <f>ATT.!F610</f>
        <v/>
      </c>
      <c r="H608" s="15" t="str">
        <f>ATT.!G610</f>
        <v/>
      </c>
      <c r="I608" s="14" t="str">
        <f>ATT.!H610</f>
        <v/>
      </c>
      <c r="J608" s="78"/>
      <c r="K608" s="78"/>
      <c r="L608" s="79"/>
      <c r="M608" s="79"/>
      <c r="N608" s="79"/>
    </row>
    <row r="609" spans="5:14" ht="18" customHeight="1" x14ac:dyDescent="0.25">
      <c r="E609" s="14">
        <f>ATT.!D611</f>
        <v>0</v>
      </c>
      <c r="F609" s="14" t="str">
        <f>ATT.!E611</f>
        <v/>
      </c>
      <c r="G609" s="15" t="str">
        <f>ATT.!F611</f>
        <v/>
      </c>
      <c r="H609" s="15" t="str">
        <f>ATT.!G611</f>
        <v/>
      </c>
      <c r="I609" s="14" t="str">
        <f>ATT.!H611</f>
        <v/>
      </c>
      <c r="J609" s="78"/>
      <c r="K609" s="78"/>
      <c r="L609" s="79"/>
      <c r="M609" s="79"/>
      <c r="N609" s="79"/>
    </row>
    <row r="610" spans="5:14" ht="18" customHeight="1" x14ac:dyDescent="0.25">
      <c r="E610" s="14">
        <f>ATT.!D612</f>
        <v>0</v>
      </c>
      <c r="F610" s="14" t="str">
        <f>ATT.!E612</f>
        <v/>
      </c>
      <c r="G610" s="15" t="str">
        <f>ATT.!F612</f>
        <v/>
      </c>
      <c r="H610" s="15" t="str">
        <f>ATT.!G612</f>
        <v/>
      </c>
      <c r="I610" s="14" t="str">
        <f>ATT.!H612</f>
        <v/>
      </c>
      <c r="J610" s="78"/>
      <c r="K610" s="78"/>
      <c r="L610" s="79"/>
      <c r="M610" s="79"/>
      <c r="N610" s="79"/>
    </row>
    <row r="611" spans="5:14" ht="18" customHeight="1" x14ac:dyDescent="0.25">
      <c r="E611" s="14">
        <f>ATT.!D613</f>
        <v>0</v>
      </c>
      <c r="F611" s="14" t="str">
        <f>ATT.!E613</f>
        <v/>
      </c>
      <c r="G611" s="15" t="str">
        <f>ATT.!F613</f>
        <v/>
      </c>
      <c r="H611" s="15" t="str">
        <f>ATT.!G613</f>
        <v/>
      </c>
      <c r="I611" s="14" t="str">
        <f>ATT.!H613</f>
        <v/>
      </c>
      <c r="J611" s="78"/>
      <c r="K611" s="78"/>
      <c r="L611" s="79"/>
      <c r="M611" s="79"/>
      <c r="N611" s="79"/>
    </row>
    <row r="612" spans="5:14" ht="18" customHeight="1" x14ac:dyDescent="0.25">
      <c r="E612" s="14">
        <f>ATT.!D614</f>
        <v>0</v>
      </c>
      <c r="F612" s="14" t="str">
        <f>ATT.!E614</f>
        <v/>
      </c>
      <c r="G612" s="15" t="str">
        <f>ATT.!F614</f>
        <v/>
      </c>
      <c r="H612" s="15" t="str">
        <f>ATT.!G614</f>
        <v/>
      </c>
      <c r="I612" s="14" t="str">
        <f>ATT.!H614</f>
        <v/>
      </c>
      <c r="J612" s="78"/>
      <c r="K612" s="78"/>
      <c r="L612" s="79"/>
      <c r="M612" s="79"/>
      <c r="N612" s="79"/>
    </row>
    <row r="613" spans="5:14" ht="18" customHeight="1" x14ac:dyDescent="0.25">
      <c r="E613" s="14">
        <f>ATT.!D615</f>
        <v>0</v>
      </c>
      <c r="F613" s="14" t="str">
        <f>ATT.!E615</f>
        <v/>
      </c>
      <c r="G613" s="15" t="str">
        <f>ATT.!F615</f>
        <v/>
      </c>
      <c r="H613" s="15" t="str">
        <f>ATT.!G615</f>
        <v/>
      </c>
      <c r="I613" s="14" t="str">
        <f>ATT.!H615</f>
        <v/>
      </c>
      <c r="J613" s="78"/>
      <c r="K613" s="78"/>
      <c r="L613" s="79"/>
      <c r="M613" s="79"/>
      <c r="N613" s="79"/>
    </row>
    <row r="614" spans="5:14" ht="18" customHeight="1" x14ac:dyDescent="0.25">
      <c r="E614" s="14">
        <f>ATT.!D616</f>
        <v>0</v>
      </c>
      <c r="F614" s="14" t="str">
        <f>ATT.!E616</f>
        <v/>
      </c>
      <c r="G614" s="15" t="str">
        <f>ATT.!F616</f>
        <v/>
      </c>
      <c r="H614" s="15" t="str">
        <f>ATT.!G616</f>
        <v/>
      </c>
      <c r="I614" s="14" t="str">
        <f>ATT.!H616</f>
        <v/>
      </c>
      <c r="J614" s="78"/>
      <c r="K614" s="78"/>
      <c r="L614" s="79"/>
      <c r="M614" s="79"/>
      <c r="N614" s="79"/>
    </row>
    <row r="615" spans="5:14" ht="18" customHeight="1" x14ac:dyDescent="0.25">
      <c r="E615" s="14">
        <f>ATT.!D617</f>
        <v>0</v>
      </c>
      <c r="F615" s="14" t="str">
        <f>ATT.!E617</f>
        <v/>
      </c>
      <c r="G615" s="15" t="str">
        <f>ATT.!F617</f>
        <v/>
      </c>
      <c r="H615" s="15" t="str">
        <f>ATT.!G617</f>
        <v/>
      </c>
      <c r="I615" s="14" t="str">
        <f>ATT.!H617</f>
        <v/>
      </c>
      <c r="J615" s="78"/>
      <c r="K615" s="78"/>
      <c r="L615" s="79"/>
      <c r="M615" s="79"/>
      <c r="N615" s="79"/>
    </row>
    <row r="616" spans="5:14" ht="18" customHeight="1" x14ac:dyDescent="0.25">
      <c r="E616" s="14">
        <f>ATT.!D618</f>
        <v>0</v>
      </c>
      <c r="F616" s="14" t="str">
        <f>ATT.!E618</f>
        <v/>
      </c>
      <c r="G616" s="15" t="str">
        <f>ATT.!F618</f>
        <v/>
      </c>
      <c r="H616" s="15" t="str">
        <f>ATT.!G618</f>
        <v/>
      </c>
      <c r="I616" s="14" t="str">
        <f>ATT.!H618</f>
        <v/>
      </c>
      <c r="J616" s="78"/>
      <c r="K616" s="78"/>
      <c r="L616" s="79"/>
      <c r="M616" s="79"/>
      <c r="N616" s="79"/>
    </row>
    <row r="617" spans="5:14" ht="18" customHeight="1" x14ac:dyDescent="0.25">
      <c r="E617" s="14">
        <f>ATT.!D619</f>
        <v>0</v>
      </c>
      <c r="F617" s="14" t="str">
        <f>ATT.!E619</f>
        <v/>
      </c>
      <c r="G617" s="15" t="str">
        <f>ATT.!F619</f>
        <v/>
      </c>
      <c r="H617" s="15" t="str">
        <f>ATT.!G619</f>
        <v/>
      </c>
      <c r="I617" s="14" t="str">
        <f>ATT.!H619</f>
        <v/>
      </c>
      <c r="J617" s="78"/>
      <c r="K617" s="78"/>
      <c r="L617" s="79"/>
      <c r="M617" s="79"/>
      <c r="N617" s="79"/>
    </row>
    <row r="618" spans="5:14" ht="18" customHeight="1" x14ac:dyDescent="0.25">
      <c r="E618" s="14">
        <f>ATT.!D620</f>
        <v>0</v>
      </c>
      <c r="F618" s="14" t="str">
        <f>ATT.!E620</f>
        <v/>
      </c>
      <c r="G618" s="15" t="str">
        <f>ATT.!F620</f>
        <v/>
      </c>
      <c r="H618" s="15" t="str">
        <f>ATT.!G620</f>
        <v/>
      </c>
      <c r="I618" s="14" t="str">
        <f>ATT.!H620</f>
        <v/>
      </c>
      <c r="J618" s="78"/>
      <c r="K618" s="78"/>
      <c r="L618" s="79"/>
      <c r="M618" s="79"/>
      <c r="N618" s="79"/>
    </row>
    <row r="619" spans="5:14" ht="18" customHeight="1" x14ac:dyDescent="0.25">
      <c r="E619" s="14">
        <f>ATT.!D621</f>
        <v>0</v>
      </c>
      <c r="F619" s="14" t="str">
        <f>ATT.!E621</f>
        <v/>
      </c>
      <c r="G619" s="15" t="str">
        <f>ATT.!F621</f>
        <v/>
      </c>
      <c r="H619" s="15" t="str">
        <f>ATT.!G621</f>
        <v/>
      </c>
      <c r="I619" s="14" t="str">
        <f>ATT.!H621</f>
        <v/>
      </c>
      <c r="J619" s="78"/>
      <c r="K619" s="78"/>
      <c r="L619" s="79"/>
      <c r="M619" s="79"/>
      <c r="N619" s="79"/>
    </row>
    <row r="620" spans="5:14" ht="18" customHeight="1" x14ac:dyDescent="0.25">
      <c r="E620" s="14">
        <f>ATT.!D622</f>
        <v>0</v>
      </c>
      <c r="F620" s="14" t="str">
        <f>ATT.!E622</f>
        <v/>
      </c>
      <c r="G620" s="15" t="str">
        <f>ATT.!F622</f>
        <v/>
      </c>
      <c r="H620" s="15" t="str">
        <f>ATT.!G622</f>
        <v/>
      </c>
      <c r="I620" s="14" t="str">
        <f>ATT.!H622</f>
        <v/>
      </c>
      <c r="J620" s="78"/>
      <c r="K620" s="78"/>
      <c r="L620" s="79"/>
      <c r="M620" s="79"/>
      <c r="N620" s="79"/>
    </row>
    <row r="621" spans="5:14" ht="18" customHeight="1" x14ac:dyDescent="0.25">
      <c r="E621" s="14">
        <f>ATT.!D623</f>
        <v>0</v>
      </c>
      <c r="F621" s="14" t="str">
        <f>ATT.!E623</f>
        <v/>
      </c>
      <c r="G621" s="15" t="str">
        <f>ATT.!F623</f>
        <v/>
      </c>
      <c r="H621" s="15" t="str">
        <f>ATT.!G623</f>
        <v/>
      </c>
      <c r="I621" s="14" t="str">
        <f>ATT.!H623</f>
        <v/>
      </c>
      <c r="J621" s="78"/>
      <c r="K621" s="78"/>
      <c r="L621" s="79"/>
      <c r="M621" s="79"/>
      <c r="N621" s="79"/>
    </row>
    <row r="622" spans="5:14" ht="18" customHeight="1" x14ac:dyDescent="0.25">
      <c r="E622" s="14">
        <f>ATT.!D624</f>
        <v>0</v>
      </c>
      <c r="F622" s="14" t="str">
        <f>ATT.!E624</f>
        <v/>
      </c>
      <c r="G622" s="15" t="str">
        <f>ATT.!F624</f>
        <v/>
      </c>
      <c r="H622" s="15" t="str">
        <f>ATT.!G624</f>
        <v/>
      </c>
      <c r="I622" s="14" t="str">
        <f>ATT.!H624</f>
        <v/>
      </c>
      <c r="J622" s="78"/>
      <c r="K622" s="78"/>
      <c r="L622" s="79"/>
      <c r="M622" s="79"/>
      <c r="N622" s="79"/>
    </row>
    <row r="623" spans="5:14" ht="18" customHeight="1" x14ac:dyDescent="0.25">
      <c r="E623" s="14">
        <f>ATT.!D625</f>
        <v>0</v>
      </c>
      <c r="F623" s="14" t="str">
        <f>ATT.!E625</f>
        <v/>
      </c>
      <c r="G623" s="15" t="str">
        <f>ATT.!F625</f>
        <v/>
      </c>
      <c r="H623" s="15" t="str">
        <f>ATT.!G625</f>
        <v/>
      </c>
      <c r="I623" s="14" t="str">
        <f>ATT.!H625</f>
        <v/>
      </c>
      <c r="J623" s="78"/>
      <c r="K623" s="78"/>
      <c r="L623" s="79"/>
      <c r="M623" s="79"/>
      <c r="N623" s="79"/>
    </row>
    <row r="624" spans="5:14" ht="18" customHeight="1" x14ac:dyDescent="0.25">
      <c r="E624" s="14">
        <f>ATT.!D626</f>
        <v>0</v>
      </c>
      <c r="F624" s="14" t="str">
        <f>ATT.!E626</f>
        <v/>
      </c>
      <c r="G624" s="15" t="str">
        <f>ATT.!F626</f>
        <v/>
      </c>
      <c r="H624" s="15" t="str">
        <f>ATT.!G626</f>
        <v/>
      </c>
      <c r="I624" s="14" t="str">
        <f>ATT.!H626</f>
        <v/>
      </c>
      <c r="J624" s="78"/>
      <c r="K624" s="78"/>
      <c r="L624" s="79"/>
      <c r="M624" s="79"/>
      <c r="N624" s="79"/>
    </row>
    <row r="625" spans="5:14" ht="18" customHeight="1" x14ac:dyDescent="0.25">
      <c r="E625" s="14">
        <f>ATT.!D627</f>
        <v>0</v>
      </c>
      <c r="F625" s="14" t="str">
        <f>ATT.!E627</f>
        <v/>
      </c>
      <c r="G625" s="15" t="str">
        <f>ATT.!F627</f>
        <v/>
      </c>
      <c r="H625" s="15" t="str">
        <f>ATT.!G627</f>
        <v/>
      </c>
      <c r="I625" s="14" t="str">
        <f>ATT.!H627</f>
        <v/>
      </c>
      <c r="J625" s="78"/>
      <c r="K625" s="78"/>
      <c r="L625" s="79"/>
      <c r="M625" s="79"/>
      <c r="N625" s="79"/>
    </row>
    <row r="626" spans="5:14" ht="18" customHeight="1" x14ac:dyDescent="0.25">
      <c r="E626" s="14">
        <f>ATT.!D628</f>
        <v>0</v>
      </c>
      <c r="F626" s="14" t="str">
        <f>ATT.!E628</f>
        <v/>
      </c>
      <c r="G626" s="15" t="str">
        <f>ATT.!F628</f>
        <v/>
      </c>
      <c r="H626" s="15" t="str">
        <f>ATT.!G628</f>
        <v/>
      </c>
      <c r="I626" s="14" t="str">
        <f>ATT.!H628</f>
        <v/>
      </c>
      <c r="J626" s="78"/>
      <c r="K626" s="78"/>
      <c r="L626" s="79"/>
      <c r="M626" s="79"/>
      <c r="N626" s="79"/>
    </row>
    <row r="627" spans="5:14" ht="18" customHeight="1" x14ac:dyDescent="0.25">
      <c r="E627" s="14">
        <f>ATT.!D629</f>
        <v>0</v>
      </c>
      <c r="F627" s="14" t="str">
        <f>ATT.!E629</f>
        <v/>
      </c>
      <c r="G627" s="15" t="str">
        <f>ATT.!F629</f>
        <v/>
      </c>
      <c r="H627" s="15" t="str">
        <f>ATT.!G629</f>
        <v/>
      </c>
      <c r="I627" s="14" t="str">
        <f>ATT.!H629</f>
        <v/>
      </c>
      <c r="J627" s="78"/>
      <c r="K627" s="78"/>
      <c r="L627" s="79"/>
      <c r="M627" s="79"/>
      <c r="N627" s="79"/>
    </row>
    <row r="628" spans="5:14" ht="18" customHeight="1" x14ac:dyDescent="0.25">
      <c r="E628" s="14">
        <f>ATT.!D630</f>
        <v>0</v>
      </c>
      <c r="F628" s="14" t="str">
        <f>ATT.!E630</f>
        <v/>
      </c>
      <c r="G628" s="15" t="str">
        <f>ATT.!F630</f>
        <v/>
      </c>
      <c r="H628" s="15" t="str">
        <f>ATT.!G630</f>
        <v/>
      </c>
      <c r="I628" s="14" t="str">
        <f>ATT.!H630</f>
        <v/>
      </c>
      <c r="J628" s="78"/>
      <c r="K628" s="78"/>
      <c r="L628" s="79"/>
      <c r="M628" s="79"/>
      <c r="N628" s="79"/>
    </row>
    <row r="629" spans="5:14" ht="18" customHeight="1" x14ac:dyDescent="0.25">
      <c r="E629" s="14">
        <f>ATT.!D631</f>
        <v>0</v>
      </c>
      <c r="F629" s="14" t="str">
        <f>ATT.!E631</f>
        <v/>
      </c>
      <c r="G629" s="15" t="str">
        <f>ATT.!F631</f>
        <v/>
      </c>
      <c r="H629" s="15" t="str">
        <f>ATT.!G631</f>
        <v/>
      </c>
      <c r="I629" s="14" t="str">
        <f>ATT.!H631</f>
        <v/>
      </c>
      <c r="J629" s="78"/>
      <c r="K629" s="78"/>
      <c r="L629" s="79"/>
      <c r="M629" s="79"/>
      <c r="N629" s="79"/>
    </row>
    <row r="630" spans="5:14" ht="18" customHeight="1" x14ac:dyDescent="0.25">
      <c r="E630" s="14">
        <f>ATT.!D632</f>
        <v>0</v>
      </c>
      <c r="F630" s="14" t="str">
        <f>ATT.!E632</f>
        <v/>
      </c>
      <c r="G630" s="15" t="str">
        <f>ATT.!F632</f>
        <v/>
      </c>
      <c r="H630" s="15" t="str">
        <f>ATT.!G632</f>
        <v/>
      </c>
      <c r="I630" s="14" t="str">
        <f>ATT.!H632</f>
        <v/>
      </c>
      <c r="J630" s="78"/>
      <c r="K630" s="78"/>
      <c r="L630" s="79"/>
      <c r="M630" s="79"/>
      <c r="N630" s="79"/>
    </row>
    <row r="631" spans="5:14" ht="18" customHeight="1" x14ac:dyDescent="0.25">
      <c r="E631" s="14">
        <f>ATT.!D633</f>
        <v>0</v>
      </c>
      <c r="F631" s="14" t="str">
        <f>ATT.!E633</f>
        <v/>
      </c>
      <c r="G631" s="15" t="str">
        <f>ATT.!F633</f>
        <v/>
      </c>
      <c r="H631" s="15" t="str">
        <f>ATT.!G633</f>
        <v/>
      </c>
      <c r="I631" s="14" t="str">
        <f>ATT.!H633</f>
        <v/>
      </c>
      <c r="J631" s="78"/>
      <c r="K631" s="78"/>
      <c r="L631" s="79"/>
      <c r="M631" s="79"/>
      <c r="N631" s="79"/>
    </row>
    <row r="632" spans="5:14" ht="18" customHeight="1" x14ac:dyDescent="0.25">
      <c r="E632" s="14">
        <f>ATT.!D634</f>
        <v>0</v>
      </c>
      <c r="F632" s="14" t="str">
        <f>ATT.!E634</f>
        <v/>
      </c>
      <c r="G632" s="15" t="str">
        <f>ATT.!F634</f>
        <v/>
      </c>
      <c r="H632" s="15" t="str">
        <f>ATT.!G634</f>
        <v/>
      </c>
      <c r="I632" s="14" t="str">
        <f>ATT.!H634</f>
        <v/>
      </c>
      <c r="J632" s="78"/>
      <c r="K632" s="78"/>
      <c r="L632" s="79"/>
      <c r="M632" s="79"/>
      <c r="N632" s="79"/>
    </row>
    <row r="633" spans="5:14" ht="18" customHeight="1" x14ac:dyDescent="0.25">
      <c r="E633" s="14">
        <f>ATT.!D635</f>
        <v>0</v>
      </c>
      <c r="F633" s="14" t="str">
        <f>ATT.!E635</f>
        <v/>
      </c>
      <c r="G633" s="15" t="str">
        <f>ATT.!F635</f>
        <v/>
      </c>
      <c r="H633" s="15" t="str">
        <f>ATT.!G635</f>
        <v/>
      </c>
      <c r="I633" s="14" t="str">
        <f>ATT.!H635</f>
        <v/>
      </c>
      <c r="J633" s="78"/>
      <c r="K633" s="78"/>
      <c r="L633" s="79"/>
      <c r="M633" s="79"/>
      <c r="N633" s="79"/>
    </row>
    <row r="634" spans="5:14" ht="18" customHeight="1" x14ac:dyDescent="0.25">
      <c r="E634" s="14">
        <f>ATT.!D636</f>
        <v>0</v>
      </c>
      <c r="F634" s="14" t="str">
        <f>ATT.!E636</f>
        <v/>
      </c>
      <c r="G634" s="15" t="str">
        <f>ATT.!F636</f>
        <v/>
      </c>
      <c r="H634" s="15" t="str">
        <f>ATT.!G636</f>
        <v/>
      </c>
      <c r="I634" s="14" t="str">
        <f>ATT.!H636</f>
        <v/>
      </c>
      <c r="J634" s="78"/>
      <c r="K634" s="78"/>
      <c r="L634" s="79"/>
      <c r="M634" s="79"/>
      <c r="N634" s="79"/>
    </row>
    <row r="635" spans="5:14" ht="18" customHeight="1" x14ac:dyDescent="0.25">
      <c r="E635" s="14">
        <f>ATT.!D637</f>
        <v>0</v>
      </c>
      <c r="F635" s="14" t="str">
        <f>ATT.!E637</f>
        <v/>
      </c>
      <c r="G635" s="15" t="str">
        <f>ATT.!F637</f>
        <v/>
      </c>
      <c r="H635" s="15" t="str">
        <f>ATT.!G637</f>
        <v/>
      </c>
      <c r="I635" s="14" t="str">
        <f>ATT.!H637</f>
        <v/>
      </c>
      <c r="J635" s="78"/>
      <c r="K635" s="78"/>
      <c r="L635" s="79"/>
      <c r="M635" s="79"/>
      <c r="N635" s="79"/>
    </row>
    <row r="636" spans="5:14" ht="18" customHeight="1" x14ac:dyDescent="0.25">
      <c r="E636" s="14">
        <f>ATT.!D638</f>
        <v>0</v>
      </c>
      <c r="F636" s="14" t="str">
        <f>ATT.!E638</f>
        <v/>
      </c>
      <c r="G636" s="15" t="str">
        <f>ATT.!F638</f>
        <v/>
      </c>
      <c r="H636" s="15" t="str">
        <f>ATT.!G638</f>
        <v/>
      </c>
      <c r="I636" s="14" t="str">
        <f>ATT.!H638</f>
        <v/>
      </c>
      <c r="J636" s="78"/>
      <c r="K636" s="78"/>
      <c r="L636" s="79"/>
      <c r="M636" s="79"/>
      <c r="N636" s="79"/>
    </row>
    <row r="637" spans="5:14" ht="18" customHeight="1" x14ac:dyDescent="0.25">
      <c r="E637" s="14">
        <f>ATT.!D639</f>
        <v>0</v>
      </c>
      <c r="F637" s="14" t="str">
        <f>ATT.!E639</f>
        <v/>
      </c>
      <c r="G637" s="15" t="str">
        <f>ATT.!F639</f>
        <v/>
      </c>
      <c r="H637" s="15" t="str">
        <f>ATT.!G639</f>
        <v/>
      </c>
      <c r="I637" s="14" t="str">
        <f>ATT.!H639</f>
        <v/>
      </c>
      <c r="J637" s="78"/>
      <c r="K637" s="78"/>
      <c r="L637" s="79"/>
      <c r="M637" s="79"/>
      <c r="N637" s="79"/>
    </row>
    <row r="638" spans="5:14" ht="18" customHeight="1" x14ac:dyDescent="0.25">
      <c r="E638" s="14">
        <f>ATT.!D640</f>
        <v>0</v>
      </c>
      <c r="F638" s="14" t="str">
        <f>ATT.!E640</f>
        <v/>
      </c>
      <c r="G638" s="15" t="str">
        <f>ATT.!F640</f>
        <v/>
      </c>
      <c r="H638" s="15" t="str">
        <f>ATT.!G640</f>
        <v/>
      </c>
      <c r="I638" s="14" t="str">
        <f>ATT.!H640</f>
        <v/>
      </c>
      <c r="J638" s="78"/>
      <c r="K638" s="78"/>
      <c r="L638" s="79"/>
      <c r="M638" s="79"/>
      <c r="N638" s="79"/>
    </row>
    <row r="639" spans="5:14" ht="18" customHeight="1" x14ac:dyDescent="0.25">
      <c r="E639" s="14">
        <f>ATT.!D641</f>
        <v>0</v>
      </c>
      <c r="F639" s="14" t="str">
        <f>ATT.!E641</f>
        <v/>
      </c>
      <c r="G639" s="15" t="str">
        <f>ATT.!F641</f>
        <v/>
      </c>
      <c r="H639" s="15" t="str">
        <f>ATT.!G641</f>
        <v/>
      </c>
      <c r="I639" s="14" t="str">
        <f>ATT.!H641</f>
        <v/>
      </c>
      <c r="J639" s="78"/>
      <c r="K639" s="78"/>
      <c r="L639" s="79"/>
      <c r="M639" s="79"/>
      <c r="N639" s="79"/>
    </row>
    <row r="640" spans="5:14" ht="18" customHeight="1" x14ac:dyDescent="0.25">
      <c r="E640" s="14">
        <f>ATT.!D642</f>
        <v>0</v>
      </c>
      <c r="F640" s="14" t="str">
        <f>ATT.!E642</f>
        <v/>
      </c>
      <c r="G640" s="15" t="str">
        <f>ATT.!F642</f>
        <v/>
      </c>
      <c r="H640" s="15" t="str">
        <f>ATT.!G642</f>
        <v/>
      </c>
      <c r="I640" s="14" t="str">
        <f>ATT.!H642</f>
        <v/>
      </c>
      <c r="J640" s="78"/>
      <c r="K640" s="78"/>
      <c r="L640" s="79"/>
      <c r="M640" s="79"/>
      <c r="N640" s="79"/>
    </row>
    <row r="641" spans="5:14" ht="18" customHeight="1" x14ac:dyDescent="0.25">
      <c r="E641" s="14">
        <f>ATT.!D643</f>
        <v>0</v>
      </c>
      <c r="F641" s="14" t="str">
        <f>ATT.!E643</f>
        <v/>
      </c>
      <c r="G641" s="15" t="str">
        <f>ATT.!F643</f>
        <v/>
      </c>
      <c r="H641" s="15" t="str">
        <f>ATT.!G643</f>
        <v/>
      </c>
      <c r="I641" s="14" t="str">
        <f>ATT.!H643</f>
        <v/>
      </c>
      <c r="J641" s="78"/>
      <c r="K641" s="78"/>
      <c r="L641" s="79"/>
      <c r="M641" s="79"/>
      <c r="N641" s="79"/>
    </row>
    <row r="642" spans="5:14" ht="18" customHeight="1" x14ac:dyDescent="0.25">
      <c r="E642" s="14">
        <f>ATT.!D644</f>
        <v>0</v>
      </c>
      <c r="F642" s="14" t="str">
        <f>ATT.!E644</f>
        <v/>
      </c>
      <c r="G642" s="15" t="str">
        <f>ATT.!F644</f>
        <v/>
      </c>
      <c r="H642" s="15" t="str">
        <f>ATT.!G644</f>
        <v/>
      </c>
      <c r="I642" s="14" t="str">
        <f>ATT.!H644</f>
        <v/>
      </c>
      <c r="J642" s="78"/>
      <c r="K642" s="78"/>
      <c r="L642" s="79"/>
      <c r="M642" s="79"/>
      <c r="N642" s="79"/>
    </row>
    <row r="643" spans="5:14" ht="18" customHeight="1" x14ac:dyDescent="0.25">
      <c r="E643" s="14">
        <f>ATT.!D645</f>
        <v>0</v>
      </c>
      <c r="F643" s="14" t="str">
        <f>ATT.!E645</f>
        <v/>
      </c>
      <c r="G643" s="15" t="str">
        <f>ATT.!F645</f>
        <v/>
      </c>
      <c r="H643" s="15" t="str">
        <f>ATT.!G645</f>
        <v/>
      </c>
      <c r="I643" s="14" t="str">
        <f>ATT.!H645</f>
        <v/>
      </c>
      <c r="J643" s="78"/>
      <c r="K643" s="78"/>
      <c r="L643" s="79"/>
      <c r="M643" s="79"/>
      <c r="N643" s="79"/>
    </row>
    <row r="644" spans="5:14" ht="18" customHeight="1" x14ac:dyDescent="0.25">
      <c r="E644" s="14">
        <f>ATT.!D646</f>
        <v>0</v>
      </c>
      <c r="F644" s="14" t="str">
        <f>ATT.!E646</f>
        <v/>
      </c>
      <c r="G644" s="15" t="str">
        <f>ATT.!F646</f>
        <v/>
      </c>
      <c r="H644" s="15" t="str">
        <f>ATT.!G646</f>
        <v/>
      </c>
      <c r="I644" s="14" t="str">
        <f>ATT.!H646</f>
        <v/>
      </c>
      <c r="J644" s="78"/>
      <c r="K644" s="78"/>
      <c r="L644" s="79"/>
      <c r="M644" s="79"/>
      <c r="N644" s="79"/>
    </row>
    <row r="645" spans="5:14" ht="18" customHeight="1" x14ac:dyDescent="0.25">
      <c r="E645" s="14">
        <f>ATT.!D647</f>
        <v>0</v>
      </c>
      <c r="F645" s="14" t="str">
        <f>ATT.!E647</f>
        <v/>
      </c>
      <c r="G645" s="15" t="str">
        <f>ATT.!F647</f>
        <v/>
      </c>
      <c r="H645" s="15" t="str">
        <f>ATT.!G647</f>
        <v/>
      </c>
      <c r="I645" s="14" t="str">
        <f>ATT.!H647</f>
        <v/>
      </c>
      <c r="J645" s="78"/>
      <c r="K645" s="78"/>
      <c r="L645" s="79"/>
      <c r="M645" s="79"/>
      <c r="N645" s="79"/>
    </row>
    <row r="646" spans="5:14" ht="18" customHeight="1" x14ac:dyDescent="0.25">
      <c r="E646" s="14">
        <f>ATT.!D648</f>
        <v>0</v>
      </c>
      <c r="F646" s="14" t="str">
        <f>ATT.!E648</f>
        <v/>
      </c>
      <c r="G646" s="15" t="str">
        <f>ATT.!F648</f>
        <v/>
      </c>
      <c r="H646" s="15" t="str">
        <f>ATT.!G648</f>
        <v/>
      </c>
      <c r="I646" s="14" t="str">
        <f>ATT.!H648</f>
        <v/>
      </c>
      <c r="J646" s="78"/>
      <c r="K646" s="78"/>
      <c r="L646" s="79"/>
      <c r="M646" s="79"/>
      <c r="N646" s="79"/>
    </row>
    <row r="647" spans="5:14" ht="18" customHeight="1" x14ac:dyDescent="0.25">
      <c r="E647" s="14">
        <f>ATT.!D649</f>
        <v>0</v>
      </c>
      <c r="F647" s="14" t="str">
        <f>ATT.!E649</f>
        <v/>
      </c>
      <c r="G647" s="15" t="str">
        <f>ATT.!F649</f>
        <v/>
      </c>
      <c r="H647" s="15" t="str">
        <f>ATT.!G649</f>
        <v/>
      </c>
      <c r="I647" s="14" t="str">
        <f>ATT.!H649</f>
        <v/>
      </c>
      <c r="J647" s="78"/>
      <c r="K647" s="78"/>
      <c r="L647" s="79"/>
      <c r="M647" s="79"/>
      <c r="N647" s="79"/>
    </row>
    <row r="648" spans="5:14" ht="18" customHeight="1" x14ac:dyDescent="0.25">
      <c r="E648" s="14">
        <f>ATT.!D650</f>
        <v>0</v>
      </c>
      <c r="F648" s="14" t="str">
        <f>ATT.!E650</f>
        <v/>
      </c>
      <c r="G648" s="15" t="str">
        <f>ATT.!F650</f>
        <v/>
      </c>
      <c r="H648" s="15" t="str">
        <f>ATT.!G650</f>
        <v/>
      </c>
      <c r="I648" s="14" t="str">
        <f>ATT.!H650</f>
        <v/>
      </c>
      <c r="J648" s="78"/>
      <c r="K648" s="78"/>
      <c r="L648" s="79"/>
      <c r="M648" s="79"/>
      <c r="N648" s="79"/>
    </row>
    <row r="649" spans="5:14" ht="18" customHeight="1" x14ac:dyDescent="0.25">
      <c r="E649" s="14">
        <f>ATT.!D651</f>
        <v>0</v>
      </c>
      <c r="F649" s="14" t="str">
        <f>ATT.!E651</f>
        <v/>
      </c>
      <c r="G649" s="15" t="str">
        <f>ATT.!F651</f>
        <v/>
      </c>
      <c r="H649" s="15" t="str">
        <f>ATT.!G651</f>
        <v/>
      </c>
      <c r="I649" s="14" t="str">
        <f>ATT.!H651</f>
        <v/>
      </c>
      <c r="J649" s="78"/>
      <c r="K649" s="78"/>
      <c r="L649" s="79"/>
      <c r="M649" s="79"/>
      <c r="N649" s="79"/>
    </row>
    <row r="650" spans="5:14" ht="18" customHeight="1" x14ac:dyDescent="0.25">
      <c r="E650" s="14">
        <f>ATT.!D652</f>
        <v>0</v>
      </c>
      <c r="F650" s="14" t="str">
        <f>ATT.!E652</f>
        <v/>
      </c>
      <c r="G650" s="15" t="str">
        <f>ATT.!F652</f>
        <v/>
      </c>
      <c r="H650" s="15" t="str">
        <f>ATT.!G652</f>
        <v/>
      </c>
      <c r="I650" s="14" t="str">
        <f>ATT.!H652</f>
        <v/>
      </c>
      <c r="J650" s="78"/>
      <c r="K650" s="78"/>
      <c r="L650" s="79"/>
      <c r="M650" s="79"/>
      <c r="N650" s="79"/>
    </row>
    <row r="651" spans="5:14" ht="18" customHeight="1" x14ac:dyDescent="0.25">
      <c r="E651" s="14">
        <f>ATT.!D653</f>
        <v>0</v>
      </c>
      <c r="F651" s="14" t="str">
        <f>ATT.!E653</f>
        <v/>
      </c>
      <c r="G651" s="15" t="str">
        <f>ATT.!F653</f>
        <v/>
      </c>
      <c r="H651" s="15" t="str">
        <f>ATT.!G653</f>
        <v/>
      </c>
      <c r="I651" s="14" t="str">
        <f>ATT.!H653</f>
        <v/>
      </c>
      <c r="J651" s="78"/>
      <c r="K651" s="78"/>
      <c r="L651" s="79"/>
      <c r="M651" s="79"/>
      <c r="N651" s="79"/>
    </row>
    <row r="652" spans="5:14" ht="18" customHeight="1" x14ac:dyDescent="0.25">
      <c r="E652" s="14">
        <f>ATT.!D654</f>
        <v>0</v>
      </c>
      <c r="F652" s="14" t="str">
        <f>ATT.!E654</f>
        <v/>
      </c>
      <c r="G652" s="15" t="str">
        <f>ATT.!F654</f>
        <v/>
      </c>
      <c r="H652" s="15" t="str">
        <f>ATT.!G654</f>
        <v/>
      </c>
      <c r="I652" s="14" t="str">
        <f>ATT.!H654</f>
        <v/>
      </c>
      <c r="J652" s="78"/>
      <c r="K652" s="78"/>
      <c r="L652" s="79"/>
      <c r="M652" s="79"/>
      <c r="N652" s="79"/>
    </row>
    <row r="653" spans="5:14" ht="18" customHeight="1" x14ac:dyDescent="0.25">
      <c r="E653" s="14">
        <f>ATT.!D655</f>
        <v>0</v>
      </c>
      <c r="F653" s="14" t="str">
        <f>ATT.!E655</f>
        <v/>
      </c>
      <c r="G653" s="15" t="str">
        <f>ATT.!F655</f>
        <v/>
      </c>
      <c r="H653" s="15" t="str">
        <f>ATT.!G655</f>
        <v/>
      </c>
      <c r="I653" s="14" t="str">
        <f>ATT.!H655</f>
        <v/>
      </c>
      <c r="J653" s="78"/>
      <c r="K653" s="78"/>
      <c r="L653" s="79"/>
      <c r="M653" s="79"/>
      <c r="N653" s="79"/>
    </row>
    <row r="654" spans="5:14" ht="18" customHeight="1" x14ac:dyDescent="0.25">
      <c r="E654" s="14">
        <f>ATT.!D656</f>
        <v>0</v>
      </c>
      <c r="F654" s="14" t="str">
        <f>ATT.!E656</f>
        <v/>
      </c>
      <c r="G654" s="15" t="str">
        <f>ATT.!F656</f>
        <v/>
      </c>
      <c r="H654" s="15" t="str">
        <f>ATT.!G656</f>
        <v/>
      </c>
      <c r="I654" s="14" t="str">
        <f>ATT.!H656</f>
        <v/>
      </c>
      <c r="J654" s="78"/>
      <c r="K654" s="78"/>
      <c r="L654" s="79"/>
      <c r="M654" s="79"/>
      <c r="N654" s="79"/>
    </row>
    <row r="655" spans="5:14" ht="18" customHeight="1" x14ac:dyDescent="0.25">
      <c r="E655" s="14">
        <f>ATT.!D657</f>
        <v>0</v>
      </c>
      <c r="F655" s="14" t="str">
        <f>ATT.!E657</f>
        <v/>
      </c>
      <c r="G655" s="15" t="str">
        <f>ATT.!F657</f>
        <v/>
      </c>
      <c r="H655" s="15" t="str">
        <f>ATT.!G657</f>
        <v/>
      </c>
      <c r="I655" s="14" t="str">
        <f>ATT.!H657</f>
        <v/>
      </c>
      <c r="J655" s="78"/>
      <c r="K655" s="78"/>
      <c r="L655" s="79"/>
      <c r="M655" s="79"/>
      <c r="N655" s="79"/>
    </row>
    <row r="656" spans="5:14" ht="18" customHeight="1" x14ac:dyDescent="0.25">
      <c r="E656" s="14">
        <f>ATT.!D658</f>
        <v>0</v>
      </c>
      <c r="F656" s="14" t="str">
        <f>ATT.!E658</f>
        <v/>
      </c>
      <c r="G656" s="15" t="str">
        <f>ATT.!F658</f>
        <v/>
      </c>
      <c r="H656" s="15" t="str">
        <f>ATT.!G658</f>
        <v/>
      </c>
      <c r="I656" s="14" t="str">
        <f>ATT.!H658</f>
        <v/>
      </c>
      <c r="J656" s="78"/>
      <c r="K656" s="78"/>
      <c r="L656" s="79"/>
      <c r="M656" s="79"/>
      <c r="N656" s="79"/>
    </row>
    <row r="657" spans="5:14" ht="18" customHeight="1" x14ac:dyDescent="0.25">
      <c r="E657" s="14">
        <f>ATT.!D659</f>
        <v>0</v>
      </c>
      <c r="F657" s="14" t="str">
        <f>ATT.!E659</f>
        <v/>
      </c>
      <c r="G657" s="15" t="str">
        <f>ATT.!F659</f>
        <v/>
      </c>
      <c r="H657" s="15" t="str">
        <f>ATT.!G659</f>
        <v/>
      </c>
      <c r="I657" s="14" t="str">
        <f>ATT.!H659</f>
        <v/>
      </c>
      <c r="J657" s="78"/>
      <c r="K657" s="78"/>
      <c r="L657" s="79"/>
      <c r="M657" s="79"/>
      <c r="N657" s="79"/>
    </row>
    <row r="658" spans="5:14" ht="18" customHeight="1" x14ac:dyDescent="0.25">
      <c r="E658" s="14">
        <f>ATT.!D660</f>
        <v>0</v>
      </c>
      <c r="F658" s="14" t="str">
        <f>ATT.!E660</f>
        <v/>
      </c>
      <c r="G658" s="15" t="str">
        <f>ATT.!F660</f>
        <v/>
      </c>
      <c r="H658" s="15" t="str">
        <f>ATT.!G660</f>
        <v/>
      </c>
      <c r="I658" s="14" t="str">
        <f>ATT.!H660</f>
        <v/>
      </c>
      <c r="J658" s="78"/>
      <c r="K658" s="78"/>
      <c r="L658" s="79"/>
      <c r="M658" s="79"/>
      <c r="N658" s="79"/>
    </row>
    <row r="659" spans="5:14" ht="18" customHeight="1" x14ac:dyDescent="0.25">
      <c r="E659" s="14">
        <f>ATT.!D661</f>
        <v>0</v>
      </c>
      <c r="F659" s="14" t="str">
        <f>ATT.!E661</f>
        <v/>
      </c>
      <c r="G659" s="15" t="str">
        <f>ATT.!F661</f>
        <v/>
      </c>
      <c r="H659" s="15" t="str">
        <f>ATT.!G661</f>
        <v/>
      </c>
      <c r="I659" s="14" t="str">
        <f>ATT.!H661</f>
        <v/>
      </c>
      <c r="J659" s="78"/>
      <c r="K659" s="78"/>
      <c r="L659" s="79"/>
      <c r="M659" s="79"/>
      <c r="N659" s="79"/>
    </row>
    <row r="660" spans="5:14" ht="18" customHeight="1" x14ac:dyDescent="0.25">
      <c r="E660" s="14">
        <f>ATT.!D662</f>
        <v>0</v>
      </c>
      <c r="F660" s="14" t="str">
        <f>ATT.!E662</f>
        <v/>
      </c>
      <c r="G660" s="15" t="str">
        <f>ATT.!F662</f>
        <v/>
      </c>
      <c r="H660" s="15" t="str">
        <f>ATT.!G662</f>
        <v/>
      </c>
      <c r="I660" s="14" t="str">
        <f>ATT.!H662</f>
        <v/>
      </c>
      <c r="J660" s="78"/>
      <c r="K660" s="78"/>
      <c r="L660" s="79"/>
      <c r="M660" s="79"/>
      <c r="N660" s="79"/>
    </row>
    <row r="661" spans="5:14" ht="18" customHeight="1" x14ac:dyDescent="0.25">
      <c r="E661" s="14">
        <f>ATT.!D663</f>
        <v>0</v>
      </c>
      <c r="F661" s="14" t="str">
        <f>ATT.!E663</f>
        <v/>
      </c>
      <c r="G661" s="15" t="str">
        <f>ATT.!F663</f>
        <v/>
      </c>
      <c r="H661" s="15" t="str">
        <f>ATT.!G663</f>
        <v/>
      </c>
      <c r="I661" s="14" t="str">
        <f>ATT.!H663</f>
        <v/>
      </c>
      <c r="J661" s="78"/>
      <c r="K661" s="78"/>
      <c r="L661" s="79"/>
      <c r="M661" s="79"/>
      <c r="N661" s="79"/>
    </row>
    <row r="662" spans="5:14" ht="18" customHeight="1" x14ac:dyDescent="0.25">
      <c r="E662" s="14">
        <f>ATT.!D664</f>
        <v>0</v>
      </c>
      <c r="F662" s="14" t="str">
        <f>ATT.!E664</f>
        <v/>
      </c>
      <c r="G662" s="15" t="str">
        <f>ATT.!F664</f>
        <v/>
      </c>
      <c r="H662" s="15" t="str">
        <f>ATT.!G664</f>
        <v/>
      </c>
      <c r="I662" s="14" t="str">
        <f>ATT.!H664</f>
        <v/>
      </c>
      <c r="J662" s="78"/>
      <c r="K662" s="78"/>
      <c r="L662" s="79"/>
      <c r="M662" s="79"/>
      <c r="N662" s="79"/>
    </row>
    <row r="663" spans="5:14" ht="18" customHeight="1" x14ac:dyDescent="0.25">
      <c r="E663" s="14">
        <f>ATT.!D665</f>
        <v>0</v>
      </c>
      <c r="F663" s="14" t="str">
        <f>ATT.!E665</f>
        <v/>
      </c>
      <c r="G663" s="15" t="str">
        <f>ATT.!F665</f>
        <v/>
      </c>
      <c r="H663" s="15" t="str">
        <f>ATT.!G665</f>
        <v/>
      </c>
      <c r="I663" s="14" t="str">
        <f>ATT.!H665</f>
        <v/>
      </c>
      <c r="J663" s="78"/>
      <c r="K663" s="78"/>
      <c r="L663" s="79"/>
      <c r="M663" s="79"/>
      <c r="N663" s="79"/>
    </row>
    <row r="664" spans="5:14" ht="18" customHeight="1" x14ac:dyDescent="0.25">
      <c r="E664" s="14">
        <f>ATT.!D666</f>
        <v>0</v>
      </c>
      <c r="F664" s="14" t="str">
        <f>ATT.!E666</f>
        <v/>
      </c>
      <c r="G664" s="15" t="str">
        <f>ATT.!F666</f>
        <v/>
      </c>
      <c r="H664" s="15" t="str">
        <f>ATT.!G666</f>
        <v/>
      </c>
      <c r="I664" s="14" t="str">
        <f>ATT.!H666</f>
        <v/>
      </c>
      <c r="J664" s="78"/>
      <c r="K664" s="78"/>
      <c r="L664" s="79"/>
      <c r="M664" s="79"/>
      <c r="N664" s="79"/>
    </row>
    <row r="665" spans="5:14" ht="18" customHeight="1" x14ac:dyDescent="0.25">
      <c r="E665" s="14">
        <f>ATT.!D667</f>
        <v>0</v>
      </c>
      <c r="F665" s="14" t="str">
        <f>ATT.!E667</f>
        <v/>
      </c>
      <c r="G665" s="15" t="str">
        <f>ATT.!F667</f>
        <v/>
      </c>
      <c r="H665" s="15" t="str">
        <f>ATT.!G667</f>
        <v/>
      </c>
      <c r="I665" s="14" t="str">
        <f>ATT.!H667</f>
        <v/>
      </c>
      <c r="J665" s="78"/>
      <c r="K665" s="78"/>
      <c r="L665" s="79"/>
      <c r="M665" s="79"/>
      <c r="N665" s="79"/>
    </row>
    <row r="666" spans="5:14" ht="18" customHeight="1" x14ac:dyDescent="0.25">
      <c r="E666" s="14">
        <f>ATT.!D668</f>
        <v>0</v>
      </c>
      <c r="F666" s="14" t="str">
        <f>ATT.!E668</f>
        <v/>
      </c>
      <c r="G666" s="15" t="str">
        <f>ATT.!F668</f>
        <v/>
      </c>
      <c r="H666" s="15" t="str">
        <f>ATT.!G668</f>
        <v/>
      </c>
      <c r="I666" s="14" t="str">
        <f>ATT.!H668</f>
        <v/>
      </c>
      <c r="J666" s="78"/>
      <c r="K666" s="78"/>
      <c r="L666" s="79"/>
      <c r="M666" s="79"/>
      <c r="N666" s="79"/>
    </row>
    <row r="667" spans="5:14" ht="18" customHeight="1" x14ac:dyDescent="0.25">
      <c r="E667" s="14">
        <f>ATT.!D669</f>
        <v>0</v>
      </c>
      <c r="F667" s="14" t="str">
        <f>ATT.!E669</f>
        <v/>
      </c>
      <c r="G667" s="15" t="str">
        <f>ATT.!F669</f>
        <v/>
      </c>
      <c r="H667" s="15" t="str">
        <f>ATT.!G669</f>
        <v/>
      </c>
      <c r="I667" s="14" t="str">
        <f>ATT.!H669</f>
        <v/>
      </c>
      <c r="J667" s="78"/>
      <c r="K667" s="78"/>
      <c r="L667" s="79"/>
      <c r="M667" s="79"/>
      <c r="N667" s="79"/>
    </row>
    <row r="668" spans="5:14" ht="18" customHeight="1" x14ac:dyDescent="0.25">
      <c r="E668" s="14">
        <f>ATT.!D670</f>
        <v>0</v>
      </c>
      <c r="F668" s="14" t="str">
        <f>ATT.!E670</f>
        <v/>
      </c>
      <c r="G668" s="15" t="str">
        <f>ATT.!F670</f>
        <v/>
      </c>
      <c r="H668" s="15" t="str">
        <f>ATT.!G670</f>
        <v/>
      </c>
      <c r="I668" s="14" t="str">
        <f>ATT.!H670</f>
        <v/>
      </c>
      <c r="J668" s="78"/>
      <c r="K668" s="78"/>
      <c r="L668" s="79"/>
      <c r="M668" s="79"/>
      <c r="N668" s="79"/>
    </row>
    <row r="669" spans="5:14" ht="18" customHeight="1" x14ac:dyDescent="0.25">
      <c r="E669" s="14">
        <f>ATT.!D671</f>
        <v>0</v>
      </c>
      <c r="F669" s="14" t="str">
        <f>ATT.!E671</f>
        <v/>
      </c>
      <c r="G669" s="15" t="str">
        <f>ATT.!F671</f>
        <v/>
      </c>
      <c r="H669" s="15" t="str">
        <f>ATT.!G671</f>
        <v/>
      </c>
      <c r="I669" s="14" t="str">
        <f>ATT.!H671</f>
        <v/>
      </c>
      <c r="J669" s="78"/>
      <c r="K669" s="78"/>
      <c r="L669" s="79"/>
      <c r="M669" s="79"/>
      <c r="N669" s="79"/>
    </row>
    <row r="670" spans="5:14" ht="18" customHeight="1" x14ac:dyDescent="0.25">
      <c r="E670" s="14">
        <f>ATT.!D672</f>
        <v>0</v>
      </c>
      <c r="F670" s="14" t="str">
        <f>ATT.!E672</f>
        <v/>
      </c>
      <c r="G670" s="15" t="str">
        <f>ATT.!F672</f>
        <v/>
      </c>
      <c r="H670" s="15" t="str">
        <f>ATT.!G672</f>
        <v/>
      </c>
      <c r="I670" s="14" t="str">
        <f>ATT.!H672</f>
        <v/>
      </c>
      <c r="J670" s="78"/>
      <c r="K670" s="78"/>
      <c r="L670" s="79"/>
      <c r="M670" s="79"/>
      <c r="N670" s="79"/>
    </row>
    <row r="671" spans="5:14" ht="18" customHeight="1" x14ac:dyDescent="0.25">
      <c r="E671" s="14">
        <f>ATT.!D673</f>
        <v>0</v>
      </c>
      <c r="F671" s="14" t="str">
        <f>ATT.!E673</f>
        <v/>
      </c>
      <c r="G671" s="15" t="str">
        <f>ATT.!F673</f>
        <v/>
      </c>
      <c r="H671" s="15" t="str">
        <f>ATT.!G673</f>
        <v/>
      </c>
      <c r="I671" s="14" t="str">
        <f>ATT.!H673</f>
        <v/>
      </c>
      <c r="J671" s="78"/>
      <c r="K671" s="78"/>
      <c r="L671" s="79"/>
      <c r="M671" s="79"/>
      <c r="N671" s="79"/>
    </row>
    <row r="672" spans="5:14" ht="18" customHeight="1" x14ac:dyDescent="0.25">
      <c r="E672" s="14">
        <f>ATT.!D674</f>
        <v>0</v>
      </c>
      <c r="F672" s="14" t="str">
        <f>ATT.!E674</f>
        <v/>
      </c>
      <c r="G672" s="15" t="str">
        <f>ATT.!F674</f>
        <v/>
      </c>
      <c r="H672" s="15" t="str">
        <f>ATT.!G674</f>
        <v/>
      </c>
      <c r="I672" s="14" t="str">
        <f>ATT.!H674</f>
        <v/>
      </c>
      <c r="J672" s="78"/>
      <c r="K672" s="78"/>
      <c r="L672" s="79"/>
      <c r="M672" s="79"/>
      <c r="N672" s="79"/>
    </row>
    <row r="673" spans="5:14" ht="18" customHeight="1" x14ac:dyDescent="0.25">
      <c r="E673" s="14">
        <f>ATT.!D675</f>
        <v>0</v>
      </c>
      <c r="F673" s="14" t="str">
        <f>ATT.!E675</f>
        <v/>
      </c>
      <c r="G673" s="15" t="str">
        <f>ATT.!F675</f>
        <v/>
      </c>
      <c r="H673" s="15" t="str">
        <f>ATT.!G675</f>
        <v/>
      </c>
      <c r="I673" s="14" t="str">
        <f>ATT.!H675</f>
        <v/>
      </c>
      <c r="J673" s="78"/>
      <c r="K673" s="78"/>
      <c r="L673" s="79"/>
      <c r="M673" s="79"/>
      <c r="N673" s="79"/>
    </row>
    <row r="674" spans="5:14" ht="18" customHeight="1" x14ac:dyDescent="0.25">
      <c r="E674" s="14">
        <f>ATT.!D676</f>
        <v>0</v>
      </c>
      <c r="F674" s="14" t="str">
        <f>ATT.!E676</f>
        <v/>
      </c>
      <c r="G674" s="15" t="str">
        <f>ATT.!F676</f>
        <v/>
      </c>
      <c r="H674" s="15" t="str">
        <f>ATT.!G676</f>
        <v/>
      </c>
      <c r="I674" s="14" t="str">
        <f>ATT.!H676</f>
        <v/>
      </c>
      <c r="J674" s="78"/>
      <c r="K674" s="78"/>
      <c r="L674" s="79"/>
      <c r="M674" s="79"/>
      <c r="N674" s="79"/>
    </row>
    <row r="675" spans="5:14" ht="18" customHeight="1" x14ac:dyDescent="0.25">
      <c r="E675" s="14">
        <f>ATT.!D677</f>
        <v>0</v>
      </c>
      <c r="F675" s="14" t="str">
        <f>ATT.!E677</f>
        <v/>
      </c>
      <c r="G675" s="15" t="str">
        <f>ATT.!F677</f>
        <v/>
      </c>
      <c r="H675" s="15" t="str">
        <f>ATT.!G677</f>
        <v/>
      </c>
      <c r="I675" s="14" t="str">
        <f>ATT.!H677</f>
        <v/>
      </c>
      <c r="J675" s="78"/>
      <c r="K675" s="78"/>
      <c r="L675" s="79"/>
      <c r="M675" s="79"/>
      <c r="N675" s="79"/>
    </row>
    <row r="676" spans="5:14" ht="18" customHeight="1" x14ac:dyDescent="0.25">
      <c r="E676" s="14">
        <f>ATT.!D678</f>
        <v>0</v>
      </c>
      <c r="F676" s="14" t="str">
        <f>ATT.!E678</f>
        <v/>
      </c>
      <c r="G676" s="15" t="str">
        <f>ATT.!F678</f>
        <v/>
      </c>
      <c r="H676" s="15" t="str">
        <f>ATT.!G678</f>
        <v/>
      </c>
      <c r="I676" s="14" t="str">
        <f>ATT.!H678</f>
        <v/>
      </c>
      <c r="J676" s="78"/>
      <c r="K676" s="78"/>
      <c r="L676" s="79"/>
      <c r="M676" s="79"/>
      <c r="N676" s="79"/>
    </row>
    <row r="677" spans="5:14" ht="18" customHeight="1" x14ac:dyDescent="0.25">
      <c r="E677" s="14">
        <f>ATT.!D679</f>
        <v>0</v>
      </c>
      <c r="F677" s="14" t="str">
        <f>ATT.!E679</f>
        <v/>
      </c>
      <c r="G677" s="15" t="str">
        <f>ATT.!F679</f>
        <v/>
      </c>
      <c r="H677" s="15" t="str">
        <f>ATT.!G679</f>
        <v/>
      </c>
      <c r="I677" s="14" t="str">
        <f>ATT.!H679</f>
        <v/>
      </c>
      <c r="J677" s="78"/>
      <c r="K677" s="78"/>
      <c r="L677" s="79"/>
      <c r="M677" s="79"/>
      <c r="N677" s="79"/>
    </row>
    <row r="678" spans="5:14" ht="18" customHeight="1" x14ac:dyDescent="0.25">
      <c r="E678" s="14">
        <f>ATT.!D680</f>
        <v>0</v>
      </c>
      <c r="F678" s="14" t="str">
        <f>ATT.!E680</f>
        <v/>
      </c>
      <c r="G678" s="15" t="str">
        <f>ATT.!F680</f>
        <v/>
      </c>
      <c r="H678" s="15" t="str">
        <f>ATT.!G680</f>
        <v/>
      </c>
      <c r="I678" s="14" t="str">
        <f>ATT.!H680</f>
        <v/>
      </c>
      <c r="J678" s="78"/>
      <c r="K678" s="78"/>
      <c r="L678" s="79"/>
      <c r="M678" s="79"/>
      <c r="N678" s="79"/>
    </row>
    <row r="679" spans="5:14" ht="18" customHeight="1" x14ac:dyDescent="0.25">
      <c r="E679" s="14">
        <f>ATT.!D681</f>
        <v>0</v>
      </c>
      <c r="F679" s="14" t="str">
        <f>ATT.!E681</f>
        <v/>
      </c>
      <c r="G679" s="15" t="str">
        <f>ATT.!F681</f>
        <v/>
      </c>
      <c r="H679" s="15" t="str">
        <f>ATT.!G681</f>
        <v/>
      </c>
      <c r="I679" s="14" t="str">
        <f>ATT.!H681</f>
        <v/>
      </c>
      <c r="J679" s="78"/>
      <c r="K679" s="78"/>
      <c r="L679" s="79"/>
      <c r="M679" s="79"/>
      <c r="N679" s="79"/>
    </row>
    <row r="680" spans="5:14" ht="18" customHeight="1" x14ac:dyDescent="0.25">
      <c r="E680" s="14">
        <f>ATT.!D682</f>
        <v>0</v>
      </c>
      <c r="F680" s="14" t="str">
        <f>ATT.!E682</f>
        <v/>
      </c>
      <c r="G680" s="15" t="str">
        <f>ATT.!F682</f>
        <v/>
      </c>
      <c r="H680" s="15" t="str">
        <f>ATT.!G682</f>
        <v/>
      </c>
      <c r="I680" s="14" t="str">
        <f>ATT.!H682</f>
        <v/>
      </c>
      <c r="J680" s="78"/>
      <c r="K680" s="78"/>
      <c r="L680" s="79"/>
      <c r="M680" s="79"/>
      <c r="N680" s="79"/>
    </row>
    <row r="681" spans="5:14" ht="18" customHeight="1" x14ac:dyDescent="0.25">
      <c r="E681" s="14">
        <f>ATT.!D683</f>
        <v>0</v>
      </c>
      <c r="F681" s="14" t="str">
        <f>ATT.!E683</f>
        <v/>
      </c>
      <c r="G681" s="15" t="str">
        <f>ATT.!F683</f>
        <v/>
      </c>
      <c r="H681" s="15" t="str">
        <f>ATT.!G683</f>
        <v/>
      </c>
      <c r="I681" s="14" t="str">
        <f>ATT.!H683</f>
        <v/>
      </c>
      <c r="J681" s="78"/>
      <c r="K681" s="78"/>
      <c r="L681" s="79"/>
      <c r="M681" s="79"/>
      <c r="N681" s="79"/>
    </row>
    <row r="682" spans="5:14" ht="18" customHeight="1" x14ac:dyDescent="0.25">
      <c r="E682" s="14">
        <f>ATT.!D684</f>
        <v>0</v>
      </c>
      <c r="F682" s="14" t="str">
        <f>ATT.!E684</f>
        <v/>
      </c>
      <c r="G682" s="15" t="str">
        <f>ATT.!F684</f>
        <v/>
      </c>
      <c r="H682" s="15" t="str">
        <f>ATT.!G684</f>
        <v/>
      </c>
      <c r="I682" s="14" t="str">
        <f>ATT.!H684</f>
        <v/>
      </c>
      <c r="J682" s="78"/>
      <c r="K682" s="78"/>
      <c r="L682" s="79"/>
      <c r="M682" s="79"/>
      <c r="N682" s="79"/>
    </row>
    <row r="683" spans="5:14" ht="18" customHeight="1" x14ac:dyDescent="0.25">
      <c r="E683" s="14">
        <f>ATT.!D685</f>
        <v>0</v>
      </c>
      <c r="F683" s="14" t="str">
        <f>ATT.!E685</f>
        <v/>
      </c>
      <c r="G683" s="15" t="str">
        <f>ATT.!F685</f>
        <v/>
      </c>
      <c r="H683" s="15" t="str">
        <f>ATT.!G685</f>
        <v/>
      </c>
      <c r="I683" s="14" t="str">
        <f>ATT.!H685</f>
        <v/>
      </c>
      <c r="J683" s="78"/>
      <c r="K683" s="78"/>
      <c r="L683" s="79"/>
      <c r="M683" s="79"/>
      <c r="N683" s="79"/>
    </row>
    <row r="684" spans="5:14" ht="18" customHeight="1" x14ac:dyDescent="0.25">
      <c r="E684" s="14">
        <f>ATT.!D686</f>
        <v>0</v>
      </c>
      <c r="F684" s="14" t="str">
        <f>ATT.!E686</f>
        <v/>
      </c>
      <c r="G684" s="15" t="str">
        <f>ATT.!F686</f>
        <v/>
      </c>
      <c r="H684" s="15" t="str">
        <f>ATT.!G686</f>
        <v/>
      </c>
      <c r="I684" s="14" t="str">
        <f>ATT.!H686</f>
        <v/>
      </c>
      <c r="J684" s="78"/>
      <c r="K684" s="78"/>
      <c r="L684" s="79"/>
      <c r="M684" s="79"/>
      <c r="N684" s="79"/>
    </row>
    <row r="685" spans="5:14" ht="18" customHeight="1" x14ac:dyDescent="0.25">
      <c r="E685" s="14">
        <f>ATT.!D687</f>
        <v>0</v>
      </c>
      <c r="F685" s="14" t="str">
        <f>ATT.!E687</f>
        <v/>
      </c>
      <c r="G685" s="15" t="str">
        <f>ATT.!F687</f>
        <v/>
      </c>
      <c r="H685" s="15" t="str">
        <f>ATT.!G687</f>
        <v/>
      </c>
      <c r="I685" s="14" t="str">
        <f>ATT.!H687</f>
        <v/>
      </c>
      <c r="J685" s="78"/>
      <c r="K685" s="78"/>
      <c r="L685" s="79"/>
      <c r="M685" s="79"/>
      <c r="N685" s="79"/>
    </row>
    <row r="686" spans="5:14" ht="18" customHeight="1" x14ac:dyDescent="0.25">
      <c r="E686" s="14">
        <f>ATT.!D688</f>
        <v>0</v>
      </c>
      <c r="F686" s="14" t="str">
        <f>ATT.!E688</f>
        <v/>
      </c>
      <c r="G686" s="15" t="str">
        <f>ATT.!F688</f>
        <v/>
      </c>
      <c r="H686" s="15" t="str">
        <f>ATT.!G688</f>
        <v/>
      </c>
      <c r="I686" s="14" t="str">
        <f>ATT.!H688</f>
        <v/>
      </c>
      <c r="J686" s="78"/>
      <c r="K686" s="78"/>
      <c r="L686" s="79"/>
      <c r="M686" s="79"/>
      <c r="N686" s="79"/>
    </row>
    <row r="687" spans="5:14" ht="18" customHeight="1" x14ac:dyDescent="0.25">
      <c r="E687" s="14">
        <f>ATT.!D689</f>
        <v>0</v>
      </c>
      <c r="F687" s="14" t="str">
        <f>ATT.!E689</f>
        <v/>
      </c>
      <c r="G687" s="15" t="str">
        <f>ATT.!F689</f>
        <v/>
      </c>
      <c r="H687" s="15" t="str">
        <f>ATT.!G689</f>
        <v/>
      </c>
      <c r="I687" s="14" t="str">
        <f>ATT.!H689</f>
        <v/>
      </c>
      <c r="J687" s="78"/>
      <c r="K687" s="78"/>
      <c r="L687" s="79"/>
      <c r="M687" s="79"/>
      <c r="N687" s="79"/>
    </row>
    <row r="688" spans="5:14" ht="18" customHeight="1" x14ac:dyDescent="0.25">
      <c r="E688" s="14">
        <f>ATT.!D690</f>
        <v>0</v>
      </c>
      <c r="F688" s="14" t="str">
        <f>ATT.!E690</f>
        <v/>
      </c>
      <c r="G688" s="15" t="str">
        <f>ATT.!F690</f>
        <v/>
      </c>
      <c r="H688" s="15" t="str">
        <f>ATT.!G690</f>
        <v/>
      </c>
      <c r="I688" s="14" t="str">
        <f>ATT.!H690</f>
        <v/>
      </c>
      <c r="J688" s="78"/>
      <c r="K688" s="78"/>
      <c r="L688" s="79"/>
      <c r="M688" s="79"/>
      <c r="N688" s="79"/>
    </row>
    <row r="689" spans="5:14" ht="18" customHeight="1" x14ac:dyDescent="0.25">
      <c r="E689" s="14">
        <f>ATT.!D691</f>
        <v>0</v>
      </c>
      <c r="F689" s="14" t="str">
        <f>ATT.!E691</f>
        <v/>
      </c>
      <c r="G689" s="15" t="str">
        <f>ATT.!F691</f>
        <v/>
      </c>
      <c r="H689" s="15" t="str">
        <f>ATT.!G691</f>
        <v/>
      </c>
      <c r="I689" s="14" t="str">
        <f>ATT.!H691</f>
        <v/>
      </c>
      <c r="J689" s="78"/>
      <c r="K689" s="78"/>
      <c r="L689" s="79"/>
      <c r="M689" s="79"/>
      <c r="N689" s="79"/>
    </row>
    <row r="690" spans="5:14" ht="18" customHeight="1" x14ac:dyDescent="0.25">
      <c r="E690" s="14">
        <f>ATT.!D692</f>
        <v>0</v>
      </c>
      <c r="F690" s="14" t="str">
        <f>ATT.!E692</f>
        <v/>
      </c>
      <c r="G690" s="15" t="str">
        <f>ATT.!F692</f>
        <v/>
      </c>
      <c r="H690" s="15" t="str">
        <f>ATT.!G692</f>
        <v/>
      </c>
      <c r="I690" s="14" t="str">
        <f>ATT.!H692</f>
        <v/>
      </c>
      <c r="J690" s="78"/>
      <c r="K690" s="78"/>
      <c r="L690" s="79"/>
      <c r="M690" s="79"/>
      <c r="N690" s="79"/>
    </row>
    <row r="691" spans="5:14" ht="18" customHeight="1" x14ac:dyDescent="0.25">
      <c r="E691" s="14">
        <f>ATT.!D693</f>
        <v>0</v>
      </c>
      <c r="F691" s="14" t="str">
        <f>ATT.!E693</f>
        <v/>
      </c>
      <c r="G691" s="15" t="str">
        <f>ATT.!F693</f>
        <v/>
      </c>
      <c r="H691" s="15" t="str">
        <f>ATT.!G693</f>
        <v/>
      </c>
      <c r="I691" s="14" t="str">
        <f>ATT.!H693</f>
        <v/>
      </c>
      <c r="J691" s="78"/>
      <c r="K691" s="78"/>
      <c r="L691" s="79"/>
      <c r="M691" s="79"/>
      <c r="N691" s="79"/>
    </row>
    <row r="692" spans="5:14" ht="18" customHeight="1" x14ac:dyDescent="0.25">
      <c r="E692" s="14">
        <f>ATT.!D694</f>
        <v>0</v>
      </c>
      <c r="F692" s="14" t="str">
        <f>ATT.!E694</f>
        <v/>
      </c>
      <c r="G692" s="15" t="str">
        <f>ATT.!F694</f>
        <v/>
      </c>
      <c r="H692" s="15" t="str">
        <f>ATT.!G694</f>
        <v/>
      </c>
      <c r="I692" s="14" t="str">
        <f>ATT.!H694</f>
        <v/>
      </c>
      <c r="J692" s="78"/>
      <c r="K692" s="78"/>
      <c r="L692" s="79"/>
      <c r="M692" s="79"/>
      <c r="N692" s="79"/>
    </row>
    <row r="693" spans="5:14" ht="18" customHeight="1" x14ac:dyDescent="0.25">
      <c r="E693" s="14">
        <f>ATT.!D695</f>
        <v>0</v>
      </c>
      <c r="F693" s="14" t="str">
        <f>ATT.!E695</f>
        <v/>
      </c>
      <c r="G693" s="15" t="str">
        <f>ATT.!F695</f>
        <v/>
      </c>
      <c r="H693" s="15" t="str">
        <f>ATT.!G695</f>
        <v/>
      </c>
      <c r="I693" s="14" t="str">
        <f>ATT.!H695</f>
        <v/>
      </c>
      <c r="J693" s="78"/>
      <c r="K693" s="78"/>
      <c r="L693" s="79"/>
      <c r="M693" s="79"/>
      <c r="N693" s="79"/>
    </row>
    <row r="694" spans="5:14" ht="18" customHeight="1" x14ac:dyDescent="0.25">
      <c r="E694" s="14">
        <f>ATT.!D696</f>
        <v>0</v>
      </c>
      <c r="F694" s="14" t="str">
        <f>ATT.!E696</f>
        <v/>
      </c>
      <c r="G694" s="15" t="str">
        <f>ATT.!F696</f>
        <v/>
      </c>
      <c r="H694" s="15" t="str">
        <f>ATT.!G696</f>
        <v/>
      </c>
      <c r="I694" s="14" t="str">
        <f>ATT.!H696</f>
        <v/>
      </c>
      <c r="J694" s="78"/>
      <c r="K694" s="78"/>
      <c r="L694" s="79"/>
      <c r="M694" s="79"/>
      <c r="N694" s="79"/>
    </row>
    <row r="695" spans="5:14" ht="18" customHeight="1" x14ac:dyDescent="0.25">
      <c r="E695" s="14">
        <f>ATT.!D697</f>
        <v>0</v>
      </c>
      <c r="F695" s="14" t="str">
        <f>ATT.!E697</f>
        <v/>
      </c>
      <c r="G695" s="15" t="str">
        <f>ATT.!F697</f>
        <v/>
      </c>
      <c r="H695" s="15" t="str">
        <f>ATT.!G697</f>
        <v/>
      </c>
      <c r="I695" s="14" t="str">
        <f>ATT.!H697</f>
        <v/>
      </c>
      <c r="J695" s="78"/>
      <c r="K695" s="78"/>
      <c r="L695" s="79"/>
      <c r="M695" s="79"/>
      <c r="N695" s="79"/>
    </row>
    <row r="696" spans="5:14" ht="18" customHeight="1" x14ac:dyDescent="0.25">
      <c r="E696" s="14">
        <f>ATT.!D698</f>
        <v>0</v>
      </c>
      <c r="F696" s="14" t="str">
        <f>ATT.!E698</f>
        <v/>
      </c>
      <c r="G696" s="15" t="str">
        <f>ATT.!F698</f>
        <v/>
      </c>
      <c r="H696" s="15" t="str">
        <f>ATT.!G698</f>
        <v/>
      </c>
      <c r="I696" s="14" t="str">
        <f>ATT.!H698</f>
        <v/>
      </c>
      <c r="J696" s="78"/>
      <c r="K696" s="78"/>
      <c r="L696" s="79"/>
      <c r="M696" s="79"/>
      <c r="N696" s="79"/>
    </row>
    <row r="697" spans="5:14" ht="18" customHeight="1" x14ac:dyDescent="0.25">
      <c r="E697" s="14">
        <f>ATT.!D699</f>
        <v>0</v>
      </c>
      <c r="F697" s="14" t="str">
        <f>ATT.!E699</f>
        <v/>
      </c>
      <c r="G697" s="15" t="str">
        <f>ATT.!F699</f>
        <v/>
      </c>
      <c r="H697" s="15" t="str">
        <f>ATT.!G699</f>
        <v/>
      </c>
      <c r="I697" s="14" t="str">
        <f>ATT.!H699</f>
        <v/>
      </c>
      <c r="J697" s="78"/>
      <c r="K697" s="78"/>
      <c r="L697" s="79"/>
      <c r="M697" s="79"/>
      <c r="N697" s="79"/>
    </row>
    <row r="698" spans="5:14" ht="18" customHeight="1" x14ac:dyDescent="0.25">
      <c r="E698" s="14">
        <f>ATT.!D700</f>
        <v>0</v>
      </c>
      <c r="F698" s="14" t="str">
        <f>ATT.!E700</f>
        <v/>
      </c>
      <c r="G698" s="15" t="str">
        <f>ATT.!F700</f>
        <v/>
      </c>
      <c r="H698" s="15" t="str">
        <f>ATT.!G700</f>
        <v/>
      </c>
      <c r="I698" s="14" t="str">
        <f>ATT.!H700</f>
        <v/>
      </c>
      <c r="J698" s="78"/>
      <c r="K698" s="78"/>
      <c r="L698" s="79"/>
      <c r="M698" s="79"/>
      <c r="N698" s="79"/>
    </row>
    <row r="699" spans="5:14" ht="18" customHeight="1" x14ac:dyDescent="0.25">
      <c r="E699" s="14">
        <f>ATT.!D701</f>
        <v>0</v>
      </c>
      <c r="F699" s="14" t="str">
        <f>ATT.!E701</f>
        <v/>
      </c>
      <c r="G699" s="15" t="str">
        <f>ATT.!F701</f>
        <v/>
      </c>
      <c r="H699" s="15" t="str">
        <f>ATT.!G701</f>
        <v/>
      </c>
      <c r="I699" s="14" t="str">
        <f>ATT.!H701</f>
        <v/>
      </c>
      <c r="J699" s="78"/>
      <c r="K699" s="78"/>
      <c r="L699" s="79"/>
      <c r="M699" s="79"/>
      <c r="N699" s="79"/>
    </row>
    <row r="700" spans="5:14" ht="18" customHeight="1" x14ac:dyDescent="0.25">
      <c r="E700" s="14">
        <f>ATT.!D702</f>
        <v>0</v>
      </c>
      <c r="F700" s="14" t="str">
        <f>ATT.!E702</f>
        <v/>
      </c>
      <c r="G700" s="15" t="str">
        <f>ATT.!F702</f>
        <v/>
      </c>
      <c r="H700" s="15" t="str">
        <f>ATT.!G702</f>
        <v/>
      </c>
      <c r="I700" s="14" t="str">
        <f>ATT.!H702</f>
        <v/>
      </c>
      <c r="J700" s="78"/>
      <c r="K700" s="78"/>
      <c r="L700" s="79"/>
      <c r="M700" s="79"/>
      <c r="N700" s="79"/>
    </row>
    <row r="701" spans="5:14" ht="18" customHeight="1" x14ac:dyDescent="0.25">
      <c r="E701" s="14">
        <f>ATT.!D703</f>
        <v>0</v>
      </c>
      <c r="F701" s="14" t="str">
        <f>ATT.!E703</f>
        <v/>
      </c>
      <c r="G701" s="15" t="str">
        <f>ATT.!F703</f>
        <v/>
      </c>
      <c r="H701" s="15" t="str">
        <f>ATT.!G703</f>
        <v/>
      </c>
      <c r="I701" s="14" t="str">
        <f>ATT.!H703</f>
        <v/>
      </c>
      <c r="J701" s="78"/>
      <c r="K701" s="78"/>
      <c r="L701" s="79"/>
      <c r="M701" s="79"/>
      <c r="N701" s="79"/>
    </row>
    <row r="702" spans="5:14" ht="18" customHeight="1" x14ac:dyDescent="0.25">
      <c r="E702" s="14">
        <f>ATT.!D704</f>
        <v>0</v>
      </c>
      <c r="F702" s="14" t="str">
        <f>ATT.!E704</f>
        <v/>
      </c>
      <c r="G702" s="15" t="str">
        <f>ATT.!F704</f>
        <v/>
      </c>
      <c r="H702" s="15" t="str">
        <f>ATT.!G704</f>
        <v/>
      </c>
      <c r="I702" s="14" t="str">
        <f>ATT.!H704</f>
        <v/>
      </c>
      <c r="J702" s="78"/>
      <c r="K702" s="78"/>
      <c r="L702" s="79"/>
      <c r="M702" s="79"/>
      <c r="N702" s="79"/>
    </row>
    <row r="703" spans="5:14" ht="18" customHeight="1" x14ac:dyDescent="0.25">
      <c r="E703" s="14">
        <f>ATT.!D705</f>
        <v>0</v>
      </c>
      <c r="F703" s="14" t="str">
        <f>ATT.!E705</f>
        <v/>
      </c>
      <c r="G703" s="15" t="str">
        <f>ATT.!F705</f>
        <v/>
      </c>
      <c r="H703" s="15" t="str">
        <f>ATT.!G705</f>
        <v/>
      </c>
      <c r="I703" s="14" t="str">
        <f>ATT.!H705</f>
        <v/>
      </c>
      <c r="J703" s="78"/>
      <c r="K703" s="78"/>
      <c r="L703" s="79"/>
      <c r="M703" s="79"/>
      <c r="N703" s="79"/>
    </row>
    <row r="704" spans="5:14" ht="18" customHeight="1" x14ac:dyDescent="0.25">
      <c r="E704" s="14">
        <f>ATT.!D706</f>
        <v>0</v>
      </c>
      <c r="F704" s="14" t="str">
        <f>ATT.!E706</f>
        <v/>
      </c>
      <c r="G704" s="15" t="str">
        <f>ATT.!F706</f>
        <v/>
      </c>
      <c r="H704" s="15" t="str">
        <f>ATT.!G706</f>
        <v/>
      </c>
      <c r="I704" s="14" t="str">
        <f>ATT.!H706</f>
        <v/>
      </c>
      <c r="J704" s="78"/>
      <c r="K704" s="78"/>
      <c r="L704" s="79"/>
      <c r="M704" s="79"/>
      <c r="N704" s="79"/>
    </row>
    <row r="705" spans="5:14" ht="18" customHeight="1" x14ac:dyDescent="0.25">
      <c r="E705" s="14">
        <f>ATT.!D707</f>
        <v>0</v>
      </c>
      <c r="F705" s="14" t="str">
        <f>ATT.!E707</f>
        <v/>
      </c>
      <c r="G705" s="15" t="str">
        <f>ATT.!F707</f>
        <v/>
      </c>
      <c r="H705" s="15" t="str">
        <f>ATT.!G707</f>
        <v/>
      </c>
      <c r="I705" s="14" t="str">
        <f>ATT.!H707</f>
        <v/>
      </c>
      <c r="J705" s="78"/>
      <c r="K705" s="78"/>
      <c r="L705" s="79"/>
      <c r="M705" s="79"/>
      <c r="N705" s="79"/>
    </row>
    <row r="706" spans="5:14" ht="18" customHeight="1" x14ac:dyDescent="0.25">
      <c r="E706" s="14">
        <f>ATT.!D708</f>
        <v>0</v>
      </c>
      <c r="F706" s="14" t="str">
        <f>ATT.!E708</f>
        <v/>
      </c>
      <c r="G706" s="15" t="str">
        <f>ATT.!F708</f>
        <v/>
      </c>
      <c r="H706" s="15" t="str">
        <f>ATT.!G708</f>
        <v/>
      </c>
      <c r="I706" s="14" t="str">
        <f>ATT.!H708</f>
        <v/>
      </c>
      <c r="J706" s="78"/>
      <c r="K706" s="78"/>
      <c r="L706" s="79"/>
      <c r="M706" s="79"/>
      <c r="N706" s="79"/>
    </row>
    <row r="707" spans="5:14" ht="18" customHeight="1" x14ac:dyDescent="0.25">
      <c r="E707" s="14">
        <f>ATT.!D709</f>
        <v>0</v>
      </c>
      <c r="F707" s="14" t="str">
        <f>ATT.!E709</f>
        <v/>
      </c>
      <c r="G707" s="15" t="str">
        <f>ATT.!F709</f>
        <v/>
      </c>
      <c r="H707" s="15" t="str">
        <f>ATT.!G709</f>
        <v/>
      </c>
      <c r="I707" s="14" t="str">
        <f>ATT.!H709</f>
        <v/>
      </c>
      <c r="J707" s="78"/>
      <c r="K707" s="78"/>
      <c r="L707" s="79"/>
      <c r="M707" s="79"/>
      <c r="N707" s="79"/>
    </row>
    <row r="708" spans="5:14" ht="18" customHeight="1" x14ac:dyDescent="0.25">
      <c r="E708" s="14">
        <f>ATT.!D710</f>
        <v>0</v>
      </c>
      <c r="F708" s="14" t="str">
        <f>ATT.!E710</f>
        <v/>
      </c>
      <c r="G708" s="15" t="str">
        <f>ATT.!F710</f>
        <v/>
      </c>
      <c r="H708" s="15" t="str">
        <f>ATT.!G710</f>
        <v/>
      </c>
      <c r="I708" s="14" t="str">
        <f>ATT.!H710</f>
        <v/>
      </c>
      <c r="J708" s="78"/>
      <c r="K708" s="78"/>
      <c r="L708" s="79"/>
      <c r="M708" s="79"/>
      <c r="N708" s="79"/>
    </row>
    <row r="709" spans="5:14" ht="18" customHeight="1" x14ac:dyDescent="0.25">
      <c r="E709" s="14">
        <f>ATT.!D711</f>
        <v>0</v>
      </c>
      <c r="F709" s="14" t="str">
        <f>ATT.!E711</f>
        <v/>
      </c>
      <c r="G709" s="15" t="str">
        <f>ATT.!F711</f>
        <v/>
      </c>
      <c r="H709" s="15" t="str">
        <f>ATT.!G711</f>
        <v/>
      </c>
      <c r="I709" s="14" t="str">
        <f>ATT.!H711</f>
        <v/>
      </c>
      <c r="J709" s="78"/>
      <c r="K709" s="78"/>
      <c r="L709" s="79"/>
      <c r="M709" s="79"/>
      <c r="N709" s="79"/>
    </row>
    <row r="710" spans="5:14" ht="18" customHeight="1" x14ac:dyDescent="0.25">
      <c r="E710" s="14">
        <f>ATT.!D712</f>
        <v>0</v>
      </c>
      <c r="F710" s="14" t="str">
        <f>ATT.!E712</f>
        <v/>
      </c>
      <c r="G710" s="15" t="str">
        <f>ATT.!F712</f>
        <v/>
      </c>
      <c r="H710" s="15" t="str">
        <f>ATT.!G712</f>
        <v/>
      </c>
      <c r="I710" s="14" t="str">
        <f>ATT.!H712</f>
        <v/>
      </c>
      <c r="J710" s="78"/>
      <c r="K710" s="78"/>
      <c r="L710" s="79"/>
      <c r="M710" s="79"/>
      <c r="N710" s="79"/>
    </row>
    <row r="711" spans="5:14" ht="18" customHeight="1" x14ac:dyDescent="0.25">
      <c r="E711" s="14">
        <f>ATT.!D713</f>
        <v>0</v>
      </c>
      <c r="F711" s="14" t="str">
        <f>ATT.!E713</f>
        <v/>
      </c>
      <c r="G711" s="15" t="str">
        <f>ATT.!F713</f>
        <v/>
      </c>
      <c r="H711" s="15" t="str">
        <f>ATT.!G713</f>
        <v/>
      </c>
      <c r="I711" s="14" t="str">
        <f>ATT.!H713</f>
        <v/>
      </c>
      <c r="J711" s="78"/>
      <c r="K711" s="78"/>
      <c r="L711" s="79"/>
      <c r="M711" s="79"/>
      <c r="N711" s="79"/>
    </row>
    <row r="712" spans="5:14" ht="18" customHeight="1" x14ac:dyDescent="0.25">
      <c r="E712" s="14">
        <f>ATT.!D714</f>
        <v>0</v>
      </c>
      <c r="F712" s="14" t="str">
        <f>ATT.!E714</f>
        <v/>
      </c>
      <c r="G712" s="15" t="str">
        <f>ATT.!F714</f>
        <v/>
      </c>
      <c r="H712" s="15" t="str">
        <f>ATT.!G714</f>
        <v/>
      </c>
      <c r="I712" s="14" t="str">
        <f>ATT.!H714</f>
        <v/>
      </c>
      <c r="J712" s="78"/>
      <c r="K712" s="78"/>
      <c r="L712" s="79"/>
      <c r="M712" s="79"/>
      <c r="N712" s="79"/>
    </row>
    <row r="713" spans="5:14" ht="18" customHeight="1" x14ac:dyDescent="0.25">
      <c r="E713" s="14">
        <f>ATT.!D715</f>
        <v>0</v>
      </c>
      <c r="F713" s="14" t="str">
        <f>ATT.!E715</f>
        <v/>
      </c>
      <c r="G713" s="15" t="str">
        <f>ATT.!F715</f>
        <v/>
      </c>
      <c r="H713" s="15" t="str">
        <f>ATT.!G715</f>
        <v/>
      </c>
      <c r="I713" s="14" t="str">
        <f>ATT.!H715</f>
        <v/>
      </c>
      <c r="J713" s="78"/>
      <c r="K713" s="78"/>
      <c r="L713" s="79"/>
      <c r="M713" s="79"/>
      <c r="N713" s="79"/>
    </row>
    <row r="714" spans="5:14" ht="18" customHeight="1" x14ac:dyDescent="0.25">
      <c r="E714" s="14">
        <f>ATT.!D716</f>
        <v>0</v>
      </c>
      <c r="F714" s="14" t="str">
        <f>ATT.!E716</f>
        <v/>
      </c>
      <c r="G714" s="15" t="str">
        <f>ATT.!F716</f>
        <v/>
      </c>
      <c r="H714" s="15" t="str">
        <f>ATT.!G716</f>
        <v/>
      </c>
      <c r="I714" s="14" t="str">
        <f>ATT.!H716</f>
        <v/>
      </c>
      <c r="J714" s="78"/>
      <c r="K714" s="78"/>
      <c r="L714" s="79"/>
      <c r="M714" s="79"/>
      <c r="N714" s="79"/>
    </row>
    <row r="715" spans="5:14" ht="18" customHeight="1" x14ac:dyDescent="0.25">
      <c r="E715" s="14">
        <f>ATT.!D717</f>
        <v>0</v>
      </c>
      <c r="F715" s="14" t="str">
        <f>ATT.!E717</f>
        <v/>
      </c>
      <c r="G715" s="15" t="str">
        <f>ATT.!F717</f>
        <v/>
      </c>
      <c r="H715" s="15" t="str">
        <f>ATT.!G717</f>
        <v/>
      </c>
      <c r="I715" s="14" t="str">
        <f>ATT.!H717</f>
        <v/>
      </c>
      <c r="J715" s="78"/>
      <c r="K715" s="78"/>
      <c r="L715" s="79"/>
      <c r="M715" s="79"/>
      <c r="N715" s="79"/>
    </row>
    <row r="716" spans="5:14" ht="18" customHeight="1" x14ac:dyDescent="0.25">
      <c r="E716" s="14">
        <f>ATT.!D718</f>
        <v>0</v>
      </c>
      <c r="F716" s="14" t="str">
        <f>ATT.!E718</f>
        <v/>
      </c>
      <c r="G716" s="15" t="str">
        <f>ATT.!F718</f>
        <v/>
      </c>
      <c r="H716" s="15" t="str">
        <f>ATT.!G718</f>
        <v/>
      </c>
      <c r="I716" s="14" t="str">
        <f>ATT.!H718</f>
        <v/>
      </c>
      <c r="J716" s="78"/>
      <c r="K716" s="78"/>
      <c r="L716" s="79"/>
      <c r="M716" s="79"/>
      <c r="N716" s="79"/>
    </row>
    <row r="717" spans="5:14" ht="18" customHeight="1" x14ac:dyDescent="0.25">
      <c r="E717" s="14">
        <f>ATT.!D719</f>
        <v>0</v>
      </c>
      <c r="F717" s="14" t="str">
        <f>ATT.!E719</f>
        <v/>
      </c>
      <c r="G717" s="15" t="str">
        <f>ATT.!F719</f>
        <v/>
      </c>
      <c r="H717" s="15" t="str">
        <f>ATT.!G719</f>
        <v/>
      </c>
      <c r="I717" s="14" t="str">
        <f>ATT.!H719</f>
        <v/>
      </c>
      <c r="J717" s="78"/>
      <c r="K717" s="78"/>
      <c r="L717" s="79"/>
      <c r="M717" s="79"/>
      <c r="N717" s="79"/>
    </row>
    <row r="718" spans="5:14" ht="18" customHeight="1" x14ac:dyDescent="0.25">
      <c r="E718" s="14">
        <f>ATT.!D720</f>
        <v>0</v>
      </c>
      <c r="F718" s="14" t="str">
        <f>ATT.!E720</f>
        <v/>
      </c>
      <c r="G718" s="15" t="str">
        <f>ATT.!F720</f>
        <v/>
      </c>
      <c r="H718" s="15" t="str">
        <f>ATT.!G720</f>
        <v/>
      </c>
      <c r="I718" s="14" t="str">
        <f>ATT.!H720</f>
        <v/>
      </c>
      <c r="J718" s="78"/>
      <c r="K718" s="78"/>
      <c r="L718" s="79"/>
      <c r="M718" s="79"/>
      <c r="N718" s="79"/>
    </row>
    <row r="719" spans="5:14" ht="18" customHeight="1" x14ac:dyDescent="0.25">
      <c r="E719" s="14">
        <f>ATT.!D721</f>
        <v>0</v>
      </c>
      <c r="F719" s="14" t="str">
        <f>ATT.!E721</f>
        <v/>
      </c>
      <c r="G719" s="15" t="str">
        <f>ATT.!F721</f>
        <v/>
      </c>
      <c r="H719" s="15" t="str">
        <f>ATT.!G721</f>
        <v/>
      </c>
      <c r="I719" s="14" t="str">
        <f>ATT.!H721</f>
        <v/>
      </c>
      <c r="J719" s="78"/>
      <c r="K719" s="78"/>
      <c r="L719" s="79"/>
      <c r="M719" s="79"/>
      <c r="N719" s="79"/>
    </row>
    <row r="720" spans="5:14" ht="18" customHeight="1" x14ac:dyDescent="0.25">
      <c r="E720" s="14">
        <f>ATT.!D722</f>
        <v>0</v>
      </c>
      <c r="F720" s="14" t="str">
        <f>ATT.!E722</f>
        <v/>
      </c>
      <c r="G720" s="15" t="str">
        <f>ATT.!F722</f>
        <v/>
      </c>
      <c r="H720" s="15" t="str">
        <f>ATT.!G722</f>
        <v/>
      </c>
      <c r="I720" s="14" t="str">
        <f>ATT.!H722</f>
        <v/>
      </c>
      <c r="J720" s="78"/>
      <c r="K720" s="78"/>
      <c r="L720" s="79"/>
      <c r="M720" s="79"/>
      <c r="N720" s="79"/>
    </row>
    <row r="721" spans="5:14" ht="18" customHeight="1" x14ac:dyDescent="0.25">
      <c r="E721" s="14">
        <f>ATT.!D723</f>
        <v>0</v>
      </c>
      <c r="F721" s="14" t="str">
        <f>ATT.!E723</f>
        <v/>
      </c>
      <c r="G721" s="15" t="str">
        <f>ATT.!F723</f>
        <v/>
      </c>
      <c r="H721" s="15" t="str">
        <f>ATT.!G723</f>
        <v/>
      </c>
      <c r="I721" s="14" t="str">
        <f>ATT.!H723</f>
        <v/>
      </c>
      <c r="J721" s="78"/>
      <c r="K721" s="78"/>
      <c r="L721" s="79"/>
      <c r="M721" s="79"/>
      <c r="N721" s="79"/>
    </row>
    <row r="722" spans="5:14" ht="18" customHeight="1" x14ac:dyDescent="0.25">
      <c r="E722" s="14">
        <f>ATT.!D724</f>
        <v>0</v>
      </c>
      <c r="F722" s="14" t="str">
        <f>ATT.!E724</f>
        <v/>
      </c>
      <c r="G722" s="15" t="str">
        <f>ATT.!F724</f>
        <v/>
      </c>
      <c r="H722" s="15" t="str">
        <f>ATT.!G724</f>
        <v/>
      </c>
      <c r="I722" s="14" t="str">
        <f>ATT.!H724</f>
        <v/>
      </c>
      <c r="J722" s="78"/>
      <c r="K722" s="78"/>
      <c r="L722" s="79"/>
      <c r="M722" s="79"/>
      <c r="N722" s="79"/>
    </row>
    <row r="723" spans="5:14" ht="18" customHeight="1" x14ac:dyDescent="0.25">
      <c r="E723" s="14">
        <f>ATT.!D725</f>
        <v>0</v>
      </c>
      <c r="F723" s="14" t="str">
        <f>ATT.!E725</f>
        <v/>
      </c>
      <c r="G723" s="15" t="str">
        <f>ATT.!F725</f>
        <v/>
      </c>
      <c r="H723" s="15" t="str">
        <f>ATT.!G725</f>
        <v/>
      </c>
      <c r="I723" s="14" t="str">
        <f>ATT.!H725</f>
        <v/>
      </c>
      <c r="J723" s="78"/>
      <c r="K723" s="78"/>
      <c r="L723" s="79"/>
      <c r="M723" s="79"/>
      <c r="N723" s="79"/>
    </row>
    <row r="724" spans="5:14" ht="18" customHeight="1" x14ac:dyDescent="0.25">
      <c r="E724" s="14">
        <f>ATT.!D726</f>
        <v>0</v>
      </c>
      <c r="F724" s="14" t="str">
        <f>ATT.!E726</f>
        <v/>
      </c>
      <c r="G724" s="15" t="str">
        <f>ATT.!F726</f>
        <v/>
      </c>
      <c r="H724" s="15" t="str">
        <f>ATT.!G726</f>
        <v/>
      </c>
      <c r="I724" s="14" t="str">
        <f>ATT.!H726</f>
        <v/>
      </c>
      <c r="J724" s="78"/>
      <c r="K724" s="78"/>
      <c r="L724" s="79"/>
      <c r="M724" s="79"/>
      <c r="N724" s="79"/>
    </row>
    <row r="725" spans="5:14" ht="18" customHeight="1" x14ac:dyDescent="0.25">
      <c r="E725" s="14">
        <f>ATT.!D727</f>
        <v>0</v>
      </c>
      <c r="F725" s="14" t="str">
        <f>ATT.!E727</f>
        <v/>
      </c>
      <c r="G725" s="15" t="str">
        <f>ATT.!F727</f>
        <v/>
      </c>
      <c r="H725" s="15" t="str">
        <f>ATT.!G727</f>
        <v/>
      </c>
      <c r="I725" s="14" t="str">
        <f>ATT.!H727</f>
        <v/>
      </c>
      <c r="J725" s="78"/>
      <c r="K725" s="78"/>
      <c r="L725" s="79"/>
      <c r="M725" s="79"/>
      <c r="N725" s="79"/>
    </row>
    <row r="726" spans="5:14" ht="18" customHeight="1" x14ac:dyDescent="0.25">
      <c r="E726" s="14">
        <f>ATT.!D728</f>
        <v>0</v>
      </c>
      <c r="F726" s="14" t="str">
        <f>ATT.!E728</f>
        <v/>
      </c>
      <c r="G726" s="15" t="str">
        <f>ATT.!F728</f>
        <v/>
      </c>
      <c r="H726" s="15" t="str">
        <f>ATT.!G728</f>
        <v/>
      </c>
      <c r="I726" s="14" t="str">
        <f>ATT.!H728</f>
        <v/>
      </c>
      <c r="J726" s="78"/>
      <c r="K726" s="78"/>
      <c r="L726" s="79"/>
      <c r="M726" s="79"/>
      <c r="N726" s="79"/>
    </row>
    <row r="727" spans="5:14" ht="18" customHeight="1" x14ac:dyDescent="0.25">
      <c r="E727" s="14">
        <f>ATT.!D729</f>
        <v>0</v>
      </c>
      <c r="F727" s="14" t="str">
        <f>ATT.!E729</f>
        <v/>
      </c>
      <c r="G727" s="15" t="str">
        <f>ATT.!F729</f>
        <v/>
      </c>
      <c r="H727" s="15" t="str">
        <f>ATT.!G729</f>
        <v/>
      </c>
      <c r="I727" s="14" t="str">
        <f>ATT.!H729</f>
        <v/>
      </c>
      <c r="J727" s="78"/>
      <c r="K727" s="78"/>
      <c r="L727" s="79"/>
      <c r="M727" s="79"/>
      <c r="N727" s="79"/>
    </row>
    <row r="728" spans="5:14" ht="18" customHeight="1" x14ac:dyDescent="0.25">
      <c r="E728" s="14">
        <f>ATT.!D730</f>
        <v>0</v>
      </c>
      <c r="F728" s="14" t="str">
        <f>ATT.!E730</f>
        <v/>
      </c>
      <c r="G728" s="15" t="str">
        <f>ATT.!F730</f>
        <v/>
      </c>
      <c r="H728" s="15" t="str">
        <f>ATT.!G730</f>
        <v/>
      </c>
      <c r="I728" s="14" t="str">
        <f>ATT.!H730</f>
        <v/>
      </c>
      <c r="J728" s="78"/>
      <c r="K728" s="78"/>
      <c r="L728" s="79"/>
      <c r="M728" s="79"/>
      <c r="N728" s="79"/>
    </row>
    <row r="729" spans="5:14" ht="18" customHeight="1" x14ac:dyDescent="0.25">
      <c r="E729" s="14">
        <f>ATT.!D731</f>
        <v>0</v>
      </c>
      <c r="F729" s="14" t="str">
        <f>ATT.!E731</f>
        <v/>
      </c>
      <c r="G729" s="15" t="str">
        <f>ATT.!F731</f>
        <v/>
      </c>
      <c r="H729" s="15" t="str">
        <f>ATT.!G731</f>
        <v/>
      </c>
      <c r="I729" s="14" t="str">
        <f>ATT.!H731</f>
        <v/>
      </c>
      <c r="J729" s="78"/>
      <c r="K729" s="78"/>
      <c r="L729" s="79"/>
      <c r="M729" s="79"/>
      <c r="N729" s="79"/>
    </row>
    <row r="730" spans="5:14" ht="18" customHeight="1" x14ac:dyDescent="0.25">
      <c r="E730" s="14">
        <f>ATT.!D732</f>
        <v>0</v>
      </c>
      <c r="F730" s="14" t="str">
        <f>ATT.!E732</f>
        <v/>
      </c>
      <c r="G730" s="15" t="str">
        <f>ATT.!F732</f>
        <v/>
      </c>
      <c r="H730" s="15" t="str">
        <f>ATT.!G732</f>
        <v/>
      </c>
      <c r="I730" s="14" t="str">
        <f>ATT.!H732</f>
        <v/>
      </c>
      <c r="J730" s="78"/>
      <c r="K730" s="78"/>
      <c r="L730" s="79"/>
      <c r="M730" s="79"/>
      <c r="N730" s="79"/>
    </row>
    <row r="731" spans="5:14" ht="18" customHeight="1" x14ac:dyDescent="0.25">
      <c r="E731" s="14">
        <f>ATT.!D733</f>
        <v>0</v>
      </c>
      <c r="F731" s="14" t="str">
        <f>ATT.!E733</f>
        <v/>
      </c>
      <c r="G731" s="15" t="str">
        <f>ATT.!F733</f>
        <v/>
      </c>
      <c r="H731" s="15" t="str">
        <f>ATT.!G733</f>
        <v/>
      </c>
      <c r="I731" s="14" t="str">
        <f>ATT.!H733</f>
        <v/>
      </c>
      <c r="J731" s="78"/>
      <c r="K731" s="78"/>
      <c r="L731" s="79"/>
      <c r="M731" s="79"/>
      <c r="N731" s="79"/>
    </row>
    <row r="732" spans="5:14" ht="18" customHeight="1" x14ac:dyDescent="0.25">
      <c r="E732" s="14">
        <f>ATT.!D734</f>
        <v>0</v>
      </c>
      <c r="F732" s="14" t="str">
        <f>ATT.!E734</f>
        <v/>
      </c>
      <c r="G732" s="15" t="str">
        <f>ATT.!F734</f>
        <v/>
      </c>
      <c r="H732" s="15" t="str">
        <f>ATT.!G734</f>
        <v/>
      </c>
      <c r="I732" s="14" t="str">
        <f>ATT.!H734</f>
        <v/>
      </c>
      <c r="J732" s="78"/>
      <c r="K732" s="78"/>
      <c r="L732" s="79"/>
      <c r="M732" s="79"/>
      <c r="N732" s="79"/>
    </row>
    <row r="733" spans="5:14" ht="18" customHeight="1" x14ac:dyDescent="0.25">
      <c r="E733" s="14">
        <f>ATT.!D735</f>
        <v>0</v>
      </c>
      <c r="F733" s="14" t="str">
        <f>ATT.!E735</f>
        <v/>
      </c>
      <c r="G733" s="15" t="str">
        <f>ATT.!F735</f>
        <v/>
      </c>
      <c r="H733" s="15" t="str">
        <f>ATT.!G735</f>
        <v/>
      </c>
      <c r="I733" s="14" t="str">
        <f>ATT.!H735</f>
        <v/>
      </c>
      <c r="J733" s="78"/>
      <c r="K733" s="78"/>
      <c r="L733" s="79"/>
      <c r="M733" s="79"/>
      <c r="N733" s="79"/>
    </row>
    <row r="734" spans="5:14" ht="18" customHeight="1" x14ac:dyDescent="0.25">
      <c r="E734" s="14">
        <f>ATT.!D736</f>
        <v>0</v>
      </c>
      <c r="F734" s="14" t="str">
        <f>ATT.!E736</f>
        <v/>
      </c>
      <c r="G734" s="15" t="str">
        <f>ATT.!F736</f>
        <v/>
      </c>
      <c r="H734" s="15" t="str">
        <f>ATT.!G736</f>
        <v/>
      </c>
      <c r="I734" s="14" t="str">
        <f>ATT.!H736</f>
        <v/>
      </c>
      <c r="J734" s="78"/>
      <c r="K734" s="78"/>
      <c r="L734" s="79"/>
      <c r="M734" s="79"/>
      <c r="N734" s="79"/>
    </row>
    <row r="735" spans="5:14" ht="18" customHeight="1" x14ac:dyDescent="0.25">
      <c r="E735" s="14">
        <f>ATT.!D737</f>
        <v>0</v>
      </c>
      <c r="F735" s="14" t="str">
        <f>ATT.!E737</f>
        <v/>
      </c>
      <c r="G735" s="15" t="str">
        <f>ATT.!F737</f>
        <v/>
      </c>
      <c r="H735" s="15" t="str">
        <f>ATT.!G737</f>
        <v/>
      </c>
      <c r="I735" s="14" t="str">
        <f>ATT.!H737</f>
        <v/>
      </c>
      <c r="J735" s="78"/>
      <c r="K735" s="78"/>
      <c r="L735" s="79"/>
      <c r="M735" s="79"/>
      <c r="N735" s="79"/>
    </row>
    <row r="736" spans="5:14" ht="18" customHeight="1" x14ac:dyDescent="0.25">
      <c r="E736" s="14">
        <f>ATT.!D738</f>
        <v>0</v>
      </c>
      <c r="F736" s="14" t="str">
        <f>ATT.!E738</f>
        <v/>
      </c>
      <c r="G736" s="15" t="str">
        <f>ATT.!F738</f>
        <v/>
      </c>
      <c r="H736" s="15" t="str">
        <f>ATT.!G738</f>
        <v/>
      </c>
      <c r="I736" s="14" t="str">
        <f>ATT.!H738</f>
        <v/>
      </c>
      <c r="J736" s="78"/>
      <c r="K736" s="78"/>
      <c r="L736" s="79"/>
      <c r="M736" s="79"/>
      <c r="N736" s="79"/>
    </row>
    <row r="737" spans="5:14" ht="18" customHeight="1" x14ac:dyDescent="0.25">
      <c r="E737" s="14">
        <f>ATT.!D739</f>
        <v>0</v>
      </c>
      <c r="F737" s="14" t="str">
        <f>ATT.!E739</f>
        <v/>
      </c>
      <c r="G737" s="15" t="str">
        <f>ATT.!F739</f>
        <v/>
      </c>
      <c r="H737" s="15" t="str">
        <f>ATT.!G739</f>
        <v/>
      </c>
      <c r="I737" s="14" t="str">
        <f>ATT.!H739</f>
        <v/>
      </c>
      <c r="J737" s="78"/>
      <c r="K737" s="78"/>
      <c r="L737" s="79"/>
      <c r="M737" s="79"/>
      <c r="N737" s="79"/>
    </row>
    <row r="738" spans="5:14" ht="18" customHeight="1" x14ac:dyDescent="0.25">
      <c r="E738" s="14">
        <f>ATT.!D740</f>
        <v>0</v>
      </c>
      <c r="F738" s="14" t="str">
        <f>ATT.!E740</f>
        <v/>
      </c>
      <c r="G738" s="15" t="str">
        <f>ATT.!F740</f>
        <v/>
      </c>
      <c r="H738" s="15" t="str">
        <f>ATT.!G740</f>
        <v/>
      </c>
      <c r="I738" s="14" t="str">
        <f>ATT.!H740</f>
        <v/>
      </c>
      <c r="J738" s="78"/>
      <c r="K738" s="78"/>
      <c r="L738" s="79"/>
      <c r="M738" s="79"/>
      <c r="N738" s="79"/>
    </row>
    <row r="739" spans="5:14" ht="18" customHeight="1" x14ac:dyDescent="0.25">
      <c r="E739" s="14">
        <f>ATT.!D741</f>
        <v>0</v>
      </c>
      <c r="F739" s="14" t="str">
        <f>ATT.!E741</f>
        <v/>
      </c>
      <c r="G739" s="15" t="str">
        <f>ATT.!F741</f>
        <v/>
      </c>
      <c r="H739" s="15" t="str">
        <f>ATT.!G741</f>
        <v/>
      </c>
      <c r="I739" s="14" t="str">
        <f>ATT.!H741</f>
        <v/>
      </c>
      <c r="J739" s="78"/>
      <c r="K739" s="78"/>
      <c r="L739" s="79"/>
      <c r="M739" s="79"/>
      <c r="N739" s="79"/>
    </row>
    <row r="740" spans="5:14" ht="18" customHeight="1" x14ac:dyDescent="0.25">
      <c r="E740" s="14">
        <f>ATT.!D742</f>
        <v>0</v>
      </c>
      <c r="F740" s="14" t="str">
        <f>ATT.!E742</f>
        <v/>
      </c>
      <c r="G740" s="15" t="str">
        <f>ATT.!F742</f>
        <v/>
      </c>
      <c r="H740" s="15" t="str">
        <f>ATT.!G742</f>
        <v/>
      </c>
      <c r="I740" s="14" t="str">
        <f>ATT.!H742</f>
        <v/>
      </c>
      <c r="J740" s="78"/>
      <c r="K740" s="78"/>
      <c r="L740" s="79"/>
      <c r="M740" s="79"/>
      <c r="N740" s="79"/>
    </row>
    <row r="741" spans="5:14" ht="18" customHeight="1" x14ac:dyDescent="0.25">
      <c r="E741" s="14">
        <f>ATT.!D743</f>
        <v>0</v>
      </c>
      <c r="F741" s="14" t="str">
        <f>ATT.!E743</f>
        <v/>
      </c>
      <c r="G741" s="15" t="str">
        <f>ATT.!F743</f>
        <v/>
      </c>
      <c r="H741" s="15" t="str">
        <f>ATT.!G743</f>
        <v/>
      </c>
      <c r="I741" s="14" t="str">
        <f>ATT.!H743</f>
        <v/>
      </c>
      <c r="J741" s="78"/>
      <c r="K741" s="78"/>
      <c r="L741" s="79"/>
      <c r="M741" s="79"/>
      <c r="N741" s="79"/>
    </row>
    <row r="742" spans="5:14" ht="18" customHeight="1" x14ac:dyDescent="0.25">
      <c r="E742" s="14">
        <f>ATT.!D744</f>
        <v>0</v>
      </c>
      <c r="F742" s="14" t="str">
        <f>ATT.!E744</f>
        <v/>
      </c>
      <c r="G742" s="15" t="str">
        <f>ATT.!F744</f>
        <v/>
      </c>
      <c r="H742" s="15" t="str">
        <f>ATT.!G744</f>
        <v/>
      </c>
      <c r="I742" s="14" t="str">
        <f>ATT.!H744</f>
        <v/>
      </c>
      <c r="J742" s="78"/>
      <c r="K742" s="78"/>
      <c r="L742" s="79"/>
      <c r="M742" s="79"/>
      <c r="N742" s="79"/>
    </row>
    <row r="743" spans="5:14" ht="18" customHeight="1" x14ac:dyDescent="0.25">
      <c r="E743" s="14">
        <f>ATT.!D745</f>
        <v>0</v>
      </c>
      <c r="F743" s="14" t="str">
        <f>ATT.!E745</f>
        <v/>
      </c>
      <c r="G743" s="15" t="str">
        <f>ATT.!F745</f>
        <v/>
      </c>
      <c r="H743" s="15" t="str">
        <f>ATT.!G745</f>
        <v/>
      </c>
      <c r="I743" s="14" t="str">
        <f>ATT.!H745</f>
        <v/>
      </c>
      <c r="J743" s="78"/>
      <c r="K743" s="78"/>
      <c r="L743" s="79"/>
      <c r="M743" s="79"/>
      <c r="N743" s="79"/>
    </row>
    <row r="744" spans="5:14" ht="18" customHeight="1" x14ac:dyDescent="0.25">
      <c r="E744" s="14">
        <f>ATT.!D746</f>
        <v>0</v>
      </c>
      <c r="F744" s="14" t="str">
        <f>ATT.!E746</f>
        <v/>
      </c>
      <c r="G744" s="15" t="str">
        <f>ATT.!F746</f>
        <v/>
      </c>
      <c r="H744" s="15" t="str">
        <f>ATT.!G746</f>
        <v/>
      </c>
      <c r="I744" s="14" t="str">
        <f>ATT.!H746</f>
        <v/>
      </c>
      <c r="J744" s="78"/>
      <c r="K744" s="78"/>
      <c r="L744" s="79"/>
      <c r="M744" s="79"/>
      <c r="N744" s="79"/>
    </row>
    <row r="745" spans="5:14" ht="18" customHeight="1" x14ac:dyDescent="0.25">
      <c r="E745" s="14">
        <f>ATT.!D747</f>
        <v>0</v>
      </c>
      <c r="F745" s="14" t="str">
        <f>ATT.!E747</f>
        <v/>
      </c>
      <c r="G745" s="15" t="str">
        <f>ATT.!F747</f>
        <v/>
      </c>
      <c r="H745" s="15" t="str">
        <f>ATT.!G747</f>
        <v/>
      </c>
      <c r="I745" s="14" t="str">
        <f>ATT.!H747</f>
        <v/>
      </c>
      <c r="J745" s="78"/>
      <c r="K745" s="78"/>
      <c r="L745" s="79"/>
      <c r="M745" s="79"/>
      <c r="N745" s="79"/>
    </row>
    <row r="746" spans="5:14" ht="18" customHeight="1" x14ac:dyDescent="0.25">
      <c r="E746" s="14">
        <f>ATT.!D748</f>
        <v>0</v>
      </c>
      <c r="F746" s="14" t="str">
        <f>ATT.!E748</f>
        <v/>
      </c>
      <c r="G746" s="15" t="str">
        <f>ATT.!F748</f>
        <v/>
      </c>
      <c r="H746" s="15" t="str">
        <f>ATT.!G748</f>
        <v/>
      </c>
      <c r="I746" s="14" t="str">
        <f>ATT.!H748</f>
        <v/>
      </c>
      <c r="J746" s="78"/>
      <c r="K746" s="78"/>
      <c r="L746" s="79"/>
      <c r="M746" s="79"/>
      <c r="N746" s="79"/>
    </row>
    <row r="747" spans="5:14" ht="18" customHeight="1" x14ac:dyDescent="0.25">
      <c r="E747" s="14">
        <f>ATT.!D749</f>
        <v>0</v>
      </c>
      <c r="F747" s="14" t="str">
        <f>ATT.!E749</f>
        <v/>
      </c>
      <c r="G747" s="15" t="str">
        <f>ATT.!F749</f>
        <v/>
      </c>
      <c r="H747" s="15" t="str">
        <f>ATT.!G749</f>
        <v/>
      </c>
      <c r="I747" s="14" t="str">
        <f>ATT.!H749</f>
        <v/>
      </c>
      <c r="J747" s="78"/>
      <c r="K747" s="78"/>
      <c r="L747" s="79"/>
      <c r="M747" s="79"/>
      <c r="N747" s="79"/>
    </row>
    <row r="748" spans="5:14" ht="18" customHeight="1" x14ac:dyDescent="0.25">
      <c r="E748" s="14">
        <f>ATT.!D750</f>
        <v>0</v>
      </c>
      <c r="F748" s="14" t="str">
        <f>ATT.!E750</f>
        <v/>
      </c>
      <c r="G748" s="15" t="str">
        <f>ATT.!F750</f>
        <v/>
      </c>
      <c r="H748" s="15" t="str">
        <f>ATT.!G750</f>
        <v/>
      </c>
      <c r="I748" s="14" t="str">
        <f>ATT.!H750</f>
        <v/>
      </c>
      <c r="J748" s="78"/>
      <c r="K748" s="78"/>
      <c r="L748" s="79"/>
      <c r="M748" s="79"/>
      <c r="N748" s="79"/>
    </row>
    <row r="749" spans="5:14" ht="18" customHeight="1" x14ac:dyDescent="0.25">
      <c r="E749" s="14">
        <f>ATT.!D751</f>
        <v>0</v>
      </c>
      <c r="F749" s="14" t="str">
        <f>ATT.!E751</f>
        <v/>
      </c>
      <c r="G749" s="15" t="str">
        <f>ATT.!F751</f>
        <v/>
      </c>
      <c r="H749" s="15" t="str">
        <f>ATT.!G751</f>
        <v/>
      </c>
      <c r="I749" s="14" t="str">
        <f>ATT.!H751</f>
        <v/>
      </c>
      <c r="J749" s="78"/>
      <c r="K749" s="78"/>
      <c r="L749" s="79"/>
      <c r="M749" s="79"/>
      <c r="N749" s="79"/>
    </row>
    <row r="750" spans="5:14" ht="18" customHeight="1" x14ac:dyDescent="0.25">
      <c r="E750" s="14">
        <f>ATT.!D752</f>
        <v>0</v>
      </c>
      <c r="F750" s="14" t="str">
        <f>ATT.!E752</f>
        <v/>
      </c>
      <c r="G750" s="15" t="str">
        <f>ATT.!F752</f>
        <v/>
      </c>
      <c r="H750" s="15" t="str">
        <f>ATT.!G752</f>
        <v/>
      </c>
      <c r="I750" s="14" t="str">
        <f>ATT.!H752</f>
        <v/>
      </c>
      <c r="J750" s="78"/>
      <c r="K750" s="78"/>
      <c r="L750" s="79"/>
      <c r="M750" s="79"/>
      <c r="N750" s="79"/>
    </row>
    <row r="751" spans="5:14" ht="18" customHeight="1" x14ac:dyDescent="0.25">
      <c r="E751" s="14">
        <f>ATT.!D753</f>
        <v>0</v>
      </c>
      <c r="F751" s="14" t="str">
        <f>ATT.!E753</f>
        <v/>
      </c>
      <c r="G751" s="15" t="str">
        <f>ATT.!F753</f>
        <v/>
      </c>
      <c r="H751" s="15" t="str">
        <f>ATT.!G753</f>
        <v/>
      </c>
      <c r="I751" s="14" t="str">
        <f>ATT.!H753</f>
        <v/>
      </c>
      <c r="J751" s="78"/>
      <c r="K751" s="78"/>
      <c r="L751" s="79"/>
      <c r="M751" s="79"/>
      <c r="N751" s="79"/>
    </row>
    <row r="752" spans="5:14" ht="18" customHeight="1" x14ac:dyDescent="0.25">
      <c r="E752" s="14">
        <f>ATT.!D754</f>
        <v>0</v>
      </c>
      <c r="F752" s="14" t="str">
        <f>ATT.!E754</f>
        <v/>
      </c>
      <c r="G752" s="15" t="str">
        <f>ATT.!F754</f>
        <v/>
      </c>
      <c r="H752" s="15" t="str">
        <f>ATT.!G754</f>
        <v/>
      </c>
      <c r="I752" s="14" t="str">
        <f>ATT.!H754</f>
        <v/>
      </c>
      <c r="J752" s="78"/>
      <c r="K752" s="78"/>
      <c r="L752" s="79"/>
      <c r="M752" s="79"/>
      <c r="N752" s="79"/>
    </row>
    <row r="753" spans="5:14" ht="18" customHeight="1" x14ac:dyDescent="0.25">
      <c r="E753" s="14">
        <f>ATT.!D755</f>
        <v>0</v>
      </c>
      <c r="F753" s="14" t="str">
        <f>ATT.!E755</f>
        <v/>
      </c>
      <c r="G753" s="15" t="str">
        <f>ATT.!F755</f>
        <v/>
      </c>
      <c r="H753" s="15" t="str">
        <f>ATT.!G755</f>
        <v/>
      </c>
      <c r="I753" s="14" t="str">
        <f>ATT.!H755</f>
        <v/>
      </c>
      <c r="J753" s="78"/>
      <c r="K753" s="78"/>
      <c r="L753" s="79"/>
      <c r="M753" s="79"/>
      <c r="N753" s="79"/>
    </row>
    <row r="754" spans="5:14" ht="18" customHeight="1" x14ac:dyDescent="0.25">
      <c r="E754" s="14">
        <f>ATT.!D756</f>
        <v>0</v>
      </c>
      <c r="F754" s="14" t="str">
        <f>ATT.!E756</f>
        <v/>
      </c>
      <c r="G754" s="15" t="str">
        <f>ATT.!F756</f>
        <v/>
      </c>
      <c r="H754" s="15" t="str">
        <f>ATT.!G756</f>
        <v/>
      </c>
      <c r="I754" s="14" t="str">
        <f>ATT.!H756</f>
        <v/>
      </c>
      <c r="J754" s="78"/>
      <c r="K754" s="78"/>
      <c r="L754" s="79"/>
      <c r="M754" s="79"/>
      <c r="N754" s="79"/>
    </row>
    <row r="755" spans="5:14" ht="18" customHeight="1" x14ac:dyDescent="0.25">
      <c r="E755" s="14">
        <f>ATT.!D757</f>
        <v>0</v>
      </c>
      <c r="F755" s="14" t="str">
        <f>ATT.!E757</f>
        <v/>
      </c>
      <c r="G755" s="15" t="str">
        <f>ATT.!F757</f>
        <v/>
      </c>
      <c r="H755" s="15" t="str">
        <f>ATT.!G757</f>
        <v/>
      </c>
      <c r="I755" s="14" t="str">
        <f>ATT.!H757</f>
        <v/>
      </c>
      <c r="J755" s="78"/>
      <c r="K755" s="78"/>
      <c r="L755" s="79"/>
      <c r="M755" s="79"/>
      <c r="N755" s="79"/>
    </row>
    <row r="756" spans="5:14" ht="18" customHeight="1" x14ac:dyDescent="0.25">
      <c r="E756" s="14">
        <f>ATT.!D758</f>
        <v>0</v>
      </c>
      <c r="F756" s="14" t="str">
        <f>ATT.!E758</f>
        <v/>
      </c>
      <c r="G756" s="15" t="str">
        <f>ATT.!F758</f>
        <v/>
      </c>
      <c r="H756" s="15" t="str">
        <f>ATT.!G758</f>
        <v/>
      </c>
      <c r="I756" s="14" t="str">
        <f>ATT.!H758</f>
        <v/>
      </c>
      <c r="J756" s="78"/>
      <c r="K756" s="78"/>
      <c r="L756" s="79"/>
      <c r="M756" s="79"/>
      <c r="N756" s="79"/>
    </row>
    <row r="757" spans="5:14" ht="18" customHeight="1" x14ac:dyDescent="0.25">
      <c r="E757" s="14">
        <f>ATT.!D759</f>
        <v>0</v>
      </c>
      <c r="F757" s="14" t="str">
        <f>ATT.!E759</f>
        <v/>
      </c>
      <c r="G757" s="15" t="str">
        <f>ATT.!F759</f>
        <v/>
      </c>
      <c r="H757" s="15" t="str">
        <f>ATT.!G759</f>
        <v/>
      </c>
      <c r="I757" s="14" t="str">
        <f>ATT.!H759</f>
        <v/>
      </c>
      <c r="J757" s="78"/>
      <c r="K757" s="78"/>
      <c r="L757" s="79"/>
      <c r="M757" s="79"/>
      <c r="N757" s="79"/>
    </row>
    <row r="758" spans="5:14" ht="18" customHeight="1" x14ac:dyDescent="0.25">
      <c r="E758" s="14">
        <f>ATT.!D760</f>
        <v>0</v>
      </c>
      <c r="F758" s="14" t="str">
        <f>ATT.!E760</f>
        <v/>
      </c>
      <c r="G758" s="15" t="str">
        <f>ATT.!F760</f>
        <v/>
      </c>
      <c r="H758" s="15" t="str">
        <f>ATT.!G760</f>
        <v/>
      </c>
      <c r="I758" s="14" t="str">
        <f>ATT.!H760</f>
        <v/>
      </c>
      <c r="J758" s="78"/>
      <c r="K758" s="78"/>
      <c r="L758" s="79"/>
      <c r="M758" s="79"/>
      <c r="N758" s="79"/>
    </row>
    <row r="759" spans="5:14" ht="18" customHeight="1" x14ac:dyDescent="0.25">
      <c r="E759" s="14">
        <f>ATT.!D761</f>
        <v>0</v>
      </c>
      <c r="F759" s="14" t="str">
        <f>ATT.!E761</f>
        <v/>
      </c>
      <c r="G759" s="15" t="str">
        <f>ATT.!F761</f>
        <v/>
      </c>
      <c r="H759" s="15" t="str">
        <f>ATT.!G761</f>
        <v/>
      </c>
      <c r="I759" s="14" t="str">
        <f>ATT.!H761</f>
        <v/>
      </c>
      <c r="J759" s="78"/>
      <c r="K759" s="78"/>
      <c r="L759" s="79"/>
      <c r="M759" s="79"/>
      <c r="N759" s="79"/>
    </row>
    <row r="760" spans="5:14" ht="18" customHeight="1" x14ac:dyDescent="0.25">
      <c r="E760" s="14">
        <f>ATT.!D762</f>
        <v>0</v>
      </c>
      <c r="F760" s="14" t="str">
        <f>ATT.!E762</f>
        <v/>
      </c>
      <c r="G760" s="15" t="str">
        <f>ATT.!F762</f>
        <v/>
      </c>
      <c r="H760" s="15" t="str">
        <f>ATT.!G762</f>
        <v/>
      </c>
      <c r="I760" s="14" t="str">
        <f>ATT.!H762</f>
        <v/>
      </c>
      <c r="J760" s="78"/>
      <c r="K760" s="78"/>
      <c r="L760" s="79"/>
      <c r="M760" s="79"/>
      <c r="N760" s="79"/>
    </row>
    <row r="761" spans="5:14" ht="18" customHeight="1" x14ac:dyDescent="0.25">
      <c r="E761" s="14">
        <f>ATT.!D763</f>
        <v>0</v>
      </c>
      <c r="F761" s="14" t="str">
        <f>ATT.!E763</f>
        <v/>
      </c>
      <c r="G761" s="15" t="str">
        <f>ATT.!F763</f>
        <v/>
      </c>
      <c r="H761" s="15" t="str">
        <f>ATT.!G763</f>
        <v/>
      </c>
      <c r="I761" s="14" t="str">
        <f>ATT.!H763</f>
        <v/>
      </c>
      <c r="J761" s="78"/>
      <c r="K761" s="78"/>
      <c r="L761" s="79"/>
      <c r="M761" s="79"/>
      <c r="N761" s="79"/>
    </row>
    <row r="762" spans="5:14" ht="18" customHeight="1" x14ac:dyDescent="0.25">
      <c r="E762" s="14">
        <f>ATT.!D764</f>
        <v>0</v>
      </c>
      <c r="F762" s="14" t="str">
        <f>ATT.!E764</f>
        <v/>
      </c>
      <c r="G762" s="15" t="str">
        <f>ATT.!F764</f>
        <v/>
      </c>
      <c r="H762" s="15" t="str">
        <f>ATT.!G764</f>
        <v/>
      </c>
      <c r="I762" s="14" t="str">
        <f>ATT.!H764</f>
        <v/>
      </c>
      <c r="J762" s="78"/>
      <c r="K762" s="78"/>
      <c r="L762" s="79"/>
      <c r="M762" s="79"/>
      <c r="N762" s="79"/>
    </row>
    <row r="763" spans="5:14" ht="18" customHeight="1" x14ac:dyDescent="0.25">
      <c r="E763" s="14">
        <f>ATT.!D765</f>
        <v>0</v>
      </c>
      <c r="F763" s="14" t="str">
        <f>ATT.!E765</f>
        <v/>
      </c>
      <c r="G763" s="15" t="str">
        <f>ATT.!F765</f>
        <v/>
      </c>
      <c r="H763" s="15" t="str">
        <f>ATT.!G765</f>
        <v/>
      </c>
      <c r="I763" s="14" t="str">
        <f>ATT.!H765</f>
        <v/>
      </c>
      <c r="J763" s="78"/>
      <c r="K763" s="78"/>
      <c r="L763" s="79"/>
      <c r="M763" s="79"/>
      <c r="N763" s="79"/>
    </row>
    <row r="764" spans="5:14" ht="18" customHeight="1" x14ac:dyDescent="0.25">
      <c r="E764" s="14">
        <f>ATT.!D766</f>
        <v>0</v>
      </c>
      <c r="F764" s="14" t="str">
        <f>ATT.!E766</f>
        <v/>
      </c>
      <c r="G764" s="15" t="str">
        <f>ATT.!F766</f>
        <v/>
      </c>
      <c r="H764" s="15" t="str">
        <f>ATT.!G766</f>
        <v/>
      </c>
      <c r="I764" s="14" t="str">
        <f>ATT.!H766</f>
        <v/>
      </c>
      <c r="J764" s="78"/>
      <c r="K764" s="78"/>
      <c r="L764" s="79"/>
      <c r="M764" s="79"/>
      <c r="N764" s="79"/>
    </row>
    <row r="765" spans="5:14" ht="18" customHeight="1" x14ac:dyDescent="0.25">
      <c r="E765" s="14">
        <f>ATT.!D767</f>
        <v>0</v>
      </c>
      <c r="F765" s="14" t="str">
        <f>ATT.!E767</f>
        <v/>
      </c>
      <c r="G765" s="15" t="str">
        <f>ATT.!F767</f>
        <v/>
      </c>
      <c r="H765" s="15" t="str">
        <f>ATT.!G767</f>
        <v/>
      </c>
      <c r="I765" s="14" t="str">
        <f>ATT.!H767</f>
        <v/>
      </c>
      <c r="J765" s="78"/>
      <c r="K765" s="78"/>
      <c r="L765" s="79"/>
      <c r="M765" s="79"/>
      <c r="N765" s="79"/>
    </row>
    <row r="766" spans="5:14" ht="18" customHeight="1" x14ac:dyDescent="0.25">
      <c r="E766" s="14">
        <f>ATT.!D768</f>
        <v>0</v>
      </c>
      <c r="F766" s="14" t="str">
        <f>ATT.!E768</f>
        <v/>
      </c>
      <c r="G766" s="15" t="str">
        <f>ATT.!F768</f>
        <v/>
      </c>
      <c r="H766" s="15" t="str">
        <f>ATT.!G768</f>
        <v/>
      </c>
      <c r="I766" s="14" t="str">
        <f>ATT.!H768</f>
        <v/>
      </c>
      <c r="J766" s="78"/>
      <c r="K766" s="78"/>
      <c r="L766" s="79"/>
      <c r="M766" s="79"/>
      <c r="N766" s="79"/>
    </row>
    <row r="767" spans="5:14" ht="18" customHeight="1" x14ac:dyDescent="0.25">
      <c r="E767" s="14">
        <f>ATT.!D769</f>
        <v>0</v>
      </c>
      <c r="F767" s="14" t="str">
        <f>ATT.!E769</f>
        <v/>
      </c>
      <c r="G767" s="15" t="str">
        <f>ATT.!F769</f>
        <v/>
      </c>
      <c r="H767" s="15" t="str">
        <f>ATT.!G769</f>
        <v/>
      </c>
      <c r="I767" s="14" t="str">
        <f>ATT.!H769</f>
        <v/>
      </c>
      <c r="J767" s="78"/>
      <c r="K767" s="78"/>
      <c r="L767" s="79"/>
      <c r="M767" s="79"/>
      <c r="N767" s="79"/>
    </row>
    <row r="768" spans="5:14" ht="18" customHeight="1" x14ac:dyDescent="0.25">
      <c r="E768" s="14">
        <f>ATT.!D770</f>
        <v>0</v>
      </c>
      <c r="F768" s="14" t="str">
        <f>ATT.!E770</f>
        <v/>
      </c>
      <c r="G768" s="15" t="str">
        <f>ATT.!F770</f>
        <v/>
      </c>
      <c r="H768" s="15" t="str">
        <f>ATT.!G770</f>
        <v/>
      </c>
      <c r="I768" s="14" t="str">
        <f>ATT.!H770</f>
        <v/>
      </c>
      <c r="J768" s="78"/>
      <c r="K768" s="78"/>
      <c r="L768" s="79"/>
      <c r="M768" s="79"/>
      <c r="N768" s="79"/>
    </row>
    <row r="769" spans="5:14" ht="18" customHeight="1" x14ac:dyDescent="0.25">
      <c r="E769" s="14">
        <f>ATT.!D771</f>
        <v>0</v>
      </c>
      <c r="F769" s="14" t="str">
        <f>ATT.!E771</f>
        <v/>
      </c>
      <c r="G769" s="15" t="str">
        <f>ATT.!F771</f>
        <v/>
      </c>
      <c r="H769" s="15" t="str">
        <f>ATT.!G771</f>
        <v/>
      </c>
      <c r="I769" s="14" t="str">
        <f>ATT.!H771</f>
        <v/>
      </c>
      <c r="J769" s="78"/>
      <c r="K769" s="78"/>
      <c r="L769" s="79"/>
      <c r="M769" s="79"/>
      <c r="N769" s="79"/>
    </row>
    <row r="770" spans="5:14" ht="18" customHeight="1" x14ac:dyDescent="0.25">
      <c r="E770" s="14">
        <f>ATT.!D772</f>
        <v>0</v>
      </c>
      <c r="F770" s="14" t="str">
        <f>ATT.!E772</f>
        <v/>
      </c>
      <c r="G770" s="15" t="str">
        <f>ATT.!F772</f>
        <v/>
      </c>
      <c r="H770" s="15" t="str">
        <f>ATT.!G772</f>
        <v/>
      </c>
      <c r="I770" s="14" t="str">
        <f>ATT.!H772</f>
        <v/>
      </c>
      <c r="J770" s="78"/>
      <c r="K770" s="78"/>
      <c r="L770" s="79"/>
      <c r="M770" s="79"/>
      <c r="N770" s="79"/>
    </row>
    <row r="771" spans="5:14" ht="18" customHeight="1" x14ac:dyDescent="0.25">
      <c r="E771" s="14">
        <f>ATT.!D773</f>
        <v>0</v>
      </c>
      <c r="F771" s="14" t="str">
        <f>ATT.!E773</f>
        <v/>
      </c>
      <c r="G771" s="15" t="str">
        <f>ATT.!F773</f>
        <v/>
      </c>
      <c r="H771" s="15" t="str">
        <f>ATT.!G773</f>
        <v/>
      </c>
      <c r="I771" s="14" t="str">
        <f>ATT.!H773</f>
        <v/>
      </c>
      <c r="J771" s="78"/>
      <c r="K771" s="78"/>
      <c r="L771" s="79"/>
      <c r="M771" s="79"/>
      <c r="N771" s="79"/>
    </row>
    <row r="772" spans="5:14" ht="18" customHeight="1" x14ac:dyDescent="0.25">
      <c r="E772" s="14">
        <f>ATT.!D774</f>
        <v>0</v>
      </c>
      <c r="F772" s="14" t="str">
        <f>ATT.!E774</f>
        <v/>
      </c>
      <c r="G772" s="15" t="str">
        <f>ATT.!F774</f>
        <v/>
      </c>
      <c r="H772" s="15" t="str">
        <f>ATT.!G774</f>
        <v/>
      </c>
      <c r="I772" s="14" t="str">
        <f>ATT.!H774</f>
        <v/>
      </c>
      <c r="J772" s="78"/>
      <c r="K772" s="78"/>
      <c r="L772" s="79"/>
      <c r="M772" s="79"/>
      <c r="N772" s="79"/>
    </row>
    <row r="773" spans="5:14" ht="18" customHeight="1" x14ac:dyDescent="0.25">
      <c r="E773" s="14">
        <f>ATT.!D775</f>
        <v>0</v>
      </c>
      <c r="F773" s="14" t="str">
        <f>ATT.!E775</f>
        <v/>
      </c>
      <c r="G773" s="15" t="str">
        <f>ATT.!F775</f>
        <v/>
      </c>
      <c r="H773" s="15" t="str">
        <f>ATT.!G775</f>
        <v/>
      </c>
      <c r="I773" s="14" t="str">
        <f>ATT.!H775</f>
        <v/>
      </c>
      <c r="J773" s="78"/>
      <c r="K773" s="78"/>
      <c r="L773" s="79"/>
      <c r="M773" s="79"/>
      <c r="N773" s="79"/>
    </row>
    <row r="774" spans="5:14" ht="18" customHeight="1" x14ac:dyDescent="0.25">
      <c r="E774" s="14">
        <f>ATT.!D776</f>
        <v>0</v>
      </c>
      <c r="F774" s="14" t="str">
        <f>ATT.!E776</f>
        <v/>
      </c>
      <c r="G774" s="15" t="str">
        <f>ATT.!F776</f>
        <v/>
      </c>
      <c r="H774" s="15" t="str">
        <f>ATT.!G776</f>
        <v/>
      </c>
      <c r="I774" s="14" t="str">
        <f>ATT.!H776</f>
        <v/>
      </c>
      <c r="J774" s="78"/>
      <c r="K774" s="78"/>
      <c r="L774" s="79"/>
      <c r="M774" s="79"/>
      <c r="N774" s="79"/>
    </row>
    <row r="775" spans="5:14" ht="18" customHeight="1" x14ac:dyDescent="0.25">
      <c r="E775" s="14">
        <f>ATT.!D777</f>
        <v>0</v>
      </c>
      <c r="F775" s="14" t="str">
        <f>ATT.!E777</f>
        <v/>
      </c>
      <c r="G775" s="15" t="str">
        <f>ATT.!F777</f>
        <v/>
      </c>
      <c r="H775" s="15" t="str">
        <f>ATT.!G777</f>
        <v/>
      </c>
      <c r="I775" s="14" t="str">
        <f>ATT.!H777</f>
        <v/>
      </c>
      <c r="J775" s="78"/>
      <c r="K775" s="78"/>
      <c r="L775" s="79"/>
      <c r="M775" s="79"/>
      <c r="N775" s="79"/>
    </row>
    <row r="776" spans="5:14" ht="18" customHeight="1" x14ac:dyDescent="0.25">
      <c r="E776" s="14">
        <f>ATT.!D778</f>
        <v>0</v>
      </c>
      <c r="F776" s="14" t="str">
        <f>ATT.!E778</f>
        <v/>
      </c>
      <c r="G776" s="15" t="str">
        <f>ATT.!F778</f>
        <v/>
      </c>
      <c r="H776" s="15" t="str">
        <f>ATT.!G778</f>
        <v/>
      </c>
      <c r="I776" s="14" t="str">
        <f>ATT.!H778</f>
        <v/>
      </c>
      <c r="J776" s="78"/>
      <c r="K776" s="78"/>
      <c r="L776" s="79"/>
      <c r="M776" s="79"/>
      <c r="N776" s="79"/>
    </row>
    <row r="777" spans="5:14" ht="18" customHeight="1" x14ac:dyDescent="0.25">
      <c r="E777" s="14">
        <f>ATT.!D779</f>
        <v>0</v>
      </c>
      <c r="F777" s="14" t="str">
        <f>ATT.!E779</f>
        <v/>
      </c>
      <c r="G777" s="15" t="str">
        <f>ATT.!F779</f>
        <v/>
      </c>
      <c r="H777" s="15" t="str">
        <f>ATT.!G779</f>
        <v/>
      </c>
      <c r="I777" s="14" t="str">
        <f>ATT.!H779</f>
        <v/>
      </c>
      <c r="J777" s="78"/>
      <c r="K777" s="78"/>
      <c r="L777" s="79"/>
      <c r="M777" s="79"/>
      <c r="N777" s="79"/>
    </row>
    <row r="778" spans="5:14" ht="18" customHeight="1" x14ac:dyDescent="0.25">
      <c r="E778" s="14">
        <f>ATT.!D780</f>
        <v>0</v>
      </c>
      <c r="F778" s="14" t="str">
        <f>ATT.!E780</f>
        <v/>
      </c>
      <c r="G778" s="15" t="str">
        <f>ATT.!F780</f>
        <v/>
      </c>
      <c r="H778" s="15" t="str">
        <f>ATT.!G780</f>
        <v/>
      </c>
      <c r="I778" s="14" t="str">
        <f>ATT.!H780</f>
        <v/>
      </c>
      <c r="J778" s="78"/>
      <c r="K778" s="78"/>
      <c r="L778" s="79"/>
      <c r="M778" s="79"/>
      <c r="N778" s="79"/>
    </row>
    <row r="779" spans="5:14" ht="18" customHeight="1" x14ac:dyDescent="0.25">
      <c r="E779" s="14">
        <f>ATT.!D781</f>
        <v>0</v>
      </c>
      <c r="F779" s="14" t="str">
        <f>ATT.!E781</f>
        <v/>
      </c>
      <c r="G779" s="15" t="str">
        <f>ATT.!F781</f>
        <v/>
      </c>
      <c r="H779" s="15" t="str">
        <f>ATT.!G781</f>
        <v/>
      </c>
      <c r="I779" s="14" t="str">
        <f>ATT.!H781</f>
        <v/>
      </c>
      <c r="J779" s="78"/>
      <c r="K779" s="78"/>
      <c r="L779" s="79"/>
      <c r="M779" s="79"/>
      <c r="N779" s="79"/>
    </row>
    <row r="780" spans="5:14" ht="18" customHeight="1" x14ac:dyDescent="0.25">
      <c r="E780" s="14">
        <f>ATT.!D782</f>
        <v>0</v>
      </c>
      <c r="F780" s="14" t="str">
        <f>ATT.!E782</f>
        <v/>
      </c>
      <c r="G780" s="15" t="str">
        <f>ATT.!F782</f>
        <v/>
      </c>
      <c r="H780" s="15" t="str">
        <f>ATT.!G782</f>
        <v/>
      </c>
      <c r="I780" s="14" t="str">
        <f>ATT.!H782</f>
        <v/>
      </c>
      <c r="J780" s="78"/>
      <c r="K780" s="78"/>
      <c r="L780" s="79"/>
      <c r="M780" s="79"/>
      <c r="N780" s="79"/>
    </row>
    <row r="781" spans="5:14" ht="18" customHeight="1" x14ac:dyDescent="0.25">
      <c r="E781" s="14">
        <f>ATT.!D783</f>
        <v>0</v>
      </c>
      <c r="F781" s="14" t="str">
        <f>ATT.!E783</f>
        <v/>
      </c>
      <c r="G781" s="15" t="str">
        <f>ATT.!F783</f>
        <v/>
      </c>
      <c r="H781" s="15" t="str">
        <f>ATT.!G783</f>
        <v/>
      </c>
      <c r="I781" s="14" t="str">
        <f>ATT.!H783</f>
        <v/>
      </c>
      <c r="J781" s="78"/>
      <c r="K781" s="78"/>
      <c r="L781" s="79"/>
      <c r="M781" s="79"/>
      <c r="N781" s="79"/>
    </row>
    <row r="782" spans="5:14" ht="18" customHeight="1" x14ac:dyDescent="0.25">
      <c r="E782" s="14">
        <f>ATT.!D784</f>
        <v>0</v>
      </c>
      <c r="F782" s="14" t="str">
        <f>ATT.!E784</f>
        <v/>
      </c>
      <c r="G782" s="15" t="str">
        <f>ATT.!F784</f>
        <v/>
      </c>
      <c r="H782" s="15" t="str">
        <f>ATT.!G784</f>
        <v/>
      </c>
      <c r="I782" s="14" t="str">
        <f>ATT.!H784</f>
        <v/>
      </c>
      <c r="J782" s="78"/>
      <c r="K782" s="78"/>
      <c r="L782" s="79"/>
      <c r="M782" s="79"/>
      <c r="N782" s="79"/>
    </row>
    <row r="783" spans="5:14" ht="18" customHeight="1" x14ac:dyDescent="0.25">
      <c r="E783" s="14">
        <f>ATT.!D785</f>
        <v>0</v>
      </c>
      <c r="F783" s="14" t="str">
        <f>ATT.!E785</f>
        <v/>
      </c>
      <c r="G783" s="15" t="str">
        <f>ATT.!F785</f>
        <v/>
      </c>
      <c r="H783" s="15" t="str">
        <f>ATT.!G785</f>
        <v/>
      </c>
      <c r="I783" s="14" t="str">
        <f>ATT.!H785</f>
        <v/>
      </c>
      <c r="J783" s="78"/>
      <c r="K783" s="78"/>
      <c r="L783" s="79"/>
      <c r="M783" s="79"/>
      <c r="N783" s="79"/>
    </row>
    <row r="784" spans="5:14" ht="18" customHeight="1" x14ac:dyDescent="0.25">
      <c r="E784" s="14">
        <f>ATT.!D786</f>
        <v>0</v>
      </c>
      <c r="F784" s="14" t="str">
        <f>ATT.!E786</f>
        <v/>
      </c>
      <c r="G784" s="15" t="str">
        <f>ATT.!F786</f>
        <v/>
      </c>
      <c r="H784" s="15" t="str">
        <f>ATT.!G786</f>
        <v/>
      </c>
      <c r="I784" s="14" t="str">
        <f>ATT.!H786</f>
        <v/>
      </c>
      <c r="J784" s="78"/>
      <c r="K784" s="78"/>
      <c r="L784" s="79"/>
      <c r="M784" s="79"/>
      <c r="N784" s="79"/>
    </row>
    <row r="785" spans="5:14" ht="18" customHeight="1" x14ac:dyDescent="0.25">
      <c r="E785" s="14">
        <f>ATT.!D787</f>
        <v>0</v>
      </c>
      <c r="F785" s="14" t="str">
        <f>ATT.!E787</f>
        <v/>
      </c>
      <c r="G785" s="15" t="str">
        <f>ATT.!F787</f>
        <v/>
      </c>
      <c r="H785" s="15" t="str">
        <f>ATT.!G787</f>
        <v/>
      </c>
      <c r="I785" s="14" t="str">
        <f>ATT.!H787</f>
        <v/>
      </c>
      <c r="J785" s="78"/>
      <c r="K785" s="78"/>
      <c r="L785" s="79"/>
      <c r="M785" s="79"/>
      <c r="N785" s="79"/>
    </row>
    <row r="786" spans="5:14" ht="18" customHeight="1" x14ac:dyDescent="0.25">
      <c r="E786" s="14">
        <f>ATT.!D788</f>
        <v>0</v>
      </c>
      <c r="F786" s="14" t="str">
        <f>ATT.!E788</f>
        <v/>
      </c>
      <c r="G786" s="15" t="str">
        <f>ATT.!F788</f>
        <v/>
      </c>
      <c r="H786" s="15" t="str">
        <f>ATT.!G788</f>
        <v/>
      </c>
      <c r="I786" s="14" t="str">
        <f>ATT.!H788</f>
        <v/>
      </c>
      <c r="J786" s="78"/>
      <c r="K786" s="78"/>
      <c r="L786" s="79"/>
      <c r="M786" s="79"/>
      <c r="N786" s="79"/>
    </row>
    <row r="787" spans="5:14" ht="18" customHeight="1" x14ac:dyDescent="0.25">
      <c r="E787" s="14">
        <f>ATT.!D789</f>
        <v>0</v>
      </c>
      <c r="F787" s="14" t="str">
        <f>ATT.!E789</f>
        <v/>
      </c>
      <c r="G787" s="15" t="str">
        <f>ATT.!F789</f>
        <v/>
      </c>
      <c r="H787" s="15" t="str">
        <f>ATT.!G789</f>
        <v/>
      </c>
      <c r="I787" s="14" t="str">
        <f>ATT.!H789</f>
        <v/>
      </c>
      <c r="J787" s="78"/>
      <c r="K787" s="78"/>
      <c r="L787" s="79"/>
      <c r="M787" s="79"/>
      <c r="N787" s="79"/>
    </row>
    <row r="788" spans="5:14" ht="18" customHeight="1" x14ac:dyDescent="0.25">
      <c r="E788" s="14">
        <f>ATT.!D790</f>
        <v>0</v>
      </c>
      <c r="F788" s="14" t="str">
        <f>ATT.!E790</f>
        <v/>
      </c>
      <c r="G788" s="15" t="str">
        <f>ATT.!F790</f>
        <v/>
      </c>
      <c r="H788" s="15" t="str">
        <f>ATT.!G790</f>
        <v/>
      </c>
      <c r="I788" s="14" t="str">
        <f>ATT.!H790</f>
        <v/>
      </c>
      <c r="J788" s="78"/>
      <c r="K788" s="78"/>
      <c r="L788" s="79"/>
      <c r="M788" s="79"/>
      <c r="N788" s="79"/>
    </row>
    <row r="789" spans="5:14" ht="18" customHeight="1" x14ac:dyDescent="0.25">
      <c r="E789" s="14">
        <f>ATT.!D791</f>
        <v>0</v>
      </c>
      <c r="F789" s="14" t="str">
        <f>ATT.!E791</f>
        <v/>
      </c>
      <c r="G789" s="15" t="str">
        <f>ATT.!F791</f>
        <v/>
      </c>
      <c r="H789" s="15" t="str">
        <f>ATT.!G791</f>
        <v/>
      </c>
      <c r="I789" s="14" t="str">
        <f>ATT.!H791</f>
        <v/>
      </c>
      <c r="J789" s="78"/>
      <c r="K789" s="78"/>
      <c r="L789" s="79"/>
      <c r="M789" s="79"/>
      <c r="N789" s="79"/>
    </row>
    <row r="790" spans="5:14" ht="18" customHeight="1" x14ac:dyDescent="0.25">
      <c r="E790" s="14">
        <f>ATT.!D792</f>
        <v>0</v>
      </c>
      <c r="F790" s="14" t="str">
        <f>ATT.!E792</f>
        <v/>
      </c>
      <c r="G790" s="15" t="str">
        <f>ATT.!F792</f>
        <v/>
      </c>
      <c r="H790" s="15" t="str">
        <f>ATT.!G792</f>
        <v/>
      </c>
      <c r="I790" s="14" t="str">
        <f>ATT.!H792</f>
        <v/>
      </c>
      <c r="J790" s="78"/>
      <c r="K790" s="78"/>
      <c r="L790" s="79"/>
      <c r="M790" s="79"/>
      <c r="N790" s="79"/>
    </row>
    <row r="791" spans="5:14" ht="18" customHeight="1" x14ac:dyDescent="0.25">
      <c r="E791" s="14">
        <f>ATT.!D793</f>
        <v>0</v>
      </c>
      <c r="F791" s="14" t="str">
        <f>ATT.!E793</f>
        <v/>
      </c>
      <c r="G791" s="15" t="str">
        <f>ATT.!F793</f>
        <v/>
      </c>
      <c r="H791" s="15" t="str">
        <f>ATT.!G793</f>
        <v/>
      </c>
      <c r="I791" s="14" t="str">
        <f>ATT.!H793</f>
        <v/>
      </c>
      <c r="J791" s="78"/>
      <c r="K791" s="78"/>
      <c r="L791" s="79"/>
      <c r="M791" s="79"/>
      <c r="N791" s="79"/>
    </row>
    <row r="792" spans="5:14" ht="18" customHeight="1" x14ac:dyDescent="0.25">
      <c r="E792" s="14">
        <f>ATT.!D794</f>
        <v>0</v>
      </c>
      <c r="F792" s="14" t="str">
        <f>ATT.!E794</f>
        <v/>
      </c>
      <c r="G792" s="15" t="str">
        <f>ATT.!F794</f>
        <v/>
      </c>
      <c r="H792" s="15" t="str">
        <f>ATT.!G794</f>
        <v/>
      </c>
      <c r="I792" s="14" t="str">
        <f>ATT.!H794</f>
        <v/>
      </c>
      <c r="J792" s="78"/>
      <c r="K792" s="78"/>
      <c r="L792" s="79"/>
      <c r="M792" s="79"/>
      <c r="N792" s="79"/>
    </row>
    <row r="793" spans="5:14" ht="18" customHeight="1" x14ac:dyDescent="0.25">
      <c r="E793" s="14">
        <f>ATT.!D795</f>
        <v>0</v>
      </c>
      <c r="F793" s="14" t="str">
        <f>ATT.!E795</f>
        <v/>
      </c>
      <c r="G793" s="15" t="str">
        <f>ATT.!F795</f>
        <v/>
      </c>
      <c r="H793" s="15" t="str">
        <f>ATT.!G795</f>
        <v/>
      </c>
      <c r="I793" s="14" t="str">
        <f>ATT.!H795</f>
        <v/>
      </c>
      <c r="J793" s="78"/>
      <c r="K793" s="78"/>
      <c r="L793" s="79"/>
      <c r="M793" s="79"/>
      <c r="N793" s="79"/>
    </row>
    <row r="794" spans="5:14" ht="18" customHeight="1" x14ac:dyDescent="0.25">
      <c r="E794" s="14">
        <f>ATT.!D796</f>
        <v>0</v>
      </c>
      <c r="F794" s="14" t="str">
        <f>ATT.!E796</f>
        <v/>
      </c>
      <c r="G794" s="15" t="str">
        <f>ATT.!F796</f>
        <v/>
      </c>
      <c r="H794" s="15" t="str">
        <f>ATT.!G796</f>
        <v/>
      </c>
      <c r="I794" s="14" t="str">
        <f>ATT.!H796</f>
        <v/>
      </c>
      <c r="J794" s="78"/>
      <c r="K794" s="78"/>
      <c r="L794" s="79"/>
      <c r="M794" s="79"/>
      <c r="N794" s="79"/>
    </row>
    <row r="795" spans="5:14" ht="18" customHeight="1" x14ac:dyDescent="0.25">
      <c r="E795" s="14">
        <f>ATT.!D797</f>
        <v>0</v>
      </c>
      <c r="F795" s="14" t="str">
        <f>ATT.!E797</f>
        <v/>
      </c>
      <c r="G795" s="15" t="str">
        <f>ATT.!F797</f>
        <v/>
      </c>
      <c r="H795" s="15" t="str">
        <f>ATT.!G797</f>
        <v/>
      </c>
      <c r="I795" s="14" t="str">
        <f>ATT.!H797</f>
        <v/>
      </c>
      <c r="J795" s="78"/>
      <c r="K795" s="78"/>
      <c r="L795" s="79"/>
      <c r="M795" s="79"/>
      <c r="N795" s="79"/>
    </row>
    <row r="796" spans="5:14" ht="18" customHeight="1" x14ac:dyDescent="0.25">
      <c r="E796" s="14">
        <f>ATT.!D798</f>
        <v>0</v>
      </c>
      <c r="F796" s="14" t="str">
        <f>ATT.!E798</f>
        <v/>
      </c>
      <c r="G796" s="15" t="str">
        <f>ATT.!F798</f>
        <v/>
      </c>
      <c r="H796" s="15" t="str">
        <f>ATT.!G798</f>
        <v/>
      </c>
      <c r="I796" s="14" t="str">
        <f>ATT.!H798</f>
        <v/>
      </c>
      <c r="J796" s="78"/>
      <c r="K796" s="78"/>
      <c r="L796" s="79"/>
      <c r="M796" s="79"/>
      <c r="N796" s="79"/>
    </row>
    <row r="797" spans="5:14" ht="18" customHeight="1" x14ac:dyDescent="0.25">
      <c r="E797" s="14">
        <f>ATT.!D799</f>
        <v>0</v>
      </c>
      <c r="F797" s="14" t="str">
        <f>ATT.!E799</f>
        <v/>
      </c>
      <c r="G797" s="15" t="str">
        <f>ATT.!F799</f>
        <v/>
      </c>
      <c r="H797" s="15" t="str">
        <f>ATT.!G799</f>
        <v/>
      </c>
      <c r="I797" s="14" t="str">
        <f>ATT.!H799</f>
        <v/>
      </c>
      <c r="J797" s="78"/>
      <c r="K797" s="78"/>
      <c r="L797" s="79"/>
      <c r="M797" s="79"/>
      <c r="N797" s="79"/>
    </row>
    <row r="798" spans="5:14" ht="18" customHeight="1" x14ac:dyDescent="0.25">
      <c r="E798" s="14">
        <f>ATT.!D800</f>
        <v>0</v>
      </c>
      <c r="F798" s="14" t="str">
        <f>ATT.!E800</f>
        <v/>
      </c>
      <c r="G798" s="15" t="str">
        <f>ATT.!F800</f>
        <v/>
      </c>
      <c r="H798" s="15" t="str">
        <f>ATT.!G800</f>
        <v/>
      </c>
      <c r="I798" s="14" t="str">
        <f>ATT.!H800</f>
        <v/>
      </c>
      <c r="J798" s="78"/>
      <c r="K798" s="78"/>
      <c r="L798" s="79"/>
      <c r="M798" s="79"/>
      <c r="N798" s="79"/>
    </row>
    <row r="799" spans="5:14" ht="18" customHeight="1" x14ac:dyDescent="0.25">
      <c r="E799" s="14">
        <f>ATT.!D801</f>
        <v>0</v>
      </c>
      <c r="F799" s="14" t="str">
        <f>ATT.!E801</f>
        <v/>
      </c>
      <c r="G799" s="15" t="str">
        <f>ATT.!F801</f>
        <v/>
      </c>
      <c r="H799" s="15" t="str">
        <f>ATT.!G801</f>
        <v/>
      </c>
      <c r="I799" s="14" t="str">
        <f>ATT.!H801</f>
        <v/>
      </c>
      <c r="J799" s="78"/>
      <c r="K799" s="78"/>
      <c r="L799" s="79"/>
      <c r="M799" s="79"/>
      <c r="N799" s="79"/>
    </row>
    <row r="800" spans="5:14" ht="18" customHeight="1" x14ac:dyDescent="0.25">
      <c r="E800" s="14">
        <f>ATT.!D802</f>
        <v>0</v>
      </c>
      <c r="F800" s="14" t="str">
        <f>ATT.!E802</f>
        <v/>
      </c>
      <c r="G800" s="15" t="str">
        <f>ATT.!F802</f>
        <v/>
      </c>
      <c r="H800" s="15" t="str">
        <f>ATT.!G802</f>
        <v/>
      </c>
      <c r="I800" s="14" t="str">
        <f>ATT.!H802</f>
        <v/>
      </c>
      <c r="J800" s="78"/>
      <c r="K800" s="78"/>
      <c r="L800" s="79"/>
      <c r="M800" s="79"/>
      <c r="N800" s="79"/>
    </row>
    <row r="801" spans="5:14" ht="18" customHeight="1" x14ac:dyDescent="0.25">
      <c r="E801" s="14">
        <f>ATT.!D803</f>
        <v>0</v>
      </c>
      <c r="F801" s="14" t="str">
        <f>ATT.!E803</f>
        <v/>
      </c>
      <c r="G801" s="15" t="str">
        <f>ATT.!F803</f>
        <v/>
      </c>
      <c r="H801" s="15" t="str">
        <f>ATT.!G803</f>
        <v/>
      </c>
      <c r="I801" s="14" t="str">
        <f>ATT.!H803</f>
        <v/>
      </c>
      <c r="J801" s="78"/>
      <c r="K801" s="78"/>
      <c r="L801" s="79"/>
      <c r="M801" s="79"/>
      <c r="N801" s="79"/>
    </row>
    <row r="802" spans="5:14" ht="18" customHeight="1" x14ac:dyDescent="0.25">
      <c r="E802" s="14">
        <f>ATT.!D804</f>
        <v>0</v>
      </c>
      <c r="F802" s="14" t="str">
        <f>ATT.!E804</f>
        <v/>
      </c>
      <c r="G802" s="15" t="str">
        <f>ATT.!F804</f>
        <v/>
      </c>
      <c r="H802" s="15" t="str">
        <f>ATT.!G804</f>
        <v/>
      </c>
      <c r="I802" s="14" t="str">
        <f>ATT.!H804</f>
        <v/>
      </c>
      <c r="J802" s="78"/>
      <c r="K802" s="78"/>
      <c r="L802" s="79"/>
      <c r="M802" s="79"/>
      <c r="N802" s="79"/>
    </row>
    <row r="803" spans="5:14" ht="18" customHeight="1" x14ac:dyDescent="0.25">
      <c r="E803" s="14">
        <f>ATT.!D805</f>
        <v>0</v>
      </c>
      <c r="F803" s="14" t="str">
        <f>ATT.!E805</f>
        <v/>
      </c>
      <c r="G803" s="15" t="str">
        <f>ATT.!F805</f>
        <v/>
      </c>
      <c r="H803" s="15" t="str">
        <f>ATT.!G805</f>
        <v/>
      </c>
      <c r="I803" s="14" t="str">
        <f>ATT.!H805</f>
        <v/>
      </c>
      <c r="J803" s="78"/>
      <c r="K803" s="78"/>
      <c r="L803" s="79"/>
      <c r="M803" s="79"/>
      <c r="N803" s="79"/>
    </row>
    <row r="804" spans="5:14" ht="18" customHeight="1" x14ac:dyDescent="0.25">
      <c r="E804" s="14">
        <f>ATT.!D806</f>
        <v>0</v>
      </c>
      <c r="F804" s="14" t="str">
        <f>ATT.!E806</f>
        <v/>
      </c>
      <c r="G804" s="15" t="str">
        <f>ATT.!F806</f>
        <v/>
      </c>
      <c r="H804" s="15" t="str">
        <f>ATT.!G806</f>
        <v/>
      </c>
      <c r="I804" s="14" t="str">
        <f>ATT.!H806</f>
        <v/>
      </c>
      <c r="J804" s="78"/>
      <c r="K804" s="78"/>
      <c r="L804" s="79"/>
      <c r="M804" s="79"/>
      <c r="N804" s="79"/>
    </row>
    <row r="805" spans="5:14" ht="18" customHeight="1" x14ac:dyDescent="0.25">
      <c r="E805" s="14">
        <f>ATT.!D807</f>
        <v>0</v>
      </c>
      <c r="F805" s="14" t="str">
        <f>ATT.!E807</f>
        <v/>
      </c>
      <c r="G805" s="15" t="str">
        <f>ATT.!F807</f>
        <v/>
      </c>
      <c r="H805" s="15" t="str">
        <f>ATT.!G807</f>
        <v/>
      </c>
      <c r="I805" s="14" t="str">
        <f>ATT.!H807</f>
        <v/>
      </c>
      <c r="J805" s="78"/>
      <c r="K805" s="78"/>
      <c r="L805" s="79"/>
      <c r="M805" s="79"/>
      <c r="N805" s="79"/>
    </row>
    <row r="806" spans="5:14" ht="18" customHeight="1" x14ac:dyDescent="0.25">
      <c r="E806" s="14">
        <f>ATT.!D808</f>
        <v>0</v>
      </c>
      <c r="F806" s="14" t="str">
        <f>ATT.!E808</f>
        <v/>
      </c>
      <c r="G806" s="15" t="str">
        <f>ATT.!F808</f>
        <v/>
      </c>
      <c r="H806" s="15" t="str">
        <f>ATT.!G808</f>
        <v/>
      </c>
      <c r="I806" s="14" t="str">
        <f>ATT.!H808</f>
        <v/>
      </c>
      <c r="J806" s="78"/>
      <c r="K806" s="78"/>
      <c r="L806" s="79"/>
      <c r="M806" s="79"/>
      <c r="N806" s="79"/>
    </row>
    <row r="807" spans="5:14" ht="18" customHeight="1" x14ac:dyDescent="0.25">
      <c r="E807" s="14">
        <f>ATT.!D809</f>
        <v>0</v>
      </c>
      <c r="F807" s="14" t="str">
        <f>ATT.!E809</f>
        <v/>
      </c>
      <c r="G807" s="15" t="str">
        <f>ATT.!F809</f>
        <v/>
      </c>
      <c r="H807" s="15" t="str">
        <f>ATT.!G809</f>
        <v/>
      </c>
      <c r="I807" s="14" t="str">
        <f>ATT.!H809</f>
        <v/>
      </c>
      <c r="J807" s="78"/>
      <c r="K807" s="78"/>
      <c r="L807" s="79"/>
      <c r="M807" s="79"/>
      <c r="N807" s="79"/>
    </row>
    <row r="808" spans="5:14" ht="18" customHeight="1" x14ac:dyDescent="0.25">
      <c r="E808" s="14">
        <f>ATT.!D810</f>
        <v>0</v>
      </c>
      <c r="F808" s="14" t="str">
        <f>ATT.!E810</f>
        <v/>
      </c>
      <c r="G808" s="15" t="str">
        <f>ATT.!F810</f>
        <v/>
      </c>
      <c r="H808" s="15" t="str">
        <f>ATT.!G810</f>
        <v/>
      </c>
      <c r="I808" s="14" t="str">
        <f>ATT.!H810</f>
        <v/>
      </c>
      <c r="J808" s="78"/>
      <c r="K808" s="78"/>
      <c r="L808" s="79"/>
      <c r="M808" s="79"/>
      <c r="N808" s="79"/>
    </row>
    <row r="809" spans="5:14" ht="18" customHeight="1" x14ac:dyDescent="0.25">
      <c r="E809" s="14">
        <f>ATT.!D811</f>
        <v>0</v>
      </c>
      <c r="F809" s="14" t="str">
        <f>ATT.!E811</f>
        <v/>
      </c>
      <c r="G809" s="15" t="str">
        <f>ATT.!F811</f>
        <v/>
      </c>
      <c r="H809" s="15" t="str">
        <f>ATT.!G811</f>
        <v/>
      </c>
      <c r="I809" s="14" t="str">
        <f>ATT.!H811</f>
        <v/>
      </c>
      <c r="J809" s="78"/>
      <c r="K809" s="78"/>
      <c r="L809" s="79"/>
      <c r="M809" s="79"/>
      <c r="N809" s="79"/>
    </row>
    <row r="810" spans="5:14" ht="18" customHeight="1" x14ac:dyDescent="0.25">
      <c r="E810" s="14">
        <f>ATT.!D812</f>
        <v>0</v>
      </c>
      <c r="F810" s="14" t="str">
        <f>ATT.!E812</f>
        <v/>
      </c>
      <c r="G810" s="15" t="str">
        <f>ATT.!F812</f>
        <v/>
      </c>
      <c r="H810" s="15" t="str">
        <f>ATT.!G812</f>
        <v/>
      </c>
      <c r="I810" s="14" t="str">
        <f>ATT.!H812</f>
        <v/>
      </c>
      <c r="J810" s="78"/>
      <c r="K810" s="78"/>
      <c r="L810" s="79"/>
      <c r="M810" s="79"/>
      <c r="N810" s="79"/>
    </row>
    <row r="811" spans="5:14" ht="18" customHeight="1" x14ac:dyDescent="0.25">
      <c r="E811" s="14">
        <f>ATT.!D813</f>
        <v>0</v>
      </c>
      <c r="F811" s="14" t="str">
        <f>ATT.!E813</f>
        <v/>
      </c>
      <c r="G811" s="15" t="str">
        <f>ATT.!F813</f>
        <v/>
      </c>
      <c r="H811" s="15" t="str">
        <f>ATT.!G813</f>
        <v/>
      </c>
      <c r="I811" s="14" t="str">
        <f>ATT.!H813</f>
        <v/>
      </c>
      <c r="J811" s="78"/>
      <c r="K811" s="78"/>
      <c r="L811" s="79"/>
      <c r="M811" s="79"/>
      <c r="N811" s="79"/>
    </row>
    <row r="812" spans="5:14" ht="18" customHeight="1" x14ac:dyDescent="0.25">
      <c r="E812" s="14">
        <f>ATT.!D814</f>
        <v>0</v>
      </c>
      <c r="F812" s="14" t="str">
        <f>ATT.!E814</f>
        <v/>
      </c>
      <c r="G812" s="15" t="str">
        <f>ATT.!F814</f>
        <v/>
      </c>
      <c r="H812" s="15" t="str">
        <f>ATT.!G814</f>
        <v/>
      </c>
      <c r="I812" s="14" t="str">
        <f>ATT.!H814</f>
        <v/>
      </c>
      <c r="J812" s="78"/>
      <c r="K812" s="78"/>
      <c r="L812" s="79"/>
      <c r="M812" s="79"/>
      <c r="N812" s="79"/>
    </row>
    <row r="813" spans="5:14" ht="18" customHeight="1" x14ac:dyDescent="0.25">
      <c r="E813" s="14">
        <f>ATT.!D815</f>
        <v>0</v>
      </c>
      <c r="F813" s="14" t="str">
        <f>ATT.!E815</f>
        <v/>
      </c>
      <c r="G813" s="15" t="str">
        <f>ATT.!F815</f>
        <v/>
      </c>
      <c r="H813" s="15" t="str">
        <f>ATT.!G815</f>
        <v/>
      </c>
      <c r="I813" s="14" t="str">
        <f>ATT.!H815</f>
        <v/>
      </c>
      <c r="J813" s="78"/>
      <c r="K813" s="78"/>
      <c r="L813" s="79"/>
      <c r="M813" s="79"/>
      <c r="N813" s="79"/>
    </row>
    <row r="814" spans="5:14" ht="18" customHeight="1" x14ac:dyDescent="0.25">
      <c r="E814" s="14">
        <f>ATT.!D816</f>
        <v>0</v>
      </c>
      <c r="F814" s="14" t="str">
        <f>ATT.!E816</f>
        <v/>
      </c>
      <c r="G814" s="15" t="str">
        <f>ATT.!F816</f>
        <v/>
      </c>
      <c r="H814" s="15" t="str">
        <f>ATT.!G816</f>
        <v/>
      </c>
      <c r="I814" s="14" t="str">
        <f>ATT.!H816</f>
        <v/>
      </c>
      <c r="J814" s="78"/>
      <c r="K814" s="78"/>
      <c r="L814" s="79"/>
      <c r="M814" s="79"/>
      <c r="N814" s="79"/>
    </row>
    <row r="815" spans="5:14" ht="18" customHeight="1" x14ac:dyDescent="0.25">
      <c r="E815" s="14">
        <f>ATT.!D817</f>
        <v>0</v>
      </c>
      <c r="F815" s="14" t="str">
        <f>ATT.!E817</f>
        <v/>
      </c>
      <c r="G815" s="15" t="str">
        <f>ATT.!F817</f>
        <v/>
      </c>
      <c r="H815" s="15" t="str">
        <f>ATT.!G817</f>
        <v/>
      </c>
      <c r="I815" s="14" t="str">
        <f>ATT.!H817</f>
        <v/>
      </c>
      <c r="J815" s="78"/>
      <c r="K815" s="78"/>
      <c r="L815" s="79"/>
      <c r="M815" s="79"/>
      <c r="N815" s="79"/>
    </row>
    <row r="816" spans="5:14" ht="18" customHeight="1" x14ac:dyDescent="0.25">
      <c r="E816" s="14">
        <f>ATT.!D818</f>
        <v>0</v>
      </c>
      <c r="F816" s="14" t="str">
        <f>ATT.!E818</f>
        <v/>
      </c>
      <c r="G816" s="15" t="str">
        <f>ATT.!F818</f>
        <v/>
      </c>
      <c r="H816" s="15" t="str">
        <f>ATT.!G818</f>
        <v/>
      </c>
      <c r="I816" s="14" t="str">
        <f>ATT.!H818</f>
        <v/>
      </c>
      <c r="J816" s="78"/>
      <c r="K816" s="78"/>
      <c r="L816" s="79"/>
      <c r="M816" s="79"/>
      <c r="N816" s="79"/>
    </row>
    <row r="817" spans="5:14" ht="18" customHeight="1" x14ac:dyDescent="0.25">
      <c r="E817" s="14">
        <f>ATT.!D819</f>
        <v>0</v>
      </c>
      <c r="F817" s="14" t="str">
        <f>ATT.!E819</f>
        <v/>
      </c>
      <c r="G817" s="15" t="str">
        <f>ATT.!F819</f>
        <v/>
      </c>
      <c r="H817" s="15" t="str">
        <f>ATT.!G819</f>
        <v/>
      </c>
      <c r="I817" s="14" t="str">
        <f>ATT.!H819</f>
        <v/>
      </c>
      <c r="J817" s="78"/>
      <c r="K817" s="78"/>
      <c r="L817" s="79"/>
      <c r="M817" s="79"/>
      <c r="N817" s="79"/>
    </row>
    <row r="818" spans="5:14" ht="18" customHeight="1" x14ac:dyDescent="0.25">
      <c r="E818" s="14">
        <f>ATT.!D820</f>
        <v>0</v>
      </c>
      <c r="F818" s="14" t="str">
        <f>ATT.!E820</f>
        <v/>
      </c>
      <c r="G818" s="15" t="str">
        <f>ATT.!F820</f>
        <v/>
      </c>
      <c r="H818" s="15" t="str">
        <f>ATT.!G820</f>
        <v/>
      </c>
      <c r="I818" s="14" t="str">
        <f>ATT.!H820</f>
        <v/>
      </c>
      <c r="J818" s="78"/>
      <c r="K818" s="78"/>
      <c r="L818" s="79"/>
      <c r="M818" s="79"/>
      <c r="N818" s="79"/>
    </row>
    <row r="819" spans="5:14" ht="18" customHeight="1" x14ac:dyDescent="0.25">
      <c r="E819" s="14">
        <f>ATT.!D821</f>
        <v>0</v>
      </c>
      <c r="F819" s="14" t="str">
        <f>ATT.!E821</f>
        <v/>
      </c>
      <c r="G819" s="15" t="str">
        <f>ATT.!F821</f>
        <v/>
      </c>
      <c r="H819" s="15" t="str">
        <f>ATT.!G821</f>
        <v/>
      </c>
      <c r="I819" s="14" t="str">
        <f>ATT.!H821</f>
        <v/>
      </c>
      <c r="J819" s="78"/>
      <c r="K819" s="78"/>
      <c r="L819" s="79"/>
      <c r="M819" s="79"/>
      <c r="N819" s="79"/>
    </row>
    <row r="820" spans="5:14" ht="18" customHeight="1" x14ac:dyDescent="0.25">
      <c r="E820" s="14">
        <f>ATT.!D822</f>
        <v>0</v>
      </c>
      <c r="F820" s="14" t="str">
        <f>ATT.!E822</f>
        <v/>
      </c>
      <c r="G820" s="15" t="str">
        <f>ATT.!F822</f>
        <v/>
      </c>
      <c r="H820" s="15" t="str">
        <f>ATT.!G822</f>
        <v/>
      </c>
      <c r="I820" s="14" t="str">
        <f>ATT.!H822</f>
        <v/>
      </c>
      <c r="J820" s="78"/>
      <c r="K820" s="78"/>
      <c r="L820" s="79"/>
      <c r="M820" s="79"/>
      <c r="N820" s="79"/>
    </row>
    <row r="821" spans="5:14" ht="18" customHeight="1" x14ac:dyDescent="0.25">
      <c r="E821" s="14">
        <f>ATT.!D823</f>
        <v>0</v>
      </c>
      <c r="F821" s="14" t="str">
        <f>ATT.!E823</f>
        <v/>
      </c>
      <c r="G821" s="15" t="str">
        <f>ATT.!F823</f>
        <v/>
      </c>
      <c r="H821" s="15" t="str">
        <f>ATT.!G823</f>
        <v/>
      </c>
      <c r="I821" s="14" t="str">
        <f>ATT.!H823</f>
        <v/>
      </c>
      <c r="J821" s="78"/>
      <c r="K821" s="78"/>
      <c r="L821" s="79"/>
      <c r="M821" s="79"/>
      <c r="N821" s="79"/>
    </row>
    <row r="822" spans="5:14" ht="18" customHeight="1" x14ac:dyDescent="0.25">
      <c r="E822" s="14">
        <f>ATT.!D824</f>
        <v>0</v>
      </c>
      <c r="F822" s="14" t="str">
        <f>ATT.!E824</f>
        <v/>
      </c>
      <c r="G822" s="15" t="str">
        <f>ATT.!F824</f>
        <v/>
      </c>
      <c r="H822" s="15" t="str">
        <f>ATT.!G824</f>
        <v/>
      </c>
      <c r="I822" s="14" t="str">
        <f>ATT.!H824</f>
        <v/>
      </c>
      <c r="J822" s="78"/>
      <c r="K822" s="78"/>
      <c r="L822" s="79"/>
      <c r="M822" s="79"/>
      <c r="N822" s="79"/>
    </row>
    <row r="823" spans="5:14" ht="18" customHeight="1" x14ac:dyDescent="0.25">
      <c r="E823" s="14">
        <f>ATT.!D825</f>
        <v>0</v>
      </c>
      <c r="F823" s="14" t="str">
        <f>ATT.!E825</f>
        <v/>
      </c>
      <c r="G823" s="15" t="str">
        <f>ATT.!F825</f>
        <v/>
      </c>
      <c r="H823" s="15" t="str">
        <f>ATT.!G825</f>
        <v/>
      </c>
      <c r="I823" s="14" t="str">
        <f>ATT.!H825</f>
        <v/>
      </c>
      <c r="J823" s="78"/>
      <c r="K823" s="78"/>
      <c r="L823" s="79"/>
      <c r="M823" s="79"/>
      <c r="N823" s="79"/>
    </row>
    <row r="824" spans="5:14" ht="18" customHeight="1" x14ac:dyDescent="0.25">
      <c r="E824" s="14">
        <f>ATT.!D826</f>
        <v>0</v>
      </c>
      <c r="F824" s="14" t="str">
        <f>ATT.!E826</f>
        <v/>
      </c>
      <c r="G824" s="15" t="str">
        <f>ATT.!F826</f>
        <v/>
      </c>
      <c r="H824" s="15" t="str">
        <f>ATT.!G826</f>
        <v/>
      </c>
      <c r="I824" s="14" t="str">
        <f>ATT.!H826</f>
        <v/>
      </c>
      <c r="J824" s="78"/>
      <c r="K824" s="78"/>
      <c r="L824" s="79"/>
      <c r="M824" s="79"/>
      <c r="N824" s="79"/>
    </row>
    <row r="825" spans="5:14" ht="18" customHeight="1" x14ac:dyDescent="0.25">
      <c r="E825" s="14">
        <f>ATT.!D827</f>
        <v>0</v>
      </c>
      <c r="F825" s="14" t="str">
        <f>ATT.!E827</f>
        <v/>
      </c>
      <c r="G825" s="15" t="str">
        <f>ATT.!F827</f>
        <v/>
      </c>
      <c r="H825" s="15" t="str">
        <f>ATT.!G827</f>
        <v/>
      </c>
      <c r="I825" s="14" t="str">
        <f>ATT.!H827</f>
        <v/>
      </c>
      <c r="J825" s="78"/>
      <c r="K825" s="78"/>
      <c r="L825" s="79"/>
      <c r="M825" s="79"/>
      <c r="N825" s="79"/>
    </row>
    <row r="826" spans="5:14" ht="18" customHeight="1" x14ac:dyDescent="0.25">
      <c r="E826" s="14">
        <f>ATT.!D828</f>
        <v>0</v>
      </c>
      <c r="F826" s="14" t="str">
        <f>ATT.!E828</f>
        <v/>
      </c>
      <c r="G826" s="15" t="str">
        <f>ATT.!F828</f>
        <v/>
      </c>
      <c r="H826" s="15" t="str">
        <f>ATT.!G828</f>
        <v/>
      </c>
      <c r="I826" s="14" t="str">
        <f>ATT.!H828</f>
        <v/>
      </c>
      <c r="J826" s="78"/>
      <c r="K826" s="78"/>
      <c r="L826" s="79"/>
      <c r="M826" s="79"/>
      <c r="N826" s="79"/>
    </row>
    <row r="827" spans="5:14" ht="18" customHeight="1" x14ac:dyDescent="0.25">
      <c r="E827" s="14">
        <f>ATT.!D829</f>
        <v>0</v>
      </c>
      <c r="F827" s="14" t="str">
        <f>ATT.!E829</f>
        <v/>
      </c>
      <c r="G827" s="15" t="str">
        <f>ATT.!F829</f>
        <v/>
      </c>
      <c r="H827" s="15" t="str">
        <f>ATT.!G829</f>
        <v/>
      </c>
      <c r="I827" s="14" t="str">
        <f>ATT.!H829</f>
        <v/>
      </c>
      <c r="J827" s="78"/>
      <c r="K827" s="78"/>
      <c r="L827" s="79"/>
      <c r="M827" s="79"/>
      <c r="N827" s="79"/>
    </row>
    <row r="828" spans="5:14" ht="18" customHeight="1" x14ac:dyDescent="0.25">
      <c r="E828" s="14">
        <f>ATT.!D830</f>
        <v>0</v>
      </c>
      <c r="F828" s="14" t="str">
        <f>ATT.!E830</f>
        <v/>
      </c>
      <c r="G828" s="15" t="str">
        <f>ATT.!F830</f>
        <v/>
      </c>
      <c r="H828" s="15" t="str">
        <f>ATT.!G830</f>
        <v/>
      </c>
      <c r="I828" s="14" t="str">
        <f>ATT.!H830</f>
        <v/>
      </c>
      <c r="J828" s="78"/>
      <c r="K828" s="78"/>
      <c r="L828" s="79"/>
      <c r="M828" s="79"/>
      <c r="N828" s="79"/>
    </row>
    <row r="829" spans="5:14" ht="18" customHeight="1" x14ac:dyDescent="0.25">
      <c r="E829" s="14">
        <f>ATT.!D831</f>
        <v>0</v>
      </c>
      <c r="F829" s="14" t="str">
        <f>ATT.!E831</f>
        <v/>
      </c>
      <c r="G829" s="15" t="str">
        <f>ATT.!F831</f>
        <v/>
      </c>
      <c r="H829" s="15" t="str">
        <f>ATT.!G831</f>
        <v/>
      </c>
      <c r="I829" s="14" t="str">
        <f>ATT.!H831</f>
        <v/>
      </c>
      <c r="J829" s="78"/>
      <c r="K829" s="78"/>
      <c r="L829" s="79"/>
      <c r="M829" s="79"/>
      <c r="N829" s="79"/>
    </row>
    <row r="830" spans="5:14" ht="18" customHeight="1" x14ac:dyDescent="0.25">
      <c r="E830" s="14">
        <f>ATT.!D832</f>
        <v>0</v>
      </c>
      <c r="F830" s="14" t="str">
        <f>ATT.!E832</f>
        <v/>
      </c>
      <c r="G830" s="15" t="str">
        <f>ATT.!F832</f>
        <v/>
      </c>
      <c r="H830" s="15" t="str">
        <f>ATT.!G832</f>
        <v/>
      </c>
      <c r="I830" s="14" t="str">
        <f>ATT.!H832</f>
        <v/>
      </c>
      <c r="J830" s="78"/>
      <c r="K830" s="78"/>
      <c r="L830" s="79"/>
      <c r="M830" s="79"/>
      <c r="N830" s="79"/>
    </row>
    <row r="831" spans="5:14" ht="18" customHeight="1" x14ac:dyDescent="0.25">
      <c r="E831" s="14">
        <f>ATT.!D833</f>
        <v>0</v>
      </c>
      <c r="F831" s="14" t="str">
        <f>ATT.!E833</f>
        <v/>
      </c>
      <c r="G831" s="15" t="str">
        <f>ATT.!F833</f>
        <v/>
      </c>
      <c r="H831" s="15" t="str">
        <f>ATT.!G833</f>
        <v/>
      </c>
      <c r="I831" s="14" t="str">
        <f>ATT.!H833</f>
        <v/>
      </c>
      <c r="J831" s="78"/>
      <c r="K831" s="78"/>
      <c r="L831" s="79"/>
      <c r="M831" s="79"/>
      <c r="N831" s="79"/>
    </row>
    <row r="832" spans="5:14" ht="18" customHeight="1" x14ac:dyDescent="0.25">
      <c r="E832" s="14">
        <f>ATT.!D834</f>
        <v>0</v>
      </c>
      <c r="F832" s="14" t="str">
        <f>ATT.!E834</f>
        <v/>
      </c>
      <c r="G832" s="15" t="str">
        <f>ATT.!F834</f>
        <v/>
      </c>
      <c r="H832" s="15" t="str">
        <f>ATT.!G834</f>
        <v/>
      </c>
      <c r="I832" s="14" t="str">
        <f>ATT.!H834</f>
        <v/>
      </c>
      <c r="J832" s="78"/>
      <c r="K832" s="78"/>
      <c r="L832" s="79"/>
      <c r="M832" s="79"/>
      <c r="N832" s="79"/>
    </row>
    <row r="833" spans="5:14" ht="18" customHeight="1" x14ac:dyDescent="0.25">
      <c r="E833" s="14">
        <f>ATT.!D835</f>
        <v>0</v>
      </c>
      <c r="F833" s="14" t="str">
        <f>ATT.!E835</f>
        <v/>
      </c>
      <c r="G833" s="15" t="str">
        <f>ATT.!F835</f>
        <v/>
      </c>
      <c r="H833" s="15" t="str">
        <f>ATT.!G835</f>
        <v/>
      </c>
      <c r="I833" s="14" t="str">
        <f>ATT.!H835</f>
        <v/>
      </c>
      <c r="J833" s="78"/>
      <c r="K833" s="78"/>
      <c r="L833" s="79"/>
      <c r="M833" s="79"/>
      <c r="N833" s="79"/>
    </row>
    <row r="834" spans="5:14" ht="18" customHeight="1" x14ac:dyDescent="0.25">
      <c r="E834" s="14">
        <f>ATT.!D836</f>
        <v>0</v>
      </c>
      <c r="F834" s="14" t="str">
        <f>ATT.!E836</f>
        <v/>
      </c>
      <c r="G834" s="15" t="str">
        <f>ATT.!F836</f>
        <v/>
      </c>
      <c r="H834" s="15" t="str">
        <f>ATT.!G836</f>
        <v/>
      </c>
      <c r="I834" s="14" t="str">
        <f>ATT.!H836</f>
        <v/>
      </c>
      <c r="J834" s="78"/>
      <c r="K834" s="78"/>
      <c r="L834" s="79"/>
      <c r="M834" s="79"/>
      <c r="N834" s="79"/>
    </row>
    <row r="835" spans="5:14" ht="18" customHeight="1" x14ac:dyDescent="0.25">
      <c r="E835" s="14">
        <f>ATT.!D837</f>
        <v>0</v>
      </c>
      <c r="F835" s="14" t="str">
        <f>ATT.!E837</f>
        <v/>
      </c>
      <c r="G835" s="15" t="str">
        <f>ATT.!F837</f>
        <v/>
      </c>
      <c r="H835" s="15" t="str">
        <f>ATT.!G837</f>
        <v/>
      </c>
      <c r="I835" s="14" t="str">
        <f>ATT.!H837</f>
        <v/>
      </c>
      <c r="J835" s="78"/>
      <c r="K835" s="78"/>
      <c r="L835" s="79"/>
      <c r="M835" s="79"/>
      <c r="N835" s="79"/>
    </row>
    <row r="836" spans="5:14" ht="18" customHeight="1" x14ac:dyDescent="0.25">
      <c r="E836" s="14">
        <f>ATT.!D838</f>
        <v>0</v>
      </c>
      <c r="F836" s="14" t="str">
        <f>ATT.!E838</f>
        <v/>
      </c>
      <c r="G836" s="15" t="str">
        <f>ATT.!F838</f>
        <v/>
      </c>
      <c r="H836" s="15" t="str">
        <f>ATT.!G838</f>
        <v/>
      </c>
      <c r="I836" s="14" t="str">
        <f>ATT.!H838</f>
        <v/>
      </c>
      <c r="J836" s="78"/>
      <c r="K836" s="78"/>
      <c r="L836" s="79"/>
      <c r="M836" s="79"/>
      <c r="N836" s="79"/>
    </row>
    <row r="837" spans="5:14" ht="18" customHeight="1" x14ac:dyDescent="0.25">
      <c r="E837" s="14">
        <f>ATT.!D839</f>
        <v>0</v>
      </c>
      <c r="F837" s="14" t="str">
        <f>ATT.!E839</f>
        <v/>
      </c>
      <c r="G837" s="15" t="str">
        <f>ATT.!F839</f>
        <v/>
      </c>
      <c r="H837" s="15" t="str">
        <f>ATT.!G839</f>
        <v/>
      </c>
      <c r="I837" s="14" t="str">
        <f>ATT.!H839</f>
        <v/>
      </c>
      <c r="J837" s="78"/>
      <c r="K837" s="78"/>
      <c r="L837" s="79"/>
      <c r="M837" s="79"/>
      <c r="N837" s="79"/>
    </row>
    <row r="838" spans="5:14" ht="18" customHeight="1" x14ac:dyDescent="0.25">
      <c r="E838" s="14">
        <f>ATT.!D840</f>
        <v>0</v>
      </c>
      <c r="F838" s="14" t="str">
        <f>ATT.!E840</f>
        <v/>
      </c>
      <c r="G838" s="15" t="str">
        <f>ATT.!F840</f>
        <v/>
      </c>
      <c r="H838" s="15" t="str">
        <f>ATT.!G840</f>
        <v/>
      </c>
      <c r="I838" s="14" t="str">
        <f>ATT.!H840</f>
        <v/>
      </c>
      <c r="J838" s="78"/>
      <c r="K838" s="78"/>
      <c r="L838" s="79"/>
      <c r="M838" s="79"/>
      <c r="N838" s="79"/>
    </row>
    <row r="839" spans="5:14" ht="18" customHeight="1" x14ac:dyDescent="0.25">
      <c r="E839" s="14">
        <f>ATT.!D841</f>
        <v>0</v>
      </c>
      <c r="F839" s="14" t="str">
        <f>ATT.!E841</f>
        <v/>
      </c>
      <c r="G839" s="15" t="str">
        <f>ATT.!F841</f>
        <v/>
      </c>
      <c r="H839" s="15" t="str">
        <f>ATT.!G841</f>
        <v/>
      </c>
      <c r="I839" s="14" t="str">
        <f>ATT.!H841</f>
        <v/>
      </c>
      <c r="J839" s="78"/>
      <c r="K839" s="78"/>
      <c r="L839" s="79"/>
      <c r="M839" s="79"/>
      <c r="N839" s="79"/>
    </row>
    <row r="840" spans="5:14" ht="18" customHeight="1" x14ac:dyDescent="0.25">
      <c r="E840" s="14">
        <f>ATT.!D842</f>
        <v>0</v>
      </c>
      <c r="F840" s="14" t="str">
        <f>ATT.!E842</f>
        <v/>
      </c>
      <c r="G840" s="15" t="str">
        <f>ATT.!F842</f>
        <v/>
      </c>
      <c r="H840" s="15" t="str">
        <f>ATT.!G842</f>
        <v/>
      </c>
      <c r="I840" s="14" t="str">
        <f>ATT.!H842</f>
        <v/>
      </c>
      <c r="J840" s="78"/>
      <c r="K840" s="78"/>
      <c r="L840" s="79"/>
      <c r="M840" s="79"/>
      <c r="N840" s="79"/>
    </row>
    <row r="841" spans="5:14" ht="18" customHeight="1" x14ac:dyDescent="0.25">
      <c r="E841" s="14">
        <f>ATT.!D843</f>
        <v>0</v>
      </c>
      <c r="F841" s="14" t="str">
        <f>ATT.!E843</f>
        <v/>
      </c>
      <c r="G841" s="15" t="str">
        <f>ATT.!F843</f>
        <v/>
      </c>
      <c r="H841" s="15" t="str">
        <f>ATT.!G843</f>
        <v/>
      </c>
      <c r="I841" s="14" t="str">
        <f>ATT.!H843</f>
        <v/>
      </c>
      <c r="J841" s="78"/>
      <c r="K841" s="78"/>
      <c r="L841" s="79"/>
      <c r="M841" s="79"/>
      <c r="N841" s="79"/>
    </row>
    <row r="842" spans="5:14" ht="18" customHeight="1" x14ac:dyDescent="0.25">
      <c r="E842" s="14">
        <f>ATT.!D844</f>
        <v>0</v>
      </c>
      <c r="F842" s="14" t="str">
        <f>ATT.!E844</f>
        <v/>
      </c>
      <c r="G842" s="15" t="str">
        <f>ATT.!F844</f>
        <v/>
      </c>
      <c r="H842" s="15" t="str">
        <f>ATT.!G844</f>
        <v/>
      </c>
      <c r="I842" s="14" t="str">
        <f>ATT.!H844</f>
        <v/>
      </c>
      <c r="J842" s="78"/>
      <c r="K842" s="78"/>
      <c r="L842" s="79"/>
      <c r="M842" s="79"/>
      <c r="N842" s="79"/>
    </row>
    <row r="843" spans="5:14" ht="18" customHeight="1" x14ac:dyDescent="0.25">
      <c r="E843" s="14">
        <f>ATT.!D845</f>
        <v>0</v>
      </c>
      <c r="F843" s="14" t="str">
        <f>ATT.!E845</f>
        <v/>
      </c>
      <c r="G843" s="15" t="str">
        <f>ATT.!F845</f>
        <v/>
      </c>
      <c r="H843" s="15" t="str">
        <f>ATT.!G845</f>
        <v/>
      </c>
      <c r="I843" s="14" t="str">
        <f>ATT.!H845</f>
        <v/>
      </c>
      <c r="J843" s="78"/>
      <c r="K843" s="78"/>
      <c r="L843" s="79"/>
      <c r="M843" s="79"/>
      <c r="N843" s="79"/>
    </row>
    <row r="844" spans="5:14" ht="18" customHeight="1" x14ac:dyDescent="0.25">
      <c r="E844" s="14">
        <f>ATT.!D846</f>
        <v>0</v>
      </c>
      <c r="F844" s="14" t="str">
        <f>ATT.!E846</f>
        <v/>
      </c>
      <c r="G844" s="15" t="str">
        <f>ATT.!F846</f>
        <v/>
      </c>
      <c r="H844" s="15" t="str">
        <f>ATT.!G846</f>
        <v/>
      </c>
      <c r="I844" s="14" t="str">
        <f>ATT.!H846</f>
        <v/>
      </c>
      <c r="J844" s="78"/>
      <c r="K844" s="78"/>
      <c r="L844" s="79"/>
      <c r="M844" s="79"/>
      <c r="N844" s="79"/>
    </row>
    <row r="845" spans="5:14" ht="18" customHeight="1" x14ac:dyDescent="0.25">
      <c r="E845" s="14">
        <f>ATT.!D847</f>
        <v>0</v>
      </c>
      <c r="F845" s="14" t="str">
        <f>ATT.!E847</f>
        <v/>
      </c>
      <c r="G845" s="15" t="str">
        <f>ATT.!F847</f>
        <v/>
      </c>
      <c r="H845" s="15" t="str">
        <f>ATT.!G847</f>
        <v/>
      </c>
      <c r="I845" s="14" t="str">
        <f>ATT.!H847</f>
        <v/>
      </c>
      <c r="J845" s="78"/>
      <c r="K845" s="78"/>
      <c r="L845" s="79"/>
      <c r="M845" s="79"/>
      <c r="N845" s="79"/>
    </row>
    <row r="846" spans="5:14" ht="18" customHeight="1" x14ac:dyDescent="0.25">
      <c r="E846" s="14">
        <f>ATT.!D848</f>
        <v>0</v>
      </c>
      <c r="F846" s="14" t="str">
        <f>ATT.!E848</f>
        <v/>
      </c>
      <c r="G846" s="15" t="str">
        <f>ATT.!F848</f>
        <v/>
      </c>
      <c r="H846" s="15" t="str">
        <f>ATT.!G848</f>
        <v/>
      </c>
      <c r="I846" s="14" t="str">
        <f>ATT.!H848</f>
        <v/>
      </c>
      <c r="J846" s="78"/>
      <c r="K846" s="78"/>
      <c r="L846" s="79"/>
      <c r="M846" s="79"/>
      <c r="N846" s="79"/>
    </row>
    <row r="847" spans="5:14" ht="18" customHeight="1" x14ac:dyDescent="0.25">
      <c r="E847" s="14">
        <f>ATT.!D849</f>
        <v>0</v>
      </c>
      <c r="F847" s="14" t="str">
        <f>ATT.!E849</f>
        <v/>
      </c>
      <c r="G847" s="15" t="str">
        <f>ATT.!F849</f>
        <v/>
      </c>
      <c r="H847" s="15" t="str">
        <f>ATT.!G849</f>
        <v/>
      </c>
      <c r="I847" s="14" t="str">
        <f>ATT.!H849</f>
        <v/>
      </c>
      <c r="J847" s="78"/>
      <c r="K847" s="78"/>
      <c r="L847" s="79"/>
      <c r="M847" s="79"/>
      <c r="N847" s="79"/>
    </row>
    <row r="848" spans="5:14" ht="18" customHeight="1" x14ac:dyDescent="0.25">
      <c r="E848" s="14">
        <f>ATT.!D850</f>
        <v>0</v>
      </c>
      <c r="F848" s="14" t="str">
        <f>ATT.!E850</f>
        <v/>
      </c>
      <c r="G848" s="15" t="str">
        <f>ATT.!F850</f>
        <v/>
      </c>
      <c r="H848" s="15" t="str">
        <f>ATT.!G850</f>
        <v/>
      </c>
      <c r="I848" s="14" t="str">
        <f>ATT.!H850</f>
        <v/>
      </c>
      <c r="J848" s="78"/>
      <c r="K848" s="78"/>
      <c r="L848" s="79"/>
      <c r="M848" s="79"/>
      <c r="N848" s="79"/>
    </row>
    <row r="849" spans="5:14" ht="18" customHeight="1" x14ac:dyDescent="0.25">
      <c r="E849" s="14">
        <f>ATT.!D851</f>
        <v>0</v>
      </c>
      <c r="F849" s="14" t="str">
        <f>ATT.!E851</f>
        <v/>
      </c>
      <c r="G849" s="15" t="str">
        <f>ATT.!F851</f>
        <v/>
      </c>
      <c r="H849" s="15" t="str">
        <f>ATT.!G851</f>
        <v/>
      </c>
      <c r="I849" s="14" t="str">
        <f>ATT.!H851</f>
        <v/>
      </c>
      <c r="J849" s="78"/>
      <c r="K849" s="78"/>
      <c r="L849" s="79"/>
      <c r="M849" s="79"/>
      <c r="N849" s="79"/>
    </row>
    <row r="850" spans="5:14" ht="18" customHeight="1" x14ac:dyDescent="0.25">
      <c r="E850" s="14">
        <f>ATT.!D852</f>
        <v>0</v>
      </c>
      <c r="F850" s="14" t="str">
        <f>ATT.!E852</f>
        <v/>
      </c>
      <c r="G850" s="15" t="str">
        <f>ATT.!F852</f>
        <v/>
      </c>
      <c r="H850" s="15" t="str">
        <f>ATT.!G852</f>
        <v/>
      </c>
      <c r="I850" s="14" t="str">
        <f>ATT.!H852</f>
        <v/>
      </c>
      <c r="J850" s="78"/>
      <c r="K850" s="78"/>
      <c r="L850" s="79"/>
      <c r="M850" s="79"/>
      <c r="N850" s="79"/>
    </row>
    <row r="851" spans="5:14" ht="18" customHeight="1" x14ac:dyDescent="0.25">
      <c r="E851" s="14">
        <f>ATT.!D853</f>
        <v>0</v>
      </c>
      <c r="F851" s="14" t="str">
        <f>ATT.!E853</f>
        <v/>
      </c>
      <c r="G851" s="15" t="str">
        <f>ATT.!F853</f>
        <v/>
      </c>
      <c r="H851" s="15" t="str">
        <f>ATT.!G853</f>
        <v/>
      </c>
      <c r="I851" s="14" t="str">
        <f>ATT.!H853</f>
        <v/>
      </c>
      <c r="J851" s="78"/>
      <c r="K851" s="78"/>
      <c r="L851" s="79"/>
      <c r="M851" s="79"/>
      <c r="N851" s="79"/>
    </row>
    <row r="852" spans="5:14" ht="18" customHeight="1" x14ac:dyDescent="0.25">
      <c r="E852" s="14">
        <f>ATT.!D854</f>
        <v>0</v>
      </c>
      <c r="F852" s="14" t="str">
        <f>ATT.!E854</f>
        <v/>
      </c>
      <c r="G852" s="15" t="str">
        <f>ATT.!F854</f>
        <v/>
      </c>
      <c r="H852" s="15" t="str">
        <f>ATT.!G854</f>
        <v/>
      </c>
      <c r="I852" s="14" t="str">
        <f>ATT.!H854</f>
        <v/>
      </c>
      <c r="J852" s="78"/>
      <c r="K852" s="78"/>
      <c r="L852" s="79"/>
      <c r="M852" s="79"/>
      <c r="N852" s="79"/>
    </row>
    <row r="853" spans="5:14" ht="18" customHeight="1" x14ac:dyDescent="0.25">
      <c r="E853" s="14">
        <f>ATT.!D855</f>
        <v>0</v>
      </c>
      <c r="F853" s="14" t="str">
        <f>ATT.!E855</f>
        <v/>
      </c>
      <c r="G853" s="15" t="str">
        <f>ATT.!F855</f>
        <v/>
      </c>
      <c r="H853" s="15" t="str">
        <f>ATT.!G855</f>
        <v/>
      </c>
      <c r="I853" s="14" t="str">
        <f>ATT.!H855</f>
        <v/>
      </c>
      <c r="J853" s="78"/>
      <c r="K853" s="78"/>
      <c r="L853" s="79"/>
      <c r="M853" s="79"/>
      <c r="N853" s="79"/>
    </row>
    <row r="854" spans="5:14" ht="18" customHeight="1" x14ac:dyDescent="0.25">
      <c r="E854" s="14">
        <f>ATT.!D856</f>
        <v>0</v>
      </c>
      <c r="F854" s="14" t="str">
        <f>ATT.!E856</f>
        <v/>
      </c>
      <c r="G854" s="15" t="str">
        <f>ATT.!F856</f>
        <v/>
      </c>
      <c r="H854" s="15" t="str">
        <f>ATT.!G856</f>
        <v/>
      </c>
      <c r="I854" s="14" t="str">
        <f>ATT.!H856</f>
        <v/>
      </c>
      <c r="J854" s="78"/>
      <c r="K854" s="78"/>
      <c r="L854" s="79"/>
      <c r="M854" s="79"/>
      <c r="N854" s="79"/>
    </row>
    <row r="855" spans="5:14" ht="18" customHeight="1" x14ac:dyDescent="0.25">
      <c r="E855" s="14">
        <f>ATT.!D857</f>
        <v>0</v>
      </c>
      <c r="F855" s="14" t="str">
        <f>ATT.!E857</f>
        <v/>
      </c>
      <c r="G855" s="15" t="str">
        <f>ATT.!F857</f>
        <v/>
      </c>
      <c r="H855" s="15" t="str">
        <f>ATT.!G857</f>
        <v/>
      </c>
      <c r="I855" s="14" t="str">
        <f>ATT.!H857</f>
        <v/>
      </c>
      <c r="J855" s="78"/>
      <c r="K855" s="78"/>
      <c r="L855" s="79"/>
      <c r="M855" s="79"/>
      <c r="N855" s="79"/>
    </row>
    <row r="856" spans="5:14" ht="18" customHeight="1" x14ac:dyDescent="0.25">
      <c r="E856" s="14">
        <f>ATT.!D858</f>
        <v>0</v>
      </c>
      <c r="F856" s="14" t="str">
        <f>ATT.!E858</f>
        <v/>
      </c>
      <c r="G856" s="15" t="str">
        <f>ATT.!F858</f>
        <v/>
      </c>
      <c r="H856" s="15" t="str">
        <f>ATT.!G858</f>
        <v/>
      </c>
      <c r="I856" s="14" t="str">
        <f>ATT.!H858</f>
        <v/>
      </c>
      <c r="J856" s="78"/>
      <c r="K856" s="78"/>
      <c r="L856" s="79"/>
      <c r="M856" s="79"/>
      <c r="N856" s="79"/>
    </row>
    <row r="857" spans="5:14" ht="18" customHeight="1" x14ac:dyDescent="0.25">
      <c r="E857" s="14">
        <f>ATT.!D859</f>
        <v>0</v>
      </c>
      <c r="F857" s="14" t="str">
        <f>ATT.!E859</f>
        <v/>
      </c>
      <c r="G857" s="15" t="str">
        <f>ATT.!F859</f>
        <v/>
      </c>
      <c r="H857" s="15" t="str">
        <f>ATT.!G859</f>
        <v/>
      </c>
      <c r="I857" s="14" t="str">
        <f>ATT.!H859</f>
        <v/>
      </c>
      <c r="J857" s="78"/>
      <c r="K857" s="78"/>
      <c r="L857" s="79"/>
      <c r="M857" s="79"/>
      <c r="N857" s="79"/>
    </row>
    <row r="858" spans="5:14" ht="18" customHeight="1" x14ac:dyDescent="0.25">
      <c r="E858" s="14">
        <f>ATT.!D860</f>
        <v>0</v>
      </c>
      <c r="F858" s="14" t="str">
        <f>ATT.!E860</f>
        <v/>
      </c>
      <c r="G858" s="15" t="str">
        <f>ATT.!F860</f>
        <v/>
      </c>
      <c r="H858" s="15" t="str">
        <f>ATT.!G860</f>
        <v/>
      </c>
      <c r="I858" s="14" t="str">
        <f>ATT.!H860</f>
        <v/>
      </c>
      <c r="J858" s="78"/>
      <c r="K858" s="78"/>
      <c r="L858" s="79"/>
      <c r="M858" s="79"/>
      <c r="N858" s="79"/>
    </row>
    <row r="859" spans="5:14" ht="18" customHeight="1" x14ac:dyDescent="0.25">
      <c r="E859" s="14">
        <f>ATT.!D861</f>
        <v>0</v>
      </c>
      <c r="F859" s="14" t="str">
        <f>ATT.!E861</f>
        <v/>
      </c>
      <c r="G859" s="15" t="str">
        <f>ATT.!F861</f>
        <v/>
      </c>
      <c r="H859" s="15" t="str">
        <f>ATT.!G861</f>
        <v/>
      </c>
      <c r="I859" s="14" t="str">
        <f>ATT.!H861</f>
        <v/>
      </c>
      <c r="J859" s="78"/>
      <c r="K859" s="78"/>
      <c r="L859" s="79"/>
      <c r="M859" s="79"/>
      <c r="N859" s="79"/>
    </row>
    <row r="860" spans="5:14" ht="18" customHeight="1" x14ac:dyDescent="0.25">
      <c r="E860" s="14">
        <f>ATT.!D862</f>
        <v>0</v>
      </c>
      <c r="F860" s="14" t="str">
        <f>ATT.!E862</f>
        <v/>
      </c>
      <c r="G860" s="15" t="str">
        <f>ATT.!F862</f>
        <v/>
      </c>
      <c r="H860" s="15" t="str">
        <f>ATT.!G862</f>
        <v/>
      </c>
      <c r="I860" s="14" t="str">
        <f>ATT.!H862</f>
        <v/>
      </c>
      <c r="J860" s="78"/>
      <c r="K860" s="78"/>
      <c r="L860" s="79"/>
      <c r="M860" s="79"/>
      <c r="N860" s="79"/>
    </row>
    <row r="861" spans="5:14" ht="18" customHeight="1" x14ac:dyDescent="0.25">
      <c r="E861" s="14">
        <f>ATT.!D863</f>
        <v>0</v>
      </c>
      <c r="F861" s="14" t="str">
        <f>ATT.!E863</f>
        <v/>
      </c>
      <c r="G861" s="15" t="str">
        <f>ATT.!F863</f>
        <v/>
      </c>
      <c r="H861" s="15" t="str">
        <f>ATT.!G863</f>
        <v/>
      </c>
      <c r="I861" s="14" t="str">
        <f>ATT.!H863</f>
        <v/>
      </c>
      <c r="J861" s="78"/>
      <c r="K861" s="78"/>
      <c r="L861" s="79"/>
      <c r="M861" s="79"/>
      <c r="N861" s="79"/>
    </row>
    <row r="862" spans="5:14" ht="18" customHeight="1" x14ac:dyDescent="0.25">
      <c r="E862" s="14">
        <f>ATT.!D864</f>
        <v>0</v>
      </c>
      <c r="F862" s="14" t="str">
        <f>ATT.!E864</f>
        <v/>
      </c>
      <c r="G862" s="15" t="str">
        <f>ATT.!F864</f>
        <v/>
      </c>
      <c r="H862" s="15" t="str">
        <f>ATT.!G864</f>
        <v/>
      </c>
      <c r="I862" s="14" t="str">
        <f>ATT.!H864</f>
        <v/>
      </c>
      <c r="J862" s="78"/>
      <c r="K862" s="78"/>
      <c r="L862" s="79"/>
      <c r="M862" s="79"/>
      <c r="N862" s="79"/>
    </row>
    <row r="863" spans="5:14" ht="18" customHeight="1" x14ac:dyDescent="0.25">
      <c r="E863" s="14">
        <f>ATT.!D865</f>
        <v>0</v>
      </c>
      <c r="F863" s="14" t="str">
        <f>ATT.!E865</f>
        <v/>
      </c>
      <c r="G863" s="15" t="str">
        <f>ATT.!F865</f>
        <v/>
      </c>
      <c r="H863" s="15" t="str">
        <f>ATT.!G865</f>
        <v/>
      </c>
      <c r="I863" s="14" t="str">
        <f>ATT.!H865</f>
        <v/>
      </c>
      <c r="J863" s="78"/>
      <c r="K863" s="78"/>
      <c r="L863" s="79"/>
      <c r="M863" s="79"/>
      <c r="N863" s="79"/>
    </row>
    <row r="864" spans="5:14" ht="18" customHeight="1" x14ac:dyDescent="0.25">
      <c r="E864" s="14">
        <f>ATT.!D866</f>
        <v>0</v>
      </c>
      <c r="F864" s="14" t="str">
        <f>ATT.!E866</f>
        <v/>
      </c>
      <c r="G864" s="15" t="str">
        <f>ATT.!F866</f>
        <v/>
      </c>
      <c r="H864" s="15" t="str">
        <f>ATT.!G866</f>
        <v/>
      </c>
      <c r="I864" s="14" t="str">
        <f>ATT.!H866</f>
        <v/>
      </c>
      <c r="J864" s="78"/>
      <c r="K864" s="78"/>
      <c r="L864" s="79"/>
      <c r="M864" s="79"/>
      <c r="N864" s="79"/>
    </row>
    <row r="865" spans="5:14" ht="18" customHeight="1" x14ac:dyDescent="0.25">
      <c r="E865" s="14">
        <f>ATT.!D867</f>
        <v>0</v>
      </c>
      <c r="F865" s="14" t="str">
        <f>ATT.!E867</f>
        <v/>
      </c>
      <c r="G865" s="15" t="str">
        <f>ATT.!F867</f>
        <v/>
      </c>
      <c r="H865" s="15" t="str">
        <f>ATT.!G867</f>
        <v/>
      </c>
      <c r="I865" s="14" t="str">
        <f>ATT.!H867</f>
        <v/>
      </c>
      <c r="J865" s="78"/>
      <c r="K865" s="78"/>
      <c r="L865" s="79"/>
      <c r="M865" s="79"/>
      <c r="N865" s="79"/>
    </row>
    <row r="866" spans="5:14" ht="18" customHeight="1" x14ac:dyDescent="0.25">
      <c r="E866" s="14">
        <f>ATT.!D868</f>
        <v>0</v>
      </c>
      <c r="F866" s="14" t="str">
        <f>ATT.!E868</f>
        <v/>
      </c>
      <c r="G866" s="15" t="str">
        <f>ATT.!F868</f>
        <v/>
      </c>
      <c r="H866" s="15" t="str">
        <f>ATT.!G868</f>
        <v/>
      </c>
      <c r="I866" s="14" t="str">
        <f>ATT.!H868</f>
        <v/>
      </c>
      <c r="J866" s="78"/>
      <c r="K866" s="78"/>
      <c r="L866" s="79"/>
      <c r="M866" s="79"/>
      <c r="N866" s="79"/>
    </row>
    <row r="867" spans="5:14" ht="18" customHeight="1" x14ac:dyDescent="0.25">
      <c r="E867" s="14">
        <f>ATT.!D869</f>
        <v>0</v>
      </c>
      <c r="F867" s="14" t="str">
        <f>ATT.!E869</f>
        <v/>
      </c>
      <c r="G867" s="15" t="str">
        <f>ATT.!F869</f>
        <v/>
      </c>
      <c r="H867" s="15" t="str">
        <f>ATT.!G869</f>
        <v/>
      </c>
      <c r="I867" s="14" t="str">
        <f>ATT.!H869</f>
        <v/>
      </c>
      <c r="J867" s="78"/>
      <c r="K867" s="78"/>
      <c r="L867" s="79"/>
      <c r="M867" s="79"/>
      <c r="N867" s="79"/>
    </row>
    <row r="868" spans="5:14" ht="18" customHeight="1" x14ac:dyDescent="0.25">
      <c r="E868" s="14">
        <f>ATT.!D870</f>
        <v>0</v>
      </c>
      <c r="F868" s="14" t="str">
        <f>ATT.!E870</f>
        <v/>
      </c>
      <c r="G868" s="15" t="str">
        <f>ATT.!F870</f>
        <v/>
      </c>
      <c r="H868" s="15" t="str">
        <f>ATT.!G870</f>
        <v/>
      </c>
      <c r="I868" s="14" t="str">
        <f>ATT.!H870</f>
        <v/>
      </c>
      <c r="J868" s="78"/>
      <c r="K868" s="78"/>
      <c r="L868" s="79"/>
      <c r="M868" s="79"/>
      <c r="N868" s="79"/>
    </row>
    <row r="869" spans="5:14" ht="18" customHeight="1" x14ac:dyDescent="0.25">
      <c r="E869" s="14">
        <f>ATT.!D871</f>
        <v>0</v>
      </c>
      <c r="F869" s="14" t="str">
        <f>ATT.!E871</f>
        <v/>
      </c>
      <c r="G869" s="15" t="str">
        <f>ATT.!F871</f>
        <v/>
      </c>
      <c r="H869" s="15" t="str">
        <f>ATT.!G871</f>
        <v/>
      </c>
      <c r="I869" s="14" t="str">
        <f>ATT.!H871</f>
        <v/>
      </c>
      <c r="J869" s="78"/>
      <c r="K869" s="78"/>
      <c r="L869" s="79"/>
      <c r="M869" s="79"/>
      <c r="N869" s="79"/>
    </row>
    <row r="870" spans="5:14" ht="18" customHeight="1" x14ac:dyDescent="0.25">
      <c r="E870" s="14">
        <f>ATT.!D872</f>
        <v>0</v>
      </c>
      <c r="F870" s="14" t="str">
        <f>ATT.!E872</f>
        <v/>
      </c>
      <c r="G870" s="15" t="str">
        <f>ATT.!F872</f>
        <v/>
      </c>
      <c r="H870" s="15" t="str">
        <f>ATT.!G872</f>
        <v/>
      </c>
      <c r="I870" s="14" t="str">
        <f>ATT.!H872</f>
        <v/>
      </c>
      <c r="J870" s="78"/>
      <c r="K870" s="78"/>
      <c r="L870" s="79"/>
      <c r="M870" s="79"/>
      <c r="N870" s="79"/>
    </row>
    <row r="871" spans="5:14" ht="18" customHeight="1" x14ac:dyDescent="0.25">
      <c r="E871" s="14">
        <f>ATT.!D873</f>
        <v>0</v>
      </c>
      <c r="F871" s="14" t="str">
        <f>ATT.!E873</f>
        <v/>
      </c>
      <c r="G871" s="15" t="str">
        <f>ATT.!F873</f>
        <v/>
      </c>
      <c r="H871" s="15" t="str">
        <f>ATT.!G873</f>
        <v/>
      </c>
      <c r="I871" s="14" t="str">
        <f>ATT.!H873</f>
        <v/>
      </c>
      <c r="J871" s="78"/>
      <c r="K871" s="78"/>
      <c r="L871" s="79"/>
      <c r="M871" s="79"/>
      <c r="N871" s="79"/>
    </row>
    <row r="872" spans="5:14" ht="18" customHeight="1" x14ac:dyDescent="0.25">
      <c r="E872" s="14">
        <f>ATT.!D874</f>
        <v>0</v>
      </c>
      <c r="F872" s="14" t="str">
        <f>ATT.!E874</f>
        <v/>
      </c>
      <c r="G872" s="15" t="str">
        <f>ATT.!F874</f>
        <v/>
      </c>
      <c r="H872" s="15" t="str">
        <f>ATT.!G874</f>
        <v/>
      </c>
      <c r="I872" s="14" t="str">
        <f>ATT.!H874</f>
        <v/>
      </c>
      <c r="J872" s="78"/>
      <c r="K872" s="78"/>
      <c r="L872" s="79"/>
      <c r="M872" s="79"/>
      <c r="N872" s="79"/>
    </row>
    <row r="873" spans="5:14" ht="18" customHeight="1" x14ac:dyDescent="0.25">
      <c r="E873" s="14">
        <f>ATT.!D875</f>
        <v>0</v>
      </c>
      <c r="F873" s="14" t="str">
        <f>ATT.!E875</f>
        <v/>
      </c>
      <c r="G873" s="15" t="str">
        <f>ATT.!F875</f>
        <v/>
      </c>
      <c r="H873" s="15" t="str">
        <f>ATT.!G875</f>
        <v/>
      </c>
      <c r="I873" s="14" t="str">
        <f>ATT.!H875</f>
        <v/>
      </c>
      <c r="J873" s="78"/>
      <c r="K873" s="78"/>
      <c r="L873" s="79"/>
      <c r="M873" s="79"/>
      <c r="N873" s="79"/>
    </row>
    <row r="874" spans="5:14" ht="18" customHeight="1" x14ac:dyDescent="0.25">
      <c r="E874" s="14">
        <f>ATT.!D876</f>
        <v>0</v>
      </c>
      <c r="F874" s="14" t="str">
        <f>ATT.!E876</f>
        <v/>
      </c>
      <c r="G874" s="15" t="str">
        <f>ATT.!F876</f>
        <v/>
      </c>
      <c r="H874" s="15" t="str">
        <f>ATT.!G876</f>
        <v/>
      </c>
      <c r="I874" s="14" t="str">
        <f>ATT.!H876</f>
        <v/>
      </c>
      <c r="J874" s="78"/>
      <c r="K874" s="78"/>
      <c r="L874" s="79"/>
      <c r="M874" s="79"/>
      <c r="N874" s="79"/>
    </row>
    <row r="875" spans="5:14" ht="18" customHeight="1" x14ac:dyDescent="0.25">
      <c r="E875" s="14">
        <f>ATT.!D877</f>
        <v>0</v>
      </c>
      <c r="F875" s="14" t="str">
        <f>ATT.!E877</f>
        <v/>
      </c>
      <c r="G875" s="15" t="str">
        <f>ATT.!F877</f>
        <v/>
      </c>
      <c r="H875" s="15" t="str">
        <f>ATT.!G877</f>
        <v/>
      </c>
      <c r="I875" s="14" t="str">
        <f>ATT.!H877</f>
        <v/>
      </c>
      <c r="J875" s="78"/>
      <c r="K875" s="78"/>
      <c r="L875" s="79"/>
      <c r="M875" s="79"/>
      <c r="N875" s="79"/>
    </row>
    <row r="876" spans="5:14" ht="18" customHeight="1" x14ac:dyDescent="0.25">
      <c r="E876" s="14">
        <f>ATT.!D878</f>
        <v>0</v>
      </c>
      <c r="F876" s="14" t="str">
        <f>ATT.!E878</f>
        <v/>
      </c>
      <c r="G876" s="15" t="str">
        <f>ATT.!F878</f>
        <v/>
      </c>
      <c r="H876" s="15" t="str">
        <f>ATT.!G878</f>
        <v/>
      </c>
      <c r="I876" s="14" t="str">
        <f>ATT.!H878</f>
        <v/>
      </c>
      <c r="J876" s="78"/>
      <c r="K876" s="78"/>
      <c r="L876" s="79"/>
      <c r="M876" s="79"/>
      <c r="N876" s="79"/>
    </row>
    <row r="877" spans="5:14" ht="18" customHeight="1" x14ac:dyDescent="0.25">
      <c r="E877" s="14">
        <f>ATT.!D879</f>
        <v>0</v>
      </c>
      <c r="F877" s="14" t="str">
        <f>ATT.!E879</f>
        <v/>
      </c>
      <c r="G877" s="15" t="str">
        <f>ATT.!F879</f>
        <v/>
      </c>
      <c r="H877" s="15" t="str">
        <f>ATT.!G879</f>
        <v/>
      </c>
      <c r="I877" s="14" t="str">
        <f>ATT.!H879</f>
        <v/>
      </c>
      <c r="J877" s="78"/>
      <c r="K877" s="78"/>
      <c r="L877" s="79"/>
      <c r="M877" s="79"/>
      <c r="N877" s="79"/>
    </row>
    <row r="878" spans="5:14" ht="18" customHeight="1" x14ac:dyDescent="0.25">
      <c r="E878" s="14">
        <f>ATT.!D880</f>
        <v>0</v>
      </c>
      <c r="F878" s="14" t="str">
        <f>ATT.!E880</f>
        <v/>
      </c>
      <c r="G878" s="15" t="str">
        <f>ATT.!F880</f>
        <v/>
      </c>
      <c r="H878" s="15" t="str">
        <f>ATT.!G880</f>
        <v/>
      </c>
      <c r="I878" s="14" t="str">
        <f>ATT.!H880</f>
        <v/>
      </c>
      <c r="J878" s="78"/>
      <c r="K878" s="78"/>
      <c r="L878" s="79"/>
      <c r="M878" s="79"/>
      <c r="N878" s="79"/>
    </row>
    <row r="879" spans="5:14" ht="18" customHeight="1" x14ac:dyDescent="0.25">
      <c r="E879" s="14">
        <f>ATT.!D881</f>
        <v>0</v>
      </c>
      <c r="F879" s="14" t="str">
        <f>ATT.!E881</f>
        <v/>
      </c>
      <c r="G879" s="15" t="str">
        <f>ATT.!F881</f>
        <v/>
      </c>
      <c r="H879" s="15" t="str">
        <f>ATT.!G881</f>
        <v/>
      </c>
      <c r="I879" s="14" t="str">
        <f>ATT.!H881</f>
        <v/>
      </c>
      <c r="J879" s="78"/>
      <c r="K879" s="78"/>
      <c r="L879" s="79"/>
      <c r="M879" s="79"/>
      <c r="N879" s="79"/>
    </row>
    <row r="880" spans="5:14" ht="18" customHeight="1" x14ac:dyDescent="0.25">
      <c r="E880" s="14">
        <f>ATT.!D882</f>
        <v>0</v>
      </c>
      <c r="F880" s="14" t="str">
        <f>ATT.!E882</f>
        <v/>
      </c>
      <c r="G880" s="15" t="str">
        <f>ATT.!F882</f>
        <v/>
      </c>
      <c r="H880" s="15" t="str">
        <f>ATT.!G882</f>
        <v/>
      </c>
      <c r="I880" s="14" t="str">
        <f>ATT.!H882</f>
        <v/>
      </c>
      <c r="J880" s="78"/>
      <c r="K880" s="78"/>
      <c r="L880" s="79"/>
      <c r="M880" s="79"/>
      <c r="N880" s="79"/>
    </row>
    <row r="881" spans="5:14" ht="18" customHeight="1" x14ac:dyDescent="0.25">
      <c r="E881" s="14">
        <f>ATT.!D883</f>
        <v>0</v>
      </c>
      <c r="F881" s="14" t="str">
        <f>ATT.!E883</f>
        <v/>
      </c>
      <c r="G881" s="15" t="str">
        <f>ATT.!F883</f>
        <v/>
      </c>
      <c r="H881" s="15" t="str">
        <f>ATT.!G883</f>
        <v/>
      </c>
      <c r="I881" s="14" t="str">
        <f>ATT.!H883</f>
        <v/>
      </c>
      <c r="J881" s="78"/>
      <c r="K881" s="78"/>
      <c r="L881" s="79"/>
      <c r="M881" s="79"/>
      <c r="N881" s="79"/>
    </row>
    <row r="882" spans="5:14" ht="18" customHeight="1" x14ac:dyDescent="0.25">
      <c r="E882" s="14">
        <f>ATT.!D884</f>
        <v>0</v>
      </c>
      <c r="F882" s="14" t="str">
        <f>ATT.!E884</f>
        <v/>
      </c>
      <c r="G882" s="15" t="str">
        <f>ATT.!F884</f>
        <v/>
      </c>
      <c r="H882" s="15" t="str">
        <f>ATT.!G884</f>
        <v/>
      </c>
      <c r="I882" s="14" t="str">
        <f>ATT.!H884</f>
        <v/>
      </c>
      <c r="J882" s="78"/>
      <c r="K882" s="78"/>
      <c r="L882" s="79"/>
      <c r="M882" s="79"/>
      <c r="N882" s="79"/>
    </row>
    <row r="883" spans="5:14" ht="18" customHeight="1" x14ac:dyDescent="0.25">
      <c r="E883" s="14">
        <f>ATT.!D885</f>
        <v>0</v>
      </c>
      <c r="F883" s="14" t="str">
        <f>ATT.!E885</f>
        <v/>
      </c>
      <c r="G883" s="15" t="str">
        <f>ATT.!F885</f>
        <v/>
      </c>
      <c r="H883" s="15" t="str">
        <f>ATT.!G885</f>
        <v/>
      </c>
      <c r="I883" s="14" t="str">
        <f>ATT.!H885</f>
        <v/>
      </c>
      <c r="J883" s="78"/>
      <c r="K883" s="78"/>
      <c r="L883" s="79"/>
      <c r="M883" s="79"/>
      <c r="N883" s="79"/>
    </row>
    <row r="884" spans="5:14" ht="18" customHeight="1" x14ac:dyDescent="0.25">
      <c r="E884" s="14">
        <f>ATT.!D886</f>
        <v>0</v>
      </c>
      <c r="F884" s="14" t="str">
        <f>ATT.!E886</f>
        <v/>
      </c>
      <c r="G884" s="15" t="str">
        <f>ATT.!F886</f>
        <v/>
      </c>
      <c r="H884" s="15" t="str">
        <f>ATT.!G886</f>
        <v/>
      </c>
      <c r="I884" s="14" t="str">
        <f>ATT.!H886</f>
        <v/>
      </c>
      <c r="J884" s="78"/>
      <c r="K884" s="78"/>
      <c r="L884" s="79"/>
      <c r="M884" s="79"/>
      <c r="N884" s="79"/>
    </row>
    <row r="885" spans="5:14" ht="18" customHeight="1" x14ac:dyDescent="0.25">
      <c r="E885" s="14">
        <f>ATT.!D887</f>
        <v>0</v>
      </c>
      <c r="F885" s="14" t="str">
        <f>ATT.!E887</f>
        <v/>
      </c>
      <c r="G885" s="15" t="str">
        <f>ATT.!F887</f>
        <v/>
      </c>
      <c r="H885" s="15" t="str">
        <f>ATT.!G887</f>
        <v/>
      </c>
      <c r="I885" s="14" t="str">
        <f>ATT.!H887</f>
        <v/>
      </c>
      <c r="J885" s="78"/>
      <c r="K885" s="78"/>
      <c r="L885" s="79"/>
      <c r="M885" s="79"/>
      <c r="N885" s="79"/>
    </row>
    <row r="886" spans="5:14" ht="18" customHeight="1" x14ac:dyDescent="0.25">
      <c r="E886" s="14">
        <f>ATT.!D888</f>
        <v>0</v>
      </c>
      <c r="F886" s="14" t="str">
        <f>ATT.!E888</f>
        <v/>
      </c>
      <c r="G886" s="15" t="str">
        <f>ATT.!F888</f>
        <v/>
      </c>
      <c r="H886" s="15" t="str">
        <f>ATT.!G888</f>
        <v/>
      </c>
      <c r="I886" s="14" t="str">
        <f>ATT.!H888</f>
        <v/>
      </c>
      <c r="J886" s="78"/>
      <c r="K886" s="78"/>
      <c r="L886" s="79"/>
      <c r="M886" s="79"/>
      <c r="N886" s="79"/>
    </row>
    <row r="887" spans="5:14" ht="18" customHeight="1" x14ac:dyDescent="0.25">
      <c r="E887" s="14">
        <f>ATT.!D889</f>
        <v>0</v>
      </c>
      <c r="F887" s="14" t="str">
        <f>ATT.!E889</f>
        <v/>
      </c>
      <c r="G887" s="15" t="str">
        <f>ATT.!F889</f>
        <v/>
      </c>
      <c r="H887" s="15" t="str">
        <f>ATT.!G889</f>
        <v/>
      </c>
      <c r="I887" s="14" t="str">
        <f>ATT.!H889</f>
        <v/>
      </c>
      <c r="J887" s="78"/>
      <c r="K887" s="78"/>
      <c r="L887" s="79"/>
      <c r="M887" s="79"/>
      <c r="N887" s="79"/>
    </row>
    <row r="888" spans="5:14" ht="18" customHeight="1" x14ac:dyDescent="0.25">
      <c r="E888" s="14">
        <f>ATT.!D890</f>
        <v>0</v>
      </c>
      <c r="F888" s="14" t="str">
        <f>ATT.!E890</f>
        <v/>
      </c>
      <c r="G888" s="15" t="str">
        <f>ATT.!F890</f>
        <v/>
      </c>
      <c r="H888" s="15" t="str">
        <f>ATT.!G890</f>
        <v/>
      </c>
      <c r="I888" s="14" t="str">
        <f>ATT.!H890</f>
        <v/>
      </c>
      <c r="J888" s="78"/>
      <c r="K888" s="78"/>
      <c r="L888" s="79"/>
      <c r="M888" s="79"/>
      <c r="N888" s="79"/>
    </row>
    <row r="889" spans="5:14" ht="18" customHeight="1" x14ac:dyDescent="0.25">
      <c r="E889" s="14">
        <f>ATT.!D891</f>
        <v>0</v>
      </c>
      <c r="F889" s="14" t="str">
        <f>ATT.!E891</f>
        <v/>
      </c>
      <c r="G889" s="15" t="str">
        <f>ATT.!F891</f>
        <v/>
      </c>
      <c r="H889" s="15" t="str">
        <f>ATT.!G891</f>
        <v/>
      </c>
      <c r="I889" s="14" t="str">
        <f>ATT.!H891</f>
        <v/>
      </c>
      <c r="J889" s="78"/>
      <c r="K889" s="78"/>
      <c r="L889" s="79"/>
      <c r="M889" s="79"/>
      <c r="N889" s="79"/>
    </row>
    <row r="890" spans="5:14" ht="18" customHeight="1" x14ac:dyDescent="0.25">
      <c r="E890" s="14">
        <f>ATT.!D892</f>
        <v>0</v>
      </c>
      <c r="F890" s="14" t="str">
        <f>ATT.!E892</f>
        <v/>
      </c>
      <c r="G890" s="15" t="str">
        <f>ATT.!F892</f>
        <v/>
      </c>
      <c r="H890" s="15" t="str">
        <f>ATT.!G892</f>
        <v/>
      </c>
      <c r="I890" s="14" t="str">
        <f>ATT.!H892</f>
        <v/>
      </c>
      <c r="J890" s="78"/>
      <c r="K890" s="78"/>
      <c r="L890" s="79"/>
      <c r="M890" s="79"/>
      <c r="N890" s="79"/>
    </row>
    <row r="891" spans="5:14" ht="18" customHeight="1" x14ac:dyDescent="0.25">
      <c r="E891" s="14">
        <f>ATT.!D893</f>
        <v>0</v>
      </c>
      <c r="F891" s="14" t="str">
        <f>ATT.!E893</f>
        <v/>
      </c>
      <c r="G891" s="15" t="str">
        <f>ATT.!F893</f>
        <v/>
      </c>
      <c r="H891" s="15" t="str">
        <f>ATT.!G893</f>
        <v/>
      </c>
      <c r="I891" s="14" t="str">
        <f>ATT.!H893</f>
        <v/>
      </c>
      <c r="J891" s="78"/>
      <c r="K891" s="78"/>
      <c r="L891" s="79"/>
      <c r="M891" s="79"/>
      <c r="N891" s="79"/>
    </row>
    <row r="892" spans="5:14" ht="18" customHeight="1" x14ac:dyDescent="0.25">
      <c r="E892" s="14">
        <f>ATT.!D894</f>
        <v>0</v>
      </c>
      <c r="F892" s="14" t="str">
        <f>ATT.!E894</f>
        <v/>
      </c>
      <c r="G892" s="15" t="str">
        <f>ATT.!F894</f>
        <v/>
      </c>
      <c r="H892" s="15" t="str">
        <f>ATT.!G894</f>
        <v/>
      </c>
      <c r="I892" s="14" t="str">
        <f>ATT.!H894</f>
        <v/>
      </c>
      <c r="J892" s="78"/>
      <c r="K892" s="78"/>
      <c r="L892" s="79"/>
      <c r="M892" s="79"/>
      <c r="N892" s="79"/>
    </row>
    <row r="893" spans="5:14" ht="18" customHeight="1" x14ac:dyDescent="0.25">
      <c r="E893" s="14">
        <f>ATT.!D895</f>
        <v>0</v>
      </c>
      <c r="F893" s="14" t="str">
        <f>ATT.!E895</f>
        <v/>
      </c>
      <c r="G893" s="15" t="str">
        <f>ATT.!F895</f>
        <v/>
      </c>
      <c r="H893" s="15" t="str">
        <f>ATT.!G895</f>
        <v/>
      </c>
      <c r="I893" s="14" t="str">
        <f>ATT.!H895</f>
        <v/>
      </c>
      <c r="J893" s="78"/>
      <c r="K893" s="78"/>
      <c r="L893" s="79"/>
      <c r="M893" s="79"/>
      <c r="N893" s="79"/>
    </row>
    <row r="894" spans="5:14" ht="18" customHeight="1" x14ac:dyDescent="0.25">
      <c r="E894" s="14">
        <f>ATT.!D896</f>
        <v>0</v>
      </c>
      <c r="F894" s="14" t="str">
        <f>ATT.!E896</f>
        <v/>
      </c>
      <c r="G894" s="15" t="str">
        <f>ATT.!F896</f>
        <v/>
      </c>
      <c r="H894" s="15" t="str">
        <f>ATT.!G896</f>
        <v/>
      </c>
      <c r="I894" s="14" t="str">
        <f>ATT.!H896</f>
        <v/>
      </c>
      <c r="J894" s="78"/>
      <c r="K894" s="78"/>
      <c r="L894" s="79"/>
      <c r="M894" s="79"/>
      <c r="N894" s="79"/>
    </row>
    <row r="895" spans="5:14" ht="18" customHeight="1" x14ac:dyDescent="0.25">
      <c r="E895" s="14">
        <f>ATT.!D897</f>
        <v>0</v>
      </c>
      <c r="F895" s="14" t="str">
        <f>ATT.!E897</f>
        <v/>
      </c>
      <c r="G895" s="15" t="str">
        <f>ATT.!F897</f>
        <v/>
      </c>
      <c r="H895" s="15" t="str">
        <f>ATT.!G897</f>
        <v/>
      </c>
      <c r="I895" s="14" t="str">
        <f>ATT.!H897</f>
        <v/>
      </c>
      <c r="J895" s="78"/>
      <c r="K895" s="78"/>
      <c r="L895" s="79"/>
      <c r="M895" s="79"/>
      <c r="N895" s="79"/>
    </row>
    <row r="896" spans="5:14" ht="18" customHeight="1" x14ac:dyDescent="0.25">
      <c r="E896" s="14">
        <f>ATT.!D898</f>
        <v>0</v>
      </c>
      <c r="F896" s="14" t="str">
        <f>ATT.!E898</f>
        <v/>
      </c>
      <c r="G896" s="15" t="str">
        <f>ATT.!F898</f>
        <v/>
      </c>
      <c r="H896" s="15" t="str">
        <f>ATT.!G898</f>
        <v/>
      </c>
      <c r="I896" s="14" t="str">
        <f>ATT.!H898</f>
        <v/>
      </c>
      <c r="J896" s="78"/>
      <c r="K896" s="78"/>
      <c r="L896" s="79"/>
      <c r="M896" s="79"/>
      <c r="N896" s="79"/>
    </row>
    <row r="897" spans="5:14" ht="18" customHeight="1" x14ac:dyDescent="0.25">
      <c r="E897" s="14">
        <f>ATT.!D899</f>
        <v>0</v>
      </c>
      <c r="F897" s="14" t="str">
        <f>ATT.!E899</f>
        <v/>
      </c>
      <c r="G897" s="15" t="str">
        <f>ATT.!F899</f>
        <v/>
      </c>
      <c r="H897" s="15" t="str">
        <f>ATT.!G899</f>
        <v/>
      </c>
      <c r="I897" s="14" t="str">
        <f>ATT.!H899</f>
        <v/>
      </c>
      <c r="J897" s="78"/>
      <c r="K897" s="78"/>
      <c r="L897" s="79"/>
      <c r="M897" s="79"/>
      <c r="N897" s="79"/>
    </row>
    <row r="898" spans="5:14" ht="18" customHeight="1" x14ac:dyDescent="0.25">
      <c r="E898" s="14">
        <f>ATT.!D900</f>
        <v>0</v>
      </c>
      <c r="F898" s="14" t="str">
        <f>ATT.!E900</f>
        <v/>
      </c>
      <c r="G898" s="15" t="str">
        <f>ATT.!F900</f>
        <v/>
      </c>
      <c r="H898" s="15" t="str">
        <f>ATT.!G900</f>
        <v/>
      </c>
      <c r="I898" s="14" t="str">
        <f>ATT.!H900</f>
        <v/>
      </c>
      <c r="J898" s="78"/>
      <c r="K898" s="78"/>
      <c r="L898" s="79"/>
      <c r="M898" s="79"/>
      <c r="N898" s="79"/>
    </row>
    <row r="899" spans="5:14" ht="18" customHeight="1" x14ac:dyDescent="0.25">
      <c r="E899" s="14">
        <f>ATT.!D901</f>
        <v>0</v>
      </c>
      <c r="F899" s="14" t="str">
        <f>ATT.!E901</f>
        <v/>
      </c>
      <c r="G899" s="15" t="str">
        <f>ATT.!F901</f>
        <v/>
      </c>
      <c r="H899" s="15" t="str">
        <f>ATT.!G901</f>
        <v/>
      </c>
      <c r="I899" s="14" t="str">
        <f>ATT.!H901</f>
        <v/>
      </c>
      <c r="J899" s="78"/>
      <c r="K899" s="78"/>
      <c r="L899" s="79"/>
      <c r="M899" s="79"/>
      <c r="N899" s="79"/>
    </row>
    <row r="900" spans="5:14" ht="18" customHeight="1" x14ac:dyDescent="0.25">
      <c r="E900" s="14">
        <f>ATT.!D902</f>
        <v>0</v>
      </c>
      <c r="F900" s="14" t="str">
        <f>ATT.!E902</f>
        <v/>
      </c>
      <c r="G900" s="15" t="str">
        <f>ATT.!F902</f>
        <v/>
      </c>
      <c r="H900" s="15" t="str">
        <f>ATT.!G902</f>
        <v/>
      </c>
      <c r="I900" s="14" t="str">
        <f>ATT.!H902</f>
        <v/>
      </c>
      <c r="J900" s="78"/>
      <c r="K900" s="78"/>
      <c r="L900" s="79"/>
      <c r="M900" s="79"/>
      <c r="N900" s="79"/>
    </row>
    <row r="901" spans="5:14" ht="18" customHeight="1" x14ac:dyDescent="0.25">
      <c r="E901" s="14">
        <f>ATT.!D903</f>
        <v>0</v>
      </c>
      <c r="F901" s="14" t="str">
        <f>ATT.!E903</f>
        <v/>
      </c>
      <c r="G901" s="15" t="str">
        <f>ATT.!F903</f>
        <v/>
      </c>
      <c r="H901" s="15" t="str">
        <f>ATT.!G903</f>
        <v/>
      </c>
      <c r="I901" s="14" t="str">
        <f>ATT.!H903</f>
        <v/>
      </c>
      <c r="J901" s="78"/>
      <c r="K901" s="78"/>
      <c r="L901" s="79"/>
      <c r="M901" s="79"/>
      <c r="N901" s="79"/>
    </row>
    <row r="902" spans="5:14" ht="18" customHeight="1" x14ac:dyDescent="0.25">
      <c r="E902" s="14">
        <f>ATT.!D904</f>
        <v>0</v>
      </c>
      <c r="F902" s="14" t="str">
        <f>ATT.!E904</f>
        <v/>
      </c>
      <c r="G902" s="15" t="str">
        <f>ATT.!F904</f>
        <v/>
      </c>
      <c r="H902" s="15" t="str">
        <f>ATT.!G904</f>
        <v/>
      </c>
      <c r="I902" s="14" t="str">
        <f>ATT.!H904</f>
        <v/>
      </c>
      <c r="J902" s="78"/>
      <c r="K902" s="78"/>
      <c r="L902" s="79"/>
      <c r="M902" s="79"/>
      <c r="N902" s="79"/>
    </row>
    <row r="903" spans="5:14" ht="18" customHeight="1" x14ac:dyDescent="0.25">
      <c r="E903" s="14">
        <f>ATT.!D905</f>
        <v>0</v>
      </c>
      <c r="F903" s="14" t="str">
        <f>ATT.!E905</f>
        <v/>
      </c>
      <c r="G903" s="15" t="str">
        <f>ATT.!F905</f>
        <v/>
      </c>
      <c r="H903" s="15" t="str">
        <f>ATT.!G905</f>
        <v/>
      </c>
      <c r="I903" s="14" t="str">
        <f>ATT.!H905</f>
        <v/>
      </c>
      <c r="J903" s="78"/>
      <c r="K903" s="78"/>
      <c r="L903" s="79"/>
      <c r="M903" s="79"/>
      <c r="N903" s="79"/>
    </row>
    <row r="904" spans="5:14" ht="18" customHeight="1" x14ac:dyDescent="0.25">
      <c r="E904" s="14">
        <f>ATT.!D906</f>
        <v>0</v>
      </c>
      <c r="F904" s="14" t="str">
        <f>ATT.!E906</f>
        <v/>
      </c>
      <c r="G904" s="15" t="str">
        <f>ATT.!F906</f>
        <v/>
      </c>
      <c r="H904" s="15" t="str">
        <f>ATT.!G906</f>
        <v/>
      </c>
      <c r="I904" s="14" t="str">
        <f>ATT.!H906</f>
        <v/>
      </c>
      <c r="J904" s="78"/>
      <c r="K904" s="78"/>
      <c r="L904" s="79"/>
      <c r="M904" s="79"/>
      <c r="N904" s="79"/>
    </row>
    <row r="905" spans="5:14" ht="18" customHeight="1" x14ac:dyDescent="0.25">
      <c r="E905" s="14">
        <f>ATT.!D907</f>
        <v>0</v>
      </c>
      <c r="F905" s="14" t="str">
        <f>ATT.!E907</f>
        <v/>
      </c>
      <c r="G905" s="15" t="str">
        <f>ATT.!F907</f>
        <v/>
      </c>
      <c r="H905" s="15" t="str">
        <f>ATT.!G907</f>
        <v/>
      </c>
      <c r="I905" s="14" t="str">
        <f>ATT.!H907</f>
        <v/>
      </c>
      <c r="J905" s="78"/>
      <c r="K905" s="78"/>
      <c r="L905" s="79"/>
      <c r="M905" s="79"/>
      <c r="N905" s="79"/>
    </row>
    <row r="906" spans="5:14" ht="18" customHeight="1" x14ac:dyDescent="0.25">
      <c r="E906" s="14">
        <f>ATT.!D908</f>
        <v>0</v>
      </c>
      <c r="F906" s="14" t="str">
        <f>ATT.!E908</f>
        <v/>
      </c>
      <c r="G906" s="15" t="str">
        <f>ATT.!F908</f>
        <v/>
      </c>
      <c r="H906" s="15" t="str">
        <f>ATT.!G908</f>
        <v/>
      </c>
      <c r="I906" s="14" t="str">
        <f>ATT.!H908</f>
        <v/>
      </c>
      <c r="J906" s="78"/>
      <c r="K906" s="78"/>
      <c r="L906" s="79"/>
      <c r="M906" s="79"/>
      <c r="N906" s="79"/>
    </row>
    <row r="907" spans="5:14" ht="18" customHeight="1" x14ac:dyDescent="0.25">
      <c r="E907" s="14">
        <f>ATT.!D909</f>
        <v>0</v>
      </c>
      <c r="F907" s="14" t="str">
        <f>ATT.!E909</f>
        <v/>
      </c>
      <c r="G907" s="15" t="str">
        <f>ATT.!F909</f>
        <v/>
      </c>
      <c r="H907" s="15" t="str">
        <f>ATT.!G909</f>
        <v/>
      </c>
      <c r="I907" s="14" t="str">
        <f>ATT.!H909</f>
        <v/>
      </c>
      <c r="J907" s="78"/>
      <c r="K907" s="78"/>
      <c r="L907" s="79"/>
      <c r="M907" s="79"/>
      <c r="N907" s="79"/>
    </row>
    <row r="908" spans="5:14" ht="18" customHeight="1" x14ac:dyDescent="0.25">
      <c r="E908" s="14">
        <f>ATT.!D910</f>
        <v>0</v>
      </c>
      <c r="F908" s="14" t="str">
        <f>ATT.!E910</f>
        <v/>
      </c>
      <c r="G908" s="15" t="str">
        <f>ATT.!F910</f>
        <v/>
      </c>
      <c r="H908" s="15" t="str">
        <f>ATT.!G910</f>
        <v/>
      </c>
      <c r="I908" s="14" t="str">
        <f>ATT.!H910</f>
        <v/>
      </c>
      <c r="J908" s="78"/>
      <c r="K908" s="78"/>
      <c r="L908" s="79"/>
      <c r="M908" s="79"/>
      <c r="N908" s="79"/>
    </row>
    <row r="909" spans="5:14" ht="18" customHeight="1" x14ac:dyDescent="0.25">
      <c r="E909" s="14">
        <f>ATT.!D911</f>
        <v>0</v>
      </c>
      <c r="F909" s="14" t="str">
        <f>ATT.!E911</f>
        <v/>
      </c>
      <c r="G909" s="15" t="str">
        <f>ATT.!F911</f>
        <v/>
      </c>
      <c r="H909" s="15" t="str">
        <f>ATT.!G911</f>
        <v/>
      </c>
      <c r="I909" s="14" t="str">
        <f>ATT.!H911</f>
        <v/>
      </c>
      <c r="J909" s="78"/>
      <c r="K909" s="78"/>
      <c r="L909" s="79"/>
      <c r="M909" s="79"/>
      <c r="N909" s="79"/>
    </row>
    <row r="910" spans="5:14" ht="18" customHeight="1" x14ac:dyDescent="0.25">
      <c r="E910" s="14">
        <f>ATT.!D912</f>
        <v>0</v>
      </c>
      <c r="F910" s="14" t="str">
        <f>ATT.!E912</f>
        <v/>
      </c>
      <c r="G910" s="15" t="str">
        <f>ATT.!F912</f>
        <v/>
      </c>
      <c r="H910" s="15" t="str">
        <f>ATT.!G912</f>
        <v/>
      </c>
      <c r="I910" s="14" t="str">
        <f>ATT.!H912</f>
        <v/>
      </c>
      <c r="J910" s="78"/>
      <c r="K910" s="78"/>
      <c r="L910" s="79"/>
      <c r="M910" s="79"/>
      <c r="N910" s="79"/>
    </row>
    <row r="911" spans="5:14" ht="18" customHeight="1" x14ac:dyDescent="0.25">
      <c r="E911" s="14">
        <f>ATT.!D913</f>
        <v>0</v>
      </c>
      <c r="F911" s="14" t="str">
        <f>ATT.!E913</f>
        <v/>
      </c>
      <c r="G911" s="15" t="str">
        <f>ATT.!F913</f>
        <v/>
      </c>
      <c r="H911" s="15" t="str">
        <f>ATT.!G913</f>
        <v/>
      </c>
      <c r="I911" s="14" t="str">
        <f>ATT.!H913</f>
        <v/>
      </c>
      <c r="J911" s="78"/>
      <c r="K911" s="78"/>
      <c r="L911" s="79"/>
      <c r="M911" s="79"/>
      <c r="N911" s="79"/>
    </row>
    <row r="912" spans="5:14" ht="18" customHeight="1" x14ac:dyDescent="0.25">
      <c r="E912" s="14">
        <f>ATT.!D914</f>
        <v>0</v>
      </c>
      <c r="F912" s="14" t="str">
        <f>ATT.!E914</f>
        <v/>
      </c>
      <c r="G912" s="15" t="str">
        <f>ATT.!F914</f>
        <v/>
      </c>
      <c r="H912" s="15" t="str">
        <f>ATT.!G914</f>
        <v/>
      </c>
      <c r="I912" s="14" t="str">
        <f>ATT.!H914</f>
        <v/>
      </c>
      <c r="J912" s="78"/>
      <c r="K912" s="78"/>
      <c r="L912" s="79"/>
      <c r="M912" s="79"/>
      <c r="N912" s="79"/>
    </row>
    <row r="913" spans="5:14" ht="18" customHeight="1" x14ac:dyDescent="0.25">
      <c r="E913" s="14">
        <f>ATT.!D915</f>
        <v>0</v>
      </c>
      <c r="F913" s="14" t="str">
        <f>ATT.!E915</f>
        <v/>
      </c>
      <c r="G913" s="15" t="str">
        <f>ATT.!F915</f>
        <v/>
      </c>
      <c r="H913" s="15" t="str">
        <f>ATT.!G915</f>
        <v/>
      </c>
      <c r="I913" s="14" t="str">
        <f>ATT.!H915</f>
        <v/>
      </c>
      <c r="J913" s="78"/>
      <c r="K913" s="78"/>
      <c r="L913" s="79"/>
      <c r="M913" s="79"/>
      <c r="N913" s="79"/>
    </row>
    <row r="914" spans="5:14" ht="18" customHeight="1" x14ac:dyDescent="0.25">
      <c r="E914" s="14">
        <f>ATT.!D916</f>
        <v>0</v>
      </c>
      <c r="F914" s="14" t="str">
        <f>ATT.!E916</f>
        <v/>
      </c>
      <c r="G914" s="15" t="str">
        <f>ATT.!F916</f>
        <v/>
      </c>
      <c r="H914" s="15" t="str">
        <f>ATT.!G916</f>
        <v/>
      </c>
      <c r="I914" s="14" t="str">
        <f>ATT.!H916</f>
        <v/>
      </c>
      <c r="J914" s="78"/>
      <c r="K914" s="78"/>
      <c r="L914" s="79"/>
      <c r="M914" s="79"/>
      <c r="N914" s="79"/>
    </row>
    <row r="915" spans="5:14" ht="18" customHeight="1" x14ac:dyDescent="0.25">
      <c r="E915" s="14">
        <f>ATT.!D917</f>
        <v>0</v>
      </c>
      <c r="F915" s="14" t="str">
        <f>ATT.!E917</f>
        <v/>
      </c>
      <c r="G915" s="15" t="str">
        <f>ATT.!F917</f>
        <v/>
      </c>
      <c r="H915" s="15" t="str">
        <f>ATT.!G917</f>
        <v/>
      </c>
      <c r="I915" s="14" t="str">
        <f>ATT.!H917</f>
        <v/>
      </c>
      <c r="J915" s="78"/>
      <c r="K915" s="78"/>
      <c r="L915" s="79"/>
      <c r="M915" s="79"/>
      <c r="N915" s="79"/>
    </row>
    <row r="916" spans="5:14" ht="18" customHeight="1" x14ac:dyDescent="0.25">
      <c r="E916" s="14">
        <f>ATT.!D918</f>
        <v>0</v>
      </c>
      <c r="F916" s="14" t="str">
        <f>ATT.!E918</f>
        <v/>
      </c>
      <c r="G916" s="15" t="str">
        <f>ATT.!F918</f>
        <v/>
      </c>
      <c r="H916" s="15" t="str">
        <f>ATT.!G918</f>
        <v/>
      </c>
      <c r="I916" s="14" t="str">
        <f>ATT.!H918</f>
        <v/>
      </c>
      <c r="J916" s="78"/>
      <c r="K916" s="78"/>
      <c r="L916" s="79"/>
      <c r="M916" s="79"/>
      <c r="N916" s="79"/>
    </row>
    <row r="917" spans="5:14" ht="18" customHeight="1" x14ac:dyDescent="0.25">
      <c r="E917" s="14">
        <f>ATT.!D919</f>
        <v>0</v>
      </c>
      <c r="F917" s="14" t="str">
        <f>ATT.!E919</f>
        <v/>
      </c>
      <c r="G917" s="15" t="str">
        <f>ATT.!F919</f>
        <v/>
      </c>
      <c r="H917" s="15" t="str">
        <f>ATT.!G919</f>
        <v/>
      </c>
      <c r="I917" s="14" t="str">
        <f>ATT.!H919</f>
        <v/>
      </c>
      <c r="J917" s="78"/>
      <c r="K917" s="78"/>
      <c r="L917" s="79"/>
      <c r="M917" s="79"/>
      <c r="N917" s="79"/>
    </row>
    <row r="918" spans="5:14" ht="18" customHeight="1" x14ac:dyDescent="0.25">
      <c r="E918" s="14">
        <f>ATT.!D920</f>
        <v>0</v>
      </c>
      <c r="F918" s="14" t="str">
        <f>ATT.!E920</f>
        <v/>
      </c>
      <c r="G918" s="15" t="str">
        <f>ATT.!F920</f>
        <v/>
      </c>
      <c r="H918" s="15" t="str">
        <f>ATT.!G920</f>
        <v/>
      </c>
      <c r="I918" s="14" t="str">
        <f>ATT.!H920</f>
        <v/>
      </c>
      <c r="J918" s="78"/>
      <c r="K918" s="78"/>
      <c r="L918" s="79"/>
      <c r="M918" s="79"/>
      <c r="N918" s="79"/>
    </row>
    <row r="919" spans="5:14" ht="18" customHeight="1" x14ac:dyDescent="0.25">
      <c r="E919" s="14">
        <f>ATT.!D921</f>
        <v>0</v>
      </c>
      <c r="F919" s="14" t="str">
        <f>ATT.!E921</f>
        <v/>
      </c>
      <c r="G919" s="15" t="str">
        <f>ATT.!F921</f>
        <v/>
      </c>
      <c r="H919" s="15" t="str">
        <f>ATT.!G921</f>
        <v/>
      </c>
      <c r="I919" s="14" t="str">
        <f>ATT.!H921</f>
        <v/>
      </c>
      <c r="J919" s="78"/>
      <c r="K919" s="78"/>
      <c r="L919" s="79"/>
      <c r="M919" s="79"/>
      <c r="N919" s="79"/>
    </row>
    <row r="920" spans="5:14" ht="18" customHeight="1" x14ac:dyDescent="0.25">
      <c r="E920" s="14">
        <f>ATT.!D922</f>
        <v>0</v>
      </c>
      <c r="F920" s="14" t="str">
        <f>ATT.!E922</f>
        <v/>
      </c>
      <c r="G920" s="15" t="str">
        <f>ATT.!F922</f>
        <v/>
      </c>
      <c r="H920" s="15" t="str">
        <f>ATT.!G922</f>
        <v/>
      </c>
      <c r="I920" s="14" t="str">
        <f>ATT.!H922</f>
        <v/>
      </c>
      <c r="J920" s="78"/>
      <c r="K920" s="78"/>
      <c r="L920" s="79"/>
      <c r="M920" s="79"/>
      <c r="N920" s="79"/>
    </row>
    <row r="921" spans="5:14" ht="18" customHeight="1" x14ac:dyDescent="0.25">
      <c r="E921" s="14">
        <f>ATT.!D923</f>
        <v>0</v>
      </c>
      <c r="F921" s="14" t="str">
        <f>ATT.!E923</f>
        <v/>
      </c>
      <c r="G921" s="15" t="str">
        <f>ATT.!F923</f>
        <v/>
      </c>
      <c r="H921" s="15" t="str">
        <f>ATT.!G923</f>
        <v/>
      </c>
      <c r="I921" s="14" t="str">
        <f>ATT.!H923</f>
        <v/>
      </c>
      <c r="J921" s="78"/>
      <c r="K921" s="78"/>
      <c r="L921" s="79"/>
      <c r="M921" s="79"/>
      <c r="N921" s="79"/>
    </row>
    <row r="922" spans="5:14" ht="18" customHeight="1" x14ac:dyDescent="0.25">
      <c r="E922" s="14">
        <f>ATT.!D924</f>
        <v>0</v>
      </c>
      <c r="F922" s="14" t="str">
        <f>ATT.!E924</f>
        <v/>
      </c>
      <c r="G922" s="15" t="str">
        <f>ATT.!F924</f>
        <v/>
      </c>
      <c r="H922" s="15" t="str">
        <f>ATT.!G924</f>
        <v/>
      </c>
      <c r="I922" s="14" t="str">
        <f>ATT.!H924</f>
        <v/>
      </c>
      <c r="J922" s="78"/>
      <c r="K922" s="78"/>
      <c r="L922" s="79"/>
      <c r="M922" s="79"/>
      <c r="N922" s="79"/>
    </row>
    <row r="923" spans="5:14" ht="18" customHeight="1" x14ac:dyDescent="0.25">
      <c r="E923" s="14">
        <f>ATT.!D925</f>
        <v>0</v>
      </c>
      <c r="F923" s="14" t="str">
        <f>ATT.!E925</f>
        <v/>
      </c>
      <c r="G923" s="15" t="str">
        <f>ATT.!F925</f>
        <v/>
      </c>
      <c r="H923" s="15" t="str">
        <f>ATT.!G925</f>
        <v/>
      </c>
      <c r="I923" s="14" t="str">
        <f>ATT.!H925</f>
        <v/>
      </c>
      <c r="J923" s="78"/>
      <c r="K923" s="78"/>
      <c r="L923" s="79"/>
      <c r="M923" s="79"/>
      <c r="N923" s="79"/>
    </row>
    <row r="924" spans="5:14" ht="18" customHeight="1" x14ac:dyDescent="0.25">
      <c r="E924" s="14">
        <f>ATT.!D926</f>
        <v>0</v>
      </c>
      <c r="F924" s="14" t="str">
        <f>ATT.!E926</f>
        <v/>
      </c>
      <c r="G924" s="15" t="str">
        <f>ATT.!F926</f>
        <v/>
      </c>
      <c r="H924" s="15" t="str">
        <f>ATT.!G926</f>
        <v/>
      </c>
      <c r="I924" s="14" t="str">
        <f>ATT.!H926</f>
        <v/>
      </c>
      <c r="J924" s="78"/>
      <c r="K924" s="78"/>
      <c r="L924" s="79"/>
      <c r="M924" s="79"/>
      <c r="N924" s="79"/>
    </row>
    <row r="925" spans="5:14" ht="18" customHeight="1" x14ac:dyDescent="0.25">
      <c r="E925" s="14">
        <f>ATT.!D927</f>
        <v>0</v>
      </c>
      <c r="F925" s="14" t="str">
        <f>ATT.!E927</f>
        <v/>
      </c>
      <c r="G925" s="15" t="str">
        <f>ATT.!F927</f>
        <v/>
      </c>
      <c r="H925" s="15" t="str">
        <f>ATT.!G927</f>
        <v/>
      </c>
      <c r="I925" s="14" t="str">
        <f>ATT.!H927</f>
        <v/>
      </c>
      <c r="J925" s="78"/>
      <c r="K925" s="78"/>
      <c r="L925" s="79"/>
      <c r="M925" s="79"/>
      <c r="N925" s="79"/>
    </row>
    <row r="926" spans="5:14" ht="18" customHeight="1" x14ac:dyDescent="0.25">
      <c r="E926" s="14">
        <f>ATT.!D928</f>
        <v>0</v>
      </c>
      <c r="F926" s="14" t="str">
        <f>ATT.!E928</f>
        <v/>
      </c>
      <c r="G926" s="15" t="str">
        <f>ATT.!F928</f>
        <v/>
      </c>
      <c r="H926" s="15" t="str">
        <f>ATT.!G928</f>
        <v/>
      </c>
      <c r="I926" s="14" t="str">
        <f>ATT.!H928</f>
        <v/>
      </c>
      <c r="J926" s="78"/>
      <c r="K926" s="78"/>
      <c r="L926" s="79"/>
      <c r="M926" s="79"/>
      <c r="N926" s="79"/>
    </row>
    <row r="927" spans="5:14" ht="18" customHeight="1" x14ac:dyDescent="0.25">
      <c r="E927" s="14">
        <f>ATT.!D929</f>
        <v>0</v>
      </c>
      <c r="F927" s="14" t="str">
        <f>ATT.!E929</f>
        <v/>
      </c>
      <c r="G927" s="15" t="str">
        <f>ATT.!F929</f>
        <v/>
      </c>
      <c r="H927" s="15" t="str">
        <f>ATT.!G929</f>
        <v/>
      </c>
      <c r="I927" s="14" t="str">
        <f>ATT.!H929</f>
        <v/>
      </c>
      <c r="J927" s="78"/>
      <c r="K927" s="78"/>
      <c r="L927" s="79"/>
      <c r="M927" s="79"/>
      <c r="N927" s="79"/>
    </row>
    <row r="928" spans="5:14" ht="18" customHeight="1" x14ac:dyDescent="0.25">
      <c r="E928" s="14">
        <f>ATT.!D930</f>
        <v>0</v>
      </c>
      <c r="F928" s="14" t="str">
        <f>ATT.!E930</f>
        <v/>
      </c>
      <c r="G928" s="15" t="str">
        <f>ATT.!F930</f>
        <v/>
      </c>
      <c r="H928" s="15" t="str">
        <f>ATT.!G930</f>
        <v/>
      </c>
      <c r="I928" s="14" t="str">
        <f>ATT.!H930</f>
        <v/>
      </c>
      <c r="J928" s="78"/>
      <c r="K928" s="78"/>
      <c r="L928" s="79"/>
      <c r="M928" s="79"/>
      <c r="N928" s="79"/>
    </row>
    <row r="929" spans="5:14" ht="18" customHeight="1" x14ac:dyDescent="0.25">
      <c r="E929" s="14">
        <f>ATT.!D931</f>
        <v>0</v>
      </c>
      <c r="F929" s="14" t="str">
        <f>ATT.!E931</f>
        <v/>
      </c>
      <c r="G929" s="15" t="str">
        <f>ATT.!F931</f>
        <v/>
      </c>
      <c r="H929" s="15" t="str">
        <f>ATT.!G931</f>
        <v/>
      </c>
      <c r="I929" s="14" t="str">
        <f>ATT.!H931</f>
        <v/>
      </c>
      <c r="J929" s="78"/>
      <c r="K929" s="78"/>
      <c r="L929" s="79"/>
      <c r="M929" s="79"/>
      <c r="N929" s="79"/>
    </row>
    <row r="930" spans="5:14" ht="18" customHeight="1" x14ac:dyDescent="0.25">
      <c r="E930" s="14">
        <f>ATT.!D932</f>
        <v>0</v>
      </c>
      <c r="F930" s="14" t="str">
        <f>ATT.!E932</f>
        <v/>
      </c>
      <c r="G930" s="15" t="str">
        <f>ATT.!F932</f>
        <v/>
      </c>
      <c r="H930" s="15" t="str">
        <f>ATT.!G932</f>
        <v/>
      </c>
      <c r="I930" s="14" t="str">
        <f>ATT.!H932</f>
        <v/>
      </c>
      <c r="J930" s="78"/>
      <c r="K930" s="78"/>
      <c r="L930" s="79"/>
      <c r="M930" s="79"/>
      <c r="N930" s="79"/>
    </row>
    <row r="931" spans="5:14" ht="18" customHeight="1" x14ac:dyDescent="0.25">
      <c r="E931" s="14">
        <f>ATT.!D933</f>
        <v>0</v>
      </c>
      <c r="F931" s="14" t="str">
        <f>ATT.!E933</f>
        <v/>
      </c>
      <c r="G931" s="15" t="str">
        <f>ATT.!F933</f>
        <v/>
      </c>
      <c r="H931" s="15" t="str">
        <f>ATT.!G933</f>
        <v/>
      </c>
      <c r="I931" s="14" t="str">
        <f>ATT.!H933</f>
        <v/>
      </c>
      <c r="J931" s="78"/>
      <c r="K931" s="78"/>
      <c r="L931" s="79"/>
      <c r="M931" s="79"/>
      <c r="N931" s="79"/>
    </row>
    <row r="932" spans="5:14" ht="18" customHeight="1" x14ac:dyDescent="0.25">
      <c r="E932" s="14">
        <f>ATT.!D934</f>
        <v>0</v>
      </c>
      <c r="F932" s="14" t="str">
        <f>ATT.!E934</f>
        <v/>
      </c>
      <c r="G932" s="15" t="str">
        <f>ATT.!F934</f>
        <v/>
      </c>
      <c r="H932" s="15" t="str">
        <f>ATT.!G934</f>
        <v/>
      </c>
      <c r="I932" s="14" t="str">
        <f>ATT.!H934</f>
        <v/>
      </c>
      <c r="J932" s="78"/>
      <c r="K932" s="78"/>
      <c r="L932" s="79"/>
      <c r="M932" s="79"/>
      <c r="N932" s="79"/>
    </row>
    <row r="933" spans="5:14" ht="18" customHeight="1" x14ac:dyDescent="0.25">
      <c r="E933" s="14">
        <f>ATT.!D935</f>
        <v>0</v>
      </c>
      <c r="F933" s="14" t="str">
        <f>ATT.!E935</f>
        <v/>
      </c>
      <c r="G933" s="15" t="str">
        <f>ATT.!F935</f>
        <v/>
      </c>
      <c r="H933" s="15" t="str">
        <f>ATT.!G935</f>
        <v/>
      </c>
      <c r="I933" s="14" t="str">
        <f>ATT.!H935</f>
        <v/>
      </c>
      <c r="J933" s="78"/>
      <c r="K933" s="78"/>
      <c r="L933" s="79"/>
      <c r="M933" s="79"/>
      <c r="N933" s="79"/>
    </row>
    <row r="934" spans="5:14" ht="18" customHeight="1" x14ac:dyDescent="0.25">
      <c r="E934" s="14">
        <f>ATT.!D936</f>
        <v>0</v>
      </c>
      <c r="F934" s="14" t="str">
        <f>ATT.!E936</f>
        <v/>
      </c>
      <c r="G934" s="15" t="str">
        <f>ATT.!F936</f>
        <v/>
      </c>
      <c r="H934" s="15" t="str">
        <f>ATT.!G936</f>
        <v/>
      </c>
      <c r="I934" s="14" t="str">
        <f>ATT.!H936</f>
        <v/>
      </c>
      <c r="J934" s="78"/>
      <c r="K934" s="78"/>
      <c r="L934" s="79"/>
      <c r="M934" s="79"/>
      <c r="N934" s="79"/>
    </row>
    <row r="935" spans="5:14" ht="18" customHeight="1" x14ac:dyDescent="0.25">
      <c r="E935" s="14">
        <f>ATT.!D937</f>
        <v>0</v>
      </c>
      <c r="F935" s="14" t="str">
        <f>ATT.!E937</f>
        <v/>
      </c>
      <c r="G935" s="15" t="str">
        <f>ATT.!F937</f>
        <v/>
      </c>
      <c r="H935" s="15" t="str">
        <f>ATT.!G937</f>
        <v/>
      </c>
      <c r="I935" s="14" t="str">
        <f>ATT.!H937</f>
        <v/>
      </c>
      <c r="J935" s="78"/>
      <c r="K935" s="78"/>
      <c r="L935" s="79"/>
      <c r="M935" s="79"/>
      <c r="N935" s="79"/>
    </row>
    <row r="936" spans="5:14" ht="18" customHeight="1" x14ac:dyDescent="0.25">
      <c r="E936" s="14">
        <f>ATT.!D938</f>
        <v>0</v>
      </c>
      <c r="F936" s="14" t="str">
        <f>ATT.!E938</f>
        <v/>
      </c>
      <c r="G936" s="15" t="str">
        <f>ATT.!F938</f>
        <v/>
      </c>
      <c r="H936" s="15" t="str">
        <f>ATT.!G938</f>
        <v/>
      </c>
      <c r="I936" s="14" t="str">
        <f>ATT.!H938</f>
        <v/>
      </c>
      <c r="J936" s="78"/>
      <c r="K936" s="78"/>
      <c r="L936" s="79"/>
      <c r="M936" s="79"/>
      <c r="N936" s="79"/>
    </row>
    <row r="937" spans="5:14" ht="18" customHeight="1" x14ac:dyDescent="0.25">
      <c r="E937" s="14">
        <f>ATT.!D939</f>
        <v>0</v>
      </c>
      <c r="F937" s="14" t="str">
        <f>ATT.!E939</f>
        <v/>
      </c>
      <c r="G937" s="15" t="str">
        <f>ATT.!F939</f>
        <v/>
      </c>
      <c r="H937" s="15" t="str">
        <f>ATT.!G939</f>
        <v/>
      </c>
      <c r="I937" s="14" t="str">
        <f>ATT.!H939</f>
        <v/>
      </c>
      <c r="J937" s="78"/>
      <c r="K937" s="78"/>
      <c r="L937" s="79"/>
      <c r="M937" s="79"/>
      <c r="N937" s="79"/>
    </row>
    <row r="938" spans="5:14" ht="18" customHeight="1" x14ac:dyDescent="0.25">
      <c r="E938" s="14">
        <f>ATT.!D940</f>
        <v>0</v>
      </c>
      <c r="F938" s="14" t="str">
        <f>ATT.!E940</f>
        <v/>
      </c>
      <c r="G938" s="15" t="str">
        <f>ATT.!F940</f>
        <v/>
      </c>
      <c r="H938" s="15" t="str">
        <f>ATT.!G940</f>
        <v/>
      </c>
      <c r="I938" s="14" t="str">
        <f>ATT.!H940</f>
        <v/>
      </c>
      <c r="J938" s="78"/>
      <c r="K938" s="78"/>
      <c r="L938" s="79"/>
      <c r="M938" s="79"/>
      <c r="N938" s="79"/>
    </row>
    <row r="939" spans="5:14" ht="18" customHeight="1" x14ac:dyDescent="0.25">
      <c r="E939" s="14">
        <f>ATT.!D941</f>
        <v>0</v>
      </c>
      <c r="F939" s="14" t="str">
        <f>ATT.!E941</f>
        <v/>
      </c>
      <c r="G939" s="15" t="str">
        <f>ATT.!F941</f>
        <v/>
      </c>
      <c r="H939" s="15" t="str">
        <f>ATT.!G941</f>
        <v/>
      </c>
      <c r="I939" s="14" t="str">
        <f>ATT.!H941</f>
        <v/>
      </c>
      <c r="J939" s="78"/>
      <c r="K939" s="78"/>
      <c r="L939" s="79"/>
      <c r="M939" s="79"/>
      <c r="N939" s="79"/>
    </row>
    <row r="940" spans="5:14" ht="18" customHeight="1" x14ac:dyDescent="0.25">
      <c r="E940" s="14">
        <f>ATT.!D942</f>
        <v>0</v>
      </c>
      <c r="F940" s="14" t="str">
        <f>ATT.!E942</f>
        <v/>
      </c>
      <c r="G940" s="15" t="str">
        <f>ATT.!F942</f>
        <v/>
      </c>
      <c r="H940" s="15" t="str">
        <f>ATT.!G942</f>
        <v/>
      </c>
      <c r="I940" s="14" t="str">
        <f>ATT.!H942</f>
        <v/>
      </c>
      <c r="J940" s="78"/>
      <c r="K940" s="78"/>
      <c r="L940" s="79"/>
      <c r="M940" s="79"/>
      <c r="N940" s="79"/>
    </row>
    <row r="941" spans="5:14" ht="18" customHeight="1" x14ac:dyDescent="0.25">
      <c r="E941" s="14">
        <f>ATT.!D943</f>
        <v>0</v>
      </c>
      <c r="F941" s="14" t="str">
        <f>ATT.!E943</f>
        <v/>
      </c>
      <c r="G941" s="15" t="str">
        <f>ATT.!F943</f>
        <v/>
      </c>
      <c r="H941" s="15" t="str">
        <f>ATT.!G943</f>
        <v/>
      </c>
      <c r="I941" s="14" t="str">
        <f>ATT.!H943</f>
        <v/>
      </c>
      <c r="J941" s="78"/>
      <c r="K941" s="78"/>
      <c r="L941" s="79"/>
      <c r="M941" s="79"/>
      <c r="N941" s="79"/>
    </row>
    <row r="942" spans="5:14" ht="18" customHeight="1" x14ac:dyDescent="0.25">
      <c r="E942" s="14">
        <f>ATT.!D944</f>
        <v>0</v>
      </c>
      <c r="F942" s="14" t="str">
        <f>ATT.!E944</f>
        <v/>
      </c>
      <c r="G942" s="15" t="str">
        <f>ATT.!F944</f>
        <v/>
      </c>
      <c r="H942" s="15" t="str">
        <f>ATT.!G944</f>
        <v/>
      </c>
      <c r="I942" s="14" t="str">
        <f>ATT.!H944</f>
        <v/>
      </c>
      <c r="J942" s="78"/>
      <c r="K942" s="78"/>
      <c r="L942" s="79"/>
      <c r="M942" s="79"/>
      <c r="N942" s="79"/>
    </row>
    <row r="943" spans="5:14" ht="18" customHeight="1" x14ac:dyDescent="0.25">
      <c r="E943" s="14">
        <f>ATT.!D945</f>
        <v>0</v>
      </c>
      <c r="F943" s="14" t="str">
        <f>ATT.!E945</f>
        <v/>
      </c>
      <c r="G943" s="15" t="str">
        <f>ATT.!F945</f>
        <v/>
      </c>
      <c r="H943" s="15" t="str">
        <f>ATT.!G945</f>
        <v/>
      </c>
      <c r="I943" s="14" t="str">
        <f>ATT.!H945</f>
        <v/>
      </c>
      <c r="J943" s="78"/>
      <c r="K943" s="78"/>
      <c r="L943" s="79"/>
      <c r="M943" s="79"/>
      <c r="N943" s="79"/>
    </row>
    <row r="944" spans="5:14" ht="18" customHeight="1" x14ac:dyDescent="0.25">
      <c r="E944" s="14">
        <f>ATT.!D946</f>
        <v>0</v>
      </c>
      <c r="F944" s="14" t="str">
        <f>ATT.!E946</f>
        <v/>
      </c>
      <c r="G944" s="15" t="str">
        <f>ATT.!F946</f>
        <v/>
      </c>
      <c r="H944" s="15" t="str">
        <f>ATT.!G946</f>
        <v/>
      </c>
      <c r="I944" s="14" t="str">
        <f>ATT.!H946</f>
        <v/>
      </c>
      <c r="J944" s="78"/>
      <c r="K944" s="78"/>
      <c r="L944" s="79"/>
      <c r="M944" s="79"/>
      <c r="N944" s="79"/>
    </row>
    <row r="945" spans="5:14" ht="18" customHeight="1" x14ac:dyDescent="0.25">
      <c r="E945" s="14">
        <f>ATT.!D947</f>
        <v>0</v>
      </c>
      <c r="F945" s="14" t="str">
        <f>ATT.!E947</f>
        <v/>
      </c>
      <c r="G945" s="15" t="str">
        <f>ATT.!F947</f>
        <v/>
      </c>
      <c r="H945" s="15" t="str">
        <f>ATT.!G947</f>
        <v/>
      </c>
      <c r="I945" s="14" t="str">
        <f>ATT.!H947</f>
        <v/>
      </c>
      <c r="J945" s="78"/>
      <c r="K945" s="78"/>
      <c r="L945" s="79"/>
      <c r="M945" s="79"/>
      <c r="N945" s="79"/>
    </row>
    <row r="946" spans="5:14" ht="18" customHeight="1" x14ac:dyDescent="0.25">
      <c r="E946" s="14">
        <f>ATT.!D948</f>
        <v>0</v>
      </c>
      <c r="F946" s="14" t="str">
        <f>ATT.!E948</f>
        <v/>
      </c>
      <c r="G946" s="15" t="str">
        <f>ATT.!F948</f>
        <v/>
      </c>
      <c r="H946" s="15" t="str">
        <f>ATT.!G948</f>
        <v/>
      </c>
      <c r="I946" s="14" t="str">
        <f>ATT.!H948</f>
        <v/>
      </c>
      <c r="J946" s="78"/>
      <c r="K946" s="78"/>
      <c r="L946" s="79"/>
      <c r="M946" s="79"/>
      <c r="N946" s="79"/>
    </row>
    <row r="947" spans="5:14" ht="18" customHeight="1" x14ac:dyDescent="0.25">
      <c r="E947" s="14">
        <f>ATT.!D949</f>
        <v>0</v>
      </c>
      <c r="F947" s="14" t="str">
        <f>ATT.!E949</f>
        <v/>
      </c>
      <c r="G947" s="15" t="str">
        <f>ATT.!F949</f>
        <v/>
      </c>
      <c r="H947" s="15" t="str">
        <f>ATT.!G949</f>
        <v/>
      </c>
      <c r="I947" s="14" t="str">
        <f>ATT.!H949</f>
        <v/>
      </c>
      <c r="J947" s="78"/>
      <c r="K947" s="78"/>
      <c r="L947" s="79"/>
      <c r="M947" s="79"/>
      <c r="N947" s="79"/>
    </row>
    <row r="948" spans="5:14" ht="18" customHeight="1" x14ac:dyDescent="0.25">
      <c r="E948" s="14">
        <f>ATT.!D950</f>
        <v>0</v>
      </c>
      <c r="F948" s="14" t="str">
        <f>ATT.!E950</f>
        <v/>
      </c>
      <c r="G948" s="15" t="str">
        <f>ATT.!F950</f>
        <v/>
      </c>
      <c r="H948" s="15" t="str">
        <f>ATT.!G950</f>
        <v/>
      </c>
      <c r="I948" s="14" t="str">
        <f>ATT.!H950</f>
        <v/>
      </c>
      <c r="J948" s="78"/>
      <c r="K948" s="78"/>
      <c r="L948" s="79"/>
      <c r="M948" s="79"/>
      <c r="N948" s="79"/>
    </row>
    <row r="949" spans="5:14" ht="18" customHeight="1" x14ac:dyDescent="0.25">
      <c r="E949" s="14">
        <f>ATT.!D951</f>
        <v>0</v>
      </c>
      <c r="F949" s="14" t="str">
        <f>ATT.!E951</f>
        <v/>
      </c>
      <c r="G949" s="15" t="str">
        <f>ATT.!F951</f>
        <v/>
      </c>
      <c r="H949" s="15" t="str">
        <f>ATT.!G951</f>
        <v/>
      </c>
      <c r="I949" s="14" t="str">
        <f>ATT.!H951</f>
        <v/>
      </c>
      <c r="J949" s="78"/>
      <c r="K949" s="78"/>
      <c r="L949" s="79"/>
      <c r="M949" s="79"/>
      <c r="N949" s="79"/>
    </row>
    <row r="950" spans="5:14" ht="18" customHeight="1" x14ac:dyDescent="0.25">
      <c r="E950" s="14">
        <f>ATT.!D952</f>
        <v>0</v>
      </c>
      <c r="F950" s="14" t="str">
        <f>ATT.!E952</f>
        <v/>
      </c>
      <c r="G950" s="15" t="str">
        <f>ATT.!F952</f>
        <v/>
      </c>
      <c r="H950" s="15" t="str">
        <f>ATT.!G952</f>
        <v/>
      </c>
      <c r="I950" s="14" t="str">
        <f>ATT.!H952</f>
        <v/>
      </c>
      <c r="J950" s="78"/>
      <c r="K950" s="78"/>
      <c r="L950" s="79"/>
      <c r="M950" s="79"/>
      <c r="N950" s="79"/>
    </row>
    <row r="951" spans="5:14" ht="18" customHeight="1" x14ac:dyDescent="0.25">
      <c r="E951" s="14">
        <f>ATT.!D953</f>
        <v>0</v>
      </c>
      <c r="F951" s="14" t="str">
        <f>ATT.!E953</f>
        <v/>
      </c>
      <c r="G951" s="15" t="str">
        <f>ATT.!F953</f>
        <v/>
      </c>
      <c r="H951" s="15" t="str">
        <f>ATT.!G953</f>
        <v/>
      </c>
      <c r="I951" s="14" t="str">
        <f>ATT.!H953</f>
        <v/>
      </c>
      <c r="J951" s="78"/>
      <c r="K951" s="78"/>
      <c r="L951" s="79"/>
      <c r="M951" s="79"/>
      <c r="N951" s="79"/>
    </row>
    <row r="952" spans="5:14" ht="18" customHeight="1" x14ac:dyDescent="0.25">
      <c r="E952" s="14">
        <f>ATT.!D954</f>
        <v>0</v>
      </c>
      <c r="F952" s="14" t="str">
        <f>ATT.!E954</f>
        <v/>
      </c>
      <c r="G952" s="15" t="str">
        <f>ATT.!F954</f>
        <v/>
      </c>
      <c r="H952" s="15" t="str">
        <f>ATT.!G954</f>
        <v/>
      </c>
      <c r="I952" s="14" t="str">
        <f>ATT.!H954</f>
        <v/>
      </c>
      <c r="J952" s="78"/>
      <c r="K952" s="78"/>
      <c r="L952" s="79"/>
      <c r="M952" s="79"/>
      <c r="N952" s="79"/>
    </row>
    <row r="953" spans="5:14" ht="18" customHeight="1" x14ac:dyDescent="0.25">
      <c r="E953" s="14">
        <f>ATT.!D955</f>
        <v>0</v>
      </c>
      <c r="F953" s="14" t="str">
        <f>ATT.!E955</f>
        <v/>
      </c>
      <c r="G953" s="15" t="str">
        <f>ATT.!F955</f>
        <v/>
      </c>
      <c r="H953" s="15" t="str">
        <f>ATT.!G955</f>
        <v/>
      </c>
      <c r="I953" s="14" t="str">
        <f>ATT.!H955</f>
        <v/>
      </c>
      <c r="J953" s="78"/>
      <c r="K953" s="78"/>
      <c r="L953" s="79"/>
      <c r="M953" s="79"/>
      <c r="N953" s="79"/>
    </row>
    <row r="954" spans="5:14" ht="18" customHeight="1" x14ac:dyDescent="0.25">
      <c r="E954" s="14">
        <f>ATT.!D956</f>
        <v>0</v>
      </c>
      <c r="F954" s="14" t="str">
        <f>ATT.!E956</f>
        <v/>
      </c>
      <c r="G954" s="15" t="str">
        <f>ATT.!F956</f>
        <v/>
      </c>
      <c r="H954" s="15" t="str">
        <f>ATT.!G956</f>
        <v/>
      </c>
      <c r="I954" s="14" t="str">
        <f>ATT.!H956</f>
        <v/>
      </c>
      <c r="J954" s="78"/>
      <c r="K954" s="78"/>
      <c r="L954" s="79"/>
      <c r="M954" s="79"/>
      <c r="N954" s="79"/>
    </row>
    <row r="955" spans="5:14" ht="18" customHeight="1" x14ac:dyDescent="0.25">
      <c r="E955" s="14">
        <f>ATT.!D957</f>
        <v>0</v>
      </c>
      <c r="F955" s="14" t="str">
        <f>ATT.!E957</f>
        <v/>
      </c>
      <c r="G955" s="15" t="str">
        <f>ATT.!F957</f>
        <v/>
      </c>
      <c r="H955" s="15" t="str">
        <f>ATT.!G957</f>
        <v/>
      </c>
      <c r="I955" s="14" t="str">
        <f>ATT.!H957</f>
        <v/>
      </c>
      <c r="J955" s="78"/>
      <c r="K955" s="78"/>
      <c r="L955" s="79"/>
      <c r="M955" s="79"/>
      <c r="N955" s="79"/>
    </row>
    <row r="956" spans="5:14" ht="18" customHeight="1" x14ac:dyDescent="0.25">
      <c r="E956" s="14">
        <f>ATT.!D958</f>
        <v>0</v>
      </c>
      <c r="F956" s="14" t="str">
        <f>ATT.!E958</f>
        <v/>
      </c>
      <c r="G956" s="15" t="str">
        <f>ATT.!F958</f>
        <v/>
      </c>
      <c r="H956" s="15" t="str">
        <f>ATT.!G958</f>
        <v/>
      </c>
      <c r="I956" s="14" t="str">
        <f>ATT.!H958</f>
        <v/>
      </c>
      <c r="J956" s="78"/>
      <c r="K956" s="78"/>
      <c r="L956" s="79"/>
      <c r="M956" s="79"/>
      <c r="N956" s="79"/>
    </row>
    <row r="957" spans="5:14" ht="18" customHeight="1" x14ac:dyDescent="0.25">
      <c r="E957" s="14">
        <f>ATT.!D959</f>
        <v>0</v>
      </c>
      <c r="F957" s="14" t="str">
        <f>ATT.!E959</f>
        <v/>
      </c>
      <c r="G957" s="15" t="str">
        <f>ATT.!F959</f>
        <v/>
      </c>
      <c r="H957" s="15" t="str">
        <f>ATT.!G959</f>
        <v/>
      </c>
      <c r="I957" s="14" t="str">
        <f>ATT.!H959</f>
        <v/>
      </c>
      <c r="J957" s="78"/>
      <c r="K957" s="78"/>
      <c r="L957" s="79"/>
      <c r="M957" s="79"/>
      <c r="N957" s="79"/>
    </row>
    <row r="958" spans="5:14" ht="18" customHeight="1" x14ac:dyDescent="0.25">
      <c r="E958" s="14">
        <f>ATT.!D960</f>
        <v>0</v>
      </c>
      <c r="F958" s="14" t="str">
        <f>ATT.!E960</f>
        <v/>
      </c>
      <c r="G958" s="15" t="str">
        <f>ATT.!F960</f>
        <v/>
      </c>
      <c r="H958" s="15" t="str">
        <f>ATT.!G960</f>
        <v/>
      </c>
      <c r="I958" s="14" t="str">
        <f>ATT.!H960</f>
        <v/>
      </c>
      <c r="J958" s="78"/>
      <c r="K958" s="78"/>
      <c r="L958" s="79"/>
      <c r="M958" s="79"/>
      <c r="N958" s="79"/>
    </row>
    <row r="959" spans="5:14" ht="18" customHeight="1" x14ac:dyDescent="0.25">
      <c r="E959" s="14">
        <f>ATT.!D961</f>
        <v>0</v>
      </c>
      <c r="F959" s="14" t="str">
        <f>ATT.!E961</f>
        <v/>
      </c>
      <c r="G959" s="15" t="str">
        <f>ATT.!F961</f>
        <v/>
      </c>
      <c r="H959" s="15" t="str">
        <f>ATT.!G961</f>
        <v/>
      </c>
      <c r="I959" s="14" t="str">
        <f>ATT.!H961</f>
        <v/>
      </c>
      <c r="J959" s="78"/>
      <c r="K959" s="78"/>
      <c r="L959" s="79"/>
      <c r="M959" s="79"/>
      <c r="N959" s="79"/>
    </row>
    <row r="960" spans="5:14" ht="18" customHeight="1" x14ac:dyDescent="0.25">
      <c r="E960" s="14">
        <f>ATT.!D962</f>
        <v>0</v>
      </c>
      <c r="F960" s="14" t="str">
        <f>ATT.!E962</f>
        <v/>
      </c>
      <c r="G960" s="15" t="str">
        <f>ATT.!F962</f>
        <v/>
      </c>
      <c r="H960" s="15" t="str">
        <f>ATT.!G962</f>
        <v/>
      </c>
      <c r="I960" s="14" t="str">
        <f>ATT.!H962</f>
        <v/>
      </c>
      <c r="J960" s="78"/>
      <c r="K960" s="78"/>
      <c r="L960" s="79"/>
      <c r="M960" s="79"/>
      <c r="N960" s="79"/>
    </row>
    <row r="961" spans="5:14" ht="18" customHeight="1" x14ac:dyDescent="0.25">
      <c r="E961" s="14">
        <f>ATT.!D963</f>
        <v>0</v>
      </c>
      <c r="F961" s="14" t="str">
        <f>ATT.!E963</f>
        <v/>
      </c>
      <c r="G961" s="15" t="str">
        <f>ATT.!F963</f>
        <v/>
      </c>
      <c r="H961" s="15" t="str">
        <f>ATT.!G963</f>
        <v/>
      </c>
      <c r="I961" s="14" t="str">
        <f>ATT.!H963</f>
        <v/>
      </c>
      <c r="J961" s="78"/>
      <c r="K961" s="78"/>
      <c r="L961" s="79"/>
      <c r="M961" s="79"/>
      <c r="N961" s="79"/>
    </row>
    <row r="962" spans="5:14" ht="18" customHeight="1" x14ac:dyDescent="0.25">
      <c r="E962" s="14">
        <f>ATT.!D964</f>
        <v>0</v>
      </c>
      <c r="F962" s="14" t="str">
        <f>ATT.!E964</f>
        <v/>
      </c>
      <c r="G962" s="15" t="str">
        <f>ATT.!F964</f>
        <v/>
      </c>
      <c r="H962" s="15" t="str">
        <f>ATT.!G964</f>
        <v/>
      </c>
      <c r="I962" s="14" t="str">
        <f>ATT.!H964</f>
        <v/>
      </c>
      <c r="J962" s="78"/>
      <c r="K962" s="78"/>
      <c r="L962" s="79"/>
      <c r="M962" s="79"/>
      <c r="N962" s="79"/>
    </row>
    <row r="963" spans="5:14" ht="18" customHeight="1" x14ac:dyDescent="0.25">
      <c r="E963" s="14">
        <f>ATT.!D965</f>
        <v>0</v>
      </c>
      <c r="F963" s="14" t="str">
        <f>ATT.!E965</f>
        <v/>
      </c>
      <c r="G963" s="15" t="str">
        <f>ATT.!F965</f>
        <v/>
      </c>
      <c r="H963" s="15" t="str">
        <f>ATT.!G965</f>
        <v/>
      </c>
      <c r="I963" s="14" t="str">
        <f>ATT.!H965</f>
        <v/>
      </c>
      <c r="J963" s="78"/>
      <c r="K963" s="78"/>
      <c r="L963" s="79"/>
      <c r="M963" s="79"/>
      <c r="N963" s="79"/>
    </row>
    <row r="964" spans="5:14" ht="18" customHeight="1" x14ac:dyDescent="0.25">
      <c r="E964" s="14">
        <f>ATT.!D966</f>
        <v>0</v>
      </c>
      <c r="F964" s="14" t="str">
        <f>ATT.!E966</f>
        <v/>
      </c>
      <c r="G964" s="15" t="str">
        <f>ATT.!F966</f>
        <v/>
      </c>
      <c r="H964" s="15" t="str">
        <f>ATT.!G966</f>
        <v/>
      </c>
      <c r="I964" s="14" t="str">
        <f>ATT.!H966</f>
        <v/>
      </c>
      <c r="J964" s="78"/>
      <c r="K964" s="78"/>
      <c r="L964" s="79"/>
      <c r="M964" s="79"/>
      <c r="N964" s="79"/>
    </row>
    <row r="965" spans="5:14" ht="18" customHeight="1" x14ac:dyDescent="0.25">
      <c r="E965" s="14">
        <f>ATT.!D967</f>
        <v>0</v>
      </c>
      <c r="F965" s="14" t="str">
        <f>ATT.!E967</f>
        <v/>
      </c>
      <c r="G965" s="15" t="str">
        <f>ATT.!F967</f>
        <v/>
      </c>
      <c r="H965" s="15" t="str">
        <f>ATT.!G967</f>
        <v/>
      </c>
      <c r="I965" s="14" t="str">
        <f>ATT.!H967</f>
        <v/>
      </c>
      <c r="J965" s="78"/>
      <c r="K965" s="78"/>
      <c r="L965" s="79"/>
      <c r="M965" s="79"/>
      <c r="N965" s="79"/>
    </row>
    <row r="966" spans="5:14" ht="18" customHeight="1" x14ac:dyDescent="0.25">
      <c r="E966" s="14">
        <f>ATT.!D968</f>
        <v>0</v>
      </c>
      <c r="F966" s="14" t="str">
        <f>ATT.!E968</f>
        <v/>
      </c>
      <c r="G966" s="15" t="str">
        <f>ATT.!F968</f>
        <v/>
      </c>
      <c r="H966" s="15" t="str">
        <f>ATT.!G968</f>
        <v/>
      </c>
      <c r="I966" s="14" t="str">
        <f>ATT.!H968</f>
        <v/>
      </c>
      <c r="J966" s="78"/>
      <c r="K966" s="78"/>
      <c r="L966" s="79"/>
      <c r="M966" s="79"/>
      <c r="N966" s="79"/>
    </row>
    <row r="967" spans="5:14" ht="18" customHeight="1" x14ac:dyDescent="0.25">
      <c r="E967" s="14">
        <f>ATT.!D969</f>
        <v>0</v>
      </c>
      <c r="F967" s="14" t="str">
        <f>ATT.!E969</f>
        <v/>
      </c>
      <c r="G967" s="15" t="str">
        <f>ATT.!F969</f>
        <v/>
      </c>
      <c r="H967" s="15" t="str">
        <f>ATT.!G969</f>
        <v/>
      </c>
      <c r="I967" s="14" t="str">
        <f>ATT.!H969</f>
        <v/>
      </c>
      <c r="J967" s="78"/>
      <c r="K967" s="78"/>
      <c r="L967" s="79"/>
      <c r="M967" s="79"/>
      <c r="N967" s="79"/>
    </row>
    <row r="968" spans="5:14" ht="18" customHeight="1" x14ac:dyDescent="0.25">
      <c r="E968" s="14">
        <f>ATT.!D970</f>
        <v>0</v>
      </c>
      <c r="F968" s="14" t="str">
        <f>ATT.!E970</f>
        <v/>
      </c>
      <c r="G968" s="15" t="str">
        <f>ATT.!F970</f>
        <v/>
      </c>
      <c r="H968" s="15" t="str">
        <f>ATT.!G970</f>
        <v/>
      </c>
      <c r="I968" s="14" t="str">
        <f>ATT.!H970</f>
        <v/>
      </c>
      <c r="J968" s="78"/>
      <c r="K968" s="78"/>
      <c r="L968" s="79"/>
      <c r="M968" s="79"/>
      <c r="N968" s="79"/>
    </row>
    <row r="969" spans="5:14" ht="18" customHeight="1" x14ac:dyDescent="0.25">
      <c r="E969" s="14">
        <f>ATT.!D971</f>
        <v>0</v>
      </c>
      <c r="F969" s="14" t="str">
        <f>ATT.!E971</f>
        <v/>
      </c>
      <c r="G969" s="15" t="str">
        <f>ATT.!F971</f>
        <v/>
      </c>
      <c r="H969" s="15" t="str">
        <f>ATT.!G971</f>
        <v/>
      </c>
      <c r="I969" s="14" t="str">
        <f>ATT.!H971</f>
        <v/>
      </c>
      <c r="J969" s="78"/>
      <c r="K969" s="78"/>
      <c r="L969" s="79"/>
      <c r="M969" s="79"/>
      <c r="N969" s="79"/>
    </row>
    <row r="970" spans="5:14" ht="18" customHeight="1" x14ac:dyDescent="0.25">
      <c r="E970" s="14">
        <f>ATT.!D972</f>
        <v>0</v>
      </c>
      <c r="F970" s="14" t="str">
        <f>ATT.!E972</f>
        <v/>
      </c>
      <c r="G970" s="15" t="str">
        <f>ATT.!F972</f>
        <v/>
      </c>
      <c r="H970" s="15" t="str">
        <f>ATT.!G972</f>
        <v/>
      </c>
      <c r="I970" s="14" t="str">
        <f>ATT.!H972</f>
        <v/>
      </c>
      <c r="J970" s="78"/>
      <c r="K970" s="78"/>
      <c r="L970" s="79"/>
      <c r="M970" s="79"/>
      <c r="N970" s="79"/>
    </row>
    <row r="971" spans="5:14" ht="18" customHeight="1" x14ac:dyDescent="0.25">
      <c r="E971" s="14">
        <f>ATT.!D973</f>
        <v>0</v>
      </c>
      <c r="F971" s="14" t="str">
        <f>ATT.!E973</f>
        <v/>
      </c>
      <c r="G971" s="15" t="str">
        <f>ATT.!F973</f>
        <v/>
      </c>
      <c r="H971" s="15" t="str">
        <f>ATT.!G973</f>
        <v/>
      </c>
      <c r="I971" s="14" t="str">
        <f>ATT.!H973</f>
        <v/>
      </c>
      <c r="J971" s="78"/>
      <c r="K971" s="78"/>
      <c r="L971" s="79"/>
      <c r="M971" s="79"/>
      <c r="N971" s="79"/>
    </row>
    <row r="972" spans="5:14" ht="18" customHeight="1" x14ac:dyDescent="0.25">
      <c r="E972" s="14">
        <f>ATT.!D974</f>
        <v>0</v>
      </c>
      <c r="F972" s="14" t="str">
        <f>ATT.!E974</f>
        <v/>
      </c>
      <c r="G972" s="15" t="str">
        <f>ATT.!F974</f>
        <v/>
      </c>
      <c r="H972" s="15" t="str">
        <f>ATT.!G974</f>
        <v/>
      </c>
      <c r="I972" s="14" t="str">
        <f>ATT.!H974</f>
        <v/>
      </c>
      <c r="J972" s="78"/>
      <c r="K972" s="78"/>
      <c r="L972" s="79"/>
      <c r="M972" s="79"/>
      <c r="N972" s="79"/>
    </row>
    <row r="973" spans="5:14" ht="18" customHeight="1" x14ac:dyDescent="0.25">
      <c r="E973" s="14">
        <f>ATT.!D975</f>
        <v>0</v>
      </c>
      <c r="F973" s="14" t="str">
        <f>ATT.!E975</f>
        <v/>
      </c>
      <c r="G973" s="15" t="str">
        <f>ATT.!F975</f>
        <v/>
      </c>
      <c r="H973" s="15" t="str">
        <f>ATT.!G975</f>
        <v/>
      </c>
      <c r="I973" s="14" t="str">
        <f>ATT.!H975</f>
        <v/>
      </c>
      <c r="J973" s="78"/>
      <c r="K973" s="78"/>
      <c r="L973" s="79"/>
      <c r="M973" s="79"/>
      <c r="N973" s="79"/>
    </row>
    <row r="974" spans="5:14" ht="18" customHeight="1" x14ac:dyDescent="0.25">
      <c r="E974" s="14">
        <f>ATT.!D976</f>
        <v>0</v>
      </c>
      <c r="F974" s="14" t="str">
        <f>ATT.!E976</f>
        <v/>
      </c>
      <c r="G974" s="15" t="str">
        <f>ATT.!F976</f>
        <v/>
      </c>
      <c r="H974" s="15" t="str">
        <f>ATT.!G976</f>
        <v/>
      </c>
      <c r="I974" s="14" t="str">
        <f>ATT.!H976</f>
        <v/>
      </c>
      <c r="J974" s="78"/>
      <c r="K974" s="78"/>
      <c r="L974" s="79"/>
      <c r="M974" s="79"/>
      <c r="N974" s="79"/>
    </row>
    <row r="975" spans="5:14" ht="18" customHeight="1" x14ac:dyDescent="0.25">
      <c r="E975" s="14">
        <f>ATT.!D977</f>
        <v>0</v>
      </c>
      <c r="F975" s="14" t="str">
        <f>ATT.!E977</f>
        <v/>
      </c>
      <c r="G975" s="15" t="str">
        <f>ATT.!F977</f>
        <v/>
      </c>
      <c r="H975" s="15" t="str">
        <f>ATT.!G977</f>
        <v/>
      </c>
      <c r="I975" s="14" t="str">
        <f>ATT.!H977</f>
        <v/>
      </c>
      <c r="J975" s="78"/>
      <c r="K975" s="78"/>
      <c r="L975" s="79"/>
      <c r="M975" s="79"/>
      <c r="N975" s="79"/>
    </row>
    <row r="976" spans="5:14" ht="18" customHeight="1" x14ac:dyDescent="0.25">
      <c r="E976" s="14">
        <f>ATT.!D978</f>
        <v>0</v>
      </c>
      <c r="F976" s="14" t="str">
        <f>ATT.!E978</f>
        <v/>
      </c>
      <c r="G976" s="15" t="str">
        <f>ATT.!F978</f>
        <v/>
      </c>
      <c r="H976" s="15" t="str">
        <f>ATT.!G978</f>
        <v/>
      </c>
      <c r="I976" s="14" t="str">
        <f>ATT.!H978</f>
        <v/>
      </c>
      <c r="J976" s="78"/>
      <c r="K976" s="78"/>
      <c r="L976" s="79"/>
      <c r="M976" s="79"/>
      <c r="N976" s="79"/>
    </row>
    <row r="977" spans="5:14" ht="18" customHeight="1" x14ac:dyDescent="0.25">
      <c r="E977" s="14">
        <f>ATT.!D979</f>
        <v>0</v>
      </c>
      <c r="F977" s="14" t="str">
        <f>ATT.!E979</f>
        <v/>
      </c>
      <c r="G977" s="15" t="str">
        <f>ATT.!F979</f>
        <v/>
      </c>
      <c r="H977" s="15" t="str">
        <f>ATT.!G979</f>
        <v/>
      </c>
      <c r="I977" s="14" t="str">
        <f>ATT.!H979</f>
        <v/>
      </c>
      <c r="J977" s="78"/>
      <c r="K977" s="78"/>
      <c r="L977" s="79"/>
      <c r="M977" s="79"/>
      <c r="N977" s="79"/>
    </row>
    <row r="978" spans="5:14" ht="18" customHeight="1" x14ac:dyDescent="0.25">
      <c r="E978" s="14">
        <f>ATT.!D980</f>
        <v>0</v>
      </c>
      <c r="F978" s="14" t="str">
        <f>ATT.!E980</f>
        <v/>
      </c>
      <c r="G978" s="15" t="str">
        <f>ATT.!F980</f>
        <v/>
      </c>
      <c r="H978" s="15" t="str">
        <f>ATT.!G980</f>
        <v/>
      </c>
      <c r="I978" s="14" t="str">
        <f>ATT.!H980</f>
        <v/>
      </c>
      <c r="J978" s="78"/>
      <c r="K978" s="78"/>
      <c r="L978" s="79"/>
      <c r="M978" s="79"/>
      <c r="N978" s="79"/>
    </row>
    <row r="979" spans="5:14" ht="18" customHeight="1" x14ac:dyDescent="0.25">
      <c r="E979" s="14">
        <f>ATT.!D981</f>
        <v>0</v>
      </c>
      <c r="F979" s="14" t="str">
        <f>ATT.!E981</f>
        <v/>
      </c>
      <c r="G979" s="15" t="str">
        <f>ATT.!F981</f>
        <v/>
      </c>
      <c r="H979" s="15" t="str">
        <f>ATT.!G981</f>
        <v/>
      </c>
      <c r="I979" s="14" t="str">
        <f>ATT.!H981</f>
        <v/>
      </c>
      <c r="J979" s="78"/>
      <c r="K979" s="78"/>
      <c r="L979" s="79"/>
      <c r="M979" s="79"/>
      <c r="N979" s="79"/>
    </row>
    <row r="980" spans="5:14" ht="18" customHeight="1" x14ac:dyDescent="0.25">
      <c r="E980" s="14">
        <f>ATT.!D982</f>
        <v>0</v>
      </c>
      <c r="F980" s="14" t="str">
        <f>ATT.!E982</f>
        <v/>
      </c>
      <c r="G980" s="15" t="str">
        <f>ATT.!F982</f>
        <v/>
      </c>
      <c r="H980" s="15" t="str">
        <f>ATT.!G982</f>
        <v/>
      </c>
      <c r="I980" s="14" t="str">
        <f>ATT.!H982</f>
        <v/>
      </c>
      <c r="J980" s="78"/>
      <c r="K980" s="78"/>
      <c r="L980" s="79"/>
      <c r="M980" s="79"/>
      <c r="N980" s="79"/>
    </row>
    <row r="981" spans="5:14" ht="18" customHeight="1" x14ac:dyDescent="0.25">
      <c r="E981" s="14">
        <f>ATT.!D983</f>
        <v>0</v>
      </c>
      <c r="F981" s="14" t="str">
        <f>ATT.!E983</f>
        <v/>
      </c>
      <c r="G981" s="15" t="str">
        <f>ATT.!F983</f>
        <v/>
      </c>
      <c r="H981" s="15" t="str">
        <f>ATT.!G983</f>
        <v/>
      </c>
      <c r="I981" s="14" t="str">
        <f>ATT.!H983</f>
        <v/>
      </c>
      <c r="J981" s="78"/>
      <c r="K981" s="78"/>
      <c r="L981" s="79"/>
      <c r="M981" s="79"/>
      <c r="N981" s="79"/>
    </row>
    <row r="982" spans="5:14" ht="18" customHeight="1" x14ac:dyDescent="0.25">
      <c r="E982" s="14">
        <f>ATT.!D984</f>
        <v>0</v>
      </c>
      <c r="F982" s="14" t="str">
        <f>ATT.!E984</f>
        <v/>
      </c>
      <c r="G982" s="15" t="str">
        <f>ATT.!F984</f>
        <v/>
      </c>
      <c r="H982" s="15" t="str">
        <f>ATT.!G984</f>
        <v/>
      </c>
      <c r="I982" s="14" t="str">
        <f>ATT.!H984</f>
        <v/>
      </c>
      <c r="J982" s="78"/>
      <c r="K982" s="78"/>
      <c r="L982" s="79"/>
      <c r="M982" s="79"/>
      <c r="N982" s="79"/>
    </row>
    <row r="983" spans="5:14" ht="18" customHeight="1" x14ac:dyDescent="0.25">
      <c r="E983" s="14">
        <f>ATT.!D985</f>
        <v>0</v>
      </c>
      <c r="F983" s="14" t="str">
        <f>ATT.!E985</f>
        <v/>
      </c>
      <c r="G983" s="15" t="str">
        <f>ATT.!F985</f>
        <v/>
      </c>
      <c r="H983" s="15" t="str">
        <f>ATT.!G985</f>
        <v/>
      </c>
      <c r="I983" s="14" t="str">
        <f>ATT.!H985</f>
        <v/>
      </c>
      <c r="J983" s="78"/>
      <c r="K983" s="78"/>
      <c r="L983" s="79"/>
      <c r="M983" s="79"/>
      <c r="N983" s="79"/>
    </row>
    <row r="984" spans="5:14" ht="18" customHeight="1" x14ac:dyDescent="0.25">
      <c r="E984" s="14">
        <f>ATT.!D986</f>
        <v>0</v>
      </c>
      <c r="F984" s="14" t="str">
        <f>ATT.!E986</f>
        <v/>
      </c>
      <c r="G984" s="15" t="str">
        <f>ATT.!F986</f>
        <v/>
      </c>
      <c r="H984" s="15" t="str">
        <f>ATT.!G986</f>
        <v/>
      </c>
      <c r="I984" s="14" t="str">
        <f>ATT.!H986</f>
        <v/>
      </c>
      <c r="J984" s="78"/>
      <c r="K984" s="78"/>
      <c r="L984" s="79"/>
      <c r="M984" s="79"/>
      <c r="N984" s="79"/>
    </row>
    <row r="985" spans="5:14" ht="18" customHeight="1" x14ac:dyDescent="0.25">
      <c r="E985" s="14">
        <f>ATT.!D987</f>
        <v>0</v>
      </c>
      <c r="F985" s="14" t="str">
        <f>ATT.!E987</f>
        <v/>
      </c>
      <c r="G985" s="15" t="str">
        <f>ATT.!F987</f>
        <v/>
      </c>
      <c r="H985" s="15" t="str">
        <f>ATT.!G987</f>
        <v/>
      </c>
      <c r="I985" s="14" t="str">
        <f>ATT.!H987</f>
        <v/>
      </c>
      <c r="J985" s="78"/>
      <c r="K985" s="78"/>
      <c r="L985" s="79"/>
      <c r="M985" s="79"/>
      <c r="N985" s="79"/>
    </row>
    <row r="986" spans="5:14" ht="18" customHeight="1" x14ac:dyDescent="0.25">
      <c r="E986" s="14">
        <f>ATT.!D988</f>
        <v>0</v>
      </c>
      <c r="F986" s="14" t="str">
        <f>ATT.!E988</f>
        <v/>
      </c>
      <c r="G986" s="15" t="str">
        <f>ATT.!F988</f>
        <v/>
      </c>
      <c r="H986" s="15" t="str">
        <f>ATT.!G988</f>
        <v/>
      </c>
      <c r="I986" s="14" t="str">
        <f>ATT.!H988</f>
        <v/>
      </c>
      <c r="J986" s="78"/>
      <c r="K986" s="78"/>
      <c r="L986" s="79"/>
      <c r="M986" s="79"/>
      <c r="N986" s="79"/>
    </row>
    <row r="987" spans="5:14" ht="18" customHeight="1" x14ac:dyDescent="0.25">
      <c r="E987" s="14">
        <f>ATT.!D989</f>
        <v>0</v>
      </c>
      <c r="F987" s="14" t="str">
        <f>ATT.!E989</f>
        <v/>
      </c>
      <c r="G987" s="15" t="str">
        <f>ATT.!F989</f>
        <v/>
      </c>
      <c r="H987" s="15" t="str">
        <f>ATT.!G989</f>
        <v/>
      </c>
      <c r="I987" s="14" t="str">
        <f>ATT.!H989</f>
        <v/>
      </c>
      <c r="J987" s="78"/>
      <c r="K987" s="78"/>
      <c r="L987" s="79"/>
      <c r="M987" s="79"/>
      <c r="N987" s="79"/>
    </row>
    <row r="988" spans="5:14" ht="18" customHeight="1" x14ac:dyDescent="0.25">
      <c r="E988" s="14">
        <f>ATT.!D990</f>
        <v>0</v>
      </c>
      <c r="F988" s="14" t="str">
        <f>ATT.!E990</f>
        <v/>
      </c>
      <c r="G988" s="15" t="str">
        <f>ATT.!F990</f>
        <v/>
      </c>
      <c r="H988" s="15" t="str">
        <f>ATT.!G990</f>
        <v/>
      </c>
      <c r="I988" s="14" t="str">
        <f>ATT.!H990</f>
        <v/>
      </c>
      <c r="J988" s="78"/>
      <c r="K988" s="78"/>
      <c r="L988" s="79"/>
      <c r="M988" s="79"/>
      <c r="N988" s="79"/>
    </row>
    <row r="989" spans="5:14" ht="18" customHeight="1" x14ac:dyDescent="0.25">
      <c r="E989" s="14">
        <f>ATT.!D991</f>
        <v>0</v>
      </c>
      <c r="F989" s="14" t="str">
        <f>ATT.!E991</f>
        <v/>
      </c>
      <c r="G989" s="15" t="str">
        <f>ATT.!F991</f>
        <v/>
      </c>
      <c r="H989" s="15" t="str">
        <f>ATT.!G991</f>
        <v/>
      </c>
      <c r="I989" s="14" t="str">
        <f>ATT.!H991</f>
        <v/>
      </c>
      <c r="J989" s="78"/>
      <c r="K989" s="78"/>
      <c r="L989" s="79"/>
      <c r="M989" s="79"/>
      <c r="N989" s="79"/>
    </row>
    <row r="990" spans="5:14" ht="18" customHeight="1" x14ac:dyDescent="0.25">
      <c r="E990" s="14">
        <f>ATT.!D992</f>
        <v>0</v>
      </c>
      <c r="F990" s="14" t="str">
        <f>ATT.!E992</f>
        <v/>
      </c>
      <c r="G990" s="15" t="str">
        <f>ATT.!F992</f>
        <v/>
      </c>
      <c r="H990" s="15" t="str">
        <f>ATT.!G992</f>
        <v/>
      </c>
      <c r="I990" s="14" t="str">
        <f>ATT.!H992</f>
        <v/>
      </c>
      <c r="J990" s="78"/>
      <c r="K990" s="78"/>
      <c r="L990" s="79"/>
      <c r="M990" s="79"/>
      <c r="N990" s="79"/>
    </row>
    <row r="991" spans="5:14" ht="18" customHeight="1" x14ac:dyDescent="0.25">
      <c r="E991" s="14">
        <f>ATT.!D993</f>
        <v>0</v>
      </c>
      <c r="F991" s="14" t="str">
        <f>ATT.!E993</f>
        <v/>
      </c>
      <c r="G991" s="15" t="str">
        <f>ATT.!F993</f>
        <v/>
      </c>
      <c r="H991" s="15" t="str">
        <f>ATT.!G993</f>
        <v/>
      </c>
      <c r="I991" s="14" t="str">
        <f>ATT.!H993</f>
        <v/>
      </c>
      <c r="J991" s="78"/>
      <c r="K991" s="78"/>
      <c r="L991" s="79"/>
      <c r="M991" s="79"/>
      <c r="N991" s="79"/>
    </row>
    <row r="992" spans="5:14" ht="18" customHeight="1" x14ac:dyDescent="0.25">
      <c r="E992" s="14">
        <f>ATT.!D994</f>
        <v>0</v>
      </c>
      <c r="F992" s="14" t="str">
        <f>ATT.!E994</f>
        <v/>
      </c>
      <c r="G992" s="15" t="str">
        <f>ATT.!F994</f>
        <v/>
      </c>
      <c r="H992" s="15" t="str">
        <f>ATT.!G994</f>
        <v/>
      </c>
      <c r="I992" s="14" t="str">
        <f>ATT.!H994</f>
        <v/>
      </c>
      <c r="J992" s="78"/>
      <c r="K992" s="78"/>
      <c r="L992" s="79"/>
      <c r="M992" s="79"/>
      <c r="N992" s="79"/>
    </row>
    <row r="993" spans="5:14" ht="18" customHeight="1" x14ac:dyDescent="0.25">
      <c r="E993" s="14">
        <f>ATT.!D995</f>
        <v>0</v>
      </c>
      <c r="F993" s="14" t="str">
        <f>ATT.!E995</f>
        <v/>
      </c>
      <c r="G993" s="15" t="str">
        <f>ATT.!F995</f>
        <v/>
      </c>
      <c r="H993" s="15" t="str">
        <f>ATT.!G995</f>
        <v/>
      </c>
      <c r="I993" s="14" t="str">
        <f>ATT.!H995</f>
        <v/>
      </c>
      <c r="J993" s="78"/>
      <c r="K993" s="78"/>
      <c r="L993" s="79"/>
      <c r="M993" s="79"/>
      <c r="N993" s="79"/>
    </row>
    <row r="994" spans="5:14" ht="18" customHeight="1" x14ac:dyDescent="0.25">
      <c r="E994" s="14">
        <f>ATT.!D996</f>
        <v>0</v>
      </c>
      <c r="F994" s="14" t="str">
        <f>ATT.!E996</f>
        <v/>
      </c>
      <c r="G994" s="15" t="str">
        <f>ATT.!F996</f>
        <v/>
      </c>
      <c r="H994" s="15" t="str">
        <f>ATT.!G996</f>
        <v/>
      </c>
      <c r="I994" s="14" t="str">
        <f>ATT.!H996</f>
        <v/>
      </c>
      <c r="J994" s="78"/>
      <c r="K994" s="78"/>
      <c r="L994" s="79"/>
      <c r="M994" s="79"/>
      <c r="N994" s="79"/>
    </row>
    <row r="995" spans="5:14" ht="18" customHeight="1" x14ac:dyDescent="0.25">
      <c r="E995" s="14">
        <f>ATT.!D997</f>
        <v>0</v>
      </c>
      <c r="F995" s="14" t="str">
        <f>ATT.!E997</f>
        <v/>
      </c>
      <c r="G995" s="15" t="str">
        <f>ATT.!F997</f>
        <v/>
      </c>
      <c r="H995" s="15" t="str">
        <f>ATT.!G997</f>
        <v/>
      </c>
      <c r="I995" s="14" t="str">
        <f>ATT.!H997</f>
        <v/>
      </c>
      <c r="J995" s="78"/>
      <c r="K995" s="78"/>
      <c r="L995" s="79"/>
      <c r="M995" s="79"/>
      <c r="N995" s="79"/>
    </row>
    <row r="996" spans="5:14" ht="18" customHeight="1" x14ac:dyDescent="0.25">
      <c r="E996" s="14">
        <f>ATT.!D998</f>
        <v>0</v>
      </c>
      <c r="F996" s="14" t="str">
        <f>ATT.!E998</f>
        <v/>
      </c>
      <c r="G996" s="15" t="str">
        <f>ATT.!F998</f>
        <v/>
      </c>
      <c r="H996" s="15" t="str">
        <f>ATT.!G998</f>
        <v/>
      </c>
      <c r="I996" s="14" t="str">
        <f>ATT.!H998</f>
        <v/>
      </c>
      <c r="J996" s="78"/>
      <c r="K996" s="78"/>
      <c r="L996" s="79"/>
      <c r="M996" s="79"/>
      <c r="N996" s="79"/>
    </row>
    <row r="997" spans="5:14" ht="18" customHeight="1" x14ac:dyDescent="0.25">
      <c r="E997" s="14">
        <f>ATT.!D999</f>
        <v>0</v>
      </c>
      <c r="F997" s="14" t="str">
        <f>ATT.!E999</f>
        <v/>
      </c>
      <c r="G997" s="15" t="str">
        <f>ATT.!F999</f>
        <v/>
      </c>
      <c r="H997" s="15" t="str">
        <f>ATT.!G999</f>
        <v/>
      </c>
      <c r="I997" s="14" t="str">
        <f>ATT.!H999</f>
        <v/>
      </c>
      <c r="J997" s="78"/>
      <c r="K997" s="78"/>
      <c r="L997" s="79"/>
      <c r="M997" s="79"/>
      <c r="N997" s="79"/>
    </row>
    <row r="998" spans="5:14" ht="18" customHeight="1" x14ac:dyDescent="0.25">
      <c r="E998" s="14">
        <f>ATT.!D1000</f>
        <v>0</v>
      </c>
      <c r="F998" s="14" t="str">
        <f>ATT.!E1000</f>
        <v/>
      </c>
      <c r="G998" s="15" t="str">
        <f>ATT.!F1000</f>
        <v/>
      </c>
      <c r="H998" s="15" t="str">
        <f>ATT.!G1000</f>
        <v/>
      </c>
      <c r="I998" s="14" t="str">
        <f>ATT.!H1000</f>
        <v/>
      </c>
      <c r="J998" s="78"/>
      <c r="K998" s="78"/>
      <c r="L998" s="79"/>
      <c r="M998" s="79"/>
      <c r="N998" s="79"/>
    </row>
    <row r="999" spans="5:14" ht="18" customHeight="1" x14ac:dyDescent="0.25">
      <c r="E999" s="14">
        <f>ATT.!D1001</f>
        <v>0</v>
      </c>
      <c r="F999" s="14" t="str">
        <f>ATT.!E1001</f>
        <v/>
      </c>
      <c r="G999" s="15" t="str">
        <f>ATT.!F1001</f>
        <v/>
      </c>
      <c r="H999" s="15" t="str">
        <f>ATT.!G1001</f>
        <v/>
      </c>
      <c r="I999" s="14" t="str">
        <f>ATT.!H1001</f>
        <v/>
      </c>
      <c r="J999" s="78"/>
      <c r="K999" s="78"/>
      <c r="L999" s="79"/>
      <c r="M999" s="79"/>
      <c r="N999" s="79"/>
    </row>
    <row r="1000" spans="5:14" ht="18" customHeight="1" x14ac:dyDescent="0.25">
      <c r="E1000" s="14">
        <f>ATT.!D1002</f>
        <v>0</v>
      </c>
      <c r="F1000" s="14" t="str">
        <f>ATT.!E1002</f>
        <v/>
      </c>
      <c r="G1000" s="15" t="str">
        <f>ATT.!F1002</f>
        <v/>
      </c>
      <c r="H1000" s="15" t="str">
        <f>ATT.!G1002</f>
        <v/>
      </c>
      <c r="I1000" s="14" t="str">
        <f>ATT.!H1002</f>
        <v/>
      </c>
      <c r="J1000" s="78"/>
      <c r="K1000" s="78"/>
      <c r="L1000" s="79"/>
      <c r="M1000" s="79"/>
      <c r="N1000" s="79"/>
    </row>
    <row r="1001" spans="5:14" ht="18" customHeight="1" x14ac:dyDescent="0.25">
      <c r="E1001" s="14">
        <f>ATT.!D1003</f>
        <v>0</v>
      </c>
      <c r="F1001" s="14" t="str">
        <f>ATT.!E1003</f>
        <v/>
      </c>
      <c r="G1001" s="15" t="str">
        <f>ATT.!F1003</f>
        <v/>
      </c>
      <c r="H1001" s="15" t="str">
        <f>ATT.!G1003</f>
        <v/>
      </c>
      <c r="I1001" s="14" t="str">
        <f>ATT.!H1003</f>
        <v/>
      </c>
      <c r="J1001" s="78"/>
      <c r="K1001" s="78"/>
      <c r="L1001" s="79"/>
      <c r="M1001" s="79"/>
      <c r="N1001" s="79"/>
    </row>
    <row r="1002" spans="5:14" ht="18" customHeight="1" x14ac:dyDescent="0.25">
      <c r="E1002" s="14">
        <f>ATT.!D1004</f>
        <v>0</v>
      </c>
      <c r="F1002" s="14" t="str">
        <f>ATT.!E1004</f>
        <v/>
      </c>
      <c r="G1002" s="15" t="str">
        <f>ATT.!F1004</f>
        <v/>
      </c>
      <c r="H1002" s="15" t="str">
        <f>ATT.!G1004</f>
        <v/>
      </c>
      <c r="I1002" s="14" t="str">
        <f>ATT.!H1004</f>
        <v/>
      </c>
      <c r="J1002" s="78"/>
      <c r="K1002" s="78"/>
      <c r="L1002" s="79"/>
      <c r="M1002" s="79"/>
      <c r="N1002" s="79"/>
    </row>
    <row r="1003" spans="5:14" ht="18" customHeight="1" x14ac:dyDescent="0.25">
      <c r="E1003" s="14">
        <f>ATT.!D1005</f>
        <v>0</v>
      </c>
      <c r="F1003" s="14" t="str">
        <f>ATT.!E1005</f>
        <v/>
      </c>
      <c r="G1003" s="15" t="str">
        <f>ATT.!F1005</f>
        <v/>
      </c>
      <c r="H1003" s="15" t="str">
        <f>ATT.!G1005</f>
        <v/>
      </c>
      <c r="I1003" s="14" t="str">
        <f>ATT.!H1005</f>
        <v/>
      </c>
      <c r="J1003" s="78"/>
      <c r="K1003" s="78"/>
      <c r="L1003" s="79"/>
      <c r="M1003" s="79"/>
      <c r="N1003" s="79"/>
    </row>
    <row r="1004" spans="5:14" ht="18" customHeight="1" x14ac:dyDescent="0.25">
      <c r="E1004" s="14">
        <f>ATT.!D1006</f>
        <v>0</v>
      </c>
      <c r="F1004" s="14" t="str">
        <f>ATT.!E1006</f>
        <v/>
      </c>
      <c r="G1004" s="15" t="str">
        <f>ATT.!F1006</f>
        <v/>
      </c>
      <c r="H1004" s="15" t="str">
        <f>ATT.!G1006</f>
        <v/>
      </c>
      <c r="I1004" s="14" t="str">
        <f>ATT.!H1006</f>
        <v/>
      </c>
      <c r="J1004" s="78"/>
      <c r="K1004" s="78"/>
      <c r="L1004" s="79"/>
      <c r="M1004" s="79"/>
      <c r="N1004" s="79"/>
    </row>
    <row r="1005" spans="5:14" ht="18" customHeight="1" x14ac:dyDescent="0.25">
      <c r="E1005" s="14">
        <f>ATT.!D1007</f>
        <v>0</v>
      </c>
      <c r="F1005" s="14" t="str">
        <f>ATT.!E1007</f>
        <v/>
      </c>
      <c r="G1005" s="15" t="str">
        <f>ATT.!F1007</f>
        <v/>
      </c>
      <c r="H1005" s="15" t="str">
        <f>ATT.!G1007</f>
        <v/>
      </c>
      <c r="I1005" s="14" t="str">
        <f>ATT.!H1007</f>
        <v/>
      </c>
      <c r="J1005" s="78"/>
      <c r="K1005" s="78"/>
      <c r="L1005" s="79"/>
      <c r="M1005" s="79"/>
      <c r="N1005" s="79"/>
    </row>
    <row r="1006" spans="5:14" ht="18" customHeight="1" x14ac:dyDescent="0.25">
      <c r="E1006" s="14">
        <f>ATT.!D1008</f>
        <v>0</v>
      </c>
      <c r="F1006" s="14" t="str">
        <f>ATT.!E1008</f>
        <v/>
      </c>
      <c r="G1006" s="15" t="str">
        <f>ATT.!F1008</f>
        <v/>
      </c>
      <c r="H1006" s="15" t="str">
        <f>ATT.!G1008</f>
        <v/>
      </c>
      <c r="I1006" s="14" t="str">
        <f>ATT.!H1008</f>
        <v/>
      </c>
      <c r="J1006" s="78"/>
      <c r="K1006" s="78"/>
      <c r="L1006" s="79"/>
      <c r="M1006" s="79"/>
      <c r="N1006" s="79"/>
    </row>
    <row r="1007" spans="5:14" ht="18" customHeight="1" x14ac:dyDescent="0.25">
      <c r="E1007" s="14">
        <f>ATT.!D1009</f>
        <v>0</v>
      </c>
      <c r="F1007" s="14" t="str">
        <f>ATT.!E1009</f>
        <v/>
      </c>
      <c r="G1007" s="15" t="str">
        <f>ATT.!F1009</f>
        <v/>
      </c>
      <c r="H1007" s="15" t="str">
        <f>ATT.!G1009</f>
        <v/>
      </c>
      <c r="I1007" s="14" t="str">
        <f>ATT.!H1009</f>
        <v/>
      </c>
      <c r="J1007" s="78"/>
      <c r="K1007" s="78"/>
      <c r="L1007" s="79"/>
      <c r="M1007" s="79"/>
      <c r="N1007" s="79"/>
    </row>
    <row r="1008" spans="5:14" ht="18" customHeight="1" x14ac:dyDescent="0.25">
      <c r="E1008" s="14">
        <f>ATT.!D1010</f>
        <v>0</v>
      </c>
      <c r="F1008" s="14" t="str">
        <f>ATT.!E1010</f>
        <v/>
      </c>
      <c r="G1008" s="15" t="str">
        <f>ATT.!F1010</f>
        <v/>
      </c>
      <c r="H1008" s="15" t="str">
        <f>ATT.!G1010</f>
        <v/>
      </c>
      <c r="I1008" s="14" t="str">
        <f>ATT.!H1010</f>
        <v/>
      </c>
      <c r="J1008" s="78"/>
      <c r="K1008" s="78"/>
      <c r="L1008" s="79"/>
      <c r="M1008" s="79"/>
      <c r="N1008" s="79"/>
    </row>
    <row r="1009" spans="5:14" ht="18" customHeight="1" x14ac:dyDescent="0.25">
      <c r="E1009" s="14">
        <f>ATT.!D1011</f>
        <v>0</v>
      </c>
      <c r="F1009" s="14" t="str">
        <f>ATT.!E1011</f>
        <v/>
      </c>
      <c r="G1009" s="15" t="str">
        <f>ATT.!F1011</f>
        <v/>
      </c>
      <c r="H1009" s="15" t="str">
        <f>ATT.!G1011</f>
        <v/>
      </c>
      <c r="I1009" s="14" t="str">
        <f>ATT.!H1011</f>
        <v/>
      </c>
      <c r="J1009" s="78"/>
      <c r="K1009" s="78"/>
      <c r="L1009" s="79"/>
      <c r="M1009" s="79"/>
      <c r="N1009" s="79"/>
    </row>
    <row r="1010" spans="5:14" ht="18" customHeight="1" x14ac:dyDescent="0.25">
      <c r="E1010" s="14">
        <f>ATT.!D1012</f>
        <v>0</v>
      </c>
      <c r="F1010" s="14" t="str">
        <f>ATT.!E1012</f>
        <v/>
      </c>
      <c r="G1010" s="15" t="str">
        <f>ATT.!F1012</f>
        <v/>
      </c>
      <c r="H1010" s="15" t="str">
        <f>ATT.!G1012</f>
        <v/>
      </c>
      <c r="I1010" s="14" t="str">
        <f>ATT.!H1012</f>
        <v/>
      </c>
      <c r="J1010" s="78"/>
      <c r="K1010" s="78"/>
      <c r="L1010" s="79"/>
      <c r="M1010" s="79"/>
      <c r="N1010" s="79"/>
    </row>
    <row r="1011" spans="5:14" ht="18" customHeight="1" x14ac:dyDescent="0.25">
      <c r="E1011" s="14">
        <f>ATT.!D1013</f>
        <v>0</v>
      </c>
      <c r="F1011" s="14" t="str">
        <f>ATT.!E1013</f>
        <v/>
      </c>
      <c r="G1011" s="15" t="str">
        <f>ATT.!F1013</f>
        <v/>
      </c>
      <c r="H1011" s="15" t="str">
        <f>ATT.!G1013</f>
        <v/>
      </c>
      <c r="I1011" s="14" t="str">
        <f>ATT.!H1013</f>
        <v/>
      </c>
      <c r="J1011" s="78"/>
      <c r="K1011" s="78"/>
      <c r="L1011" s="79"/>
      <c r="M1011" s="79"/>
      <c r="N1011" s="79"/>
    </row>
    <row r="1012" spans="5:14" ht="18" customHeight="1" x14ac:dyDescent="0.25">
      <c r="E1012" s="14">
        <f>ATT.!D1014</f>
        <v>0</v>
      </c>
      <c r="F1012" s="14" t="str">
        <f>ATT.!E1014</f>
        <v/>
      </c>
      <c r="G1012" s="15" t="str">
        <f>ATT.!F1014</f>
        <v/>
      </c>
      <c r="H1012" s="15" t="str">
        <f>ATT.!G1014</f>
        <v/>
      </c>
      <c r="I1012" s="14" t="str">
        <f>ATT.!H1014</f>
        <v/>
      </c>
      <c r="J1012" s="78"/>
      <c r="K1012" s="78"/>
      <c r="L1012" s="79"/>
      <c r="M1012" s="79"/>
      <c r="N1012" s="79"/>
    </row>
    <row r="1013" spans="5:14" ht="18" customHeight="1" x14ac:dyDescent="0.25">
      <c r="E1013" s="14">
        <f>ATT.!D1015</f>
        <v>0</v>
      </c>
      <c r="F1013" s="14" t="str">
        <f>ATT.!E1015</f>
        <v/>
      </c>
      <c r="G1013" s="15" t="str">
        <f>ATT.!F1015</f>
        <v/>
      </c>
      <c r="H1013" s="15" t="str">
        <f>ATT.!G1015</f>
        <v/>
      </c>
      <c r="I1013" s="14" t="str">
        <f>ATT.!H1015</f>
        <v/>
      </c>
      <c r="J1013" s="78"/>
      <c r="K1013" s="78"/>
      <c r="L1013" s="79"/>
      <c r="M1013" s="79"/>
      <c r="N1013" s="79"/>
    </row>
    <row r="1014" spans="5:14" ht="18" customHeight="1" x14ac:dyDescent="0.25">
      <c r="E1014" s="14">
        <f>ATT.!D1016</f>
        <v>0</v>
      </c>
      <c r="F1014" s="14" t="str">
        <f>ATT.!E1016</f>
        <v/>
      </c>
      <c r="G1014" s="15" t="str">
        <f>ATT.!F1016</f>
        <v/>
      </c>
      <c r="H1014" s="15" t="str">
        <f>ATT.!G1016</f>
        <v/>
      </c>
      <c r="I1014" s="14" t="str">
        <f>ATT.!H1016</f>
        <v/>
      </c>
      <c r="J1014" s="78"/>
      <c r="K1014" s="78"/>
      <c r="L1014" s="79"/>
      <c r="M1014" s="79"/>
      <c r="N1014" s="79"/>
    </row>
    <row r="1015" spans="5:14" ht="18" customHeight="1" x14ac:dyDescent="0.25">
      <c r="E1015" s="14">
        <f>ATT.!D1017</f>
        <v>0</v>
      </c>
      <c r="F1015" s="14" t="str">
        <f>ATT.!E1017</f>
        <v/>
      </c>
      <c r="G1015" s="15" t="str">
        <f>ATT.!F1017</f>
        <v/>
      </c>
      <c r="H1015" s="15" t="str">
        <f>ATT.!G1017</f>
        <v/>
      </c>
      <c r="I1015" s="14" t="str">
        <f>ATT.!H1017</f>
        <v/>
      </c>
      <c r="J1015" s="78"/>
      <c r="K1015" s="78"/>
      <c r="L1015" s="79"/>
      <c r="M1015" s="79"/>
      <c r="N1015" s="79"/>
    </row>
    <row r="1016" spans="5:14" ht="18" customHeight="1" x14ac:dyDescent="0.25">
      <c r="E1016" s="14">
        <f>ATT.!D1018</f>
        <v>0</v>
      </c>
      <c r="F1016" s="14" t="str">
        <f>ATT.!E1018</f>
        <v/>
      </c>
      <c r="G1016" s="15" t="str">
        <f>ATT.!F1018</f>
        <v/>
      </c>
      <c r="H1016" s="15" t="str">
        <f>ATT.!G1018</f>
        <v/>
      </c>
      <c r="I1016" s="14" t="str">
        <f>ATT.!H1018</f>
        <v/>
      </c>
      <c r="J1016" s="78"/>
      <c r="K1016" s="78"/>
      <c r="L1016" s="79"/>
      <c r="M1016" s="79"/>
      <c r="N1016" s="79"/>
    </row>
    <row r="1017" spans="5:14" ht="18" customHeight="1" x14ac:dyDescent="0.25">
      <c r="E1017" s="14">
        <f>ATT.!D1019</f>
        <v>0</v>
      </c>
      <c r="F1017" s="14" t="str">
        <f>ATT.!E1019</f>
        <v/>
      </c>
      <c r="G1017" s="15" t="str">
        <f>ATT.!F1019</f>
        <v/>
      </c>
      <c r="H1017" s="15" t="str">
        <f>ATT.!G1019</f>
        <v/>
      </c>
      <c r="I1017" s="14" t="str">
        <f>ATT.!H1019</f>
        <v/>
      </c>
      <c r="J1017" s="78"/>
      <c r="K1017" s="78"/>
      <c r="L1017" s="79"/>
      <c r="M1017" s="79"/>
      <c r="N1017" s="79"/>
    </row>
    <row r="1018" spans="5:14" ht="18" customHeight="1" x14ac:dyDescent="0.25">
      <c r="E1018" s="14">
        <f>ATT.!D1020</f>
        <v>0</v>
      </c>
      <c r="F1018" s="14" t="str">
        <f>ATT.!E1020</f>
        <v/>
      </c>
      <c r="G1018" s="15" t="str">
        <f>ATT.!F1020</f>
        <v/>
      </c>
      <c r="H1018" s="15" t="str">
        <f>ATT.!G1020</f>
        <v/>
      </c>
      <c r="I1018" s="14" t="str">
        <f>ATT.!H1020</f>
        <v/>
      </c>
      <c r="J1018" s="78"/>
      <c r="K1018" s="78"/>
      <c r="L1018" s="79"/>
      <c r="M1018" s="79"/>
      <c r="N1018" s="79"/>
    </row>
    <row r="1019" spans="5:14" ht="18" customHeight="1" x14ac:dyDescent="0.25">
      <c r="E1019" s="14">
        <f>ATT.!D1021</f>
        <v>0</v>
      </c>
      <c r="F1019" s="14" t="str">
        <f>ATT.!E1021</f>
        <v/>
      </c>
      <c r="G1019" s="15" t="str">
        <f>ATT.!F1021</f>
        <v/>
      </c>
      <c r="H1019" s="15" t="str">
        <f>ATT.!G1021</f>
        <v/>
      </c>
      <c r="I1019" s="14" t="str">
        <f>ATT.!H1021</f>
        <v/>
      </c>
      <c r="J1019" s="78"/>
      <c r="K1019" s="78"/>
      <c r="L1019" s="79"/>
      <c r="M1019" s="79"/>
      <c r="N1019" s="79"/>
    </row>
    <row r="1020" spans="5:14" ht="18" customHeight="1" x14ac:dyDescent="0.25">
      <c r="E1020" s="14">
        <f>ATT.!D1022</f>
        <v>0</v>
      </c>
      <c r="F1020" s="14" t="str">
        <f>ATT.!E1022</f>
        <v/>
      </c>
      <c r="G1020" s="15" t="str">
        <f>ATT.!F1022</f>
        <v/>
      </c>
      <c r="H1020" s="15" t="str">
        <f>ATT.!G1022</f>
        <v/>
      </c>
      <c r="I1020" s="14" t="str">
        <f>ATT.!H1022</f>
        <v/>
      </c>
      <c r="J1020" s="78"/>
      <c r="K1020" s="78"/>
      <c r="L1020" s="79"/>
      <c r="M1020" s="79"/>
      <c r="N1020" s="79"/>
    </row>
    <row r="1021" spans="5:14" ht="18" customHeight="1" x14ac:dyDescent="0.25">
      <c r="E1021" s="14">
        <f>ATT.!D1023</f>
        <v>0</v>
      </c>
      <c r="F1021" s="14" t="str">
        <f>ATT.!E1023</f>
        <v/>
      </c>
      <c r="G1021" s="15" t="str">
        <f>ATT.!F1023</f>
        <v/>
      </c>
      <c r="H1021" s="15" t="str">
        <f>ATT.!G1023</f>
        <v/>
      </c>
      <c r="I1021" s="14" t="str">
        <f>ATT.!H1023</f>
        <v/>
      </c>
      <c r="J1021" s="78"/>
      <c r="K1021" s="78"/>
      <c r="L1021" s="79"/>
      <c r="M1021" s="79"/>
      <c r="N1021" s="79"/>
    </row>
    <row r="1022" spans="5:14" ht="18" customHeight="1" x14ac:dyDescent="0.25">
      <c r="E1022" s="14">
        <f>ATT.!D1024</f>
        <v>0</v>
      </c>
      <c r="F1022" s="14" t="str">
        <f>ATT.!E1024</f>
        <v/>
      </c>
      <c r="G1022" s="15" t="str">
        <f>ATT.!F1024</f>
        <v/>
      </c>
      <c r="H1022" s="15" t="str">
        <f>ATT.!G1024</f>
        <v/>
      </c>
      <c r="I1022" s="14" t="str">
        <f>ATT.!H1024</f>
        <v/>
      </c>
      <c r="J1022" s="78"/>
      <c r="K1022" s="78"/>
      <c r="L1022" s="79"/>
      <c r="M1022" s="79"/>
      <c r="N1022" s="79"/>
    </row>
    <row r="1023" spans="5:14" ht="18" customHeight="1" x14ac:dyDescent="0.25">
      <c r="E1023" s="14">
        <f>ATT.!D1025</f>
        <v>0</v>
      </c>
      <c r="F1023" s="14" t="str">
        <f>ATT.!E1025</f>
        <v/>
      </c>
      <c r="G1023" s="15" t="str">
        <f>ATT.!F1025</f>
        <v/>
      </c>
      <c r="H1023" s="15" t="str">
        <f>ATT.!G1025</f>
        <v/>
      </c>
      <c r="I1023" s="14" t="str">
        <f>ATT.!H1025</f>
        <v/>
      </c>
      <c r="J1023" s="78"/>
      <c r="K1023" s="78"/>
      <c r="L1023" s="79"/>
      <c r="M1023" s="79"/>
      <c r="N1023" s="79"/>
    </row>
    <row r="1024" spans="5:14" ht="18" customHeight="1" x14ac:dyDescent="0.25">
      <c r="E1024" s="14">
        <f>ATT.!D1026</f>
        <v>0</v>
      </c>
      <c r="F1024" s="14" t="str">
        <f>ATT.!E1026</f>
        <v/>
      </c>
      <c r="G1024" s="15" t="str">
        <f>ATT.!F1026</f>
        <v/>
      </c>
      <c r="H1024" s="15" t="str">
        <f>ATT.!G1026</f>
        <v/>
      </c>
      <c r="I1024" s="14" t="str">
        <f>ATT.!H1026</f>
        <v/>
      </c>
      <c r="J1024" s="78"/>
      <c r="K1024" s="78"/>
      <c r="L1024" s="79"/>
      <c r="M1024" s="79"/>
      <c r="N1024" s="79"/>
    </row>
    <row r="1025" spans="5:14" ht="18" customHeight="1" x14ac:dyDescent="0.25">
      <c r="E1025" s="14">
        <f>ATT.!D1027</f>
        <v>0</v>
      </c>
      <c r="F1025" s="14" t="str">
        <f>ATT.!E1027</f>
        <v/>
      </c>
      <c r="G1025" s="15" t="str">
        <f>ATT.!F1027</f>
        <v/>
      </c>
      <c r="H1025" s="15" t="str">
        <f>ATT.!G1027</f>
        <v/>
      </c>
      <c r="I1025" s="14" t="str">
        <f>ATT.!H1027</f>
        <v/>
      </c>
      <c r="J1025" s="78"/>
      <c r="K1025" s="78"/>
      <c r="L1025" s="79"/>
      <c r="M1025" s="79"/>
      <c r="N1025" s="79"/>
    </row>
    <row r="1026" spans="5:14" ht="18" customHeight="1" x14ac:dyDescent="0.25">
      <c r="E1026" s="14">
        <f>ATT.!D1028</f>
        <v>0</v>
      </c>
      <c r="F1026" s="14" t="str">
        <f>ATT.!E1028</f>
        <v/>
      </c>
      <c r="G1026" s="15" t="str">
        <f>ATT.!F1028</f>
        <v/>
      </c>
      <c r="H1026" s="15" t="str">
        <f>ATT.!G1028</f>
        <v/>
      </c>
      <c r="I1026" s="14" t="str">
        <f>ATT.!H1028</f>
        <v/>
      </c>
      <c r="J1026" s="78"/>
      <c r="K1026" s="78"/>
      <c r="L1026" s="79"/>
      <c r="M1026" s="79"/>
      <c r="N1026" s="79"/>
    </row>
    <row r="1027" spans="5:14" ht="18" customHeight="1" x14ac:dyDescent="0.25">
      <c r="E1027" s="14">
        <f>ATT.!D1029</f>
        <v>0</v>
      </c>
      <c r="F1027" s="14" t="str">
        <f>ATT.!E1029</f>
        <v/>
      </c>
      <c r="G1027" s="15" t="str">
        <f>ATT.!F1029</f>
        <v/>
      </c>
      <c r="H1027" s="15" t="str">
        <f>ATT.!G1029</f>
        <v/>
      </c>
      <c r="I1027" s="14" t="str">
        <f>ATT.!H1029</f>
        <v/>
      </c>
      <c r="J1027" s="78"/>
      <c r="K1027" s="78"/>
      <c r="L1027" s="79"/>
      <c r="M1027" s="79"/>
      <c r="N1027" s="79"/>
    </row>
    <row r="1028" spans="5:14" ht="18" customHeight="1" x14ac:dyDescent="0.25">
      <c r="E1028" s="14">
        <f>ATT.!D1030</f>
        <v>0</v>
      </c>
      <c r="F1028" s="14" t="str">
        <f>ATT.!E1030</f>
        <v/>
      </c>
      <c r="G1028" s="15" t="str">
        <f>ATT.!F1030</f>
        <v/>
      </c>
      <c r="H1028" s="15" t="str">
        <f>ATT.!G1030</f>
        <v/>
      </c>
      <c r="I1028" s="14" t="str">
        <f>ATT.!H1030</f>
        <v/>
      </c>
      <c r="J1028" s="78"/>
      <c r="K1028" s="78"/>
      <c r="L1028" s="79"/>
      <c r="M1028" s="79"/>
      <c r="N1028" s="79"/>
    </row>
    <row r="1029" spans="5:14" ht="18" customHeight="1" x14ac:dyDescent="0.25">
      <c r="E1029" s="14">
        <f>ATT.!D1031</f>
        <v>0</v>
      </c>
      <c r="F1029" s="14" t="str">
        <f>ATT.!E1031</f>
        <v/>
      </c>
      <c r="G1029" s="15" t="str">
        <f>ATT.!F1031</f>
        <v/>
      </c>
      <c r="H1029" s="15" t="str">
        <f>ATT.!G1031</f>
        <v/>
      </c>
      <c r="I1029" s="14" t="str">
        <f>ATT.!H1031</f>
        <v/>
      </c>
      <c r="J1029" s="78"/>
      <c r="K1029" s="78"/>
      <c r="L1029" s="79"/>
      <c r="M1029" s="79"/>
      <c r="N1029" s="79"/>
    </row>
    <row r="1030" spans="5:14" ht="18" customHeight="1" x14ac:dyDescent="0.25">
      <c r="E1030" s="14">
        <f>ATT.!D1032</f>
        <v>0</v>
      </c>
      <c r="F1030" s="14" t="str">
        <f>ATT.!E1032</f>
        <v/>
      </c>
      <c r="G1030" s="15" t="str">
        <f>ATT.!F1032</f>
        <v/>
      </c>
      <c r="H1030" s="15" t="str">
        <f>ATT.!G1032</f>
        <v/>
      </c>
      <c r="I1030" s="14" t="str">
        <f>ATT.!H1032</f>
        <v/>
      </c>
      <c r="J1030" s="78"/>
      <c r="K1030" s="78"/>
      <c r="L1030" s="79"/>
      <c r="M1030" s="79"/>
      <c r="N1030" s="79"/>
    </row>
    <row r="1031" spans="5:14" ht="18" customHeight="1" x14ac:dyDescent="0.25">
      <c r="E1031" s="14">
        <f>ATT.!D1033</f>
        <v>0</v>
      </c>
      <c r="F1031" s="14" t="str">
        <f>ATT.!E1033</f>
        <v/>
      </c>
      <c r="G1031" s="15" t="str">
        <f>ATT.!F1033</f>
        <v/>
      </c>
      <c r="H1031" s="15" t="str">
        <f>ATT.!G1033</f>
        <v/>
      </c>
      <c r="I1031" s="14" t="str">
        <f>ATT.!H1033</f>
        <v/>
      </c>
      <c r="J1031" s="78"/>
      <c r="K1031" s="78"/>
      <c r="L1031" s="79"/>
      <c r="M1031" s="79"/>
      <c r="N1031" s="79"/>
    </row>
    <row r="1032" spans="5:14" ht="18" customHeight="1" x14ac:dyDescent="0.25">
      <c r="E1032" s="14">
        <f>ATT.!D1034</f>
        <v>0</v>
      </c>
      <c r="F1032" s="14" t="str">
        <f>ATT.!E1034</f>
        <v/>
      </c>
      <c r="G1032" s="15" t="str">
        <f>ATT.!F1034</f>
        <v/>
      </c>
      <c r="H1032" s="15" t="str">
        <f>ATT.!G1034</f>
        <v/>
      </c>
      <c r="I1032" s="14" t="str">
        <f>ATT.!H1034</f>
        <v/>
      </c>
      <c r="J1032" s="78"/>
      <c r="K1032" s="78"/>
      <c r="L1032" s="79"/>
      <c r="M1032" s="79"/>
      <c r="N1032" s="79"/>
    </row>
    <row r="1033" spans="5:14" ht="18" customHeight="1" x14ac:dyDescent="0.25">
      <c r="E1033" s="14">
        <f>ATT.!D1035</f>
        <v>0</v>
      </c>
      <c r="F1033" s="14" t="str">
        <f>ATT.!E1035</f>
        <v/>
      </c>
      <c r="G1033" s="15" t="str">
        <f>ATT.!F1035</f>
        <v/>
      </c>
      <c r="H1033" s="15" t="str">
        <f>ATT.!G1035</f>
        <v/>
      </c>
      <c r="I1033" s="14" t="str">
        <f>ATT.!H1035</f>
        <v/>
      </c>
      <c r="J1033" s="78"/>
      <c r="K1033" s="78"/>
      <c r="L1033" s="79"/>
      <c r="M1033" s="79"/>
      <c r="N1033" s="79"/>
    </row>
    <row r="1034" spans="5:14" ht="18" customHeight="1" x14ac:dyDescent="0.25">
      <c r="E1034" s="14">
        <f>ATT.!D1036</f>
        <v>0</v>
      </c>
      <c r="F1034" s="14" t="str">
        <f>ATT.!E1036</f>
        <v/>
      </c>
      <c r="G1034" s="15" t="str">
        <f>ATT.!F1036</f>
        <v/>
      </c>
      <c r="H1034" s="15" t="str">
        <f>ATT.!G1036</f>
        <v/>
      </c>
      <c r="I1034" s="14" t="str">
        <f>ATT.!H1036</f>
        <v/>
      </c>
      <c r="J1034" s="78"/>
      <c r="K1034" s="78"/>
      <c r="L1034" s="79"/>
      <c r="M1034" s="79"/>
      <c r="N1034" s="79"/>
    </row>
    <row r="1035" spans="5:14" ht="18" customHeight="1" x14ac:dyDescent="0.25">
      <c r="E1035" s="14">
        <f>ATT.!D1037</f>
        <v>0</v>
      </c>
      <c r="F1035" s="14" t="str">
        <f>ATT.!E1037</f>
        <v/>
      </c>
      <c r="G1035" s="15" t="str">
        <f>ATT.!F1037</f>
        <v/>
      </c>
      <c r="H1035" s="15" t="str">
        <f>ATT.!G1037</f>
        <v/>
      </c>
      <c r="I1035" s="14" t="str">
        <f>ATT.!H1037</f>
        <v/>
      </c>
      <c r="J1035" s="78"/>
      <c r="K1035" s="78"/>
      <c r="L1035" s="79"/>
      <c r="M1035" s="79"/>
      <c r="N1035" s="79"/>
    </row>
    <row r="1036" spans="5:14" ht="18" customHeight="1" x14ac:dyDescent="0.25">
      <c r="E1036" s="14">
        <f>ATT.!D1038</f>
        <v>0</v>
      </c>
      <c r="F1036" s="14" t="str">
        <f>ATT.!E1038</f>
        <v/>
      </c>
      <c r="G1036" s="15" t="str">
        <f>ATT.!F1038</f>
        <v/>
      </c>
      <c r="H1036" s="15" t="str">
        <f>ATT.!G1038</f>
        <v/>
      </c>
      <c r="I1036" s="14" t="str">
        <f>ATT.!H1038</f>
        <v/>
      </c>
      <c r="J1036" s="78"/>
      <c r="K1036" s="78"/>
      <c r="L1036" s="79"/>
      <c r="M1036" s="79"/>
      <c r="N1036" s="79"/>
    </row>
    <row r="1037" spans="5:14" ht="18" customHeight="1" x14ac:dyDescent="0.25">
      <c r="E1037" s="14">
        <f>ATT.!D1039</f>
        <v>0</v>
      </c>
      <c r="F1037" s="14" t="str">
        <f>ATT.!E1039</f>
        <v/>
      </c>
      <c r="G1037" s="15" t="str">
        <f>ATT.!F1039</f>
        <v/>
      </c>
      <c r="H1037" s="15" t="str">
        <f>ATT.!G1039</f>
        <v/>
      </c>
      <c r="I1037" s="14" t="str">
        <f>ATT.!H1039</f>
        <v/>
      </c>
      <c r="J1037" s="78"/>
      <c r="K1037" s="78"/>
      <c r="L1037" s="79"/>
      <c r="M1037" s="79"/>
      <c r="N1037" s="79"/>
    </row>
    <row r="1038" spans="5:14" ht="18" customHeight="1" x14ac:dyDescent="0.25">
      <c r="E1038" s="14">
        <f>ATT.!D1040</f>
        <v>0</v>
      </c>
      <c r="F1038" s="14" t="str">
        <f>ATT.!E1040</f>
        <v/>
      </c>
      <c r="G1038" s="15" t="str">
        <f>ATT.!F1040</f>
        <v/>
      </c>
      <c r="H1038" s="15" t="str">
        <f>ATT.!G1040</f>
        <v/>
      </c>
      <c r="I1038" s="14" t="str">
        <f>ATT.!H1040</f>
        <v/>
      </c>
      <c r="J1038" s="78"/>
      <c r="K1038" s="78"/>
      <c r="L1038" s="79"/>
      <c r="M1038" s="79"/>
      <c r="N1038" s="79"/>
    </row>
    <row r="1039" spans="5:14" ht="18" customHeight="1" x14ac:dyDescent="0.25">
      <c r="E1039" s="14">
        <f>ATT.!D1041</f>
        <v>0</v>
      </c>
      <c r="F1039" s="14" t="str">
        <f>ATT.!E1041</f>
        <v/>
      </c>
      <c r="G1039" s="15" t="str">
        <f>ATT.!F1041</f>
        <v/>
      </c>
      <c r="H1039" s="15" t="str">
        <f>ATT.!G1041</f>
        <v/>
      </c>
      <c r="I1039" s="14" t="str">
        <f>ATT.!H1041</f>
        <v/>
      </c>
      <c r="J1039" s="78"/>
      <c r="K1039" s="78"/>
      <c r="L1039" s="79"/>
      <c r="M1039" s="79"/>
      <c r="N1039" s="79"/>
    </row>
    <row r="1040" spans="5:14" ht="18" customHeight="1" x14ac:dyDescent="0.25">
      <c r="E1040" s="14">
        <f>ATT.!D1042</f>
        <v>0</v>
      </c>
      <c r="F1040" s="14" t="str">
        <f>ATT.!E1042</f>
        <v/>
      </c>
      <c r="G1040" s="15" t="str">
        <f>ATT.!F1042</f>
        <v/>
      </c>
      <c r="H1040" s="15" t="str">
        <f>ATT.!G1042</f>
        <v/>
      </c>
      <c r="I1040" s="14" t="str">
        <f>ATT.!H1042</f>
        <v/>
      </c>
      <c r="J1040" s="78"/>
      <c r="K1040" s="78"/>
      <c r="L1040" s="79"/>
      <c r="M1040" s="79"/>
      <c r="N1040" s="79"/>
    </row>
    <row r="1041" spans="5:14" ht="18" customHeight="1" x14ac:dyDescent="0.25">
      <c r="E1041" s="14">
        <f>ATT.!D1043</f>
        <v>0</v>
      </c>
      <c r="F1041" s="14" t="str">
        <f>ATT.!E1043</f>
        <v/>
      </c>
      <c r="G1041" s="15" t="str">
        <f>ATT.!F1043</f>
        <v/>
      </c>
      <c r="H1041" s="15" t="str">
        <f>ATT.!G1043</f>
        <v/>
      </c>
      <c r="I1041" s="14" t="str">
        <f>ATT.!H1043</f>
        <v/>
      </c>
      <c r="J1041" s="78"/>
      <c r="K1041" s="78"/>
      <c r="L1041" s="79"/>
      <c r="M1041" s="79"/>
      <c r="N1041" s="79"/>
    </row>
    <row r="1042" spans="5:14" ht="18" customHeight="1" x14ac:dyDescent="0.25">
      <c r="E1042" s="14">
        <f>ATT.!D1044</f>
        <v>0</v>
      </c>
      <c r="F1042" s="14" t="str">
        <f>ATT.!E1044</f>
        <v/>
      </c>
      <c r="G1042" s="15" t="str">
        <f>ATT.!F1044</f>
        <v/>
      </c>
      <c r="H1042" s="15" t="str">
        <f>ATT.!G1044</f>
        <v/>
      </c>
      <c r="I1042" s="14" t="str">
        <f>ATT.!H1044</f>
        <v/>
      </c>
      <c r="J1042" s="78"/>
      <c r="K1042" s="78"/>
      <c r="L1042" s="79"/>
      <c r="M1042" s="79"/>
      <c r="N1042" s="79"/>
    </row>
    <row r="1043" spans="5:14" ht="18" customHeight="1" x14ac:dyDescent="0.25">
      <c r="E1043" s="14">
        <f>ATT.!D1045</f>
        <v>0</v>
      </c>
      <c r="F1043" s="14" t="str">
        <f>ATT.!E1045</f>
        <v/>
      </c>
      <c r="G1043" s="15" t="str">
        <f>ATT.!F1045</f>
        <v/>
      </c>
      <c r="H1043" s="15" t="str">
        <f>ATT.!G1045</f>
        <v/>
      </c>
      <c r="I1043" s="14" t="str">
        <f>ATT.!H1045</f>
        <v/>
      </c>
      <c r="J1043" s="78"/>
      <c r="K1043" s="78"/>
      <c r="L1043" s="79"/>
      <c r="M1043" s="79"/>
      <c r="N1043" s="79"/>
    </row>
    <row r="1044" spans="5:14" ht="18" customHeight="1" x14ac:dyDescent="0.25">
      <c r="E1044" s="14">
        <f>ATT.!D1046</f>
        <v>0</v>
      </c>
      <c r="F1044" s="14" t="str">
        <f>ATT.!E1046</f>
        <v/>
      </c>
      <c r="G1044" s="15" t="str">
        <f>ATT.!F1046</f>
        <v/>
      </c>
      <c r="H1044" s="15" t="str">
        <f>ATT.!G1046</f>
        <v/>
      </c>
      <c r="I1044" s="14" t="str">
        <f>ATT.!H1046</f>
        <v/>
      </c>
      <c r="J1044" s="78"/>
      <c r="K1044" s="78"/>
      <c r="L1044" s="79"/>
      <c r="M1044" s="79"/>
      <c r="N1044" s="79"/>
    </row>
    <row r="1045" spans="5:14" ht="18" customHeight="1" x14ac:dyDescent="0.25">
      <c r="E1045" s="14">
        <f>ATT.!D1047</f>
        <v>0</v>
      </c>
      <c r="F1045" s="14" t="str">
        <f>ATT.!E1047</f>
        <v/>
      </c>
      <c r="G1045" s="15" t="str">
        <f>ATT.!F1047</f>
        <v/>
      </c>
      <c r="H1045" s="15" t="str">
        <f>ATT.!G1047</f>
        <v/>
      </c>
      <c r="I1045" s="14" t="str">
        <f>ATT.!H1047</f>
        <v/>
      </c>
      <c r="J1045" s="78"/>
      <c r="K1045" s="78"/>
      <c r="L1045" s="79"/>
      <c r="M1045" s="79"/>
      <c r="N1045" s="79"/>
    </row>
    <row r="1046" spans="5:14" ht="18" customHeight="1" x14ac:dyDescent="0.25">
      <c r="E1046" s="14">
        <f>ATT.!D1048</f>
        <v>0</v>
      </c>
      <c r="F1046" s="14" t="str">
        <f>ATT.!E1048</f>
        <v/>
      </c>
      <c r="G1046" s="15" t="str">
        <f>ATT.!F1048</f>
        <v/>
      </c>
      <c r="H1046" s="15" t="str">
        <f>ATT.!G1048</f>
        <v/>
      </c>
      <c r="I1046" s="14" t="str">
        <f>ATT.!H1048</f>
        <v/>
      </c>
      <c r="J1046" s="78"/>
      <c r="K1046" s="78"/>
      <c r="L1046" s="79"/>
      <c r="M1046" s="79"/>
      <c r="N1046" s="79"/>
    </row>
    <row r="1047" spans="5:14" ht="18" customHeight="1" x14ac:dyDescent="0.25">
      <c r="E1047" s="14">
        <f>ATT.!D1049</f>
        <v>0</v>
      </c>
      <c r="F1047" s="14" t="str">
        <f>ATT.!E1049</f>
        <v/>
      </c>
      <c r="G1047" s="15" t="str">
        <f>ATT.!F1049</f>
        <v/>
      </c>
      <c r="H1047" s="15" t="str">
        <f>ATT.!G1049</f>
        <v/>
      </c>
      <c r="I1047" s="14" t="str">
        <f>ATT.!H1049</f>
        <v/>
      </c>
      <c r="J1047" s="78"/>
      <c r="K1047" s="78"/>
      <c r="L1047" s="79"/>
      <c r="M1047" s="79"/>
      <c r="N1047" s="79"/>
    </row>
    <row r="1048" spans="5:14" ht="18" customHeight="1" x14ac:dyDescent="0.25">
      <c r="E1048" s="14">
        <f>ATT.!D1050</f>
        <v>0</v>
      </c>
      <c r="F1048" s="14" t="str">
        <f>ATT.!E1050</f>
        <v/>
      </c>
      <c r="G1048" s="15" t="str">
        <f>ATT.!F1050</f>
        <v/>
      </c>
      <c r="H1048" s="15" t="str">
        <f>ATT.!G1050</f>
        <v/>
      </c>
      <c r="I1048" s="14" t="str">
        <f>ATT.!H1050</f>
        <v/>
      </c>
      <c r="J1048" s="78"/>
      <c r="K1048" s="78"/>
      <c r="L1048" s="79"/>
      <c r="M1048" s="79"/>
      <c r="N1048" s="79"/>
    </row>
    <row r="1049" spans="5:14" ht="18" customHeight="1" x14ac:dyDescent="0.25">
      <c r="E1049" s="14">
        <f>ATT.!D1051</f>
        <v>0</v>
      </c>
      <c r="F1049" s="14" t="str">
        <f>ATT.!E1051</f>
        <v/>
      </c>
      <c r="G1049" s="15" t="str">
        <f>ATT.!F1051</f>
        <v/>
      </c>
      <c r="H1049" s="15" t="str">
        <f>ATT.!G1051</f>
        <v/>
      </c>
      <c r="I1049" s="14" t="str">
        <f>ATT.!H1051</f>
        <v/>
      </c>
      <c r="J1049" s="78"/>
      <c r="K1049" s="78"/>
      <c r="L1049" s="79"/>
      <c r="M1049" s="79"/>
      <c r="N1049" s="79"/>
    </row>
    <row r="1050" spans="5:14" ht="18" customHeight="1" x14ac:dyDescent="0.25">
      <c r="E1050" s="14">
        <f>ATT.!D1052</f>
        <v>0</v>
      </c>
      <c r="F1050" s="14" t="str">
        <f>ATT.!E1052</f>
        <v/>
      </c>
      <c r="G1050" s="15" t="str">
        <f>ATT.!F1052</f>
        <v/>
      </c>
      <c r="H1050" s="15" t="str">
        <f>ATT.!G1052</f>
        <v/>
      </c>
      <c r="I1050" s="14" t="str">
        <f>ATT.!H1052</f>
        <v/>
      </c>
      <c r="J1050" s="78"/>
      <c r="K1050" s="78"/>
      <c r="L1050" s="79"/>
      <c r="M1050" s="79"/>
      <c r="N1050" s="79"/>
    </row>
    <row r="1051" spans="5:14" ht="18" customHeight="1" x14ac:dyDescent="0.25">
      <c r="E1051" s="14">
        <f>ATT.!D1053</f>
        <v>0</v>
      </c>
      <c r="F1051" s="14" t="str">
        <f>ATT.!E1053</f>
        <v/>
      </c>
      <c r="G1051" s="15" t="str">
        <f>ATT.!F1053</f>
        <v/>
      </c>
      <c r="H1051" s="15" t="str">
        <f>ATT.!G1053</f>
        <v/>
      </c>
      <c r="I1051" s="14" t="str">
        <f>ATT.!H1053</f>
        <v/>
      </c>
      <c r="J1051" s="78"/>
      <c r="K1051" s="78"/>
      <c r="L1051" s="79"/>
      <c r="M1051" s="79"/>
      <c r="N1051" s="79"/>
    </row>
    <row r="1052" spans="5:14" ht="18" customHeight="1" x14ac:dyDescent="0.25">
      <c r="E1052" s="14">
        <f>ATT.!D1054</f>
        <v>0</v>
      </c>
      <c r="F1052" s="14" t="str">
        <f>ATT.!E1054</f>
        <v/>
      </c>
      <c r="G1052" s="15" t="str">
        <f>ATT.!F1054</f>
        <v/>
      </c>
      <c r="H1052" s="15" t="str">
        <f>ATT.!G1054</f>
        <v/>
      </c>
      <c r="I1052" s="14" t="str">
        <f>ATT.!H1054</f>
        <v/>
      </c>
      <c r="J1052" s="78"/>
      <c r="K1052" s="78"/>
      <c r="L1052" s="79"/>
      <c r="M1052" s="79"/>
      <c r="N1052" s="79"/>
    </row>
    <row r="1053" spans="5:14" ht="18" customHeight="1" x14ac:dyDescent="0.25">
      <c r="E1053" s="14">
        <f>ATT.!D1055</f>
        <v>0</v>
      </c>
      <c r="F1053" s="14" t="str">
        <f>ATT.!E1055</f>
        <v/>
      </c>
      <c r="G1053" s="15" t="str">
        <f>ATT.!F1055</f>
        <v/>
      </c>
      <c r="H1053" s="15" t="str">
        <f>ATT.!G1055</f>
        <v/>
      </c>
      <c r="I1053" s="14" t="str">
        <f>ATT.!H1055</f>
        <v/>
      </c>
      <c r="J1053" s="78"/>
      <c r="K1053" s="78"/>
      <c r="L1053" s="79"/>
      <c r="M1053" s="79"/>
      <c r="N1053" s="79"/>
    </row>
    <row r="1054" spans="5:14" ht="18" customHeight="1" x14ac:dyDescent="0.25">
      <c r="E1054" s="14">
        <f>ATT.!D1056</f>
        <v>0</v>
      </c>
      <c r="F1054" s="14" t="str">
        <f>ATT.!E1056</f>
        <v/>
      </c>
      <c r="G1054" s="15" t="str">
        <f>ATT.!F1056</f>
        <v/>
      </c>
      <c r="H1054" s="15" t="str">
        <f>ATT.!G1056</f>
        <v/>
      </c>
      <c r="I1054" s="14" t="str">
        <f>ATT.!H1056</f>
        <v/>
      </c>
      <c r="J1054" s="78"/>
      <c r="K1054" s="78"/>
      <c r="L1054" s="79"/>
      <c r="M1054" s="79"/>
      <c r="N1054" s="79"/>
    </row>
    <row r="1055" spans="5:14" ht="18" customHeight="1" x14ac:dyDescent="0.25">
      <c r="E1055" s="14">
        <f>ATT.!D1057</f>
        <v>0</v>
      </c>
      <c r="F1055" s="14" t="str">
        <f>ATT.!E1057</f>
        <v/>
      </c>
      <c r="G1055" s="15" t="str">
        <f>ATT.!F1057</f>
        <v/>
      </c>
      <c r="H1055" s="15" t="str">
        <f>ATT.!G1057</f>
        <v/>
      </c>
      <c r="I1055" s="14" t="str">
        <f>ATT.!H1057</f>
        <v/>
      </c>
      <c r="J1055" s="78"/>
      <c r="K1055" s="78"/>
      <c r="L1055" s="79"/>
      <c r="M1055" s="79"/>
      <c r="N1055" s="79"/>
    </row>
    <row r="1056" spans="5:14" ht="18" customHeight="1" x14ac:dyDescent="0.25">
      <c r="E1056" s="14">
        <f>ATT.!D1058</f>
        <v>0</v>
      </c>
      <c r="F1056" s="14" t="str">
        <f>ATT.!E1058</f>
        <v/>
      </c>
      <c r="G1056" s="15" t="str">
        <f>ATT.!F1058</f>
        <v/>
      </c>
      <c r="H1056" s="15" t="str">
        <f>ATT.!G1058</f>
        <v/>
      </c>
      <c r="I1056" s="14" t="str">
        <f>ATT.!H1058</f>
        <v/>
      </c>
      <c r="J1056" s="78"/>
      <c r="K1056" s="78"/>
      <c r="L1056" s="79"/>
      <c r="M1056" s="79"/>
      <c r="N1056" s="79"/>
    </row>
    <row r="1057" spans="5:14" ht="18" customHeight="1" x14ac:dyDescent="0.25">
      <c r="E1057" s="14">
        <f>ATT.!D1059</f>
        <v>0</v>
      </c>
      <c r="F1057" s="14" t="str">
        <f>ATT.!E1059</f>
        <v/>
      </c>
      <c r="G1057" s="15" t="str">
        <f>ATT.!F1059</f>
        <v/>
      </c>
      <c r="H1057" s="15" t="str">
        <f>ATT.!G1059</f>
        <v/>
      </c>
      <c r="I1057" s="14" t="str">
        <f>ATT.!H1059</f>
        <v/>
      </c>
      <c r="J1057" s="78"/>
      <c r="K1057" s="78"/>
      <c r="L1057" s="79"/>
      <c r="M1057" s="79"/>
      <c r="N1057" s="79"/>
    </row>
    <row r="1058" spans="5:14" ht="18" customHeight="1" x14ac:dyDescent="0.25">
      <c r="E1058" s="14">
        <f>ATT.!D1060</f>
        <v>0</v>
      </c>
      <c r="F1058" s="14" t="str">
        <f>ATT.!E1060</f>
        <v/>
      </c>
      <c r="G1058" s="15" t="str">
        <f>ATT.!F1060</f>
        <v/>
      </c>
      <c r="H1058" s="15" t="str">
        <f>ATT.!G1060</f>
        <v/>
      </c>
      <c r="I1058" s="14" t="str">
        <f>ATT.!H1060</f>
        <v/>
      </c>
      <c r="J1058" s="78"/>
      <c r="K1058" s="78"/>
      <c r="L1058" s="79"/>
      <c r="M1058" s="79"/>
      <c r="N1058" s="79"/>
    </row>
    <row r="1059" spans="5:14" ht="18" customHeight="1" x14ac:dyDescent="0.25">
      <c r="E1059" s="14">
        <f>ATT.!D1061</f>
        <v>0</v>
      </c>
      <c r="F1059" s="14" t="str">
        <f>ATT.!E1061</f>
        <v/>
      </c>
      <c r="G1059" s="15" t="str">
        <f>ATT.!F1061</f>
        <v/>
      </c>
      <c r="H1059" s="15" t="str">
        <f>ATT.!G1061</f>
        <v/>
      </c>
      <c r="I1059" s="14" t="str">
        <f>ATT.!H1061</f>
        <v/>
      </c>
      <c r="J1059" s="78"/>
      <c r="K1059" s="78"/>
      <c r="L1059" s="79"/>
      <c r="M1059" s="79"/>
      <c r="N1059" s="79"/>
    </row>
    <row r="1060" spans="5:14" ht="18" customHeight="1" x14ac:dyDescent="0.25">
      <c r="E1060" s="14">
        <f>ATT.!D1062</f>
        <v>0</v>
      </c>
      <c r="F1060" s="14" t="str">
        <f>ATT.!E1062</f>
        <v/>
      </c>
      <c r="G1060" s="15" t="str">
        <f>ATT.!F1062</f>
        <v/>
      </c>
      <c r="H1060" s="15" t="str">
        <f>ATT.!G1062</f>
        <v/>
      </c>
      <c r="I1060" s="14" t="str">
        <f>ATT.!H1062</f>
        <v/>
      </c>
      <c r="J1060" s="78"/>
      <c r="K1060" s="78"/>
      <c r="L1060" s="79"/>
      <c r="M1060" s="79"/>
      <c r="N1060" s="79"/>
    </row>
    <row r="1061" spans="5:14" ht="18" customHeight="1" x14ac:dyDescent="0.25">
      <c r="E1061" s="14">
        <f>ATT.!D1063</f>
        <v>0</v>
      </c>
      <c r="F1061" s="14" t="str">
        <f>ATT.!E1063</f>
        <v/>
      </c>
      <c r="G1061" s="15" t="str">
        <f>ATT.!F1063</f>
        <v/>
      </c>
      <c r="H1061" s="15" t="str">
        <f>ATT.!G1063</f>
        <v/>
      </c>
      <c r="I1061" s="14" t="str">
        <f>ATT.!H1063</f>
        <v/>
      </c>
      <c r="J1061" s="78"/>
      <c r="K1061" s="78"/>
      <c r="L1061" s="79"/>
      <c r="M1061" s="79"/>
      <c r="N1061" s="79"/>
    </row>
    <row r="1062" spans="5:14" ht="18" customHeight="1" x14ac:dyDescent="0.25">
      <c r="E1062" s="14">
        <f>ATT.!D1064</f>
        <v>0</v>
      </c>
      <c r="F1062" s="14" t="str">
        <f>ATT.!E1064</f>
        <v/>
      </c>
      <c r="G1062" s="15" t="str">
        <f>ATT.!F1064</f>
        <v/>
      </c>
      <c r="H1062" s="15" t="str">
        <f>ATT.!G1064</f>
        <v/>
      </c>
      <c r="I1062" s="14" t="str">
        <f>ATT.!H1064</f>
        <v/>
      </c>
      <c r="J1062" s="78"/>
      <c r="K1062" s="78"/>
      <c r="L1062" s="79"/>
      <c r="M1062" s="79"/>
      <c r="N1062" s="79"/>
    </row>
    <row r="1063" spans="5:14" ht="18" customHeight="1" x14ac:dyDescent="0.25">
      <c r="E1063" s="14">
        <f>ATT.!D1065</f>
        <v>0</v>
      </c>
      <c r="F1063" s="14" t="str">
        <f>ATT.!E1065</f>
        <v/>
      </c>
      <c r="G1063" s="15" t="str">
        <f>ATT.!F1065</f>
        <v/>
      </c>
      <c r="H1063" s="15" t="str">
        <f>ATT.!G1065</f>
        <v/>
      </c>
      <c r="I1063" s="14" t="str">
        <f>ATT.!H1065</f>
        <v/>
      </c>
      <c r="J1063" s="78"/>
      <c r="K1063" s="78"/>
      <c r="L1063" s="79"/>
      <c r="M1063" s="79"/>
      <c r="N1063" s="79"/>
    </row>
    <row r="1064" spans="5:14" ht="18" customHeight="1" x14ac:dyDescent="0.25">
      <c r="E1064" s="14">
        <f>ATT.!D1066</f>
        <v>0</v>
      </c>
      <c r="F1064" s="14" t="str">
        <f>ATT.!E1066</f>
        <v/>
      </c>
      <c r="G1064" s="15" t="str">
        <f>ATT.!F1066</f>
        <v/>
      </c>
      <c r="H1064" s="15" t="str">
        <f>ATT.!G1066</f>
        <v/>
      </c>
      <c r="I1064" s="14" t="str">
        <f>ATT.!H1066</f>
        <v/>
      </c>
      <c r="J1064" s="78"/>
      <c r="K1064" s="78"/>
      <c r="L1064" s="79"/>
      <c r="M1064" s="79"/>
      <c r="N1064" s="79"/>
    </row>
    <row r="1065" spans="5:14" ht="18" customHeight="1" x14ac:dyDescent="0.25">
      <c r="E1065" s="14">
        <f>ATT.!D1067</f>
        <v>0</v>
      </c>
      <c r="F1065" s="14" t="str">
        <f>ATT.!E1067</f>
        <v/>
      </c>
      <c r="G1065" s="15" t="str">
        <f>ATT.!F1067</f>
        <v/>
      </c>
      <c r="H1065" s="15" t="str">
        <f>ATT.!G1067</f>
        <v/>
      </c>
      <c r="I1065" s="14" t="str">
        <f>ATT.!H1067</f>
        <v/>
      </c>
      <c r="J1065" s="78"/>
      <c r="K1065" s="78"/>
      <c r="L1065" s="79"/>
      <c r="M1065" s="79"/>
      <c r="N1065" s="79"/>
    </row>
    <row r="1066" spans="5:14" ht="18" customHeight="1" x14ac:dyDescent="0.25">
      <c r="E1066" s="14">
        <f>ATT.!D1068</f>
        <v>0</v>
      </c>
      <c r="F1066" s="14" t="str">
        <f>ATT.!E1068</f>
        <v/>
      </c>
      <c r="G1066" s="15" t="str">
        <f>ATT.!F1068</f>
        <v/>
      </c>
      <c r="H1066" s="15" t="str">
        <f>ATT.!G1068</f>
        <v/>
      </c>
      <c r="I1066" s="14" t="str">
        <f>ATT.!H1068</f>
        <v/>
      </c>
      <c r="J1066" s="78"/>
      <c r="K1066" s="78"/>
      <c r="L1066" s="79"/>
      <c r="M1066" s="79"/>
      <c r="N1066" s="79"/>
    </row>
    <row r="1067" spans="5:14" ht="18" customHeight="1" x14ac:dyDescent="0.25">
      <c r="E1067" s="14">
        <f>ATT.!D1069</f>
        <v>0</v>
      </c>
      <c r="F1067" s="14" t="str">
        <f>ATT.!E1069</f>
        <v/>
      </c>
      <c r="G1067" s="15" t="str">
        <f>ATT.!F1069</f>
        <v/>
      </c>
      <c r="H1067" s="15" t="str">
        <f>ATT.!G1069</f>
        <v/>
      </c>
      <c r="I1067" s="14" t="str">
        <f>ATT.!H1069</f>
        <v/>
      </c>
      <c r="J1067" s="78"/>
      <c r="K1067" s="78"/>
      <c r="L1067" s="79"/>
      <c r="M1067" s="79"/>
      <c r="N1067" s="79"/>
    </row>
    <row r="1068" spans="5:14" ht="18" customHeight="1" x14ac:dyDescent="0.25">
      <c r="E1068" s="14">
        <f>ATT.!D1070</f>
        <v>0</v>
      </c>
      <c r="F1068" s="14" t="str">
        <f>ATT.!E1070</f>
        <v/>
      </c>
      <c r="G1068" s="15" t="str">
        <f>ATT.!F1070</f>
        <v/>
      </c>
      <c r="H1068" s="15" t="str">
        <f>ATT.!G1070</f>
        <v/>
      </c>
      <c r="I1068" s="14" t="str">
        <f>ATT.!H1070</f>
        <v/>
      </c>
      <c r="J1068" s="78"/>
      <c r="K1068" s="78"/>
      <c r="L1068" s="79"/>
      <c r="M1068" s="79"/>
      <c r="N1068" s="79"/>
    </row>
    <row r="1069" spans="5:14" ht="18" customHeight="1" x14ac:dyDescent="0.25">
      <c r="E1069" s="14">
        <f>ATT.!D1071</f>
        <v>0</v>
      </c>
      <c r="F1069" s="14" t="str">
        <f>ATT.!E1071</f>
        <v/>
      </c>
      <c r="G1069" s="15" t="str">
        <f>ATT.!F1071</f>
        <v/>
      </c>
      <c r="H1069" s="15" t="str">
        <f>ATT.!G1071</f>
        <v/>
      </c>
      <c r="I1069" s="14" t="str">
        <f>ATT.!H1071</f>
        <v/>
      </c>
      <c r="J1069" s="78"/>
      <c r="K1069" s="78"/>
      <c r="L1069" s="79"/>
      <c r="M1069" s="79"/>
      <c r="N1069" s="79"/>
    </row>
    <row r="1070" spans="5:14" ht="18" customHeight="1" x14ac:dyDescent="0.25">
      <c r="E1070" s="14">
        <f>ATT.!D1072</f>
        <v>0</v>
      </c>
      <c r="F1070" s="14" t="str">
        <f>ATT.!E1072</f>
        <v/>
      </c>
      <c r="G1070" s="15" t="str">
        <f>ATT.!F1072</f>
        <v/>
      </c>
      <c r="H1070" s="15" t="str">
        <f>ATT.!G1072</f>
        <v/>
      </c>
      <c r="I1070" s="14" t="str">
        <f>ATT.!H1072</f>
        <v/>
      </c>
      <c r="J1070" s="78"/>
      <c r="K1070" s="78"/>
      <c r="L1070" s="79"/>
      <c r="M1070" s="79"/>
      <c r="N1070" s="79"/>
    </row>
    <row r="1071" spans="5:14" ht="18" customHeight="1" x14ac:dyDescent="0.25">
      <c r="E1071" s="14">
        <f>ATT.!D1073</f>
        <v>0</v>
      </c>
      <c r="F1071" s="14" t="str">
        <f>ATT.!E1073</f>
        <v/>
      </c>
      <c r="G1071" s="15" t="str">
        <f>ATT.!F1073</f>
        <v/>
      </c>
      <c r="H1071" s="15" t="str">
        <f>ATT.!G1073</f>
        <v/>
      </c>
      <c r="I1071" s="14" t="str">
        <f>ATT.!H1073</f>
        <v/>
      </c>
      <c r="J1071" s="78"/>
      <c r="K1071" s="78"/>
      <c r="L1071" s="79"/>
      <c r="M1071" s="79"/>
      <c r="N1071" s="79"/>
    </row>
    <row r="1072" spans="5:14" ht="18" customHeight="1" x14ac:dyDescent="0.25">
      <c r="E1072" s="14">
        <f>ATT.!D1074</f>
        <v>0</v>
      </c>
      <c r="F1072" s="14" t="str">
        <f>ATT.!E1074</f>
        <v/>
      </c>
      <c r="G1072" s="15" t="str">
        <f>ATT.!F1074</f>
        <v/>
      </c>
      <c r="H1072" s="15" t="str">
        <f>ATT.!G1074</f>
        <v/>
      </c>
      <c r="I1072" s="14" t="str">
        <f>ATT.!H1074</f>
        <v/>
      </c>
      <c r="J1072" s="78"/>
      <c r="K1072" s="78"/>
      <c r="L1072" s="79"/>
      <c r="M1072" s="79"/>
      <c r="N1072" s="79"/>
    </row>
    <row r="1073" spans="5:14" ht="18" customHeight="1" x14ac:dyDescent="0.25">
      <c r="E1073" s="14">
        <f>ATT.!D1075</f>
        <v>0</v>
      </c>
      <c r="F1073" s="14" t="str">
        <f>ATT.!E1075</f>
        <v/>
      </c>
      <c r="G1073" s="15" t="str">
        <f>ATT.!F1075</f>
        <v/>
      </c>
      <c r="H1073" s="15" t="str">
        <f>ATT.!G1075</f>
        <v/>
      </c>
      <c r="I1073" s="14" t="str">
        <f>ATT.!H1075</f>
        <v/>
      </c>
      <c r="J1073" s="78"/>
      <c r="K1073" s="78"/>
      <c r="L1073" s="79"/>
      <c r="M1073" s="79"/>
      <c r="N1073" s="79"/>
    </row>
    <row r="1074" spans="5:14" ht="18" customHeight="1" x14ac:dyDescent="0.25">
      <c r="E1074" s="14">
        <f>ATT.!D1076</f>
        <v>0</v>
      </c>
      <c r="F1074" s="14" t="str">
        <f>ATT.!E1076</f>
        <v/>
      </c>
      <c r="G1074" s="15" t="str">
        <f>ATT.!F1076</f>
        <v/>
      </c>
      <c r="H1074" s="15" t="str">
        <f>ATT.!G1076</f>
        <v/>
      </c>
      <c r="I1074" s="14" t="str">
        <f>ATT.!H1076</f>
        <v/>
      </c>
      <c r="J1074" s="78"/>
      <c r="K1074" s="78"/>
      <c r="L1074" s="79"/>
      <c r="M1074" s="79"/>
      <c r="N1074" s="79"/>
    </row>
    <row r="1075" spans="5:14" ht="18" customHeight="1" x14ac:dyDescent="0.25">
      <c r="E1075" s="14">
        <f>ATT.!D1077</f>
        <v>0</v>
      </c>
      <c r="F1075" s="14" t="str">
        <f>ATT.!E1077</f>
        <v/>
      </c>
      <c r="G1075" s="15" t="str">
        <f>ATT.!F1077</f>
        <v/>
      </c>
      <c r="H1075" s="15" t="str">
        <f>ATT.!G1077</f>
        <v/>
      </c>
      <c r="I1075" s="14" t="str">
        <f>ATT.!H1077</f>
        <v/>
      </c>
      <c r="J1075" s="78"/>
      <c r="K1075" s="78"/>
      <c r="L1075" s="79"/>
      <c r="M1075" s="79"/>
      <c r="N1075" s="79"/>
    </row>
    <row r="1076" spans="5:14" ht="18" customHeight="1" x14ac:dyDescent="0.25">
      <c r="E1076" s="14">
        <f>ATT.!D1078</f>
        <v>0</v>
      </c>
      <c r="F1076" s="14" t="str">
        <f>ATT.!E1078</f>
        <v/>
      </c>
      <c r="G1076" s="15" t="str">
        <f>ATT.!F1078</f>
        <v/>
      </c>
      <c r="H1076" s="15" t="str">
        <f>ATT.!G1078</f>
        <v/>
      </c>
      <c r="I1076" s="14" t="str">
        <f>ATT.!H1078</f>
        <v/>
      </c>
      <c r="J1076" s="78"/>
      <c r="K1076" s="78"/>
      <c r="L1076" s="79"/>
      <c r="M1076" s="79"/>
      <c r="N1076" s="79"/>
    </row>
    <row r="1077" spans="5:14" ht="18" customHeight="1" x14ac:dyDescent="0.25">
      <c r="E1077" s="14">
        <f>ATT.!D1079</f>
        <v>0</v>
      </c>
      <c r="F1077" s="14" t="str">
        <f>ATT.!E1079</f>
        <v/>
      </c>
      <c r="G1077" s="15" t="str">
        <f>ATT.!F1079</f>
        <v/>
      </c>
      <c r="H1077" s="15" t="str">
        <f>ATT.!G1079</f>
        <v/>
      </c>
      <c r="I1077" s="14" t="str">
        <f>ATT.!H1079</f>
        <v/>
      </c>
      <c r="J1077" s="78"/>
      <c r="K1077" s="78"/>
      <c r="L1077" s="79"/>
      <c r="M1077" s="79"/>
      <c r="N1077" s="79"/>
    </row>
    <row r="1078" spans="5:14" ht="18" customHeight="1" x14ac:dyDescent="0.25">
      <c r="E1078" s="14">
        <f>ATT.!D1080</f>
        <v>0</v>
      </c>
      <c r="F1078" s="14" t="str">
        <f>ATT.!E1080</f>
        <v/>
      </c>
      <c r="G1078" s="15" t="str">
        <f>ATT.!F1080</f>
        <v/>
      </c>
      <c r="H1078" s="15" t="str">
        <f>ATT.!G1080</f>
        <v/>
      </c>
      <c r="I1078" s="14" t="str">
        <f>ATT.!H1080</f>
        <v/>
      </c>
      <c r="J1078" s="78"/>
      <c r="K1078" s="78"/>
      <c r="L1078" s="79"/>
      <c r="M1078" s="79"/>
      <c r="N1078" s="79"/>
    </row>
    <row r="1079" spans="5:14" ht="18" customHeight="1" x14ac:dyDescent="0.25">
      <c r="E1079" s="14">
        <f>ATT.!D1081</f>
        <v>0</v>
      </c>
      <c r="F1079" s="14" t="str">
        <f>ATT.!E1081</f>
        <v/>
      </c>
      <c r="G1079" s="15" t="str">
        <f>ATT.!F1081</f>
        <v/>
      </c>
      <c r="H1079" s="15" t="str">
        <f>ATT.!G1081</f>
        <v/>
      </c>
      <c r="I1079" s="14" t="str">
        <f>ATT.!H1081</f>
        <v/>
      </c>
      <c r="J1079" s="78"/>
      <c r="K1079" s="78"/>
      <c r="L1079" s="79"/>
      <c r="M1079" s="79"/>
      <c r="N1079" s="79"/>
    </row>
    <row r="1080" spans="5:14" ht="18" customHeight="1" x14ac:dyDescent="0.25">
      <c r="E1080" s="14">
        <f>ATT.!D1082</f>
        <v>0</v>
      </c>
      <c r="F1080" s="14" t="str">
        <f>ATT.!E1082</f>
        <v/>
      </c>
      <c r="G1080" s="15" t="str">
        <f>ATT.!F1082</f>
        <v/>
      </c>
      <c r="H1080" s="15" t="str">
        <f>ATT.!G1082</f>
        <v/>
      </c>
      <c r="I1080" s="14" t="str">
        <f>ATT.!H1082</f>
        <v/>
      </c>
      <c r="J1080" s="78"/>
      <c r="K1080" s="78"/>
      <c r="L1080" s="79"/>
      <c r="M1080" s="79"/>
      <c r="N1080" s="79"/>
    </row>
    <row r="1081" spans="5:14" ht="18" customHeight="1" x14ac:dyDescent="0.25">
      <c r="E1081" s="14">
        <f>ATT.!D1083</f>
        <v>0</v>
      </c>
      <c r="F1081" s="14" t="str">
        <f>ATT.!E1083</f>
        <v/>
      </c>
      <c r="G1081" s="15" t="str">
        <f>ATT.!F1083</f>
        <v/>
      </c>
      <c r="H1081" s="15" t="str">
        <f>ATT.!G1083</f>
        <v/>
      </c>
      <c r="I1081" s="14" t="str">
        <f>ATT.!H1083</f>
        <v/>
      </c>
      <c r="J1081" s="78"/>
      <c r="K1081" s="78"/>
      <c r="L1081" s="79"/>
      <c r="M1081" s="79"/>
      <c r="N1081" s="79"/>
    </row>
    <row r="1082" spans="5:14" ht="18" customHeight="1" x14ac:dyDescent="0.25">
      <c r="E1082" s="14">
        <f>ATT.!D1084</f>
        <v>0</v>
      </c>
      <c r="F1082" s="14" t="str">
        <f>ATT.!E1084</f>
        <v/>
      </c>
      <c r="G1082" s="15" t="str">
        <f>ATT.!F1084</f>
        <v/>
      </c>
      <c r="H1082" s="15" t="str">
        <f>ATT.!G1084</f>
        <v/>
      </c>
      <c r="I1082" s="14" t="str">
        <f>ATT.!H1084</f>
        <v/>
      </c>
      <c r="J1082" s="78"/>
      <c r="K1082" s="78"/>
      <c r="L1082" s="79"/>
      <c r="M1082" s="79"/>
      <c r="N1082" s="79"/>
    </row>
    <row r="1083" spans="5:14" ht="18" customHeight="1" x14ac:dyDescent="0.25">
      <c r="E1083" s="14">
        <f>ATT.!D1085</f>
        <v>0</v>
      </c>
      <c r="F1083" s="14" t="str">
        <f>ATT.!E1085</f>
        <v/>
      </c>
      <c r="G1083" s="15" t="str">
        <f>ATT.!F1085</f>
        <v/>
      </c>
      <c r="H1083" s="15" t="str">
        <f>ATT.!G1085</f>
        <v/>
      </c>
      <c r="I1083" s="14" t="str">
        <f>ATT.!H1085</f>
        <v/>
      </c>
      <c r="J1083" s="78"/>
      <c r="K1083" s="78"/>
      <c r="L1083" s="79"/>
      <c r="M1083" s="79"/>
      <c r="N1083" s="79"/>
    </row>
    <row r="1084" spans="5:14" ht="18" customHeight="1" x14ac:dyDescent="0.25">
      <c r="E1084" s="14">
        <f>ATT.!D1086</f>
        <v>0</v>
      </c>
      <c r="F1084" s="14" t="str">
        <f>ATT.!E1086</f>
        <v/>
      </c>
      <c r="G1084" s="15" t="str">
        <f>ATT.!F1086</f>
        <v/>
      </c>
      <c r="H1084" s="15" t="str">
        <f>ATT.!G1086</f>
        <v/>
      </c>
      <c r="I1084" s="14" t="str">
        <f>ATT.!H1086</f>
        <v/>
      </c>
      <c r="J1084" s="78"/>
      <c r="K1084" s="78"/>
      <c r="L1084" s="79"/>
      <c r="M1084" s="79"/>
      <c r="N1084" s="79"/>
    </row>
    <row r="1085" spans="5:14" ht="18" customHeight="1" x14ac:dyDescent="0.25">
      <c r="E1085" s="14">
        <f>ATT.!D1087</f>
        <v>0</v>
      </c>
      <c r="F1085" s="14" t="str">
        <f>ATT.!E1087</f>
        <v/>
      </c>
      <c r="G1085" s="15" t="str">
        <f>ATT.!F1087</f>
        <v/>
      </c>
      <c r="H1085" s="15" t="str">
        <f>ATT.!G1087</f>
        <v/>
      </c>
      <c r="I1085" s="14" t="str">
        <f>ATT.!H1087</f>
        <v/>
      </c>
      <c r="J1085" s="78"/>
      <c r="K1085" s="78"/>
      <c r="L1085" s="79"/>
      <c r="M1085" s="79"/>
      <c r="N1085" s="79"/>
    </row>
    <row r="1086" spans="5:14" ht="18" customHeight="1" x14ac:dyDescent="0.25">
      <c r="E1086" s="14">
        <f>ATT.!D1088</f>
        <v>0</v>
      </c>
      <c r="F1086" s="14" t="str">
        <f>ATT.!E1088</f>
        <v/>
      </c>
      <c r="G1086" s="15" t="str">
        <f>ATT.!F1088</f>
        <v/>
      </c>
      <c r="H1086" s="15" t="str">
        <f>ATT.!G1088</f>
        <v/>
      </c>
      <c r="I1086" s="14" t="str">
        <f>ATT.!H1088</f>
        <v/>
      </c>
      <c r="J1086" s="78"/>
      <c r="K1086" s="78"/>
      <c r="L1086" s="79"/>
      <c r="M1086" s="79"/>
      <c r="N1086" s="79"/>
    </row>
    <row r="1087" spans="5:14" ht="18" customHeight="1" x14ac:dyDescent="0.25">
      <c r="E1087" s="14">
        <f>ATT.!D1089</f>
        <v>0</v>
      </c>
      <c r="F1087" s="14" t="str">
        <f>ATT.!E1089</f>
        <v/>
      </c>
      <c r="G1087" s="15" t="str">
        <f>ATT.!F1089</f>
        <v/>
      </c>
      <c r="H1087" s="15" t="str">
        <f>ATT.!G1089</f>
        <v/>
      </c>
      <c r="I1087" s="14" t="str">
        <f>ATT.!H1089</f>
        <v/>
      </c>
      <c r="J1087" s="78"/>
      <c r="K1087" s="78"/>
      <c r="L1087" s="79"/>
      <c r="M1087" s="79"/>
      <c r="N1087" s="79"/>
    </row>
    <row r="1088" spans="5:14" ht="18" customHeight="1" x14ac:dyDescent="0.25">
      <c r="E1088" s="14">
        <f>ATT.!D1090</f>
        <v>0</v>
      </c>
      <c r="F1088" s="14" t="str">
        <f>ATT.!E1090</f>
        <v/>
      </c>
      <c r="G1088" s="15" t="str">
        <f>ATT.!F1090</f>
        <v/>
      </c>
      <c r="H1088" s="15" t="str">
        <f>ATT.!G1090</f>
        <v/>
      </c>
      <c r="I1088" s="14" t="str">
        <f>ATT.!H1090</f>
        <v/>
      </c>
      <c r="J1088" s="78"/>
      <c r="K1088" s="78"/>
      <c r="L1088" s="79"/>
      <c r="M1088" s="79"/>
      <c r="N1088" s="79"/>
    </row>
    <row r="1089" spans="5:14" ht="18" customHeight="1" x14ac:dyDescent="0.25">
      <c r="E1089" s="14">
        <f>ATT.!D1091</f>
        <v>0</v>
      </c>
      <c r="F1089" s="14" t="str">
        <f>ATT.!E1091</f>
        <v/>
      </c>
      <c r="G1089" s="15" t="str">
        <f>ATT.!F1091</f>
        <v/>
      </c>
      <c r="H1089" s="15" t="str">
        <f>ATT.!G1091</f>
        <v/>
      </c>
      <c r="I1089" s="14" t="str">
        <f>ATT.!H1091</f>
        <v/>
      </c>
      <c r="J1089" s="78"/>
      <c r="K1089" s="78"/>
      <c r="L1089" s="79"/>
      <c r="M1089" s="79"/>
      <c r="N1089" s="79"/>
    </row>
    <row r="1090" spans="5:14" ht="18" customHeight="1" x14ac:dyDescent="0.25">
      <c r="E1090" s="14">
        <f>ATT.!D1092</f>
        <v>0</v>
      </c>
      <c r="F1090" s="14" t="str">
        <f>ATT.!E1092</f>
        <v/>
      </c>
      <c r="G1090" s="15" t="str">
        <f>ATT.!F1092</f>
        <v/>
      </c>
      <c r="H1090" s="15" t="str">
        <f>ATT.!G1092</f>
        <v/>
      </c>
      <c r="I1090" s="14" t="str">
        <f>ATT.!H1092</f>
        <v/>
      </c>
      <c r="J1090" s="78"/>
      <c r="K1090" s="78"/>
      <c r="L1090" s="79"/>
      <c r="M1090" s="79"/>
      <c r="N1090" s="79"/>
    </row>
    <row r="1091" spans="5:14" ht="18" customHeight="1" x14ac:dyDescent="0.25">
      <c r="E1091" s="14">
        <f>ATT.!D1093</f>
        <v>0</v>
      </c>
      <c r="F1091" s="14" t="str">
        <f>ATT.!E1093</f>
        <v/>
      </c>
      <c r="G1091" s="15" t="str">
        <f>ATT.!F1093</f>
        <v/>
      </c>
      <c r="H1091" s="15" t="str">
        <f>ATT.!G1093</f>
        <v/>
      </c>
      <c r="I1091" s="14" t="str">
        <f>ATT.!H1093</f>
        <v/>
      </c>
      <c r="J1091" s="78"/>
      <c r="K1091" s="78"/>
      <c r="L1091" s="79"/>
      <c r="M1091" s="79"/>
      <c r="N1091" s="79"/>
    </row>
    <row r="1092" spans="5:14" ht="18" customHeight="1" x14ac:dyDescent="0.25">
      <c r="E1092" s="14">
        <f>ATT.!D1094</f>
        <v>0</v>
      </c>
      <c r="F1092" s="14" t="str">
        <f>ATT.!E1094</f>
        <v/>
      </c>
      <c r="G1092" s="15" t="str">
        <f>ATT.!F1094</f>
        <v/>
      </c>
      <c r="H1092" s="15" t="str">
        <f>ATT.!G1094</f>
        <v/>
      </c>
      <c r="I1092" s="14" t="str">
        <f>ATT.!H1094</f>
        <v/>
      </c>
      <c r="J1092" s="78"/>
      <c r="K1092" s="78"/>
      <c r="L1092" s="79"/>
      <c r="M1092" s="79"/>
      <c r="N1092" s="79"/>
    </row>
    <row r="1093" spans="5:14" ht="18" customHeight="1" x14ac:dyDescent="0.25">
      <c r="E1093" s="14">
        <f>ATT.!D1095</f>
        <v>0</v>
      </c>
      <c r="F1093" s="14" t="str">
        <f>ATT.!E1095</f>
        <v/>
      </c>
      <c r="G1093" s="15" t="str">
        <f>ATT.!F1095</f>
        <v/>
      </c>
      <c r="H1093" s="15" t="str">
        <f>ATT.!G1095</f>
        <v/>
      </c>
      <c r="I1093" s="14" t="str">
        <f>ATT.!H1095</f>
        <v/>
      </c>
      <c r="J1093" s="78"/>
      <c r="K1093" s="78"/>
      <c r="L1093" s="79"/>
      <c r="M1093" s="79"/>
      <c r="N1093" s="79"/>
    </row>
    <row r="1094" spans="5:14" ht="18" customHeight="1" x14ac:dyDescent="0.25">
      <c r="E1094" s="14">
        <f>ATT.!D1096</f>
        <v>0</v>
      </c>
      <c r="F1094" s="14" t="str">
        <f>ATT.!E1096</f>
        <v/>
      </c>
      <c r="G1094" s="15" t="str">
        <f>ATT.!F1096</f>
        <v/>
      </c>
      <c r="H1094" s="15" t="str">
        <f>ATT.!G1096</f>
        <v/>
      </c>
      <c r="I1094" s="14" t="str">
        <f>ATT.!H1096</f>
        <v/>
      </c>
      <c r="J1094" s="78"/>
      <c r="K1094" s="78"/>
      <c r="L1094" s="79"/>
      <c r="M1094" s="79"/>
      <c r="N1094" s="79"/>
    </row>
    <row r="1095" spans="5:14" ht="18" customHeight="1" x14ac:dyDescent="0.25">
      <c r="E1095" s="14">
        <f>ATT.!D1097</f>
        <v>0</v>
      </c>
      <c r="F1095" s="14" t="str">
        <f>ATT.!E1097</f>
        <v/>
      </c>
      <c r="G1095" s="15" t="str">
        <f>ATT.!F1097</f>
        <v/>
      </c>
      <c r="H1095" s="15" t="str">
        <f>ATT.!G1097</f>
        <v/>
      </c>
      <c r="I1095" s="14" t="str">
        <f>ATT.!H1097</f>
        <v/>
      </c>
      <c r="J1095" s="78"/>
      <c r="K1095" s="78"/>
      <c r="L1095" s="79"/>
      <c r="M1095" s="79"/>
      <c r="N1095" s="79"/>
    </row>
    <row r="1096" spans="5:14" ht="18" customHeight="1" x14ac:dyDescent="0.25">
      <c r="E1096" s="14">
        <f>ATT.!D1098</f>
        <v>0</v>
      </c>
      <c r="F1096" s="14" t="str">
        <f>ATT.!E1098</f>
        <v/>
      </c>
      <c r="G1096" s="15" t="str">
        <f>ATT.!F1098</f>
        <v/>
      </c>
      <c r="H1096" s="15" t="str">
        <f>ATT.!G1098</f>
        <v/>
      </c>
      <c r="I1096" s="14" t="str">
        <f>ATT.!H1098</f>
        <v/>
      </c>
      <c r="J1096" s="78"/>
      <c r="K1096" s="78"/>
      <c r="L1096" s="79"/>
      <c r="M1096" s="79"/>
      <c r="N1096" s="79"/>
    </row>
    <row r="1097" spans="5:14" ht="18" customHeight="1" x14ac:dyDescent="0.25">
      <c r="E1097" s="14">
        <f>ATT.!D1099</f>
        <v>0</v>
      </c>
      <c r="F1097" s="14" t="str">
        <f>ATT.!E1099</f>
        <v/>
      </c>
      <c r="G1097" s="15" t="str">
        <f>ATT.!F1099</f>
        <v/>
      </c>
      <c r="H1097" s="15" t="str">
        <f>ATT.!G1099</f>
        <v/>
      </c>
      <c r="I1097" s="14" t="str">
        <f>ATT.!H1099</f>
        <v/>
      </c>
      <c r="J1097" s="78"/>
      <c r="K1097" s="78"/>
      <c r="L1097" s="79"/>
      <c r="M1097" s="79"/>
      <c r="N1097" s="79"/>
    </row>
    <row r="1098" spans="5:14" ht="18" customHeight="1" x14ac:dyDescent="0.25">
      <c r="E1098" s="14">
        <f>ATT.!D1100</f>
        <v>0</v>
      </c>
      <c r="F1098" s="14" t="str">
        <f>ATT.!E1100</f>
        <v/>
      </c>
      <c r="G1098" s="15" t="str">
        <f>ATT.!F1100</f>
        <v/>
      </c>
      <c r="H1098" s="15" t="str">
        <f>ATT.!G1100</f>
        <v/>
      </c>
      <c r="I1098" s="14" t="str">
        <f>ATT.!H1100</f>
        <v/>
      </c>
      <c r="J1098" s="78"/>
      <c r="K1098" s="78"/>
      <c r="L1098" s="79"/>
      <c r="M1098" s="79"/>
      <c r="N1098" s="79"/>
    </row>
    <row r="1099" spans="5:14" ht="18" customHeight="1" x14ac:dyDescent="0.25">
      <c r="E1099" s="14">
        <f>ATT.!D1101</f>
        <v>0</v>
      </c>
      <c r="F1099" s="14" t="str">
        <f>ATT.!E1101</f>
        <v/>
      </c>
      <c r="G1099" s="15" t="str">
        <f>ATT.!F1101</f>
        <v/>
      </c>
      <c r="H1099" s="15" t="str">
        <f>ATT.!G1101</f>
        <v/>
      </c>
      <c r="I1099" s="14" t="str">
        <f>ATT.!H1101</f>
        <v/>
      </c>
      <c r="J1099" s="78"/>
      <c r="K1099" s="78"/>
      <c r="L1099" s="79"/>
      <c r="M1099" s="79"/>
      <c r="N1099" s="79"/>
    </row>
    <row r="1100" spans="5:14" ht="18" customHeight="1" x14ac:dyDescent="0.25">
      <c r="E1100" s="14">
        <f>ATT.!D1102</f>
        <v>0</v>
      </c>
      <c r="F1100" s="14" t="str">
        <f>ATT.!E1102</f>
        <v/>
      </c>
      <c r="G1100" s="15" t="str">
        <f>ATT.!F1102</f>
        <v/>
      </c>
      <c r="H1100" s="15" t="str">
        <f>ATT.!G1102</f>
        <v/>
      </c>
      <c r="I1100" s="14" t="str">
        <f>ATT.!H1102</f>
        <v/>
      </c>
      <c r="J1100" s="78"/>
      <c r="K1100" s="78"/>
      <c r="L1100" s="79"/>
      <c r="M1100" s="79"/>
      <c r="N1100" s="79"/>
    </row>
    <row r="1101" spans="5:14" ht="18" customHeight="1" x14ac:dyDescent="0.25">
      <c r="E1101" s="14">
        <f>ATT.!D1103</f>
        <v>0</v>
      </c>
      <c r="F1101" s="14" t="str">
        <f>ATT.!E1103</f>
        <v/>
      </c>
      <c r="G1101" s="15" t="str">
        <f>ATT.!F1103</f>
        <v/>
      </c>
      <c r="H1101" s="15" t="str">
        <f>ATT.!G1103</f>
        <v/>
      </c>
      <c r="I1101" s="14" t="str">
        <f>ATT.!H1103</f>
        <v/>
      </c>
      <c r="J1101" s="78"/>
      <c r="K1101" s="78"/>
      <c r="L1101" s="79"/>
      <c r="M1101" s="79"/>
      <c r="N1101" s="79"/>
    </row>
    <row r="1102" spans="5:14" ht="18" customHeight="1" x14ac:dyDescent="0.25">
      <c r="E1102" s="14">
        <f>ATT.!D1104</f>
        <v>0</v>
      </c>
      <c r="F1102" s="14" t="str">
        <f>ATT.!E1104</f>
        <v/>
      </c>
      <c r="G1102" s="15" t="str">
        <f>ATT.!F1104</f>
        <v/>
      </c>
      <c r="H1102" s="15" t="str">
        <f>ATT.!G1104</f>
        <v/>
      </c>
      <c r="I1102" s="14" t="str">
        <f>ATT.!H1104</f>
        <v/>
      </c>
      <c r="J1102" s="78"/>
      <c r="K1102" s="78"/>
      <c r="L1102" s="79"/>
      <c r="M1102" s="79"/>
      <c r="N1102" s="79"/>
    </row>
    <row r="1103" spans="5:14" ht="18" customHeight="1" x14ac:dyDescent="0.25">
      <c r="E1103" s="14">
        <f>ATT.!D1105</f>
        <v>0</v>
      </c>
      <c r="F1103" s="14" t="str">
        <f>ATT.!E1105</f>
        <v/>
      </c>
      <c r="G1103" s="15" t="str">
        <f>ATT.!F1105</f>
        <v/>
      </c>
      <c r="H1103" s="15" t="str">
        <f>ATT.!G1105</f>
        <v/>
      </c>
      <c r="I1103" s="14" t="str">
        <f>ATT.!H1105</f>
        <v/>
      </c>
      <c r="J1103" s="78"/>
      <c r="K1103" s="78"/>
      <c r="L1103" s="79"/>
      <c r="M1103" s="79"/>
      <c r="N1103" s="79"/>
    </row>
    <row r="1104" spans="5:14" ht="18" customHeight="1" x14ac:dyDescent="0.25">
      <c r="E1104" s="14">
        <f>ATT.!D1106</f>
        <v>0</v>
      </c>
      <c r="F1104" s="14" t="str">
        <f>ATT.!E1106</f>
        <v/>
      </c>
      <c r="G1104" s="15" t="str">
        <f>ATT.!F1106</f>
        <v/>
      </c>
      <c r="H1104" s="15" t="str">
        <f>ATT.!G1106</f>
        <v/>
      </c>
      <c r="I1104" s="14" t="str">
        <f>ATT.!H1106</f>
        <v/>
      </c>
      <c r="J1104" s="78"/>
      <c r="K1104" s="78"/>
      <c r="L1104" s="79"/>
      <c r="M1104" s="79"/>
      <c r="N1104" s="79"/>
    </row>
    <row r="1105" spans="5:14" ht="18" customHeight="1" x14ac:dyDescent="0.25">
      <c r="E1105" s="14">
        <f>ATT.!D1107</f>
        <v>0</v>
      </c>
      <c r="F1105" s="14" t="str">
        <f>ATT.!E1107</f>
        <v/>
      </c>
      <c r="G1105" s="15" t="str">
        <f>ATT.!F1107</f>
        <v/>
      </c>
      <c r="H1105" s="15" t="str">
        <f>ATT.!G1107</f>
        <v/>
      </c>
      <c r="I1105" s="14" t="str">
        <f>ATT.!H1107</f>
        <v/>
      </c>
      <c r="J1105" s="78"/>
      <c r="K1105" s="78"/>
      <c r="L1105" s="79"/>
      <c r="M1105" s="79"/>
      <c r="N1105" s="79"/>
    </row>
    <row r="1106" spans="5:14" ht="18" customHeight="1" x14ac:dyDescent="0.25">
      <c r="E1106" s="14">
        <f>ATT.!D1108</f>
        <v>0</v>
      </c>
      <c r="F1106" s="14" t="str">
        <f>ATT.!E1108</f>
        <v/>
      </c>
      <c r="G1106" s="15" t="str">
        <f>ATT.!F1108</f>
        <v/>
      </c>
      <c r="H1106" s="15" t="str">
        <f>ATT.!G1108</f>
        <v/>
      </c>
      <c r="I1106" s="14" t="str">
        <f>ATT.!H1108</f>
        <v/>
      </c>
      <c r="J1106" s="78"/>
      <c r="K1106" s="78"/>
      <c r="L1106" s="79"/>
      <c r="M1106" s="79"/>
      <c r="N1106" s="79"/>
    </row>
    <row r="1107" spans="5:14" ht="18" customHeight="1" x14ac:dyDescent="0.25">
      <c r="E1107" s="14">
        <f>ATT.!D1109</f>
        <v>0</v>
      </c>
      <c r="F1107" s="14" t="str">
        <f>ATT.!E1109</f>
        <v/>
      </c>
      <c r="G1107" s="15" t="str">
        <f>ATT.!F1109</f>
        <v/>
      </c>
      <c r="H1107" s="15" t="str">
        <f>ATT.!G1109</f>
        <v/>
      </c>
      <c r="I1107" s="14" t="str">
        <f>ATT.!H1109</f>
        <v/>
      </c>
      <c r="J1107" s="78"/>
      <c r="K1107" s="78"/>
      <c r="L1107" s="79"/>
      <c r="M1107" s="79"/>
      <c r="N1107" s="79"/>
    </row>
    <row r="1108" spans="5:14" ht="18" customHeight="1" x14ac:dyDescent="0.25">
      <c r="E1108" s="14">
        <f>ATT.!D1110</f>
        <v>0</v>
      </c>
      <c r="F1108" s="14" t="str">
        <f>ATT.!E1110</f>
        <v/>
      </c>
      <c r="G1108" s="15" t="str">
        <f>ATT.!F1110</f>
        <v/>
      </c>
      <c r="H1108" s="15" t="str">
        <f>ATT.!G1110</f>
        <v/>
      </c>
      <c r="I1108" s="14" t="str">
        <f>ATT.!H1110</f>
        <v/>
      </c>
      <c r="J1108" s="78"/>
      <c r="K1108" s="78"/>
      <c r="L1108" s="79"/>
      <c r="M1108" s="79"/>
      <c r="N1108" s="79"/>
    </row>
    <row r="1109" spans="5:14" ht="18" customHeight="1" x14ac:dyDescent="0.25">
      <c r="E1109" s="14">
        <f>ATT.!D1111</f>
        <v>0</v>
      </c>
      <c r="F1109" s="14" t="str">
        <f>ATT.!E1111</f>
        <v/>
      </c>
      <c r="G1109" s="15" t="str">
        <f>ATT.!F1111</f>
        <v/>
      </c>
      <c r="H1109" s="15" t="str">
        <f>ATT.!G1111</f>
        <v/>
      </c>
      <c r="I1109" s="14" t="str">
        <f>ATT.!H1111</f>
        <v/>
      </c>
      <c r="J1109" s="78"/>
      <c r="K1109" s="78"/>
      <c r="L1109" s="79"/>
      <c r="M1109" s="79"/>
      <c r="N1109" s="79"/>
    </row>
    <row r="1110" spans="5:14" ht="18" customHeight="1" x14ac:dyDescent="0.25">
      <c r="E1110" s="14">
        <f>ATT.!D1112</f>
        <v>0</v>
      </c>
      <c r="F1110" s="14" t="str">
        <f>ATT.!E1112</f>
        <v/>
      </c>
      <c r="G1110" s="15" t="str">
        <f>ATT.!F1112</f>
        <v/>
      </c>
      <c r="H1110" s="15" t="str">
        <f>ATT.!G1112</f>
        <v/>
      </c>
      <c r="I1110" s="14" t="str">
        <f>ATT.!H1112</f>
        <v/>
      </c>
      <c r="J1110" s="78"/>
      <c r="K1110" s="78"/>
      <c r="L1110" s="79"/>
      <c r="M1110" s="79"/>
      <c r="N1110" s="79"/>
    </row>
    <row r="1111" spans="5:14" ht="18" customHeight="1" x14ac:dyDescent="0.25">
      <c r="E1111" s="14">
        <f>ATT.!D1113</f>
        <v>0</v>
      </c>
      <c r="F1111" s="14" t="str">
        <f>ATT.!E1113</f>
        <v/>
      </c>
      <c r="G1111" s="15" t="str">
        <f>ATT.!F1113</f>
        <v/>
      </c>
      <c r="H1111" s="15" t="str">
        <f>ATT.!G1113</f>
        <v/>
      </c>
      <c r="I1111" s="14" t="str">
        <f>ATT.!H1113</f>
        <v/>
      </c>
      <c r="J1111" s="78"/>
      <c r="K1111" s="78"/>
      <c r="L1111" s="79"/>
      <c r="M1111" s="79"/>
      <c r="N1111" s="79"/>
    </row>
    <row r="1112" spans="5:14" ht="18" customHeight="1" x14ac:dyDescent="0.25">
      <c r="E1112" s="14">
        <f>ATT.!D1114</f>
        <v>0</v>
      </c>
      <c r="F1112" s="14" t="str">
        <f>ATT.!E1114</f>
        <v/>
      </c>
      <c r="G1112" s="15" t="str">
        <f>ATT.!F1114</f>
        <v/>
      </c>
      <c r="H1112" s="15" t="str">
        <f>ATT.!G1114</f>
        <v/>
      </c>
      <c r="I1112" s="14" t="str">
        <f>ATT.!H1114</f>
        <v/>
      </c>
      <c r="J1112" s="78"/>
      <c r="K1112" s="78"/>
      <c r="L1112" s="79"/>
      <c r="M1112" s="79"/>
      <c r="N1112" s="79"/>
    </row>
    <row r="1113" spans="5:14" ht="18" customHeight="1" x14ac:dyDescent="0.25">
      <c r="E1113" s="14">
        <f>ATT.!D1115</f>
        <v>0</v>
      </c>
      <c r="F1113" s="14" t="str">
        <f>ATT.!E1115</f>
        <v/>
      </c>
      <c r="G1113" s="15" t="str">
        <f>ATT.!F1115</f>
        <v/>
      </c>
      <c r="H1113" s="15" t="str">
        <f>ATT.!G1115</f>
        <v/>
      </c>
      <c r="I1113" s="14" t="str">
        <f>ATT.!H1115</f>
        <v/>
      </c>
      <c r="J1113" s="78"/>
      <c r="K1113" s="78"/>
      <c r="L1113" s="79"/>
      <c r="M1113" s="79"/>
      <c r="N1113" s="79"/>
    </row>
    <row r="1114" spans="5:14" ht="18" customHeight="1" x14ac:dyDescent="0.25">
      <c r="E1114" s="14">
        <f>ATT.!D1116</f>
        <v>0</v>
      </c>
      <c r="F1114" s="14" t="str">
        <f>ATT.!E1116</f>
        <v/>
      </c>
      <c r="G1114" s="15" t="str">
        <f>ATT.!F1116</f>
        <v/>
      </c>
      <c r="H1114" s="15" t="str">
        <f>ATT.!G1116</f>
        <v/>
      </c>
      <c r="I1114" s="14" t="str">
        <f>ATT.!H1116</f>
        <v/>
      </c>
      <c r="J1114" s="78"/>
      <c r="K1114" s="78"/>
      <c r="L1114" s="79"/>
      <c r="M1114" s="79"/>
      <c r="N1114" s="79"/>
    </row>
    <row r="1115" spans="5:14" ht="18" customHeight="1" x14ac:dyDescent="0.25">
      <c r="E1115" s="14">
        <f>ATT.!D1117</f>
        <v>0</v>
      </c>
      <c r="F1115" s="14" t="str">
        <f>ATT.!E1117</f>
        <v/>
      </c>
      <c r="G1115" s="15" t="str">
        <f>ATT.!F1117</f>
        <v/>
      </c>
      <c r="H1115" s="15" t="str">
        <f>ATT.!G1117</f>
        <v/>
      </c>
      <c r="I1115" s="14" t="str">
        <f>ATT.!H1117</f>
        <v/>
      </c>
      <c r="J1115" s="78"/>
      <c r="K1115" s="78"/>
      <c r="L1115" s="79"/>
      <c r="M1115" s="79"/>
      <c r="N1115" s="79"/>
    </row>
    <row r="1116" spans="5:14" ht="18" customHeight="1" x14ac:dyDescent="0.25">
      <c r="E1116" s="14">
        <f>ATT.!D1118</f>
        <v>0</v>
      </c>
      <c r="F1116" s="14" t="str">
        <f>ATT.!E1118</f>
        <v/>
      </c>
      <c r="G1116" s="15" t="str">
        <f>ATT.!F1118</f>
        <v/>
      </c>
      <c r="H1116" s="15" t="str">
        <f>ATT.!G1118</f>
        <v/>
      </c>
      <c r="I1116" s="14" t="str">
        <f>ATT.!H1118</f>
        <v/>
      </c>
      <c r="J1116" s="78"/>
      <c r="K1116" s="78"/>
      <c r="L1116" s="79"/>
      <c r="M1116" s="79"/>
      <c r="N1116" s="79"/>
    </row>
    <row r="1117" spans="5:14" ht="18" customHeight="1" x14ac:dyDescent="0.25">
      <c r="E1117" s="14">
        <f>ATT.!D1119</f>
        <v>0</v>
      </c>
      <c r="F1117" s="14" t="str">
        <f>ATT.!E1119</f>
        <v/>
      </c>
      <c r="G1117" s="15" t="str">
        <f>ATT.!F1119</f>
        <v/>
      </c>
      <c r="H1117" s="15" t="str">
        <f>ATT.!G1119</f>
        <v/>
      </c>
      <c r="I1117" s="14" t="str">
        <f>ATT.!H1119</f>
        <v/>
      </c>
      <c r="J1117" s="78"/>
      <c r="K1117" s="78"/>
      <c r="L1117" s="79"/>
      <c r="M1117" s="79"/>
      <c r="N1117" s="79"/>
    </row>
    <row r="1118" spans="5:14" ht="18" customHeight="1" x14ac:dyDescent="0.25">
      <c r="E1118" s="14">
        <f>ATT.!D1120</f>
        <v>0</v>
      </c>
      <c r="F1118" s="14" t="str">
        <f>ATT.!E1120</f>
        <v/>
      </c>
      <c r="G1118" s="15" t="str">
        <f>ATT.!F1120</f>
        <v/>
      </c>
      <c r="H1118" s="15" t="str">
        <f>ATT.!G1120</f>
        <v/>
      </c>
      <c r="I1118" s="14" t="str">
        <f>ATT.!H1120</f>
        <v/>
      </c>
      <c r="J1118" s="78"/>
      <c r="K1118" s="78"/>
      <c r="L1118" s="79"/>
      <c r="M1118" s="79"/>
      <c r="N1118" s="79"/>
    </row>
    <row r="1119" spans="5:14" ht="18" customHeight="1" x14ac:dyDescent="0.25">
      <c r="E1119" s="14">
        <f>ATT.!D1121</f>
        <v>0</v>
      </c>
      <c r="F1119" s="14" t="str">
        <f>ATT.!E1121</f>
        <v/>
      </c>
      <c r="G1119" s="15" t="str">
        <f>ATT.!F1121</f>
        <v/>
      </c>
      <c r="H1119" s="15" t="str">
        <f>ATT.!G1121</f>
        <v/>
      </c>
      <c r="I1119" s="14" t="str">
        <f>ATT.!H1121</f>
        <v/>
      </c>
      <c r="J1119" s="78"/>
      <c r="K1119" s="78"/>
      <c r="L1119" s="79"/>
      <c r="M1119" s="79"/>
      <c r="N1119" s="79"/>
    </row>
    <row r="1120" spans="5:14" ht="18" customHeight="1" x14ac:dyDescent="0.25">
      <c r="E1120" s="14">
        <f>ATT.!D1122</f>
        <v>0</v>
      </c>
      <c r="F1120" s="14" t="str">
        <f>ATT.!E1122</f>
        <v/>
      </c>
      <c r="G1120" s="15" t="str">
        <f>ATT.!F1122</f>
        <v/>
      </c>
      <c r="H1120" s="15" t="str">
        <f>ATT.!G1122</f>
        <v/>
      </c>
      <c r="I1120" s="14" t="str">
        <f>ATT.!H1122</f>
        <v/>
      </c>
      <c r="J1120" s="78"/>
      <c r="K1120" s="78"/>
      <c r="L1120" s="79"/>
      <c r="M1120" s="79"/>
      <c r="N1120" s="79"/>
    </row>
    <row r="1121" spans="5:14" ht="18" customHeight="1" x14ac:dyDescent="0.25">
      <c r="E1121" s="14">
        <f>ATT.!D1123</f>
        <v>0</v>
      </c>
      <c r="F1121" s="14" t="str">
        <f>ATT.!E1123</f>
        <v/>
      </c>
      <c r="G1121" s="15" t="str">
        <f>ATT.!F1123</f>
        <v/>
      </c>
      <c r="H1121" s="15" t="str">
        <f>ATT.!G1123</f>
        <v/>
      </c>
      <c r="I1121" s="14" t="str">
        <f>ATT.!H1123</f>
        <v/>
      </c>
      <c r="J1121" s="78"/>
      <c r="K1121" s="78"/>
      <c r="L1121" s="79"/>
      <c r="M1121" s="79"/>
      <c r="N1121" s="79"/>
    </row>
    <row r="1122" spans="5:14" ht="18" customHeight="1" x14ac:dyDescent="0.25">
      <c r="E1122" s="14">
        <f>ATT.!D1124</f>
        <v>0</v>
      </c>
      <c r="F1122" s="14" t="str">
        <f>ATT.!E1124</f>
        <v/>
      </c>
      <c r="G1122" s="15" t="str">
        <f>ATT.!F1124</f>
        <v/>
      </c>
      <c r="H1122" s="15" t="str">
        <f>ATT.!G1124</f>
        <v/>
      </c>
      <c r="I1122" s="14" t="str">
        <f>ATT.!H1124</f>
        <v/>
      </c>
      <c r="J1122" s="78"/>
      <c r="K1122" s="78"/>
      <c r="L1122" s="79"/>
      <c r="M1122" s="79"/>
      <c r="N1122" s="79"/>
    </row>
    <row r="1123" spans="5:14" ht="18" customHeight="1" x14ac:dyDescent="0.25">
      <c r="E1123" s="14">
        <f>ATT.!D1125</f>
        <v>0</v>
      </c>
      <c r="F1123" s="14" t="str">
        <f>ATT.!E1125</f>
        <v/>
      </c>
      <c r="G1123" s="15" t="str">
        <f>ATT.!F1125</f>
        <v/>
      </c>
      <c r="H1123" s="15" t="str">
        <f>ATT.!G1125</f>
        <v/>
      </c>
      <c r="I1123" s="14" t="str">
        <f>ATT.!H1125</f>
        <v/>
      </c>
      <c r="J1123" s="78"/>
      <c r="K1123" s="78"/>
      <c r="L1123" s="79"/>
      <c r="M1123" s="79"/>
      <c r="N1123" s="79"/>
    </row>
    <row r="1124" spans="5:14" ht="18" customHeight="1" x14ac:dyDescent="0.25">
      <c r="E1124" s="14">
        <f>ATT.!D1126</f>
        <v>0</v>
      </c>
      <c r="F1124" s="14" t="str">
        <f>ATT.!E1126</f>
        <v/>
      </c>
      <c r="G1124" s="15" t="str">
        <f>ATT.!F1126</f>
        <v/>
      </c>
      <c r="H1124" s="15" t="str">
        <f>ATT.!G1126</f>
        <v/>
      </c>
      <c r="I1124" s="14" t="str">
        <f>ATT.!H1126</f>
        <v/>
      </c>
      <c r="J1124" s="78"/>
      <c r="K1124" s="78"/>
      <c r="L1124" s="79"/>
      <c r="M1124" s="79"/>
      <c r="N1124" s="79"/>
    </row>
    <row r="1125" spans="5:14" ht="18" customHeight="1" x14ac:dyDescent="0.25">
      <c r="E1125" s="14">
        <f>ATT.!D1127</f>
        <v>0</v>
      </c>
      <c r="F1125" s="14" t="str">
        <f>ATT.!E1127</f>
        <v/>
      </c>
      <c r="G1125" s="15" t="str">
        <f>ATT.!F1127</f>
        <v/>
      </c>
      <c r="H1125" s="15" t="str">
        <f>ATT.!G1127</f>
        <v/>
      </c>
      <c r="I1125" s="14" t="str">
        <f>ATT.!H1127</f>
        <v/>
      </c>
      <c r="J1125" s="78"/>
      <c r="K1125" s="78"/>
      <c r="L1125" s="79"/>
      <c r="M1125" s="79"/>
      <c r="N1125" s="79"/>
    </row>
    <row r="1126" spans="5:14" ht="18" customHeight="1" x14ac:dyDescent="0.25">
      <c r="E1126" s="14">
        <f>ATT.!D1128</f>
        <v>0</v>
      </c>
      <c r="F1126" s="14" t="str">
        <f>ATT.!E1128</f>
        <v/>
      </c>
      <c r="G1126" s="15" t="str">
        <f>ATT.!F1128</f>
        <v/>
      </c>
      <c r="H1126" s="15" t="str">
        <f>ATT.!G1128</f>
        <v/>
      </c>
      <c r="I1126" s="14" t="str">
        <f>ATT.!H1128</f>
        <v/>
      </c>
      <c r="J1126" s="78"/>
      <c r="K1126" s="78"/>
      <c r="L1126" s="79"/>
      <c r="M1126" s="79"/>
      <c r="N1126" s="79"/>
    </row>
    <row r="1127" spans="5:14" ht="18" customHeight="1" x14ac:dyDescent="0.25">
      <c r="E1127" s="14">
        <f>ATT.!D1129</f>
        <v>0</v>
      </c>
      <c r="F1127" s="14" t="str">
        <f>ATT.!E1129</f>
        <v/>
      </c>
      <c r="G1127" s="15" t="str">
        <f>ATT.!F1129</f>
        <v/>
      </c>
      <c r="H1127" s="15" t="str">
        <f>ATT.!G1129</f>
        <v/>
      </c>
      <c r="I1127" s="14" t="str">
        <f>ATT.!H1129</f>
        <v/>
      </c>
      <c r="J1127" s="78"/>
      <c r="K1127" s="78"/>
      <c r="L1127" s="79"/>
      <c r="M1127" s="79"/>
      <c r="N1127" s="79"/>
    </row>
    <row r="1128" spans="5:14" ht="18" customHeight="1" x14ac:dyDescent="0.25">
      <c r="E1128" s="14">
        <f>ATT.!D1130</f>
        <v>0</v>
      </c>
      <c r="F1128" s="14" t="str">
        <f>ATT.!E1130</f>
        <v/>
      </c>
      <c r="G1128" s="15" t="str">
        <f>ATT.!F1130</f>
        <v/>
      </c>
      <c r="H1128" s="15" t="str">
        <f>ATT.!G1130</f>
        <v/>
      </c>
      <c r="I1128" s="14" t="str">
        <f>ATT.!H1130</f>
        <v/>
      </c>
      <c r="J1128" s="78"/>
      <c r="K1128" s="78"/>
      <c r="L1128" s="79"/>
      <c r="M1128" s="79"/>
      <c r="N1128" s="79"/>
    </row>
    <row r="1129" spans="5:14" ht="18" customHeight="1" x14ac:dyDescent="0.25">
      <c r="E1129" s="14">
        <f>ATT.!D1131</f>
        <v>0</v>
      </c>
      <c r="F1129" s="14" t="str">
        <f>ATT.!E1131</f>
        <v/>
      </c>
      <c r="G1129" s="15" t="str">
        <f>ATT.!F1131</f>
        <v/>
      </c>
      <c r="H1129" s="15" t="str">
        <f>ATT.!G1131</f>
        <v/>
      </c>
      <c r="I1129" s="14" t="str">
        <f>ATT.!H1131</f>
        <v/>
      </c>
      <c r="J1129" s="78"/>
      <c r="K1129" s="78"/>
      <c r="L1129" s="79"/>
      <c r="M1129" s="79"/>
      <c r="N1129" s="79"/>
    </row>
    <row r="1130" spans="5:14" ht="18" customHeight="1" x14ac:dyDescent="0.25">
      <c r="E1130" s="14">
        <f>ATT.!D1132</f>
        <v>0</v>
      </c>
      <c r="F1130" s="14" t="str">
        <f>ATT.!E1132</f>
        <v/>
      </c>
      <c r="G1130" s="15" t="str">
        <f>ATT.!F1132</f>
        <v/>
      </c>
      <c r="H1130" s="15" t="str">
        <f>ATT.!G1132</f>
        <v/>
      </c>
      <c r="I1130" s="14" t="str">
        <f>ATT.!H1132</f>
        <v/>
      </c>
      <c r="J1130" s="78"/>
      <c r="K1130" s="78"/>
      <c r="L1130" s="79"/>
      <c r="M1130" s="79"/>
      <c r="N1130" s="79"/>
    </row>
    <row r="1131" spans="5:14" ht="18" customHeight="1" x14ac:dyDescent="0.25">
      <c r="E1131" s="14">
        <f>ATT.!D1133</f>
        <v>0</v>
      </c>
      <c r="F1131" s="14" t="str">
        <f>ATT.!E1133</f>
        <v/>
      </c>
      <c r="G1131" s="15" t="str">
        <f>ATT.!F1133</f>
        <v/>
      </c>
      <c r="H1131" s="15" t="str">
        <f>ATT.!G1133</f>
        <v/>
      </c>
      <c r="I1131" s="14" t="str">
        <f>ATT.!H1133</f>
        <v/>
      </c>
      <c r="J1131" s="78"/>
      <c r="K1131" s="78"/>
      <c r="L1131" s="79"/>
      <c r="M1131" s="79"/>
      <c r="N1131" s="79"/>
    </row>
    <row r="1132" spans="5:14" ht="18" customHeight="1" x14ac:dyDescent="0.25">
      <c r="E1132" s="14">
        <f>ATT.!D1134</f>
        <v>0</v>
      </c>
      <c r="F1132" s="14" t="str">
        <f>ATT.!E1134</f>
        <v/>
      </c>
      <c r="G1132" s="15" t="str">
        <f>ATT.!F1134</f>
        <v/>
      </c>
      <c r="H1132" s="15" t="str">
        <f>ATT.!G1134</f>
        <v/>
      </c>
      <c r="I1132" s="14" t="str">
        <f>ATT.!H1134</f>
        <v/>
      </c>
      <c r="J1132" s="78"/>
      <c r="K1132" s="78"/>
      <c r="L1132" s="79"/>
      <c r="M1132" s="79"/>
      <c r="N1132" s="79"/>
    </row>
    <row r="1133" spans="5:14" ht="18" customHeight="1" x14ac:dyDescent="0.25">
      <c r="E1133" s="14">
        <f>ATT.!D1135</f>
        <v>0</v>
      </c>
      <c r="F1133" s="14" t="str">
        <f>ATT.!E1135</f>
        <v/>
      </c>
      <c r="G1133" s="15" t="str">
        <f>ATT.!F1135</f>
        <v/>
      </c>
      <c r="H1133" s="15" t="str">
        <f>ATT.!G1135</f>
        <v/>
      </c>
      <c r="I1133" s="14" t="str">
        <f>ATT.!H1135</f>
        <v/>
      </c>
      <c r="J1133" s="78"/>
      <c r="K1133" s="78"/>
      <c r="L1133" s="79"/>
      <c r="M1133" s="79"/>
      <c r="N1133" s="79"/>
    </row>
    <row r="1134" spans="5:14" ht="18" customHeight="1" x14ac:dyDescent="0.25">
      <c r="E1134" s="14">
        <f>ATT.!D1136</f>
        <v>0</v>
      </c>
      <c r="F1134" s="14" t="str">
        <f>ATT.!E1136</f>
        <v/>
      </c>
      <c r="G1134" s="15" t="str">
        <f>ATT.!F1136</f>
        <v/>
      </c>
      <c r="H1134" s="15" t="str">
        <f>ATT.!G1136</f>
        <v/>
      </c>
      <c r="I1134" s="14" t="str">
        <f>ATT.!H1136</f>
        <v/>
      </c>
      <c r="J1134" s="78"/>
      <c r="K1134" s="78"/>
      <c r="L1134" s="79"/>
      <c r="M1134" s="79"/>
      <c r="N1134" s="79"/>
    </row>
    <row r="1135" spans="5:14" ht="18" customHeight="1" x14ac:dyDescent="0.25">
      <c r="E1135" s="14">
        <f>ATT.!D1137</f>
        <v>0</v>
      </c>
      <c r="F1135" s="14" t="str">
        <f>ATT.!E1137</f>
        <v/>
      </c>
      <c r="G1135" s="15" t="str">
        <f>ATT.!F1137</f>
        <v/>
      </c>
      <c r="H1135" s="15" t="str">
        <f>ATT.!G1137</f>
        <v/>
      </c>
      <c r="I1135" s="14" t="str">
        <f>ATT.!H1137</f>
        <v/>
      </c>
      <c r="J1135" s="78"/>
      <c r="K1135" s="78"/>
      <c r="L1135" s="79"/>
      <c r="M1135" s="79"/>
      <c r="N1135" s="79"/>
    </row>
    <row r="1136" spans="5:14" ht="18" customHeight="1" x14ac:dyDescent="0.25">
      <c r="E1136" s="14">
        <f>ATT.!D1138</f>
        <v>0</v>
      </c>
      <c r="F1136" s="14" t="str">
        <f>ATT.!E1138</f>
        <v/>
      </c>
      <c r="G1136" s="15" t="str">
        <f>ATT.!F1138</f>
        <v/>
      </c>
      <c r="H1136" s="15" t="str">
        <f>ATT.!G1138</f>
        <v/>
      </c>
      <c r="I1136" s="14" t="str">
        <f>ATT.!H1138</f>
        <v/>
      </c>
      <c r="J1136" s="78"/>
      <c r="K1136" s="78"/>
      <c r="L1136" s="79"/>
      <c r="M1136" s="79"/>
      <c r="N1136" s="79"/>
    </row>
    <row r="1137" spans="5:14" ht="18" customHeight="1" x14ac:dyDescent="0.25">
      <c r="E1137" s="14">
        <f>ATT.!D1139</f>
        <v>0</v>
      </c>
      <c r="F1137" s="14" t="str">
        <f>ATT.!E1139</f>
        <v/>
      </c>
      <c r="G1137" s="15" t="str">
        <f>ATT.!F1139</f>
        <v/>
      </c>
      <c r="H1137" s="15" t="str">
        <f>ATT.!G1139</f>
        <v/>
      </c>
      <c r="I1137" s="14" t="str">
        <f>ATT.!H1139</f>
        <v/>
      </c>
      <c r="J1137" s="78"/>
      <c r="K1137" s="78"/>
      <c r="L1137" s="79"/>
      <c r="M1137" s="79"/>
      <c r="N1137" s="79"/>
    </row>
    <row r="1138" spans="5:14" ht="18" customHeight="1" x14ac:dyDescent="0.25">
      <c r="E1138" s="14">
        <f>ATT.!D1140</f>
        <v>0</v>
      </c>
      <c r="F1138" s="14" t="str">
        <f>ATT.!E1140</f>
        <v/>
      </c>
      <c r="G1138" s="15" t="str">
        <f>ATT.!F1140</f>
        <v/>
      </c>
      <c r="H1138" s="15" t="str">
        <f>ATT.!G1140</f>
        <v/>
      </c>
      <c r="I1138" s="14" t="str">
        <f>ATT.!H1140</f>
        <v/>
      </c>
      <c r="J1138" s="78"/>
      <c r="K1138" s="78"/>
      <c r="L1138" s="79"/>
      <c r="M1138" s="79"/>
      <c r="N1138" s="79"/>
    </row>
    <row r="1139" spans="5:14" ht="18" customHeight="1" x14ac:dyDescent="0.25">
      <c r="E1139" s="14">
        <f>ATT.!D1141</f>
        <v>0</v>
      </c>
      <c r="F1139" s="14" t="str">
        <f>ATT.!E1141</f>
        <v/>
      </c>
      <c r="G1139" s="15" t="str">
        <f>ATT.!F1141</f>
        <v/>
      </c>
      <c r="H1139" s="15" t="str">
        <f>ATT.!G1141</f>
        <v/>
      </c>
      <c r="I1139" s="14" t="str">
        <f>ATT.!H1141</f>
        <v/>
      </c>
      <c r="J1139" s="78"/>
      <c r="K1139" s="78"/>
      <c r="L1139" s="79"/>
      <c r="M1139" s="79"/>
      <c r="N1139" s="79"/>
    </row>
    <row r="1140" spans="5:14" ht="18" customHeight="1" x14ac:dyDescent="0.25">
      <c r="E1140" s="14">
        <f>ATT.!D1142</f>
        <v>0</v>
      </c>
      <c r="F1140" s="14" t="str">
        <f>ATT.!E1142</f>
        <v/>
      </c>
      <c r="G1140" s="15" t="str">
        <f>ATT.!F1142</f>
        <v/>
      </c>
      <c r="H1140" s="15" t="str">
        <f>ATT.!G1142</f>
        <v/>
      </c>
      <c r="I1140" s="14" t="str">
        <f>ATT.!H1142</f>
        <v/>
      </c>
      <c r="J1140" s="78"/>
      <c r="K1140" s="78"/>
      <c r="L1140" s="79"/>
      <c r="M1140" s="79"/>
      <c r="N1140" s="79"/>
    </row>
    <row r="1141" spans="5:14" ht="18" customHeight="1" x14ac:dyDescent="0.25">
      <c r="E1141" s="14">
        <f>ATT.!D1143</f>
        <v>0</v>
      </c>
      <c r="F1141" s="14" t="str">
        <f>ATT.!E1143</f>
        <v/>
      </c>
      <c r="G1141" s="15" t="str">
        <f>ATT.!F1143</f>
        <v/>
      </c>
      <c r="H1141" s="15" t="str">
        <f>ATT.!G1143</f>
        <v/>
      </c>
      <c r="I1141" s="14" t="str">
        <f>ATT.!H1143</f>
        <v/>
      </c>
      <c r="J1141" s="78"/>
      <c r="K1141" s="78"/>
      <c r="L1141" s="79"/>
      <c r="M1141" s="79"/>
      <c r="N1141" s="79"/>
    </row>
    <row r="1142" spans="5:14" ht="18" customHeight="1" x14ac:dyDescent="0.25">
      <c r="E1142" s="14">
        <f>ATT.!D1144</f>
        <v>0</v>
      </c>
      <c r="F1142" s="14" t="str">
        <f>ATT.!E1144</f>
        <v/>
      </c>
      <c r="G1142" s="15" t="str">
        <f>ATT.!F1144</f>
        <v/>
      </c>
      <c r="H1142" s="15" t="str">
        <f>ATT.!G1144</f>
        <v/>
      </c>
      <c r="I1142" s="14" t="str">
        <f>ATT.!H1144</f>
        <v/>
      </c>
      <c r="J1142" s="78"/>
      <c r="K1142" s="78"/>
      <c r="L1142" s="79"/>
      <c r="M1142" s="79"/>
      <c r="N1142" s="79"/>
    </row>
    <row r="1143" spans="5:14" ht="18" customHeight="1" x14ac:dyDescent="0.25">
      <c r="E1143" s="14">
        <f>ATT.!D1145</f>
        <v>0</v>
      </c>
      <c r="F1143" s="14" t="str">
        <f>ATT.!E1145</f>
        <v/>
      </c>
      <c r="G1143" s="15" t="str">
        <f>ATT.!F1145</f>
        <v/>
      </c>
      <c r="H1143" s="15" t="str">
        <f>ATT.!G1145</f>
        <v/>
      </c>
      <c r="I1143" s="14" t="str">
        <f>ATT.!H1145</f>
        <v/>
      </c>
      <c r="J1143" s="78"/>
      <c r="K1143" s="78"/>
      <c r="L1143" s="79"/>
      <c r="M1143" s="79"/>
      <c r="N1143" s="79"/>
    </row>
    <row r="1144" spans="5:14" ht="18" customHeight="1" x14ac:dyDescent="0.25">
      <c r="E1144" s="14">
        <f>ATT.!D1146</f>
        <v>0</v>
      </c>
      <c r="F1144" s="14" t="str">
        <f>ATT.!E1146</f>
        <v/>
      </c>
      <c r="G1144" s="15" t="str">
        <f>ATT.!F1146</f>
        <v/>
      </c>
      <c r="H1144" s="15" t="str">
        <f>ATT.!G1146</f>
        <v/>
      </c>
      <c r="I1144" s="14" t="str">
        <f>ATT.!H1146</f>
        <v/>
      </c>
      <c r="J1144" s="78"/>
      <c r="K1144" s="78"/>
      <c r="L1144" s="79"/>
      <c r="M1144" s="79"/>
      <c r="N1144" s="79"/>
    </row>
    <row r="1145" spans="5:14" ht="18" customHeight="1" x14ac:dyDescent="0.25">
      <c r="E1145" s="14">
        <f>ATT.!D1147</f>
        <v>0</v>
      </c>
      <c r="F1145" s="14" t="str">
        <f>ATT.!E1147</f>
        <v/>
      </c>
      <c r="G1145" s="15" t="str">
        <f>ATT.!F1147</f>
        <v/>
      </c>
      <c r="H1145" s="15" t="str">
        <f>ATT.!G1147</f>
        <v/>
      </c>
      <c r="I1145" s="14" t="str">
        <f>ATT.!H1147</f>
        <v/>
      </c>
      <c r="J1145" s="78"/>
      <c r="K1145" s="78"/>
      <c r="L1145" s="79"/>
      <c r="M1145" s="79"/>
      <c r="N1145" s="79"/>
    </row>
    <row r="1146" spans="5:14" ht="18" customHeight="1" x14ac:dyDescent="0.25">
      <c r="E1146" s="14">
        <f>ATT.!D1148</f>
        <v>0</v>
      </c>
      <c r="F1146" s="14" t="str">
        <f>ATT.!E1148</f>
        <v/>
      </c>
      <c r="G1146" s="15" t="str">
        <f>ATT.!F1148</f>
        <v/>
      </c>
      <c r="H1146" s="15" t="str">
        <f>ATT.!G1148</f>
        <v/>
      </c>
      <c r="I1146" s="14" t="str">
        <f>ATT.!H1148</f>
        <v/>
      </c>
      <c r="J1146" s="78"/>
      <c r="K1146" s="78"/>
      <c r="L1146" s="79"/>
      <c r="M1146" s="79"/>
      <c r="N1146" s="79"/>
    </row>
    <row r="1147" spans="5:14" ht="18" customHeight="1" x14ac:dyDescent="0.25">
      <c r="E1147" s="14">
        <f>ATT.!D1149</f>
        <v>0</v>
      </c>
      <c r="F1147" s="14" t="str">
        <f>ATT.!E1149</f>
        <v/>
      </c>
      <c r="G1147" s="15" t="str">
        <f>ATT.!F1149</f>
        <v/>
      </c>
      <c r="H1147" s="15" t="str">
        <f>ATT.!G1149</f>
        <v/>
      </c>
      <c r="I1147" s="14" t="str">
        <f>ATT.!H1149</f>
        <v/>
      </c>
      <c r="J1147" s="78"/>
      <c r="K1147" s="78"/>
      <c r="L1147" s="79"/>
      <c r="M1147" s="79"/>
      <c r="N1147" s="79"/>
    </row>
    <row r="1148" spans="5:14" ht="18" customHeight="1" x14ac:dyDescent="0.25">
      <c r="E1148" s="14">
        <f>ATT.!D1150</f>
        <v>0</v>
      </c>
      <c r="F1148" s="14" t="str">
        <f>ATT.!E1150</f>
        <v/>
      </c>
      <c r="G1148" s="15" t="str">
        <f>ATT.!F1150</f>
        <v/>
      </c>
      <c r="H1148" s="15" t="str">
        <f>ATT.!G1150</f>
        <v/>
      </c>
      <c r="I1148" s="14" t="str">
        <f>ATT.!H1150</f>
        <v/>
      </c>
      <c r="J1148" s="78"/>
      <c r="K1148" s="78"/>
      <c r="L1148" s="79"/>
      <c r="M1148" s="79"/>
      <c r="N1148" s="79"/>
    </row>
    <row r="1149" spans="5:14" ht="18" customHeight="1" x14ac:dyDescent="0.25">
      <c r="E1149" s="14">
        <f>ATT.!D1151</f>
        <v>0</v>
      </c>
      <c r="F1149" s="14" t="str">
        <f>ATT.!E1151</f>
        <v/>
      </c>
      <c r="G1149" s="15" t="str">
        <f>ATT.!F1151</f>
        <v/>
      </c>
      <c r="H1149" s="15" t="str">
        <f>ATT.!G1151</f>
        <v/>
      </c>
      <c r="I1149" s="14" t="str">
        <f>ATT.!H1151</f>
        <v/>
      </c>
      <c r="J1149" s="78"/>
      <c r="K1149" s="78"/>
      <c r="L1149" s="79"/>
      <c r="M1149" s="79"/>
      <c r="N1149" s="79"/>
    </row>
    <row r="1150" spans="5:14" ht="18" customHeight="1" x14ac:dyDescent="0.25">
      <c r="E1150" s="14">
        <f>ATT.!D1152</f>
        <v>0</v>
      </c>
      <c r="F1150" s="14" t="str">
        <f>ATT.!E1152</f>
        <v/>
      </c>
      <c r="G1150" s="15" t="str">
        <f>ATT.!F1152</f>
        <v/>
      </c>
      <c r="H1150" s="15" t="str">
        <f>ATT.!G1152</f>
        <v/>
      </c>
      <c r="I1150" s="14" t="str">
        <f>ATT.!H1152</f>
        <v/>
      </c>
      <c r="J1150" s="78"/>
      <c r="K1150" s="78"/>
      <c r="L1150" s="79"/>
      <c r="M1150" s="79"/>
      <c r="N1150" s="79"/>
    </row>
    <row r="1151" spans="5:14" ht="18" customHeight="1" x14ac:dyDescent="0.25">
      <c r="E1151" s="14">
        <f>ATT.!D1153</f>
        <v>0</v>
      </c>
      <c r="F1151" s="14" t="str">
        <f>ATT.!E1153</f>
        <v/>
      </c>
      <c r="G1151" s="15" t="str">
        <f>ATT.!F1153</f>
        <v/>
      </c>
      <c r="H1151" s="15" t="str">
        <f>ATT.!G1153</f>
        <v/>
      </c>
      <c r="I1151" s="14" t="str">
        <f>ATT.!H1153</f>
        <v/>
      </c>
      <c r="J1151" s="78"/>
      <c r="K1151" s="78"/>
      <c r="L1151" s="79"/>
      <c r="M1151" s="79"/>
      <c r="N1151" s="79"/>
    </row>
    <row r="1152" spans="5:14" ht="18" customHeight="1" x14ac:dyDescent="0.25">
      <c r="E1152" s="14">
        <f>ATT.!D1154</f>
        <v>0</v>
      </c>
      <c r="F1152" s="14" t="str">
        <f>ATT.!E1154</f>
        <v/>
      </c>
      <c r="G1152" s="15" t="str">
        <f>ATT.!F1154</f>
        <v/>
      </c>
      <c r="H1152" s="15" t="str">
        <f>ATT.!G1154</f>
        <v/>
      </c>
      <c r="I1152" s="14" t="str">
        <f>ATT.!H1154</f>
        <v/>
      </c>
      <c r="J1152" s="78"/>
      <c r="K1152" s="78"/>
      <c r="L1152" s="79"/>
      <c r="M1152" s="79"/>
      <c r="N1152" s="79"/>
    </row>
    <row r="1153" spans="5:14" ht="18" customHeight="1" x14ac:dyDescent="0.25">
      <c r="E1153" s="14">
        <f>ATT.!D1155</f>
        <v>0</v>
      </c>
      <c r="F1153" s="14" t="str">
        <f>ATT.!E1155</f>
        <v/>
      </c>
      <c r="G1153" s="15" t="str">
        <f>ATT.!F1155</f>
        <v/>
      </c>
      <c r="H1153" s="15" t="str">
        <f>ATT.!G1155</f>
        <v/>
      </c>
      <c r="I1153" s="14" t="str">
        <f>ATT.!H1155</f>
        <v/>
      </c>
      <c r="J1153" s="78"/>
      <c r="K1153" s="78"/>
      <c r="L1153" s="79"/>
      <c r="M1153" s="79"/>
      <c r="N1153" s="79"/>
    </row>
    <row r="1154" spans="5:14" ht="18" customHeight="1" x14ac:dyDescent="0.25">
      <c r="E1154" s="14">
        <f>ATT.!D1156</f>
        <v>0</v>
      </c>
      <c r="F1154" s="14" t="str">
        <f>ATT.!E1156</f>
        <v/>
      </c>
      <c r="G1154" s="15" t="str">
        <f>ATT.!F1156</f>
        <v/>
      </c>
      <c r="H1154" s="15" t="str">
        <f>ATT.!G1156</f>
        <v/>
      </c>
      <c r="I1154" s="14" t="str">
        <f>ATT.!H1156</f>
        <v/>
      </c>
      <c r="J1154" s="78"/>
      <c r="K1154" s="78"/>
      <c r="L1154" s="79"/>
      <c r="M1154" s="79"/>
      <c r="N1154" s="79"/>
    </row>
    <row r="1155" spans="5:14" ht="18" customHeight="1" x14ac:dyDescent="0.25">
      <c r="E1155" s="14">
        <f>ATT.!D1157</f>
        <v>0</v>
      </c>
      <c r="F1155" s="14" t="str">
        <f>ATT.!E1157</f>
        <v/>
      </c>
      <c r="G1155" s="15" t="str">
        <f>ATT.!F1157</f>
        <v/>
      </c>
      <c r="H1155" s="15" t="str">
        <f>ATT.!G1157</f>
        <v/>
      </c>
      <c r="I1155" s="14" t="str">
        <f>ATT.!H1157</f>
        <v/>
      </c>
      <c r="J1155" s="78"/>
      <c r="K1155" s="78"/>
      <c r="L1155" s="79"/>
      <c r="M1155" s="79"/>
      <c r="N1155" s="79"/>
    </row>
    <row r="1156" spans="5:14" ht="18" customHeight="1" x14ac:dyDescent="0.25">
      <c r="E1156" s="14">
        <f>ATT.!D1158</f>
        <v>0</v>
      </c>
      <c r="F1156" s="14" t="str">
        <f>ATT.!E1158</f>
        <v/>
      </c>
      <c r="G1156" s="15" t="str">
        <f>ATT.!F1158</f>
        <v/>
      </c>
      <c r="H1156" s="15" t="str">
        <f>ATT.!G1158</f>
        <v/>
      </c>
      <c r="I1156" s="14" t="str">
        <f>ATT.!H1158</f>
        <v/>
      </c>
      <c r="J1156" s="78"/>
      <c r="K1156" s="78"/>
      <c r="L1156" s="79"/>
      <c r="M1156" s="79"/>
      <c r="N1156" s="79"/>
    </row>
    <row r="1157" spans="5:14" ht="18" customHeight="1" x14ac:dyDescent="0.25">
      <c r="E1157" s="14">
        <f>ATT.!D1159</f>
        <v>0</v>
      </c>
      <c r="F1157" s="14" t="str">
        <f>ATT.!E1159</f>
        <v/>
      </c>
      <c r="G1157" s="15" t="str">
        <f>ATT.!F1159</f>
        <v/>
      </c>
      <c r="H1157" s="15" t="str">
        <f>ATT.!G1159</f>
        <v/>
      </c>
      <c r="I1157" s="14" t="str">
        <f>ATT.!H1159</f>
        <v/>
      </c>
      <c r="J1157" s="78"/>
      <c r="K1157" s="78"/>
      <c r="L1157" s="79"/>
      <c r="M1157" s="79"/>
      <c r="N1157" s="79"/>
    </row>
    <row r="1158" spans="5:14" ht="18" customHeight="1" x14ac:dyDescent="0.25">
      <c r="E1158" s="14">
        <f>ATT.!D1160</f>
        <v>0</v>
      </c>
      <c r="F1158" s="14" t="str">
        <f>ATT.!E1160</f>
        <v/>
      </c>
      <c r="G1158" s="15" t="str">
        <f>ATT.!F1160</f>
        <v/>
      </c>
      <c r="H1158" s="15" t="str">
        <f>ATT.!G1160</f>
        <v/>
      </c>
      <c r="I1158" s="14" t="str">
        <f>ATT.!H1160</f>
        <v/>
      </c>
      <c r="J1158" s="78"/>
      <c r="K1158" s="78"/>
      <c r="L1158" s="79"/>
      <c r="M1158" s="79"/>
      <c r="N1158" s="79"/>
    </row>
    <row r="1159" spans="5:14" ht="18" customHeight="1" x14ac:dyDescent="0.25">
      <c r="E1159" s="14">
        <f>ATT.!D1161</f>
        <v>0</v>
      </c>
      <c r="F1159" s="14" t="str">
        <f>ATT.!E1161</f>
        <v/>
      </c>
      <c r="G1159" s="15" t="str">
        <f>ATT.!F1161</f>
        <v/>
      </c>
      <c r="H1159" s="15" t="str">
        <f>ATT.!G1161</f>
        <v/>
      </c>
      <c r="I1159" s="14" t="str">
        <f>ATT.!H1161</f>
        <v/>
      </c>
      <c r="J1159" s="78"/>
      <c r="K1159" s="78"/>
      <c r="L1159" s="79"/>
      <c r="M1159" s="79"/>
      <c r="N1159" s="79"/>
    </row>
    <row r="1160" spans="5:14" ht="18" customHeight="1" x14ac:dyDescent="0.25">
      <c r="E1160" s="14">
        <f>ATT.!D1162</f>
        <v>0</v>
      </c>
      <c r="F1160" s="14" t="str">
        <f>ATT.!E1162</f>
        <v/>
      </c>
      <c r="G1160" s="15" t="str">
        <f>ATT.!F1162</f>
        <v/>
      </c>
      <c r="H1160" s="15" t="str">
        <f>ATT.!G1162</f>
        <v/>
      </c>
      <c r="I1160" s="14" t="str">
        <f>ATT.!H1162</f>
        <v/>
      </c>
      <c r="J1160" s="78"/>
      <c r="K1160" s="78"/>
      <c r="L1160" s="79"/>
      <c r="M1160" s="79"/>
      <c r="N1160" s="79"/>
    </row>
    <row r="1161" spans="5:14" ht="18" customHeight="1" x14ac:dyDescent="0.25">
      <c r="E1161" s="14">
        <f>ATT.!D1163</f>
        <v>0</v>
      </c>
      <c r="F1161" s="14" t="str">
        <f>ATT.!E1163</f>
        <v/>
      </c>
      <c r="G1161" s="15" t="str">
        <f>ATT.!F1163</f>
        <v/>
      </c>
      <c r="H1161" s="15" t="str">
        <f>ATT.!G1163</f>
        <v/>
      </c>
      <c r="I1161" s="14" t="str">
        <f>ATT.!H1163</f>
        <v/>
      </c>
      <c r="J1161" s="78"/>
      <c r="K1161" s="78"/>
      <c r="L1161" s="79"/>
      <c r="M1161" s="79"/>
      <c r="N1161" s="79"/>
    </row>
    <row r="1162" spans="5:14" ht="18" customHeight="1" x14ac:dyDescent="0.25">
      <c r="E1162" s="14">
        <f>ATT.!D1164</f>
        <v>0</v>
      </c>
      <c r="F1162" s="14" t="str">
        <f>ATT.!E1164</f>
        <v/>
      </c>
      <c r="G1162" s="15" t="str">
        <f>ATT.!F1164</f>
        <v/>
      </c>
      <c r="H1162" s="15" t="str">
        <f>ATT.!G1164</f>
        <v/>
      </c>
      <c r="I1162" s="14" t="str">
        <f>ATT.!H1164</f>
        <v/>
      </c>
      <c r="J1162" s="78"/>
      <c r="K1162" s="78"/>
      <c r="L1162" s="79"/>
      <c r="M1162" s="79"/>
      <c r="N1162" s="79"/>
    </row>
    <row r="1163" spans="5:14" ht="18" customHeight="1" x14ac:dyDescent="0.25">
      <c r="E1163" s="14">
        <f>ATT.!D1165</f>
        <v>0</v>
      </c>
      <c r="F1163" s="14" t="str">
        <f>ATT.!E1165</f>
        <v/>
      </c>
      <c r="G1163" s="15" t="str">
        <f>ATT.!F1165</f>
        <v/>
      </c>
      <c r="H1163" s="15" t="str">
        <f>ATT.!G1165</f>
        <v/>
      </c>
      <c r="I1163" s="14" t="str">
        <f>ATT.!H1165</f>
        <v/>
      </c>
      <c r="J1163" s="78"/>
      <c r="K1163" s="78"/>
      <c r="L1163" s="79"/>
      <c r="M1163" s="79"/>
      <c r="N1163" s="79"/>
    </row>
    <row r="1164" spans="5:14" ht="18" customHeight="1" x14ac:dyDescent="0.25">
      <c r="E1164" s="14">
        <f>ATT.!D1166</f>
        <v>0</v>
      </c>
      <c r="F1164" s="14" t="str">
        <f>ATT.!E1166</f>
        <v/>
      </c>
      <c r="G1164" s="15" t="str">
        <f>ATT.!F1166</f>
        <v/>
      </c>
      <c r="H1164" s="15" t="str">
        <f>ATT.!G1166</f>
        <v/>
      </c>
      <c r="I1164" s="14" t="str">
        <f>ATT.!H1166</f>
        <v/>
      </c>
      <c r="J1164" s="78"/>
      <c r="K1164" s="78"/>
      <c r="L1164" s="79"/>
      <c r="M1164" s="79"/>
      <c r="N1164" s="79"/>
    </row>
    <row r="1165" spans="5:14" ht="18" customHeight="1" x14ac:dyDescent="0.25">
      <c r="E1165" s="14">
        <f>ATT.!D1167</f>
        <v>0</v>
      </c>
      <c r="F1165" s="14" t="str">
        <f>ATT.!E1167</f>
        <v/>
      </c>
      <c r="G1165" s="15" t="str">
        <f>ATT.!F1167</f>
        <v/>
      </c>
      <c r="H1165" s="15" t="str">
        <f>ATT.!G1167</f>
        <v/>
      </c>
      <c r="I1165" s="14" t="str">
        <f>ATT.!H1167</f>
        <v/>
      </c>
      <c r="J1165" s="78"/>
      <c r="K1165" s="78"/>
      <c r="L1165" s="79"/>
      <c r="M1165" s="79"/>
      <c r="N1165" s="79"/>
    </row>
    <row r="1166" spans="5:14" ht="18" customHeight="1" x14ac:dyDescent="0.25">
      <c r="E1166" s="14">
        <f>ATT.!D1168</f>
        <v>0</v>
      </c>
      <c r="F1166" s="14" t="str">
        <f>ATT.!E1168</f>
        <v/>
      </c>
      <c r="G1166" s="15" t="str">
        <f>ATT.!F1168</f>
        <v/>
      </c>
      <c r="H1166" s="15" t="str">
        <f>ATT.!G1168</f>
        <v/>
      </c>
      <c r="I1166" s="14" t="str">
        <f>ATT.!H1168</f>
        <v/>
      </c>
      <c r="J1166" s="78"/>
      <c r="K1166" s="78"/>
      <c r="L1166" s="79"/>
      <c r="M1166" s="79"/>
      <c r="N1166" s="79"/>
    </row>
    <row r="1167" spans="5:14" ht="18" customHeight="1" x14ac:dyDescent="0.25">
      <c r="E1167" s="14">
        <f>ATT.!D1169</f>
        <v>0</v>
      </c>
      <c r="F1167" s="14" t="str">
        <f>ATT.!E1169</f>
        <v/>
      </c>
      <c r="G1167" s="15" t="str">
        <f>ATT.!F1169</f>
        <v/>
      </c>
      <c r="H1167" s="15" t="str">
        <f>ATT.!G1169</f>
        <v/>
      </c>
      <c r="I1167" s="14" t="str">
        <f>ATT.!H1169</f>
        <v/>
      </c>
      <c r="J1167" s="78"/>
      <c r="K1167" s="78"/>
      <c r="L1167" s="79"/>
      <c r="M1167" s="79"/>
      <c r="N1167" s="79"/>
    </row>
    <row r="1168" spans="5:14" ht="18" customHeight="1" x14ac:dyDescent="0.25">
      <c r="E1168" s="14">
        <f>ATT.!D1170</f>
        <v>0</v>
      </c>
      <c r="F1168" s="14" t="str">
        <f>ATT.!E1170</f>
        <v/>
      </c>
      <c r="G1168" s="15" t="str">
        <f>ATT.!F1170</f>
        <v/>
      </c>
      <c r="H1168" s="15" t="str">
        <f>ATT.!G1170</f>
        <v/>
      </c>
      <c r="I1168" s="14" t="str">
        <f>ATT.!H1170</f>
        <v/>
      </c>
      <c r="J1168" s="78"/>
      <c r="K1168" s="78"/>
      <c r="L1168" s="79"/>
      <c r="M1168" s="79"/>
      <c r="N1168" s="79"/>
    </row>
    <row r="1169" spans="5:14" ht="18" customHeight="1" x14ac:dyDescent="0.25">
      <c r="E1169" s="14">
        <f>ATT.!D1171</f>
        <v>0</v>
      </c>
      <c r="F1169" s="14" t="str">
        <f>ATT.!E1171</f>
        <v/>
      </c>
      <c r="G1169" s="15" t="str">
        <f>ATT.!F1171</f>
        <v/>
      </c>
      <c r="H1169" s="15" t="str">
        <f>ATT.!G1171</f>
        <v/>
      </c>
      <c r="I1169" s="14" t="str">
        <f>ATT.!H1171</f>
        <v/>
      </c>
      <c r="J1169" s="78"/>
      <c r="K1169" s="78"/>
      <c r="L1169" s="79"/>
      <c r="M1169" s="79"/>
      <c r="N1169" s="79"/>
    </row>
    <row r="1170" spans="5:14" ht="18" customHeight="1" x14ac:dyDescent="0.25">
      <c r="E1170" s="14">
        <f>ATT.!D1172</f>
        <v>0</v>
      </c>
      <c r="F1170" s="14" t="str">
        <f>ATT.!E1172</f>
        <v/>
      </c>
      <c r="G1170" s="15" t="str">
        <f>ATT.!F1172</f>
        <v/>
      </c>
      <c r="H1170" s="15" t="str">
        <f>ATT.!G1172</f>
        <v/>
      </c>
      <c r="I1170" s="14" t="str">
        <f>ATT.!H1172</f>
        <v/>
      </c>
      <c r="J1170" s="78"/>
      <c r="K1170" s="78"/>
      <c r="L1170" s="79"/>
      <c r="M1170" s="79"/>
      <c r="N1170" s="79"/>
    </row>
    <row r="1171" spans="5:14" ht="18" customHeight="1" x14ac:dyDescent="0.25">
      <c r="E1171" s="14">
        <f>ATT.!D1173</f>
        <v>0</v>
      </c>
      <c r="F1171" s="14" t="str">
        <f>ATT.!E1173</f>
        <v/>
      </c>
      <c r="G1171" s="15" t="str">
        <f>ATT.!F1173</f>
        <v/>
      </c>
      <c r="H1171" s="15" t="str">
        <f>ATT.!G1173</f>
        <v/>
      </c>
      <c r="I1171" s="14" t="str">
        <f>ATT.!H1173</f>
        <v/>
      </c>
      <c r="J1171" s="78"/>
      <c r="K1171" s="78"/>
      <c r="L1171" s="79"/>
      <c r="M1171" s="79"/>
      <c r="N1171" s="79"/>
    </row>
    <row r="1172" spans="5:14" ht="18" customHeight="1" x14ac:dyDescent="0.25">
      <c r="E1172" s="14">
        <f>ATT.!D1174</f>
        <v>0</v>
      </c>
      <c r="F1172" s="14" t="str">
        <f>ATT.!E1174</f>
        <v/>
      </c>
      <c r="G1172" s="15" t="str">
        <f>ATT.!F1174</f>
        <v/>
      </c>
      <c r="H1172" s="15" t="str">
        <f>ATT.!G1174</f>
        <v/>
      </c>
      <c r="I1172" s="14" t="str">
        <f>ATT.!H1174</f>
        <v/>
      </c>
      <c r="J1172" s="78"/>
      <c r="K1172" s="78"/>
      <c r="L1172" s="79"/>
      <c r="M1172" s="79"/>
      <c r="N1172" s="79"/>
    </row>
    <row r="1173" spans="5:14" ht="18" customHeight="1" x14ac:dyDescent="0.25">
      <c r="E1173" s="14">
        <f>ATT.!D1175</f>
        <v>0</v>
      </c>
      <c r="F1173" s="14" t="str">
        <f>ATT.!E1175</f>
        <v/>
      </c>
      <c r="G1173" s="15" t="str">
        <f>ATT.!F1175</f>
        <v/>
      </c>
      <c r="H1173" s="15" t="str">
        <f>ATT.!G1175</f>
        <v/>
      </c>
      <c r="I1173" s="14" t="str">
        <f>ATT.!H1175</f>
        <v/>
      </c>
      <c r="J1173" s="78"/>
      <c r="K1173" s="78"/>
      <c r="L1173" s="79"/>
      <c r="M1173" s="79"/>
      <c r="N1173" s="79"/>
    </row>
    <row r="1174" spans="5:14" ht="18" customHeight="1" x14ac:dyDescent="0.25">
      <c r="E1174" s="14">
        <f>ATT.!D1176</f>
        <v>0</v>
      </c>
      <c r="F1174" s="14" t="str">
        <f>ATT.!E1176</f>
        <v/>
      </c>
      <c r="G1174" s="15" t="str">
        <f>ATT.!F1176</f>
        <v/>
      </c>
      <c r="H1174" s="15" t="str">
        <f>ATT.!G1176</f>
        <v/>
      </c>
      <c r="I1174" s="14" t="str">
        <f>ATT.!H1176</f>
        <v/>
      </c>
      <c r="J1174" s="78"/>
      <c r="K1174" s="78"/>
      <c r="L1174" s="79"/>
      <c r="M1174" s="79"/>
      <c r="N1174" s="79"/>
    </row>
    <row r="1175" spans="5:14" ht="18" customHeight="1" x14ac:dyDescent="0.25">
      <c r="E1175" s="14">
        <f>ATT.!D1177</f>
        <v>0</v>
      </c>
      <c r="F1175" s="14" t="str">
        <f>ATT.!E1177</f>
        <v/>
      </c>
      <c r="G1175" s="15" t="str">
        <f>ATT.!F1177</f>
        <v/>
      </c>
      <c r="H1175" s="15" t="str">
        <f>ATT.!G1177</f>
        <v/>
      </c>
      <c r="I1175" s="14" t="str">
        <f>ATT.!H1177</f>
        <v/>
      </c>
      <c r="J1175" s="78"/>
      <c r="K1175" s="78"/>
      <c r="L1175" s="79"/>
      <c r="M1175" s="79"/>
      <c r="N1175" s="79"/>
    </row>
    <row r="1176" spans="5:14" ht="18" customHeight="1" x14ac:dyDescent="0.25">
      <c r="E1176" s="14">
        <f>ATT.!D1178</f>
        <v>0</v>
      </c>
      <c r="F1176" s="14" t="str">
        <f>ATT.!E1178</f>
        <v/>
      </c>
      <c r="G1176" s="15" t="str">
        <f>ATT.!F1178</f>
        <v/>
      </c>
      <c r="H1176" s="15" t="str">
        <f>ATT.!G1178</f>
        <v/>
      </c>
      <c r="I1176" s="14" t="str">
        <f>ATT.!H1178</f>
        <v/>
      </c>
      <c r="J1176" s="78"/>
      <c r="K1176" s="78"/>
      <c r="L1176" s="79"/>
      <c r="M1176" s="79"/>
      <c r="N1176" s="79"/>
    </row>
    <row r="1177" spans="5:14" ht="18" customHeight="1" x14ac:dyDescent="0.25">
      <c r="E1177" s="14">
        <f>ATT.!D1179</f>
        <v>0</v>
      </c>
      <c r="F1177" s="14" t="str">
        <f>ATT.!E1179</f>
        <v/>
      </c>
      <c r="G1177" s="15" t="str">
        <f>ATT.!F1179</f>
        <v/>
      </c>
      <c r="H1177" s="15" t="str">
        <f>ATT.!G1179</f>
        <v/>
      </c>
      <c r="I1177" s="14" t="str">
        <f>ATT.!H1179</f>
        <v/>
      </c>
      <c r="J1177" s="78"/>
      <c r="K1177" s="78"/>
      <c r="L1177" s="79"/>
      <c r="M1177" s="79"/>
      <c r="N1177" s="79"/>
    </row>
    <row r="1178" spans="5:14" ht="18" customHeight="1" x14ac:dyDescent="0.25">
      <c r="E1178" s="14">
        <f>ATT.!D1180</f>
        <v>0</v>
      </c>
      <c r="F1178" s="14" t="str">
        <f>ATT.!E1180</f>
        <v/>
      </c>
      <c r="G1178" s="15" t="str">
        <f>ATT.!F1180</f>
        <v/>
      </c>
      <c r="H1178" s="15" t="str">
        <f>ATT.!G1180</f>
        <v/>
      </c>
      <c r="I1178" s="14" t="str">
        <f>ATT.!H1180</f>
        <v/>
      </c>
      <c r="J1178" s="78"/>
      <c r="K1178" s="78"/>
      <c r="L1178" s="79"/>
      <c r="M1178" s="79"/>
      <c r="N1178" s="79"/>
    </row>
    <row r="1179" spans="5:14" ht="18" customHeight="1" x14ac:dyDescent="0.25">
      <c r="E1179" s="14">
        <f>ATT.!D1181</f>
        <v>0</v>
      </c>
      <c r="F1179" s="14" t="str">
        <f>ATT.!E1181</f>
        <v/>
      </c>
      <c r="G1179" s="15" t="str">
        <f>ATT.!F1181</f>
        <v/>
      </c>
      <c r="H1179" s="15" t="str">
        <f>ATT.!G1181</f>
        <v/>
      </c>
      <c r="I1179" s="14" t="str">
        <f>ATT.!H1181</f>
        <v/>
      </c>
      <c r="J1179" s="78"/>
      <c r="K1179" s="78"/>
      <c r="L1179" s="79"/>
      <c r="M1179" s="79"/>
      <c r="N1179" s="79"/>
    </row>
    <row r="1180" spans="5:14" ht="18" customHeight="1" x14ac:dyDescent="0.25">
      <c r="E1180" s="14">
        <f>ATT.!D1182</f>
        <v>0</v>
      </c>
      <c r="F1180" s="14" t="str">
        <f>ATT.!E1182</f>
        <v/>
      </c>
      <c r="G1180" s="15" t="str">
        <f>ATT.!F1182</f>
        <v/>
      </c>
      <c r="H1180" s="15" t="str">
        <f>ATT.!G1182</f>
        <v/>
      </c>
      <c r="I1180" s="14" t="str">
        <f>ATT.!H1182</f>
        <v/>
      </c>
      <c r="J1180" s="78"/>
      <c r="K1180" s="78"/>
      <c r="L1180" s="79"/>
      <c r="M1180" s="79"/>
      <c r="N1180" s="79"/>
    </row>
    <row r="1181" spans="5:14" ht="18" customHeight="1" x14ac:dyDescent="0.25">
      <c r="E1181" s="14">
        <f>ATT.!D1183</f>
        <v>0</v>
      </c>
      <c r="F1181" s="14" t="str">
        <f>ATT.!E1183</f>
        <v/>
      </c>
      <c r="G1181" s="15" t="str">
        <f>ATT.!F1183</f>
        <v/>
      </c>
      <c r="H1181" s="15" t="str">
        <f>ATT.!G1183</f>
        <v/>
      </c>
      <c r="I1181" s="14" t="str">
        <f>ATT.!H1183</f>
        <v/>
      </c>
      <c r="J1181" s="78"/>
      <c r="K1181" s="78"/>
      <c r="L1181" s="79"/>
      <c r="M1181" s="79"/>
      <c r="N1181" s="79"/>
    </row>
    <row r="1182" spans="5:14" ht="18" customHeight="1" x14ac:dyDescent="0.25">
      <c r="E1182" s="14">
        <f>ATT.!D1184</f>
        <v>0</v>
      </c>
      <c r="F1182" s="14" t="str">
        <f>ATT.!E1184</f>
        <v/>
      </c>
      <c r="G1182" s="15" t="str">
        <f>ATT.!F1184</f>
        <v/>
      </c>
      <c r="H1182" s="15" t="str">
        <f>ATT.!G1184</f>
        <v/>
      </c>
      <c r="I1182" s="14" t="str">
        <f>ATT.!H1184</f>
        <v/>
      </c>
      <c r="J1182" s="78"/>
      <c r="K1182" s="78"/>
      <c r="L1182" s="79"/>
      <c r="M1182" s="79"/>
      <c r="N1182" s="79"/>
    </row>
    <row r="1183" spans="5:14" ht="18" customHeight="1" x14ac:dyDescent="0.25">
      <c r="E1183" s="14">
        <f>ATT.!D1185</f>
        <v>0</v>
      </c>
      <c r="F1183" s="14" t="str">
        <f>ATT.!E1185</f>
        <v/>
      </c>
      <c r="G1183" s="15" t="str">
        <f>ATT.!F1185</f>
        <v/>
      </c>
      <c r="H1183" s="15" t="str">
        <f>ATT.!G1185</f>
        <v/>
      </c>
      <c r="I1183" s="14" t="str">
        <f>ATT.!H1185</f>
        <v/>
      </c>
      <c r="J1183" s="78"/>
      <c r="K1183" s="78"/>
      <c r="L1183" s="79"/>
      <c r="M1183" s="79"/>
      <c r="N1183" s="79"/>
    </row>
    <row r="1184" spans="5:14" ht="18" customHeight="1" x14ac:dyDescent="0.25">
      <c r="E1184" s="14">
        <f>ATT.!D1186</f>
        <v>0</v>
      </c>
      <c r="F1184" s="14" t="str">
        <f>ATT.!E1186</f>
        <v/>
      </c>
      <c r="G1184" s="15" t="str">
        <f>ATT.!F1186</f>
        <v/>
      </c>
      <c r="H1184" s="15" t="str">
        <f>ATT.!G1186</f>
        <v/>
      </c>
      <c r="I1184" s="14" t="str">
        <f>ATT.!H1186</f>
        <v/>
      </c>
      <c r="J1184" s="78"/>
      <c r="K1184" s="78"/>
      <c r="L1184" s="79"/>
      <c r="M1184" s="79"/>
      <c r="N1184" s="79"/>
    </row>
    <row r="1185" spans="5:14" ht="18" customHeight="1" x14ac:dyDescent="0.25">
      <c r="E1185" s="14">
        <f>ATT.!D1187</f>
        <v>0</v>
      </c>
      <c r="F1185" s="14" t="str">
        <f>ATT.!E1187</f>
        <v/>
      </c>
      <c r="G1185" s="15" t="str">
        <f>ATT.!F1187</f>
        <v/>
      </c>
      <c r="H1185" s="15" t="str">
        <f>ATT.!G1187</f>
        <v/>
      </c>
      <c r="I1185" s="14" t="str">
        <f>ATT.!H1187</f>
        <v/>
      </c>
      <c r="J1185" s="78"/>
      <c r="K1185" s="78"/>
      <c r="L1185" s="79"/>
      <c r="M1185" s="79"/>
      <c r="N1185" s="79"/>
    </row>
    <row r="1186" spans="5:14" ht="18" customHeight="1" x14ac:dyDescent="0.25">
      <c r="E1186" s="14">
        <f>ATT.!D1188</f>
        <v>0</v>
      </c>
      <c r="F1186" s="14" t="str">
        <f>ATT.!E1188</f>
        <v/>
      </c>
      <c r="G1186" s="15" t="str">
        <f>ATT.!F1188</f>
        <v/>
      </c>
      <c r="H1186" s="15" t="str">
        <f>ATT.!G1188</f>
        <v/>
      </c>
      <c r="I1186" s="14" t="str">
        <f>ATT.!H1188</f>
        <v/>
      </c>
      <c r="J1186" s="78"/>
      <c r="K1186" s="78"/>
      <c r="L1186" s="79"/>
      <c r="M1186" s="79"/>
      <c r="N1186" s="79"/>
    </row>
    <row r="1187" spans="5:14" ht="18" customHeight="1" x14ac:dyDescent="0.25">
      <c r="E1187" s="14">
        <f>ATT.!D1189</f>
        <v>0</v>
      </c>
      <c r="F1187" s="14" t="str">
        <f>ATT.!E1189</f>
        <v/>
      </c>
      <c r="G1187" s="15" t="str">
        <f>ATT.!F1189</f>
        <v/>
      </c>
      <c r="H1187" s="15" t="str">
        <f>ATT.!G1189</f>
        <v/>
      </c>
      <c r="I1187" s="14" t="str">
        <f>ATT.!H1189</f>
        <v/>
      </c>
      <c r="J1187" s="78"/>
      <c r="K1187" s="78"/>
      <c r="L1187" s="79"/>
      <c r="M1187" s="79"/>
      <c r="N1187" s="79"/>
    </row>
    <row r="1188" spans="5:14" ht="18" customHeight="1" x14ac:dyDescent="0.25">
      <c r="E1188" s="14">
        <f>ATT.!D1190</f>
        <v>0</v>
      </c>
      <c r="F1188" s="14" t="str">
        <f>ATT.!E1190</f>
        <v/>
      </c>
      <c r="G1188" s="15" t="str">
        <f>ATT.!F1190</f>
        <v/>
      </c>
      <c r="H1188" s="15" t="str">
        <f>ATT.!G1190</f>
        <v/>
      </c>
      <c r="I1188" s="14" t="str">
        <f>ATT.!H1190</f>
        <v/>
      </c>
      <c r="J1188" s="78"/>
      <c r="K1188" s="78"/>
      <c r="L1188" s="79"/>
      <c r="M1188" s="79"/>
      <c r="N1188" s="79"/>
    </row>
    <row r="1189" spans="5:14" ht="18" customHeight="1" x14ac:dyDescent="0.25">
      <c r="E1189" s="14">
        <f>ATT.!D1191</f>
        <v>0</v>
      </c>
      <c r="F1189" s="14" t="str">
        <f>ATT.!E1191</f>
        <v/>
      </c>
      <c r="G1189" s="15" t="str">
        <f>ATT.!F1191</f>
        <v/>
      </c>
      <c r="H1189" s="15" t="str">
        <f>ATT.!G1191</f>
        <v/>
      </c>
      <c r="I1189" s="14" t="str">
        <f>ATT.!H1191</f>
        <v/>
      </c>
      <c r="J1189" s="78"/>
      <c r="K1189" s="78"/>
      <c r="L1189" s="79"/>
      <c r="M1189" s="79"/>
      <c r="N1189" s="79"/>
    </row>
    <row r="1190" spans="5:14" ht="18" customHeight="1" x14ac:dyDescent="0.25">
      <c r="E1190" s="14">
        <f>ATT.!D1192</f>
        <v>0</v>
      </c>
      <c r="F1190" s="14" t="str">
        <f>ATT.!E1192</f>
        <v/>
      </c>
      <c r="G1190" s="15" t="str">
        <f>ATT.!F1192</f>
        <v/>
      </c>
      <c r="H1190" s="15" t="str">
        <f>ATT.!G1192</f>
        <v/>
      </c>
      <c r="I1190" s="14" t="str">
        <f>ATT.!H1192</f>
        <v/>
      </c>
      <c r="J1190" s="78"/>
      <c r="K1190" s="78"/>
      <c r="L1190" s="79"/>
      <c r="M1190" s="79"/>
      <c r="N1190" s="79"/>
    </row>
    <row r="1191" spans="5:14" ht="18" customHeight="1" x14ac:dyDescent="0.25">
      <c r="E1191" s="14">
        <f>ATT.!D1193</f>
        <v>0</v>
      </c>
      <c r="F1191" s="14" t="str">
        <f>ATT.!E1193</f>
        <v/>
      </c>
      <c r="G1191" s="15" t="str">
        <f>ATT.!F1193</f>
        <v/>
      </c>
      <c r="H1191" s="15" t="str">
        <f>ATT.!G1193</f>
        <v/>
      </c>
      <c r="I1191" s="14" t="str">
        <f>ATT.!H1193</f>
        <v/>
      </c>
      <c r="J1191" s="78"/>
      <c r="K1191" s="78"/>
      <c r="L1191" s="79"/>
      <c r="M1191" s="79"/>
      <c r="N1191" s="79"/>
    </row>
    <row r="1192" spans="5:14" ht="18" customHeight="1" x14ac:dyDescent="0.25">
      <c r="E1192" s="14">
        <f>ATT.!D1194</f>
        <v>0</v>
      </c>
      <c r="F1192" s="14" t="str">
        <f>ATT.!E1194</f>
        <v/>
      </c>
      <c r="G1192" s="15" t="str">
        <f>ATT.!F1194</f>
        <v/>
      </c>
      <c r="H1192" s="15" t="str">
        <f>ATT.!G1194</f>
        <v/>
      </c>
      <c r="I1192" s="14" t="str">
        <f>ATT.!H1194</f>
        <v/>
      </c>
      <c r="J1192" s="78"/>
      <c r="K1192" s="78"/>
      <c r="L1192" s="79"/>
      <c r="M1192" s="79"/>
      <c r="N1192" s="79"/>
    </row>
    <row r="1193" spans="5:14" ht="18" customHeight="1" x14ac:dyDescent="0.25">
      <c r="E1193" s="14">
        <f>ATT.!D1195</f>
        <v>0</v>
      </c>
      <c r="F1193" s="14" t="str">
        <f>ATT.!E1195</f>
        <v/>
      </c>
      <c r="G1193" s="15" t="str">
        <f>ATT.!F1195</f>
        <v/>
      </c>
      <c r="H1193" s="15" t="str">
        <f>ATT.!G1195</f>
        <v/>
      </c>
      <c r="I1193" s="14" t="str">
        <f>ATT.!H1195</f>
        <v/>
      </c>
      <c r="J1193" s="78"/>
      <c r="K1193" s="78"/>
      <c r="L1193" s="79"/>
      <c r="M1193" s="79"/>
      <c r="N1193" s="79"/>
    </row>
    <row r="1194" spans="5:14" ht="18" customHeight="1" x14ac:dyDescent="0.25">
      <c r="E1194" s="14">
        <f>ATT.!D1196</f>
        <v>0</v>
      </c>
      <c r="F1194" s="14" t="str">
        <f>ATT.!E1196</f>
        <v/>
      </c>
      <c r="G1194" s="15" t="str">
        <f>ATT.!F1196</f>
        <v/>
      </c>
      <c r="H1194" s="15" t="str">
        <f>ATT.!G1196</f>
        <v/>
      </c>
      <c r="I1194" s="14" t="str">
        <f>ATT.!H1196</f>
        <v/>
      </c>
      <c r="J1194" s="78"/>
      <c r="K1194" s="78"/>
      <c r="L1194" s="79"/>
      <c r="M1194" s="79"/>
      <c r="N1194" s="79"/>
    </row>
    <row r="1195" spans="5:14" ht="18" customHeight="1" x14ac:dyDescent="0.25">
      <c r="E1195" s="14">
        <f>ATT.!D1197</f>
        <v>0</v>
      </c>
      <c r="F1195" s="14" t="str">
        <f>ATT.!E1197</f>
        <v/>
      </c>
      <c r="G1195" s="15" t="str">
        <f>ATT.!F1197</f>
        <v/>
      </c>
      <c r="H1195" s="15" t="str">
        <f>ATT.!G1197</f>
        <v/>
      </c>
      <c r="I1195" s="14" t="str">
        <f>ATT.!H1197</f>
        <v/>
      </c>
      <c r="J1195" s="78"/>
      <c r="K1195" s="78"/>
      <c r="L1195" s="79"/>
      <c r="M1195" s="79"/>
      <c r="N1195" s="79"/>
    </row>
    <row r="1196" spans="5:14" ht="18" customHeight="1" x14ac:dyDescent="0.25">
      <c r="E1196" s="14">
        <f>ATT.!D1198</f>
        <v>0</v>
      </c>
      <c r="F1196" s="14" t="str">
        <f>ATT.!E1198</f>
        <v/>
      </c>
      <c r="G1196" s="15" t="str">
        <f>ATT.!F1198</f>
        <v/>
      </c>
      <c r="H1196" s="15" t="str">
        <f>ATT.!G1198</f>
        <v/>
      </c>
      <c r="I1196" s="14" t="str">
        <f>ATT.!H1198</f>
        <v/>
      </c>
      <c r="J1196" s="78"/>
      <c r="K1196" s="78"/>
      <c r="L1196" s="79"/>
      <c r="M1196" s="79"/>
      <c r="N1196" s="79"/>
    </row>
    <row r="1197" spans="5:14" ht="18" customHeight="1" x14ac:dyDescent="0.25">
      <c r="E1197" s="14">
        <f>ATT.!D1199</f>
        <v>0</v>
      </c>
      <c r="F1197" s="14" t="str">
        <f>ATT.!E1199</f>
        <v/>
      </c>
      <c r="G1197" s="15" t="str">
        <f>ATT.!F1199</f>
        <v/>
      </c>
      <c r="H1197" s="15" t="str">
        <f>ATT.!G1199</f>
        <v/>
      </c>
      <c r="I1197" s="14" t="str">
        <f>ATT.!H1199</f>
        <v/>
      </c>
      <c r="J1197" s="78"/>
      <c r="K1197" s="78"/>
      <c r="L1197" s="79"/>
      <c r="M1197" s="79"/>
      <c r="N1197" s="79"/>
    </row>
    <row r="1198" spans="5:14" ht="18" customHeight="1" x14ac:dyDescent="0.25">
      <c r="E1198" s="14">
        <f>ATT.!D1200</f>
        <v>0</v>
      </c>
      <c r="F1198" s="14" t="str">
        <f>ATT.!E1200</f>
        <v/>
      </c>
      <c r="G1198" s="15" t="str">
        <f>ATT.!F1200</f>
        <v/>
      </c>
      <c r="H1198" s="15" t="str">
        <f>ATT.!G1200</f>
        <v/>
      </c>
      <c r="I1198" s="14" t="str">
        <f>ATT.!H1200</f>
        <v/>
      </c>
      <c r="J1198" s="78"/>
      <c r="K1198" s="78"/>
      <c r="L1198" s="79"/>
      <c r="M1198" s="79"/>
      <c r="N1198" s="79"/>
    </row>
    <row r="1199" spans="5:14" ht="18" customHeight="1" x14ac:dyDescent="0.25">
      <c r="E1199" s="14">
        <f>ATT.!D1201</f>
        <v>0</v>
      </c>
      <c r="F1199" s="14" t="str">
        <f>ATT.!E1201</f>
        <v/>
      </c>
      <c r="G1199" s="15" t="str">
        <f>ATT.!F1201</f>
        <v/>
      </c>
      <c r="H1199" s="15" t="str">
        <f>ATT.!G1201</f>
        <v/>
      </c>
      <c r="I1199" s="14" t="str">
        <f>ATT.!H1201</f>
        <v/>
      </c>
      <c r="J1199" s="78"/>
      <c r="K1199" s="78"/>
      <c r="L1199" s="79"/>
      <c r="M1199" s="79"/>
      <c r="N1199" s="79"/>
    </row>
    <row r="1200" spans="5:14" ht="18" customHeight="1" x14ac:dyDescent="0.25">
      <c r="E1200" s="14">
        <f>ATT.!D1202</f>
        <v>0</v>
      </c>
      <c r="F1200" s="14" t="str">
        <f>ATT.!E1202</f>
        <v/>
      </c>
      <c r="G1200" s="15" t="str">
        <f>ATT.!F1202</f>
        <v/>
      </c>
      <c r="H1200" s="15" t="str">
        <f>ATT.!G1202</f>
        <v/>
      </c>
      <c r="I1200" s="14" t="str">
        <f>ATT.!H1202</f>
        <v/>
      </c>
      <c r="J1200" s="78"/>
      <c r="K1200" s="78"/>
      <c r="L1200" s="79"/>
      <c r="M1200" s="79"/>
      <c r="N1200" s="79"/>
    </row>
    <row r="1201" spans="5:14" ht="18" customHeight="1" x14ac:dyDescent="0.25">
      <c r="E1201" s="14">
        <f>ATT.!D1203</f>
        <v>0</v>
      </c>
      <c r="F1201" s="14" t="str">
        <f>ATT.!E1203</f>
        <v/>
      </c>
      <c r="G1201" s="15" t="str">
        <f>ATT.!F1203</f>
        <v/>
      </c>
      <c r="H1201" s="15" t="str">
        <f>ATT.!G1203</f>
        <v/>
      </c>
      <c r="I1201" s="14" t="str">
        <f>ATT.!H1203</f>
        <v/>
      </c>
      <c r="J1201" s="78"/>
      <c r="K1201" s="78"/>
      <c r="L1201" s="79"/>
      <c r="M1201" s="79"/>
      <c r="N1201" s="79"/>
    </row>
    <row r="1202" spans="5:14" ht="18" customHeight="1" x14ac:dyDescent="0.25">
      <c r="E1202" s="14">
        <f>ATT.!D1204</f>
        <v>0</v>
      </c>
      <c r="F1202" s="14" t="str">
        <f>ATT.!E1204</f>
        <v/>
      </c>
      <c r="G1202" s="15" t="str">
        <f>ATT.!F1204</f>
        <v/>
      </c>
      <c r="H1202" s="15" t="str">
        <f>ATT.!G1204</f>
        <v/>
      </c>
      <c r="I1202" s="14" t="str">
        <f>ATT.!H1204</f>
        <v/>
      </c>
      <c r="J1202" s="78"/>
      <c r="K1202" s="78"/>
      <c r="L1202" s="79"/>
      <c r="M1202" s="79"/>
      <c r="N1202" s="79"/>
    </row>
    <row r="1203" spans="5:14" ht="18" customHeight="1" x14ac:dyDescent="0.25">
      <c r="E1203" s="14">
        <f>ATT.!D1205</f>
        <v>0</v>
      </c>
      <c r="F1203" s="14" t="str">
        <f>ATT.!E1205</f>
        <v/>
      </c>
      <c r="G1203" s="15" t="str">
        <f>ATT.!F1205</f>
        <v/>
      </c>
      <c r="H1203" s="15" t="str">
        <f>ATT.!G1205</f>
        <v/>
      </c>
      <c r="I1203" s="14" t="str">
        <f>ATT.!H1205</f>
        <v/>
      </c>
      <c r="J1203" s="78"/>
      <c r="K1203" s="78"/>
      <c r="L1203" s="79"/>
      <c r="M1203" s="79"/>
      <c r="N1203" s="79"/>
    </row>
    <row r="1204" spans="5:14" ht="18" customHeight="1" x14ac:dyDescent="0.25">
      <c r="E1204" s="14">
        <f>ATT.!D1206</f>
        <v>0</v>
      </c>
      <c r="F1204" s="14" t="str">
        <f>ATT.!E1206</f>
        <v/>
      </c>
      <c r="G1204" s="15" t="str">
        <f>ATT.!F1206</f>
        <v/>
      </c>
      <c r="H1204" s="15" t="str">
        <f>ATT.!G1206</f>
        <v/>
      </c>
      <c r="I1204" s="14" t="str">
        <f>ATT.!H1206</f>
        <v/>
      </c>
      <c r="J1204" s="78"/>
      <c r="K1204" s="78"/>
      <c r="L1204" s="79"/>
      <c r="M1204" s="79"/>
      <c r="N1204" s="79"/>
    </row>
    <row r="1205" spans="5:14" ht="18" customHeight="1" x14ac:dyDescent="0.25">
      <c r="E1205" s="14">
        <f>ATT.!D1207</f>
        <v>0</v>
      </c>
      <c r="F1205" s="14" t="str">
        <f>ATT.!E1207</f>
        <v/>
      </c>
      <c r="G1205" s="15" t="str">
        <f>ATT.!F1207</f>
        <v/>
      </c>
      <c r="H1205" s="15" t="str">
        <f>ATT.!G1207</f>
        <v/>
      </c>
      <c r="I1205" s="14" t="str">
        <f>ATT.!H1207</f>
        <v/>
      </c>
      <c r="J1205" s="78"/>
      <c r="K1205" s="78"/>
      <c r="L1205" s="79"/>
      <c r="M1205" s="79"/>
      <c r="N1205" s="79"/>
    </row>
    <row r="1206" spans="5:14" ht="18" customHeight="1" x14ac:dyDescent="0.25">
      <c r="E1206" s="14">
        <f>ATT.!D1208</f>
        <v>0</v>
      </c>
      <c r="F1206" s="14" t="str">
        <f>ATT.!E1208</f>
        <v/>
      </c>
      <c r="G1206" s="15" t="str">
        <f>ATT.!F1208</f>
        <v/>
      </c>
      <c r="H1206" s="15" t="str">
        <f>ATT.!G1208</f>
        <v/>
      </c>
      <c r="I1206" s="14" t="str">
        <f>ATT.!H1208</f>
        <v/>
      </c>
      <c r="J1206" s="78"/>
      <c r="K1206" s="78"/>
      <c r="L1206" s="79"/>
      <c r="M1206" s="79"/>
      <c r="N1206" s="79"/>
    </row>
    <row r="1207" spans="5:14" ht="18" customHeight="1" x14ac:dyDescent="0.25">
      <c r="E1207" s="14">
        <f>ATT.!D1209</f>
        <v>0</v>
      </c>
      <c r="F1207" s="14" t="str">
        <f>ATT.!E1209</f>
        <v/>
      </c>
      <c r="G1207" s="15" t="str">
        <f>ATT.!F1209</f>
        <v/>
      </c>
      <c r="H1207" s="15" t="str">
        <f>ATT.!G1209</f>
        <v/>
      </c>
      <c r="I1207" s="14" t="str">
        <f>ATT.!H1209</f>
        <v/>
      </c>
      <c r="J1207" s="78"/>
      <c r="K1207" s="78"/>
      <c r="L1207" s="79"/>
      <c r="M1207" s="79"/>
      <c r="N1207" s="79"/>
    </row>
    <row r="1208" spans="5:14" ht="18" customHeight="1" x14ac:dyDescent="0.25">
      <c r="E1208" s="14">
        <f>ATT.!D1210</f>
        <v>0</v>
      </c>
      <c r="F1208" s="14" t="str">
        <f>ATT.!E1210</f>
        <v/>
      </c>
      <c r="G1208" s="15" t="str">
        <f>ATT.!F1210</f>
        <v/>
      </c>
      <c r="H1208" s="15" t="str">
        <f>ATT.!G1210</f>
        <v/>
      </c>
      <c r="I1208" s="14" t="str">
        <f>ATT.!H1210</f>
        <v/>
      </c>
      <c r="J1208" s="78"/>
      <c r="K1208" s="78"/>
      <c r="L1208" s="79"/>
      <c r="M1208" s="79"/>
      <c r="N1208" s="79"/>
    </row>
    <row r="1209" spans="5:14" ht="18" customHeight="1" x14ac:dyDescent="0.25">
      <c r="E1209" s="14">
        <f>ATT.!D1211</f>
        <v>0</v>
      </c>
      <c r="F1209" s="14" t="str">
        <f>ATT.!E1211</f>
        <v/>
      </c>
      <c r="G1209" s="15" t="str">
        <f>ATT.!F1211</f>
        <v/>
      </c>
      <c r="H1209" s="15" t="str">
        <f>ATT.!G1211</f>
        <v/>
      </c>
      <c r="I1209" s="14" t="str">
        <f>ATT.!H1211</f>
        <v/>
      </c>
      <c r="J1209" s="78"/>
      <c r="K1209" s="78"/>
      <c r="L1209" s="79"/>
      <c r="M1209" s="79"/>
      <c r="N1209" s="79"/>
    </row>
    <row r="1210" spans="5:14" ht="18" customHeight="1" x14ac:dyDescent="0.25">
      <c r="E1210" s="14">
        <f>ATT.!D1212</f>
        <v>0</v>
      </c>
      <c r="F1210" s="14" t="str">
        <f>ATT.!E1212</f>
        <v/>
      </c>
      <c r="G1210" s="15" t="str">
        <f>ATT.!F1212</f>
        <v/>
      </c>
      <c r="H1210" s="15" t="str">
        <f>ATT.!G1212</f>
        <v/>
      </c>
      <c r="I1210" s="14" t="str">
        <f>ATT.!H1212</f>
        <v/>
      </c>
      <c r="J1210" s="78"/>
      <c r="K1210" s="78"/>
      <c r="L1210" s="79"/>
      <c r="M1210" s="79"/>
      <c r="N1210" s="79"/>
    </row>
    <row r="1211" spans="5:14" ht="18" customHeight="1" x14ac:dyDescent="0.25">
      <c r="E1211" s="14">
        <f>ATT.!D1213</f>
        <v>0</v>
      </c>
      <c r="F1211" s="14" t="str">
        <f>ATT.!E1213</f>
        <v/>
      </c>
      <c r="G1211" s="15" t="str">
        <f>ATT.!F1213</f>
        <v/>
      </c>
      <c r="H1211" s="15" t="str">
        <f>ATT.!G1213</f>
        <v/>
      </c>
      <c r="I1211" s="14" t="str">
        <f>ATT.!H1213</f>
        <v/>
      </c>
      <c r="J1211" s="78"/>
      <c r="K1211" s="78"/>
      <c r="L1211" s="79"/>
      <c r="M1211" s="79"/>
      <c r="N1211" s="79"/>
    </row>
    <row r="1212" spans="5:14" ht="18" customHeight="1" x14ac:dyDescent="0.25">
      <c r="E1212" s="14">
        <f>ATT.!D1214</f>
        <v>0</v>
      </c>
      <c r="F1212" s="14" t="str">
        <f>ATT.!E1214</f>
        <v/>
      </c>
      <c r="G1212" s="15" t="str">
        <f>ATT.!F1214</f>
        <v/>
      </c>
      <c r="H1212" s="15" t="str">
        <f>ATT.!G1214</f>
        <v/>
      </c>
      <c r="I1212" s="14" t="str">
        <f>ATT.!H1214</f>
        <v/>
      </c>
      <c r="J1212" s="78"/>
      <c r="K1212" s="78"/>
      <c r="L1212" s="79"/>
      <c r="M1212" s="79"/>
      <c r="N1212" s="79"/>
    </row>
    <row r="1213" spans="5:14" ht="18" customHeight="1" x14ac:dyDescent="0.25">
      <c r="E1213" s="14">
        <f>ATT.!D1215</f>
        <v>0</v>
      </c>
      <c r="F1213" s="14" t="str">
        <f>ATT.!E1215</f>
        <v/>
      </c>
      <c r="G1213" s="15" t="str">
        <f>ATT.!F1215</f>
        <v/>
      </c>
      <c r="H1213" s="15" t="str">
        <f>ATT.!G1215</f>
        <v/>
      </c>
      <c r="I1213" s="14" t="str">
        <f>ATT.!H1215</f>
        <v/>
      </c>
      <c r="J1213" s="78"/>
      <c r="K1213" s="78"/>
      <c r="L1213" s="79"/>
      <c r="M1213" s="79"/>
      <c r="N1213" s="79"/>
    </row>
    <row r="1214" spans="5:14" ht="18" customHeight="1" x14ac:dyDescent="0.25">
      <c r="E1214" s="14">
        <f>ATT.!D1216</f>
        <v>0</v>
      </c>
      <c r="F1214" s="14" t="str">
        <f>ATT.!E1216</f>
        <v/>
      </c>
      <c r="G1214" s="15" t="str">
        <f>ATT.!F1216</f>
        <v/>
      </c>
      <c r="H1214" s="15" t="str">
        <f>ATT.!G1216</f>
        <v/>
      </c>
      <c r="I1214" s="14" t="str">
        <f>ATT.!H1216</f>
        <v/>
      </c>
      <c r="J1214" s="78"/>
      <c r="K1214" s="78"/>
      <c r="L1214" s="79"/>
      <c r="M1214" s="79"/>
      <c r="N1214" s="79"/>
    </row>
    <row r="1215" spans="5:14" ht="18" customHeight="1" x14ac:dyDescent="0.25">
      <c r="E1215" s="14">
        <f>ATT.!D1217</f>
        <v>0</v>
      </c>
      <c r="F1215" s="14" t="str">
        <f>ATT.!E1217</f>
        <v/>
      </c>
      <c r="G1215" s="15" t="str">
        <f>ATT.!F1217</f>
        <v/>
      </c>
      <c r="H1215" s="15" t="str">
        <f>ATT.!G1217</f>
        <v/>
      </c>
      <c r="I1215" s="14" t="str">
        <f>ATT.!H1217</f>
        <v/>
      </c>
      <c r="J1215" s="78"/>
      <c r="K1215" s="78"/>
      <c r="L1215" s="79"/>
      <c r="M1215" s="79"/>
      <c r="N1215" s="79"/>
    </row>
    <row r="1216" spans="5:14" ht="18" customHeight="1" x14ac:dyDescent="0.25">
      <c r="E1216" s="14">
        <f>ATT.!D1218</f>
        <v>0</v>
      </c>
      <c r="F1216" s="14" t="str">
        <f>ATT.!E1218</f>
        <v/>
      </c>
      <c r="G1216" s="15" t="str">
        <f>ATT.!F1218</f>
        <v/>
      </c>
      <c r="H1216" s="15" t="str">
        <f>ATT.!G1218</f>
        <v/>
      </c>
      <c r="I1216" s="14" t="str">
        <f>ATT.!H1218</f>
        <v/>
      </c>
      <c r="J1216" s="78"/>
      <c r="K1216" s="78"/>
      <c r="L1216" s="79"/>
      <c r="M1216" s="79"/>
      <c r="N1216" s="79"/>
    </row>
    <row r="1217" spans="5:14" ht="18" customHeight="1" x14ac:dyDescent="0.25">
      <c r="E1217" s="14">
        <f>ATT.!D1219</f>
        <v>0</v>
      </c>
      <c r="F1217" s="14" t="str">
        <f>ATT.!E1219</f>
        <v/>
      </c>
      <c r="G1217" s="15" t="str">
        <f>ATT.!F1219</f>
        <v/>
      </c>
      <c r="H1217" s="15" t="str">
        <f>ATT.!G1219</f>
        <v/>
      </c>
      <c r="I1217" s="14" t="str">
        <f>ATT.!H1219</f>
        <v/>
      </c>
      <c r="J1217" s="78"/>
      <c r="K1217" s="78"/>
      <c r="L1217" s="79"/>
      <c r="M1217" s="79"/>
      <c r="N1217" s="79"/>
    </row>
    <row r="1218" spans="5:14" ht="18" customHeight="1" x14ac:dyDescent="0.25">
      <c r="E1218" s="14">
        <f>ATT.!D1220</f>
        <v>0</v>
      </c>
      <c r="F1218" s="14" t="str">
        <f>ATT.!E1220</f>
        <v/>
      </c>
      <c r="G1218" s="15" t="str">
        <f>ATT.!F1220</f>
        <v/>
      </c>
      <c r="H1218" s="15" t="str">
        <f>ATT.!G1220</f>
        <v/>
      </c>
      <c r="I1218" s="14" t="str">
        <f>ATT.!H1220</f>
        <v/>
      </c>
      <c r="J1218" s="78"/>
      <c r="K1218" s="78"/>
      <c r="L1218" s="79"/>
      <c r="M1218" s="79"/>
      <c r="N1218" s="79"/>
    </row>
    <row r="1219" spans="5:14" ht="18" customHeight="1" x14ac:dyDescent="0.25">
      <c r="E1219" s="14">
        <f>ATT.!D1221</f>
        <v>0</v>
      </c>
      <c r="F1219" s="14" t="str">
        <f>ATT.!E1221</f>
        <v/>
      </c>
      <c r="G1219" s="15" t="str">
        <f>ATT.!F1221</f>
        <v/>
      </c>
      <c r="H1219" s="15" t="str">
        <f>ATT.!G1221</f>
        <v/>
      </c>
      <c r="I1219" s="14" t="str">
        <f>ATT.!H1221</f>
        <v/>
      </c>
      <c r="J1219" s="78"/>
      <c r="K1219" s="78"/>
      <c r="L1219" s="79"/>
      <c r="M1219" s="79"/>
      <c r="N1219" s="79"/>
    </row>
    <row r="1220" spans="5:14" ht="18" customHeight="1" x14ac:dyDescent="0.25">
      <c r="E1220" s="14">
        <f>ATT.!D1222</f>
        <v>0</v>
      </c>
      <c r="F1220" s="14" t="str">
        <f>ATT.!E1222</f>
        <v/>
      </c>
      <c r="G1220" s="15" t="str">
        <f>ATT.!F1222</f>
        <v/>
      </c>
      <c r="H1220" s="15" t="str">
        <f>ATT.!G1222</f>
        <v/>
      </c>
      <c r="I1220" s="14" t="str">
        <f>ATT.!H1222</f>
        <v/>
      </c>
      <c r="J1220" s="78"/>
      <c r="K1220" s="78"/>
      <c r="L1220" s="79"/>
      <c r="M1220" s="79"/>
      <c r="N1220" s="79"/>
    </row>
    <row r="1221" spans="5:14" ht="18" customHeight="1" x14ac:dyDescent="0.25">
      <c r="E1221" s="14">
        <f>ATT.!D1223</f>
        <v>0</v>
      </c>
      <c r="F1221" s="14" t="str">
        <f>ATT.!E1223</f>
        <v/>
      </c>
      <c r="G1221" s="15" t="str">
        <f>ATT.!F1223</f>
        <v/>
      </c>
      <c r="H1221" s="15" t="str">
        <f>ATT.!G1223</f>
        <v/>
      </c>
      <c r="I1221" s="14" t="str">
        <f>ATT.!H1223</f>
        <v/>
      </c>
      <c r="J1221" s="78"/>
      <c r="K1221" s="78"/>
      <c r="L1221" s="79"/>
      <c r="M1221" s="79"/>
      <c r="N1221" s="79"/>
    </row>
    <row r="1222" spans="5:14" ht="18" customHeight="1" x14ac:dyDescent="0.25">
      <c r="E1222" s="14">
        <f>ATT.!D1224</f>
        <v>0</v>
      </c>
      <c r="F1222" s="14" t="str">
        <f>ATT.!E1224</f>
        <v/>
      </c>
      <c r="G1222" s="15" t="str">
        <f>ATT.!F1224</f>
        <v/>
      </c>
      <c r="H1222" s="15" t="str">
        <f>ATT.!G1224</f>
        <v/>
      </c>
      <c r="I1222" s="14" t="str">
        <f>ATT.!H1224</f>
        <v/>
      </c>
      <c r="J1222" s="78"/>
      <c r="K1222" s="78"/>
      <c r="L1222" s="79"/>
      <c r="M1222" s="79"/>
      <c r="N1222" s="79"/>
    </row>
    <row r="1223" spans="5:14" ht="18" customHeight="1" x14ac:dyDescent="0.25">
      <c r="E1223" s="14">
        <f>ATT.!D1225</f>
        <v>0</v>
      </c>
      <c r="F1223" s="14" t="str">
        <f>ATT.!E1225</f>
        <v/>
      </c>
      <c r="G1223" s="15" t="str">
        <f>ATT.!F1225</f>
        <v/>
      </c>
      <c r="H1223" s="15" t="str">
        <f>ATT.!G1225</f>
        <v/>
      </c>
      <c r="I1223" s="14" t="str">
        <f>ATT.!H1225</f>
        <v/>
      </c>
      <c r="J1223" s="78"/>
      <c r="K1223" s="78"/>
      <c r="L1223" s="79"/>
      <c r="M1223" s="79"/>
      <c r="N1223" s="79"/>
    </row>
    <row r="1224" spans="5:14" ht="18" customHeight="1" x14ac:dyDescent="0.25">
      <c r="E1224" s="14">
        <f>ATT.!D1226</f>
        <v>0</v>
      </c>
      <c r="F1224" s="14" t="str">
        <f>ATT.!E1226</f>
        <v/>
      </c>
      <c r="G1224" s="15" t="str">
        <f>ATT.!F1226</f>
        <v/>
      </c>
      <c r="H1224" s="15" t="str">
        <f>ATT.!G1226</f>
        <v/>
      </c>
      <c r="I1224" s="14" t="str">
        <f>ATT.!H1226</f>
        <v/>
      </c>
      <c r="J1224" s="78"/>
      <c r="K1224" s="78"/>
      <c r="L1224" s="79"/>
      <c r="M1224" s="79"/>
      <c r="N1224" s="79"/>
    </row>
    <row r="1225" spans="5:14" ht="18" customHeight="1" x14ac:dyDescent="0.25">
      <c r="E1225" s="14">
        <f>ATT.!D1227</f>
        <v>0</v>
      </c>
      <c r="F1225" s="14" t="str">
        <f>ATT.!E1227</f>
        <v/>
      </c>
      <c r="G1225" s="15" t="str">
        <f>ATT.!F1227</f>
        <v/>
      </c>
      <c r="H1225" s="15" t="str">
        <f>ATT.!G1227</f>
        <v/>
      </c>
      <c r="I1225" s="14" t="str">
        <f>ATT.!H1227</f>
        <v/>
      </c>
      <c r="J1225" s="78"/>
      <c r="K1225" s="78"/>
      <c r="L1225" s="79"/>
      <c r="M1225" s="79"/>
      <c r="N1225" s="79"/>
    </row>
    <row r="1226" spans="5:14" ht="18" customHeight="1" x14ac:dyDescent="0.25">
      <c r="E1226" s="14">
        <f>ATT.!D1228</f>
        <v>0</v>
      </c>
      <c r="F1226" s="14" t="str">
        <f>ATT.!E1228</f>
        <v/>
      </c>
      <c r="G1226" s="15" t="str">
        <f>ATT.!F1228</f>
        <v/>
      </c>
      <c r="H1226" s="15" t="str">
        <f>ATT.!G1228</f>
        <v/>
      </c>
      <c r="I1226" s="14" t="str">
        <f>ATT.!H1228</f>
        <v/>
      </c>
      <c r="J1226" s="78"/>
      <c r="K1226" s="78"/>
      <c r="L1226" s="79"/>
      <c r="M1226" s="79"/>
      <c r="N1226" s="79"/>
    </row>
    <row r="1227" spans="5:14" ht="18" customHeight="1" x14ac:dyDescent="0.25">
      <c r="E1227" s="14">
        <f>ATT.!D1229</f>
        <v>0</v>
      </c>
      <c r="F1227" s="14" t="str">
        <f>ATT.!E1229</f>
        <v/>
      </c>
      <c r="G1227" s="15" t="str">
        <f>ATT.!F1229</f>
        <v/>
      </c>
      <c r="H1227" s="15" t="str">
        <f>ATT.!G1229</f>
        <v/>
      </c>
      <c r="I1227" s="14" t="str">
        <f>ATT.!H1229</f>
        <v/>
      </c>
      <c r="J1227" s="78"/>
      <c r="K1227" s="78"/>
      <c r="L1227" s="79"/>
      <c r="M1227" s="79"/>
      <c r="N1227" s="79"/>
    </row>
    <row r="1228" spans="5:14" ht="18" customHeight="1" x14ac:dyDescent="0.25">
      <c r="E1228" s="14">
        <f>ATT.!D1230</f>
        <v>0</v>
      </c>
      <c r="F1228" s="14" t="str">
        <f>ATT.!E1230</f>
        <v/>
      </c>
      <c r="G1228" s="15" t="str">
        <f>ATT.!F1230</f>
        <v/>
      </c>
      <c r="H1228" s="15" t="str">
        <f>ATT.!G1230</f>
        <v/>
      </c>
      <c r="I1228" s="14" t="str">
        <f>ATT.!H1230</f>
        <v/>
      </c>
      <c r="J1228" s="78"/>
      <c r="K1228" s="78"/>
      <c r="L1228" s="79"/>
      <c r="M1228" s="79"/>
      <c r="N1228" s="79"/>
    </row>
    <row r="1229" spans="5:14" ht="18" customHeight="1" x14ac:dyDescent="0.25">
      <c r="E1229" s="14">
        <f>ATT.!D1231</f>
        <v>0</v>
      </c>
      <c r="F1229" s="14" t="str">
        <f>ATT.!E1231</f>
        <v/>
      </c>
      <c r="G1229" s="15" t="str">
        <f>ATT.!F1231</f>
        <v/>
      </c>
      <c r="H1229" s="15" t="str">
        <f>ATT.!G1231</f>
        <v/>
      </c>
      <c r="I1229" s="14" t="str">
        <f>ATT.!H1231</f>
        <v/>
      </c>
      <c r="J1229" s="78"/>
      <c r="K1229" s="78"/>
      <c r="L1229" s="79"/>
      <c r="M1229" s="79"/>
      <c r="N1229" s="79"/>
    </row>
    <row r="1230" spans="5:14" ht="18" customHeight="1" x14ac:dyDescent="0.25">
      <c r="E1230" s="14">
        <f>ATT.!D1232</f>
        <v>0</v>
      </c>
      <c r="F1230" s="14" t="str">
        <f>ATT.!E1232</f>
        <v/>
      </c>
      <c r="G1230" s="15" t="str">
        <f>ATT.!F1232</f>
        <v/>
      </c>
      <c r="H1230" s="15" t="str">
        <f>ATT.!G1232</f>
        <v/>
      </c>
      <c r="I1230" s="14" t="str">
        <f>ATT.!H1232</f>
        <v/>
      </c>
      <c r="J1230" s="78"/>
      <c r="K1230" s="78"/>
      <c r="L1230" s="79"/>
      <c r="M1230" s="79"/>
      <c r="N1230" s="79"/>
    </row>
    <row r="1231" spans="5:14" ht="18" customHeight="1" x14ac:dyDescent="0.25">
      <c r="E1231" s="14">
        <f>ATT.!D1233</f>
        <v>0</v>
      </c>
      <c r="F1231" s="14" t="str">
        <f>ATT.!E1233</f>
        <v/>
      </c>
      <c r="G1231" s="15" t="str">
        <f>ATT.!F1233</f>
        <v/>
      </c>
      <c r="H1231" s="15" t="str">
        <f>ATT.!G1233</f>
        <v/>
      </c>
      <c r="I1231" s="14" t="str">
        <f>ATT.!H1233</f>
        <v/>
      </c>
      <c r="J1231" s="78"/>
      <c r="K1231" s="78"/>
      <c r="L1231" s="79"/>
      <c r="M1231" s="79"/>
      <c r="N1231" s="79"/>
    </row>
    <row r="1232" spans="5:14" ht="18" customHeight="1" x14ac:dyDescent="0.25">
      <c r="E1232" s="14">
        <f>ATT.!D1234</f>
        <v>0</v>
      </c>
      <c r="F1232" s="14" t="str">
        <f>ATT.!E1234</f>
        <v/>
      </c>
      <c r="G1232" s="15" t="str">
        <f>ATT.!F1234</f>
        <v/>
      </c>
      <c r="H1232" s="15" t="str">
        <f>ATT.!G1234</f>
        <v/>
      </c>
      <c r="I1232" s="14" t="str">
        <f>ATT.!H1234</f>
        <v/>
      </c>
      <c r="J1232" s="78"/>
      <c r="K1232" s="78"/>
      <c r="L1232" s="79"/>
      <c r="M1232" s="79"/>
      <c r="N1232" s="79"/>
    </row>
    <row r="1233" spans="5:14" ht="18" customHeight="1" x14ac:dyDescent="0.25">
      <c r="E1233" s="14">
        <f>ATT.!D1235</f>
        <v>0</v>
      </c>
      <c r="F1233" s="14" t="str">
        <f>ATT.!E1235</f>
        <v/>
      </c>
      <c r="G1233" s="15" t="str">
        <f>ATT.!F1235</f>
        <v/>
      </c>
      <c r="H1233" s="15" t="str">
        <f>ATT.!G1235</f>
        <v/>
      </c>
      <c r="I1233" s="14" t="str">
        <f>ATT.!H1235</f>
        <v/>
      </c>
      <c r="J1233" s="78"/>
      <c r="K1233" s="78"/>
      <c r="L1233" s="79"/>
      <c r="M1233" s="79"/>
      <c r="N1233" s="79"/>
    </row>
    <row r="1234" spans="5:14" ht="18" customHeight="1" x14ac:dyDescent="0.25">
      <c r="E1234" s="14">
        <f>ATT.!D1236</f>
        <v>0</v>
      </c>
      <c r="F1234" s="14" t="str">
        <f>ATT.!E1236</f>
        <v/>
      </c>
      <c r="G1234" s="15" t="str">
        <f>ATT.!F1236</f>
        <v/>
      </c>
      <c r="H1234" s="15" t="str">
        <f>ATT.!G1236</f>
        <v/>
      </c>
      <c r="I1234" s="14" t="str">
        <f>ATT.!H1236</f>
        <v/>
      </c>
      <c r="J1234" s="78"/>
      <c r="K1234" s="78"/>
      <c r="L1234" s="79"/>
      <c r="M1234" s="79"/>
      <c r="N1234" s="79"/>
    </row>
    <row r="1235" spans="5:14" ht="18" customHeight="1" x14ac:dyDescent="0.25">
      <c r="E1235" s="14">
        <f>ATT.!D1237</f>
        <v>0</v>
      </c>
      <c r="F1235" s="14" t="str">
        <f>ATT.!E1237</f>
        <v/>
      </c>
      <c r="G1235" s="15" t="str">
        <f>ATT.!F1237</f>
        <v/>
      </c>
      <c r="H1235" s="15" t="str">
        <f>ATT.!G1237</f>
        <v/>
      </c>
      <c r="I1235" s="14" t="str">
        <f>ATT.!H1237</f>
        <v/>
      </c>
      <c r="J1235" s="78"/>
      <c r="K1235" s="78"/>
      <c r="L1235" s="79"/>
      <c r="M1235" s="79"/>
      <c r="N1235" s="79"/>
    </row>
    <row r="1236" spans="5:14" ht="18" customHeight="1" x14ac:dyDescent="0.25">
      <c r="E1236" s="14">
        <f>ATT.!D1238</f>
        <v>0</v>
      </c>
      <c r="F1236" s="14" t="str">
        <f>ATT.!E1238</f>
        <v/>
      </c>
      <c r="G1236" s="15" t="str">
        <f>ATT.!F1238</f>
        <v/>
      </c>
      <c r="H1236" s="15" t="str">
        <f>ATT.!G1238</f>
        <v/>
      </c>
      <c r="I1236" s="14" t="str">
        <f>ATT.!H1238</f>
        <v/>
      </c>
      <c r="J1236" s="78"/>
      <c r="K1236" s="78"/>
      <c r="L1236" s="79"/>
      <c r="M1236" s="79"/>
      <c r="N1236" s="79"/>
    </row>
    <row r="1237" spans="5:14" ht="18" customHeight="1" x14ac:dyDescent="0.25">
      <c r="E1237" s="14">
        <f>ATT.!D1239</f>
        <v>0</v>
      </c>
      <c r="F1237" s="14" t="str">
        <f>ATT.!E1239</f>
        <v/>
      </c>
      <c r="G1237" s="15" t="str">
        <f>ATT.!F1239</f>
        <v/>
      </c>
      <c r="H1237" s="15" t="str">
        <f>ATT.!G1239</f>
        <v/>
      </c>
      <c r="I1237" s="14" t="str">
        <f>ATT.!H1239</f>
        <v/>
      </c>
      <c r="J1237" s="78"/>
      <c r="K1237" s="78"/>
      <c r="L1237" s="79"/>
      <c r="M1237" s="79"/>
      <c r="N1237" s="79"/>
    </row>
    <row r="1238" spans="5:14" ht="18" customHeight="1" x14ac:dyDescent="0.25">
      <c r="E1238" s="14">
        <f>ATT.!D1240</f>
        <v>0</v>
      </c>
      <c r="F1238" s="14" t="str">
        <f>ATT.!E1240</f>
        <v/>
      </c>
      <c r="G1238" s="15" t="str">
        <f>ATT.!F1240</f>
        <v/>
      </c>
      <c r="H1238" s="15" t="str">
        <f>ATT.!G1240</f>
        <v/>
      </c>
      <c r="I1238" s="14" t="str">
        <f>ATT.!H1240</f>
        <v/>
      </c>
      <c r="J1238" s="78"/>
      <c r="K1238" s="78"/>
      <c r="L1238" s="79"/>
      <c r="M1238" s="79"/>
      <c r="N1238" s="79"/>
    </row>
    <row r="1239" spans="5:14" ht="18" customHeight="1" x14ac:dyDescent="0.25">
      <c r="E1239" s="14">
        <f>ATT.!D1241</f>
        <v>0</v>
      </c>
      <c r="F1239" s="14" t="str">
        <f>ATT.!E1241</f>
        <v/>
      </c>
      <c r="G1239" s="15" t="str">
        <f>ATT.!F1241</f>
        <v/>
      </c>
      <c r="H1239" s="15" t="str">
        <f>ATT.!G1241</f>
        <v/>
      </c>
      <c r="I1239" s="14" t="str">
        <f>ATT.!H1241</f>
        <v/>
      </c>
      <c r="J1239" s="78"/>
      <c r="K1239" s="78"/>
      <c r="L1239" s="79"/>
      <c r="M1239" s="79"/>
      <c r="N1239" s="79"/>
    </row>
    <row r="1240" spans="5:14" ht="18" customHeight="1" x14ac:dyDescent="0.25">
      <c r="E1240" s="14">
        <f>ATT.!D1242</f>
        <v>0</v>
      </c>
      <c r="F1240" s="14" t="str">
        <f>ATT.!E1242</f>
        <v/>
      </c>
      <c r="G1240" s="15" t="str">
        <f>ATT.!F1242</f>
        <v/>
      </c>
      <c r="H1240" s="15" t="str">
        <f>ATT.!G1242</f>
        <v/>
      </c>
      <c r="I1240" s="14" t="str">
        <f>ATT.!H1242</f>
        <v/>
      </c>
      <c r="J1240" s="78"/>
      <c r="K1240" s="78"/>
      <c r="L1240" s="79"/>
      <c r="M1240" s="79"/>
      <c r="N1240" s="79"/>
    </row>
    <row r="1241" spans="5:14" ht="18" customHeight="1" x14ac:dyDescent="0.25">
      <c r="E1241" s="14">
        <f>ATT.!D1243</f>
        <v>0</v>
      </c>
      <c r="F1241" s="14" t="str">
        <f>ATT.!E1243</f>
        <v/>
      </c>
      <c r="G1241" s="15" t="str">
        <f>ATT.!F1243</f>
        <v/>
      </c>
      <c r="H1241" s="15" t="str">
        <f>ATT.!G1243</f>
        <v/>
      </c>
      <c r="I1241" s="14" t="str">
        <f>ATT.!H1243</f>
        <v/>
      </c>
      <c r="J1241" s="78"/>
      <c r="K1241" s="78"/>
      <c r="L1241" s="79"/>
      <c r="M1241" s="79"/>
      <c r="N1241" s="79"/>
    </row>
    <row r="1242" spans="5:14" ht="18" customHeight="1" x14ac:dyDescent="0.25">
      <c r="E1242" s="14">
        <f>ATT.!D1244</f>
        <v>0</v>
      </c>
      <c r="F1242" s="14" t="str">
        <f>ATT.!E1244</f>
        <v/>
      </c>
      <c r="G1242" s="15" t="str">
        <f>ATT.!F1244</f>
        <v/>
      </c>
      <c r="H1242" s="15" t="str">
        <f>ATT.!G1244</f>
        <v/>
      </c>
      <c r="I1242" s="14" t="str">
        <f>ATT.!H1244</f>
        <v/>
      </c>
      <c r="J1242" s="78"/>
      <c r="K1242" s="78"/>
      <c r="L1242" s="79"/>
      <c r="M1242" s="79"/>
      <c r="N1242" s="79"/>
    </row>
    <row r="1243" spans="5:14" ht="18" customHeight="1" x14ac:dyDescent="0.25">
      <c r="E1243" s="14">
        <f>ATT.!D1245</f>
        <v>0</v>
      </c>
      <c r="F1243" s="14" t="str">
        <f>ATT.!E1245</f>
        <v/>
      </c>
      <c r="G1243" s="15" t="str">
        <f>ATT.!F1245</f>
        <v/>
      </c>
      <c r="H1243" s="15" t="str">
        <f>ATT.!G1245</f>
        <v/>
      </c>
      <c r="I1243" s="14" t="str">
        <f>ATT.!H1245</f>
        <v/>
      </c>
      <c r="J1243" s="78"/>
      <c r="K1243" s="78"/>
      <c r="L1243" s="79"/>
      <c r="M1243" s="79"/>
      <c r="N1243" s="79"/>
    </row>
    <row r="1244" spans="5:14" ht="18" customHeight="1" x14ac:dyDescent="0.25">
      <c r="E1244" s="14">
        <f>ATT.!D1246</f>
        <v>0</v>
      </c>
      <c r="F1244" s="14" t="str">
        <f>ATT.!E1246</f>
        <v/>
      </c>
      <c r="G1244" s="15" t="str">
        <f>ATT.!F1246</f>
        <v/>
      </c>
      <c r="H1244" s="15" t="str">
        <f>ATT.!G1246</f>
        <v/>
      </c>
      <c r="I1244" s="14" t="str">
        <f>ATT.!H1246</f>
        <v/>
      </c>
      <c r="J1244" s="78"/>
      <c r="K1244" s="78"/>
      <c r="L1244" s="79"/>
      <c r="M1244" s="79"/>
      <c r="N1244" s="79"/>
    </row>
    <row r="1245" spans="5:14" ht="18" customHeight="1" x14ac:dyDescent="0.25">
      <c r="E1245" s="14">
        <f>ATT.!D1247</f>
        <v>0</v>
      </c>
      <c r="F1245" s="14" t="str">
        <f>ATT.!E1247</f>
        <v/>
      </c>
      <c r="G1245" s="15" t="str">
        <f>ATT.!F1247</f>
        <v/>
      </c>
      <c r="H1245" s="15" t="str">
        <f>ATT.!G1247</f>
        <v/>
      </c>
      <c r="I1245" s="14" t="str">
        <f>ATT.!H1247</f>
        <v/>
      </c>
      <c r="J1245" s="78"/>
      <c r="K1245" s="78"/>
      <c r="L1245" s="79"/>
      <c r="M1245" s="79"/>
      <c r="N1245" s="79"/>
    </row>
    <row r="1246" spans="5:14" ht="18" customHeight="1" x14ac:dyDescent="0.25">
      <c r="E1246" s="14">
        <f>ATT.!D1248</f>
        <v>0</v>
      </c>
      <c r="F1246" s="14" t="str">
        <f>ATT.!E1248</f>
        <v/>
      </c>
      <c r="G1246" s="15" t="str">
        <f>ATT.!F1248</f>
        <v/>
      </c>
      <c r="H1246" s="15" t="str">
        <f>ATT.!G1248</f>
        <v/>
      </c>
      <c r="I1246" s="14" t="str">
        <f>ATT.!H1248</f>
        <v/>
      </c>
      <c r="J1246" s="78"/>
      <c r="K1246" s="78"/>
      <c r="L1246" s="79"/>
      <c r="M1246" s="79"/>
      <c r="N1246" s="79"/>
    </row>
    <row r="1247" spans="5:14" ht="18" customHeight="1" x14ac:dyDescent="0.25">
      <c r="E1247" s="14">
        <f>ATT.!D1249</f>
        <v>0</v>
      </c>
      <c r="F1247" s="14" t="str">
        <f>ATT.!E1249</f>
        <v/>
      </c>
      <c r="G1247" s="15" t="str">
        <f>ATT.!F1249</f>
        <v/>
      </c>
      <c r="H1247" s="15" t="str">
        <f>ATT.!G1249</f>
        <v/>
      </c>
      <c r="I1247" s="14" t="str">
        <f>ATT.!H1249</f>
        <v/>
      </c>
      <c r="J1247" s="78"/>
      <c r="K1247" s="78"/>
      <c r="L1247" s="79"/>
      <c r="M1247" s="79"/>
      <c r="N1247" s="79"/>
    </row>
    <row r="1248" spans="5:14" ht="18" customHeight="1" x14ac:dyDescent="0.25">
      <c r="E1248" s="14">
        <f>ATT.!D1250</f>
        <v>0</v>
      </c>
      <c r="F1248" s="14" t="str">
        <f>ATT.!E1250</f>
        <v/>
      </c>
      <c r="G1248" s="15" t="str">
        <f>ATT.!F1250</f>
        <v/>
      </c>
      <c r="H1248" s="15" t="str">
        <f>ATT.!G1250</f>
        <v/>
      </c>
      <c r="I1248" s="14" t="str">
        <f>ATT.!H1250</f>
        <v/>
      </c>
      <c r="J1248" s="78"/>
      <c r="K1248" s="78"/>
      <c r="L1248" s="79"/>
      <c r="M1248" s="79"/>
      <c r="N1248" s="79"/>
    </row>
    <row r="1249" spans="5:14" ht="18" customHeight="1" x14ac:dyDescent="0.25">
      <c r="E1249" s="14">
        <f>ATT.!D1251</f>
        <v>0</v>
      </c>
      <c r="F1249" s="14" t="str">
        <f>ATT.!E1251</f>
        <v/>
      </c>
      <c r="G1249" s="15" t="str">
        <f>ATT.!F1251</f>
        <v/>
      </c>
      <c r="H1249" s="15" t="str">
        <f>ATT.!G1251</f>
        <v/>
      </c>
      <c r="I1249" s="14" t="str">
        <f>ATT.!H1251</f>
        <v/>
      </c>
      <c r="J1249" s="78"/>
      <c r="K1249" s="78"/>
      <c r="L1249" s="79"/>
      <c r="M1249" s="79"/>
      <c r="N1249" s="79"/>
    </row>
    <row r="1250" spans="5:14" ht="18" customHeight="1" x14ac:dyDescent="0.25">
      <c r="E1250" s="14">
        <f>ATT.!D1252</f>
        <v>0</v>
      </c>
      <c r="F1250" s="14" t="str">
        <f>ATT.!E1252</f>
        <v/>
      </c>
      <c r="G1250" s="15" t="str">
        <f>ATT.!F1252</f>
        <v/>
      </c>
      <c r="H1250" s="15" t="str">
        <f>ATT.!G1252</f>
        <v/>
      </c>
      <c r="I1250" s="14" t="str">
        <f>ATT.!H1252</f>
        <v/>
      </c>
      <c r="J1250" s="78"/>
      <c r="K1250" s="78"/>
      <c r="L1250" s="79"/>
      <c r="M1250" s="79"/>
      <c r="N1250" s="79"/>
    </row>
    <row r="1251" spans="5:14" ht="18" customHeight="1" x14ac:dyDescent="0.25">
      <c r="E1251" s="14">
        <f>ATT.!D1253</f>
        <v>0</v>
      </c>
      <c r="F1251" s="14" t="str">
        <f>ATT.!E1253</f>
        <v/>
      </c>
      <c r="G1251" s="15" t="str">
        <f>ATT.!F1253</f>
        <v/>
      </c>
      <c r="H1251" s="15" t="str">
        <f>ATT.!G1253</f>
        <v/>
      </c>
      <c r="I1251" s="14" t="str">
        <f>ATT.!H1253</f>
        <v/>
      </c>
      <c r="J1251" s="78"/>
      <c r="K1251" s="78"/>
      <c r="L1251" s="79"/>
      <c r="M1251" s="79"/>
      <c r="N1251" s="79"/>
    </row>
    <row r="1252" spans="5:14" ht="18" customHeight="1" x14ac:dyDescent="0.25">
      <c r="E1252" s="14">
        <f>ATT.!D1254</f>
        <v>0</v>
      </c>
      <c r="F1252" s="14" t="str">
        <f>ATT.!E1254</f>
        <v/>
      </c>
      <c r="G1252" s="15" t="str">
        <f>ATT.!F1254</f>
        <v/>
      </c>
      <c r="H1252" s="15" t="str">
        <f>ATT.!G1254</f>
        <v/>
      </c>
      <c r="I1252" s="14" t="str">
        <f>ATT.!H1254</f>
        <v/>
      </c>
      <c r="J1252" s="78"/>
      <c r="K1252" s="78"/>
      <c r="L1252" s="79"/>
      <c r="M1252" s="79"/>
      <c r="N1252" s="79"/>
    </row>
    <row r="1253" spans="5:14" ht="18" customHeight="1" x14ac:dyDescent="0.25">
      <c r="E1253" s="14">
        <f>ATT.!D1255</f>
        <v>0</v>
      </c>
      <c r="F1253" s="14" t="str">
        <f>ATT.!E1255</f>
        <v/>
      </c>
      <c r="G1253" s="15" t="str">
        <f>ATT.!F1255</f>
        <v/>
      </c>
      <c r="H1253" s="15" t="str">
        <f>ATT.!G1255</f>
        <v/>
      </c>
      <c r="I1253" s="14" t="str">
        <f>ATT.!H1255</f>
        <v/>
      </c>
      <c r="J1253" s="78"/>
      <c r="K1253" s="78"/>
      <c r="L1253" s="79"/>
      <c r="M1253" s="79"/>
      <c r="N1253" s="79"/>
    </row>
    <row r="1254" spans="5:14" ht="18" customHeight="1" x14ac:dyDescent="0.25">
      <c r="E1254" s="14">
        <f>ATT.!D1256</f>
        <v>0</v>
      </c>
      <c r="F1254" s="14" t="str">
        <f>ATT.!E1256</f>
        <v/>
      </c>
      <c r="G1254" s="15" t="str">
        <f>ATT.!F1256</f>
        <v/>
      </c>
      <c r="H1254" s="15" t="str">
        <f>ATT.!G1256</f>
        <v/>
      </c>
      <c r="I1254" s="14" t="str">
        <f>ATT.!H1256</f>
        <v/>
      </c>
      <c r="J1254" s="78"/>
      <c r="K1254" s="78"/>
      <c r="L1254" s="79"/>
      <c r="M1254" s="79"/>
      <c r="N1254" s="79"/>
    </row>
    <row r="1255" spans="5:14" ht="18" customHeight="1" x14ac:dyDescent="0.25">
      <c r="E1255" s="14">
        <f>ATT.!D1257</f>
        <v>0</v>
      </c>
      <c r="F1255" s="14" t="str">
        <f>ATT.!E1257</f>
        <v/>
      </c>
      <c r="G1255" s="15" t="str">
        <f>ATT.!F1257</f>
        <v/>
      </c>
      <c r="H1255" s="15" t="str">
        <f>ATT.!G1257</f>
        <v/>
      </c>
      <c r="I1255" s="14" t="str">
        <f>ATT.!H1257</f>
        <v/>
      </c>
      <c r="J1255" s="78"/>
      <c r="K1255" s="78"/>
      <c r="L1255" s="79"/>
      <c r="M1255" s="79"/>
      <c r="N1255" s="79"/>
    </row>
    <row r="1256" spans="5:14" ht="18" customHeight="1" x14ac:dyDescent="0.25">
      <c r="E1256" s="14">
        <f>ATT.!D1258</f>
        <v>0</v>
      </c>
      <c r="F1256" s="14" t="str">
        <f>ATT.!E1258</f>
        <v/>
      </c>
      <c r="G1256" s="15" t="str">
        <f>ATT.!F1258</f>
        <v/>
      </c>
      <c r="H1256" s="15" t="str">
        <f>ATT.!G1258</f>
        <v/>
      </c>
      <c r="I1256" s="14" t="str">
        <f>ATT.!H1258</f>
        <v/>
      </c>
      <c r="J1256" s="78"/>
      <c r="K1256" s="78"/>
      <c r="L1256" s="79"/>
      <c r="M1256" s="79"/>
      <c r="N1256" s="79"/>
    </row>
    <row r="1257" spans="5:14" ht="18" customHeight="1" x14ac:dyDescent="0.25">
      <c r="E1257" s="14">
        <f>ATT.!D1259</f>
        <v>0</v>
      </c>
      <c r="F1257" s="14" t="str">
        <f>ATT.!E1259</f>
        <v/>
      </c>
      <c r="G1257" s="15" t="str">
        <f>ATT.!F1259</f>
        <v/>
      </c>
      <c r="H1257" s="15" t="str">
        <f>ATT.!G1259</f>
        <v/>
      </c>
      <c r="I1257" s="14" t="str">
        <f>ATT.!H1259</f>
        <v/>
      </c>
      <c r="J1257" s="78"/>
      <c r="K1257" s="78"/>
      <c r="L1257" s="79"/>
      <c r="M1257" s="79"/>
      <c r="N1257" s="79"/>
    </row>
    <row r="1258" spans="5:14" ht="18" customHeight="1" x14ac:dyDescent="0.25">
      <c r="E1258" s="14">
        <f>ATT.!D1260</f>
        <v>0</v>
      </c>
      <c r="F1258" s="14" t="str">
        <f>ATT.!E1260</f>
        <v/>
      </c>
      <c r="G1258" s="15" t="str">
        <f>ATT.!F1260</f>
        <v/>
      </c>
      <c r="H1258" s="15" t="str">
        <f>ATT.!G1260</f>
        <v/>
      </c>
      <c r="I1258" s="14" t="str">
        <f>ATT.!H1260</f>
        <v/>
      </c>
      <c r="J1258" s="78"/>
      <c r="K1258" s="78"/>
      <c r="L1258" s="79"/>
      <c r="M1258" s="79"/>
      <c r="N1258" s="79"/>
    </row>
    <row r="1259" spans="5:14" ht="18" customHeight="1" x14ac:dyDescent="0.25">
      <c r="E1259" s="14">
        <f>ATT.!D1261</f>
        <v>0</v>
      </c>
      <c r="F1259" s="14" t="str">
        <f>ATT.!E1261</f>
        <v/>
      </c>
      <c r="G1259" s="15" t="str">
        <f>ATT.!F1261</f>
        <v/>
      </c>
      <c r="H1259" s="15" t="str">
        <f>ATT.!G1261</f>
        <v/>
      </c>
      <c r="I1259" s="14" t="str">
        <f>ATT.!H1261</f>
        <v/>
      </c>
      <c r="J1259" s="78"/>
      <c r="K1259" s="78"/>
      <c r="L1259" s="79"/>
      <c r="M1259" s="79"/>
      <c r="N1259" s="79"/>
    </row>
    <row r="1260" spans="5:14" ht="18" customHeight="1" x14ac:dyDescent="0.25">
      <c r="E1260" s="14">
        <f>ATT.!D1262</f>
        <v>0</v>
      </c>
      <c r="F1260" s="14" t="str">
        <f>ATT.!E1262</f>
        <v/>
      </c>
      <c r="G1260" s="15" t="str">
        <f>ATT.!F1262</f>
        <v/>
      </c>
      <c r="H1260" s="15" t="str">
        <f>ATT.!G1262</f>
        <v/>
      </c>
      <c r="I1260" s="14" t="str">
        <f>ATT.!H1262</f>
        <v/>
      </c>
      <c r="J1260" s="78"/>
      <c r="K1260" s="78"/>
      <c r="L1260" s="79"/>
      <c r="M1260" s="79"/>
      <c r="N1260" s="79"/>
    </row>
    <row r="1261" spans="5:14" ht="18" customHeight="1" x14ac:dyDescent="0.25">
      <c r="E1261" s="14">
        <f>ATT.!D1263</f>
        <v>0</v>
      </c>
      <c r="F1261" s="14" t="str">
        <f>ATT.!E1263</f>
        <v/>
      </c>
      <c r="G1261" s="15" t="str">
        <f>ATT.!F1263</f>
        <v/>
      </c>
      <c r="H1261" s="15" t="str">
        <f>ATT.!G1263</f>
        <v/>
      </c>
      <c r="I1261" s="14" t="str">
        <f>ATT.!H1263</f>
        <v/>
      </c>
      <c r="J1261" s="78"/>
      <c r="K1261" s="78"/>
      <c r="L1261" s="79"/>
      <c r="M1261" s="79"/>
      <c r="N1261" s="79"/>
    </row>
    <row r="1262" spans="5:14" ht="18" customHeight="1" x14ac:dyDescent="0.25">
      <c r="E1262" s="14">
        <f>ATT.!D1264</f>
        <v>0</v>
      </c>
      <c r="F1262" s="14" t="str">
        <f>ATT.!E1264</f>
        <v/>
      </c>
      <c r="G1262" s="15" t="str">
        <f>ATT.!F1264</f>
        <v/>
      </c>
      <c r="H1262" s="15" t="str">
        <f>ATT.!G1264</f>
        <v/>
      </c>
      <c r="I1262" s="14" t="str">
        <f>ATT.!H1264</f>
        <v/>
      </c>
      <c r="J1262" s="78"/>
      <c r="K1262" s="78"/>
      <c r="L1262" s="79"/>
      <c r="M1262" s="79"/>
      <c r="N1262" s="79"/>
    </row>
    <row r="1263" spans="5:14" ht="18" customHeight="1" x14ac:dyDescent="0.25">
      <c r="E1263" s="14">
        <f>ATT.!D1265</f>
        <v>0</v>
      </c>
      <c r="F1263" s="14" t="str">
        <f>ATT.!E1265</f>
        <v/>
      </c>
      <c r="G1263" s="15" t="str">
        <f>ATT.!F1265</f>
        <v/>
      </c>
      <c r="H1263" s="15" t="str">
        <f>ATT.!G1265</f>
        <v/>
      </c>
      <c r="I1263" s="14" t="str">
        <f>ATT.!H1265</f>
        <v/>
      </c>
      <c r="J1263" s="78"/>
      <c r="K1263" s="78"/>
      <c r="L1263" s="79"/>
      <c r="M1263" s="79"/>
      <c r="N1263" s="79"/>
    </row>
    <row r="1264" spans="5:14" ht="18" customHeight="1" x14ac:dyDescent="0.25">
      <c r="E1264" s="14">
        <f>ATT.!D1266</f>
        <v>0</v>
      </c>
      <c r="F1264" s="14" t="str">
        <f>ATT.!E1266</f>
        <v/>
      </c>
      <c r="G1264" s="15" t="str">
        <f>ATT.!F1266</f>
        <v/>
      </c>
      <c r="H1264" s="15" t="str">
        <f>ATT.!G1266</f>
        <v/>
      </c>
      <c r="I1264" s="14" t="str">
        <f>ATT.!H1266</f>
        <v/>
      </c>
      <c r="J1264" s="78"/>
      <c r="K1264" s="78"/>
      <c r="L1264" s="79"/>
      <c r="M1264" s="79"/>
      <c r="N1264" s="79"/>
    </row>
    <row r="1265" spans="5:14" ht="18" customHeight="1" x14ac:dyDescent="0.25">
      <c r="E1265" s="14">
        <f>ATT.!D1267</f>
        <v>0</v>
      </c>
      <c r="F1265" s="14" t="str">
        <f>ATT.!E1267</f>
        <v/>
      </c>
      <c r="G1265" s="15" t="str">
        <f>ATT.!F1267</f>
        <v/>
      </c>
      <c r="H1265" s="15" t="str">
        <f>ATT.!G1267</f>
        <v/>
      </c>
      <c r="I1265" s="14" t="str">
        <f>ATT.!H1267</f>
        <v/>
      </c>
      <c r="J1265" s="78"/>
      <c r="K1265" s="78"/>
      <c r="L1265" s="79"/>
      <c r="M1265" s="79"/>
      <c r="N1265" s="79"/>
    </row>
    <row r="1266" spans="5:14" ht="18" customHeight="1" x14ac:dyDescent="0.25">
      <c r="E1266" s="14">
        <f>ATT.!D1268</f>
        <v>0</v>
      </c>
      <c r="F1266" s="14" t="str">
        <f>ATT.!E1268</f>
        <v/>
      </c>
      <c r="G1266" s="15" t="str">
        <f>ATT.!F1268</f>
        <v/>
      </c>
      <c r="H1266" s="15" t="str">
        <f>ATT.!G1268</f>
        <v/>
      </c>
      <c r="I1266" s="14" t="str">
        <f>ATT.!H1268</f>
        <v/>
      </c>
      <c r="J1266" s="78"/>
      <c r="K1266" s="78"/>
      <c r="L1266" s="79"/>
      <c r="M1266" s="79"/>
      <c r="N1266" s="79"/>
    </row>
    <row r="1267" spans="5:14" ht="18" customHeight="1" x14ac:dyDescent="0.25">
      <c r="E1267" s="14">
        <f>ATT.!D1269</f>
        <v>0</v>
      </c>
      <c r="F1267" s="14" t="str">
        <f>ATT.!E1269</f>
        <v/>
      </c>
      <c r="G1267" s="15" t="str">
        <f>ATT.!F1269</f>
        <v/>
      </c>
      <c r="H1267" s="15" t="str">
        <f>ATT.!G1269</f>
        <v/>
      </c>
      <c r="I1267" s="14" t="str">
        <f>ATT.!H1269</f>
        <v/>
      </c>
      <c r="J1267" s="78"/>
      <c r="K1267" s="78"/>
      <c r="L1267" s="79"/>
      <c r="M1267" s="79"/>
      <c r="N1267" s="79"/>
    </row>
    <row r="1268" spans="5:14" ht="18" customHeight="1" x14ac:dyDescent="0.25">
      <c r="E1268" s="14">
        <f>ATT.!D1270</f>
        <v>0</v>
      </c>
      <c r="F1268" s="14" t="str">
        <f>ATT.!E1270</f>
        <v/>
      </c>
      <c r="G1268" s="15" t="str">
        <f>ATT.!F1270</f>
        <v/>
      </c>
      <c r="H1268" s="15" t="str">
        <f>ATT.!G1270</f>
        <v/>
      </c>
      <c r="I1268" s="14" t="str">
        <f>ATT.!H1270</f>
        <v/>
      </c>
      <c r="J1268" s="78"/>
      <c r="K1268" s="78"/>
      <c r="L1268" s="79"/>
      <c r="M1268" s="79"/>
      <c r="N1268" s="79"/>
    </row>
    <row r="1269" spans="5:14" ht="18" customHeight="1" x14ac:dyDescent="0.25">
      <c r="E1269" s="14">
        <f>ATT.!D1271</f>
        <v>0</v>
      </c>
      <c r="F1269" s="14" t="str">
        <f>ATT.!E1271</f>
        <v/>
      </c>
      <c r="G1269" s="15" t="str">
        <f>ATT.!F1271</f>
        <v/>
      </c>
      <c r="H1269" s="15" t="str">
        <f>ATT.!G1271</f>
        <v/>
      </c>
      <c r="I1269" s="14" t="str">
        <f>ATT.!H1271</f>
        <v/>
      </c>
      <c r="J1269" s="78"/>
      <c r="K1269" s="78"/>
      <c r="L1269" s="79"/>
      <c r="M1269" s="79"/>
      <c r="N1269" s="79"/>
    </row>
    <row r="1270" spans="5:14" ht="18" customHeight="1" x14ac:dyDescent="0.25">
      <c r="E1270" s="14">
        <f>ATT.!D1272</f>
        <v>0</v>
      </c>
      <c r="F1270" s="14" t="str">
        <f>ATT.!E1272</f>
        <v/>
      </c>
      <c r="G1270" s="15" t="str">
        <f>ATT.!F1272</f>
        <v/>
      </c>
      <c r="H1270" s="15" t="str">
        <f>ATT.!G1272</f>
        <v/>
      </c>
      <c r="I1270" s="14" t="str">
        <f>ATT.!H1272</f>
        <v/>
      </c>
      <c r="J1270" s="78"/>
      <c r="K1270" s="78"/>
      <c r="L1270" s="79"/>
      <c r="M1270" s="79"/>
      <c r="N1270" s="79"/>
    </row>
    <row r="1271" spans="5:14" ht="18" customHeight="1" x14ac:dyDescent="0.25">
      <c r="E1271" s="14">
        <f>ATT.!D1273</f>
        <v>0</v>
      </c>
      <c r="F1271" s="14" t="str">
        <f>ATT.!E1273</f>
        <v/>
      </c>
      <c r="G1271" s="15" t="str">
        <f>ATT.!F1273</f>
        <v/>
      </c>
      <c r="H1271" s="15" t="str">
        <f>ATT.!G1273</f>
        <v/>
      </c>
      <c r="I1271" s="14" t="str">
        <f>ATT.!H1273</f>
        <v/>
      </c>
      <c r="J1271" s="78"/>
      <c r="K1271" s="78"/>
      <c r="L1271" s="79"/>
      <c r="M1271" s="79"/>
      <c r="N1271" s="79"/>
    </row>
    <row r="1272" spans="5:14" ht="18" customHeight="1" x14ac:dyDescent="0.25">
      <c r="E1272" s="14">
        <f>ATT.!D1274</f>
        <v>0</v>
      </c>
      <c r="F1272" s="14" t="str">
        <f>ATT.!E1274</f>
        <v/>
      </c>
      <c r="G1272" s="15" t="str">
        <f>ATT.!F1274</f>
        <v/>
      </c>
      <c r="H1272" s="15" t="str">
        <f>ATT.!G1274</f>
        <v/>
      </c>
      <c r="I1272" s="14" t="str">
        <f>ATT.!H1274</f>
        <v/>
      </c>
      <c r="J1272" s="78"/>
      <c r="K1272" s="78"/>
      <c r="L1272" s="79"/>
      <c r="M1272" s="79"/>
      <c r="N1272" s="79"/>
    </row>
    <row r="1273" spans="5:14" ht="18" customHeight="1" x14ac:dyDescent="0.25">
      <c r="E1273" s="14">
        <f>ATT.!D1275</f>
        <v>0</v>
      </c>
      <c r="F1273" s="14" t="str">
        <f>ATT.!E1275</f>
        <v/>
      </c>
      <c r="G1273" s="15" t="str">
        <f>ATT.!F1275</f>
        <v/>
      </c>
      <c r="H1273" s="15" t="str">
        <f>ATT.!G1275</f>
        <v/>
      </c>
      <c r="I1273" s="14" t="str">
        <f>ATT.!H1275</f>
        <v/>
      </c>
      <c r="J1273" s="78"/>
      <c r="K1273" s="78"/>
      <c r="L1273" s="79"/>
      <c r="M1273" s="79"/>
      <c r="N1273" s="79"/>
    </row>
    <row r="1274" spans="5:14" ht="18" customHeight="1" x14ac:dyDescent="0.25">
      <c r="E1274" s="14">
        <f>ATT.!D1276</f>
        <v>0</v>
      </c>
      <c r="F1274" s="14" t="str">
        <f>ATT.!E1276</f>
        <v/>
      </c>
      <c r="G1274" s="15" t="str">
        <f>ATT.!F1276</f>
        <v/>
      </c>
      <c r="H1274" s="15" t="str">
        <f>ATT.!G1276</f>
        <v/>
      </c>
      <c r="I1274" s="14" t="str">
        <f>ATT.!H1276</f>
        <v/>
      </c>
      <c r="J1274" s="78"/>
      <c r="K1274" s="78"/>
      <c r="L1274" s="79"/>
      <c r="M1274" s="79"/>
      <c r="N1274" s="79"/>
    </row>
    <row r="1275" spans="5:14" ht="18" customHeight="1" x14ac:dyDescent="0.25">
      <c r="E1275" s="14">
        <f>ATT.!D1277</f>
        <v>0</v>
      </c>
      <c r="F1275" s="14" t="str">
        <f>ATT.!E1277</f>
        <v/>
      </c>
      <c r="G1275" s="15" t="str">
        <f>ATT.!F1277</f>
        <v/>
      </c>
      <c r="H1275" s="15" t="str">
        <f>ATT.!G1277</f>
        <v/>
      </c>
      <c r="I1275" s="14" t="str">
        <f>ATT.!H1277</f>
        <v/>
      </c>
      <c r="J1275" s="78"/>
      <c r="K1275" s="78"/>
      <c r="L1275" s="79"/>
      <c r="M1275" s="79"/>
      <c r="N1275" s="79"/>
    </row>
    <row r="1276" spans="5:14" ht="18" customHeight="1" x14ac:dyDescent="0.25">
      <c r="E1276" s="14">
        <f>ATT.!D1278</f>
        <v>0</v>
      </c>
      <c r="F1276" s="14" t="str">
        <f>ATT.!E1278</f>
        <v/>
      </c>
      <c r="G1276" s="15" t="str">
        <f>ATT.!F1278</f>
        <v/>
      </c>
      <c r="H1276" s="15" t="str">
        <f>ATT.!G1278</f>
        <v/>
      </c>
      <c r="I1276" s="14" t="str">
        <f>ATT.!H1278</f>
        <v/>
      </c>
      <c r="J1276" s="78"/>
      <c r="K1276" s="78"/>
      <c r="L1276" s="79"/>
      <c r="M1276" s="79"/>
      <c r="N1276" s="79"/>
    </row>
    <row r="1277" spans="5:14" ht="18" customHeight="1" x14ac:dyDescent="0.25">
      <c r="E1277" s="14">
        <f>ATT.!D1279</f>
        <v>0</v>
      </c>
      <c r="F1277" s="14" t="str">
        <f>ATT.!E1279</f>
        <v/>
      </c>
      <c r="G1277" s="15" t="str">
        <f>ATT.!F1279</f>
        <v/>
      </c>
      <c r="H1277" s="15" t="str">
        <f>ATT.!G1279</f>
        <v/>
      </c>
      <c r="I1277" s="14" t="str">
        <f>ATT.!H1279</f>
        <v/>
      </c>
      <c r="J1277" s="78"/>
      <c r="K1277" s="78"/>
      <c r="L1277" s="79"/>
      <c r="M1277" s="79"/>
      <c r="N1277" s="79"/>
    </row>
    <row r="1278" spans="5:14" ht="18" customHeight="1" x14ac:dyDescent="0.25">
      <c r="E1278" s="14">
        <f>ATT.!D1280</f>
        <v>0</v>
      </c>
      <c r="F1278" s="14" t="str">
        <f>ATT.!E1280</f>
        <v/>
      </c>
      <c r="G1278" s="15" t="str">
        <f>ATT.!F1280</f>
        <v/>
      </c>
      <c r="H1278" s="15" t="str">
        <f>ATT.!G1280</f>
        <v/>
      </c>
      <c r="I1278" s="14" t="str">
        <f>ATT.!H1280</f>
        <v/>
      </c>
      <c r="J1278" s="78"/>
      <c r="K1278" s="78"/>
      <c r="L1278" s="79"/>
      <c r="M1278" s="79"/>
      <c r="N1278" s="79"/>
    </row>
    <row r="1279" spans="5:14" ht="18" customHeight="1" x14ac:dyDescent="0.25">
      <c r="E1279" s="14">
        <f>ATT.!D1281</f>
        <v>0</v>
      </c>
      <c r="F1279" s="14" t="str">
        <f>ATT.!E1281</f>
        <v/>
      </c>
      <c r="G1279" s="15" t="str">
        <f>ATT.!F1281</f>
        <v/>
      </c>
      <c r="H1279" s="15" t="str">
        <f>ATT.!G1281</f>
        <v/>
      </c>
      <c r="I1279" s="14" t="str">
        <f>ATT.!H1281</f>
        <v/>
      </c>
      <c r="J1279" s="78"/>
      <c r="K1279" s="78"/>
      <c r="L1279" s="79"/>
      <c r="M1279" s="79"/>
      <c r="N1279" s="79"/>
    </row>
    <row r="1280" spans="5:14" ht="18" customHeight="1" x14ac:dyDescent="0.25">
      <c r="E1280" s="14">
        <f>ATT.!D1282</f>
        <v>0</v>
      </c>
      <c r="F1280" s="14" t="str">
        <f>ATT.!E1282</f>
        <v/>
      </c>
      <c r="G1280" s="15" t="str">
        <f>ATT.!F1282</f>
        <v/>
      </c>
      <c r="H1280" s="15" t="str">
        <f>ATT.!G1282</f>
        <v/>
      </c>
      <c r="I1280" s="14" t="str">
        <f>ATT.!H1282</f>
        <v/>
      </c>
      <c r="J1280" s="78"/>
      <c r="K1280" s="78"/>
      <c r="L1280" s="79"/>
      <c r="M1280" s="79"/>
      <c r="N1280" s="79"/>
    </row>
    <row r="1281" spans="5:14" ht="18" customHeight="1" x14ac:dyDescent="0.25">
      <c r="E1281" s="14">
        <f>ATT.!D1283</f>
        <v>0</v>
      </c>
      <c r="F1281" s="14" t="str">
        <f>ATT.!E1283</f>
        <v/>
      </c>
      <c r="G1281" s="15" t="str">
        <f>ATT.!F1283</f>
        <v/>
      </c>
      <c r="H1281" s="15" t="str">
        <f>ATT.!G1283</f>
        <v/>
      </c>
      <c r="I1281" s="14" t="str">
        <f>ATT.!H1283</f>
        <v/>
      </c>
      <c r="J1281" s="78"/>
      <c r="K1281" s="78"/>
      <c r="L1281" s="79"/>
      <c r="M1281" s="79"/>
      <c r="N1281" s="79"/>
    </row>
    <row r="1282" spans="5:14" ht="18" customHeight="1" x14ac:dyDescent="0.25">
      <c r="E1282" s="14">
        <f>ATT.!D1284</f>
        <v>0</v>
      </c>
      <c r="F1282" s="14" t="str">
        <f>ATT.!E1284</f>
        <v/>
      </c>
      <c r="G1282" s="15" t="str">
        <f>ATT.!F1284</f>
        <v/>
      </c>
      <c r="H1282" s="15" t="str">
        <f>ATT.!G1284</f>
        <v/>
      </c>
      <c r="I1282" s="14" t="str">
        <f>ATT.!H1284</f>
        <v/>
      </c>
      <c r="J1282" s="78"/>
      <c r="K1282" s="78"/>
      <c r="L1282" s="79"/>
      <c r="M1282" s="79"/>
      <c r="N1282" s="79"/>
    </row>
    <row r="1283" spans="5:14" ht="18" customHeight="1" x14ac:dyDescent="0.25">
      <c r="E1283" s="14">
        <f>ATT.!D1285</f>
        <v>0</v>
      </c>
      <c r="F1283" s="14" t="str">
        <f>ATT.!E1285</f>
        <v/>
      </c>
      <c r="G1283" s="15" t="str">
        <f>ATT.!F1285</f>
        <v/>
      </c>
      <c r="H1283" s="15" t="str">
        <f>ATT.!G1285</f>
        <v/>
      </c>
      <c r="I1283" s="14" t="str">
        <f>ATT.!H1285</f>
        <v/>
      </c>
      <c r="J1283" s="78"/>
      <c r="K1283" s="78"/>
      <c r="L1283" s="79"/>
      <c r="M1283" s="79"/>
      <c r="N1283" s="79"/>
    </row>
    <row r="1284" spans="5:14" ht="18" customHeight="1" x14ac:dyDescent="0.25">
      <c r="E1284" s="14">
        <f>ATT.!D1286</f>
        <v>0</v>
      </c>
      <c r="F1284" s="14" t="str">
        <f>ATT.!E1286</f>
        <v/>
      </c>
      <c r="G1284" s="15" t="str">
        <f>ATT.!F1286</f>
        <v/>
      </c>
      <c r="H1284" s="15" t="str">
        <f>ATT.!G1286</f>
        <v/>
      </c>
      <c r="I1284" s="14" t="str">
        <f>ATT.!H1286</f>
        <v/>
      </c>
      <c r="J1284" s="78"/>
      <c r="K1284" s="78"/>
      <c r="L1284" s="79"/>
      <c r="M1284" s="79"/>
      <c r="N1284" s="79"/>
    </row>
    <row r="1285" spans="5:14" ht="18" customHeight="1" x14ac:dyDescent="0.25">
      <c r="E1285" s="14">
        <f>ATT.!D1287</f>
        <v>0</v>
      </c>
      <c r="F1285" s="14" t="str">
        <f>ATT.!E1287</f>
        <v/>
      </c>
      <c r="G1285" s="15" t="str">
        <f>ATT.!F1287</f>
        <v/>
      </c>
      <c r="H1285" s="15" t="str">
        <f>ATT.!G1287</f>
        <v/>
      </c>
      <c r="I1285" s="14" t="str">
        <f>ATT.!H1287</f>
        <v/>
      </c>
      <c r="J1285" s="78"/>
      <c r="K1285" s="78"/>
      <c r="L1285" s="79"/>
      <c r="M1285" s="79"/>
      <c r="N1285" s="79"/>
    </row>
    <row r="1286" spans="5:14" ht="18" customHeight="1" x14ac:dyDescent="0.25">
      <c r="E1286" s="14">
        <f>ATT.!D1288</f>
        <v>0</v>
      </c>
      <c r="F1286" s="14" t="str">
        <f>ATT.!E1288</f>
        <v/>
      </c>
      <c r="G1286" s="15" t="str">
        <f>ATT.!F1288</f>
        <v/>
      </c>
      <c r="H1286" s="15" t="str">
        <f>ATT.!G1288</f>
        <v/>
      </c>
      <c r="I1286" s="14" t="str">
        <f>ATT.!H1288</f>
        <v/>
      </c>
      <c r="J1286" s="78"/>
      <c r="K1286" s="78"/>
      <c r="L1286" s="79"/>
      <c r="M1286" s="79"/>
      <c r="N1286" s="79"/>
    </row>
    <row r="1287" spans="5:14" ht="18" customHeight="1" x14ac:dyDescent="0.25">
      <c r="E1287" s="14">
        <f>ATT.!D1289</f>
        <v>0</v>
      </c>
      <c r="F1287" s="14" t="str">
        <f>ATT.!E1289</f>
        <v/>
      </c>
      <c r="G1287" s="15" t="str">
        <f>ATT.!F1289</f>
        <v/>
      </c>
      <c r="H1287" s="15" t="str">
        <f>ATT.!G1289</f>
        <v/>
      </c>
      <c r="I1287" s="14" t="str">
        <f>ATT.!H1289</f>
        <v/>
      </c>
      <c r="J1287" s="78"/>
      <c r="K1287" s="78"/>
      <c r="L1287" s="79"/>
      <c r="M1287" s="79"/>
      <c r="N1287" s="79"/>
    </row>
    <row r="1288" spans="5:14" ht="18" customHeight="1" x14ac:dyDescent="0.25">
      <c r="E1288" s="14">
        <f>ATT.!D1290</f>
        <v>0</v>
      </c>
      <c r="F1288" s="14" t="str">
        <f>ATT.!E1290</f>
        <v/>
      </c>
      <c r="G1288" s="15" t="str">
        <f>ATT.!F1290</f>
        <v/>
      </c>
      <c r="H1288" s="15" t="str">
        <f>ATT.!G1290</f>
        <v/>
      </c>
      <c r="I1288" s="14" t="str">
        <f>ATT.!H1290</f>
        <v/>
      </c>
      <c r="J1288" s="78"/>
      <c r="K1288" s="78"/>
      <c r="L1288" s="79"/>
      <c r="M1288" s="79"/>
      <c r="N1288" s="79"/>
    </row>
    <row r="1289" spans="5:14" ht="18" customHeight="1" x14ac:dyDescent="0.25">
      <c r="E1289" s="14">
        <f>ATT.!D1291</f>
        <v>0</v>
      </c>
      <c r="F1289" s="14" t="str">
        <f>ATT.!E1291</f>
        <v/>
      </c>
      <c r="G1289" s="15" t="str">
        <f>ATT.!F1291</f>
        <v/>
      </c>
      <c r="H1289" s="15" t="str">
        <f>ATT.!G1291</f>
        <v/>
      </c>
      <c r="I1289" s="14" t="str">
        <f>ATT.!H1291</f>
        <v/>
      </c>
      <c r="J1289" s="78"/>
      <c r="K1289" s="78"/>
      <c r="L1289" s="79"/>
      <c r="M1289" s="79"/>
      <c r="N1289" s="79"/>
    </row>
    <row r="1290" spans="5:14" ht="18" customHeight="1" x14ac:dyDescent="0.25">
      <c r="E1290" s="14">
        <f>ATT.!D1292</f>
        <v>0</v>
      </c>
      <c r="F1290" s="14" t="str">
        <f>ATT.!E1292</f>
        <v/>
      </c>
      <c r="G1290" s="15" t="str">
        <f>ATT.!F1292</f>
        <v/>
      </c>
      <c r="H1290" s="15" t="str">
        <f>ATT.!G1292</f>
        <v/>
      </c>
      <c r="I1290" s="14" t="str">
        <f>ATT.!H1292</f>
        <v/>
      </c>
      <c r="J1290" s="78"/>
      <c r="K1290" s="78"/>
      <c r="L1290" s="79"/>
      <c r="M1290" s="79"/>
      <c r="N1290" s="79"/>
    </row>
    <row r="1291" spans="5:14" ht="18" customHeight="1" x14ac:dyDescent="0.25">
      <c r="E1291" s="14">
        <f>ATT.!D1293</f>
        <v>0</v>
      </c>
      <c r="F1291" s="14" t="str">
        <f>ATT.!E1293</f>
        <v/>
      </c>
      <c r="G1291" s="15" t="str">
        <f>ATT.!F1293</f>
        <v/>
      </c>
      <c r="H1291" s="15" t="str">
        <f>ATT.!G1293</f>
        <v/>
      </c>
      <c r="I1291" s="14" t="str">
        <f>ATT.!H1293</f>
        <v/>
      </c>
      <c r="J1291" s="78"/>
      <c r="K1291" s="78"/>
      <c r="L1291" s="79"/>
      <c r="M1291" s="79"/>
      <c r="N1291" s="79"/>
    </row>
    <row r="1292" spans="5:14" ht="18" customHeight="1" x14ac:dyDescent="0.25">
      <c r="E1292" s="14">
        <f>ATT.!D1294</f>
        <v>0</v>
      </c>
      <c r="F1292" s="14" t="str">
        <f>ATT.!E1294</f>
        <v/>
      </c>
      <c r="G1292" s="15" t="str">
        <f>ATT.!F1294</f>
        <v/>
      </c>
      <c r="H1292" s="15" t="str">
        <f>ATT.!G1294</f>
        <v/>
      </c>
      <c r="I1292" s="14" t="str">
        <f>ATT.!H1294</f>
        <v/>
      </c>
      <c r="J1292" s="78"/>
      <c r="K1292" s="78"/>
      <c r="L1292" s="79"/>
      <c r="M1292" s="79"/>
      <c r="N1292" s="79"/>
    </row>
    <row r="1293" spans="5:14" ht="18" customHeight="1" x14ac:dyDescent="0.25">
      <c r="E1293" s="14">
        <f>ATT.!D1295</f>
        <v>0</v>
      </c>
      <c r="F1293" s="14" t="str">
        <f>ATT.!E1295</f>
        <v/>
      </c>
      <c r="G1293" s="15" t="str">
        <f>ATT.!F1295</f>
        <v/>
      </c>
      <c r="H1293" s="15" t="str">
        <f>ATT.!G1295</f>
        <v/>
      </c>
      <c r="I1293" s="14" t="str">
        <f>ATT.!H1295</f>
        <v/>
      </c>
      <c r="J1293" s="78"/>
      <c r="K1293" s="78"/>
      <c r="L1293" s="79"/>
      <c r="M1293" s="79"/>
      <c r="N1293" s="79"/>
    </row>
    <row r="1294" spans="5:14" ht="18" customHeight="1" x14ac:dyDescent="0.25">
      <c r="E1294" s="14">
        <f>ATT.!D1296</f>
        <v>0</v>
      </c>
      <c r="F1294" s="14" t="str">
        <f>ATT.!E1296</f>
        <v/>
      </c>
      <c r="G1294" s="15" t="str">
        <f>ATT.!F1296</f>
        <v/>
      </c>
      <c r="H1294" s="15" t="str">
        <f>ATT.!G1296</f>
        <v/>
      </c>
      <c r="I1294" s="14" t="str">
        <f>ATT.!H1296</f>
        <v/>
      </c>
      <c r="J1294" s="78"/>
      <c r="K1294" s="78"/>
      <c r="L1294" s="79"/>
      <c r="M1294" s="79"/>
      <c r="N1294" s="79"/>
    </row>
    <row r="1295" spans="5:14" ht="18" customHeight="1" x14ac:dyDescent="0.25">
      <c r="E1295" s="14">
        <f>ATT.!D1297</f>
        <v>0</v>
      </c>
      <c r="F1295" s="14" t="str">
        <f>ATT.!E1297</f>
        <v/>
      </c>
      <c r="G1295" s="15" t="str">
        <f>ATT.!F1297</f>
        <v/>
      </c>
      <c r="H1295" s="15" t="str">
        <f>ATT.!G1297</f>
        <v/>
      </c>
      <c r="I1295" s="14" t="str">
        <f>ATT.!H1297</f>
        <v/>
      </c>
      <c r="J1295" s="78"/>
      <c r="K1295" s="78"/>
      <c r="L1295" s="79"/>
      <c r="M1295" s="79"/>
      <c r="N1295" s="79"/>
    </row>
    <row r="1296" spans="5:14" ht="18" customHeight="1" x14ac:dyDescent="0.25">
      <c r="E1296" s="14">
        <f>ATT.!D1298</f>
        <v>0</v>
      </c>
      <c r="F1296" s="14" t="str">
        <f>ATT.!E1298</f>
        <v/>
      </c>
      <c r="G1296" s="15" t="str">
        <f>ATT.!F1298</f>
        <v/>
      </c>
      <c r="H1296" s="15" t="str">
        <f>ATT.!G1298</f>
        <v/>
      </c>
      <c r="I1296" s="14" t="str">
        <f>ATT.!H1298</f>
        <v/>
      </c>
      <c r="J1296" s="78"/>
      <c r="K1296" s="78"/>
      <c r="L1296" s="79"/>
      <c r="M1296" s="79"/>
      <c r="N1296" s="79"/>
    </row>
    <row r="1297" spans="5:14" ht="18" customHeight="1" x14ac:dyDescent="0.25">
      <c r="E1297" s="14">
        <f>ATT.!D1299</f>
        <v>0</v>
      </c>
      <c r="F1297" s="14" t="str">
        <f>ATT.!E1299</f>
        <v/>
      </c>
      <c r="G1297" s="15" t="str">
        <f>ATT.!F1299</f>
        <v/>
      </c>
      <c r="H1297" s="15" t="str">
        <f>ATT.!G1299</f>
        <v/>
      </c>
      <c r="I1297" s="14" t="str">
        <f>ATT.!H1299</f>
        <v/>
      </c>
      <c r="J1297" s="78"/>
      <c r="K1297" s="78"/>
      <c r="L1297" s="79"/>
      <c r="M1297" s="79"/>
      <c r="N1297" s="79"/>
    </row>
    <row r="1298" spans="5:14" ht="18" customHeight="1" x14ac:dyDescent="0.25">
      <c r="E1298" s="14">
        <f>ATT.!D1300</f>
        <v>0</v>
      </c>
      <c r="F1298" s="14" t="str">
        <f>ATT.!E1300</f>
        <v/>
      </c>
      <c r="G1298" s="15" t="str">
        <f>ATT.!F1300</f>
        <v/>
      </c>
      <c r="H1298" s="15" t="str">
        <f>ATT.!G1300</f>
        <v/>
      </c>
      <c r="I1298" s="14" t="str">
        <f>ATT.!H1300</f>
        <v/>
      </c>
      <c r="J1298" s="78"/>
      <c r="K1298" s="78"/>
      <c r="L1298" s="79"/>
      <c r="M1298" s="79"/>
      <c r="N1298" s="79"/>
    </row>
    <row r="1299" spans="5:14" ht="18" customHeight="1" x14ac:dyDescent="0.25">
      <c r="E1299" s="14">
        <f>ATT.!D1301</f>
        <v>0</v>
      </c>
      <c r="F1299" s="14" t="str">
        <f>ATT.!E1301</f>
        <v/>
      </c>
      <c r="G1299" s="15" t="str">
        <f>ATT.!F1301</f>
        <v/>
      </c>
      <c r="H1299" s="15" t="str">
        <f>ATT.!G1301</f>
        <v/>
      </c>
      <c r="I1299" s="14" t="str">
        <f>ATT.!H1301</f>
        <v/>
      </c>
      <c r="J1299" s="78"/>
      <c r="K1299" s="78"/>
      <c r="L1299" s="79"/>
      <c r="M1299" s="79"/>
      <c r="N1299" s="79"/>
    </row>
    <row r="1300" spans="5:14" ht="18" customHeight="1" x14ac:dyDescent="0.25">
      <c r="E1300" s="14">
        <f>ATT.!D1302</f>
        <v>0</v>
      </c>
      <c r="F1300" s="14" t="str">
        <f>ATT.!E1302</f>
        <v/>
      </c>
      <c r="G1300" s="15" t="str">
        <f>ATT.!F1302</f>
        <v/>
      </c>
      <c r="H1300" s="15" t="str">
        <f>ATT.!G1302</f>
        <v/>
      </c>
      <c r="I1300" s="14" t="str">
        <f>ATT.!H1302</f>
        <v/>
      </c>
      <c r="J1300" s="78"/>
      <c r="K1300" s="78"/>
      <c r="L1300" s="79"/>
      <c r="M1300" s="79"/>
      <c r="N1300" s="79"/>
    </row>
    <row r="1301" spans="5:14" ht="18" customHeight="1" x14ac:dyDescent="0.25">
      <c r="E1301" s="14">
        <f>ATT.!D1303</f>
        <v>0</v>
      </c>
      <c r="F1301" s="14" t="str">
        <f>ATT.!E1303</f>
        <v/>
      </c>
      <c r="G1301" s="15" t="str">
        <f>ATT.!F1303</f>
        <v/>
      </c>
      <c r="H1301" s="15" t="str">
        <f>ATT.!G1303</f>
        <v/>
      </c>
      <c r="I1301" s="14" t="str">
        <f>ATT.!H1303</f>
        <v/>
      </c>
      <c r="J1301" s="78"/>
      <c r="K1301" s="78"/>
      <c r="L1301" s="79"/>
      <c r="M1301" s="79"/>
      <c r="N1301" s="79"/>
    </row>
    <row r="1302" spans="5:14" ht="18" customHeight="1" x14ac:dyDescent="0.25">
      <c r="E1302" s="14">
        <f>ATT.!D1304</f>
        <v>0</v>
      </c>
      <c r="F1302" s="14" t="str">
        <f>ATT.!E1304</f>
        <v/>
      </c>
      <c r="G1302" s="15" t="str">
        <f>ATT.!F1304</f>
        <v/>
      </c>
      <c r="H1302" s="15" t="str">
        <f>ATT.!G1304</f>
        <v/>
      </c>
      <c r="I1302" s="14" t="str">
        <f>ATT.!H1304</f>
        <v/>
      </c>
      <c r="J1302" s="78"/>
      <c r="K1302" s="78"/>
      <c r="L1302" s="79"/>
      <c r="M1302" s="79"/>
      <c r="N1302" s="79"/>
    </row>
    <row r="1303" spans="5:14" ht="18" customHeight="1" x14ac:dyDescent="0.25">
      <c r="E1303" s="14">
        <f>ATT.!D1305</f>
        <v>0</v>
      </c>
      <c r="F1303" s="14" t="str">
        <f>ATT.!E1305</f>
        <v/>
      </c>
      <c r="G1303" s="15" t="str">
        <f>ATT.!F1305</f>
        <v/>
      </c>
      <c r="H1303" s="15" t="str">
        <f>ATT.!G1305</f>
        <v/>
      </c>
      <c r="I1303" s="14" t="str">
        <f>ATT.!H1305</f>
        <v/>
      </c>
      <c r="J1303" s="78"/>
      <c r="K1303" s="78"/>
      <c r="L1303" s="79"/>
      <c r="M1303" s="79"/>
      <c r="N1303" s="79"/>
    </row>
    <row r="1304" spans="5:14" ht="18" customHeight="1" x14ac:dyDescent="0.25">
      <c r="E1304" s="14">
        <f>ATT.!D1306</f>
        <v>0</v>
      </c>
      <c r="F1304" s="14" t="str">
        <f>ATT.!E1306</f>
        <v/>
      </c>
      <c r="G1304" s="15" t="str">
        <f>ATT.!F1306</f>
        <v/>
      </c>
      <c r="H1304" s="15" t="str">
        <f>ATT.!G1306</f>
        <v/>
      </c>
      <c r="I1304" s="14" t="str">
        <f>ATT.!H1306</f>
        <v/>
      </c>
      <c r="J1304" s="78"/>
      <c r="K1304" s="78"/>
      <c r="L1304" s="79"/>
      <c r="M1304" s="79"/>
      <c r="N1304" s="79"/>
    </row>
    <row r="1305" spans="5:14" ht="18" customHeight="1" x14ac:dyDescent="0.25">
      <c r="E1305" s="14">
        <f>ATT.!D1307</f>
        <v>0</v>
      </c>
      <c r="F1305" s="14" t="str">
        <f>ATT.!E1307</f>
        <v/>
      </c>
      <c r="G1305" s="15" t="str">
        <f>ATT.!F1307</f>
        <v/>
      </c>
      <c r="H1305" s="15" t="str">
        <f>ATT.!G1307</f>
        <v/>
      </c>
      <c r="I1305" s="14" t="str">
        <f>ATT.!H1307</f>
        <v/>
      </c>
      <c r="J1305" s="78"/>
      <c r="K1305" s="78"/>
      <c r="L1305" s="79"/>
      <c r="M1305" s="79"/>
      <c r="N1305" s="79"/>
    </row>
    <row r="1306" spans="5:14" ht="18" customHeight="1" x14ac:dyDescent="0.25">
      <c r="E1306" s="14">
        <f>ATT.!D1308</f>
        <v>0</v>
      </c>
      <c r="F1306" s="14" t="str">
        <f>ATT.!E1308</f>
        <v/>
      </c>
      <c r="G1306" s="15" t="str">
        <f>ATT.!F1308</f>
        <v/>
      </c>
      <c r="H1306" s="15" t="str">
        <f>ATT.!G1308</f>
        <v/>
      </c>
      <c r="I1306" s="14" t="str">
        <f>ATT.!H1308</f>
        <v/>
      </c>
      <c r="J1306" s="78"/>
      <c r="K1306" s="78"/>
      <c r="L1306" s="79"/>
      <c r="M1306" s="79"/>
      <c r="N1306" s="79"/>
    </row>
    <row r="1307" spans="5:14" ht="18" customHeight="1" x14ac:dyDescent="0.25">
      <c r="E1307" s="14">
        <f>ATT.!D1309</f>
        <v>0</v>
      </c>
      <c r="F1307" s="14" t="str">
        <f>ATT.!E1309</f>
        <v/>
      </c>
      <c r="G1307" s="15" t="str">
        <f>ATT.!F1309</f>
        <v/>
      </c>
      <c r="H1307" s="15" t="str">
        <f>ATT.!G1309</f>
        <v/>
      </c>
      <c r="I1307" s="14" t="str">
        <f>ATT.!H1309</f>
        <v/>
      </c>
      <c r="J1307" s="78"/>
      <c r="K1307" s="78"/>
      <c r="L1307" s="79"/>
      <c r="M1307" s="79"/>
      <c r="N1307" s="79"/>
    </row>
    <row r="1308" spans="5:14" ht="18" customHeight="1" x14ac:dyDescent="0.25">
      <c r="E1308" s="14">
        <f>ATT.!D1310</f>
        <v>0</v>
      </c>
      <c r="F1308" s="14" t="str">
        <f>ATT.!E1310</f>
        <v/>
      </c>
      <c r="G1308" s="15" t="str">
        <f>ATT.!F1310</f>
        <v/>
      </c>
      <c r="H1308" s="15" t="str">
        <f>ATT.!G1310</f>
        <v/>
      </c>
      <c r="I1308" s="14" t="str">
        <f>ATT.!H1310</f>
        <v/>
      </c>
      <c r="J1308" s="78"/>
      <c r="K1308" s="78"/>
      <c r="L1308" s="79"/>
      <c r="M1308" s="79"/>
      <c r="N1308" s="79"/>
    </row>
    <row r="1309" spans="5:14" ht="18" customHeight="1" x14ac:dyDescent="0.25">
      <c r="E1309" s="14">
        <f>ATT.!D1311</f>
        <v>0</v>
      </c>
      <c r="F1309" s="14" t="str">
        <f>ATT.!E1311</f>
        <v/>
      </c>
      <c r="G1309" s="15" t="str">
        <f>ATT.!F1311</f>
        <v/>
      </c>
      <c r="H1309" s="15" t="str">
        <f>ATT.!G1311</f>
        <v/>
      </c>
      <c r="I1309" s="14" t="str">
        <f>ATT.!H1311</f>
        <v/>
      </c>
      <c r="J1309" s="78"/>
      <c r="K1309" s="78"/>
      <c r="L1309" s="79"/>
      <c r="M1309" s="79"/>
      <c r="N1309" s="79"/>
    </row>
    <row r="1310" spans="5:14" ht="18" customHeight="1" x14ac:dyDescent="0.25">
      <c r="E1310" s="14">
        <f>ATT.!D1312</f>
        <v>0</v>
      </c>
      <c r="F1310" s="14" t="str">
        <f>ATT.!E1312</f>
        <v/>
      </c>
      <c r="G1310" s="15" t="str">
        <f>ATT.!F1312</f>
        <v/>
      </c>
      <c r="H1310" s="15" t="str">
        <f>ATT.!G1312</f>
        <v/>
      </c>
      <c r="I1310" s="14" t="str">
        <f>ATT.!H1312</f>
        <v/>
      </c>
      <c r="J1310" s="78"/>
      <c r="K1310" s="78"/>
      <c r="L1310" s="79"/>
      <c r="M1310" s="79"/>
      <c r="N1310" s="79"/>
    </row>
    <row r="1311" spans="5:14" ht="18" customHeight="1" x14ac:dyDescent="0.25">
      <c r="E1311" s="14">
        <f>ATT.!D1313</f>
        <v>0</v>
      </c>
      <c r="F1311" s="14" t="str">
        <f>ATT.!E1313</f>
        <v/>
      </c>
      <c r="G1311" s="15" t="str">
        <f>ATT.!F1313</f>
        <v/>
      </c>
      <c r="H1311" s="15" t="str">
        <f>ATT.!G1313</f>
        <v/>
      </c>
      <c r="I1311" s="14" t="str">
        <f>ATT.!H1313</f>
        <v/>
      </c>
      <c r="J1311" s="78"/>
      <c r="K1311" s="78"/>
      <c r="L1311" s="79"/>
      <c r="M1311" s="79"/>
      <c r="N1311" s="79"/>
    </row>
    <row r="1312" spans="5:14" ht="18" customHeight="1" x14ac:dyDescent="0.25">
      <c r="E1312" s="14">
        <f>ATT.!D1314</f>
        <v>0</v>
      </c>
      <c r="F1312" s="14" t="str">
        <f>ATT.!E1314</f>
        <v/>
      </c>
      <c r="G1312" s="15" t="str">
        <f>ATT.!F1314</f>
        <v/>
      </c>
      <c r="H1312" s="15" t="str">
        <f>ATT.!G1314</f>
        <v/>
      </c>
      <c r="I1312" s="14" t="str">
        <f>ATT.!H1314</f>
        <v/>
      </c>
      <c r="J1312" s="78"/>
      <c r="K1312" s="78"/>
      <c r="L1312" s="79"/>
      <c r="M1312" s="79"/>
      <c r="N1312" s="79"/>
    </row>
    <row r="1313" spans="5:14" ht="18" customHeight="1" x14ac:dyDescent="0.25">
      <c r="E1313" s="14">
        <f>ATT.!D1315</f>
        <v>0</v>
      </c>
      <c r="F1313" s="14" t="str">
        <f>ATT.!E1315</f>
        <v/>
      </c>
      <c r="G1313" s="15" t="str">
        <f>ATT.!F1315</f>
        <v/>
      </c>
      <c r="H1313" s="15" t="str">
        <f>ATT.!G1315</f>
        <v/>
      </c>
      <c r="I1313" s="14" t="str">
        <f>ATT.!H1315</f>
        <v/>
      </c>
      <c r="J1313" s="78"/>
      <c r="K1313" s="78"/>
      <c r="L1313" s="79"/>
      <c r="M1313" s="79"/>
      <c r="N1313" s="79"/>
    </row>
    <row r="1314" spans="5:14" ht="18" customHeight="1" x14ac:dyDescent="0.25">
      <c r="E1314" s="14">
        <f>ATT.!D1316</f>
        <v>0</v>
      </c>
      <c r="F1314" s="14" t="str">
        <f>ATT.!E1316</f>
        <v/>
      </c>
      <c r="G1314" s="15" t="str">
        <f>ATT.!F1316</f>
        <v/>
      </c>
      <c r="H1314" s="15" t="str">
        <f>ATT.!G1316</f>
        <v/>
      </c>
      <c r="I1314" s="14" t="str">
        <f>ATT.!H1316</f>
        <v/>
      </c>
      <c r="J1314" s="78"/>
      <c r="K1314" s="78"/>
      <c r="L1314" s="79"/>
      <c r="M1314" s="79"/>
      <c r="N1314" s="79"/>
    </row>
    <row r="1315" spans="5:14" ht="18" customHeight="1" x14ac:dyDescent="0.25">
      <c r="E1315" s="14">
        <f>ATT.!D1317</f>
        <v>0</v>
      </c>
      <c r="F1315" s="14" t="str">
        <f>ATT.!E1317</f>
        <v/>
      </c>
      <c r="G1315" s="15" t="str">
        <f>ATT.!F1317</f>
        <v/>
      </c>
      <c r="H1315" s="15" t="str">
        <f>ATT.!G1317</f>
        <v/>
      </c>
      <c r="I1315" s="14" t="str">
        <f>ATT.!H1317</f>
        <v/>
      </c>
      <c r="J1315" s="78"/>
      <c r="K1315" s="78"/>
      <c r="L1315" s="79"/>
      <c r="M1315" s="79"/>
      <c r="N1315" s="79"/>
    </row>
    <row r="1316" spans="5:14" ht="18" customHeight="1" x14ac:dyDescent="0.25">
      <c r="E1316" s="14">
        <f>ATT.!D1318</f>
        <v>0</v>
      </c>
      <c r="F1316" s="14" t="str">
        <f>ATT.!E1318</f>
        <v/>
      </c>
      <c r="G1316" s="15" t="str">
        <f>ATT.!F1318</f>
        <v/>
      </c>
      <c r="H1316" s="15" t="str">
        <f>ATT.!G1318</f>
        <v/>
      </c>
      <c r="I1316" s="14" t="str">
        <f>ATT.!H1318</f>
        <v/>
      </c>
      <c r="J1316" s="78"/>
      <c r="K1316" s="78"/>
      <c r="L1316" s="79"/>
      <c r="M1316" s="79"/>
      <c r="N1316" s="79"/>
    </row>
    <row r="1317" spans="5:14" ht="18" customHeight="1" x14ac:dyDescent="0.25">
      <c r="E1317" s="14">
        <f>ATT.!D1319</f>
        <v>0</v>
      </c>
      <c r="F1317" s="14" t="str">
        <f>ATT.!E1319</f>
        <v/>
      </c>
      <c r="G1317" s="15" t="str">
        <f>ATT.!F1319</f>
        <v/>
      </c>
      <c r="H1317" s="15" t="str">
        <f>ATT.!G1319</f>
        <v/>
      </c>
      <c r="I1317" s="14" t="str">
        <f>ATT.!H1319</f>
        <v/>
      </c>
      <c r="J1317" s="78"/>
      <c r="K1317" s="78"/>
      <c r="L1317" s="79"/>
      <c r="M1317" s="79"/>
      <c r="N1317" s="79"/>
    </row>
    <row r="1318" spans="5:14" ht="18" customHeight="1" x14ac:dyDescent="0.25">
      <c r="E1318" s="14">
        <f>ATT.!D1320</f>
        <v>0</v>
      </c>
      <c r="F1318" s="14" t="str">
        <f>ATT.!E1320</f>
        <v/>
      </c>
      <c r="G1318" s="15" t="str">
        <f>ATT.!F1320</f>
        <v/>
      </c>
      <c r="H1318" s="15" t="str">
        <f>ATT.!G1320</f>
        <v/>
      </c>
      <c r="I1318" s="14" t="str">
        <f>ATT.!H1320</f>
        <v/>
      </c>
      <c r="J1318" s="78"/>
      <c r="K1318" s="78"/>
      <c r="L1318" s="79"/>
      <c r="M1318" s="79"/>
      <c r="N1318" s="79"/>
    </row>
    <row r="1319" spans="5:14" ht="18" customHeight="1" x14ac:dyDescent="0.25">
      <c r="E1319" s="14">
        <f>ATT.!D1321</f>
        <v>0</v>
      </c>
      <c r="F1319" s="14" t="str">
        <f>ATT.!E1321</f>
        <v/>
      </c>
      <c r="G1319" s="15" t="str">
        <f>ATT.!F1321</f>
        <v/>
      </c>
      <c r="H1319" s="15" t="str">
        <f>ATT.!G1321</f>
        <v/>
      </c>
      <c r="I1319" s="14" t="str">
        <f>ATT.!H1321</f>
        <v/>
      </c>
      <c r="J1319" s="78"/>
      <c r="K1319" s="78"/>
      <c r="L1319" s="79"/>
      <c r="M1319" s="79"/>
      <c r="N1319" s="79"/>
    </row>
    <row r="1320" spans="5:14" ht="18" customHeight="1" x14ac:dyDescent="0.25">
      <c r="E1320" s="14">
        <f>ATT.!D1322</f>
        <v>0</v>
      </c>
      <c r="F1320" s="14" t="str">
        <f>ATT.!E1322</f>
        <v/>
      </c>
      <c r="G1320" s="15" t="str">
        <f>ATT.!F1322</f>
        <v/>
      </c>
      <c r="H1320" s="15" t="str">
        <f>ATT.!G1322</f>
        <v/>
      </c>
      <c r="I1320" s="14" t="str">
        <f>ATT.!H1322</f>
        <v/>
      </c>
      <c r="J1320" s="78"/>
      <c r="K1320" s="78"/>
      <c r="L1320" s="79"/>
      <c r="M1320" s="79"/>
      <c r="N1320" s="79"/>
    </row>
    <row r="1321" spans="5:14" ht="18" customHeight="1" x14ac:dyDescent="0.25">
      <c r="E1321" s="14">
        <f>ATT.!D1323</f>
        <v>0</v>
      </c>
      <c r="F1321" s="14" t="str">
        <f>ATT.!E1323</f>
        <v/>
      </c>
      <c r="G1321" s="15" t="str">
        <f>ATT.!F1323</f>
        <v/>
      </c>
      <c r="H1321" s="15" t="str">
        <f>ATT.!G1323</f>
        <v/>
      </c>
      <c r="I1321" s="14" t="str">
        <f>ATT.!H1323</f>
        <v/>
      </c>
      <c r="J1321" s="78"/>
      <c r="K1321" s="78"/>
      <c r="L1321" s="79"/>
      <c r="M1321" s="79"/>
      <c r="N1321" s="79"/>
    </row>
    <row r="1322" spans="5:14" ht="18" customHeight="1" x14ac:dyDescent="0.25">
      <c r="E1322" s="14">
        <f>ATT.!D1324</f>
        <v>0</v>
      </c>
      <c r="F1322" s="14" t="str">
        <f>ATT.!E1324</f>
        <v/>
      </c>
      <c r="G1322" s="15" t="str">
        <f>ATT.!F1324</f>
        <v/>
      </c>
      <c r="H1322" s="15" t="str">
        <f>ATT.!G1324</f>
        <v/>
      </c>
      <c r="I1322" s="14" t="str">
        <f>ATT.!H1324</f>
        <v/>
      </c>
      <c r="J1322" s="78"/>
      <c r="K1322" s="78"/>
      <c r="L1322" s="79"/>
      <c r="M1322" s="79"/>
      <c r="N1322" s="79"/>
    </row>
    <row r="1323" spans="5:14" ht="18" customHeight="1" x14ac:dyDescent="0.25">
      <c r="E1323" s="14">
        <f>ATT.!D1325</f>
        <v>0</v>
      </c>
      <c r="F1323" s="14" t="str">
        <f>ATT.!E1325</f>
        <v/>
      </c>
      <c r="G1323" s="15" t="str">
        <f>ATT.!F1325</f>
        <v/>
      </c>
      <c r="H1323" s="15" t="str">
        <f>ATT.!G1325</f>
        <v/>
      </c>
      <c r="I1323" s="14" t="str">
        <f>ATT.!H1325</f>
        <v/>
      </c>
      <c r="J1323" s="78"/>
      <c r="K1323" s="78"/>
      <c r="L1323" s="79"/>
      <c r="M1323" s="79"/>
      <c r="N1323" s="79"/>
    </row>
    <row r="1324" spans="5:14" ht="18" customHeight="1" x14ac:dyDescent="0.25">
      <c r="E1324" s="14">
        <f>ATT.!D1326</f>
        <v>0</v>
      </c>
      <c r="F1324" s="14" t="str">
        <f>ATT.!E1326</f>
        <v/>
      </c>
      <c r="G1324" s="15" t="str">
        <f>ATT.!F1326</f>
        <v/>
      </c>
      <c r="H1324" s="15" t="str">
        <f>ATT.!G1326</f>
        <v/>
      </c>
      <c r="I1324" s="14" t="str">
        <f>ATT.!H1326</f>
        <v/>
      </c>
      <c r="J1324" s="78"/>
      <c r="K1324" s="78"/>
      <c r="L1324" s="79"/>
      <c r="M1324" s="79"/>
      <c r="N1324" s="79"/>
    </row>
    <row r="1325" spans="5:14" ht="18" customHeight="1" x14ac:dyDescent="0.25">
      <c r="E1325" s="14">
        <f>ATT.!D1327</f>
        <v>0</v>
      </c>
      <c r="F1325" s="14" t="str">
        <f>ATT.!E1327</f>
        <v/>
      </c>
      <c r="G1325" s="15" t="str">
        <f>ATT.!F1327</f>
        <v/>
      </c>
      <c r="H1325" s="15" t="str">
        <f>ATT.!G1327</f>
        <v/>
      </c>
      <c r="I1325" s="14" t="str">
        <f>ATT.!H1327</f>
        <v/>
      </c>
      <c r="J1325" s="78"/>
      <c r="K1325" s="78"/>
      <c r="L1325" s="79"/>
      <c r="M1325" s="79"/>
      <c r="N1325" s="79"/>
    </row>
    <row r="1326" spans="5:14" ht="18" customHeight="1" x14ac:dyDescent="0.25">
      <c r="E1326" s="14">
        <f>ATT.!D1328</f>
        <v>0</v>
      </c>
      <c r="F1326" s="14" t="str">
        <f>ATT.!E1328</f>
        <v/>
      </c>
      <c r="G1326" s="15" t="str">
        <f>ATT.!F1328</f>
        <v/>
      </c>
      <c r="H1326" s="15" t="str">
        <f>ATT.!G1328</f>
        <v/>
      </c>
      <c r="I1326" s="14" t="str">
        <f>ATT.!H1328</f>
        <v/>
      </c>
      <c r="J1326" s="78"/>
      <c r="K1326" s="78"/>
      <c r="L1326" s="79"/>
      <c r="M1326" s="79"/>
      <c r="N1326" s="79"/>
    </row>
    <row r="1327" spans="5:14" ht="18" customHeight="1" x14ac:dyDescent="0.25">
      <c r="E1327" s="14">
        <f>ATT.!D1329</f>
        <v>0</v>
      </c>
      <c r="F1327" s="14" t="str">
        <f>ATT.!E1329</f>
        <v/>
      </c>
      <c r="G1327" s="15" t="str">
        <f>ATT.!F1329</f>
        <v/>
      </c>
      <c r="H1327" s="15" t="str">
        <f>ATT.!G1329</f>
        <v/>
      </c>
      <c r="I1327" s="14" t="str">
        <f>ATT.!H1329</f>
        <v/>
      </c>
      <c r="J1327" s="78"/>
      <c r="K1327" s="78"/>
      <c r="L1327" s="79"/>
      <c r="M1327" s="79"/>
      <c r="N1327" s="79"/>
    </row>
    <row r="1328" spans="5:14" ht="18" customHeight="1" x14ac:dyDescent="0.25">
      <c r="E1328" s="14">
        <f>ATT.!D1330</f>
        <v>0</v>
      </c>
      <c r="F1328" s="14" t="str">
        <f>ATT.!E1330</f>
        <v/>
      </c>
      <c r="G1328" s="15" t="str">
        <f>ATT.!F1330</f>
        <v/>
      </c>
      <c r="H1328" s="15" t="str">
        <f>ATT.!G1330</f>
        <v/>
      </c>
      <c r="I1328" s="14" t="str">
        <f>ATT.!H1330</f>
        <v/>
      </c>
      <c r="J1328" s="78"/>
      <c r="K1328" s="78"/>
      <c r="L1328" s="79"/>
      <c r="M1328" s="79"/>
      <c r="N1328" s="79"/>
    </row>
    <row r="1329" spans="5:14" ht="18" customHeight="1" x14ac:dyDescent="0.25">
      <c r="E1329" s="14">
        <f>ATT.!D1331</f>
        <v>0</v>
      </c>
      <c r="F1329" s="14" t="str">
        <f>ATT.!E1331</f>
        <v/>
      </c>
      <c r="G1329" s="15" t="str">
        <f>ATT.!F1331</f>
        <v/>
      </c>
      <c r="H1329" s="15" t="str">
        <f>ATT.!G1331</f>
        <v/>
      </c>
      <c r="I1329" s="14" t="str">
        <f>ATT.!H1331</f>
        <v/>
      </c>
      <c r="J1329" s="78"/>
      <c r="K1329" s="78"/>
      <c r="L1329" s="79"/>
      <c r="M1329" s="79"/>
      <c r="N1329" s="79"/>
    </row>
    <row r="1330" spans="5:14" ht="18" customHeight="1" x14ac:dyDescent="0.25">
      <c r="E1330" s="14">
        <f>ATT.!D1332</f>
        <v>0</v>
      </c>
      <c r="F1330" s="14" t="str">
        <f>ATT.!E1332</f>
        <v/>
      </c>
      <c r="G1330" s="15" t="str">
        <f>ATT.!F1332</f>
        <v/>
      </c>
      <c r="H1330" s="15" t="str">
        <f>ATT.!G1332</f>
        <v/>
      </c>
      <c r="I1330" s="14" t="str">
        <f>ATT.!H1332</f>
        <v/>
      </c>
      <c r="J1330" s="78"/>
      <c r="K1330" s="78"/>
      <c r="L1330" s="79"/>
      <c r="M1330" s="79"/>
      <c r="N1330" s="79"/>
    </row>
    <row r="1331" spans="5:14" ht="18" customHeight="1" x14ac:dyDescent="0.25">
      <c r="E1331" s="14">
        <f>ATT.!D1333</f>
        <v>0</v>
      </c>
      <c r="F1331" s="14" t="str">
        <f>ATT.!E1333</f>
        <v/>
      </c>
      <c r="G1331" s="15" t="str">
        <f>ATT.!F1333</f>
        <v/>
      </c>
      <c r="H1331" s="15" t="str">
        <f>ATT.!G1333</f>
        <v/>
      </c>
      <c r="I1331" s="14" t="str">
        <f>ATT.!H1333</f>
        <v/>
      </c>
      <c r="J1331" s="78"/>
      <c r="K1331" s="78"/>
      <c r="L1331" s="79"/>
      <c r="M1331" s="79"/>
      <c r="N1331" s="79"/>
    </row>
    <row r="1332" spans="5:14" ht="18" customHeight="1" x14ac:dyDescent="0.25">
      <c r="E1332" s="14">
        <f>ATT.!D1334</f>
        <v>0</v>
      </c>
      <c r="F1332" s="14" t="str">
        <f>ATT.!E1334</f>
        <v/>
      </c>
      <c r="G1332" s="15" t="str">
        <f>ATT.!F1334</f>
        <v/>
      </c>
      <c r="H1332" s="15" t="str">
        <f>ATT.!G1334</f>
        <v/>
      </c>
      <c r="I1332" s="14" t="str">
        <f>ATT.!H1334</f>
        <v/>
      </c>
      <c r="J1332" s="78"/>
      <c r="K1332" s="78"/>
      <c r="L1332" s="79"/>
      <c r="M1332" s="79"/>
      <c r="N1332" s="79"/>
    </row>
    <row r="1333" spans="5:14" ht="18" customHeight="1" x14ac:dyDescent="0.25">
      <c r="E1333" s="14">
        <f>ATT.!D1335</f>
        <v>0</v>
      </c>
      <c r="F1333" s="14" t="str">
        <f>ATT.!E1335</f>
        <v/>
      </c>
      <c r="G1333" s="15" t="str">
        <f>ATT.!F1335</f>
        <v/>
      </c>
      <c r="H1333" s="15" t="str">
        <f>ATT.!G1335</f>
        <v/>
      </c>
      <c r="I1333" s="14" t="str">
        <f>ATT.!H1335</f>
        <v/>
      </c>
      <c r="J1333" s="78"/>
      <c r="K1333" s="78"/>
      <c r="L1333" s="79"/>
      <c r="M1333" s="79"/>
      <c r="N1333" s="79"/>
    </row>
    <row r="1334" spans="5:14" ht="18" customHeight="1" x14ac:dyDescent="0.25">
      <c r="E1334" s="14">
        <f>ATT.!D1336</f>
        <v>0</v>
      </c>
      <c r="F1334" s="14" t="str">
        <f>ATT.!E1336</f>
        <v/>
      </c>
      <c r="G1334" s="15" t="str">
        <f>ATT.!F1336</f>
        <v/>
      </c>
      <c r="H1334" s="15" t="str">
        <f>ATT.!G1336</f>
        <v/>
      </c>
      <c r="I1334" s="14" t="str">
        <f>ATT.!H1336</f>
        <v/>
      </c>
      <c r="J1334" s="78"/>
      <c r="K1334" s="78"/>
      <c r="L1334" s="79"/>
      <c r="M1334" s="79"/>
      <c r="N1334" s="79"/>
    </row>
    <row r="1335" spans="5:14" ht="18" customHeight="1" x14ac:dyDescent="0.25">
      <c r="E1335" s="14">
        <f>ATT.!D1337</f>
        <v>0</v>
      </c>
      <c r="F1335" s="14" t="str">
        <f>ATT.!E1337</f>
        <v/>
      </c>
      <c r="G1335" s="15" t="str">
        <f>ATT.!F1337</f>
        <v/>
      </c>
      <c r="H1335" s="15" t="str">
        <f>ATT.!G1337</f>
        <v/>
      </c>
      <c r="I1335" s="14" t="str">
        <f>ATT.!H1337</f>
        <v/>
      </c>
      <c r="J1335" s="78"/>
      <c r="K1335" s="78"/>
      <c r="L1335" s="79"/>
      <c r="M1335" s="79"/>
      <c r="N1335" s="79"/>
    </row>
    <row r="1336" spans="5:14" ht="18" customHeight="1" x14ac:dyDescent="0.25">
      <c r="E1336" s="14">
        <f>ATT.!D1338</f>
        <v>0</v>
      </c>
      <c r="F1336" s="14" t="str">
        <f>ATT.!E1338</f>
        <v/>
      </c>
      <c r="G1336" s="15" t="str">
        <f>ATT.!F1338</f>
        <v/>
      </c>
      <c r="H1336" s="15" t="str">
        <f>ATT.!G1338</f>
        <v/>
      </c>
      <c r="I1336" s="14" t="str">
        <f>ATT.!H1338</f>
        <v/>
      </c>
      <c r="J1336" s="78"/>
      <c r="K1336" s="78"/>
      <c r="L1336" s="79"/>
      <c r="M1336" s="79"/>
      <c r="N1336" s="79"/>
    </row>
    <row r="1337" spans="5:14" ht="18" customHeight="1" x14ac:dyDescent="0.25">
      <c r="E1337" s="14">
        <f>ATT.!D1339</f>
        <v>0</v>
      </c>
      <c r="F1337" s="14" t="str">
        <f>ATT.!E1339</f>
        <v/>
      </c>
      <c r="G1337" s="15" t="str">
        <f>ATT.!F1339</f>
        <v/>
      </c>
      <c r="H1337" s="15" t="str">
        <f>ATT.!G1339</f>
        <v/>
      </c>
      <c r="I1337" s="14" t="str">
        <f>ATT.!H1339</f>
        <v/>
      </c>
      <c r="J1337" s="78"/>
      <c r="K1337" s="78"/>
      <c r="L1337" s="79"/>
      <c r="M1337" s="79"/>
      <c r="N1337" s="79"/>
    </row>
    <row r="1338" spans="5:14" ht="18" customHeight="1" x14ac:dyDescent="0.25">
      <c r="E1338" s="14">
        <f>ATT.!D1340</f>
        <v>0</v>
      </c>
      <c r="F1338" s="14" t="str">
        <f>ATT.!E1340</f>
        <v/>
      </c>
      <c r="G1338" s="15" t="str">
        <f>ATT.!F1340</f>
        <v/>
      </c>
      <c r="H1338" s="15" t="str">
        <f>ATT.!G1340</f>
        <v/>
      </c>
      <c r="I1338" s="14" t="str">
        <f>ATT.!H1340</f>
        <v/>
      </c>
      <c r="J1338" s="78"/>
      <c r="K1338" s="78"/>
      <c r="L1338" s="79"/>
      <c r="M1338" s="79"/>
      <c r="N1338" s="79"/>
    </row>
    <row r="1339" spans="5:14" ht="18" customHeight="1" x14ac:dyDescent="0.25">
      <c r="E1339" s="14">
        <f>ATT.!D1341</f>
        <v>0</v>
      </c>
      <c r="F1339" s="14" t="str">
        <f>ATT.!E1341</f>
        <v/>
      </c>
      <c r="G1339" s="15" t="str">
        <f>ATT.!F1341</f>
        <v/>
      </c>
      <c r="H1339" s="15" t="str">
        <f>ATT.!G1341</f>
        <v/>
      </c>
      <c r="I1339" s="14" t="str">
        <f>ATT.!H1341</f>
        <v/>
      </c>
      <c r="J1339" s="78"/>
      <c r="K1339" s="78"/>
      <c r="L1339" s="79"/>
      <c r="M1339" s="79"/>
      <c r="N1339" s="79"/>
    </row>
    <row r="1340" spans="5:14" ht="18" customHeight="1" x14ac:dyDescent="0.25">
      <c r="E1340" s="14">
        <f>ATT.!D1342</f>
        <v>0</v>
      </c>
      <c r="F1340" s="14" t="str">
        <f>ATT.!E1342</f>
        <v/>
      </c>
      <c r="G1340" s="15" t="str">
        <f>ATT.!F1342</f>
        <v/>
      </c>
      <c r="H1340" s="15" t="str">
        <f>ATT.!G1342</f>
        <v/>
      </c>
      <c r="I1340" s="14" t="str">
        <f>ATT.!H1342</f>
        <v/>
      </c>
      <c r="J1340" s="78"/>
      <c r="K1340" s="78"/>
      <c r="L1340" s="79"/>
      <c r="M1340" s="79"/>
      <c r="N1340" s="79"/>
    </row>
    <row r="1341" spans="5:14" ht="18" customHeight="1" x14ac:dyDescent="0.25">
      <c r="E1341" s="14">
        <f>ATT.!D1343</f>
        <v>0</v>
      </c>
      <c r="F1341" s="14" t="str">
        <f>ATT.!E1343</f>
        <v/>
      </c>
      <c r="G1341" s="15" t="str">
        <f>ATT.!F1343</f>
        <v/>
      </c>
      <c r="H1341" s="15" t="str">
        <f>ATT.!G1343</f>
        <v/>
      </c>
      <c r="I1341" s="14" t="str">
        <f>ATT.!H1343</f>
        <v/>
      </c>
      <c r="J1341" s="78"/>
      <c r="K1341" s="78"/>
      <c r="L1341" s="79"/>
      <c r="M1341" s="79"/>
      <c r="N1341" s="79"/>
    </row>
    <row r="1342" spans="5:14" ht="18" customHeight="1" x14ac:dyDescent="0.25">
      <c r="E1342" s="14">
        <f>ATT.!D1344</f>
        <v>0</v>
      </c>
      <c r="F1342" s="14" t="str">
        <f>ATT.!E1344</f>
        <v/>
      </c>
      <c r="G1342" s="15" t="str">
        <f>ATT.!F1344</f>
        <v/>
      </c>
      <c r="H1342" s="15" t="str">
        <f>ATT.!G1344</f>
        <v/>
      </c>
      <c r="I1342" s="14" t="str">
        <f>ATT.!H1344</f>
        <v/>
      </c>
      <c r="J1342" s="78"/>
      <c r="K1342" s="78"/>
      <c r="L1342" s="79"/>
      <c r="M1342" s="79"/>
      <c r="N1342" s="79"/>
    </row>
    <row r="1343" spans="5:14" ht="18" customHeight="1" x14ac:dyDescent="0.25">
      <c r="E1343" s="14">
        <f>ATT.!D1345</f>
        <v>0</v>
      </c>
      <c r="F1343" s="14" t="str">
        <f>ATT.!E1345</f>
        <v/>
      </c>
      <c r="G1343" s="15" t="str">
        <f>ATT.!F1345</f>
        <v/>
      </c>
      <c r="H1343" s="15" t="str">
        <f>ATT.!G1345</f>
        <v/>
      </c>
      <c r="I1343" s="14" t="str">
        <f>ATT.!H1345</f>
        <v/>
      </c>
      <c r="J1343" s="78"/>
      <c r="K1343" s="78"/>
      <c r="L1343" s="79"/>
      <c r="M1343" s="79"/>
      <c r="N1343" s="79"/>
    </row>
    <row r="1344" spans="5:14" ht="18" customHeight="1" x14ac:dyDescent="0.25">
      <c r="E1344" s="14">
        <f>ATT.!D1346</f>
        <v>0</v>
      </c>
      <c r="F1344" s="14" t="str">
        <f>ATT.!E1346</f>
        <v/>
      </c>
      <c r="G1344" s="15" t="str">
        <f>ATT.!F1346</f>
        <v/>
      </c>
      <c r="H1344" s="15" t="str">
        <f>ATT.!G1346</f>
        <v/>
      </c>
      <c r="I1344" s="14" t="str">
        <f>ATT.!H1346</f>
        <v/>
      </c>
      <c r="J1344" s="78"/>
      <c r="K1344" s="78"/>
      <c r="L1344" s="79"/>
      <c r="M1344" s="79"/>
      <c r="N1344" s="79"/>
    </row>
    <row r="1345" spans="5:14" ht="18" customHeight="1" x14ac:dyDescent="0.25">
      <c r="E1345" s="14">
        <f>ATT.!D1347</f>
        <v>0</v>
      </c>
      <c r="F1345" s="14" t="str">
        <f>ATT.!E1347</f>
        <v/>
      </c>
      <c r="G1345" s="15" t="str">
        <f>ATT.!F1347</f>
        <v/>
      </c>
      <c r="H1345" s="15" t="str">
        <f>ATT.!G1347</f>
        <v/>
      </c>
      <c r="I1345" s="14" t="str">
        <f>ATT.!H1347</f>
        <v/>
      </c>
      <c r="J1345" s="78"/>
      <c r="K1345" s="78"/>
      <c r="L1345" s="79"/>
      <c r="M1345" s="79"/>
      <c r="N1345" s="79"/>
    </row>
    <row r="1346" spans="5:14" ht="18" customHeight="1" x14ac:dyDescent="0.25">
      <c r="E1346" s="14">
        <f>ATT.!D1348</f>
        <v>0</v>
      </c>
      <c r="F1346" s="14" t="str">
        <f>ATT.!E1348</f>
        <v/>
      </c>
      <c r="G1346" s="15" t="str">
        <f>ATT.!F1348</f>
        <v/>
      </c>
      <c r="H1346" s="15" t="str">
        <f>ATT.!G1348</f>
        <v/>
      </c>
      <c r="I1346" s="14" t="str">
        <f>ATT.!H1348</f>
        <v/>
      </c>
      <c r="J1346" s="78"/>
      <c r="K1346" s="78"/>
      <c r="L1346" s="79"/>
      <c r="M1346" s="79"/>
      <c r="N1346" s="79"/>
    </row>
    <row r="1347" spans="5:14" ht="18" customHeight="1" x14ac:dyDescent="0.25">
      <c r="E1347" s="14">
        <f>ATT.!D1349</f>
        <v>0</v>
      </c>
      <c r="F1347" s="14" t="str">
        <f>ATT.!E1349</f>
        <v/>
      </c>
      <c r="G1347" s="15" t="str">
        <f>ATT.!F1349</f>
        <v/>
      </c>
      <c r="H1347" s="15" t="str">
        <f>ATT.!G1349</f>
        <v/>
      </c>
      <c r="I1347" s="14" t="str">
        <f>ATT.!H1349</f>
        <v/>
      </c>
      <c r="J1347" s="78"/>
      <c r="K1347" s="78"/>
      <c r="L1347" s="79"/>
      <c r="M1347" s="79"/>
      <c r="N1347" s="79"/>
    </row>
    <row r="1348" spans="5:14" ht="18" customHeight="1" x14ac:dyDescent="0.25">
      <c r="E1348" s="14">
        <f>ATT.!D1350</f>
        <v>0</v>
      </c>
      <c r="F1348" s="14" t="str">
        <f>ATT.!E1350</f>
        <v/>
      </c>
      <c r="G1348" s="15" t="str">
        <f>ATT.!F1350</f>
        <v/>
      </c>
      <c r="H1348" s="15" t="str">
        <f>ATT.!G1350</f>
        <v/>
      </c>
      <c r="I1348" s="14" t="str">
        <f>ATT.!H1350</f>
        <v/>
      </c>
      <c r="J1348" s="78"/>
      <c r="K1348" s="78"/>
      <c r="L1348" s="79"/>
      <c r="M1348" s="79"/>
      <c r="N1348" s="79"/>
    </row>
    <row r="1349" spans="5:14" ht="18" customHeight="1" x14ac:dyDescent="0.25">
      <c r="E1349" s="14">
        <f>ATT.!D1351</f>
        <v>0</v>
      </c>
      <c r="F1349" s="14" t="str">
        <f>ATT.!E1351</f>
        <v/>
      </c>
      <c r="G1349" s="15" t="str">
        <f>ATT.!F1351</f>
        <v/>
      </c>
      <c r="H1349" s="15" t="str">
        <f>ATT.!G1351</f>
        <v/>
      </c>
      <c r="I1349" s="14" t="str">
        <f>ATT.!H1351</f>
        <v/>
      </c>
      <c r="J1349" s="78"/>
      <c r="K1349" s="78"/>
      <c r="L1349" s="79"/>
      <c r="M1349" s="79"/>
      <c r="N1349" s="79"/>
    </row>
    <row r="1350" spans="5:14" ht="18" customHeight="1" x14ac:dyDescent="0.25">
      <c r="E1350" s="14">
        <f>ATT.!D1352</f>
        <v>0</v>
      </c>
      <c r="F1350" s="14" t="str">
        <f>ATT.!E1352</f>
        <v/>
      </c>
      <c r="G1350" s="15" t="str">
        <f>ATT.!F1352</f>
        <v/>
      </c>
      <c r="H1350" s="15" t="str">
        <f>ATT.!G1352</f>
        <v/>
      </c>
      <c r="I1350" s="14" t="str">
        <f>ATT.!H1352</f>
        <v/>
      </c>
      <c r="J1350" s="78"/>
      <c r="K1350" s="78"/>
      <c r="L1350" s="79"/>
      <c r="M1350" s="79"/>
      <c r="N1350" s="79"/>
    </row>
    <row r="1351" spans="5:14" ht="18" customHeight="1" x14ac:dyDescent="0.25">
      <c r="E1351" s="14">
        <f>ATT.!D1353</f>
        <v>0</v>
      </c>
      <c r="F1351" s="14" t="str">
        <f>ATT.!E1353</f>
        <v/>
      </c>
      <c r="G1351" s="15" t="str">
        <f>ATT.!F1353</f>
        <v/>
      </c>
      <c r="H1351" s="15" t="str">
        <f>ATT.!G1353</f>
        <v/>
      </c>
      <c r="I1351" s="14" t="str">
        <f>ATT.!H1353</f>
        <v/>
      </c>
      <c r="J1351" s="78"/>
      <c r="K1351" s="78"/>
      <c r="L1351" s="79"/>
      <c r="M1351" s="79"/>
      <c r="N1351" s="79"/>
    </row>
    <row r="1352" spans="5:14" ht="18" customHeight="1" x14ac:dyDescent="0.25">
      <c r="E1352" s="14">
        <f>ATT.!D1354</f>
        <v>0</v>
      </c>
      <c r="F1352" s="14" t="str">
        <f>ATT.!E1354</f>
        <v/>
      </c>
      <c r="G1352" s="15" t="str">
        <f>ATT.!F1354</f>
        <v/>
      </c>
      <c r="H1352" s="15" t="str">
        <f>ATT.!G1354</f>
        <v/>
      </c>
      <c r="I1352" s="14" t="str">
        <f>ATT.!H1354</f>
        <v/>
      </c>
      <c r="J1352" s="78"/>
      <c r="K1352" s="78"/>
      <c r="L1352" s="79"/>
      <c r="M1352" s="79"/>
      <c r="N1352" s="79"/>
    </row>
    <row r="1353" spans="5:14" ht="18" customHeight="1" x14ac:dyDescent="0.25">
      <c r="E1353" s="14">
        <f>ATT.!D1355</f>
        <v>0</v>
      </c>
      <c r="F1353" s="14" t="str">
        <f>ATT.!E1355</f>
        <v/>
      </c>
      <c r="G1353" s="15" t="str">
        <f>ATT.!F1355</f>
        <v/>
      </c>
      <c r="H1353" s="15" t="str">
        <f>ATT.!G1355</f>
        <v/>
      </c>
      <c r="I1353" s="14" t="str">
        <f>ATT.!H1355</f>
        <v/>
      </c>
      <c r="J1353" s="78"/>
      <c r="K1353" s="78"/>
      <c r="L1353" s="79"/>
      <c r="M1353" s="79"/>
      <c r="N1353" s="79"/>
    </row>
    <row r="1354" spans="5:14" ht="18" customHeight="1" x14ac:dyDescent="0.25">
      <c r="E1354" s="14">
        <f>ATT.!D1356</f>
        <v>0</v>
      </c>
      <c r="F1354" s="14" t="str">
        <f>ATT.!E1356</f>
        <v/>
      </c>
      <c r="G1354" s="15" t="str">
        <f>ATT.!F1356</f>
        <v/>
      </c>
      <c r="H1354" s="15" t="str">
        <f>ATT.!G1356</f>
        <v/>
      </c>
      <c r="I1354" s="14" t="str">
        <f>ATT.!H1356</f>
        <v/>
      </c>
      <c r="J1354" s="78"/>
      <c r="K1354" s="78"/>
      <c r="L1354" s="79"/>
      <c r="M1354" s="79"/>
      <c r="N1354" s="79"/>
    </row>
    <row r="1355" spans="5:14" ht="18" customHeight="1" x14ac:dyDescent="0.25">
      <c r="E1355" s="14">
        <f>ATT.!D1357</f>
        <v>0</v>
      </c>
      <c r="F1355" s="14" t="str">
        <f>ATT.!E1357</f>
        <v/>
      </c>
      <c r="G1355" s="15" t="str">
        <f>ATT.!F1357</f>
        <v/>
      </c>
      <c r="H1355" s="15" t="str">
        <f>ATT.!G1357</f>
        <v/>
      </c>
      <c r="I1355" s="14" t="str">
        <f>ATT.!H1357</f>
        <v/>
      </c>
      <c r="J1355" s="78"/>
      <c r="K1355" s="78"/>
      <c r="L1355" s="79"/>
      <c r="M1355" s="79"/>
      <c r="N1355" s="79"/>
    </row>
    <row r="1356" spans="5:14" ht="18" customHeight="1" x14ac:dyDescent="0.25">
      <c r="E1356" s="14">
        <f>ATT.!D1358</f>
        <v>0</v>
      </c>
      <c r="F1356" s="14" t="str">
        <f>ATT.!E1358</f>
        <v/>
      </c>
      <c r="G1356" s="15" t="str">
        <f>ATT.!F1358</f>
        <v/>
      </c>
      <c r="H1356" s="15" t="str">
        <f>ATT.!G1358</f>
        <v/>
      </c>
      <c r="I1356" s="14" t="str">
        <f>ATT.!H1358</f>
        <v/>
      </c>
      <c r="J1356" s="78"/>
      <c r="K1356" s="78"/>
      <c r="L1356" s="79"/>
      <c r="M1356" s="79"/>
      <c r="N1356" s="79"/>
    </row>
    <row r="1357" spans="5:14" ht="18" customHeight="1" x14ac:dyDescent="0.25">
      <c r="E1357" s="14">
        <f>ATT.!D1359</f>
        <v>0</v>
      </c>
      <c r="F1357" s="14" t="str">
        <f>ATT.!E1359</f>
        <v/>
      </c>
      <c r="G1357" s="15" t="str">
        <f>ATT.!F1359</f>
        <v/>
      </c>
      <c r="H1357" s="15" t="str">
        <f>ATT.!G1359</f>
        <v/>
      </c>
      <c r="I1357" s="14" t="str">
        <f>ATT.!H1359</f>
        <v/>
      </c>
      <c r="J1357" s="78"/>
      <c r="K1357" s="78"/>
      <c r="L1357" s="79"/>
      <c r="M1357" s="79"/>
      <c r="N1357" s="79"/>
    </row>
    <row r="1358" spans="5:14" ht="18" customHeight="1" x14ac:dyDescent="0.25">
      <c r="E1358" s="14">
        <f>ATT.!D1360</f>
        <v>0</v>
      </c>
      <c r="F1358" s="14" t="str">
        <f>ATT.!E1360</f>
        <v/>
      </c>
      <c r="G1358" s="15" t="str">
        <f>ATT.!F1360</f>
        <v/>
      </c>
      <c r="H1358" s="15" t="str">
        <f>ATT.!G1360</f>
        <v/>
      </c>
      <c r="I1358" s="14" t="str">
        <f>ATT.!H1360</f>
        <v/>
      </c>
      <c r="J1358" s="78"/>
      <c r="K1358" s="78"/>
      <c r="L1358" s="79"/>
      <c r="M1358" s="79"/>
      <c r="N1358" s="79"/>
    </row>
    <row r="1359" spans="5:14" ht="18" customHeight="1" x14ac:dyDescent="0.25">
      <c r="E1359" s="14">
        <f>ATT.!D1361</f>
        <v>0</v>
      </c>
      <c r="F1359" s="14" t="str">
        <f>ATT.!E1361</f>
        <v/>
      </c>
      <c r="G1359" s="15" t="str">
        <f>ATT.!F1361</f>
        <v/>
      </c>
      <c r="H1359" s="15" t="str">
        <f>ATT.!G1361</f>
        <v/>
      </c>
      <c r="I1359" s="14" t="str">
        <f>ATT.!H1361</f>
        <v/>
      </c>
      <c r="J1359" s="78"/>
      <c r="K1359" s="78"/>
      <c r="L1359" s="79"/>
      <c r="M1359" s="79"/>
      <c r="N1359" s="79"/>
    </row>
    <row r="1360" spans="5:14" ht="18" customHeight="1" x14ac:dyDescent="0.25">
      <c r="E1360" s="14">
        <f>ATT.!D1362</f>
        <v>0</v>
      </c>
      <c r="F1360" s="14" t="str">
        <f>ATT.!E1362</f>
        <v/>
      </c>
      <c r="G1360" s="15" t="str">
        <f>ATT.!F1362</f>
        <v/>
      </c>
      <c r="H1360" s="15" t="str">
        <f>ATT.!G1362</f>
        <v/>
      </c>
      <c r="I1360" s="14" t="str">
        <f>ATT.!H1362</f>
        <v/>
      </c>
      <c r="J1360" s="78"/>
      <c r="K1360" s="78"/>
      <c r="L1360" s="79"/>
      <c r="M1360" s="79"/>
      <c r="N1360" s="79"/>
    </row>
    <row r="1361" spans="5:14" ht="18" customHeight="1" x14ac:dyDescent="0.25">
      <c r="E1361" s="14">
        <f>ATT.!D1363</f>
        <v>0</v>
      </c>
      <c r="F1361" s="14" t="str">
        <f>ATT.!E1363</f>
        <v/>
      </c>
      <c r="G1361" s="15" t="str">
        <f>ATT.!F1363</f>
        <v/>
      </c>
      <c r="H1361" s="15" t="str">
        <f>ATT.!G1363</f>
        <v/>
      </c>
      <c r="I1361" s="14" t="str">
        <f>ATT.!H1363</f>
        <v/>
      </c>
      <c r="J1361" s="78"/>
      <c r="K1361" s="78"/>
      <c r="L1361" s="79"/>
      <c r="M1361" s="79"/>
      <c r="N1361" s="79"/>
    </row>
    <row r="1362" spans="5:14" ht="18" customHeight="1" x14ac:dyDescent="0.25">
      <c r="E1362" s="14">
        <f>ATT.!D1364</f>
        <v>0</v>
      </c>
      <c r="F1362" s="14" t="str">
        <f>ATT.!E1364</f>
        <v/>
      </c>
      <c r="G1362" s="15" t="str">
        <f>ATT.!F1364</f>
        <v/>
      </c>
      <c r="H1362" s="15" t="str">
        <f>ATT.!G1364</f>
        <v/>
      </c>
      <c r="I1362" s="14" t="str">
        <f>ATT.!H1364</f>
        <v/>
      </c>
      <c r="J1362" s="78"/>
      <c r="K1362" s="78"/>
      <c r="L1362" s="79"/>
      <c r="M1362" s="79"/>
      <c r="N1362" s="79"/>
    </row>
    <row r="1363" spans="5:14" ht="18" customHeight="1" x14ac:dyDescent="0.25">
      <c r="E1363" s="14">
        <f>ATT.!D1365</f>
        <v>0</v>
      </c>
      <c r="F1363" s="14" t="str">
        <f>ATT.!E1365</f>
        <v/>
      </c>
      <c r="G1363" s="15" t="str">
        <f>ATT.!F1365</f>
        <v/>
      </c>
      <c r="H1363" s="15" t="str">
        <f>ATT.!G1365</f>
        <v/>
      </c>
      <c r="I1363" s="14" t="str">
        <f>ATT.!H1365</f>
        <v/>
      </c>
      <c r="J1363" s="78"/>
      <c r="K1363" s="78"/>
      <c r="L1363" s="79"/>
      <c r="M1363" s="79"/>
      <c r="N1363" s="79"/>
    </row>
    <row r="1364" spans="5:14" ht="18" customHeight="1" x14ac:dyDescent="0.25">
      <c r="E1364" s="14">
        <f>ATT.!D1366</f>
        <v>0</v>
      </c>
      <c r="F1364" s="14" t="str">
        <f>ATT.!E1366</f>
        <v/>
      </c>
      <c r="G1364" s="15" t="str">
        <f>ATT.!F1366</f>
        <v/>
      </c>
      <c r="H1364" s="15" t="str">
        <f>ATT.!G1366</f>
        <v/>
      </c>
      <c r="I1364" s="14" t="str">
        <f>ATT.!H1366</f>
        <v/>
      </c>
      <c r="J1364" s="78"/>
      <c r="K1364" s="78"/>
      <c r="L1364" s="79"/>
      <c r="M1364" s="79"/>
      <c r="N1364" s="79"/>
    </row>
    <row r="1365" spans="5:14" ht="18" customHeight="1" x14ac:dyDescent="0.25">
      <c r="E1365" s="14">
        <f>ATT.!D1367</f>
        <v>0</v>
      </c>
      <c r="F1365" s="14" t="str">
        <f>ATT.!E1367</f>
        <v/>
      </c>
      <c r="G1365" s="15" t="str">
        <f>ATT.!F1367</f>
        <v/>
      </c>
      <c r="H1365" s="15" t="str">
        <f>ATT.!G1367</f>
        <v/>
      </c>
      <c r="I1365" s="14" t="str">
        <f>ATT.!H1367</f>
        <v/>
      </c>
      <c r="J1365" s="78"/>
      <c r="K1365" s="78"/>
      <c r="L1365" s="79"/>
      <c r="M1365" s="79"/>
      <c r="N1365" s="79"/>
    </row>
    <row r="1366" spans="5:14" ht="18" customHeight="1" x14ac:dyDescent="0.25">
      <c r="E1366" s="14">
        <f>ATT.!D1368</f>
        <v>0</v>
      </c>
      <c r="F1366" s="14" t="str">
        <f>ATT.!E1368</f>
        <v/>
      </c>
      <c r="G1366" s="15" t="str">
        <f>ATT.!F1368</f>
        <v/>
      </c>
      <c r="H1366" s="15" t="str">
        <f>ATT.!G1368</f>
        <v/>
      </c>
      <c r="I1366" s="14" t="str">
        <f>ATT.!H1368</f>
        <v/>
      </c>
      <c r="J1366" s="78"/>
      <c r="K1366" s="78"/>
      <c r="L1366" s="79"/>
      <c r="M1366" s="79"/>
      <c r="N1366" s="79"/>
    </row>
    <row r="1367" spans="5:14" ht="18" customHeight="1" x14ac:dyDescent="0.25">
      <c r="E1367" s="14">
        <f>ATT.!D1369</f>
        <v>0</v>
      </c>
      <c r="F1367" s="14" t="str">
        <f>ATT.!E1369</f>
        <v/>
      </c>
      <c r="G1367" s="15" t="str">
        <f>ATT.!F1369</f>
        <v/>
      </c>
      <c r="H1367" s="15" t="str">
        <f>ATT.!G1369</f>
        <v/>
      </c>
      <c r="I1367" s="14" t="str">
        <f>ATT.!H1369</f>
        <v/>
      </c>
      <c r="J1367" s="78"/>
      <c r="K1367" s="78"/>
      <c r="L1367" s="79"/>
      <c r="M1367" s="79"/>
      <c r="N1367" s="79"/>
    </row>
    <row r="1368" spans="5:14" ht="18" customHeight="1" x14ac:dyDescent="0.25">
      <c r="E1368" s="14">
        <f>ATT.!D1370</f>
        <v>0</v>
      </c>
      <c r="F1368" s="14" t="str">
        <f>ATT.!E1370</f>
        <v/>
      </c>
      <c r="G1368" s="15" t="str">
        <f>ATT.!F1370</f>
        <v/>
      </c>
      <c r="H1368" s="15" t="str">
        <f>ATT.!G1370</f>
        <v/>
      </c>
      <c r="I1368" s="14" t="str">
        <f>ATT.!H1370</f>
        <v/>
      </c>
      <c r="J1368" s="78"/>
      <c r="K1368" s="78"/>
      <c r="L1368" s="79"/>
      <c r="M1368" s="79"/>
      <c r="N1368" s="79"/>
    </row>
    <row r="1369" spans="5:14" ht="18" customHeight="1" x14ac:dyDescent="0.25">
      <c r="E1369" s="14">
        <f>ATT.!D1371</f>
        <v>0</v>
      </c>
      <c r="F1369" s="14" t="str">
        <f>ATT.!E1371</f>
        <v/>
      </c>
      <c r="G1369" s="15" t="str">
        <f>ATT.!F1371</f>
        <v/>
      </c>
      <c r="H1369" s="15" t="str">
        <f>ATT.!G1371</f>
        <v/>
      </c>
      <c r="I1369" s="14" t="str">
        <f>ATT.!H1371</f>
        <v/>
      </c>
      <c r="J1369" s="78"/>
      <c r="K1369" s="78"/>
      <c r="L1369" s="79"/>
      <c r="M1369" s="79"/>
      <c r="N1369" s="79"/>
    </row>
    <row r="1370" spans="5:14" ht="18" customHeight="1" x14ac:dyDescent="0.25">
      <c r="E1370" s="14">
        <f>ATT.!D1372</f>
        <v>0</v>
      </c>
      <c r="F1370" s="14" t="str">
        <f>ATT.!E1372</f>
        <v/>
      </c>
      <c r="G1370" s="15" t="str">
        <f>ATT.!F1372</f>
        <v/>
      </c>
      <c r="H1370" s="15" t="str">
        <f>ATT.!G1372</f>
        <v/>
      </c>
      <c r="I1370" s="14" t="str">
        <f>ATT.!H1372</f>
        <v/>
      </c>
      <c r="J1370" s="78"/>
      <c r="K1370" s="78"/>
      <c r="L1370" s="79"/>
      <c r="M1370" s="79"/>
      <c r="N1370" s="79"/>
    </row>
    <row r="1371" spans="5:14" ht="18" customHeight="1" x14ac:dyDescent="0.25">
      <c r="E1371" s="14">
        <f>ATT.!D1373</f>
        <v>0</v>
      </c>
      <c r="F1371" s="14" t="str">
        <f>ATT.!E1373</f>
        <v/>
      </c>
      <c r="G1371" s="15" t="str">
        <f>ATT.!F1373</f>
        <v/>
      </c>
      <c r="H1371" s="15" t="str">
        <f>ATT.!G1373</f>
        <v/>
      </c>
      <c r="I1371" s="14" t="str">
        <f>ATT.!H1373</f>
        <v/>
      </c>
      <c r="J1371" s="78"/>
      <c r="K1371" s="78"/>
      <c r="L1371" s="79"/>
      <c r="M1371" s="79"/>
      <c r="N1371" s="79"/>
    </row>
    <row r="1372" spans="5:14" ht="18" customHeight="1" x14ac:dyDescent="0.25">
      <c r="E1372" s="14">
        <f>ATT.!D1374</f>
        <v>0</v>
      </c>
      <c r="F1372" s="14" t="str">
        <f>ATT.!E1374</f>
        <v/>
      </c>
      <c r="G1372" s="15" t="str">
        <f>ATT.!F1374</f>
        <v/>
      </c>
      <c r="H1372" s="15" t="str">
        <f>ATT.!G1374</f>
        <v/>
      </c>
      <c r="I1372" s="14" t="str">
        <f>ATT.!H1374</f>
        <v/>
      </c>
      <c r="J1372" s="78"/>
      <c r="K1372" s="78"/>
      <c r="L1372" s="79"/>
      <c r="M1372" s="79"/>
      <c r="N1372" s="79"/>
    </row>
    <row r="1373" spans="5:14" ht="18" customHeight="1" x14ac:dyDescent="0.25">
      <c r="E1373" s="14">
        <f>ATT.!D1375</f>
        <v>0</v>
      </c>
      <c r="F1373" s="14" t="str">
        <f>ATT.!E1375</f>
        <v/>
      </c>
      <c r="G1373" s="15" t="str">
        <f>ATT.!F1375</f>
        <v/>
      </c>
      <c r="H1373" s="15" t="str">
        <f>ATT.!G1375</f>
        <v/>
      </c>
      <c r="I1373" s="14" t="str">
        <f>ATT.!H1375</f>
        <v/>
      </c>
      <c r="J1373" s="78"/>
      <c r="K1373" s="78"/>
      <c r="L1373" s="79"/>
      <c r="M1373" s="79"/>
      <c r="N1373" s="79"/>
    </row>
    <row r="1374" spans="5:14" ht="18" customHeight="1" x14ac:dyDescent="0.25">
      <c r="E1374" s="14">
        <f>ATT.!D1376</f>
        <v>0</v>
      </c>
      <c r="F1374" s="14" t="str">
        <f>ATT.!E1376</f>
        <v/>
      </c>
      <c r="G1374" s="15" t="str">
        <f>ATT.!F1376</f>
        <v/>
      </c>
      <c r="H1374" s="15" t="str">
        <f>ATT.!G1376</f>
        <v/>
      </c>
      <c r="I1374" s="14" t="str">
        <f>ATT.!H1376</f>
        <v/>
      </c>
      <c r="J1374" s="78"/>
      <c r="K1374" s="78"/>
      <c r="L1374" s="79"/>
      <c r="M1374" s="79"/>
      <c r="N1374" s="79"/>
    </row>
    <row r="1375" spans="5:14" ht="18" customHeight="1" x14ac:dyDescent="0.25">
      <c r="E1375" s="14">
        <f>ATT.!D1377</f>
        <v>0</v>
      </c>
      <c r="F1375" s="14" t="str">
        <f>ATT.!E1377</f>
        <v/>
      </c>
      <c r="G1375" s="15" t="str">
        <f>ATT.!F1377</f>
        <v/>
      </c>
      <c r="H1375" s="15" t="str">
        <f>ATT.!G1377</f>
        <v/>
      </c>
      <c r="I1375" s="14" t="str">
        <f>ATT.!H1377</f>
        <v/>
      </c>
      <c r="J1375" s="78"/>
      <c r="K1375" s="78"/>
      <c r="L1375" s="79"/>
      <c r="M1375" s="79"/>
      <c r="N1375" s="79"/>
    </row>
    <row r="1376" spans="5:14" ht="18" customHeight="1" x14ac:dyDescent="0.25">
      <c r="E1376" s="14">
        <f>ATT.!D1378</f>
        <v>0</v>
      </c>
      <c r="F1376" s="14" t="str">
        <f>ATT.!E1378</f>
        <v/>
      </c>
      <c r="G1376" s="15" t="str">
        <f>ATT.!F1378</f>
        <v/>
      </c>
      <c r="H1376" s="15" t="str">
        <f>ATT.!G1378</f>
        <v/>
      </c>
      <c r="I1376" s="14" t="str">
        <f>ATT.!H1378</f>
        <v/>
      </c>
      <c r="J1376" s="78"/>
      <c r="K1376" s="78"/>
      <c r="L1376" s="79"/>
      <c r="M1376" s="79"/>
      <c r="N1376" s="79"/>
    </row>
    <row r="1377" spans="5:14" ht="18" customHeight="1" x14ac:dyDescent="0.25">
      <c r="E1377" s="14">
        <f>ATT.!D1379</f>
        <v>0</v>
      </c>
      <c r="F1377" s="14" t="str">
        <f>ATT.!E1379</f>
        <v/>
      </c>
      <c r="G1377" s="15" t="str">
        <f>ATT.!F1379</f>
        <v/>
      </c>
      <c r="H1377" s="15" t="str">
        <f>ATT.!G1379</f>
        <v/>
      </c>
      <c r="I1377" s="14" t="str">
        <f>ATT.!H1379</f>
        <v/>
      </c>
      <c r="J1377" s="78"/>
      <c r="K1377" s="78"/>
      <c r="L1377" s="79"/>
      <c r="M1377" s="79"/>
      <c r="N1377" s="79"/>
    </row>
    <row r="1378" spans="5:14" ht="18" customHeight="1" x14ac:dyDescent="0.25">
      <c r="E1378" s="14">
        <f>ATT.!D1380</f>
        <v>0</v>
      </c>
      <c r="F1378" s="14" t="str">
        <f>ATT.!E1380</f>
        <v/>
      </c>
      <c r="G1378" s="15" t="str">
        <f>ATT.!F1380</f>
        <v/>
      </c>
      <c r="H1378" s="15" t="str">
        <f>ATT.!G1380</f>
        <v/>
      </c>
      <c r="I1378" s="14" t="str">
        <f>ATT.!H1380</f>
        <v/>
      </c>
      <c r="J1378" s="78"/>
      <c r="K1378" s="78"/>
      <c r="L1378" s="79"/>
      <c r="M1378" s="79"/>
      <c r="N1378" s="79"/>
    </row>
    <row r="1379" spans="5:14" ht="18" customHeight="1" x14ac:dyDescent="0.25">
      <c r="E1379" s="14">
        <f>ATT.!D1381</f>
        <v>0</v>
      </c>
      <c r="F1379" s="14" t="str">
        <f>ATT.!E1381</f>
        <v/>
      </c>
      <c r="G1379" s="15" t="str">
        <f>ATT.!F1381</f>
        <v/>
      </c>
      <c r="H1379" s="15" t="str">
        <f>ATT.!G1381</f>
        <v/>
      </c>
      <c r="I1379" s="14" t="str">
        <f>ATT.!H1381</f>
        <v/>
      </c>
      <c r="J1379" s="78"/>
      <c r="K1379" s="78"/>
      <c r="L1379" s="79"/>
      <c r="M1379" s="79"/>
      <c r="N1379" s="79"/>
    </row>
    <row r="1380" spans="5:14" ht="18" customHeight="1" x14ac:dyDescent="0.25">
      <c r="E1380" s="14">
        <f>ATT.!D1382</f>
        <v>0</v>
      </c>
      <c r="F1380" s="14" t="str">
        <f>ATT.!E1382</f>
        <v/>
      </c>
      <c r="G1380" s="15" t="str">
        <f>ATT.!F1382</f>
        <v/>
      </c>
      <c r="H1380" s="15" t="str">
        <f>ATT.!G1382</f>
        <v/>
      </c>
      <c r="I1380" s="14" t="str">
        <f>ATT.!H1382</f>
        <v/>
      </c>
      <c r="J1380" s="78"/>
      <c r="K1380" s="78"/>
      <c r="L1380" s="79"/>
      <c r="M1380" s="79"/>
      <c r="N1380" s="79"/>
    </row>
    <row r="1381" spans="5:14" ht="18" customHeight="1" x14ac:dyDescent="0.25">
      <c r="E1381" s="14">
        <f>ATT.!D1383</f>
        <v>0</v>
      </c>
      <c r="F1381" s="14" t="str">
        <f>ATT.!E1383</f>
        <v/>
      </c>
      <c r="G1381" s="15" t="str">
        <f>ATT.!F1383</f>
        <v/>
      </c>
      <c r="H1381" s="15" t="str">
        <f>ATT.!G1383</f>
        <v/>
      </c>
      <c r="I1381" s="14" t="str">
        <f>ATT.!H1383</f>
        <v/>
      </c>
      <c r="J1381" s="78"/>
      <c r="K1381" s="78"/>
      <c r="L1381" s="79"/>
      <c r="M1381" s="79"/>
      <c r="N1381" s="79"/>
    </row>
    <row r="1382" spans="5:14" ht="18" customHeight="1" x14ac:dyDescent="0.25">
      <c r="E1382" s="14">
        <f>ATT.!D1384</f>
        <v>0</v>
      </c>
      <c r="F1382" s="14" t="str">
        <f>ATT.!E1384</f>
        <v/>
      </c>
      <c r="G1382" s="15" t="str">
        <f>ATT.!F1384</f>
        <v/>
      </c>
      <c r="H1382" s="15" t="str">
        <f>ATT.!G1384</f>
        <v/>
      </c>
      <c r="I1382" s="14" t="str">
        <f>ATT.!H1384</f>
        <v/>
      </c>
      <c r="J1382" s="78"/>
      <c r="K1382" s="78"/>
      <c r="L1382" s="79"/>
      <c r="M1382" s="79"/>
      <c r="N1382" s="79"/>
    </row>
    <row r="1383" spans="5:14" ht="18" customHeight="1" x14ac:dyDescent="0.25">
      <c r="E1383" s="14">
        <f>ATT.!D1385</f>
        <v>0</v>
      </c>
      <c r="F1383" s="14" t="str">
        <f>ATT.!E1385</f>
        <v/>
      </c>
      <c r="G1383" s="15" t="str">
        <f>ATT.!F1385</f>
        <v/>
      </c>
      <c r="H1383" s="15" t="str">
        <f>ATT.!G1385</f>
        <v/>
      </c>
      <c r="I1383" s="14" t="str">
        <f>ATT.!H1385</f>
        <v/>
      </c>
      <c r="J1383" s="78"/>
      <c r="K1383" s="78"/>
      <c r="L1383" s="79"/>
      <c r="M1383" s="79"/>
      <c r="N1383" s="79"/>
    </row>
    <row r="1384" spans="5:14" ht="18" customHeight="1" x14ac:dyDescent="0.25">
      <c r="E1384" s="14">
        <f>ATT.!D1386</f>
        <v>0</v>
      </c>
      <c r="F1384" s="14" t="str">
        <f>ATT.!E1386</f>
        <v/>
      </c>
      <c r="G1384" s="15" t="str">
        <f>ATT.!F1386</f>
        <v/>
      </c>
      <c r="H1384" s="15" t="str">
        <f>ATT.!G1386</f>
        <v/>
      </c>
      <c r="I1384" s="14" t="str">
        <f>ATT.!H1386</f>
        <v/>
      </c>
      <c r="J1384" s="78"/>
      <c r="K1384" s="78"/>
      <c r="L1384" s="79"/>
      <c r="M1384" s="79"/>
      <c r="N1384" s="79"/>
    </row>
    <row r="1385" spans="5:14" ht="18" customHeight="1" x14ac:dyDescent="0.25">
      <c r="E1385" s="14">
        <f>ATT.!D1387</f>
        <v>0</v>
      </c>
      <c r="F1385" s="14" t="str">
        <f>ATT.!E1387</f>
        <v/>
      </c>
      <c r="G1385" s="15" t="str">
        <f>ATT.!F1387</f>
        <v/>
      </c>
      <c r="H1385" s="15" t="str">
        <f>ATT.!G1387</f>
        <v/>
      </c>
      <c r="I1385" s="14" t="str">
        <f>ATT.!H1387</f>
        <v/>
      </c>
      <c r="J1385" s="78"/>
      <c r="K1385" s="78"/>
      <c r="L1385" s="79"/>
      <c r="M1385" s="79"/>
      <c r="N1385" s="79"/>
    </row>
    <row r="1386" spans="5:14" ht="18" customHeight="1" x14ac:dyDescent="0.25">
      <c r="E1386" s="14">
        <f>ATT.!D1388</f>
        <v>0</v>
      </c>
      <c r="F1386" s="14" t="str">
        <f>ATT.!E1388</f>
        <v/>
      </c>
      <c r="G1386" s="15" t="str">
        <f>ATT.!F1388</f>
        <v/>
      </c>
      <c r="H1386" s="15" t="str">
        <f>ATT.!G1388</f>
        <v/>
      </c>
      <c r="I1386" s="14" t="str">
        <f>ATT.!H1388</f>
        <v/>
      </c>
      <c r="J1386" s="78"/>
      <c r="K1386" s="78"/>
      <c r="L1386" s="79"/>
      <c r="M1386" s="79"/>
      <c r="N1386" s="79"/>
    </row>
    <row r="1387" spans="5:14" ht="18" customHeight="1" x14ac:dyDescent="0.25">
      <c r="E1387" s="14">
        <f>ATT.!D1389</f>
        <v>0</v>
      </c>
      <c r="F1387" s="14" t="str">
        <f>ATT.!E1389</f>
        <v/>
      </c>
      <c r="G1387" s="15" t="str">
        <f>ATT.!F1389</f>
        <v/>
      </c>
      <c r="H1387" s="15" t="str">
        <f>ATT.!G1389</f>
        <v/>
      </c>
      <c r="I1387" s="14" t="str">
        <f>ATT.!H1389</f>
        <v/>
      </c>
      <c r="J1387" s="78"/>
      <c r="K1387" s="78"/>
      <c r="L1387" s="79"/>
      <c r="M1387" s="79"/>
      <c r="N1387" s="79"/>
    </row>
    <row r="1388" spans="5:14" ht="18" customHeight="1" x14ac:dyDescent="0.25">
      <c r="E1388" s="14">
        <f>ATT.!D1390</f>
        <v>0</v>
      </c>
      <c r="F1388" s="14" t="str">
        <f>ATT.!E1390</f>
        <v/>
      </c>
      <c r="G1388" s="15" t="str">
        <f>ATT.!F1390</f>
        <v/>
      </c>
      <c r="H1388" s="15" t="str">
        <f>ATT.!G1390</f>
        <v/>
      </c>
      <c r="I1388" s="14" t="str">
        <f>ATT.!H1390</f>
        <v/>
      </c>
      <c r="J1388" s="78"/>
      <c r="K1388" s="78"/>
      <c r="L1388" s="79"/>
      <c r="M1388" s="79"/>
      <c r="N1388" s="79"/>
    </row>
    <row r="1389" spans="5:14" ht="18" customHeight="1" x14ac:dyDescent="0.25">
      <c r="E1389" s="14">
        <f>ATT.!D1391</f>
        <v>0</v>
      </c>
      <c r="F1389" s="14" t="str">
        <f>ATT.!E1391</f>
        <v/>
      </c>
      <c r="G1389" s="15" t="str">
        <f>ATT.!F1391</f>
        <v/>
      </c>
      <c r="H1389" s="15" t="str">
        <f>ATT.!G1391</f>
        <v/>
      </c>
      <c r="I1389" s="14" t="str">
        <f>ATT.!H1391</f>
        <v/>
      </c>
      <c r="J1389" s="78"/>
      <c r="K1389" s="78"/>
      <c r="L1389" s="79"/>
      <c r="M1389" s="79"/>
      <c r="N1389" s="79"/>
    </row>
    <row r="1390" spans="5:14" ht="18" customHeight="1" x14ac:dyDescent="0.25">
      <c r="E1390" s="14">
        <f>ATT.!D1392</f>
        <v>0</v>
      </c>
      <c r="F1390" s="14" t="str">
        <f>ATT.!E1392</f>
        <v/>
      </c>
      <c r="G1390" s="15" t="str">
        <f>ATT.!F1392</f>
        <v/>
      </c>
      <c r="H1390" s="15" t="str">
        <f>ATT.!G1392</f>
        <v/>
      </c>
      <c r="I1390" s="14" t="str">
        <f>ATT.!H1392</f>
        <v/>
      </c>
      <c r="J1390" s="78"/>
      <c r="K1390" s="78"/>
      <c r="L1390" s="79"/>
      <c r="M1390" s="79"/>
      <c r="N1390" s="79"/>
    </row>
    <row r="1391" spans="5:14" ht="18" customHeight="1" x14ac:dyDescent="0.25">
      <c r="E1391" s="14">
        <f>ATT.!D1393</f>
        <v>0</v>
      </c>
      <c r="F1391" s="14" t="str">
        <f>ATT.!E1393</f>
        <v/>
      </c>
      <c r="G1391" s="15" t="str">
        <f>ATT.!F1393</f>
        <v/>
      </c>
      <c r="H1391" s="15" t="str">
        <f>ATT.!G1393</f>
        <v/>
      </c>
      <c r="I1391" s="14" t="str">
        <f>ATT.!H1393</f>
        <v/>
      </c>
      <c r="J1391" s="78"/>
      <c r="K1391" s="78"/>
      <c r="L1391" s="79"/>
      <c r="M1391" s="79"/>
      <c r="N1391" s="79"/>
    </row>
    <row r="1392" spans="5:14" ht="18" customHeight="1" x14ac:dyDescent="0.25">
      <c r="E1392" s="14">
        <f>ATT.!D1394</f>
        <v>0</v>
      </c>
      <c r="F1392" s="14" t="str">
        <f>ATT.!E1394</f>
        <v/>
      </c>
      <c r="G1392" s="15" t="str">
        <f>ATT.!F1394</f>
        <v/>
      </c>
      <c r="H1392" s="15" t="str">
        <f>ATT.!G1394</f>
        <v/>
      </c>
      <c r="I1392" s="14" t="str">
        <f>ATT.!H1394</f>
        <v/>
      </c>
      <c r="J1392" s="78"/>
      <c r="K1392" s="78"/>
      <c r="L1392" s="79"/>
      <c r="M1392" s="79"/>
      <c r="N1392" s="79"/>
    </row>
    <row r="1393" spans="5:14" ht="18" customHeight="1" x14ac:dyDescent="0.25">
      <c r="E1393" s="14">
        <f>ATT.!D1395</f>
        <v>0</v>
      </c>
      <c r="F1393" s="14" t="str">
        <f>ATT.!E1395</f>
        <v/>
      </c>
      <c r="G1393" s="15" t="str">
        <f>ATT.!F1395</f>
        <v/>
      </c>
      <c r="H1393" s="15" t="str">
        <f>ATT.!G1395</f>
        <v/>
      </c>
      <c r="I1393" s="14" t="str">
        <f>ATT.!H1395</f>
        <v/>
      </c>
      <c r="J1393" s="78"/>
      <c r="K1393" s="78"/>
      <c r="L1393" s="79"/>
      <c r="M1393" s="79"/>
      <c r="N1393" s="79"/>
    </row>
    <row r="1394" spans="5:14" ht="18" customHeight="1" x14ac:dyDescent="0.25">
      <c r="E1394" s="14">
        <f>ATT.!D1396</f>
        <v>0</v>
      </c>
      <c r="F1394" s="14" t="str">
        <f>ATT.!E1396</f>
        <v/>
      </c>
      <c r="G1394" s="15" t="str">
        <f>ATT.!F1396</f>
        <v/>
      </c>
      <c r="H1394" s="15" t="str">
        <f>ATT.!G1396</f>
        <v/>
      </c>
      <c r="I1394" s="14" t="str">
        <f>ATT.!H1396</f>
        <v/>
      </c>
      <c r="J1394" s="78"/>
      <c r="K1394" s="78"/>
      <c r="L1394" s="79"/>
      <c r="M1394" s="79"/>
      <c r="N1394" s="79"/>
    </row>
    <row r="1395" spans="5:14" ht="18" customHeight="1" x14ac:dyDescent="0.25">
      <c r="E1395" s="14">
        <f>ATT.!D1397</f>
        <v>0</v>
      </c>
      <c r="F1395" s="14" t="str">
        <f>ATT.!E1397</f>
        <v/>
      </c>
      <c r="G1395" s="15" t="str">
        <f>ATT.!F1397</f>
        <v/>
      </c>
      <c r="H1395" s="15" t="str">
        <f>ATT.!G1397</f>
        <v/>
      </c>
      <c r="I1395" s="14" t="str">
        <f>ATT.!H1397</f>
        <v/>
      </c>
      <c r="J1395" s="78"/>
      <c r="K1395" s="78"/>
      <c r="L1395" s="79"/>
      <c r="M1395" s="79"/>
      <c r="N1395" s="79"/>
    </row>
    <row r="1396" spans="5:14" ht="18" customHeight="1" x14ac:dyDescent="0.25">
      <c r="E1396" s="14">
        <f>ATT.!D1398</f>
        <v>0</v>
      </c>
      <c r="F1396" s="14" t="str">
        <f>ATT.!E1398</f>
        <v/>
      </c>
      <c r="G1396" s="15" t="str">
        <f>ATT.!F1398</f>
        <v/>
      </c>
      <c r="H1396" s="15" t="str">
        <f>ATT.!G1398</f>
        <v/>
      </c>
      <c r="I1396" s="14" t="str">
        <f>ATT.!H1398</f>
        <v/>
      </c>
      <c r="J1396" s="78"/>
      <c r="K1396" s="78"/>
      <c r="L1396" s="79"/>
      <c r="M1396" s="79"/>
      <c r="N1396" s="79"/>
    </row>
    <row r="1397" spans="5:14" ht="18" customHeight="1" x14ac:dyDescent="0.25">
      <c r="E1397" s="14">
        <f>ATT.!D1399</f>
        <v>0</v>
      </c>
      <c r="F1397" s="14" t="str">
        <f>ATT.!E1399</f>
        <v/>
      </c>
      <c r="G1397" s="15" t="str">
        <f>ATT.!F1399</f>
        <v/>
      </c>
      <c r="H1397" s="15" t="str">
        <f>ATT.!G1399</f>
        <v/>
      </c>
      <c r="I1397" s="14" t="str">
        <f>ATT.!H1399</f>
        <v/>
      </c>
      <c r="J1397" s="78"/>
      <c r="K1397" s="78"/>
      <c r="L1397" s="79"/>
      <c r="M1397" s="79"/>
      <c r="N1397" s="79"/>
    </row>
    <row r="1398" spans="5:14" ht="18" customHeight="1" x14ac:dyDescent="0.25">
      <c r="E1398" s="14">
        <f>ATT.!D1400</f>
        <v>0</v>
      </c>
      <c r="F1398" s="14" t="str">
        <f>ATT.!E1400</f>
        <v/>
      </c>
      <c r="G1398" s="15" t="str">
        <f>ATT.!F1400</f>
        <v/>
      </c>
      <c r="H1398" s="15" t="str">
        <f>ATT.!G1400</f>
        <v/>
      </c>
      <c r="I1398" s="14" t="str">
        <f>ATT.!H1400</f>
        <v/>
      </c>
      <c r="J1398" s="78"/>
      <c r="K1398" s="78"/>
      <c r="L1398" s="79"/>
      <c r="M1398" s="79"/>
      <c r="N1398" s="79"/>
    </row>
    <row r="1399" spans="5:14" ht="18" customHeight="1" x14ac:dyDescent="0.25">
      <c r="E1399" s="14">
        <f>ATT.!D1401</f>
        <v>0</v>
      </c>
      <c r="F1399" s="14" t="str">
        <f>ATT.!E1401</f>
        <v/>
      </c>
      <c r="G1399" s="15" t="str">
        <f>ATT.!F1401</f>
        <v/>
      </c>
      <c r="H1399" s="15" t="str">
        <f>ATT.!G1401</f>
        <v/>
      </c>
      <c r="I1399" s="14" t="str">
        <f>ATT.!H1401</f>
        <v/>
      </c>
      <c r="J1399" s="78"/>
      <c r="K1399" s="78"/>
      <c r="L1399" s="79"/>
      <c r="M1399" s="79"/>
      <c r="N1399" s="79"/>
    </row>
    <row r="1400" spans="5:14" ht="18" customHeight="1" x14ac:dyDescent="0.25">
      <c r="E1400" s="14">
        <f>ATT.!D1402</f>
        <v>0</v>
      </c>
      <c r="F1400" s="14" t="str">
        <f>ATT.!E1402</f>
        <v/>
      </c>
      <c r="G1400" s="15" t="str">
        <f>ATT.!F1402</f>
        <v/>
      </c>
      <c r="H1400" s="15" t="str">
        <f>ATT.!G1402</f>
        <v/>
      </c>
      <c r="I1400" s="14" t="str">
        <f>ATT.!H1402</f>
        <v/>
      </c>
      <c r="J1400" s="78"/>
      <c r="K1400" s="78"/>
      <c r="L1400" s="79"/>
      <c r="M1400" s="79"/>
      <c r="N1400" s="79"/>
    </row>
    <row r="1401" spans="5:14" ht="18" customHeight="1" x14ac:dyDescent="0.25">
      <c r="E1401" s="14">
        <f>ATT.!D1403</f>
        <v>0</v>
      </c>
      <c r="F1401" s="14" t="str">
        <f>ATT.!E1403</f>
        <v/>
      </c>
      <c r="G1401" s="15" t="str">
        <f>ATT.!F1403</f>
        <v/>
      </c>
      <c r="H1401" s="15" t="str">
        <f>ATT.!G1403</f>
        <v/>
      </c>
      <c r="I1401" s="14" t="str">
        <f>ATT.!H1403</f>
        <v/>
      </c>
      <c r="J1401" s="78"/>
      <c r="K1401" s="78"/>
      <c r="L1401" s="79"/>
      <c r="M1401" s="79"/>
      <c r="N1401" s="79"/>
    </row>
    <row r="1402" spans="5:14" ht="18" customHeight="1" x14ac:dyDescent="0.25">
      <c r="E1402" s="14">
        <f>ATT.!D1404</f>
        <v>0</v>
      </c>
      <c r="F1402" s="14" t="str">
        <f>ATT.!E1404</f>
        <v/>
      </c>
      <c r="G1402" s="15" t="str">
        <f>ATT.!F1404</f>
        <v/>
      </c>
      <c r="H1402" s="15" t="str">
        <f>ATT.!G1404</f>
        <v/>
      </c>
      <c r="I1402" s="14" t="str">
        <f>ATT.!H1404</f>
        <v/>
      </c>
      <c r="J1402" s="78"/>
      <c r="K1402" s="78"/>
      <c r="L1402" s="79"/>
      <c r="M1402" s="79"/>
      <c r="N1402" s="79"/>
    </row>
    <row r="1403" spans="5:14" ht="18" customHeight="1" x14ac:dyDescent="0.25">
      <c r="E1403" s="14">
        <f>ATT.!D1405</f>
        <v>0</v>
      </c>
      <c r="F1403" s="14" t="str">
        <f>ATT.!E1405</f>
        <v/>
      </c>
      <c r="G1403" s="15" t="str">
        <f>ATT.!F1405</f>
        <v/>
      </c>
      <c r="H1403" s="15" t="str">
        <f>ATT.!G1405</f>
        <v/>
      </c>
      <c r="I1403" s="14" t="str">
        <f>ATT.!H1405</f>
        <v/>
      </c>
      <c r="J1403" s="78"/>
      <c r="K1403" s="78"/>
      <c r="L1403" s="79"/>
      <c r="M1403" s="79"/>
      <c r="N1403" s="79"/>
    </row>
    <row r="1404" spans="5:14" ht="18" customHeight="1" x14ac:dyDescent="0.25">
      <c r="E1404" s="14">
        <f>ATT.!D1406</f>
        <v>0</v>
      </c>
      <c r="F1404" s="14" t="str">
        <f>ATT.!E1406</f>
        <v/>
      </c>
      <c r="G1404" s="15" t="str">
        <f>ATT.!F1406</f>
        <v/>
      </c>
      <c r="H1404" s="15" t="str">
        <f>ATT.!G1406</f>
        <v/>
      </c>
      <c r="I1404" s="14" t="str">
        <f>ATT.!H1406</f>
        <v/>
      </c>
      <c r="J1404" s="78"/>
      <c r="K1404" s="78"/>
      <c r="L1404" s="79"/>
      <c r="M1404" s="79"/>
      <c r="N1404" s="79"/>
    </row>
    <row r="1405" spans="5:14" ht="18" customHeight="1" x14ac:dyDescent="0.25">
      <c r="E1405" s="14">
        <f>ATT.!D1407</f>
        <v>0</v>
      </c>
      <c r="F1405" s="14" t="str">
        <f>ATT.!E1407</f>
        <v/>
      </c>
      <c r="G1405" s="15" t="str">
        <f>ATT.!F1407</f>
        <v/>
      </c>
      <c r="H1405" s="15" t="str">
        <f>ATT.!G1407</f>
        <v/>
      </c>
      <c r="I1405" s="14" t="str">
        <f>ATT.!H1407</f>
        <v/>
      </c>
      <c r="J1405" s="78"/>
      <c r="K1405" s="78"/>
      <c r="L1405" s="79"/>
      <c r="M1405" s="79"/>
      <c r="N1405" s="79"/>
    </row>
    <row r="1406" spans="5:14" ht="18" customHeight="1" x14ac:dyDescent="0.25">
      <c r="E1406" s="14">
        <f>ATT.!D1408</f>
        <v>0</v>
      </c>
      <c r="F1406" s="14" t="str">
        <f>ATT.!E1408</f>
        <v/>
      </c>
      <c r="G1406" s="15" t="str">
        <f>ATT.!F1408</f>
        <v/>
      </c>
      <c r="H1406" s="15" t="str">
        <f>ATT.!G1408</f>
        <v/>
      </c>
      <c r="I1406" s="14" t="str">
        <f>ATT.!H1408</f>
        <v/>
      </c>
      <c r="J1406" s="78"/>
      <c r="K1406" s="78"/>
      <c r="L1406" s="79"/>
      <c r="M1406" s="79"/>
      <c r="N1406" s="79"/>
    </row>
    <row r="1407" spans="5:14" ht="18" customHeight="1" x14ac:dyDescent="0.25">
      <c r="E1407" s="14">
        <f>ATT.!D1409</f>
        <v>0</v>
      </c>
      <c r="F1407" s="14" t="str">
        <f>ATT.!E1409</f>
        <v/>
      </c>
      <c r="G1407" s="15" t="str">
        <f>ATT.!F1409</f>
        <v/>
      </c>
      <c r="H1407" s="15" t="str">
        <f>ATT.!G1409</f>
        <v/>
      </c>
      <c r="I1407" s="14" t="str">
        <f>ATT.!H1409</f>
        <v/>
      </c>
      <c r="J1407" s="78"/>
      <c r="K1407" s="78"/>
      <c r="L1407" s="79"/>
      <c r="M1407" s="79"/>
      <c r="N1407" s="79"/>
    </row>
    <row r="1408" spans="5:14" ht="18" customHeight="1" x14ac:dyDescent="0.25">
      <c r="E1408" s="14">
        <f>ATT.!D1410</f>
        <v>0</v>
      </c>
      <c r="F1408" s="14" t="str">
        <f>ATT.!E1410</f>
        <v/>
      </c>
      <c r="G1408" s="15" t="str">
        <f>ATT.!F1410</f>
        <v/>
      </c>
      <c r="H1408" s="15" t="str">
        <f>ATT.!G1410</f>
        <v/>
      </c>
      <c r="I1408" s="14" t="str">
        <f>ATT.!H1410</f>
        <v/>
      </c>
      <c r="J1408" s="78"/>
      <c r="K1408" s="78"/>
      <c r="L1408" s="79"/>
      <c r="M1408" s="79"/>
      <c r="N1408" s="79"/>
    </row>
    <row r="1409" spans="5:14" ht="18" customHeight="1" x14ac:dyDescent="0.25">
      <c r="E1409" s="14">
        <f>ATT.!D1411</f>
        <v>0</v>
      </c>
      <c r="F1409" s="14" t="str">
        <f>ATT.!E1411</f>
        <v/>
      </c>
      <c r="G1409" s="15" t="str">
        <f>ATT.!F1411</f>
        <v/>
      </c>
      <c r="H1409" s="15" t="str">
        <f>ATT.!G1411</f>
        <v/>
      </c>
      <c r="I1409" s="14" t="str">
        <f>ATT.!H1411</f>
        <v/>
      </c>
      <c r="J1409" s="78"/>
      <c r="K1409" s="78"/>
      <c r="L1409" s="79"/>
      <c r="M1409" s="79"/>
      <c r="N1409" s="79"/>
    </row>
    <row r="1410" spans="5:14" ht="18" customHeight="1" x14ac:dyDescent="0.25">
      <c r="E1410" s="14">
        <f>ATT.!D1412</f>
        <v>0</v>
      </c>
      <c r="F1410" s="14" t="str">
        <f>ATT.!E1412</f>
        <v/>
      </c>
      <c r="G1410" s="15" t="str">
        <f>ATT.!F1412</f>
        <v/>
      </c>
      <c r="H1410" s="15" t="str">
        <f>ATT.!G1412</f>
        <v/>
      </c>
      <c r="I1410" s="14" t="str">
        <f>ATT.!H1412</f>
        <v/>
      </c>
      <c r="J1410" s="78"/>
      <c r="K1410" s="78"/>
      <c r="L1410" s="79"/>
      <c r="M1410" s="79"/>
      <c r="N1410" s="79"/>
    </row>
    <row r="1411" spans="5:14" ht="18" customHeight="1" x14ac:dyDescent="0.25">
      <c r="E1411" s="14">
        <f>ATT.!D1413</f>
        <v>0</v>
      </c>
      <c r="F1411" s="14" t="str">
        <f>ATT.!E1413</f>
        <v/>
      </c>
      <c r="G1411" s="15" t="str">
        <f>ATT.!F1413</f>
        <v/>
      </c>
      <c r="H1411" s="15" t="str">
        <f>ATT.!G1413</f>
        <v/>
      </c>
      <c r="I1411" s="14" t="str">
        <f>ATT.!H1413</f>
        <v/>
      </c>
      <c r="J1411" s="78"/>
      <c r="K1411" s="78"/>
      <c r="L1411" s="79"/>
      <c r="M1411" s="79"/>
      <c r="N1411" s="79"/>
    </row>
    <row r="1412" spans="5:14" ht="18" customHeight="1" x14ac:dyDescent="0.25">
      <c r="E1412" s="14">
        <f>ATT.!D1414</f>
        <v>0</v>
      </c>
      <c r="F1412" s="14" t="str">
        <f>ATT.!E1414</f>
        <v/>
      </c>
      <c r="G1412" s="15" t="str">
        <f>ATT.!F1414</f>
        <v/>
      </c>
      <c r="H1412" s="15" t="str">
        <f>ATT.!G1414</f>
        <v/>
      </c>
      <c r="I1412" s="14" t="str">
        <f>ATT.!H1414</f>
        <v/>
      </c>
      <c r="J1412" s="78"/>
      <c r="K1412" s="78"/>
      <c r="L1412" s="79"/>
      <c r="M1412" s="79"/>
      <c r="N1412" s="79"/>
    </row>
    <row r="1413" spans="5:14" ht="18" customHeight="1" x14ac:dyDescent="0.25">
      <c r="E1413" s="14">
        <f>ATT.!D1415</f>
        <v>0</v>
      </c>
      <c r="F1413" s="14" t="str">
        <f>ATT.!E1415</f>
        <v/>
      </c>
      <c r="G1413" s="15" t="str">
        <f>ATT.!F1415</f>
        <v/>
      </c>
      <c r="H1413" s="15" t="str">
        <f>ATT.!G1415</f>
        <v/>
      </c>
      <c r="I1413" s="14" t="str">
        <f>ATT.!H1415</f>
        <v/>
      </c>
      <c r="J1413" s="78"/>
      <c r="K1413" s="78"/>
      <c r="L1413" s="79"/>
      <c r="M1413" s="79"/>
      <c r="N1413" s="79"/>
    </row>
    <row r="1414" spans="5:14" ht="18" customHeight="1" x14ac:dyDescent="0.25">
      <c r="E1414" s="14">
        <f>ATT.!D1416</f>
        <v>0</v>
      </c>
      <c r="F1414" s="14" t="str">
        <f>ATT.!E1416</f>
        <v/>
      </c>
      <c r="G1414" s="15" t="str">
        <f>ATT.!F1416</f>
        <v/>
      </c>
      <c r="H1414" s="15" t="str">
        <f>ATT.!G1416</f>
        <v/>
      </c>
      <c r="I1414" s="14" t="str">
        <f>ATT.!H1416</f>
        <v/>
      </c>
      <c r="J1414" s="78"/>
      <c r="K1414" s="78"/>
      <c r="L1414" s="79"/>
      <c r="M1414" s="79"/>
      <c r="N1414" s="79"/>
    </row>
    <row r="1415" spans="5:14" ht="18" customHeight="1" x14ac:dyDescent="0.25">
      <c r="E1415" s="14">
        <f>ATT.!D1417</f>
        <v>0</v>
      </c>
      <c r="F1415" s="14" t="str">
        <f>ATT.!E1417</f>
        <v/>
      </c>
      <c r="G1415" s="15" t="str">
        <f>ATT.!F1417</f>
        <v/>
      </c>
      <c r="H1415" s="15" t="str">
        <f>ATT.!G1417</f>
        <v/>
      </c>
      <c r="I1415" s="14" t="str">
        <f>ATT.!H1417</f>
        <v/>
      </c>
      <c r="J1415" s="78"/>
      <c r="K1415" s="78"/>
      <c r="L1415" s="79"/>
      <c r="M1415" s="79"/>
      <c r="N1415" s="79"/>
    </row>
    <row r="1416" spans="5:14" ht="18" customHeight="1" x14ac:dyDescent="0.25">
      <c r="E1416" s="14">
        <f>ATT.!D1418</f>
        <v>0</v>
      </c>
      <c r="F1416" s="14" t="str">
        <f>ATT.!E1418</f>
        <v/>
      </c>
      <c r="G1416" s="15" t="str">
        <f>ATT.!F1418</f>
        <v/>
      </c>
      <c r="H1416" s="15" t="str">
        <f>ATT.!G1418</f>
        <v/>
      </c>
      <c r="I1416" s="14" t="str">
        <f>ATT.!H1418</f>
        <v/>
      </c>
      <c r="J1416" s="78"/>
      <c r="K1416" s="78"/>
      <c r="L1416" s="79"/>
      <c r="M1416" s="79"/>
      <c r="N1416" s="79"/>
    </row>
    <row r="1417" spans="5:14" ht="18" customHeight="1" x14ac:dyDescent="0.25">
      <c r="E1417" s="14">
        <f>ATT.!D1419</f>
        <v>0</v>
      </c>
      <c r="F1417" s="14" t="str">
        <f>ATT.!E1419</f>
        <v/>
      </c>
      <c r="G1417" s="15" t="str">
        <f>ATT.!F1419</f>
        <v/>
      </c>
      <c r="H1417" s="15" t="str">
        <f>ATT.!G1419</f>
        <v/>
      </c>
      <c r="I1417" s="14" t="str">
        <f>ATT.!H1419</f>
        <v/>
      </c>
      <c r="J1417" s="78"/>
      <c r="K1417" s="78"/>
      <c r="L1417" s="79"/>
      <c r="M1417" s="79"/>
      <c r="N1417" s="79"/>
    </row>
    <row r="1418" spans="5:14" ht="18" customHeight="1" x14ac:dyDescent="0.25">
      <c r="E1418" s="14">
        <f>ATT.!D1420</f>
        <v>0</v>
      </c>
      <c r="F1418" s="14" t="str">
        <f>ATT.!E1420</f>
        <v/>
      </c>
      <c r="G1418" s="15" t="str">
        <f>ATT.!F1420</f>
        <v/>
      </c>
      <c r="H1418" s="15" t="str">
        <f>ATT.!G1420</f>
        <v/>
      </c>
      <c r="I1418" s="14" t="str">
        <f>ATT.!H1420</f>
        <v/>
      </c>
      <c r="J1418" s="78"/>
      <c r="K1418" s="78"/>
      <c r="L1418" s="79"/>
      <c r="M1418" s="79"/>
      <c r="N1418" s="79"/>
    </row>
    <row r="1419" spans="5:14" ht="18" customHeight="1" x14ac:dyDescent="0.25">
      <c r="E1419" s="14">
        <f>ATT.!D1421</f>
        <v>0</v>
      </c>
      <c r="F1419" s="14" t="str">
        <f>ATT.!E1421</f>
        <v/>
      </c>
      <c r="G1419" s="15" t="str">
        <f>ATT.!F1421</f>
        <v/>
      </c>
      <c r="H1419" s="15" t="str">
        <f>ATT.!G1421</f>
        <v/>
      </c>
      <c r="I1419" s="14" t="str">
        <f>ATT.!H1421</f>
        <v/>
      </c>
      <c r="J1419" s="78"/>
      <c r="K1419" s="78"/>
      <c r="L1419" s="79"/>
      <c r="M1419" s="79"/>
      <c r="N1419" s="79"/>
    </row>
    <row r="1420" spans="5:14" ht="18" customHeight="1" x14ac:dyDescent="0.25">
      <c r="E1420" s="14">
        <f>ATT.!D1422</f>
        <v>0</v>
      </c>
      <c r="F1420" s="14" t="str">
        <f>ATT.!E1422</f>
        <v/>
      </c>
      <c r="G1420" s="15" t="str">
        <f>ATT.!F1422</f>
        <v/>
      </c>
      <c r="H1420" s="15" t="str">
        <f>ATT.!G1422</f>
        <v/>
      </c>
      <c r="I1420" s="14" t="str">
        <f>ATT.!H1422</f>
        <v/>
      </c>
      <c r="J1420" s="78"/>
      <c r="K1420" s="78"/>
      <c r="L1420" s="79"/>
      <c r="M1420" s="79"/>
      <c r="N1420" s="79"/>
    </row>
    <row r="1421" spans="5:14" ht="18" customHeight="1" x14ac:dyDescent="0.25">
      <c r="E1421" s="14">
        <f>ATT.!D1423</f>
        <v>0</v>
      </c>
      <c r="F1421" s="14" t="str">
        <f>ATT.!E1423</f>
        <v/>
      </c>
      <c r="G1421" s="15" t="str">
        <f>ATT.!F1423</f>
        <v/>
      </c>
      <c r="H1421" s="15" t="str">
        <f>ATT.!G1423</f>
        <v/>
      </c>
      <c r="I1421" s="14" t="str">
        <f>ATT.!H1423</f>
        <v/>
      </c>
      <c r="J1421" s="78"/>
      <c r="K1421" s="78"/>
      <c r="L1421" s="79"/>
      <c r="M1421" s="79"/>
      <c r="N1421" s="79"/>
    </row>
    <row r="1422" spans="5:14" ht="18" customHeight="1" x14ac:dyDescent="0.25">
      <c r="E1422" s="14">
        <f>ATT.!D1424</f>
        <v>0</v>
      </c>
      <c r="F1422" s="14" t="str">
        <f>ATT.!E1424</f>
        <v/>
      </c>
      <c r="G1422" s="15" t="str">
        <f>ATT.!F1424</f>
        <v/>
      </c>
      <c r="H1422" s="15" t="str">
        <f>ATT.!G1424</f>
        <v/>
      </c>
      <c r="I1422" s="14" t="str">
        <f>ATT.!H1424</f>
        <v/>
      </c>
      <c r="J1422" s="78"/>
      <c r="K1422" s="78"/>
      <c r="L1422" s="79"/>
      <c r="M1422" s="79"/>
      <c r="N1422" s="79"/>
    </row>
    <row r="1423" spans="5:14" ht="18" customHeight="1" x14ac:dyDescent="0.25">
      <c r="E1423" s="14">
        <f>ATT.!D1425</f>
        <v>0</v>
      </c>
      <c r="F1423" s="14" t="str">
        <f>ATT.!E1425</f>
        <v/>
      </c>
      <c r="G1423" s="15" t="str">
        <f>ATT.!F1425</f>
        <v/>
      </c>
      <c r="H1423" s="15" t="str">
        <f>ATT.!G1425</f>
        <v/>
      </c>
      <c r="I1423" s="14" t="str">
        <f>ATT.!H1425</f>
        <v/>
      </c>
      <c r="J1423" s="78"/>
      <c r="K1423" s="78"/>
      <c r="L1423" s="79"/>
      <c r="M1423" s="79"/>
      <c r="N1423" s="79"/>
    </row>
    <row r="1424" spans="5:14" ht="18" customHeight="1" x14ac:dyDescent="0.25">
      <c r="E1424" s="14">
        <f>ATT.!D1426</f>
        <v>0</v>
      </c>
      <c r="F1424" s="14" t="str">
        <f>ATT.!E1426</f>
        <v/>
      </c>
      <c r="G1424" s="15" t="str">
        <f>ATT.!F1426</f>
        <v/>
      </c>
      <c r="H1424" s="15" t="str">
        <f>ATT.!G1426</f>
        <v/>
      </c>
      <c r="I1424" s="14" t="str">
        <f>ATT.!H1426</f>
        <v/>
      </c>
      <c r="J1424" s="78"/>
      <c r="K1424" s="78"/>
      <c r="L1424" s="79"/>
      <c r="M1424" s="79"/>
      <c r="N1424" s="79"/>
    </row>
    <row r="1425" spans="5:14" ht="18" customHeight="1" x14ac:dyDescent="0.25">
      <c r="E1425" s="14">
        <f>ATT.!D1427</f>
        <v>0</v>
      </c>
      <c r="F1425" s="14" t="str">
        <f>ATT.!E1427</f>
        <v/>
      </c>
      <c r="G1425" s="15" t="str">
        <f>ATT.!F1427</f>
        <v/>
      </c>
      <c r="H1425" s="15" t="str">
        <f>ATT.!G1427</f>
        <v/>
      </c>
      <c r="I1425" s="14" t="str">
        <f>ATT.!H1427</f>
        <v/>
      </c>
      <c r="J1425" s="78"/>
      <c r="K1425" s="78"/>
      <c r="L1425" s="79"/>
      <c r="M1425" s="79"/>
      <c r="N1425" s="79"/>
    </row>
    <row r="1426" spans="5:14" ht="18" customHeight="1" x14ac:dyDescent="0.25">
      <c r="E1426" s="14">
        <f>ATT.!D1428</f>
        <v>0</v>
      </c>
      <c r="F1426" s="14" t="str">
        <f>ATT.!E1428</f>
        <v/>
      </c>
      <c r="G1426" s="15" t="str">
        <f>ATT.!F1428</f>
        <v/>
      </c>
      <c r="H1426" s="15" t="str">
        <f>ATT.!G1428</f>
        <v/>
      </c>
      <c r="I1426" s="14" t="str">
        <f>ATT.!H1428</f>
        <v/>
      </c>
      <c r="J1426" s="78"/>
      <c r="K1426" s="78"/>
      <c r="L1426" s="79"/>
      <c r="M1426" s="79"/>
      <c r="N1426" s="79"/>
    </row>
    <row r="1427" spans="5:14" ht="18" customHeight="1" x14ac:dyDescent="0.25">
      <c r="E1427" s="14">
        <f>ATT.!D1429</f>
        <v>0</v>
      </c>
      <c r="F1427" s="14" t="str">
        <f>ATT.!E1429</f>
        <v/>
      </c>
      <c r="G1427" s="15" t="str">
        <f>ATT.!F1429</f>
        <v/>
      </c>
      <c r="H1427" s="15" t="str">
        <f>ATT.!G1429</f>
        <v/>
      </c>
      <c r="I1427" s="14" t="str">
        <f>ATT.!H1429</f>
        <v/>
      </c>
      <c r="J1427" s="78"/>
      <c r="K1427" s="78"/>
      <c r="L1427" s="79"/>
      <c r="M1427" s="79"/>
      <c r="N1427" s="79"/>
    </row>
    <row r="1428" spans="5:14" ht="18" customHeight="1" x14ac:dyDescent="0.25">
      <c r="E1428" s="14">
        <f>ATT.!D1430</f>
        <v>0</v>
      </c>
      <c r="F1428" s="14" t="str">
        <f>ATT.!E1430</f>
        <v/>
      </c>
      <c r="G1428" s="15" t="str">
        <f>ATT.!F1430</f>
        <v/>
      </c>
      <c r="H1428" s="15" t="str">
        <f>ATT.!G1430</f>
        <v/>
      </c>
      <c r="I1428" s="14" t="str">
        <f>ATT.!H1430</f>
        <v/>
      </c>
      <c r="J1428" s="78"/>
      <c r="K1428" s="78"/>
      <c r="L1428" s="79"/>
      <c r="M1428" s="79"/>
      <c r="N1428" s="79"/>
    </row>
    <row r="1429" spans="5:14" ht="18" customHeight="1" x14ac:dyDescent="0.25">
      <c r="E1429" s="14">
        <f>ATT.!D1431</f>
        <v>0</v>
      </c>
      <c r="F1429" s="14" t="str">
        <f>ATT.!E1431</f>
        <v/>
      </c>
      <c r="G1429" s="15" t="str">
        <f>ATT.!F1431</f>
        <v/>
      </c>
      <c r="H1429" s="15" t="str">
        <f>ATT.!G1431</f>
        <v/>
      </c>
      <c r="I1429" s="14" t="str">
        <f>ATT.!H1431</f>
        <v/>
      </c>
      <c r="J1429" s="78"/>
      <c r="K1429" s="78"/>
      <c r="L1429" s="79"/>
      <c r="M1429" s="79"/>
      <c r="N1429" s="79"/>
    </row>
    <row r="1430" spans="5:14" ht="18" customHeight="1" x14ac:dyDescent="0.25">
      <c r="E1430" s="14">
        <f>ATT.!D1432</f>
        <v>0</v>
      </c>
      <c r="F1430" s="14" t="str">
        <f>ATT.!E1432</f>
        <v/>
      </c>
      <c r="G1430" s="15" t="str">
        <f>ATT.!F1432</f>
        <v/>
      </c>
      <c r="H1430" s="15" t="str">
        <f>ATT.!G1432</f>
        <v/>
      </c>
      <c r="I1430" s="14" t="str">
        <f>ATT.!H1432</f>
        <v/>
      </c>
      <c r="J1430" s="78"/>
      <c r="K1430" s="78"/>
      <c r="L1430" s="79"/>
      <c r="M1430" s="79"/>
      <c r="N1430" s="79"/>
    </row>
    <row r="1431" spans="5:14" ht="18" customHeight="1" x14ac:dyDescent="0.25">
      <c r="E1431" s="14">
        <f>ATT.!D1433</f>
        <v>0</v>
      </c>
      <c r="F1431" s="14" t="str">
        <f>ATT.!E1433</f>
        <v/>
      </c>
      <c r="G1431" s="15" t="str">
        <f>ATT.!F1433</f>
        <v/>
      </c>
      <c r="H1431" s="15" t="str">
        <f>ATT.!G1433</f>
        <v/>
      </c>
      <c r="I1431" s="14" t="str">
        <f>ATT.!H1433</f>
        <v/>
      </c>
      <c r="J1431" s="78"/>
      <c r="K1431" s="78"/>
      <c r="L1431" s="79"/>
      <c r="M1431" s="79"/>
      <c r="N1431" s="79"/>
    </row>
    <row r="1432" spans="5:14" ht="18" customHeight="1" x14ac:dyDescent="0.25">
      <c r="E1432" s="14">
        <f>ATT.!D1434</f>
        <v>0</v>
      </c>
      <c r="F1432" s="14" t="str">
        <f>ATT.!E1434</f>
        <v/>
      </c>
      <c r="G1432" s="15" t="str">
        <f>ATT.!F1434</f>
        <v/>
      </c>
      <c r="H1432" s="15" t="str">
        <f>ATT.!G1434</f>
        <v/>
      </c>
      <c r="I1432" s="14" t="str">
        <f>ATT.!H1434</f>
        <v/>
      </c>
      <c r="J1432" s="78"/>
      <c r="K1432" s="78"/>
      <c r="L1432" s="79"/>
      <c r="M1432" s="79"/>
      <c r="N1432" s="79"/>
    </row>
    <row r="1433" spans="5:14" ht="18" customHeight="1" x14ac:dyDescent="0.25">
      <c r="E1433" s="14">
        <f>ATT.!D1435</f>
        <v>0</v>
      </c>
      <c r="F1433" s="14" t="str">
        <f>ATT.!E1435</f>
        <v/>
      </c>
      <c r="G1433" s="15" t="str">
        <f>ATT.!F1435</f>
        <v/>
      </c>
      <c r="H1433" s="15" t="str">
        <f>ATT.!G1435</f>
        <v/>
      </c>
      <c r="I1433" s="14" t="str">
        <f>ATT.!H1435</f>
        <v/>
      </c>
      <c r="J1433" s="78"/>
      <c r="K1433" s="78"/>
      <c r="L1433" s="79"/>
      <c r="M1433" s="79"/>
      <c r="N1433" s="79"/>
    </row>
    <row r="1434" spans="5:14" ht="18" customHeight="1" x14ac:dyDescent="0.25">
      <c r="E1434" s="14">
        <f>ATT.!D1436</f>
        <v>0</v>
      </c>
      <c r="F1434" s="14" t="str">
        <f>ATT.!E1436</f>
        <v/>
      </c>
      <c r="G1434" s="15" t="str">
        <f>ATT.!F1436</f>
        <v/>
      </c>
      <c r="H1434" s="15" t="str">
        <f>ATT.!G1436</f>
        <v/>
      </c>
      <c r="I1434" s="14" t="str">
        <f>ATT.!H1436</f>
        <v/>
      </c>
      <c r="J1434" s="78"/>
      <c r="K1434" s="78"/>
      <c r="L1434" s="79"/>
      <c r="M1434" s="79"/>
      <c r="N1434" s="79"/>
    </row>
    <row r="1435" spans="5:14" ht="18" customHeight="1" x14ac:dyDescent="0.25">
      <c r="E1435" s="14">
        <f>ATT.!D1437</f>
        <v>0</v>
      </c>
      <c r="F1435" s="14" t="str">
        <f>ATT.!E1437</f>
        <v/>
      </c>
      <c r="G1435" s="15" t="str">
        <f>ATT.!F1437</f>
        <v/>
      </c>
      <c r="H1435" s="15" t="str">
        <f>ATT.!G1437</f>
        <v/>
      </c>
      <c r="I1435" s="14" t="str">
        <f>ATT.!H1437</f>
        <v/>
      </c>
      <c r="J1435" s="78"/>
      <c r="K1435" s="78"/>
      <c r="L1435" s="79"/>
      <c r="M1435" s="79"/>
      <c r="N1435" s="79"/>
    </row>
    <row r="1436" spans="5:14" ht="18" customHeight="1" x14ac:dyDescent="0.25">
      <c r="E1436" s="14">
        <f>ATT.!D1438</f>
        <v>0</v>
      </c>
      <c r="F1436" s="14" t="str">
        <f>ATT.!E1438</f>
        <v/>
      </c>
      <c r="G1436" s="15" t="str">
        <f>ATT.!F1438</f>
        <v/>
      </c>
      <c r="H1436" s="15" t="str">
        <f>ATT.!G1438</f>
        <v/>
      </c>
      <c r="I1436" s="14" t="str">
        <f>ATT.!H1438</f>
        <v/>
      </c>
      <c r="J1436" s="78"/>
      <c r="K1436" s="78"/>
      <c r="L1436" s="79"/>
      <c r="M1436" s="79"/>
      <c r="N1436" s="79"/>
    </row>
    <row r="1437" spans="5:14" ht="18" customHeight="1" x14ac:dyDescent="0.25">
      <c r="E1437" s="14">
        <f>ATT.!D1439</f>
        <v>0</v>
      </c>
      <c r="F1437" s="14" t="str">
        <f>ATT.!E1439</f>
        <v/>
      </c>
      <c r="G1437" s="15" t="str">
        <f>ATT.!F1439</f>
        <v/>
      </c>
      <c r="H1437" s="15" t="str">
        <f>ATT.!G1439</f>
        <v/>
      </c>
      <c r="I1437" s="14" t="str">
        <f>ATT.!H1439</f>
        <v/>
      </c>
      <c r="J1437" s="78"/>
      <c r="K1437" s="78"/>
      <c r="L1437" s="79"/>
      <c r="M1437" s="79"/>
      <c r="N1437" s="79"/>
    </row>
    <row r="1438" spans="5:14" ht="18" customHeight="1" x14ac:dyDescent="0.25">
      <c r="E1438" s="14">
        <f>ATT.!D1440</f>
        <v>0</v>
      </c>
      <c r="F1438" s="14" t="str">
        <f>ATT.!E1440</f>
        <v/>
      </c>
      <c r="G1438" s="15" t="str">
        <f>ATT.!F1440</f>
        <v/>
      </c>
      <c r="H1438" s="15" t="str">
        <f>ATT.!G1440</f>
        <v/>
      </c>
      <c r="I1438" s="14" t="str">
        <f>ATT.!H1440</f>
        <v/>
      </c>
      <c r="J1438" s="78"/>
      <c r="K1438" s="78"/>
      <c r="L1438" s="79"/>
      <c r="M1438" s="79"/>
      <c r="N1438" s="79"/>
    </row>
    <row r="1439" spans="5:14" ht="18" customHeight="1" x14ac:dyDescent="0.25">
      <c r="E1439" s="14">
        <f>ATT.!D1441</f>
        <v>0</v>
      </c>
      <c r="F1439" s="14" t="str">
        <f>ATT.!E1441</f>
        <v/>
      </c>
      <c r="G1439" s="15" t="str">
        <f>ATT.!F1441</f>
        <v/>
      </c>
      <c r="H1439" s="15" t="str">
        <f>ATT.!G1441</f>
        <v/>
      </c>
      <c r="I1439" s="14" t="str">
        <f>ATT.!H1441</f>
        <v/>
      </c>
      <c r="J1439" s="78"/>
      <c r="K1439" s="78"/>
      <c r="L1439" s="79"/>
      <c r="M1439" s="79"/>
      <c r="N1439" s="79"/>
    </row>
    <row r="1440" spans="5:14" ht="18" customHeight="1" x14ac:dyDescent="0.25">
      <c r="E1440" s="14">
        <f>ATT.!D1442</f>
        <v>0</v>
      </c>
      <c r="F1440" s="14" t="str">
        <f>ATT.!E1442</f>
        <v/>
      </c>
      <c r="G1440" s="15" t="str">
        <f>ATT.!F1442</f>
        <v/>
      </c>
      <c r="H1440" s="15" t="str">
        <f>ATT.!G1442</f>
        <v/>
      </c>
      <c r="I1440" s="14" t="str">
        <f>ATT.!H1442</f>
        <v/>
      </c>
      <c r="J1440" s="78"/>
      <c r="K1440" s="78"/>
      <c r="L1440" s="79"/>
      <c r="M1440" s="79"/>
      <c r="N1440" s="79"/>
    </row>
    <row r="1441" spans="5:14" ht="18" customHeight="1" x14ac:dyDescent="0.25">
      <c r="E1441" s="14">
        <f>ATT.!D1443</f>
        <v>0</v>
      </c>
      <c r="F1441" s="14" t="str">
        <f>ATT.!E1443</f>
        <v/>
      </c>
      <c r="G1441" s="15" t="str">
        <f>ATT.!F1443</f>
        <v/>
      </c>
      <c r="H1441" s="15" t="str">
        <f>ATT.!G1443</f>
        <v/>
      </c>
      <c r="I1441" s="14" t="str">
        <f>ATT.!H1443</f>
        <v/>
      </c>
      <c r="J1441" s="78"/>
      <c r="K1441" s="78"/>
      <c r="L1441" s="79"/>
      <c r="M1441" s="79"/>
      <c r="N1441" s="79"/>
    </row>
    <row r="1442" spans="5:14" ht="18" customHeight="1" x14ac:dyDescent="0.25">
      <c r="E1442" s="14">
        <f>ATT.!D1444</f>
        <v>0</v>
      </c>
      <c r="F1442" s="14" t="str">
        <f>ATT.!E1444</f>
        <v/>
      </c>
      <c r="G1442" s="15" t="str">
        <f>ATT.!F1444</f>
        <v/>
      </c>
      <c r="H1442" s="15" t="str">
        <f>ATT.!G1444</f>
        <v/>
      </c>
      <c r="I1442" s="14" t="str">
        <f>ATT.!H1444</f>
        <v/>
      </c>
      <c r="J1442" s="78"/>
      <c r="K1442" s="78"/>
      <c r="L1442" s="79"/>
      <c r="M1442" s="79"/>
      <c r="N1442" s="79"/>
    </row>
    <row r="1443" spans="5:14" ht="18" customHeight="1" x14ac:dyDescent="0.25">
      <c r="E1443" s="14">
        <f>ATT.!D1445</f>
        <v>0</v>
      </c>
      <c r="F1443" s="14" t="str">
        <f>ATT.!E1445</f>
        <v/>
      </c>
      <c r="G1443" s="15" t="str">
        <f>ATT.!F1445</f>
        <v/>
      </c>
      <c r="H1443" s="15" t="str">
        <f>ATT.!G1445</f>
        <v/>
      </c>
      <c r="I1443" s="14" t="str">
        <f>ATT.!H1445</f>
        <v/>
      </c>
      <c r="J1443" s="78"/>
      <c r="K1443" s="78"/>
      <c r="L1443" s="79"/>
      <c r="M1443" s="79"/>
      <c r="N1443" s="79"/>
    </row>
    <row r="1444" spans="5:14" ht="18" customHeight="1" x14ac:dyDescent="0.25">
      <c r="E1444" s="14">
        <f>ATT.!D1446</f>
        <v>0</v>
      </c>
      <c r="F1444" s="14" t="str">
        <f>ATT.!E1446</f>
        <v/>
      </c>
      <c r="G1444" s="15" t="str">
        <f>ATT.!F1446</f>
        <v/>
      </c>
      <c r="H1444" s="15" t="str">
        <f>ATT.!G1446</f>
        <v/>
      </c>
      <c r="I1444" s="14" t="str">
        <f>ATT.!H1446</f>
        <v/>
      </c>
      <c r="J1444" s="78"/>
      <c r="K1444" s="78"/>
      <c r="L1444" s="79"/>
      <c r="M1444" s="79"/>
      <c r="N1444" s="79"/>
    </row>
    <row r="1445" spans="5:14" ht="18" customHeight="1" x14ac:dyDescent="0.25">
      <c r="E1445" s="14">
        <f>ATT.!D1447</f>
        <v>0</v>
      </c>
      <c r="F1445" s="14" t="str">
        <f>ATT.!E1447</f>
        <v/>
      </c>
      <c r="G1445" s="15" t="str">
        <f>ATT.!F1447</f>
        <v/>
      </c>
      <c r="H1445" s="15" t="str">
        <f>ATT.!G1447</f>
        <v/>
      </c>
      <c r="I1445" s="14" t="str">
        <f>ATT.!H1447</f>
        <v/>
      </c>
      <c r="J1445" s="78"/>
      <c r="K1445" s="78"/>
      <c r="L1445" s="79"/>
      <c r="M1445" s="79"/>
      <c r="N1445" s="79"/>
    </row>
    <row r="1446" spans="5:14" ht="18" customHeight="1" x14ac:dyDescent="0.25">
      <c r="E1446" s="14">
        <f>ATT.!D1448</f>
        <v>0</v>
      </c>
      <c r="F1446" s="14" t="str">
        <f>ATT.!E1448</f>
        <v/>
      </c>
      <c r="G1446" s="15" t="str">
        <f>ATT.!F1448</f>
        <v/>
      </c>
      <c r="H1446" s="15" t="str">
        <f>ATT.!G1448</f>
        <v/>
      </c>
      <c r="I1446" s="14" t="str">
        <f>ATT.!H1448</f>
        <v/>
      </c>
      <c r="J1446" s="78"/>
      <c r="K1446" s="78"/>
      <c r="L1446" s="79"/>
      <c r="M1446" s="79"/>
      <c r="N1446" s="79"/>
    </row>
    <row r="1447" spans="5:14" ht="18" customHeight="1" x14ac:dyDescent="0.25">
      <c r="E1447" s="14">
        <f>ATT.!D1449</f>
        <v>0</v>
      </c>
      <c r="F1447" s="14" t="str">
        <f>ATT.!E1449</f>
        <v/>
      </c>
      <c r="G1447" s="15" t="str">
        <f>ATT.!F1449</f>
        <v/>
      </c>
      <c r="H1447" s="15" t="str">
        <f>ATT.!G1449</f>
        <v/>
      </c>
      <c r="I1447" s="14" t="str">
        <f>ATT.!H1449</f>
        <v/>
      </c>
      <c r="J1447" s="78"/>
      <c r="K1447" s="78"/>
      <c r="L1447" s="79"/>
      <c r="M1447" s="79"/>
      <c r="N1447" s="79"/>
    </row>
    <row r="1448" spans="5:14" ht="18" customHeight="1" x14ac:dyDescent="0.25">
      <c r="E1448" s="14">
        <f>ATT.!D1450</f>
        <v>0</v>
      </c>
      <c r="F1448" s="14" t="str">
        <f>ATT.!E1450</f>
        <v/>
      </c>
      <c r="G1448" s="15" t="str">
        <f>ATT.!F1450</f>
        <v/>
      </c>
      <c r="H1448" s="15" t="str">
        <f>ATT.!G1450</f>
        <v/>
      </c>
      <c r="I1448" s="14" t="str">
        <f>ATT.!H1450</f>
        <v/>
      </c>
      <c r="J1448" s="78"/>
      <c r="K1448" s="78"/>
      <c r="L1448" s="79"/>
      <c r="M1448" s="79"/>
      <c r="N1448" s="79"/>
    </row>
    <row r="1449" spans="5:14" ht="18" customHeight="1" x14ac:dyDescent="0.25">
      <c r="E1449" s="14">
        <f>ATT.!D1451</f>
        <v>0</v>
      </c>
      <c r="F1449" s="14" t="str">
        <f>ATT.!E1451</f>
        <v/>
      </c>
      <c r="G1449" s="15" t="str">
        <f>ATT.!F1451</f>
        <v/>
      </c>
      <c r="H1449" s="15" t="str">
        <f>ATT.!G1451</f>
        <v/>
      </c>
      <c r="I1449" s="14" t="str">
        <f>ATT.!H1451</f>
        <v/>
      </c>
      <c r="J1449" s="78"/>
      <c r="K1449" s="78"/>
      <c r="L1449" s="79"/>
      <c r="M1449" s="79"/>
      <c r="N1449" s="79"/>
    </row>
    <row r="1450" spans="5:14" ht="18" customHeight="1" x14ac:dyDescent="0.25">
      <c r="E1450" s="14">
        <f>ATT.!D1452</f>
        <v>0</v>
      </c>
      <c r="F1450" s="14" t="str">
        <f>ATT.!E1452</f>
        <v/>
      </c>
      <c r="G1450" s="15" t="str">
        <f>ATT.!F1452</f>
        <v/>
      </c>
      <c r="H1450" s="15" t="str">
        <f>ATT.!G1452</f>
        <v/>
      </c>
      <c r="I1450" s="14" t="str">
        <f>ATT.!H1452</f>
        <v/>
      </c>
      <c r="J1450" s="78"/>
      <c r="K1450" s="78"/>
      <c r="L1450" s="79"/>
      <c r="M1450" s="79"/>
      <c r="N1450" s="79"/>
    </row>
    <row r="1451" spans="5:14" ht="18" customHeight="1" x14ac:dyDescent="0.25">
      <c r="E1451" s="14">
        <f>ATT.!D1453</f>
        <v>0</v>
      </c>
      <c r="F1451" s="14" t="str">
        <f>ATT.!E1453</f>
        <v/>
      </c>
      <c r="G1451" s="15" t="str">
        <f>ATT.!F1453</f>
        <v/>
      </c>
      <c r="H1451" s="15" t="str">
        <f>ATT.!G1453</f>
        <v/>
      </c>
      <c r="I1451" s="14" t="str">
        <f>ATT.!H1453</f>
        <v/>
      </c>
      <c r="J1451" s="78"/>
      <c r="K1451" s="78"/>
      <c r="L1451" s="79"/>
      <c r="M1451" s="79"/>
      <c r="N1451" s="79"/>
    </row>
    <row r="1452" spans="5:14" ht="18" customHeight="1" x14ac:dyDescent="0.25">
      <c r="E1452" s="14">
        <f>ATT.!D1454</f>
        <v>0</v>
      </c>
      <c r="F1452" s="14" t="str">
        <f>ATT.!E1454</f>
        <v/>
      </c>
      <c r="G1452" s="15" t="str">
        <f>ATT.!F1454</f>
        <v/>
      </c>
      <c r="H1452" s="15" t="str">
        <f>ATT.!G1454</f>
        <v/>
      </c>
      <c r="I1452" s="14" t="str">
        <f>ATT.!H1454</f>
        <v/>
      </c>
      <c r="J1452" s="78"/>
      <c r="K1452" s="78"/>
      <c r="L1452" s="79"/>
      <c r="M1452" s="79"/>
      <c r="N1452" s="79"/>
    </row>
    <row r="1453" spans="5:14" ht="18" customHeight="1" x14ac:dyDescent="0.25">
      <c r="E1453" s="14">
        <f>ATT.!D1455</f>
        <v>0</v>
      </c>
      <c r="F1453" s="14" t="str">
        <f>ATT.!E1455</f>
        <v/>
      </c>
      <c r="G1453" s="15" t="str">
        <f>ATT.!F1455</f>
        <v/>
      </c>
      <c r="H1453" s="15" t="str">
        <f>ATT.!G1455</f>
        <v/>
      </c>
      <c r="I1453" s="14" t="str">
        <f>ATT.!H1455</f>
        <v/>
      </c>
      <c r="J1453" s="78"/>
      <c r="K1453" s="78"/>
      <c r="L1453" s="79"/>
      <c r="M1453" s="79"/>
      <c r="N1453" s="79"/>
    </row>
    <row r="1454" spans="5:14" ht="18" customHeight="1" x14ac:dyDescent="0.25">
      <c r="E1454" s="14">
        <f>ATT.!D1456</f>
        <v>0</v>
      </c>
      <c r="F1454" s="14" t="str">
        <f>ATT.!E1456</f>
        <v/>
      </c>
      <c r="G1454" s="15" t="str">
        <f>ATT.!F1456</f>
        <v/>
      </c>
      <c r="H1454" s="15" t="str">
        <f>ATT.!G1456</f>
        <v/>
      </c>
      <c r="I1454" s="14" t="str">
        <f>ATT.!H1456</f>
        <v/>
      </c>
      <c r="J1454" s="78"/>
      <c r="K1454" s="78"/>
      <c r="L1454" s="79"/>
      <c r="M1454" s="79"/>
      <c r="N1454" s="79"/>
    </row>
    <row r="1455" spans="5:14" ht="18" customHeight="1" x14ac:dyDescent="0.25">
      <c r="E1455" s="14">
        <f>ATT.!D1457</f>
        <v>0</v>
      </c>
      <c r="F1455" s="14" t="str">
        <f>ATT.!E1457</f>
        <v/>
      </c>
      <c r="G1455" s="15" t="str">
        <f>ATT.!F1457</f>
        <v/>
      </c>
      <c r="H1455" s="15" t="str">
        <f>ATT.!G1457</f>
        <v/>
      </c>
      <c r="I1455" s="14" t="str">
        <f>ATT.!H1457</f>
        <v/>
      </c>
      <c r="J1455" s="78"/>
      <c r="K1455" s="78"/>
      <c r="L1455" s="79"/>
      <c r="M1455" s="79"/>
      <c r="N1455" s="79"/>
    </row>
    <row r="1456" spans="5:14" ht="18" customHeight="1" x14ac:dyDescent="0.25">
      <c r="E1456" s="14">
        <f>ATT.!D1458</f>
        <v>0</v>
      </c>
      <c r="F1456" s="14" t="str">
        <f>ATT.!E1458</f>
        <v/>
      </c>
      <c r="G1456" s="15" t="str">
        <f>ATT.!F1458</f>
        <v/>
      </c>
      <c r="H1456" s="15" t="str">
        <f>ATT.!G1458</f>
        <v/>
      </c>
      <c r="I1456" s="14" t="str">
        <f>ATT.!H1458</f>
        <v/>
      </c>
      <c r="J1456" s="78"/>
      <c r="K1456" s="78"/>
      <c r="L1456" s="79"/>
      <c r="M1456" s="79"/>
      <c r="N1456" s="79"/>
    </row>
    <row r="1457" spans="5:14" ht="18" customHeight="1" x14ac:dyDescent="0.25">
      <c r="E1457" s="14">
        <f>ATT.!D1459</f>
        <v>0</v>
      </c>
      <c r="F1457" s="14" t="str">
        <f>ATT.!E1459</f>
        <v/>
      </c>
      <c r="G1457" s="15" t="str">
        <f>ATT.!F1459</f>
        <v/>
      </c>
      <c r="H1457" s="15" t="str">
        <f>ATT.!G1459</f>
        <v/>
      </c>
      <c r="I1457" s="14" t="str">
        <f>ATT.!H1459</f>
        <v/>
      </c>
      <c r="J1457" s="78"/>
      <c r="K1457" s="78"/>
      <c r="L1457" s="79"/>
      <c r="M1457" s="79"/>
      <c r="N1457" s="79"/>
    </row>
    <row r="1458" spans="5:14" ht="18" customHeight="1" x14ac:dyDescent="0.25">
      <c r="E1458" s="14">
        <f>ATT.!D1460</f>
        <v>0</v>
      </c>
      <c r="F1458" s="14" t="str">
        <f>ATT.!E1460</f>
        <v/>
      </c>
      <c r="G1458" s="15" t="str">
        <f>ATT.!F1460</f>
        <v/>
      </c>
      <c r="H1458" s="15" t="str">
        <f>ATT.!G1460</f>
        <v/>
      </c>
      <c r="I1458" s="14" t="str">
        <f>ATT.!H1460</f>
        <v/>
      </c>
      <c r="J1458" s="78"/>
      <c r="K1458" s="78"/>
      <c r="L1458" s="79"/>
      <c r="M1458" s="79"/>
      <c r="N1458" s="79"/>
    </row>
    <row r="1459" spans="5:14" ht="18" customHeight="1" x14ac:dyDescent="0.25">
      <c r="E1459" s="14">
        <f>ATT.!D1461</f>
        <v>0</v>
      </c>
      <c r="F1459" s="14" t="str">
        <f>ATT.!E1461</f>
        <v/>
      </c>
      <c r="G1459" s="15" t="str">
        <f>ATT.!F1461</f>
        <v/>
      </c>
      <c r="H1459" s="15" t="str">
        <f>ATT.!G1461</f>
        <v/>
      </c>
      <c r="I1459" s="14" t="str">
        <f>ATT.!H1461</f>
        <v/>
      </c>
      <c r="J1459" s="78"/>
      <c r="K1459" s="78"/>
      <c r="L1459" s="79"/>
      <c r="M1459" s="79"/>
      <c r="N1459" s="79"/>
    </row>
    <row r="1460" spans="5:14" ht="18" customHeight="1" x14ac:dyDescent="0.25">
      <c r="E1460" s="14">
        <f>ATT.!D1462</f>
        <v>0</v>
      </c>
      <c r="F1460" s="14" t="str">
        <f>ATT.!E1462</f>
        <v/>
      </c>
      <c r="G1460" s="15" t="str">
        <f>ATT.!F1462</f>
        <v/>
      </c>
      <c r="H1460" s="15" t="str">
        <f>ATT.!G1462</f>
        <v/>
      </c>
      <c r="I1460" s="14" t="str">
        <f>ATT.!H1462</f>
        <v/>
      </c>
      <c r="J1460" s="78"/>
      <c r="K1460" s="78"/>
      <c r="L1460" s="79"/>
      <c r="M1460" s="79"/>
      <c r="N1460" s="79"/>
    </row>
    <row r="1461" spans="5:14" ht="18" customHeight="1" x14ac:dyDescent="0.25">
      <c r="E1461" s="14">
        <f>ATT.!D1463</f>
        <v>0</v>
      </c>
      <c r="F1461" s="14" t="str">
        <f>ATT.!E1463</f>
        <v/>
      </c>
      <c r="G1461" s="15" t="str">
        <f>ATT.!F1463</f>
        <v/>
      </c>
      <c r="H1461" s="15" t="str">
        <f>ATT.!G1463</f>
        <v/>
      </c>
      <c r="I1461" s="14" t="str">
        <f>ATT.!H1463</f>
        <v/>
      </c>
      <c r="J1461" s="78"/>
      <c r="K1461" s="78"/>
      <c r="L1461" s="79"/>
      <c r="M1461" s="79"/>
      <c r="N1461" s="79"/>
    </row>
    <row r="1462" spans="5:14" ht="18" customHeight="1" x14ac:dyDescent="0.25">
      <c r="E1462" s="14">
        <f>ATT.!D1464</f>
        <v>0</v>
      </c>
      <c r="F1462" s="14" t="str">
        <f>ATT.!E1464</f>
        <v/>
      </c>
      <c r="G1462" s="15" t="str">
        <f>ATT.!F1464</f>
        <v/>
      </c>
      <c r="H1462" s="15" t="str">
        <f>ATT.!G1464</f>
        <v/>
      </c>
      <c r="I1462" s="14" t="str">
        <f>ATT.!H1464</f>
        <v/>
      </c>
      <c r="J1462" s="78"/>
      <c r="K1462" s="78"/>
      <c r="L1462" s="79"/>
      <c r="M1462" s="79"/>
      <c r="N1462" s="79"/>
    </row>
    <row r="1463" spans="5:14" ht="18" customHeight="1" x14ac:dyDescent="0.25">
      <c r="E1463" s="14">
        <f>ATT.!D1465</f>
        <v>0</v>
      </c>
      <c r="F1463" s="14" t="str">
        <f>ATT.!E1465</f>
        <v/>
      </c>
      <c r="G1463" s="15" t="str">
        <f>ATT.!F1465</f>
        <v/>
      </c>
      <c r="H1463" s="15" t="str">
        <f>ATT.!G1465</f>
        <v/>
      </c>
      <c r="I1463" s="14" t="str">
        <f>ATT.!H1465</f>
        <v/>
      </c>
      <c r="J1463" s="78"/>
      <c r="K1463" s="78"/>
      <c r="L1463" s="79"/>
      <c r="M1463" s="79"/>
      <c r="N1463" s="79"/>
    </row>
    <row r="1464" spans="5:14" ht="18" customHeight="1" x14ac:dyDescent="0.25">
      <c r="E1464" s="14">
        <f>ATT.!D1466</f>
        <v>0</v>
      </c>
      <c r="F1464" s="14" t="str">
        <f>ATT.!E1466</f>
        <v/>
      </c>
      <c r="G1464" s="15" t="str">
        <f>ATT.!F1466</f>
        <v/>
      </c>
      <c r="H1464" s="15" t="str">
        <f>ATT.!G1466</f>
        <v/>
      </c>
      <c r="I1464" s="14" t="str">
        <f>ATT.!H1466</f>
        <v/>
      </c>
      <c r="J1464" s="78"/>
      <c r="K1464" s="78"/>
      <c r="L1464" s="79"/>
      <c r="M1464" s="79"/>
      <c r="N1464" s="79"/>
    </row>
    <row r="1465" spans="5:14" ht="18" customHeight="1" x14ac:dyDescent="0.25">
      <c r="E1465" s="14">
        <f>ATT.!D1467</f>
        <v>0</v>
      </c>
      <c r="F1465" s="14" t="str">
        <f>ATT.!E1467</f>
        <v/>
      </c>
      <c r="G1465" s="15" t="str">
        <f>ATT.!F1467</f>
        <v/>
      </c>
      <c r="H1465" s="15" t="str">
        <f>ATT.!G1467</f>
        <v/>
      </c>
      <c r="I1465" s="14" t="str">
        <f>ATT.!H1467</f>
        <v/>
      </c>
      <c r="J1465" s="78"/>
      <c r="K1465" s="78"/>
      <c r="L1465" s="79"/>
      <c r="M1465" s="79"/>
      <c r="N1465" s="79"/>
    </row>
    <row r="1466" spans="5:14" ht="18" customHeight="1" x14ac:dyDescent="0.25">
      <c r="E1466" s="14">
        <f>ATT.!D1468</f>
        <v>0</v>
      </c>
      <c r="F1466" s="14" t="str">
        <f>ATT.!E1468</f>
        <v/>
      </c>
      <c r="G1466" s="15" t="str">
        <f>ATT.!F1468</f>
        <v/>
      </c>
      <c r="H1466" s="15" t="str">
        <f>ATT.!G1468</f>
        <v/>
      </c>
      <c r="I1466" s="14" t="str">
        <f>ATT.!H1468</f>
        <v/>
      </c>
      <c r="J1466" s="78"/>
      <c r="K1466" s="78"/>
      <c r="L1466" s="79"/>
      <c r="M1466" s="79"/>
      <c r="N1466" s="79"/>
    </row>
    <row r="1467" spans="5:14" ht="18" customHeight="1" x14ac:dyDescent="0.25">
      <c r="E1467" s="14">
        <f>ATT.!D1469</f>
        <v>0</v>
      </c>
      <c r="F1467" s="14" t="str">
        <f>ATT.!E1469</f>
        <v/>
      </c>
      <c r="G1467" s="15" t="str">
        <f>ATT.!F1469</f>
        <v/>
      </c>
      <c r="H1467" s="15" t="str">
        <f>ATT.!G1469</f>
        <v/>
      </c>
      <c r="I1467" s="14" t="str">
        <f>ATT.!H1469</f>
        <v/>
      </c>
      <c r="J1467" s="78"/>
      <c r="K1467" s="78"/>
      <c r="L1467" s="79"/>
      <c r="M1467" s="79"/>
      <c r="N1467" s="79"/>
    </row>
    <row r="1468" spans="5:14" ht="18" customHeight="1" x14ac:dyDescent="0.25">
      <c r="E1468" s="14">
        <f>ATT.!D1470</f>
        <v>0</v>
      </c>
      <c r="F1468" s="14" t="str">
        <f>ATT.!E1470</f>
        <v/>
      </c>
      <c r="G1468" s="15" t="str">
        <f>ATT.!F1470</f>
        <v/>
      </c>
      <c r="H1468" s="15" t="str">
        <f>ATT.!G1470</f>
        <v/>
      </c>
      <c r="I1468" s="14" t="str">
        <f>ATT.!H1470</f>
        <v/>
      </c>
      <c r="J1468" s="78"/>
      <c r="K1468" s="78"/>
      <c r="L1468" s="79"/>
      <c r="M1468" s="79"/>
      <c r="N1468" s="79"/>
    </row>
    <row r="1469" spans="5:14" ht="18" customHeight="1" x14ac:dyDescent="0.25">
      <c r="E1469" s="14">
        <f>ATT.!D1471</f>
        <v>0</v>
      </c>
      <c r="F1469" s="14" t="str">
        <f>ATT.!E1471</f>
        <v/>
      </c>
      <c r="G1469" s="15" t="str">
        <f>ATT.!F1471</f>
        <v/>
      </c>
      <c r="H1469" s="15" t="str">
        <f>ATT.!G1471</f>
        <v/>
      </c>
      <c r="I1469" s="14" t="str">
        <f>ATT.!H1471</f>
        <v/>
      </c>
      <c r="J1469" s="78"/>
      <c r="K1469" s="78"/>
      <c r="L1469" s="79"/>
      <c r="M1469" s="79"/>
      <c r="N1469" s="79"/>
    </row>
    <row r="1470" spans="5:14" ht="18" customHeight="1" x14ac:dyDescent="0.25">
      <c r="E1470" s="14">
        <f>ATT.!D1472</f>
        <v>0</v>
      </c>
      <c r="F1470" s="14" t="str">
        <f>ATT.!E1472</f>
        <v/>
      </c>
      <c r="G1470" s="15" t="str">
        <f>ATT.!F1472</f>
        <v/>
      </c>
      <c r="H1470" s="15" t="str">
        <f>ATT.!G1472</f>
        <v/>
      </c>
      <c r="I1470" s="14" t="str">
        <f>ATT.!H1472</f>
        <v/>
      </c>
      <c r="J1470" s="78"/>
      <c r="K1470" s="78"/>
      <c r="L1470" s="79"/>
      <c r="M1470" s="79"/>
      <c r="N1470" s="79"/>
    </row>
    <row r="1471" spans="5:14" ht="18" customHeight="1" x14ac:dyDescent="0.25">
      <c r="E1471" s="14">
        <f>ATT.!D1473</f>
        <v>0</v>
      </c>
      <c r="F1471" s="14" t="str">
        <f>ATT.!E1473</f>
        <v/>
      </c>
      <c r="G1471" s="15" t="str">
        <f>ATT.!F1473</f>
        <v/>
      </c>
      <c r="H1471" s="15" t="str">
        <f>ATT.!G1473</f>
        <v/>
      </c>
      <c r="I1471" s="14" t="str">
        <f>ATT.!H1473</f>
        <v/>
      </c>
      <c r="J1471" s="78"/>
      <c r="K1471" s="78"/>
      <c r="L1471" s="79"/>
      <c r="M1471" s="79"/>
      <c r="N1471" s="79"/>
    </row>
    <row r="1472" spans="5:14" ht="18" customHeight="1" x14ac:dyDescent="0.25">
      <c r="E1472" s="14">
        <f>ATT.!D1474</f>
        <v>0</v>
      </c>
      <c r="F1472" s="14" t="str">
        <f>ATT.!E1474</f>
        <v/>
      </c>
      <c r="G1472" s="15" t="str">
        <f>ATT.!F1474</f>
        <v/>
      </c>
      <c r="H1472" s="15" t="str">
        <f>ATT.!G1474</f>
        <v/>
      </c>
      <c r="I1472" s="14" t="str">
        <f>ATT.!H1474</f>
        <v/>
      </c>
      <c r="J1472" s="78"/>
      <c r="K1472" s="78"/>
      <c r="L1472" s="79"/>
      <c r="M1472" s="79"/>
      <c r="N1472" s="79"/>
    </row>
    <row r="1473" spans="5:14" ht="18" customHeight="1" x14ac:dyDescent="0.25">
      <c r="E1473" s="14">
        <f>ATT.!D1475</f>
        <v>0</v>
      </c>
      <c r="F1473" s="14" t="str">
        <f>ATT.!E1475</f>
        <v/>
      </c>
      <c r="G1473" s="15" t="str">
        <f>ATT.!F1475</f>
        <v/>
      </c>
      <c r="H1473" s="15" t="str">
        <f>ATT.!G1475</f>
        <v/>
      </c>
      <c r="I1473" s="14" t="str">
        <f>ATT.!H1475</f>
        <v/>
      </c>
      <c r="J1473" s="78"/>
      <c r="K1473" s="78"/>
      <c r="L1473" s="79"/>
      <c r="M1473" s="79"/>
      <c r="N1473" s="79"/>
    </row>
    <row r="1474" spans="5:14" ht="18" customHeight="1" x14ac:dyDescent="0.25">
      <c r="E1474" s="14">
        <f>ATT.!D1476</f>
        <v>0</v>
      </c>
      <c r="F1474" s="14" t="str">
        <f>ATT.!E1476</f>
        <v/>
      </c>
      <c r="G1474" s="15" t="str">
        <f>ATT.!F1476</f>
        <v/>
      </c>
      <c r="H1474" s="15" t="str">
        <f>ATT.!G1476</f>
        <v/>
      </c>
      <c r="I1474" s="14" t="str">
        <f>ATT.!H1476</f>
        <v/>
      </c>
      <c r="J1474" s="78"/>
      <c r="K1474" s="78"/>
      <c r="L1474" s="79"/>
      <c r="M1474" s="79"/>
      <c r="N1474" s="79"/>
    </row>
    <row r="1475" spans="5:14" ht="18" customHeight="1" x14ac:dyDescent="0.25">
      <c r="E1475" s="14">
        <f>ATT.!D1477</f>
        <v>0</v>
      </c>
      <c r="F1475" s="14" t="str">
        <f>ATT.!E1477</f>
        <v/>
      </c>
      <c r="G1475" s="15" t="str">
        <f>ATT.!F1477</f>
        <v/>
      </c>
      <c r="H1475" s="15" t="str">
        <f>ATT.!G1477</f>
        <v/>
      </c>
      <c r="I1475" s="14" t="str">
        <f>ATT.!H1477</f>
        <v/>
      </c>
      <c r="J1475" s="78"/>
      <c r="K1475" s="78"/>
      <c r="L1475" s="79"/>
      <c r="M1475" s="79"/>
      <c r="N1475" s="79"/>
    </row>
    <row r="1476" spans="5:14" ht="18" customHeight="1" x14ac:dyDescent="0.25">
      <c r="E1476" s="14">
        <f>ATT.!D1478</f>
        <v>0</v>
      </c>
      <c r="F1476" s="14" t="str">
        <f>ATT.!E1478</f>
        <v/>
      </c>
      <c r="G1476" s="15" t="str">
        <f>ATT.!F1478</f>
        <v/>
      </c>
      <c r="H1476" s="15" t="str">
        <f>ATT.!G1478</f>
        <v/>
      </c>
      <c r="I1476" s="14" t="str">
        <f>ATT.!H1478</f>
        <v/>
      </c>
      <c r="J1476" s="78"/>
      <c r="K1476" s="78"/>
      <c r="L1476" s="79"/>
      <c r="M1476" s="79"/>
      <c r="N1476" s="79"/>
    </row>
    <row r="1477" spans="5:14" ht="18" customHeight="1" x14ac:dyDescent="0.25">
      <c r="E1477" s="14">
        <f>ATT.!D1479</f>
        <v>0</v>
      </c>
      <c r="F1477" s="14" t="str">
        <f>ATT.!E1479</f>
        <v/>
      </c>
      <c r="G1477" s="15" t="str">
        <f>ATT.!F1479</f>
        <v/>
      </c>
      <c r="H1477" s="15" t="str">
        <f>ATT.!G1479</f>
        <v/>
      </c>
      <c r="I1477" s="14" t="str">
        <f>ATT.!H1479</f>
        <v/>
      </c>
      <c r="J1477" s="78"/>
      <c r="K1477" s="78"/>
      <c r="L1477" s="79"/>
      <c r="M1477" s="79"/>
      <c r="N1477" s="79"/>
    </row>
    <row r="1478" spans="5:14" ht="18" customHeight="1" x14ac:dyDescent="0.25">
      <c r="E1478" s="14">
        <f>ATT.!D1480</f>
        <v>0</v>
      </c>
      <c r="F1478" s="14" t="str">
        <f>ATT.!E1480</f>
        <v/>
      </c>
      <c r="G1478" s="15" t="str">
        <f>ATT.!F1480</f>
        <v/>
      </c>
      <c r="H1478" s="15" t="str">
        <f>ATT.!G1480</f>
        <v/>
      </c>
      <c r="I1478" s="14" t="str">
        <f>ATT.!H1480</f>
        <v/>
      </c>
      <c r="J1478" s="78"/>
      <c r="K1478" s="78"/>
      <c r="L1478" s="79"/>
      <c r="M1478" s="79"/>
      <c r="N1478" s="79"/>
    </row>
    <row r="1479" spans="5:14" ht="18" customHeight="1" x14ac:dyDescent="0.25">
      <c r="E1479" s="14">
        <f>ATT.!D1481</f>
        <v>0</v>
      </c>
      <c r="F1479" s="14" t="str">
        <f>ATT.!E1481</f>
        <v/>
      </c>
      <c r="G1479" s="15" t="str">
        <f>ATT.!F1481</f>
        <v/>
      </c>
      <c r="H1479" s="15" t="str">
        <f>ATT.!G1481</f>
        <v/>
      </c>
      <c r="I1479" s="14" t="str">
        <f>ATT.!H1481</f>
        <v/>
      </c>
      <c r="J1479" s="78"/>
      <c r="K1479" s="78"/>
      <c r="L1479" s="79"/>
      <c r="M1479" s="79"/>
      <c r="N1479" s="79"/>
    </row>
    <row r="1480" spans="5:14" ht="18" customHeight="1" x14ac:dyDescent="0.25">
      <c r="E1480" s="14">
        <f>ATT.!D1482</f>
        <v>0</v>
      </c>
      <c r="F1480" s="14" t="str">
        <f>ATT.!E1482</f>
        <v/>
      </c>
      <c r="G1480" s="15" t="str">
        <f>ATT.!F1482</f>
        <v/>
      </c>
      <c r="H1480" s="15" t="str">
        <f>ATT.!G1482</f>
        <v/>
      </c>
      <c r="I1480" s="14" t="str">
        <f>ATT.!H1482</f>
        <v/>
      </c>
      <c r="J1480" s="78"/>
      <c r="K1480" s="78"/>
      <c r="L1480" s="79"/>
      <c r="M1480" s="79"/>
      <c r="N1480" s="79"/>
    </row>
    <row r="1481" spans="5:14" ht="18" customHeight="1" x14ac:dyDescent="0.25">
      <c r="E1481" s="14">
        <f>ATT.!D1483</f>
        <v>0</v>
      </c>
      <c r="F1481" s="14" t="str">
        <f>ATT.!E1483</f>
        <v/>
      </c>
      <c r="G1481" s="15" t="str">
        <f>ATT.!F1483</f>
        <v/>
      </c>
      <c r="H1481" s="15" t="str">
        <f>ATT.!G1483</f>
        <v/>
      </c>
      <c r="I1481" s="14" t="str">
        <f>ATT.!H1483</f>
        <v/>
      </c>
      <c r="J1481" s="78"/>
      <c r="K1481" s="78"/>
      <c r="L1481" s="79"/>
      <c r="M1481" s="79"/>
      <c r="N1481" s="79"/>
    </row>
    <row r="1482" spans="5:14" ht="18" customHeight="1" x14ac:dyDescent="0.25">
      <c r="E1482" s="14">
        <f>ATT.!D1484</f>
        <v>0</v>
      </c>
      <c r="F1482" s="14" t="str">
        <f>ATT.!E1484</f>
        <v/>
      </c>
      <c r="G1482" s="15" t="str">
        <f>ATT.!F1484</f>
        <v/>
      </c>
      <c r="H1482" s="15" t="str">
        <f>ATT.!G1484</f>
        <v/>
      </c>
      <c r="I1482" s="14" t="str">
        <f>ATT.!H1484</f>
        <v/>
      </c>
      <c r="J1482" s="78"/>
      <c r="K1482" s="78"/>
      <c r="L1482" s="79"/>
      <c r="M1482" s="79"/>
      <c r="N1482" s="79"/>
    </row>
    <row r="1483" spans="5:14" ht="18" customHeight="1" x14ac:dyDescent="0.25">
      <c r="E1483" s="14">
        <f>ATT.!D1485</f>
        <v>0</v>
      </c>
      <c r="F1483" s="14" t="str">
        <f>ATT.!E1485</f>
        <v/>
      </c>
      <c r="G1483" s="15" t="str">
        <f>ATT.!F1485</f>
        <v/>
      </c>
      <c r="H1483" s="15" t="str">
        <f>ATT.!G1485</f>
        <v/>
      </c>
      <c r="I1483" s="14" t="str">
        <f>ATT.!H1485</f>
        <v/>
      </c>
      <c r="J1483" s="78"/>
      <c r="K1483" s="78"/>
      <c r="L1483" s="79"/>
      <c r="M1483" s="79"/>
      <c r="N1483" s="79"/>
    </row>
    <row r="1484" spans="5:14" ht="18" customHeight="1" x14ac:dyDescent="0.25">
      <c r="E1484" s="14">
        <f>ATT.!D1486</f>
        <v>0</v>
      </c>
      <c r="F1484" s="14" t="str">
        <f>ATT.!E1486</f>
        <v/>
      </c>
      <c r="G1484" s="15" t="str">
        <f>ATT.!F1486</f>
        <v/>
      </c>
      <c r="H1484" s="15" t="str">
        <f>ATT.!G1486</f>
        <v/>
      </c>
      <c r="I1484" s="14" t="str">
        <f>ATT.!H1486</f>
        <v/>
      </c>
      <c r="J1484" s="78"/>
      <c r="K1484" s="78"/>
      <c r="L1484" s="79"/>
      <c r="M1484" s="79"/>
      <c r="N1484" s="79"/>
    </row>
    <row r="1485" spans="5:14" ht="18" customHeight="1" x14ac:dyDescent="0.25">
      <c r="E1485" s="14">
        <f>ATT.!D1487</f>
        <v>0</v>
      </c>
      <c r="F1485" s="14" t="str">
        <f>ATT.!E1487</f>
        <v/>
      </c>
      <c r="G1485" s="15" t="str">
        <f>ATT.!F1487</f>
        <v/>
      </c>
      <c r="H1485" s="15" t="str">
        <f>ATT.!G1487</f>
        <v/>
      </c>
      <c r="I1485" s="14" t="str">
        <f>ATT.!H1487</f>
        <v/>
      </c>
      <c r="J1485" s="78"/>
      <c r="K1485" s="78"/>
      <c r="L1485" s="79"/>
      <c r="M1485" s="79"/>
      <c r="N1485" s="79"/>
    </row>
    <row r="1486" spans="5:14" ht="18" customHeight="1" x14ac:dyDescent="0.25">
      <c r="E1486" s="14">
        <f>ATT.!D1488</f>
        <v>0</v>
      </c>
      <c r="F1486" s="14" t="str">
        <f>ATT.!E1488</f>
        <v/>
      </c>
      <c r="G1486" s="15" t="str">
        <f>ATT.!F1488</f>
        <v/>
      </c>
      <c r="H1486" s="15" t="str">
        <f>ATT.!G1488</f>
        <v/>
      </c>
      <c r="I1486" s="14" t="str">
        <f>ATT.!H1488</f>
        <v/>
      </c>
      <c r="J1486" s="78"/>
      <c r="K1486" s="78"/>
      <c r="L1486" s="79"/>
      <c r="M1486" s="79"/>
      <c r="N1486" s="79"/>
    </row>
    <row r="1487" spans="5:14" ht="18" customHeight="1" x14ac:dyDescent="0.25">
      <c r="E1487" s="14">
        <f>ATT.!D1489</f>
        <v>0</v>
      </c>
      <c r="F1487" s="14" t="str">
        <f>ATT.!E1489</f>
        <v/>
      </c>
      <c r="G1487" s="15" t="str">
        <f>ATT.!F1489</f>
        <v/>
      </c>
      <c r="H1487" s="15" t="str">
        <f>ATT.!G1489</f>
        <v/>
      </c>
      <c r="I1487" s="14" t="str">
        <f>ATT.!H1489</f>
        <v/>
      </c>
      <c r="J1487" s="78"/>
      <c r="K1487" s="78"/>
      <c r="L1487" s="79"/>
      <c r="M1487" s="79"/>
      <c r="N1487" s="79"/>
    </row>
    <row r="1488" spans="5:14" ht="18" customHeight="1" x14ac:dyDescent="0.25">
      <c r="E1488" s="14">
        <f>ATT.!D1490</f>
        <v>0</v>
      </c>
      <c r="F1488" s="14" t="str">
        <f>ATT.!E1490</f>
        <v/>
      </c>
      <c r="G1488" s="15" t="str">
        <f>ATT.!F1490</f>
        <v/>
      </c>
      <c r="H1488" s="15" t="str">
        <f>ATT.!G1490</f>
        <v/>
      </c>
      <c r="I1488" s="14" t="str">
        <f>ATT.!H1490</f>
        <v/>
      </c>
      <c r="J1488" s="78"/>
      <c r="K1488" s="78"/>
      <c r="L1488" s="79"/>
      <c r="M1488" s="79"/>
      <c r="N1488" s="79"/>
    </row>
    <row r="1489" spans="5:14" ht="18" customHeight="1" x14ac:dyDescent="0.25">
      <c r="E1489" s="14">
        <f>ATT.!D1491</f>
        <v>0</v>
      </c>
      <c r="F1489" s="14" t="str">
        <f>ATT.!E1491</f>
        <v/>
      </c>
      <c r="G1489" s="15" t="str">
        <f>ATT.!F1491</f>
        <v/>
      </c>
      <c r="H1489" s="15" t="str">
        <f>ATT.!G1491</f>
        <v/>
      </c>
      <c r="I1489" s="14" t="str">
        <f>ATT.!H1491</f>
        <v/>
      </c>
      <c r="J1489" s="78"/>
      <c r="K1489" s="78"/>
      <c r="L1489" s="79"/>
      <c r="M1489" s="79"/>
      <c r="N1489" s="79"/>
    </row>
    <row r="1490" spans="5:14" ht="18" customHeight="1" x14ac:dyDescent="0.25">
      <c r="E1490" s="14">
        <f>ATT.!D1492</f>
        <v>0</v>
      </c>
      <c r="F1490" s="14" t="str">
        <f>ATT.!E1492</f>
        <v/>
      </c>
      <c r="G1490" s="15" t="str">
        <f>ATT.!F1492</f>
        <v/>
      </c>
      <c r="H1490" s="15" t="str">
        <f>ATT.!G1492</f>
        <v/>
      </c>
      <c r="I1490" s="14" t="str">
        <f>ATT.!H1492</f>
        <v/>
      </c>
      <c r="J1490" s="78"/>
      <c r="K1490" s="78"/>
      <c r="L1490" s="79"/>
      <c r="M1490" s="79"/>
      <c r="N1490" s="79"/>
    </row>
    <row r="1491" spans="5:14" ht="18" customHeight="1" x14ac:dyDescent="0.25">
      <c r="E1491" s="14">
        <f>ATT.!D1493</f>
        <v>0</v>
      </c>
      <c r="F1491" s="14" t="str">
        <f>ATT.!E1493</f>
        <v/>
      </c>
      <c r="G1491" s="15" t="str">
        <f>ATT.!F1493</f>
        <v/>
      </c>
      <c r="H1491" s="15" t="str">
        <f>ATT.!G1493</f>
        <v/>
      </c>
      <c r="I1491" s="14" t="str">
        <f>ATT.!H1493</f>
        <v/>
      </c>
      <c r="J1491" s="78"/>
      <c r="K1491" s="78"/>
      <c r="L1491" s="79"/>
      <c r="M1491" s="79"/>
      <c r="N1491" s="79"/>
    </row>
    <row r="1492" spans="5:14" ht="18" customHeight="1" x14ac:dyDescent="0.25">
      <c r="E1492" s="14">
        <f>ATT.!D1494</f>
        <v>0</v>
      </c>
      <c r="F1492" s="14" t="str">
        <f>ATT.!E1494</f>
        <v/>
      </c>
      <c r="G1492" s="15" t="str">
        <f>ATT.!F1494</f>
        <v/>
      </c>
      <c r="H1492" s="15" t="str">
        <f>ATT.!G1494</f>
        <v/>
      </c>
      <c r="I1492" s="14" t="str">
        <f>ATT.!H1494</f>
        <v/>
      </c>
      <c r="J1492" s="78"/>
      <c r="K1492" s="78"/>
      <c r="L1492" s="79"/>
      <c r="M1492" s="79"/>
      <c r="N1492" s="79"/>
    </row>
    <row r="1493" spans="5:14" ht="18" customHeight="1" x14ac:dyDescent="0.25">
      <c r="E1493" s="14">
        <f>ATT.!D1495</f>
        <v>0</v>
      </c>
      <c r="F1493" s="14" t="str">
        <f>ATT.!E1495</f>
        <v/>
      </c>
      <c r="G1493" s="15" t="str">
        <f>ATT.!F1495</f>
        <v/>
      </c>
      <c r="H1493" s="15" t="str">
        <f>ATT.!G1495</f>
        <v/>
      </c>
      <c r="I1493" s="14" t="str">
        <f>ATT.!H1495</f>
        <v/>
      </c>
      <c r="J1493" s="78"/>
      <c r="K1493" s="78"/>
      <c r="L1493" s="79"/>
      <c r="M1493" s="79"/>
      <c r="N1493" s="79"/>
    </row>
    <row r="1494" spans="5:14" ht="18" customHeight="1" x14ac:dyDescent="0.25">
      <c r="E1494" s="14">
        <f>ATT.!D1496</f>
        <v>0</v>
      </c>
      <c r="F1494" s="14" t="str">
        <f>ATT.!E1496</f>
        <v/>
      </c>
      <c r="G1494" s="15" t="str">
        <f>ATT.!F1496</f>
        <v/>
      </c>
      <c r="H1494" s="15" t="str">
        <f>ATT.!G1496</f>
        <v/>
      </c>
      <c r="I1494" s="14" t="str">
        <f>ATT.!H1496</f>
        <v/>
      </c>
      <c r="J1494" s="78"/>
      <c r="K1494" s="78"/>
      <c r="L1494" s="79"/>
      <c r="M1494" s="79"/>
      <c r="N1494" s="79"/>
    </row>
    <row r="1495" spans="5:14" ht="18" customHeight="1" x14ac:dyDescent="0.25">
      <c r="E1495" s="14">
        <f>ATT.!D1497</f>
        <v>0</v>
      </c>
      <c r="F1495" s="14" t="str">
        <f>ATT.!E1497</f>
        <v/>
      </c>
      <c r="G1495" s="15" t="str">
        <f>ATT.!F1497</f>
        <v/>
      </c>
      <c r="H1495" s="15" t="str">
        <f>ATT.!G1497</f>
        <v/>
      </c>
      <c r="I1495" s="14" t="str">
        <f>ATT.!H1497</f>
        <v/>
      </c>
      <c r="J1495" s="78"/>
      <c r="K1495" s="78"/>
      <c r="L1495" s="79"/>
      <c r="M1495" s="79"/>
      <c r="N1495" s="79"/>
    </row>
    <row r="1496" spans="5:14" ht="18" customHeight="1" x14ac:dyDescent="0.25">
      <c r="E1496" s="14">
        <f>ATT.!D1498</f>
        <v>0</v>
      </c>
      <c r="F1496" s="14" t="str">
        <f>ATT.!E1498</f>
        <v/>
      </c>
      <c r="G1496" s="15" t="str">
        <f>ATT.!F1498</f>
        <v/>
      </c>
      <c r="H1496" s="15" t="str">
        <f>ATT.!G1498</f>
        <v/>
      </c>
      <c r="I1496" s="14" t="str">
        <f>ATT.!H1498</f>
        <v/>
      </c>
      <c r="J1496" s="78"/>
      <c r="K1496" s="78"/>
      <c r="L1496" s="79"/>
      <c r="M1496" s="79"/>
      <c r="N1496" s="79"/>
    </row>
    <row r="1497" spans="5:14" ht="18" customHeight="1" x14ac:dyDescent="0.25">
      <c r="E1497" s="14">
        <f>ATT.!D1499</f>
        <v>0</v>
      </c>
      <c r="F1497" s="14" t="str">
        <f>ATT.!E1499</f>
        <v/>
      </c>
      <c r="G1497" s="15" t="str">
        <f>ATT.!F1499</f>
        <v/>
      </c>
      <c r="H1497" s="15" t="str">
        <f>ATT.!G1499</f>
        <v/>
      </c>
      <c r="I1497" s="14" t="str">
        <f>ATT.!H1499</f>
        <v/>
      </c>
      <c r="J1497" s="78"/>
      <c r="K1497" s="78"/>
      <c r="L1497" s="79"/>
      <c r="M1497" s="79"/>
      <c r="N1497" s="79"/>
    </row>
    <row r="1498" spans="5:14" ht="18" customHeight="1" x14ac:dyDescent="0.25">
      <c r="E1498" s="14">
        <f>ATT.!D1500</f>
        <v>0</v>
      </c>
      <c r="F1498" s="14" t="str">
        <f>ATT.!E1500</f>
        <v/>
      </c>
      <c r="G1498" s="15" t="str">
        <f>ATT.!F1500</f>
        <v/>
      </c>
      <c r="H1498" s="15" t="str">
        <f>ATT.!G1500</f>
        <v/>
      </c>
      <c r="I1498" s="14" t="str">
        <f>ATT.!H1500</f>
        <v/>
      </c>
      <c r="J1498" s="78"/>
      <c r="K1498" s="78"/>
      <c r="L1498" s="79"/>
      <c r="M1498" s="79"/>
      <c r="N1498" s="79"/>
    </row>
    <row r="1499" spans="5:14" ht="18" customHeight="1" x14ac:dyDescent="0.25">
      <c r="E1499" s="14">
        <f>ATT.!D1501</f>
        <v>0</v>
      </c>
      <c r="F1499" s="14" t="str">
        <f>ATT.!E1501</f>
        <v/>
      </c>
      <c r="G1499" s="15" t="str">
        <f>ATT.!F1501</f>
        <v/>
      </c>
      <c r="H1499" s="15" t="str">
        <f>ATT.!G1501</f>
        <v/>
      </c>
      <c r="I1499" s="14" t="str">
        <f>ATT.!H1501</f>
        <v/>
      </c>
      <c r="J1499" s="78"/>
      <c r="K1499" s="78"/>
      <c r="L1499" s="79"/>
      <c r="M1499" s="79"/>
      <c r="N1499" s="79"/>
    </row>
    <row r="1500" spans="5:14" ht="18" customHeight="1" x14ac:dyDescent="0.25">
      <c r="E1500" s="14">
        <f>ATT.!D1502</f>
        <v>0</v>
      </c>
      <c r="F1500" s="14" t="str">
        <f>ATT.!E1502</f>
        <v/>
      </c>
      <c r="G1500" s="15" t="str">
        <f>ATT.!F1502</f>
        <v/>
      </c>
      <c r="H1500" s="15" t="str">
        <f>ATT.!G1502</f>
        <v/>
      </c>
      <c r="I1500" s="14" t="str">
        <f>ATT.!H1502</f>
        <v/>
      </c>
      <c r="J1500" s="78"/>
      <c r="K1500" s="78"/>
      <c r="L1500" s="79"/>
      <c r="M1500" s="79"/>
      <c r="N1500" s="79"/>
    </row>
    <row r="1501" spans="5:14" ht="18" customHeight="1" x14ac:dyDescent="0.25">
      <c r="E1501" s="14">
        <f>ATT.!D1503</f>
        <v>0</v>
      </c>
      <c r="F1501" s="14" t="str">
        <f>ATT.!E1503</f>
        <v/>
      </c>
      <c r="G1501" s="15" t="str">
        <f>ATT.!F1503</f>
        <v/>
      </c>
      <c r="H1501" s="15" t="str">
        <f>ATT.!G1503</f>
        <v/>
      </c>
      <c r="I1501" s="14" t="str">
        <f>ATT.!H1503</f>
        <v/>
      </c>
      <c r="J1501" s="78"/>
      <c r="K1501" s="78"/>
      <c r="L1501" s="79"/>
      <c r="M1501" s="79"/>
      <c r="N1501" s="79"/>
    </row>
    <row r="1502" spans="5:14" ht="18" customHeight="1" x14ac:dyDescent="0.25">
      <c r="E1502" s="14">
        <f>ATT.!D1504</f>
        <v>0</v>
      </c>
      <c r="F1502" s="14" t="str">
        <f>ATT.!E1504</f>
        <v/>
      </c>
      <c r="G1502" s="15" t="str">
        <f>ATT.!F1504</f>
        <v/>
      </c>
      <c r="H1502" s="15" t="str">
        <f>ATT.!G1504</f>
        <v/>
      </c>
      <c r="I1502" s="14" t="str">
        <f>ATT.!H1504</f>
        <v/>
      </c>
      <c r="J1502" s="78"/>
      <c r="K1502" s="78"/>
      <c r="L1502" s="79"/>
      <c r="M1502" s="79"/>
      <c r="N1502" s="79"/>
    </row>
    <row r="1503" spans="5:14" ht="18" customHeight="1" x14ac:dyDescent="0.25">
      <c r="E1503" s="14">
        <f>ATT.!D1505</f>
        <v>0</v>
      </c>
      <c r="F1503" s="14" t="str">
        <f>ATT.!E1505</f>
        <v/>
      </c>
      <c r="G1503" s="15" t="str">
        <f>ATT.!F1505</f>
        <v/>
      </c>
      <c r="H1503" s="15" t="str">
        <f>ATT.!G1505</f>
        <v/>
      </c>
      <c r="I1503" s="14" t="str">
        <f>ATT.!H1505</f>
        <v/>
      </c>
      <c r="J1503" s="78"/>
      <c r="K1503" s="78"/>
      <c r="L1503" s="79"/>
      <c r="M1503" s="79"/>
      <c r="N1503" s="79"/>
    </row>
    <row r="1504" spans="5:14" ht="18" customHeight="1" x14ac:dyDescent="0.25">
      <c r="E1504" s="14">
        <f>ATT.!D1506</f>
        <v>0</v>
      </c>
      <c r="F1504" s="14" t="str">
        <f>ATT.!E1506</f>
        <v/>
      </c>
      <c r="G1504" s="15" t="str">
        <f>ATT.!F1506</f>
        <v/>
      </c>
      <c r="H1504" s="15" t="str">
        <f>ATT.!G1506</f>
        <v/>
      </c>
      <c r="I1504" s="14" t="str">
        <f>ATT.!H1506</f>
        <v/>
      </c>
      <c r="J1504" s="78"/>
      <c r="K1504" s="78"/>
      <c r="L1504" s="79"/>
      <c r="M1504" s="79"/>
      <c r="N1504" s="79"/>
    </row>
    <row r="1505" spans="5:14" ht="18" customHeight="1" x14ac:dyDescent="0.25">
      <c r="E1505" s="14">
        <f>ATT.!D1507</f>
        <v>0</v>
      </c>
      <c r="F1505" s="14" t="str">
        <f>ATT.!E1507</f>
        <v/>
      </c>
      <c r="G1505" s="15" t="str">
        <f>ATT.!F1507</f>
        <v/>
      </c>
      <c r="H1505" s="15" t="str">
        <f>ATT.!G1507</f>
        <v/>
      </c>
      <c r="I1505" s="14" t="str">
        <f>ATT.!H1507</f>
        <v/>
      </c>
      <c r="J1505" s="78"/>
      <c r="K1505" s="78"/>
      <c r="L1505" s="79"/>
      <c r="M1505" s="79"/>
      <c r="N1505" s="79"/>
    </row>
    <row r="1506" spans="5:14" ht="18" customHeight="1" x14ac:dyDescent="0.25">
      <c r="E1506" s="14">
        <f>ATT.!D1508</f>
        <v>0</v>
      </c>
      <c r="F1506" s="14" t="str">
        <f>ATT.!E1508</f>
        <v/>
      </c>
      <c r="G1506" s="15" t="str">
        <f>ATT.!F1508</f>
        <v/>
      </c>
      <c r="H1506" s="15" t="str">
        <f>ATT.!G1508</f>
        <v/>
      </c>
      <c r="I1506" s="14" t="str">
        <f>ATT.!H1508</f>
        <v/>
      </c>
      <c r="J1506" s="78"/>
      <c r="K1506" s="78"/>
      <c r="L1506" s="79"/>
      <c r="M1506" s="79"/>
      <c r="N1506" s="79"/>
    </row>
    <row r="1507" spans="5:14" ht="18" customHeight="1" x14ac:dyDescent="0.25">
      <c r="E1507" s="14">
        <f>ATT.!D1509</f>
        <v>0</v>
      </c>
      <c r="F1507" s="14" t="str">
        <f>ATT.!E1509</f>
        <v/>
      </c>
      <c r="G1507" s="15" t="str">
        <f>ATT.!F1509</f>
        <v/>
      </c>
      <c r="H1507" s="15" t="str">
        <f>ATT.!G1509</f>
        <v/>
      </c>
      <c r="I1507" s="14" t="str">
        <f>ATT.!H1509</f>
        <v/>
      </c>
      <c r="J1507" s="78"/>
      <c r="K1507" s="78"/>
      <c r="L1507" s="79"/>
      <c r="M1507" s="79"/>
      <c r="N1507" s="79"/>
    </row>
    <row r="1508" spans="5:14" ht="18" customHeight="1" x14ac:dyDescent="0.25">
      <c r="E1508" s="14">
        <f>ATT.!D1510</f>
        <v>0</v>
      </c>
      <c r="F1508" s="14" t="str">
        <f>ATT.!E1510</f>
        <v/>
      </c>
      <c r="G1508" s="15" t="str">
        <f>ATT.!F1510</f>
        <v/>
      </c>
      <c r="H1508" s="15" t="str">
        <f>ATT.!G1510</f>
        <v/>
      </c>
      <c r="I1508" s="14" t="str">
        <f>ATT.!H1510</f>
        <v/>
      </c>
      <c r="J1508" s="78"/>
      <c r="K1508" s="78"/>
      <c r="L1508" s="79"/>
      <c r="M1508" s="79"/>
      <c r="N1508" s="79"/>
    </row>
    <row r="1509" spans="5:14" ht="18" customHeight="1" x14ac:dyDescent="0.25">
      <c r="E1509" s="14">
        <f>ATT.!D1511</f>
        <v>0</v>
      </c>
      <c r="F1509" s="14" t="str">
        <f>ATT.!E1511</f>
        <v/>
      </c>
      <c r="G1509" s="15" t="str">
        <f>ATT.!F1511</f>
        <v/>
      </c>
      <c r="H1509" s="15" t="str">
        <f>ATT.!G1511</f>
        <v/>
      </c>
      <c r="I1509" s="14" t="str">
        <f>ATT.!H1511</f>
        <v/>
      </c>
      <c r="J1509" s="78"/>
      <c r="K1509" s="78"/>
      <c r="L1509" s="79"/>
      <c r="M1509" s="79"/>
      <c r="N1509" s="79"/>
    </row>
    <row r="1510" spans="5:14" ht="18" customHeight="1" x14ac:dyDescent="0.25">
      <c r="E1510" s="14">
        <f>ATT.!D1512</f>
        <v>0</v>
      </c>
      <c r="F1510" s="14" t="str">
        <f>ATT.!E1512</f>
        <v/>
      </c>
      <c r="G1510" s="15" t="str">
        <f>ATT.!F1512</f>
        <v/>
      </c>
      <c r="H1510" s="15" t="str">
        <f>ATT.!G1512</f>
        <v/>
      </c>
      <c r="I1510" s="14" t="str">
        <f>ATT.!H1512</f>
        <v/>
      </c>
      <c r="J1510" s="78"/>
      <c r="K1510" s="78"/>
      <c r="L1510" s="79"/>
      <c r="M1510" s="79"/>
      <c r="N1510" s="79"/>
    </row>
    <row r="1511" spans="5:14" ht="18" customHeight="1" x14ac:dyDescent="0.25">
      <c r="E1511" s="14">
        <f>ATT.!D1513</f>
        <v>0</v>
      </c>
      <c r="F1511" s="14" t="str">
        <f>ATT.!E1513</f>
        <v/>
      </c>
      <c r="G1511" s="15" t="str">
        <f>ATT.!F1513</f>
        <v/>
      </c>
      <c r="H1511" s="15" t="str">
        <f>ATT.!G1513</f>
        <v/>
      </c>
      <c r="I1511" s="14" t="str">
        <f>ATT.!H1513</f>
        <v/>
      </c>
      <c r="J1511" s="78"/>
      <c r="K1511" s="78"/>
      <c r="L1511" s="79"/>
      <c r="M1511" s="79"/>
      <c r="N1511" s="79"/>
    </row>
    <row r="1512" spans="5:14" ht="18" customHeight="1" x14ac:dyDescent="0.25">
      <c r="E1512" s="14">
        <f>ATT.!D1514</f>
        <v>0</v>
      </c>
      <c r="F1512" s="14" t="str">
        <f>ATT.!E1514</f>
        <v/>
      </c>
      <c r="G1512" s="15" t="str">
        <f>ATT.!F1514</f>
        <v/>
      </c>
      <c r="H1512" s="15" t="str">
        <f>ATT.!G1514</f>
        <v/>
      </c>
      <c r="I1512" s="14" t="str">
        <f>ATT.!H1514</f>
        <v/>
      </c>
      <c r="J1512" s="78"/>
      <c r="K1512" s="78"/>
      <c r="L1512" s="79"/>
      <c r="M1512" s="79"/>
      <c r="N1512" s="79"/>
    </row>
    <row r="1513" spans="5:14" ht="18" customHeight="1" x14ac:dyDescent="0.25">
      <c r="E1513" s="14">
        <f>ATT.!D1515</f>
        <v>0</v>
      </c>
      <c r="F1513" s="14" t="str">
        <f>ATT.!E1515</f>
        <v/>
      </c>
      <c r="G1513" s="15" t="str">
        <f>ATT.!F1515</f>
        <v/>
      </c>
      <c r="H1513" s="15" t="str">
        <f>ATT.!G1515</f>
        <v/>
      </c>
      <c r="I1513" s="14" t="str">
        <f>ATT.!H1515</f>
        <v/>
      </c>
      <c r="J1513" s="78"/>
      <c r="K1513" s="78"/>
      <c r="L1513" s="79"/>
      <c r="M1513" s="79"/>
      <c r="N1513" s="79"/>
    </row>
    <row r="1514" spans="5:14" ht="18" customHeight="1" x14ac:dyDescent="0.25">
      <c r="E1514" s="14">
        <f>ATT.!D1516</f>
        <v>0</v>
      </c>
      <c r="F1514" s="14" t="str">
        <f>ATT.!E1516</f>
        <v/>
      </c>
      <c r="G1514" s="15" t="str">
        <f>ATT.!F1516</f>
        <v/>
      </c>
      <c r="H1514" s="15" t="str">
        <f>ATT.!G1516</f>
        <v/>
      </c>
      <c r="I1514" s="14" t="str">
        <f>ATT.!H1516</f>
        <v/>
      </c>
      <c r="J1514" s="78"/>
      <c r="K1514" s="78"/>
      <c r="L1514" s="79"/>
      <c r="M1514" s="79"/>
      <c r="N1514" s="79"/>
    </row>
    <row r="1515" spans="5:14" ht="18" customHeight="1" x14ac:dyDescent="0.25">
      <c r="E1515" s="14">
        <f>ATT.!D1517</f>
        <v>0</v>
      </c>
      <c r="F1515" s="14" t="str">
        <f>ATT.!E1517</f>
        <v/>
      </c>
      <c r="G1515" s="15" t="str">
        <f>ATT.!F1517</f>
        <v/>
      </c>
      <c r="H1515" s="15" t="str">
        <f>ATT.!G1517</f>
        <v/>
      </c>
      <c r="I1515" s="14" t="str">
        <f>ATT.!H1517</f>
        <v/>
      </c>
      <c r="J1515" s="78"/>
      <c r="K1515" s="78"/>
      <c r="L1515" s="79"/>
      <c r="M1515" s="79"/>
      <c r="N1515" s="79"/>
    </row>
    <row r="1516" spans="5:14" ht="18" customHeight="1" x14ac:dyDescent="0.25">
      <c r="E1516" s="14">
        <f>ATT.!D1518</f>
        <v>0</v>
      </c>
      <c r="F1516" s="14" t="str">
        <f>ATT.!E1518</f>
        <v/>
      </c>
      <c r="G1516" s="15" t="str">
        <f>ATT.!F1518</f>
        <v/>
      </c>
      <c r="H1516" s="15" t="str">
        <f>ATT.!G1518</f>
        <v/>
      </c>
      <c r="I1516" s="14" t="str">
        <f>ATT.!H1518</f>
        <v/>
      </c>
      <c r="J1516" s="78"/>
      <c r="K1516" s="78"/>
      <c r="L1516" s="79"/>
      <c r="M1516" s="79"/>
      <c r="N1516" s="79"/>
    </row>
    <row r="1517" spans="5:14" ht="18" customHeight="1" x14ac:dyDescent="0.25">
      <c r="E1517" s="14">
        <f>ATT.!D1519</f>
        <v>0</v>
      </c>
      <c r="F1517" s="14" t="str">
        <f>ATT.!E1519</f>
        <v/>
      </c>
      <c r="G1517" s="15" t="str">
        <f>ATT.!F1519</f>
        <v/>
      </c>
      <c r="H1517" s="15" t="str">
        <f>ATT.!G1519</f>
        <v/>
      </c>
      <c r="I1517" s="14" t="str">
        <f>ATT.!H1519</f>
        <v/>
      </c>
      <c r="J1517" s="78"/>
      <c r="K1517" s="78"/>
      <c r="L1517" s="79"/>
      <c r="M1517" s="79"/>
      <c r="N1517" s="79"/>
    </row>
    <row r="1518" spans="5:14" ht="18" customHeight="1" x14ac:dyDescent="0.25">
      <c r="E1518" s="14">
        <f>ATT.!D1520</f>
        <v>0</v>
      </c>
      <c r="F1518" s="14" t="str">
        <f>ATT.!E1520</f>
        <v/>
      </c>
      <c r="G1518" s="15" t="str">
        <f>ATT.!F1520</f>
        <v/>
      </c>
      <c r="H1518" s="15" t="str">
        <f>ATT.!G1520</f>
        <v/>
      </c>
      <c r="I1518" s="14" t="str">
        <f>ATT.!H1520</f>
        <v/>
      </c>
      <c r="J1518" s="78"/>
      <c r="K1518" s="78"/>
      <c r="L1518" s="79"/>
      <c r="M1518" s="79"/>
      <c r="N1518" s="79"/>
    </row>
    <row r="1519" spans="5:14" ht="18" customHeight="1" x14ac:dyDescent="0.25">
      <c r="E1519" s="14">
        <f>ATT.!D1521</f>
        <v>0</v>
      </c>
      <c r="F1519" s="14" t="str">
        <f>ATT.!E1521</f>
        <v/>
      </c>
      <c r="G1519" s="15" t="str">
        <f>ATT.!F1521</f>
        <v/>
      </c>
      <c r="H1519" s="15" t="str">
        <f>ATT.!G1521</f>
        <v/>
      </c>
      <c r="I1519" s="14" t="str">
        <f>ATT.!H1521</f>
        <v/>
      </c>
      <c r="J1519" s="78"/>
      <c r="K1519" s="78"/>
      <c r="L1519" s="79"/>
      <c r="M1519" s="79"/>
      <c r="N1519" s="79"/>
    </row>
    <row r="1520" spans="5:14" ht="18" customHeight="1" x14ac:dyDescent="0.25">
      <c r="E1520" s="14">
        <f>ATT.!D1522</f>
        <v>0</v>
      </c>
      <c r="F1520" s="14" t="str">
        <f>ATT.!E1522</f>
        <v/>
      </c>
      <c r="G1520" s="15" t="str">
        <f>ATT.!F1522</f>
        <v/>
      </c>
      <c r="H1520" s="15" t="str">
        <f>ATT.!G1522</f>
        <v/>
      </c>
      <c r="I1520" s="14" t="str">
        <f>ATT.!H1522</f>
        <v/>
      </c>
      <c r="J1520" s="78"/>
      <c r="K1520" s="78"/>
      <c r="L1520" s="79"/>
      <c r="M1520" s="79"/>
      <c r="N1520" s="79"/>
    </row>
    <row r="1521" spans="5:14" ht="18" customHeight="1" x14ac:dyDescent="0.25">
      <c r="E1521" s="14">
        <f>ATT.!D1523</f>
        <v>0</v>
      </c>
      <c r="F1521" s="14" t="str">
        <f>ATT.!E1523</f>
        <v/>
      </c>
      <c r="G1521" s="15" t="str">
        <f>ATT.!F1523</f>
        <v/>
      </c>
      <c r="H1521" s="15" t="str">
        <f>ATT.!G1523</f>
        <v/>
      </c>
      <c r="I1521" s="14" t="str">
        <f>ATT.!H1523</f>
        <v/>
      </c>
      <c r="J1521" s="78"/>
      <c r="K1521" s="78"/>
      <c r="L1521" s="79"/>
      <c r="M1521" s="79"/>
      <c r="N1521" s="79"/>
    </row>
    <row r="1522" spans="5:14" ht="18" customHeight="1" x14ac:dyDescent="0.25">
      <c r="E1522" s="14">
        <f>ATT.!D1524</f>
        <v>0</v>
      </c>
      <c r="F1522" s="14" t="str">
        <f>ATT.!E1524</f>
        <v/>
      </c>
      <c r="G1522" s="15" t="str">
        <f>ATT.!F1524</f>
        <v/>
      </c>
      <c r="H1522" s="15" t="str">
        <f>ATT.!G1524</f>
        <v/>
      </c>
      <c r="I1522" s="14" t="str">
        <f>ATT.!H1524</f>
        <v/>
      </c>
      <c r="J1522" s="78"/>
      <c r="K1522" s="78"/>
      <c r="L1522" s="79"/>
      <c r="M1522" s="79"/>
      <c r="N1522" s="79"/>
    </row>
    <row r="1523" spans="5:14" ht="18" customHeight="1" x14ac:dyDescent="0.25">
      <c r="E1523" s="14">
        <f>ATT.!D1525</f>
        <v>0</v>
      </c>
      <c r="F1523" s="14" t="str">
        <f>ATT.!E1525</f>
        <v/>
      </c>
      <c r="G1523" s="15" t="str">
        <f>ATT.!F1525</f>
        <v/>
      </c>
      <c r="H1523" s="15" t="str">
        <f>ATT.!G1525</f>
        <v/>
      </c>
      <c r="I1523" s="14" t="str">
        <f>ATT.!H1525</f>
        <v/>
      </c>
      <c r="J1523" s="78"/>
      <c r="K1523" s="78"/>
      <c r="L1523" s="79"/>
      <c r="M1523" s="79"/>
      <c r="N1523" s="79"/>
    </row>
    <row r="1524" spans="5:14" ht="18" customHeight="1" x14ac:dyDescent="0.25">
      <c r="E1524" s="14">
        <f>ATT.!D1526</f>
        <v>0</v>
      </c>
      <c r="F1524" s="14" t="str">
        <f>ATT.!E1526</f>
        <v/>
      </c>
      <c r="G1524" s="15" t="str">
        <f>ATT.!F1526</f>
        <v/>
      </c>
      <c r="H1524" s="15" t="str">
        <f>ATT.!G1526</f>
        <v/>
      </c>
      <c r="I1524" s="14" t="str">
        <f>ATT.!H1526</f>
        <v/>
      </c>
      <c r="J1524" s="78"/>
      <c r="K1524" s="78"/>
      <c r="L1524" s="79"/>
      <c r="M1524" s="79"/>
      <c r="N1524" s="79"/>
    </row>
    <row r="1525" spans="5:14" ht="18" customHeight="1" x14ac:dyDescent="0.25">
      <c r="E1525" s="14">
        <f>ATT.!D1527</f>
        <v>0</v>
      </c>
      <c r="F1525" s="14" t="str">
        <f>ATT.!E1527</f>
        <v/>
      </c>
      <c r="G1525" s="15" t="str">
        <f>ATT.!F1527</f>
        <v/>
      </c>
      <c r="H1525" s="15" t="str">
        <f>ATT.!G1527</f>
        <v/>
      </c>
      <c r="I1525" s="14" t="str">
        <f>ATT.!H1527</f>
        <v/>
      </c>
      <c r="J1525" s="78"/>
      <c r="K1525" s="78"/>
      <c r="L1525" s="79"/>
      <c r="M1525" s="79"/>
      <c r="N1525" s="79"/>
    </row>
    <row r="1526" spans="5:14" ht="18" customHeight="1" x14ac:dyDescent="0.25">
      <c r="E1526" s="14">
        <f>ATT.!D1528</f>
        <v>0</v>
      </c>
      <c r="F1526" s="14" t="str">
        <f>ATT.!E1528</f>
        <v/>
      </c>
      <c r="G1526" s="15" t="str">
        <f>ATT.!F1528</f>
        <v/>
      </c>
      <c r="H1526" s="15" t="str">
        <f>ATT.!G1528</f>
        <v/>
      </c>
      <c r="I1526" s="14" t="str">
        <f>ATT.!H1528</f>
        <v/>
      </c>
      <c r="J1526" s="78"/>
      <c r="K1526" s="78"/>
      <c r="L1526" s="79"/>
      <c r="M1526" s="79"/>
      <c r="N1526" s="79"/>
    </row>
    <row r="1527" spans="5:14" ht="18" customHeight="1" x14ac:dyDescent="0.25">
      <c r="E1527" s="14">
        <f>ATT.!D1529</f>
        <v>0</v>
      </c>
      <c r="F1527" s="14" t="str">
        <f>ATT.!E1529</f>
        <v/>
      </c>
      <c r="G1527" s="15" t="str">
        <f>ATT.!F1529</f>
        <v/>
      </c>
      <c r="H1527" s="15" t="str">
        <f>ATT.!G1529</f>
        <v/>
      </c>
      <c r="I1527" s="14" t="str">
        <f>ATT.!H1529</f>
        <v/>
      </c>
      <c r="J1527" s="78"/>
      <c r="K1527" s="78"/>
      <c r="L1527" s="79"/>
      <c r="M1527" s="79"/>
      <c r="N1527" s="79"/>
    </row>
    <row r="1528" spans="5:14" ht="18" customHeight="1" x14ac:dyDescent="0.25">
      <c r="E1528" s="14">
        <f>ATT.!D1530</f>
        <v>0</v>
      </c>
      <c r="F1528" s="14" t="str">
        <f>ATT.!E1530</f>
        <v/>
      </c>
      <c r="G1528" s="15" t="str">
        <f>ATT.!F1530</f>
        <v/>
      </c>
      <c r="H1528" s="15" t="str">
        <f>ATT.!G1530</f>
        <v/>
      </c>
      <c r="I1528" s="14" t="str">
        <f>ATT.!H1530</f>
        <v/>
      </c>
      <c r="J1528" s="78"/>
      <c r="K1528" s="78"/>
      <c r="L1528" s="79"/>
      <c r="M1528" s="79"/>
      <c r="N1528" s="79"/>
    </row>
    <row r="1529" spans="5:14" ht="18" customHeight="1" x14ac:dyDescent="0.25">
      <c r="E1529" s="14">
        <f>ATT.!D1531</f>
        <v>0</v>
      </c>
      <c r="F1529" s="14" t="str">
        <f>ATT.!E1531</f>
        <v/>
      </c>
      <c r="G1529" s="15" t="str">
        <f>ATT.!F1531</f>
        <v/>
      </c>
      <c r="H1529" s="15" t="str">
        <f>ATT.!G1531</f>
        <v/>
      </c>
      <c r="I1529" s="14" t="str">
        <f>ATT.!H1531</f>
        <v/>
      </c>
      <c r="J1529" s="78"/>
      <c r="K1529" s="78"/>
      <c r="L1529" s="79"/>
      <c r="M1529" s="79"/>
      <c r="N1529" s="79"/>
    </row>
    <row r="1530" spans="5:14" ht="18" customHeight="1" x14ac:dyDescent="0.25">
      <c r="E1530" s="14">
        <f>ATT.!D1532</f>
        <v>0</v>
      </c>
      <c r="F1530" s="14" t="str">
        <f>ATT.!E1532</f>
        <v/>
      </c>
      <c r="G1530" s="15" t="str">
        <f>ATT.!F1532</f>
        <v/>
      </c>
      <c r="H1530" s="15" t="str">
        <f>ATT.!G1532</f>
        <v/>
      </c>
      <c r="I1530" s="14" t="str">
        <f>ATT.!H1532</f>
        <v/>
      </c>
      <c r="J1530" s="78"/>
      <c r="K1530" s="78"/>
      <c r="L1530" s="79"/>
      <c r="M1530" s="79"/>
      <c r="N1530" s="79"/>
    </row>
    <row r="1531" spans="5:14" ht="18" customHeight="1" x14ac:dyDescent="0.25">
      <c r="E1531" s="14">
        <f>ATT.!D1533</f>
        <v>0</v>
      </c>
      <c r="F1531" s="14" t="str">
        <f>ATT.!E1533</f>
        <v/>
      </c>
      <c r="G1531" s="15" t="str">
        <f>ATT.!F1533</f>
        <v/>
      </c>
      <c r="H1531" s="15" t="str">
        <f>ATT.!G1533</f>
        <v/>
      </c>
      <c r="I1531" s="14" t="str">
        <f>ATT.!H1533</f>
        <v/>
      </c>
      <c r="J1531" s="78"/>
      <c r="K1531" s="78"/>
      <c r="L1531" s="79"/>
      <c r="M1531" s="79"/>
      <c r="N1531" s="79"/>
    </row>
    <row r="1532" spans="5:14" ht="18" customHeight="1" x14ac:dyDescent="0.25">
      <c r="E1532" s="14">
        <f>ATT.!D1534</f>
        <v>0</v>
      </c>
      <c r="F1532" s="14" t="str">
        <f>ATT.!E1534</f>
        <v/>
      </c>
      <c r="G1532" s="15" t="str">
        <f>ATT.!F1534</f>
        <v/>
      </c>
      <c r="H1532" s="15" t="str">
        <f>ATT.!G1534</f>
        <v/>
      </c>
      <c r="I1532" s="14" t="str">
        <f>ATT.!H1534</f>
        <v/>
      </c>
      <c r="J1532" s="78"/>
      <c r="K1532" s="78"/>
      <c r="L1532" s="79"/>
      <c r="M1532" s="79"/>
      <c r="N1532" s="79"/>
    </row>
    <row r="1533" spans="5:14" ht="18" customHeight="1" x14ac:dyDescent="0.25">
      <c r="E1533" s="14">
        <f>ATT.!D1535</f>
        <v>0</v>
      </c>
      <c r="F1533" s="14" t="str">
        <f>ATT.!E1535</f>
        <v/>
      </c>
      <c r="G1533" s="15" t="str">
        <f>ATT.!F1535</f>
        <v/>
      </c>
      <c r="H1533" s="15" t="str">
        <f>ATT.!G1535</f>
        <v/>
      </c>
      <c r="I1533" s="14" t="str">
        <f>ATT.!H1535</f>
        <v/>
      </c>
      <c r="J1533" s="78"/>
      <c r="K1533" s="78"/>
      <c r="L1533" s="79"/>
      <c r="M1533" s="79"/>
      <c r="N1533" s="79"/>
    </row>
    <row r="1534" spans="5:14" ht="18" customHeight="1" x14ac:dyDescent="0.25">
      <c r="E1534" s="14">
        <f>ATT.!D1536</f>
        <v>0</v>
      </c>
      <c r="F1534" s="14" t="str">
        <f>ATT.!E1536</f>
        <v/>
      </c>
      <c r="G1534" s="15" t="str">
        <f>ATT.!F1536</f>
        <v/>
      </c>
      <c r="H1534" s="15" t="str">
        <f>ATT.!G1536</f>
        <v/>
      </c>
      <c r="I1534" s="14" t="str">
        <f>ATT.!H1536</f>
        <v/>
      </c>
      <c r="J1534" s="78"/>
      <c r="K1534" s="78"/>
      <c r="L1534" s="79"/>
      <c r="M1534" s="79"/>
      <c r="N1534" s="79"/>
    </row>
    <row r="1535" spans="5:14" ht="18" customHeight="1" x14ac:dyDescent="0.25">
      <c r="E1535" s="14">
        <f>ATT.!D1537</f>
        <v>0</v>
      </c>
      <c r="F1535" s="14" t="str">
        <f>ATT.!E1537</f>
        <v/>
      </c>
      <c r="G1535" s="15" t="str">
        <f>ATT.!F1537</f>
        <v/>
      </c>
      <c r="H1535" s="15" t="str">
        <f>ATT.!G1537</f>
        <v/>
      </c>
      <c r="I1535" s="14" t="str">
        <f>ATT.!H1537</f>
        <v/>
      </c>
      <c r="J1535" s="78"/>
      <c r="K1535" s="78"/>
      <c r="L1535" s="79"/>
      <c r="M1535" s="79"/>
      <c r="N1535" s="79"/>
    </row>
    <row r="1536" spans="5:14" ht="18" customHeight="1" x14ac:dyDescent="0.25">
      <c r="E1536" s="14">
        <f>ATT.!D1538</f>
        <v>0</v>
      </c>
      <c r="F1536" s="14" t="str">
        <f>ATT.!E1538</f>
        <v/>
      </c>
      <c r="G1536" s="15" t="str">
        <f>ATT.!F1538</f>
        <v/>
      </c>
      <c r="H1536" s="15" t="str">
        <f>ATT.!G1538</f>
        <v/>
      </c>
      <c r="I1536" s="14" t="str">
        <f>ATT.!H1538</f>
        <v/>
      </c>
      <c r="J1536" s="78"/>
      <c r="K1536" s="78"/>
      <c r="L1536" s="79"/>
      <c r="M1536" s="79"/>
      <c r="N1536" s="79"/>
    </row>
    <row r="1537" spans="5:14" ht="18" customHeight="1" x14ac:dyDescent="0.25">
      <c r="E1537" s="14">
        <f>ATT.!D1539</f>
        <v>0</v>
      </c>
      <c r="F1537" s="14" t="str">
        <f>ATT.!E1539</f>
        <v/>
      </c>
      <c r="G1537" s="15" t="str">
        <f>ATT.!F1539</f>
        <v/>
      </c>
      <c r="H1537" s="15" t="str">
        <f>ATT.!G1539</f>
        <v/>
      </c>
      <c r="I1537" s="14" t="str">
        <f>ATT.!H1539</f>
        <v/>
      </c>
      <c r="J1537" s="78"/>
      <c r="K1537" s="78"/>
      <c r="L1537" s="79"/>
      <c r="M1537" s="79"/>
      <c r="N1537" s="79"/>
    </row>
    <row r="1538" spans="5:14" ht="18" customHeight="1" x14ac:dyDescent="0.25">
      <c r="E1538" s="14">
        <f>ATT.!D1540</f>
        <v>0</v>
      </c>
      <c r="F1538" s="14" t="str">
        <f>ATT.!E1540</f>
        <v/>
      </c>
      <c r="G1538" s="15" t="str">
        <f>ATT.!F1540</f>
        <v/>
      </c>
      <c r="H1538" s="15" t="str">
        <f>ATT.!G1540</f>
        <v/>
      </c>
      <c r="I1538" s="14" t="str">
        <f>ATT.!H1540</f>
        <v/>
      </c>
      <c r="J1538" s="78"/>
      <c r="K1538" s="78"/>
      <c r="L1538" s="79"/>
      <c r="M1538" s="79"/>
      <c r="N1538" s="79"/>
    </row>
    <row r="1539" spans="5:14" ht="18" customHeight="1" x14ac:dyDescent="0.25">
      <c r="E1539" s="14">
        <f>ATT.!D1541</f>
        <v>0</v>
      </c>
      <c r="F1539" s="14" t="str">
        <f>ATT.!E1541</f>
        <v/>
      </c>
      <c r="G1539" s="15" t="str">
        <f>ATT.!F1541</f>
        <v/>
      </c>
      <c r="H1539" s="15" t="str">
        <f>ATT.!G1541</f>
        <v/>
      </c>
      <c r="I1539" s="14" t="str">
        <f>ATT.!H1541</f>
        <v/>
      </c>
      <c r="J1539" s="78"/>
      <c r="K1539" s="78"/>
      <c r="L1539" s="79"/>
      <c r="M1539" s="79"/>
      <c r="N1539" s="79"/>
    </row>
    <row r="1540" spans="5:14" ht="18" customHeight="1" x14ac:dyDescent="0.25">
      <c r="E1540" s="14">
        <f>ATT.!D1542</f>
        <v>0</v>
      </c>
      <c r="F1540" s="14" t="str">
        <f>ATT.!E1542</f>
        <v/>
      </c>
      <c r="G1540" s="15" t="str">
        <f>ATT.!F1542</f>
        <v/>
      </c>
      <c r="H1540" s="15" t="str">
        <f>ATT.!G1542</f>
        <v/>
      </c>
      <c r="I1540" s="14" t="str">
        <f>ATT.!H1542</f>
        <v/>
      </c>
      <c r="J1540" s="78"/>
      <c r="K1540" s="78"/>
      <c r="L1540" s="79"/>
      <c r="M1540" s="79"/>
      <c r="N1540" s="79"/>
    </row>
    <row r="1541" spans="5:14" ht="18" customHeight="1" x14ac:dyDescent="0.25">
      <c r="E1541" s="14">
        <f>ATT.!D1543</f>
        <v>0</v>
      </c>
      <c r="F1541" s="14" t="str">
        <f>ATT.!E1543</f>
        <v/>
      </c>
      <c r="G1541" s="15" t="str">
        <f>ATT.!F1543</f>
        <v/>
      </c>
      <c r="H1541" s="15" t="str">
        <f>ATT.!G1543</f>
        <v/>
      </c>
      <c r="I1541" s="14" t="str">
        <f>ATT.!H1543</f>
        <v/>
      </c>
      <c r="J1541" s="78"/>
      <c r="K1541" s="78"/>
      <c r="L1541" s="79"/>
      <c r="M1541" s="79"/>
      <c r="N1541" s="79"/>
    </row>
    <row r="1542" spans="5:14" ht="18" customHeight="1" x14ac:dyDescent="0.25">
      <c r="E1542" s="14">
        <f>ATT.!D1544</f>
        <v>0</v>
      </c>
      <c r="F1542" s="14" t="str">
        <f>ATT.!E1544</f>
        <v/>
      </c>
      <c r="G1542" s="15" t="str">
        <f>ATT.!F1544</f>
        <v/>
      </c>
      <c r="H1542" s="15" t="str">
        <f>ATT.!G1544</f>
        <v/>
      </c>
      <c r="I1542" s="14" t="str">
        <f>ATT.!H1544</f>
        <v/>
      </c>
      <c r="J1542" s="78"/>
      <c r="K1542" s="78"/>
      <c r="L1542" s="79"/>
      <c r="M1542" s="79"/>
      <c r="N1542" s="79"/>
    </row>
    <row r="1543" spans="5:14" ht="18" customHeight="1" x14ac:dyDescent="0.25">
      <c r="E1543" s="14">
        <f>ATT.!D1545</f>
        <v>0</v>
      </c>
      <c r="F1543" s="14" t="str">
        <f>ATT.!E1545</f>
        <v/>
      </c>
      <c r="G1543" s="15" t="str">
        <f>ATT.!F1545</f>
        <v/>
      </c>
      <c r="H1543" s="15" t="str">
        <f>ATT.!G1545</f>
        <v/>
      </c>
      <c r="I1543" s="14" t="str">
        <f>ATT.!H1545</f>
        <v/>
      </c>
      <c r="J1543" s="78"/>
      <c r="K1543" s="78"/>
      <c r="L1543" s="79"/>
      <c r="M1543" s="79"/>
      <c r="N1543" s="79"/>
    </row>
    <row r="1544" spans="5:14" ht="18" customHeight="1" x14ac:dyDescent="0.25">
      <c r="E1544" s="14">
        <f>ATT.!D1546</f>
        <v>0</v>
      </c>
      <c r="F1544" s="14" t="str">
        <f>ATT.!E1546</f>
        <v/>
      </c>
      <c r="G1544" s="15" t="str">
        <f>ATT.!F1546</f>
        <v/>
      </c>
      <c r="H1544" s="15" t="str">
        <f>ATT.!G1546</f>
        <v/>
      </c>
      <c r="I1544" s="14" t="str">
        <f>ATT.!H1546</f>
        <v/>
      </c>
      <c r="J1544" s="78"/>
      <c r="K1544" s="78"/>
      <c r="L1544" s="79"/>
      <c r="M1544" s="79"/>
      <c r="N1544" s="79"/>
    </row>
    <row r="1545" spans="5:14" ht="18" customHeight="1" x14ac:dyDescent="0.25">
      <c r="E1545" s="14">
        <f>ATT.!D1547</f>
        <v>0</v>
      </c>
      <c r="F1545" s="14" t="str">
        <f>ATT.!E1547</f>
        <v/>
      </c>
      <c r="G1545" s="15" t="str">
        <f>ATT.!F1547</f>
        <v/>
      </c>
      <c r="H1545" s="15" t="str">
        <f>ATT.!G1547</f>
        <v/>
      </c>
      <c r="I1545" s="14" t="str">
        <f>ATT.!H1547</f>
        <v/>
      </c>
      <c r="J1545" s="78"/>
      <c r="K1545" s="78"/>
      <c r="L1545" s="79"/>
      <c r="M1545" s="79"/>
      <c r="N1545" s="79"/>
    </row>
    <row r="1546" spans="5:14" ht="18" customHeight="1" x14ac:dyDescent="0.25">
      <c r="E1546" s="14">
        <f>ATT.!D1548</f>
        <v>0</v>
      </c>
      <c r="F1546" s="14" t="str">
        <f>ATT.!E1548</f>
        <v/>
      </c>
      <c r="G1546" s="15" t="str">
        <f>ATT.!F1548</f>
        <v/>
      </c>
      <c r="H1546" s="15" t="str">
        <f>ATT.!G1548</f>
        <v/>
      </c>
      <c r="I1546" s="14" t="str">
        <f>ATT.!H1548</f>
        <v/>
      </c>
      <c r="J1546" s="78"/>
      <c r="K1546" s="78"/>
      <c r="L1546" s="79"/>
      <c r="M1546" s="79"/>
      <c r="N1546" s="79"/>
    </row>
    <row r="1547" spans="5:14" ht="18" customHeight="1" x14ac:dyDescent="0.25">
      <c r="E1547" s="14">
        <f>ATT.!D1549</f>
        <v>0</v>
      </c>
      <c r="F1547" s="14" t="str">
        <f>ATT.!E1549</f>
        <v/>
      </c>
      <c r="G1547" s="15" t="str">
        <f>ATT.!F1549</f>
        <v/>
      </c>
      <c r="H1547" s="15" t="str">
        <f>ATT.!G1549</f>
        <v/>
      </c>
      <c r="I1547" s="14" t="str">
        <f>ATT.!H1549</f>
        <v/>
      </c>
      <c r="J1547" s="78"/>
      <c r="K1547" s="78"/>
      <c r="L1547" s="79"/>
      <c r="M1547" s="79"/>
      <c r="N1547" s="79"/>
    </row>
    <row r="1548" spans="5:14" ht="18" customHeight="1" x14ac:dyDescent="0.25">
      <c r="E1548" s="14">
        <f>ATT.!D1550</f>
        <v>0</v>
      </c>
      <c r="F1548" s="14" t="str">
        <f>ATT.!E1550</f>
        <v/>
      </c>
      <c r="G1548" s="15" t="str">
        <f>ATT.!F1550</f>
        <v/>
      </c>
      <c r="H1548" s="15" t="str">
        <f>ATT.!G1550</f>
        <v/>
      </c>
      <c r="I1548" s="14" t="str">
        <f>ATT.!H1550</f>
        <v/>
      </c>
      <c r="J1548" s="78"/>
      <c r="K1548" s="78"/>
      <c r="L1548" s="79"/>
      <c r="M1548" s="79"/>
      <c r="N1548" s="79"/>
    </row>
    <row r="1549" spans="5:14" ht="18" customHeight="1" x14ac:dyDescent="0.25">
      <c r="E1549" s="14">
        <f>ATT.!D1551</f>
        <v>0</v>
      </c>
      <c r="F1549" s="14" t="str">
        <f>ATT.!E1551</f>
        <v/>
      </c>
      <c r="G1549" s="15" t="str">
        <f>ATT.!F1551</f>
        <v/>
      </c>
      <c r="H1549" s="15" t="str">
        <f>ATT.!G1551</f>
        <v/>
      </c>
      <c r="I1549" s="14" t="str">
        <f>ATT.!H1551</f>
        <v/>
      </c>
      <c r="J1549" s="78"/>
      <c r="K1549" s="78"/>
      <c r="L1549" s="79"/>
      <c r="M1549" s="79"/>
      <c r="N1549" s="79"/>
    </row>
    <row r="1550" spans="5:14" ht="18" customHeight="1" x14ac:dyDescent="0.25">
      <c r="E1550" s="14">
        <f>ATT.!D1552</f>
        <v>0</v>
      </c>
      <c r="F1550" s="14" t="str">
        <f>ATT.!E1552</f>
        <v/>
      </c>
      <c r="G1550" s="15" t="str">
        <f>ATT.!F1552</f>
        <v/>
      </c>
      <c r="H1550" s="15" t="str">
        <f>ATT.!G1552</f>
        <v/>
      </c>
      <c r="I1550" s="14" t="str">
        <f>ATT.!H1552</f>
        <v/>
      </c>
      <c r="J1550" s="78"/>
      <c r="K1550" s="78"/>
      <c r="L1550" s="79"/>
      <c r="M1550" s="79"/>
      <c r="N1550" s="79"/>
    </row>
    <row r="1551" spans="5:14" ht="18" customHeight="1" x14ac:dyDescent="0.25">
      <c r="E1551" s="14">
        <f>ATT.!D1553</f>
        <v>0</v>
      </c>
      <c r="F1551" s="14" t="str">
        <f>ATT.!E1553</f>
        <v/>
      </c>
      <c r="G1551" s="15" t="str">
        <f>ATT.!F1553</f>
        <v/>
      </c>
      <c r="H1551" s="15" t="str">
        <f>ATT.!G1553</f>
        <v/>
      </c>
      <c r="I1551" s="14" t="str">
        <f>ATT.!H1553</f>
        <v/>
      </c>
      <c r="J1551" s="78"/>
      <c r="K1551" s="78"/>
      <c r="L1551" s="79"/>
      <c r="M1551" s="79"/>
      <c r="N1551" s="79"/>
    </row>
    <row r="1552" spans="5:14" ht="18" customHeight="1" x14ac:dyDescent="0.25">
      <c r="E1552" s="14">
        <f>ATT.!D1554</f>
        <v>0</v>
      </c>
      <c r="F1552" s="14" t="str">
        <f>ATT.!E1554</f>
        <v/>
      </c>
      <c r="G1552" s="15" t="str">
        <f>ATT.!F1554</f>
        <v/>
      </c>
      <c r="H1552" s="15" t="str">
        <f>ATT.!G1554</f>
        <v/>
      </c>
      <c r="I1552" s="14" t="str">
        <f>ATT.!H1554</f>
        <v/>
      </c>
      <c r="J1552" s="78"/>
      <c r="K1552" s="78"/>
      <c r="L1552" s="79"/>
      <c r="M1552" s="79"/>
      <c r="N1552" s="79"/>
    </row>
    <row r="1553" spans="5:14" ht="18" customHeight="1" x14ac:dyDescent="0.25">
      <c r="E1553" s="14">
        <f>ATT.!D1555</f>
        <v>0</v>
      </c>
      <c r="F1553" s="14" t="str">
        <f>ATT.!E1555</f>
        <v/>
      </c>
      <c r="G1553" s="15" t="str">
        <f>ATT.!F1555</f>
        <v/>
      </c>
      <c r="H1553" s="15" t="str">
        <f>ATT.!G1555</f>
        <v/>
      </c>
      <c r="I1553" s="14" t="str">
        <f>ATT.!H1555</f>
        <v/>
      </c>
      <c r="J1553" s="78"/>
      <c r="K1553" s="78"/>
      <c r="L1553" s="79"/>
      <c r="M1553" s="79"/>
      <c r="N1553" s="79"/>
    </row>
    <row r="1554" spans="5:14" ht="18" customHeight="1" x14ac:dyDescent="0.25">
      <c r="E1554" s="14">
        <f>ATT.!D1556</f>
        <v>0</v>
      </c>
      <c r="F1554" s="14" t="str">
        <f>ATT.!E1556</f>
        <v/>
      </c>
      <c r="G1554" s="15" t="str">
        <f>ATT.!F1556</f>
        <v/>
      </c>
      <c r="H1554" s="15" t="str">
        <f>ATT.!G1556</f>
        <v/>
      </c>
      <c r="I1554" s="14" t="str">
        <f>ATT.!H1556</f>
        <v/>
      </c>
      <c r="J1554" s="78"/>
      <c r="K1554" s="78"/>
      <c r="L1554" s="79"/>
      <c r="M1554" s="79"/>
      <c r="N1554" s="79"/>
    </row>
    <row r="1555" spans="5:14" ht="18" customHeight="1" x14ac:dyDescent="0.25">
      <c r="E1555" s="14">
        <f>ATT.!D1557</f>
        <v>0</v>
      </c>
      <c r="F1555" s="14" t="str">
        <f>ATT.!E1557</f>
        <v/>
      </c>
      <c r="G1555" s="15" t="str">
        <f>ATT.!F1557</f>
        <v/>
      </c>
      <c r="H1555" s="15" t="str">
        <f>ATT.!G1557</f>
        <v/>
      </c>
      <c r="I1555" s="14" t="str">
        <f>ATT.!H1557</f>
        <v/>
      </c>
      <c r="J1555" s="78"/>
      <c r="K1555" s="78"/>
      <c r="L1555" s="79"/>
      <c r="M1555" s="79"/>
      <c r="N1555" s="79"/>
    </row>
    <row r="1556" spans="5:14" ht="18" customHeight="1" x14ac:dyDescent="0.25">
      <c r="E1556" s="14">
        <f>ATT.!D1558</f>
        <v>0</v>
      </c>
      <c r="F1556" s="14" t="str">
        <f>ATT.!E1558</f>
        <v/>
      </c>
      <c r="G1556" s="15" t="str">
        <f>ATT.!F1558</f>
        <v/>
      </c>
      <c r="H1556" s="15" t="str">
        <f>ATT.!G1558</f>
        <v/>
      </c>
      <c r="I1556" s="14" t="str">
        <f>ATT.!H1558</f>
        <v/>
      </c>
      <c r="J1556" s="78"/>
      <c r="K1556" s="78"/>
      <c r="L1556" s="79"/>
      <c r="M1556" s="79"/>
      <c r="N1556" s="79"/>
    </row>
    <row r="1557" spans="5:14" ht="18" customHeight="1" x14ac:dyDescent="0.25">
      <c r="E1557" s="14">
        <f>ATT.!D1559</f>
        <v>0</v>
      </c>
      <c r="F1557" s="14" t="str">
        <f>ATT.!E1559</f>
        <v/>
      </c>
      <c r="G1557" s="15" t="str">
        <f>ATT.!F1559</f>
        <v/>
      </c>
      <c r="H1557" s="15" t="str">
        <f>ATT.!G1559</f>
        <v/>
      </c>
      <c r="I1557" s="14" t="str">
        <f>ATT.!H1559</f>
        <v/>
      </c>
      <c r="J1557" s="78"/>
      <c r="K1557" s="78"/>
      <c r="L1557" s="79"/>
      <c r="M1557" s="79"/>
      <c r="N1557" s="79"/>
    </row>
    <row r="1558" spans="5:14" ht="18" customHeight="1" x14ac:dyDescent="0.25">
      <c r="E1558" s="14">
        <f>ATT.!D1560</f>
        <v>0</v>
      </c>
      <c r="F1558" s="14" t="str">
        <f>ATT.!E1560</f>
        <v/>
      </c>
      <c r="G1558" s="15" t="str">
        <f>ATT.!F1560</f>
        <v/>
      </c>
      <c r="H1558" s="15" t="str">
        <f>ATT.!G1560</f>
        <v/>
      </c>
      <c r="I1558" s="14" t="str">
        <f>ATT.!H1560</f>
        <v/>
      </c>
      <c r="J1558" s="78"/>
      <c r="K1558" s="78"/>
      <c r="L1558" s="79"/>
      <c r="M1558" s="79"/>
      <c r="N1558" s="79"/>
    </row>
    <row r="1559" spans="5:14" ht="18" customHeight="1" x14ac:dyDescent="0.25">
      <c r="E1559" s="14">
        <f>ATT.!D1561</f>
        <v>0</v>
      </c>
      <c r="F1559" s="14" t="str">
        <f>ATT.!E1561</f>
        <v/>
      </c>
      <c r="G1559" s="15" t="str">
        <f>ATT.!F1561</f>
        <v/>
      </c>
      <c r="H1559" s="15" t="str">
        <f>ATT.!G1561</f>
        <v/>
      </c>
      <c r="I1559" s="14" t="str">
        <f>ATT.!H1561</f>
        <v/>
      </c>
      <c r="J1559" s="78"/>
      <c r="K1559" s="78"/>
      <c r="L1559" s="79"/>
      <c r="M1559" s="79"/>
      <c r="N1559" s="79"/>
    </row>
    <row r="1560" spans="5:14" ht="18" customHeight="1" x14ac:dyDescent="0.25">
      <c r="E1560" s="14">
        <f>ATT.!D1562</f>
        <v>0</v>
      </c>
      <c r="F1560" s="14" t="str">
        <f>ATT.!E1562</f>
        <v/>
      </c>
      <c r="G1560" s="15" t="str">
        <f>ATT.!F1562</f>
        <v/>
      </c>
      <c r="H1560" s="15" t="str">
        <f>ATT.!G1562</f>
        <v/>
      </c>
      <c r="I1560" s="14" t="str">
        <f>ATT.!H1562</f>
        <v/>
      </c>
      <c r="J1560" s="78"/>
      <c r="K1560" s="78"/>
      <c r="L1560" s="79"/>
      <c r="M1560" s="79"/>
      <c r="N1560" s="79"/>
    </row>
    <row r="1561" spans="5:14" ht="18" customHeight="1" x14ac:dyDescent="0.25">
      <c r="E1561" s="14">
        <f>ATT.!D1563</f>
        <v>0</v>
      </c>
      <c r="F1561" s="14" t="str">
        <f>ATT.!E1563</f>
        <v/>
      </c>
      <c r="G1561" s="15" t="str">
        <f>ATT.!F1563</f>
        <v/>
      </c>
      <c r="H1561" s="15" t="str">
        <f>ATT.!G1563</f>
        <v/>
      </c>
      <c r="I1561" s="14" t="str">
        <f>ATT.!H1563</f>
        <v/>
      </c>
      <c r="J1561" s="78"/>
      <c r="K1561" s="78"/>
      <c r="L1561" s="79"/>
      <c r="M1561" s="79"/>
      <c r="N1561" s="79"/>
    </row>
    <row r="1562" spans="5:14" ht="18" customHeight="1" x14ac:dyDescent="0.25">
      <c r="E1562" s="14">
        <f>ATT.!D1564</f>
        <v>0</v>
      </c>
      <c r="F1562" s="14" t="str">
        <f>ATT.!E1564</f>
        <v/>
      </c>
      <c r="G1562" s="15" t="str">
        <f>ATT.!F1564</f>
        <v/>
      </c>
      <c r="H1562" s="15" t="str">
        <f>ATT.!G1564</f>
        <v/>
      </c>
      <c r="I1562" s="14" t="str">
        <f>ATT.!H1564</f>
        <v/>
      </c>
      <c r="J1562" s="78"/>
      <c r="K1562" s="78"/>
      <c r="L1562" s="79"/>
      <c r="M1562" s="79"/>
      <c r="N1562" s="79"/>
    </row>
    <row r="1563" spans="5:14" ht="18" customHeight="1" x14ac:dyDescent="0.25">
      <c r="E1563" s="14">
        <f>ATT.!D1565</f>
        <v>0</v>
      </c>
      <c r="F1563" s="14" t="str">
        <f>ATT.!E1565</f>
        <v/>
      </c>
      <c r="G1563" s="15" t="str">
        <f>ATT.!F1565</f>
        <v/>
      </c>
      <c r="H1563" s="15" t="str">
        <f>ATT.!G1565</f>
        <v/>
      </c>
      <c r="I1563" s="14" t="str">
        <f>ATT.!H1565</f>
        <v/>
      </c>
      <c r="J1563" s="78"/>
      <c r="K1563" s="78"/>
      <c r="L1563" s="79"/>
      <c r="M1563" s="79"/>
      <c r="N1563" s="79"/>
    </row>
    <row r="1564" spans="5:14" ht="18" customHeight="1" x14ac:dyDescent="0.25">
      <c r="E1564" s="14">
        <f>ATT.!D1566</f>
        <v>0</v>
      </c>
      <c r="F1564" s="14" t="str">
        <f>ATT.!E1566</f>
        <v/>
      </c>
      <c r="G1564" s="15" t="str">
        <f>ATT.!F1566</f>
        <v/>
      </c>
      <c r="H1564" s="15" t="str">
        <f>ATT.!G1566</f>
        <v/>
      </c>
      <c r="I1564" s="14" t="str">
        <f>ATT.!H1566</f>
        <v/>
      </c>
      <c r="J1564" s="78"/>
      <c r="K1564" s="78"/>
      <c r="L1564" s="79"/>
      <c r="M1564" s="79"/>
      <c r="N1564" s="79"/>
    </row>
    <row r="1565" spans="5:14" ht="18" customHeight="1" x14ac:dyDescent="0.25">
      <c r="E1565" s="14">
        <f>ATT.!D1567</f>
        <v>0</v>
      </c>
      <c r="F1565" s="14" t="str">
        <f>ATT.!E1567</f>
        <v/>
      </c>
      <c r="G1565" s="15" t="str">
        <f>ATT.!F1567</f>
        <v/>
      </c>
      <c r="H1565" s="15" t="str">
        <f>ATT.!G1567</f>
        <v/>
      </c>
      <c r="I1565" s="14" t="str">
        <f>ATT.!H1567</f>
        <v/>
      </c>
      <c r="J1565" s="78"/>
      <c r="K1565" s="78"/>
      <c r="L1565" s="79"/>
      <c r="M1565" s="79"/>
      <c r="N1565" s="79"/>
    </row>
    <row r="1566" spans="5:14" ht="18" customHeight="1" x14ac:dyDescent="0.25">
      <c r="E1566" s="14">
        <f>ATT.!D1568</f>
        <v>0</v>
      </c>
      <c r="F1566" s="14" t="str">
        <f>ATT.!E1568</f>
        <v/>
      </c>
      <c r="G1566" s="15" t="str">
        <f>ATT.!F1568</f>
        <v/>
      </c>
      <c r="H1566" s="15" t="str">
        <f>ATT.!G1568</f>
        <v/>
      </c>
      <c r="I1566" s="14" t="str">
        <f>ATT.!H1568</f>
        <v/>
      </c>
      <c r="J1566" s="78"/>
      <c r="K1566" s="78"/>
      <c r="L1566" s="79"/>
      <c r="M1566" s="79"/>
      <c r="N1566" s="79"/>
    </row>
    <row r="1567" spans="5:14" ht="18" customHeight="1" x14ac:dyDescent="0.25">
      <c r="E1567" s="14">
        <f>ATT.!D1569</f>
        <v>0</v>
      </c>
      <c r="F1567" s="14" t="str">
        <f>ATT.!E1569</f>
        <v/>
      </c>
      <c r="G1567" s="15" t="str">
        <f>ATT.!F1569</f>
        <v/>
      </c>
      <c r="H1567" s="15" t="str">
        <f>ATT.!G1569</f>
        <v/>
      </c>
      <c r="I1567" s="14" t="str">
        <f>ATT.!H1569</f>
        <v/>
      </c>
      <c r="J1567" s="78"/>
      <c r="K1567" s="78"/>
      <c r="L1567" s="79"/>
      <c r="M1567" s="79"/>
      <c r="N1567" s="79"/>
    </row>
    <row r="1568" spans="5:14" ht="18" customHeight="1" x14ac:dyDescent="0.25">
      <c r="E1568" s="14">
        <f>ATT.!D1570</f>
        <v>0</v>
      </c>
      <c r="F1568" s="14" t="str">
        <f>ATT.!E1570</f>
        <v/>
      </c>
      <c r="G1568" s="15" t="str">
        <f>ATT.!F1570</f>
        <v/>
      </c>
      <c r="H1568" s="15" t="str">
        <f>ATT.!G1570</f>
        <v/>
      </c>
      <c r="I1568" s="14" t="str">
        <f>ATT.!H1570</f>
        <v/>
      </c>
      <c r="J1568" s="78"/>
      <c r="K1568" s="78"/>
      <c r="L1568" s="79"/>
      <c r="M1568" s="79"/>
      <c r="N1568" s="79"/>
    </row>
    <row r="1569" spans="5:14" ht="18" customHeight="1" x14ac:dyDescent="0.25">
      <c r="E1569" s="14">
        <f>ATT.!D1571</f>
        <v>0</v>
      </c>
      <c r="F1569" s="14" t="str">
        <f>ATT.!E1571</f>
        <v/>
      </c>
      <c r="G1569" s="15" t="str">
        <f>ATT.!F1571</f>
        <v/>
      </c>
      <c r="H1569" s="15" t="str">
        <f>ATT.!G1571</f>
        <v/>
      </c>
      <c r="I1569" s="14" t="str">
        <f>ATT.!H1571</f>
        <v/>
      </c>
      <c r="J1569" s="78"/>
      <c r="K1569" s="78"/>
      <c r="L1569" s="79"/>
      <c r="M1569" s="79"/>
      <c r="N1569" s="79"/>
    </row>
    <row r="1570" spans="5:14" ht="18" customHeight="1" x14ac:dyDescent="0.25">
      <c r="E1570" s="14">
        <f>ATT.!D1572</f>
        <v>0</v>
      </c>
      <c r="F1570" s="14" t="str">
        <f>ATT.!E1572</f>
        <v/>
      </c>
      <c r="G1570" s="15" t="str">
        <f>ATT.!F1572</f>
        <v/>
      </c>
      <c r="H1570" s="15" t="str">
        <f>ATT.!G1572</f>
        <v/>
      </c>
      <c r="I1570" s="14" t="str">
        <f>ATT.!H1572</f>
        <v/>
      </c>
      <c r="J1570" s="78"/>
      <c r="K1570" s="78"/>
      <c r="L1570" s="79"/>
      <c r="M1570" s="79"/>
      <c r="N1570" s="79"/>
    </row>
    <row r="1571" spans="5:14" ht="18" customHeight="1" x14ac:dyDescent="0.25">
      <c r="E1571" s="14">
        <f>ATT.!D1573</f>
        <v>0</v>
      </c>
      <c r="F1571" s="14" t="str">
        <f>ATT.!E1573</f>
        <v/>
      </c>
      <c r="G1571" s="15" t="str">
        <f>ATT.!F1573</f>
        <v/>
      </c>
      <c r="H1571" s="15" t="str">
        <f>ATT.!G1573</f>
        <v/>
      </c>
      <c r="I1571" s="14" t="str">
        <f>ATT.!H1573</f>
        <v/>
      </c>
      <c r="J1571" s="78"/>
      <c r="K1571" s="78"/>
      <c r="L1571" s="79"/>
      <c r="M1571" s="79"/>
      <c r="N1571" s="79"/>
    </row>
    <row r="1572" spans="5:14" ht="18" customHeight="1" x14ac:dyDescent="0.25">
      <c r="E1572" s="14">
        <f>ATT.!D1574</f>
        <v>0</v>
      </c>
      <c r="F1572" s="14" t="str">
        <f>ATT.!E1574</f>
        <v/>
      </c>
      <c r="G1572" s="15" t="str">
        <f>ATT.!F1574</f>
        <v/>
      </c>
      <c r="H1572" s="15" t="str">
        <f>ATT.!G1574</f>
        <v/>
      </c>
      <c r="I1572" s="14" t="str">
        <f>ATT.!H1574</f>
        <v/>
      </c>
      <c r="J1572" s="78"/>
      <c r="K1572" s="78"/>
      <c r="L1572" s="79"/>
      <c r="M1572" s="79"/>
      <c r="N1572" s="79"/>
    </row>
    <row r="1573" spans="5:14" ht="18" customHeight="1" x14ac:dyDescent="0.25">
      <c r="E1573" s="14">
        <f>ATT.!D1575</f>
        <v>0</v>
      </c>
      <c r="F1573" s="14" t="str">
        <f>ATT.!E1575</f>
        <v/>
      </c>
      <c r="G1573" s="15" t="str">
        <f>ATT.!F1575</f>
        <v/>
      </c>
      <c r="H1573" s="15" t="str">
        <f>ATT.!G1575</f>
        <v/>
      </c>
      <c r="I1573" s="14" t="str">
        <f>ATT.!H1575</f>
        <v/>
      </c>
      <c r="J1573" s="78"/>
      <c r="K1573" s="78"/>
      <c r="L1573" s="79"/>
      <c r="M1573" s="79"/>
      <c r="N1573" s="79"/>
    </row>
    <row r="1574" spans="5:14" ht="18" customHeight="1" x14ac:dyDescent="0.25">
      <c r="E1574" s="14">
        <f>ATT.!D1576</f>
        <v>0</v>
      </c>
      <c r="F1574" s="14" t="str">
        <f>ATT.!E1576</f>
        <v/>
      </c>
      <c r="G1574" s="15" t="str">
        <f>ATT.!F1576</f>
        <v/>
      </c>
      <c r="H1574" s="15" t="str">
        <f>ATT.!G1576</f>
        <v/>
      </c>
      <c r="I1574" s="14" t="str">
        <f>ATT.!H1576</f>
        <v/>
      </c>
      <c r="J1574" s="78"/>
      <c r="K1574" s="78"/>
      <c r="L1574" s="79"/>
      <c r="M1574" s="79"/>
      <c r="N1574" s="79"/>
    </row>
    <row r="1575" spans="5:14" ht="18" customHeight="1" x14ac:dyDescent="0.25">
      <c r="E1575" s="14">
        <f>ATT.!D1577</f>
        <v>0</v>
      </c>
      <c r="F1575" s="14" t="str">
        <f>ATT.!E1577</f>
        <v/>
      </c>
      <c r="G1575" s="15" t="str">
        <f>ATT.!F1577</f>
        <v/>
      </c>
      <c r="H1575" s="15" t="str">
        <f>ATT.!G1577</f>
        <v/>
      </c>
      <c r="I1575" s="14" t="str">
        <f>ATT.!H1577</f>
        <v/>
      </c>
      <c r="J1575" s="78"/>
      <c r="K1575" s="78"/>
      <c r="L1575" s="79"/>
      <c r="M1575" s="79"/>
      <c r="N1575" s="79"/>
    </row>
    <row r="1576" spans="5:14" ht="18" customHeight="1" x14ac:dyDescent="0.25">
      <c r="E1576" s="14">
        <f>ATT.!D1578</f>
        <v>0</v>
      </c>
      <c r="F1576" s="14" t="str">
        <f>ATT.!E1578</f>
        <v/>
      </c>
      <c r="G1576" s="15" t="str">
        <f>ATT.!F1578</f>
        <v/>
      </c>
      <c r="H1576" s="15" t="str">
        <f>ATT.!G1578</f>
        <v/>
      </c>
      <c r="I1576" s="14" t="str">
        <f>ATT.!H1578</f>
        <v/>
      </c>
      <c r="J1576" s="78"/>
      <c r="K1576" s="78"/>
      <c r="L1576" s="79"/>
      <c r="M1576" s="79"/>
      <c r="N1576" s="79"/>
    </row>
    <row r="1577" spans="5:14" ht="18" customHeight="1" x14ac:dyDescent="0.25">
      <c r="E1577" s="14">
        <f>ATT.!D1579</f>
        <v>0</v>
      </c>
      <c r="F1577" s="14" t="str">
        <f>ATT.!E1579</f>
        <v/>
      </c>
      <c r="G1577" s="15" t="str">
        <f>ATT.!F1579</f>
        <v/>
      </c>
      <c r="H1577" s="15" t="str">
        <f>ATT.!G1579</f>
        <v/>
      </c>
      <c r="I1577" s="14" t="str">
        <f>ATT.!H1579</f>
        <v/>
      </c>
      <c r="J1577" s="78"/>
      <c r="K1577" s="78"/>
      <c r="L1577" s="79"/>
      <c r="M1577" s="79"/>
      <c r="N1577" s="79"/>
    </row>
    <row r="1578" spans="5:14" ht="18" customHeight="1" x14ac:dyDescent="0.25">
      <c r="E1578" s="14">
        <f>ATT.!D1580</f>
        <v>0</v>
      </c>
      <c r="F1578" s="14" t="str">
        <f>ATT.!E1580</f>
        <v/>
      </c>
      <c r="G1578" s="15" t="str">
        <f>ATT.!F1580</f>
        <v/>
      </c>
      <c r="H1578" s="15" t="str">
        <f>ATT.!G1580</f>
        <v/>
      </c>
      <c r="I1578" s="14" t="str">
        <f>ATT.!H1580</f>
        <v/>
      </c>
      <c r="J1578" s="78"/>
      <c r="K1578" s="78"/>
      <c r="L1578" s="79"/>
      <c r="M1578" s="79"/>
      <c r="N1578" s="79"/>
    </row>
    <row r="1579" spans="5:14" ht="18" customHeight="1" x14ac:dyDescent="0.25">
      <c r="E1579" s="14">
        <f>ATT.!D1581</f>
        <v>0</v>
      </c>
      <c r="F1579" s="14" t="str">
        <f>ATT.!E1581</f>
        <v/>
      </c>
      <c r="G1579" s="15" t="str">
        <f>ATT.!F1581</f>
        <v/>
      </c>
      <c r="H1579" s="15" t="str">
        <f>ATT.!G1581</f>
        <v/>
      </c>
      <c r="I1579" s="14" t="str">
        <f>ATT.!H1581</f>
        <v/>
      </c>
      <c r="J1579" s="78"/>
      <c r="K1579" s="78"/>
      <c r="L1579" s="79"/>
      <c r="M1579" s="79"/>
      <c r="N1579" s="79"/>
    </row>
    <row r="1580" spans="5:14" ht="18" customHeight="1" x14ac:dyDescent="0.25">
      <c r="E1580" s="14">
        <f>ATT.!D1582</f>
        <v>0</v>
      </c>
      <c r="F1580" s="14" t="str">
        <f>ATT.!E1582</f>
        <v/>
      </c>
      <c r="G1580" s="15" t="str">
        <f>ATT.!F1582</f>
        <v/>
      </c>
      <c r="H1580" s="15" t="str">
        <f>ATT.!G1582</f>
        <v/>
      </c>
      <c r="I1580" s="14" t="str">
        <f>ATT.!H1582</f>
        <v/>
      </c>
      <c r="J1580" s="78"/>
      <c r="K1580" s="78"/>
      <c r="L1580" s="79"/>
      <c r="M1580" s="79"/>
      <c r="N1580" s="79"/>
    </row>
    <row r="1581" spans="5:14" ht="18" customHeight="1" x14ac:dyDescent="0.25">
      <c r="E1581" s="14">
        <f>ATT.!D1583</f>
        <v>0</v>
      </c>
      <c r="F1581" s="14" t="str">
        <f>ATT.!E1583</f>
        <v/>
      </c>
      <c r="G1581" s="15" t="str">
        <f>ATT.!F1583</f>
        <v/>
      </c>
      <c r="H1581" s="15" t="str">
        <f>ATT.!G1583</f>
        <v/>
      </c>
      <c r="I1581" s="14" t="str">
        <f>ATT.!H1583</f>
        <v/>
      </c>
      <c r="J1581" s="78"/>
      <c r="K1581" s="78"/>
      <c r="L1581" s="79"/>
      <c r="M1581" s="79"/>
      <c r="N1581" s="79"/>
    </row>
    <row r="1582" spans="5:14" ht="18" customHeight="1" x14ac:dyDescent="0.25">
      <c r="E1582" s="14">
        <f>ATT.!D1584</f>
        <v>0</v>
      </c>
      <c r="F1582" s="14" t="str">
        <f>ATT.!E1584</f>
        <v/>
      </c>
      <c r="G1582" s="15" t="str">
        <f>ATT.!F1584</f>
        <v/>
      </c>
      <c r="H1582" s="15" t="str">
        <f>ATT.!G1584</f>
        <v/>
      </c>
      <c r="I1582" s="14" t="str">
        <f>ATT.!H1584</f>
        <v/>
      </c>
      <c r="J1582" s="78"/>
      <c r="K1582" s="78"/>
      <c r="L1582" s="79"/>
      <c r="M1582" s="79"/>
      <c r="N1582" s="79"/>
    </row>
    <row r="1583" spans="5:14" ht="18" customHeight="1" x14ac:dyDescent="0.25">
      <c r="E1583" s="14">
        <f>ATT.!D1585</f>
        <v>0</v>
      </c>
      <c r="F1583" s="14" t="str">
        <f>ATT.!E1585</f>
        <v/>
      </c>
      <c r="G1583" s="15" t="str">
        <f>ATT.!F1585</f>
        <v/>
      </c>
      <c r="H1583" s="15" t="str">
        <f>ATT.!G1585</f>
        <v/>
      </c>
      <c r="I1583" s="14" t="str">
        <f>ATT.!H1585</f>
        <v/>
      </c>
      <c r="J1583" s="78"/>
      <c r="K1583" s="78"/>
      <c r="L1583" s="79"/>
      <c r="M1583" s="79"/>
      <c r="N1583" s="79"/>
    </row>
    <row r="1584" spans="5:14" ht="18" customHeight="1" x14ac:dyDescent="0.25">
      <c r="E1584" s="14">
        <f>ATT.!D1586</f>
        <v>0</v>
      </c>
      <c r="F1584" s="14" t="str">
        <f>ATT.!E1586</f>
        <v/>
      </c>
      <c r="G1584" s="15" t="str">
        <f>ATT.!F1586</f>
        <v/>
      </c>
      <c r="H1584" s="15" t="str">
        <f>ATT.!G1586</f>
        <v/>
      </c>
      <c r="I1584" s="14" t="str">
        <f>ATT.!H1586</f>
        <v/>
      </c>
      <c r="J1584" s="78"/>
      <c r="K1584" s="78"/>
      <c r="L1584" s="79"/>
      <c r="M1584" s="79"/>
      <c r="N1584" s="79"/>
    </row>
    <row r="1585" spans="5:14" ht="18" customHeight="1" x14ac:dyDescent="0.25">
      <c r="E1585" s="14">
        <f>ATT.!D1587</f>
        <v>0</v>
      </c>
      <c r="F1585" s="14" t="str">
        <f>ATT.!E1587</f>
        <v/>
      </c>
      <c r="G1585" s="15" t="str">
        <f>ATT.!F1587</f>
        <v/>
      </c>
      <c r="H1585" s="15" t="str">
        <f>ATT.!G1587</f>
        <v/>
      </c>
      <c r="I1585" s="14" t="str">
        <f>ATT.!H1587</f>
        <v/>
      </c>
      <c r="J1585" s="78"/>
      <c r="K1585" s="78"/>
      <c r="L1585" s="79"/>
      <c r="M1585" s="79"/>
      <c r="N1585" s="79"/>
    </row>
    <row r="1586" spans="5:14" ht="18" customHeight="1" x14ac:dyDescent="0.25">
      <c r="E1586" s="14">
        <f>ATT.!D1588</f>
        <v>0</v>
      </c>
      <c r="F1586" s="14" t="str">
        <f>ATT.!E1588</f>
        <v/>
      </c>
      <c r="G1586" s="15" t="str">
        <f>ATT.!F1588</f>
        <v/>
      </c>
      <c r="H1586" s="15" t="str">
        <f>ATT.!G1588</f>
        <v/>
      </c>
      <c r="I1586" s="14" t="str">
        <f>ATT.!H1588</f>
        <v/>
      </c>
      <c r="J1586" s="78"/>
      <c r="K1586" s="78"/>
      <c r="L1586" s="79"/>
      <c r="M1586" s="79"/>
      <c r="N1586" s="79"/>
    </row>
    <row r="1587" spans="5:14" ht="18" customHeight="1" x14ac:dyDescent="0.25">
      <c r="E1587" s="14">
        <f>ATT.!D1589</f>
        <v>0</v>
      </c>
      <c r="F1587" s="14" t="str">
        <f>ATT.!E1589</f>
        <v/>
      </c>
      <c r="G1587" s="15" t="str">
        <f>ATT.!F1589</f>
        <v/>
      </c>
      <c r="H1587" s="15" t="str">
        <f>ATT.!G1589</f>
        <v/>
      </c>
      <c r="I1587" s="14" t="str">
        <f>ATT.!H1589</f>
        <v/>
      </c>
      <c r="J1587" s="78"/>
      <c r="K1587" s="78"/>
      <c r="L1587" s="79"/>
      <c r="M1587" s="79"/>
      <c r="N1587" s="79"/>
    </row>
    <row r="1588" spans="5:14" ht="18" customHeight="1" x14ac:dyDescent="0.25">
      <c r="E1588" s="14">
        <f>ATT.!D1590</f>
        <v>0</v>
      </c>
      <c r="F1588" s="14" t="str">
        <f>ATT.!E1590</f>
        <v/>
      </c>
      <c r="G1588" s="15" t="str">
        <f>ATT.!F1590</f>
        <v/>
      </c>
      <c r="H1588" s="15" t="str">
        <f>ATT.!G1590</f>
        <v/>
      </c>
      <c r="I1588" s="14" t="str">
        <f>ATT.!H1590</f>
        <v/>
      </c>
      <c r="J1588" s="78"/>
      <c r="K1588" s="78"/>
      <c r="L1588" s="79"/>
      <c r="M1588" s="79"/>
      <c r="N1588" s="79"/>
    </row>
    <row r="1589" spans="5:14" ht="18" customHeight="1" x14ac:dyDescent="0.25">
      <c r="E1589" s="14">
        <f>ATT.!D1591</f>
        <v>0</v>
      </c>
      <c r="F1589" s="14" t="str">
        <f>ATT.!E1591</f>
        <v/>
      </c>
      <c r="G1589" s="15" t="str">
        <f>ATT.!F1591</f>
        <v/>
      </c>
      <c r="H1589" s="15" t="str">
        <f>ATT.!G1591</f>
        <v/>
      </c>
      <c r="I1589" s="14" t="str">
        <f>ATT.!H1591</f>
        <v/>
      </c>
      <c r="J1589" s="78"/>
      <c r="K1589" s="78"/>
      <c r="L1589" s="79"/>
      <c r="M1589" s="79"/>
      <c r="N1589" s="79"/>
    </row>
    <row r="1590" spans="5:14" ht="18" customHeight="1" x14ac:dyDescent="0.25">
      <c r="E1590" s="14">
        <f>ATT.!D1592</f>
        <v>0</v>
      </c>
      <c r="F1590" s="14" t="str">
        <f>ATT.!E1592</f>
        <v/>
      </c>
      <c r="G1590" s="15" t="str">
        <f>ATT.!F1592</f>
        <v/>
      </c>
      <c r="H1590" s="15" t="str">
        <f>ATT.!G1592</f>
        <v/>
      </c>
      <c r="I1590" s="14" t="str">
        <f>ATT.!H1592</f>
        <v/>
      </c>
      <c r="J1590" s="78"/>
      <c r="K1590" s="78"/>
      <c r="L1590" s="79"/>
      <c r="M1590" s="79"/>
      <c r="N1590" s="79"/>
    </row>
    <row r="1591" spans="5:14" ht="18" customHeight="1" x14ac:dyDescent="0.25">
      <c r="E1591" s="14">
        <f>ATT.!D1593</f>
        <v>0</v>
      </c>
      <c r="F1591" s="14" t="str">
        <f>ATT.!E1593</f>
        <v/>
      </c>
      <c r="G1591" s="15" t="str">
        <f>ATT.!F1593</f>
        <v/>
      </c>
      <c r="H1591" s="15" t="str">
        <f>ATT.!G1593</f>
        <v/>
      </c>
      <c r="I1591" s="14" t="str">
        <f>ATT.!H1593</f>
        <v/>
      </c>
      <c r="J1591" s="78"/>
      <c r="K1591" s="78"/>
      <c r="L1591" s="79"/>
      <c r="M1591" s="79"/>
      <c r="N1591" s="79"/>
    </row>
    <row r="1592" spans="5:14" ht="18" customHeight="1" x14ac:dyDescent="0.25">
      <c r="E1592" s="14">
        <f>ATT.!D1594</f>
        <v>0</v>
      </c>
      <c r="F1592" s="14" t="str">
        <f>ATT.!E1594</f>
        <v/>
      </c>
      <c r="G1592" s="15" t="str">
        <f>ATT.!F1594</f>
        <v/>
      </c>
      <c r="H1592" s="15" t="str">
        <f>ATT.!G1594</f>
        <v/>
      </c>
      <c r="I1592" s="14" t="str">
        <f>ATT.!H1594</f>
        <v/>
      </c>
      <c r="J1592" s="78"/>
      <c r="K1592" s="78"/>
      <c r="L1592" s="79"/>
      <c r="M1592" s="79"/>
      <c r="N1592" s="79"/>
    </row>
    <row r="1593" spans="5:14" ht="18" customHeight="1" x14ac:dyDescent="0.25">
      <c r="E1593" s="14">
        <f>ATT.!D1595</f>
        <v>0</v>
      </c>
      <c r="F1593" s="14" t="str">
        <f>ATT.!E1595</f>
        <v/>
      </c>
      <c r="G1593" s="15" t="str">
        <f>ATT.!F1595</f>
        <v/>
      </c>
      <c r="H1593" s="15" t="str">
        <f>ATT.!G1595</f>
        <v/>
      </c>
      <c r="I1593" s="14" t="str">
        <f>ATT.!H1595</f>
        <v/>
      </c>
      <c r="J1593" s="78"/>
      <c r="K1593" s="78"/>
      <c r="L1593" s="79"/>
      <c r="M1593" s="79"/>
      <c r="N1593" s="79"/>
    </row>
    <row r="1594" spans="5:14" ht="18" customHeight="1" x14ac:dyDescent="0.25">
      <c r="E1594" s="14">
        <f>ATT.!D1596</f>
        <v>0</v>
      </c>
      <c r="F1594" s="14" t="str">
        <f>ATT.!E1596</f>
        <v/>
      </c>
      <c r="G1594" s="15" t="str">
        <f>ATT.!F1596</f>
        <v/>
      </c>
      <c r="H1594" s="15" t="str">
        <f>ATT.!G1596</f>
        <v/>
      </c>
      <c r="I1594" s="14" t="str">
        <f>ATT.!H1596</f>
        <v/>
      </c>
      <c r="J1594" s="78"/>
      <c r="K1594" s="78"/>
      <c r="L1594" s="79"/>
      <c r="M1594" s="79"/>
      <c r="N1594" s="79"/>
    </row>
    <row r="1595" spans="5:14" ht="18" customHeight="1" x14ac:dyDescent="0.25">
      <c r="E1595" s="14">
        <f>ATT.!D1597</f>
        <v>0</v>
      </c>
      <c r="F1595" s="14" t="str">
        <f>ATT.!E1597</f>
        <v/>
      </c>
      <c r="G1595" s="15" t="str">
        <f>ATT.!F1597</f>
        <v/>
      </c>
      <c r="H1595" s="15" t="str">
        <f>ATT.!G1597</f>
        <v/>
      </c>
      <c r="I1595" s="14" t="str">
        <f>ATT.!H1597</f>
        <v/>
      </c>
      <c r="J1595" s="78"/>
      <c r="K1595" s="78"/>
      <c r="L1595" s="79"/>
      <c r="M1595" s="79"/>
      <c r="N1595" s="79"/>
    </row>
    <row r="1596" spans="5:14" ht="18" customHeight="1" x14ac:dyDescent="0.25">
      <c r="E1596" s="14">
        <f>ATT.!D1598</f>
        <v>0</v>
      </c>
      <c r="F1596" s="14" t="str">
        <f>ATT.!E1598</f>
        <v/>
      </c>
      <c r="G1596" s="15" t="str">
        <f>ATT.!F1598</f>
        <v/>
      </c>
      <c r="H1596" s="15" t="str">
        <f>ATT.!G1598</f>
        <v/>
      </c>
      <c r="I1596" s="14" t="str">
        <f>ATT.!H1598</f>
        <v/>
      </c>
      <c r="J1596" s="78"/>
      <c r="K1596" s="78"/>
      <c r="L1596" s="79"/>
      <c r="M1596" s="79"/>
      <c r="N1596" s="79"/>
    </row>
    <row r="1597" spans="5:14" ht="18" customHeight="1" x14ac:dyDescent="0.25">
      <c r="E1597" s="14">
        <f>ATT.!D1599</f>
        <v>0</v>
      </c>
      <c r="F1597" s="14" t="str">
        <f>ATT.!E1599</f>
        <v/>
      </c>
      <c r="G1597" s="15" t="str">
        <f>ATT.!F1599</f>
        <v/>
      </c>
      <c r="H1597" s="15" t="str">
        <f>ATT.!G1599</f>
        <v/>
      </c>
      <c r="I1597" s="14" t="str">
        <f>ATT.!H1599</f>
        <v/>
      </c>
      <c r="J1597" s="78"/>
      <c r="K1597" s="78"/>
      <c r="L1597" s="79"/>
      <c r="M1597" s="79"/>
      <c r="N1597" s="79"/>
    </row>
    <row r="1598" spans="5:14" ht="18" customHeight="1" x14ac:dyDescent="0.25">
      <c r="E1598" s="14">
        <f>ATT.!D1600</f>
        <v>0</v>
      </c>
      <c r="F1598" s="14" t="str">
        <f>ATT.!E1600</f>
        <v/>
      </c>
      <c r="G1598" s="15" t="str">
        <f>ATT.!F1600</f>
        <v/>
      </c>
      <c r="H1598" s="15" t="str">
        <f>ATT.!G1600</f>
        <v/>
      </c>
      <c r="I1598" s="14" t="str">
        <f>ATT.!H1600</f>
        <v/>
      </c>
      <c r="J1598" s="78"/>
      <c r="K1598" s="78"/>
      <c r="L1598" s="79"/>
      <c r="M1598" s="79"/>
      <c r="N1598" s="79"/>
    </row>
    <row r="1599" spans="5:14" ht="18" customHeight="1" x14ac:dyDescent="0.25">
      <c r="E1599" s="14">
        <f>ATT.!D1601</f>
        <v>0</v>
      </c>
      <c r="F1599" s="14" t="str">
        <f>ATT.!E1601</f>
        <v/>
      </c>
      <c r="G1599" s="15" t="str">
        <f>ATT.!F1601</f>
        <v/>
      </c>
      <c r="H1599" s="15" t="str">
        <f>ATT.!G1601</f>
        <v/>
      </c>
      <c r="I1599" s="14" t="str">
        <f>ATT.!H1601</f>
        <v/>
      </c>
      <c r="J1599" s="78"/>
      <c r="K1599" s="78"/>
      <c r="L1599" s="79"/>
      <c r="M1599" s="79"/>
      <c r="N1599" s="79"/>
    </row>
    <row r="1600" spans="5:14" ht="18" customHeight="1" x14ac:dyDescent="0.25">
      <c r="E1600" s="14">
        <f>ATT.!D1602</f>
        <v>0</v>
      </c>
      <c r="F1600" s="14" t="str">
        <f>ATT.!E1602</f>
        <v/>
      </c>
      <c r="G1600" s="15" t="str">
        <f>ATT.!F1602</f>
        <v/>
      </c>
      <c r="H1600" s="15" t="str">
        <f>ATT.!G1602</f>
        <v/>
      </c>
      <c r="I1600" s="14" t="str">
        <f>ATT.!H1602</f>
        <v/>
      </c>
      <c r="J1600" s="78"/>
      <c r="K1600" s="78"/>
      <c r="L1600" s="79"/>
      <c r="M1600" s="79"/>
      <c r="N1600" s="79"/>
    </row>
    <row r="1601" spans="5:14" ht="18" customHeight="1" x14ac:dyDescent="0.25">
      <c r="E1601" s="14">
        <f>ATT.!D1603</f>
        <v>0</v>
      </c>
      <c r="F1601" s="14" t="str">
        <f>ATT.!E1603</f>
        <v/>
      </c>
      <c r="G1601" s="15" t="str">
        <f>ATT.!F1603</f>
        <v/>
      </c>
      <c r="H1601" s="15" t="str">
        <f>ATT.!G1603</f>
        <v/>
      </c>
      <c r="I1601" s="14" t="str">
        <f>ATT.!H1603</f>
        <v/>
      </c>
      <c r="J1601" s="78"/>
      <c r="K1601" s="78"/>
      <c r="L1601" s="79"/>
      <c r="M1601" s="79"/>
      <c r="N1601" s="79"/>
    </row>
    <row r="1602" spans="5:14" ht="18" customHeight="1" x14ac:dyDescent="0.25">
      <c r="E1602" s="14">
        <f>ATT.!D1604</f>
        <v>0</v>
      </c>
      <c r="F1602" s="14" t="str">
        <f>ATT.!E1604</f>
        <v/>
      </c>
      <c r="G1602" s="15" t="str">
        <f>ATT.!F1604</f>
        <v/>
      </c>
      <c r="H1602" s="15" t="str">
        <f>ATT.!G1604</f>
        <v/>
      </c>
      <c r="I1602" s="14" t="str">
        <f>ATT.!H1604</f>
        <v/>
      </c>
      <c r="J1602" s="78"/>
      <c r="K1602" s="78"/>
      <c r="L1602" s="79"/>
      <c r="M1602" s="79"/>
      <c r="N1602" s="79"/>
    </row>
    <row r="1603" spans="5:14" ht="18" customHeight="1" x14ac:dyDescent="0.25">
      <c r="E1603" s="14">
        <f>ATT.!D1605</f>
        <v>0</v>
      </c>
      <c r="F1603" s="14" t="str">
        <f>ATT.!E1605</f>
        <v/>
      </c>
      <c r="G1603" s="15" t="str">
        <f>ATT.!F1605</f>
        <v/>
      </c>
      <c r="H1603" s="15" t="str">
        <f>ATT.!G1605</f>
        <v/>
      </c>
      <c r="I1603" s="14" t="str">
        <f>ATT.!H1605</f>
        <v/>
      </c>
      <c r="J1603" s="78"/>
      <c r="K1603" s="78"/>
      <c r="L1603" s="79"/>
      <c r="M1603" s="79"/>
      <c r="N1603" s="79"/>
    </row>
    <row r="1604" spans="5:14" ht="18" customHeight="1" x14ac:dyDescent="0.25">
      <c r="E1604" s="14">
        <f>ATT.!D1606</f>
        <v>0</v>
      </c>
      <c r="F1604" s="14" t="str">
        <f>ATT.!E1606</f>
        <v/>
      </c>
      <c r="G1604" s="15" t="str">
        <f>ATT.!F1606</f>
        <v/>
      </c>
      <c r="H1604" s="15" t="str">
        <f>ATT.!G1606</f>
        <v/>
      </c>
      <c r="I1604" s="14" t="str">
        <f>ATT.!H1606</f>
        <v/>
      </c>
      <c r="J1604" s="78"/>
      <c r="K1604" s="78"/>
      <c r="L1604" s="79"/>
      <c r="M1604" s="79"/>
      <c r="N1604" s="79"/>
    </row>
    <row r="1605" spans="5:14" ht="18" customHeight="1" x14ac:dyDescent="0.25">
      <c r="E1605" s="14">
        <f>ATT.!D1607</f>
        <v>0</v>
      </c>
      <c r="F1605" s="14" t="str">
        <f>ATT.!E1607</f>
        <v/>
      </c>
      <c r="G1605" s="15" t="str">
        <f>ATT.!F1607</f>
        <v/>
      </c>
      <c r="H1605" s="15" t="str">
        <f>ATT.!G1607</f>
        <v/>
      </c>
      <c r="I1605" s="14" t="str">
        <f>ATT.!H1607</f>
        <v/>
      </c>
      <c r="J1605" s="78"/>
      <c r="K1605" s="78"/>
      <c r="L1605" s="79"/>
      <c r="M1605" s="79"/>
      <c r="N1605" s="79"/>
    </row>
    <row r="1606" spans="5:14" ht="18" customHeight="1" x14ac:dyDescent="0.25">
      <c r="E1606" s="14">
        <f>ATT.!D1608</f>
        <v>0</v>
      </c>
      <c r="F1606" s="14" t="str">
        <f>ATT.!E1608</f>
        <v/>
      </c>
      <c r="G1606" s="15" t="str">
        <f>ATT.!F1608</f>
        <v/>
      </c>
      <c r="H1606" s="15" t="str">
        <f>ATT.!G1608</f>
        <v/>
      </c>
      <c r="I1606" s="14" t="str">
        <f>ATT.!H1608</f>
        <v/>
      </c>
      <c r="J1606" s="78"/>
      <c r="K1606" s="78"/>
      <c r="L1606" s="79"/>
      <c r="M1606" s="79"/>
      <c r="N1606" s="79"/>
    </row>
    <row r="1607" spans="5:14" ht="18" customHeight="1" x14ac:dyDescent="0.25">
      <c r="E1607" s="14">
        <f>ATT.!D1609</f>
        <v>0</v>
      </c>
      <c r="F1607" s="14" t="str">
        <f>ATT.!E1609</f>
        <v/>
      </c>
      <c r="G1607" s="15" t="str">
        <f>ATT.!F1609</f>
        <v/>
      </c>
      <c r="H1607" s="15" t="str">
        <f>ATT.!G1609</f>
        <v/>
      </c>
      <c r="I1607" s="14" t="str">
        <f>ATT.!H1609</f>
        <v/>
      </c>
      <c r="J1607" s="78"/>
      <c r="K1607" s="78"/>
      <c r="L1607" s="79"/>
      <c r="M1607" s="79"/>
      <c r="N1607" s="79"/>
    </row>
    <row r="1608" spans="5:14" ht="18" customHeight="1" x14ac:dyDescent="0.25">
      <c r="E1608" s="14">
        <f>ATT.!D1610</f>
        <v>0</v>
      </c>
      <c r="F1608" s="14" t="str">
        <f>ATT.!E1610</f>
        <v/>
      </c>
      <c r="G1608" s="15" t="str">
        <f>ATT.!F1610</f>
        <v/>
      </c>
      <c r="H1608" s="15" t="str">
        <f>ATT.!G1610</f>
        <v/>
      </c>
      <c r="I1608" s="14" t="str">
        <f>ATT.!H1610</f>
        <v/>
      </c>
      <c r="J1608" s="78"/>
      <c r="K1608" s="78"/>
      <c r="L1608" s="79"/>
      <c r="M1608" s="79"/>
      <c r="N1608" s="79"/>
    </row>
    <row r="1609" spans="5:14" ht="18" customHeight="1" x14ac:dyDescent="0.25">
      <c r="E1609" s="14">
        <f>ATT.!D1611</f>
        <v>0</v>
      </c>
      <c r="F1609" s="14" t="str">
        <f>ATT.!E1611</f>
        <v/>
      </c>
      <c r="G1609" s="15" t="str">
        <f>ATT.!F1611</f>
        <v/>
      </c>
      <c r="H1609" s="15" t="str">
        <f>ATT.!G1611</f>
        <v/>
      </c>
      <c r="I1609" s="14" t="str">
        <f>ATT.!H1611</f>
        <v/>
      </c>
      <c r="J1609" s="78"/>
      <c r="K1609" s="78"/>
      <c r="L1609" s="79"/>
      <c r="M1609" s="79"/>
      <c r="N1609" s="79"/>
    </row>
    <row r="1610" spans="5:14" ht="18" customHeight="1" x14ac:dyDescent="0.25">
      <c r="E1610" s="14">
        <f>ATT.!D1612</f>
        <v>0</v>
      </c>
      <c r="F1610" s="14" t="str">
        <f>ATT.!E1612</f>
        <v/>
      </c>
      <c r="G1610" s="15" t="str">
        <f>ATT.!F1612</f>
        <v/>
      </c>
      <c r="H1610" s="15" t="str">
        <f>ATT.!G1612</f>
        <v/>
      </c>
      <c r="I1610" s="14" t="str">
        <f>ATT.!H1612</f>
        <v/>
      </c>
      <c r="J1610" s="78"/>
      <c r="K1610" s="78"/>
      <c r="L1610" s="79"/>
      <c r="M1610" s="79"/>
      <c r="N1610" s="79"/>
    </row>
    <row r="1611" spans="5:14" ht="18" customHeight="1" x14ac:dyDescent="0.25">
      <c r="E1611" s="14">
        <f>ATT.!D1613</f>
        <v>0</v>
      </c>
      <c r="F1611" s="14" t="str">
        <f>ATT.!E1613</f>
        <v/>
      </c>
      <c r="G1611" s="15" t="str">
        <f>ATT.!F1613</f>
        <v/>
      </c>
      <c r="H1611" s="15" t="str">
        <f>ATT.!G1613</f>
        <v/>
      </c>
      <c r="I1611" s="14" t="str">
        <f>ATT.!H1613</f>
        <v/>
      </c>
      <c r="J1611" s="78"/>
      <c r="K1611" s="78"/>
      <c r="L1611" s="79"/>
      <c r="M1611" s="79"/>
      <c r="N1611" s="79"/>
    </row>
    <row r="1612" spans="5:14" ht="18" customHeight="1" x14ac:dyDescent="0.25">
      <c r="E1612" s="14">
        <f>ATT.!D1614</f>
        <v>0</v>
      </c>
      <c r="F1612" s="14" t="str">
        <f>ATT.!E1614</f>
        <v/>
      </c>
      <c r="G1612" s="15" t="str">
        <f>ATT.!F1614</f>
        <v/>
      </c>
      <c r="H1612" s="15" t="str">
        <f>ATT.!G1614</f>
        <v/>
      </c>
      <c r="I1612" s="14" t="str">
        <f>ATT.!H1614</f>
        <v/>
      </c>
      <c r="J1612" s="78"/>
      <c r="K1612" s="78"/>
      <c r="L1612" s="79"/>
      <c r="M1612" s="79"/>
      <c r="N1612" s="79"/>
    </row>
    <row r="1613" spans="5:14" ht="18" customHeight="1" x14ac:dyDescent="0.25">
      <c r="E1613" s="14">
        <f>ATT.!D1615</f>
        <v>0</v>
      </c>
      <c r="F1613" s="14" t="str">
        <f>ATT.!E1615</f>
        <v/>
      </c>
      <c r="G1613" s="15" t="str">
        <f>ATT.!F1615</f>
        <v/>
      </c>
      <c r="H1613" s="15" t="str">
        <f>ATT.!G1615</f>
        <v/>
      </c>
      <c r="I1613" s="14" t="str">
        <f>ATT.!H1615</f>
        <v/>
      </c>
      <c r="J1613" s="78"/>
      <c r="K1613" s="78"/>
      <c r="L1613" s="79"/>
      <c r="M1613" s="79"/>
      <c r="N1613" s="79"/>
    </row>
    <row r="1614" spans="5:14" ht="18" customHeight="1" x14ac:dyDescent="0.25">
      <c r="E1614" s="14">
        <f>ATT.!D1616</f>
        <v>0</v>
      </c>
      <c r="F1614" s="14" t="str">
        <f>ATT.!E1616</f>
        <v/>
      </c>
      <c r="G1614" s="15" t="str">
        <f>ATT.!F1616</f>
        <v/>
      </c>
      <c r="H1614" s="15" t="str">
        <f>ATT.!G1616</f>
        <v/>
      </c>
      <c r="I1614" s="14" t="str">
        <f>ATT.!H1616</f>
        <v/>
      </c>
      <c r="J1614" s="78"/>
      <c r="K1614" s="78"/>
      <c r="L1614" s="79"/>
      <c r="M1614" s="79"/>
      <c r="N1614" s="79"/>
    </row>
    <row r="1615" spans="5:14" ht="18" customHeight="1" x14ac:dyDescent="0.25">
      <c r="E1615" s="14">
        <f>ATT.!D1617</f>
        <v>0</v>
      </c>
      <c r="F1615" s="14" t="str">
        <f>ATT.!E1617</f>
        <v/>
      </c>
      <c r="G1615" s="15" t="str">
        <f>ATT.!F1617</f>
        <v/>
      </c>
      <c r="H1615" s="15" t="str">
        <f>ATT.!G1617</f>
        <v/>
      </c>
      <c r="I1615" s="14" t="str">
        <f>ATT.!H1617</f>
        <v/>
      </c>
      <c r="J1615" s="78"/>
      <c r="K1615" s="78"/>
      <c r="L1615" s="79"/>
      <c r="M1615" s="79"/>
      <c r="N1615" s="79"/>
    </row>
    <row r="1616" spans="5:14" ht="18" customHeight="1" x14ac:dyDescent="0.25">
      <c r="E1616" s="14">
        <f>ATT.!D1618</f>
        <v>0</v>
      </c>
      <c r="F1616" s="14" t="str">
        <f>ATT.!E1618</f>
        <v/>
      </c>
      <c r="G1616" s="15" t="str">
        <f>ATT.!F1618</f>
        <v/>
      </c>
      <c r="H1616" s="15" t="str">
        <f>ATT.!G1618</f>
        <v/>
      </c>
      <c r="I1616" s="14" t="str">
        <f>ATT.!H1618</f>
        <v/>
      </c>
      <c r="J1616" s="78"/>
      <c r="K1616" s="78"/>
      <c r="L1616" s="79"/>
      <c r="M1616" s="79"/>
      <c r="N1616" s="79"/>
    </row>
    <row r="1617" spans="5:14" ht="18" customHeight="1" x14ac:dyDescent="0.25">
      <c r="E1617" s="14">
        <f>ATT.!D1619</f>
        <v>0</v>
      </c>
      <c r="F1617" s="14" t="str">
        <f>ATT.!E1619</f>
        <v/>
      </c>
      <c r="G1617" s="15" t="str">
        <f>ATT.!F1619</f>
        <v/>
      </c>
      <c r="H1617" s="15" t="str">
        <f>ATT.!G1619</f>
        <v/>
      </c>
      <c r="I1617" s="14" t="str">
        <f>ATT.!H1619</f>
        <v/>
      </c>
      <c r="J1617" s="78"/>
      <c r="K1617" s="78"/>
      <c r="L1617" s="79"/>
      <c r="M1617" s="79"/>
      <c r="N1617" s="79"/>
    </row>
    <row r="1618" spans="5:14" ht="18" customHeight="1" x14ac:dyDescent="0.25">
      <c r="E1618" s="14">
        <f>ATT.!D1620</f>
        <v>0</v>
      </c>
      <c r="F1618" s="14" t="str">
        <f>ATT.!E1620</f>
        <v/>
      </c>
      <c r="G1618" s="15" t="str">
        <f>ATT.!F1620</f>
        <v/>
      </c>
      <c r="H1618" s="15" t="str">
        <f>ATT.!G1620</f>
        <v/>
      </c>
      <c r="I1618" s="14" t="str">
        <f>ATT.!H1620</f>
        <v/>
      </c>
      <c r="J1618" s="78"/>
      <c r="K1618" s="78"/>
      <c r="L1618" s="79"/>
      <c r="M1618" s="79"/>
      <c r="N1618" s="79"/>
    </row>
    <row r="1619" spans="5:14" ht="18" customHeight="1" x14ac:dyDescent="0.25">
      <c r="E1619" s="14">
        <f>ATT.!D1621</f>
        <v>0</v>
      </c>
      <c r="F1619" s="14" t="str">
        <f>ATT.!E1621</f>
        <v/>
      </c>
      <c r="G1619" s="15" t="str">
        <f>ATT.!F1621</f>
        <v/>
      </c>
      <c r="H1619" s="15" t="str">
        <f>ATT.!G1621</f>
        <v/>
      </c>
      <c r="I1619" s="14" t="str">
        <f>ATT.!H1621</f>
        <v/>
      </c>
      <c r="J1619" s="78"/>
      <c r="K1619" s="78"/>
      <c r="L1619" s="79"/>
      <c r="M1619" s="79"/>
      <c r="N1619" s="79"/>
    </row>
    <row r="1620" spans="5:14" ht="18" customHeight="1" x14ac:dyDescent="0.25">
      <c r="E1620" s="14">
        <f>ATT.!D1622</f>
        <v>0</v>
      </c>
      <c r="F1620" s="14" t="str">
        <f>ATT.!E1622</f>
        <v/>
      </c>
      <c r="G1620" s="15" t="str">
        <f>ATT.!F1622</f>
        <v/>
      </c>
      <c r="H1620" s="15" t="str">
        <f>ATT.!G1622</f>
        <v/>
      </c>
      <c r="I1620" s="14" t="str">
        <f>ATT.!H1622</f>
        <v/>
      </c>
      <c r="J1620" s="78"/>
      <c r="K1620" s="78"/>
      <c r="L1620" s="79"/>
      <c r="M1620" s="79"/>
      <c r="N1620" s="79"/>
    </row>
    <row r="1621" spans="5:14" ht="18" customHeight="1" x14ac:dyDescent="0.25">
      <c r="E1621" s="14">
        <f>ATT.!D1623</f>
        <v>0</v>
      </c>
      <c r="F1621" s="14" t="str">
        <f>ATT.!E1623</f>
        <v/>
      </c>
      <c r="G1621" s="15" t="str">
        <f>ATT.!F1623</f>
        <v/>
      </c>
      <c r="H1621" s="15" t="str">
        <f>ATT.!G1623</f>
        <v/>
      </c>
      <c r="I1621" s="14" t="str">
        <f>ATT.!H1623</f>
        <v/>
      </c>
      <c r="J1621" s="78"/>
      <c r="K1621" s="78"/>
      <c r="L1621" s="79"/>
      <c r="M1621" s="79"/>
      <c r="N1621" s="79"/>
    </row>
    <row r="1622" spans="5:14" ht="18" customHeight="1" x14ac:dyDescent="0.25">
      <c r="E1622" s="14">
        <f>ATT.!D1624</f>
        <v>0</v>
      </c>
      <c r="F1622" s="14" t="str">
        <f>ATT.!E1624</f>
        <v/>
      </c>
      <c r="G1622" s="15" t="str">
        <f>ATT.!F1624</f>
        <v/>
      </c>
      <c r="H1622" s="15" t="str">
        <f>ATT.!G1624</f>
        <v/>
      </c>
      <c r="I1622" s="14" t="str">
        <f>ATT.!H1624</f>
        <v/>
      </c>
      <c r="J1622" s="78"/>
      <c r="K1622" s="78"/>
      <c r="L1622" s="79"/>
      <c r="M1622" s="79"/>
      <c r="N1622" s="79"/>
    </row>
    <row r="1623" spans="5:14" ht="18" customHeight="1" x14ac:dyDescent="0.25">
      <c r="E1623" s="14">
        <f>ATT.!D1625</f>
        <v>0</v>
      </c>
      <c r="F1623" s="14" t="str">
        <f>ATT.!E1625</f>
        <v/>
      </c>
      <c r="G1623" s="15" t="str">
        <f>ATT.!F1625</f>
        <v/>
      </c>
      <c r="H1623" s="15" t="str">
        <f>ATT.!G1625</f>
        <v/>
      </c>
      <c r="I1623" s="14" t="str">
        <f>ATT.!H1625</f>
        <v/>
      </c>
      <c r="J1623" s="78"/>
      <c r="K1623" s="78"/>
      <c r="L1623" s="79"/>
      <c r="M1623" s="79"/>
      <c r="N1623" s="79"/>
    </row>
    <row r="1624" spans="5:14" ht="18" customHeight="1" x14ac:dyDescent="0.25">
      <c r="E1624" s="14">
        <f>ATT.!D1626</f>
        <v>0</v>
      </c>
      <c r="F1624" s="14" t="str">
        <f>ATT.!E1626</f>
        <v/>
      </c>
      <c r="G1624" s="15" t="str">
        <f>ATT.!F1626</f>
        <v/>
      </c>
      <c r="H1624" s="15" t="str">
        <f>ATT.!G1626</f>
        <v/>
      </c>
      <c r="I1624" s="14" t="str">
        <f>ATT.!H1626</f>
        <v/>
      </c>
      <c r="J1624" s="78"/>
      <c r="K1624" s="78"/>
      <c r="L1624" s="79"/>
      <c r="M1624" s="79"/>
      <c r="N1624" s="79"/>
    </row>
    <row r="1625" spans="5:14" ht="18" customHeight="1" x14ac:dyDescent="0.25">
      <c r="E1625" s="14">
        <f>ATT.!D1627</f>
        <v>0</v>
      </c>
      <c r="F1625" s="14" t="str">
        <f>ATT.!E1627</f>
        <v/>
      </c>
      <c r="G1625" s="15" t="str">
        <f>ATT.!F1627</f>
        <v/>
      </c>
      <c r="H1625" s="15" t="str">
        <f>ATT.!G1627</f>
        <v/>
      </c>
      <c r="I1625" s="14" t="str">
        <f>ATT.!H1627</f>
        <v/>
      </c>
      <c r="J1625" s="78"/>
      <c r="K1625" s="78"/>
      <c r="L1625" s="79"/>
      <c r="M1625" s="79"/>
      <c r="N1625" s="79"/>
    </row>
    <row r="1626" spans="5:14" ht="18" customHeight="1" x14ac:dyDescent="0.25">
      <c r="E1626" s="14">
        <f>ATT.!D1628</f>
        <v>0</v>
      </c>
      <c r="F1626" s="14" t="str">
        <f>ATT.!E1628</f>
        <v/>
      </c>
      <c r="G1626" s="15" t="str">
        <f>ATT.!F1628</f>
        <v/>
      </c>
      <c r="H1626" s="15" t="str">
        <f>ATT.!G1628</f>
        <v/>
      </c>
      <c r="I1626" s="14" t="str">
        <f>ATT.!H1628</f>
        <v/>
      </c>
      <c r="J1626" s="78"/>
      <c r="K1626" s="78"/>
      <c r="L1626" s="79"/>
      <c r="M1626" s="79"/>
      <c r="N1626" s="79"/>
    </row>
    <row r="1627" spans="5:14" ht="18" customHeight="1" x14ac:dyDescent="0.25">
      <c r="E1627" s="14">
        <f>ATT.!D1629</f>
        <v>0</v>
      </c>
      <c r="F1627" s="14" t="str">
        <f>ATT.!E1629</f>
        <v/>
      </c>
      <c r="G1627" s="15" t="str">
        <f>ATT.!F1629</f>
        <v/>
      </c>
      <c r="H1627" s="15" t="str">
        <f>ATT.!G1629</f>
        <v/>
      </c>
      <c r="I1627" s="14" t="str">
        <f>ATT.!H1629</f>
        <v/>
      </c>
      <c r="J1627" s="78"/>
      <c r="K1627" s="78"/>
      <c r="L1627" s="79"/>
      <c r="M1627" s="79"/>
      <c r="N1627" s="79"/>
    </row>
    <row r="1628" spans="5:14" ht="18" customHeight="1" x14ac:dyDescent="0.25">
      <c r="E1628" s="14">
        <f>ATT.!D1630</f>
        <v>0</v>
      </c>
      <c r="F1628" s="14" t="str">
        <f>ATT.!E1630</f>
        <v/>
      </c>
      <c r="G1628" s="15" t="str">
        <f>ATT.!F1630</f>
        <v/>
      </c>
      <c r="H1628" s="15" t="str">
        <f>ATT.!G1630</f>
        <v/>
      </c>
      <c r="I1628" s="14" t="str">
        <f>ATT.!H1630</f>
        <v/>
      </c>
      <c r="J1628" s="78"/>
      <c r="K1628" s="78"/>
      <c r="L1628" s="79"/>
      <c r="M1628" s="79"/>
      <c r="N1628" s="79"/>
    </row>
    <row r="1629" spans="5:14" ht="18" customHeight="1" x14ac:dyDescent="0.25">
      <c r="E1629" s="14">
        <f>ATT.!D1631</f>
        <v>0</v>
      </c>
      <c r="F1629" s="14" t="str">
        <f>ATT.!E1631</f>
        <v/>
      </c>
      <c r="G1629" s="15" t="str">
        <f>ATT.!F1631</f>
        <v/>
      </c>
      <c r="H1629" s="15" t="str">
        <f>ATT.!G1631</f>
        <v/>
      </c>
      <c r="I1629" s="14" t="str">
        <f>ATT.!H1631</f>
        <v/>
      </c>
      <c r="J1629" s="78"/>
      <c r="K1629" s="78"/>
      <c r="L1629" s="79"/>
      <c r="M1629" s="79"/>
      <c r="N1629" s="79"/>
    </row>
    <row r="1630" spans="5:14" ht="18" customHeight="1" x14ac:dyDescent="0.25">
      <c r="E1630" s="14">
        <f>ATT.!D1632</f>
        <v>0</v>
      </c>
      <c r="F1630" s="14" t="str">
        <f>ATT.!E1632</f>
        <v/>
      </c>
      <c r="G1630" s="15" t="str">
        <f>ATT.!F1632</f>
        <v/>
      </c>
      <c r="H1630" s="15" t="str">
        <f>ATT.!G1632</f>
        <v/>
      </c>
      <c r="I1630" s="14" t="str">
        <f>ATT.!H1632</f>
        <v/>
      </c>
      <c r="J1630" s="78"/>
      <c r="K1630" s="78"/>
      <c r="L1630" s="79"/>
      <c r="M1630" s="79"/>
      <c r="N1630" s="79"/>
    </row>
    <row r="1631" spans="5:14" ht="18" customHeight="1" x14ac:dyDescent="0.25">
      <c r="E1631" s="14">
        <f>ATT.!D1633</f>
        <v>0</v>
      </c>
      <c r="F1631" s="14" t="str">
        <f>ATT.!E1633</f>
        <v/>
      </c>
      <c r="G1631" s="15" t="str">
        <f>ATT.!F1633</f>
        <v/>
      </c>
      <c r="H1631" s="15" t="str">
        <f>ATT.!G1633</f>
        <v/>
      </c>
      <c r="I1631" s="14" t="str">
        <f>ATT.!H1633</f>
        <v/>
      </c>
      <c r="J1631" s="78"/>
      <c r="K1631" s="78"/>
      <c r="L1631" s="79"/>
      <c r="M1631" s="79"/>
      <c r="N1631" s="79"/>
    </row>
    <row r="1632" spans="5:14" ht="18" customHeight="1" x14ac:dyDescent="0.25">
      <c r="E1632" s="14">
        <f>ATT.!D1634</f>
        <v>0</v>
      </c>
      <c r="F1632" s="14" t="str">
        <f>ATT.!E1634</f>
        <v/>
      </c>
      <c r="G1632" s="15" t="str">
        <f>ATT.!F1634</f>
        <v/>
      </c>
      <c r="H1632" s="15" t="str">
        <f>ATT.!G1634</f>
        <v/>
      </c>
      <c r="I1632" s="14" t="str">
        <f>ATT.!H1634</f>
        <v/>
      </c>
      <c r="J1632" s="78"/>
      <c r="K1632" s="78"/>
      <c r="L1632" s="79"/>
      <c r="M1632" s="79"/>
      <c r="N1632" s="79"/>
    </row>
    <row r="1633" spans="5:14" ht="18" customHeight="1" x14ac:dyDescent="0.25">
      <c r="E1633" s="14">
        <f>ATT.!D1635</f>
        <v>0</v>
      </c>
      <c r="F1633" s="14" t="str">
        <f>ATT.!E1635</f>
        <v/>
      </c>
      <c r="G1633" s="15" t="str">
        <f>ATT.!F1635</f>
        <v/>
      </c>
      <c r="H1633" s="15" t="str">
        <f>ATT.!G1635</f>
        <v/>
      </c>
      <c r="I1633" s="14" t="str">
        <f>ATT.!H1635</f>
        <v/>
      </c>
      <c r="J1633" s="78"/>
      <c r="K1633" s="78"/>
      <c r="L1633" s="79"/>
      <c r="M1633" s="79"/>
      <c r="N1633" s="79"/>
    </row>
    <row r="1634" spans="5:14" ht="18" customHeight="1" x14ac:dyDescent="0.25">
      <c r="E1634" s="14">
        <f>ATT.!D1636</f>
        <v>0</v>
      </c>
      <c r="F1634" s="14" t="str">
        <f>ATT.!E1636</f>
        <v/>
      </c>
      <c r="G1634" s="15" t="str">
        <f>ATT.!F1636</f>
        <v/>
      </c>
      <c r="H1634" s="15" t="str">
        <f>ATT.!G1636</f>
        <v/>
      </c>
      <c r="I1634" s="14" t="str">
        <f>ATT.!H1636</f>
        <v/>
      </c>
      <c r="J1634" s="78"/>
      <c r="K1634" s="78"/>
      <c r="L1634" s="79"/>
      <c r="M1634" s="79"/>
      <c r="N1634" s="79"/>
    </row>
    <row r="1635" spans="5:14" ht="18" customHeight="1" x14ac:dyDescent="0.25">
      <c r="E1635" s="14">
        <f>ATT.!D1637</f>
        <v>0</v>
      </c>
      <c r="F1635" s="14" t="str">
        <f>ATT.!E1637</f>
        <v/>
      </c>
      <c r="G1635" s="15" t="str">
        <f>ATT.!F1637</f>
        <v/>
      </c>
      <c r="H1635" s="15" t="str">
        <f>ATT.!G1637</f>
        <v/>
      </c>
      <c r="I1635" s="14" t="str">
        <f>ATT.!H1637</f>
        <v/>
      </c>
      <c r="J1635" s="78"/>
      <c r="K1635" s="78"/>
      <c r="L1635" s="79"/>
      <c r="M1635" s="79"/>
      <c r="N1635" s="79"/>
    </row>
    <row r="1636" spans="5:14" ht="18" customHeight="1" x14ac:dyDescent="0.25">
      <c r="E1636" s="14">
        <f>ATT.!D1638</f>
        <v>0</v>
      </c>
      <c r="F1636" s="14" t="str">
        <f>ATT.!E1638</f>
        <v/>
      </c>
      <c r="G1636" s="15" t="str">
        <f>ATT.!F1638</f>
        <v/>
      </c>
      <c r="H1636" s="15" t="str">
        <f>ATT.!G1638</f>
        <v/>
      </c>
      <c r="I1636" s="14" t="str">
        <f>ATT.!H1638</f>
        <v/>
      </c>
      <c r="J1636" s="78"/>
      <c r="K1636" s="78"/>
      <c r="L1636" s="79"/>
      <c r="M1636" s="79"/>
      <c r="N1636" s="79"/>
    </row>
    <row r="1637" spans="5:14" ht="18" customHeight="1" x14ac:dyDescent="0.25">
      <c r="E1637" s="14">
        <f>ATT.!D1639</f>
        <v>0</v>
      </c>
      <c r="F1637" s="14" t="str">
        <f>ATT.!E1639</f>
        <v/>
      </c>
      <c r="G1637" s="15" t="str">
        <f>ATT.!F1639</f>
        <v/>
      </c>
      <c r="H1637" s="15" t="str">
        <f>ATT.!G1639</f>
        <v/>
      </c>
      <c r="I1637" s="14" t="str">
        <f>ATT.!H1639</f>
        <v/>
      </c>
      <c r="J1637" s="78"/>
      <c r="K1637" s="78"/>
      <c r="L1637" s="79"/>
      <c r="M1637" s="79"/>
      <c r="N1637" s="79"/>
    </row>
    <row r="1638" spans="5:14" ht="18" customHeight="1" x14ac:dyDescent="0.25">
      <c r="E1638" s="14">
        <f>ATT.!D1640</f>
        <v>0</v>
      </c>
      <c r="F1638" s="14" t="str">
        <f>ATT.!E1640</f>
        <v/>
      </c>
      <c r="G1638" s="15" t="str">
        <f>ATT.!F1640</f>
        <v/>
      </c>
      <c r="H1638" s="15" t="str">
        <f>ATT.!G1640</f>
        <v/>
      </c>
      <c r="I1638" s="14" t="str">
        <f>ATT.!H1640</f>
        <v/>
      </c>
      <c r="J1638" s="78"/>
      <c r="K1638" s="78"/>
      <c r="L1638" s="79"/>
      <c r="M1638" s="79"/>
      <c r="N1638" s="79"/>
    </row>
    <row r="1639" spans="5:14" ht="18" customHeight="1" x14ac:dyDescent="0.25">
      <c r="E1639" s="14">
        <f>ATT.!D1641</f>
        <v>0</v>
      </c>
      <c r="F1639" s="14" t="str">
        <f>ATT.!E1641</f>
        <v/>
      </c>
      <c r="G1639" s="15" t="str">
        <f>ATT.!F1641</f>
        <v/>
      </c>
      <c r="H1639" s="15" t="str">
        <f>ATT.!G1641</f>
        <v/>
      </c>
      <c r="I1639" s="14" t="str">
        <f>ATT.!H1641</f>
        <v/>
      </c>
      <c r="J1639" s="78"/>
      <c r="K1639" s="78"/>
      <c r="L1639" s="79"/>
      <c r="M1639" s="79"/>
      <c r="N1639" s="79"/>
    </row>
    <row r="1640" spans="5:14" ht="18" customHeight="1" x14ac:dyDescent="0.25">
      <c r="E1640" s="14">
        <f>ATT.!D1642</f>
        <v>0</v>
      </c>
      <c r="F1640" s="14" t="str">
        <f>ATT.!E1642</f>
        <v/>
      </c>
      <c r="G1640" s="15" t="str">
        <f>ATT.!F1642</f>
        <v/>
      </c>
      <c r="H1640" s="15" t="str">
        <f>ATT.!G1642</f>
        <v/>
      </c>
      <c r="I1640" s="14" t="str">
        <f>ATT.!H1642</f>
        <v/>
      </c>
      <c r="J1640" s="78"/>
      <c r="K1640" s="78"/>
      <c r="L1640" s="79"/>
      <c r="M1640" s="79"/>
      <c r="N1640" s="79"/>
    </row>
    <row r="1641" spans="5:14" ht="18" customHeight="1" x14ac:dyDescent="0.25">
      <c r="E1641" s="14">
        <f>ATT.!D1643</f>
        <v>0</v>
      </c>
      <c r="F1641" s="14" t="str">
        <f>ATT.!E1643</f>
        <v/>
      </c>
      <c r="G1641" s="15" t="str">
        <f>ATT.!F1643</f>
        <v/>
      </c>
      <c r="H1641" s="15" t="str">
        <f>ATT.!G1643</f>
        <v/>
      </c>
      <c r="I1641" s="14" t="str">
        <f>ATT.!H1643</f>
        <v/>
      </c>
      <c r="J1641" s="78"/>
      <c r="K1641" s="78"/>
      <c r="L1641" s="79"/>
      <c r="M1641" s="79"/>
      <c r="N1641" s="79"/>
    </row>
    <row r="1642" spans="5:14" ht="18" customHeight="1" x14ac:dyDescent="0.25">
      <c r="E1642" s="14">
        <f>ATT.!D1644</f>
        <v>0</v>
      </c>
      <c r="F1642" s="14" t="str">
        <f>ATT.!E1644</f>
        <v/>
      </c>
      <c r="G1642" s="15" t="str">
        <f>ATT.!F1644</f>
        <v/>
      </c>
      <c r="H1642" s="15" t="str">
        <f>ATT.!G1644</f>
        <v/>
      </c>
      <c r="I1642" s="14" t="str">
        <f>ATT.!H1644</f>
        <v/>
      </c>
      <c r="J1642" s="78"/>
      <c r="K1642" s="78"/>
      <c r="L1642" s="79"/>
      <c r="M1642" s="79"/>
      <c r="N1642" s="79"/>
    </row>
    <row r="1643" spans="5:14" ht="18" customHeight="1" x14ac:dyDescent="0.25">
      <c r="E1643" s="14">
        <f>ATT.!D1645</f>
        <v>0</v>
      </c>
      <c r="F1643" s="14" t="str">
        <f>ATT.!E1645</f>
        <v/>
      </c>
      <c r="G1643" s="15" t="str">
        <f>ATT.!F1645</f>
        <v/>
      </c>
      <c r="H1643" s="15" t="str">
        <f>ATT.!G1645</f>
        <v/>
      </c>
      <c r="I1643" s="14" t="str">
        <f>ATT.!H1645</f>
        <v/>
      </c>
      <c r="J1643" s="78"/>
      <c r="K1643" s="78"/>
      <c r="L1643" s="79"/>
      <c r="M1643" s="79"/>
      <c r="N1643" s="79"/>
    </row>
    <row r="1644" spans="5:14" ht="18" customHeight="1" x14ac:dyDescent="0.25">
      <c r="E1644" s="14">
        <f>ATT.!D1646</f>
        <v>0</v>
      </c>
      <c r="F1644" s="14" t="str">
        <f>ATT.!E1646</f>
        <v/>
      </c>
      <c r="G1644" s="15" t="str">
        <f>ATT.!F1646</f>
        <v/>
      </c>
      <c r="H1644" s="15" t="str">
        <f>ATT.!G1646</f>
        <v/>
      </c>
      <c r="I1644" s="14" t="str">
        <f>ATT.!H1646</f>
        <v/>
      </c>
      <c r="J1644" s="78"/>
      <c r="K1644" s="78"/>
      <c r="L1644" s="79"/>
      <c r="M1644" s="79"/>
      <c r="N1644" s="79"/>
    </row>
    <row r="1645" spans="5:14" ht="18" customHeight="1" x14ac:dyDescent="0.25">
      <c r="E1645" s="14">
        <f>ATT.!D1647</f>
        <v>0</v>
      </c>
      <c r="F1645" s="14" t="str">
        <f>ATT.!E1647</f>
        <v/>
      </c>
      <c r="G1645" s="15" t="str">
        <f>ATT.!F1647</f>
        <v/>
      </c>
      <c r="H1645" s="15" t="str">
        <f>ATT.!G1647</f>
        <v/>
      </c>
      <c r="I1645" s="14" t="str">
        <f>ATT.!H1647</f>
        <v/>
      </c>
      <c r="J1645" s="78"/>
      <c r="K1645" s="78"/>
      <c r="L1645" s="79"/>
      <c r="M1645" s="79"/>
      <c r="N1645" s="79"/>
    </row>
    <row r="1646" spans="5:14" ht="18" customHeight="1" x14ac:dyDescent="0.25">
      <c r="E1646" s="14">
        <f>ATT.!D1648</f>
        <v>0</v>
      </c>
      <c r="F1646" s="14" t="str">
        <f>ATT.!E1648</f>
        <v/>
      </c>
      <c r="G1646" s="15" t="str">
        <f>ATT.!F1648</f>
        <v/>
      </c>
      <c r="H1646" s="15" t="str">
        <f>ATT.!G1648</f>
        <v/>
      </c>
      <c r="I1646" s="14" t="str">
        <f>ATT.!H1648</f>
        <v/>
      </c>
      <c r="J1646" s="78"/>
      <c r="K1646" s="78"/>
      <c r="L1646" s="79"/>
      <c r="M1646" s="79"/>
      <c r="N1646" s="79"/>
    </row>
    <row r="1647" spans="5:14" ht="18" customHeight="1" x14ac:dyDescent="0.25">
      <c r="E1647" s="14">
        <f>ATT.!D1649</f>
        <v>0</v>
      </c>
      <c r="F1647" s="14" t="str">
        <f>ATT.!E1649</f>
        <v/>
      </c>
      <c r="G1647" s="15" t="str">
        <f>ATT.!F1649</f>
        <v/>
      </c>
      <c r="H1647" s="15" t="str">
        <f>ATT.!G1649</f>
        <v/>
      </c>
      <c r="I1647" s="14" t="str">
        <f>ATT.!H1649</f>
        <v/>
      </c>
      <c r="J1647" s="78"/>
      <c r="K1647" s="78"/>
      <c r="L1647" s="79"/>
      <c r="M1647" s="79"/>
      <c r="N1647" s="79"/>
    </row>
    <row r="1648" spans="5:14" ht="18" customHeight="1" x14ac:dyDescent="0.25">
      <c r="E1648" s="14">
        <f>ATT.!D1650</f>
        <v>0</v>
      </c>
      <c r="F1648" s="14" t="str">
        <f>ATT.!E1650</f>
        <v/>
      </c>
      <c r="G1648" s="15" t="str">
        <f>ATT.!F1650</f>
        <v/>
      </c>
      <c r="H1648" s="15" t="str">
        <f>ATT.!G1650</f>
        <v/>
      </c>
      <c r="I1648" s="14" t="str">
        <f>ATT.!H1650</f>
        <v/>
      </c>
      <c r="J1648" s="78"/>
      <c r="K1648" s="78"/>
      <c r="L1648" s="79"/>
      <c r="M1648" s="79"/>
      <c r="N1648" s="79"/>
    </row>
    <row r="1649" spans="5:14" ht="18" customHeight="1" x14ac:dyDescent="0.25">
      <c r="E1649" s="14">
        <f>ATT.!D1651</f>
        <v>0</v>
      </c>
      <c r="F1649" s="14" t="str">
        <f>ATT.!E1651</f>
        <v/>
      </c>
      <c r="G1649" s="15" t="str">
        <f>ATT.!F1651</f>
        <v/>
      </c>
      <c r="H1649" s="15" t="str">
        <f>ATT.!G1651</f>
        <v/>
      </c>
      <c r="I1649" s="14" t="str">
        <f>ATT.!H1651</f>
        <v/>
      </c>
      <c r="J1649" s="78"/>
      <c r="K1649" s="78"/>
      <c r="L1649" s="79"/>
      <c r="M1649" s="79"/>
      <c r="N1649" s="79"/>
    </row>
    <row r="1650" spans="5:14" ht="18" customHeight="1" x14ac:dyDescent="0.25">
      <c r="E1650" s="14">
        <f>ATT.!D1652</f>
        <v>0</v>
      </c>
      <c r="F1650" s="14" t="str">
        <f>ATT.!E1652</f>
        <v/>
      </c>
      <c r="G1650" s="15" t="str">
        <f>ATT.!F1652</f>
        <v/>
      </c>
      <c r="H1650" s="15" t="str">
        <f>ATT.!G1652</f>
        <v/>
      </c>
      <c r="I1650" s="14" t="str">
        <f>ATT.!H1652</f>
        <v/>
      </c>
      <c r="J1650" s="78"/>
      <c r="K1650" s="78"/>
      <c r="L1650" s="79"/>
      <c r="M1650" s="79"/>
      <c r="N1650" s="79"/>
    </row>
    <row r="1651" spans="5:14" ht="18" customHeight="1" x14ac:dyDescent="0.25">
      <c r="E1651" s="14">
        <f>ATT.!D1653</f>
        <v>0</v>
      </c>
      <c r="F1651" s="14" t="str">
        <f>ATT.!E1653</f>
        <v/>
      </c>
      <c r="G1651" s="15" t="str">
        <f>ATT.!F1653</f>
        <v/>
      </c>
      <c r="H1651" s="15" t="str">
        <f>ATT.!G1653</f>
        <v/>
      </c>
      <c r="I1651" s="14" t="str">
        <f>ATT.!H1653</f>
        <v/>
      </c>
      <c r="J1651" s="78"/>
      <c r="K1651" s="78"/>
      <c r="L1651" s="79"/>
      <c r="M1651" s="79"/>
      <c r="N1651" s="79"/>
    </row>
    <row r="1652" spans="5:14" ht="18" customHeight="1" x14ac:dyDescent="0.25">
      <c r="E1652" s="14">
        <f>ATT.!D1654</f>
        <v>0</v>
      </c>
      <c r="F1652" s="14" t="str">
        <f>ATT.!E1654</f>
        <v/>
      </c>
      <c r="G1652" s="15" t="str">
        <f>ATT.!F1654</f>
        <v/>
      </c>
      <c r="H1652" s="15" t="str">
        <f>ATT.!G1654</f>
        <v/>
      </c>
      <c r="I1652" s="14" t="str">
        <f>ATT.!H1654</f>
        <v/>
      </c>
      <c r="J1652" s="78"/>
      <c r="K1652" s="78"/>
      <c r="L1652" s="79"/>
      <c r="M1652" s="79"/>
      <c r="N1652" s="79"/>
    </row>
    <row r="1653" spans="5:14" ht="18" customHeight="1" x14ac:dyDescent="0.25">
      <c r="E1653" s="14">
        <f>ATT.!D1655</f>
        <v>0</v>
      </c>
      <c r="F1653" s="14" t="str">
        <f>ATT.!E1655</f>
        <v/>
      </c>
      <c r="G1653" s="15" t="str">
        <f>ATT.!F1655</f>
        <v/>
      </c>
      <c r="H1653" s="15" t="str">
        <f>ATT.!G1655</f>
        <v/>
      </c>
      <c r="I1653" s="14" t="str">
        <f>ATT.!H1655</f>
        <v/>
      </c>
      <c r="J1653" s="78"/>
      <c r="K1653" s="78"/>
      <c r="L1653" s="79"/>
      <c r="M1653" s="79"/>
      <c r="N1653" s="79"/>
    </row>
    <row r="1654" spans="5:14" ht="18" customHeight="1" x14ac:dyDescent="0.25">
      <c r="E1654" s="14">
        <f>ATT.!D1656</f>
        <v>0</v>
      </c>
      <c r="F1654" s="14" t="str">
        <f>ATT.!E1656</f>
        <v/>
      </c>
      <c r="G1654" s="15" t="str">
        <f>ATT.!F1656</f>
        <v/>
      </c>
      <c r="H1654" s="15" t="str">
        <f>ATT.!G1656</f>
        <v/>
      </c>
      <c r="I1654" s="14" t="str">
        <f>ATT.!H1656</f>
        <v/>
      </c>
      <c r="J1654" s="78"/>
      <c r="K1654" s="78"/>
      <c r="L1654" s="79"/>
      <c r="M1654" s="79"/>
      <c r="N1654" s="79"/>
    </row>
    <row r="1655" spans="5:14" ht="18" customHeight="1" x14ac:dyDescent="0.25">
      <c r="E1655" s="14">
        <f>ATT.!D1657</f>
        <v>0</v>
      </c>
      <c r="F1655" s="14" t="str">
        <f>ATT.!E1657</f>
        <v/>
      </c>
      <c r="G1655" s="15" t="str">
        <f>ATT.!F1657</f>
        <v/>
      </c>
      <c r="H1655" s="15" t="str">
        <f>ATT.!G1657</f>
        <v/>
      </c>
      <c r="I1655" s="14" t="str">
        <f>ATT.!H1657</f>
        <v/>
      </c>
      <c r="J1655" s="78"/>
      <c r="K1655" s="78"/>
      <c r="L1655" s="79"/>
      <c r="M1655" s="79"/>
      <c r="N1655" s="79"/>
    </row>
    <row r="1656" spans="5:14" ht="18" customHeight="1" x14ac:dyDescent="0.25">
      <c r="E1656" s="14">
        <f>ATT.!D1658</f>
        <v>0</v>
      </c>
      <c r="F1656" s="14" t="str">
        <f>ATT.!E1658</f>
        <v/>
      </c>
      <c r="G1656" s="15" t="str">
        <f>ATT.!F1658</f>
        <v/>
      </c>
      <c r="H1656" s="15" t="str">
        <f>ATT.!G1658</f>
        <v/>
      </c>
      <c r="I1656" s="14" t="str">
        <f>ATT.!H1658</f>
        <v/>
      </c>
      <c r="J1656" s="78"/>
      <c r="K1656" s="78"/>
      <c r="L1656" s="79"/>
      <c r="M1656" s="79"/>
      <c r="N1656" s="79"/>
    </row>
    <row r="1657" spans="5:14" ht="18" customHeight="1" x14ac:dyDescent="0.25">
      <c r="E1657" s="14">
        <f>ATT.!D1659</f>
        <v>0</v>
      </c>
      <c r="F1657" s="14" t="str">
        <f>ATT.!E1659</f>
        <v/>
      </c>
      <c r="G1657" s="15" t="str">
        <f>ATT.!F1659</f>
        <v/>
      </c>
      <c r="H1657" s="15" t="str">
        <f>ATT.!G1659</f>
        <v/>
      </c>
      <c r="I1657" s="14" t="str">
        <f>ATT.!H1659</f>
        <v/>
      </c>
      <c r="J1657" s="78"/>
      <c r="K1657" s="78"/>
      <c r="L1657" s="79"/>
      <c r="M1657" s="79"/>
      <c r="N1657" s="79"/>
    </row>
    <row r="1658" spans="5:14" ht="18" customHeight="1" x14ac:dyDescent="0.25">
      <c r="E1658" s="14">
        <f>ATT.!D1660</f>
        <v>0</v>
      </c>
      <c r="F1658" s="14" t="str">
        <f>ATT.!E1660</f>
        <v/>
      </c>
      <c r="G1658" s="15" t="str">
        <f>ATT.!F1660</f>
        <v/>
      </c>
      <c r="H1658" s="15" t="str">
        <f>ATT.!G1660</f>
        <v/>
      </c>
      <c r="I1658" s="14" t="str">
        <f>ATT.!H1660</f>
        <v/>
      </c>
      <c r="J1658" s="78"/>
      <c r="K1658" s="78"/>
      <c r="L1658" s="79"/>
      <c r="M1658" s="79"/>
      <c r="N1658" s="79"/>
    </row>
    <row r="1659" spans="5:14" ht="18" customHeight="1" x14ac:dyDescent="0.25">
      <c r="E1659" s="14">
        <f>ATT.!D1661</f>
        <v>0</v>
      </c>
      <c r="F1659" s="14" t="str">
        <f>ATT.!E1661</f>
        <v/>
      </c>
      <c r="G1659" s="15" t="str">
        <f>ATT.!F1661</f>
        <v/>
      </c>
      <c r="H1659" s="15" t="str">
        <f>ATT.!G1661</f>
        <v/>
      </c>
      <c r="I1659" s="14" t="str">
        <f>ATT.!H1661</f>
        <v/>
      </c>
      <c r="J1659" s="78"/>
      <c r="K1659" s="78"/>
      <c r="L1659" s="79"/>
      <c r="M1659" s="79"/>
      <c r="N1659" s="79"/>
    </row>
    <row r="1660" spans="5:14" ht="18" customHeight="1" x14ac:dyDescent="0.25">
      <c r="E1660" s="14">
        <f>ATT.!D1662</f>
        <v>0</v>
      </c>
      <c r="F1660" s="14" t="str">
        <f>ATT.!E1662</f>
        <v/>
      </c>
      <c r="G1660" s="15" t="str">
        <f>ATT.!F1662</f>
        <v/>
      </c>
      <c r="H1660" s="15" t="str">
        <f>ATT.!G1662</f>
        <v/>
      </c>
      <c r="I1660" s="14" t="str">
        <f>ATT.!H1662</f>
        <v/>
      </c>
      <c r="J1660" s="78"/>
      <c r="K1660" s="78"/>
      <c r="L1660" s="79"/>
      <c r="M1660" s="79"/>
      <c r="N1660" s="79"/>
    </row>
    <row r="1661" spans="5:14" ht="18" customHeight="1" x14ac:dyDescent="0.25">
      <c r="E1661" s="14">
        <f>ATT.!D1663</f>
        <v>0</v>
      </c>
      <c r="F1661" s="14" t="str">
        <f>ATT.!E1663</f>
        <v/>
      </c>
      <c r="G1661" s="15" t="str">
        <f>ATT.!F1663</f>
        <v/>
      </c>
      <c r="H1661" s="15" t="str">
        <f>ATT.!G1663</f>
        <v/>
      </c>
      <c r="I1661" s="14" t="str">
        <f>ATT.!H1663</f>
        <v/>
      </c>
      <c r="J1661" s="78"/>
      <c r="K1661" s="78"/>
      <c r="L1661" s="79"/>
      <c r="M1661" s="79"/>
      <c r="N1661" s="79"/>
    </row>
    <row r="1662" spans="5:14" ht="18" customHeight="1" x14ac:dyDescent="0.25">
      <c r="E1662" s="14">
        <f>ATT.!D1664</f>
        <v>0</v>
      </c>
      <c r="F1662" s="14" t="str">
        <f>ATT.!E1664</f>
        <v/>
      </c>
      <c r="G1662" s="15" t="str">
        <f>ATT.!F1664</f>
        <v/>
      </c>
      <c r="H1662" s="15" t="str">
        <f>ATT.!G1664</f>
        <v/>
      </c>
      <c r="I1662" s="14" t="str">
        <f>ATT.!H1664</f>
        <v/>
      </c>
      <c r="J1662" s="78"/>
      <c r="K1662" s="78"/>
      <c r="L1662" s="79"/>
      <c r="M1662" s="79"/>
      <c r="N1662" s="79"/>
    </row>
    <row r="1663" spans="5:14" ht="18" customHeight="1" x14ac:dyDescent="0.25">
      <c r="E1663" s="14">
        <f>ATT.!D1665</f>
        <v>0</v>
      </c>
      <c r="F1663" s="14" t="str">
        <f>ATT.!E1665</f>
        <v/>
      </c>
      <c r="G1663" s="15" t="str">
        <f>ATT.!F1665</f>
        <v/>
      </c>
      <c r="H1663" s="15" t="str">
        <f>ATT.!G1665</f>
        <v/>
      </c>
      <c r="I1663" s="14" t="str">
        <f>ATT.!H1665</f>
        <v/>
      </c>
      <c r="J1663" s="78"/>
      <c r="K1663" s="78"/>
      <c r="L1663" s="79"/>
      <c r="M1663" s="79"/>
      <c r="N1663" s="79"/>
    </row>
    <row r="1664" spans="5:14" ht="18" customHeight="1" x14ac:dyDescent="0.25">
      <c r="E1664" s="14">
        <f>ATT.!D1666</f>
        <v>0</v>
      </c>
      <c r="F1664" s="14" t="str">
        <f>ATT.!E1666</f>
        <v/>
      </c>
      <c r="G1664" s="15" t="str">
        <f>ATT.!F1666</f>
        <v/>
      </c>
      <c r="H1664" s="15" t="str">
        <f>ATT.!G1666</f>
        <v/>
      </c>
      <c r="I1664" s="14" t="str">
        <f>ATT.!H1666</f>
        <v/>
      </c>
      <c r="J1664" s="78"/>
      <c r="K1664" s="78"/>
      <c r="L1664" s="79"/>
      <c r="M1664" s="79"/>
      <c r="N1664" s="79"/>
    </row>
    <row r="1665" spans="5:14" ht="18" customHeight="1" x14ac:dyDescent="0.25">
      <c r="E1665" s="14">
        <f>ATT.!D1667</f>
        <v>0</v>
      </c>
      <c r="F1665" s="14" t="str">
        <f>ATT.!E1667</f>
        <v/>
      </c>
      <c r="G1665" s="15" t="str">
        <f>ATT.!F1667</f>
        <v/>
      </c>
      <c r="H1665" s="15" t="str">
        <f>ATT.!G1667</f>
        <v/>
      </c>
      <c r="I1665" s="14" t="str">
        <f>ATT.!H1667</f>
        <v/>
      </c>
      <c r="J1665" s="78"/>
      <c r="K1665" s="78"/>
      <c r="L1665" s="79"/>
      <c r="M1665" s="79"/>
      <c r="N1665" s="79"/>
    </row>
    <row r="1666" spans="5:14" ht="18" customHeight="1" x14ac:dyDescent="0.25">
      <c r="E1666" s="14">
        <f>ATT.!D1668</f>
        <v>0</v>
      </c>
      <c r="F1666" s="14" t="str">
        <f>ATT.!E1668</f>
        <v/>
      </c>
      <c r="G1666" s="15" t="str">
        <f>ATT.!F1668</f>
        <v/>
      </c>
      <c r="H1666" s="15" t="str">
        <f>ATT.!G1668</f>
        <v/>
      </c>
      <c r="I1666" s="14" t="str">
        <f>ATT.!H1668</f>
        <v/>
      </c>
      <c r="J1666" s="78"/>
      <c r="K1666" s="78"/>
      <c r="L1666" s="79"/>
      <c r="M1666" s="79"/>
      <c r="N1666" s="79"/>
    </row>
    <row r="1667" spans="5:14" ht="18" customHeight="1" x14ac:dyDescent="0.25">
      <c r="E1667" s="14">
        <f>ATT.!D1669</f>
        <v>0</v>
      </c>
      <c r="F1667" s="14" t="str">
        <f>ATT.!E1669</f>
        <v/>
      </c>
      <c r="G1667" s="15" t="str">
        <f>ATT.!F1669</f>
        <v/>
      </c>
      <c r="H1667" s="15" t="str">
        <f>ATT.!G1669</f>
        <v/>
      </c>
      <c r="I1667" s="14" t="str">
        <f>ATT.!H1669</f>
        <v/>
      </c>
      <c r="J1667" s="78"/>
      <c r="K1667" s="78"/>
      <c r="L1667" s="79"/>
      <c r="M1667" s="79"/>
      <c r="N1667" s="79"/>
    </row>
    <row r="1668" spans="5:14" ht="18" customHeight="1" x14ac:dyDescent="0.25">
      <c r="E1668" s="14">
        <f>ATT.!D1670</f>
        <v>0</v>
      </c>
      <c r="F1668" s="14" t="str">
        <f>ATT.!E1670</f>
        <v/>
      </c>
      <c r="G1668" s="15" t="str">
        <f>ATT.!F1670</f>
        <v/>
      </c>
      <c r="H1668" s="15" t="str">
        <f>ATT.!G1670</f>
        <v/>
      </c>
      <c r="I1668" s="14" t="str">
        <f>ATT.!H1670</f>
        <v/>
      </c>
      <c r="J1668" s="78"/>
      <c r="K1668" s="78"/>
      <c r="L1668" s="79"/>
      <c r="M1668" s="79"/>
      <c r="N1668" s="79"/>
    </row>
    <row r="1669" spans="5:14" ht="18" customHeight="1" x14ac:dyDescent="0.25">
      <c r="E1669" s="14">
        <f>ATT.!D1671</f>
        <v>0</v>
      </c>
      <c r="F1669" s="14" t="str">
        <f>ATT.!E1671</f>
        <v/>
      </c>
      <c r="G1669" s="15" t="str">
        <f>ATT.!F1671</f>
        <v/>
      </c>
      <c r="H1669" s="15" t="str">
        <f>ATT.!G1671</f>
        <v/>
      </c>
      <c r="I1669" s="14" t="str">
        <f>ATT.!H1671</f>
        <v/>
      </c>
      <c r="J1669" s="78"/>
      <c r="K1669" s="78"/>
      <c r="L1669" s="79"/>
      <c r="M1669" s="79"/>
      <c r="N1669" s="79"/>
    </row>
    <row r="1670" spans="5:14" ht="18" customHeight="1" x14ac:dyDescent="0.25">
      <c r="E1670" s="14">
        <f>ATT.!D1672</f>
        <v>0</v>
      </c>
      <c r="F1670" s="14" t="str">
        <f>ATT.!E1672</f>
        <v/>
      </c>
      <c r="G1670" s="15" t="str">
        <f>ATT.!F1672</f>
        <v/>
      </c>
      <c r="H1670" s="15" t="str">
        <f>ATT.!G1672</f>
        <v/>
      </c>
      <c r="I1670" s="14" t="str">
        <f>ATT.!H1672</f>
        <v/>
      </c>
      <c r="J1670" s="78"/>
      <c r="K1670" s="78"/>
      <c r="L1670" s="79"/>
      <c r="M1670" s="79"/>
      <c r="N1670" s="79"/>
    </row>
    <row r="1671" spans="5:14" ht="18" customHeight="1" x14ac:dyDescent="0.25">
      <c r="E1671" s="14">
        <f>ATT.!D1673</f>
        <v>0</v>
      </c>
      <c r="F1671" s="14" t="str">
        <f>ATT.!E1673</f>
        <v/>
      </c>
      <c r="G1671" s="15" t="str">
        <f>ATT.!F1673</f>
        <v/>
      </c>
      <c r="H1671" s="15" t="str">
        <f>ATT.!G1673</f>
        <v/>
      </c>
      <c r="I1671" s="14" t="str">
        <f>ATT.!H1673</f>
        <v/>
      </c>
      <c r="J1671" s="78"/>
      <c r="K1671" s="78"/>
      <c r="L1671" s="79"/>
      <c r="M1671" s="79"/>
      <c r="N1671" s="79"/>
    </row>
    <row r="1672" spans="5:14" ht="18" customHeight="1" x14ac:dyDescent="0.25">
      <c r="E1672" s="14">
        <f>ATT.!D1674</f>
        <v>0</v>
      </c>
      <c r="F1672" s="14" t="str">
        <f>ATT.!E1674</f>
        <v/>
      </c>
      <c r="G1672" s="15" t="str">
        <f>ATT.!F1674</f>
        <v/>
      </c>
      <c r="H1672" s="15" t="str">
        <f>ATT.!G1674</f>
        <v/>
      </c>
      <c r="I1672" s="14" t="str">
        <f>ATT.!H1674</f>
        <v/>
      </c>
      <c r="J1672" s="78"/>
      <c r="K1672" s="78"/>
      <c r="L1672" s="79"/>
      <c r="M1672" s="79"/>
      <c r="N1672" s="79"/>
    </row>
    <row r="1673" spans="5:14" ht="18" customHeight="1" x14ac:dyDescent="0.25">
      <c r="E1673" s="14">
        <f>ATT.!D1675</f>
        <v>0</v>
      </c>
      <c r="F1673" s="14" t="str">
        <f>ATT.!E1675</f>
        <v/>
      </c>
      <c r="G1673" s="15" t="str">
        <f>ATT.!F1675</f>
        <v/>
      </c>
      <c r="H1673" s="15" t="str">
        <f>ATT.!G1675</f>
        <v/>
      </c>
      <c r="I1673" s="14" t="str">
        <f>ATT.!H1675</f>
        <v/>
      </c>
      <c r="J1673" s="78"/>
      <c r="K1673" s="78"/>
      <c r="L1673" s="79"/>
      <c r="M1673" s="79"/>
      <c r="N1673" s="79"/>
    </row>
    <row r="1674" spans="5:14" ht="18" customHeight="1" x14ac:dyDescent="0.25">
      <c r="E1674" s="14">
        <f>ATT.!D1676</f>
        <v>0</v>
      </c>
      <c r="F1674" s="14" t="str">
        <f>ATT.!E1676</f>
        <v/>
      </c>
      <c r="G1674" s="15" t="str">
        <f>ATT.!F1676</f>
        <v/>
      </c>
      <c r="H1674" s="15" t="str">
        <f>ATT.!G1676</f>
        <v/>
      </c>
      <c r="I1674" s="14" t="str">
        <f>ATT.!H1676</f>
        <v/>
      </c>
      <c r="J1674" s="78"/>
      <c r="K1674" s="78"/>
      <c r="L1674" s="79"/>
      <c r="M1674" s="79"/>
      <c r="N1674" s="79"/>
    </row>
    <row r="1675" spans="5:14" ht="18" customHeight="1" x14ac:dyDescent="0.25">
      <c r="E1675" s="14">
        <f>ATT.!D1677</f>
        <v>0</v>
      </c>
      <c r="F1675" s="14" t="str">
        <f>ATT.!E1677</f>
        <v/>
      </c>
      <c r="G1675" s="15" t="str">
        <f>ATT.!F1677</f>
        <v/>
      </c>
      <c r="H1675" s="15" t="str">
        <f>ATT.!G1677</f>
        <v/>
      </c>
      <c r="I1675" s="14" t="str">
        <f>ATT.!H1677</f>
        <v/>
      </c>
      <c r="J1675" s="78"/>
      <c r="K1675" s="78"/>
      <c r="L1675" s="79"/>
      <c r="M1675" s="79"/>
      <c r="N1675" s="79"/>
    </row>
    <row r="1676" spans="5:14" ht="18" customHeight="1" x14ac:dyDescent="0.25">
      <c r="E1676" s="14">
        <f>ATT.!D1678</f>
        <v>0</v>
      </c>
      <c r="F1676" s="14" t="str">
        <f>ATT.!E1678</f>
        <v/>
      </c>
      <c r="G1676" s="15" t="str">
        <f>ATT.!F1678</f>
        <v/>
      </c>
      <c r="H1676" s="15" t="str">
        <f>ATT.!G1678</f>
        <v/>
      </c>
      <c r="I1676" s="14" t="str">
        <f>ATT.!H1678</f>
        <v/>
      </c>
      <c r="J1676" s="78"/>
      <c r="K1676" s="78"/>
      <c r="L1676" s="79"/>
      <c r="M1676" s="79"/>
      <c r="N1676" s="79"/>
    </row>
    <row r="1677" spans="5:14" ht="18" customHeight="1" x14ac:dyDescent="0.25">
      <c r="E1677" s="14">
        <f>ATT.!D1679</f>
        <v>0</v>
      </c>
      <c r="F1677" s="14" t="str">
        <f>ATT.!E1679</f>
        <v/>
      </c>
      <c r="G1677" s="15" t="str">
        <f>ATT.!F1679</f>
        <v/>
      </c>
      <c r="H1677" s="15" t="str">
        <f>ATT.!G1679</f>
        <v/>
      </c>
      <c r="I1677" s="14" t="str">
        <f>ATT.!H1679</f>
        <v/>
      </c>
      <c r="J1677" s="78"/>
      <c r="K1677" s="78"/>
      <c r="L1677" s="79"/>
      <c r="M1677" s="79"/>
      <c r="N1677" s="79"/>
    </row>
    <row r="1678" spans="5:14" ht="18" customHeight="1" x14ac:dyDescent="0.25">
      <c r="E1678" s="14">
        <f>ATT.!D1680</f>
        <v>0</v>
      </c>
      <c r="F1678" s="14" t="str">
        <f>ATT.!E1680</f>
        <v/>
      </c>
      <c r="G1678" s="15" t="str">
        <f>ATT.!F1680</f>
        <v/>
      </c>
      <c r="H1678" s="15" t="str">
        <f>ATT.!G1680</f>
        <v/>
      </c>
      <c r="I1678" s="14" t="str">
        <f>ATT.!H1680</f>
        <v/>
      </c>
      <c r="J1678" s="78"/>
      <c r="K1678" s="78"/>
      <c r="L1678" s="79"/>
      <c r="M1678" s="79"/>
      <c r="N1678" s="79"/>
    </row>
    <row r="1679" spans="5:14" ht="18" customHeight="1" x14ac:dyDescent="0.25">
      <c r="E1679" s="14">
        <f>ATT.!D1681</f>
        <v>0</v>
      </c>
      <c r="F1679" s="14" t="str">
        <f>ATT.!E1681</f>
        <v/>
      </c>
      <c r="G1679" s="15" t="str">
        <f>ATT.!F1681</f>
        <v/>
      </c>
      <c r="H1679" s="15" t="str">
        <f>ATT.!G1681</f>
        <v/>
      </c>
      <c r="I1679" s="14" t="str">
        <f>ATT.!H1681</f>
        <v/>
      </c>
      <c r="J1679" s="78"/>
      <c r="K1679" s="78"/>
      <c r="L1679" s="79"/>
      <c r="M1679" s="79"/>
      <c r="N1679" s="79"/>
    </row>
    <row r="1680" spans="5:14" ht="18" customHeight="1" x14ac:dyDescent="0.25">
      <c r="E1680" s="14">
        <f>ATT.!D1682</f>
        <v>0</v>
      </c>
      <c r="F1680" s="14" t="str">
        <f>ATT.!E1682</f>
        <v/>
      </c>
      <c r="G1680" s="15" t="str">
        <f>ATT.!F1682</f>
        <v/>
      </c>
      <c r="H1680" s="15" t="str">
        <f>ATT.!G1682</f>
        <v/>
      </c>
      <c r="I1680" s="14" t="str">
        <f>ATT.!H1682</f>
        <v/>
      </c>
      <c r="J1680" s="78"/>
      <c r="K1680" s="78"/>
      <c r="L1680" s="79"/>
      <c r="M1680" s="79"/>
      <c r="N1680" s="79"/>
    </row>
    <row r="1681" spans="5:14" ht="18" customHeight="1" x14ac:dyDescent="0.25">
      <c r="E1681" s="14">
        <f>ATT.!D1683</f>
        <v>0</v>
      </c>
      <c r="F1681" s="14" t="str">
        <f>ATT.!E1683</f>
        <v/>
      </c>
      <c r="G1681" s="15" t="str">
        <f>ATT.!F1683</f>
        <v/>
      </c>
      <c r="H1681" s="15" t="str">
        <f>ATT.!G1683</f>
        <v/>
      </c>
      <c r="I1681" s="14" t="str">
        <f>ATT.!H1683</f>
        <v/>
      </c>
      <c r="J1681" s="78"/>
      <c r="K1681" s="78"/>
      <c r="L1681" s="79"/>
      <c r="M1681" s="79"/>
      <c r="N1681" s="79"/>
    </row>
    <row r="1682" spans="5:14" ht="18" customHeight="1" x14ac:dyDescent="0.25">
      <c r="E1682" s="14">
        <f>ATT.!D1684</f>
        <v>0</v>
      </c>
      <c r="F1682" s="14" t="str">
        <f>ATT.!E1684</f>
        <v/>
      </c>
      <c r="G1682" s="15" t="str">
        <f>ATT.!F1684</f>
        <v/>
      </c>
      <c r="H1682" s="15" t="str">
        <f>ATT.!G1684</f>
        <v/>
      </c>
      <c r="I1682" s="14" t="str">
        <f>ATT.!H1684</f>
        <v/>
      </c>
      <c r="J1682" s="78"/>
      <c r="K1682" s="78"/>
      <c r="L1682" s="79"/>
      <c r="M1682" s="79"/>
      <c r="N1682" s="79"/>
    </row>
    <row r="1683" spans="5:14" ht="18" customHeight="1" x14ac:dyDescent="0.25">
      <c r="E1683" s="14">
        <f>ATT.!D1685</f>
        <v>0</v>
      </c>
      <c r="F1683" s="14" t="str">
        <f>ATT.!E1685</f>
        <v/>
      </c>
      <c r="G1683" s="15" t="str">
        <f>ATT.!F1685</f>
        <v/>
      </c>
      <c r="H1683" s="15" t="str">
        <f>ATT.!G1685</f>
        <v/>
      </c>
      <c r="I1683" s="14" t="str">
        <f>ATT.!H1685</f>
        <v/>
      </c>
      <c r="J1683" s="78"/>
      <c r="K1683" s="78"/>
      <c r="L1683" s="79"/>
      <c r="M1683" s="79"/>
      <c r="N1683" s="79"/>
    </row>
    <row r="1684" spans="5:14" ht="18" customHeight="1" x14ac:dyDescent="0.25">
      <c r="E1684" s="14">
        <f>ATT.!D1686</f>
        <v>0</v>
      </c>
      <c r="F1684" s="14" t="str">
        <f>ATT.!E1686</f>
        <v/>
      </c>
      <c r="G1684" s="15" t="str">
        <f>ATT.!F1686</f>
        <v/>
      </c>
      <c r="H1684" s="15" t="str">
        <f>ATT.!G1686</f>
        <v/>
      </c>
      <c r="I1684" s="14" t="str">
        <f>ATT.!H1686</f>
        <v/>
      </c>
      <c r="J1684" s="78"/>
      <c r="K1684" s="78"/>
      <c r="L1684" s="79"/>
      <c r="M1684" s="79"/>
      <c r="N1684" s="79"/>
    </row>
    <row r="1685" spans="5:14" ht="18" customHeight="1" x14ac:dyDescent="0.25">
      <c r="E1685" s="14">
        <f>ATT.!D1687</f>
        <v>0</v>
      </c>
      <c r="F1685" s="14" t="str">
        <f>ATT.!E1687</f>
        <v/>
      </c>
      <c r="G1685" s="15" t="str">
        <f>ATT.!F1687</f>
        <v/>
      </c>
      <c r="H1685" s="15" t="str">
        <f>ATT.!G1687</f>
        <v/>
      </c>
      <c r="I1685" s="14" t="str">
        <f>ATT.!H1687</f>
        <v/>
      </c>
      <c r="J1685" s="78"/>
      <c r="K1685" s="78"/>
      <c r="L1685" s="79"/>
      <c r="M1685" s="79"/>
      <c r="N1685" s="79"/>
    </row>
    <row r="1686" spans="5:14" ht="18" customHeight="1" x14ac:dyDescent="0.25">
      <c r="E1686" s="14">
        <f>ATT.!D1688</f>
        <v>0</v>
      </c>
      <c r="F1686" s="14" t="str">
        <f>ATT.!E1688</f>
        <v/>
      </c>
      <c r="G1686" s="15" t="str">
        <f>ATT.!F1688</f>
        <v/>
      </c>
      <c r="H1686" s="15" t="str">
        <f>ATT.!G1688</f>
        <v/>
      </c>
      <c r="I1686" s="14" t="str">
        <f>ATT.!H1688</f>
        <v/>
      </c>
      <c r="J1686" s="78"/>
      <c r="K1686" s="78"/>
      <c r="L1686" s="79"/>
      <c r="M1686" s="79"/>
      <c r="N1686" s="79"/>
    </row>
    <row r="1687" spans="5:14" ht="18" customHeight="1" x14ac:dyDescent="0.25">
      <c r="E1687" s="14">
        <f>ATT.!D1689</f>
        <v>0</v>
      </c>
      <c r="F1687" s="14" t="str">
        <f>ATT.!E1689</f>
        <v/>
      </c>
      <c r="G1687" s="15" t="str">
        <f>ATT.!F1689</f>
        <v/>
      </c>
      <c r="H1687" s="15" t="str">
        <f>ATT.!G1689</f>
        <v/>
      </c>
      <c r="I1687" s="14" t="str">
        <f>ATT.!H1689</f>
        <v/>
      </c>
      <c r="J1687" s="78"/>
      <c r="K1687" s="78"/>
      <c r="L1687" s="79"/>
      <c r="M1687" s="79"/>
      <c r="N1687" s="79"/>
    </row>
    <row r="1688" spans="5:14" ht="18" customHeight="1" x14ac:dyDescent="0.25">
      <c r="E1688" s="14">
        <f>ATT.!D1690</f>
        <v>0</v>
      </c>
      <c r="F1688" s="14" t="str">
        <f>ATT.!E1690</f>
        <v/>
      </c>
      <c r="G1688" s="15" t="str">
        <f>ATT.!F1690</f>
        <v/>
      </c>
      <c r="H1688" s="15" t="str">
        <f>ATT.!G1690</f>
        <v/>
      </c>
      <c r="I1688" s="14" t="str">
        <f>ATT.!H1690</f>
        <v/>
      </c>
      <c r="J1688" s="78"/>
      <c r="K1688" s="78"/>
      <c r="L1688" s="79"/>
      <c r="M1688" s="79"/>
      <c r="N1688" s="79"/>
    </row>
    <row r="1689" spans="5:14" ht="18" customHeight="1" x14ac:dyDescent="0.25">
      <c r="E1689" s="14">
        <f>ATT.!D1691</f>
        <v>0</v>
      </c>
      <c r="F1689" s="14" t="str">
        <f>ATT.!E1691</f>
        <v/>
      </c>
      <c r="G1689" s="15" t="str">
        <f>ATT.!F1691</f>
        <v/>
      </c>
      <c r="H1689" s="15" t="str">
        <f>ATT.!G1691</f>
        <v/>
      </c>
      <c r="I1689" s="14" t="str">
        <f>ATT.!H1691</f>
        <v/>
      </c>
      <c r="J1689" s="78"/>
      <c r="K1689" s="78"/>
      <c r="L1689" s="79"/>
      <c r="M1689" s="79"/>
      <c r="N1689" s="79"/>
    </row>
    <row r="1690" spans="5:14" ht="18" customHeight="1" x14ac:dyDescent="0.25">
      <c r="E1690" s="14">
        <f>ATT.!D1692</f>
        <v>0</v>
      </c>
      <c r="F1690" s="14" t="str">
        <f>ATT.!E1692</f>
        <v/>
      </c>
      <c r="G1690" s="15" t="str">
        <f>ATT.!F1692</f>
        <v/>
      </c>
      <c r="H1690" s="15" t="str">
        <f>ATT.!G1692</f>
        <v/>
      </c>
      <c r="I1690" s="14" t="str">
        <f>ATT.!H1692</f>
        <v/>
      </c>
      <c r="J1690" s="78"/>
      <c r="K1690" s="78"/>
      <c r="L1690" s="79"/>
      <c r="M1690" s="79"/>
      <c r="N1690" s="79"/>
    </row>
    <row r="1691" spans="5:14" ht="18" customHeight="1" x14ac:dyDescent="0.25">
      <c r="E1691" s="14">
        <f>ATT.!D1693</f>
        <v>0</v>
      </c>
      <c r="F1691" s="14" t="str">
        <f>ATT.!E1693</f>
        <v/>
      </c>
      <c r="G1691" s="15" t="str">
        <f>ATT.!F1693</f>
        <v/>
      </c>
      <c r="H1691" s="15" t="str">
        <f>ATT.!G1693</f>
        <v/>
      </c>
      <c r="I1691" s="14" t="str">
        <f>ATT.!H1693</f>
        <v/>
      </c>
      <c r="J1691" s="78"/>
      <c r="K1691" s="78"/>
      <c r="L1691" s="79"/>
      <c r="M1691" s="79"/>
      <c r="N1691" s="79"/>
    </row>
    <row r="1692" spans="5:14" ht="18" customHeight="1" x14ac:dyDescent="0.25">
      <c r="E1692" s="14">
        <f>ATT.!D1694</f>
        <v>0</v>
      </c>
      <c r="F1692" s="14" t="str">
        <f>ATT.!E1694</f>
        <v/>
      </c>
      <c r="G1692" s="15" t="str">
        <f>ATT.!F1694</f>
        <v/>
      </c>
      <c r="H1692" s="15" t="str">
        <f>ATT.!G1694</f>
        <v/>
      </c>
      <c r="I1692" s="14" t="str">
        <f>ATT.!H1694</f>
        <v/>
      </c>
      <c r="J1692" s="78"/>
      <c r="K1692" s="78"/>
      <c r="L1692" s="79"/>
      <c r="M1692" s="79"/>
      <c r="N1692" s="79"/>
    </row>
    <row r="1693" spans="5:14" ht="18" customHeight="1" x14ac:dyDescent="0.25">
      <c r="E1693" s="14">
        <f>ATT.!D1695</f>
        <v>0</v>
      </c>
      <c r="F1693" s="14" t="str">
        <f>ATT.!E1695</f>
        <v/>
      </c>
      <c r="G1693" s="15" t="str">
        <f>ATT.!F1695</f>
        <v/>
      </c>
      <c r="H1693" s="15" t="str">
        <f>ATT.!G1695</f>
        <v/>
      </c>
      <c r="I1693" s="14" t="str">
        <f>ATT.!H1695</f>
        <v/>
      </c>
      <c r="J1693" s="78"/>
      <c r="K1693" s="78"/>
      <c r="L1693" s="79"/>
      <c r="M1693" s="79"/>
      <c r="N1693" s="79"/>
    </row>
    <row r="1694" spans="5:14" ht="18" customHeight="1" x14ac:dyDescent="0.25">
      <c r="E1694" s="14">
        <f>ATT.!D1696</f>
        <v>0</v>
      </c>
      <c r="F1694" s="14" t="str">
        <f>ATT.!E1696</f>
        <v/>
      </c>
      <c r="G1694" s="15" t="str">
        <f>ATT.!F1696</f>
        <v/>
      </c>
      <c r="H1694" s="15" t="str">
        <f>ATT.!G1696</f>
        <v/>
      </c>
      <c r="I1694" s="14" t="str">
        <f>ATT.!H1696</f>
        <v/>
      </c>
      <c r="J1694" s="78"/>
      <c r="K1694" s="78"/>
      <c r="L1694" s="79"/>
      <c r="M1694" s="79"/>
      <c r="N1694" s="79"/>
    </row>
    <row r="1695" spans="5:14" ht="18" customHeight="1" x14ac:dyDescent="0.25">
      <c r="E1695" s="14">
        <f>ATT.!D1697</f>
        <v>0</v>
      </c>
      <c r="F1695" s="14" t="str">
        <f>ATT.!E1697</f>
        <v/>
      </c>
      <c r="G1695" s="15" t="str">
        <f>ATT.!F1697</f>
        <v/>
      </c>
      <c r="H1695" s="15" t="str">
        <f>ATT.!G1697</f>
        <v/>
      </c>
      <c r="I1695" s="14" t="str">
        <f>ATT.!H1697</f>
        <v/>
      </c>
      <c r="J1695" s="78"/>
      <c r="K1695" s="78"/>
      <c r="L1695" s="79"/>
      <c r="M1695" s="79"/>
      <c r="N1695" s="79"/>
    </row>
    <row r="1696" spans="5:14" ht="18" customHeight="1" x14ac:dyDescent="0.25">
      <c r="E1696" s="14">
        <f>ATT.!D1698</f>
        <v>0</v>
      </c>
      <c r="F1696" s="14" t="str">
        <f>ATT.!E1698</f>
        <v/>
      </c>
      <c r="G1696" s="15" t="str">
        <f>ATT.!F1698</f>
        <v/>
      </c>
      <c r="H1696" s="15" t="str">
        <f>ATT.!G1698</f>
        <v/>
      </c>
      <c r="I1696" s="14" t="str">
        <f>ATT.!H1698</f>
        <v/>
      </c>
      <c r="J1696" s="78"/>
      <c r="K1696" s="78"/>
      <c r="L1696" s="79"/>
      <c r="M1696" s="79"/>
      <c r="N1696" s="79"/>
    </row>
    <row r="1697" spans="5:14" ht="18" customHeight="1" x14ac:dyDescent="0.25">
      <c r="E1697" s="14">
        <f>ATT.!D1699</f>
        <v>0</v>
      </c>
      <c r="F1697" s="14" t="str">
        <f>ATT.!E1699</f>
        <v/>
      </c>
      <c r="G1697" s="15" t="str">
        <f>ATT.!F1699</f>
        <v/>
      </c>
      <c r="H1697" s="15" t="str">
        <f>ATT.!G1699</f>
        <v/>
      </c>
      <c r="I1697" s="14" t="str">
        <f>ATT.!H1699</f>
        <v/>
      </c>
      <c r="J1697" s="78"/>
      <c r="K1697" s="78"/>
      <c r="L1697" s="79"/>
      <c r="M1697" s="79"/>
      <c r="N1697" s="79"/>
    </row>
    <row r="1698" spans="5:14" ht="18" customHeight="1" x14ac:dyDescent="0.25">
      <c r="E1698" s="14">
        <f>ATT.!D1700</f>
        <v>0</v>
      </c>
      <c r="F1698" s="14" t="str">
        <f>ATT.!E1700</f>
        <v/>
      </c>
      <c r="G1698" s="15" t="str">
        <f>ATT.!F1700</f>
        <v/>
      </c>
      <c r="H1698" s="15" t="str">
        <f>ATT.!G1700</f>
        <v/>
      </c>
      <c r="I1698" s="14" t="str">
        <f>ATT.!H1700</f>
        <v/>
      </c>
      <c r="J1698" s="78"/>
      <c r="K1698" s="78"/>
      <c r="L1698" s="79"/>
      <c r="M1698" s="79"/>
      <c r="N1698" s="79"/>
    </row>
    <row r="1699" spans="5:14" ht="18" customHeight="1" x14ac:dyDescent="0.25">
      <c r="E1699" s="14">
        <f>ATT.!D1701</f>
        <v>0</v>
      </c>
      <c r="F1699" s="14" t="str">
        <f>ATT.!E1701</f>
        <v/>
      </c>
      <c r="G1699" s="15" t="str">
        <f>ATT.!F1701</f>
        <v/>
      </c>
      <c r="H1699" s="15" t="str">
        <f>ATT.!G1701</f>
        <v/>
      </c>
      <c r="I1699" s="14" t="str">
        <f>ATT.!H1701</f>
        <v/>
      </c>
      <c r="J1699" s="78"/>
      <c r="K1699" s="78"/>
      <c r="L1699" s="79"/>
      <c r="M1699" s="79"/>
      <c r="N1699" s="79"/>
    </row>
    <row r="1700" spans="5:14" ht="18" customHeight="1" x14ac:dyDescent="0.25">
      <c r="E1700" s="14">
        <f>ATT.!D1702</f>
        <v>0</v>
      </c>
      <c r="F1700" s="14" t="str">
        <f>ATT.!E1702</f>
        <v/>
      </c>
      <c r="G1700" s="15" t="str">
        <f>ATT.!F1702</f>
        <v/>
      </c>
      <c r="H1700" s="15" t="str">
        <f>ATT.!G1702</f>
        <v/>
      </c>
      <c r="I1700" s="14" t="str">
        <f>ATT.!H1702</f>
        <v/>
      </c>
      <c r="J1700" s="78"/>
      <c r="K1700" s="78"/>
      <c r="L1700" s="79"/>
      <c r="M1700" s="79"/>
      <c r="N1700" s="79"/>
    </row>
    <row r="1701" spans="5:14" ht="18" customHeight="1" x14ac:dyDescent="0.25">
      <c r="E1701" s="14">
        <f>ATT.!D1703</f>
        <v>0</v>
      </c>
      <c r="F1701" s="14" t="str">
        <f>ATT.!E1703</f>
        <v/>
      </c>
      <c r="G1701" s="15" t="str">
        <f>ATT.!F1703</f>
        <v/>
      </c>
      <c r="H1701" s="15" t="str">
        <f>ATT.!G1703</f>
        <v/>
      </c>
      <c r="I1701" s="14" t="str">
        <f>ATT.!H1703</f>
        <v/>
      </c>
      <c r="J1701" s="78"/>
      <c r="K1701" s="78"/>
      <c r="L1701" s="79"/>
      <c r="M1701" s="79"/>
      <c r="N1701" s="79"/>
    </row>
    <row r="1702" spans="5:14" ht="18" customHeight="1" x14ac:dyDescent="0.25">
      <c r="E1702" s="14">
        <f>ATT.!D1704</f>
        <v>0</v>
      </c>
      <c r="F1702" s="14" t="str">
        <f>ATT.!E1704</f>
        <v/>
      </c>
      <c r="G1702" s="15" t="str">
        <f>ATT.!F1704</f>
        <v/>
      </c>
      <c r="H1702" s="15" t="str">
        <f>ATT.!G1704</f>
        <v/>
      </c>
      <c r="I1702" s="14" t="str">
        <f>ATT.!H1704</f>
        <v/>
      </c>
      <c r="J1702" s="78"/>
      <c r="K1702" s="78"/>
      <c r="L1702" s="79"/>
      <c r="M1702" s="79"/>
      <c r="N1702" s="79"/>
    </row>
    <row r="1703" spans="5:14" ht="18" customHeight="1" x14ac:dyDescent="0.25">
      <c r="E1703" s="14">
        <f>ATT.!D1705</f>
        <v>0</v>
      </c>
      <c r="F1703" s="14" t="str">
        <f>ATT.!E1705</f>
        <v/>
      </c>
      <c r="G1703" s="15" t="str">
        <f>ATT.!F1705</f>
        <v/>
      </c>
      <c r="H1703" s="15" t="str">
        <f>ATT.!G1705</f>
        <v/>
      </c>
      <c r="I1703" s="14" t="str">
        <f>ATT.!H1705</f>
        <v/>
      </c>
      <c r="J1703" s="78"/>
      <c r="K1703" s="78"/>
      <c r="L1703" s="79"/>
      <c r="M1703" s="79"/>
      <c r="N1703" s="79"/>
    </row>
    <row r="1704" spans="5:14" ht="18" customHeight="1" x14ac:dyDescent="0.25">
      <c r="E1704" s="14">
        <f>ATT.!D1706</f>
        <v>0</v>
      </c>
      <c r="F1704" s="14" t="str">
        <f>ATT.!E1706</f>
        <v/>
      </c>
      <c r="G1704" s="15" t="str">
        <f>ATT.!F1706</f>
        <v/>
      </c>
      <c r="H1704" s="15" t="str">
        <f>ATT.!G1706</f>
        <v/>
      </c>
      <c r="I1704" s="14" t="str">
        <f>ATT.!H1706</f>
        <v/>
      </c>
      <c r="J1704" s="78"/>
      <c r="K1704" s="78"/>
      <c r="L1704" s="79"/>
      <c r="M1704" s="79"/>
      <c r="N1704" s="79"/>
    </row>
    <row r="1705" spans="5:14" ht="18" customHeight="1" x14ac:dyDescent="0.25">
      <c r="E1705" s="14">
        <f>ATT.!D1707</f>
        <v>0</v>
      </c>
      <c r="F1705" s="14" t="str">
        <f>ATT.!E1707</f>
        <v/>
      </c>
      <c r="G1705" s="15" t="str">
        <f>ATT.!F1707</f>
        <v/>
      </c>
      <c r="H1705" s="15" t="str">
        <f>ATT.!G1707</f>
        <v/>
      </c>
      <c r="I1705" s="14" t="str">
        <f>ATT.!H1707</f>
        <v/>
      </c>
      <c r="J1705" s="78"/>
      <c r="K1705" s="78"/>
      <c r="L1705" s="79"/>
      <c r="M1705" s="79"/>
      <c r="N1705" s="79"/>
    </row>
    <row r="1706" spans="5:14" ht="18" customHeight="1" x14ac:dyDescent="0.25">
      <c r="E1706" s="14">
        <f>ATT.!D1708</f>
        <v>0</v>
      </c>
      <c r="F1706" s="14" t="str">
        <f>ATT.!E1708</f>
        <v/>
      </c>
      <c r="G1706" s="15" t="str">
        <f>ATT.!F1708</f>
        <v/>
      </c>
      <c r="H1706" s="15" t="str">
        <f>ATT.!G1708</f>
        <v/>
      </c>
      <c r="I1706" s="14" t="str">
        <f>ATT.!H1708</f>
        <v/>
      </c>
      <c r="J1706" s="78"/>
      <c r="K1706" s="78"/>
      <c r="L1706" s="79"/>
      <c r="M1706" s="79"/>
      <c r="N1706" s="79"/>
    </row>
    <row r="1707" spans="5:14" ht="18" customHeight="1" x14ac:dyDescent="0.25">
      <c r="E1707" s="14">
        <f>ATT.!D1709</f>
        <v>0</v>
      </c>
      <c r="F1707" s="14" t="str">
        <f>ATT.!E1709</f>
        <v/>
      </c>
      <c r="G1707" s="15" t="str">
        <f>ATT.!F1709</f>
        <v/>
      </c>
      <c r="H1707" s="15" t="str">
        <f>ATT.!G1709</f>
        <v/>
      </c>
      <c r="I1707" s="14" t="str">
        <f>ATT.!H1709</f>
        <v/>
      </c>
      <c r="J1707" s="78"/>
      <c r="K1707" s="78"/>
      <c r="L1707" s="79"/>
      <c r="M1707" s="79"/>
      <c r="N1707" s="79"/>
    </row>
    <row r="1708" spans="5:14" ht="18" customHeight="1" x14ac:dyDescent="0.25">
      <c r="E1708" s="14">
        <f>ATT.!D1710</f>
        <v>0</v>
      </c>
      <c r="F1708" s="14" t="str">
        <f>ATT.!E1710</f>
        <v/>
      </c>
      <c r="G1708" s="15" t="str">
        <f>ATT.!F1710</f>
        <v/>
      </c>
      <c r="H1708" s="15" t="str">
        <f>ATT.!G1710</f>
        <v/>
      </c>
      <c r="I1708" s="14" t="str">
        <f>ATT.!H1710</f>
        <v/>
      </c>
      <c r="J1708" s="78"/>
      <c r="K1708" s="78"/>
      <c r="L1708" s="79"/>
      <c r="M1708" s="79"/>
      <c r="N1708" s="79"/>
    </row>
    <row r="1709" spans="5:14" ht="18" customHeight="1" x14ac:dyDescent="0.25">
      <c r="E1709" s="14">
        <f>ATT.!D1711</f>
        <v>0</v>
      </c>
      <c r="F1709" s="14" t="str">
        <f>ATT.!E1711</f>
        <v/>
      </c>
      <c r="G1709" s="15" t="str">
        <f>ATT.!F1711</f>
        <v/>
      </c>
      <c r="H1709" s="15" t="str">
        <f>ATT.!G1711</f>
        <v/>
      </c>
      <c r="I1709" s="14" t="str">
        <f>ATT.!H1711</f>
        <v/>
      </c>
      <c r="J1709" s="78"/>
      <c r="K1709" s="78"/>
      <c r="L1709" s="79"/>
      <c r="M1709" s="79"/>
      <c r="N1709" s="79"/>
    </row>
    <row r="1710" spans="5:14" ht="18" customHeight="1" x14ac:dyDescent="0.25">
      <c r="E1710" s="14">
        <f>ATT.!D1712</f>
        <v>0</v>
      </c>
      <c r="F1710" s="14" t="str">
        <f>ATT.!E1712</f>
        <v/>
      </c>
      <c r="G1710" s="15" t="str">
        <f>ATT.!F1712</f>
        <v/>
      </c>
      <c r="H1710" s="15" t="str">
        <f>ATT.!G1712</f>
        <v/>
      </c>
      <c r="I1710" s="14" t="str">
        <f>ATT.!H1712</f>
        <v/>
      </c>
      <c r="J1710" s="78"/>
      <c r="K1710" s="78"/>
      <c r="L1710" s="79"/>
      <c r="M1710" s="79"/>
      <c r="N1710" s="79"/>
    </row>
    <row r="1711" spans="5:14" ht="18" customHeight="1" x14ac:dyDescent="0.25">
      <c r="E1711" s="14">
        <f>ATT.!D1713</f>
        <v>0</v>
      </c>
      <c r="F1711" s="14" t="str">
        <f>ATT.!E1713</f>
        <v/>
      </c>
      <c r="G1711" s="15" t="str">
        <f>ATT.!F1713</f>
        <v/>
      </c>
      <c r="H1711" s="15" t="str">
        <f>ATT.!G1713</f>
        <v/>
      </c>
      <c r="I1711" s="14" t="str">
        <f>ATT.!H1713</f>
        <v/>
      </c>
      <c r="J1711" s="78"/>
      <c r="K1711" s="78"/>
      <c r="L1711" s="79"/>
      <c r="M1711" s="79"/>
      <c r="N1711" s="79"/>
    </row>
    <row r="1712" spans="5:14" ht="18" customHeight="1" x14ac:dyDescent="0.25">
      <c r="E1712" s="14">
        <f>ATT.!D1714</f>
        <v>0</v>
      </c>
      <c r="F1712" s="14" t="str">
        <f>ATT.!E1714</f>
        <v/>
      </c>
      <c r="G1712" s="15" t="str">
        <f>ATT.!F1714</f>
        <v/>
      </c>
      <c r="H1712" s="15" t="str">
        <f>ATT.!G1714</f>
        <v/>
      </c>
      <c r="I1712" s="14" t="str">
        <f>ATT.!H1714</f>
        <v/>
      </c>
      <c r="J1712" s="78"/>
      <c r="K1712" s="78"/>
      <c r="L1712" s="79"/>
      <c r="M1712" s="79"/>
      <c r="N1712" s="79"/>
    </row>
    <row r="1713" spans="5:14" ht="18" customHeight="1" x14ac:dyDescent="0.25">
      <c r="E1713" s="14">
        <f>ATT.!D1715</f>
        <v>0</v>
      </c>
      <c r="F1713" s="14" t="str">
        <f>ATT.!E1715</f>
        <v/>
      </c>
      <c r="G1713" s="15" t="str">
        <f>ATT.!F1715</f>
        <v/>
      </c>
      <c r="H1713" s="15" t="str">
        <f>ATT.!G1715</f>
        <v/>
      </c>
      <c r="I1713" s="14" t="str">
        <f>ATT.!H1715</f>
        <v/>
      </c>
      <c r="J1713" s="78"/>
      <c r="K1713" s="78"/>
      <c r="L1713" s="79"/>
      <c r="M1713" s="79"/>
      <c r="N1713" s="79"/>
    </row>
    <row r="1714" spans="5:14" ht="18" customHeight="1" x14ac:dyDescent="0.25">
      <c r="E1714" s="14">
        <f>ATT.!D1716</f>
        <v>0</v>
      </c>
      <c r="F1714" s="14" t="str">
        <f>ATT.!E1716</f>
        <v/>
      </c>
      <c r="G1714" s="15" t="str">
        <f>ATT.!F1716</f>
        <v/>
      </c>
      <c r="H1714" s="15" t="str">
        <f>ATT.!G1716</f>
        <v/>
      </c>
      <c r="I1714" s="14" t="str">
        <f>ATT.!H1716</f>
        <v/>
      </c>
      <c r="J1714" s="78"/>
      <c r="K1714" s="78"/>
      <c r="L1714" s="79"/>
      <c r="M1714" s="79"/>
      <c r="N1714" s="79"/>
    </row>
    <row r="1715" spans="5:14" ht="18" customHeight="1" x14ac:dyDescent="0.25">
      <c r="E1715" s="14">
        <f>ATT.!D1717</f>
        <v>0</v>
      </c>
      <c r="F1715" s="14" t="str">
        <f>ATT.!E1717</f>
        <v/>
      </c>
      <c r="G1715" s="15" t="str">
        <f>ATT.!F1717</f>
        <v/>
      </c>
      <c r="H1715" s="15" t="str">
        <f>ATT.!G1717</f>
        <v/>
      </c>
      <c r="I1715" s="14" t="str">
        <f>ATT.!H1717</f>
        <v/>
      </c>
      <c r="J1715" s="78"/>
      <c r="K1715" s="78"/>
      <c r="L1715" s="79"/>
      <c r="M1715" s="79"/>
      <c r="N1715" s="79"/>
    </row>
    <row r="1716" spans="5:14" ht="18" customHeight="1" x14ac:dyDescent="0.25">
      <c r="E1716" s="14">
        <f>ATT.!D1718</f>
        <v>0</v>
      </c>
      <c r="F1716" s="14" t="str">
        <f>ATT.!E1718</f>
        <v/>
      </c>
      <c r="G1716" s="15" t="str">
        <f>ATT.!F1718</f>
        <v/>
      </c>
      <c r="H1716" s="15" t="str">
        <f>ATT.!G1718</f>
        <v/>
      </c>
      <c r="I1716" s="14" t="str">
        <f>ATT.!H1718</f>
        <v/>
      </c>
      <c r="J1716" s="78"/>
      <c r="K1716" s="78"/>
      <c r="L1716" s="79"/>
      <c r="M1716" s="79"/>
      <c r="N1716" s="79"/>
    </row>
    <row r="1717" spans="5:14" ht="18" customHeight="1" x14ac:dyDescent="0.25">
      <c r="E1717" s="14">
        <f>ATT.!D1719</f>
        <v>0</v>
      </c>
      <c r="F1717" s="14" t="str">
        <f>ATT.!E1719</f>
        <v/>
      </c>
      <c r="G1717" s="15" t="str">
        <f>ATT.!F1719</f>
        <v/>
      </c>
      <c r="H1717" s="15" t="str">
        <f>ATT.!G1719</f>
        <v/>
      </c>
      <c r="I1717" s="14" t="str">
        <f>ATT.!H1719</f>
        <v/>
      </c>
      <c r="J1717" s="78"/>
      <c r="K1717" s="78"/>
      <c r="L1717" s="79"/>
      <c r="M1717" s="79"/>
      <c r="N1717" s="79"/>
    </row>
    <row r="1718" spans="5:14" ht="18" customHeight="1" x14ac:dyDescent="0.25">
      <c r="E1718" s="14">
        <f>ATT.!D1720</f>
        <v>0</v>
      </c>
      <c r="F1718" s="14" t="str">
        <f>ATT.!E1720</f>
        <v/>
      </c>
      <c r="G1718" s="15" t="str">
        <f>ATT.!F1720</f>
        <v/>
      </c>
      <c r="H1718" s="15" t="str">
        <f>ATT.!G1720</f>
        <v/>
      </c>
      <c r="I1718" s="14" t="str">
        <f>ATT.!H1720</f>
        <v/>
      </c>
      <c r="J1718" s="78"/>
      <c r="K1718" s="78"/>
      <c r="L1718" s="79"/>
      <c r="M1718" s="79"/>
      <c r="N1718" s="79"/>
    </row>
    <row r="1719" spans="5:14" ht="18" customHeight="1" x14ac:dyDescent="0.25">
      <c r="E1719" s="14">
        <f>ATT.!D1721</f>
        <v>0</v>
      </c>
      <c r="F1719" s="14" t="str">
        <f>ATT.!E1721</f>
        <v/>
      </c>
      <c r="G1719" s="15" t="str">
        <f>ATT.!F1721</f>
        <v/>
      </c>
      <c r="H1719" s="15" t="str">
        <f>ATT.!G1721</f>
        <v/>
      </c>
      <c r="I1719" s="14" t="str">
        <f>ATT.!H1721</f>
        <v/>
      </c>
      <c r="J1719" s="78"/>
      <c r="K1719" s="78"/>
      <c r="L1719" s="79"/>
      <c r="M1719" s="79"/>
      <c r="N1719" s="79"/>
    </row>
    <row r="1720" spans="5:14" ht="18" customHeight="1" x14ac:dyDescent="0.25">
      <c r="E1720" s="14">
        <f>ATT.!D1722</f>
        <v>0</v>
      </c>
      <c r="F1720" s="14" t="str">
        <f>ATT.!E1722</f>
        <v/>
      </c>
      <c r="G1720" s="15" t="str">
        <f>ATT.!F1722</f>
        <v/>
      </c>
      <c r="H1720" s="15" t="str">
        <f>ATT.!G1722</f>
        <v/>
      </c>
      <c r="I1720" s="14" t="str">
        <f>ATT.!H1722</f>
        <v/>
      </c>
      <c r="J1720" s="78"/>
      <c r="K1720" s="78"/>
      <c r="L1720" s="79"/>
      <c r="M1720" s="79"/>
      <c r="N1720" s="79"/>
    </row>
    <row r="1721" spans="5:14" ht="18" customHeight="1" x14ac:dyDescent="0.25">
      <c r="E1721" s="14">
        <f>ATT.!D1723</f>
        <v>0</v>
      </c>
      <c r="F1721" s="14" t="str">
        <f>ATT.!E1723</f>
        <v/>
      </c>
      <c r="G1721" s="15" t="str">
        <f>ATT.!F1723</f>
        <v/>
      </c>
      <c r="H1721" s="15" t="str">
        <f>ATT.!G1723</f>
        <v/>
      </c>
      <c r="I1721" s="14" t="str">
        <f>ATT.!H1723</f>
        <v/>
      </c>
      <c r="J1721" s="78"/>
      <c r="K1721" s="78"/>
      <c r="L1721" s="79"/>
      <c r="M1721" s="79"/>
      <c r="N1721" s="79"/>
    </row>
    <row r="1722" spans="5:14" ht="18" customHeight="1" x14ac:dyDescent="0.25">
      <c r="E1722" s="14">
        <f>ATT.!D1724</f>
        <v>0</v>
      </c>
      <c r="F1722" s="14" t="str">
        <f>ATT.!E1724</f>
        <v/>
      </c>
      <c r="G1722" s="15" t="str">
        <f>ATT.!F1724</f>
        <v/>
      </c>
      <c r="H1722" s="15" t="str">
        <f>ATT.!G1724</f>
        <v/>
      </c>
      <c r="I1722" s="14" t="str">
        <f>ATT.!H1724</f>
        <v/>
      </c>
      <c r="J1722" s="78"/>
      <c r="K1722" s="78"/>
      <c r="L1722" s="79"/>
      <c r="M1722" s="79"/>
      <c r="N1722" s="79"/>
    </row>
    <row r="1723" spans="5:14" ht="18" customHeight="1" x14ac:dyDescent="0.25">
      <c r="E1723" s="14">
        <f>ATT.!D1725</f>
        <v>0</v>
      </c>
      <c r="F1723" s="14" t="str">
        <f>ATT.!E1725</f>
        <v/>
      </c>
      <c r="G1723" s="15" t="str">
        <f>ATT.!F1725</f>
        <v/>
      </c>
      <c r="H1723" s="15" t="str">
        <f>ATT.!G1725</f>
        <v/>
      </c>
      <c r="I1723" s="14" t="str">
        <f>ATT.!H1725</f>
        <v/>
      </c>
      <c r="J1723" s="78"/>
      <c r="K1723" s="78"/>
      <c r="L1723" s="79"/>
      <c r="M1723" s="79"/>
      <c r="N1723" s="79"/>
    </row>
    <row r="1724" spans="5:14" ht="18" customHeight="1" x14ac:dyDescent="0.25">
      <c r="E1724" s="14">
        <f>ATT.!D1726</f>
        <v>0</v>
      </c>
      <c r="F1724" s="14" t="str">
        <f>ATT.!E1726</f>
        <v/>
      </c>
      <c r="G1724" s="15" t="str">
        <f>ATT.!F1726</f>
        <v/>
      </c>
      <c r="H1724" s="15" t="str">
        <f>ATT.!G1726</f>
        <v/>
      </c>
      <c r="I1724" s="14" t="str">
        <f>ATT.!H1726</f>
        <v/>
      </c>
      <c r="J1724" s="78"/>
      <c r="K1724" s="78"/>
      <c r="L1724" s="79"/>
      <c r="M1724" s="79"/>
      <c r="N1724" s="79"/>
    </row>
    <row r="1725" spans="5:14" ht="18" customHeight="1" x14ac:dyDescent="0.25">
      <c r="E1725" s="14">
        <f>ATT.!D1727</f>
        <v>0</v>
      </c>
      <c r="F1725" s="14" t="str">
        <f>ATT.!E1727</f>
        <v/>
      </c>
      <c r="G1725" s="15" t="str">
        <f>ATT.!F1727</f>
        <v/>
      </c>
      <c r="H1725" s="15" t="str">
        <f>ATT.!G1727</f>
        <v/>
      </c>
      <c r="I1725" s="14" t="str">
        <f>ATT.!H1727</f>
        <v/>
      </c>
      <c r="J1725" s="78"/>
      <c r="K1725" s="78"/>
      <c r="L1725" s="79"/>
      <c r="M1725" s="79"/>
      <c r="N1725" s="79"/>
    </row>
    <row r="1726" spans="5:14" ht="18" customHeight="1" x14ac:dyDescent="0.25">
      <c r="E1726" s="14">
        <f>ATT.!D1728</f>
        <v>0</v>
      </c>
      <c r="F1726" s="14" t="str">
        <f>ATT.!E1728</f>
        <v/>
      </c>
      <c r="G1726" s="15" t="str">
        <f>ATT.!F1728</f>
        <v/>
      </c>
      <c r="H1726" s="15" t="str">
        <f>ATT.!G1728</f>
        <v/>
      </c>
      <c r="I1726" s="14" t="str">
        <f>ATT.!H1728</f>
        <v/>
      </c>
      <c r="J1726" s="78"/>
      <c r="K1726" s="78"/>
      <c r="L1726" s="79"/>
      <c r="M1726" s="79"/>
      <c r="N1726" s="79"/>
    </row>
    <row r="1727" spans="5:14" ht="18" customHeight="1" x14ac:dyDescent="0.25">
      <c r="E1727" s="14">
        <f>ATT.!D1729</f>
        <v>0</v>
      </c>
      <c r="F1727" s="14" t="str">
        <f>ATT.!E1729</f>
        <v/>
      </c>
      <c r="G1727" s="15" t="str">
        <f>ATT.!F1729</f>
        <v/>
      </c>
      <c r="H1727" s="15" t="str">
        <f>ATT.!G1729</f>
        <v/>
      </c>
      <c r="I1727" s="14" t="str">
        <f>ATT.!H1729</f>
        <v/>
      </c>
      <c r="J1727" s="78"/>
      <c r="K1727" s="78"/>
      <c r="L1727" s="79"/>
      <c r="M1727" s="79"/>
      <c r="N1727" s="79"/>
    </row>
    <row r="1728" spans="5:14" ht="18" customHeight="1" x14ac:dyDescent="0.25">
      <c r="E1728" s="14">
        <f>ATT.!D1730</f>
        <v>0</v>
      </c>
      <c r="F1728" s="14" t="str">
        <f>ATT.!E1730</f>
        <v/>
      </c>
      <c r="G1728" s="15" t="str">
        <f>ATT.!F1730</f>
        <v/>
      </c>
      <c r="H1728" s="15" t="str">
        <f>ATT.!G1730</f>
        <v/>
      </c>
      <c r="I1728" s="14" t="str">
        <f>ATT.!H1730</f>
        <v/>
      </c>
      <c r="J1728" s="78"/>
      <c r="K1728" s="78"/>
      <c r="L1728" s="79"/>
      <c r="M1728" s="79"/>
      <c r="N1728" s="79"/>
    </row>
    <row r="1729" spans="5:14" ht="18" customHeight="1" x14ac:dyDescent="0.25">
      <c r="E1729" s="14">
        <f>ATT.!D1731</f>
        <v>0</v>
      </c>
      <c r="F1729" s="14" t="str">
        <f>ATT.!E1731</f>
        <v/>
      </c>
      <c r="G1729" s="15" t="str">
        <f>ATT.!F1731</f>
        <v/>
      </c>
      <c r="H1729" s="15" t="str">
        <f>ATT.!G1731</f>
        <v/>
      </c>
      <c r="I1729" s="14" t="str">
        <f>ATT.!H1731</f>
        <v/>
      </c>
      <c r="J1729" s="78"/>
      <c r="K1729" s="78"/>
      <c r="L1729" s="79"/>
      <c r="M1729" s="79"/>
      <c r="N1729" s="79"/>
    </row>
    <row r="1730" spans="5:14" ht="18" customHeight="1" x14ac:dyDescent="0.25">
      <c r="E1730" s="14">
        <f>ATT.!D1732</f>
        <v>0</v>
      </c>
      <c r="F1730" s="14" t="str">
        <f>ATT.!E1732</f>
        <v/>
      </c>
      <c r="G1730" s="15" t="str">
        <f>ATT.!F1732</f>
        <v/>
      </c>
      <c r="H1730" s="15" t="str">
        <f>ATT.!G1732</f>
        <v/>
      </c>
      <c r="I1730" s="14" t="str">
        <f>ATT.!H1732</f>
        <v/>
      </c>
      <c r="J1730" s="78"/>
      <c r="K1730" s="78"/>
      <c r="L1730" s="79"/>
      <c r="M1730" s="79"/>
      <c r="N1730" s="79"/>
    </row>
    <row r="1731" spans="5:14" ht="18" customHeight="1" x14ac:dyDescent="0.25">
      <c r="E1731" s="14">
        <f>ATT.!D1733</f>
        <v>0</v>
      </c>
      <c r="F1731" s="14" t="str">
        <f>ATT.!E1733</f>
        <v/>
      </c>
      <c r="G1731" s="15" t="str">
        <f>ATT.!F1733</f>
        <v/>
      </c>
      <c r="H1731" s="15" t="str">
        <f>ATT.!G1733</f>
        <v/>
      </c>
      <c r="I1731" s="14" t="str">
        <f>ATT.!H1733</f>
        <v/>
      </c>
      <c r="J1731" s="78"/>
      <c r="K1731" s="78"/>
      <c r="L1731" s="79"/>
      <c r="M1731" s="79"/>
      <c r="N1731" s="79"/>
    </row>
    <row r="1732" spans="5:14" ht="18" customHeight="1" x14ac:dyDescent="0.25">
      <c r="E1732" s="14">
        <f>ATT.!D1734</f>
        <v>0</v>
      </c>
      <c r="F1732" s="14" t="str">
        <f>ATT.!E1734</f>
        <v/>
      </c>
      <c r="G1732" s="15" t="str">
        <f>ATT.!F1734</f>
        <v/>
      </c>
      <c r="H1732" s="15" t="str">
        <f>ATT.!G1734</f>
        <v/>
      </c>
      <c r="I1732" s="14" t="str">
        <f>ATT.!H1734</f>
        <v/>
      </c>
      <c r="J1732" s="78"/>
      <c r="K1732" s="78"/>
      <c r="L1732" s="79"/>
      <c r="M1732" s="79"/>
      <c r="N1732" s="79"/>
    </row>
    <row r="1733" spans="5:14" ht="18" customHeight="1" x14ac:dyDescent="0.25">
      <c r="E1733" s="14">
        <f>ATT.!D1735</f>
        <v>0</v>
      </c>
      <c r="F1733" s="14" t="str">
        <f>ATT.!E1735</f>
        <v/>
      </c>
      <c r="G1733" s="15" t="str">
        <f>ATT.!F1735</f>
        <v/>
      </c>
      <c r="H1733" s="15" t="str">
        <f>ATT.!G1735</f>
        <v/>
      </c>
      <c r="I1733" s="14" t="str">
        <f>ATT.!H1735</f>
        <v/>
      </c>
      <c r="J1733" s="78"/>
      <c r="K1733" s="78"/>
      <c r="L1733" s="79"/>
      <c r="M1733" s="79"/>
      <c r="N1733" s="79"/>
    </row>
    <row r="1734" spans="5:14" ht="18" customHeight="1" x14ac:dyDescent="0.25">
      <c r="E1734" s="14">
        <f>ATT.!D1736</f>
        <v>0</v>
      </c>
      <c r="F1734" s="14" t="str">
        <f>ATT.!E1736</f>
        <v/>
      </c>
      <c r="G1734" s="15" t="str">
        <f>ATT.!F1736</f>
        <v/>
      </c>
      <c r="H1734" s="15" t="str">
        <f>ATT.!G1736</f>
        <v/>
      </c>
      <c r="I1734" s="14" t="str">
        <f>ATT.!H1736</f>
        <v/>
      </c>
      <c r="J1734" s="78"/>
      <c r="K1734" s="78"/>
      <c r="L1734" s="79"/>
      <c r="M1734" s="79"/>
      <c r="N1734" s="79"/>
    </row>
    <row r="1735" spans="5:14" ht="18" customHeight="1" x14ac:dyDescent="0.25">
      <c r="E1735" s="14">
        <f>ATT.!D1737</f>
        <v>0</v>
      </c>
      <c r="F1735" s="14" t="str">
        <f>ATT.!E1737</f>
        <v/>
      </c>
      <c r="G1735" s="15" t="str">
        <f>ATT.!F1737</f>
        <v/>
      </c>
      <c r="H1735" s="15" t="str">
        <f>ATT.!G1737</f>
        <v/>
      </c>
      <c r="I1735" s="14" t="str">
        <f>ATT.!H1737</f>
        <v/>
      </c>
      <c r="J1735" s="78"/>
      <c r="K1735" s="78"/>
      <c r="L1735" s="79"/>
      <c r="M1735" s="79"/>
      <c r="N1735" s="79"/>
    </row>
    <row r="1736" spans="5:14" ht="18" customHeight="1" x14ac:dyDescent="0.25">
      <c r="E1736" s="14">
        <f>ATT.!D1738</f>
        <v>0</v>
      </c>
      <c r="F1736" s="14" t="str">
        <f>ATT.!E1738</f>
        <v/>
      </c>
      <c r="G1736" s="15" t="str">
        <f>ATT.!F1738</f>
        <v/>
      </c>
      <c r="H1736" s="15" t="str">
        <f>ATT.!G1738</f>
        <v/>
      </c>
      <c r="I1736" s="14" t="str">
        <f>ATT.!H1738</f>
        <v/>
      </c>
      <c r="J1736" s="78"/>
      <c r="K1736" s="78"/>
      <c r="L1736" s="79"/>
      <c r="M1736" s="79"/>
      <c r="N1736" s="79"/>
    </row>
    <row r="1737" spans="5:14" ht="18" customHeight="1" x14ac:dyDescent="0.25">
      <c r="E1737" s="14">
        <f>ATT.!D1739</f>
        <v>0</v>
      </c>
      <c r="F1737" s="14" t="str">
        <f>ATT.!E1739</f>
        <v/>
      </c>
      <c r="G1737" s="15" t="str">
        <f>ATT.!F1739</f>
        <v/>
      </c>
      <c r="H1737" s="15" t="str">
        <f>ATT.!G1739</f>
        <v/>
      </c>
      <c r="I1737" s="14" t="str">
        <f>ATT.!H1739</f>
        <v/>
      </c>
      <c r="J1737" s="78"/>
      <c r="K1737" s="78"/>
      <c r="L1737" s="79"/>
      <c r="M1737" s="79"/>
      <c r="N1737" s="79"/>
    </row>
    <row r="1738" spans="5:14" ht="18" customHeight="1" x14ac:dyDescent="0.25">
      <c r="E1738" s="14">
        <f>ATT.!D1740</f>
        <v>0</v>
      </c>
      <c r="F1738" s="14" t="str">
        <f>ATT.!E1740</f>
        <v/>
      </c>
      <c r="G1738" s="15" t="str">
        <f>ATT.!F1740</f>
        <v/>
      </c>
      <c r="H1738" s="15" t="str">
        <f>ATT.!G1740</f>
        <v/>
      </c>
      <c r="I1738" s="14" t="str">
        <f>ATT.!H1740</f>
        <v/>
      </c>
      <c r="J1738" s="78"/>
      <c r="K1738" s="78"/>
      <c r="L1738" s="79"/>
      <c r="M1738" s="79"/>
      <c r="N1738" s="79"/>
    </row>
    <row r="1739" spans="5:14" ht="18" customHeight="1" x14ac:dyDescent="0.25">
      <c r="E1739" s="14">
        <f>ATT.!D1741</f>
        <v>0</v>
      </c>
      <c r="F1739" s="14" t="str">
        <f>ATT.!E1741</f>
        <v/>
      </c>
      <c r="G1739" s="15" t="str">
        <f>ATT.!F1741</f>
        <v/>
      </c>
      <c r="H1739" s="15" t="str">
        <f>ATT.!G1741</f>
        <v/>
      </c>
      <c r="I1739" s="14" t="str">
        <f>ATT.!H1741</f>
        <v/>
      </c>
      <c r="J1739" s="78"/>
      <c r="K1739" s="78"/>
      <c r="L1739" s="79"/>
      <c r="M1739" s="79"/>
      <c r="N1739" s="79"/>
    </row>
    <row r="1740" spans="5:14" ht="18" customHeight="1" x14ac:dyDescent="0.25">
      <c r="E1740" s="14">
        <f>ATT.!D1742</f>
        <v>0</v>
      </c>
      <c r="F1740" s="14" t="str">
        <f>ATT.!E1742</f>
        <v/>
      </c>
      <c r="G1740" s="15" t="str">
        <f>ATT.!F1742</f>
        <v/>
      </c>
      <c r="H1740" s="15" t="str">
        <f>ATT.!G1742</f>
        <v/>
      </c>
      <c r="I1740" s="14" t="str">
        <f>ATT.!H1742</f>
        <v/>
      </c>
      <c r="J1740" s="78"/>
      <c r="K1740" s="78"/>
      <c r="L1740" s="79"/>
      <c r="M1740" s="79"/>
      <c r="N1740" s="79"/>
    </row>
    <row r="1741" spans="5:14" ht="18" customHeight="1" x14ac:dyDescent="0.25">
      <c r="E1741" s="14">
        <f>ATT.!D1743</f>
        <v>0</v>
      </c>
      <c r="F1741" s="14" t="str">
        <f>ATT.!E1743</f>
        <v/>
      </c>
      <c r="G1741" s="15" t="str">
        <f>ATT.!F1743</f>
        <v/>
      </c>
      <c r="H1741" s="15" t="str">
        <f>ATT.!G1743</f>
        <v/>
      </c>
      <c r="I1741" s="14" t="str">
        <f>ATT.!H1743</f>
        <v/>
      </c>
      <c r="J1741" s="78"/>
      <c r="K1741" s="78"/>
      <c r="L1741" s="79"/>
      <c r="M1741" s="79"/>
      <c r="N1741" s="79"/>
    </row>
    <row r="1742" spans="5:14" ht="18" customHeight="1" x14ac:dyDescent="0.25">
      <c r="E1742" s="14">
        <f>ATT.!D1744</f>
        <v>0</v>
      </c>
      <c r="F1742" s="14" t="str">
        <f>ATT.!E1744</f>
        <v/>
      </c>
      <c r="G1742" s="15" t="str">
        <f>ATT.!F1744</f>
        <v/>
      </c>
      <c r="H1742" s="15" t="str">
        <f>ATT.!G1744</f>
        <v/>
      </c>
      <c r="I1742" s="14" t="str">
        <f>ATT.!H1744</f>
        <v/>
      </c>
      <c r="J1742" s="78"/>
      <c r="K1742" s="78"/>
      <c r="L1742" s="79"/>
      <c r="M1742" s="79"/>
      <c r="N1742" s="79"/>
    </row>
    <row r="1743" spans="5:14" ht="18" customHeight="1" x14ac:dyDescent="0.25">
      <c r="E1743" s="14">
        <f>ATT.!D1745</f>
        <v>0</v>
      </c>
      <c r="F1743" s="14" t="str">
        <f>ATT.!E1745</f>
        <v/>
      </c>
      <c r="G1743" s="15" t="str">
        <f>ATT.!F1745</f>
        <v/>
      </c>
      <c r="H1743" s="15" t="str">
        <f>ATT.!G1745</f>
        <v/>
      </c>
      <c r="I1743" s="14" t="str">
        <f>ATT.!H1745</f>
        <v/>
      </c>
      <c r="J1743" s="78"/>
      <c r="K1743" s="78"/>
      <c r="L1743" s="79"/>
      <c r="M1743" s="79"/>
      <c r="N1743" s="79"/>
    </row>
    <row r="1744" spans="5:14" ht="18" customHeight="1" x14ac:dyDescent="0.25">
      <c r="E1744" s="14">
        <f>ATT.!D1746</f>
        <v>0</v>
      </c>
      <c r="F1744" s="14" t="str">
        <f>ATT.!E1746</f>
        <v/>
      </c>
      <c r="G1744" s="15" t="str">
        <f>ATT.!F1746</f>
        <v/>
      </c>
      <c r="H1744" s="15" t="str">
        <f>ATT.!G1746</f>
        <v/>
      </c>
      <c r="I1744" s="14" t="str">
        <f>ATT.!H1746</f>
        <v/>
      </c>
      <c r="J1744" s="78"/>
      <c r="K1744" s="78"/>
      <c r="L1744" s="79"/>
      <c r="M1744" s="79"/>
      <c r="N1744" s="79"/>
    </row>
    <row r="1745" spans="5:14" ht="18" customHeight="1" x14ac:dyDescent="0.25">
      <c r="E1745" s="14">
        <f>ATT.!D1747</f>
        <v>0</v>
      </c>
      <c r="F1745" s="14" t="str">
        <f>ATT.!E1747</f>
        <v/>
      </c>
      <c r="G1745" s="15" t="str">
        <f>ATT.!F1747</f>
        <v/>
      </c>
      <c r="H1745" s="15" t="str">
        <f>ATT.!G1747</f>
        <v/>
      </c>
      <c r="I1745" s="14" t="str">
        <f>ATT.!H1747</f>
        <v/>
      </c>
      <c r="J1745" s="78"/>
      <c r="K1745" s="78"/>
      <c r="L1745" s="79"/>
      <c r="M1745" s="79"/>
      <c r="N1745" s="79"/>
    </row>
    <row r="1746" spans="5:14" ht="18" customHeight="1" x14ac:dyDescent="0.25">
      <c r="E1746" s="14">
        <f>ATT.!D1748</f>
        <v>0</v>
      </c>
      <c r="F1746" s="14" t="str">
        <f>ATT.!E1748</f>
        <v/>
      </c>
      <c r="G1746" s="15" t="str">
        <f>ATT.!F1748</f>
        <v/>
      </c>
      <c r="H1746" s="15" t="str">
        <f>ATT.!G1748</f>
        <v/>
      </c>
      <c r="I1746" s="14" t="str">
        <f>ATT.!H1748</f>
        <v/>
      </c>
      <c r="J1746" s="78"/>
      <c r="K1746" s="78"/>
      <c r="L1746" s="79"/>
      <c r="M1746" s="79"/>
      <c r="N1746" s="79"/>
    </row>
    <row r="1747" spans="5:14" ht="18" customHeight="1" x14ac:dyDescent="0.25">
      <c r="E1747" s="14">
        <f>ATT.!D1749</f>
        <v>0</v>
      </c>
      <c r="F1747" s="14" t="str">
        <f>ATT.!E1749</f>
        <v/>
      </c>
      <c r="G1747" s="15" t="str">
        <f>ATT.!F1749</f>
        <v/>
      </c>
      <c r="H1747" s="15" t="str">
        <f>ATT.!G1749</f>
        <v/>
      </c>
      <c r="I1747" s="14" t="str">
        <f>ATT.!H1749</f>
        <v/>
      </c>
      <c r="J1747" s="78"/>
      <c r="K1747" s="78"/>
      <c r="L1747" s="79"/>
      <c r="M1747" s="79"/>
      <c r="N1747" s="79"/>
    </row>
    <row r="1748" spans="5:14" ht="18" customHeight="1" x14ac:dyDescent="0.25">
      <c r="E1748" s="14">
        <f>ATT.!D1750</f>
        <v>0</v>
      </c>
      <c r="F1748" s="14" t="str">
        <f>ATT.!E1750</f>
        <v/>
      </c>
      <c r="G1748" s="15" t="str">
        <f>ATT.!F1750</f>
        <v/>
      </c>
      <c r="H1748" s="15" t="str">
        <f>ATT.!G1750</f>
        <v/>
      </c>
      <c r="I1748" s="14" t="str">
        <f>ATT.!H1750</f>
        <v/>
      </c>
      <c r="J1748" s="78"/>
      <c r="K1748" s="78"/>
      <c r="L1748" s="79"/>
      <c r="M1748" s="79"/>
      <c r="N1748" s="79"/>
    </row>
    <row r="1749" spans="5:14" ht="18" customHeight="1" x14ac:dyDescent="0.25">
      <c r="E1749" s="14">
        <f>ATT.!D1751</f>
        <v>0</v>
      </c>
      <c r="F1749" s="14" t="str">
        <f>ATT.!E1751</f>
        <v/>
      </c>
      <c r="G1749" s="15" t="str">
        <f>ATT.!F1751</f>
        <v/>
      </c>
      <c r="H1749" s="15" t="str">
        <f>ATT.!G1751</f>
        <v/>
      </c>
      <c r="I1749" s="14" t="str">
        <f>ATT.!H1751</f>
        <v/>
      </c>
      <c r="J1749" s="78"/>
      <c r="K1749" s="78"/>
      <c r="L1749" s="79"/>
      <c r="M1749" s="79"/>
      <c r="N1749" s="79"/>
    </row>
    <row r="1750" spans="5:14" ht="18" customHeight="1" x14ac:dyDescent="0.25">
      <c r="E1750" s="14">
        <f>ATT.!D1752</f>
        <v>0</v>
      </c>
      <c r="F1750" s="14" t="str">
        <f>ATT.!E1752</f>
        <v/>
      </c>
      <c r="G1750" s="15" t="str">
        <f>ATT.!F1752</f>
        <v/>
      </c>
      <c r="H1750" s="15" t="str">
        <f>ATT.!G1752</f>
        <v/>
      </c>
      <c r="I1750" s="14" t="str">
        <f>ATT.!H1752</f>
        <v/>
      </c>
      <c r="J1750" s="78"/>
      <c r="K1750" s="78"/>
      <c r="L1750" s="79"/>
      <c r="M1750" s="79"/>
      <c r="N1750" s="79"/>
    </row>
    <row r="1751" spans="5:14" ht="18" customHeight="1" x14ac:dyDescent="0.25">
      <c r="E1751" s="14">
        <f>ATT.!D1753</f>
        <v>0</v>
      </c>
      <c r="F1751" s="14" t="str">
        <f>ATT.!E1753</f>
        <v/>
      </c>
      <c r="G1751" s="15" t="str">
        <f>ATT.!F1753</f>
        <v/>
      </c>
      <c r="H1751" s="15" t="str">
        <f>ATT.!G1753</f>
        <v/>
      </c>
      <c r="I1751" s="14" t="str">
        <f>ATT.!H1753</f>
        <v/>
      </c>
      <c r="J1751" s="78"/>
      <c r="K1751" s="78"/>
      <c r="L1751" s="79"/>
      <c r="M1751" s="79"/>
      <c r="N1751" s="79"/>
    </row>
    <row r="1752" spans="5:14" ht="18" customHeight="1" x14ac:dyDescent="0.25">
      <c r="E1752" s="14">
        <f>ATT.!D1754</f>
        <v>0</v>
      </c>
      <c r="F1752" s="14" t="str">
        <f>ATT.!E1754</f>
        <v/>
      </c>
      <c r="G1752" s="15" t="str">
        <f>ATT.!F1754</f>
        <v/>
      </c>
      <c r="H1752" s="15" t="str">
        <f>ATT.!G1754</f>
        <v/>
      </c>
      <c r="I1752" s="14" t="str">
        <f>ATT.!H1754</f>
        <v/>
      </c>
      <c r="J1752" s="78"/>
      <c r="K1752" s="78"/>
      <c r="L1752" s="79"/>
      <c r="M1752" s="79"/>
      <c r="N1752" s="79"/>
    </row>
    <row r="1753" spans="5:14" ht="18" customHeight="1" x14ac:dyDescent="0.25">
      <c r="E1753" s="14">
        <f>ATT.!D1755</f>
        <v>0</v>
      </c>
      <c r="F1753" s="14" t="str">
        <f>ATT.!E1755</f>
        <v/>
      </c>
      <c r="G1753" s="15" t="str">
        <f>ATT.!F1755</f>
        <v/>
      </c>
      <c r="H1753" s="15" t="str">
        <f>ATT.!G1755</f>
        <v/>
      </c>
      <c r="I1753" s="14" t="str">
        <f>ATT.!H1755</f>
        <v/>
      </c>
      <c r="J1753" s="78"/>
      <c r="K1753" s="78"/>
      <c r="L1753" s="79"/>
      <c r="M1753" s="79"/>
      <c r="N1753" s="79"/>
    </row>
    <row r="1754" spans="5:14" ht="18" customHeight="1" x14ac:dyDescent="0.25">
      <c r="E1754" s="14">
        <f>ATT.!D1756</f>
        <v>0</v>
      </c>
      <c r="F1754" s="14" t="str">
        <f>ATT.!E1756</f>
        <v/>
      </c>
      <c r="G1754" s="15" t="str">
        <f>ATT.!F1756</f>
        <v/>
      </c>
      <c r="H1754" s="15" t="str">
        <f>ATT.!G1756</f>
        <v/>
      </c>
      <c r="I1754" s="14" t="str">
        <f>ATT.!H1756</f>
        <v/>
      </c>
      <c r="J1754" s="78"/>
      <c r="K1754" s="78"/>
      <c r="L1754" s="79"/>
      <c r="M1754" s="79"/>
      <c r="N1754" s="79"/>
    </row>
    <row r="1755" spans="5:14" ht="18" customHeight="1" x14ac:dyDescent="0.25">
      <c r="E1755" s="14">
        <f>ATT.!D1757</f>
        <v>0</v>
      </c>
      <c r="F1755" s="14" t="str">
        <f>ATT.!E1757</f>
        <v/>
      </c>
      <c r="G1755" s="15" t="str">
        <f>ATT.!F1757</f>
        <v/>
      </c>
      <c r="H1755" s="15" t="str">
        <f>ATT.!G1757</f>
        <v/>
      </c>
      <c r="I1755" s="14" t="str">
        <f>ATT.!H1757</f>
        <v/>
      </c>
      <c r="J1755" s="78"/>
      <c r="K1755" s="78"/>
      <c r="L1755" s="79"/>
      <c r="M1755" s="79"/>
      <c r="N1755" s="79"/>
    </row>
    <row r="1756" spans="5:14" ht="18" customHeight="1" x14ac:dyDescent="0.25">
      <c r="E1756" s="14">
        <f>ATT.!D1758</f>
        <v>0</v>
      </c>
      <c r="F1756" s="14" t="str">
        <f>ATT.!E1758</f>
        <v/>
      </c>
      <c r="G1756" s="15" t="str">
        <f>ATT.!F1758</f>
        <v/>
      </c>
      <c r="H1756" s="15" t="str">
        <f>ATT.!G1758</f>
        <v/>
      </c>
      <c r="I1756" s="14" t="str">
        <f>ATT.!H1758</f>
        <v/>
      </c>
      <c r="J1756" s="78"/>
      <c r="K1756" s="78"/>
      <c r="L1756" s="79"/>
      <c r="M1756" s="79"/>
      <c r="N1756" s="79"/>
    </row>
    <row r="1757" spans="5:14" ht="18" customHeight="1" x14ac:dyDescent="0.25">
      <c r="E1757" s="14">
        <f>ATT.!D1759</f>
        <v>0</v>
      </c>
      <c r="F1757" s="14" t="str">
        <f>ATT.!E1759</f>
        <v/>
      </c>
      <c r="G1757" s="15" t="str">
        <f>ATT.!F1759</f>
        <v/>
      </c>
      <c r="H1757" s="15" t="str">
        <f>ATT.!G1759</f>
        <v/>
      </c>
      <c r="I1757" s="14" t="str">
        <f>ATT.!H1759</f>
        <v/>
      </c>
      <c r="J1757" s="78"/>
      <c r="K1757" s="78"/>
      <c r="L1757" s="79"/>
      <c r="M1757" s="79"/>
      <c r="N1757" s="79"/>
    </row>
    <row r="1758" spans="5:14" ht="18" customHeight="1" x14ac:dyDescent="0.25">
      <c r="E1758" s="14">
        <f>ATT.!D1760</f>
        <v>0</v>
      </c>
      <c r="F1758" s="14" t="str">
        <f>ATT.!E1760</f>
        <v/>
      </c>
      <c r="G1758" s="15" t="str">
        <f>ATT.!F1760</f>
        <v/>
      </c>
      <c r="H1758" s="15" t="str">
        <f>ATT.!G1760</f>
        <v/>
      </c>
      <c r="I1758" s="14" t="str">
        <f>ATT.!H1760</f>
        <v/>
      </c>
      <c r="J1758" s="78"/>
      <c r="K1758" s="78"/>
      <c r="L1758" s="79"/>
      <c r="M1758" s="79"/>
      <c r="N1758" s="79"/>
    </row>
    <row r="1759" spans="5:14" ht="18" customHeight="1" x14ac:dyDescent="0.25">
      <c r="E1759" s="14">
        <f>ATT.!D1761</f>
        <v>0</v>
      </c>
      <c r="F1759" s="14" t="str">
        <f>ATT.!E1761</f>
        <v/>
      </c>
      <c r="G1759" s="15" t="str">
        <f>ATT.!F1761</f>
        <v/>
      </c>
      <c r="H1759" s="15" t="str">
        <f>ATT.!G1761</f>
        <v/>
      </c>
      <c r="I1759" s="14" t="str">
        <f>ATT.!H1761</f>
        <v/>
      </c>
      <c r="J1759" s="78"/>
      <c r="K1759" s="78"/>
      <c r="L1759" s="79"/>
      <c r="M1759" s="79"/>
      <c r="N1759" s="79"/>
    </row>
    <row r="1760" spans="5:14" ht="18" customHeight="1" x14ac:dyDescent="0.25">
      <c r="E1760" s="14">
        <f>ATT.!D1762</f>
        <v>0</v>
      </c>
      <c r="F1760" s="14" t="str">
        <f>ATT.!E1762</f>
        <v/>
      </c>
      <c r="G1760" s="15" t="str">
        <f>ATT.!F1762</f>
        <v/>
      </c>
      <c r="H1760" s="15" t="str">
        <f>ATT.!G1762</f>
        <v/>
      </c>
      <c r="I1760" s="14" t="str">
        <f>ATT.!H1762</f>
        <v/>
      </c>
      <c r="J1760" s="78"/>
      <c r="K1760" s="78"/>
      <c r="L1760" s="79"/>
      <c r="M1760" s="79"/>
      <c r="N1760" s="79"/>
    </row>
    <row r="1761" spans="5:14" ht="18" customHeight="1" x14ac:dyDescent="0.25">
      <c r="E1761" s="14">
        <f>ATT.!D1763</f>
        <v>0</v>
      </c>
      <c r="F1761" s="14" t="str">
        <f>ATT.!E1763</f>
        <v/>
      </c>
      <c r="G1761" s="15" t="str">
        <f>ATT.!F1763</f>
        <v/>
      </c>
      <c r="H1761" s="15" t="str">
        <f>ATT.!G1763</f>
        <v/>
      </c>
      <c r="I1761" s="14" t="str">
        <f>ATT.!H1763</f>
        <v/>
      </c>
      <c r="J1761" s="78"/>
      <c r="K1761" s="78"/>
      <c r="L1761" s="79"/>
      <c r="M1761" s="79"/>
      <c r="N1761" s="79"/>
    </row>
    <row r="1762" spans="5:14" ht="18" customHeight="1" x14ac:dyDescent="0.25">
      <c r="E1762" s="14">
        <f>ATT.!D1764</f>
        <v>0</v>
      </c>
      <c r="F1762" s="14" t="str">
        <f>ATT.!E1764</f>
        <v/>
      </c>
      <c r="G1762" s="15" t="str">
        <f>ATT.!F1764</f>
        <v/>
      </c>
      <c r="H1762" s="15" t="str">
        <f>ATT.!G1764</f>
        <v/>
      </c>
      <c r="I1762" s="14" t="str">
        <f>ATT.!H1764</f>
        <v/>
      </c>
      <c r="J1762" s="78"/>
      <c r="K1762" s="78"/>
      <c r="L1762" s="79"/>
      <c r="M1762" s="79"/>
      <c r="N1762" s="79"/>
    </row>
    <row r="1763" spans="5:14" ht="18" customHeight="1" x14ac:dyDescent="0.25">
      <c r="E1763" s="14">
        <f>ATT.!D1765</f>
        <v>0</v>
      </c>
      <c r="F1763" s="14" t="str">
        <f>ATT.!E1765</f>
        <v/>
      </c>
      <c r="G1763" s="15" t="str">
        <f>ATT.!F1765</f>
        <v/>
      </c>
      <c r="H1763" s="15" t="str">
        <f>ATT.!G1765</f>
        <v/>
      </c>
      <c r="I1763" s="14" t="str">
        <f>ATT.!H1765</f>
        <v/>
      </c>
      <c r="J1763" s="78"/>
      <c r="K1763" s="78"/>
      <c r="L1763" s="79"/>
      <c r="M1763" s="79"/>
      <c r="N1763" s="79"/>
    </row>
    <row r="1764" spans="5:14" ht="18" customHeight="1" x14ac:dyDescent="0.25">
      <c r="E1764" s="14">
        <f>ATT.!D1766</f>
        <v>0</v>
      </c>
      <c r="F1764" s="14" t="str">
        <f>ATT.!E1766</f>
        <v/>
      </c>
      <c r="G1764" s="15" t="str">
        <f>ATT.!F1766</f>
        <v/>
      </c>
      <c r="H1764" s="15" t="str">
        <f>ATT.!G1766</f>
        <v/>
      </c>
      <c r="I1764" s="14" t="str">
        <f>ATT.!H1766</f>
        <v/>
      </c>
      <c r="J1764" s="78"/>
      <c r="K1764" s="78"/>
      <c r="L1764" s="79"/>
      <c r="M1764" s="79"/>
      <c r="N1764" s="79"/>
    </row>
    <row r="1765" spans="5:14" ht="18" customHeight="1" x14ac:dyDescent="0.25">
      <c r="E1765" s="14">
        <f>ATT.!D1767</f>
        <v>0</v>
      </c>
      <c r="F1765" s="14" t="str">
        <f>ATT.!E1767</f>
        <v/>
      </c>
      <c r="G1765" s="15" t="str">
        <f>ATT.!F1767</f>
        <v/>
      </c>
      <c r="H1765" s="15" t="str">
        <f>ATT.!G1767</f>
        <v/>
      </c>
      <c r="I1765" s="14" t="str">
        <f>ATT.!H1767</f>
        <v/>
      </c>
      <c r="J1765" s="78"/>
      <c r="K1765" s="78"/>
      <c r="L1765" s="79"/>
      <c r="M1765" s="79"/>
      <c r="N1765" s="79"/>
    </row>
    <row r="1766" spans="5:14" ht="18" customHeight="1" x14ac:dyDescent="0.25">
      <c r="E1766" s="14">
        <f>ATT.!D1768</f>
        <v>0</v>
      </c>
      <c r="F1766" s="14" t="str">
        <f>ATT.!E1768</f>
        <v/>
      </c>
      <c r="G1766" s="15" t="str">
        <f>ATT.!F1768</f>
        <v/>
      </c>
      <c r="H1766" s="15" t="str">
        <f>ATT.!G1768</f>
        <v/>
      </c>
      <c r="I1766" s="14" t="str">
        <f>ATT.!H1768</f>
        <v/>
      </c>
      <c r="J1766" s="78"/>
      <c r="K1766" s="78"/>
      <c r="L1766" s="79"/>
      <c r="M1766" s="79"/>
      <c r="N1766" s="79"/>
    </row>
    <row r="1767" spans="5:14" ht="18" customHeight="1" x14ac:dyDescent="0.25">
      <c r="E1767" s="14">
        <f>ATT.!D1769</f>
        <v>0</v>
      </c>
      <c r="F1767" s="14" t="str">
        <f>ATT.!E1769</f>
        <v/>
      </c>
      <c r="G1767" s="15" t="str">
        <f>ATT.!F1769</f>
        <v/>
      </c>
      <c r="H1767" s="15" t="str">
        <f>ATT.!G1769</f>
        <v/>
      </c>
      <c r="I1767" s="14" t="str">
        <f>ATT.!H1769</f>
        <v/>
      </c>
      <c r="J1767" s="78"/>
      <c r="K1767" s="78"/>
      <c r="L1767" s="79"/>
      <c r="M1767" s="79"/>
      <c r="N1767" s="79"/>
    </row>
    <row r="1768" spans="5:14" ht="18" customHeight="1" x14ac:dyDescent="0.25">
      <c r="E1768" s="14">
        <f>ATT.!D1770</f>
        <v>0</v>
      </c>
      <c r="F1768" s="14" t="str">
        <f>ATT.!E1770</f>
        <v/>
      </c>
      <c r="G1768" s="15" t="str">
        <f>ATT.!F1770</f>
        <v/>
      </c>
      <c r="H1768" s="15" t="str">
        <f>ATT.!G1770</f>
        <v/>
      </c>
      <c r="I1768" s="14" t="str">
        <f>ATT.!H1770</f>
        <v/>
      </c>
      <c r="J1768" s="78"/>
      <c r="K1768" s="78"/>
      <c r="L1768" s="79"/>
      <c r="M1768" s="79"/>
      <c r="N1768" s="79"/>
    </row>
    <row r="1769" spans="5:14" ht="18" customHeight="1" x14ac:dyDescent="0.25">
      <c r="E1769" s="14">
        <f>ATT.!D1771</f>
        <v>0</v>
      </c>
      <c r="F1769" s="14" t="str">
        <f>ATT.!E1771</f>
        <v/>
      </c>
      <c r="G1769" s="15" t="str">
        <f>ATT.!F1771</f>
        <v/>
      </c>
      <c r="H1769" s="15" t="str">
        <f>ATT.!G1771</f>
        <v/>
      </c>
      <c r="I1769" s="14" t="str">
        <f>ATT.!H1771</f>
        <v/>
      </c>
      <c r="J1769" s="78"/>
      <c r="K1769" s="78"/>
      <c r="L1769" s="79"/>
      <c r="M1769" s="79"/>
      <c r="N1769" s="79"/>
    </row>
    <row r="1770" spans="5:14" ht="18" customHeight="1" x14ac:dyDescent="0.25">
      <c r="E1770" s="14">
        <f>ATT.!D1772</f>
        <v>0</v>
      </c>
      <c r="F1770" s="14" t="str">
        <f>ATT.!E1772</f>
        <v/>
      </c>
      <c r="G1770" s="15" t="str">
        <f>ATT.!F1772</f>
        <v/>
      </c>
      <c r="H1770" s="15" t="str">
        <f>ATT.!G1772</f>
        <v/>
      </c>
      <c r="I1770" s="14" t="str">
        <f>ATT.!H1772</f>
        <v/>
      </c>
      <c r="J1770" s="78"/>
      <c r="K1770" s="78"/>
      <c r="L1770" s="79"/>
      <c r="M1770" s="79"/>
      <c r="N1770" s="79"/>
    </row>
    <row r="1771" spans="5:14" ht="18" customHeight="1" x14ac:dyDescent="0.25">
      <c r="E1771" s="14">
        <f>ATT.!D1773</f>
        <v>0</v>
      </c>
      <c r="F1771" s="14" t="str">
        <f>ATT.!E1773</f>
        <v/>
      </c>
      <c r="G1771" s="15" t="str">
        <f>ATT.!F1773</f>
        <v/>
      </c>
      <c r="H1771" s="15" t="str">
        <f>ATT.!G1773</f>
        <v/>
      </c>
      <c r="I1771" s="14" t="str">
        <f>ATT.!H1773</f>
        <v/>
      </c>
      <c r="J1771" s="78"/>
      <c r="K1771" s="78"/>
      <c r="L1771" s="79"/>
      <c r="M1771" s="79"/>
      <c r="N1771" s="79"/>
    </row>
    <row r="1772" spans="5:14" ht="18" customHeight="1" x14ac:dyDescent="0.25">
      <c r="E1772" s="14">
        <f>ATT.!D1774</f>
        <v>0</v>
      </c>
      <c r="F1772" s="14" t="str">
        <f>ATT.!E1774</f>
        <v/>
      </c>
      <c r="G1772" s="15" t="str">
        <f>ATT.!F1774</f>
        <v/>
      </c>
      <c r="H1772" s="15" t="str">
        <f>ATT.!G1774</f>
        <v/>
      </c>
      <c r="I1772" s="14" t="str">
        <f>ATT.!H1774</f>
        <v/>
      </c>
      <c r="J1772" s="78"/>
      <c r="K1772" s="78"/>
      <c r="L1772" s="79"/>
      <c r="M1772" s="79"/>
      <c r="N1772" s="79"/>
    </row>
    <row r="1773" spans="5:14" ht="18" customHeight="1" x14ac:dyDescent="0.25">
      <c r="E1773" s="14">
        <f>ATT.!D1775</f>
        <v>0</v>
      </c>
      <c r="F1773" s="14" t="str">
        <f>ATT.!E1775</f>
        <v/>
      </c>
      <c r="G1773" s="15" t="str">
        <f>ATT.!F1775</f>
        <v/>
      </c>
      <c r="H1773" s="15" t="str">
        <f>ATT.!G1775</f>
        <v/>
      </c>
      <c r="I1773" s="14" t="str">
        <f>ATT.!H1775</f>
        <v/>
      </c>
      <c r="J1773" s="78"/>
      <c r="K1773" s="78"/>
      <c r="L1773" s="79"/>
      <c r="M1773" s="79"/>
      <c r="N1773" s="79"/>
    </row>
    <row r="1774" spans="5:14" ht="18" customHeight="1" x14ac:dyDescent="0.25">
      <c r="E1774" s="14">
        <f>ATT.!D1776</f>
        <v>0</v>
      </c>
      <c r="F1774" s="14" t="str">
        <f>ATT.!E1776</f>
        <v/>
      </c>
      <c r="G1774" s="15" t="str">
        <f>ATT.!F1776</f>
        <v/>
      </c>
      <c r="H1774" s="15" t="str">
        <f>ATT.!G1776</f>
        <v/>
      </c>
      <c r="I1774" s="14" t="str">
        <f>ATT.!H1776</f>
        <v/>
      </c>
      <c r="J1774" s="78"/>
      <c r="K1774" s="78"/>
      <c r="L1774" s="79"/>
      <c r="M1774" s="79"/>
      <c r="N1774" s="79"/>
    </row>
    <row r="1775" spans="5:14" ht="18" customHeight="1" x14ac:dyDescent="0.25">
      <c r="E1775" s="14">
        <f>ATT.!D1777</f>
        <v>0</v>
      </c>
      <c r="F1775" s="14" t="str">
        <f>ATT.!E1777</f>
        <v/>
      </c>
      <c r="G1775" s="15" t="str">
        <f>ATT.!F1777</f>
        <v/>
      </c>
      <c r="H1775" s="15" t="str">
        <f>ATT.!G1777</f>
        <v/>
      </c>
      <c r="I1775" s="14" t="str">
        <f>ATT.!H1777</f>
        <v/>
      </c>
      <c r="J1775" s="78"/>
      <c r="K1775" s="78"/>
      <c r="L1775" s="79"/>
      <c r="M1775" s="79"/>
      <c r="N1775" s="79"/>
    </row>
    <row r="1776" spans="5:14" ht="18" customHeight="1" x14ac:dyDescent="0.25">
      <c r="E1776" s="14">
        <f>ATT.!D1778</f>
        <v>0</v>
      </c>
      <c r="F1776" s="14" t="str">
        <f>ATT.!E1778</f>
        <v/>
      </c>
      <c r="G1776" s="15" t="str">
        <f>ATT.!F1778</f>
        <v/>
      </c>
      <c r="H1776" s="15" t="str">
        <f>ATT.!G1778</f>
        <v/>
      </c>
      <c r="I1776" s="14" t="str">
        <f>ATT.!H1778</f>
        <v/>
      </c>
      <c r="J1776" s="78"/>
      <c r="K1776" s="78"/>
      <c r="L1776" s="79"/>
      <c r="M1776" s="79"/>
      <c r="N1776" s="79"/>
    </row>
    <row r="1777" spans="5:14" ht="18" customHeight="1" x14ac:dyDescent="0.25">
      <c r="E1777" s="14">
        <f>ATT.!D1779</f>
        <v>0</v>
      </c>
      <c r="F1777" s="14" t="str">
        <f>ATT.!E1779</f>
        <v/>
      </c>
      <c r="G1777" s="15" t="str">
        <f>ATT.!F1779</f>
        <v/>
      </c>
      <c r="H1777" s="15" t="str">
        <f>ATT.!G1779</f>
        <v/>
      </c>
      <c r="I1777" s="14" t="str">
        <f>ATT.!H1779</f>
        <v/>
      </c>
      <c r="J1777" s="78"/>
      <c r="K1777" s="78"/>
      <c r="L1777" s="79"/>
      <c r="M1777" s="79"/>
      <c r="N1777" s="79"/>
    </row>
    <row r="1778" spans="5:14" ht="18" customHeight="1" x14ac:dyDescent="0.25">
      <c r="E1778" s="14">
        <f>ATT.!D1780</f>
        <v>0</v>
      </c>
      <c r="F1778" s="14" t="str">
        <f>ATT.!E1780</f>
        <v/>
      </c>
      <c r="G1778" s="15" t="str">
        <f>ATT.!F1780</f>
        <v/>
      </c>
      <c r="H1778" s="15" t="str">
        <f>ATT.!G1780</f>
        <v/>
      </c>
      <c r="I1778" s="14" t="str">
        <f>ATT.!H1780</f>
        <v/>
      </c>
      <c r="J1778" s="78"/>
      <c r="K1778" s="78"/>
      <c r="L1778" s="79"/>
      <c r="M1778" s="79"/>
      <c r="N1778" s="79"/>
    </row>
    <row r="1779" spans="5:14" ht="18" customHeight="1" x14ac:dyDescent="0.25">
      <c r="E1779" s="14">
        <f>ATT.!D1781</f>
        <v>0</v>
      </c>
      <c r="F1779" s="14" t="str">
        <f>ATT.!E1781</f>
        <v/>
      </c>
      <c r="G1779" s="15" t="str">
        <f>ATT.!F1781</f>
        <v/>
      </c>
      <c r="H1779" s="15" t="str">
        <f>ATT.!G1781</f>
        <v/>
      </c>
      <c r="I1779" s="14" t="str">
        <f>ATT.!H1781</f>
        <v/>
      </c>
      <c r="J1779" s="78"/>
      <c r="K1779" s="78"/>
      <c r="L1779" s="79"/>
      <c r="M1779" s="79"/>
      <c r="N1779" s="79"/>
    </row>
    <row r="1780" spans="5:14" ht="18" customHeight="1" x14ac:dyDescent="0.25">
      <c r="E1780" s="14">
        <f>ATT.!D1782</f>
        <v>0</v>
      </c>
      <c r="F1780" s="14" t="str">
        <f>ATT.!E1782</f>
        <v/>
      </c>
      <c r="G1780" s="15" t="str">
        <f>ATT.!F1782</f>
        <v/>
      </c>
      <c r="H1780" s="15" t="str">
        <f>ATT.!G1782</f>
        <v/>
      </c>
      <c r="I1780" s="14" t="str">
        <f>ATT.!H1782</f>
        <v/>
      </c>
      <c r="J1780" s="78"/>
      <c r="K1780" s="78"/>
      <c r="L1780" s="79"/>
      <c r="M1780" s="79"/>
      <c r="N1780" s="79"/>
    </row>
    <row r="1781" spans="5:14" ht="18" customHeight="1" x14ac:dyDescent="0.25">
      <c r="E1781" s="14">
        <f>ATT.!D1783</f>
        <v>0</v>
      </c>
      <c r="F1781" s="14" t="str">
        <f>ATT.!E1783</f>
        <v/>
      </c>
      <c r="G1781" s="15" t="str">
        <f>ATT.!F1783</f>
        <v/>
      </c>
      <c r="H1781" s="15" t="str">
        <f>ATT.!G1783</f>
        <v/>
      </c>
      <c r="I1781" s="14" t="str">
        <f>ATT.!H1783</f>
        <v/>
      </c>
      <c r="J1781" s="78"/>
      <c r="K1781" s="78"/>
      <c r="L1781" s="79"/>
      <c r="M1781" s="79"/>
      <c r="N1781" s="79"/>
    </row>
    <row r="1782" spans="5:14" ht="18" customHeight="1" x14ac:dyDescent="0.25">
      <c r="E1782" s="14">
        <f>ATT.!D1784</f>
        <v>0</v>
      </c>
      <c r="F1782" s="14" t="str">
        <f>ATT.!E1784</f>
        <v/>
      </c>
      <c r="G1782" s="15" t="str">
        <f>ATT.!F1784</f>
        <v/>
      </c>
      <c r="H1782" s="15" t="str">
        <f>ATT.!G1784</f>
        <v/>
      </c>
      <c r="I1782" s="14" t="str">
        <f>ATT.!H1784</f>
        <v/>
      </c>
      <c r="J1782" s="78"/>
      <c r="K1782" s="78"/>
      <c r="L1782" s="79"/>
      <c r="M1782" s="79"/>
      <c r="N1782" s="79"/>
    </row>
    <row r="1783" spans="5:14" ht="18" customHeight="1" x14ac:dyDescent="0.25">
      <c r="E1783" s="14">
        <f>ATT.!D1785</f>
        <v>0</v>
      </c>
      <c r="F1783" s="14" t="str">
        <f>ATT.!E1785</f>
        <v/>
      </c>
      <c r="G1783" s="15" t="str">
        <f>ATT.!F1785</f>
        <v/>
      </c>
      <c r="H1783" s="15" t="str">
        <f>ATT.!G1785</f>
        <v/>
      </c>
      <c r="I1783" s="14" t="str">
        <f>ATT.!H1785</f>
        <v/>
      </c>
      <c r="J1783" s="78"/>
      <c r="K1783" s="78"/>
      <c r="L1783" s="79"/>
      <c r="M1783" s="79"/>
      <c r="N1783" s="79"/>
    </row>
    <row r="1784" spans="5:14" ht="18" customHeight="1" x14ac:dyDescent="0.25">
      <c r="E1784" s="14">
        <f>ATT.!D1786</f>
        <v>0</v>
      </c>
      <c r="F1784" s="14" t="str">
        <f>ATT.!E1786</f>
        <v/>
      </c>
      <c r="G1784" s="15" t="str">
        <f>ATT.!F1786</f>
        <v/>
      </c>
      <c r="H1784" s="15" t="str">
        <f>ATT.!G1786</f>
        <v/>
      </c>
      <c r="I1784" s="14" t="str">
        <f>ATT.!H1786</f>
        <v/>
      </c>
      <c r="J1784" s="78"/>
      <c r="K1784" s="78"/>
      <c r="L1784" s="79"/>
      <c r="M1784" s="79"/>
      <c r="N1784" s="79"/>
    </row>
    <row r="1785" spans="5:14" ht="18" customHeight="1" x14ac:dyDescent="0.25">
      <c r="E1785" s="14">
        <f>ATT.!D1787</f>
        <v>0</v>
      </c>
      <c r="F1785" s="14" t="str">
        <f>ATT.!E1787</f>
        <v/>
      </c>
      <c r="G1785" s="15" t="str">
        <f>ATT.!F1787</f>
        <v/>
      </c>
      <c r="H1785" s="15" t="str">
        <f>ATT.!G1787</f>
        <v/>
      </c>
      <c r="I1785" s="14" t="str">
        <f>ATT.!H1787</f>
        <v/>
      </c>
      <c r="J1785" s="78"/>
      <c r="K1785" s="78"/>
      <c r="L1785" s="79"/>
      <c r="M1785" s="79"/>
      <c r="N1785" s="79"/>
    </row>
    <row r="1786" spans="5:14" ht="18" customHeight="1" x14ac:dyDescent="0.25">
      <c r="E1786" s="14">
        <f>ATT.!D1788</f>
        <v>0</v>
      </c>
      <c r="F1786" s="14" t="str">
        <f>ATT.!E1788</f>
        <v/>
      </c>
      <c r="G1786" s="15" t="str">
        <f>ATT.!F1788</f>
        <v/>
      </c>
      <c r="H1786" s="15" t="str">
        <f>ATT.!G1788</f>
        <v/>
      </c>
      <c r="I1786" s="14" t="str">
        <f>ATT.!H1788</f>
        <v/>
      </c>
      <c r="J1786" s="78"/>
      <c r="K1786" s="78"/>
      <c r="L1786" s="79"/>
      <c r="M1786" s="79"/>
      <c r="N1786" s="79"/>
    </row>
    <row r="1787" spans="5:14" ht="18" customHeight="1" x14ac:dyDescent="0.25">
      <c r="E1787" s="14">
        <f>ATT.!D1789</f>
        <v>0</v>
      </c>
      <c r="F1787" s="14" t="str">
        <f>ATT.!E1789</f>
        <v/>
      </c>
      <c r="G1787" s="15" t="str">
        <f>ATT.!F1789</f>
        <v/>
      </c>
      <c r="H1787" s="15" t="str">
        <f>ATT.!G1789</f>
        <v/>
      </c>
      <c r="I1787" s="14" t="str">
        <f>ATT.!H1789</f>
        <v/>
      </c>
      <c r="J1787" s="78"/>
      <c r="K1787" s="78"/>
      <c r="L1787" s="79"/>
      <c r="M1787" s="79"/>
      <c r="N1787" s="79"/>
    </row>
    <row r="1788" spans="5:14" ht="18" customHeight="1" x14ac:dyDescent="0.25">
      <c r="E1788" s="14">
        <f>ATT.!D1790</f>
        <v>0</v>
      </c>
      <c r="F1788" s="14" t="str">
        <f>ATT.!E1790</f>
        <v/>
      </c>
      <c r="G1788" s="15" t="str">
        <f>ATT.!F1790</f>
        <v/>
      </c>
      <c r="H1788" s="15" t="str">
        <f>ATT.!G1790</f>
        <v/>
      </c>
      <c r="I1788" s="14" t="str">
        <f>ATT.!H1790</f>
        <v/>
      </c>
      <c r="J1788" s="78"/>
      <c r="K1788" s="78"/>
      <c r="L1788" s="79"/>
      <c r="M1788" s="79"/>
      <c r="N1788" s="79"/>
    </row>
    <row r="1789" spans="5:14" ht="18" customHeight="1" x14ac:dyDescent="0.25">
      <c r="E1789" s="14">
        <f>ATT.!D1791</f>
        <v>0</v>
      </c>
      <c r="F1789" s="14" t="str">
        <f>ATT.!E1791</f>
        <v/>
      </c>
      <c r="G1789" s="15" t="str">
        <f>ATT.!F1791</f>
        <v/>
      </c>
      <c r="H1789" s="15" t="str">
        <f>ATT.!G1791</f>
        <v/>
      </c>
      <c r="I1789" s="14" t="str">
        <f>ATT.!H1791</f>
        <v/>
      </c>
      <c r="J1789" s="78"/>
      <c r="K1789" s="78"/>
      <c r="L1789" s="79"/>
      <c r="M1789" s="79"/>
      <c r="N1789" s="79"/>
    </row>
    <row r="1790" spans="5:14" ht="18" customHeight="1" x14ac:dyDescent="0.25">
      <c r="E1790" s="14">
        <f>ATT.!D1792</f>
        <v>0</v>
      </c>
      <c r="F1790" s="14" t="str">
        <f>ATT.!E1792</f>
        <v/>
      </c>
      <c r="G1790" s="15" t="str">
        <f>ATT.!F1792</f>
        <v/>
      </c>
      <c r="H1790" s="15" t="str">
        <f>ATT.!G1792</f>
        <v/>
      </c>
      <c r="I1790" s="14" t="str">
        <f>ATT.!H1792</f>
        <v/>
      </c>
      <c r="J1790" s="78"/>
      <c r="K1790" s="78"/>
      <c r="L1790" s="79"/>
      <c r="M1790" s="79"/>
      <c r="N1790" s="79"/>
    </row>
    <row r="1791" spans="5:14" ht="18" customHeight="1" x14ac:dyDescent="0.25">
      <c r="E1791" s="14">
        <f>ATT.!D1793</f>
        <v>0</v>
      </c>
      <c r="F1791" s="14" t="str">
        <f>ATT.!E1793</f>
        <v/>
      </c>
      <c r="G1791" s="15" t="str">
        <f>ATT.!F1793</f>
        <v/>
      </c>
      <c r="H1791" s="15" t="str">
        <f>ATT.!G1793</f>
        <v/>
      </c>
      <c r="I1791" s="14" t="str">
        <f>ATT.!H1793</f>
        <v/>
      </c>
      <c r="J1791" s="78"/>
      <c r="K1791" s="78"/>
      <c r="L1791" s="79"/>
      <c r="M1791" s="79"/>
      <c r="N1791" s="79"/>
    </row>
    <row r="1792" spans="5:14" ht="18" customHeight="1" x14ac:dyDescent="0.25">
      <c r="E1792" s="14">
        <f>ATT.!D1794</f>
        <v>0</v>
      </c>
      <c r="F1792" s="14" t="str">
        <f>ATT.!E1794</f>
        <v/>
      </c>
      <c r="G1792" s="15" t="str">
        <f>ATT.!F1794</f>
        <v/>
      </c>
      <c r="H1792" s="15" t="str">
        <f>ATT.!G1794</f>
        <v/>
      </c>
      <c r="I1792" s="14" t="str">
        <f>ATT.!H1794</f>
        <v/>
      </c>
      <c r="J1792" s="78"/>
      <c r="K1792" s="78"/>
      <c r="L1792" s="79"/>
      <c r="M1792" s="79"/>
      <c r="N1792" s="79"/>
    </row>
    <row r="1793" spans="5:14" ht="18" customHeight="1" x14ac:dyDescent="0.25">
      <c r="E1793" s="14">
        <f>ATT.!D1795</f>
        <v>0</v>
      </c>
      <c r="F1793" s="14" t="str">
        <f>ATT.!E1795</f>
        <v/>
      </c>
      <c r="G1793" s="15" t="str">
        <f>ATT.!F1795</f>
        <v/>
      </c>
      <c r="H1793" s="15" t="str">
        <f>ATT.!G1795</f>
        <v/>
      </c>
      <c r="I1793" s="14" t="str">
        <f>ATT.!H1795</f>
        <v/>
      </c>
      <c r="J1793" s="78"/>
      <c r="K1793" s="78"/>
      <c r="L1793" s="79"/>
      <c r="M1793" s="79"/>
      <c r="N1793" s="79"/>
    </row>
    <row r="1794" spans="5:14" ht="18" customHeight="1" x14ac:dyDescent="0.25">
      <c r="E1794" s="14">
        <f>ATT.!D1796</f>
        <v>0</v>
      </c>
      <c r="F1794" s="14" t="str">
        <f>ATT.!E1796</f>
        <v/>
      </c>
      <c r="G1794" s="15" t="str">
        <f>ATT.!F1796</f>
        <v/>
      </c>
      <c r="H1794" s="15" t="str">
        <f>ATT.!G1796</f>
        <v/>
      </c>
      <c r="I1794" s="14" t="str">
        <f>ATT.!H1796</f>
        <v/>
      </c>
      <c r="J1794" s="78"/>
      <c r="K1794" s="78"/>
      <c r="L1794" s="79"/>
      <c r="M1794" s="79"/>
      <c r="N1794" s="79"/>
    </row>
    <row r="1795" spans="5:14" ht="18" customHeight="1" x14ac:dyDescent="0.25">
      <c r="E1795" s="14">
        <f>ATT.!D1797</f>
        <v>0</v>
      </c>
      <c r="F1795" s="14" t="str">
        <f>ATT.!E1797</f>
        <v/>
      </c>
      <c r="G1795" s="15" t="str">
        <f>ATT.!F1797</f>
        <v/>
      </c>
      <c r="H1795" s="15" t="str">
        <f>ATT.!G1797</f>
        <v/>
      </c>
      <c r="I1795" s="14" t="str">
        <f>ATT.!H1797</f>
        <v/>
      </c>
      <c r="J1795" s="78"/>
      <c r="K1795" s="78"/>
      <c r="L1795" s="79"/>
      <c r="M1795" s="79"/>
      <c r="N1795" s="79"/>
    </row>
    <row r="1796" spans="5:14" ht="18" customHeight="1" x14ac:dyDescent="0.25">
      <c r="E1796" s="14">
        <f>ATT.!D1798</f>
        <v>0</v>
      </c>
      <c r="F1796" s="14" t="str">
        <f>ATT.!E1798</f>
        <v/>
      </c>
      <c r="G1796" s="15" t="str">
        <f>ATT.!F1798</f>
        <v/>
      </c>
      <c r="H1796" s="15" t="str">
        <f>ATT.!G1798</f>
        <v/>
      </c>
      <c r="I1796" s="14" t="str">
        <f>ATT.!H1798</f>
        <v/>
      </c>
      <c r="J1796" s="78"/>
      <c r="K1796" s="78"/>
      <c r="L1796" s="79"/>
      <c r="M1796" s="79"/>
      <c r="N1796" s="79"/>
    </row>
    <row r="1797" spans="5:14" ht="18" customHeight="1" x14ac:dyDescent="0.25">
      <c r="E1797" s="14">
        <f>ATT.!D1799</f>
        <v>0</v>
      </c>
      <c r="F1797" s="14" t="str">
        <f>ATT.!E1799</f>
        <v/>
      </c>
      <c r="G1797" s="15" t="str">
        <f>ATT.!F1799</f>
        <v/>
      </c>
      <c r="H1797" s="15" t="str">
        <f>ATT.!G1799</f>
        <v/>
      </c>
      <c r="I1797" s="14" t="str">
        <f>ATT.!H1799</f>
        <v/>
      </c>
      <c r="J1797" s="78"/>
      <c r="K1797" s="78"/>
      <c r="L1797" s="79"/>
      <c r="M1797" s="79"/>
      <c r="N1797" s="79"/>
    </row>
    <row r="1798" spans="5:14" ht="18" customHeight="1" x14ac:dyDescent="0.25">
      <c r="E1798" s="14">
        <f>ATT.!D1800</f>
        <v>0</v>
      </c>
      <c r="F1798" s="14" t="str">
        <f>ATT.!E1800</f>
        <v/>
      </c>
      <c r="G1798" s="15" t="str">
        <f>ATT.!F1800</f>
        <v/>
      </c>
      <c r="H1798" s="15" t="str">
        <f>ATT.!G1800</f>
        <v/>
      </c>
      <c r="I1798" s="14" t="str">
        <f>ATT.!H1800</f>
        <v/>
      </c>
      <c r="J1798" s="78"/>
      <c r="K1798" s="78"/>
      <c r="L1798" s="79"/>
      <c r="M1798" s="79"/>
      <c r="N1798" s="79"/>
    </row>
    <row r="1799" spans="5:14" ht="18" customHeight="1" x14ac:dyDescent="0.25">
      <c r="E1799" s="14">
        <f>ATT.!D1801</f>
        <v>0</v>
      </c>
      <c r="F1799" s="14" t="str">
        <f>ATT.!E1801</f>
        <v/>
      </c>
      <c r="G1799" s="15" t="str">
        <f>ATT.!F1801</f>
        <v/>
      </c>
      <c r="H1799" s="15" t="str">
        <f>ATT.!G1801</f>
        <v/>
      </c>
      <c r="I1799" s="14" t="str">
        <f>ATT.!H1801</f>
        <v/>
      </c>
      <c r="J1799" s="78"/>
      <c r="K1799" s="78"/>
      <c r="L1799" s="79"/>
      <c r="M1799" s="79"/>
      <c r="N1799" s="79"/>
    </row>
    <row r="1800" spans="5:14" ht="18" customHeight="1" x14ac:dyDescent="0.25">
      <c r="E1800" s="14">
        <f>ATT.!D1802</f>
        <v>0</v>
      </c>
      <c r="F1800" s="14" t="str">
        <f>ATT.!E1802</f>
        <v/>
      </c>
      <c r="G1800" s="15" t="str">
        <f>ATT.!F1802</f>
        <v/>
      </c>
      <c r="H1800" s="15" t="str">
        <f>ATT.!G1802</f>
        <v/>
      </c>
      <c r="I1800" s="14" t="str">
        <f>ATT.!H1802</f>
        <v/>
      </c>
      <c r="J1800" s="78"/>
      <c r="K1800" s="78"/>
      <c r="L1800" s="79"/>
      <c r="M1800" s="79"/>
      <c r="N1800" s="79"/>
    </row>
    <row r="1801" spans="5:14" ht="18" customHeight="1" x14ac:dyDescent="0.25">
      <c r="E1801" s="14">
        <f>ATT.!D1803</f>
        <v>0</v>
      </c>
      <c r="F1801" s="14" t="str">
        <f>ATT.!E1803</f>
        <v/>
      </c>
      <c r="G1801" s="15" t="str">
        <f>ATT.!F1803</f>
        <v/>
      </c>
      <c r="H1801" s="15" t="str">
        <f>ATT.!G1803</f>
        <v/>
      </c>
      <c r="I1801" s="14" t="str">
        <f>ATT.!H1803</f>
        <v/>
      </c>
      <c r="J1801" s="78"/>
      <c r="K1801" s="78"/>
      <c r="L1801" s="79"/>
      <c r="M1801" s="79"/>
      <c r="N1801" s="79"/>
    </row>
    <row r="1802" spans="5:14" ht="18" customHeight="1" x14ac:dyDescent="0.25">
      <c r="E1802" s="14">
        <f>ATT.!D1804</f>
        <v>0</v>
      </c>
      <c r="F1802" s="14" t="str">
        <f>ATT.!E1804</f>
        <v/>
      </c>
      <c r="G1802" s="15" t="str">
        <f>ATT.!F1804</f>
        <v/>
      </c>
      <c r="H1802" s="15" t="str">
        <f>ATT.!G1804</f>
        <v/>
      </c>
      <c r="I1802" s="14" t="str">
        <f>ATT.!H1804</f>
        <v/>
      </c>
      <c r="J1802" s="78"/>
      <c r="K1802" s="78"/>
      <c r="L1802" s="79"/>
      <c r="M1802" s="79"/>
      <c r="N1802" s="79"/>
    </row>
    <row r="1803" spans="5:14" ht="18" customHeight="1" x14ac:dyDescent="0.25">
      <c r="E1803" s="14">
        <f>ATT.!D1805</f>
        <v>0</v>
      </c>
      <c r="F1803" s="14" t="str">
        <f>ATT.!E1805</f>
        <v/>
      </c>
      <c r="G1803" s="15" t="str">
        <f>ATT.!F1805</f>
        <v/>
      </c>
      <c r="H1803" s="15" t="str">
        <f>ATT.!G1805</f>
        <v/>
      </c>
      <c r="I1803" s="14" t="str">
        <f>ATT.!H1805</f>
        <v/>
      </c>
      <c r="J1803" s="78"/>
      <c r="K1803" s="78"/>
      <c r="L1803" s="79"/>
      <c r="M1803" s="79"/>
      <c r="N1803" s="79"/>
    </row>
    <row r="1804" spans="5:14" ht="18" customHeight="1" x14ac:dyDescent="0.25">
      <c r="E1804" s="14">
        <f>ATT.!D1806</f>
        <v>0</v>
      </c>
      <c r="F1804" s="14" t="str">
        <f>ATT.!E1806</f>
        <v/>
      </c>
      <c r="G1804" s="15" t="str">
        <f>ATT.!F1806</f>
        <v/>
      </c>
      <c r="H1804" s="15" t="str">
        <f>ATT.!G1806</f>
        <v/>
      </c>
      <c r="I1804" s="14" t="str">
        <f>ATT.!H1806</f>
        <v/>
      </c>
      <c r="J1804" s="78"/>
      <c r="K1804" s="78"/>
      <c r="L1804" s="79"/>
      <c r="M1804" s="79"/>
      <c r="N1804" s="79"/>
    </row>
    <row r="1805" spans="5:14" ht="18" customHeight="1" x14ac:dyDescent="0.25">
      <c r="E1805" s="14">
        <f>ATT.!D1807</f>
        <v>0</v>
      </c>
      <c r="F1805" s="14" t="str">
        <f>ATT.!E1807</f>
        <v/>
      </c>
      <c r="G1805" s="15" t="str">
        <f>ATT.!F1807</f>
        <v/>
      </c>
      <c r="H1805" s="15" t="str">
        <f>ATT.!G1807</f>
        <v/>
      </c>
      <c r="I1805" s="14" t="str">
        <f>ATT.!H1807</f>
        <v/>
      </c>
      <c r="J1805" s="78"/>
      <c r="K1805" s="78"/>
      <c r="L1805" s="79"/>
      <c r="M1805" s="79"/>
      <c r="N1805" s="79"/>
    </row>
    <row r="1806" spans="5:14" ht="18" customHeight="1" x14ac:dyDescent="0.25">
      <c r="E1806" s="14">
        <f>ATT.!D1808</f>
        <v>0</v>
      </c>
      <c r="F1806" s="14" t="str">
        <f>ATT.!E1808</f>
        <v/>
      </c>
      <c r="G1806" s="15" t="str">
        <f>ATT.!F1808</f>
        <v/>
      </c>
      <c r="H1806" s="15" t="str">
        <f>ATT.!G1808</f>
        <v/>
      </c>
      <c r="I1806" s="14" t="str">
        <f>ATT.!H1808</f>
        <v/>
      </c>
      <c r="J1806" s="78"/>
      <c r="K1806" s="78"/>
      <c r="L1806" s="79"/>
      <c r="M1806" s="79"/>
      <c r="N1806" s="79"/>
    </row>
    <row r="1807" spans="5:14" ht="18" customHeight="1" x14ac:dyDescent="0.25">
      <c r="E1807" s="14">
        <f>ATT.!D1809</f>
        <v>0</v>
      </c>
      <c r="F1807" s="14" t="str">
        <f>ATT.!E1809</f>
        <v/>
      </c>
      <c r="G1807" s="15" t="str">
        <f>ATT.!F1809</f>
        <v/>
      </c>
      <c r="H1807" s="15" t="str">
        <f>ATT.!G1809</f>
        <v/>
      </c>
      <c r="I1807" s="14" t="str">
        <f>ATT.!H1809</f>
        <v/>
      </c>
      <c r="J1807" s="78"/>
      <c r="K1807" s="78"/>
      <c r="L1807" s="79"/>
      <c r="M1807" s="79"/>
      <c r="N1807" s="79"/>
    </row>
    <row r="1808" spans="5:14" ht="18" customHeight="1" x14ac:dyDescent="0.25">
      <c r="E1808" s="14">
        <f>ATT.!D1810</f>
        <v>0</v>
      </c>
      <c r="F1808" s="14" t="str">
        <f>ATT.!E1810</f>
        <v/>
      </c>
      <c r="G1808" s="15" t="str">
        <f>ATT.!F1810</f>
        <v/>
      </c>
      <c r="H1808" s="15" t="str">
        <f>ATT.!G1810</f>
        <v/>
      </c>
      <c r="I1808" s="14" t="str">
        <f>ATT.!H1810</f>
        <v/>
      </c>
      <c r="J1808" s="78"/>
      <c r="K1808" s="78"/>
      <c r="L1808" s="79"/>
      <c r="M1808" s="79"/>
      <c r="N1808" s="79"/>
    </row>
    <row r="1809" spans="5:14" ht="18" customHeight="1" x14ac:dyDescent="0.25">
      <c r="E1809" s="14">
        <f>ATT.!D1811</f>
        <v>0</v>
      </c>
      <c r="F1809" s="14" t="str">
        <f>ATT.!E1811</f>
        <v/>
      </c>
      <c r="G1809" s="15" t="str">
        <f>ATT.!F1811</f>
        <v/>
      </c>
      <c r="H1809" s="15" t="str">
        <f>ATT.!G1811</f>
        <v/>
      </c>
      <c r="I1809" s="14" t="str">
        <f>ATT.!H1811</f>
        <v/>
      </c>
      <c r="J1809" s="78"/>
      <c r="K1809" s="78"/>
      <c r="L1809" s="79"/>
      <c r="M1809" s="79"/>
      <c r="N1809" s="79"/>
    </row>
    <row r="1810" spans="5:14" ht="18" customHeight="1" x14ac:dyDescent="0.25">
      <c r="E1810" s="14">
        <f>ATT.!D1812</f>
        <v>0</v>
      </c>
      <c r="F1810" s="14" t="str">
        <f>ATT.!E1812</f>
        <v/>
      </c>
      <c r="G1810" s="15" t="str">
        <f>ATT.!F1812</f>
        <v/>
      </c>
      <c r="H1810" s="15" t="str">
        <f>ATT.!G1812</f>
        <v/>
      </c>
      <c r="I1810" s="14" t="str">
        <f>ATT.!H1812</f>
        <v/>
      </c>
      <c r="J1810" s="78"/>
      <c r="K1810" s="78"/>
      <c r="L1810" s="79"/>
      <c r="M1810" s="79"/>
      <c r="N1810" s="79"/>
    </row>
    <row r="1811" spans="5:14" ht="18" customHeight="1" x14ac:dyDescent="0.25">
      <c r="E1811" s="14">
        <f>ATT.!D1813</f>
        <v>0</v>
      </c>
      <c r="F1811" s="14" t="str">
        <f>ATT.!E1813</f>
        <v/>
      </c>
      <c r="G1811" s="15" t="str">
        <f>ATT.!F1813</f>
        <v/>
      </c>
      <c r="H1811" s="15" t="str">
        <f>ATT.!G1813</f>
        <v/>
      </c>
      <c r="I1811" s="14" t="str">
        <f>ATT.!H1813</f>
        <v/>
      </c>
      <c r="J1811" s="78"/>
      <c r="K1811" s="78"/>
      <c r="L1811" s="79"/>
      <c r="M1811" s="79"/>
      <c r="N1811" s="79"/>
    </row>
    <row r="1812" spans="5:14" ht="18" customHeight="1" x14ac:dyDescent="0.25">
      <c r="E1812" s="14">
        <f>ATT.!D1814</f>
        <v>0</v>
      </c>
      <c r="F1812" s="14" t="str">
        <f>ATT.!E1814</f>
        <v/>
      </c>
      <c r="G1812" s="15" t="str">
        <f>ATT.!F1814</f>
        <v/>
      </c>
      <c r="H1812" s="15" t="str">
        <f>ATT.!G1814</f>
        <v/>
      </c>
      <c r="I1812" s="14" t="str">
        <f>ATT.!H1814</f>
        <v/>
      </c>
      <c r="J1812" s="78"/>
      <c r="K1812" s="78"/>
      <c r="L1812" s="79"/>
      <c r="M1812" s="79"/>
      <c r="N1812" s="79"/>
    </row>
    <row r="1813" spans="5:14" ht="18" customHeight="1" x14ac:dyDescent="0.25">
      <c r="E1813" s="14">
        <f>ATT.!D1815</f>
        <v>0</v>
      </c>
      <c r="F1813" s="14" t="str">
        <f>ATT.!E1815</f>
        <v/>
      </c>
      <c r="G1813" s="15" t="str">
        <f>ATT.!F1815</f>
        <v/>
      </c>
      <c r="H1813" s="15" t="str">
        <f>ATT.!G1815</f>
        <v/>
      </c>
      <c r="I1813" s="14" t="str">
        <f>ATT.!H1815</f>
        <v/>
      </c>
      <c r="J1813" s="78"/>
      <c r="K1813" s="78"/>
      <c r="L1813" s="79"/>
      <c r="M1813" s="79"/>
      <c r="N1813" s="79"/>
    </row>
    <row r="1814" spans="5:14" ht="18" customHeight="1" x14ac:dyDescent="0.25">
      <c r="E1814" s="14">
        <f>ATT.!D1816</f>
        <v>0</v>
      </c>
      <c r="F1814" s="14" t="str">
        <f>ATT.!E1816</f>
        <v/>
      </c>
      <c r="G1814" s="15" t="str">
        <f>ATT.!F1816</f>
        <v/>
      </c>
      <c r="H1814" s="15" t="str">
        <f>ATT.!G1816</f>
        <v/>
      </c>
      <c r="I1814" s="14" t="str">
        <f>ATT.!H1816</f>
        <v/>
      </c>
      <c r="J1814" s="78"/>
      <c r="K1814" s="78"/>
      <c r="L1814" s="79"/>
      <c r="M1814" s="79"/>
      <c r="N1814" s="79"/>
    </row>
    <row r="1815" spans="5:14" ht="18" customHeight="1" x14ac:dyDescent="0.25">
      <c r="E1815" s="14">
        <f>ATT.!D1817</f>
        <v>0</v>
      </c>
      <c r="F1815" s="14" t="str">
        <f>ATT.!E1817</f>
        <v/>
      </c>
      <c r="G1815" s="15" t="str">
        <f>ATT.!F1817</f>
        <v/>
      </c>
      <c r="H1815" s="15" t="str">
        <f>ATT.!G1817</f>
        <v/>
      </c>
      <c r="I1815" s="14" t="str">
        <f>ATT.!H1817</f>
        <v/>
      </c>
      <c r="J1815" s="78"/>
      <c r="K1815" s="78"/>
      <c r="L1815" s="79"/>
      <c r="M1815" s="79"/>
      <c r="N1815" s="79"/>
    </row>
    <row r="1816" spans="5:14" ht="18" customHeight="1" x14ac:dyDescent="0.25">
      <c r="E1816" s="14">
        <f>ATT.!D1818</f>
        <v>0</v>
      </c>
      <c r="F1816" s="14" t="str">
        <f>ATT.!E1818</f>
        <v/>
      </c>
      <c r="G1816" s="15" t="str">
        <f>ATT.!F1818</f>
        <v/>
      </c>
      <c r="H1816" s="15" t="str">
        <f>ATT.!G1818</f>
        <v/>
      </c>
      <c r="I1816" s="14" t="str">
        <f>ATT.!H1818</f>
        <v/>
      </c>
      <c r="J1816" s="78"/>
      <c r="K1816" s="78"/>
      <c r="L1816" s="79"/>
      <c r="M1816" s="79"/>
      <c r="N1816" s="79"/>
    </row>
    <row r="1817" spans="5:14" ht="18" customHeight="1" x14ac:dyDescent="0.25">
      <c r="E1817" s="14">
        <f>ATT.!D1819</f>
        <v>0</v>
      </c>
      <c r="F1817" s="14" t="str">
        <f>ATT.!E1819</f>
        <v/>
      </c>
      <c r="G1817" s="15" t="str">
        <f>ATT.!F1819</f>
        <v/>
      </c>
      <c r="H1817" s="15" t="str">
        <f>ATT.!G1819</f>
        <v/>
      </c>
      <c r="I1817" s="14" t="str">
        <f>ATT.!H1819</f>
        <v/>
      </c>
      <c r="J1817" s="78"/>
      <c r="K1817" s="78"/>
      <c r="L1817" s="79"/>
      <c r="M1817" s="79"/>
      <c r="N1817" s="79"/>
    </row>
    <row r="1818" spans="5:14" ht="18" customHeight="1" x14ac:dyDescent="0.25">
      <c r="E1818" s="14">
        <f>ATT.!D1820</f>
        <v>0</v>
      </c>
      <c r="F1818" s="14" t="str">
        <f>ATT.!E1820</f>
        <v/>
      </c>
      <c r="G1818" s="15" t="str">
        <f>ATT.!F1820</f>
        <v/>
      </c>
      <c r="H1818" s="15" t="str">
        <f>ATT.!G1820</f>
        <v/>
      </c>
      <c r="I1818" s="14" t="str">
        <f>ATT.!H1820</f>
        <v/>
      </c>
      <c r="J1818" s="78"/>
      <c r="K1818" s="78"/>
      <c r="L1818" s="79"/>
      <c r="M1818" s="79"/>
      <c r="N1818" s="79"/>
    </row>
    <row r="1819" spans="5:14" ht="18" customHeight="1" x14ac:dyDescent="0.25">
      <c r="E1819" s="14">
        <f>ATT.!D1821</f>
        <v>0</v>
      </c>
      <c r="F1819" s="14" t="str">
        <f>ATT.!E1821</f>
        <v/>
      </c>
      <c r="G1819" s="15" t="str">
        <f>ATT.!F1821</f>
        <v/>
      </c>
      <c r="H1819" s="15" t="str">
        <f>ATT.!G1821</f>
        <v/>
      </c>
      <c r="I1819" s="14" t="str">
        <f>ATT.!H1821</f>
        <v/>
      </c>
      <c r="J1819" s="78"/>
      <c r="K1819" s="78"/>
      <c r="L1819" s="79"/>
      <c r="M1819" s="79"/>
      <c r="N1819" s="79"/>
    </row>
    <row r="1820" spans="5:14" ht="18" customHeight="1" x14ac:dyDescent="0.25">
      <c r="E1820" s="14">
        <f>ATT.!D1822</f>
        <v>0</v>
      </c>
      <c r="F1820" s="14" t="str">
        <f>ATT.!E1822</f>
        <v/>
      </c>
      <c r="G1820" s="15" t="str">
        <f>ATT.!F1822</f>
        <v/>
      </c>
      <c r="H1820" s="15" t="str">
        <f>ATT.!G1822</f>
        <v/>
      </c>
      <c r="I1820" s="14" t="str">
        <f>ATT.!H1822</f>
        <v/>
      </c>
      <c r="J1820" s="78"/>
      <c r="K1820" s="78"/>
      <c r="L1820" s="79"/>
      <c r="M1820" s="79"/>
      <c r="N1820" s="79"/>
    </row>
    <row r="1821" spans="5:14" ht="18" customHeight="1" x14ac:dyDescent="0.25">
      <c r="E1821" s="14">
        <f>ATT.!D1823</f>
        <v>0</v>
      </c>
      <c r="F1821" s="14" t="str">
        <f>ATT.!E1823</f>
        <v/>
      </c>
      <c r="G1821" s="15" t="str">
        <f>ATT.!F1823</f>
        <v/>
      </c>
      <c r="H1821" s="15" t="str">
        <f>ATT.!G1823</f>
        <v/>
      </c>
      <c r="I1821" s="14" t="str">
        <f>ATT.!H1823</f>
        <v/>
      </c>
      <c r="J1821" s="78"/>
      <c r="K1821" s="78"/>
      <c r="L1821" s="79"/>
      <c r="M1821" s="79"/>
      <c r="N1821" s="79"/>
    </row>
    <row r="1822" spans="5:14" ht="18" customHeight="1" x14ac:dyDescent="0.25">
      <c r="E1822" s="14">
        <f>ATT.!D1824</f>
        <v>0</v>
      </c>
      <c r="F1822" s="14" t="str">
        <f>ATT.!E1824</f>
        <v/>
      </c>
      <c r="G1822" s="15" t="str">
        <f>ATT.!F1824</f>
        <v/>
      </c>
      <c r="H1822" s="15" t="str">
        <f>ATT.!G1824</f>
        <v/>
      </c>
      <c r="I1822" s="14" t="str">
        <f>ATT.!H1824</f>
        <v/>
      </c>
      <c r="J1822" s="78"/>
      <c r="K1822" s="78"/>
      <c r="L1822" s="79"/>
      <c r="M1822" s="79"/>
      <c r="N1822" s="79"/>
    </row>
    <row r="1823" spans="5:14" ht="18" customHeight="1" x14ac:dyDescent="0.25">
      <c r="E1823" s="14">
        <f>ATT.!D1825</f>
        <v>0</v>
      </c>
      <c r="F1823" s="14" t="str">
        <f>ATT.!E1825</f>
        <v/>
      </c>
      <c r="G1823" s="15" t="str">
        <f>ATT.!F1825</f>
        <v/>
      </c>
      <c r="H1823" s="15" t="str">
        <f>ATT.!G1825</f>
        <v/>
      </c>
      <c r="I1823" s="14" t="str">
        <f>ATT.!H1825</f>
        <v/>
      </c>
      <c r="J1823" s="78"/>
      <c r="K1823" s="78"/>
      <c r="L1823" s="79"/>
      <c r="M1823" s="79"/>
      <c r="N1823" s="79"/>
    </row>
    <row r="1824" spans="5:14" ht="18" customHeight="1" x14ac:dyDescent="0.25">
      <c r="E1824" s="14">
        <f>ATT.!D1826</f>
        <v>0</v>
      </c>
      <c r="F1824" s="14" t="str">
        <f>ATT.!E1826</f>
        <v/>
      </c>
      <c r="G1824" s="15" t="str">
        <f>ATT.!F1826</f>
        <v/>
      </c>
      <c r="H1824" s="15" t="str">
        <f>ATT.!G1826</f>
        <v/>
      </c>
      <c r="I1824" s="14" t="str">
        <f>ATT.!H1826</f>
        <v/>
      </c>
      <c r="J1824" s="78"/>
      <c r="K1824" s="78"/>
      <c r="L1824" s="79"/>
      <c r="M1824" s="79"/>
      <c r="N1824" s="79"/>
    </row>
    <row r="1825" spans="5:14" ht="18" customHeight="1" x14ac:dyDescent="0.25">
      <c r="E1825" s="14">
        <f>ATT.!D1827</f>
        <v>0</v>
      </c>
      <c r="F1825" s="14" t="str">
        <f>ATT.!E1827</f>
        <v/>
      </c>
      <c r="G1825" s="15" t="str">
        <f>ATT.!F1827</f>
        <v/>
      </c>
      <c r="H1825" s="15" t="str">
        <f>ATT.!G1827</f>
        <v/>
      </c>
      <c r="I1825" s="14" t="str">
        <f>ATT.!H1827</f>
        <v/>
      </c>
      <c r="J1825" s="78"/>
      <c r="K1825" s="78"/>
      <c r="L1825" s="79"/>
      <c r="M1825" s="79"/>
      <c r="N1825" s="79"/>
    </row>
    <row r="1826" spans="5:14" ht="18" customHeight="1" x14ac:dyDescent="0.25">
      <c r="E1826" s="14">
        <f>ATT.!D1828</f>
        <v>0</v>
      </c>
      <c r="F1826" s="14" t="str">
        <f>ATT.!E1828</f>
        <v/>
      </c>
      <c r="G1826" s="15" t="str">
        <f>ATT.!F1828</f>
        <v/>
      </c>
      <c r="H1826" s="15" t="str">
        <f>ATT.!G1828</f>
        <v/>
      </c>
      <c r="I1826" s="14" t="str">
        <f>ATT.!H1828</f>
        <v/>
      </c>
      <c r="J1826" s="78"/>
      <c r="K1826" s="78"/>
      <c r="L1826" s="79"/>
      <c r="M1826" s="79"/>
      <c r="N1826" s="79"/>
    </row>
    <row r="1827" spans="5:14" ht="18" customHeight="1" x14ac:dyDescent="0.25">
      <c r="E1827" s="14">
        <f>ATT.!D1829</f>
        <v>0</v>
      </c>
      <c r="F1827" s="14" t="str">
        <f>ATT.!E1829</f>
        <v/>
      </c>
      <c r="G1827" s="15" t="str">
        <f>ATT.!F1829</f>
        <v/>
      </c>
      <c r="H1827" s="15" t="str">
        <f>ATT.!G1829</f>
        <v/>
      </c>
      <c r="I1827" s="14" t="str">
        <f>ATT.!H1829</f>
        <v/>
      </c>
      <c r="J1827" s="78"/>
      <c r="K1827" s="78"/>
      <c r="L1827" s="79"/>
      <c r="M1827" s="79"/>
      <c r="N1827" s="79"/>
    </row>
    <row r="1828" spans="5:14" ht="18" customHeight="1" x14ac:dyDescent="0.25">
      <c r="E1828" s="14">
        <f>ATT.!D1830</f>
        <v>0</v>
      </c>
      <c r="F1828" s="14" t="str">
        <f>ATT.!E1830</f>
        <v/>
      </c>
      <c r="G1828" s="15" t="str">
        <f>ATT.!F1830</f>
        <v/>
      </c>
      <c r="H1828" s="15" t="str">
        <f>ATT.!G1830</f>
        <v/>
      </c>
      <c r="I1828" s="14" t="str">
        <f>ATT.!H1830</f>
        <v/>
      </c>
      <c r="J1828" s="78"/>
      <c r="K1828" s="78"/>
      <c r="L1828" s="79"/>
      <c r="M1828" s="79"/>
      <c r="N1828" s="79"/>
    </row>
    <row r="1829" spans="5:14" ht="18" customHeight="1" x14ac:dyDescent="0.25">
      <c r="E1829" s="14">
        <f>ATT.!D1831</f>
        <v>0</v>
      </c>
      <c r="F1829" s="14" t="str">
        <f>ATT.!E1831</f>
        <v/>
      </c>
      <c r="G1829" s="15" t="str">
        <f>ATT.!F1831</f>
        <v/>
      </c>
      <c r="H1829" s="15" t="str">
        <f>ATT.!G1831</f>
        <v/>
      </c>
      <c r="I1829" s="14" t="str">
        <f>ATT.!H1831</f>
        <v/>
      </c>
      <c r="J1829" s="78"/>
      <c r="K1829" s="78"/>
      <c r="L1829" s="79"/>
      <c r="M1829" s="79"/>
      <c r="N1829" s="79"/>
    </row>
    <row r="1830" spans="5:14" ht="18" customHeight="1" x14ac:dyDescent="0.25">
      <c r="E1830" s="14">
        <f>ATT.!D1832</f>
        <v>0</v>
      </c>
      <c r="F1830" s="14" t="str">
        <f>ATT.!E1832</f>
        <v/>
      </c>
      <c r="G1830" s="15" t="str">
        <f>ATT.!F1832</f>
        <v/>
      </c>
      <c r="H1830" s="15" t="str">
        <f>ATT.!G1832</f>
        <v/>
      </c>
      <c r="I1830" s="14" t="str">
        <f>ATT.!H1832</f>
        <v/>
      </c>
      <c r="J1830" s="78"/>
      <c r="K1830" s="78"/>
      <c r="L1830" s="79"/>
      <c r="M1830" s="79"/>
      <c r="N1830" s="79"/>
    </row>
    <row r="1831" spans="5:14" ht="18" customHeight="1" x14ac:dyDescent="0.25">
      <c r="E1831" s="14">
        <f>ATT.!D1833</f>
        <v>0</v>
      </c>
      <c r="F1831" s="14" t="str">
        <f>ATT.!E1833</f>
        <v/>
      </c>
      <c r="G1831" s="15" t="str">
        <f>ATT.!F1833</f>
        <v/>
      </c>
      <c r="H1831" s="15" t="str">
        <f>ATT.!G1833</f>
        <v/>
      </c>
      <c r="I1831" s="14" t="str">
        <f>ATT.!H1833</f>
        <v/>
      </c>
      <c r="J1831" s="78"/>
      <c r="K1831" s="78"/>
      <c r="L1831" s="79"/>
      <c r="M1831" s="79"/>
      <c r="N1831" s="79"/>
    </row>
    <row r="1832" spans="5:14" ht="18" customHeight="1" x14ac:dyDescent="0.25">
      <c r="E1832" s="14">
        <f>ATT.!D1834</f>
        <v>0</v>
      </c>
      <c r="F1832" s="14" t="str">
        <f>ATT.!E1834</f>
        <v/>
      </c>
      <c r="G1832" s="15" t="str">
        <f>ATT.!F1834</f>
        <v/>
      </c>
      <c r="H1832" s="15" t="str">
        <f>ATT.!G1834</f>
        <v/>
      </c>
      <c r="I1832" s="14" t="str">
        <f>ATT.!H1834</f>
        <v/>
      </c>
      <c r="J1832" s="78"/>
      <c r="K1832" s="78"/>
      <c r="L1832" s="79"/>
      <c r="M1832" s="79"/>
      <c r="N1832" s="79"/>
    </row>
    <row r="1833" spans="5:14" ht="18" customHeight="1" x14ac:dyDescent="0.25">
      <c r="E1833" s="14">
        <f>ATT.!D1835</f>
        <v>0</v>
      </c>
      <c r="F1833" s="14" t="str">
        <f>ATT.!E1835</f>
        <v/>
      </c>
      <c r="G1833" s="15" t="str">
        <f>ATT.!F1835</f>
        <v/>
      </c>
      <c r="H1833" s="15" t="str">
        <f>ATT.!G1835</f>
        <v/>
      </c>
      <c r="I1833" s="14" t="str">
        <f>ATT.!H1835</f>
        <v/>
      </c>
      <c r="J1833" s="78"/>
      <c r="K1833" s="78"/>
      <c r="L1833" s="79"/>
      <c r="M1833" s="79"/>
      <c r="N1833" s="79"/>
    </row>
    <row r="1834" spans="5:14" ht="18" customHeight="1" x14ac:dyDescent="0.25">
      <c r="E1834" s="14">
        <f>ATT.!D1836</f>
        <v>0</v>
      </c>
      <c r="F1834" s="14" t="str">
        <f>ATT.!E1836</f>
        <v/>
      </c>
      <c r="G1834" s="15" t="str">
        <f>ATT.!F1836</f>
        <v/>
      </c>
      <c r="H1834" s="15" t="str">
        <f>ATT.!G1836</f>
        <v/>
      </c>
      <c r="I1834" s="14" t="str">
        <f>ATT.!H1836</f>
        <v/>
      </c>
      <c r="J1834" s="78"/>
      <c r="K1834" s="78"/>
      <c r="L1834" s="79"/>
      <c r="M1834" s="79"/>
      <c r="N1834" s="79"/>
    </row>
    <row r="1835" spans="5:14" ht="18" customHeight="1" x14ac:dyDescent="0.25">
      <c r="E1835" s="14">
        <f>ATT.!D1837</f>
        <v>0</v>
      </c>
      <c r="F1835" s="14" t="str">
        <f>ATT.!E1837</f>
        <v/>
      </c>
      <c r="G1835" s="15" t="str">
        <f>ATT.!F1837</f>
        <v/>
      </c>
      <c r="H1835" s="15" t="str">
        <f>ATT.!G1837</f>
        <v/>
      </c>
      <c r="I1835" s="14" t="str">
        <f>ATT.!H1837</f>
        <v/>
      </c>
      <c r="J1835" s="78"/>
      <c r="K1835" s="78"/>
      <c r="L1835" s="79"/>
      <c r="M1835" s="79"/>
      <c r="N1835" s="79"/>
    </row>
    <row r="1836" spans="5:14" ht="18" customHeight="1" x14ac:dyDescent="0.25">
      <c r="E1836" s="14">
        <f>ATT.!D1838</f>
        <v>0</v>
      </c>
      <c r="F1836" s="14" t="str">
        <f>ATT.!E1838</f>
        <v/>
      </c>
      <c r="G1836" s="15" t="str">
        <f>ATT.!F1838</f>
        <v/>
      </c>
      <c r="H1836" s="15" t="str">
        <f>ATT.!G1838</f>
        <v/>
      </c>
      <c r="I1836" s="14" t="str">
        <f>ATT.!H1838</f>
        <v/>
      </c>
      <c r="J1836" s="78"/>
      <c r="K1836" s="78"/>
      <c r="L1836" s="79"/>
      <c r="M1836" s="79"/>
      <c r="N1836" s="79"/>
    </row>
    <row r="1837" spans="5:14" ht="18" customHeight="1" x14ac:dyDescent="0.25">
      <c r="E1837" s="14">
        <f>ATT.!D1839</f>
        <v>0</v>
      </c>
      <c r="F1837" s="14" t="str">
        <f>ATT.!E1839</f>
        <v/>
      </c>
      <c r="G1837" s="15" t="str">
        <f>ATT.!F1839</f>
        <v/>
      </c>
      <c r="H1837" s="15" t="str">
        <f>ATT.!G1839</f>
        <v/>
      </c>
      <c r="I1837" s="14" t="str">
        <f>ATT.!H1839</f>
        <v/>
      </c>
      <c r="J1837" s="78"/>
      <c r="K1837" s="78"/>
      <c r="L1837" s="79"/>
      <c r="M1837" s="79"/>
      <c r="N1837" s="79"/>
    </row>
    <row r="1838" spans="5:14" ht="18" customHeight="1" x14ac:dyDescent="0.25">
      <c r="E1838" s="14">
        <f>ATT.!D1840</f>
        <v>0</v>
      </c>
      <c r="F1838" s="14" t="str">
        <f>ATT.!E1840</f>
        <v/>
      </c>
      <c r="G1838" s="15" t="str">
        <f>ATT.!F1840</f>
        <v/>
      </c>
      <c r="H1838" s="15" t="str">
        <f>ATT.!G1840</f>
        <v/>
      </c>
      <c r="I1838" s="14" t="str">
        <f>ATT.!H1840</f>
        <v/>
      </c>
      <c r="J1838" s="78"/>
      <c r="K1838" s="78"/>
      <c r="L1838" s="79"/>
      <c r="M1838" s="79"/>
      <c r="N1838" s="79"/>
    </row>
    <row r="1839" spans="5:14" ht="18" customHeight="1" x14ac:dyDescent="0.25">
      <c r="E1839" s="14">
        <f>ATT.!D1841</f>
        <v>0</v>
      </c>
      <c r="F1839" s="14" t="str">
        <f>ATT.!E1841</f>
        <v/>
      </c>
      <c r="G1839" s="15" t="str">
        <f>ATT.!F1841</f>
        <v/>
      </c>
      <c r="H1839" s="15" t="str">
        <f>ATT.!G1841</f>
        <v/>
      </c>
      <c r="I1839" s="14" t="str">
        <f>ATT.!H1841</f>
        <v/>
      </c>
      <c r="J1839" s="78"/>
      <c r="K1839" s="78"/>
      <c r="L1839" s="79"/>
      <c r="M1839" s="79"/>
      <c r="N1839" s="79"/>
    </row>
    <row r="1840" spans="5:14" ht="18" customHeight="1" x14ac:dyDescent="0.25">
      <c r="E1840" s="14">
        <f>ATT.!D1842</f>
        <v>0</v>
      </c>
      <c r="F1840" s="14" t="str">
        <f>ATT.!E1842</f>
        <v/>
      </c>
      <c r="G1840" s="15" t="str">
        <f>ATT.!F1842</f>
        <v/>
      </c>
      <c r="H1840" s="15" t="str">
        <f>ATT.!G1842</f>
        <v/>
      </c>
      <c r="I1840" s="14" t="str">
        <f>ATT.!H1842</f>
        <v/>
      </c>
      <c r="J1840" s="78"/>
      <c r="K1840" s="78"/>
      <c r="L1840" s="79"/>
      <c r="M1840" s="79"/>
      <c r="N1840" s="79"/>
    </row>
    <row r="1841" spans="5:14" ht="18" customHeight="1" x14ac:dyDescent="0.25">
      <c r="E1841" s="14">
        <f>ATT.!D1843</f>
        <v>0</v>
      </c>
      <c r="F1841" s="14" t="str">
        <f>ATT.!E1843</f>
        <v/>
      </c>
      <c r="G1841" s="15" t="str">
        <f>ATT.!F1843</f>
        <v/>
      </c>
      <c r="H1841" s="15" t="str">
        <f>ATT.!G1843</f>
        <v/>
      </c>
      <c r="I1841" s="14" t="str">
        <f>ATT.!H1843</f>
        <v/>
      </c>
      <c r="J1841" s="78"/>
      <c r="K1841" s="78"/>
      <c r="L1841" s="79"/>
      <c r="M1841" s="79"/>
      <c r="N1841" s="79"/>
    </row>
    <row r="1842" spans="5:14" ht="18" customHeight="1" x14ac:dyDescent="0.25">
      <c r="E1842" s="14">
        <f>ATT.!D1844</f>
        <v>0</v>
      </c>
      <c r="F1842" s="14" t="str">
        <f>ATT.!E1844</f>
        <v/>
      </c>
      <c r="G1842" s="15" t="str">
        <f>ATT.!F1844</f>
        <v/>
      </c>
      <c r="H1842" s="15" t="str">
        <f>ATT.!G1844</f>
        <v/>
      </c>
      <c r="I1842" s="14" t="str">
        <f>ATT.!H1844</f>
        <v/>
      </c>
      <c r="J1842" s="78"/>
      <c r="K1842" s="78"/>
      <c r="L1842" s="79"/>
      <c r="M1842" s="79"/>
      <c r="N1842" s="79"/>
    </row>
    <row r="1843" spans="5:14" ht="18" customHeight="1" x14ac:dyDescent="0.25">
      <c r="E1843" s="14">
        <f>ATT.!D1845</f>
        <v>0</v>
      </c>
      <c r="F1843" s="14" t="str">
        <f>ATT.!E1845</f>
        <v/>
      </c>
      <c r="G1843" s="15" t="str">
        <f>ATT.!F1845</f>
        <v/>
      </c>
      <c r="H1843" s="15" t="str">
        <f>ATT.!G1845</f>
        <v/>
      </c>
      <c r="I1843" s="14" t="str">
        <f>ATT.!H1845</f>
        <v/>
      </c>
      <c r="J1843" s="78"/>
      <c r="K1843" s="78"/>
      <c r="L1843" s="79"/>
      <c r="M1843" s="79"/>
      <c r="N1843" s="79"/>
    </row>
    <row r="1844" spans="5:14" ht="18" customHeight="1" x14ac:dyDescent="0.25">
      <c r="E1844" s="14">
        <f>ATT.!D1846</f>
        <v>0</v>
      </c>
      <c r="F1844" s="14" t="str">
        <f>ATT.!E1846</f>
        <v/>
      </c>
      <c r="G1844" s="15" t="str">
        <f>ATT.!F1846</f>
        <v/>
      </c>
      <c r="H1844" s="15" t="str">
        <f>ATT.!G1846</f>
        <v/>
      </c>
      <c r="I1844" s="14" t="str">
        <f>ATT.!H1846</f>
        <v/>
      </c>
      <c r="J1844" s="78"/>
      <c r="K1844" s="78"/>
      <c r="L1844" s="79"/>
      <c r="M1844" s="79"/>
      <c r="N1844" s="79"/>
    </row>
    <row r="1845" spans="5:14" ht="18" customHeight="1" x14ac:dyDescent="0.25">
      <c r="E1845" s="14">
        <f>ATT.!D1847</f>
        <v>0</v>
      </c>
      <c r="F1845" s="14" t="str">
        <f>ATT.!E1847</f>
        <v/>
      </c>
      <c r="G1845" s="15" t="str">
        <f>ATT.!F1847</f>
        <v/>
      </c>
      <c r="H1845" s="15" t="str">
        <f>ATT.!G1847</f>
        <v/>
      </c>
      <c r="I1845" s="14" t="str">
        <f>ATT.!H1847</f>
        <v/>
      </c>
      <c r="J1845" s="78"/>
      <c r="K1845" s="78"/>
      <c r="L1845" s="79"/>
      <c r="M1845" s="79"/>
      <c r="N1845" s="79"/>
    </row>
    <row r="1846" spans="5:14" ht="18" customHeight="1" x14ac:dyDescent="0.25">
      <c r="E1846" s="14">
        <f>ATT.!D1848</f>
        <v>0</v>
      </c>
      <c r="F1846" s="14" t="str">
        <f>ATT.!E1848</f>
        <v/>
      </c>
      <c r="G1846" s="15" t="str">
        <f>ATT.!F1848</f>
        <v/>
      </c>
      <c r="H1846" s="15" t="str">
        <f>ATT.!G1848</f>
        <v/>
      </c>
      <c r="I1846" s="14" t="str">
        <f>ATT.!H1848</f>
        <v/>
      </c>
      <c r="J1846" s="78"/>
      <c r="K1846" s="78"/>
      <c r="L1846" s="79"/>
      <c r="M1846" s="79"/>
      <c r="N1846" s="79"/>
    </row>
    <row r="1847" spans="5:14" ht="18" customHeight="1" x14ac:dyDescent="0.25">
      <c r="E1847" s="14">
        <f>ATT.!D1849</f>
        <v>0</v>
      </c>
      <c r="F1847" s="14" t="str">
        <f>ATT.!E1849</f>
        <v/>
      </c>
      <c r="G1847" s="15" t="str">
        <f>ATT.!F1849</f>
        <v/>
      </c>
      <c r="H1847" s="15" t="str">
        <f>ATT.!G1849</f>
        <v/>
      </c>
      <c r="I1847" s="14" t="str">
        <f>ATT.!H1849</f>
        <v/>
      </c>
      <c r="J1847" s="78"/>
      <c r="K1847" s="78"/>
      <c r="L1847" s="79"/>
      <c r="M1847" s="79"/>
      <c r="N1847" s="79"/>
    </row>
    <row r="1848" spans="5:14" ht="18" customHeight="1" x14ac:dyDescent="0.25">
      <c r="E1848" s="14">
        <f>ATT.!D1850</f>
        <v>0</v>
      </c>
      <c r="F1848" s="14" t="str">
        <f>ATT.!E1850</f>
        <v/>
      </c>
      <c r="G1848" s="15" t="str">
        <f>ATT.!F1850</f>
        <v/>
      </c>
      <c r="H1848" s="15" t="str">
        <f>ATT.!G1850</f>
        <v/>
      </c>
      <c r="I1848" s="14" t="str">
        <f>ATT.!H1850</f>
        <v/>
      </c>
      <c r="J1848" s="78"/>
      <c r="K1848" s="78"/>
      <c r="L1848" s="79"/>
      <c r="M1848" s="79"/>
      <c r="N1848" s="79"/>
    </row>
    <row r="1849" spans="5:14" ht="18" customHeight="1" x14ac:dyDescent="0.25">
      <c r="E1849" s="14">
        <f>ATT.!D1851</f>
        <v>0</v>
      </c>
      <c r="F1849" s="14" t="str">
        <f>ATT.!E1851</f>
        <v/>
      </c>
      <c r="G1849" s="15" t="str">
        <f>ATT.!F1851</f>
        <v/>
      </c>
      <c r="H1849" s="15" t="str">
        <f>ATT.!G1851</f>
        <v/>
      </c>
      <c r="I1849" s="14" t="str">
        <f>ATT.!H1851</f>
        <v/>
      </c>
      <c r="J1849" s="78"/>
      <c r="K1849" s="78"/>
      <c r="L1849" s="79"/>
      <c r="M1849" s="79"/>
      <c r="N1849" s="79"/>
    </row>
    <row r="1850" spans="5:14" ht="18" customHeight="1" x14ac:dyDescent="0.25">
      <c r="E1850" s="14">
        <f>ATT.!D1852</f>
        <v>0</v>
      </c>
      <c r="F1850" s="14" t="str">
        <f>ATT.!E1852</f>
        <v/>
      </c>
      <c r="G1850" s="15" t="str">
        <f>ATT.!F1852</f>
        <v/>
      </c>
      <c r="H1850" s="15" t="str">
        <f>ATT.!G1852</f>
        <v/>
      </c>
      <c r="I1850" s="14" t="str">
        <f>ATT.!H1852</f>
        <v/>
      </c>
      <c r="J1850" s="78"/>
      <c r="K1850" s="78"/>
      <c r="L1850" s="79"/>
      <c r="M1850" s="79"/>
      <c r="N1850" s="79"/>
    </row>
    <row r="1851" spans="5:14" ht="18" customHeight="1" x14ac:dyDescent="0.25">
      <c r="E1851" s="14">
        <f>ATT.!D1853</f>
        <v>0</v>
      </c>
      <c r="F1851" s="14" t="str">
        <f>ATT.!E1853</f>
        <v/>
      </c>
      <c r="G1851" s="15" t="str">
        <f>ATT.!F1853</f>
        <v/>
      </c>
      <c r="H1851" s="15" t="str">
        <f>ATT.!G1853</f>
        <v/>
      </c>
      <c r="I1851" s="14" t="str">
        <f>ATT.!H1853</f>
        <v/>
      </c>
      <c r="J1851" s="78"/>
      <c r="K1851" s="78"/>
      <c r="L1851" s="79"/>
      <c r="M1851" s="79"/>
      <c r="N1851" s="79"/>
    </row>
    <row r="1852" spans="5:14" ht="18" customHeight="1" x14ac:dyDescent="0.25">
      <c r="E1852" s="14">
        <f>ATT.!D1854</f>
        <v>0</v>
      </c>
      <c r="F1852" s="14" t="str">
        <f>ATT.!E1854</f>
        <v/>
      </c>
      <c r="G1852" s="15" t="str">
        <f>ATT.!F1854</f>
        <v/>
      </c>
      <c r="H1852" s="15" t="str">
        <f>ATT.!G1854</f>
        <v/>
      </c>
      <c r="I1852" s="14" t="str">
        <f>ATT.!H1854</f>
        <v/>
      </c>
      <c r="J1852" s="78"/>
      <c r="K1852" s="78"/>
      <c r="L1852" s="79"/>
      <c r="M1852" s="79"/>
      <c r="N1852" s="79"/>
    </row>
    <row r="1853" spans="5:14" ht="18" customHeight="1" x14ac:dyDescent="0.25">
      <c r="E1853" s="14">
        <f>ATT.!D1855</f>
        <v>0</v>
      </c>
      <c r="F1853" s="14" t="str">
        <f>ATT.!E1855</f>
        <v/>
      </c>
      <c r="G1853" s="15" t="str">
        <f>ATT.!F1855</f>
        <v/>
      </c>
      <c r="H1853" s="15" t="str">
        <f>ATT.!G1855</f>
        <v/>
      </c>
      <c r="I1853" s="14" t="str">
        <f>ATT.!H1855</f>
        <v/>
      </c>
      <c r="J1853" s="78"/>
      <c r="K1853" s="78"/>
      <c r="L1853" s="79"/>
      <c r="M1853" s="79"/>
      <c r="N1853" s="79"/>
    </row>
    <row r="1854" spans="5:14" ht="18" customHeight="1" x14ac:dyDescent="0.25">
      <c r="E1854" s="14">
        <f>ATT.!D1856</f>
        <v>0</v>
      </c>
      <c r="F1854" s="14" t="str">
        <f>ATT.!E1856</f>
        <v/>
      </c>
      <c r="G1854" s="15" t="str">
        <f>ATT.!F1856</f>
        <v/>
      </c>
      <c r="H1854" s="15" t="str">
        <f>ATT.!G1856</f>
        <v/>
      </c>
      <c r="I1854" s="14" t="str">
        <f>ATT.!H1856</f>
        <v/>
      </c>
      <c r="J1854" s="78"/>
      <c r="K1854" s="78"/>
      <c r="L1854" s="79"/>
      <c r="M1854" s="79"/>
      <c r="N1854" s="79"/>
    </row>
    <row r="1855" spans="5:14" ht="18" customHeight="1" x14ac:dyDescent="0.25">
      <c r="E1855" s="14">
        <f>ATT.!D1857</f>
        <v>0</v>
      </c>
      <c r="F1855" s="14" t="str">
        <f>ATT.!E1857</f>
        <v/>
      </c>
      <c r="G1855" s="15" t="str">
        <f>ATT.!F1857</f>
        <v/>
      </c>
      <c r="H1855" s="15" t="str">
        <f>ATT.!G1857</f>
        <v/>
      </c>
      <c r="I1855" s="14" t="str">
        <f>ATT.!H1857</f>
        <v/>
      </c>
      <c r="J1855" s="78"/>
      <c r="K1855" s="78"/>
      <c r="L1855" s="79"/>
      <c r="M1855" s="79"/>
      <c r="N1855" s="79"/>
    </row>
    <row r="1856" spans="5:14" ht="18" customHeight="1" x14ac:dyDescent="0.25">
      <c r="E1856" s="14">
        <f>ATT.!D1858</f>
        <v>0</v>
      </c>
      <c r="F1856" s="14" t="str">
        <f>ATT.!E1858</f>
        <v/>
      </c>
      <c r="G1856" s="15" t="str">
        <f>ATT.!F1858</f>
        <v/>
      </c>
      <c r="H1856" s="15" t="str">
        <f>ATT.!G1858</f>
        <v/>
      </c>
      <c r="I1856" s="14" t="str">
        <f>ATT.!H1858</f>
        <v/>
      </c>
      <c r="J1856" s="78"/>
      <c r="K1856" s="78"/>
      <c r="L1856" s="79"/>
      <c r="M1856" s="79"/>
      <c r="N1856" s="79"/>
    </row>
    <row r="1857" spans="5:14" ht="18" customHeight="1" x14ac:dyDescent="0.25">
      <c r="E1857" s="14">
        <f>ATT.!D1859</f>
        <v>0</v>
      </c>
      <c r="F1857" s="14" t="str">
        <f>ATT.!E1859</f>
        <v/>
      </c>
      <c r="G1857" s="15" t="str">
        <f>ATT.!F1859</f>
        <v/>
      </c>
      <c r="H1857" s="15" t="str">
        <f>ATT.!G1859</f>
        <v/>
      </c>
      <c r="I1857" s="14" t="str">
        <f>ATT.!H1859</f>
        <v/>
      </c>
      <c r="J1857" s="78"/>
      <c r="K1857" s="78"/>
      <c r="L1857" s="79"/>
      <c r="M1857" s="79"/>
      <c r="N1857" s="79"/>
    </row>
    <row r="1858" spans="5:14" ht="18" customHeight="1" x14ac:dyDescent="0.25">
      <c r="E1858" s="14">
        <f>ATT.!D1860</f>
        <v>0</v>
      </c>
      <c r="F1858" s="14" t="str">
        <f>ATT.!E1860</f>
        <v/>
      </c>
      <c r="G1858" s="15" t="str">
        <f>ATT.!F1860</f>
        <v/>
      </c>
      <c r="H1858" s="15" t="str">
        <f>ATT.!G1860</f>
        <v/>
      </c>
      <c r="I1858" s="14" t="str">
        <f>ATT.!H1860</f>
        <v/>
      </c>
      <c r="J1858" s="78"/>
      <c r="K1858" s="78"/>
      <c r="L1858" s="79"/>
      <c r="M1858" s="79"/>
      <c r="N1858" s="79"/>
    </row>
    <row r="1859" spans="5:14" ht="18" customHeight="1" x14ac:dyDescent="0.25">
      <c r="E1859" s="14">
        <f>ATT.!D1861</f>
        <v>0</v>
      </c>
      <c r="F1859" s="14" t="str">
        <f>ATT.!E1861</f>
        <v/>
      </c>
      <c r="G1859" s="15" t="str">
        <f>ATT.!F1861</f>
        <v/>
      </c>
      <c r="H1859" s="15" t="str">
        <f>ATT.!G1861</f>
        <v/>
      </c>
      <c r="I1859" s="14" t="str">
        <f>ATT.!H1861</f>
        <v/>
      </c>
      <c r="J1859" s="78"/>
      <c r="K1859" s="78"/>
      <c r="L1859" s="79"/>
      <c r="M1859" s="79"/>
      <c r="N1859" s="79"/>
    </row>
    <row r="1860" spans="5:14" ht="18" customHeight="1" x14ac:dyDescent="0.25">
      <c r="E1860" s="14">
        <f>ATT.!D1862</f>
        <v>0</v>
      </c>
      <c r="F1860" s="14" t="str">
        <f>ATT.!E1862</f>
        <v/>
      </c>
      <c r="G1860" s="15" t="str">
        <f>ATT.!F1862</f>
        <v/>
      </c>
      <c r="H1860" s="15" t="str">
        <f>ATT.!G1862</f>
        <v/>
      </c>
      <c r="I1860" s="14" t="str">
        <f>ATT.!H1862</f>
        <v/>
      </c>
      <c r="J1860" s="78"/>
      <c r="K1860" s="78"/>
      <c r="L1860" s="79"/>
      <c r="M1860" s="79"/>
      <c r="N1860" s="79"/>
    </row>
    <row r="1861" spans="5:14" ht="18" customHeight="1" x14ac:dyDescent="0.25">
      <c r="E1861" s="14">
        <f>ATT.!D1863</f>
        <v>0</v>
      </c>
      <c r="F1861" s="14" t="str">
        <f>ATT.!E1863</f>
        <v/>
      </c>
      <c r="G1861" s="15" t="str">
        <f>ATT.!F1863</f>
        <v/>
      </c>
      <c r="H1861" s="15" t="str">
        <f>ATT.!G1863</f>
        <v/>
      </c>
      <c r="I1861" s="14" t="str">
        <f>ATT.!H1863</f>
        <v/>
      </c>
      <c r="J1861" s="78"/>
      <c r="K1861" s="78"/>
      <c r="L1861" s="79"/>
      <c r="M1861" s="79"/>
      <c r="N1861" s="79"/>
    </row>
    <row r="1862" spans="5:14" ht="18" customHeight="1" x14ac:dyDescent="0.25">
      <c r="E1862" s="14">
        <f>ATT.!D1864</f>
        <v>0</v>
      </c>
      <c r="F1862" s="14" t="str">
        <f>ATT.!E1864</f>
        <v/>
      </c>
      <c r="G1862" s="15" t="str">
        <f>ATT.!F1864</f>
        <v/>
      </c>
      <c r="H1862" s="15" t="str">
        <f>ATT.!G1864</f>
        <v/>
      </c>
      <c r="I1862" s="14" t="str">
        <f>ATT.!H1864</f>
        <v/>
      </c>
      <c r="J1862" s="78"/>
      <c r="K1862" s="78"/>
      <c r="L1862" s="79"/>
      <c r="M1862" s="79"/>
      <c r="N1862" s="79"/>
    </row>
    <row r="1863" spans="5:14" ht="18" customHeight="1" x14ac:dyDescent="0.25">
      <c r="E1863" s="14">
        <f>ATT.!D1865</f>
        <v>0</v>
      </c>
      <c r="F1863" s="14" t="str">
        <f>ATT.!E1865</f>
        <v/>
      </c>
      <c r="G1863" s="15" t="str">
        <f>ATT.!F1865</f>
        <v/>
      </c>
      <c r="H1863" s="15" t="str">
        <f>ATT.!G1865</f>
        <v/>
      </c>
      <c r="I1863" s="14" t="str">
        <f>ATT.!H1865</f>
        <v/>
      </c>
      <c r="J1863" s="78"/>
      <c r="K1863" s="78"/>
      <c r="L1863" s="79"/>
      <c r="M1863" s="79"/>
      <c r="N1863" s="79"/>
    </row>
    <row r="1864" spans="5:14" ht="18" customHeight="1" x14ac:dyDescent="0.25">
      <c r="E1864" s="14">
        <f>ATT.!D1866</f>
        <v>0</v>
      </c>
      <c r="F1864" s="14" t="str">
        <f>ATT.!E1866</f>
        <v/>
      </c>
      <c r="G1864" s="15" t="str">
        <f>ATT.!F1866</f>
        <v/>
      </c>
      <c r="H1864" s="15" t="str">
        <f>ATT.!G1866</f>
        <v/>
      </c>
      <c r="I1864" s="14" t="str">
        <f>ATT.!H1866</f>
        <v/>
      </c>
      <c r="J1864" s="78"/>
      <c r="K1864" s="78"/>
      <c r="L1864" s="79"/>
      <c r="M1864" s="79"/>
      <c r="N1864" s="79"/>
    </row>
    <row r="1865" spans="5:14" ht="18" customHeight="1" x14ac:dyDescent="0.25">
      <c r="E1865" s="14">
        <f>ATT.!D1867</f>
        <v>0</v>
      </c>
      <c r="F1865" s="14" t="str">
        <f>ATT.!E1867</f>
        <v/>
      </c>
      <c r="G1865" s="15" t="str">
        <f>ATT.!F1867</f>
        <v/>
      </c>
      <c r="H1865" s="15" t="str">
        <f>ATT.!G1867</f>
        <v/>
      </c>
      <c r="I1865" s="14" t="str">
        <f>ATT.!H1867</f>
        <v/>
      </c>
      <c r="J1865" s="78"/>
      <c r="K1865" s="78"/>
      <c r="L1865" s="79"/>
      <c r="M1865" s="79"/>
      <c r="N1865" s="79"/>
    </row>
    <row r="1866" spans="5:14" ht="18" customHeight="1" x14ac:dyDescent="0.25">
      <c r="E1866" s="14">
        <f>ATT.!D1868</f>
        <v>0</v>
      </c>
      <c r="F1866" s="14" t="str">
        <f>ATT.!E1868</f>
        <v/>
      </c>
      <c r="G1866" s="15" t="str">
        <f>ATT.!F1868</f>
        <v/>
      </c>
      <c r="H1866" s="15" t="str">
        <f>ATT.!G1868</f>
        <v/>
      </c>
      <c r="I1866" s="14" t="str">
        <f>ATT.!H1868</f>
        <v/>
      </c>
      <c r="J1866" s="78"/>
      <c r="K1866" s="78"/>
      <c r="L1866" s="79"/>
      <c r="M1866" s="79"/>
      <c r="N1866" s="79"/>
    </row>
    <row r="1867" spans="5:14" ht="18" customHeight="1" x14ac:dyDescent="0.25">
      <c r="E1867" s="14">
        <f>ATT.!D1869</f>
        <v>0</v>
      </c>
      <c r="F1867" s="14" t="str">
        <f>ATT.!E1869</f>
        <v/>
      </c>
      <c r="G1867" s="15" t="str">
        <f>ATT.!F1869</f>
        <v/>
      </c>
      <c r="H1867" s="15" t="str">
        <f>ATT.!G1869</f>
        <v/>
      </c>
      <c r="I1867" s="14" t="str">
        <f>ATT.!H1869</f>
        <v/>
      </c>
      <c r="J1867" s="78"/>
      <c r="K1867" s="78"/>
      <c r="L1867" s="79"/>
      <c r="M1867" s="79"/>
      <c r="N1867" s="79"/>
    </row>
    <row r="1868" spans="5:14" ht="18" customHeight="1" x14ac:dyDescent="0.25">
      <c r="E1868" s="14">
        <f>ATT.!D1870</f>
        <v>0</v>
      </c>
      <c r="F1868" s="14" t="str">
        <f>ATT.!E1870</f>
        <v/>
      </c>
      <c r="G1868" s="15" t="str">
        <f>ATT.!F1870</f>
        <v/>
      </c>
      <c r="H1868" s="15" t="str">
        <f>ATT.!G1870</f>
        <v/>
      </c>
      <c r="I1868" s="14" t="str">
        <f>ATT.!H1870</f>
        <v/>
      </c>
      <c r="J1868" s="78"/>
      <c r="K1868" s="78"/>
      <c r="L1868" s="79"/>
      <c r="M1868" s="79"/>
      <c r="N1868" s="79"/>
    </row>
    <row r="1869" spans="5:14" ht="18" customHeight="1" x14ac:dyDescent="0.25">
      <c r="E1869" s="14">
        <f>ATT.!D1871</f>
        <v>0</v>
      </c>
      <c r="F1869" s="14" t="str">
        <f>ATT.!E1871</f>
        <v/>
      </c>
      <c r="G1869" s="15" t="str">
        <f>ATT.!F1871</f>
        <v/>
      </c>
      <c r="H1869" s="15" t="str">
        <f>ATT.!G1871</f>
        <v/>
      </c>
      <c r="I1869" s="14" t="str">
        <f>ATT.!H1871</f>
        <v/>
      </c>
      <c r="J1869" s="78"/>
      <c r="K1869" s="78"/>
      <c r="L1869" s="79"/>
      <c r="M1869" s="79"/>
      <c r="N1869" s="79"/>
    </row>
    <row r="1870" spans="5:14" ht="18" customHeight="1" x14ac:dyDescent="0.25">
      <c r="E1870" s="14">
        <f>ATT.!D1872</f>
        <v>0</v>
      </c>
      <c r="F1870" s="14" t="str">
        <f>ATT.!E1872</f>
        <v/>
      </c>
      <c r="G1870" s="15" t="str">
        <f>ATT.!F1872</f>
        <v/>
      </c>
      <c r="H1870" s="15" t="str">
        <f>ATT.!G1872</f>
        <v/>
      </c>
      <c r="I1870" s="14" t="str">
        <f>ATT.!H1872</f>
        <v/>
      </c>
      <c r="J1870" s="78"/>
      <c r="K1870" s="78"/>
      <c r="L1870" s="79"/>
      <c r="M1870" s="79"/>
      <c r="N1870" s="79"/>
    </row>
    <row r="1871" spans="5:14" ht="18" customHeight="1" x14ac:dyDescent="0.25">
      <c r="E1871" s="14">
        <f>ATT.!D1873</f>
        <v>0</v>
      </c>
      <c r="F1871" s="14" t="str">
        <f>ATT.!E1873</f>
        <v/>
      </c>
      <c r="G1871" s="15" t="str">
        <f>ATT.!F1873</f>
        <v/>
      </c>
      <c r="H1871" s="15" t="str">
        <f>ATT.!G1873</f>
        <v/>
      </c>
      <c r="I1871" s="14" t="str">
        <f>ATT.!H1873</f>
        <v/>
      </c>
      <c r="J1871" s="78"/>
      <c r="K1871" s="78"/>
      <c r="L1871" s="79"/>
      <c r="M1871" s="79"/>
      <c r="N1871" s="79"/>
    </row>
    <row r="1872" spans="5:14" ht="18" customHeight="1" x14ac:dyDescent="0.25">
      <c r="E1872" s="14">
        <f>ATT.!D1874</f>
        <v>0</v>
      </c>
      <c r="F1872" s="14" t="str">
        <f>ATT.!E1874</f>
        <v/>
      </c>
      <c r="G1872" s="15" t="str">
        <f>ATT.!F1874</f>
        <v/>
      </c>
      <c r="H1872" s="15" t="str">
        <f>ATT.!G1874</f>
        <v/>
      </c>
      <c r="I1872" s="14" t="str">
        <f>ATT.!H1874</f>
        <v/>
      </c>
      <c r="J1872" s="78"/>
      <c r="K1872" s="78"/>
      <c r="L1872" s="79"/>
      <c r="M1872" s="79"/>
      <c r="N1872" s="79"/>
    </row>
    <row r="1873" spans="5:14" ht="18" customHeight="1" x14ac:dyDescent="0.25">
      <c r="E1873" s="14">
        <f>ATT.!D1875</f>
        <v>0</v>
      </c>
      <c r="F1873" s="14" t="str">
        <f>ATT.!E1875</f>
        <v/>
      </c>
      <c r="G1873" s="15" t="str">
        <f>ATT.!F1875</f>
        <v/>
      </c>
      <c r="H1873" s="15" t="str">
        <f>ATT.!G1875</f>
        <v/>
      </c>
      <c r="I1873" s="14" t="str">
        <f>ATT.!H1875</f>
        <v/>
      </c>
      <c r="J1873" s="78"/>
      <c r="K1873" s="78"/>
      <c r="L1873" s="79"/>
      <c r="M1873" s="79"/>
      <c r="N1873" s="79"/>
    </row>
    <row r="1874" spans="5:14" ht="18" customHeight="1" x14ac:dyDescent="0.25">
      <c r="E1874" s="14">
        <f>ATT.!D1876</f>
        <v>0</v>
      </c>
      <c r="F1874" s="14" t="str">
        <f>ATT.!E1876</f>
        <v/>
      </c>
      <c r="G1874" s="15" t="str">
        <f>ATT.!F1876</f>
        <v/>
      </c>
      <c r="H1874" s="15" t="str">
        <f>ATT.!G1876</f>
        <v/>
      </c>
      <c r="I1874" s="14" t="str">
        <f>ATT.!H1876</f>
        <v/>
      </c>
      <c r="J1874" s="78"/>
      <c r="K1874" s="78"/>
      <c r="L1874" s="79"/>
      <c r="M1874" s="79"/>
      <c r="N1874" s="79"/>
    </row>
    <row r="1875" spans="5:14" ht="18" customHeight="1" x14ac:dyDescent="0.25">
      <c r="E1875" s="14">
        <f>ATT.!D1877</f>
        <v>0</v>
      </c>
      <c r="F1875" s="14" t="str">
        <f>ATT.!E1877</f>
        <v/>
      </c>
      <c r="G1875" s="15" t="str">
        <f>ATT.!F1877</f>
        <v/>
      </c>
      <c r="H1875" s="15" t="str">
        <f>ATT.!G1877</f>
        <v/>
      </c>
      <c r="I1875" s="14" t="str">
        <f>ATT.!H1877</f>
        <v/>
      </c>
      <c r="J1875" s="78"/>
      <c r="K1875" s="78"/>
      <c r="L1875" s="79"/>
      <c r="M1875" s="79"/>
      <c r="N1875" s="79"/>
    </row>
    <row r="1876" spans="5:14" ht="18" customHeight="1" x14ac:dyDescent="0.25">
      <c r="E1876" s="14">
        <f>ATT.!D1878</f>
        <v>0</v>
      </c>
      <c r="F1876" s="14" t="str">
        <f>ATT.!E1878</f>
        <v/>
      </c>
      <c r="G1876" s="15" t="str">
        <f>ATT.!F1878</f>
        <v/>
      </c>
      <c r="H1876" s="15" t="str">
        <f>ATT.!G1878</f>
        <v/>
      </c>
      <c r="I1876" s="14" t="str">
        <f>ATT.!H1878</f>
        <v/>
      </c>
      <c r="J1876" s="78"/>
      <c r="K1876" s="78"/>
      <c r="L1876" s="79"/>
      <c r="M1876" s="79"/>
      <c r="N1876" s="79"/>
    </row>
    <row r="1877" spans="5:14" ht="18" customHeight="1" x14ac:dyDescent="0.25">
      <c r="E1877" s="14">
        <f>ATT.!D1879</f>
        <v>0</v>
      </c>
      <c r="F1877" s="14" t="str">
        <f>ATT.!E1879</f>
        <v/>
      </c>
      <c r="G1877" s="15" t="str">
        <f>ATT.!F1879</f>
        <v/>
      </c>
      <c r="H1877" s="15" t="str">
        <f>ATT.!G1879</f>
        <v/>
      </c>
      <c r="I1877" s="14" t="str">
        <f>ATT.!H1879</f>
        <v/>
      </c>
      <c r="J1877" s="78"/>
      <c r="K1877" s="78"/>
      <c r="L1877" s="79"/>
      <c r="M1877" s="79"/>
      <c r="N1877" s="79"/>
    </row>
    <row r="1878" spans="5:14" ht="18" customHeight="1" x14ac:dyDescent="0.25">
      <c r="E1878" s="14">
        <f>ATT.!D1880</f>
        <v>0</v>
      </c>
      <c r="F1878" s="14" t="str">
        <f>ATT.!E1880</f>
        <v/>
      </c>
      <c r="G1878" s="15" t="str">
        <f>ATT.!F1880</f>
        <v/>
      </c>
      <c r="H1878" s="15" t="str">
        <f>ATT.!G1880</f>
        <v/>
      </c>
      <c r="I1878" s="14" t="str">
        <f>ATT.!H1880</f>
        <v/>
      </c>
      <c r="J1878" s="78"/>
      <c r="K1878" s="78"/>
      <c r="L1878" s="79"/>
      <c r="M1878" s="79"/>
      <c r="N1878" s="79"/>
    </row>
    <row r="1879" spans="5:14" ht="18" customHeight="1" x14ac:dyDescent="0.25">
      <c r="E1879" s="14">
        <f>ATT.!D1881</f>
        <v>0</v>
      </c>
      <c r="F1879" s="14" t="str">
        <f>ATT.!E1881</f>
        <v/>
      </c>
      <c r="G1879" s="15" t="str">
        <f>ATT.!F1881</f>
        <v/>
      </c>
      <c r="H1879" s="15" t="str">
        <f>ATT.!G1881</f>
        <v/>
      </c>
      <c r="I1879" s="14" t="str">
        <f>ATT.!H1881</f>
        <v/>
      </c>
      <c r="J1879" s="78"/>
      <c r="K1879" s="78"/>
      <c r="L1879" s="79"/>
      <c r="M1879" s="79"/>
      <c r="N1879" s="79"/>
    </row>
    <row r="1880" spans="5:14" ht="18" customHeight="1" x14ac:dyDescent="0.25">
      <c r="E1880" s="14">
        <f>ATT.!D1882</f>
        <v>0</v>
      </c>
      <c r="F1880" s="14" t="str">
        <f>ATT.!E1882</f>
        <v/>
      </c>
      <c r="G1880" s="15" t="str">
        <f>ATT.!F1882</f>
        <v/>
      </c>
      <c r="H1880" s="15" t="str">
        <f>ATT.!G1882</f>
        <v/>
      </c>
      <c r="I1880" s="14" t="str">
        <f>ATT.!H1882</f>
        <v/>
      </c>
      <c r="J1880" s="78"/>
      <c r="K1880" s="78"/>
      <c r="L1880" s="79"/>
      <c r="M1880" s="79"/>
      <c r="N1880" s="79"/>
    </row>
    <row r="1881" spans="5:14" ht="18" customHeight="1" x14ac:dyDescent="0.25">
      <c r="E1881" s="14">
        <f>ATT.!D1883</f>
        <v>0</v>
      </c>
      <c r="F1881" s="14" t="str">
        <f>ATT.!E1883</f>
        <v/>
      </c>
      <c r="G1881" s="15" t="str">
        <f>ATT.!F1883</f>
        <v/>
      </c>
      <c r="H1881" s="15" t="str">
        <f>ATT.!G1883</f>
        <v/>
      </c>
      <c r="I1881" s="14" t="str">
        <f>ATT.!H1883</f>
        <v/>
      </c>
      <c r="J1881" s="78"/>
      <c r="K1881" s="78"/>
      <c r="L1881" s="79"/>
      <c r="M1881" s="79"/>
      <c r="N1881" s="79"/>
    </row>
    <row r="1882" spans="5:14" ht="18" customHeight="1" x14ac:dyDescent="0.25">
      <c r="E1882" s="14">
        <f>ATT.!D1884</f>
        <v>0</v>
      </c>
      <c r="F1882" s="14" t="str">
        <f>ATT.!E1884</f>
        <v/>
      </c>
      <c r="G1882" s="15" t="str">
        <f>ATT.!F1884</f>
        <v/>
      </c>
      <c r="H1882" s="15" t="str">
        <f>ATT.!G1884</f>
        <v/>
      </c>
      <c r="I1882" s="14" t="str">
        <f>ATT.!H1884</f>
        <v/>
      </c>
      <c r="J1882" s="78"/>
      <c r="K1882" s="78"/>
      <c r="L1882" s="79"/>
      <c r="M1882" s="79"/>
      <c r="N1882" s="79"/>
    </row>
    <row r="1883" spans="5:14" ht="18" customHeight="1" x14ac:dyDescent="0.25">
      <c r="E1883" s="14">
        <f>ATT.!D1885</f>
        <v>0</v>
      </c>
      <c r="F1883" s="14" t="str">
        <f>ATT.!E1885</f>
        <v/>
      </c>
      <c r="G1883" s="15" t="str">
        <f>ATT.!F1885</f>
        <v/>
      </c>
      <c r="H1883" s="15" t="str">
        <f>ATT.!G1885</f>
        <v/>
      </c>
      <c r="I1883" s="14" t="str">
        <f>ATT.!H1885</f>
        <v/>
      </c>
      <c r="J1883" s="78"/>
      <c r="K1883" s="78"/>
      <c r="L1883" s="79"/>
      <c r="M1883" s="79"/>
      <c r="N1883" s="79"/>
    </row>
    <row r="1884" spans="5:14" ht="18" customHeight="1" x14ac:dyDescent="0.25">
      <c r="E1884" s="14">
        <f>ATT.!D1886</f>
        <v>0</v>
      </c>
      <c r="F1884" s="14" t="str">
        <f>ATT.!E1886</f>
        <v/>
      </c>
      <c r="G1884" s="15" t="str">
        <f>ATT.!F1886</f>
        <v/>
      </c>
      <c r="H1884" s="15" t="str">
        <f>ATT.!G1886</f>
        <v/>
      </c>
      <c r="I1884" s="14" t="str">
        <f>ATT.!H1886</f>
        <v/>
      </c>
      <c r="J1884" s="78"/>
      <c r="K1884" s="78"/>
      <c r="L1884" s="79"/>
      <c r="M1884" s="79"/>
      <c r="N1884" s="79"/>
    </row>
    <row r="1885" spans="5:14" ht="18" customHeight="1" x14ac:dyDescent="0.25">
      <c r="E1885" s="14">
        <f>ATT.!D1887</f>
        <v>0</v>
      </c>
      <c r="F1885" s="14" t="str">
        <f>ATT.!E1887</f>
        <v/>
      </c>
      <c r="G1885" s="15" t="str">
        <f>ATT.!F1887</f>
        <v/>
      </c>
      <c r="H1885" s="15" t="str">
        <f>ATT.!G1887</f>
        <v/>
      </c>
      <c r="I1885" s="14" t="str">
        <f>ATT.!H1887</f>
        <v/>
      </c>
      <c r="J1885" s="78"/>
      <c r="K1885" s="78"/>
      <c r="L1885" s="79"/>
      <c r="M1885" s="79"/>
      <c r="N1885" s="79"/>
    </row>
    <row r="1886" spans="5:14" ht="18" customHeight="1" x14ac:dyDescent="0.25">
      <c r="E1886" s="14">
        <f>ATT.!D1888</f>
        <v>0</v>
      </c>
      <c r="F1886" s="14" t="str">
        <f>ATT.!E1888</f>
        <v/>
      </c>
      <c r="G1886" s="15" t="str">
        <f>ATT.!F1888</f>
        <v/>
      </c>
      <c r="H1886" s="15" t="str">
        <f>ATT.!G1888</f>
        <v/>
      </c>
      <c r="I1886" s="14" t="str">
        <f>ATT.!H1888</f>
        <v/>
      </c>
      <c r="J1886" s="78"/>
      <c r="K1886" s="78"/>
      <c r="L1886" s="79"/>
      <c r="M1886" s="79"/>
      <c r="N1886" s="79"/>
    </row>
    <row r="1887" spans="5:14" ht="18" customHeight="1" x14ac:dyDescent="0.25">
      <c r="E1887" s="14">
        <f>ATT.!D1889</f>
        <v>0</v>
      </c>
      <c r="F1887" s="14" t="str">
        <f>ATT.!E1889</f>
        <v/>
      </c>
      <c r="G1887" s="15" t="str">
        <f>ATT.!F1889</f>
        <v/>
      </c>
      <c r="H1887" s="15" t="str">
        <f>ATT.!G1889</f>
        <v/>
      </c>
      <c r="I1887" s="14" t="str">
        <f>ATT.!H1889</f>
        <v/>
      </c>
      <c r="J1887" s="78"/>
      <c r="K1887" s="78"/>
      <c r="L1887" s="79"/>
      <c r="M1887" s="79"/>
      <c r="N1887" s="79"/>
    </row>
    <row r="1888" spans="5:14" ht="18" customHeight="1" x14ac:dyDescent="0.25">
      <c r="E1888" s="14">
        <f>ATT.!D1890</f>
        <v>0</v>
      </c>
      <c r="F1888" s="14" t="str">
        <f>ATT.!E1890</f>
        <v/>
      </c>
      <c r="G1888" s="15" t="str">
        <f>ATT.!F1890</f>
        <v/>
      </c>
      <c r="H1888" s="15" t="str">
        <f>ATT.!G1890</f>
        <v/>
      </c>
      <c r="I1888" s="14" t="str">
        <f>ATT.!H1890</f>
        <v/>
      </c>
      <c r="J1888" s="78"/>
      <c r="K1888" s="78"/>
      <c r="L1888" s="79"/>
      <c r="M1888" s="79"/>
      <c r="N1888" s="79"/>
    </row>
    <row r="1889" spans="5:14" ht="18" customHeight="1" x14ac:dyDescent="0.25">
      <c r="E1889" s="14">
        <f>ATT.!D1891</f>
        <v>0</v>
      </c>
      <c r="F1889" s="14" t="str">
        <f>ATT.!E1891</f>
        <v/>
      </c>
      <c r="G1889" s="15" t="str">
        <f>ATT.!F1891</f>
        <v/>
      </c>
      <c r="H1889" s="15" t="str">
        <f>ATT.!G1891</f>
        <v/>
      </c>
      <c r="I1889" s="14" t="str">
        <f>ATT.!H1891</f>
        <v/>
      </c>
      <c r="J1889" s="78"/>
      <c r="K1889" s="78"/>
      <c r="L1889" s="79"/>
      <c r="M1889" s="79"/>
      <c r="N1889" s="79"/>
    </row>
    <row r="1890" spans="5:14" ht="18" customHeight="1" x14ac:dyDescent="0.25">
      <c r="E1890" s="14">
        <f>ATT.!D1892</f>
        <v>0</v>
      </c>
      <c r="F1890" s="14" t="str">
        <f>ATT.!E1892</f>
        <v/>
      </c>
      <c r="G1890" s="15" t="str">
        <f>ATT.!F1892</f>
        <v/>
      </c>
      <c r="H1890" s="15" t="str">
        <f>ATT.!G1892</f>
        <v/>
      </c>
      <c r="I1890" s="14" t="str">
        <f>ATT.!H1892</f>
        <v/>
      </c>
      <c r="J1890" s="78"/>
      <c r="K1890" s="78"/>
      <c r="L1890" s="79"/>
      <c r="M1890" s="79"/>
      <c r="N1890" s="79"/>
    </row>
    <row r="1891" spans="5:14" ht="18" customHeight="1" x14ac:dyDescent="0.25">
      <c r="E1891" s="14">
        <f>ATT.!D1893</f>
        <v>0</v>
      </c>
      <c r="F1891" s="14" t="str">
        <f>ATT.!E1893</f>
        <v/>
      </c>
      <c r="G1891" s="15" t="str">
        <f>ATT.!F1893</f>
        <v/>
      </c>
      <c r="H1891" s="15" t="str">
        <f>ATT.!G1893</f>
        <v/>
      </c>
      <c r="I1891" s="14" t="str">
        <f>ATT.!H1893</f>
        <v/>
      </c>
      <c r="J1891" s="78"/>
      <c r="K1891" s="78"/>
      <c r="L1891" s="79"/>
      <c r="M1891" s="79"/>
      <c r="N1891" s="79"/>
    </row>
    <row r="1892" spans="5:14" ht="18" customHeight="1" x14ac:dyDescent="0.25">
      <c r="E1892" s="14">
        <f>ATT.!D1894</f>
        <v>0</v>
      </c>
      <c r="F1892" s="14" t="str">
        <f>ATT.!E1894</f>
        <v/>
      </c>
      <c r="G1892" s="15" t="str">
        <f>ATT.!F1894</f>
        <v/>
      </c>
      <c r="H1892" s="15" t="str">
        <f>ATT.!G1894</f>
        <v/>
      </c>
      <c r="I1892" s="14" t="str">
        <f>ATT.!H1894</f>
        <v/>
      </c>
      <c r="J1892" s="78"/>
      <c r="K1892" s="78"/>
      <c r="L1892" s="79"/>
      <c r="M1892" s="79"/>
      <c r="N1892" s="79"/>
    </row>
    <row r="1893" spans="5:14" ht="18" customHeight="1" x14ac:dyDescent="0.25">
      <c r="E1893" s="14">
        <f>ATT.!D1895</f>
        <v>0</v>
      </c>
      <c r="F1893" s="14" t="str">
        <f>ATT.!E1895</f>
        <v/>
      </c>
      <c r="G1893" s="15" t="str">
        <f>ATT.!F1895</f>
        <v/>
      </c>
      <c r="H1893" s="15" t="str">
        <f>ATT.!G1895</f>
        <v/>
      </c>
      <c r="I1893" s="14" t="str">
        <f>ATT.!H1895</f>
        <v/>
      </c>
      <c r="J1893" s="78"/>
      <c r="K1893" s="78"/>
      <c r="L1893" s="79"/>
      <c r="M1893" s="79"/>
      <c r="N1893" s="79"/>
    </row>
    <row r="1894" spans="5:14" ht="18" customHeight="1" x14ac:dyDescent="0.25">
      <c r="E1894" s="14">
        <f>ATT.!D1896</f>
        <v>0</v>
      </c>
      <c r="F1894" s="14" t="str">
        <f>ATT.!E1896</f>
        <v/>
      </c>
      <c r="G1894" s="15" t="str">
        <f>ATT.!F1896</f>
        <v/>
      </c>
      <c r="H1894" s="15" t="str">
        <f>ATT.!G1896</f>
        <v/>
      </c>
      <c r="I1894" s="14" t="str">
        <f>ATT.!H1896</f>
        <v/>
      </c>
      <c r="J1894" s="78"/>
      <c r="K1894" s="78"/>
      <c r="L1894" s="79"/>
      <c r="M1894" s="79"/>
      <c r="N1894" s="79"/>
    </row>
    <row r="1895" spans="5:14" ht="18" customHeight="1" x14ac:dyDescent="0.25">
      <c r="E1895" s="14">
        <f>ATT.!D1897</f>
        <v>0</v>
      </c>
      <c r="F1895" s="14" t="str">
        <f>ATT.!E1897</f>
        <v/>
      </c>
      <c r="G1895" s="15" t="str">
        <f>ATT.!F1897</f>
        <v/>
      </c>
      <c r="H1895" s="15" t="str">
        <f>ATT.!G1897</f>
        <v/>
      </c>
      <c r="I1895" s="14" t="str">
        <f>ATT.!H1897</f>
        <v/>
      </c>
      <c r="J1895" s="78"/>
      <c r="K1895" s="78"/>
      <c r="L1895" s="79"/>
      <c r="M1895" s="79"/>
      <c r="N1895" s="79"/>
    </row>
    <row r="1896" spans="5:14" ht="18" customHeight="1" x14ac:dyDescent="0.25">
      <c r="E1896" s="14">
        <f>ATT.!D1898</f>
        <v>0</v>
      </c>
      <c r="F1896" s="14" t="str">
        <f>ATT.!E1898</f>
        <v/>
      </c>
      <c r="G1896" s="15" t="str">
        <f>ATT.!F1898</f>
        <v/>
      </c>
      <c r="H1896" s="15" t="str">
        <f>ATT.!G1898</f>
        <v/>
      </c>
      <c r="I1896" s="14" t="str">
        <f>ATT.!H1898</f>
        <v/>
      </c>
      <c r="J1896" s="78"/>
      <c r="K1896" s="78"/>
      <c r="L1896" s="79"/>
      <c r="M1896" s="79"/>
      <c r="N1896" s="79"/>
    </row>
    <row r="1897" spans="5:14" ht="18" customHeight="1" x14ac:dyDescent="0.25">
      <c r="E1897" s="14">
        <f>ATT.!D1899</f>
        <v>0</v>
      </c>
      <c r="F1897" s="14" t="str">
        <f>ATT.!E1899</f>
        <v/>
      </c>
      <c r="G1897" s="15" t="str">
        <f>ATT.!F1899</f>
        <v/>
      </c>
      <c r="H1897" s="15" t="str">
        <f>ATT.!G1899</f>
        <v/>
      </c>
      <c r="I1897" s="14" t="str">
        <f>ATT.!H1899</f>
        <v/>
      </c>
      <c r="J1897" s="78"/>
      <c r="K1897" s="78"/>
      <c r="L1897" s="79"/>
      <c r="M1897" s="79"/>
      <c r="N1897" s="79"/>
    </row>
    <row r="1898" spans="5:14" ht="18" customHeight="1" x14ac:dyDescent="0.25">
      <c r="E1898" s="14">
        <f>ATT.!D1900</f>
        <v>0</v>
      </c>
      <c r="F1898" s="14" t="str">
        <f>ATT.!E1900</f>
        <v/>
      </c>
      <c r="G1898" s="15" t="str">
        <f>ATT.!F1900</f>
        <v/>
      </c>
      <c r="H1898" s="15" t="str">
        <f>ATT.!G1900</f>
        <v/>
      </c>
      <c r="I1898" s="14" t="str">
        <f>ATT.!H1900</f>
        <v/>
      </c>
      <c r="J1898" s="78"/>
      <c r="K1898" s="78"/>
      <c r="L1898" s="79"/>
      <c r="M1898" s="79"/>
      <c r="N1898" s="79"/>
    </row>
    <row r="1899" spans="5:14" ht="18" customHeight="1" x14ac:dyDescent="0.25">
      <c r="E1899" s="14">
        <f>ATT.!D1901</f>
        <v>0</v>
      </c>
      <c r="F1899" s="14" t="str">
        <f>ATT.!E1901</f>
        <v/>
      </c>
      <c r="G1899" s="15" t="str">
        <f>ATT.!F1901</f>
        <v/>
      </c>
      <c r="H1899" s="15" t="str">
        <f>ATT.!G1901</f>
        <v/>
      </c>
      <c r="I1899" s="14" t="str">
        <f>ATT.!H1901</f>
        <v/>
      </c>
      <c r="J1899" s="78"/>
      <c r="K1899" s="78"/>
      <c r="L1899" s="79"/>
      <c r="M1899" s="79"/>
      <c r="N1899" s="79"/>
    </row>
    <row r="1900" spans="5:14" ht="18" customHeight="1" x14ac:dyDescent="0.25">
      <c r="E1900" s="14">
        <f>ATT.!D1902</f>
        <v>0</v>
      </c>
      <c r="F1900" s="14" t="str">
        <f>ATT.!E1902</f>
        <v/>
      </c>
      <c r="G1900" s="15" t="str">
        <f>ATT.!F1902</f>
        <v/>
      </c>
      <c r="H1900" s="15" t="str">
        <f>ATT.!G1902</f>
        <v/>
      </c>
      <c r="I1900" s="14" t="str">
        <f>ATT.!H1902</f>
        <v/>
      </c>
      <c r="J1900" s="78"/>
      <c r="K1900" s="78"/>
      <c r="L1900" s="79"/>
      <c r="M1900" s="79"/>
      <c r="N1900" s="79"/>
    </row>
    <row r="1901" spans="5:14" ht="18" customHeight="1" x14ac:dyDescent="0.25">
      <c r="E1901" s="14">
        <f>ATT.!D1903</f>
        <v>0</v>
      </c>
      <c r="F1901" s="14" t="str">
        <f>ATT.!E1903</f>
        <v/>
      </c>
      <c r="G1901" s="15" t="str">
        <f>ATT.!F1903</f>
        <v/>
      </c>
      <c r="H1901" s="15" t="str">
        <f>ATT.!G1903</f>
        <v/>
      </c>
      <c r="I1901" s="14" t="str">
        <f>ATT.!H1903</f>
        <v/>
      </c>
      <c r="J1901" s="78"/>
      <c r="K1901" s="78"/>
      <c r="L1901" s="79"/>
      <c r="M1901" s="79"/>
      <c r="N1901" s="79"/>
    </row>
    <row r="1902" spans="5:14" ht="18" customHeight="1" x14ac:dyDescent="0.25">
      <c r="E1902" s="14">
        <f>ATT.!D1904</f>
        <v>0</v>
      </c>
      <c r="F1902" s="14" t="str">
        <f>ATT.!E1904</f>
        <v/>
      </c>
      <c r="G1902" s="15" t="str">
        <f>ATT.!F1904</f>
        <v/>
      </c>
      <c r="H1902" s="15" t="str">
        <f>ATT.!G1904</f>
        <v/>
      </c>
      <c r="I1902" s="14" t="str">
        <f>ATT.!H1904</f>
        <v/>
      </c>
      <c r="J1902" s="78"/>
      <c r="K1902" s="78"/>
      <c r="L1902" s="79"/>
      <c r="M1902" s="79"/>
      <c r="N1902" s="79"/>
    </row>
    <row r="1903" spans="5:14" ht="18" customHeight="1" x14ac:dyDescent="0.25">
      <c r="E1903" s="14">
        <f>ATT.!D1905</f>
        <v>0</v>
      </c>
      <c r="F1903" s="14" t="str">
        <f>ATT.!E1905</f>
        <v/>
      </c>
      <c r="G1903" s="15" t="str">
        <f>ATT.!F1905</f>
        <v/>
      </c>
      <c r="H1903" s="15" t="str">
        <f>ATT.!G1905</f>
        <v/>
      </c>
      <c r="I1903" s="14" t="str">
        <f>ATT.!H1905</f>
        <v/>
      </c>
      <c r="J1903" s="78"/>
      <c r="K1903" s="78"/>
      <c r="L1903" s="79"/>
      <c r="M1903" s="79"/>
      <c r="N1903" s="79"/>
    </row>
    <row r="1904" spans="5:14" ht="18" customHeight="1" x14ac:dyDescent="0.25">
      <c r="E1904" s="14">
        <f>ATT.!D1906</f>
        <v>0</v>
      </c>
      <c r="F1904" s="14" t="str">
        <f>ATT.!E1906</f>
        <v/>
      </c>
      <c r="G1904" s="15" t="str">
        <f>ATT.!F1906</f>
        <v/>
      </c>
      <c r="H1904" s="15" t="str">
        <f>ATT.!G1906</f>
        <v/>
      </c>
      <c r="I1904" s="14" t="str">
        <f>ATT.!H1906</f>
        <v/>
      </c>
      <c r="J1904" s="78"/>
      <c r="K1904" s="78"/>
      <c r="L1904" s="79"/>
      <c r="M1904" s="79"/>
      <c r="N1904" s="79"/>
    </row>
    <row r="1905" spans="5:14" ht="18" customHeight="1" x14ac:dyDescent="0.25">
      <c r="E1905" s="14">
        <f>ATT.!D1907</f>
        <v>0</v>
      </c>
      <c r="F1905" s="14" t="str">
        <f>ATT.!E1907</f>
        <v/>
      </c>
      <c r="G1905" s="15" t="str">
        <f>ATT.!F1907</f>
        <v/>
      </c>
      <c r="H1905" s="15" t="str">
        <f>ATT.!G1907</f>
        <v/>
      </c>
      <c r="I1905" s="14" t="str">
        <f>ATT.!H1907</f>
        <v/>
      </c>
      <c r="J1905" s="78"/>
      <c r="K1905" s="78"/>
      <c r="L1905" s="79"/>
      <c r="M1905" s="79"/>
      <c r="N1905" s="79"/>
    </row>
    <row r="1906" spans="5:14" ht="18" customHeight="1" x14ac:dyDescent="0.25">
      <c r="E1906" s="14">
        <f>ATT.!D1908</f>
        <v>0</v>
      </c>
      <c r="F1906" s="14" t="str">
        <f>ATT.!E1908</f>
        <v/>
      </c>
      <c r="G1906" s="15" t="str">
        <f>ATT.!F1908</f>
        <v/>
      </c>
      <c r="H1906" s="15" t="str">
        <f>ATT.!G1908</f>
        <v/>
      </c>
      <c r="I1906" s="14" t="str">
        <f>ATT.!H1908</f>
        <v/>
      </c>
      <c r="J1906" s="78"/>
      <c r="K1906" s="78"/>
      <c r="L1906" s="79"/>
      <c r="M1906" s="79"/>
      <c r="N1906" s="79"/>
    </row>
    <row r="1907" spans="5:14" ht="18" customHeight="1" x14ac:dyDescent="0.25">
      <c r="E1907" s="14">
        <f>ATT.!D1909</f>
        <v>0</v>
      </c>
      <c r="F1907" s="14" t="str">
        <f>ATT.!E1909</f>
        <v/>
      </c>
      <c r="G1907" s="15" t="str">
        <f>ATT.!F1909</f>
        <v/>
      </c>
      <c r="H1907" s="15" t="str">
        <f>ATT.!G1909</f>
        <v/>
      </c>
      <c r="I1907" s="14" t="str">
        <f>ATT.!H1909</f>
        <v/>
      </c>
      <c r="J1907" s="78"/>
      <c r="K1907" s="78"/>
      <c r="L1907" s="79"/>
      <c r="M1907" s="79"/>
      <c r="N1907" s="79"/>
    </row>
    <row r="1908" spans="5:14" ht="18" customHeight="1" x14ac:dyDescent="0.25">
      <c r="E1908" s="14">
        <f>ATT.!D1910</f>
        <v>0</v>
      </c>
      <c r="F1908" s="14" t="str">
        <f>ATT.!E1910</f>
        <v/>
      </c>
      <c r="G1908" s="15" t="str">
        <f>ATT.!F1910</f>
        <v/>
      </c>
      <c r="H1908" s="15" t="str">
        <f>ATT.!G1910</f>
        <v/>
      </c>
      <c r="I1908" s="14" t="str">
        <f>ATT.!H1910</f>
        <v/>
      </c>
      <c r="J1908" s="78"/>
      <c r="K1908" s="78"/>
      <c r="L1908" s="79"/>
      <c r="M1908" s="79"/>
      <c r="N1908" s="79"/>
    </row>
    <row r="1909" spans="5:14" ht="18" customHeight="1" x14ac:dyDescent="0.25">
      <c r="E1909" s="14">
        <f>ATT.!D1911</f>
        <v>0</v>
      </c>
      <c r="F1909" s="14" t="str">
        <f>ATT.!E1911</f>
        <v/>
      </c>
      <c r="G1909" s="15" t="str">
        <f>ATT.!F1911</f>
        <v/>
      </c>
      <c r="H1909" s="15" t="str">
        <f>ATT.!G1911</f>
        <v/>
      </c>
      <c r="I1909" s="14" t="str">
        <f>ATT.!H1911</f>
        <v/>
      </c>
      <c r="J1909" s="78"/>
      <c r="K1909" s="78"/>
      <c r="L1909" s="79"/>
      <c r="M1909" s="79"/>
      <c r="N1909" s="79"/>
    </row>
    <row r="1910" spans="5:14" ht="18" customHeight="1" x14ac:dyDescent="0.25">
      <c r="E1910" s="14">
        <f>ATT.!D1912</f>
        <v>0</v>
      </c>
      <c r="F1910" s="14" t="str">
        <f>ATT.!E1912</f>
        <v/>
      </c>
      <c r="G1910" s="15" t="str">
        <f>ATT.!F1912</f>
        <v/>
      </c>
      <c r="H1910" s="15" t="str">
        <f>ATT.!G1912</f>
        <v/>
      </c>
      <c r="I1910" s="14" t="str">
        <f>ATT.!H1912</f>
        <v/>
      </c>
      <c r="J1910" s="78"/>
      <c r="K1910" s="78"/>
      <c r="L1910" s="79"/>
      <c r="M1910" s="79"/>
      <c r="N1910" s="79"/>
    </row>
    <row r="1911" spans="5:14" ht="18" customHeight="1" x14ac:dyDescent="0.25">
      <c r="E1911" s="14">
        <f>ATT.!D1913</f>
        <v>0</v>
      </c>
      <c r="F1911" s="14" t="str">
        <f>ATT.!E1913</f>
        <v/>
      </c>
      <c r="G1911" s="15" t="str">
        <f>ATT.!F1913</f>
        <v/>
      </c>
      <c r="H1911" s="15" t="str">
        <f>ATT.!G1913</f>
        <v/>
      </c>
      <c r="I1911" s="14" t="str">
        <f>ATT.!H1913</f>
        <v/>
      </c>
      <c r="J1911" s="78"/>
      <c r="K1911" s="78"/>
      <c r="L1911" s="79"/>
      <c r="M1911" s="79"/>
      <c r="N1911" s="79"/>
    </row>
    <row r="1912" spans="5:14" ht="18" customHeight="1" x14ac:dyDescent="0.25">
      <c r="E1912" s="14">
        <f>ATT.!D1914</f>
        <v>0</v>
      </c>
      <c r="F1912" s="14" t="str">
        <f>ATT.!E1914</f>
        <v/>
      </c>
      <c r="G1912" s="15" t="str">
        <f>ATT.!F1914</f>
        <v/>
      </c>
      <c r="H1912" s="15" t="str">
        <f>ATT.!G1914</f>
        <v/>
      </c>
      <c r="I1912" s="14" t="str">
        <f>ATT.!H1914</f>
        <v/>
      </c>
      <c r="J1912" s="78"/>
      <c r="K1912" s="78"/>
      <c r="L1912" s="79"/>
      <c r="M1912" s="79"/>
      <c r="N1912" s="79"/>
    </row>
    <row r="1913" spans="5:14" ht="18" customHeight="1" x14ac:dyDescent="0.25">
      <c r="E1913" s="14">
        <f>ATT.!D1915</f>
        <v>0</v>
      </c>
      <c r="F1913" s="14" t="str">
        <f>ATT.!E1915</f>
        <v/>
      </c>
      <c r="G1913" s="15" t="str">
        <f>ATT.!F1915</f>
        <v/>
      </c>
      <c r="H1913" s="15" t="str">
        <f>ATT.!G1915</f>
        <v/>
      </c>
      <c r="I1913" s="14" t="str">
        <f>ATT.!H1915</f>
        <v/>
      </c>
      <c r="J1913" s="78"/>
      <c r="K1913" s="78"/>
      <c r="L1913" s="79"/>
      <c r="M1913" s="79"/>
      <c r="N1913" s="79"/>
    </row>
    <row r="1914" spans="5:14" ht="18" customHeight="1" x14ac:dyDescent="0.25">
      <c r="E1914" s="14">
        <f>ATT.!D1916</f>
        <v>0</v>
      </c>
      <c r="F1914" s="14" t="str">
        <f>ATT.!E1916</f>
        <v/>
      </c>
      <c r="G1914" s="15" t="str">
        <f>ATT.!F1916</f>
        <v/>
      </c>
      <c r="H1914" s="15" t="str">
        <f>ATT.!G1916</f>
        <v/>
      </c>
      <c r="I1914" s="14" t="str">
        <f>ATT.!H1916</f>
        <v/>
      </c>
      <c r="J1914" s="78"/>
      <c r="K1914" s="78"/>
      <c r="L1914" s="79"/>
      <c r="M1914" s="79"/>
      <c r="N1914" s="79"/>
    </row>
    <row r="1915" spans="5:14" ht="18" customHeight="1" x14ac:dyDescent="0.25">
      <c r="E1915" s="14">
        <f>ATT.!D1917</f>
        <v>0</v>
      </c>
      <c r="F1915" s="14" t="str">
        <f>ATT.!E1917</f>
        <v/>
      </c>
      <c r="G1915" s="15" t="str">
        <f>ATT.!F1917</f>
        <v/>
      </c>
      <c r="H1915" s="15" t="str">
        <f>ATT.!G1917</f>
        <v/>
      </c>
      <c r="I1915" s="14" t="str">
        <f>ATT.!H1917</f>
        <v/>
      </c>
      <c r="J1915" s="78"/>
      <c r="K1915" s="78"/>
      <c r="L1915" s="79"/>
      <c r="M1915" s="79"/>
      <c r="N1915" s="79"/>
    </row>
    <row r="1916" spans="5:14" ht="18" customHeight="1" x14ac:dyDescent="0.25">
      <c r="E1916" s="14">
        <f>ATT.!D1918</f>
        <v>0</v>
      </c>
      <c r="F1916" s="14" t="str">
        <f>ATT.!E1918</f>
        <v/>
      </c>
      <c r="G1916" s="15" t="str">
        <f>ATT.!F1918</f>
        <v/>
      </c>
      <c r="H1916" s="15" t="str">
        <f>ATT.!G1918</f>
        <v/>
      </c>
      <c r="I1916" s="14" t="str">
        <f>ATT.!H1918</f>
        <v/>
      </c>
      <c r="J1916" s="78"/>
      <c r="K1916" s="78"/>
      <c r="L1916" s="79"/>
      <c r="M1916" s="79"/>
      <c r="N1916" s="79"/>
    </row>
    <row r="1917" spans="5:14" ht="18" customHeight="1" x14ac:dyDescent="0.25">
      <c r="E1917" s="14">
        <f>ATT.!D1919</f>
        <v>0</v>
      </c>
      <c r="F1917" s="14" t="str">
        <f>ATT.!E1919</f>
        <v/>
      </c>
      <c r="G1917" s="15" t="str">
        <f>ATT.!F1919</f>
        <v/>
      </c>
      <c r="H1917" s="15" t="str">
        <f>ATT.!G1919</f>
        <v/>
      </c>
      <c r="I1917" s="14" t="str">
        <f>ATT.!H1919</f>
        <v/>
      </c>
      <c r="J1917" s="78"/>
      <c r="K1917" s="78"/>
      <c r="L1917" s="79"/>
      <c r="M1917" s="79"/>
      <c r="N1917" s="79"/>
    </row>
    <row r="1918" spans="5:14" ht="18" customHeight="1" x14ac:dyDescent="0.25">
      <c r="E1918" s="14">
        <f>ATT.!D1920</f>
        <v>0</v>
      </c>
      <c r="F1918" s="14" t="str">
        <f>ATT.!E1920</f>
        <v/>
      </c>
      <c r="G1918" s="15" t="str">
        <f>ATT.!F1920</f>
        <v/>
      </c>
      <c r="H1918" s="15" t="str">
        <f>ATT.!G1920</f>
        <v/>
      </c>
      <c r="I1918" s="14" t="str">
        <f>ATT.!H1920</f>
        <v/>
      </c>
      <c r="J1918" s="78"/>
      <c r="K1918" s="78"/>
      <c r="L1918" s="79"/>
      <c r="M1918" s="79"/>
      <c r="N1918" s="79"/>
    </row>
    <row r="1919" spans="5:14" ht="18" customHeight="1" x14ac:dyDescent="0.25">
      <c r="E1919" s="14">
        <f>ATT.!D1921</f>
        <v>0</v>
      </c>
      <c r="F1919" s="14" t="str">
        <f>ATT.!E1921</f>
        <v/>
      </c>
      <c r="G1919" s="15" t="str">
        <f>ATT.!F1921</f>
        <v/>
      </c>
      <c r="H1919" s="15" t="str">
        <f>ATT.!G1921</f>
        <v/>
      </c>
      <c r="I1919" s="14" t="str">
        <f>ATT.!H1921</f>
        <v/>
      </c>
      <c r="J1919" s="78"/>
      <c r="K1919" s="78"/>
      <c r="L1919" s="79"/>
      <c r="M1919" s="79"/>
      <c r="N1919" s="79"/>
    </row>
    <row r="1920" spans="5:14" ht="18" customHeight="1" x14ac:dyDescent="0.25">
      <c r="E1920" s="14">
        <f>ATT.!D1922</f>
        <v>0</v>
      </c>
      <c r="F1920" s="14" t="str">
        <f>ATT.!E1922</f>
        <v/>
      </c>
      <c r="G1920" s="15" t="str">
        <f>ATT.!F1922</f>
        <v/>
      </c>
      <c r="H1920" s="15" t="str">
        <f>ATT.!G1922</f>
        <v/>
      </c>
      <c r="I1920" s="14" t="str">
        <f>ATT.!H1922</f>
        <v/>
      </c>
      <c r="J1920" s="78"/>
      <c r="K1920" s="78"/>
      <c r="L1920" s="79"/>
      <c r="M1920" s="79"/>
      <c r="N1920" s="79"/>
    </row>
    <row r="1921" spans="5:14" ht="18" customHeight="1" x14ac:dyDescent="0.25">
      <c r="E1921" s="14">
        <f>ATT.!D1923</f>
        <v>0</v>
      </c>
      <c r="F1921" s="14" t="str">
        <f>ATT.!E1923</f>
        <v/>
      </c>
      <c r="G1921" s="15" t="str">
        <f>ATT.!F1923</f>
        <v/>
      </c>
      <c r="H1921" s="15" t="str">
        <f>ATT.!G1923</f>
        <v/>
      </c>
      <c r="I1921" s="14" t="str">
        <f>ATT.!H1923</f>
        <v/>
      </c>
      <c r="J1921" s="78"/>
      <c r="K1921" s="78"/>
      <c r="L1921" s="79"/>
      <c r="M1921" s="79"/>
      <c r="N1921" s="79"/>
    </row>
    <row r="1922" spans="5:14" ht="18" customHeight="1" x14ac:dyDescent="0.25">
      <c r="E1922" s="14">
        <f>ATT.!D1924</f>
        <v>0</v>
      </c>
      <c r="F1922" s="14" t="str">
        <f>ATT.!E1924</f>
        <v/>
      </c>
      <c r="G1922" s="15" t="str">
        <f>ATT.!F1924</f>
        <v/>
      </c>
      <c r="H1922" s="15" t="str">
        <f>ATT.!G1924</f>
        <v/>
      </c>
      <c r="I1922" s="14" t="str">
        <f>ATT.!H1924</f>
        <v/>
      </c>
      <c r="J1922" s="78"/>
      <c r="K1922" s="78"/>
      <c r="L1922" s="79"/>
      <c r="M1922" s="79"/>
      <c r="N1922" s="79"/>
    </row>
    <row r="1923" spans="5:14" ht="18" customHeight="1" x14ac:dyDescent="0.25">
      <c r="E1923" s="14">
        <f>ATT.!D1925</f>
        <v>0</v>
      </c>
      <c r="F1923" s="14" t="str">
        <f>ATT.!E1925</f>
        <v/>
      </c>
      <c r="G1923" s="15" t="str">
        <f>ATT.!F1925</f>
        <v/>
      </c>
      <c r="H1923" s="15" t="str">
        <f>ATT.!G1925</f>
        <v/>
      </c>
      <c r="I1923" s="14" t="str">
        <f>ATT.!H1925</f>
        <v/>
      </c>
      <c r="J1923" s="78"/>
      <c r="K1923" s="78"/>
      <c r="L1923" s="79"/>
      <c r="M1923" s="79"/>
      <c r="N1923" s="79"/>
    </row>
    <row r="1924" spans="5:14" ht="18" customHeight="1" x14ac:dyDescent="0.25">
      <c r="E1924" s="14">
        <f>ATT.!D1926</f>
        <v>0</v>
      </c>
      <c r="F1924" s="14" t="str">
        <f>ATT.!E1926</f>
        <v/>
      </c>
      <c r="G1924" s="15" t="str">
        <f>ATT.!F1926</f>
        <v/>
      </c>
      <c r="H1924" s="15" t="str">
        <f>ATT.!G1926</f>
        <v/>
      </c>
      <c r="I1924" s="14" t="str">
        <f>ATT.!H1926</f>
        <v/>
      </c>
      <c r="J1924" s="78"/>
      <c r="K1924" s="78"/>
      <c r="L1924" s="79"/>
      <c r="M1924" s="79"/>
      <c r="N1924" s="79"/>
    </row>
    <row r="1925" spans="5:14" ht="18" customHeight="1" x14ac:dyDescent="0.25">
      <c r="E1925" s="14">
        <f>ATT.!D1927</f>
        <v>0</v>
      </c>
      <c r="F1925" s="14" t="str">
        <f>ATT.!E1927</f>
        <v/>
      </c>
      <c r="G1925" s="15" t="str">
        <f>ATT.!F1927</f>
        <v/>
      </c>
      <c r="H1925" s="15" t="str">
        <f>ATT.!G1927</f>
        <v/>
      </c>
      <c r="I1925" s="14" t="str">
        <f>ATT.!H1927</f>
        <v/>
      </c>
      <c r="J1925" s="78"/>
      <c r="K1925" s="78"/>
      <c r="L1925" s="79"/>
      <c r="M1925" s="79"/>
      <c r="N1925" s="79"/>
    </row>
    <row r="1926" spans="5:14" ht="18" customHeight="1" x14ac:dyDescent="0.25">
      <c r="E1926" s="14">
        <f>ATT.!D1928</f>
        <v>0</v>
      </c>
      <c r="F1926" s="14" t="str">
        <f>ATT.!E1928</f>
        <v/>
      </c>
      <c r="G1926" s="15" t="str">
        <f>ATT.!F1928</f>
        <v/>
      </c>
      <c r="H1926" s="15" t="str">
        <f>ATT.!G1928</f>
        <v/>
      </c>
      <c r="I1926" s="14" t="str">
        <f>ATT.!H1928</f>
        <v/>
      </c>
      <c r="J1926" s="78"/>
      <c r="K1926" s="78"/>
      <c r="L1926" s="79"/>
      <c r="M1926" s="79"/>
      <c r="N1926" s="79"/>
    </row>
    <row r="1927" spans="5:14" ht="18" customHeight="1" x14ac:dyDescent="0.25">
      <c r="E1927" s="14">
        <f>ATT.!D1929</f>
        <v>0</v>
      </c>
      <c r="F1927" s="14" t="str">
        <f>ATT.!E1929</f>
        <v/>
      </c>
      <c r="G1927" s="15" t="str">
        <f>ATT.!F1929</f>
        <v/>
      </c>
      <c r="H1927" s="15" t="str">
        <f>ATT.!G1929</f>
        <v/>
      </c>
      <c r="I1927" s="14" t="str">
        <f>ATT.!H1929</f>
        <v/>
      </c>
      <c r="J1927" s="78"/>
      <c r="K1927" s="78"/>
      <c r="L1927" s="79"/>
      <c r="M1927" s="79"/>
      <c r="N1927" s="79"/>
    </row>
    <row r="1928" spans="5:14" ht="18" customHeight="1" x14ac:dyDescent="0.25">
      <c r="E1928" s="14">
        <f>ATT.!D1930</f>
        <v>0</v>
      </c>
      <c r="F1928" s="14" t="str">
        <f>ATT.!E1930</f>
        <v/>
      </c>
      <c r="G1928" s="15" t="str">
        <f>ATT.!F1930</f>
        <v/>
      </c>
      <c r="H1928" s="15" t="str">
        <f>ATT.!G1930</f>
        <v/>
      </c>
      <c r="I1928" s="14" t="str">
        <f>ATT.!H1930</f>
        <v/>
      </c>
      <c r="J1928" s="78"/>
      <c r="K1928" s="78"/>
      <c r="L1928" s="79"/>
      <c r="M1928" s="79"/>
      <c r="N1928" s="79"/>
    </row>
    <row r="1929" spans="5:14" ht="18" customHeight="1" x14ac:dyDescent="0.25">
      <c r="E1929" s="14">
        <f>ATT.!D1931</f>
        <v>0</v>
      </c>
      <c r="F1929" s="14" t="str">
        <f>ATT.!E1931</f>
        <v/>
      </c>
      <c r="G1929" s="15" t="str">
        <f>ATT.!F1931</f>
        <v/>
      </c>
      <c r="H1929" s="15" t="str">
        <f>ATT.!G1931</f>
        <v/>
      </c>
      <c r="I1929" s="14" t="str">
        <f>ATT.!H1931</f>
        <v/>
      </c>
      <c r="J1929" s="78"/>
      <c r="K1929" s="78"/>
      <c r="L1929" s="79"/>
      <c r="M1929" s="79"/>
      <c r="N1929" s="79"/>
    </row>
    <row r="1930" spans="5:14" ht="18" customHeight="1" x14ac:dyDescent="0.25">
      <c r="E1930" s="14">
        <f>ATT.!D1932</f>
        <v>0</v>
      </c>
      <c r="F1930" s="14" t="str">
        <f>ATT.!E1932</f>
        <v/>
      </c>
      <c r="G1930" s="15" t="str">
        <f>ATT.!F1932</f>
        <v/>
      </c>
      <c r="H1930" s="15" t="str">
        <f>ATT.!G1932</f>
        <v/>
      </c>
      <c r="I1930" s="14" t="str">
        <f>ATT.!H1932</f>
        <v/>
      </c>
      <c r="J1930" s="78"/>
      <c r="K1930" s="78"/>
      <c r="L1930" s="79"/>
      <c r="M1930" s="79"/>
      <c r="N1930" s="79"/>
    </row>
    <row r="1931" spans="5:14" ht="18" customHeight="1" x14ac:dyDescent="0.25">
      <c r="E1931" s="14">
        <f>ATT.!D1933</f>
        <v>0</v>
      </c>
      <c r="F1931" s="14" t="str">
        <f>ATT.!E1933</f>
        <v/>
      </c>
      <c r="G1931" s="15" t="str">
        <f>ATT.!F1933</f>
        <v/>
      </c>
      <c r="H1931" s="15" t="str">
        <f>ATT.!G1933</f>
        <v/>
      </c>
      <c r="I1931" s="14" t="str">
        <f>ATT.!H1933</f>
        <v/>
      </c>
      <c r="J1931" s="78"/>
      <c r="K1931" s="78"/>
      <c r="L1931" s="79"/>
      <c r="M1931" s="79"/>
      <c r="N1931" s="79"/>
    </row>
    <row r="1932" spans="5:14" ht="18" customHeight="1" x14ac:dyDescent="0.25">
      <c r="E1932" s="14">
        <f>ATT.!D1934</f>
        <v>0</v>
      </c>
      <c r="F1932" s="14" t="str">
        <f>ATT.!E1934</f>
        <v/>
      </c>
      <c r="G1932" s="15" t="str">
        <f>ATT.!F1934</f>
        <v/>
      </c>
      <c r="H1932" s="15" t="str">
        <f>ATT.!G1934</f>
        <v/>
      </c>
      <c r="I1932" s="14" t="str">
        <f>ATT.!H1934</f>
        <v/>
      </c>
      <c r="J1932" s="78"/>
      <c r="K1932" s="78"/>
      <c r="L1932" s="79"/>
      <c r="M1932" s="79"/>
      <c r="N1932" s="79"/>
    </row>
    <row r="1933" spans="5:14" ht="18" customHeight="1" x14ac:dyDescent="0.25">
      <c r="E1933" s="14">
        <f>ATT.!D1935</f>
        <v>0</v>
      </c>
      <c r="F1933" s="14" t="str">
        <f>ATT.!E1935</f>
        <v/>
      </c>
      <c r="G1933" s="15" t="str">
        <f>ATT.!F1935</f>
        <v/>
      </c>
      <c r="H1933" s="15" t="str">
        <f>ATT.!G1935</f>
        <v/>
      </c>
      <c r="I1933" s="14" t="str">
        <f>ATT.!H1935</f>
        <v/>
      </c>
      <c r="J1933" s="78"/>
      <c r="K1933" s="78"/>
      <c r="L1933" s="79"/>
      <c r="M1933" s="79"/>
      <c r="N1933" s="79"/>
    </row>
    <row r="1934" spans="5:14" ht="18" customHeight="1" x14ac:dyDescent="0.25">
      <c r="E1934" s="14">
        <f>ATT.!D1936</f>
        <v>0</v>
      </c>
      <c r="F1934" s="14" t="str">
        <f>ATT.!E1936</f>
        <v/>
      </c>
      <c r="G1934" s="15" t="str">
        <f>ATT.!F1936</f>
        <v/>
      </c>
      <c r="H1934" s="15" t="str">
        <f>ATT.!G1936</f>
        <v/>
      </c>
      <c r="I1934" s="14" t="str">
        <f>ATT.!H1936</f>
        <v/>
      </c>
      <c r="J1934" s="78"/>
      <c r="K1934" s="78"/>
      <c r="L1934" s="79"/>
      <c r="M1934" s="79"/>
      <c r="N1934" s="79"/>
    </row>
    <row r="1935" spans="5:14" ht="18" customHeight="1" x14ac:dyDescent="0.25">
      <c r="E1935" s="14">
        <f>ATT.!D1937</f>
        <v>0</v>
      </c>
      <c r="F1935" s="14" t="str">
        <f>ATT.!E1937</f>
        <v/>
      </c>
      <c r="G1935" s="15" t="str">
        <f>ATT.!F1937</f>
        <v/>
      </c>
      <c r="H1935" s="15" t="str">
        <f>ATT.!G1937</f>
        <v/>
      </c>
      <c r="I1935" s="14" t="str">
        <f>ATT.!H1937</f>
        <v/>
      </c>
      <c r="J1935" s="78"/>
      <c r="K1935" s="78"/>
      <c r="L1935" s="79"/>
      <c r="M1935" s="79"/>
      <c r="N1935" s="79"/>
    </row>
    <row r="1936" spans="5:14" ht="18" customHeight="1" x14ac:dyDescent="0.25">
      <c r="E1936" s="14">
        <f>ATT.!D1938</f>
        <v>0</v>
      </c>
      <c r="F1936" s="14" t="str">
        <f>ATT.!E1938</f>
        <v/>
      </c>
      <c r="G1936" s="15" t="str">
        <f>ATT.!F1938</f>
        <v/>
      </c>
      <c r="H1936" s="15" t="str">
        <f>ATT.!G1938</f>
        <v/>
      </c>
      <c r="I1936" s="14" t="str">
        <f>ATT.!H1938</f>
        <v/>
      </c>
      <c r="J1936" s="78"/>
      <c r="K1936" s="78"/>
      <c r="L1936" s="79"/>
      <c r="M1936" s="79"/>
      <c r="N1936" s="79"/>
    </row>
    <row r="1937" spans="5:14" ht="18" customHeight="1" x14ac:dyDescent="0.25">
      <c r="E1937" s="14">
        <f>ATT.!D1939</f>
        <v>0</v>
      </c>
      <c r="F1937" s="14" t="str">
        <f>ATT.!E1939</f>
        <v/>
      </c>
      <c r="G1937" s="15" t="str">
        <f>ATT.!F1939</f>
        <v/>
      </c>
      <c r="H1937" s="15" t="str">
        <f>ATT.!G1939</f>
        <v/>
      </c>
      <c r="I1937" s="14" t="str">
        <f>ATT.!H1939</f>
        <v/>
      </c>
      <c r="J1937" s="78"/>
      <c r="K1937" s="78"/>
      <c r="L1937" s="79"/>
      <c r="M1937" s="79"/>
      <c r="N1937" s="79"/>
    </row>
    <row r="1938" spans="5:14" ht="18" customHeight="1" x14ac:dyDescent="0.25">
      <c r="E1938" s="14">
        <f>ATT.!D1940</f>
        <v>0</v>
      </c>
      <c r="F1938" s="14" t="str">
        <f>ATT.!E1940</f>
        <v/>
      </c>
      <c r="G1938" s="15" t="str">
        <f>ATT.!F1940</f>
        <v/>
      </c>
      <c r="H1938" s="15" t="str">
        <f>ATT.!G1940</f>
        <v/>
      </c>
      <c r="I1938" s="14" t="str">
        <f>ATT.!H1940</f>
        <v/>
      </c>
      <c r="J1938" s="78"/>
      <c r="K1938" s="78"/>
      <c r="L1938" s="79"/>
      <c r="M1938" s="79"/>
      <c r="N1938" s="79"/>
    </row>
    <row r="1939" spans="5:14" ht="18" customHeight="1" x14ac:dyDescent="0.25">
      <c r="E1939" s="14">
        <f>ATT.!D1941</f>
        <v>0</v>
      </c>
      <c r="F1939" s="14" t="str">
        <f>ATT.!E1941</f>
        <v/>
      </c>
      <c r="G1939" s="15" t="str">
        <f>ATT.!F1941</f>
        <v/>
      </c>
      <c r="H1939" s="15" t="str">
        <f>ATT.!G1941</f>
        <v/>
      </c>
      <c r="I1939" s="14" t="str">
        <f>ATT.!H1941</f>
        <v/>
      </c>
      <c r="J1939" s="78"/>
      <c r="K1939" s="78"/>
      <c r="L1939" s="79"/>
      <c r="M1939" s="79"/>
      <c r="N1939" s="79"/>
    </row>
    <row r="1940" spans="5:14" ht="18" customHeight="1" x14ac:dyDescent="0.25">
      <c r="E1940" s="14">
        <f>ATT.!D1942</f>
        <v>0</v>
      </c>
      <c r="F1940" s="14" t="str">
        <f>ATT.!E1942</f>
        <v/>
      </c>
      <c r="G1940" s="15" t="str">
        <f>ATT.!F1942</f>
        <v/>
      </c>
      <c r="H1940" s="15" t="str">
        <f>ATT.!G1942</f>
        <v/>
      </c>
      <c r="I1940" s="14" t="str">
        <f>ATT.!H1942</f>
        <v/>
      </c>
      <c r="J1940" s="78"/>
      <c r="K1940" s="78"/>
      <c r="L1940" s="79"/>
      <c r="M1940" s="79"/>
      <c r="N1940" s="79"/>
    </row>
    <row r="1941" spans="5:14" ht="18" customHeight="1" x14ac:dyDescent="0.25">
      <c r="E1941" s="14">
        <f>ATT.!D1943</f>
        <v>0</v>
      </c>
      <c r="F1941" s="14" t="str">
        <f>ATT.!E1943</f>
        <v/>
      </c>
      <c r="G1941" s="15" t="str">
        <f>ATT.!F1943</f>
        <v/>
      </c>
      <c r="H1941" s="15" t="str">
        <f>ATT.!G1943</f>
        <v/>
      </c>
      <c r="I1941" s="14" t="str">
        <f>ATT.!H1943</f>
        <v/>
      </c>
      <c r="J1941" s="78"/>
      <c r="K1941" s="78"/>
      <c r="L1941" s="79"/>
      <c r="M1941" s="79"/>
      <c r="N1941" s="79"/>
    </row>
    <row r="1942" spans="5:14" ht="18" customHeight="1" x14ac:dyDescent="0.25">
      <c r="E1942" s="14">
        <f>ATT.!D1944</f>
        <v>0</v>
      </c>
      <c r="F1942" s="14" t="str">
        <f>ATT.!E1944</f>
        <v/>
      </c>
      <c r="G1942" s="15" t="str">
        <f>ATT.!F1944</f>
        <v/>
      </c>
      <c r="H1942" s="15" t="str">
        <f>ATT.!G1944</f>
        <v/>
      </c>
      <c r="I1942" s="14" t="str">
        <f>ATT.!H1944</f>
        <v/>
      </c>
      <c r="J1942" s="78"/>
      <c r="K1942" s="78"/>
      <c r="L1942" s="79"/>
      <c r="M1942" s="79"/>
      <c r="N1942" s="79"/>
    </row>
    <row r="1943" spans="5:14" ht="18" customHeight="1" x14ac:dyDescent="0.25">
      <c r="E1943" s="14">
        <f>ATT.!D1945</f>
        <v>0</v>
      </c>
      <c r="F1943" s="14" t="str">
        <f>ATT.!E1945</f>
        <v/>
      </c>
      <c r="G1943" s="15" t="str">
        <f>ATT.!F1945</f>
        <v/>
      </c>
      <c r="H1943" s="15" t="str">
        <f>ATT.!G1945</f>
        <v/>
      </c>
      <c r="I1943" s="14" t="str">
        <f>ATT.!H1945</f>
        <v/>
      </c>
      <c r="J1943" s="78"/>
      <c r="K1943" s="78"/>
      <c r="L1943" s="79"/>
      <c r="M1943" s="79"/>
      <c r="N1943" s="79"/>
    </row>
    <row r="1944" spans="5:14" ht="18" customHeight="1" x14ac:dyDescent="0.25">
      <c r="E1944" s="14">
        <f>ATT.!D1946</f>
        <v>0</v>
      </c>
      <c r="F1944" s="14" t="str">
        <f>ATT.!E1946</f>
        <v/>
      </c>
      <c r="G1944" s="15" t="str">
        <f>ATT.!F1946</f>
        <v/>
      </c>
      <c r="H1944" s="15" t="str">
        <f>ATT.!G1946</f>
        <v/>
      </c>
      <c r="I1944" s="14" t="str">
        <f>ATT.!H1946</f>
        <v/>
      </c>
      <c r="J1944" s="78"/>
      <c r="K1944" s="78"/>
      <c r="L1944" s="79"/>
      <c r="M1944" s="79"/>
      <c r="N1944" s="79"/>
    </row>
    <row r="1945" spans="5:14" ht="18" customHeight="1" x14ac:dyDescent="0.25">
      <c r="E1945" s="14">
        <f>ATT.!D1947</f>
        <v>0</v>
      </c>
      <c r="F1945" s="14" t="str">
        <f>ATT.!E1947</f>
        <v/>
      </c>
      <c r="G1945" s="15" t="str">
        <f>ATT.!F1947</f>
        <v/>
      </c>
      <c r="H1945" s="15" t="str">
        <f>ATT.!G1947</f>
        <v/>
      </c>
      <c r="I1945" s="14" t="str">
        <f>ATT.!H1947</f>
        <v/>
      </c>
      <c r="J1945" s="78"/>
      <c r="K1945" s="78"/>
      <c r="L1945" s="79"/>
      <c r="M1945" s="79"/>
      <c r="N1945" s="79"/>
    </row>
    <row r="1946" spans="5:14" ht="18" customHeight="1" x14ac:dyDescent="0.25">
      <c r="E1946" s="14">
        <f>ATT.!D1948</f>
        <v>0</v>
      </c>
      <c r="F1946" s="14" t="str">
        <f>ATT.!E1948</f>
        <v/>
      </c>
      <c r="G1946" s="15" t="str">
        <f>ATT.!F1948</f>
        <v/>
      </c>
      <c r="H1946" s="15" t="str">
        <f>ATT.!G1948</f>
        <v/>
      </c>
      <c r="I1946" s="14" t="str">
        <f>ATT.!H1948</f>
        <v/>
      </c>
      <c r="J1946" s="78"/>
      <c r="K1946" s="78"/>
      <c r="L1946" s="79"/>
      <c r="M1946" s="79"/>
      <c r="N1946" s="79"/>
    </row>
    <row r="1947" spans="5:14" ht="18" customHeight="1" x14ac:dyDescent="0.25">
      <c r="E1947" s="14">
        <f>ATT.!D1949</f>
        <v>0</v>
      </c>
      <c r="F1947" s="14" t="str">
        <f>ATT.!E1949</f>
        <v/>
      </c>
      <c r="G1947" s="15" t="str">
        <f>ATT.!F1949</f>
        <v/>
      </c>
      <c r="H1947" s="15" t="str">
        <f>ATT.!G1949</f>
        <v/>
      </c>
      <c r="I1947" s="14" t="str">
        <f>ATT.!H1949</f>
        <v/>
      </c>
      <c r="J1947" s="78"/>
      <c r="K1947" s="78"/>
      <c r="L1947" s="79"/>
      <c r="M1947" s="79"/>
      <c r="N1947" s="79"/>
    </row>
    <row r="1948" spans="5:14" ht="18" customHeight="1" x14ac:dyDescent="0.25">
      <c r="E1948" s="14">
        <f>ATT.!D1950</f>
        <v>0</v>
      </c>
      <c r="F1948" s="14" t="str">
        <f>ATT.!E1950</f>
        <v/>
      </c>
      <c r="G1948" s="15" t="str">
        <f>ATT.!F1950</f>
        <v/>
      </c>
      <c r="H1948" s="15" t="str">
        <f>ATT.!G1950</f>
        <v/>
      </c>
      <c r="I1948" s="14" t="str">
        <f>ATT.!H1950</f>
        <v/>
      </c>
      <c r="J1948" s="78"/>
      <c r="K1948" s="78"/>
      <c r="L1948" s="79"/>
      <c r="M1948" s="79"/>
      <c r="N1948" s="79"/>
    </row>
    <row r="1949" spans="5:14" ht="18" customHeight="1" x14ac:dyDescent="0.25">
      <c r="E1949" s="14">
        <f>ATT.!D1951</f>
        <v>0</v>
      </c>
      <c r="F1949" s="14" t="str">
        <f>ATT.!E1951</f>
        <v/>
      </c>
      <c r="G1949" s="15" t="str">
        <f>ATT.!F1951</f>
        <v/>
      </c>
      <c r="H1949" s="15" t="str">
        <f>ATT.!G1951</f>
        <v/>
      </c>
      <c r="I1949" s="14" t="str">
        <f>ATT.!H1951</f>
        <v/>
      </c>
      <c r="J1949" s="78"/>
      <c r="K1949" s="78"/>
      <c r="L1949" s="79"/>
      <c r="M1949" s="79"/>
      <c r="N1949" s="79"/>
    </row>
    <row r="1950" spans="5:14" ht="18" customHeight="1" x14ac:dyDescent="0.25">
      <c r="E1950" s="14">
        <f>ATT.!D1952</f>
        <v>0</v>
      </c>
      <c r="F1950" s="14" t="str">
        <f>ATT.!E1952</f>
        <v/>
      </c>
      <c r="G1950" s="15" t="str">
        <f>ATT.!F1952</f>
        <v/>
      </c>
      <c r="H1950" s="15" t="str">
        <f>ATT.!G1952</f>
        <v/>
      </c>
      <c r="I1950" s="14" t="str">
        <f>ATT.!H1952</f>
        <v/>
      </c>
      <c r="J1950" s="78"/>
      <c r="K1950" s="78"/>
      <c r="L1950" s="79"/>
      <c r="M1950" s="79"/>
      <c r="N1950" s="79"/>
    </row>
    <row r="1951" spans="5:14" ht="18" customHeight="1" x14ac:dyDescent="0.25">
      <c r="E1951" s="14">
        <f>ATT.!D1953</f>
        <v>0</v>
      </c>
      <c r="F1951" s="14" t="str">
        <f>ATT.!E1953</f>
        <v/>
      </c>
      <c r="G1951" s="15" t="str">
        <f>ATT.!F1953</f>
        <v/>
      </c>
      <c r="H1951" s="15" t="str">
        <f>ATT.!G1953</f>
        <v/>
      </c>
      <c r="I1951" s="14" t="str">
        <f>ATT.!H1953</f>
        <v/>
      </c>
      <c r="J1951" s="78"/>
      <c r="K1951" s="78"/>
      <c r="L1951" s="79"/>
      <c r="M1951" s="79"/>
      <c r="N1951" s="79"/>
    </row>
    <row r="1952" spans="5:14" ht="18" customHeight="1" x14ac:dyDescent="0.25">
      <c r="E1952" s="14">
        <f>ATT.!D1954</f>
        <v>0</v>
      </c>
      <c r="F1952" s="14" t="str">
        <f>ATT.!E1954</f>
        <v/>
      </c>
      <c r="G1952" s="15" t="str">
        <f>ATT.!F1954</f>
        <v/>
      </c>
      <c r="H1952" s="15" t="str">
        <f>ATT.!G1954</f>
        <v/>
      </c>
      <c r="I1952" s="14" t="str">
        <f>ATT.!H1954</f>
        <v/>
      </c>
      <c r="J1952" s="78"/>
      <c r="K1952" s="78"/>
      <c r="L1952" s="79"/>
      <c r="M1952" s="79"/>
      <c r="N1952" s="79"/>
    </row>
    <row r="1953" spans="5:14" ht="18" customHeight="1" x14ac:dyDescent="0.25">
      <c r="E1953" s="14">
        <f>ATT.!D1955</f>
        <v>0</v>
      </c>
      <c r="F1953" s="14" t="str">
        <f>ATT.!E1955</f>
        <v/>
      </c>
      <c r="G1953" s="15" t="str">
        <f>ATT.!F1955</f>
        <v/>
      </c>
      <c r="H1953" s="15" t="str">
        <f>ATT.!G1955</f>
        <v/>
      </c>
      <c r="I1953" s="14" t="str">
        <f>ATT.!H1955</f>
        <v/>
      </c>
      <c r="J1953" s="78"/>
      <c r="K1953" s="78"/>
      <c r="L1953" s="79"/>
      <c r="M1953" s="79"/>
      <c r="N1953" s="79"/>
    </row>
    <row r="1954" spans="5:14" ht="18" customHeight="1" x14ac:dyDescent="0.25">
      <c r="E1954" s="14">
        <f>ATT.!D1956</f>
        <v>0</v>
      </c>
      <c r="F1954" s="14" t="str">
        <f>ATT.!E1956</f>
        <v/>
      </c>
      <c r="G1954" s="15" t="str">
        <f>ATT.!F1956</f>
        <v/>
      </c>
      <c r="H1954" s="15" t="str">
        <f>ATT.!G1956</f>
        <v/>
      </c>
      <c r="I1954" s="14" t="str">
        <f>ATT.!H1956</f>
        <v/>
      </c>
      <c r="J1954" s="78"/>
      <c r="K1954" s="78"/>
      <c r="L1954" s="79"/>
      <c r="M1954" s="79"/>
      <c r="N1954" s="79"/>
    </row>
    <row r="1955" spans="5:14" ht="18" customHeight="1" x14ac:dyDescent="0.25">
      <c r="E1955" s="14">
        <f>ATT.!D1957</f>
        <v>0</v>
      </c>
      <c r="F1955" s="14" t="str">
        <f>ATT.!E1957</f>
        <v/>
      </c>
      <c r="G1955" s="15" t="str">
        <f>ATT.!F1957</f>
        <v/>
      </c>
      <c r="H1955" s="15" t="str">
        <f>ATT.!G1957</f>
        <v/>
      </c>
      <c r="I1955" s="14" t="str">
        <f>ATT.!H1957</f>
        <v/>
      </c>
      <c r="J1955" s="78"/>
      <c r="K1955" s="78"/>
      <c r="L1955" s="79"/>
      <c r="M1955" s="79"/>
      <c r="N1955" s="79"/>
    </row>
    <row r="1956" spans="5:14" ht="18" customHeight="1" x14ac:dyDescent="0.25">
      <c r="E1956" s="14">
        <f>ATT.!D1958</f>
        <v>0</v>
      </c>
      <c r="F1956" s="14" t="str">
        <f>ATT.!E1958</f>
        <v/>
      </c>
      <c r="G1956" s="15" t="str">
        <f>ATT.!F1958</f>
        <v/>
      </c>
      <c r="H1956" s="15" t="str">
        <f>ATT.!G1958</f>
        <v/>
      </c>
      <c r="I1956" s="14" t="str">
        <f>ATT.!H1958</f>
        <v/>
      </c>
      <c r="J1956" s="78"/>
      <c r="K1956" s="78"/>
      <c r="L1956" s="79"/>
      <c r="M1956" s="79"/>
      <c r="N1956" s="79"/>
    </row>
    <row r="1957" spans="5:14" ht="18" customHeight="1" x14ac:dyDescent="0.25">
      <c r="E1957" s="14">
        <f>ATT.!D1959</f>
        <v>0</v>
      </c>
      <c r="F1957" s="14" t="str">
        <f>ATT.!E1959</f>
        <v/>
      </c>
      <c r="G1957" s="15" t="str">
        <f>ATT.!F1959</f>
        <v/>
      </c>
      <c r="H1957" s="15" t="str">
        <f>ATT.!G1959</f>
        <v/>
      </c>
      <c r="I1957" s="14" t="str">
        <f>ATT.!H1959</f>
        <v/>
      </c>
      <c r="J1957" s="78"/>
      <c r="K1957" s="78"/>
      <c r="L1957" s="79"/>
      <c r="M1957" s="79"/>
      <c r="N1957" s="79"/>
    </row>
    <row r="1958" spans="5:14" ht="18" customHeight="1" x14ac:dyDescent="0.25">
      <c r="E1958" s="14">
        <f>ATT.!D1960</f>
        <v>0</v>
      </c>
      <c r="F1958" s="14" t="str">
        <f>ATT.!E1960</f>
        <v/>
      </c>
      <c r="G1958" s="15" t="str">
        <f>ATT.!F1960</f>
        <v/>
      </c>
      <c r="H1958" s="15" t="str">
        <f>ATT.!G1960</f>
        <v/>
      </c>
      <c r="I1958" s="14" t="str">
        <f>ATT.!H1960</f>
        <v/>
      </c>
      <c r="J1958" s="78"/>
      <c r="K1958" s="78"/>
      <c r="L1958" s="79"/>
      <c r="M1958" s="79"/>
      <c r="N1958" s="79"/>
    </row>
    <row r="1959" spans="5:14" ht="18" customHeight="1" x14ac:dyDescent="0.25">
      <c r="E1959" s="14">
        <f>ATT.!D1961</f>
        <v>0</v>
      </c>
      <c r="F1959" s="14" t="str">
        <f>ATT.!E1961</f>
        <v/>
      </c>
      <c r="G1959" s="15" t="str">
        <f>ATT.!F1961</f>
        <v/>
      </c>
      <c r="H1959" s="15" t="str">
        <f>ATT.!G1961</f>
        <v/>
      </c>
      <c r="I1959" s="14" t="str">
        <f>ATT.!H1961</f>
        <v/>
      </c>
      <c r="J1959" s="78"/>
      <c r="K1959" s="78"/>
      <c r="L1959" s="79"/>
      <c r="M1959" s="79"/>
      <c r="N1959" s="79"/>
    </row>
    <row r="1960" spans="5:14" ht="18" customHeight="1" x14ac:dyDescent="0.25">
      <c r="E1960" s="14">
        <f>ATT.!D1962</f>
        <v>0</v>
      </c>
      <c r="F1960" s="14" t="str">
        <f>ATT.!E1962</f>
        <v/>
      </c>
      <c r="G1960" s="15" t="str">
        <f>ATT.!F1962</f>
        <v/>
      </c>
      <c r="H1960" s="15" t="str">
        <f>ATT.!G1962</f>
        <v/>
      </c>
      <c r="I1960" s="14" t="str">
        <f>ATT.!H1962</f>
        <v/>
      </c>
      <c r="J1960" s="78"/>
      <c r="K1960" s="78"/>
      <c r="L1960" s="79"/>
      <c r="M1960" s="79"/>
      <c r="N1960" s="79"/>
    </row>
    <row r="1961" spans="5:14" ht="18" customHeight="1" x14ac:dyDescent="0.25">
      <c r="E1961" s="14">
        <f>ATT.!D1963</f>
        <v>0</v>
      </c>
      <c r="F1961" s="14" t="str">
        <f>ATT.!E1963</f>
        <v/>
      </c>
      <c r="G1961" s="15" t="str">
        <f>ATT.!F1963</f>
        <v/>
      </c>
      <c r="H1961" s="15" t="str">
        <f>ATT.!G1963</f>
        <v/>
      </c>
      <c r="I1961" s="14" t="str">
        <f>ATT.!H1963</f>
        <v/>
      </c>
      <c r="J1961" s="78"/>
      <c r="K1961" s="78"/>
      <c r="L1961" s="79"/>
      <c r="M1961" s="79"/>
      <c r="N1961" s="79"/>
    </row>
    <row r="1962" spans="5:14" ht="18" customHeight="1" x14ac:dyDescent="0.25">
      <c r="E1962" s="14">
        <f>ATT.!D1964</f>
        <v>0</v>
      </c>
      <c r="F1962" s="14" t="str">
        <f>ATT.!E1964</f>
        <v/>
      </c>
      <c r="G1962" s="15" t="str">
        <f>ATT.!F1964</f>
        <v/>
      </c>
      <c r="H1962" s="15" t="str">
        <f>ATT.!G1964</f>
        <v/>
      </c>
      <c r="I1962" s="14" t="str">
        <f>ATT.!H1964</f>
        <v/>
      </c>
      <c r="J1962" s="78"/>
      <c r="K1962" s="78"/>
      <c r="L1962" s="79"/>
      <c r="M1962" s="79"/>
      <c r="N1962" s="79"/>
    </row>
    <row r="1963" spans="5:14" ht="18" customHeight="1" x14ac:dyDescent="0.25">
      <c r="E1963" s="14">
        <f>ATT.!D1965</f>
        <v>0</v>
      </c>
      <c r="F1963" s="14" t="str">
        <f>ATT.!E1965</f>
        <v/>
      </c>
      <c r="G1963" s="15" t="str">
        <f>ATT.!F1965</f>
        <v/>
      </c>
      <c r="H1963" s="15" t="str">
        <f>ATT.!G1965</f>
        <v/>
      </c>
      <c r="I1963" s="14" t="str">
        <f>ATT.!H1965</f>
        <v/>
      </c>
      <c r="J1963" s="78"/>
      <c r="K1963" s="78"/>
      <c r="L1963" s="79"/>
      <c r="M1963" s="79"/>
      <c r="N1963" s="79"/>
    </row>
    <row r="1964" spans="5:14" ht="18" customHeight="1" x14ac:dyDescent="0.25">
      <c r="E1964" s="14">
        <f>ATT.!D1966</f>
        <v>0</v>
      </c>
      <c r="F1964" s="14" t="str">
        <f>ATT.!E1966</f>
        <v/>
      </c>
      <c r="G1964" s="15" t="str">
        <f>ATT.!F1966</f>
        <v/>
      </c>
      <c r="H1964" s="15" t="str">
        <f>ATT.!G1966</f>
        <v/>
      </c>
      <c r="I1964" s="14" t="str">
        <f>ATT.!H1966</f>
        <v/>
      </c>
      <c r="J1964" s="78"/>
      <c r="K1964" s="78"/>
      <c r="L1964" s="79"/>
      <c r="M1964" s="79"/>
      <c r="N1964" s="79"/>
    </row>
    <row r="1965" spans="5:14" ht="18" customHeight="1" x14ac:dyDescent="0.25">
      <c r="E1965" s="14">
        <f>ATT.!D1967</f>
        <v>0</v>
      </c>
      <c r="F1965" s="14" t="str">
        <f>ATT.!E1967</f>
        <v/>
      </c>
      <c r="G1965" s="15" t="str">
        <f>ATT.!F1967</f>
        <v/>
      </c>
      <c r="H1965" s="15" t="str">
        <f>ATT.!G1967</f>
        <v/>
      </c>
      <c r="I1965" s="14" t="str">
        <f>ATT.!H1967</f>
        <v/>
      </c>
      <c r="J1965" s="78"/>
      <c r="K1965" s="78"/>
      <c r="L1965" s="79"/>
      <c r="M1965" s="79"/>
      <c r="N1965" s="79"/>
    </row>
    <row r="1966" spans="5:14" ht="18" customHeight="1" x14ac:dyDescent="0.25">
      <c r="E1966" s="14">
        <f>ATT.!D1968</f>
        <v>0</v>
      </c>
      <c r="F1966" s="14" t="str">
        <f>ATT.!E1968</f>
        <v/>
      </c>
      <c r="G1966" s="15" t="str">
        <f>ATT.!F1968</f>
        <v/>
      </c>
      <c r="H1966" s="15" t="str">
        <f>ATT.!G1968</f>
        <v/>
      </c>
      <c r="I1966" s="14" t="str">
        <f>ATT.!H1968</f>
        <v/>
      </c>
      <c r="J1966" s="78"/>
      <c r="K1966" s="78"/>
      <c r="L1966" s="79"/>
      <c r="M1966" s="79"/>
      <c r="N1966" s="79"/>
    </row>
    <row r="1967" spans="5:14" ht="18" customHeight="1" x14ac:dyDescent="0.25">
      <c r="E1967" s="14">
        <f>ATT.!D1969</f>
        <v>0</v>
      </c>
      <c r="F1967" s="14" t="str">
        <f>ATT.!E1969</f>
        <v/>
      </c>
      <c r="G1967" s="15" t="str">
        <f>ATT.!F1969</f>
        <v/>
      </c>
      <c r="H1967" s="15" t="str">
        <f>ATT.!G1969</f>
        <v/>
      </c>
      <c r="I1967" s="14" t="str">
        <f>ATT.!H1969</f>
        <v/>
      </c>
      <c r="J1967" s="78"/>
      <c r="K1967" s="78"/>
      <c r="L1967" s="79"/>
      <c r="M1967" s="79"/>
      <c r="N1967" s="79"/>
    </row>
    <row r="1968" spans="5:14" ht="18" customHeight="1" x14ac:dyDescent="0.25">
      <c r="E1968" s="14">
        <f>ATT.!D1970</f>
        <v>0</v>
      </c>
      <c r="F1968" s="14" t="str">
        <f>ATT.!E1970</f>
        <v/>
      </c>
      <c r="G1968" s="15" t="str">
        <f>ATT.!F1970</f>
        <v/>
      </c>
      <c r="H1968" s="15" t="str">
        <f>ATT.!G1970</f>
        <v/>
      </c>
      <c r="I1968" s="14" t="str">
        <f>ATT.!H1970</f>
        <v/>
      </c>
      <c r="J1968" s="78"/>
      <c r="K1968" s="78"/>
      <c r="L1968" s="79"/>
      <c r="M1968" s="79"/>
      <c r="N1968" s="79"/>
    </row>
    <row r="1969" spans="5:14" ht="18" customHeight="1" x14ac:dyDescent="0.25">
      <c r="E1969" s="14">
        <f>ATT.!D1971</f>
        <v>0</v>
      </c>
      <c r="F1969" s="14" t="str">
        <f>ATT.!E1971</f>
        <v/>
      </c>
      <c r="G1969" s="15" t="str">
        <f>ATT.!F1971</f>
        <v/>
      </c>
      <c r="H1969" s="15" t="str">
        <f>ATT.!G1971</f>
        <v/>
      </c>
      <c r="I1969" s="14" t="str">
        <f>ATT.!H1971</f>
        <v/>
      </c>
      <c r="J1969" s="78"/>
      <c r="K1969" s="78"/>
      <c r="L1969" s="79"/>
      <c r="M1969" s="79"/>
      <c r="N1969" s="79"/>
    </row>
    <row r="1970" spans="5:14" ht="18" customHeight="1" x14ac:dyDescent="0.25">
      <c r="E1970" s="14">
        <f>ATT.!D1972</f>
        <v>0</v>
      </c>
      <c r="F1970" s="14" t="str">
        <f>ATT.!E1972</f>
        <v/>
      </c>
      <c r="G1970" s="15" t="str">
        <f>ATT.!F1972</f>
        <v/>
      </c>
      <c r="H1970" s="15" t="str">
        <f>ATT.!G1972</f>
        <v/>
      </c>
      <c r="I1970" s="14" t="str">
        <f>ATT.!H1972</f>
        <v/>
      </c>
      <c r="J1970" s="78"/>
      <c r="K1970" s="78"/>
      <c r="L1970" s="79"/>
      <c r="M1970" s="79"/>
      <c r="N1970" s="79"/>
    </row>
    <row r="1971" spans="5:14" ht="18" customHeight="1" x14ac:dyDescent="0.25">
      <c r="E1971" s="14">
        <f>ATT.!D1973</f>
        <v>0</v>
      </c>
      <c r="F1971" s="14" t="str">
        <f>ATT.!E1973</f>
        <v/>
      </c>
      <c r="G1971" s="15" t="str">
        <f>ATT.!F1973</f>
        <v/>
      </c>
      <c r="H1971" s="15" t="str">
        <f>ATT.!G1973</f>
        <v/>
      </c>
      <c r="I1971" s="14" t="str">
        <f>ATT.!H1973</f>
        <v/>
      </c>
      <c r="J1971" s="78"/>
      <c r="K1971" s="78"/>
      <c r="L1971" s="79"/>
      <c r="M1971" s="79"/>
      <c r="N1971" s="79"/>
    </row>
    <row r="1972" spans="5:14" ht="18" customHeight="1" x14ac:dyDescent="0.25">
      <c r="E1972" s="14">
        <f>ATT.!D1974</f>
        <v>0</v>
      </c>
      <c r="F1972" s="14" t="str">
        <f>ATT.!E1974</f>
        <v/>
      </c>
      <c r="G1972" s="15" t="str">
        <f>ATT.!F1974</f>
        <v/>
      </c>
      <c r="H1972" s="15" t="str">
        <f>ATT.!G1974</f>
        <v/>
      </c>
      <c r="I1972" s="14" t="str">
        <f>ATT.!H1974</f>
        <v/>
      </c>
      <c r="J1972" s="78"/>
      <c r="K1972" s="78"/>
      <c r="L1972" s="79"/>
      <c r="M1972" s="79"/>
      <c r="N1972" s="79"/>
    </row>
    <row r="1973" spans="5:14" ht="18" customHeight="1" x14ac:dyDescent="0.25">
      <c r="E1973" s="14">
        <f>ATT.!D1975</f>
        <v>0</v>
      </c>
      <c r="F1973" s="14" t="str">
        <f>ATT.!E1975</f>
        <v/>
      </c>
      <c r="G1973" s="15" t="str">
        <f>ATT.!F1975</f>
        <v/>
      </c>
      <c r="H1973" s="15" t="str">
        <f>ATT.!G1975</f>
        <v/>
      </c>
      <c r="I1973" s="14" t="str">
        <f>ATT.!H1975</f>
        <v/>
      </c>
      <c r="J1973" s="78"/>
      <c r="K1973" s="78"/>
      <c r="L1973" s="79"/>
      <c r="M1973" s="79"/>
      <c r="N1973" s="79"/>
    </row>
    <row r="1974" spans="5:14" ht="18" customHeight="1" x14ac:dyDescent="0.25">
      <c r="E1974" s="14">
        <f>ATT.!D1976</f>
        <v>0</v>
      </c>
      <c r="F1974" s="14" t="str">
        <f>ATT.!E1976</f>
        <v/>
      </c>
      <c r="G1974" s="15" t="str">
        <f>ATT.!F1976</f>
        <v/>
      </c>
      <c r="H1974" s="15" t="str">
        <f>ATT.!G1976</f>
        <v/>
      </c>
      <c r="I1974" s="14" t="str">
        <f>ATT.!H1976</f>
        <v/>
      </c>
      <c r="J1974" s="78"/>
      <c r="K1974" s="78"/>
      <c r="L1974" s="79"/>
      <c r="M1974" s="79"/>
      <c r="N1974" s="79"/>
    </row>
    <row r="1975" spans="5:14" ht="18" customHeight="1" x14ac:dyDescent="0.25">
      <c r="E1975" s="14">
        <f>ATT.!D1977</f>
        <v>0</v>
      </c>
      <c r="F1975" s="14" t="str">
        <f>ATT.!E1977</f>
        <v/>
      </c>
      <c r="G1975" s="15" t="str">
        <f>ATT.!F1977</f>
        <v/>
      </c>
      <c r="H1975" s="15" t="str">
        <f>ATT.!G1977</f>
        <v/>
      </c>
      <c r="I1975" s="14" t="str">
        <f>ATT.!H1977</f>
        <v/>
      </c>
      <c r="J1975" s="78"/>
      <c r="K1975" s="78"/>
      <c r="L1975" s="79"/>
      <c r="M1975" s="79"/>
      <c r="N1975" s="79"/>
    </row>
    <row r="1976" spans="5:14" ht="18" customHeight="1" x14ac:dyDescent="0.25">
      <c r="E1976" s="14">
        <f>ATT.!D1978</f>
        <v>0</v>
      </c>
      <c r="F1976" s="14" t="str">
        <f>ATT.!E1978</f>
        <v/>
      </c>
      <c r="G1976" s="15" t="str">
        <f>ATT.!F1978</f>
        <v/>
      </c>
      <c r="H1976" s="15" t="str">
        <f>ATT.!G1978</f>
        <v/>
      </c>
      <c r="I1976" s="14" t="str">
        <f>ATT.!H1978</f>
        <v/>
      </c>
      <c r="J1976" s="78"/>
      <c r="K1976" s="78"/>
      <c r="L1976" s="79"/>
      <c r="M1976" s="79"/>
      <c r="N1976" s="79"/>
    </row>
    <row r="1977" spans="5:14" ht="18" customHeight="1" x14ac:dyDescent="0.25">
      <c r="E1977" s="14">
        <f>ATT.!D1979</f>
        <v>0</v>
      </c>
      <c r="F1977" s="14" t="str">
        <f>ATT.!E1979</f>
        <v/>
      </c>
      <c r="G1977" s="15" t="str">
        <f>ATT.!F1979</f>
        <v/>
      </c>
      <c r="H1977" s="15" t="str">
        <f>ATT.!G1979</f>
        <v/>
      </c>
      <c r="I1977" s="14" t="str">
        <f>ATT.!H1979</f>
        <v/>
      </c>
      <c r="J1977" s="78"/>
      <c r="K1977" s="78"/>
      <c r="L1977" s="79"/>
      <c r="M1977" s="79"/>
      <c r="N1977" s="79"/>
    </row>
    <row r="1978" spans="5:14" ht="18" customHeight="1" x14ac:dyDescent="0.25">
      <c r="E1978" s="14">
        <f>ATT.!D1980</f>
        <v>0</v>
      </c>
      <c r="F1978" s="14" t="str">
        <f>ATT.!E1980</f>
        <v/>
      </c>
      <c r="G1978" s="15" t="str">
        <f>ATT.!F1980</f>
        <v/>
      </c>
      <c r="H1978" s="15" t="str">
        <f>ATT.!G1980</f>
        <v/>
      </c>
      <c r="I1978" s="14" t="str">
        <f>ATT.!H1980</f>
        <v/>
      </c>
      <c r="J1978" s="78"/>
      <c r="K1978" s="78"/>
      <c r="L1978" s="79"/>
      <c r="M1978" s="79"/>
      <c r="N1978" s="79"/>
    </row>
    <row r="1979" spans="5:14" ht="18" customHeight="1" x14ac:dyDescent="0.25">
      <c r="E1979" s="14">
        <f>ATT.!D1981</f>
        <v>0</v>
      </c>
      <c r="F1979" s="14" t="str">
        <f>ATT.!E1981</f>
        <v/>
      </c>
      <c r="G1979" s="15" t="str">
        <f>ATT.!F1981</f>
        <v/>
      </c>
      <c r="H1979" s="15" t="str">
        <f>ATT.!G1981</f>
        <v/>
      </c>
      <c r="I1979" s="14" t="str">
        <f>ATT.!H1981</f>
        <v/>
      </c>
      <c r="J1979" s="78"/>
      <c r="K1979" s="78"/>
      <c r="L1979" s="79"/>
      <c r="M1979" s="79"/>
      <c r="N1979" s="79"/>
    </row>
    <row r="1980" spans="5:14" ht="18" customHeight="1" x14ac:dyDescent="0.25">
      <c r="E1980" s="14">
        <f>ATT.!D1982</f>
        <v>0</v>
      </c>
      <c r="F1980" s="14" t="str">
        <f>ATT.!E1982</f>
        <v/>
      </c>
      <c r="G1980" s="15" t="str">
        <f>ATT.!F1982</f>
        <v/>
      </c>
      <c r="H1980" s="15" t="str">
        <f>ATT.!G1982</f>
        <v/>
      </c>
      <c r="I1980" s="14" t="str">
        <f>ATT.!H1982</f>
        <v/>
      </c>
      <c r="J1980" s="78"/>
      <c r="K1980" s="78"/>
      <c r="L1980" s="79"/>
      <c r="M1980" s="79"/>
      <c r="N1980" s="79"/>
    </row>
    <row r="1981" spans="5:14" ht="18" customHeight="1" x14ac:dyDescent="0.25">
      <c r="E1981" s="14">
        <f>ATT.!D1983</f>
        <v>0</v>
      </c>
      <c r="F1981" s="14" t="str">
        <f>ATT.!E1983</f>
        <v/>
      </c>
      <c r="G1981" s="15" t="str">
        <f>ATT.!F1983</f>
        <v/>
      </c>
      <c r="H1981" s="15" t="str">
        <f>ATT.!G1983</f>
        <v/>
      </c>
      <c r="I1981" s="14" t="str">
        <f>ATT.!H1983</f>
        <v/>
      </c>
      <c r="J1981" s="78"/>
      <c r="K1981" s="78"/>
      <c r="L1981" s="79"/>
      <c r="M1981" s="79"/>
      <c r="N1981" s="79"/>
    </row>
    <row r="1982" spans="5:14" ht="18" customHeight="1" x14ac:dyDescent="0.25">
      <c r="E1982" s="14">
        <f>ATT.!D1984</f>
        <v>0</v>
      </c>
      <c r="F1982" s="14" t="str">
        <f>ATT.!E1984</f>
        <v/>
      </c>
      <c r="G1982" s="15" t="str">
        <f>ATT.!F1984</f>
        <v/>
      </c>
      <c r="H1982" s="15" t="str">
        <f>ATT.!G1984</f>
        <v/>
      </c>
      <c r="I1982" s="14" t="str">
        <f>ATT.!H1984</f>
        <v/>
      </c>
      <c r="J1982" s="78"/>
      <c r="K1982" s="78"/>
      <c r="L1982" s="79"/>
      <c r="M1982" s="79"/>
      <c r="N1982" s="79"/>
    </row>
    <row r="1983" spans="5:14" ht="18" customHeight="1" x14ac:dyDescent="0.25">
      <c r="E1983" s="14">
        <f>ATT.!D1985</f>
        <v>0</v>
      </c>
      <c r="F1983" s="14" t="str">
        <f>ATT.!E1985</f>
        <v/>
      </c>
      <c r="G1983" s="15" t="str">
        <f>ATT.!F1985</f>
        <v/>
      </c>
      <c r="H1983" s="15" t="str">
        <f>ATT.!G1985</f>
        <v/>
      </c>
      <c r="I1983" s="14" t="str">
        <f>ATT.!H1985</f>
        <v/>
      </c>
      <c r="J1983" s="78"/>
      <c r="K1983" s="78"/>
      <c r="L1983" s="79"/>
      <c r="M1983" s="79"/>
      <c r="N1983" s="79"/>
    </row>
    <row r="1984" spans="5:14" ht="18" customHeight="1" x14ac:dyDescent="0.25">
      <c r="E1984" s="14">
        <f>ATT.!D1986</f>
        <v>0</v>
      </c>
      <c r="F1984" s="14" t="str">
        <f>ATT.!E1986</f>
        <v/>
      </c>
      <c r="G1984" s="15" t="str">
        <f>ATT.!F1986</f>
        <v/>
      </c>
      <c r="H1984" s="15" t="str">
        <f>ATT.!G1986</f>
        <v/>
      </c>
      <c r="I1984" s="14" t="str">
        <f>ATT.!H1986</f>
        <v/>
      </c>
      <c r="J1984" s="78"/>
      <c r="K1984" s="78"/>
      <c r="L1984" s="79"/>
      <c r="M1984" s="79"/>
      <c r="N1984" s="79"/>
    </row>
    <row r="1985" spans="5:14" ht="18" customHeight="1" x14ac:dyDescent="0.25">
      <c r="E1985" s="14">
        <f>ATT.!D1987</f>
        <v>0</v>
      </c>
      <c r="F1985" s="14" t="str">
        <f>ATT.!E1987</f>
        <v/>
      </c>
      <c r="G1985" s="15" t="str">
        <f>ATT.!F1987</f>
        <v/>
      </c>
      <c r="H1985" s="15" t="str">
        <f>ATT.!G1987</f>
        <v/>
      </c>
      <c r="I1985" s="14" t="str">
        <f>ATT.!H1987</f>
        <v/>
      </c>
      <c r="J1985" s="78"/>
      <c r="K1985" s="78"/>
      <c r="L1985" s="79"/>
      <c r="M1985" s="79"/>
      <c r="N1985" s="79"/>
    </row>
    <row r="1986" spans="5:14" ht="18" customHeight="1" x14ac:dyDescent="0.25">
      <c r="E1986" s="14">
        <f>ATT.!D1988</f>
        <v>0</v>
      </c>
      <c r="F1986" s="14" t="str">
        <f>ATT.!E1988</f>
        <v/>
      </c>
      <c r="G1986" s="15" t="str">
        <f>ATT.!F1988</f>
        <v/>
      </c>
      <c r="H1986" s="15" t="str">
        <f>ATT.!G1988</f>
        <v/>
      </c>
      <c r="I1986" s="14" t="str">
        <f>ATT.!H1988</f>
        <v/>
      </c>
      <c r="J1986" s="78"/>
      <c r="K1986" s="78"/>
      <c r="L1986" s="79"/>
      <c r="M1986" s="79"/>
      <c r="N1986" s="79"/>
    </row>
    <row r="1987" spans="5:14" ht="18" customHeight="1" x14ac:dyDescent="0.25">
      <c r="E1987" s="14">
        <f>ATT.!D1989</f>
        <v>0</v>
      </c>
      <c r="F1987" s="14" t="str">
        <f>ATT.!E1989</f>
        <v/>
      </c>
      <c r="G1987" s="15" t="str">
        <f>ATT.!F1989</f>
        <v/>
      </c>
      <c r="H1987" s="15" t="str">
        <f>ATT.!G1989</f>
        <v/>
      </c>
      <c r="I1987" s="14" t="str">
        <f>ATT.!H1989</f>
        <v/>
      </c>
      <c r="J1987" s="78"/>
      <c r="K1987" s="78"/>
      <c r="L1987" s="79"/>
      <c r="M1987" s="79"/>
      <c r="N1987" s="79"/>
    </row>
    <row r="1988" spans="5:14" ht="18" customHeight="1" x14ac:dyDescent="0.25">
      <c r="E1988" s="14">
        <f>ATT.!D1990</f>
        <v>0</v>
      </c>
      <c r="F1988" s="14" t="str">
        <f>ATT.!E1990</f>
        <v/>
      </c>
      <c r="G1988" s="15" t="str">
        <f>ATT.!F1990</f>
        <v/>
      </c>
      <c r="H1988" s="15" t="str">
        <f>ATT.!G1990</f>
        <v/>
      </c>
      <c r="I1988" s="14" t="str">
        <f>ATT.!H1990</f>
        <v/>
      </c>
      <c r="J1988" s="78"/>
      <c r="K1988" s="78"/>
      <c r="L1988" s="79"/>
      <c r="M1988" s="79"/>
      <c r="N1988" s="79"/>
    </row>
    <row r="1989" spans="5:14" ht="18" customHeight="1" x14ac:dyDescent="0.25">
      <c r="E1989" s="14">
        <f>ATT.!D1991</f>
        <v>0</v>
      </c>
      <c r="F1989" s="14" t="str">
        <f>ATT.!E1991</f>
        <v/>
      </c>
      <c r="G1989" s="15" t="str">
        <f>ATT.!F1991</f>
        <v/>
      </c>
      <c r="H1989" s="15" t="str">
        <f>ATT.!G1991</f>
        <v/>
      </c>
      <c r="I1989" s="14" t="str">
        <f>ATT.!H1991</f>
        <v/>
      </c>
      <c r="J1989" s="78"/>
      <c r="K1989" s="78"/>
      <c r="L1989" s="79"/>
      <c r="M1989" s="79"/>
      <c r="N1989" s="79"/>
    </row>
    <row r="1990" spans="5:14" ht="18" customHeight="1" x14ac:dyDescent="0.25">
      <c r="E1990" s="14">
        <f>ATT.!D1992</f>
        <v>0</v>
      </c>
      <c r="F1990" s="14" t="str">
        <f>ATT.!E1992</f>
        <v/>
      </c>
      <c r="G1990" s="15" t="str">
        <f>ATT.!F1992</f>
        <v/>
      </c>
      <c r="H1990" s="15" t="str">
        <f>ATT.!G1992</f>
        <v/>
      </c>
      <c r="I1990" s="14" t="str">
        <f>ATT.!H1992</f>
        <v/>
      </c>
      <c r="J1990" s="78"/>
      <c r="K1990" s="78"/>
      <c r="L1990" s="79"/>
      <c r="M1990" s="79"/>
      <c r="N1990" s="79"/>
    </row>
    <row r="1991" spans="5:14" ht="18" customHeight="1" x14ac:dyDescent="0.25">
      <c r="E1991" s="14">
        <f>ATT.!D1993</f>
        <v>0</v>
      </c>
      <c r="F1991" s="14" t="str">
        <f>ATT.!E1993</f>
        <v/>
      </c>
      <c r="G1991" s="15" t="str">
        <f>ATT.!F1993</f>
        <v/>
      </c>
      <c r="H1991" s="15" t="str">
        <f>ATT.!G1993</f>
        <v/>
      </c>
      <c r="I1991" s="14" t="str">
        <f>ATT.!H1993</f>
        <v/>
      </c>
      <c r="J1991" s="78"/>
      <c r="K1991" s="78"/>
      <c r="L1991" s="79"/>
      <c r="M1991" s="79"/>
      <c r="N1991" s="79"/>
    </row>
    <row r="1992" spans="5:14" ht="18" customHeight="1" x14ac:dyDescent="0.25">
      <c r="E1992" s="14">
        <f>ATT.!D1994</f>
        <v>0</v>
      </c>
      <c r="F1992" s="14" t="str">
        <f>ATT.!E1994</f>
        <v/>
      </c>
      <c r="G1992" s="15" t="str">
        <f>ATT.!F1994</f>
        <v/>
      </c>
      <c r="H1992" s="15" t="str">
        <f>ATT.!G1994</f>
        <v/>
      </c>
      <c r="I1992" s="14" t="str">
        <f>ATT.!H1994</f>
        <v/>
      </c>
      <c r="J1992" s="78"/>
      <c r="K1992" s="78"/>
      <c r="L1992" s="79"/>
      <c r="M1992" s="79"/>
      <c r="N1992" s="79"/>
    </row>
    <row r="1993" spans="5:14" ht="18" customHeight="1" x14ac:dyDescent="0.25">
      <c r="E1993" s="14">
        <f>ATT.!D1995</f>
        <v>0</v>
      </c>
      <c r="F1993" s="14" t="str">
        <f>ATT.!E1995</f>
        <v/>
      </c>
      <c r="G1993" s="15" t="str">
        <f>ATT.!F1995</f>
        <v/>
      </c>
      <c r="H1993" s="15" t="str">
        <f>ATT.!G1995</f>
        <v/>
      </c>
      <c r="I1993" s="14" t="str">
        <f>ATT.!H1995</f>
        <v/>
      </c>
      <c r="J1993" s="78"/>
      <c r="K1993" s="78"/>
      <c r="L1993" s="79"/>
      <c r="M1993" s="79"/>
      <c r="N1993" s="79"/>
    </row>
    <row r="1994" spans="5:14" ht="18" customHeight="1" x14ac:dyDescent="0.25">
      <c r="E1994" s="14">
        <f>ATT.!D1996</f>
        <v>0</v>
      </c>
      <c r="F1994" s="14" t="str">
        <f>ATT.!E1996</f>
        <v/>
      </c>
      <c r="G1994" s="15" t="str">
        <f>ATT.!F1996</f>
        <v/>
      </c>
      <c r="H1994" s="15" t="str">
        <f>ATT.!G1996</f>
        <v/>
      </c>
      <c r="I1994" s="14" t="str">
        <f>ATT.!H1996</f>
        <v/>
      </c>
      <c r="J1994" s="78"/>
      <c r="K1994" s="78"/>
      <c r="L1994" s="79"/>
      <c r="M1994" s="79"/>
      <c r="N1994" s="79"/>
    </row>
    <row r="1995" spans="5:14" ht="18" customHeight="1" x14ac:dyDescent="0.25">
      <c r="E1995" s="14">
        <f>ATT.!D1997</f>
        <v>0</v>
      </c>
      <c r="F1995" s="14" t="str">
        <f>ATT.!E1997</f>
        <v/>
      </c>
      <c r="G1995" s="15" t="str">
        <f>ATT.!F1997</f>
        <v/>
      </c>
      <c r="H1995" s="15" t="str">
        <f>ATT.!G1997</f>
        <v/>
      </c>
      <c r="I1995" s="14" t="str">
        <f>ATT.!H1997</f>
        <v/>
      </c>
      <c r="J1995" s="78"/>
      <c r="K1995" s="78"/>
      <c r="L1995" s="79"/>
      <c r="M1995" s="79"/>
      <c r="N1995" s="79"/>
    </row>
    <row r="1996" spans="5:14" ht="18" customHeight="1" x14ac:dyDescent="0.25">
      <c r="E1996" s="14">
        <f>ATT.!D1998</f>
        <v>0</v>
      </c>
      <c r="F1996" s="14" t="str">
        <f>ATT.!E1998</f>
        <v/>
      </c>
      <c r="G1996" s="15" t="str">
        <f>ATT.!F1998</f>
        <v/>
      </c>
      <c r="H1996" s="15" t="str">
        <f>ATT.!G1998</f>
        <v/>
      </c>
      <c r="I1996" s="14" t="str">
        <f>ATT.!H1998</f>
        <v/>
      </c>
      <c r="J1996" s="78"/>
      <c r="K1996" s="78"/>
      <c r="L1996" s="79"/>
      <c r="M1996" s="79"/>
      <c r="N1996" s="79"/>
    </row>
    <row r="1997" spans="5:14" ht="18" customHeight="1" x14ac:dyDescent="0.25">
      <c r="E1997" s="14">
        <f>ATT.!D1999</f>
        <v>0</v>
      </c>
      <c r="F1997" s="14" t="str">
        <f>ATT.!E1999</f>
        <v/>
      </c>
      <c r="G1997" s="15" t="str">
        <f>ATT.!F1999</f>
        <v/>
      </c>
      <c r="H1997" s="15" t="str">
        <f>ATT.!G1999</f>
        <v/>
      </c>
      <c r="I1997" s="14" t="str">
        <f>ATT.!H1999</f>
        <v/>
      </c>
      <c r="J1997" s="78"/>
      <c r="K1997" s="78"/>
      <c r="L1997" s="79"/>
      <c r="M1997" s="79"/>
      <c r="N1997" s="79"/>
    </row>
    <row r="1998" spans="5:14" ht="18" customHeight="1" x14ac:dyDescent="0.25">
      <c r="E1998" s="14">
        <f>ATT.!D2000</f>
        <v>0</v>
      </c>
      <c r="F1998" s="14" t="str">
        <f>ATT.!E2000</f>
        <v/>
      </c>
      <c r="G1998" s="15" t="str">
        <f>ATT.!F2000</f>
        <v/>
      </c>
      <c r="H1998" s="15" t="str">
        <f>ATT.!G2000</f>
        <v/>
      </c>
      <c r="I1998" s="14" t="str">
        <f>ATT.!H2000</f>
        <v/>
      </c>
      <c r="J1998" s="78"/>
      <c r="K1998" s="78"/>
      <c r="L1998" s="79"/>
      <c r="M1998" s="79"/>
      <c r="N1998" s="79"/>
    </row>
    <row r="1999" spans="5:14" ht="18" customHeight="1" x14ac:dyDescent="0.25">
      <c r="E1999" s="14">
        <f>ATT.!D2001</f>
        <v>0</v>
      </c>
      <c r="F1999" s="14" t="str">
        <f>ATT.!E2001</f>
        <v/>
      </c>
      <c r="G1999" s="15" t="str">
        <f>ATT.!F2001</f>
        <v/>
      </c>
      <c r="H1999" s="15" t="str">
        <f>ATT.!G2001</f>
        <v/>
      </c>
      <c r="I1999" s="14" t="str">
        <f>ATT.!H2001</f>
        <v/>
      </c>
      <c r="J1999" s="78"/>
      <c r="K1999" s="78"/>
      <c r="L1999" s="79"/>
      <c r="M1999" s="79"/>
      <c r="N1999" s="79"/>
    </row>
    <row r="2000" spans="5:14" ht="18" customHeight="1" x14ac:dyDescent="0.25">
      <c r="E2000" s="14">
        <f>ATT.!D2002</f>
        <v>0</v>
      </c>
      <c r="F2000" s="14" t="str">
        <f>ATT.!E2002</f>
        <v/>
      </c>
      <c r="G2000" s="15" t="str">
        <f>ATT.!F2002</f>
        <v/>
      </c>
      <c r="H2000" s="15" t="str">
        <f>ATT.!G2002</f>
        <v/>
      </c>
      <c r="I2000" s="14" t="str">
        <f>ATT.!H2002</f>
        <v/>
      </c>
      <c r="J2000" s="78"/>
      <c r="K2000" s="78"/>
      <c r="L2000" s="79"/>
      <c r="M2000" s="79"/>
      <c r="N2000" s="79"/>
    </row>
    <row r="2001" spans="5:14" ht="18" customHeight="1" x14ac:dyDescent="0.25">
      <c r="E2001" s="14">
        <f>ATT.!D2003</f>
        <v>0</v>
      </c>
      <c r="F2001" s="14" t="str">
        <f>ATT.!E2003</f>
        <v/>
      </c>
      <c r="G2001" s="15" t="str">
        <f>ATT.!F2003</f>
        <v/>
      </c>
      <c r="H2001" s="15" t="str">
        <f>ATT.!G2003</f>
        <v/>
      </c>
      <c r="I2001" s="14" t="str">
        <f>ATT.!H2003</f>
        <v/>
      </c>
      <c r="J2001" s="78"/>
      <c r="K2001" s="78"/>
      <c r="L2001" s="79"/>
      <c r="M2001" s="79"/>
      <c r="N2001" s="79"/>
    </row>
    <row r="2002" spans="5:14" ht="18" customHeight="1" x14ac:dyDescent="0.25">
      <c r="E2002" s="14">
        <f>ATT.!D2004</f>
        <v>0</v>
      </c>
      <c r="F2002" s="14" t="str">
        <f>ATT.!E2004</f>
        <v/>
      </c>
      <c r="G2002" s="15" t="str">
        <f>ATT.!F2004</f>
        <v/>
      </c>
      <c r="H2002" s="15" t="str">
        <f>ATT.!G2004</f>
        <v/>
      </c>
      <c r="I2002" s="14" t="str">
        <f>ATT.!H2004</f>
        <v/>
      </c>
      <c r="J2002" s="78"/>
      <c r="K2002" s="78"/>
      <c r="L2002" s="79"/>
      <c r="M2002" s="79"/>
      <c r="N2002" s="79"/>
    </row>
    <row r="2003" spans="5:14" ht="18" customHeight="1" x14ac:dyDescent="0.25">
      <c r="E2003" s="14">
        <f>ATT.!D2005</f>
        <v>0</v>
      </c>
      <c r="F2003" s="14" t="str">
        <f>ATT.!E2005</f>
        <v/>
      </c>
      <c r="G2003" s="15" t="str">
        <f>ATT.!F2005</f>
        <v/>
      </c>
      <c r="H2003" s="15" t="str">
        <f>ATT.!G2005</f>
        <v/>
      </c>
      <c r="I2003" s="14" t="str">
        <f>ATT.!H2005</f>
        <v/>
      </c>
      <c r="J2003" s="78"/>
      <c r="K2003" s="78"/>
      <c r="L2003" s="79"/>
      <c r="M2003" s="79"/>
      <c r="N2003" s="79"/>
    </row>
    <row r="2004" spans="5:14" ht="18" customHeight="1" x14ac:dyDescent="0.25">
      <c r="E2004" s="14">
        <f>ATT.!D2006</f>
        <v>0</v>
      </c>
      <c r="F2004" s="14" t="str">
        <f>ATT.!E2006</f>
        <v/>
      </c>
      <c r="G2004" s="15" t="str">
        <f>ATT.!F2006</f>
        <v/>
      </c>
      <c r="H2004" s="15" t="str">
        <f>ATT.!G2006</f>
        <v/>
      </c>
      <c r="I2004" s="14" t="str">
        <f>ATT.!H2006</f>
        <v/>
      </c>
      <c r="J2004" s="78"/>
      <c r="K2004" s="78"/>
      <c r="L2004" s="79"/>
      <c r="M2004" s="79"/>
      <c r="N2004" s="79"/>
    </row>
    <row r="2005" spans="5:14" ht="18" customHeight="1" x14ac:dyDescent="0.25">
      <c r="E2005" s="14">
        <f>ATT.!D2007</f>
        <v>0</v>
      </c>
      <c r="F2005" s="14" t="str">
        <f>ATT.!E2007</f>
        <v/>
      </c>
      <c r="G2005" s="15" t="str">
        <f>ATT.!F2007</f>
        <v/>
      </c>
      <c r="H2005" s="15" t="str">
        <f>ATT.!G2007</f>
        <v/>
      </c>
      <c r="I2005" s="14" t="str">
        <f>ATT.!H2007</f>
        <v/>
      </c>
      <c r="J2005" s="78"/>
      <c r="K2005" s="78"/>
      <c r="L2005" s="79"/>
      <c r="M2005" s="79"/>
      <c r="N2005" s="79"/>
    </row>
    <row r="2006" spans="5:14" ht="18" customHeight="1" x14ac:dyDescent="0.25">
      <c r="E2006" s="14">
        <f>ATT.!D2008</f>
        <v>0</v>
      </c>
      <c r="F2006" s="14" t="str">
        <f>ATT.!E2008</f>
        <v/>
      </c>
      <c r="G2006" s="15" t="str">
        <f>ATT.!F2008</f>
        <v/>
      </c>
      <c r="H2006" s="15" t="str">
        <f>ATT.!G2008</f>
        <v/>
      </c>
      <c r="I2006" s="14" t="str">
        <f>ATT.!H2008</f>
        <v/>
      </c>
      <c r="J2006" s="78"/>
      <c r="K2006" s="78"/>
      <c r="L2006" s="79"/>
      <c r="M2006" s="79"/>
      <c r="N2006" s="79"/>
    </row>
  </sheetData>
  <sheetProtection password="CD8E" sheet="1" objects="1" scenarios="1"/>
  <mergeCells count="8">
    <mergeCell ref="E4:N4"/>
    <mergeCell ref="J5:J6"/>
    <mergeCell ref="K5:N5"/>
    <mergeCell ref="E5:E6"/>
    <mergeCell ref="F5:F6"/>
    <mergeCell ref="G5:G6"/>
    <mergeCell ref="H5:H6"/>
    <mergeCell ref="I5:I6"/>
  </mergeCells>
  <conditionalFormatting sqref="E7:N2006">
    <cfRule type="expression" dxfId="11" priority="1">
      <formula>$E7&gt;=1</formula>
    </cfRule>
  </conditionalFormatting>
  <pageMargins left="0.19685039370078741" right="0.19685039370078741" top="0.19685039370078741" bottom="0.19685039370078741" header="0" footer="0"/>
  <pageSetup paperSize="9" scale="7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Z40"/>
  <sheetViews>
    <sheetView view="pageBreakPreview" zoomScaleNormal="100" zoomScaleSheetLayoutView="100" workbookViewId="0">
      <pane ySplit="4" topLeftCell="A5" activePane="bottomLeft" state="frozen"/>
      <selection pane="bottomLeft" activeCell="N29" sqref="N29"/>
    </sheetView>
  </sheetViews>
  <sheetFormatPr defaultRowHeight="15" x14ac:dyDescent="0.25"/>
  <cols>
    <col min="1" max="2" width="4.7109375" style="6" customWidth="1"/>
    <col min="3" max="6" width="8.7109375" style="6" customWidth="1"/>
    <col min="7" max="7" width="5.7109375" style="6" customWidth="1"/>
    <col min="8" max="12" width="8.7109375" style="6" customWidth="1"/>
    <col min="13" max="13" width="9.140625" style="6"/>
    <col min="14" max="14" width="14" style="6" customWidth="1"/>
    <col min="15" max="15" width="9.140625" style="6"/>
    <col min="16" max="17" width="9.140625" style="6" hidden="1" customWidth="1"/>
    <col min="18" max="18" width="32.85546875" style="6" hidden="1" customWidth="1"/>
    <col min="19" max="25" width="9.140625" style="6" hidden="1" customWidth="1"/>
    <col min="26" max="16384" width="9.140625" style="6"/>
  </cols>
  <sheetData>
    <row r="1" spans="1:16" ht="24.95" customHeight="1" x14ac:dyDescent="0.25">
      <c r="A1" s="130" t="str">
        <f>HOME!B2</f>
        <v>राजकीय माध्यमिक विद्यालय मण्डली चारणा भोपालगढ़-जोधपुर</v>
      </c>
      <c r="B1" s="130"/>
      <c r="C1" s="130"/>
      <c r="D1" s="130"/>
      <c r="E1" s="130"/>
      <c r="F1" s="130"/>
      <c r="G1" s="130"/>
      <c r="H1" s="130"/>
      <c r="I1" s="130"/>
      <c r="J1" s="130"/>
      <c r="K1" s="130"/>
      <c r="L1" s="130"/>
      <c r="M1" s="140" t="s">
        <v>168</v>
      </c>
      <c r="N1" s="141"/>
      <c r="O1" s="142"/>
      <c r="P1" s="18" t="s">
        <v>180</v>
      </c>
    </row>
    <row r="2" spans="1:16" ht="24.95" customHeight="1" thickBot="1" x14ac:dyDescent="0.3">
      <c r="A2" s="130" t="s">
        <v>170</v>
      </c>
      <c r="B2" s="130"/>
      <c r="C2" s="130"/>
      <c r="D2" s="130"/>
      <c r="E2" s="130"/>
      <c r="F2" s="130"/>
      <c r="G2" s="130"/>
      <c r="H2" s="130"/>
      <c r="I2" s="130"/>
      <c r="J2" s="130"/>
      <c r="K2" s="130"/>
      <c r="L2" s="130"/>
      <c r="M2" s="143"/>
      <c r="N2" s="144"/>
      <c r="O2" s="145"/>
    </row>
    <row r="3" spans="1:16" ht="24.95" customHeight="1" thickBot="1" x14ac:dyDescent="0.3">
      <c r="A3" s="148" t="s">
        <v>125</v>
      </c>
      <c r="B3" s="148"/>
      <c r="C3" s="148"/>
      <c r="D3" s="148"/>
      <c r="E3" s="148"/>
      <c r="F3" s="148"/>
      <c r="G3" s="148"/>
      <c r="H3" s="148"/>
      <c r="I3" s="148"/>
      <c r="J3" s="148"/>
      <c r="K3" s="148"/>
      <c r="L3" s="148"/>
      <c r="N3" s="10">
        <v>426</v>
      </c>
    </row>
    <row r="4" spans="1:16" ht="24.95" customHeight="1" x14ac:dyDescent="0.25">
      <c r="A4" s="135" t="s">
        <v>171</v>
      </c>
      <c r="B4" s="135"/>
      <c r="C4" s="135"/>
      <c r="D4" s="135"/>
      <c r="E4" s="135"/>
      <c r="F4" s="135"/>
      <c r="G4" s="135"/>
      <c r="H4" s="135"/>
      <c r="I4" s="135"/>
      <c r="J4" s="135"/>
      <c r="K4" s="135"/>
      <c r="L4" s="135"/>
    </row>
    <row r="5" spans="1:16" ht="24.95" customHeight="1" x14ac:dyDescent="0.25">
      <c r="A5" s="8" t="s">
        <v>131</v>
      </c>
      <c r="B5" s="131" t="s">
        <v>126</v>
      </c>
      <c r="C5" s="131"/>
      <c r="D5" s="131"/>
      <c r="E5" s="131"/>
      <c r="F5" s="135" t="str">
        <f>IFERROR(IF(LEN(N3)&gt;=1,VLOOKUP(N3,STUDENT!$B$4:$Q$2003,2,0),""),"")</f>
        <v>राजू</v>
      </c>
      <c r="G5" s="135"/>
      <c r="H5" s="135"/>
      <c r="I5" s="135"/>
      <c r="J5" s="135"/>
      <c r="K5" s="135"/>
      <c r="L5" s="135"/>
    </row>
    <row r="6" spans="1:16" ht="24.95" customHeight="1" x14ac:dyDescent="0.25">
      <c r="A6" s="8" t="s">
        <v>132</v>
      </c>
      <c r="B6" s="131" t="s">
        <v>127</v>
      </c>
      <c r="C6" s="131"/>
      <c r="D6" s="131"/>
      <c r="E6" s="131"/>
      <c r="F6" s="135" t="str">
        <f>IFERROR(IF(LEN(N3)&gt;=1,VLOOKUP(N3,STUDENT!$B$4:$Q$2003,3,0),""),"")</f>
        <v>देवाराम</v>
      </c>
      <c r="G6" s="135"/>
      <c r="H6" s="135"/>
      <c r="I6" s="135"/>
      <c r="J6" s="135"/>
      <c r="K6" s="135"/>
      <c r="L6" s="135"/>
    </row>
    <row r="7" spans="1:16" ht="24.95" customHeight="1" x14ac:dyDescent="0.25">
      <c r="A7" s="8" t="s">
        <v>133</v>
      </c>
      <c r="B7" s="131" t="s">
        <v>128</v>
      </c>
      <c r="C7" s="131"/>
      <c r="D7" s="131"/>
      <c r="E7" s="146" t="str">
        <f>IFERROR(IF(LEN(N3)&gt;=1,A1,""),"")</f>
        <v>राजकीय माध्यमिक विद्यालय मण्डली चारणा भोपालगढ़-जोधपुर</v>
      </c>
      <c r="F7" s="146"/>
      <c r="G7" s="146"/>
      <c r="H7" s="146"/>
      <c r="I7" s="146"/>
      <c r="J7" s="146"/>
      <c r="K7" s="146"/>
      <c r="L7" s="146"/>
    </row>
    <row r="8" spans="1:16" ht="24.95" customHeight="1" x14ac:dyDescent="0.25">
      <c r="A8" s="8" t="s">
        <v>134</v>
      </c>
      <c r="B8" s="131" t="s">
        <v>129</v>
      </c>
      <c r="C8" s="131"/>
      <c r="D8" s="147" t="str">
        <f>IFERROR(IF(LEN(N3)&gt;=1,VLOOKUP(N3,STUDENT!$B$4:$Q$2003,4,0),""),"")</f>
        <v>XII</v>
      </c>
      <c r="E8" s="147"/>
      <c r="F8" s="147"/>
      <c r="G8" s="8" t="s">
        <v>130</v>
      </c>
      <c r="H8" s="131" t="s">
        <v>145</v>
      </c>
      <c r="I8" s="131"/>
      <c r="J8" s="147" t="str">
        <f>IFERROR(IF(LEN(N3)&gt;=1,VLOOKUP(N3,STUDENT!$B$4:$Q$2003,5,0),""),"")</f>
        <v>GIRL</v>
      </c>
      <c r="K8" s="147"/>
      <c r="L8" s="147"/>
    </row>
    <row r="9" spans="1:16" ht="24.95" customHeight="1" x14ac:dyDescent="0.25">
      <c r="A9" s="8" t="s">
        <v>135</v>
      </c>
      <c r="B9" s="131" t="s">
        <v>146</v>
      </c>
      <c r="C9" s="131"/>
      <c r="D9" s="136" t="str">
        <f>IFERROR(IF(LEN(N3)&gt;=1,VLOOKUP(N3,STUDENT!$B$4:$Q$2003,7,0),""),"")</f>
        <v>मण्डली, भोपालगढ़</v>
      </c>
      <c r="E9" s="136"/>
      <c r="F9" s="136"/>
      <c r="G9" s="136"/>
      <c r="H9" s="136"/>
      <c r="I9" s="136"/>
      <c r="J9" s="136"/>
      <c r="K9" s="136"/>
      <c r="L9" s="136"/>
    </row>
    <row r="10" spans="1:16" ht="24.95" customHeight="1" x14ac:dyDescent="0.25">
      <c r="A10" s="8" t="s">
        <v>136</v>
      </c>
      <c r="B10" s="131" t="s">
        <v>147</v>
      </c>
      <c r="C10" s="131"/>
      <c r="D10" s="131"/>
      <c r="E10" s="131"/>
      <c r="F10" s="131"/>
      <c r="G10" s="135" t="str">
        <f>IFERROR(IF(LEN(N3)&gt;=1,CONCATENATE(VLOOKUP(N3,STUDENT!$B$4:$Q$2003,8,0)," ",VLOOKUP(N3,STUDENT!$B$4:$Q$2003,9,0)),""),"")</f>
        <v>6 Km</v>
      </c>
      <c r="H10" s="135"/>
      <c r="I10" s="135"/>
      <c r="J10" s="135"/>
      <c r="K10" s="135"/>
      <c r="L10" s="135"/>
    </row>
    <row r="11" spans="1:16" ht="15" customHeight="1" x14ac:dyDescent="0.25">
      <c r="A11" s="8"/>
      <c r="B11" s="137" t="s">
        <v>176</v>
      </c>
      <c r="C11" s="137"/>
      <c r="D11" s="137"/>
      <c r="E11" s="137"/>
      <c r="F11" s="137"/>
      <c r="G11" s="137"/>
      <c r="H11" s="137"/>
      <c r="I11" s="137"/>
      <c r="J11" s="137"/>
      <c r="K11" s="137"/>
      <c r="L11" s="137"/>
    </row>
    <row r="12" spans="1:16" ht="15" customHeight="1" x14ac:dyDescent="0.25">
      <c r="A12" s="8"/>
      <c r="B12" s="137"/>
      <c r="C12" s="137"/>
      <c r="D12" s="137"/>
      <c r="E12" s="137"/>
      <c r="F12" s="137"/>
      <c r="G12" s="137"/>
      <c r="H12" s="137"/>
      <c r="I12" s="137"/>
      <c r="J12" s="137"/>
      <c r="K12" s="137"/>
      <c r="L12" s="137"/>
    </row>
    <row r="13" spans="1:16" ht="15" customHeight="1" x14ac:dyDescent="0.25">
      <c r="A13" s="8"/>
      <c r="B13" s="139" t="s">
        <v>142</v>
      </c>
      <c r="C13" s="138" t="s">
        <v>173</v>
      </c>
      <c r="D13" s="138"/>
      <c r="E13" s="138"/>
      <c r="F13" s="138"/>
      <c r="G13" s="138"/>
      <c r="H13" s="138"/>
      <c r="I13" s="138"/>
      <c r="J13" s="138"/>
      <c r="K13" s="138"/>
      <c r="L13" s="17"/>
    </row>
    <row r="14" spans="1:16" ht="20.100000000000001" customHeight="1" x14ac:dyDescent="0.25">
      <c r="A14" s="8"/>
      <c r="B14" s="139"/>
      <c r="C14" s="138"/>
      <c r="D14" s="138"/>
      <c r="E14" s="138"/>
      <c r="F14" s="138"/>
      <c r="G14" s="138"/>
      <c r="H14" s="138"/>
      <c r="I14" s="138"/>
      <c r="J14" s="138"/>
      <c r="K14" s="138"/>
      <c r="L14" s="20"/>
    </row>
    <row r="15" spans="1:16" ht="15" customHeight="1" x14ac:dyDescent="0.25">
      <c r="A15" s="8"/>
      <c r="B15" s="139"/>
      <c r="C15" s="138"/>
      <c r="D15" s="138"/>
      <c r="E15" s="138"/>
      <c r="F15" s="138"/>
      <c r="G15" s="138"/>
      <c r="H15" s="138"/>
      <c r="I15" s="138"/>
      <c r="J15" s="138"/>
      <c r="K15" s="138"/>
      <c r="L15" s="17"/>
    </row>
    <row r="16" spans="1:16" ht="9.9499999999999993" customHeight="1" x14ac:dyDescent="0.25">
      <c r="A16" s="8"/>
      <c r="B16" s="139" t="s">
        <v>141</v>
      </c>
      <c r="C16" s="138" t="s">
        <v>174</v>
      </c>
      <c r="D16" s="138"/>
      <c r="E16" s="138"/>
      <c r="F16" s="138"/>
      <c r="G16" s="138"/>
      <c r="H16" s="138"/>
      <c r="I16" s="138"/>
      <c r="J16" s="138"/>
      <c r="K16" s="138"/>
      <c r="L16" s="17"/>
    </row>
    <row r="17" spans="1:26" ht="20.100000000000001" customHeight="1" x14ac:dyDescent="0.25">
      <c r="A17" s="8"/>
      <c r="B17" s="139"/>
      <c r="C17" s="138"/>
      <c r="D17" s="138"/>
      <c r="E17" s="138"/>
      <c r="F17" s="138"/>
      <c r="G17" s="138"/>
      <c r="H17" s="138"/>
      <c r="I17" s="138"/>
      <c r="J17" s="138"/>
      <c r="K17" s="138"/>
      <c r="L17" s="20"/>
    </row>
    <row r="18" spans="1:26" ht="9.9499999999999993" customHeight="1" x14ac:dyDescent="0.25">
      <c r="A18" s="8"/>
      <c r="B18" s="139"/>
      <c r="C18" s="138"/>
      <c r="D18" s="138"/>
      <c r="E18" s="138"/>
      <c r="F18" s="138"/>
      <c r="G18" s="138"/>
      <c r="H18" s="138"/>
      <c r="I18" s="138"/>
      <c r="J18" s="138"/>
      <c r="K18" s="138"/>
      <c r="L18" s="17"/>
    </row>
    <row r="19" spans="1:26" ht="20.100000000000001" customHeight="1" x14ac:dyDescent="0.25">
      <c r="A19" s="8" t="s">
        <v>137</v>
      </c>
      <c r="B19" s="131" t="s">
        <v>175</v>
      </c>
      <c r="C19" s="131"/>
      <c r="D19" s="131"/>
      <c r="E19" s="131"/>
      <c r="F19" s="131"/>
      <c r="G19" s="131"/>
      <c r="H19" s="131"/>
      <c r="I19" s="131"/>
      <c r="J19" s="131"/>
      <c r="K19" s="131"/>
      <c r="L19" s="131"/>
    </row>
    <row r="20" spans="1:26" ht="9.9499999999999993" customHeight="1" x14ac:dyDescent="0.25">
      <c r="A20" s="8"/>
      <c r="B20" s="9"/>
      <c r="C20" s="9"/>
      <c r="D20" s="9"/>
      <c r="E20" s="9"/>
      <c r="F20" s="9"/>
      <c r="G20" s="9"/>
      <c r="H20" s="9"/>
      <c r="I20" s="9"/>
      <c r="J20" s="9"/>
      <c r="K20" s="9"/>
      <c r="L20" s="7"/>
    </row>
    <row r="21" spans="1:26" ht="20.100000000000001" customHeight="1" x14ac:dyDescent="0.25">
      <c r="A21" s="8"/>
      <c r="B21" s="9" t="s">
        <v>142</v>
      </c>
      <c r="C21" s="131" t="s">
        <v>143</v>
      </c>
      <c r="D21" s="131"/>
      <c r="E21" s="131"/>
      <c r="F21" s="131"/>
      <c r="G21" s="131"/>
      <c r="H21" s="131"/>
      <c r="I21" s="21"/>
      <c r="J21" s="9"/>
      <c r="K21" s="9"/>
      <c r="L21" s="7"/>
    </row>
    <row r="22" spans="1:26" ht="9.9499999999999993" customHeight="1" x14ac:dyDescent="0.25">
      <c r="A22" s="8"/>
      <c r="B22" s="9"/>
      <c r="C22" s="9"/>
      <c r="D22" s="9"/>
      <c r="E22" s="9"/>
      <c r="F22" s="9"/>
      <c r="G22" s="9"/>
      <c r="H22" s="9"/>
      <c r="I22" s="9"/>
      <c r="J22" s="9"/>
      <c r="K22" s="9"/>
      <c r="L22" s="7"/>
    </row>
    <row r="23" spans="1:26" ht="20.100000000000001" customHeight="1" x14ac:dyDescent="0.25">
      <c r="A23" s="8"/>
      <c r="B23" s="9" t="s">
        <v>141</v>
      </c>
      <c r="C23" s="131" t="s">
        <v>144</v>
      </c>
      <c r="D23" s="131"/>
      <c r="E23" s="131"/>
      <c r="F23" s="131"/>
      <c r="G23" s="131"/>
      <c r="H23" s="131"/>
      <c r="I23" s="21"/>
      <c r="J23" s="9"/>
      <c r="K23" s="9"/>
      <c r="L23" s="7"/>
    </row>
    <row r="24" spans="1:26" ht="9.9499999999999993" customHeight="1" x14ac:dyDescent="0.25">
      <c r="A24" s="8"/>
      <c r="B24" s="9"/>
      <c r="C24" s="9"/>
      <c r="D24" s="9"/>
      <c r="E24" s="9"/>
      <c r="F24" s="9"/>
      <c r="G24" s="9"/>
      <c r="H24" s="9"/>
      <c r="I24" s="9"/>
      <c r="J24" s="9"/>
      <c r="K24" s="9"/>
      <c r="L24" s="7"/>
    </row>
    <row r="25" spans="1:26" ht="20.100000000000001" customHeight="1" x14ac:dyDescent="0.25">
      <c r="A25" s="8" t="s">
        <v>138</v>
      </c>
      <c r="B25" s="131" t="s">
        <v>177</v>
      </c>
      <c r="C25" s="131"/>
      <c r="D25" s="131"/>
      <c r="E25" s="131"/>
      <c r="F25" s="131"/>
      <c r="G25" s="131"/>
      <c r="H25" s="9"/>
      <c r="I25" s="21"/>
      <c r="J25" s="9"/>
      <c r="K25" s="9"/>
      <c r="L25" s="7"/>
    </row>
    <row r="26" spans="1:26" ht="9.9499999999999993" customHeight="1" x14ac:dyDescent="0.25">
      <c r="A26" s="8"/>
      <c r="B26" s="9"/>
      <c r="C26" s="9"/>
      <c r="D26" s="9"/>
      <c r="E26" s="9"/>
      <c r="F26" s="9"/>
      <c r="G26" s="9"/>
      <c r="H26" s="9"/>
      <c r="I26" s="9"/>
      <c r="J26" s="9"/>
      <c r="K26" s="9"/>
      <c r="L26" s="7"/>
    </row>
    <row r="27" spans="1:26" ht="20.100000000000001" customHeight="1" x14ac:dyDescent="0.25">
      <c r="A27" s="8" t="s">
        <v>139</v>
      </c>
      <c r="B27" s="131" t="s">
        <v>140</v>
      </c>
      <c r="C27" s="131"/>
      <c r="D27" s="131"/>
      <c r="E27" s="131"/>
      <c r="F27" s="132"/>
      <c r="G27" s="132"/>
      <c r="H27" s="132"/>
      <c r="I27" s="132"/>
      <c r="J27" s="132"/>
      <c r="K27" s="132"/>
      <c r="L27" s="132"/>
    </row>
    <row r="28" spans="1:26" ht="20.100000000000001" customHeight="1" x14ac:dyDescent="0.25">
      <c r="A28" s="9"/>
      <c r="B28" s="9"/>
      <c r="C28" s="9"/>
      <c r="D28" s="9"/>
      <c r="E28" s="9"/>
      <c r="F28" s="9"/>
      <c r="G28" s="9"/>
      <c r="H28" s="9"/>
      <c r="I28" s="9"/>
      <c r="J28" s="9"/>
      <c r="K28" s="9"/>
      <c r="L28" s="7"/>
    </row>
    <row r="29" spans="1:26" ht="20.100000000000001" customHeight="1" x14ac:dyDescent="0.25">
      <c r="A29" s="9"/>
      <c r="B29" s="9"/>
      <c r="C29" s="9"/>
      <c r="D29" s="9"/>
      <c r="E29" s="9"/>
      <c r="F29" s="9"/>
      <c r="G29" s="9"/>
      <c r="H29" s="9"/>
      <c r="I29" s="9"/>
      <c r="J29" s="9"/>
      <c r="K29" s="9"/>
      <c r="L29" s="7"/>
    </row>
    <row r="30" spans="1:26" ht="20.100000000000001" customHeight="1" x14ac:dyDescent="0.25">
      <c r="A30" s="134" t="s">
        <v>123</v>
      </c>
      <c r="B30" s="134"/>
      <c r="C30" s="134"/>
      <c r="D30" s="134"/>
      <c r="E30" s="134"/>
      <c r="F30" s="9"/>
      <c r="G30" s="9"/>
      <c r="H30" s="9"/>
      <c r="I30" s="134" t="s">
        <v>124</v>
      </c>
      <c r="J30" s="134"/>
      <c r="K30" s="134"/>
      <c r="L30" s="134"/>
    </row>
    <row r="31" spans="1:26" ht="21.75" customHeight="1" x14ac:dyDescent="0.25">
      <c r="A31" s="29"/>
      <c r="B31" s="29"/>
      <c r="C31" s="29"/>
      <c r="D31" s="29"/>
      <c r="E31" s="29"/>
      <c r="F31" s="29"/>
      <c r="G31" s="29"/>
      <c r="H31" s="29"/>
      <c r="I31" s="29"/>
      <c r="J31" s="29"/>
      <c r="K31" s="29"/>
      <c r="L31" s="29"/>
      <c r="R31" s="19" t="s">
        <v>183</v>
      </c>
      <c r="S31" s="19"/>
      <c r="T31" s="19"/>
      <c r="U31" s="19"/>
      <c r="V31" s="19"/>
      <c r="W31" s="19"/>
      <c r="X31" s="19"/>
      <c r="Y31" s="19"/>
      <c r="Z31" s="19"/>
    </row>
    <row r="32" spans="1:26" ht="31.5" customHeight="1" x14ac:dyDescent="0.25">
      <c r="A32" s="130" t="s">
        <v>178</v>
      </c>
      <c r="B32" s="130"/>
      <c r="C32" s="130"/>
      <c r="D32" s="130"/>
      <c r="E32" s="130"/>
      <c r="F32" s="130"/>
      <c r="G32" s="130"/>
      <c r="H32" s="130"/>
      <c r="I32" s="130"/>
      <c r="J32" s="130"/>
      <c r="K32" s="130"/>
      <c r="L32" s="130"/>
      <c r="R32" s="19"/>
      <c r="S32" s="19"/>
      <c r="T32" s="19"/>
      <c r="U32" s="19"/>
      <c r="V32" s="19"/>
      <c r="W32" s="19"/>
      <c r="X32" s="19"/>
      <c r="Y32" s="19"/>
      <c r="Z32" s="19"/>
    </row>
    <row r="33" spans="1:26" ht="15" customHeight="1" x14ac:dyDescent="0.25">
      <c r="A33" s="133" t="s">
        <v>179</v>
      </c>
      <c r="B33" s="133"/>
      <c r="C33" s="133"/>
      <c r="D33" s="133"/>
      <c r="E33" s="133"/>
      <c r="F33" s="133"/>
      <c r="G33" s="133"/>
      <c r="H33" s="133"/>
      <c r="I33" s="133"/>
      <c r="J33" s="133"/>
      <c r="K33" s="133"/>
      <c r="L33" s="133"/>
      <c r="R33" s="19"/>
      <c r="S33" s="19"/>
      <c r="T33" s="19"/>
      <c r="U33" s="19"/>
      <c r="V33" s="19"/>
      <c r="W33" s="19"/>
      <c r="X33" s="19"/>
      <c r="Y33" s="19"/>
      <c r="Z33" s="19"/>
    </row>
    <row r="34" spans="1:26" ht="16.5" customHeight="1" x14ac:dyDescent="0.25">
      <c r="A34" s="7"/>
      <c r="B34" s="7"/>
      <c r="C34" s="7"/>
      <c r="D34" s="7"/>
      <c r="E34" s="7"/>
      <c r="F34" s="7"/>
      <c r="G34" s="7"/>
      <c r="H34" s="7"/>
      <c r="I34" s="7"/>
      <c r="J34" s="7"/>
      <c r="K34" s="7"/>
      <c r="L34" s="7"/>
      <c r="R34" s="19"/>
      <c r="S34" s="19"/>
      <c r="T34" s="19"/>
      <c r="U34" s="19"/>
      <c r="V34" s="19"/>
      <c r="W34" s="19"/>
      <c r="X34" s="19"/>
      <c r="Y34" s="19"/>
      <c r="Z34" s="19"/>
    </row>
    <row r="35" spans="1:26" ht="24.95" customHeight="1" x14ac:dyDescent="0.25">
      <c r="A35" s="127" t="str">
        <f>IFERROR(IF(LEN(N3)&gt;=1,CONCATENATE(R35,F5,R31,F6,R36,D8,R37,N3,R38),""),"")</f>
        <v xml:space="preserve">        प्रमाणित किया जाता है कि इस आवेदन में वर्णित समस्त तथ्य मेरी जानकारी में सत्य है| विद्यार्थी राजू / देवाराम,    कक्षा - XII   में अध्ययनरत है जिसके प्रवेशांक - 426   है| अत: उक्त विद्यार्थी का आवेदन पत्र परिवहन भत्ता नियमानुसार दिये जाने की जाँच एवं अनुशंषा हेतु SMC/SDMC के समक्ष प्रस्तुत है|</v>
      </c>
      <c r="B35" s="127"/>
      <c r="C35" s="127"/>
      <c r="D35" s="127"/>
      <c r="E35" s="127"/>
      <c r="F35" s="127"/>
      <c r="G35" s="127"/>
      <c r="H35" s="127"/>
      <c r="I35" s="127"/>
      <c r="J35" s="127"/>
      <c r="K35" s="127"/>
      <c r="L35" s="127"/>
      <c r="R35" s="6" t="s">
        <v>181</v>
      </c>
    </row>
    <row r="36" spans="1:26" ht="24.95" customHeight="1" x14ac:dyDescent="0.25">
      <c r="A36" s="127"/>
      <c r="B36" s="127"/>
      <c r="C36" s="127"/>
      <c r="D36" s="127"/>
      <c r="E36" s="127"/>
      <c r="F36" s="127"/>
      <c r="G36" s="127"/>
      <c r="H36" s="127"/>
      <c r="I36" s="127"/>
      <c r="J36" s="127"/>
      <c r="K36" s="127"/>
      <c r="L36" s="127"/>
      <c r="R36" s="6" t="s">
        <v>182</v>
      </c>
    </row>
    <row r="37" spans="1:26" ht="24.95" customHeight="1" x14ac:dyDescent="0.25">
      <c r="A37" s="127"/>
      <c r="B37" s="127"/>
      <c r="C37" s="127"/>
      <c r="D37" s="127"/>
      <c r="E37" s="127"/>
      <c r="F37" s="127"/>
      <c r="G37" s="127"/>
      <c r="H37" s="127"/>
      <c r="I37" s="127"/>
      <c r="J37" s="127"/>
      <c r="K37" s="127"/>
      <c r="L37" s="127"/>
      <c r="R37" s="6" t="s">
        <v>184</v>
      </c>
    </row>
    <row r="38" spans="1:26" x14ac:dyDescent="0.25">
      <c r="A38" s="7"/>
      <c r="B38" s="7"/>
      <c r="C38" s="7"/>
      <c r="D38" s="7"/>
      <c r="E38" s="7"/>
      <c r="F38" s="7"/>
      <c r="G38" s="7"/>
      <c r="H38" s="7"/>
      <c r="I38" s="7"/>
      <c r="J38" s="7"/>
      <c r="K38" s="7"/>
      <c r="L38" s="7"/>
      <c r="R38" s="6" t="s">
        <v>186</v>
      </c>
    </row>
    <row r="39" spans="1:26" x14ac:dyDescent="0.25">
      <c r="A39" s="7"/>
      <c r="B39" s="7"/>
      <c r="C39" s="7"/>
      <c r="D39" s="7"/>
      <c r="E39" s="7"/>
      <c r="F39" s="7"/>
      <c r="G39" s="7"/>
      <c r="H39" s="7"/>
      <c r="I39" s="7"/>
      <c r="J39" s="7"/>
      <c r="K39" s="7"/>
      <c r="L39" s="7"/>
    </row>
    <row r="40" spans="1:26" x14ac:dyDescent="0.25">
      <c r="A40" s="128" t="s">
        <v>160</v>
      </c>
      <c r="B40" s="128"/>
      <c r="C40" s="128"/>
      <c r="D40" s="7"/>
      <c r="E40" s="7"/>
      <c r="F40" s="7"/>
      <c r="G40" s="7"/>
      <c r="H40" s="7"/>
      <c r="I40" s="129" t="s">
        <v>185</v>
      </c>
      <c r="J40" s="129"/>
      <c r="K40" s="129"/>
      <c r="L40" s="129"/>
    </row>
  </sheetData>
  <sheetProtection password="CD8E" sheet="1" objects="1" scenarios="1"/>
  <mergeCells count="37">
    <mergeCell ref="C23:H23"/>
    <mergeCell ref="M1:O2"/>
    <mergeCell ref="E7:L7"/>
    <mergeCell ref="G10:L10"/>
    <mergeCell ref="B8:C8"/>
    <mergeCell ref="D8:F8"/>
    <mergeCell ref="A1:L1"/>
    <mergeCell ref="A2:L2"/>
    <mergeCell ref="A3:L3"/>
    <mergeCell ref="F5:L5"/>
    <mergeCell ref="F6:L6"/>
    <mergeCell ref="H8:I8"/>
    <mergeCell ref="J8:L8"/>
    <mergeCell ref="B5:E5"/>
    <mergeCell ref="B6:E6"/>
    <mergeCell ref="B7:D7"/>
    <mergeCell ref="C21:H21"/>
    <mergeCell ref="B19:L19"/>
    <mergeCell ref="B10:F10"/>
    <mergeCell ref="A4:L4"/>
    <mergeCell ref="D9:L9"/>
    <mergeCell ref="B11:L12"/>
    <mergeCell ref="C13:K15"/>
    <mergeCell ref="B13:B15"/>
    <mergeCell ref="C16:K18"/>
    <mergeCell ref="B16:B18"/>
    <mergeCell ref="B9:C9"/>
    <mergeCell ref="A35:L37"/>
    <mergeCell ref="A40:C40"/>
    <mergeCell ref="I40:L40"/>
    <mergeCell ref="A32:L32"/>
    <mergeCell ref="B25:G25"/>
    <mergeCell ref="F27:L27"/>
    <mergeCell ref="A33:L33"/>
    <mergeCell ref="I30:L30"/>
    <mergeCell ref="A30:E30"/>
    <mergeCell ref="B27:E27"/>
  </mergeCells>
  <dataValidations count="2">
    <dataValidation type="list" allowBlank="1" showInputMessage="1" showErrorMessage="1" sqref="N3">
      <formula1>प्रवेशांक</formula1>
    </dataValidation>
    <dataValidation type="list" allowBlank="1" showInputMessage="1" showErrorMessage="1" prompt="सही विकल्प चुनने हेतु सही का निशान चयन करें" sqref="L14 L17 I21 I23 I25">
      <formula1>निशान</formula1>
    </dataValidation>
  </dataValidations>
  <pageMargins left="0.39370078740157483" right="0.39370078740157483" top="0.19685039370078741" bottom="0.19685039370078741"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499984740745262"/>
  </sheetPr>
  <dimension ref="A1:J2007"/>
  <sheetViews>
    <sheetView view="pageBreakPreview" topLeftCell="C2" zoomScaleNormal="100" zoomScaleSheetLayoutView="100" workbookViewId="0">
      <pane ySplit="6" topLeftCell="A8" activePane="bottomLeft" state="frozen"/>
      <selection activeCell="C2" sqref="C2"/>
      <selection pane="bottomLeft" activeCell="I12" sqref="I12"/>
    </sheetView>
  </sheetViews>
  <sheetFormatPr defaultRowHeight="15" x14ac:dyDescent="0.25"/>
  <cols>
    <col min="1" max="2" width="0" style="6" hidden="1" customWidth="1"/>
    <col min="3" max="3" width="6.42578125" style="6" customWidth="1"/>
    <col min="4" max="5" width="28.7109375" style="6" customWidth="1"/>
    <col min="6" max="6" width="8.28515625" style="6" customWidth="1"/>
    <col min="7" max="7" width="13.7109375" style="6" customWidth="1"/>
    <col min="8" max="8" width="9.140625" style="6"/>
    <col min="9" max="9" width="15.42578125" style="6" customWidth="1"/>
    <col min="10" max="16384" width="9.140625" style="6"/>
  </cols>
  <sheetData>
    <row r="1" spans="1:10" hidden="1" x14ac:dyDescent="0.25">
      <c r="A1" s="6">
        <f>IFERROR(IF($I$4&gt;=2000,DAY($I$4),0),0)</f>
        <v>3</v>
      </c>
      <c r="C1" s="6" t="s">
        <v>153</v>
      </c>
      <c r="D1" s="6" t="str">
        <f>IFERROR(IF(I4&gt;=2000,CONCATENATE(A4,A7,A5,A7,A6),""),"")</f>
        <v>03-02-2000</v>
      </c>
      <c r="E1" s="6" t="s">
        <v>152</v>
      </c>
    </row>
    <row r="2" spans="1:10" ht="20.100000000000001" customHeight="1" x14ac:dyDescent="0.25">
      <c r="A2" s="6">
        <f>IFERROR(IF($I$4&gt;=2000,MONTH($I$4),0),0)</f>
        <v>2</v>
      </c>
      <c r="C2" s="149" t="s">
        <v>148</v>
      </c>
      <c r="D2" s="149"/>
      <c r="E2" s="149"/>
      <c r="F2" s="149"/>
      <c r="G2" s="149"/>
      <c r="H2" s="153" t="s">
        <v>169</v>
      </c>
      <c r="I2" s="154"/>
      <c r="J2" s="155"/>
    </row>
    <row r="3" spans="1:10" ht="20.100000000000001" customHeight="1" thickBot="1" x14ac:dyDescent="0.3">
      <c r="A3" s="6">
        <f>IFERROR(IF($I$4&gt;=2000,YEAR($I$4),0),0)</f>
        <v>2000</v>
      </c>
      <c r="C3" s="150" t="s">
        <v>149</v>
      </c>
      <c r="D3" s="150"/>
      <c r="E3" s="150"/>
      <c r="F3" s="150"/>
      <c r="G3" s="150"/>
      <c r="H3" s="156"/>
      <c r="I3" s="157"/>
      <c r="J3" s="158"/>
    </row>
    <row r="4" spans="1:10" ht="18" customHeight="1" thickBot="1" x14ac:dyDescent="0.3">
      <c r="A4" s="6" t="str">
        <f>IFERROR(IF(A1&gt;=10,A1,(IF(A1&gt;=1,TEXT(A1,"00"),""))),"")</f>
        <v>03</v>
      </c>
      <c r="C4" s="151" t="s">
        <v>122</v>
      </c>
      <c r="D4" s="151"/>
      <c r="E4" s="151"/>
      <c r="F4" s="151"/>
      <c r="G4" s="151"/>
      <c r="I4" s="16">
        <v>36559</v>
      </c>
    </row>
    <row r="5" spans="1:10" ht="18" customHeight="1" x14ac:dyDescent="0.25">
      <c r="A5" s="6" t="str">
        <f>IFERROR(IF(A2&gt;=10,A2,(IF(A2&gt;=1,TEXT(A2,"00"),""))),"")</f>
        <v>02</v>
      </c>
      <c r="C5" s="11" t="s">
        <v>159</v>
      </c>
      <c r="D5" s="11"/>
      <c r="E5" s="11"/>
      <c r="F5" s="11" t="s">
        <v>160</v>
      </c>
      <c r="G5" s="12">
        <f>I4</f>
        <v>36559</v>
      </c>
    </row>
    <row r="6" spans="1:10" ht="69.75" customHeight="1" x14ac:dyDescent="0.25">
      <c r="A6" s="6">
        <f>IFERROR(IF(A3&gt;=1,A3,""),"")</f>
        <v>2000</v>
      </c>
      <c r="C6" s="152" t="str">
        <f>IFERROR(IF(I4&gt;=2000,CONCATENATE(C1,D1,E1),""),"")</f>
        <v xml:space="preserve">        एसएमसी/एसडीएमसी की बैठक दिनांक 03-02-2000 को हुई जिसमें ट्रांसपोर्ट वाउचर योजना के तहत आवेदन करने वाली निम्नांकित बालिकाओं के आवेदनों की जांच कर ट्रांसपोर्ट वाउचर योजना की पात्रता शर्त संख्या 2 के अनुसार योजना का लाभ दिये जाने की अनुशंषा करती है ।</v>
      </c>
      <c r="D6" s="152"/>
      <c r="E6" s="152"/>
      <c r="F6" s="152"/>
      <c r="G6" s="152"/>
    </row>
    <row r="7" spans="1:10" ht="18" customHeight="1" x14ac:dyDescent="0.25">
      <c r="A7" s="6" t="s">
        <v>20</v>
      </c>
      <c r="C7" s="13" t="s">
        <v>65</v>
      </c>
      <c r="D7" s="13" t="s">
        <v>150</v>
      </c>
      <c r="E7" s="13" t="s">
        <v>151</v>
      </c>
      <c r="F7" s="13" t="s">
        <v>40</v>
      </c>
      <c r="G7" s="13" t="s">
        <v>66</v>
      </c>
    </row>
    <row r="8" spans="1:10" ht="18" customHeight="1" x14ac:dyDescent="0.25">
      <c r="C8" s="14">
        <f>DETAIL!E7</f>
        <v>1</v>
      </c>
      <c r="D8" s="15" t="str">
        <f>DETAIL!G7</f>
        <v>राजू</v>
      </c>
      <c r="E8" s="15" t="str">
        <f>DETAIL!H7</f>
        <v>देवाराम</v>
      </c>
      <c r="F8" s="14" t="str">
        <f>DETAIL!I7</f>
        <v>XII</v>
      </c>
      <c r="G8" s="14">
        <f>DETAIL!F7</f>
        <v>426</v>
      </c>
    </row>
    <row r="9" spans="1:10" ht="18" customHeight="1" x14ac:dyDescent="0.25">
      <c r="C9" s="14">
        <f>DETAIL!E8</f>
        <v>0</v>
      </c>
      <c r="D9" s="15" t="str">
        <f>DETAIL!G8</f>
        <v/>
      </c>
      <c r="E9" s="15" t="str">
        <f>DETAIL!H8</f>
        <v/>
      </c>
      <c r="F9" s="14" t="str">
        <f>DETAIL!I8</f>
        <v/>
      </c>
      <c r="G9" s="14" t="str">
        <f>DETAIL!F8</f>
        <v/>
      </c>
    </row>
    <row r="10" spans="1:10" ht="18" customHeight="1" x14ac:dyDescent="0.25">
      <c r="C10" s="14">
        <f>DETAIL!E9</f>
        <v>0</v>
      </c>
      <c r="D10" s="15" t="str">
        <f>DETAIL!G9</f>
        <v/>
      </c>
      <c r="E10" s="15" t="str">
        <f>DETAIL!H9</f>
        <v/>
      </c>
      <c r="F10" s="14" t="str">
        <f>DETAIL!I9</f>
        <v/>
      </c>
      <c r="G10" s="14" t="str">
        <f>DETAIL!F9</f>
        <v/>
      </c>
    </row>
    <row r="11" spans="1:10" ht="18" customHeight="1" x14ac:dyDescent="0.25">
      <c r="C11" s="14">
        <f>DETAIL!E10</f>
        <v>0</v>
      </c>
      <c r="D11" s="15" t="str">
        <f>DETAIL!G10</f>
        <v/>
      </c>
      <c r="E11" s="15" t="str">
        <f>DETAIL!H10</f>
        <v/>
      </c>
      <c r="F11" s="14" t="str">
        <f>DETAIL!I10</f>
        <v/>
      </c>
      <c r="G11" s="14" t="str">
        <f>DETAIL!F10</f>
        <v/>
      </c>
    </row>
    <row r="12" spans="1:10" ht="18" customHeight="1" x14ac:dyDescent="0.25">
      <c r="C12" s="14">
        <f>DETAIL!E11</f>
        <v>0</v>
      </c>
      <c r="D12" s="15" t="str">
        <f>DETAIL!G11</f>
        <v/>
      </c>
      <c r="E12" s="15" t="str">
        <f>DETAIL!H11</f>
        <v/>
      </c>
      <c r="F12" s="14" t="str">
        <f>DETAIL!I11</f>
        <v/>
      </c>
      <c r="G12" s="14" t="str">
        <f>DETAIL!F11</f>
        <v/>
      </c>
    </row>
    <row r="13" spans="1:10" ht="18" customHeight="1" x14ac:dyDescent="0.25">
      <c r="C13" s="14">
        <f>DETAIL!E12</f>
        <v>0</v>
      </c>
      <c r="D13" s="15" t="str">
        <f>DETAIL!G12</f>
        <v/>
      </c>
      <c r="E13" s="15" t="str">
        <f>DETAIL!H12</f>
        <v/>
      </c>
      <c r="F13" s="14" t="str">
        <f>DETAIL!I12</f>
        <v/>
      </c>
      <c r="G13" s="14" t="str">
        <f>DETAIL!F12</f>
        <v/>
      </c>
    </row>
    <row r="14" spans="1:10" ht="18" customHeight="1" x14ac:dyDescent="0.25">
      <c r="C14" s="14">
        <f>DETAIL!E13</f>
        <v>0</v>
      </c>
      <c r="D14" s="15" t="str">
        <f>DETAIL!G13</f>
        <v/>
      </c>
      <c r="E14" s="15" t="str">
        <f>DETAIL!H13</f>
        <v/>
      </c>
      <c r="F14" s="14" t="str">
        <f>DETAIL!I13</f>
        <v/>
      </c>
      <c r="G14" s="14" t="str">
        <f>DETAIL!F13</f>
        <v/>
      </c>
    </row>
    <row r="15" spans="1:10" ht="18" customHeight="1" x14ac:dyDescent="0.25">
      <c r="C15" s="14">
        <f>DETAIL!E14</f>
        <v>0</v>
      </c>
      <c r="D15" s="15" t="str">
        <f>DETAIL!G14</f>
        <v/>
      </c>
      <c r="E15" s="15" t="str">
        <f>DETAIL!H14</f>
        <v/>
      </c>
      <c r="F15" s="14" t="str">
        <f>DETAIL!I14</f>
        <v/>
      </c>
      <c r="G15" s="14" t="str">
        <f>DETAIL!F14</f>
        <v/>
      </c>
    </row>
    <row r="16" spans="1:10" ht="18" customHeight="1" x14ac:dyDescent="0.25">
      <c r="C16" s="14">
        <f>DETAIL!E15</f>
        <v>0</v>
      </c>
      <c r="D16" s="15" t="str">
        <f>DETAIL!G15</f>
        <v/>
      </c>
      <c r="E16" s="15" t="str">
        <f>DETAIL!H15</f>
        <v/>
      </c>
      <c r="F16" s="14" t="str">
        <f>DETAIL!I15</f>
        <v/>
      </c>
      <c r="G16" s="14" t="str">
        <f>DETAIL!F15</f>
        <v/>
      </c>
    </row>
    <row r="17" spans="3:7" ht="18" customHeight="1" x14ac:dyDescent="0.25">
      <c r="C17" s="14">
        <f>DETAIL!E16</f>
        <v>0</v>
      </c>
      <c r="D17" s="15" t="str">
        <f>DETAIL!G16</f>
        <v/>
      </c>
      <c r="E17" s="15" t="str">
        <f>DETAIL!H16</f>
        <v/>
      </c>
      <c r="F17" s="14" t="str">
        <f>DETAIL!I16</f>
        <v/>
      </c>
      <c r="G17" s="14" t="str">
        <f>DETAIL!F16</f>
        <v/>
      </c>
    </row>
    <row r="18" spans="3:7" ht="18" customHeight="1" x14ac:dyDescent="0.25">
      <c r="C18" s="14">
        <f>DETAIL!E17</f>
        <v>0</v>
      </c>
      <c r="D18" s="15" t="str">
        <f>DETAIL!G17</f>
        <v/>
      </c>
      <c r="E18" s="15" t="str">
        <f>DETAIL!H17</f>
        <v/>
      </c>
      <c r="F18" s="14" t="str">
        <f>DETAIL!I17</f>
        <v/>
      </c>
      <c r="G18" s="14" t="str">
        <f>DETAIL!F17</f>
        <v/>
      </c>
    </row>
    <row r="19" spans="3:7" ht="18" customHeight="1" x14ac:dyDescent="0.25">
      <c r="C19" s="14">
        <f>DETAIL!E18</f>
        <v>0</v>
      </c>
      <c r="D19" s="15" t="str">
        <f>DETAIL!G18</f>
        <v/>
      </c>
      <c r="E19" s="15" t="str">
        <f>DETAIL!H18</f>
        <v/>
      </c>
      <c r="F19" s="14" t="str">
        <f>DETAIL!I18</f>
        <v/>
      </c>
      <c r="G19" s="14" t="str">
        <f>DETAIL!F18</f>
        <v/>
      </c>
    </row>
    <row r="20" spans="3:7" ht="18" customHeight="1" x14ac:dyDescent="0.25">
      <c r="C20" s="14">
        <f>DETAIL!E19</f>
        <v>0</v>
      </c>
      <c r="D20" s="15" t="str">
        <f>DETAIL!G19</f>
        <v/>
      </c>
      <c r="E20" s="15" t="str">
        <f>DETAIL!H19</f>
        <v/>
      </c>
      <c r="F20" s="14" t="str">
        <f>DETAIL!I19</f>
        <v/>
      </c>
      <c r="G20" s="14" t="str">
        <f>DETAIL!F19</f>
        <v/>
      </c>
    </row>
    <row r="21" spans="3:7" ht="18" customHeight="1" x14ac:dyDescent="0.25">
      <c r="C21" s="14">
        <f>DETAIL!E20</f>
        <v>0</v>
      </c>
      <c r="D21" s="15" t="str">
        <f>DETAIL!G20</f>
        <v/>
      </c>
      <c r="E21" s="15" t="str">
        <f>DETAIL!H20</f>
        <v/>
      </c>
      <c r="F21" s="14" t="str">
        <f>DETAIL!I20</f>
        <v/>
      </c>
      <c r="G21" s="14" t="str">
        <f>DETAIL!F20</f>
        <v/>
      </c>
    </row>
    <row r="22" spans="3:7" ht="18" customHeight="1" x14ac:dyDescent="0.25">
      <c r="C22" s="14">
        <f>DETAIL!E21</f>
        <v>0</v>
      </c>
      <c r="D22" s="15" t="str">
        <f>DETAIL!G21</f>
        <v/>
      </c>
      <c r="E22" s="15" t="str">
        <f>DETAIL!H21</f>
        <v/>
      </c>
      <c r="F22" s="14" t="str">
        <f>DETAIL!I21</f>
        <v/>
      </c>
      <c r="G22" s="14" t="str">
        <f>DETAIL!F21</f>
        <v/>
      </c>
    </row>
    <row r="23" spans="3:7" ht="18" customHeight="1" x14ac:dyDescent="0.25">
      <c r="C23" s="14">
        <f>DETAIL!E22</f>
        <v>0</v>
      </c>
      <c r="D23" s="15" t="str">
        <f>DETAIL!G22</f>
        <v/>
      </c>
      <c r="E23" s="15" t="str">
        <f>DETAIL!H22</f>
        <v/>
      </c>
      <c r="F23" s="14" t="str">
        <f>DETAIL!I22</f>
        <v/>
      </c>
      <c r="G23" s="14" t="str">
        <f>DETAIL!F22</f>
        <v/>
      </c>
    </row>
    <row r="24" spans="3:7" ht="18" customHeight="1" x14ac:dyDescent="0.25">
      <c r="C24" s="14">
        <f>DETAIL!E23</f>
        <v>0</v>
      </c>
      <c r="D24" s="15" t="str">
        <f>DETAIL!G23</f>
        <v/>
      </c>
      <c r="E24" s="15" t="str">
        <f>DETAIL!H23</f>
        <v/>
      </c>
      <c r="F24" s="14" t="str">
        <f>DETAIL!I23</f>
        <v/>
      </c>
      <c r="G24" s="14" t="str">
        <f>DETAIL!F23</f>
        <v/>
      </c>
    </row>
    <row r="25" spans="3:7" ht="18" customHeight="1" x14ac:dyDescent="0.25">
      <c r="C25" s="14">
        <f>DETAIL!E24</f>
        <v>0</v>
      </c>
      <c r="D25" s="15" t="str">
        <f>DETAIL!G24</f>
        <v/>
      </c>
      <c r="E25" s="15" t="str">
        <f>DETAIL!H24</f>
        <v/>
      </c>
      <c r="F25" s="14" t="str">
        <f>DETAIL!I24</f>
        <v/>
      </c>
      <c r="G25" s="14" t="str">
        <f>DETAIL!F24</f>
        <v/>
      </c>
    </row>
    <row r="26" spans="3:7" ht="18" customHeight="1" x14ac:dyDescent="0.25">
      <c r="C26" s="14">
        <f>DETAIL!E25</f>
        <v>0</v>
      </c>
      <c r="D26" s="15" t="str">
        <f>DETAIL!G25</f>
        <v/>
      </c>
      <c r="E26" s="15" t="str">
        <f>DETAIL!H25</f>
        <v/>
      </c>
      <c r="F26" s="14" t="str">
        <f>DETAIL!I25</f>
        <v/>
      </c>
      <c r="G26" s="14" t="str">
        <f>DETAIL!F25</f>
        <v/>
      </c>
    </row>
    <row r="27" spans="3:7" ht="18" customHeight="1" x14ac:dyDescent="0.25">
      <c r="C27" s="14">
        <f>DETAIL!E26</f>
        <v>0</v>
      </c>
      <c r="D27" s="15" t="str">
        <f>DETAIL!G26</f>
        <v/>
      </c>
      <c r="E27" s="15" t="str">
        <f>DETAIL!H26</f>
        <v/>
      </c>
      <c r="F27" s="14" t="str">
        <f>DETAIL!I26</f>
        <v/>
      </c>
      <c r="G27" s="14" t="str">
        <f>DETAIL!F26</f>
        <v/>
      </c>
    </row>
    <row r="28" spans="3:7" ht="18" customHeight="1" x14ac:dyDescent="0.25">
      <c r="C28" s="14">
        <f>DETAIL!E27</f>
        <v>0</v>
      </c>
      <c r="D28" s="15" t="str">
        <f>DETAIL!G27</f>
        <v/>
      </c>
      <c r="E28" s="15" t="str">
        <f>DETAIL!H27</f>
        <v/>
      </c>
      <c r="F28" s="14" t="str">
        <f>DETAIL!I27</f>
        <v/>
      </c>
      <c r="G28" s="14" t="str">
        <f>DETAIL!F27</f>
        <v/>
      </c>
    </row>
    <row r="29" spans="3:7" ht="18" customHeight="1" x14ac:dyDescent="0.25">
      <c r="C29" s="14">
        <f>DETAIL!E28</f>
        <v>0</v>
      </c>
      <c r="D29" s="15" t="str">
        <f>DETAIL!G28</f>
        <v/>
      </c>
      <c r="E29" s="15" t="str">
        <f>DETAIL!H28</f>
        <v/>
      </c>
      <c r="F29" s="14" t="str">
        <f>DETAIL!I28</f>
        <v/>
      </c>
      <c r="G29" s="14" t="str">
        <f>DETAIL!F28</f>
        <v/>
      </c>
    </row>
    <row r="30" spans="3:7" ht="18" customHeight="1" x14ac:dyDescent="0.25">
      <c r="C30" s="14">
        <f>DETAIL!E29</f>
        <v>0</v>
      </c>
      <c r="D30" s="15" t="str">
        <f>DETAIL!G29</f>
        <v/>
      </c>
      <c r="E30" s="15" t="str">
        <f>DETAIL!H29</f>
        <v/>
      </c>
      <c r="F30" s="14" t="str">
        <f>DETAIL!I29</f>
        <v/>
      </c>
      <c r="G30" s="14" t="str">
        <f>DETAIL!F29</f>
        <v/>
      </c>
    </row>
    <row r="31" spans="3:7" ht="18" customHeight="1" x14ac:dyDescent="0.25">
      <c r="C31" s="14">
        <f>DETAIL!E30</f>
        <v>0</v>
      </c>
      <c r="D31" s="15" t="str">
        <f>DETAIL!G30</f>
        <v/>
      </c>
      <c r="E31" s="15" t="str">
        <f>DETAIL!H30</f>
        <v/>
      </c>
      <c r="F31" s="14" t="str">
        <f>DETAIL!I30</f>
        <v/>
      </c>
      <c r="G31" s="14" t="str">
        <f>DETAIL!F30</f>
        <v/>
      </c>
    </row>
    <row r="32" spans="3:7" ht="18" customHeight="1" x14ac:dyDescent="0.25">
      <c r="C32" s="14">
        <f>DETAIL!E31</f>
        <v>0</v>
      </c>
      <c r="D32" s="15" t="str">
        <f>DETAIL!G31</f>
        <v/>
      </c>
      <c r="E32" s="15" t="str">
        <f>DETAIL!H31</f>
        <v/>
      </c>
      <c r="F32" s="14" t="str">
        <f>DETAIL!I31</f>
        <v/>
      </c>
      <c r="G32" s="14" t="str">
        <f>DETAIL!F31</f>
        <v/>
      </c>
    </row>
    <row r="33" spans="3:7" ht="18" customHeight="1" x14ac:dyDescent="0.25">
      <c r="C33" s="14">
        <f>DETAIL!E32</f>
        <v>0</v>
      </c>
      <c r="D33" s="15" t="str">
        <f>DETAIL!G32</f>
        <v/>
      </c>
      <c r="E33" s="15" t="str">
        <f>DETAIL!H32</f>
        <v/>
      </c>
      <c r="F33" s="14" t="str">
        <f>DETAIL!I32</f>
        <v/>
      </c>
      <c r="G33" s="14" t="str">
        <f>DETAIL!F32</f>
        <v/>
      </c>
    </row>
    <row r="34" spans="3:7" ht="18" customHeight="1" x14ac:dyDescent="0.25">
      <c r="C34" s="14">
        <f>DETAIL!E33</f>
        <v>0</v>
      </c>
      <c r="D34" s="15" t="str">
        <f>DETAIL!G33</f>
        <v/>
      </c>
      <c r="E34" s="15" t="str">
        <f>DETAIL!H33</f>
        <v/>
      </c>
      <c r="F34" s="14" t="str">
        <f>DETAIL!I33</f>
        <v/>
      </c>
      <c r="G34" s="14" t="str">
        <f>DETAIL!F33</f>
        <v/>
      </c>
    </row>
    <row r="35" spans="3:7" ht="18" customHeight="1" x14ac:dyDescent="0.25">
      <c r="C35" s="14">
        <f>DETAIL!E34</f>
        <v>0</v>
      </c>
      <c r="D35" s="15" t="str">
        <f>DETAIL!G34</f>
        <v/>
      </c>
      <c r="E35" s="15" t="str">
        <f>DETAIL!H34</f>
        <v/>
      </c>
      <c r="F35" s="14" t="str">
        <f>DETAIL!I34</f>
        <v/>
      </c>
      <c r="G35" s="14" t="str">
        <f>DETAIL!F34</f>
        <v/>
      </c>
    </row>
    <row r="36" spans="3:7" ht="18" customHeight="1" x14ac:dyDescent="0.25">
      <c r="C36" s="14">
        <f>DETAIL!E35</f>
        <v>0</v>
      </c>
      <c r="D36" s="15" t="str">
        <f>DETAIL!G35</f>
        <v/>
      </c>
      <c r="E36" s="15" t="str">
        <f>DETAIL!H35</f>
        <v/>
      </c>
      <c r="F36" s="14" t="str">
        <f>DETAIL!I35</f>
        <v/>
      </c>
      <c r="G36" s="14" t="str">
        <f>DETAIL!F35</f>
        <v/>
      </c>
    </row>
    <row r="37" spans="3:7" ht="18" customHeight="1" x14ac:dyDescent="0.25">
      <c r="C37" s="14">
        <f>DETAIL!E36</f>
        <v>0</v>
      </c>
      <c r="D37" s="15" t="str">
        <f>DETAIL!G36</f>
        <v/>
      </c>
      <c r="E37" s="15" t="str">
        <f>DETAIL!H36</f>
        <v/>
      </c>
      <c r="F37" s="14" t="str">
        <f>DETAIL!I36</f>
        <v/>
      </c>
      <c r="G37" s="14" t="str">
        <f>DETAIL!F36</f>
        <v/>
      </c>
    </row>
    <row r="38" spans="3:7" ht="18" customHeight="1" x14ac:dyDescent="0.25">
      <c r="C38" s="14">
        <f>DETAIL!E37</f>
        <v>0</v>
      </c>
      <c r="D38" s="15" t="str">
        <f>DETAIL!G37</f>
        <v/>
      </c>
      <c r="E38" s="15" t="str">
        <f>DETAIL!H37</f>
        <v/>
      </c>
      <c r="F38" s="14" t="str">
        <f>DETAIL!I37</f>
        <v/>
      </c>
      <c r="G38" s="14" t="str">
        <f>DETAIL!F37</f>
        <v/>
      </c>
    </row>
    <row r="39" spans="3:7" ht="18" customHeight="1" x14ac:dyDescent="0.25">
      <c r="C39" s="14">
        <f>DETAIL!E38</f>
        <v>0</v>
      </c>
      <c r="D39" s="15" t="str">
        <f>DETAIL!G38</f>
        <v/>
      </c>
      <c r="E39" s="15" t="str">
        <f>DETAIL!H38</f>
        <v/>
      </c>
      <c r="F39" s="14" t="str">
        <f>DETAIL!I38</f>
        <v/>
      </c>
      <c r="G39" s="14" t="str">
        <f>DETAIL!F38</f>
        <v/>
      </c>
    </row>
    <row r="40" spans="3:7" ht="18" customHeight="1" x14ac:dyDescent="0.25">
      <c r="C40" s="14">
        <f>DETAIL!E39</f>
        <v>0</v>
      </c>
      <c r="D40" s="15" t="str">
        <f>DETAIL!G39</f>
        <v/>
      </c>
      <c r="E40" s="15" t="str">
        <f>DETAIL!H39</f>
        <v/>
      </c>
      <c r="F40" s="14" t="str">
        <f>DETAIL!I39</f>
        <v/>
      </c>
      <c r="G40" s="14" t="str">
        <f>DETAIL!F39</f>
        <v/>
      </c>
    </row>
    <row r="41" spans="3:7" ht="18" customHeight="1" x14ac:dyDescent="0.25">
      <c r="C41" s="14">
        <f>DETAIL!E40</f>
        <v>0</v>
      </c>
      <c r="D41" s="15" t="str">
        <f>DETAIL!G40</f>
        <v/>
      </c>
      <c r="E41" s="15" t="str">
        <f>DETAIL!H40</f>
        <v/>
      </c>
      <c r="F41" s="14" t="str">
        <f>DETAIL!I40</f>
        <v/>
      </c>
      <c r="G41" s="14" t="str">
        <f>DETAIL!F40</f>
        <v/>
      </c>
    </row>
    <row r="42" spans="3:7" ht="18" customHeight="1" x14ac:dyDescent="0.25">
      <c r="C42" s="14">
        <f>DETAIL!E41</f>
        <v>0</v>
      </c>
      <c r="D42" s="15" t="str">
        <f>DETAIL!G41</f>
        <v/>
      </c>
      <c r="E42" s="15" t="str">
        <f>DETAIL!H41</f>
        <v/>
      </c>
      <c r="F42" s="14" t="str">
        <f>DETAIL!I41</f>
        <v/>
      </c>
      <c r="G42" s="14" t="str">
        <f>DETAIL!F41</f>
        <v/>
      </c>
    </row>
    <row r="43" spans="3:7" ht="18" customHeight="1" x14ac:dyDescent="0.25">
      <c r="C43" s="14">
        <f>DETAIL!E42</f>
        <v>0</v>
      </c>
      <c r="D43" s="15" t="str">
        <f>DETAIL!G42</f>
        <v/>
      </c>
      <c r="E43" s="15" t="str">
        <f>DETAIL!H42</f>
        <v/>
      </c>
      <c r="F43" s="14" t="str">
        <f>DETAIL!I42</f>
        <v/>
      </c>
      <c r="G43" s="14" t="str">
        <f>DETAIL!F42</f>
        <v/>
      </c>
    </row>
    <row r="44" spans="3:7" ht="18" customHeight="1" x14ac:dyDescent="0.25">
      <c r="C44" s="14">
        <f>DETAIL!E43</f>
        <v>0</v>
      </c>
      <c r="D44" s="15" t="str">
        <f>DETAIL!G43</f>
        <v/>
      </c>
      <c r="E44" s="15" t="str">
        <f>DETAIL!H43</f>
        <v/>
      </c>
      <c r="F44" s="14" t="str">
        <f>DETAIL!I43</f>
        <v/>
      </c>
      <c r="G44" s="14" t="str">
        <f>DETAIL!F43</f>
        <v/>
      </c>
    </row>
    <row r="45" spans="3:7" ht="18" customHeight="1" x14ac:dyDescent="0.25">
      <c r="C45" s="14">
        <f>DETAIL!E44</f>
        <v>0</v>
      </c>
      <c r="D45" s="15" t="str">
        <f>DETAIL!G44</f>
        <v/>
      </c>
      <c r="E45" s="15" t="str">
        <f>DETAIL!H44</f>
        <v/>
      </c>
      <c r="F45" s="14" t="str">
        <f>DETAIL!I44</f>
        <v/>
      </c>
      <c r="G45" s="14" t="str">
        <f>DETAIL!F44</f>
        <v/>
      </c>
    </row>
    <row r="46" spans="3:7" ht="18" customHeight="1" x14ac:dyDescent="0.25">
      <c r="C46" s="14">
        <f>DETAIL!E45</f>
        <v>0</v>
      </c>
      <c r="D46" s="15" t="str">
        <f>DETAIL!G45</f>
        <v/>
      </c>
      <c r="E46" s="15" t="str">
        <f>DETAIL!H45</f>
        <v/>
      </c>
      <c r="F46" s="14" t="str">
        <f>DETAIL!I45</f>
        <v/>
      </c>
      <c r="G46" s="14" t="str">
        <f>DETAIL!F45</f>
        <v/>
      </c>
    </row>
    <row r="47" spans="3:7" ht="18" customHeight="1" x14ac:dyDescent="0.25">
      <c r="C47" s="14">
        <f>DETAIL!E46</f>
        <v>0</v>
      </c>
      <c r="D47" s="15" t="str">
        <f>DETAIL!G46</f>
        <v/>
      </c>
      <c r="E47" s="15" t="str">
        <f>DETAIL!H46</f>
        <v/>
      </c>
      <c r="F47" s="14" t="str">
        <f>DETAIL!I46</f>
        <v/>
      </c>
      <c r="G47" s="14" t="str">
        <f>DETAIL!F46</f>
        <v/>
      </c>
    </row>
    <row r="48" spans="3:7" ht="18" customHeight="1" x14ac:dyDescent="0.25">
      <c r="C48" s="14">
        <f>DETAIL!E47</f>
        <v>0</v>
      </c>
      <c r="D48" s="15" t="str">
        <f>DETAIL!G47</f>
        <v/>
      </c>
      <c r="E48" s="15" t="str">
        <f>DETAIL!H47</f>
        <v/>
      </c>
      <c r="F48" s="14" t="str">
        <f>DETAIL!I47</f>
        <v/>
      </c>
      <c r="G48" s="14" t="str">
        <f>DETAIL!F47</f>
        <v/>
      </c>
    </row>
    <row r="49" spans="3:7" ht="18" customHeight="1" x14ac:dyDescent="0.25">
      <c r="C49" s="14">
        <f>DETAIL!E48</f>
        <v>0</v>
      </c>
      <c r="D49" s="15" t="str">
        <f>DETAIL!G48</f>
        <v/>
      </c>
      <c r="E49" s="15" t="str">
        <f>DETAIL!H48</f>
        <v/>
      </c>
      <c r="F49" s="14" t="str">
        <f>DETAIL!I48</f>
        <v/>
      </c>
      <c r="G49" s="14" t="str">
        <f>DETAIL!F48</f>
        <v/>
      </c>
    </row>
    <row r="50" spans="3:7" ht="18" customHeight="1" x14ac:dyDescent="0.25">
      <c r="C50" s="14">
        <f>DETAIL!E49</f>
        <v>0</v>
      </c>
      <c r="D50" s="15" t="str">
        <f>DETAIL!G49</f>
        <v/>
      </c>
      <c r="E50" s="15" t="str">
        <f>DETAIL!H49</f>
        <v/>
      </c>
      <c r="F50" s="14" t="str">
        <f>DETAIL!I49</f>
        <v/>
      </c>
      <c r="G50" s="14" t="str">
        <f>DETAIL!F49</f>
        <v/>
      </c>
    </row>
    <row r="51" spans="3:7" ht="18" customHeight="1" x14ac:dyDescent="0.25">
      <c r="C51" s="14">
        <f>DETAIL!E50</f>
        <v>0</v>
      </c>
      <c r="D51" s="15" t="str">
        <f>DETAIL!G50</f>
        <v/>
      </c>
      <c r="E51" s="15" t="str">
        <f>DETAIL!H50</f>
        <v/>
      </c>
      <c r="F51" s="14" t="str">
        <f>DETAIL!I50</f>
        <v/>
      </c>
      <c r="G51" s="14" t="str">
        <f>DETAIL!F50</f>
        <v/>
      </c>
    </row>
    <row r="52" spans="3:7" ht="18" customHeight="1" x14ac:dyDescent="0.25">
      <c r="C52" s="14">
        <f>DETAIL!E51</f>
        <v>0</v>
      </c>
      <c r="D52" s="15" t="str">
        <f>DETAIL!G51</f>
        <v/>
      </c>
      <c r="E52" s="15" t="str">
        <f>DETAIL!H51</f>
        <v/>
      </c>
      <c r="F52" s="14" t="str">
        <f>DETAIL!I51</f>
        <v/>
      </c>
      <c r="G52" s="14" t="str">
        <f>DETAIL!F51</f>
        <v/>
      </c>
    </row>
    <row r="53" spans="3:7" ht="18" customHeight="1" x14ac:dyDescent="0.25">
      <c r="C53" s="14">
        <f>DETAIL!E52</f>
        <v>0</v>
      </c>
      <c r="D53" s="15" t="str">
        <f>DETAIL!G52</f>
        <v/>
      </c>
      <c r="E53" s="15" t="str">
        <f>DETAIL!H52</f>
        <v/>
      </c>
      <c r="F53" s="14" t="str">
        <f>DETAIL!I52</f>
        <v/>
      </c>
      <c r="G53" s="14" t="str">
        <f>DETAIL!F52</f>
        <v/>
      </c>
    </row>
    <row r="54" spans="3:7" ht="18" customHeight="1" x14ac:dyDescent="0.25">
      <c r="C54" s="14">
        <f>DETAIL!E53</f>
        <v>0</v>
      </c>
      <c r="D54" s="15" t="str">
        <f>DETAIL!G53</f>
        <v/>
      </c>
      <c r="E54" s="15" t="str">
        <f>DETAIL!H53</f>
        <v/>
      </c>
      <c r="F54" s="14" t="str">
        <f>DETAIL!I53</f>
        <v/>
      </c>
      <c r="G54" s="14" t="str">
        <f>DETAIL!F53</f>
        <v/>
      </c>
    </row>
    <row r="55" spans="3:7" ht="18" customHeight="1" x14ac:dyDescent="0.25">
      <c r="C55" s="14">
        <f>DETAIL!E54</f>
        <v>0</v>
      </c>
      <c r="D55" s="15" t="str">
        <f>DETAIL!G54</f>
        <v/>
      </c>
      <c r="E55" s="15" t="str">
        <f>DETAIL!H54</f>
        <v/>
      </c>
      <c r="F55" s="14" t="str">
        <f>DETAIL!I54</f>
        <v/>
      </c>
      <c r="G55" s="14" t="str">
        <f>DETAIL!F54</f>
        <v/>
      </c>
    </row>
    <row r="56" spans="3:7" ht="18" customHeight="1" x14ac:dyDescent="0.25">
      <c r="C56" s="14">
        <f>DETAIL!E55</f>
        <v>0</v>
      </c>
      <c r="D56" s="15" t="str">
        <f>DETAIL!G55</f>
        <v/>
      </c>
      <c r="E56" s="15" t="str">
        <f>DETAIL!H55</f>
        <v/>
      </c>
      <c r="F56" s="14" t="str">
        <f>DETAIL!I55</f>
        <v/>
      </c>
      <c r="G56" s="14" t="str">
        <f>DETAIL!F55</f>
        <v/>
      </c>
    </row>
    <row r="57" spans="3:7" ht="18" customHeight="1" x14ac:dyDescent="0.25">
      <c r="C57" s="14">
        <f>DETAIL!E56</f>
        <v>0</v>
      </c>
      <c r="D57" s="15" t="str">
        <f>DETAIL!G56</f>
        <v/>
      </c>
      <c r="E57" s="15" t="str">
        <f>DETAIL!H56</f>
        <v/>
      </c>
      <c r="F57" s="14" t="str">
        <f>DETAIL!I56</f>
        <v/>
      </c>
      <c r="G57" s="14" t="str">
        <f>DETAIL!F56</f>
        <v/>
      </c>
    </row>
    <row r="58" spans="3:7" ht="18" customHeight="1" x14ac:dyDescent="0.25">
      <c r="C58" s="14">
        <f>DETAIL!E57</f>
        <v>0</v>
      </c>
      <c r="D58" s="15" t="str">
        <f>DETAIL!G57</f>
        <v/>
      </c>
      <c r="E58" s="15" t="str">
        <f>DETAIL!H57</f>
        <v/>
      </c>
      <c r="F58" s="14" t="str">
        <f>DETAIL!I57</f>
        <v/>
      </c>
      <c r="G58" s="14" t="str">
        <f>DETAIL!F57</f>
        <v/>
      </c>
    </row>
    <row r="59" spans="3:7" ht="18" customHeight="1" x14ac:dyDescent="0.25">
      <c r="C59" s="14">
        <f>DETAIL!E58</f>
        <v>0</v>
      </c>
      <c r="D59" s="15" t="str">
        <f>DETAIL!G58</f>
        <v/>
      </c>
      <c r="E59" s="15" t="str">
        <f>DETAIL!H58</f>
        <v/>
      </c>
      <c r="F59" s="14" t="str">
        <f>DETAIL!I58</f>
        <v/>
      </c>
      <c r="G59" s="14" t="str">
        <f>DETAIL!F58</f>
        <v/>
      </c>
    </row>
    <row r="60" spans="3:7" ht="18" customHeight="1" x14ac:dyDescent="0.25">
      <c r="C60" s="14">
        <f>DETAIL!E59</f>
        <v>0</v>
      </c>
      <c r="D60" s="15" t="str">
        <f>DETAIL!G59</f>
        <v/>
      </c>
      <c r="E60" s="15" t="str">
        <f>DETAIL!H59</f>
        <v/>
      </c>
      <c r="F60" s="14" t="str">
        <f>DETAIL!I59</f>
        <v/>
      </c>
      <c r="G60" s="14" t="str">
        <f>DETAIL!F59</f>
        <v/>
      </c>
    </row>
    <row r="61" spans="3:7" ht="18" customHeight="1" x14ac:dyDescent="0.25">
      <c r="C61" s="14">
        <f>DETAIL!E60</f>
        <v>0</v>
      </c>
      <c r="D61" s="15" t="str">
        <f>DETAIL!G60</f>
        <v/>
      </c>
      <c r="E61" s="15" t="str">
        <f>DETAIL!H60</f>
        <v/>
      </c>
      <c r="F61" s="14" t="str">
        <f>DETAIL!I60</f>
        <v/>
      </c>
      <c r="G61" s="14" t="str">
        <f>DETAIL!F60</f>
        <v/>
      </c>
    </row>
    <row r="62" spans="3:7" ht="18" customHeight="1" x14ac:dyDescent="0.25">
      <c r="C62" s="14">
        <f>DETAIL!E61</f>
        <v>0</v>
      </c>
      <c r="D62" s="15" t="str">
        <f>DETAIL!G61</f>
        <v/>
      </c>
      <c r="E62" s="15" t="str">
        <f>DETAIL!H61</f>
        <v/>
      </c>
      <c r="F62" s="14" t="str">
        <f>DETAIL!I61</f>
        <v/>
      </c>
      <c r="G62" s="14" t="str">
        <f>DETAIL!F61</f>
        <v/>
      </c>
    </row>
    <row r="63" spans="3:7" ht="18" customHeight="1" x14ac:dyDescent="0.25">
      <c r="C63" s="14">
        <f>DETAIL!E62</f>
        <v>0</v>
      </c>
      <c r="D63" s="15" t="str">
        <f>DETAIL!G62</f>
        <v/>
      </c>
      <c r="E63" s="15" t="str">
        <f>DETAIL!H62</f>
        <v/>
      </c>
      <c r="F63" s="14" t="str">
        <f>DETAIL!I62</f>
        <v/>
      </c>
      <c r="G63" s="14" t="str">
        <f>DETAIL!F62</f>
        <v/>
      </c>
    </row>
    <row r="64" spans="3:7" ht="18" customHeight="1" x14ac:dyDescent="0.25">
      <c r="C64" s="14">
        <f>DETAIL!E63</f>
        <v>0</v>
      </c>
      <c r="D64" s="15" t="str">
        <f>DETAIL!G63</f>
        <v/>
      </c>
      <c r="E64" s="15" t="str">
        <f>DETAIL!H63</f>
        <v/>
      </c>
      <c r="F64" s="14" t="str">
        <f>DETAIL!I63</f>
        <v/>
      </c>
      <c r="G64" s="14" t="str">
        <f>DETAIL!F63</f>
        <v/>
      </c>
    </row>
    <row r="65" spans="3:7" ht="18" customHeight="1" x14ac:dyDescent="0.25">
      <c r="C65" s="14">
        <f>DETAIL!E64</f>
        <v>0</v>
      </c>
      <c r="D65" s="15" t="str">
        <f>DETAIL!G64</f>
        <v/>
      </c>
      <c r="E65" s="15" t="str">
        <f>DETAIL!H64</f>
        <v/>
      </c>
      <c r="F65" s="14" t="str">
        <f>DETAIL!I64</f>
        <v/>
      </c>
      <c r="G65" s="14" t="str">
        <f>DETAIL!F64</f>
        <v/>
      </c>
    </row>
    <row r="66" spans="3:7" ht="18" customHeight="1" x14ac:dyDescent="0.25">
      <c r="C66" s="14">
        <f>DETAIL!E65</f>
        <v>0</v>
      </c>
      <c r="D66" s="15" t="str">
        <f>DETAIL!G65</f>
        <v/>
      </c>
      <c r="E66" s="15" t="str">
        <f>DETAIL!H65</f>
        <v/>
      </c>
      <c r="F66" s="14" t="str">
        <f>DETAIL!I65</f>
        <v/>
      </c>
      <c r="G66" s="14" t="str">
        <f>DETAIL!F65</f>
        <v/>
      </c>
    </row>
    <row r="67" spans="3:7" ht="18" customHeight="1" x14ac:dyDescent="0.25">
      <c r="C67" s="14">
        <f>DETAIL!E66</f>
        <v>0</v>
      </c>
      <c r="D67" s="15" t="str">
        <f>DETAIL!G66</f>
        <v/>
      </c>
      <c r="E67" s="15" t="str">
        <f>DETAIL!H66</f>
        <v/>
      </c>
      <c r="F67" s="14" t="str">
        <f>DETAIL!I66</f>
        <v/>
      </c>
      <c r="G67" s="14" t="str">
        <f>DETAIL!F66</f>
        <v/>
      </c>
    </row>
    <row r="68" spans="3:7" ht="18" customHeight="1" x14ac:dyDescent="0.25">
      <c r="C68" s="14">
        <f>DETAIL!E67</f>
        <v>0</v>
      </c>
      <c r="D68" s="15" t="str">
        <f>DETAIL!G67</f>
        <v/>
      </c>
      <c r="E68" s="15" t="str">
        <f>DETAIL!H67</f>
        <v/>
      </c>
      <c r="F68" s="14" t="str">
        <f>DETAIL!I67</f>
        <v/>
      </c>
      <c r="G68" s="14" t="str">
        <f>DETAIL!F67</f>
        <v/>
      </c>
    </row>
    <row r="69" spans="3:7" ht="18" customHeight="1" x14ac:dyDescent="0.25">
      <c r="C69" s="14">
        <f>DETAIL!E68</f>
        <v>0</v>
      </c>
      <c r="D69" s="15" t="str">
        <f>DETAIL!G68</f>
        <v/>
      </c>
      <c r="E69" s="15" t="str">
        <f>DETAIL!H68</f>
        <v/>
      </c>
      <c r="F69" s="14" t="str">
        <f>DETAIL!I68</f>
        <v/>
      </c>
      <c r="G69" s="14" t="str">
        <f>DETAIL!F68</f>
        <v/>
      </c>
    </row>
    <row r="70" spans="3:7" ht="18" customHeight="1" x14ac:dyDescent="0.25">
      <c r="C70" s="14">
        <f>DETAIL!E69</f>
        <v>0</v>
      </c>
      <c r="D70" s="15" t="str">
        <f>DETAIL!G69</f>
        <v/>
      </c>
      <c r="E70" s="15" t="str">
        <f>DETAIL!H69</f>
        <v/>
      </c>
      <c r="F70" s="14" t="str">
        <f>DETAIL!I69</f>
        <v/>
      </c>
      <c r="G70" s="14" t="str">
        <f>DETAIL!F69</f>
        <v/>
      </c>
    </row>
    <row r="71" spans="3:7" ht="18" customHeight="1" x14ac:dyDescent="0.25">
      <c r="C71" s="14">
        <f>DETAIL!E70</f>
        <v>0</v>
      </c>
      <c r="D71" s="15" t="str">
        <f>DETAIL!G70</f>
        <v/>
      </c>
      <c r="E71" s="15" t="str">
        <f>DETAIL!H70</f>
        <v/>
      </c>
      <c r="F71" s="14" t="str">
        <f>DETAIL!I70</f>
        <v/>
      </c>
      <c r="G71" s="14" t="str">
        <f>DETAIL!F70</f>
        <v/>
      </c>
    </row>
    <row r="72" spans="3:7" ht="18" customHeight="1" x14ac:dyDescent="0.25">
      <c r="C72" s="14">
        <f>DETAIL!E71</f>
        <v>0</v>
      </c>
      <c r="D72" s="15" t="str">
        <f>DETAIL!G71</f>
        <v/>
      </c>
      <c r="E72" s="15" t="str">
        <f>DETAIL!H71</f>
        <v/>
      </c>
      <c r="F72" s="14" t="str">
        <f>DETAIL!I71</f>
        <v/>
      </c>
      <c r="G72" s="14" t="str">
        <f>DETAIL!F71</f>
        <v/>
      </c>
    </row>
    <row r="73" spans="3:7" ht="18" customHeight="1" x14ac:dyDescent="0.25">
      <c r="C73" s="14">
        <f>DETAIL!E72</f>
        <v>0</v>
      </c>
      <c r="D73" s="15" t="str">
        <f>DETAIL!G72</f>
        <v/>
      </c>
      <c r="E73" s="15" t="str">
        <f>DETAIL!H72</f>
        <v/>
      </c>
      <c r="F73" s="14" t="str">
        <f>DETAIL!I72</f>
        <v/>
      </c>
      <c r="G73" s="14" t="str">
        <f>DETAIL!F72</f>
        <v/>
      </c>
    </row>
    <row r="74" spans="3:7" ht="18" customHeight="1" x14ac:dyDescent="0.25">
      <c r="C74" s="14">
        <f>DETAIL!E73</f>
        <v>0</v>
      </c>
      <c r="D74" s="15" t="str">
        <f>DETAIL!G73</f>
        <v/>
      </c>
      <c r="E74" s="15" t="str">
        <f>DETAIL!H73</f>
        <v/>
      </c>
      <c r="F74" s="14" t="str">
        <f>DETAIL!I73</f>
        <v/>
      </c>
      <c r="G74" s="14" t="str">
        <f>DETAIL!F73</f>
        <v/>
      </c>
    </row>
    <row r="75" spans="3:7" ht="18" customHeight="1" x14ac:dyDescent="0.25">
      <c r="C75" s="14">
        <f>DETAIL!E74</f>
        <v>0</v>
      </c>
      <c r="D75" s="15" t="str">
        <f>DETAIL!G74</f>
        <v/>
      </c>
      <c r="E75" s="15" t="str">
        <f>DETAIL!H74</f>
        <v/>
      </c>
      <c r="F75" s="14" t="str">
        <f>DETAIL!I74</f>
        <v/>
      </c>
      <c r="G75" s="14" t="str">
        <f>DETAIL!F74</f>
        <v/>
      </c>
    </row>
    <row r="76" spans="3:7" ht="18" customHeight="1" x14ac:dyDescent="0.25">
      <c r="C76" s="14">
        <f>DETAIL!E75</f>
        <v>0</v>
      </c>
      <c r="D76" s="15" t="str">
        <f>DETAIL!G75</f>
        <v/>
      </c>
      <c r="E76" s="15" t="str">
        <f>DETAIL!H75</f>
        <v/>
      </c>
      <c r="F76" s="14" t="str">
        <f>DETAIL!I75</f>
        <v/>
      </c>
      <c r="G76" s="14" t="str">
        <f>DETAIL!F75</f>
        <v/>
      </c>
    </row>
    <row r="77" spans="3:7" ht="18" customHeight="1" x14ac:dyDescent="0.25">
      <c r="C77" s="14">
        <f>DETAIL!E76</f>
        <v>0</v>
      </c>
      <c r="D77" s="15" t="str">
        <f>DETAIL!G76</f>
        <v/>
      </c>
      <c r="E77" s="15" t="str">
        <f>DETAIL!H76</f>
        <v/>
      </c>
      <c r="F77" s="14" t="str">
        <f>DETAIL!I76</f>
        <v/>
      </c>
      <c r="G77" s="14" t="str">
        <f>DETAIL!F76</f>
        <v/>
      </c>
    </row>
    <row r="78" spans="3:7" ht="18" customHeight="1" x14ac:dyDescent="0.25">
      <c r="C78" s="14">
        <f>DETAIL!E77</f>
        <v>0</v>
      </c>
      <c r="D78" s="15" t="str">
        <f>DETAIL!G77</f>
        <v/>
      </c>
      <c r="E78" s="15" t="str">
        <f>DETAIL!H77</f>
        <v/>
      </c>
      <c r="F78" s="14" t="str">
        <f>DETAIL!I77</f>
        <v/>
      </c>
      <c r="G78" s="14" t="str">
        <f>DETAIL!F77</f>
        <v/>
      </c>
    </row>
    <row r="79" spans="3:7" ht="18" customHeight="1" x14ac:dyDescent="0.25">
      <c r="C79" s="14">
        <f>DETAIL!E78</f>
        <v>0</v>
      </c>
      <c r="D79" s="15" t="str">
        <f>DETAIL!G78</f>
        <v/>
      </c>
      <c r="E79" s="15" t="str">
        <f>DETAIL!H78</f>
        <v/>
      </c>
      <c r="F79" s="14" t="str">
        <f>DETAIL!I78</f>
        <v/>
      </c>
      <c r="G79" s="14" t="str">
        <f>DETAIL!F78</f>
        <v/>
      </c>
    </row>
    <row r="80" spans="3:7" ht="18" customHeight="1" x14ac:dyDescent="0.25">
      <c r="C80" s="14">
        <f>DETAIL!E79</f>
        <v>0</v>
      </c>
      <c r="D80" s="15" t="str">
        <f>DETAIL!G79</f>
        <v/>
      </c>
      <c r="E80" s="15" t="str">
        <f>DETAIL!H79</f>
        <v/>
      </c>
      <c r="F80" s="14" t="str">
        <f>DETAIL!I79</f>
        <v/>
      </c>
      <c r="G80" s="14" t="str">
        <f>DETAIL!F79</f>
        <v/>
      </c>
    </row>
    <row r="81" spans="3:7" ht="18" customHeight="1" x14ac:dyDescent="0.25">
      <c r="C81" s="14">
        <f>DETAIL!E80</f>
        <v>0</v>
      </c>
      <c r="D81" s="15" t="str">
        <f>DETAIL!G80</f>
        <v/>
      </c>
      <c r="E81" s="15" t="str">
        <f>DETAIL!H80</f>
        <v/>
      </c>
      <c r="F81" s="14" t="str">
        <f>DETAIL!I80</f>
        <v/>
      </c>
      <c r="G81" s="14" t="str">
        <f>DETAIL!F80</f>
        <v/>
      </c>
    </row>
    <row r="82" spans="3:7" ht="18" customHeight="1" x14ac:dyDescent="0.25">
      <c r="C82" s="14">
        <f>DETAIL!E81</f>
        <v>0</v>
      </c>
      <c r="D82" s="15" t="str">
        <f>DETAIL!G81</f>
        <v/>
      </c>
      <c r="E82" s="15" t="str">
        <f>DETAIL!H81</f>
        <v/>
      </c>
      <c r="F82" s="14" t="str">
        <f>DETAIL!I81</f>
        <v/>
      </c>
      <c r="G82" s="14" t="str">
        <f>DETAIL!F81</f>
        <v/>
      </c>
    </row>
    <row r="83" spans="3:7" ht="18" customHeight="1" x14ac:dyDescent="0.25">
      <c r="C83" s="14">
        <f>DETAIL!E82</f>
        <v>0</v>
      </c>
      <c r="D83" s="15" t="str">
        <f>DETAIL!G82</f>
        <v/>
      </c>
      <c r="E83" s="15" t="str">
        <f>DETAIL!H82</f>
        <v/>
      </c>
      <c r="F83" s="14" t="str">
        <f>DETAIL!I82</f>
        <v/>
      </c>
      <c r="G83" s="14" t="str">
        <f>DETAIL!F82</f>
        <v/>
      </c>
    </row>
    <row r="84" spans="3:7" ht="18" customHeight="1" x14ac:dyDescent="0.25">
      <c r="C84" s="14">
        <f>DETAIL!E83</f>
        <v>0</v>
      </c>
      <c r="D84" s="15" t="str">
        <f>DETAIL!G83</f>
        <v/>
      </c>
      <c r="E84" s="15" t="str">
        <f>DETAIL!H83</f>
        <v/>
      </c>
      <c r="F84" s="14" t="str">
        <f>DETAIL!I83</f>
        <v/>
      </c>
      <c r="G84" s="14" t="str">
        <f>DETAIL!F83</f>
        <v/>
      </c>
    </row>
    <row r="85" spans="3:7" ht="18" customHeight="1" x14ac:dyDescent="0.25">
      <c r="C85" s="14">
        <f>DETAIL!E84</f>
        <v>0</v>
      </c>
      <c r="D85" s="15" t="str">
        <f>DETAIL!G84</f>
        <v/>
      </c>
      <c r="E85" s="15" t="str">
        <f>DETAIL!H84</f>
        <v/>
      </c>
      <c r="F85" s="14" t="str">
        <f>DETAIL!I84</f>
        <v/>
      </c>
      <c r="G85" s="14" t="str">
        <f>DETAIL!F84</f>
        <v/>
      </c>
    </row>
    <row r="86" spans="3:7" ht="18" customHeight="1" x14ac:dyDescent="0.25">
      <c r="C86" s="14">
        <f>DETAIL!E85</f>
        <v>0</v>
      </c>
      <c r="D86" s="15" t="str">
        <f>DETAIL!G85</f>
        <v/>
      </c>
      <c r="E86" s="15" t="str">
        <f>DETAIL!H85</f>
        <v/>
      </c>
      <c r="F86" s="14" t="str">
        <f>DETAIL!I85</f>
        <v/>
      </c>
      <c r="G86" s="14" t="str">
        <f>DETAIL!F85</f>
        <v/>
      </c>
    </row>
    <row r="87" spans="3:7" ht="18" customHeight="1" x14ac:dyDescent="0.25">
      <c r="C87" s="14">
        <f>DETAIL!E86</f>
        <v>0</v>
      </c>
      <c r="D87" s="15" t="str">
        <f>DETAIL!G86</f>
        <v/>
      </c>
      <c r="E87" s="15" t="str">
        <f>DETAIL!H86</f>
        <v/>
      </c>
      <c r="F87" s="14" t="str">
        <f>DETAIL!I86</f>
        <v/>
      </c>
      <c r="G87" s="14" t="str">
        <f>DETAIL!F86</f>
        <v/>
      </c>
    </row>
    <row r="88" spans="3:7" ht="18" customHeight="1" x14ac:dyDescent="0.25">
      <c r="C88" s="14">
        <f>DETAIL!E87</f>
        <v>0</v>
      </c>
      <c r="D88" s="15" t="str">
        <f>DETAIL!G87</f>
        <v/>
      </c>
      <c r="E88" s="15" t="str">
        <f>DETAIL!H87</f>
        <v/>
      </c>
      <c r="F88" s="14" t="str">
        <f>DETAIL!I87</f>
        <v/>
      </c>
      <c r="G88" s="14" t="str">
        <f>DETAIL!F87</f>
        <v/>
      </c>
    </row>
    <row r="89" spans="3:7" ht="18" customHeight="1" x14ac:dyDescent="0.25">
      <c r="C89" s="14">
        <f>DETAIL!E88</f>
        <v>0</v>
      </c>
      <c r="D89" s="15" t="str">
        <f>DETAIL!G88</f>
        <v/>
      </c>
      <c r="E89" s="15" t="str">
        <f>DETAIL!H88</f>
        <v/>
      </c>
      <c r="F89" s="14" t="str">
        <f>DETAIL!I88</f>
        <v/>
      </c>
      <c r="G89" s="14" t="str">
        <f>DETAIL!F88</f>
        <v/>
      </c>
    </row>
    <row r="90" spans="3:7" ht="18" customHeight="1" x14ac:dyDescent="0.25">
      <c r="C90" s="14">
        <f>DETAIL!E89</f>
        <v>0</v>
      </c>
      <c r="D90" s="15" t="str">
        <f>DETAIL!G89</f>
        <v/>
      </c>
      <c r="E90" s="15" t="str">
        <f>DETAIL!H89</f>
        <v/>
      </c>
      <c r="F90" s="14" t="str">
        <f>DETAIL!I89</f>
        <v/>
      </c>
      <c r="G90" s="14" t="str">
        <f>DETAIL!F89</f>
        <v/>
      </c>
    </row>
    <row r="91" spans="3:7" ht="18" customHeight="1" x14ac:dyDescent="0.25">
      <c r="C91" s="14">
        <f>DETAIL!E90</f>
        <v>0</v>
      </c>
      <c r="D91" s="15" t="str">
        <f>DETAIL!G90</f>
        <v/>
      </c>
      <c r="E91" s="15" t="str">
        <f>DETAIL!H90</f>
        <v/>
      </c>
      <c r="F91" s="14" t="str">
        <f>DETAIL!I90</f>
        <v/>
      </c>
      <c r="G91" s="14" t="str">
        <f>DETAIL!F90</f>
        <v/>
      </c>
    </row>
    <row r="92" spans="3:7" ht="18" customHeight="1" x14ac:dyDescent="0.25">
      <c r="C92" s="14">
        <f>DETAIL!E91</f>
        <v>0</v>
      </c>
      <c r="D92" s="15" t="str">
        <f>DETAIL!G91</f>
        <v/>
      </c>
      <c r="E92" s="15" t="str">
        <f>DETAIL!H91</f>
        <v/>
      </c>
      <c r="F92" s="14" t="str">
        <f>DETAIL!I91</f>
        <v/>
      </c>
      <c r="G92" s="14" t="str">
        <f>DETAIL!F91</f>
        <v/>
      </c>
    </row>
    <row r="93" spans="3:7" ht="18" customHeight="1" x14ac:dyDescent="0.25">
      <c r="C93" s="14">
        <f>DETAIL!E92</f>
        <v>0</v>
      </c>
      <c r="D93" s="15" t="str">
        <f>DETAIL!G92</f>
        <v/>
      </c>
      <c r="E93" s="15" t="str">
        <f>DETAIL!H92</f>
        <v/>
      </c>
      <c r="F93" s="14" t="str">
        <f>DETAIL!I92</f>
        <v/>
      </c>
      <c r="G93" s="14" t="str">
        <f>DETAIL!F92</f>
        <v/>
      </c>
    </row>
    <row r="94" spans="3:7" ht="18" customHeight="1" x14ac:dyDescent="0.25">
      <c r="C94" s="14">
        <f>DETAIL!E93</f>
        <v>0</v>
      </c>
      <c r="D94" s="15" t="str">
        <f>DETAIL!G93</f>
        <v/>
      </c>
      <c r="E94" s="15" t="str">
        <f>DETAIL!H93</f>
        <v/>
      </c>
      <c r="F94" s="14" t="str">
        <f>DETAIL!I93</f>
        <v/>
      </c>
      <c r="G94" s="14" t="str">
        <f>DETAIL!F93</f>
        <v/>
      </c>
    </row>
    <row r="95" spans="3:7" ht="18" customHeight="1" x14ac:dyDescent="0.25">
      <c r="C95" s="14">
        <f>DETAIL!E94</f>
        <v>0</v>
      </c>
      <c r="D95" s="15" t="str">
        <f>DETAIL!G94</f>
        <v/>
      </c>
      <c r="E95" s="15" t="str">
        <f>DETAIL!H94</f>
        <v/>
      </c>
      <c r="F95" s="14" t="str">
        <f>DETAIL!I94</f>
        <v/>
      </c>
      <c r="G95" s="14" t="str">
        <f>DETAIL!F94</f>
        <v/>
      </c>
    </row>
    <row r="96" spans="3:7" ht="18" customHeight="1" x14ac:dyDescent="0.25">
      <c r="C96" s="14">
        <f>DETAIL!E95</f>
        <v>0</v>
      </c>
      <c r="D96" s="15" t="str">
        <f>DETAIL!G95</f>
        <v/>
      </c>
      <c r="E96" s="15" t="str">
        <f>DETAIL!H95</f>
        <v/>
      </c>
      <c r="F96" s="14" t="str">
        <f>DETAIL!I95</f>
        <v/>
      </c>
      <c r="G96" s="14" t="str">
        <f>DETAIL!F95</f>
        <v/>
      </c>
    </row>
    <row r="97" spans="3:7" ht="18" customHeight="1" x14ac:dyDescent="0.25">
      <c r="C97" s="14">
        <f>DETAIL!E96</f>
        <v>0</v>
      </c>
      <c r="D97" s="15" t="str">
        <f>DETAIL!G96</f>
        <v/>
      </c>
      <c r="E97" s="15" t="str">
        <f>DETAIL!H96</f>
        <v/>
      </c>
      <c r="F97" s="14" t="str">
        <f>DETAIL!I96</f>
        <v/>
      </c>
      <c r="G97" s="14" t="str">
        <f>DETAIL!F96</f>
        <v/>
      </c>
    </row>
    <row r="98" spans="3:7" ht="18" customHeight="1" x14ac:dyDescent="0.25">
      <c r="C98" s="14">
        <f>DETAIL!E97</f>
        <v>0</v>
      </c>
      <c r="D98" s="15" t="str">
        <f>DETAIL!G97</f>
        <v/>
      </c>
      <c r="E98" s="15" t="str">
        <f>DETAIL!H97</f>
        <v/>
      </c>
      <c r="F98" s="14" t="str">
        <f>DETAIL!I97</f>
        <v/>
      </c>
      <c r="G98" s="14" t="str">
        <f>DETAIL!F97</f>
        <v/>
      </c>
    </row>
    <row r="99" spans="3:7" ht="18" customHeight="1" x14ac:dyDescent="0.25">
      <c r="C99" s="14">
        <f>DETAIL!E98</f>
        <v>0</v>
      </c>
      <c r="D99" s="15" t="str">
        <f>DETAIL!G98</f>
        <v/>
      </c>
      <c r="E99" s="15" t="str">
        <f>DETAIL!H98</f>
        <v/>
      </c>
      <c r="F99" s="14" t="str">
        <f>DETAIL!I98</f>
        <v/>
      </c>
      <c r="G99" s="14" t="str">
        <f>DETAIL!F98</f>
        <v/>
      </c>
    </row>
    <row r="100" spans="3:7" ht="18" customHeight="1" x14ac:dyDescent="0.25">
      <c r="C100" s="14">
        <f>DETAIL!E99</f>
        <v>0</v>
      </c>
      <c r="D100" s="15" t="str">
        <f>DETAIL!G99</f>
        <v/>
      </c>
      <c r="E100" s="15" t="str">
        <f>DETAIL!H99</f>
        <v/>
      </c>
      <c r="F100" s="14" t="str">
        <f>DETAIL!I99</f>
        <v/>
      </c>
      <c r="G100" s="14" t="str">
        <f>DETAIL!F99</f>
        <v/>
      </c>
    </row>
    <row r="101" spans="3:7" ht="18" customHeight="1" x14ac:dyDescent="0.25">
      <c r="C101" s="14">
        <f>DETAIL!E100</f>
        <v>0</v>
      </c>
      <c r="D101" s="15" t="str">
        <f>DETAIL!G100</f>
        <v/>
      </c>
      <c r="E101" s="15" t="str">
        <f>DETAIL!H100</f>
        <v/>
      </c>
      <c r="F101" s="14" t="str">
        <f>DETAIL!I100</f>
        <v/>
      </c>
      <c r="G101" s="14" t="str">
        <f>DETAIL!F100</f>
        <v/>
      </c>
    </row>
    <row r="102" spans="3:7" ht="18" customHeight="1" x14ac:dyDescent="0.25">
      <c r="C102" s="14">
        <f>DETAIL!E101</f>
        <v>0</v>
      </c>
      <c r="D102" s="15" t="str">
        <f>DETAIL!G101</f>
        <v/>
      </c>
      <c r="E102" s="15" t="str">
        <f>DETAIL!H101</f>
        <v/>
      </c>
      <c r="F102" s="14" t="str">
        <f>DETAIL!I101</f>
        <v/>
      </c>
      <c r="G102" s="14" t="str">
        <f>DETAIL!F101</f>
        <v/>
      </c>
    </row>
    <row r="103" spans="3:7" ht="18" customHeight="1" x14ac:dyDescent="0.25">
      <c r="C103" s="14">
        <f>DETAIL!E102</f>
        <v>0</v>
      </c>
      <c r="D103" s="15" t="str">
        <f>DETAIL!G102</f>
        <v/>
      </c>
      <c r="E103" s="15" t="str">
        <f>DETAIL!H102</f>
        <v/>
      </c>
      <c r="F103" s="14" t="str">
        <f>DETAIL!I102</f>
        <v/>
      </c>
      <c r="G103" s="14" t="str">
        <f>DETAIL!F102</f>
        <v/>
      </c>
    </row>
    <row r="104" spans="3:7" ht="18" customHeight="1" x14ac:dyDescent="0.25">
      <c r="C104" s="14">
        <f>DETAIL!E103</f>
        <v>0</v>
      </c>
      <c r="D104" s="15" t="str">
        <f>DETAIL!G103</f>
        <v/>
      </c>
      <c r="E104" s="15" t="str">
        <f>DETAIL!H103</f>
        <v/>
      </c>
      <c r="F104" s="14" t="str">
        <f>DETAIL!I103</f>
        <v/>
      </c>
      <c r="G104" s="14" t="str">
        <f>DETAIL!F103</f>
        <v/>
      </c>
    </row>
    <row r="105" spans="3:7" ht="18" customHeight="1" x14ac:dyDescent="0.25">
      <c r="C105" s="14">
        <f>DETAIL!E104</f>
        <v>0</v>
      </c>
      <c r="D105" s="15" t="str">
        <f>DETAIL!G104</f>
        <v/>
      </c>
      <c r="E105" s="15" t="str">
        <f>DETAIL!H104</f>
        <v/>
      </c>
      <c r="F105" s="14" t="str">
        <f>DETAIL!I104</f>
        <v/>
      </c>
      <c r="G105" s="14" t="str">
        <f>DETAIL!F104</f>
        <v/>
      </c>
    </row>
    <row r="106" spans="3:7" ht="18" customHeight="1" x14ac:dyDescent="0.25">
      <c r="C106" s="14">
        <f>DETAIL!E105</f>
        <v>0</v>
      </c>
      <c r="D106" s="15" t="str">
        <f>DETAIL!G105</f>
        <v/>
      </c>
      <c r="E106" s="15" t="str">
        <f>DETAIL!H105</f>
        <v/>
      </c>
      <c r="F106" s="14" t="str">
        <f>DETAIL!I105</f>
        <v/>
      </c>
      <c r="G106" s="14" t="str">
        <f>DETAIL!F105</f>
        <v/>
      </c>
    </row>
    <row r="107" spans="3:7" ht="18" customHeight="1" x14ac:dyDescent="0.25">
      <c r="C107" s="14">
        <f>DETAIL!E106</f>
        <v>0</v>
      </c>
      <c r="D107" s="15" t="str">
        <f>DETAIL!G106</f>
        <v/>
      </c>
      <c r="E107" s="15" t="str">
        <f>DETAIL!H106</f>
        <v/>
      </c>
      <c r="F107" s="14" t="str">
        <f>DETAIL!I106</f>
        <v/>
      </c>
      <c r="G107" s="14" t="str">
        <f>DETAIL!F106</f>
        <v/>
      </c>
    </row>
    <row r="108" spans="3:7" ht="18" customHeight="1" x14ac:dyDescent="0.25">
      <c r="C108" s="14">
        <f>DETAIL!E107</f>
        <v>0</v>
      </c>
      <c r="D108" s="15" t="str">
        <f>DETAIL!G107</f>
        <v/>
      </c>
      <c r="E108" s="15" t="str">
        <f>DETAIL!H107</f>
        <v/>
      </c>
      <c r="F108" s="14" t="str">
        <f>DETAIL!I107</f>
        <v/>
      </c>
      <c r="G108" s="14" t="str">
        <f>DETAIL!F107</f>
        <v/>
      </c>
    </row>
    <row r="109" spans="3:7" ht="18" customHeight="1" x14ac:dyDescent="0.25">
      <c r="C109" s="14">
        <f>DETAIL!E108</f>
        <v>0</v>
      </c>
      <c r="D109" s="15" t="str">
        <f>DETAIL!G108</f>
        <v/>
      </c>
      <c r="E109" s="15" t="str">
        <f>DETAIL!H108</f>
        <v/>
      </c>
      <c r="F109" s="14" t="str">
        <f>DETAIL!I108</f>
        <v/>
      </c>
      <c r="G109" s="14" t="str">
        <f>DETAIL!F108</f>
        <v/>
      </c>
    </row>
    <row r="110" spans="3:7" ht="18" customHeight="1" x14ac:dyDescent="0.25">
      <c r="C110" s="14">
        <f>DETAIL!E109</f>
        <v>0</v>
      </c>
      <c r="D110" s="15" t="str">
        <f>DETAIL!G109</f>
        <v/>
      </c>
      <c r="E110" s="15" t="str">
        <f>DETAIL!H109</f>
        <v/>
      </c>
      <c r="F110" s="14" t="str">
        <f>DETAIL!I109</f>
        <v/>
      </c>
      <c r="G110" s="14" t="str">
        <f>DETAIL!F109</f>
        <v/>
      </c>
    </row>
    <row r="111" spans="3:7" ht="18" customHeight="1" x14ac:dyDescent="0.25">
      <c r="C111" s="14">
        <f>DETAIL!E110</f>
        <v>0</v>
      </c>
      <c r="D111" s="15" t="str">
        <f>DETAIL!G110</f>
        <v/>
      </c>
      <c r="E111" s="15" t="str">
        <f>DETAIL!H110</f>
        <v/>
      </c>
      <c r="F111" s="14" t="str">
        <f>DETAIL!I110</f>
        <v/>
      </c>
      <c r="G111" s="14" t="str">
        <f>DETAIL!F110</f>
        <v/>
      </c>
    </row>
    <row r="112" spans="3:7" ht="18" customHeight="1" x14ac:dyDescent="0.25">
      <c r="C112" s="14">
        <f>DETAIL!E111</f>
        <v>0</v>
      </c>
      <c r="D112" s="15" t="str">
        <f>DETAIL!G111</f>
        <v/>
      </c>
      <c r="E112" s="15" t="str">
        <f>DETAIL!H111</f>
        <v/>
      </c>
      <c r="F112" s="14" t="str">
        <f>DETAIL!I111</f>
        <v/>
      </c>
      <c r="G112" s="14" t="str">
        <f>DETAIL!F111</f>
        <v/>
      </c>
    </row>
    <row r="113" spans="3:7" ht="18" customHeight="1" x14ac:dyDescent="0.25">
      <c r="C113" s="14">
        <f>DETAIL!E112</f>
        <v>0</v>
      </c>
      <c r="D113" s="15" t="str">
        <f>DETAIL!G112</f>
        <v/>
      </c>
      <c r="E113" s="15" t="str">
        <f>DETAIL!H112</f>
        <v/>
      </c>
      <c r="F113" s="14" t="str">
        <f>DETAIL!I112</f>
        <v/>
      </c>
      <c r="G113" s="14" t="str">
        <f>DETAIL!F112</f>
        <v/>
      </c>
    </row>
    <row r="114" spans="3:7" ht="18" customHeight="1" x14ac:dyDescent="0.25">
      <c r="C114" s="14">
        <f>DETAIL!E113</f>
        <v>0</v>
      </c>
      <c r="D114" s="15" t="str">
        <f>DETAIL!G113</f>
        <v/>
      </c>
      <c r="E114" s="15" t="str">
        <f>DETAIL!H113</f>
        <v/>
      </c>
      <c r="F114" s="14" t="str">
        <f>DETAIL!I113</f>
        <v/>
      </c>
      <c r="G114" s="14" t="str">
        <f>DETAIL!F113</f>
        <v/>
      </c>
    </row>
    <row r="115" spans="3:7" ht="18" customHeight="1" x14ac:dyDescent="0.25">
      <c r="C115" s="14">
        <f>DETAIL!E114</f>
        <v>0</v>
      </c>
      <c r="D115" s="15" t="str">
        <f>DETAIL!G114</f>
        <v/>
      </c>
      <c r="E115" s="15" t="str">
        <f>DETAIL!H114</f>
        <v/>
      </c>
      <c r="F115" s="14" t="str">
        <f>DETAIL!I114</f>
        <v/>
      </c>
      <c r="G115" s="14" t="str">
        <f>DETAIL!F114</f>
        <v/>
      </c>
    </row>
    <row r="116" spans="3:7" ht="18" customHeight="1" x14ac:dyDescent="0.25">
      <c r="C116" s="14">
        <f>DETAIL!E115</f>
        <v>0</v>
      </c>
      <c r="D116" s="15" t="str">
        <f>DETAIL!G115</f>
        <v/>
      </c>
      <c r="E116" s="15" t="str">
        <f>DETAIL!H115</f>
        <v/>
      </c>
      <c r="F116" s="14" t="str">
        <f>DETAIL!I115</f>
        <v/>
      </c>
      <c r="G116" s="14" t="str">
        <f>DETAIL!F115</f>
        <v/>
      </c>
    </row>
    <row r="117" spans="3:7" ht="18" customHeight="1" x14ac:dyDescent="0.25">
      <c r="C117" s="14">
        <f>DETAIL!E116</f>
        <v>0</v>
      </c>
      <c r="D117" s="15" t="str">
        <f>DETAIL!G116</f>
        <v/>
      </c>
      <c r="E117" s="15" t="str">
        <f>DETAIL!H116</f>
        <v/>
      </c>
      <c r="F117" s="14" t="str">
        <f>DETAIL!I116</f>
        <v/>
      </c>
      <c r="G117" s="14" t="str">
        <f>DETAIL!F116</f>
        <v/>
      </c>
    </row>
    <row r="118" spans="3:7" ht="18" customHeight="1" x14ac:dyDescent="0.25">
      <c r="C118" s="14">
        <f>DETAIL!E117</f>
        <v>0</v>
      </c>
      <c r="D118" s="15" t="str">
        <f>DETAIL!G117</f>
        <v/>
      </c>
      <c r="E118" s="15" t="str">
        <f>DETAIL!H117</f>
        <v/>
      </c>
      <c r="F118" s="14" t="str">
        <f>DETAIL!I117</f>
        <v/>
      </c>
      <c r="G118" s="14" t="str">
        <f>DETAIL!F117</f>
        <v/>
      </c>
    </row>
    <row r="119" spans="3:7" ht="18" customHeight="1" x14ac:dyDescent="0.25">
      <c r="C119" s="14">
        <f>DETAIL!E118</f>
        <v>0</v>
      </c>
      <c r="D119" s="15" t="str">
        <f>DETAIL!G118</f>
        <v/>
      </c>
      <c r="E119" s="15" t="str">
        <f>DETAIL!H118</f>
        <v/>
      </c>
      <c r="F119" s="14" t="str">
        <f>DETAIL!I118</f>
        <v/>
      </c>
      <c r="G119" s="14" t="str">
        <f>DETAIL!F118</f>
        <v/>
      </c>
    </row>
    <row r="120" spans="3:7" ht="18" customHeight="1" x14ac:dyDescent="0.25">
      <c r="C120" s="14">
        <f>DETAIL!E119</f>
        <v>0</v>
      </c>
      <c r="D120" s="15" t="str">
        <f>DETAIL!G119</f>
        <v/>
      </c>
      <c r="E120" s="15" t="str">
        <f>DETAIL!H119</f>
        <v/>
      </c>
      <c r="F120" s="14" t="str">
        <f>DETAIL!I119</f>
        <v/>
      </c>
      <c r="G120" s="14" t="str">
        <f>DETAIL!F119</f>
        <v/>
      </c>
    </row>
    <row r="121" spans="3:7" ht="18" customHeight="1" x14ac:dyDescent="0.25">
      <c r="C121" s="14">
        <f>DETAIL!E120</f>
        <v>0</v>
      </c>
      <c r="D121" s="15" t="str">
        <f>DETAIL!G120</f>
        <v/>
      </c>
      <c r="E121" s="15" t="str">
        <f>DETAIL!H120</f>
        <v/>
      </c>
      <c r="F121" s="14" t="str">
        <f>DETAIL!I120</f>
        <v/>
      </c>
      <c r="G121" s="14" t="str">
        <f>DETAIL!F120</f>
        <v/>
      </c>
    </row>
    <row r="122" spans="3:7" ht="18" customHeight="1" x14ac:dyDescent="0.25">
      <c r="C122" s="14">
        <f>DETAIL!E121</f>
        <v>0</v>
      </c>
      <c r="D122" s="15" t="str">
        <f>DETAIL!G121</f>
        <v/>
      </c>
      <c r="E122" s="15" t="str">
        <f>DETAIL!H121</f>
        <v/>
      </c>
      <c r="F122" s="14" t="str">
        <f>DETAIL!I121</f>
        <v/>
      </c>
      <c r="G122" s="14" t="str">
        <f>DETAIL!F121</f>
        <v/>
      </c>
    </row>
    <row r="123" spans="3:7" ht="18" customHeight="1" x14ac:dyDescent="0.25">
      <c r="C123" s="14">
        <f>DETAIL!E122</f>
        <v>0</v>
      </c>
      <c r="D123" s="15" t="str">
        <f>DETAIL!G122</f>
        <v/>
      </c>
      <c r="E123" s="15" t="str">
        <f>DETAIL!H122</f>
        <v/>
      </c>
      <c r="F123" s="14" t="str">
        <f>DETAIL!I122</f>
        <v/>
      </c>
      <c r="G123" s="14" t="str">
        <f>DETAIL!F122</f>
        <v/>
      </c>
    </row>
    <row r="124" spans="3:7" ht="18" customHeight="1" x14ac:dyDescent="0.25">
      <c r="C124" s="14">
        <f>DETAIL!E123</f>
        <v>0</v>
      </c>
      <c r="D124" s="15" t="str">
        <f>DETAIL!G123</f>
        <v/>
      </c>
      <c r="E124" s="15" t="str">
        <f>DETAIL!H123</f>
        <v/>
      </c>
      <c r="F124" s="14" t="str">
        <f>DETAIL!I123</f>
        <v/>
      </c>
      <c r="G124" s="14" t="str">
        <f>DETAIL!F123</f>
        <v/>
      </c>
    </row>
    <row r="125" spans="3:7" ht="18" customHeight="1" x14ac:dyDescent="0.25">
      <c r="C125" s="14">
        <f>DETAIL!E124</f>
        <v>0</v>
      </c>
      <c r="D125" s="15" t="str">
        <f>DETAIL!G124</f>
        <v/>
      </c>
      <c r="E125" s="15" t="str">
        <f>DETAIL!H124</f>
        <v/>
      </c>
      <c r="F125" s="14" t="str">
        <f>DETAIL!I124</f>
        <v/>
      </c>
      <c r="G125" s="14" t="str">
        <f>DETAIL!F124</f>
        <v/>
      </c>
    </row>
    <row r="126" spans="3:7" ht="18" customHeight="1" x14ac:dyDescent="0.25">
      <c r="C126" s="14">
        <f>DETAIL!E125</f>
        <v>0</v>
      </c>
      <c r="D126" s="15" t="str">
        <f>DETAIL!G125</f>
        <v/>
      </c>
      <c r="E126" s="15" t="str">
        <f>DETAIL!H125</f>
        <v/>
      </c>
      <c r="F126" s="14" t="str">
        <f>DETAIL!I125</f>
        <v/>
      </c>
      <c r="G126" s="14" t="str">
        <f>DETAIL!F125</f>
        <v/>
      </c>
    </row>
    <row r="127" spans="3:7" ht="18" customHeight="1" x14ac:dyDescent="0.25">
      <c r="C127" s="14">
        <f>DETAIL!E126</f>
        <v>0</v>
      </c>
      <c r="D127" s="15" t="str">
        <f>DETAIL!G126</f>
        <v/>
      </c>
      <c r="E127" s="15" t="str">
        <f>DETAIL!H126</f>
        <v/>
      </c>
      <c r="F127" s="14" t="str">
        <f>DETAIL!I126</f>
        <v/>
      </c>
      <c r="G127" s="14" t="str">
        <f>DETAIL!F126</f>
        <v/>
      </c>
    </row>
    <row r="128" spans="3:7" ht="18" customHeight="1" x14ac:dyDescent="0.25">
      <c r="C128" s="14">
        <f>DETAIL!E127</f>
        <v>0</v>
      </c>
      <c r="D128" s="15" t="str">
        <f>DETAIL!G127</f>
        <v/>
      </c>
      <c r="E128" s="15" t="str">
        <f>DETAIL!H127</f>
        <v/>
      </c>
      <c r="F128" s="14" t="str">
        <f>DETAIL!I127</f>
        <v/>
      </c>
      <c r="G128" s="14" t="str">
        <f>DETAIL!F127</f>
        <v/>
      </c>
    </row>
    <row r="129" spans="3:7" ht="18" customHeight="1" x14ac:dyDescent="0.25">
      <c r="C129" s="14">
        <f>DETAIL!E128</f>
        <v>0</v>
      </c>
      <c r="D129" s="15" t="str">
        <f>DETAIL!G128</f>
        <v/>
      </c>
      <c r="E129" s="15" t="str">
        <f>DETAIL!H128</f>
        <v/>
      </c>
      <c r="F129" s="14" t="str">
        <f>DETAIL!I128</f>
        <v/>
      </c>
      <c r="G129" s="14" t="str">
        <f>DETAIL!F128</f>
        <v/>
      </c>
    </row>
    <row r="130" spans="3:7" ht="18" customHeight="1" x14ac:dyDescent="0.25">
      <c r="C130" s="14">
        <f>DETAIL!E129</f>
        <v>0</v>
      </c>
      <c r="D130" s="15" t="str">
        <f>DETAIL!G129</f>
        <v/>
      </c>
      <c r="E130" s="15" t="str">
        <f>DETAIL!H129</f>
        <v/>
      </c>
      <c r="F130" s="14" t="str">
        <f>DETAIL!I129</f>
        <v/>
      </c>
      <c r="G130" s="14" t="str">
        <f>DETAIL!F129</f>
        <v/>
      </c>
    </row>
    <row r="131" spans="3:7" ht="18" customHeight="1" x14ac:dyDescent="0.25">
      <c r="C131" s="14">
        <f>DETAIL!E130</f>
        <v>0</v>
      </c>
      <c r="D131" s="15" t="str">
        <f>DETAIL!G130</f>
        <v/>
      </c>
      <c r="E131" s="15" t="str">
        <f>DETAIL!H130</f>
        <v/>
      </c>
      <c r="F131" s="14" t="str">
        <f>DETAIL!I130</f>
        <v/>
      </c>
      <c r="G131" s="14" t="str">
        <f>DETAIL!F130</f>
        <v/>
      </c>
    </row>
    <row r="132" spans="3:7" ht="18" customHeight="1" x14ac:dyDescent="0.25">
      <c r="C132" s="14">
        <f>DETAIL!E131</f>
        <v>0</v>
      </c>
      <c r="D132" s="15" t="str">
        <f>DETAIL!G131</f>
        <v/>
      </c>
      <c r="E132" s="15" t="str">
        <f>DETAIL!H131</f>
        <v/>
      </c>
      <c r="F132" s="14" t="str">
        <f>DETAIL!I131</f>
        <v/>
      </c>
      <c r="G132" s="14" t="str">
        <f>DETAIL!F131</f>
        <v/>
      </c>
    </row>
    <row r="133" spans="3:7" ht="18" customHeight="1" x14ac:dyDescent="0.25">
      <c r="C133" s="14">
        <f>DETAIL!E132</f>
        <v>0</v>
      </c>
      <c r="D133" s="15" t="str">
        <f>DETAIL!G132</f>
        <v/>
      </c>
      <c r="E133" s="15" t="str">
        <f>DETAIL!H132</f>
        <v/>
      </c>
      <c r="F133" s="14" t="str">
        <f>DETAIL!I132</f>
        <v/>
      </c>
      <c r="G133" s="14" t="str">
        <f>DETAIL!F132</f>
        <v/>
      </c>
    </row>
    <row r="134" spans="3:7" ht="18" customHeight="1" x14ac:dyDescent="0.25">
      <c r="C134" s="14">
        <f>DETAIL!E133</f>
        <v>0</v>
      </c>
      <c r="D134" s="15" t="str">
        <f>DETAIL!G133</f>
        <v/>
      </c>
      <c r="E134" s="15" t="str">
        <f>DETAIL!H133</f>
        <v/>
      </c>
      <c r="F134" s="14" t="str">
        <f>DETAIL!I133</f>
        <v/>
      </c>
      <c r="G134" s="14" t="str">
        <f>DETAIL!F133</f>
        <v/>
      </c>
    </row>
    <row r="135" spans="3:7" ht="18" customHeight="1" x14ac:dyDescent="0.25">
      <c r="C135" s="14">
        <f>DETAIL!E134</f>
        <v>0</v>
      </c>
      <c r="D135" s="15" t="str">
        <f>DETAIL!G134</f>
        <v/>
      </c>
      <c r="E135" s="15" t="str">
        <f>DETAIL!H134</f>
        <v/>
      </c>
      <c r="F135" s="14" t="str">
        <f>DETAIL!I134</f>
        <v/>
      </c>
      <c r="G135" s="14" t="str">
        <f>DETAIL!F134</f>
        <v/>
      </c>
    </row>
    <row r="136" spans="3:7" ht="18" customHeight="1" x14ac:dyDescent="0.25">
      <c r="C136" s="14">
        <f>DETAIL!E135</f>
        <v>0</v>
      </c>
      <c r="D136" s="15" t="str">
        <f>DETAIL!G135</f>
        <v/>
      </c>
      <c r="E136" s="15" t="str">
        <f>DETAIL!H135</f>
        <v/>
      </c>
      <c r="F136" s="14" t="str">
        <f>DETAIL!I135</f>
        <v/>
      </c>
      <c r="G136" s="14" t="str">
        <f>DETAIL!F135</f>
        <v/>
      </c>
    </row>
    <row r="137" spans="3:7" ht="18" customHeight="1" x14ac:dyDescent="0.25">
      <c r="C137" s="14">
        <f>DETAIL!E136</f>
        <v>0</v>
      </c>
      <c r="D137" s="15" t="str">
        <f>DETAIL!G136</f>
        <v/>
      </c>
      <c r="E137" s="15" t="str">
        <f>DETAIL!H136</f>
        <v/>
      </c>
      <c r="F137" s="14" t="str">
        <f>DETAIL!I136</f>
        <v/>
      </c>
      <c r="G137" s="14" t="str">
        <f>DETAIL!F136</f>
        <v/>
      </c>
    </row>
    <row r="138" spans="3:7" ht="18" customHeight="1" x14ac:dyDescent="0.25">
      <c r="C138" s="14">
        <f>DETAIL!E137</f>
        <v>0</v>
      </c>
      <c r="D138" s="15" t="str">
        <f>DETAIL!G137</f>
        <v/>
      </c>
      <c r="E138" s="15" t="str">
        <f>DETAIL!H137</f>
        <v/>
      </c>
      <c r="F138" s="14" t="str">
        <f>DETAIL!I137</f>
        <v/>
      </c>
      <c r="G138" s="14" t="str">
        <f>DETAIL!F137</f>
        <v/>
      </c>
    </row>
    <row r="139" spans="3:7" ht="18" customHeight="1" x14ac:dyDescent="0.25">
      <c r="C139" s="14">
        <f>DETAIL!E138</f>
        <v>0</v>
      </c>
      <c r="D139" s="15" t="str">
        <f>DETAIL!G138</f>
        <v/>
      </c>
      <c r="E139" s="15" t="str">
        <f>DETAIL!H138</f>
        <v/>
      </c>
      <c r="F139" s="14" t="str">
        <f>DETAIL!I138</f>
        <v/>
      </c>
      <c r="G139" s="14" t="str">
        <f>DETAIL!F138</f>
        <v/>
      </c>
    </row>
    <row r="140" spans="3:7" ht="18" customHeight="1" x14ac:dyDescent="0.25">
      <c r="C140" s="14">
        <f>DETAIL!E139</f>
        <v>0</v>
      </c>
      <c r="D140" s="15" t="str">
        <f>DETAIL!G139</f>
        <v/>
      </c>
      <c r="E140" s="15" t="str">
        <f>DETAIL!H139</f>
        <v/>
      </c>
      <c r="F140" s="14" t="str">
        <f>DETAIL!I139</f>
        <v/>
      </c>
      <c r="G140" s="14" t="str">
        <f>DETAIL!F139</f>
        <v/>
      </c>
    </row>
    <row r="141" spans="3:7" ht="18" customHeight="1" x14ac:dyDescent="0.25">
      <c r="C141" s="14">
        <f>DETAIL!E140</f>
        <v>0</v>
      </c>
      <c r="D141" s="15" t="str">
        <f>DETAIL!G140</f>
        <v/>
      </c>
      <c r="E141" s="15" t="str">
        <f>DETAIL!H140</f>
        <v/>
      </c>
      <c r="F141" s="14" t="str">
        <f>DETAIL!I140</f>
        <v/>
      </c>
      <c r="G141" s="14" t="str">
        <f>DETAIL!F140</f>
        <v/>
      </c>
    </row>
    <row r="142" spans="3:7" ht="18" customHeight="1" x14ac:dyDescent="0.25">
      <c r="C142" s="14">
        <f>DETAIL!E141</f>
        <v>0</v>
      </c>
      <c r="D142" s="15" t="str">
        <f>DETAIL!G141</f>
        <v/>
      </c>
      <c r="E142" s="15" t="str">
        <f>DETAIL!H141</f>
        <v/>
      </c>
      <c r="F142" s="14" t="str">
        <f>DETAIL!I141</f>
        <v/>
      </c>
      <c r="G142" s="14" t="str">
        <f>DETAIL!F141</f>
        <v/>
      </c>
    </row>
    <row r="143" spans="3:7" ht="18" customHeight="1" x14ac:dyDescent="0.25">
      <c r="C143" s="14">
        <f>DETAIL!E142</f>
        <v>0</v>
      </c>
      <c r="D143" s="15" t="str">
        <f>DETAIL!G142</f>
        <v/>
      </c>
      <c r="E143" s="15" t="str">
        <f>DETAIL!H142</f>
        <v/>
      </c>
      <c r="F143" s="14" t="str">
        <f>DETAIL!I142</f>
        <v/>
      </c>
      <c r="G143" s="14" t="str">
        <f>DETAIL!F142</f>
        <v/>
      </c>
    </row>
    <row r="144" spans="3:7" ht="18" customHeight="1" x14ac:dyDescent="0.25">
      <c r="C144" s="14">
        <f>DETAIL!E143</f>
        <v>0</v>
      </c>
      <c r="D144" s="15" t="str">
        <f>DETAIL!G143</f>
        <v/>
      </c>
      <c r="E144" s="15" t="str">
        <f>DETAIL!H143</f>
        <v/>
      </c>
      <c r="F144" s="14" t="str">
        <f>DETAIL!I143</f>
        <v/>
      </c>
      <c r="G144" s="14" t="str">
        <f>DETAIL!F143</f>
        <v/>
      </c>
    </row>
    <row r="145" spans="3:7" ht="18" customHeight="1" x14ac:dyDescent="0.25">
      <c r="C145" s="14">
        <f>DETAIL!E144</f>
        <v>0</v>
      </c>
      <c r="D145" s="15" t="str">
        <f>DETAIL!G144</f>
        <v/>
      </c>
      <c r="E145" s="15" t="str">
        <f>DETAIL!H144</f>
        <v/>
      </c>
      <c r="F145" s="14" t="str">
        <f>DETAIL!I144</f>
        <v/>
      </c>
      <c r="G145" s="14" t="str">
        <f>DETAIL!F144</f>
        <v/>
      </c>
    </row>
    <row r="146" spans="3:7" ht="18" customHeight="1" x14ac:dyDescent="0.25">
      <c r="C146" s="14">
        <f>DETAIL!E145</f>
        <v>0</v>
      </c>
      <c r="D146" s="15" t="str">
        <f>DETAIL!G145</f>
        <v/>
      </c>
      <c r="E146" s="15" t="str">
        <f>DETAIL!H145</f>
        <v/>
      </c>
      <c r="F146" s="14" t="str">
        <f>DETAIL!I145</f>
        <v/>
      </c>
      <c r="G146" s="14" t="str">
        <f>DETAIL!F145</f>
        <v/>
      </c>
    </row>
    <row r="147" spans="3:7" ht="18" customHeight="1" x14ac:dyDescent="0.25">
      <c r="C147" s="14">
        <f>DETAIL!E146</f>
        <v>0</v>
      </c>
      <c r="D147" s="15" t="str">
        <f>DETAIL!G146</f>
        <v/>
      </c>
      <c r="E147" s="15" t="str">
        <f>DETAIL!H146</f>
        <v/>
      </c>
      <c r="F147" s="14" t="str">
        <f>DETAIL!I146</f>
        <v/>
      </c>
      <c r="G147" s="14" t="str">
        <f>DETAIL!F146</f>
        <v/>
      </c>
    </row>
    <row r="148" spans="3:7" ht="18" customHeight="1" x14ac:dyDescent="0.25">
      <c r="C148" s="14">
        <f>DETAIL!E147</f>
        <v>0</v>
      </c>
      <c r="D148" s="15" t="str">
        <f>DETAIL!G147</f>
        <v/>
      </c>
      <c r="E148" s="15" t="str">
        <f>DETAIL!H147</f>
        <v/>
      </c>
      <c r="F148" s="14" t="str">
        <f>DETAIL!I147</f>
        <v/>
      </c>
      <c r="G148" s="14" t="str">
        <f>DETAIL!F147</f>
        <v/>
      </c>
    </row>
    <row r="149" spans="3:7" ht="18" customHeight="1" x14ac:dyDescent="0.25">
      <c r="C149" s="14">
        <f>DETAIL!E148</f>
        <v>0</v>
      </c>
      <c r="D149" s="15" t="str">
        <f>DETAIL!G148</f>
        <v/>
      </c>
      <c r="E149" s="15" t="str">
        <f>DETAIL!H148</f>
        <v/>
      </c>
      <c r="F149" s="14" t="str">
        <f>DETAIL!I148</f>
        <v/>
      </c>
      <c r="G149" s="14" t="str">
        <f>DETAIL!F148</f>
        <v/>
      </c>
    </row>
    <row r="150" spans="3:7" ht="18" customHeight="1" x14ac:dyDescent="0.25">
      <c r="C150" s="14">
        <f>DETAIL!E149</f>
        <v>0</v>
      </c>
      <c r="D150" s="15" t="str">
        <f>DETAIL!G149</f>
        <v/>
      </c>
      <c r="E150" s="15" t="str">
        <f>DETAIL!H149</f>
        <v/>
      </c>
      <c r="F150" s="14" t="str">
        <f>DETAIL!I149</f>
        <v/>
      </c>
      <c r="G150" s="14" t="str">
        <f>DETAIL!F149</f>
        <v/>
      </c>
    </row>
    <row r="151" spans="3:7" ht="18" customHeight="1" x14ac:dyDescent="0.25">
      <c r="C151" s="14">
        <f>DETAIL!E150</f>
        <v>0</v>
      </c>
      <c r="D151" s="15" t="str">
        <f>DETAIL!G150</f>
        <v/>
      </c>
      <c r="E151" s="15" t="str">
        <f>DETAIL!H150</f>
        <v/>
      </c>
      <c r="F151" s="14" t="str">
        <f>DETAIL!I150</f>
        <v/>
      </c>
      <c r="G151" s="14" t="str">
        <f>DETAIL!F150</f>
        <v/>
      </c>
    </row>
    <row r="152" spans="3:7" ht="18" customHeight="1" x14ac:dyDescent="0.25">
      <c r="C152" s="14">
        <f>DETAIL!E151</f>
        <v>0</v>
      </c>
      <c r="D152" s="15" t="str">
        <f>DETAIL!G151</f>
        <v/>
      </c>
      <c r="E152" s="15" t="str">
        <f>DETAIL!H151</f>
        <v/>
      </c>
      <c r="F152" s="14" t="str">
        <f>DETAIL!I151</f>
        <v/>
      </c>
      <c r="G152" s="14" t="str">
        <f>DETAIL!F151</f>
        <v/>
      </c>
    </row>
    <row r="153" spans="3:7" ht="18" customHeight="1" x14ac:dyDescent="0.25">
      <c r="C153" s="14">
        <f>DETAIL!E152</f>
        <v>0</v>
      </c>
      <c r="D153" s="15" t="str">
        <f>DETAIL!G152</f>
        <v/>
      </c>
      <c r="E153" s="15" t="str">
        <f>DETAIL!H152</f>
        <v/>
      </c>
      <c r="F153" s="14" t="str">
        <f>DETAIL!I152</f>
        <v/>
      </c>
      <c r="G153" s="14" t="str">
        <f>DETAIL!F152</f>
        <v/>
      </c>
    </row>
    <row r="154" spans="3:7" ht="18" customHeight="1" x14ac:dyDescent="0.25">
      <c r="C154" s="14">
        <f>DETAIL!E153</f>
        <v>0</v>
      </c>
      <c r="D154" s="15" t="str">
        <f>DETAIL!G153</f>
        <v/>
      </c>
      <c r="E154" s="15" t="str">
        <f>DETAIL!H153</f>
        <v/>
      </c>
      <c r="F154" s="14" t="str">
        <f>DETAIL!I153</f>
        <v/>
      </c>
      <c r="G154" s="14" t="str">
        <f>DETAIL!F153</f>
        <v/>
      </c>
    </row>
    <row r="155" spans="3:7" ht="18" customHeight="1" x14ac:dyDescent="0.25">
      <c r="C155" s="14">
        <f>DETAIL!E154</f>
        <v>0</v>
      </c>
      <c r="D155" s="15" t="str">
        <f>DETAIL!G154</f>
        <v/>
      </c>
      <c r="E155" s="15" t="str">
        <f>DETAIL!H154</f>
        <v/>
      </c>
      <c r="F155" s="14" t="str">
        <f>DETAIL!I154</f>
        <v/>
      </c>
      <c r="G155" s="14" t="str">
        <f>DETAIL!F154</f>
        <v/>
      </c>
    </row>
    <row r="156" spans="3:7" ht="18" customHeight="1" x14ac:dyDescent="0.25">
      <c r="C156" s="14">
        <f>DETAIL!E155</f>
        <v>0</v>
      </c>
      <c r="D156" s="15" t="str">
        <f>DETAIL!G155</f>
        <v/>
      </c>
      <c r="E156" s="15" t="str">
        <f>DETAIL!H155</f>
        <v/>
      </c>
      <c r="F156" s="14" t="str">
        <f>DETAIL!I155</f>
        <v/>
      </c>
      <c r="G156" s="14" t="str">
        <f>DETAIL!F155</f>
        <v/>
      </c>
    </row>
    <row r="157" spans="3:7" ht="18" customHeight="1" x14ac:dyDescent="0.25">
      <c r="C157" s="14">
        <f>DETAIL!E156</f>
        <v>0</v>
      </c>
      <c r="D157" s="15" t="str">
        <f>DETAIL!G156</f>
        <v/>
      </c>
      <c r="E157" s="15" t="str">
        <f>DETAIL!H156</f>
        <v/>
      </c>
      <c r="F157" s="14" t="str">
        <f>DETAIL!I156</f>
        <v/>
      </c>
      <c r="G157" s="14" t="str">
        <f>DETAIL!F156</f>
        <v/>
      </c>
    </row>
    <row r="158" spans="3:7" ht="18" customHeight="1" x14ac:dyDescent="0.25">
      <c r="C158" s="14">
        <f>DETAIL!E157</f>
        <v>0</v>
      </c>
      <c r="D158" s="15" t="str">
        <f>DETAIL!G157</f>
        <v/>
      </c>
      <c r="E158" s="15" t="str">
        <f>DETAIL!H157</f>
        <v/>
      </c>
      <c r="F158" s="14" t="str">
        <f>DETAIL!I157</f>
        <v/>
      </c>
      <c r="G158" s="14" t="str">
        <f>DETAIL!F157</f>
        <v/>
      </c>
    </row>
    <row r="159" spans="3:7" ht="18" customHeight="1" x14ac:dyDescent="0.25">
      <c r="C159" s="14">
        <f>DETAIL!E158</f>
        <v>0</v>
      </c>
      <c r="D159" s="15" t="str">
        <f>DETAIL!G158</f>
        <v/>
      </c>
      <c r="E159" s="15" t="str">
        <f>DETAIL!H158</f>
        <v/>
      </c>
      <c r="F159" s="14" t="str">
        <f>DETAIL!I158</f>
        <v/>
      </c>
      <c r="G159" s="14" t="str">
        <f>DETAIL!F158</f>
        <v/>
      </c>
    </row>
    <row r="160" spans="3:7" ht="18" customHeight="1" x14ac:dyDescent="0.25">
      <c r="C160" s="14">
        <f>DETAIL!E159</f>
        <v>0</v>
      </c>
      <c r="D160" s="15" t="str">
        <f>DETAIL!G159</f>
        <v/>
      </c>
      <c r="E160" s="15" t="str">
        <f>DETAIL!H159</f>
        <v/>
      </c>
      <c r="F160" s="14" t="str">
        <f>DETAIL!I159</f>
        <v/>
      </c>
      <c r="G160" s="14" t="str">
        <f>DETAIL!F159</f>
        <v/>
      </c>
    </row>
    <row r="161" spans="3:7" ht="18" customHeight="1" x14ac:dyDescent="0.25">
      <c r="C161" s="14">
        <f>DETAIL!E160</f>
        <v>0</v>
      </c>
      <c r="D161" s="15" t="str">
        <f>DETAIL!G160</f>
        <v/>
      </c>
      <c r="E161" s="15" t="str">
        <f>DETAIL!H160</f>
        <v/>
      </c>
      <c r="F161" s="14" t="str">
        <f>DETAIL!I160</f>
        <v/>
      </c>
      <c r="G161" s="14" t="str">
        <f>DETAIL!F160</f>
        <v/>
      </c>
    </row>
    <row r="162" spans="3:7" ht="18" customHeight="1" x14ac:dyDescent="0.25">
      <c r="C162" s="14">
        <f>DETAIL!E161</f>
        <v>0</v>
      </c>
      <c r="D162" s="15" t="str">
        <f>DETAIL!G161</f>
        <v/>
      </c>
      <c r="E162" s="15" t="str">
        <f>DETAIL!H161</f>
        <v/>
      </c>
      <c r="F162" s="14" t="str">
        <f>DETAIL!I161</f>
        <v/>
      </c>
      <c r="G162" s="14" t="str">
        <f>DETAIL!F161</f>
        <v/>
      </c>
    </row>
    <row r="163" spans="3:7" ht="18" customHeight="1" x14ac:dyDescent="0.25">
      <c r="C163" s="14">
        <f>DETAIL!E162</f>
        <v>0</v>
      </c>
      <c r="D163" s="15" t="str">
        <f>DETAIL!G162</f>
        <v/>
      </c>
      <c r="E163" s="15" t="str">
        <f>DETAIL!H162</f>
        <v/>
      </c>
      <c r="F163" s="14" t="str">
        <f>DETAIL!I162</f>
        <v/>
      </c>
      <c r="G163" s="14" t="str">
        <f>DETAIL!F162</f>
        <v/>
      </c>
    </row>
    <row r="164" spans="3:7" ht="18" customHeight="1" x14ac:dyDescent="0.25">
      <c r="C164" s="14">
        <f>DETAIL!E163</f>
        <v>0</v>
      </c>
      <c r="D164" s="15" t="str">
        <f>DETAIL!G163</f>
        <v/>
      </c>
      <c r="E164" s="15" t="str">
        <f>DETAIL!H163</f>
        <v/>
      </c>
      <c r="F164" s="14" t="str">
        <f>DETAIL!I163</f>
        <v/>
      </c>
      <c r="G164" s="14" t="str">
        <f>DETAIL!F163</f>
        <v/>
      </c>
    </row>
    <row r="165" spans="3:7" ht="18" customHeight="1" x14ac:dyDescent="0.25">
      <c r="C165" s="14">
        <f>DETAIL!E164</f>
        <v>0</v>
      </c>
      <c r="D165" s="15" t="str">
        <f>DETAIL!G164</f>
        <v/>
      </c>
      <c r="E165" s="15" t="str">
        <f>DETAIL!H164</f>
        <v/>
      </c>
      <c r="F165" s="14" t="str">
        <f>DETAIL!I164</f>
        <v/>
      </c>
      <c r="G165" s="14" t="str">
        <f>DETAIL!F164</f>
        <v/>
      </c>
    </row>
    <row r="166" spans="3:7" ht="18" customHeight="1" x14ac:dyDescent="0.25">
      <c r="C166" s="14">
        <f>DETAIL!E165</f>
        <v>0</v>
      </c>
      <c r="D166" s="15" t="str">
        <f>DETAIL!G165</f>
        <v/>
      </c>
      <c r="E166" s="15" t="str">
        <f>DETAIL!H165</f>
        <v/>
      </c>
      <c r="F166" s="14" t="str">
        <f>DETAIL!I165</f>
        <v/>
      </c>
      <c r="G166" s="14" t="str">
        <f>DETAIL!F165</f>
        <v/>
      </c>
    </row>
    <row r="167" spans="3:7" ht="18" customHeight="1" x14ac:dyDescent="0.25">
      <c r="C167" s="14">
        <f>DETAIL!E166</f>
        <v>0</v>
      </c>
      <c r="D167" s="15" t="str">
        <f>DETAIL!G166</f>
        <v/>
      </c>
      <c r="E167" s="15" t="str">
        <f>DETAIL!H166</f>
        <v/>
      </c>
      <c r="F167" s="14" t="str">
        <f>DETAIL!I166</f>
        <v/>
      </c>
      <c r="G167" s="14" t="str">
        <f>DETAIL!F166</f>
        <v/>
      </c>
    </row>
    <row r="168" spans="3:7" ht="18" customHeight="1" x14ac:dyDescent="0.25">
      <c r="C168" s="14">
        <f>DETAIL!E167</f>
        <v>0</v>
      </c>
      <c r="D168" s="15" t="str">
        <f>DETAIL!G167</f>
        <v/>
      </c>
      <c r="E168" s="15" t="str">
        <f>DETAIL!H167</f>
        <v/>
      </c>
      <c r="F168" s="14" t="str">
        <f>DETAIL!I167</f>
        <v/>
      </c>
      <c r="G168" s="14" t="str">
        <f>DETAIL!F167</f>
        <v/>
      </c>
    </row>
    <row r="169" spans="3:7" ht="18" customHeight="1" x14ac:dyDescent="0.25">
      <c r="C169" s="14">
        <f>DETAIL!E168</f>
        <v>0</v>
      </c>
      <c r="D169" s="15" t="str">
        <f>DETAIL!G168</f>
        <v/>
      </c>
      <c r="E169" s="15" t="str">
        <f>DETAIL!H168</f>
        <v/>
      </c>
      <c r="F169" s="14" t="str">
        <f>DETAIL!I168</f>
        <v/>
      </c>
      <c r="G169" s="14" t="str">
        <f>DETAIL!F168</f>
        <v/>
      </c>
    </row>
    <row r="170" spans="3:7" ht="18" customHeight="1" x14ac:dyDescent="0.25">
      <c r="C170" s="14">
        <f>DETAIL!E169</f>
        <v>0</v>
      </c>
      <c r="D170" s="15" t="str">
        <f>DETAIL!G169</f>
        <v/>
      </c>
      <c r="E170" s="15" t="str">
        <f>DETAIL!H169</f>
        <v/>
      </c>
      <c r="F170" s="14" t="str">
        <f>DETAIL!I169</f>
        <v/>
      </c>
      <c r="G170" s="14" t="str">
        <f>DETAIL!F169</f>
        <v/>
      </c>
    </row>
    <row r="171" spans="3:7" ht="18" customHeight="1" x14ac:dyDescent="0.25">
      <c r="C171" s="14">
        <f>DETAIL!E170</f>
        <v>0</v>
      </c>
      <c r="D171" s="15" t="str">
        <f>DETAIL!G170</f>
        <v/>
      </c>
      <c r="E171" s="15" t="str">
        <f>DETAIL!H170</f>
        <v/>
      </c>
      <c r="F171" s="14" t="str">
        <f>DETAIL!I170</f>
        <v/>
      </c>
      <c r="G171" s="14" t="str">
        <f>DETAIL!F170</f>
        <v/>
      </c>
    </row>
    <row r="172" spans="3:7" ht="18" customHeight="1" x14ac:dyDescent="0.25">
      <c r="C172" s="14">
        <f>DETAIL!E171</f>
        <v>0</v>
      </c>
      <c r="D172" s="15" t="str">
        <f>DETAIL!G171</f>
        <v/>
      </c>
      <c r="E172" s="15" t="str">
        <f>DETAIL!H171</f>
        <v/>
      </c>
      <c r="F172" s="14" t="str">
        <f>DETAIL!I171</f>
        <v/>
      </c>
      <c r="G172" s="14" t="str">
        <f>DETAIL!F171</f>
        <v/>
      </c>
    </row>
    <row r="173" spans="3:7" ht="18" customHeight="1" x14ac:dyDescent="0.25">
      <c r="C173" s="14">
        <f>DETAIL!E172</f>
        <v>0</v>
      </c>
      <c r="D173" s="15" t="str">
        <f>DETAIL!G172</f>
        <v/>
      </c>
      <c r="E173" s="15" t="str">
        <f>DETAIL!H172</f>
        <v/>
      </c>
      <c r="F173" s="14" t="str">
        <f>DETAIL!I172</f>
        <v/>
      </c>
      <c r="G173" s="14" t="str">
        <f>DETAIL!F172</f>
        <v/>
      </c>
    </row>
    <row r="174" spans="3:7" ht="18" customHeight="1" x14ac:dyDescent="0.25">
      <c r="C174" s="14">
        <f>DETAIL!E173</f>
        <v>0</v>
      </c>
      <c r="D174" s="15" t="str">
        <f>DETAIL!G173</f>
        <v/>
      </c>
      <c r="E174" s="15" t="str">
        <f>DETAIL!H173</f>
        <v/>
      </c>
      <c r="F174" s="14" t="str">
        <f>DETAIL!I173</f>
        <v/>
      </c>
      <c r="G174" s="14" t="str">
        <f>DETAIL!F173</f>
        <v/>
      </c>
    </row>
    <row r="175" spans="3:7" ht="18" customHeight="1" x14ac:dyDescent="0.25">
      <c r="C175" s="14">
        <f>DETAIL!E174</f>
        <v>0</v>
      </c>
      <c r="D175" s="15" t="str">
        <f>DETAIL!G174</f>
        <v/>
      </c>
      <c r="E175" s="15" t="str">
        <f>DETAIL!H174</f>
        <v/>
      </c>
      <c r="F175" s="14" t="str">
        <f>DETAIL!I174</f>
        <v/>
      </c>
      <c r="G175" s="14" t="str">
        <f>DETAIL!F174</f>
        <v/>
      </c>
    </row>
    <row r="176" spans="3:7" ht="18" customHeight="1" x14ac:dyDescent="0.25">
      <c r="C176" s="14">
        <f>DETAIL!E175</f>
        <v>0</v>
      </c>
      <c r="D176" s="15" t="str">
        <f>DETAIL!G175</f>
        <v/>
      </c>
      <c r="E176" s="15" t="str">
        <f>DETAIL!H175</f>
        <v/>
      </c>
      <c r="F176" s="14" t="str">
        <f>DETAIL!I175</f>
        <v/>
      </c>
      <c r="G176" s="14" t="str">
        <f>DETAIL!F175</f>
        <v/>
      </c>
    </row>
    <row r="177" spans="3:7" ht="18" customHeight="1" x14ac:dyDescent="0.25">
      <c r="C177" s="14">
        <f>DETAIL!E176</f>
        <v>0</v>
      </c>
      <c r="D177" s="15" t="str">
        <f>DETAIL!G176</f>
        <v/>
      </c>
      <c r="E177" s="15" t="str">
        <f>DETAIL!H176</f>
        <v/>
      </c>
      <c r="F177" s="14" t="str">
        <f>DETAIL!I176</f>
        <v/>
      </c>
      <c r="G177" s="14" t="str">
        <f>DETAIL!F176</f>
        <v/>
      </c>
    </row>
    <row r="178" spans="3:7" ht="18" customHeight="1" x14ac:dyDescent="0.25">
      <c r="C178" s="14">
        <f>DETAIL!E177</f>
        <v>0</v>
      </c>
      <c r="D178" s="15" t="str">
        <f>DETAIL!G177</f>
        <v/>
      </c>
      <c r="E178" s="15" t="str">
        <f>DETAIL!H177</f>
        <v/>
      </c>
      <c r="F178" s="14" t="str">
        <f>DETAIL!I177</f>
        <v/>
      </c>
      <c r="G178" s="14" t="str">
        <f>DETAIL!F177</f>
        <v/>
      </c>
    </row>
    <row r="179" spans="3:7" ht="18" customHeight="1" x14ac:dyDescent="0.25">
      <c r="C179" s="14">
        <f>DETAIL!E178</f>
        <v>0</v>
      </c>
      <c r="D179" s="15" t="str">
        <f>DETAIL!G178</f>
        <v/>
      </c>
      <c r="E179" s="15" t="str">
        <f>DETAIL!H178</f>
        <v/>
      </c>
      <c r="F179" s="14" t="str">
        <f>DETAIL!I178</f>
        <v/>
      </c>
      <c r="G179" s="14" t="str">
        <f>DETAIL!F178</f>
        <v/>
      </c>
    </row>
    <row r="180" spans="3:7" ht="18" customHeight="1" x14ac:dyDescent="0.25">
      <c r="C180" s="14">
        <f>DETAIL!E179</f>
        <v>0</v>
      </c>
      <c r="D180" s="15" t="str">
        <f>DETAIL!G179</f>
        <v/>
      </c>
      <c r="E180" s="15" t="str">
        <f>DETAIL!H179</f>
        <v/>
      </c>
      <c r="F180" s="14" t="str">
        <f>DETAIL!I179</f>
        <v/>
      </c>
      <c r="G180" s="14" t="str">
        <f>DETAIL!F179</f>
        <v/>
      </c>
    </row>
    <row r="181" spans="3:7" ht="18" customHeight="1" x14ac:dyDescent="0.25">
      <c r="C181" s="14">
        <f>DETAIL!E180</f>
        <v>0</v>
      </c>
      <c r="D181" s="15" t="str">
        <f>DETAIL!G180</f>
        <v/>
      </c>
      <c r="E181" s="15" t="str">
        <f>DETAIL!H180</f>
        <v/>
      </c>
      <c r="F181" s="14" t="str">
        <f>DETAIL!I180</f>
        <v/>
      </c>
      <c r="G181" s="14" t="str">
        <f>DETAIL!F180</f>
        <v/>
      </c>
    </row>
    <row r="182" spans="3:7" ht="18" customHeight="1" x14ac:dyDescent="0.25">
      <c r="C182" s="14">
        <f>DETAIL!E181</f>
        <v>0</v>
      </c>
      <c r="D182" s="15" t="str">
        <f>DETAIL!G181</f>
        <v/>
      </c>
      <c r="E182" s="15" t="str">
        <f>DETAIL!H181</f>
        <v/>
      </c>
      <c r="F182" s="14" t="str">
        <f>DETAIL!I181</f>
        <v/>
      </c>
      <c r="G182" s="14" t="str">
        <f>DETAIL!F181</f>
        <v/>
      </c>
    </row>
    <row r="183" spans="3:7" ht="18" customHeight="1" x14ac:dyDescent="0.25">
      <c r="C183" s="14">
        <f>DETAIL!E182</f>
        <v>0</v>
      </c>
      <c r="D183" s="15" t="str">
        <f>DETAIL!G182</f>
        <v/>
      </c>
      <c r="E183" s="15" t="str">
        <f>DETAIL!H182</f>
        <v/>
      </c>
      <c r="F183" s="14" t="str">
        <f>DETAIL!I182</f>
        <v/>
      </c>
      <c r="G183" s="14" t="str">
        <f>DETAIL!F182</f>
        <v/>
      </c>
    </row>
    <row r="184" spans="3:7" ht="18" customHeight="1" x14ac:dyDescent="0.25">
      <c r="C184" s="14">
        <f>DETAIL!E183</f>
        <v>0</v>
      </c>
      <c r="D184" s="15" t="str">
        <f>DETAIL!G183</f>
        <v/>
      </c>
      <c r="E184" s="15" t="str">
        <f>DETAIL!H183</f>
        <v/>
      </c>
      <c r="F184" s="14" t="str">
        <f>DETAIL!I183</f>
        <v/>
      </c>
      <c r="G184" s="14" t="str">
        <f>DETAIL!F183</f>
        <v/>
      </c>
    </row>
    <row r="185" spans="3:7" ht="18" customHeight="1" x14ac:dyDescent="0.25">
      <c r="C185" s="14">
        <f>DETAIL!E184</f>
        <v>0</v>
      </c>
      <c r="D185" s="15" t="str">
        <f>DETAIL!G184</f>
        <v/>
      </c>
      <c r="E185" s="15" t="str">
        <f>DETAIL!H184</f>
        <v/>
      </c>
      <c r="F185" s="14" t="str">
        <f>DETAIL!I184</f>
        <v/>
      </c>
      <c r="G185" s="14" t="str">
        <f>DETAIL!F184</f>
        <v/>
      </c>
    </row>
    <row r="186" spans="3:7" ht="18" customHeight="1" x14ac:dyDescent="0.25">
      <c r="C186" s="14">
        <f>DETAIL!E185</f>
        <v>0</v>
      </c>
      <c r="D186" s="15" t="str">
        <f>DETAIL!G185</f>
        <v/>
      </c>
      <c r="E186" s="15" t="str">
        <f>DETAIL!H185</f>
        <v/>
      </c>
      <c r="F186" s="14" t="str">
        <f>DETAIL!I185</f>
        <v/>
      </c>
      <c r="G186" s="14" t="str">
        <f>DETAIL!F185</f>
        <v/>
      </c>
    </row>
    <row r="187" spans="3:7" ht="18" customHeight="1" x14ac:dyDescent="0.25">
      <c r="C187" s="14">
        <f>DETAIL!E186</f>
        <v>0</v>
      </c>
      <c r="D187" s="15" t="str">
        <f>DETAIL!G186</f>
        <v/>
      </c>
      <c r="E187" s="15" t="str">
        <f>DETAIL!H186</f>
        <v/>
      </c>
      <c r="F187" s="14" t="str">
        <f>DETAIL!I186</f>
        <v/>
      </c>
      <c r="G187" s="14" t="str">
        <f>DETAIL!F186</f>
        <v/>
      </c>
    </row>
    <row r="188" spans="3:7" ht="18" customHeight="1" x14ac:dyDescent="0.25">
      <c r="C188" s="14">
        <f>DETAIL!E187</f>
        <v>0</v>
      </c>
      <c r="D188" s="15" t="str">
        <f>DETAIL!G187</f>
        <v/>
      </c>
      <c r="E188" s="15" t="str">
        <f>DETAIL!H187</f>
        <v/>
      </c>
      <c r="F188" s="14" t="str">
        <f>DETAIL!I187</f>
        <v/>
      </c>
      <c r="G188" s="14" t="str">
        <f>DETAIL!F187</f>
        <v/>
      </c>
    </row>
    <row r="189" spans="3:7" ht="18" customHeight="1" x14ac:dyDescent="0.25">
      <c r="C189" s="14">
        <f>DETAIL!E188</f>
        <v>0</v>
      </c>
      <c r="D189" s="15" t="str">
        <f>DETAIL!G188</f>
        <v/>
      </c>
      <c r="E189" s="15" t="str">
        <f>DETAIL!H188</f>
        <v/>
      </c>
      <c r="F189" s="14" t="str">
        <f>DETAIL!I188</f>
        <v/>
      </c>
      <c r="G189" s="14" t="str">
        <f>DETAIL!F188</f>
        <v/>
      </c>
    </row>
    <row r="190" spans="3:7" ht="18" customHeight="1" x14ac:dyDescent="0.25">
      <c r="C190" s="14">
        <f>DETAIL!E189</f>
        <v>0</v>
      </c>
      <c r="D190" s="15" t="str">
        <f>DETAIL!G189</f>
        <v/>
      </c>
      <c r="E190" s="15" t="str">
        <f>DETAIL!H189</f>
        <v/>
      </c>
      <c r="F190" s="14" t="str">
        <f>DETAIL!I189</f>
        <v/>
      </c>
      <c r="G190" s="14" t="str">
        <f>DETAIL!F189</f>
        <v/>
      </c>
    </row>
    <row r="191" spans="3:7" ht="18" customHeight="1" x14ac:dyDescent="0.25">
      <c r="C191" s="14">
        <f>DETAIL!E190</f>
        <v>0</v>
      </c>
      <c r="D191" s="15" t="str">
        <f>DETAIL!G190</f>
        <v/>
      </c>
      <c r="E191" s="15" t="str">
        <f>DETAIL!H190</f>
        <v/>
      </c>
      <c r="F191" s="14" t="str">
        <f>DETAIL!I190</f>
        <v/>
      </c>
      <c r="G191" s="14" t="str">
        <f>DETAIL!F190</f>
        <v/>
      </c>
    </row>
    <row r="192" spans="3:7" ht="18" customHeight="1" x14ac:dyDescent="0.25">
      <c r="C192" s="14">
        <f>DETAIL!E191</f>
        <v>0</v>
      </c>
      <c r="D192" s="15" t="str">
        <f>DETAIL!G191</f>
        <v/>
      </c>
      <c r="E192" s="15" t="str">
        <f>DETAIL!H191</f>
        <v/>
      </c>
      <c r="F192" s="14" t="str">
        <f>DETAIL!I191</f>
        <v/>
      </c>
      <c r="G192" s="14" t="str">
        <f>DETAIL!F191</f>
        <v/>
      </c>
    </row>
    <row r="193" spans="3:7" ht="18" customHeight="1" x14ac:dyDescent="0.25">
      <c r="C193" s="14">
        <f>DETAIL!E192</f>
        <v>0</v>
      </c>
      <c r="D193" s="15" t="str">
        <f>DETAIL!G192</f>
        <v/>
      </c>
      <c r="E193" s="15" t="str">
        <f>DETAIL!H192</f>
        <v/>
      </c>
      <c r="F193" s="14" t="str">
        <f>DETAIL!I192</f>
        <v/>
      </c>
      <c r="G193" s="14" t="str">
        <f>DETAIL!F192</f>
        <v/>
      </c>
    </row>
    <row r="194" spans="3:7" ht="18" customHeight="1" x14ac:dyDescent="0.25">
      <c r="C194" s="14">
        <f>DETAIL!E193</f>
        <v>0</v>
      </c>
      <c r="D194" s="15" t="str">
        <f>DETAIL!G193</f>
        <v/>
      </c>
      <c r="E194" s="15" t="str">
        <f>DETAIL!H193</f>
        <v/>
      </c>
      <c r="F194" s="14" t="str">
        <f>DETAIL!I193</f>
        <v/>
      </c>
      <c r="G194" s="14" t="str">
        <f>DETAIL!F193</f>
        <v/>
      </c>
    </row>
    <row r="195" spans="3:7" ht="18" customHeight="1" x14ac:dyDescent="0.25">
      <c r="C195" s="14">
        <f>DETAIL!E194</f>
        <v>0</v>
      </c>
      <c r="D195" s="15" t="str">
        <f>DETAIL!G194</f>
        <v/>
      </c>
      <c r="E195" s="15" t="str">
        <f>DETAIL!H194</f>
        <v/>
      </c>
      <c r="F195" s="14" t="str">
        <f>DETAIL!I194</f>
        <v/>
      </c>
      <c r="G195" s="14" t="str">
        <f>DETAIL!F194</f>
        <v/>
      </c>
    </row>
    <row r="196" spans="3:7" ht="18" customHeight="1" x14ac:dyDescent="0.25">
      <c r="C196" s="14">
        <f>DETAIL!E195</f>
        <v>0</v>
      </c>
      <c r="D196" s="15" t="str">
        <f>DETAIL!G195</f>
        <v/>
      </c>
      <c r="E196" s="15" t="str">
        <f>DETAIL!H195</f>
        <v/>
      </c>
      <c r="F196" s="14" t="str">
        <f>DETAIL!I195</f>
        <v/>
      </c>
      <c r="G196" s="14" t="str">
        <f>DETAIL!F195</f>
        <v/>
      </c>
    </row>
    <row r="197" spans="3:7" ht="18" customHeight="1" x14ac:dyDescent="0.25">
      <c r="C197" s="14">
        <f>DETAIL!E196</f>
        <v>0</v>
      </c>
      <c r="D197" s="15" t="str">
        <f>DETAIL!G196</f>
        <v/>
      </c>
      <c r="E197" s="15" t="str">
        <f>DETAIL!H196</f>
        <v/>
      </c>
      <c r="F197" s="14" t="str">
        <f>DETAIL!I196</f>
        <v/>
      </c>
      <c r="G197" s="14" t="str">
        <f>DETAIL!F196</f>
        <v/>
      </c>
    </row>
    <row r="198" spans="3:7" ht="18" customHeight="1" x14ac:dyDescent="0.25">
      <c r="C198" s="14">
        <f>DETAIL!E197</f>
        <v>0</v>
      </c>
      <c r="D198" s="15" t="str">
        <f>DETAIL!G197</f>
        <v/>
      </c>
      <c r="E198" s="15" t="str">
        <f>DETAIL!H197</f>
        <v/>
      </c>
      <c r="F198" s="14" t="str">
        <f>DETAIL!I197</f>
        <v/>
      </c>
      <c r="G198" s="14" t="str">
        <f>DETAIL!F197</f>
        <v/>
      </c>
    </row>
    <row r="199" spans="3:7" ht="18" customHeight="1" x14ac:dyDescent="0.25">
      <c r="C199" s="14">
        <f>DETAIL!E198</f>
        <v>0</v>
      </c>
      <c r="D199" s="15" t="str">
        <f>DETAIL!G198</f>
        <v/>
      </c>
      <c r="E199" s="15" t="str">
        <f>DETAIL!H198</f>
        <v/>
      </c>
      <c r="F199" s="14" t="str">
        <f>DETAIL!I198</f>
        <v/>
      </c>
      <c r="G199" s="14" t="str">
        <f>DETAIL!F198</f>
        <v/>
      </c>
    </row>
    <row r="200" spans="3:7" ht="18" customHeight="1" x14ac:dyDescent="0.25">
      <c r="C200" s="14">
        <f>DETAIL!E199</f>
        <v>0</v>
      </c>
      <c r="D200" s="15" t="str">
        <f>DETAIL!G199</f>
        <v/>
      </c>
      <c r="E200" s="15" t="str">
        <f>DETAIL!H199</f>
        <v/>
      </c>
      <c r="F200" s="14" t="str">
        <f>DETAIL!I199</f>
        <v/>
      </c>
      <c r="G200" s="14" t="str">
        <f>DETAIL!F199</f>
        <v/>
      </c>
    </row>
    <row r="201" spans="3:7" ht="18" customHeight="1" x14ac:dyDescent="0.25">
      <c r="C201" s="14">
        <f>DETAIL!E200</f>
        <v>0</v>
      </c>
      <c r="D201" s="15" t="str">
        <f>DETAIL!G200</f>
        <v/>
      </c>
      <c r="E201" s="15" t="str">
        <f>DETAIL!H200</f>
        <v/>
      </c>
      <c r="F201" s="14" t="str">
        <f>DETAIL!I200</f>
        <v/>
      </c>
      <c r="G201" s="14" t="str">
        <f>DETAIL!F200</f>
        <v/>
      </c>
    </row>
    <row r="202" spans="3:7" ht="18" customHeight="1" x14ac:dyDescent="0.25">
      <c r="C202" s="14">
        <f>DETAIL!E201</f>
        <v>0</v>
      </c>
      <c r="D202" s="15" t="str">
        <f>DETAIL!G201</f>
        <v/>
      </c>
      <c r="E202" s="15" t="str">
        <f>DETAIL!H201</f>
        <v/>
      </c>
      <c r="F202" s="14" t="str">
        <f>DETAIL!I201</f>
        <v/>
      </c>
      <c r="G202" s="14" t="str">
        <f>DETAIL!F201</f>
        <v/>
      </c>
    </row>
    <row r="203" spans="3:7" ht="18" customHeight="1" x14ac:dyDescent="0.25">
      <c r="C203" s="14">
        <f>DETAIL!E202</f>
        <v>0</v>
      </c>
      <c r="D203" s="15" t="str">
        <f>DETAIL!G202</f>
        <v/>
      </c>
      <c r="E203" s="15" t="str">
        <f>DETAIL!H202</f>
        <v/>
      </c>
      <c r="F203" s="14" t="str">
        <f>DETAIL!I202</f>
        <v/>
      </c>
      <c r="G203" s="14" t="str">
        <f>DETAIL!F202</f>
        <v/>
      </c>
    </row>
    <row r="204" spans="3:7" ht="18" customHeight="1" x14ac:dyDescent="0.25">
      <c r="C204" s="14">
        <f>DETAIL!E203</f>
        <v>0</v>
      </c>
      <c r="D204" s="15" t="str">
        <f>DETAIL!G203</f>
        <v/>
      </c>
      <c r="E204" s="15" t="str">
        <f>DETAIL!H203</f>
        <v/>
      </c>
      <c r="F204" s="14" t="str">
        <f>DETAIL!I203</f>
        <v/>
      </c>
      <c r="G204" s="14" t="str">
        <f>DETAIL!F203</f>
        <v/>
      </c>
    </row>
    <row r="205" spans="3:7" ht="18" customHeight="1" x14ac:dyDescent="0.25">
      <c r="C205" s="14">
        <f>DETAIL!E204</f>
        <v>0</v>
      </c>
      <c r="D205" s="15" t="str">
        <f>DETAIL!G204</f>
        <v/>
      </c>
      <c r="E205" s="15" t="str">
        <f>DETAIL!H204</f>
        <v/>
      </c>
      <c r="F205" s="14" t="str">
        <f>DETAIL!I204</f>
        <v/>
      </c>
      <c r="G205" s="14" t="str">
        <f>DETAIL!F204</f>
        <v/>
      </c>
    </row>
    <row r="206" spans="3:7" ht="18" customHeight="1" x14ac:dyDescent="0.25">
      <c r="C206" s="14">
        <f>DETAIL!E205</f>
        <v>0</v>
      </c>
      <c r="D206" s="15" t="str">
        <f>DETAIL!G205</f>
        <v/>
      </c>
      <c r="E206" s="15" t="str">
        <f>DETAIL!H205</f>
        <v/>
      </c>
      <c r="F206" s="14" t="str">
        <f>DETAIL!I205</f>
        <v/>
      </c>
      <c r="G206" s="14" t="str">
        <f>DETAIL!F205</f>
        <v/>
      </c>
    </row>
    <row r="207" spans="3:7" ht="18" customHeight="1" x14ac:dyDescent="0.25">
      <c r="C207" s="14">
        <f>DETAIL!E206</f>
        <v>0</v>
      </c>
      <c r="D207" s="15" t="str">
        <f>DETAIL!G206</f>
        <v/>
      </c>
      <c r="E207" s="15" t="str">
        <f>DETAIL!H206</f>
        <v/>
      </c>
      <c r="F207" s="14" t="str">
        <f>DETAIL!I206</f>
        <v/>
      </c>
      <c r="G207" s="14" t="str">
        <f>DETAIL!F206</f>
        <v/>
      </c>
    </row>
    <row r="208" spans="3:7" ht="18" customHeight="1" x14ac:dyDescent="0.25">
      <c r="C208" s="14">
        <f>DETAIL!E207</f>
        <v>0</v>
      </c>
      <c r="D208" s="15" t="str">
        <f>DETAIL!G207</f>
        <v/>
      </c>
      <c r="E208" s="15" t="str">
        <f>DETAIL!H207</f>
        <v/>
      </c>
      <c r="F208" s="14" t="str">
        <f>DETAIL!I207</f>
        <v/>
      </c>
      <c r="G208" s="14" t="str">
        <f>DETAIL!F207</f>
        <v/>
      </c>
    </row>
    <row r="209" spans="3:7" ht="18" customHeight="1" x14ac:dyDescent="0.25">
      <c r="C209" s="14">
        <f>DETAIL!E208</f>
        <v>0</v>
      </c>
      <c r="D209" s="15" t="str">
        <f>DETAIL!G208</f>
        <v/>
      </c>
      <c r="E209" s="15" t="str">
        <f>DETAIL!H208</f>
        <v/>
      </c>
      <c r="F209" s="14" t="str">
        <f>DETAIL!I208</f>
        <v/>
      </c>
      <c r="G209" s="14" t="str">
        <f>DETAIL!F208</f>
        <v/>
      </c>
    </row>
    <row r="210" spans="3:7" ht="18" customHeight="1" x14ac:dyDescent="0.25">
      <c r="C210" s="14">
        <f>DETAIL!E209</f>
        <v>0</v>
      </c>
      <c r="D210" s="15" t="str">
        <f>DETAIL!G209</f>
        <v/>
      </c>
      <c r="E210" s="15" t="str">
        <f>DETAIL!H209</f>
        <v/>
      </c>
      <c r="F210" s="14" t="str">
        <f>DETAIL!I209</f>
        <v/>
      </c>
      <c r="G210" s="14" t="str">
        <f>DETAIL!F209</f>
        <v/>
      </c>
    </row>
    <row r="211" spans="3:7" ht="18" customHeight="1" x14ac:dyDescent="0.25">
      <c r="C211" s="14">
        <f>DETAIL!E210</f>
        <v>0</v>
      </c>
      <c r="D211" s="15" t="str">
        <f>DETAIL!G210</f>
        <v/>
      </c>
      <c r="E211" s="15" t="str">
        <f>DETAIL!H210</f>
        <v/>
      </c>
      <c r="F211" s="14" t="str">
        <f>DETAIL!I210</f>
        <v/>
      </c>
      <c r="G211" s="14" t="str">
        <f>DETAIL!F210</f>
        <v/>
      </c>
    </row>
    <row r="212" spans="3:7" ht="18" customHeight="1" x14ac:dyDescent="0.25">
      <c r="C212" s="14">
        <f>DETAIL!E211</f>
        <v>0</v>
      </c>
      <c r="D212" s="15" t="str">
        <f>DETAIL!G211</f>
        <v/>
      </c>
      <c r="E212" s="15" t="str">
        <f>DETAIL!H211</f>
        <v/>
      </c>
      <c r="F212" s="14" t="str">
        <f>DETAIL!I211</f>
        <v/>
      </c>
      <c r="G212" s="14" t="str">
        <f>DETAIL!F211</f>
        <v/>
      </c>
    </row>
    <row r="213" spans="3:7" ht="18" customHeight="1" x14ac:dyDescent="0.25">
      <c r="C213" s="14">
        <f>DETAIL!E212</f>
        <v>0</v>
      </c>
      <c r="D213" s="15" t="str">
        <f>DETAIL!G212</f>
        <v/>
      </c>
      <c r="E213" s="15" t="str">
        <f>DETAIL!H212</f>
        <v/>
      </c>
      <c r="F213" s="14" t="str">
        <f>DETAIL!I212</f>
        <v/>
      </c>
      <c r="G213" s="14" t="str">
        <f>DETAIL!F212</f>
        <v/>
      </c>
    </row>
    <row r="214" spans="3:7" ht="18" customHeight="1" x14ac:dyDescent="0.25">
      <c r="C214" s="14">
        <f>DETAIL!E213</f>
        <v>0</v>
      </c>
      <c r="D214" s="15" t="str">
        <f>DETAIL!G213</f>
        <v/>
      </c>
      <c r="E214" s="15" t="str">
        <f>DETAIL!H213</f>
        <v/>
      </c>
      <c r="F214" s="14" t="str">
        <f>DETAIL!I213</f>
        <v/>
      </c>
      <c r="G214" s="14" t="str">
        <f>DETAIL!F213</f>
        <v/>
      </c>
    </row>
    <row r="215" spans="3:7" ht="18" customHeight="1" x14ac:dyDescent="0.25">
      <c r="C215" s="14">
        <f>DETAIL!E214</f>
        <v>0</v>
      </c>
      <c r="D215" s="15" t="str">
        <f>DETAIL!G214</f>
        <v/>
      </c>
      <c r="E215" s="15" t="str">
        <f>DETAIL!H214</f>
        <v/>
      </c>
      <c r="F215" s="14" t="str">
        <f>DETAIL!I214</f>
        <v/>
      </c>
      <c r="G215" s="14" t="str">
        <f>DETAIL!F214</f>
        <v/>
      </c>
    </row>
    <row r="216" spans="3:7" ht="18" customHeight="1" x14ac:dyDescent="0.25">
      <c r="C216" s="14">
        <f>DETAIL!E215</f>
        <v>0</v>
      </c>
      <c r="D216" s="15" t="str">
        <f>DETAIL!G215</f>
        <v/>
      </c>
      <c r="E216" s="15" t="str">
        <f>DETAIL!H215</f>
        <v/>
      </c>
      <c r="F216" s="14" t="str">
        <f>DETAIL!I215</f>
        <v/>
      </c>
      <c r="G216" s="14" t="str">
        <f>DETAIL!F215</f>
        <v/>
      </c>
    </row>
    <row r="217" spans="3:7" ht="18" customHeight="1" x14ac:dyDescent="0.25">
      <c r="C217" s="14">
        <f>DETAIL!E216</f>
        <v>0</v>
      </c>
      <c r="D217" s="15" t="str">
        <f>DETAIL!G216</f>
        <v/>
      </c>
      <c r="E217" s="15" t="str">
        <f>DETAIL!H216</f>
        <v/>
      </c>
      <c r="F217" s="14" t="str">
        <f>DETAIL!I216</f>
        <v/>
      </c>
      <c r="G217" s="14" t="str">
        <f>DETAIL!F216</f>
        <v/>
      </c>
    </row>
    <row r="218" spans="3:7" ht="18" customHeight="1" x14ac:dyDescent="0.25">
      <c r="C218" s="14">
        <f>DETAIL!E217</f>
        <v>0</v>
      </c>
      <c r="D218" s="15" t="str">
        <f>DETAIL!G217</f>
        <v/>
      </c>
      <c r="E218" s="15" t="str">
        <f>DETAIL!H217</f>
        <v/>
      </c>
      <c r="F218" s="14" t="str">
        <f>DETAIL!I217</f>
        <v/>
      </c>
      <c r="G218" s="14" t="str">
        <f>DETAIL!F217</f>
        <v/>
      </c>
    </row>
    <row r="219" spans="3:7" ht="18" customHeight="1" x14ac:dyDescent="0.25">
      <c r="C219" s="14">
        <f>DETAIL!E218</f>
        <v>0</v>
      </c>
      <c r="D219" s="15" t="str">
        <f>DETAIL!G218</f>
        <v/>
      </c>
      <c r="E219" s="15" t="str">
        <f>DETAIL!H218</f>
        <v/>
      </c>
      <c r="F219" s="14" t="str">
        <f>DETAIL!I218</f>
        <v/>
      </c>
      <c r="G219" s="14" t="str">
        <f>DETAIL!F218</f>
        <v/>
      </c>
    </row>
    <row r="220" spans="3:7" ht="18" customHeight="1" x14ac:dyDescent="0.25">
      <c r="C220" s="14">
        <f>DETAIL!E219</f>
        <v>0</v>
      </c>
      <c r="D220" s="15" t="str">
        <f>DETAIL!G219</f>
        <v/>
      </c>
      <c r="E220" s="15" t="str">
        <f>DETAIL!H219</f>
        <v/>
      </c>
      <c r="F220" s="14" t="str">
        <f>DETAIL!I219</f>
        <v/>
      </c>
      <c r="G220" s="14" t="str">
        <f>DETAIL!F219</f>
        <v/>
      </c>
    </row>
    <row r="221" spans="3:7" ht="18" customHeight="1" x14ac:dyDescent="0.25">
      <c r="C221" s="14">
        <f>DETAIL!E220</f>
        <v>0</v>
      </c>
      <c r="D221" s="15" t="str">
        <f>DETAIL!G220</f>
        <v/>
      </c>
      <c r="E221" s="15" t="str">
        <f>DETAIL!H220</f>
        <v/>
      </c>
      <c r="F221" s="14" t="str">
        <f>DETAIL!I220</f>
        <v/>
      </c>
      <c r="G221" s="14" t="str">
        <f>DETAIL!F220</f>
        <v/>
      </c>
    </row>
    <row r="222" spans="3:7" ht="18" customHeight="1" x14ac:dyDescent="0.25">
      <c r="C222" s="14">
        <f>DETAIL!E221</f>
        <v>0</v>
      </c>
      <c r="D222" s="15" t="str">
        <f>DETAIL!G221</f>
        <v/>
      </c>
      <c r="E222" s="15" t="str">
        <f>DETAIL!H221</f>
        <v/>
      </c>
      <c r="F222" s="14" t="str">
        <f>DETAIL!I221</f>
        <v/>
      </c>
      <c r="G222" s="14" t="str">
        <f>DETAIL!F221</f>
        <v/>
      </c>
    </row>
    <row r="223" spans="3:7" ht="18" customHeight="1" x14ac:dyDescent="0.25">
      <c r="C223" s="14">
        <f>DETAIL!E222</f>
        <v>0</v>
      </c>
      <c r="D223" s="15" t="str">
        <f>DETAIL!G222</f>
        <v/>
      </c>
      <c r="E223" s="15" t="str">
        <f>DETAIL!H222</f>
        <v/>
      </c>
      <c r="F223" s="14" t="str">
        <f>DETAIL!I222</f>
        <v/>
      </c>
      <c r="G223" s="14" t="str">
        <f>DETAIL!F222</f>
        <v/>
      </c>
    </row>
    <row r="224" spans="3:7" ht="18" customHeight="1" x14ac:dyDescent="0.25">
      <c r="C224" s="14">
        <f>DETAIL!E223</f>
        <v>0</v>
      </c>
      <c r="D224" s="15" t="str">
        <f>DETAIL!G223</f>
        <v/>
      </c>
      <c r="E224" s="15" t="str">
        <f>DETAIL!H223</f>
        <v/>
      </c>
      <c r="F224" s="14" t="str">
        <f>DETAIL!I223</f>
        <v/>
      </c>
      <c r="G224" s="14" t="str">
        <f>DETAIL!F223</f>
        <v/>
      </c>
    </row>
    <row r="225" spans="3:7" ht="18" customHeight="1" x14ac:dyDescent="0.25">
      <c r="C225" s="14">
        <f>DETAIL!E224</f>
        <v>0</v>
      </c>
      <c r="D225" s="15" t="str">
        <f>DETAIL!G224</f>
        <v/>
      </c>
      <c r="E225" s="15" t="str">
        <f>DETAIL!H224</f>
        <v/>
      </c>
      <c r="F225" s="14" t="str">
        <f>DETAIL!I224</f>
        <v/>
      </c>
      <c r="G225" s="14" t="str">
        <f>DETAIL!F224</f>
        <v/>
      </c>
    </row>
    <row r="226" spans="3:7" ht="18" customHeight="1" x14ac:dyDescent="0.25">
      <c r="C226" s="14">
        <f>DETAIL!E225</f>
        <v>0</v>
      </c>
      <c r="D226" s="15" t="str">
        <f>DETAIL!G225</f>
        <v/>
      </c>
      <c r="E226" s="15" t="str">
        <f>DETAIL!H225</f>
        <v/>
      </c>
      <c r="F226" s="14" t="str">
        <f>DETAIL!I225</f>
        <v/>
      </c>
      <c r="G226" s="14" t="str">
        <f>DETAIL!F225</f>
        <v/>
      </c>
    </row>
    <row r="227" spans="3:7" ht="18" customHeight="1" x14ac:dyDescent="0.25">
      <c r="C227" s="14">
        <f>DETAIL!E226</f>
        <v>0</v>
      </c>
      <c r="D227" s="15" t="str">
        <f>DETAIL!G226</f>
        <v/>
      </c>
      <c r="E227" s="15" t="str">
        <f>DETAIL!H226</f>
        <v/>
      </c>
      <c r="F227" s="14" t="str">
        <f>DETAIL!I226</f>
        <v/>
      </c>
      <c r="G227" s="14" t="str">
        <f>DETAIL!F226</f>
        <v/>
      </c>
    </row>
    <row r="228" spans="3:7" ht="18" customHeight="1" x14ac:dyDescent="0.25">
      <c r="C228" s="14">
        <f>DETAIL!E227</f>
        <v>0</v>
      </c>
      <c r="D228" s="15" t="str">
        <f>DETAIL!G227</f>
        <v/>
      </c>
      <c r="E228" s="15" t="str">
        <f>DETAIL!H227</f>
        <v/>
      </c>
      <c r="F228" s="14" t="str">
        <f>DETAIL!I227</f>
        <v/>
      </c>
      <c r="G228" s="14" t="str">
        <f>DETAIL!F227</f>
        <v/>
      </c>
    </row>
    <row r="229" spans="3:7" ht="18" customHeight="1" x14ac:dyDescent="0.25">
      <c r="C229" s="14">
        <f>DETAIL!E228</f>
        <v>0</v>
      </c>
      <c r="D229" s="15" t="str">
        <f>DETAIL!G228</f>
        <v/>
      </c>
      <c r="E229" s="15" t="str">
        <f>DETAIL!H228</f>
        <v/>
      </c>
      <c r="F229" s="14" t="str">
        <f>DETAIL!I228</f>
        <v/>
      </c>
      <c r="G229" s="14" t="str">
        <f>DETAIL!F228</f>
        <v/>
      </c>
    </row>
    <row r="230" spans="3:7" ht="18" customHeight="1" x14ac:dyDescent="0.25">
      <c r="C230" s="14">
        <f>DETAIL!E229</f>
        <v>0</v>
      </c>
      <c r="D230" s="15" t="str">
        <f>DETAIL!G229</f>
        <v/>
      </c>
      <c r="E230" s="15" t="str">
        <f>DETAIL!H229</f>
        <v/>
      </c>
      <c r="F230" s="14" t="str">
        <f>DETAIL!I229</f>
        <v/>
      </c>
      <c r="G230" s="14" t="str">
        <f>DETAIL!F229</f>
        <v/>
      </c>
    </row>
    <row r="231" spans="3:7" ht="18" customHeight="1" x14ac:dyDescent="0.25">
      <c r="C231" s="14">
        <f>DETAIL!E230</f>
        <v>0</v>
      </c>
      <c r="D231" s="15" t="str">
        <f>DETAIL!G230</f>
        <v/>
      </c>
      <c r="E231" s="15" t="str">
        <f>DETAIL!H230</f>
        <v/>
      </c>
      <c r="F231" s="14" t="str">
        <f>DETAIL!I230</f>
        <v/>
      </c>
      <c r="G231" s="14" t="str">
        <f>DETAIL!F230</f>
        <v/>
      </c>
    </row>
    <row r="232" spans="3:7" ht="18" customHeight="1" x14ac:dyDescent="0.25">
      <c r="C232" s="14">
        <f>DETAIL!E231</f>
        <v>0</v>
      </c>
      <c r="D232" s="15" t="str">
        <f>DETAIL!G231</f>
        <v/>
      </c>
      <c r="E232" s="15" t="str">
        <f>DETAIL!H231</f>
        <v/>
      </c>
      <c r="F232" s="14" t="str">
        <f>DETAIL!I231</f>
        <v/>
      </c>
      <c r="G232" s="14" t="str">
        <f>DETAIL!F231</f>
        <v/>
      </c>
    </row>
    <row r="233" spans="3:7" ht="18" customHeight="1" x14ac:dyDescent="0.25">
      <c r="C233" s="14">
        <f>DETAIL!E232</f>
        <v>0</v>
      </c>
      <c r="D233" s="15" t="str">
        <f>DETAIL!G232</f>
        <v/>
      </c>
      <c r="E233" s="15" t="str">
        <f>DETAIL!H232</f>
        <v/>
      </c>
      <c r="F233" s="14" t="str">
        <f>DETAIL!I232</f>
        <v/>
      </c>
      <c r="G233" s="14" t="str">
        <f>DETAIL!F232</f>
        <v/>
      </c>
    </row>
    <row r="234" spans="3:7" ht="18" customHeight="1" x14ac:dyDescent="0.25">
      <c r="C234" s="14">
        <f>DETAIL!E233</f>
        <v>0</v>
      </c>
      <c r="D234" s="15" t="str">
        <f>DETAIL!G233</f>
        <v/>
      </c>
      <c r="E234" s="15" t="str">
        <f>DETAIL!H233</f>
        <v/>
      </c>
      <c r="F234" s="14" t="str">
        <f>DETAIL!I233</f>
        <v/>
      </c>
      <c r="G234" s="14" t="str">
        <f>DETAIL!F233</f>
        <v/>
      </c>
    </row>
    <row r="235" spans="3:7" ht="18" customHeight="1" x14ac:dyDescent="0.25">
      <c r="C235" s="14">
        <f>DETAIL!E234</f>
        <v>0</v>
      </c>
      <c r="D235" s="15" t="str">
        <f>DETAIL!G234</f>
        <v/>
      </c>
      <c r="E235" s="15" t="str">
        <f>DETAIL!H234</f>
        <v/>
      </c>
      <c r="F235" s="14" t="str">
        <f>DETAIL!I234</f>
        <v/>
      </c>
      <c r="G235" s="14" t="str">
        <f>DETAIL!F234</f>
        <v/>
      </c>
    </row>
    <row r="236" spans="3:7" ht="18" customHeight="1" x14ac:dyDescent="0.25">
      <c r="C236" s="14">
        <f>DETAIL!E235</f>
        <v>0</v>
      </c>
      <c r="D236" s="15" t="str">
        <f>DETAIL!G235</f>
        <v/>
      </c>
      <c r="E236" s="15" t="str">
        <f>DETAIL!H235</f>
        <v/>
      </c>
      <c r="F236" s="14" t="str">
        <f>DETAIL!I235</f>
        <v/>
      </c>
      <c r="G236" s="14" t="str">
        <f>DETAIL!F235</f>
        <v/>
      </c>
    </row>
    <row r="237" spans="3:7" ht="18" customHeight="1" x14ac:dyDescent="0.25">
      <c r="C237" s="14">
        <f>DETAIL!E236</f>
        <v>0</v>
      </c>
      <c r="D237" s="15" t="str">
        <f>DETAIL!G236</f>
        <v/>
      </c>
      <c r="E237" s="15" t="str">
        <f>DETAIL!H236</f>
        <v/>
      </c>
      <c r="F237" s="14" t="str">
        <f>DETAIL!I236</f>
        <v/>
      </c>
      <c r="G237" s="14" t="str">
        <f>DETAIL!F236</f>
        <v/>
      </c>
    </row>
    <row r="238" spans="3:7" ht="18" customHeight="1" x14ac:dyDescent="0.25">
      <c r="C238" s="14">
        <f>DETAIL!E237</f>
        <v>0</v>
      </c>
      <c r="D238" s="15" t="str">
        <f>DETAIL!G237</f>
        <v/>
      </c>
      <c r="E238" s="15" t="str">
        <f>DETAIL!H237</f>
        <v/>
      </c>
      <c r="F238" s="14" t="str">
        <f>DETAIL!I237</f>
        <v/>
      </c>
      <c r="G238" s="14" t="str">
        <f>DETAIL!F237</f>
        <v/>
      </c>
    </row>
    <row r="239" spans="3:7" ht="18" customHeight="1" x14ac:dyDescent="0.25">
      <c r="C239" s="14">
        <f>DETAIL!E238</f>
        <v>0</v>
      </c>
      <c r="D239" s="15" t="str">
        <f>DETAIL!G238</f>
        <v/>
      </c>
      <c r="E239" s="15" t="str">
        <f>DETAIL!H238</f>
        <v/>
      </c>
      <c r="F239" s="14" t="str">
        <f>DETAIL!I238</f>
        <v/>
      </c>
      <c r="G239" s="14" t="str">
        <f>DETAIL!F238</f>
        <v/>
      </c>
    </row>
    <row r="240" spans="3:7" ht="18" customHeight="1" x14ac:dyDescent="0.25">
      <c r="C240" s="14">
        <f>DETAIL!E239</f>
        <v>0</v>
      </c>
      <c r="D240" s="15" t="str">
        <f>DETAIL!G239</f>
        <v/>
      </c>
      <c r="E240" s="15" t="str">
        <f>DETAIL!H239</f>
        <v/>
      </c>
      <c r="F240" s="14" t="str">
        <f>DETAIL!I239</f>
        <v/>
      </c>
      <c r="G240" s="14" t="str">
        <f>DETAIL!F239</f>
        <v/>
      </c>
    </row>
    <row r="241" spans="3:7" ht="18" customHeight="1" x14ac:dyDescent="0.25">
      <c r="C241" s="14">
        <f>DETAIL!E240</f>
        <v>0</v>
      </c>
      <c r="D241" s="15" t="str">
        <f>DETAIL!G240</f>
        <v/>
      </c>
      <c r="E241" s="15" t="str">
        <f>DETAIL!H240</f>
        <v/>
      </c>
      <c r="F241" s="14" t="str">
        <f>DETAIL!I240</f>
        <v/>
      </c>
      <c r="G241" s="14" t="str">
        <f>DETAIL!F240</f>
        <v/>
      </c>
    </row>
    <row r="242" spans="3:7" ht="18" customHeight="1" x14ac:dyDescent="0.25">
      <c r="C242" s="14">
        <f>DETAIL!E241</f>
        <v>0</v>
      </c>
      <c r="D242" s="15" t="str">
        <f>DETAIL!G241</f>
        <v/>
      </c>
      <c r="E242" s="15" t="str">
        <f>DETAIL!H241</f>
        <v/>
      </c>
      <c r="F242" s="14" t="str">
        <f>DETAIL!I241</f>
        <v/>
      </c>
      <c r="G242" s="14" t="str">
        <f>DETAIL!F241</f>
        <v/>
      </c>
    </row>
    <row r="243" spans="3:7" ht="18" customHeight="1" x14ac:dyDescent="0.25">
      <c r="C243" s="14">
        <f>DETAIL!E242</f>
        <v>0</v>
      </c>
      <c r="D243" s="15" t="str">
        <f>DETAIL!G242</f>
        <v/>
      </c>
      <c r="E243" s="15" t="str">
        <f>DETAIL!H242</f>
        <v/>
      </c>
      <c r="F243" s="14" t="str">
        <f>DETAIL!I242</f>
        <v/>
      </c>
      <c r="G243" s="14" t="str">
        <f>DETAIL!F242</f>
        <v/>
      </c>
    </row>
    <row r="244" spans="3:7" ht="18" customHeight="1" x14ac:dyDescent="0.25">
      <c r="C244" s="14">
        <f>DETAIL!E243</f>
        <v>0</v>
      </c>
      <c r="D244" s="15" t="str">
        <f>DETAIL!G243</f>
        <v/>
      </c>
      <c r="E244" s="15" t="str">
        <f>DETAIL!H243</f>
        <v/>
      </c>
      <c r="F244" s="14" t="str">
        <f>DETAIL!I243</f>
        <v/>
      </c>
      <c r="G244" s="14" t="str">
        <f>DETAIL!F243</f>
        <v/>
      </c>
    </row>
    <row r="245" spans="3:7" ht="18" customHeight="1" x14ac:dyDescent="0.25">
      <c r="C245" s="14">
        <f>DETAIL!E244</f>
        <v>0</v>
      </c>
      <c r="D245" s="15" t="str">
        <f>DETAIL!G244</f>
        <v/>
      </c>
      <c r="E245" s="15" t="str">
        <f>DETAIL!H244</f>
        <v/>
      </c>
      <c r="F245" s="14" t="str">
        <f>DETAIL!I244</f>
        <v/>
      </c>
      <c r="G245" s="14" t="str">
        <f>DETAIL!F244</f>
        <v/>
      </c>
    </row>
    <row r="246" spans="3:7" ht="18" customHeight="1" x14ac:dyDescent="0.25">
      <c r="C246" s="14">
        <f>DETAIL!E245</f>
        <v>0</v>
      </c>
      <c r="D246" s="15" t="str">
        <f>DETAIL!G245</f>
        <v/>
      </c>
      <c r="E246" s="15" t="str">
        <f>DETAIL!H245</f>
        <v/>
      </c>
      <c r="F246" s="14" t="str">
        <f>DETAIL!I245</f>
        <v/>
      </c>
      <c r="G246" s="14" t="str">
        <f>DETAIL!F245</f>
        <v/>
      </c>
    </row>
    <row r="247" spans="3:7" ht="18" customHeight="1" x14ac:dyDescent="0.25">
      <c r="C247" s="14">
        <f>DETAIL!E246</f>
        <v>0</v>
      </c>
      <c r="D247" s="15" t="str">
        <f>DETAIL!G246</f>
        <v/>
      </c>
      <c r="E247" s="15" t="str">
        <f>DETAIL!H246</f>
        <v/>
      </c>
      <c r="F247" s="14" t="str">
        <f>DETAIL!I246</f>
        <v/>
      </c>
      <c r="G247" s="14" t="str">
        <f>DETAIL!F246</f>
        <v/>
      </c>
    </row>
    <row r="248" spans="3:7" ht="18" customHeight="1" x14ac:dyDescent="0.25">
      <c r="C248" s="14">
        <f>DETAIL!E247</f>
        <v>0</v>
      </c>
      <c r="D248" s="15" t="str">
        <f>DETAIL!G247</f>
        <v/>
      </c>
      <c r="E248" s="15" t="str">
        <f>DETAIL!H247</f>
        <v/>
      </c>
      <c r="F248" s="14" t="str">
        <f>DETAIL!I247</f>
        <v/>
      </c>
      <c r="G248" s="14" t="str">
        <f>DETAIL!F247</f>
        <v/>
      </c>
    </row>
    <row r="249" spans="3:7" ht="18" customHeight="1" x14ac:dyDescent="0.25">
      <c r="C249" s="14">
        <f>DETAIL!E248</f>
        <v>0</v>
      </c>
      <c r="D249" s="15" t="str">
        <f>DETAIL!G248</f>
        <v/>
      </c>
      <c r="E249" s="15" t="str">
        <f>DETAIL!H248</f>
        <v/>
      </c>
      <c r="F249" s="14" t="str">
        <f>DETAIL!I248</f>
        <v/>
      </c>
      <c r="G249" s="14" t="str">
        <f>DETAIL!F248</f>
        <v/>
      </c>
    </row>
    <row r="250" spans="3:7" ht="18" customHeight="1" x14ac:dyDescent="0.25">
      <c r="C250" s="14">
        <f>DETAIL!E249</f>
        <v>0</v>
      </c>
      <c r="D250" s="15" t="str">
        <f>DETAIL!G249</f>
        <v/>
      </c>
      <c r="E250" s="15" t="str">
        <f>DETAIL!H249</f>
        <v/>
      </c>
      <c r="F250" s="14" t="str">
        <f>DETAIL!I249</f>
        <v/>
      </c>
      <c r="G250" s="14" t="str">
        <f>DETAIL!F249</f>
        <v/>
      </c>
    </row>
    <row r="251" spans="3:7" ht="18" customHeight="1" x14ac:dyDescent="0.25">
      <c r="C251" s="14">
        <f>DETAIL!E250</f>
        <v>0</v>
      </c>
      <c r="D251" s="15" t="str">
        <f>DETAIL!G250</f>
        <v/>
      </c>
      <c r="E251" s="15" t="str">
        <f>DETAIL!H250</f>
        <v/>
      </c>
      <c r="F251" s="14" t="str">
        <f>DETAIL!I250</f>
        <v/>
      </c>
      <c r="G251" s="14" t="str">
        <f>DETAIL!F250</f>
        <v/>
      </c>
    </row>
    <row r="252" spans="3:7" ht="18" customHeight="1" x14ac:dyDescent="0.25">
      <c r="C252" s="14">
        <f>DETAIL!E251</f>
        <v>0</v>
      </c>
      <c r="D252" s="15" t="str">
        <f>DETAIL!G251</f>
        <v/>
      </c>
      <c r="E252" s="15" t="str">
        <f>DETAIL!H251</f>
        <v/>
      </c>
      <c r="F252" s="14" t="str">
        <f>DETAIL!I251</f>
        <v/>
      </c>
      <c r="G252" s="14" t="str">
        <f>DETAIL!F251</f>
        <v/>
      </c>
    </row>
    <row r="253" spans="3:7" ht="18" customHeight="1" x14ac:dyDescent="0.25">
      <c r="C253" s="14">
        <f>DETAIL!E252</f>
        <v>0</v>
      </c>
      <c r="D253" s="15" t="str">
        <f>DETAIL!G252</f>
        <v/>
      </c>
      <c r="E253" s="15" t="str">
        <f>DETAIL!H252</f>
        <v/>
      </c>
      <c r="F253" s="14" t="str">
        <f>DETAIL!I252</f>
        <v/>
      </c>
      <c r="G253" s="14" t="str">
        <f>DETAIL!F252</f>
        <v/>
      </c>
    </row>
    <row r="254" spans="3:7" ht="18" customHeight="1" x14ac:dyDescent="0.25">
      <c r="C254" s="14">
        <f>DETAIL!E253</f>
        <v>0</v>
      </c>
      <c r="D254" s="15" t="str">
        <f>DETAIL!G253</f>
        <v/>
      </c>
      <c r="E254" s="15" t="str">
        <f>DETAIL!H253</f>
        <v/>
      </c>
      <c r="F254" s="14" t="str">
        <f>DETAIL!I253</f>
        <v/>
      </c>
      <c r="G254" s="14" t="str">
        <f>DETAIL!F253</f>
        <v/>
      </c>
    </row>
    <row r="255" spans="3:7" ht="18" customHeight="1" x14ac:dyDescent="0.25">
      <c r="C255" s="14">
        <f>DETAIL!E254</f>
        <v>0</v>
      </c>
      <c r="D255" s="15" t="str">
        <f>DETAIL!G254</f>
        <v/>
      </c>
      <c r="E255" s="15" t="str">
        <f>DETAIL!H254</f>
        <v/>
      </c>
      <c r="F255" s="14" t="str">
        <f>DETAIL!I254</f>
        <v/>
      </c>
      <c r="G255" s="14" t="str">
        <f>DETAIL!F254</f>
        <v/>
      </c>
    </row>
    <row r="256" spans="3:7" ht="18" customHeight="1" x14ac:dyDescent="0.25">
      <c r="C256" s="14">
        <f>DETAIL!E255</f>
        <v>0</v>
      </c>
      <c r="D256" s="15" t="str">
        <f>DETAIL!G255</f>
        <v/>
      </c>
      <c r="E256" s="15" t="str">
        <f>DETAIL!H255</f>
        <v/>
      </c>
      <c r="F256" s="14" t="str">
        <f>DETAIL!I255</f>
        <v/>
      </c>
      <c r="G256" s="14" t="str">
        <f>DETAIL!F255</f>
        <v/>
      </c>
    </row>
    <row r="257" spans="3:7" ht="18" customHeight="1" x14ac:dyDescent="0.25">
      <c r="C257" s="14">
        <f>DETAIL!E256</f>
        <v>0</v>
      </c>
      <c r="D257" s="15" t="str">
        <f>DETAIL!G256</f>
        <v/>
      </c>
      <c r="E257" s="15" t="str">
        <f>DETAIL!H256</f>
        <v/>
      </c>
      <c r="F257" s="14" t="str">
        <f>DETAIL!I256</f>
        <v/>
      </c>
      <c r="G257" s="14" t="str">
        <f>DETAIL!F256</f>
        <v/>
      </c>
    </row>
    <row r="258" spans="3:7" ht="18" customHeight="1" x14ac:dyDescent="0.25">
      <c r="C258" s="14">
        <f>DETAIL!E257</f>
        <v>0</v>
      </c>
      <c r="D258" s="15" t="str">
        <f>DETAIL!G257</f>
        <v/>
      </c>
      <c r="E258" s="15" t="str">
        <f>DETAIL!H257</f>
        <v/>
      </c>
      <c r="F258" s="14" t="str">
        <f>DETAIL!I257</f>
        <v/>
      </c>
      <c r="G258" s="14" t="str">
        <f>DETAIL!F257</f>
        <v/>
      </c>
    </row>
    <row r="259" spans="3:7" ht="18" customHeight="1" x14ac:dyDescent="0.25">
      <c r="C259" s="14">
        <f>DETAIL!E258</f>
        <v>0</v>
      </c>
      <c r="D259" s="15" t="str">
        <f>DETAIL!G258</f>
        <v/>
      </c>
      <c r="E259" s="15" t="str">
        <f>DETAIL!H258</f>
        <v/>
      </c>
      <c r="F259" s="14" t="str">
        <f>DETAIL!I258</f>
        <v/>
      </c>
      <c r="G259" s="14" t="str">
        <f>DETAIL!F258</f>
        <v/>
      </c>
    </row>
    <row r="260" spans="3:7" ht="18" customHeight="1" x14ac:dyDescent="0.25">
      <c r="C260" s="14">
        <f>DETAIL!E259</f>
        <v>0</v>
      </c>
      <c r="D260" s="15" t="str">
        <f>DETAIL!G259</f>
        <v/>
      </c>
      <c r="E260" s="15" t="str">
        <f>DETAIL!H259</f>
        <v/>
      </c>
      <c r="F260" s="14" t="str">
        <f>DETAIL!I259</f>
        <v/>
      </c>
      <c r="G260" s="14" t="str">
        <f>DETAIL!F259</f>
        <v/>
      </c>
    </row>
    <row r="261" spans="3:7" ht="18" customHeight="1" x14ac:dyDescent="0.25">
      <c r="C261" s="14">
        <f>DETAIL!E260</f>
        <v>0</v>
      </c>
      <c r="D261" s="15" t="str">
        <f>DETAIL!G260</f>
        <v/>
      </c>
      <c r="E261" s="15" t="str">
        <f>DETAIL!H260</f>
        <v/>
      </c>
      <c r="F261" s="14" t="str">
        <f>DETAIL!I260</f>
        <v/>
      </c>
      <c r="G261" s="14" t="str">
        <f>DETAIL!F260</f>
        <v/>
      </c>
    </row>
    <row r="262" spans="3:7" ht="18" customHeight="1" x14ac:dyDescent="0.25">
      <c r="C262" s="14">
        <f>DETAIL!E261</f>
        <v>0</v>
      </c>
      <c r="D262" s="15" t="str">
        <f>DETAIL!G261</f>
        <v/>
      </c>
      <c r="E262" s="15" t="str">
        <f>DETAIL!H261</f>
        <v/>
      </c>
      <c r="F262" s="14" t="str">
        <f>DETAIL!I261</f>
        <v/>
      </c>
      <c r="G262" s="14" t="str">
        <f>DETAIL!F261</f>
        <v/>
      </c>
    </row>
    <row r="263" spans="3:7" ht="18" customHeight="1" x14ac:dyDescent="0.25">
      <c r="C263" s="14">
        <f>DETAIL!E262</f>
        <v>0</v>
      </c>
      <c r="D263" s="15" t="str">
        <f>DETAIL!G262</f>
        <v/>
      </c>
      <c r="E263" s="15" t="str">
        <f>DETAIL!H262</f>
        <v/>
      </c>
      <c r="F263" s="14" t="str">
        <f>DETAIL!I262</f>
        <v/>
      </c>
      <c r="G263" s="14" t="str">
        <f>DETAIL!F262</f>
        <v/>
      </c>
    </row>
    <row r="264" spans="3:7" ht="18" customHeight="1" x14ac:dyDescent="0.25">
      <c r="C264" s="14">
        <f>DETAIL!E263</f>
        <v>0</v>
      </c>
      <c r="D264" s="15" t="str">
        <f>DETAIL!G263</f>
        <v/>
      </c>
      <c r="E264" s="15" t="str">
        <f>DETAIL!H263</f>
        <v/>
      </c>
      <c r="F264" s="14" t="str">
        <f>DETAIL!I263</f>
        <v/>
      </c>
      <c r="G264" s="14" t="str">
        <f>DETAIL!F263</f>
        <v/>
      </c>
    </row>
    <row r="265" spans="3:7" ht="18" customHeight="1" x14ac:dyDescent="0.25">
      <c r="C265" s="14">
        <f>DETAIL!E264</f>
        <v>0</v>
      </c>
      <c r="D265" s="15" t="str">
        <f>DETAIL!G264</f>
        <v/>
      </c>
      <c r="E265" s="15" t="str">
        <f>DETAIL!H264</f>
        <v/>
      </c>
      <c r="F265" s="14" t="str">
        <f>DETAIL!I264</f>
        <v/>
      </c>
      <c r="G265" s="14" t="str">
        <f>DETAIL!F264</f>
        <v/>
      </c>
    </row>
    <row r="266" spans="3:7" ht="18" customHeight="1" x14ac:dyDescent="0.25">
      <c r="C266" s="14">
        <f>DETAIL!E265</f>
        <v>0</v>
      </c>
      <c r="D266" s="15" t="str">
        <f>DETAIL!G265</f>
        <v/>
      </c>
      <c r="E266" s="15" t="str">
        <f>DETAIL!H265</f>
        <v/>
      </c>
      <c r="F266" s="14" t="str">
        <f>DETAIL!I265</f>
        <v/>
      </c>
      <c r="G266" s="14" t="str">
        <f>DETAIL!F265</f>
        <v/>
      </c>
    </row>
    <row r="267" spans="3:7" ht="18" customHeight="1" x14ac:dyDescent="0.25">
      <c r="C267" s="14">
        <f>DETAIL!E266</f>
        <v>0</v>
      </c>
      <c r="D267" s="15" t="str">
        <f>DETAIL!G266</f>
        <v/>
      </c>
      <c r="E267" s="15" t="str">
        <f>DETAIL!H266</f>
        <v/>
      </c>
      <c r="F267" s="14" t="str">
        <f>DETAIL!I266</f>
        <v/>
      </c>
      <c r="G267" s="14" t="str">
        <f>DETAIL!F266</f>
        <v/>
      </c>
    </row>
    <row r="268" spans="3:7" ht="18" customHeight="1" x14ac:dyDescent="0.25">
      <c r="C268" s="14">
        <f>DETAIL!E267</f>
        <v>0</v>
      </c>
      <c r="D268" s="15" t="str">
        <f>DETAIL!G267</f>
        <v/>
      </c>
      <c r="E268" s="15" t="str">
        <f>DETAIL!H267</f>
        <v/>
      </c>
      <c r="F268" s="14" t="str">
        <f>DETAIL!I267</f>
        <v/>
      </c>
      <c r="G268" s="14" t="str">
        <f>DETAIL!F267</f>
        <v/>
      </c>
    </row>
    <row r="269" spans="3:7" ht="18" customHeight="1" x14ac:dyDescent="0.25">
      <c r="C269" s="14">
        <f>DETAIL!E268</f>
        <v>0</v>
      </c>
      <c r="D269" s="15" t="str">
        <f>DETAIL!G268</f>
        <v/>
      </c>
      <c r="E269" s="15" t="str">
        <f>DETAIL!H268</f>
        <v/>
      </c>
      <c r="F269" s="14" t="str">
        <f>DETAIL!I268</f>
        <v/>
      </c>
      <c r="G269" s="14" t="str">
        <f>DETAIL!F268</f>
        <v/>
      </c>
    </row>
    <row r="270" spans="3:7" ht="18" customHeight="1" x14ac:dyDescent="0.25">
      <c r="C270" s="14">
        <f>DETAIL!E269</f>
        <v>0</v>
      </c>
      <c r="D270" s="15" t="str">
        <f>DETAIL!G269</f>
        <v/>
      </c>
      <c r="E270" s="15" t="str">
        <f>DETAIL!H269</f>
        <v/>
      </c>
      <c r="F270" s="14" t="str">
        <f>DETAIL!I269</f>
        <v/>
      </c>
      <c r="G270" s="14" t="str">
        <f>DETAIL!F269</f>
        <v/>
      </c>
    </row>
    <row r="271" spans="3:7" ht="18" customHeight="1" x14ac:dyDescent="0.25">
      <c r="C271" s="14">
        <f>DETAIL!E270</f>
        <v>0</v>
      </c>
      <c r="D271" s="15" t="str">
        <f>DETAIL!G270</f>
        <v/>
      </c>
      <c r="E271" s="15" t="str">
        <f>DETAIL!H270</f>
        <v/>
      </c>
      <c r="F271" s="14" t="str">
        <f>DETAIL!I270</f>
        <v/>
      </c>
      <c r="G271" s="14" t="str">
        <f>DETAIL!F270</f>
        <v/>
      </c>
    </row>
    <row r="272" spans="3:7" ht="18" customHeight="1" x14ac:dyDescent="0.25">
      <c r="C272" s="14">
        <f>DETAIL!E271</f>
        <v>0</v>
      </c>
      <c r="D272" s="15" t="str">
        <f>DETAIL!G271</f>
        <v/>
      </c>
      <c r="E272" s="15" t="str">
        <f>DETAIL!H271</f>
        <v/>
      </c>
      <c r="F272" s="14" t="str">
        <f>DETAIL!I271</f>
        <v/>
      </c>
      <c r="G272" s="14" t="str">
        <f>DETAIL!F271</f>
        <v/>
      </c>
    </row>
    <row r="273" spans="3:7" ht="18" customHeight="1" x14ac:dyDescent="0.25">
      <c r="C273" s="14">
        <f>DETAIL!E272</f>
        <v>0</v>
      </c>
      <c r="D273" s="15" t="str">
        <f>DETAIL!G272</f>
        <v/>
      </c>
      <c r="E273" s="15" t="str">
        <f>DETAIL!H272</f>
        <v/>
      </c>
      <c r="F273" s="14" t="str">
        <f>DETAIL!I272</f>
        <v/>
      </c>
      <c r="G273" s="14" t="str">
        <f>DETAIL!F272</f>
        <v/>
      </c>
    </row>
    <row r="274" spans="3:7" ht="18" customHeight="1" x14ac:dyDescent="0.25">
      <c r="C274" s="14">
        <f>DETAIL!E273</f>
        <v>0</v>
      </c>
      <c r="D274" s="15" t="str">
        <f>DETAIL!G273</f>
        <v/>
      </c>
      <c r="E274" s="15" t="str">
        <f>DETAIL!H273</f>
        <v/>
      </c>
      <c r="F274" s="14" t="str">
        <f>DETAIL!I273</f>
        <v/>
      </c>
      <c r="G274" s="14" t="str">
        <f>DETAIL!F273</f>
        <v/>
      </c>
    </row>
    <row r="275" spans="3:7" ht="18" customHeight="1" x14ac:dyDescent="0.25">
      <c r="C275" s="14">
        <f>DETAIL!E274</f>
        <v>0</v>
      </c>
      <c r="D275" s="15" t="str">
        <f>DETAIL!G274</f>
        <v/>
      </c>
      <c r="E275" s="15" t="str">
        <f>DETAIL!H274</f>
        <v/>
      </c>
      <c r="F275" s="14" t="str">
        <f>DETAIL!I274</f>
        <v/>
      </c>
      <c r="G275" s="14" t="str">
        <f>DETAIL!F274</f>
        <v/>
      </c>
    </row>
    <row r="276" spans="3:7" ht="18" customHeight="1" x14ac:dyDescent="0.25">
      <c r="C276" s="14">
        <f>DETAIL!E275</f>
        <v>0</v>
      </c>
      <c r="D276" s="15" t="str">
        <f>DETAIL!G275</f>
        <v/>
      </c>
      <c r="E276" s="15" t="str">
        <f>DETAIL!H275</f>
        <v/>
      </c>
      <c r="F276" s="14" t="str">
        <f>DETAIL!I275</f>
        <v/>
      </c>
      <c r="G276" s="14" t="str">
        <f>DETAIL!F275</f>
        <v/>
      </c>
    </row>
    <row r="277" spans="3:7" ht="18" customHeight="1" x14ac:dyDescent="0.25">
      <c r="C277" s="14">
        <f>DETAIL!E276</f>
        <v>0</v>
      </c>
      <c r="D277" s="15" t="str">
        <f>DETAIL!G276</f>
        <v/>
      </c>
      <c r="E277" s="15" t="str">
        <f>DETAIL!H276</f>
        <v/>
      </c>
      <c r="F277" s="14" t="str">
        <f>DETAIL!I276</f>
        <v/>
      </c>
      <c r="G277" s="14" t="str">
        <f>DETAIL!F276</f>
        <v/>
      </c>
    </row>
    <row r="278" spans="3:7" ht="18" customHeight="1" x14ac:dyDescent="0.25">
      <c r="C278" s="14">
        <f>DETAIL!E277</f>
        <v>0</v>
      </c>
      <c r="D278" s="15" t="str">
        <f>DETAIL!G277</f>
        <v/>
      </c>
      <c r="E278" s="15" t="str">
        <f>DETAIL!H277</f>
        <v/>
      </c>
      <c r="F278" s="14" t="str">
        <f>DETAIL!I277</f>
        <v/>
      </c>
      <c r="G278" s="14" t="str">
        <f>DETAIL!F277</f>
        <v/>
      </c>
    </row>
    <row r="279" spans="3:7" ht="18" customHeight="1" x14ac:dyDescent="0.25">
      <c r="C279" s="14">
        <f>DETAIL!E278</f>
        <v>0</v>
      </c>
      <c r="D279" s="15" t="str">
        <f>DETAIL!G278</f>
        <v/>
      </c>
      <c r="E279" s="15" t="str">
        <f>DETAIL!H278</f>
        <v/>
      </c>
      <c r="F279" s="14" t="str">
        <f>DETAIL!I278</f>
        <v/>
      </c>
      <c r="G279" s="14" t="str">
        <f>DETAIL!F278</f>
        <v/>
      </c>
    </row>
    <row r="280" spans="3:7" ht="18" customHeight="1" x14ac:dyDescent="0.25">
      <c r="C280" s="14">
        <f>DETAIL!E279</f>
        <v>0</v>
      </c>
      <c r="D280" s="15" t="str">
        <f>DETAIL!G279</f>
        <v/>
      </c>
      <c r="E280" s="15" t="str">
        <f>DETAIL!H279</f>
        <v/>
      </c>
      <c r="F280" s="14" t="str">
        <f>DETAIL!I279</f>
        <v/>
      </c>
      <c r="G280" s="14" t="str">
        <f>DETAIL!F279</f>
        <v/>
      </c>
    </row>
    <row r="281" spans="3:7" ht="18" customHeight="1" x14ac:dyDescent="0.25">
      <c r="C281" s="14">
        <f>DETAIL!E280</f>
        <v>0</v>
      </c>
      <c r="D281" s="15" t="str">
        <f>DETAIL!G280</f>
        <v/>
      </c>
      <c r="E281" s="15" t="str">
        <f>DETAIL!H280</f>
        <v/>
      </c>
      <c r="F281" s="14" t="str">
        <f>DETAIL!I280</f>
        <v/>
      </c>
      <c r="G281" s="14" t="str">
        <f>DETAIL!F280</f>
        <v/>
      </c>
    </row>
    <row r="282" spans="3:7" ht="18" customHeight="1" x14ac:dyDescent="0.25">
      <c r="C282" s="14">
        <f>DETAIL!E281</f>
        <v>0</v>
      </c>
      <c r="D282" s="15" t="str">
        <f>DETAIL!G281</f>
        <v/>
      </c>
      <c r="E282" s="15" t="str">
        <f>DETAIL!H281</f>
        <v/>
      </c>
      <c r="F282" s="14" t="str">
        <f>DETAIL!I281</f>
        <v/>
      </c>
      <c r="G282" s="14" t="str">
        <f>DETAIL!F281</f>
        <v/>
      </c>
    </row>
    <row r="283" spans="3:7" ht="18" customHeight="1" x14ac:dyDescent="0.25">
      <c r="C283" s="14">
        <f>DETAIL!E282</f>
        <v>0</v>
      </c>
      <c r="D283" s="15" t="str">
        <f>DETAIL!G282</f>
        <v/>
      </c>
      <c r="E283" s="15" t="str">
        <f>DETAIL!H282</f>
        <v/>
      </c>
      <c r="F283" s="14" t="str">
        <f>DETAIL!I282</f>
        <v/>
      </c>
      <c r="G283" s="14" t="str">
        <f>DETAIL!F282</f>
        <v/>
      </c>
    </row>
    <row r="284" spans="3:7" ht="18" customHeight="1" x14ac:dyDescent="0.25">
      <c r="C284" s="14">
        <f>DETAIL!E283</f>
        <v>0</v>
      </c>
      <c r="D284" s="15" t="str">
        <f>DETAIL!G283</f>
        <v/>
      </c>
      <c r="E284" s="15" t="str">
        <f>DETAIL!H283</f>
        <v/>
      </c>
      <c r="F284" s="14" t="str">
        <f>DETAIL!I283</f>
        <v/>
      </c>
      <c r="G284" s="14" t="str">
        <f>DETAIL!F283</f>
        <v/>
      </c>
    </row>
    <row r="285" spans="3:7" ht="18" customHeight="1" x14ac:dyDescent="0.25">
      <c r="C285" s="14">
        <f>DETAIL!E284</f>
        <v>0</v>
      </c>
      <c r="D285" s="15" t="str">
        <f>DETAIL!G284</f>
        <v/>
      </c>
      <c r="E285" s="15" t="str">
        <f>DETAIL!H284</f>
        <v/>
      </c>
      <c r="F285" s="14" t="str">
        <f>DETAIL!I284</f>
        <v/>
      </c>
      <c r="G285" s="14" t="str">
        <f>DETAIL!F284</f>
        <v/>
      </c>
    </row>
    <row r="286" spans="3:7" ht="18" customHeight="1" x14ac:dyDescent="0.25">
      <c r="C286" s="14">
        <f>DETAIL!E285</f>
        <v>0</v>
      </c>
      <c r="D286" s="15" t="str">
        <f>DETAIL!G285</f>
        <v/>
      </c>
      <c r="E286" s="15" t="str">
        <f>DETAIL!H285</f>
        <v/>
      </c>
      <c r="F286" s="14" t="str">
        <f>DETAIL!I285</f>
        <v/>
      </c>
      <c r="G286" s="14" t="str">
        <f>DETAIL!F285</f>
        <v/>
      </c>
    </row>
    <row r="287" spans="3:7" ht="18" customHeight="1" x14ac:dyDescent="0.25">
      <c r="C287" s="14">
        <f>DETAIL!E286</f>
        <v>0</v>
      </c>
      <c r="D287" s="15" t="str">
        <f>DETAIL!G286</f>
        <v/>
      </c>
      <c r="E287" s="15" t="str">
        <f>DETAIL!H286</f>
        <v/>
      </c>
      <c r="F287" s="14" t="str">
        <f>DETAIL!I286</f>
        <v/>
      </c>
      <c r="G287" s="14" t="str">
        <f>DETAIL!F286</f>
        <v/>
      </c>
    </row>
    <row r="288" spans="3:7" ht="18" customHeight="1" x14ac:dyDescent="0.25">
      <c r="C288" s="14">
        <f>DETAIL!E287</f>
        <v>0</v>
      </c>
      <c r="D288" s="15" t="str">
        <f>DETAIL!G287</f>
        <v/>
      </c>
      <c r="E288" s="15" t="str">
        <f>DETAIL!H287</f>
        <v/>
      </c>
      <c r="F288" s="14" t="str">
        <f>DETAIL!I287</f>
        <v/>
      </c>
      <c r="G288" s="14" t="str">
        <f>DETAIL!F287</f>
        <v/>
      </c>
    </row>
    <row r="289" spans="3:7" ht="18" customHeight="1" x14ac:dyDescent="0.25">
      <c r="C289" s="14">
        <f>DETAIL!E288</f>
        <v>0</v>
      </c>
      <c r="D289" s="15" t="str">
        <f>DETAIL!G288</f>
        <v/>
      </c>
      <c r="E289" s="15" t="str">
        <f>DETAIL!H288</f>
        <v/>
      </c>
      <c r="F289" s="14" t="str">
        <f>DETAIL!I288</f>
        <v/>
      </c>
      <c r="G289" s="14" t="str">
        <f>DETAIL!F288</f>
        <v/>
      </c>
    </row>
    <row r="290" spans="3:7" ht="18" customHeight="1" x14ac:dyDescent="0.25">
      <c r="C290" s="14">
        <f>DETAIL!E289</f>
        <v>0</v>
      </c>
      <c r="D290" s="15" t="str">
        <f>DETAIL!G289</f>
        <v/>
      </c>
      <c r="E290" s="15" t="str">
        <f>DETAIL!H289</f>
        <v/>
      </c>
      <c r="F290" s="14" t="str">
        <f>DETAIL!I289</f>
        <v/>
      </c>
      <c r="G290" s="14" t="str">
        <f>DETAIL!F289</f>
        <v/>
      </c>
    </row>
    <row r="291" spans="3:7" ht="18" customHeight="1" x14ac:dyDescent="0.25">
      <c r="C291" s="14">
        <f>DETAIL!E290</f>
        <v>0</v>
      </c>
      <c r="D291" s="15" t="str">
        <f>DETAIL!G290</f>
        <v/>
      </c>
      <c r="E291" s="15" t="str">
        <f>DETAIL!H290</f>
        <v/>
      </c>
      <c r="F291" s="14" t="str">
        <f>DETAIL!I290</f>
        <v/>
      </c>
      <c r="G291" s="14" t="str">
        <f>DETAIL!F290</f>
        <v/>
      </c>
    </row>
    <row r="292" spans="3:7" ht="18" customHeight="1" x14ac:dyDescent="0.25">
      <c r="C292" s="14">
        <f>DETAIL!E291</f>
        <v>0</v>
      </c>
      <c r="D292" s="15" t="str">
        <f>DETAIL!G291</f>
        <v/>
      </c>
      <c r="E292" s="15" t="str">
        <f>DETAIL!H291</f>
        <v/>
      </c>
      <c r="F292" s="14" t="str">
        <f>DETAIL!I291</f>
        <v/>
      </c>
      <c r="G292" s="14" t="str">
        <f>DETAIL!F291</f>
        <v/>
      </c>
    </row>
    <row r="293" spans="3:7" ht="18" customHeight="1" x14ac:dyDescent="0.25">
      <c r="C293" s="14">
        <f>DETAIL!E292</f>
        <v>0</v>
      </c>
      <c r="D293" s="15" t="str">
        <f>DETAIL!G292</f>
        <v/>
      </c>
      <c r="E293" s="15" t="str">
        <f>DETAIL!H292</f>
        <v/>
      </c>
      <c r="F293" s="14" t="str">
        <f>DETAIL!I292</f>
        <v/>
      </c>
      <c r="G293" s="14" t="str">
        <f>DETAIL!F292</f>
        <v/>
      </c>
    </row>
    <row r="294" spans="3:7" ht="18" customHeight="1" x14ac:dyDescent="0.25">
      <c r="C294" s="14">
        <f>DETAIL!E293</f>
        <v>0</v>
      </c>
      <c r="D294" s="15" t="str">
        <f>DETAIL!G293</f>
        <v/>
      </c>
      <c r="E294" s="15" t="str">
        <f>DETAIL!H293</f>
        <v/>
      </c>
      <c r="F294" s="14" t="str">
        <f>DETAIL!I293</f>
        <v/>
      </c>
      <c r="G294" s="14" t="str">
        <f>DETAIL!F293</f>
        <v/>
      </c>
    </row>
    <row r="295" spans="3:7" ht="18" customHeight="1" x14ac:dyDescent="0.25">
      <c r="C295" s="14">
        <f>DETAIL!E294</f>
        <v>0</v>
      </c>
      <c r="D295" s="15" t="str">
        <f>DETAIL!G294</f>
        <v/>
      </c>
      <c r="E295" s="15" t="str">
        <f>DETAIL!H294</f>
        <v/>
      </c>
      <c r="F295" s="14" t="str">
        <f>DETAIL!I294</f>
        <v/>
      </c>
      <c r="G295" s="14" t="str">
        <f>DETAIL!F294</f>
        <v/>
      </c>
    </row>
    <row r="296" spans="3:7" ht="18" customHeight="1" x14ac:dyDescent="0.25">
      <c r="C296" s="14">
        <f>DETAIL!E295</f>
        <v>0</v>
      </c>
      <c r="D296" s="15" t="str">
        <f>DETAIL!G295</f>
        <v/>
      </c>
      <c r="E296" s="15" t="str">
        <f>DETAIL!H295</f>
        <v/>
      </c>
      <c r="F296" s="14" t="str">
        <f>DETAIL!I295</f>
        <v/>
      </c>
      <c r="G296" s="14" t="str">
        <f>DETAIL!F295</f>
        <v/>
      </c>
    </row>
    <row r="297" spans="3:7" ht="18" customHeight="1" x14ac:dyDescent="0.25">
      <c r="C297" s="14">
        <f>DETAIL!E296</f>
        <v>0</v>
      </c>
      <c r="D297" s="15" t="str">
        <f>DETAIL!G296</f>
        <v/>
      </c>
      <c r="E297" s="15" t="str">
        <f>DETAIL!H296</f>
        <v/>
      </c>
      <c r="F297" s="14" t="str">
        <f>DETAIL!I296</f>
        <v/>
      </c>
      <c r="G297" s="14" t="str">
        <f>DETAIL!F296</f>
        <v/>
      </c>
    </row>
    <row r="298" spans="3:7" ht="18" customHeight="1" x14ac:dyDescent="0.25">
      <c r="C298" s="14">
        <f>DETAIL!E297</f>
        <v>0</v>
      </c>
      <c r="D298" s="15" t="str">
        <f>DETAIL!G297</f>
        <v/>
      </c>
      <c r="E298" s="15" t="str">
        <f>DETAIL!H297</f>
        <v/>
      </c>
      <c r="F298" s="14" t="str">
        <f>DETAIL!I297</f>
        <v/>
      </c>
      <c r="G298" s="14" t="str">
        <f>DETAIL!F297</f>
        <v/>
      </c>
    </row>
    <row r="299" spans="3:7" ht="18" customHeight="1" x14ac:dyDescent="0.25">
      <c r="C299" s="14">
        <f>DETAIL!E298</f>
        <v>0</v>
      </c>
      <c r="D299" s="15" t="str">
        <f>DETAIL!G298</f>
        <v/>
      </c>
      <c r="E299" s="15" t="str">
        <f>DETAIL!H298</f>
        <v/>
      </c>
      <c r="F299" s="14" t="str">
        <f>DETAIL!I298</f>
        <v/>
      </c>
      <c r="G299" s="14" t="str">
        <f>DETAIL!F298</f>
        <v/>
      </c>
    </row>
    <row r="300" spans="3:7" ht="18" customHeight="1" x14ac:dyDescent="0.25">
      <c r="C300" s="14">
        <f>DETAIL!E299</f>
        <v>0</v>
      </c>
      <c r="D300" s="15" t="str">
        <f>DETAIL!G299</f>
        <v/>
      </c>
      <c r="E300" s="15" t="str">
        <f>DETAIL!H299</f>
        <v/>
      </c>
      <c r="F300" s="14" t="str">
        <f>DETAIL!I299</f>
        <v/>
      </c>
      <c r="G300" s="14" t="str">
        <f>DETAIL!F299</f>
        <v/>
      </c>
    </row>
    <row r="301" spans="3:7" ht="18" customHeight="1" x14ac:dyDescent="0.25">
      <c r="C301" s="14">
        <f>DETAIL!E300</f>
        <v>0</v>
      </c>
      <c r="D301" s="15" t="str">
        <f>DETAIL!G300</f>
        <v/>
      </c>
      <c r="E301" s="15" t="str">
        <f>DETAIL!H300</f>
        <v/>
      </c>
      <c r="F301" s="14" t="str">
        <f>DETAIL!I300</f>
        <v/>
      </c>
      <c r="G301" s="14" t="str">
        <f>DETAIL!F300</f>
        <v/>
      </c>
    </row>
    <row r="302" spans="3:7" ht="18" customHeight="1" x14ac:dyDescent="0.25">
      <c r="C302" s="14">
        <f>DETAIL!E301</f>
        <v>0</v>
      </c>
      <c r="D302" s="15" t="str">
        <f>DETAIL!G301</f>
        <v/>
      </c>
      <c r="E302" s="15" t="str">
        <f>DETAIL!H301</f>
        <v/>
      </c>
      <c r="F302" s="14" t="str">
        <f>DETAIL!I301</f>
        <v/>
      </c>
      <c r="G302" s="14" t="str">
        <f>DETAIL!F301</f>
        <v/>
      </c>
    </row>
    <row r="303" spans="3:7" ht="18" customHeight="1" x14ac:dyDescent="0.25">
      <c r="C303" s="14">
        <f>DETAIL!E302</f>
        <v>0</v>
      </c>
      <c r="D303" s="15" t="str">
        <f>DETAIL!G302</f>
        <v/>
      </c>
      <c r="E303" s="15" t="str">
        <f>DETAIL!H302</f>
        <v/>
      </c>
      <c r="F303" s="14" t="str">
        <f>DETAIL!I302</f>
        <v/>
      </c>
      <c r="G303" s="14" t="str">
        <f>DETAIL!F302</f>
        <v/>
      </c>
    </row>
    <row r="304" spans="3:7" ht="18" customHeight="1" x14ac:dyDescent="0.25">
      <c r="C304" s="14">
        <f>DETAIL!E303</f>
        <v>0</v>
      </c>
      <c r="D304" s="15" t="str">
        <f>DETAIL!G303</f>
        <v/>
      </c>
      <c r="E304" s="15" t="str">
        <f>DETAIL!H303</f>
        <v/>
      </c>
      <c r="F304" s="14" t="str">
        <f>DETAIL!I303</f>
        <v/>
      </c>
      <c r="G304" s="14" t="str">
        <f>DETAIL!F303</f>
        <v/>
      </c>
    </row>
    <row r="305" spans="3:7" ht="18" customHeight="1" x14ac:dyDescent="0.25">
      <c r="C305" s="14">
        <f>DETAIL!E304</f>
        <v>0</v>
      </c>
      <c r="D305" s="15" t="str">
        <f>DETAIL!G304</f>
        <v/>
      </c>
      <c r="E305" s="15" t="str">
        <f>DETAIL!H304</f>
        <v/>
      </c>
      <c r="F305" s="14" t="str">
        <f>DETAIL!I304</f>
        <v/>
      </c>
      <c r="G305" s="14" t="str">
        <f>DETAIL!F304</f>
        <v/>
      </c>
    </row>
    <row r="306" spans="3:7" ht="18" customHeight="1" x14ac:dyDescent="0.25">
      <c r="C306" s="14">
        <f>DETAIL!E305</f>
        <v>0</v>
      </c>
      <c r="D306" s="15" t="str">
        <f>DETAIL!G305</f>
        <v/>
      </c>
      <c r="E306" s="15" t="str">
        <f>DETAIL!H305</f>
        <v/>
      </c>
      <c r="F306" s="14" t="str">
        <f>DETAIL!I305</f>
        <v/>
      </c>
      <c r="G306" s="14" t="str">
        <f>DETAIL!F305</f>
        <v/>
      </c>
    </row>
    <row r="307" spans="3:7" ht="18" customHeight="1" x14ac:dyDescent="0.25">
      <c r="C307" s="14">
        <f>DETAIL!E306</f>
        <v>0</v>
      </c>
      <c r="D307" s="15" t="str">
        <f>DETAIL!G306</f>
        <v/>
      </c>
      <c r="E307" s="15" t="str">
        <f>DETAIL!H306</f>
        <v/>
      </c>
      <c r="F307" s="14" t="str">
        <f>DETAIL!I306</f>
        <v/>
      </c>
      <c r="G307" s="14" t="str">
        <f>DETAIL!F306</f>
        <v/>
      </c>
    </row>
    <row r="308" spans="3:7" ht="18" customHeight="1" x14ac:dyDescent="0.25">
      <c r="C308" s="14">
        <f>DETAIL!E307</f>
        <v>0</v>
      </c>
      <c r="D308" s="15" t="str">
        <f>DETAIL!G307</f>
        <v/>
      </c>
      <c r="E308" s="15" t="str">
        <f>DETAIL!H307</f>
        <v/>
      </c>
      <c r="F308" s="14" t="str">
        <f>DETAIL!I307</f>
        <v/>
      </c>
      <c r="G308" s="14" t="str">
        <f>DETAIL!F307</f>
        <v/>
      </c>
    </row>
    <row r="309" spans="3:7" ht="18" customHeight="1" x14ac:dyDescent="0.25">
      <c r="C309" s="14">
        <f>DETAIL!E308</f>
        <v>0</v>
      </c>
      <c r="D309" s="15" t="str">
        <f>DETAIL!G308</f>
        <v/>
      </c>
      <c r="E309" s="15" t="str">
        <f>DETAIL!H308</f>
        <v/>
      </c>
      <c r="F309" s="14" t="str">
        <f>DETAIL!I308</f>
        <v/>
      </c>
      <c r="G309" s="14" t="str">
        <f>DETAIL!F308</f>
        <v/>
      </c>
    </row>
    <row r="310" spans="3:7" ht="18" customHeight="1" x14ac:dyDescent="0.25">
      <c r="C310" s="14">
        <f>DETAIL!E309</f>
        <v>0</v>
      </c>
      <c r="D310" s="15" t="str">
        <f>DETAIL!G309</f>
        <v/>
      </c>
      <c r="E310" s="15" t="str">
        <f>DETAIL!H309</f>
        <v/>
      </c>
      <c r="F310" s="14" t="str">
        <f>DETAIL!I309</f>
        <v/>
      </c>
      <c r="G310" s="14" t="str">
        <f>DETAIL!F309</f>
        <v/>
      </c>
    </row>
    <row r="311" spans="3:7" ht="18" customHeight="1" x14ac:dyDescent="0.25">
      <c r="C311" s="14">
        <f>DETAIL!E310</f>
        <v>0</v>
      </c>
      <c r="D311" s="15" t="str">
        <f>DETAIL!G310</f>
        <v/>
      </c>
      <c r="E311" s="15" t="str">
        <f>DETAIL!H310</f>
        <v/>
      </c>
      <c r="F311" s="14" t="str">
        <f>DETAIL!I310</f>
        <v/>
      </c>
      <c r="G311" s="14" t="str">
        <f>DETAIL!F310</f>
        <v/>
      </c>
    </row>
    <row r="312" spans="3:7" ht="18" customHeight="1" x14ac:dyDescent="0.25">
      <c r="C312" s="14">
        <f>DETAIL!E311</f>
        <v>0</v>
      </c>
      <c r="D312" s="15" t="str">
        <f>DETAIL!G311</f>
        <v/>
      </c>
      <c r="E312" s="15" t="str">
        <f>DETAIL!H311</f>
        <v/>
      </c>
      <c r="F312" s="14" t="str">
        <f>DETAIL!I311</f>
        <v/>
      </c>
      <c r="G312" s="14" t="str">
        <f>DETAIL!F311</f>
        <v/>
      </c>
    </row>
    <row r="313" spans="3:7" ht="18" customHeight="1" x14ac:dyDescent="0.25">
      <c r="C313" s="14">
        <f>DETAIL!E312</f>
        <v>0</v>
      </c>
      <c r="D313" s="15" t="str">
        <f>DETAIL!G312</f>
        <v/>
      </c>
      <c r="E313" s="15" t="str">
        <f>DETAIL!H312</f>
        <v/>
      </c>
      <c r="F313" s="14" t="str">
        <f>DETAIL!I312</f>
        <v/>
      </c>
      <c r="G313" s="14" t="str">
        <f>DETAIL!F312</f>
        <v/>
      </c>
    </row>
    <row r="314" spans="3:7" ht="18" customHeight="1" x14ac:dyDescent="0.25">
      <c r="C314" s="14">
        <f>DETAIL!E313</f>
        <v>0</v>
      </c>
      <c r="D314" s="15" t="str">
        <f>DETAIL!G313</f>
        <v/>
      </c>
      <c r="E314" s="15" t="str">
        <f>DETAIL!H313</f>
        <v/>
      </c>
      <c r="F314" s="14" t="str">
        <f>DETAIL!I313</f>
        <v/>
      </c>
      <c r="G314" s="14" t="str">
        <f>DETAIL!F313</f>
        <v/>
      </c>
    </row>
    <row r="315" spans="3:7" ht="18" customHeight="1" x14ac:dyDescent="0.25">
      <c r="C315" s="14">
        <f>DETAIL!E314</f>
        <v>0</v>
      </c>
      <c r="D315" s="15" t="str">
        <f>DETAIL!G314</f>
        <v/>
      </c>
      <c r="E315" s="15" t="str">
        <f>DETAIL!H314</f>
        <v/>
      </c>
      <c r="F315" s="14" t="str">
        <f>DETAIL!I314</f>
        <v/>
      </c>
      <c r="G315" s="14" t="str">
        <f>DETAIL!F314</f>
        <v/>
      </c>
    </row>
    <row r="316" spans="3:7" ht="18" customHeight="1" x14ac:dyDescent="0.25">
      <c r="C316" s="14">
        <f>DETAIL!E315</f>
        <v>0</v>
      </c>
      <c r="D316" s="15" t="str">
        <f>DETAIL!G315</f>
        <v/>
      </c>
      <c r="E316" s="15" t="str">
        <f>DETAIL!H315</f>
        <v/>
      </c>
      <c r="F316" s="14" t="str">
        <f>DETAIL!I315</f>
        <v/>
      </c>
      <c r="G316" s="14" t="str">
        <f>DETAIL!F315</f>
        <v/>
      </c>
    </row>
    <row r="317" spans="3:7" ht="18" customHeight="1" x14ac:dyDescent="0.25">
      <c r="C317" s="14">
        <f>DETAIL!E316</f>
        <v>0</v>
      </c>
      <c r="D317" s="15" t="str">
        <f>DETAIL!G316</f>
        <v/>
      </c>
      <c r="E317" s="15" t="str">
        <f>DETAIL!H316</f>
        <v/>
      </c>
      <c r="F317" s="14" t="str">
        <f>DETAIL!I316</f>
        <v/>
      </c>
      <c r="G317" s="14" t="str">
        <f>DETAIL!F316</f>
        <v/>
      </c>
    </row>
    <row r="318" spans="3:7" ht="18" customHeight="1" x14ac:dyDescent="0.25">
      <c r="C318" s="14">
        <f>DETAIL!E317</f>
        <v>0</v>
      </c>
      <c r="D318" s="15" t="str">
        <f>DETAIL!G317</f>
        <v/>
      </c>
      <c r="E318" s="15" t="str">
        <f>DETAIL!H317</f>
        <v/>
      </c>
      <c r="F318" s="14" t="str">
        <f>DETAIL!I317</f>
        <v/>
      </c>
      <c r="G318" s="14" t="str">
        <f>DETAIL!F317</f>
        <v/>
      </c>
    </row>
    <row r="319" spans="3:7" ht="18" customHeight="1" x14ac:dyDescent="0.25">
      <c r="C319" s="14">
        <f>DETAIL!E318</f>
        <v>0</v>
      </c>
      <c r="D319" s="15" t="str">
        <f>DETAIL!G318</f>
        <v/>
      </c>
      <c r="E319" s="15" t="str">
        <f>DETAIL!H318</f>
        <v/>
      </c>
      <c r="F319" s="14" t="str">
        <f>DETAIL!I318</f>
        <v/>
      </c>
      <c r="G319" s="14" t="str">
        <f>DETAIL!F318</f>
        <v/>
      </c>
    </row>
    <row r="320" spans="3:7" ht="18" customHeight="1" x14ac:dyDescent="0.25">
      <c r="C320" s="14">
        <f>DETAIL!E319</f>
        <v>0</v>
      </c>
      <c r="D320" s="15" t="str">
        <f>DETAIL!G319</f>
        <v/>
      </c>
      <c r="E320" s="15" t="str">
        <f>DETAIL!H319</f>
        <v/>
      </c>
      <c r="F320" s="14" t="str">
        <f>DETAIL!I319</f>
        <v/>
      </c>
      <c r="G320" s="14" t="str">
        <f>DETAIL!F319</f>
        <v/>
      </c>
    </row>
    <row r="321" spans="3:7" ht="18" customHeight="1" x14ac:dyDescent="0.25">
      <c r="C321" s="14">
        <f>DETAIL!E320</f>
        <v>0</v>
      </c>
      <c r="D321" s="15" t="str">
        <f>DETAIL!G320</f>
        <v/>
      </c>
      <c r="E321" s="15" t="str">
        <f>DETAIL!H320</f>
        <v/>
      </c>
      <c r="F321" s="14" t="str">
        <f>DETAIL!I320</f>
        <v/>
      </c>
      <c r="G321" s="14" t="str">
        <f>DETAIL!F320</f>
        <v/>
      </c>
    </row>
    <row r="322" spans="3:7" ht="18" customHeight="1" x14ac:dyDescent="0.25">
      <c r="C322" s="14">
        <f>DETAIL!E321</f>
        <v>0</v>
      </c>
      <c r="D322" s="15" t="str">
        <f>DETAIL!G321</f>
        <v/>
      </c>
      <c r="E322" s="15" t="str">
        <f>DETAIL!H321</f>
        <v/>
      </c>
      <c r="F322" s="14" t="str">
        <f>DETAIL!I321</f>
        <v/>
      </c>
      <c r="G322" s="14" t="str">
        <f>DETAIL!F321</f>
        <v/>
      </c>
    </row>
    <row r="323" spans="3:7" ht="18" customHeight="1" x14ac:dyDescent="0.25">
      <c r="C323" s="14">
        <f>DETAIL!E322</f>
        <v>0</v>
      </c>
      <c r="D323" s="15" t="str">
        <f>DETAIL!G322</f>
        <v/>
      </c>
      <c r="E323" s="15" t="str">
        <f>DETAIL!H322</f>
        <v/>
      </c>
      <c r="F323" s="14" t="str">
        <f>DETAIL!I322</f>
        <v/>
      </c>
      <c r="G323" s="14" t="str">
        <f>DETAIL!F322</f>
        <v/>
      </c>
    </row>
    <row r="324" spans="3:7" ht="18" customHeight="1" x14ac:dyDescent="0.25">
      <c r="C324" s="14">
        <f>DETAIL!E323</f>
        <v>0</v>
      </c>
      <c r="D324" s="15" t="str">
        <f>DETAIL!G323</f>
        <v/>
      </c>
      <c r="E324" s="15" t="str">
        <f>DETAIL!H323</f>
        <v/>
      </c>
      <c r="F324" s="14" t="str">
        <f>DETAIL!I323</f>
        <v/>
      </c>
      <c r="G324" s="14" t="str">
        <f>DETAIL!F323</f>
        <v/>
      </c>
    </row>
    <row r="325" spans="3:7" ht="18" customHeight="1" x14ac:dyDescent="0.25">
      <c r="C325" s="14">
        <f>DETAIL!E324</f>
        <v>0</v>
      </c>
      <c r="D325" s="15" t="str">
        <f>DETAIL!G324</f>
        <v/>
      </c>
      <c r="E325" s="15" t="str">
        <f>DETAIL!H324</f>
        <v/>
      </c>
      <c r="F325" s="14" t="str">
        <f>DETAIL!I324</f>
        <v/>
      </c>
      <c r="G325" s="14" t="str">
        <f>DETAIL!F324</f>
        <v/>
      </c>
    </row>
    <row r="326" spans="3:7" ht="18" customHeight="1" x14ac:dyDescent="0.25">
      <c r="C326" s="14">
        <f>DETAIL!E325</f>
        <v>0</v>
      </c>
      <c r="D326" s="15" t="str">
        <f>DETAIL!G325</f>
        <v/>
      </c>
      <c r="E326" s="15" t="str">
        <f>DETAIL!H325</f>
        <v/>
      </c>
      <c r="F326" s="14" t="str">
        <f>DETAIL!I325</f>
        <v/>
      </c>
      <c r="G326" s="14" t="str">
        <f>DETAIL!F325</f>
        <v/>
      </c>
    </row>
    <row r="327" spans="3:7" ht="18" customHeight="1" x14ac:dyDescent="0.25">
      <c r="C327" s="14">
        <f>DETAIL!E326</f>
        <v>0</v>
      </c>
      <c r="D327" s="15" t="str">
        <f>DETAIL!G326</f>
        <v/>
      </c>
      <c r="E327" s="15" t="str">
        <f>DETAIL!H326</f>
        <v/>
      </c>
      <c r="F327" s="14" t="str">
        <f>DETAIL!I326</f>
        <v/>
      </c>
      <c r="G327" s="14" t="str">
        <f>DETAIL!F326</f>
        <v/>
      </c>
    </row>
    <row r="328" spans="3:7" ht="18" customHeight="1" x14ac:dyDescent="0.25">
      <c r="C328" s="14">
        <f>DETAIL!E327</f>
        <v>0</v>
      </c>
      <c r="D328" s="15" t="str">
        <f>DETAIL!G327</f>
        <v/>
      </c>
      <c r="E328" s="15" t="str">
        <f>DETAIL!H327</f>
        <v/>
      </c>
      <c r="F328" s="14" t="str">
        <f>DETAIL!I327</f>
        <v/>
      </c>
      <c r="G328" s="14" t="str">
        <f>DETAIL!F327</f>
        <v/>
      </c>
    </row>
    <row r="329" spans="3:7" ht="18" customHeight="1" x14ac:dyDescent="0.25">
      <c r="C329" s="14">
        <f>DETAIL!E328</f>
        <v>0</v>
      </c>
      <c r="D329" s="15" t="str">
        <f>DETAIL!G328</f>
        <v/>
      </c>
      <c r="E329" s="15" t="str">
        <f>DETAIL!H328</f>
        <v/>
      </c>
      <c r="F329" s="14" t="str">
        <f>DETAIL!I328</f>
        <v/>
      </c>
      <c r="G329" s="14" t="str">
        <f>DETAIL!F328</f>
        <v/>
      </c>
    </row>
    <row r="330" spans="3:7" ht="18" customHeight="1" x14ac:dyDescent="0.25">
      <c r="C330" s="14">
        <f>DETAIL!E329</f>
        <v>0</v>
      </c>
      <c r="D330" s="15" t="str">
        <f>DETAIL!G329</f>
        <v/>
      </c>
      <c r="E330" s="15" t="str">
        <f>DETAIL!H329</f>
        <v/>
      </c>
      <c r="F330" s="14" t="str">
        <f>DETAIL!I329</f>
        <v/>
      </c>
      <c r="G330" s="14" t="str">
        <f>DETAIL!F329</f>
        <v/>
      </c>
    </row>
    <row r="331" spans="3:7" ht="18" customHeight="1" x14ac:dyDescent="0.25">
      <c r="C331" s="14">
        <f>DETAIL!E330</f>
        <v>0</v>
      </c>
      <c r="D331" s="15" t="str">
        <f>DETAIL!G330</f>
        <v/>
      </c>
      <c r="E331" s="15" t="str">
        <f>DETAIL!H330</f>
        <v/>
      </c>
      <c r="F331" s="14" t="str">
        <f>DETAIL!I330</f>
        <v/>
      </c>
      <c r="G331" s="14" t="str">
        <f>DETAIL!F330</f>
        <v/>
      </c>
    </row>
    <row r="332" spans="3:7" ht="18" customHeight="1" x14ac:dyDescent="0.25">
      <c r="C332" s="14">
        <f>DETAIL!E331</f>
        <v>0</v>
      </c>
      <c r="D332" s="15" t="str">
        <f>DETAIL!G331</f>
        <v/>
      </c>
      <c r="E332" s="15" t="str">
        <f>DETAIL!H331</f>
        <v/>
      </c>
      <c r="F332" s="14" t="str">
        <f>DETAIL!I331</f>
        <v/>
      </c>
      <c r="G332" s="14" t="str">
        <f>DETAIL!F331</f>
        <v/>
      </c>
    </row>
    <row r="333" spans="3:7" ht="18" customHeight="1" x14ac:dyDescent="0.25">
      <c r="C333" s="14">
        <f>DETAIL!E332</f>
        <v>0</v>
      </c>
      <c r="D333" s="15" t="str">
        <f>DETAIL!G332</f>
        <v/>
      </c>
      <c r="E333" s="15" t="str">
        <f>DETAIL!H332</f>
        <v/>
      </c>
      <c r="F333" s="14" t="str">
        <f>DETAIL!I332</f>
        <v/>
      </c>
      <c r="G333" s="14" t="str">
        <f>DETAIL!F332</f>
        <v/>
      </c>
    </row>
    <row r="334" spans="3:7" ht="18" customHeight="1" x14ac:dyDescent="0.25">
      <c r="C334" s="14">
        <f>DETAIL!E333</f>
        <v>0</v>
      </c>
      <c r="D334" s="15" t="str">
        <f>DETAIL!G333</f>
        <v/>
      </c>
      <c r="E334" s="15" t="str">
        <f>DETAIL!H333</f>
        <v/>
      </c>
      <c r="F334" s="14" t="str">
        <f>DETAIL!I333</f>
        <v/>
      </c>
      <c r="G334" s="14" t="str">
        <f>DETAIL!F333</f>
        <v/>
      </c>
    </row>
    <row r="335" spans="3:7" ht="18" customHeight="1" x14ac:dyDescent="0.25">
      <c r="C335" s="14">
        <f>DETAIL!E334</f>
        <v>0</v>
      </c>
      <c r="D335" s="15" t="str">
        <f>DETAIL!G334</f>
        <v/>
      </c>
      <c r="E335" s="15" t="str">
        <f>DETAIL!H334</f>
        <v/>
      </c>
      <c r="F335" s="14" t="str">
        <f>DETAIL!I334</f>
        <v/>
      </c>
      <c r="G335" s="14" t="str">
        <f>DETAIL!F334</f>
        <v/>
      </c>
    </row>
    <row r="336" spans="3:7" ht="18" customHeight="1" x14ac:dyDescent="0.25">
      <c r="C336" s="14">
        <f>DETAIL!E335</f>
        <v>0</v>
      </c>
      <c r="D336" s="15" t="str">
        <f>DETAIL!G335</f>
        <v/>
      </c>
      <c r="E336" s="15" t="str">
        <f>DETAIL!H335</f>
        <v/>
      </c>
      <c r="F336" s="14" t="str">
        <f>DETAIL!I335</f>
        <v/>
      </c>
      <c r="G336" s="14" t="str">
        <f>DETAIL!F335</f>
        <v/>
      </c>
    </row>
    <row r="337" spans="3:7" ht="18" customHeight="1" x14ac:dyDescent="0.25">
      <c r="C337" s="14">
        <f>DETAIL!E336</f>
        <v>0</v>
      </c>
      <c r="D337" s="15" t="str">
        <f>DETAIL!G336</f>
        <v/>
      </c>
      <c r="E337" s="15" t="str">
        <f>DETAIL!H336</f>
        <v/>
      </c>
      <c r="F337" s="14" t="str">
        <f>DETAIL!I336</f>
        <v/>
      </c>
      <c r="G337" s="14" t="str">
        <f>DETAIL!F336</f>
        <v/>
      </c>
    </row>
    <row r="338" spans="3:7" ht="18" customHeight="1" x14ac:dyDescent="0.25">
      <c r="C338" s="14">
        <f>DETAIL!E337</f>
        <v>0</v>
      </c>
      <c r="D338" s="15" t="str">
        <f>DETAIL!G337</f>
        <v/>
      </c>
      <c r="E338" s="15" t="str">
        <f>DETAIL!H337</f>
        <v/>
      </c>
      <c r="F338" s="14" t="str">
        <f>DETAIL!I337</f>
        <v/>
      </c>
      <c r="G338" s="14" t="str">
        <f>DETAIL!F337</f>
        <v/>
      </c>
    </row>
    <row r="339" spans="3:7" ht="18" customHeight="1" x14ac:dyDescent="0.25">
      <c r="C339" s="14">
        <f>DETAIL!E338</f>
        <v>0</v>
      </c>
      <c r="D339" s="15" t="str">
        <f>DETAIL!G338</f>
        <v/>
      </c>
      <c r="E339" s="15" t="str">
        <f>DETAIL!H338</f>
        <v/>
      </c>
      <c r="F339" s="14" t="str">
        <f>DETAIL!I338</f>
        <v/>
      </c>
      <c r="G339" s="14" t="str">
        <f>DETAIL!F338</f>
        <v/>
      </c>
    </row>
    <row r="340" spans="3:7" ht="18" customHeight="1" x14ac:dyDescent="0.25">
      <c r="C340" s="14">
        <f>DETAIL!E339</f>
        <v>0</v>
      </c>
      <c r="D340" s="15" t="str">
        <f>DETAIL!G339</f>
        <v/>
      </c>
      <c r="E340" s="15" t="str">
        <f>DETAIL!H339</f>
        <v/>
      </c>
      <c r="F340" s="14" t="str">
        <f>DETAIL!I339</f>
        <v/>
      </c>
      <c r="G340" s="14" t="str">
        <f>DETAIL!F339</f>
        <v/>
      </c>
    </row>
    <row r="341" spans="3:7" ht="18" customHeight="1" x14ac:dyDescent="0.25">
      <c r="C341" s="14">
        <f>DETAIL!E340</f>
        <v>0</v>
      </c>
      <c r="D341" s="15" t="str">
        <f>DETAIL!G340</f>
        <v/>
      </c>
      <c r="E341" s="15" t="str">
        <f>DETAIL!H340</f>
        <v/>
      </c>
      <c r="F341" s="14" t="str">
        <f>DETAIL!I340</f>
        <v/>
      </c>
      <c r="G341" s="14" t="str">
        <f>DETAIL!F340</f>
        <v/>
      </c>
    </row>
    <row r="342" spans="3:7" ht="18" customHeight="1" x14ac:dyDescent="0.25">
      <c r="C342" s="14">
        <f>DETAIL!E341</f>
        <v>0</v>
      </c>
      <c r="D342" s="15" t="str">
        <f>DETAIL!G341</f>
        <v/>
      </c>
      <c r="E342" s="15" t="str">
        <f>DETAIL!H341</f>
        <v/>
      </c>
      <c r="F342" s="14" t="str">
        <f>DETAIL!I341</f>
        <v/>
      </c>
      <c r="G342" s="14" t="str">
        <f>DETAIL!F341</f>
        <v/>
      </c>
    </row>
    <row r="343" spans="3:7" ht="18" customHeight="1" x14ac:dyDescent="0.25">
      <c r="C343" s="14">
        <f>DETAIL!E342</f>
        <v>0</v>
      </c>
      <c r="D343" s="15" t="str">
        <f>DETAIL!G342</f>
        <v/>
      </c>
      <c r="E343" s="15" t="str">
        <f>DETAIL!H342</f>
        <v/>
      </c>
      <c r="F343" s="14" t="str">
        <f>DETAIL!I342</f>
        <v/>
      </c>
      <c r="G343" s="14" t="str">
        <f>DETAIL!F342</f>
        <v/>
      </c>
    </row>
    <row r="344" spans="3:7" ht="18" customHeight="1" x14ac:dyDescent="0.25">
      <c r="C344" s="14">
        <f>DETAIL!E343</f>
        <v>0</v>
      </c>
      <c r="D344" s="15" t="str">
        <f>DETAIL!G343</f>
        <v/>
      </c>
      <c r="E344" s="15" t="str">
        <f>DETAIL!H343</f>
        <v/>
      </c>
      <c r="F344" s="14" t="str">
        <f>DETAIL!I343</f>
        <v/>
      </c>
      <c r="G344" s="14" t="str">
        <f>DETAIL!F343</f>
        <v/>
      </c>
    </row>
    <row r="345" spans="3:7" ht="18" customHeight="1" x14ac:dyDescent="0.25">
      <c r="C345" s="14">
        <f>DETAIL!E344</f>
        <v>0</v>
      </c>
      <c r="D345" s="15" t="str">
        <f>DETAIL!G344</f>
        <v/>
      </c>
      <c r="E345" s="15" t="str">
        <f>DETAIL!H344</f>
        <v/>
      </c>
      <c r="F345" s="14" t="str">
        <f>DETAIL!I344</f>
        <v/>
      </c>
      <c r="G345" s="14" t="str">
        <f>DETAIL!F344</f>
        <v/>
      </c>
    </row>
    <row r="346" spans="3:7" ht="18" customHeight="1" x14ac:dyDescent="0.25">
      <c r="C346" s="14">
        <f>DETAIL!E345</f>
        <v>0</v>
      </c>
      <c r="D346" s="15" t="str">
        <f>DETAIL!G345</f>
        <v/>
      </c>
      <c r="E346" s="15" t="str">
        <f>DETAIL!H345</f>
        <v/>
      </c>
      <c r="F346" s="14" t="str">
        <f>DETAIL!I345</f>
        <v/>
      </c>
      <c r="G346" s="14" t="str">
        <f>DETAIL!F345</f>
        <v/>
      </c>
    </row>
    <row r="347" spans="3:7" ht="18" customHeight="1" x14ac:dyDescent="0.25">
      <c r="C347" s="14">
        <f>DETAIL!E346</f>
        <v>0</v>
      </c>
      <c r="D347" s="15" t="str">
        <f>DETAIL!G346</f>
        <v/>
      </c>
      <c r="E347" s="15" t="str">
        <f>DETAIL!H346</f>
        <v/>
      </c>
      <c r="F347" s="14" t="str">
        <f>DETAIL!I346</f>
        <v/>
      </c>
      <c r="G347" s="14" t="str">
        <f>DETAIL!F346</f>
        <v/>
      </c>
    </row>
    <row r="348" spans="3:7" ht="18" customHeight="1" x14ac:dyDescent="0.25">
      <c r="C348" s="14">
        <f>DETAIL!E347</f>
        <v>0</v>
      </c>
      <c r="D348" s="15" t="str">
        <f>DETAIL!G347</f>
        <v/>
      </c>
      <c r="E348" s="15" t="str">
        <f>DETAIL!H347</f>
        <v/>
      </c>
      <c r="F348" s="14" t="str">
        <f>DETAIL!I347</f>
        <v/>
      </c>
      <c r="G348" s="14" t="str">
        <f>DETAIL!F347</f>
        <v/>
      </c>
    </row>
    <row r="349" spans="3:7" ht="18" customHeight="1" x14ac:dyDescent="0.25">
      <c r="C349" s="14">
        <f>DETAIL!E348</f>
        <v>0</v>
      </c>
      <c r="D349" s="15" t="str">
        <f>DETAIL!G348</f>
        <v/>
      </c>
      <c r="E349" s="15" t="str">
        <f>DETAIL!H348</f>
        <v/>
      </c>
      <c r="F349" s="14" t="str">
        <f>DETAIL!I348</f>
        <v/>
      </c>
      <c r="G349" s="14" t="str">
        <f>DETAIL!F348</f>
        <v/>
      </c>
    </row>
    <row r="350" spans="3:7" ht="18" customHeight="1" x14ac:dyDescent="0.25">
      <c r="C350" s="14">
        <f>DETAIL!E349</f>
        <v>0</v>
      </c>
      <c r="D350" s="15" t="str">
        <f>DETAIL!G349</f>
        <v/>
      </c>
      <c r="E350" s="15" t="str">
        <f>DETAIL!H349</f>
        <v/>
      </c>
      <c r="F350" s="14" t="str">
        <f>DETAIL!I349</f>
        <v/>
      </c>
      <c r="G350" s="14" t="str">
        <f>DETAIL!F349</f>
        <v/>
      </c>
    </row>
    <row r="351" spans="3:7" ht="18" customHeight="1" x14ac:dyDescent="0.25">
      <c r="C351" s="14">
        <f>DETAIL!E350</f>
        <v>0</v>
      </c>
      <c r="D351" s="15" t="str">
        <f>DETAIL!G350</f>
        <v/>
      </c>
      <c r="E351" s="15" t="str">
        <f>DETAIL!H350</f>
        <v/>
      </c>
      <c r="F351" s="14" t="str">
        <f>DETAIL!I350</f>
        <v/>
      </c>
      <c r="G351" s="14" t="str">
        <f>DETAIL!F350</f>
        <v/>
      </c>
    </row>
    <row r="352" spans="3:7" ht="18" customHeight="1" x14ac:dyDescent="0.25">
      <c r="C352" s="14">
        <f>DETAIL!E351</f>
        <v>0</v>
      </c>
      <c r="D352" s="15" t="str">
        <f>DETAIL!G351</f>
        <v/>
      </c>
      <c r="E352" s="15" t="str">
        <f>DETAIL!H351</f>
        <v/>
      </c>
      <c r="F352" s="14" t="str">
        <f>DETAIL!I351</f>
        <v/>
      </c>
      <c r="G352" s="14" t="str">
        <f>DETAIL!F351</f>
        <v/>
      </c>
    </row>
    <row r="353" spans="3:7" ht="18" customHeight="1" x14ac:dyDescent="0.25">
      <c r="C353" s="14">
        <f>DETAIL!E352</f>
        <v>0</v>
      </c>
      <c r="D353" s="15" t="str">
        <f>DETAIL!G352</f>
        <v/>
      </c>
      <c r="E353" s="15" t="str">
        <f>DETAIL!H352</f>
        <v/>
      </c>
      <c r="F353" s="14" t="str">
        <f>DETAIL!I352</f>
        <v/>
      </c>
      <c r="G353" s="14" t="str">
        <f>DETAIL!F352</f>
        <v/>
      </c>
    </row>
    <row r="354" spans="3:7" ht="18" customHeight="1" x14ac:dyDescent="0.25">
      <c r="C354" s="14">
        <f>DETAIL!E353</f>
        <v>0</v>
      </c>
      <c r="D354" s="15" t="str">
        <f>DETAIL!G353</f>
        <v/>
      </c>
      <c r="E354" s="15" t="str">
        <f>DETAIL!H353</f>
        <v/>
      </c>
      <c r="F354" s="14" t="str">
        <f>DETAIL!I353</f>
        <v/>
      </c>
      <c r="G354" s="14" t="str">
        <f>DETAIL!F353</f>
        <v/>
      </c>
    </row>
    <row r="355" spans="3:7" ht="18" customHeight="1" x14ac:dyDescent="0.25">
      <c r="C355" s="14">
        <f>DETAIL!E354</f>
        <v>0</v>
      </c>
      <c r="D355" s="15" t="str">
        <f>DETAIL!G354</f>
        <v/>
      </c>
      <c r="E355" s="15" t="str">
        <f>DETAIL!H354</f>
        <v/>
      </c>
      <c r="F355" s="14" t="str">
        <f>DETAIL!I354</f>
        <v/>
      </c>
      <c r="G355" s="14" t="str">
        <f>DETAIL!F354</f>
        <v/>
      </c>
    </row>
    <row r="356" spans="3:7" ht="18" customHeight="1" x14ac:dyDescent="0.25">
      <c r="C356" s="14">
        <f>DETAIL!E355</f>
        <v>0</v>
      </c>
      <c r="D356" s="15" t="str">
        <f>DETAIL!G355</f>
        <v/>
      </c>
      <c r="E356" s="15" t="str">
        <f>DETAIL!H355</f>
        <v/>
      </c>
      <c r="F356" s="14" t="str">
        <f>DETAIL!I355</f>
        <v/>
      </c>
      <c r="G356" s="14" t="str">
        <f>DETAIL!F355</f>
        <v/>
      </c>
    </row>
    <row r="357" spans="3:7" ht="18" customHeight="1" x14ac:dyDescent="0.25">
      <c r="C357" s="14">
        <f>DETAIL!E356</f>
        <v>0</v>
      </c>
      <c r="D357" s="15" t="str">
        <f>DETAIL!G356</f>
        <v/>
      </c>
      <c r="E357" s="15" t="str">
        <f>DETAIL!H356</f>
        <v/>
      </c>
      <c r="F357" s="14" t="str">
        <f>DETAIL!I356</f>
        <v/>
      </c>
      <c r="G357" s="14" t="str">
        <f>DETAIL!F356</f>
        <v/>
      </c>
    </row>
    <row r="358" spans="3:7" ht="18" customHeight="1" x14ac:dyDescent="0.25">
      <c r="C358" s="14">
        <f>DETAIL!E357</f>
        <v>0</v>
      </c>
      <c r="D358" s="15" t="str">
        <f>DETAIL!G357</f>
        <v/>
      </c>
      <c r="E358" s="15" t="str">
        <f>DETAIL!H357</f>
        <v/>
      </c>
      <c r="F358" s="14" t="str">
        <f>DETAIL!I357</f>
        <v/>
      </c>
      <c r="G358" s="14" t="str">
        <f>DETAIL!F357</f>
        <v/>
      </c>
    </row>
    <row r="359" spans="3:7" ht="18" customHeight="1" x14ac:dyDescent="0.25">
      <c r="C359" s="14">
        <f>DETAIL!E358</f>
        <v>0</v>
      </c>
      <c r="D359" s="15" t="str">
        <f>DETAIL!G358</f>
        <v/>
      </c>
      <c r="E359" s="15" t="str">
        <f>DETAIL!H358</f>
        <v/>
      </c>
      <c r="F359" s="14" t="str">
        <f>DETAIL!I358</f>
        <v/>
      </c>
      <c r="G359" s="14" t="str">
        <f>DETAIL!F358</f>
        <v/>
      </c>
    </row>
    <row r="360" spans="3:7" ht="18" customHeight="1" x14ac:dyDescent="0.25">
      <c r="C360" s="14">
        <f>DETAIL!E359</f>
        <v>0</v>
      </c>
      <c r="D360" s="15" t="str">
        <f>DETAIL!G359</f>
        <v/>
      </c>
      <c r="E360" s="15" t="str">
        <f>DETAIL!H359</f>
        <v/>
      </c>
      <c r="F360" s="14" t="str">
        <f>DETAIL!I359</f>
        <v/>
      </c>
      <c r="G360" s="14" t="str">
        <f>DETAIL!F359</f>
        <v/>
      </c>
    </row>
    <row r="361" spans="3:7" ht="18" customHeight="1" x14ac:dyDescent="0.25">
      <c r="C361" s="14">
        <f>DETAIL!E360</f>
        <v>0</v>
      </c>
      <c r="D361" s="15" t="str">
        <f>DETAIL!G360</f>
        <v/>
      </c>
      <c r="E361" s="15" t="str">
        <f>DETAIL!H360</f>
        <v/>
      </c>
      <c r="F361" s="14" t="str">
        <f>DETAIL!I360</f>
        <v/>
      </c>
      <c r="G361" s="14" t="str">
        <f>DETAIL!F360</f>
        <v/>
      </c>
    </row>
    <row r="362" spans="3:7" ht="18" customHeight="1" x14ac:dyDescent="0.25">
      <c r="C362" s="14">
        <f>DETAIL!E361</f>
        <v>0</v>
      </c>
      <c r="D362" s="15" t="str">
        <f>DETAIL!G361</f>
        <v/>
      </c>
      <c r="E362" s="15" t="str">
        <f>DETAIL!H361</f>
        <v/>
      </c>
      <c r="F362" s="14" t="str">
        <f>DETAIL!I361</f>
        <v/>
      </c>
      <c r="G362" s="14" t="str">
        <f>DETAIL!F361</f>
        <v/>
      </c>
    </row>
    <row r="363" spans="3:7" ht="18" customHeight="1" x14ac:dyDescent="0.25">
      <c r="C363" s="14">
        <f>DETAIL!E362</f>
        <v>0</v>
      </c>
      <c r="D363" s="15" t="str">
        <f>DETAIL!G362</f>
        <v/>
      </c>
      <c r="E363" s="15" t="str">
        <f>DETAIL!H362</f>
        <v/>
      </c>
      <c r="F363" s="14" t="str">
        <f>DETAIL!I362</f>
        <v/>
      </c>
      <c r="G363" s="14" t="str">
        <f>DETAIL!F362</f>
        <v/>
      </c>
    </row>
    <row r="364" spans="3:7" ht="18" customHeight="1" x14ac:dyDescent="0.25">
      <c r="C364" s="14">
        <f>DETAIL!E363</f>
        <v>0</v>
      </c>
      <c r="D364" s="15" t="str">
        <f>DETAIL!G363</f>
        <v/>
      </c>
      <c r="E364" s="15" t="str">
        <f>DETAIL!H363</f>
        <v/>
      </c>
      <c r="F364" s="14" t="str">
        <f>DETAIL!I363</f>
        <v/>
      </c>
      <c r="G364" s="14" t="str">
        <f>DETAIL!F363</f>
        <v/>
      </c>
    </row>
    <row r="365" spans="3:7" ht="18" customHeight="1" x14ac:dyDescent="0.25">
      <c r="C365" s="14">
        <f>DETAIL!E364</f>
        <v>0</v>
      </c>
      <c r="D365" s="15" t="str">
        <f>DETAIL!G364</f>
        <v/>
      </c>
      <c r="E365" s="15" t="str">
        <f>DETAIL!H364</f>
        <v/>
      </c>
      <c r="F365" s="14" t="str">
        <f>DETAIL!I364</f>
        <v/>
      </c>
      <c r="G365" s="14" t="str">
        <f>DETAIL!F364</f>
        <v/>
      </c>
    </row>
    <row r="366" spans="3:7" ht="18" customHeight="1" x14ac:dyDescent="0.25">
      <c r="C366" s="14">
        <f>DETAIL!E365</f>
        <v>0</v>
      </c>
      <c r="D366" s="15" t="str">
        <f>DETAIL!G365</f>
        <v/>
      </c>
      <c r="E366" s="15" t="str">
        <f>DETAIL!H365</f>
        <v/>
      </c>
      <c r="F366" s="14" t="str">
        <f>DETAIL!I365</f>
        <v/>
      </c>
      <c r="G366" s="14" t="str">
        <f>DETAIL!F365</f>
        <v/>
      </c>
    </row>
    <row r="367" spans="3:7" ht="18" customHeight="1" x14ac:dyDescent="0.25">
      <c r="C367" s="14">
        <f>DETAIL!E366</f>
        <v>0</v>
      </c>
      <c r="D367" s="15" t="str">
        <f>DETAIL!G366</f>
        <v/>
      </c>
      <c r="E367" s="15" t="str">
        <f>DETAIL!H366</f>
        <v/>
      </c>
      <c r="F367" s="14" t="str">
        <f>DETAIL!I366</f>
        <v/>
      </c>
      <c r="G367" s="14" t="str">
        <f>DETAIL!F366</f>
        <v/>
      </c>
    </row>
    <row r="368" spans="3:7" ht="18" customHeight="1" x14ac:dyDescent="0.25">
      <c r="C368" s="14">
        <f>DETAIL!E367</f>
        <v>0</v>
      </c>
      <c r="D368" s="15" t="str">
        <f>DETAIL!G367</f>
        <v/>
      </c>
      <c r="E368" s="15" t="str">
        <f>DETAIL!H367</f>
        <v/>
      </c>
      <c r="F368" s="14" t="str">
        <f>DETAIL!I367</f>
        <v/>
      </c>
      <c r="G368" s="14" t="str">
        <f>DETAIL!F367</f>
        <v/>
      </c>
    </row>
    <row r="369" spans="3:7" ht="18" customHeight="1" x14ac:dyDescent="0.25">
      <c r="C369" s="14">
        <f>DETAIL!E368</f>
        <v>0</v>
      </c>
      <c r="D369" s="15" t="str">
        <f>DETAIL!G368</f>
        <v/>
      </c>
      <c r="E369" s="15" t="str">
        <f>DETAIL!H368</f>
        <v/>
      </c>
      <c r="F369" s="14" t="str">
        <f>DETAIL!I368</f>
        <v/>
      </c>
      <c r="G369" s="14" t="str">
        <f>DETAIL!F368</f>
        <v/>
      </c>
    </row>
    <row r="370" spans="3:7" ht="18" customHeight="1" x14ac:dyDescent="0.25">
      <c r="C370" s="14">
        <f>DETAIL!E369</f>
        <v>0</v>
      </c>
      <c r="D370" s="15" t="str">
        <f>DETAIL!G369</f>
        <v/>
      </c>
      <c r="E370" s="15" t="str">
        <f>DETAIL!H369</f>
        <v/>
      </c>
      <c r="F370" s="14" t="str">
        <f>DETAIL!I369</f>
        <v/>
      </c>
      <c r="G370" s="14" t="str">
        <f>DETAIL!F369</f>
        <v/>
      </c>
    </row>
    <row r="371" spans="3:7" ht="18" customHeight="1" x14ac:dyDescent="0.25">
      <c r="C371" s="14">
        <f>DETAIL!E370</f>
        <v>0</v>
      </c>
      <c r="D371" s="15" t="str">
        <f>DETAIL!G370</f>
        <v/>
      </c>
      <c r="E371" s="15" t="str">
        <f>DETAIL!H370</f>
        <v/>
      </c>
      <c r="F371" s="14" t="str">
        <f>DETAIL!I370</f>
        <v/>
      </c>
      <c r="G371" s="14" t="str">
        <f>DETAIL!F370</f>
        <v/>
      </c>
    </row>
    <row r="372" spans="3:7" ht="18" customHeight="1" x14ac:dyDescent="0.25">
      <c r="C372" s="14">
        <f>DETAIL!E371</f>
        <v>0</v>
      </c>
      <c r="D372" s="15" t="str">
        <f>DETAIL!G371</f>
        <v/>
      </c>
      <c r="E372" s="15" t="str">
        <f>DETAIL!H371</f>
        <v/>
      </c>
      <c r="F372" s="14" t="str">
        <f>DETAIL!I371</f>
        <v/>
      </c>
      <c r="G372" s="14" t="str">
        <f>DETAIL!F371</f>
        <v/>
      </c>
    </row>
    <row r="373" spans="3:7" ht="18" customHeight="1" x14ac:dyDescent="0.25">
      <c r="C373" s="14">
        <f>DETAIL!E372</f>
        <v>0</v>
      </c>
      <c r="D373" s="15" t="str">
        <f>DETAIL!G372</f>
        <v/>
      </c>
      <c r="E373" s="15" t="str">
        <f>DETAIL!H372</f>
        <v/>
      </c>
      <c r="F373" s="14" t="str">
        <f>DETAIL!I372</f>
        <v/>
      </c>
      <c r="G373" s="14" t="str">
        <f>DETAIL!F372</f>
        <v/>
      </c>
    </row>
    <row r="374" spans="3:7" ht="18" customHeight="1" x14ac:dyDescent="0.25">
      <c r="C374" s="14">
        <f>DETAIL!E373</f>
        <v>0</v>
      </c>
      <c r="D374" s="15" t="str">
        <f>DETAIL!G373</f>
        <v/>
      </c>
      <c r="E374" s="15" t="str">
        <f>DETAIL!H373</f>
        <v/>
      </c>
      <c r="F374" s="14" t="str">
        <f>DETAIL!I373</f>
        <v/>
      </c>
      <c r="G374" s="14" t="str">
        <f>DETAIL!F373</f>
        <v/>
      </c>
    </row>
    <row r="375" spans="3:7" ht="18" customHeight="1" x14ac:dyDescent="0.25">
      <c r="C375" s="14">
        <f>DETAIL!E374</f>
        <v>0</v>
      </c>
      <c r="D375" s="15" t="str">
        <f>DETAIL!G374</f>
        <v/>
      </c>
      <c r="E375" s="15" t="str">
        <f>DETAIL!H374</f>
        <v/>
      </c>
      <c r="F375" s="14" t="str">
        <f>DETAIL!I374</f>
        <v/>
      </c>
      <c r="G375" s="14" t="str">
        <f>DETAIL!F374</f>
        <v/>
      </c>
    </row>
    <row r="376" spans="3:7" ht="18" customHeight="1" x14ac:dyDescent="0.25">
      <c r="C376" s="14">
        <f>DETAIL!E375</f>
        <v>0</v>
      </c>
      <c r="D376" s="15" t="str">
        <f>DETAIL!G375</f>
        <v/>
      </c>
      <c r="E376" s="15" t="str">
        <f>DETAIL!H375</f>
        <v/>
      </c>
      <c r="F376" s="14" t="str">
        <f>DETAIL!I375</f>
        <v/>
      </c>
      <c r="G376" s="14" t="str">
        <f>DETAIL!F375</f>
        <v/>
      </c>
    </row>
    <row r="377" spans="3:7" ht="18" customHeight="1" x14ac:dyDescent="0.25">
      <c r="C377" s="14">
        <f>DETAIL!E376</f>
        <v>0</v>
      </c>
      <c r="D377" s="15" t="str">
        <f>DETAIL!G376</f>
        <v/>
      </c>
      <c r="E377" s="15" t="str">
        <f>DETAIL!H376</f>
        <v/>
      </c>
      <c r="F377" s="14" t="str">
        <f>DETAIL!I376</f>
        <v/>
      </c>
      <c r="G377" s="14" t="str">
        <f>DETAIL!F376</f>
        <v/>
      </c>
    </row>
    <row r="378" spans="3:7" ht="18" customHeight="1" x14ac:dyDescent="0.25">
      <c r="C378" s="14">
        <f>DETAIL!E377</f>
        <v>0</v>
      </c>
      <c r="D378" s="15" t="str">
        <f>DETAIL!G377</f>
        <v/>
      </c>
      <c r="E378" s="15" t="str">
        <f>DETAIL!H377</f>
        <v/>
      </c>
      <c r="F378" s="14" t="str">
        <f>DETAIL!I377</f>
        <v/>
      </c>
      <c r="G378" s="14" t="str">
        <f>DETAIL!F377</f>
        <v/>
      </c>
    </row>
    <row r="379" spans="3:7" ht="18" customHeight="1" x14ac:dyDescent="0.25">
      <c r="C379" s="14">
        <f>DETAIL!E378</f>
        <v>0</v>
      </c>
      <c r="D379" s="15" t="str">
        <f>DETAIL!G378</f>
        <v/>
      </c>
      <c r="E379" s="15" t="str">
        <f>DETAIL!H378</f>
        <v/>
      </c>
      <c r="F379" s="14" t="str">
        <f>DETAIL!I378</f>
        <v/>
      </c>
      <c r="G379" s="14" t="str">
        <f>DETAIL!F378</f>
        <v/>
      </c>
    </row>
    <row r="380" spans="3:7" ht="18" customHeight="1" x14ac:dyDescent="0.25">
      <c r="C380" s="14">
        <f>DETAIL!E379</f>
        <v>0</v>
      </c>
      <c r="D380" s="15" t="str">
        <f>DETAIL!G379</f>
        <v/>
      </c>
      <c r="E380" s="15" t="str">
        <f>DETAIL!H379</f>
        <v/>
      </c>
      <c r="F380" s="14" t="str">
        <f>DETAIL!I379</f>
        <v/>
      </c>
      <c r="G380" s="14" t="str">
        <f>DETAIL!F379</f>
        <v/>
      </c>
    </row>
    <row r="381" spans="3:7" ht="18" customHeight="1" x14ac:dyDescent="0.25">
      <c r="C381" s="14">
        <f>DETAIL!E380</f>
        <v>0</v>
      </c>
      <c r="D381" s="15" t="str">
        <f>DETAIL!G380</f>
        <v/>
      </c>
      <c r="E381" s="15" t="str">
        <f>DETAIL!H380</f>
        <v/>
      </c>
      <c r="F381" s="14" t="str">
        <f>DETAIL!I380</f>
        <v/>
      </c>
      <c r="G381" s="14" t="str">
        <f>DETAIL!F380</f>
        <v/>
      </c>
    </row>
    <row r="382" spans="3:7" ht="18" customHeight="1" x14ac:dyDescent="0.25">
      <c r="C382" s="14">
        <f>DETAIL!E381</f>
        <v>0</v>
      </c>
      <c r="D382" s="15" t="str">
        <f>DETAIL!G381</f>
        <v/>
      </c>
      <c r="E382" s="15" t="str">
        <f>DETAIL!H381</f>
        <v/>
      </c>
      <c r="F382" s="14" t="str">
        <f>DETAIL!I381</f>
        <v/>
      </c>
      <c r="G382" s="14" t="str">
        <f>DETAIL!F381</f>
        <v/>
      </c>
    </row>
    <row r="383" spans="3:7" ht="18" customHeight="1" x14ac:dyDescent="0.25">
      <c r="C383" s="14">
        <f>DETAIL!E382</f>
        <v>0</v>
      </c>
      <c r="D383" s="15" t="str">
        <f>DETAIL!G382</f>
        <v/>
      </c>
      <c r="E383" s="15" t="str">
        <f>DETAIL!H382</f>
        <v/>
      </c>
      <c r="F383" s="14" t="str">
        <f>DETAIL!I382</f>
        <v/>
      </c>
      <c r="G383" s="14" t="str">
        <f>DETAIL!F382</f>
        <v/>
      </c>
    </row>
    <row r="384" spans="3:7" ht="18" customHeight="1" x14ac:dyDescent="0.25">
      <c r="C384" s="14">
        <f>DETAIL!E383</f>
        <v>0</v>
      </c>
      <c r="D384" s="15" t="str">
        <f>DETAIL!G383</f>
        <v/>
      </c>
      <c r="E384" s="15" t="str">
        <f>DETAIL!H383</f>
        <v/>
      </c>
      <c r="F384" s="14" t="str">
        <f>DETAIL!I383</f>
        <v/>
      </c>
      <c r="G384" s="14" t="str">
        <f>DETAIL!F383</f>
        <v/>
      </c>
    </row>
    <row r="385" spans="3:7" ht="18" customHeight="1" x14ac:dyDescent="0.25">
      <c r="C385" s="14">
        <f>DETAIL!E384</f>
        <v>0</v>
      </c>
      <c r="D385" s="15" t="str">
        <f>DETAIL!G384</f>
        <v/>
      </c>
      <c r="E385" s="15" t="str">
        <f>DETAIL!H384</f>
        <v/>
      </c>
      <c r="F385" s="14" t="str">
        <f>DETAIL!I384</f>
        <v/>
      </c>
      <c r="G385" s="14" t="str">
        <f>DETAIL!F384</f>
        <v/>
      </c>
    </row>
    <row r="386" spans="3:7" ht="18" customHeight="1" x14ac:dyDescent="0.25">
      <c r="C386" s="14">
        <f>DETAIL!E385</f>
        <v>0</v>
      </c>
      <c r="D386" s="15" t="str">
        <f>DETAIL!G385</f>
        <v/>
      </c>
      <c r="E386" s="15" t="str">
        <f>DETAIL!H385</f>
        <v/>
      </c>
      <c r="F386" s="14" t="str">
        <f>DETAIL!I385</f>
        <v/>
      </c>
      <c r="G386" s="14" t="str">
        <f>DETAIL!F385</f>
        <v/>
      </c>
    </row>
    <row r="387" spans="3:7" ht="18" customHeight="1" x14ac:dyDescent="0.25">
      <c r="C387" s="14">
        <f>DETAIL!E386</f>
        <v>0</v>
      </c>
      <c r="D387" s="15" t="str">
        <f>DETAIL!G386</f>
        <v/>
      </c>
      <c r="E387" s="15" t="str">
        <f>DETAIL!H386</f>
        <v/>
      </c>
      <c r="F387" s="14" t="str">
        <f>DETAIL!I386</f>
        <v/>
      </c>
      <c r="G387" s="14" t="str">
        <f>DETAIL!F386</f>
        <v/>
      </c>
    </row>
    <row r="388" spans="3:7" ht="18" customHeight="1" x14ac:dyDescent="0.25">
      <c r="C388" s="14">
        <f>DETAIL!E387</f>
        <v>0</v>
      </c>
      <c r="D388" s="15" t="str">
        <f>DETAIL!G387</f>
        <v/>
      </c>
      <c r="E388" s="15" t="str">
        <f>DETAIL!H387</f>
        <v/>
      </c>
      <c r="F388" s="14" t="str">
        <f>DETAIL!I387</f>
        <v/>
      </c>
      <c r="G388" s="14" t="str">
        <f>DETAIL!F387</f>
        <v/>
      </c>
    </row>
    <row r="389" spans="3:7" ht="18" customHeight="1" x14ac:dyDescent="0.25">
      <c r="C389" s="14">
        <f>DETAIL!E388</f>
        <v>0</v>
      </c>
      <c r="D389" s="15" t="str">
        <f>DETAIL!G388</f>
        <v/>
      </c>
      <c r="E389" s="15" t="str">
        <f>DETAIL!H388</f>
        <v/>
      </c>
      <c r="F389" s="14" t="str">
        <f>DETAIL!I388</f>
        <v/>
      </c>
      <c r="G389" s="14" t="str">
        <f>DETAIL!F388</f>
        <v/>
      </c>
    </row>
    <row r="390" spans="3:7" ht="18" customHeight="1" x14ac:dyDescent="0.25">
      <c r="C390" s="14">
        <f>DETAIL!E389</f>
        <v>0</v>
      </c>
      <c r="D390" s="15" t="str">
        <f>DETAIL!G389</f>
        <v/>
      </c>
      <c r="E390" s="15" t="str">
        <f>DETAIL!H389</f>
        <v/>
      </c>
      <c r="F390" s="14" t="str">
        <f>DETAIL!I389</f>
        <v/>
      </c>
      <c r="G390" s="14" t="str">
        <f>DETAIL!F389</f>
        <v/>
      </c>
    </row>
    <row r="391" spans="3:7" ht="18" customHeight="1" x14ac:dyDescent="0.25">
      <c r="C391" s="14">
        <f>DETAIL!E390</f>
        <v>0</v>
      </c>
      <c r="D391" s="15" t="str">
        <f>DETAIL!G390</f>
        <v/>
      </c>
      <c r="E391" s="15" t="str">
        <f>DETAIL!H390</f>
        <v/>
      </c>
      <c r="F391" s="14" t="str">
        <f>DETAIL!I390</f>
        <v/>
      </c>
      <c r="G391" s="14" t="str">
        <f>DETAIL!F390</f>
        <v/>
      </c>
    </row>
    <row r="392" spans="3:7" ht="18" customHeight="1" x14ac:dyDescent="0.25">
      <c r="C392" s="14">
        <f>DETAIL!E391</f>
        <v>0</v>
      </c>
      <c r="D392" s="15" t="str">
        <f>DETAIL!G391</f>
        <v/>
      </c>
      <c r="E392" s="15" t="str">
        <f>DETAIL!H391</f>
        <v/>
      </c>
      <c r="F392" s="14" t="str">
        <f>DETAIL!I391</f>
        <v/>
      </c>
      <c r="G392" s="14" t="str">
        <f>DETAIL!F391</f>
        <v/>
      </c>
    </row>
    <row r="393" spans="3:7" ht="18" customHeight="1" x14ac:dyDescent="0.25">
      <c r="C393" s="14">
        <f>DETAIL!E392</f>
        <v>0</v>
      </c>
      <c r="D393" s="15" t="str">
        <f>DETAIL!G392</f>
        <v/>
      </c>
      <c r="E393" s="15" t="str">
        <f>DETAIL!H392</f>
        <v/>
      </c>
      <c r="F393" s="14" t="str">
        <f>DETAIL!I392</f>
        <v/>
      </c>
      <c r="G393" s="14" t="str">
        <f>DETAIL!F392</f>
        <v/>
      </c>
    </row>
    <row r="394" spans="3:7" ht="18" customHeight="1" x14ac:dyDescent="0.25">
      <c r="C394" s="14">
        <f>DETAIL!E393</f>
        <v>0</v>
      </c>
      <c r="D394" s="15" t="str">
        <f>DETAIL!G393</f>
        <v/>
      </c>
      <c r="E394" s="15" t="str">
        <f>DETAIL!H393</f>
        <v/>
      </c>
      <c r="F394" s="14" t="str">
        <f>DETAIL!I393</f>
        <v/>
      </c>
      <c r="G394" s="14" t="str">
        <f>DETAIL!F393</f>
        <v/>
      </c>
    </row>
    <row r="395" spans="3:7" ht="18" customHeight="1" x14ac:dyDescent="0.25">
      <c r="C395" s="14">
        <f>DETAIL!E394</f>
        <v>0</v>
      </c>
      <c r="D395" s="15" t="str">
        <f>DETAIL!G394</f>
        <v/>
      </c>
      <c r="E395" s="15" t="str">
        <f>DETAIL!H394</f>
        <v/>
      </c>
      <c r="F395" s="14" t="str">
        <f>DETAIL!I394</f>
        <v/>
      </c>
      <c r="G395" s="14" t="str">
        <f>DETAIL!F394</f>
        <v/>
      </c>
    </row>
    <row r="396" spans="3:7" ht="18" customHeight="1" x14ac:dyDescent="0.25">
      <c r="C396" s="14">
        <f>DETAIL!E395</f>
        <v>0</v>
      </c>
      <c r="D396" s="15" t="str">
        <f>DETAIL!G395</f>
        <v/>
      </c>
      <c r="E396" s="15" t="str">
        <f>DETAIL!H395</f>
        <v/>
      </c>
      <c r="F396" s="14" t="str">
        <f>DETAIL!I395</f>
        <v/>
      </c>
      <c r="G396" s="14" t="str">
        <f>DETAIL!F395</f>
        <v/>
      </c>
    </row>
    <row r="397" spans="3:7" ht="18" customHeight="1" x14ac:dyDescent="0.25">
      <c r="C397" s="14">
        <f>DETAIL!E396</f>
        <v>0</v>
      </c>
      <c r="D397" s="15" t="str">
        <f>DETAIL!G396</f>
        <v/>
      </c>
      <c r="E397" s="15" t="str">
        <f>DETAIL!H396</f>
        <v/>
      </c>
      <c r="F397" s="14" t="str">
        <f>DETAIL!I396</f>
        <v/>
      </c>
      <c r="G397" s="14" t="str">
        <f>DETAIL!F396</f>
        <v/>
      </c>
    </row>
    <row r="398" spans="3:7" ht="18" customHeight="1" x14ac:dyDescent="0.25">
      <c r="C398" s="14">
        <f>DETAIL!E397</f>
        <v>0</v>
      </c>
      <c r="D398" s="15" t="str">
        <f>DETAIL!G397</f>
        <v/>
      </c>
      <c r="E398" s="15" t="str">
        <f>DETAIL!H397</f>
        <v/>
      </c>
      <c r="F398" s="14" t="str">
        <f>DETAIL!I397</f>
        <v/>
      </c>
      <c r="G398" s="14" t="str">
        <f>DETAIL!F397</f>
        <v/>
      </c>
    </row>
    <row r="399" spans="3:7" ht="18" customHeight="1" x14ac:dyDescent="0.25">
      <c r="C399" s="14">
        <f>DETAIL!E398</f>
        <v>0</v>
      </c>
      <c r="D399" s="15" t="str">
        <f>DETAIL!G398</f>
        <v/>
      </c>
      <c r="E399" s="15" t="str">
        <f>DETAIL!H398</f>
        <v/>
      </c>
      <c r="F399" s="14" t="str">
        <f>DETAIL!I398</f>
        <v/>
      </c>
      <c r="G399" s="14" t="str">
        <f>DETAIL!F398</f>
        <v/>
      </c>
    </row>
    <row r="400" spans="3:7" ht="18" customHeight="1" x14ac:dyDescent="0.25">
      <c r="C400" s="14">
        <f>DETAIL!E399</f>
        <v>0</v>
      </c>
      <c r="D400" s="15" t="str">
        <f>DETAIL!G399</f>
        <v/>
      </c>
      <c r="E400" s="15" t="str">
        <f>DETAIL!H399</f>
        <v/>
      </c>
      <c r="F400" s="14" t="str">
        <f>DETAIL!I399</f>
        <v/>
      </c>
      <c r="G400" s="14" t="str">
        <f>DETAIL!F399</f>
        <v/>
      </c>
    </row>
    <row r="401" spans="3:7" ht="18" customHeight="1" x14ac:dyDescent="0.25">
      <c r="C401" s="14">
        <f>DETAIL!E400</f>
        <v>0</v>
      </c>
      <c r="D401" s="15" t="str">
        <f>DETAIL!G400</f>
        <v/>
      </c>
      <c r="E401" s="15" t="str">
        <f>DETAIL!H400</f>
        <v/>
      </c>
      <c r="F401" s="14" t="str">
        <f>DETAIL!I400</f>
        <v/>
      </c>
      <c r="G401" s="14" t="str">
        <f>DETAIL!F400</f>
        <v/>
      </c>
    </row>
    <row r="402" spans="3:7" ht="18" customHeight="1" x14ac:dyDescent="0.25">
      <c r="C402" s="14">
        <f>DETAIL!E401</f>
        <v>0</v>
      </c>
      <c r="D402" s="15" t="str">
        <f>DETAIL!G401</f>
        <v/>
      </c>
      <c r="E402" s="15" t="str">
        <f>DETAIL!H401</f>
        <v/>
      </c>
      <c r="F402" s="14" t="str">
        <f>DETAIL!I401</f>
        <v/>
      </c>
      <c r="G402" s="14" t="str">
        <f>DETAIL!F401</f>
        <v/>
      </c>
    </row>
    <row r="403" spans="3:7" ht="18" customHeight="1" x14ac:dyDescent="0.25">
      <c r="C403" s="14">
        <f>DETAIL!E402</f>
        <v>0</v>
      </c>
      <c r="D403" s="15" t="str">
        <f>DETAIL!G402</f>
        <v/>
      </c>
      <c r="E403" s="15" t="str">
        <f>DETAIL!H402</f>
        <v/>
      </c>
      <c r="F403" s="14" t="str">
        <f>DETAIL!I402</f>
        <v/>
      </c>
      <c r="G403" s="14" t="str">
        <f>DETAIL!F402</f>
        <v/>
      </c>
    </row>
    <row r="404" spans="3:7" ht="18" customHeight="1" x14ac:dyDescent="0.25">
      <c r="C404" s="14">
        <f>DETAIL!E403</f>
        <v>0</v>
      </c>
      <c r="D404" s="15" t="str">
        <f>DETAIL!G403</f>
        <v/>
      </c>
      <c r="E404" s="15" t="str">
        <f>DETAIL!H403</f>
        <v/>
      </c>
      <c r="F404" s="14" t="str">
        <f>DETAIL!I403</f>
        <v/>
      </c>
      <c r="G404" s="14" t="str">
        <f>DETAIL!F403</f>
        <v/>
      </c>
    </row>
    <row r="405" spans="3:7" ht="18" customHeight="1" x14ac:dyDescent="0.25">
      <c r="C405" s="14">
        <f>DETAIL!E404</f>
        <v>0</v>
      </c>
      <c r="D405" s="15" t="str">
        <f>DETAIL!G404</f>
        <v/>
      </c>
      <c r="E405" s="15" t="str">
        <f>DETAIL!H404</f>
        <v/>
      </c>
      <c r="F405" s="14" t="str">
        <f>DETAIL!I404</f>
        <v/>
      </c>
      <c r="G405" s="14" t="str">
        <f>DETAIL!F404</f>
        <v/>
      </c>
    </row>
    <row r="406" spans="3:7" ht="18" customHeight="1" x14ac:dyDescent="0.25">
      <c r="C406" s="14">
        <f>DETAIL!E405</f>
        <v>0</v>
      </c>
      <c r="D406" s="15" t="str">
        <f>DETAIL!G405</f>
        <v/>
      </c>
      <c r="E406" s="15" t="str">
        <f>DETAIL!H405</f>
        <v/>
      </c>
      <c r="F406" s="14" t="str">
        <f>DETAIL!I405</f>
        <v/>
      </c>
      <c r="G406" s="14" t="str">
        <f>DETAIL!F405</f>
        <v/>
      </c>
    </row>
    <row r="407" spans="3:7" ht="18" customHeight="1" x14ac:dyDescent="0.25">
      <c r="C407" s="14">
        <f>DETAIL!E406</f>
        <v>0</v>
      </c>
      <c r="D407" s="15" t="str">
        <f>DETAIL!G406</f>
        <v/>
      </c>
      <c r="E407" s="15" t="str">
        <f>DETAIL!H406</f>
        <v/>
      </c>
      <c r="F407" s="14" t="str">
        <f>DETAIL!I406</f>
        <v/>
      </c>
      <c r="G407" s="14" t="str">
        <f>DETAIL!F406</f>
        <v/>
      </c>
    </row>
    <row r="408" spans="3:7" ht="18" customHeight="1" x14ac:dyDescent="0.25">
      <c r="C408" s="14">
        <f>DETAIL!E407</f>
        <v>0</v>
      </c>
      <c r="D408" s="15" t="str">
        <f>DETAIL!G407</f>
        <v/>
      </c>
      <c r="E408" s="15" t="str">
        <f>DETAIL!H407</f>
        <v/>
      </c>
      <c r="F408" s="14" t="str">
        <f>DETAIL!I407</f>
        <v/>
      </c>
      <c r="G408" s="14" t="str">
        <f>DETAIL!F407</f>
        <v/>
      </c>
    </row>
    <row r="409" spans="3:7" ht="18" customHeight="1" x14ac:dyDescent="0.25">
      <c r="C409" s="14">
        <f>DETAIL!E408</f>
        <v>0</v>
      </c>
      <c r="D409" s="15" t="str">
        <f>DETAIL!G408</f>
        <v/>
      </c>
      <c r="E409" s="15" t="str">
        <f>DETAIL!H408</f>
        <v/>
      </c>
      <c r="F409" s="14" t="str">
        <f>DETAIL!I408</f>
        <v/>
      </c>
      <c r="G409" s="14" t="str">
        <f>DETAIL!F408</f>
        <v/>
      </c>
    </row>
    <row r="410" spans="3:7" ht="18" customHeight="1" x14ac:dyDescent="0.25">
      <c r="C410" s="14">
        <f>DETAIL!E409</f>
        <v>0</v>
      </c>
      <c r="D410" s="15" t="str">
        <f>DETAIL!G409</f>
        <v/>
      </c>
      <c r="E410" s="15" t="str">
        <f>DETAIL!H409</f>
        <v/>
      </c>
      <c r="F410" s="14" t="str">
        <f>DETAIL!I409</f>
        <v/>
      </c>
      <c r="G410" s="14" t="str">
        <f>DETAIL!F409</f>
        <v/>
      </c>
    </row>
    <row r="411" spans="3:7" ht="18" customHeight="1" x14ac:dyDescent="0.25">
      <c r="C411" s="14">
        <f>DETAIL!E410</f>
        <v>0</v>
      </c>
      <c r="D411" s="15" t="str">
        <f>DETAIL!G410</f>
        <v/>
      </c>
      <c r="E411" s="15" t="str">
        <f>DETAIL!H410</f>
        <v/>
      </c>
      <c r="F411" s="14" t="str">
        <f>DETAIL!I410</f>
        <v/>
      </c>
      <c r="G411" s="14" t="str">
        <f>DETAIL!F410</f>
        <v/>
      </c>
    </row>
    <row r="412" spans="3:7" ht="18" customHeight="1" x14ac:dyDescent="0.25">
      <c r="C412" s="14">
        <f>DETAIL!E411</f>
        <v>0</v>
      </c>
      <c r="D412" s="15" t="str">
        <f>DETAIL!G411</f>
        <v/>
      </c>
      <c r="E412" s="15" t="str">
        <f>DETAIL!H411</f>
        <v/>
      </c>
      <c r="F412" s="14" t="str">
        <f>DETAIL!I411</f>
        <v/>
      </c>
      <c r="G412" s="14" t="str">
        <f>DETAIL!F411</f>
        <v/>
      </c>
    </row>
    <row r="413" spans="3:7" ht="18" customHeight="1" x14ac:dyDescent="0.25">
      <c r="C413" s="14">
        <f>DETAIL!E412</f>
        <v>0</v>
      </c>
      <c r="D413" s="15" t="str">
        <f>DETAIL!G412</f>
        <v/>
      </c>
      <c r="E413" s="15" t="str">
        <f>DETAIL!H412</f>
        <v/>
      </c>
      <c r="F413" s="14" t="str">
        <f>DETAIL!I412</f>
        <v/>
      </c>
      <c r="G413" s="14" t="str">
        <f>DETAIL!F412</f>
        <v/>
      </c>
    </row>
    <row r="414" spans="3:7" ht="18" customHeight="1" x14ac:dyDescent="0.25">
      <c r="C414" s="14">
        <f>DETAIL!E413</f>
        <v>0</v>
      </c>
      <c r="D414" s="15" t="str">
        <f>DETAIL!G413</f>
        <v/>
      </c>
      <c r="E414" s="15" t="str">
        <f>DETAIL!H413</f>
        <v/>
      </c>
      <c r="F414" s="14" t="str">
        <f>DETAIL!I413</f>
        <v/>
      </c>
      <c r="G414" s="14" t="str">
        <f>DETAIL!F413</f>
        <v/>
      </c>
    </row>
    <row r="415" spans="3:7" ht="18" customHeight="1" x14ac:dyDescent="0.25">
      <c r="C415" s="14">
        <f>DETAIL!E414</f>
        <v>0</v>
      </c>
      <c r="D415" s="15" t="str">
        <f>DETAIL!G414</f>
        <v/>
      </c>
      <c r="E415" s="15" t="str">
        <f>DETAIL!H414</f>
        <v/>
      </c>
      <c r="F415" s="14" t="str">
        <f>DETAIL!I414</f>
        <v/>
      </c>
      <c r="G415" s="14" t="str">
        <f>DETAIL!F414</f>
        <v/>
      </c>
    </row>
    <row r="416" spans="3:7" ht="18" customHeight="1" x14ac:dyDescent="0.25">
      <c r="C416" s="14">
        <f>DETAIL!E415</f>
        <v>0</v>
      </c>
      <c r="D416" s="15" t="str">
        <f>DETAIL!G415</f>
        <v/>
      </c>
      <c r="E416" s="15" t="str">
        <f>DETAIL!H415</f>
        <v/>
      </c>
      <c r="F416" s="14" t="str">
        <f>DETAIL!I415</f>
        <v/>
      </c>
      <c r="G416" s="14" t="str">
        <f>DETAIL!F415</f>
        <v/>
      </c>
    </row>
    <row r="417" spans="3:7" ht="18" customHeight="1" x14ac:dyDescent="0.25">
      <c r="C417" s="14">
        <f>DETAIL!E416</f>
        <v>0</v>
      </c>
      <c r="D417" s="15" t="str">
        <f>DETAIL!G416</f>
        <v/>
      </c>
      <c r="E417" s="15" t="str">
        <f>DETAIL!H416</f>
        <v/>
      </c>
      <c r="F417" s="14" t="str">
        <f>DETAIL!I416</f>
        <v/>
      </c>
      <c r="G417" s="14" t="str">
        <f>DETAIL!F416</f>
        <v/>
      </c>
    </row>
    <row r="418" spans="3:7" ht="18" customHeight="1" x14ac:dyDescent="0.25">
      <c r="C418" s="14">
        <f>DETAIL!E417</f>
        <v>0</v>
      </c>
      <c r="D418" s="15" t="str">
        <f>DETAIL!G417</f>
        <v/>
      </c>
      <c r="E418" s="15" t="str">
        <f>DETAIL!H417</f>
        <v/>
      </c>
      <c r="F418" s="14" t="str">
        <f>DETAIL!I417</f>
        <v/>
      </c>
      <c r="G418" s="14" t="str">
        <f>DETAIL!F417</f>
        <v/>
      </c>
    </row>
    <row r="419" spans="3:7" ht="18" customHeight="1" x14ac:dyDescent="0.25">
      <c r="C419" s="14">
        <f>DETAIL!E418</f>
        <v>0</v>
      </c>
      <c r="D419" s="15" t="str">
        <f>DETAIL!G418</f>
        <v/>
      </c>
      <c r="E419" s="15" t="str">
        <f>DETAIL!H418</f>
        <v/>
      </c>
      <c r="F419" s="14" t="str">
        <f>DETAIL!I418</f>
        <v/>
      </c>
      <c r="G419" s="14" t="str">
        <f>DETAIL!F418</f>
        <v/>
      </c>
    </row>
    <row r="420" spans="3:7" ht="18" customHeight="1" x14ac:dyDescent="0.25">
      <c r="C420" s="14">
        <f>DETAIL!E419</f>
        <v>0</v>
      </c>
      <c r="D420" s="15" t="str">
        <f>DETAIL!G419</f>
        <v/>
      </c>
      <c r="E420" s="15" t="str">
        <f>DETAIL!H419</f>
        <v/>
      </c>
      <c r="F420" s="14" t="str">
        <f>DETAIL!I419</f>
        <v/>
      </c>
      <c r="G420" s="14" t="str">
        <f>DETAIL!F419</f>
        <v/>
      </c>
    </row>
    <row r="421" spans="3:7" ht="18" customHeight="1" x14ac:dyDescent="0.25">
      <c r="C421" s="14">
        <f>DETAIL!E420</f>
        <v>0</v>
      </c>
      <c r="D421" s="15" t="str">
        <f>DETAIL!G420</f>
        <v/>
      </c>
      <c r="E421" s="15" t="str">
        <f>DETAIL!H420</f>
        <v/>
      </c>
      <c r="F421" s="14" t="str">
        <f>DETAIL!I420</f>
        <v/>
      </c>
      <c r="G421" s="14" t="str">
        <f>DETAIL!F420</f>
        <v/>
      </c>
    </row>
    <row r="422" spans="3:7" ht="18" customHeight="1" x14ac:dyDescent="0.25">
      <c r="C422" s="14">
        <f>DETAIL!E421</f>
        <v>0</v>
      </c>
      <c r="D422" s="15" t="str">
        <f>DETAIL!G421</f>
        <v/>
      </c>
      <c r="E422" s="15" t="str">
        <f>DETAIL!H421</f>
        <v/>
      </c>
      <c r="F422" s="14" t="str">
        <f>DETAIL!I421</f>
        <v/>
      </c>
      <c r="G422" s="14" t="str">
        <f>DETAIL!F421</f>
        <v/>
      </c>
    </row>
    <row r="423" spans="3:7" ht="18" customHeight="1" x14ac:dyDescent="0.25">
      <c r="C423" s="14">
        <f>DETAIL!E422</f>
        <v>0</v>
      </c>
      <c r="D423" s="15" t="str">
        <f>DETAIL!G422</f>
        <v/>
      </c>
      <c r="E423" s="15" t="str">
        <f>DETAIL!H422</f>
        <v/>
      </c>
      <c r="F423" s="14" t="str">
        <f>DETAIL!I422</f>
        <v/>
      </c>
      <c r="G423" s="14" t="str">
        <f>DETAIL!F422</f>
        <v/>
      </c>
    </row>
    <row r="424" spans="3:7" ht="18" customHeight="1" x14ac:dyDescent="0.25">
      <c r="C424" s="14">
        <f>DETAIL!E423</f>
        <v>0</v>
      </c>
      <c r="D424" s="15" t="str">
        <f>DETAIL!G423</f>
        <v/>
      </c>
      <c r="E424" s="15" t="str">
        <f>DETAIL!H423</f>
        <v/>
      </c>
      <c r="F424" s="14" t="str">
        <f>DETAIL!I423</f>
        <v/>
      </c>
      <c r="G424" s="14" t="str">
        <f>DETAIL!F423</f>
        <v/>
      </c>
    </row>
    <row r="425" spans="3:7" ht="18" customHeight="1" x14ac:dyDescent="0.25">
      <c r="C425" s="14">
        <f>DETAIL!E424</f>
        <v>0</v>
      </c>
      <c r="D425" s="15" t="str">
        <f>DETAIL!G424</f>
        <v/>
      </c>
      <c r="E425" s="15" t="str">
        <f>DETAIL!H424</f>
        <v/>
      </c>
      <c r="F425" s="14" t="str">
        <f>DETAIL!I424</f>
        <v/>
      </c>
      <c r="G425" s="14" t="str">
        <f>DETAIL!F424</f>
        <v/>
      </c>
    </row>
    <row r="426" spans="3:7" ht="18" customHeight="1" x14ac:dyDescent="0.25">
      <c r="C426" s="14">
        <f>DETAIL!E425</f>
        <v>0</v>
      </c>
      <c r="D426" s="15" t="str">
        <f>DETAIL!G425</f>
        <v/>
      </c>
      <c r="E426" s="15" t="str">
        <f>DETAIL!H425</f>
        <v/>
      </c>
      <c r="F426" s="14" t="str">
        <f>DETAIL!I425</f>
        <v/>
      </c>
      <c r="G426" s="14" t="str">
        <f>DETAIL!F425</f>
        <v/>
      </c>
    </row>
    <row r="427" spans="3:7" ht="18" customHeight="1" x14ac:dyDescent="0.25">
      <c r="C427" s="14">
        <f>DETAIL!E426</f>
        <v>0</v>
      </c>
      <c r="D427" s="15" t="str">
        <f>DETAIL!G426</f>
        <v/>
      </c>
      <c r="E427" s="15" t="str">
        <f>DETAIL!H426</f>
        <v/>
      </c>
      <c r="F427" s="14" t="str">
        <f>DETAIL!I426</f>
        <v/>
      </c>
      <c r="G427" s="14" t="str">
        <f>DETAIL!F426</f>
        <v/>
      </c>
    </row>
    <row r="428" spans="3:7" ht="18" customHeight="1" x14ac:dyDescent="0.25">
      <c r="C428" s="14">
        <f>DETAIL!E427</f>
        <v>0</v>
      </c>
      <c r="D428" s="15" t="str">
        <f>DETAIL!G427</f>
        <v/>
      </c>
      <c r="E428" s="15" t="str">
        <f>DETAIL!H427</f>
        <v/>
      </c>
      <c r="F428" s="14" t="str">
        <f>DETAIL!I427</f>
        <v/>
      </c>
      <c r="G428" s="14" t="str">
        <f>DETAIL!F427</f>
        <v/>
      </c>
    </row>
    <row r="429" spans="3:7" ht="18" customHeight="1" x14ac:dyDescent="0.25">
      <c r="C429" s="14">
        <f>DETAIL!E428</f>
        <v>0</v>
      </c>
      <c r="D429" s="15" t="str">
        <f>DETAIL!G428</f>
        <v/>
      </c>
      <c r="E429" s="15" t="str">
        <f>DETAIL!H428</f>
        <v/>
      </c>
      <c r="F429" s="14" t="str">
        <f>DETAIL!I428</f>
        <v/>
      </c>
      <c r="G429" s="14" t="str">
        <f>DETAIL!F428</f>
        <v/>
      </c>
    </row>
    <row r="430" spans="3:7" ht="18" customHeight="1" x14ac:dyDescent="0.25">
      <c r="C430" s="14">
        <f>DETAIL!E429</f>
        <v>0</v>
      </c>
      <c r="D430" s="15" t="str">
        <f>DETAIL!G429</f>
        <v/>
      </c>
      <c r="E430" s="15" t="str">
        <f>DETAIL!H429</f>
        <v/>
      </c>
      <c r="F430" s="14" t="str">
        <f>DETAIL!I429</f>
        <v/>
      </c>
      <c r="G430" s="14" t="str">
        <f>DETAIL!F429</f>
        <v/>
      </c>
    </row>
    <row r="431" spans="3:7" ht="18" customHeight="1" x14ac:dyDescent="0.25">
      <c r="C431" s="14">
        <f>DETAIL!E430</f>
        <v>0</v>
      </c>
      <c r="D431" s="15" t="str">
        <f>DETAIL!G430</f>
        <v/>
      </c>
      <c r="E431" s="15" t="str">
        <f>DETAIL!H430</f>
        <v/>
      </c>
      <c r="F431" s="14" t="str">
        <f>DETAIL!I430</f>
        <v/>
      </c>
      <c r="G431" s="14" t="str">
        <f>DETAIL!F430</f>
        <v/>
      </c>
    </row>
    <row r="432" spans="3:7" ht="18" customHeight="1" x14ac:dyDescent="0.25">
      <c r="C432" s="14">
        <f>DETAIL!E431</f>
        <v>0</v>
      </c>
      <c r="D432" s="15" t="str">
        <f>DETAIL!G431</f>
        <v/>
      </c>
      <c r="E432" s="15" t="str">
        <f>DETAIL!H431</f>
        <v/>
      </c>
      <c r="F432" s="14" t="str">
        <f>DETAIL!I431</f>
        <v/>
      </c>
      <c r="G432" s="14" t="str">
        <f>DETAIL!F431</f>
        <v/>
      </c>
    </row>
    <row r="433" spans="3:7" ht="18" customHeight="1" x14ac:dyDescent="0.25">
      <c r="C433" s="14">
        <f>DETAIL!E432</f>
        <v>0</v>
      </c>
      <c r="D433" s="15" t="str">
        <f>DETAIL!G432</f>
        <v/>
      </c>
      <c r="E433" s="15" t="str">
        <f>DETAIL!H432</f>
        <v/>
      </c>
      <c r="F433" s="14" t="str">
        <f>DETAIL!I432</f>
        <v/>
      </c>
      <c r="G433" s="14" t="str">
        <f>DETAIL!F432</f>
        <v/>
      </c>
    </row>
    <row r="434" spans="3:7" ht="18" customHeight="1" x14ac:dyDescent="0.25">
      <c r="C434" s="14">
        <f>DETAIL!E433</f>
        <v>0</v>
      </c>
      <c r="D434" s="15" t="str">
        <f>DETAIL!G433</f>
        <v/>
      </c>
      <c r="E434" s="15" t="str">
        <f>DETAIL!H433</f>
        <v/>
      </c>
      <c r="F434" s="14" t="str">
        <f>DETAIL!I433</f>
        <v/>
      </c>
      <c r="G434" s="14" t="str">
        <f>DETAIL!F433</f>
        <v/>
      </c>
    </row>
    <row r="435" spans="3:7" ht="18" customHeight="1" x14ac:dyDescent="0.25">
      <c r="C435" s="14">
        <f>DETAIL!E434</f>
        <v>0</v>
      </c>
      <c r="D435" s="15" t="str">
        <f>DETAIL!G434</f>
        <v/>
      </c>
      <c r="E435" s="15" t="str">
        <f>DETAIL!H434</f>
        <v/>
      </c>
      <c r="F435" s="14" t="str">
        <f>DETAIL!I434</f>
        <v/>
      </c>
      <c r="G435" s="14" t="str">
        <f>DETAIL!F434</f>
        <v/>
      </c>
    </row>
    <row r="436" spans="3:7" ht="18" customHeight="1" x14ac:dyDescent="0.25">
      <c r="C436" s="14">
        <f>DETAIL!E435</f>
        <v>0</v>
      </c>
      <c r="D436" s="15" t="str">
        <f>DETAIL!G435</f>
        <v/>
      </c>
      <c r="E436" s="15" t="str">
        <f>DETAIL!H435</f>
        <v/>
      </c>
      <c r="F436" s="14" t="str">
        <f>DETAIL!I435</f>
        <v/>
      </c>
      <c r="G436" s="14" t="str">
        <f>DETAIL!F435</f>
        <v/>
      </c>
    </row>
    <row r="437" spans="3:7" ht="18" customHeight="1" x14ac:dyDescent="0.25">
      <c r="C437" s="14">
        <f>DETAIL!E436</f>
        <v>0</v>
      </c>
      <c r="D437" s="15" t="str">
        <f>DETAIL!G436</f>
        <v/>
      </c>
      <c r="E437" s="15" t="str">
        <f>DETAIL!H436</f>
        <v/>
      </c>
      <c r="F437" s="14" t="str">
        <f>DETAIL!I436</f>
        <v/>
      </c>
      <c r="G437" s="14" t="str">
        <f>DETAIL!F436</f>
        <v/>
      </c>
    </row>
    <row r="438" spans="3:7" ht="18" customHeight="1" x14ac:dyDescent="0.25">
      <c r="C438" s="14">
        <f>DETAIL!E437</f>
        <v>0</v>
      </c>
      <c r="D438" s="15" t="str">
        <f>DETAIL!G437</f>
        <v/>
      </c>
      <c r="E438" s="15" t="str">
        <f>DETAIL!H437</f>
        <v/>
      </c>
      <c r="F438" s="14" t="str">
        <f>DETAIL!I437</f>
        <v/>
      </c>
      <c r="G438" s="14" t="str">
        <f>DETAIL!F437</f>
        <v/>
      </c>
    </row>
    <row r="439" spans="3:7" ht="18" customHeight="1" x14ac:dyDescent="0.25">
      <c r="C439" s="14">
        <f>DETAIL!E438</f>
        <v>0</v>
      </c>
      <c r="D439" s="15" t="str">
        <f>DETAIL!G438</f>
        <v/>
      </c>
      <c r="E439" s="15" t="str">
        <f>DETAIL!H438</f>
        <v/>
      </c>
      <c r="F439" s="14" t="str">
        <f>DETAIL!I438</f>
        <v/>
      </c>
      <c r="G439" s="14" t="str">
        <f>DETAIL!F438</f>
        <v/>
      </c>
    </row>
    <row r="440" spans="3:7" ht="18" customHeight="1" x14ac:dyDescent="0.25">
      <c r="C440" s="14">
        <f>DETAIL!E439</f>
        <v>0</v>
      </c>
      <c r="D440" s="15" t="str">
        <f>DETAIL!G439</f>
        <v/>
      </c>
      <c r="E440" s="15" t="str">
        <f>DETAIL!H439</f>
        <v/>
      </c>
      <c r="F440" s="14" t="str">
        <f>DETAIL!I439</f>
        <v/>
      </c>
      <c r="G440" s="14" t="str">
        <f>DETAIL!F439</f>
        <v/>
      </c>
    </row>
    <row r="441" spans="3:7" ht="18" customHeight="1" x14ac:dyDescent="0.25">
      <c r="C441" s="14">
        <f>DETAIL!E440</f>
        <v>0</v>
      </c>
      <c r="D441" s="15" t="str">
        <f>DETAIL!G440</f>
        <v/>
      </c>
      <c r="E441" s="15" t="str">
        <f>DETAIL!H440</f>
        <v/>
      </c>
      <c r="F441" s="14" t="str">
        <f>DETAIL!I440</f>
        <v/>
      </c>
      <c r="G441" s="14" t="str">
        <f>DETAIL!F440</f>
        <v/>
      </c>
    </row>
    <row r="442" spans="3:7" ht="18" customHeight="1" x14ac:dyDescent="0.25">
      <c r="C442" s="14">
        <f>DETAIL!E441</f>
        <v>0</v>
      </c>
      <c r="D442" s="15" t="str">
        <f>DETAIL!G441</f>
        <v/>
      </c>
      <c r="E442" s="15" t="str">
        <f>DETAIL!H441</f>
        <v/>
      </c>
      <c r="F442" s="14" t="str">
        <f>DETAIL!I441</f>
        <v/>
      </c>
      <c r="G442" s="14" t="str">
        <f>DETAIL!F441</f>
        <v/>
      </c>
    </row>
    <row r="443" spans="3:7" ht="18" customHeight="1" x14ac:dyDescent="0.25">
      <c r="C443" s="14">
        <f>DETAIL!E442</f>
        <v>0</v>
      </c>
      <c r="D443" s="15" t="str">
        <f>DETAIL!G442</f>
        <v/>
      </c>
      <c r="E443" s="15" t="str">
        <f>DETAIL!H442</f>
        <v/>
      </c>
      <c r="F443" s="14" t="str">
        <f>DETAIL!I442</f>
        <v/>
      </c>
      <c r="G443" s="14" t="str">
        <f>DETAIL!F442</f>
        <v/>
      </c>
    </row>
    <row r="444" spans="3:7" ht="18" customHeight="1" x14ac:dyDescent="0.25">
      <c r="C444" s="14">
        <f>DETAIL!E443</f>
        <v>0</v>
      </c>
      <c r="D444" s="15" t="str">
        <f>DETAIL!G443</f>
        <v/>
      </c>
      <c r="E444" s="15" t="str">
        <f>DETAIL!H443</f>
        <v/>
      </c>
      <c r="F444" s="14" t="str">
        <f>DETAIL!I443</f>
        <v/>
      </c>
      <c r="G444" s="14" t="str">
        <f>DETAIL!F443</f>
        <v/>
      </c>
    </row>
    <row r="445" spans="3:7" ht="18" customHeight="1" x14ac:dyDescent="0.25">
      <c r="C445" s="14">
        <f>DETAIL!E444</f>
        <v>0</v>
      </c>
      <c r="D445" s="15" t="str">
        <f>DETAIL!G444</f>
        <v/>
      </c>
      <c r="E445" s="15" t="str">
        <f>DETAIL!H444</f>
        <v/>
      </c>
      <c r="F445" s="14" t="str">
        <f>DETAIL!I444</f>
        <v/>
      </c>
      <c r="G445" s="14" t="str">
        <f>DETAIL!F444</f>
        <v/>
      </c>
    </row>
    <row r="446" spans="3:7" ht="18" customHeight="1" x14ac:dyDescent="0.25">
      <c r="C446" s="14">
        <f>DETAIL!E445</f>
        <v>0</v>
      </c>
      <c r="D446" s="15" t="str">
        <f>DETAIL!G445</f>
        <v/>
      </c>
      <c r="E446" s="15" t="str">
        <f>DETAIL!H445</f>
        <v/>
      </c>
      <c r="F446" s="14" t="str">
        <f>DETAIL!I445</f>
        <v/>
      </c>
      <c r="G446" s="14" t="str">
        <f>DETAIL!F445</f>
        <v/>
      </c>
    </row>
    <row r="447" spans="3:7" ht="18" customHeight="1" x14ac:dyDescent="0.25">
      <c r="C447" s="14">
        <f>DETAIL!E446</f>
        <v>0</v>
      </c>
      <c r="D447" s="15" t="str">
        <f>DETAIL!G446</f>
        <v/>
      </c>
      <c r="E447" s="15" t="str">
        <f>DETAIL!H446</f>
        <v/>
      </c>
      <c r="F447" s="14" t="str">
        <f>DETAIL!I446</f>
        <v/>
      </c>
      <c r="G447" s="14" t="str">
        <f>DETAIL!F446</f>
        <v/>
      </c>
    </row>
    <row r="448" spans="3:7" ht="18" customHeight="1" x14ac:dyDescent="0.25">
      <c r="C448" s="14">
        <f>DETAIL!E447</f>
        <v>0</v>
      </c>
      <c r="D448" s="15" t="str">
        <f>DETAIL!G447</f>
        <v/>
      </c>
      <c r="E448" s="15" t="str">
        <f>DETAIL!H447</f>
        <v/>
      </c>
      <c r="F448" s="14" t="str">
        <f>DETAIL!I447</f>
        <v/>
      </c>
      <c r="G448" s="14" t="str">
        <f>DETAIL!F447</f>
        <v/>
      </c>
    </row>
    <row r="449" spans="3:7" ht="18" customHeight="1" x14ac:dyDescent="0.25">
      <c r="C449" s="14">
        <f>DETAIL!E448</f>
        <v>0</v>
      </c>
      <c r="D449" s="15" t="str">
        <f>DETAIL!G448</f>
        <v/>
      </c>
      <c r="E449" s="15" t="str">
        <f>DETAIL!H448</f>
        <v/>
      </c>
      <c r="F449" s="14" t="str">
        <f>DETAIL!I448</f>
        <v/>
      </c>
      <c r="G449" s="14" t="str">
        <f>DETAIL!F448</f>
        <v/>
      </c>
    </row>
    <row r="450" spans="3:7" ht="18" customHeight="1" x14ac:dyDescent="0.25">
      <c r="C450" s="14">
        <f>DETAIL!E449</f>
        <v>0</v>
      </c>
      <c r="D450" s="15" t="str">
        <f>DETAIL!G449</f>
        <v/>
      </c>
      <c r="E450" s="15" t="str">
        <f>DETAIL!H449</f>
        <v/>
      </c>
      <c r="F450" s="14" t="str">
        <f>DETAIL!I449</f>
        <v/>
      </c>
      <c r="G450" s="14" t="str">
        <f>DETAIL!F449</f>
        <v/>
      </c>
    </row>
    <row r="451" spans="3:7" ht="18" customHeight="1" x14ac:dyDescent="0.25">
      <c r="C451" s="14">
        <f>DETAIL!E450</f>
        <v>0</v>
      </c>
      <c r="D451" s="15" t="str">
        <f>DETAIL!G450</f>
        <v/>
      </c>
      <c r="E451" s="15" t="str">
        <f>DETAIL!H450</f>
        <v/>
      </c>
      <c r="F451" s="14" t="str">
        <f>DETAIL!I450</f>
        <v/>
      </c>
      <c r="G451" s="14" t="str">
        <f>DETAIL!F450</f>
        <v/>
      </c>
    </row>
    <row r="452" spans="3:7" ht="18" customHeight="1" x14ac:dyDescent="0.25">
      <c r="C452" s="14">
        <f>DETAIL!E451</f>
        <v>0</v>
      </c>
      <c r="D452" s="15" t="str">
        <f>DETAIL!G451</f>
        <v/>
      </c>
      <c r="E452" s="15" t="str">
        <f>DETAIL!H451</f>
        <v/>
      </c>
      <c r="F452" s="14" t="str">
        <f>DETAIL!I451</f>
        <v/>
      </c>
      <c r="G452" s="14" t="str">
        <f>DETAIL!F451</f>
        <v/>
      </c>
    </row>
    <row r="453" spans="3:7" ht="18" customHeight="1" x14ac:dyDescent="0.25">
      <c r="C453" s="14">
        <f>DETAIL!E452</f>
        <v>0</v>
      </c>
      <c r="D453" s="15" t="str">
        <f>DETAIL!G452</f>
        <v/>
      </c>
      <c r="E453" s="15" t="str">
        <f>DETAIL!H452</f>
        <v/>
      </c>
      <c r="F453" s="14" t="str">
        <f>DETAIL!I452</f>
        <v/>
      </c>
      <c r="G453" s="14" t="str">
        <f>DETAIL!F452</f>
        <v/>
      </c>
    </row>
    <row r="454" spans="3:7" ht="18" customHeight="1" x14ac:dyDescent="0.25">
      <c r="C454" s="14">
        <f>DETAIL!E453</f>
        <v>0</v>
      </c>
      <c r="D454" s="15" t="str">
        <f>DETAIL!G453</f>
        <v/>
      </c>
      <c r="E454" s="15" t="str">
        <f>DETAIL!H453</f>
        <v/>
      </c>
      <c r="F454" s="14" t="str">
        <f>DETAIL!I453</f>
        <v/>
      </c>
      <c r="G454" s="14" t="str">
        <f>DETAIL!F453</f>
        <v/>
      </c>
    </row>
    <row r="455" spans="3:7" ht="18" customHeight="1" x14ac:dyDescent="0.25">
      <c r="C455" s="14">
        <f>DETAIL!E454</f>
        <v>0</v>
      </c>
      <c r="D455" s="15" t="str">
        <f>DETAIL!G454</f>
        <v/>
      </c>
      <c r="E455" s="15" t="str">
        <f>DETAIL!H454</f>
        <v/>
      </c>
      <c r="F455" s="14" t="str">
        <f>DETAIL!I454</f>
        <v/>
      </c>
      <c r="G455" s="14" t="str">
        <f>DETAIL!F454</f>
        <v/>
      </c>
    </row>
    <row r="456" spans="3:7" ht="18" customHeight="1" x14ac:dyDescent="0.25">
      <c r="C456" s="14">
        <f>DETAIL!E455</f>
        <v>0</v>
      </c>
      <c r="D456" s="15" t="str">
        <f>DETAIL!G455</f>
        <v/>
      </c>
      <c r="E456" s="15" t="str">
        <f>DETAIL!H455</f>
        <v/>
      </c>
      <c r="F456" s="14" t="str">
        <f>DETAIL!I455</f>
        <v/>
      </c>
      <c r="G456" s="14" t="str">
        <f>DETAIL!F455</f>
        <v/>
      </c>
    </row>
    <row r="457" spans="3:7" ht="18" customHeight="1" x14ac:dyDescent="0.25">
      <c r="C457" s="14">
        <f>DETAIL!E456</f>
        <v>0</v>
      </c>
      <c r="D457" s="15" t="str">
        <f>DETAIL!G456</f>
        <v/>
      </c>
      <c r="E457" s="15" t="str">
        <f>DETAIL!H456</f>
        <v/>
      </c>
      <c r="F457" s="14" t="str">
        <f>DETAIL!I456</f>
        <v/>
      </c>
      <c r="G457" s="14" t="str">
        <f>DETAIL!F456</f>
        <v/>
      </c>
    </row>
    <row r="458" spans="3:7" ht="18" customHeight="1" x14ac:dyDescent="0.25">
      <c r="C458" s="14">
        <f>DETAIL!E457</f>
        <v>0</v>
      </c>
      <c r="D458" s="15" t="str">
        <f>DETAIL!G457</f>
        <v/>
      </c>
      <c r="E458" s="15" t="str">
        <f>DETAIL!H457</f>
        <v/>
      </c>
      <c r="F458" s="14" t="str">
        <f>DETAIL!I457</f>
        <v/>
      </c>
      <c r="G458" s="14" t="str">
        <f>DETAIL!F457</f>
        <v/>
      </c>
    </row>
    <row r="459" spans="3:7" ht="18" customHeight="1" x14ac:dyDescent="0.25">
      <c r="C459" s="14">
        <f>DETAIL!E458</f>
        <v>0</v>
      </c>
      <c r="D459" s="15" t="str">
        <f>DETAIL!G458</f>
        <v/>
      </c>
      <c r="E459" s="15" t="str">
        <f>DETAIL!H458</f>
        <v/>
      </c>
      <c r="F459" s="14" t="str">
        <f>DETAIL!I458</f>
        <v/>
      </c>
      <c r="G459" s="14" t="str">
        <f>DETAIL!F458</f>
        <v/>
      </c>
    </row>
    <row r="460" spans="3:7" ht="18" customHeight="1" x14ac:dyDescent="0.25">
      <c r="C460" s="14">
        <f>DETAIL!E459</f>
        <v>0</v>
      </c>
      <c r="D460" s="15" t="str">
        <f>DETAIL!G459</f>
        <v/>
      </c>
      <c r="E460" s="15" t="str">
        <f>DETAIL!H459</f>
        <v/>
      </c>
      <c r="F460" s="14" t="str">
        <f>DETAIL!I459</f>
        <v/>
      </c>
      <c r="G460" s="14" t="str">
        <f>DETAIL!F459</f>
        <v/>
      </c>
    </row>
    <row r="461" spans="3:7" ht="18" customHeight="1" x14ac:dyDescent="0.25">
      <c r="C461" s="14">
        <f>DETAIL!E460</f>
        <v>0</v>
      </c>
      <c r="D461" s="15" t="str">
        <f>DETAIL!G460</f>
        <v/>
      </c>
      <c r="E461" s="15" t="str">
        <f>DETAIL!H460</f>
        <v/>
      </c>
      <c r="F461" s="14" t="str">
        <f>DETAIL!I460</f>
        <v/>
      </c>
      <c r="G461" s="14" t="str">
        <f>DETAIL!F460</f>
        <v/>
      </c>
    </row>
    <row r="462" spans="3:7" ht="18" customHeight="1" x14ac:dyDescent="0.25">
      <c r="C462" s="14">
        <f>DETAIL!E461</f>
        <v>0</v>
      </c>
      <c r="D462" s="15" t="str">
        <f>DETAIL!G461</f>
        <v/>
      </c>
      <c r="E462" s="15" t="str">
        <f>DETAIL!H461</f>
        <v/>
      </c>
      <c r="F462" s="14" t="str">
        <f>DETAIL!I461</f>
        <v/>
      </c>
      <c r="G462" s="14" t="str">
        <f>DETAIL!F461</f>
        <v/>
      </c>
    </row>
    <row r="463" spans="3:7" ht="18" customHeight="1" x14ac:dyDescent="0.25">
      <c r="C463" s="14">
        <f>DETAIL!E462</f>
        <v>0</v>
      </c>
      <c r="D463" s="15" t="str">
        <f>DETAIL!G462</f>
        <v/>
      </c>
      <c r="E463" s="15" t="str">
        <f>DETAIL!H462</f>
        <v/>
      </c>
      <c r="F463" s="14" t="str">
        <f>DETAIL!I462</f>
        <v/>
      </c>
      <c r="G463" s="14" t="str">
        <f>DETAIL!F462</f>
        <v/>
      </c>
    </row>
    <row r="464" spans="3:7" ht="18" customHeight="1" x14ac:dyDescent="0.25">
      <c r="C464" s="14">
        <f>DETAIL!E463</f>
        <v>0</v>
      </c>
      <c r="D464" s="15" t="str">
        <f>DETAIL!G463</f>
        <v/>
      </c>
      <c r="E464" s="15" t="str">
        <f>DETAIL!H463</f>
        <v/>
      </c>
      <c r="F464" s="14" t="str">
        <f>DETAIL!I463</f>
        <v/>
      </c>
      <c r="G464" s="14" t="str">
        <f>DETAIL!F463</f>
        <v/>
      </c>
    </row>
    <row r="465" spans="3:7" ht="18" customHeight="1" x14ac:dyDescent="0.25">
      <c r="C465" s="14">
        <f>DETAIL!E464</f>
        <v>0</v>
      </c>
      <c r="D465" s="15" t="str">
        <f>DETAIL!G464</f>
        <v/>
      </c>
      <c r="E465" s="15" t="str">
        <f>DETAIL!H464</f>
        <v/>
      </c>
      <c r="F465" s="14" t="str">
        <f>DETAIL!I464</f>
        <v/>
      </c>
      <c r="G465" s="14" t="str">
        <f>DETAIL!F464</f>
        <v/>
      </c>
    </row>
    <row r="466" spans="3:7" ht="18" customHeight="1" x14ac:dyDescent="0.25">
      <c r="C466" s="14">
        <f>DETAIL!E465</f>
        <v>0</v>
      </c>
      <c r="D466" s="15" t="str">
        <f>DETAIL!G465</f>
        <v/>
      </c>
      <c r="E466" s="15" t="str">
        <f>DETAIL!H465</f>
        <v/>
      </c>
      <c r="F466" s="14" t="str">
        <f>DETAIL!I465</f>
        <v/>
      </c>
      <c r="G466" s="14" t="str">
        <f>DETAIL!F465</f>
        <v/>
      </c>
    </row>
    <row r="467" spans="3:7" ht="18" customHeight="1" x14ac:dyDescent="0.25">
      <c r="C467" s="14">
        <f>DETAIL!E466</f>
        <v>0</v>
      </c>
      <c r="D467" s="15" t="str">
        <f>DETAIL!G466</f>
        <v/>
      </c>
      <c r="E467" s="15" t="str">
        <f>DETAIL!H466</f>
        <v/>
      </c>
      <c r="F467" s="14" t="str">
        <f>DETAIL!I466</f>
        <v/>
      </c>
      <c r="G467" s="14" t="str">
        <f>DETAIL!F466</f>
        <v/>
      </c>
    </row>
    <row r="468" spans="3:7" ht="18" customHeight="1" x14ac:dyDescent="0.25">
      <c r="C468" s="14">
        <f>DETAIL!E467</f>
        <v>0</v>
      </c>
      <c r="D468" s="15" t="str">
        <f>DETAIL!G467</f>
        <v/>
      </c>
      <c r="E468" s="15" t="str">
        <f>DETAIL!H467</f>
        <v/>
      </c>
      <c r="F468" s="14" t="str">
        <f>DETAIL!I467</f>
        <v/>
      </c>
      <c r="G468" s="14" t="str">
        <f>DETAIL!F467</f>
        <v/>
      </c>
    </row>
    <row r="469" spans="3:7" ht="18" customHeight="1" x14ac:dyDescent="0.25">
      <c r="C469" s="14">
        <f>DETAIL!E468</f>
        <v>0</v>
      </c>
      <c r="D469" s="15" t="str">
        <f>DETAIL!G468</f>
        <v/>
      </c>
      <c r="E469" s="15" t="str">
        <f>DETAIL!H468</f>
        <v/>
      </c>
      <c r="F469" s="14" t="str">
        <f>DETAIL!I468</f>
        <v/>
      </c>
      <c r="G469" s="14" t="str">
        <f>DETAIL!F468</f>
        <v/>
      </c>
    </row>
    <row r="470" spans="3:7" ht="18" customHeight="1" x14ac:dyDescent="0.25">
      <c r="C470" s="14">
        <f>DETAIL!E469</f>
        <v>0</v>
      </c>
      <c r="D470" s="15" t="str">
        <f>DETAIL!G469</f>
        <v/>
      </c>
      <c r="E470" s="15" t="str">
        <f>DETAIL!H469</f>
        <v/>
      </c>
      <c r="F470" s="14" t="str">
        <f>DETAIL!I469</f>
        <v/>
      </c>
      <c r="G470" s="14" t="str">
        <f>DETAIL!F469</f>
        <v/>
      </c>
    </row>
    <row r="471" spans="3:7" ht="18" customHeight="1" x14ac:dyDescent="0.25">
      <c r="C471" s="14">
        <f>DETAIL!E470</f>
        <v>0</v>
      </c>
      <c r="D471" s="15" t="str">
        <f>DETAIL!G470</f>
        <v/>
      </c>
      <c r="E471" s="15" t="str">
        <f>DETAIL!H470</f>
        <v/>
      </c>
      <c r="F471" s="14" t="str">
        <f>DETAIL!I470</f>
        <v/>
      </c>
      <c r="G471" s="14" t="str">
        <f>DETAIL!F470</f>
        <v/>
      </c>
    </row>
    <row r="472" spans="3:7" ht="18" customHeight="1" x14ac:dyDescent="0.25">
      <c r="C472" s="14">
        <f>DETAIL!E471</f>
        <v>0</v>
      </c>
      <c r="D472" s="15" t="str">
        <f>DETAIL!G471</f>
        <v/>
      </c>
      <c r="E472" s="15" t="str">
        <f>DETAIL!H471</f>
        <v/>
      </c>
      <c r="F472" s="14" t="str">
        <f>DETAIL!I471</f>
        <v/>
      </c>
      <c r="G472" s="14" t="str">
        <f>DETAIL!F471</f>
        <v/>
      </c>
    </row>
    <row r="473" spans="3:7" ht="18" customHeight="1" x14ac:dyDescent="0.25">
      <c r="C473" s="14">
        <f>DETAIL!E472</f>
        <v>0</v>
      </c>
      <c r="D473" s="15" t="str">
        <f>DETAIL!G472</f>
        <v/>
      </c>
      <c r="E473" s="15" t="str">
        <f>DETAIL!H472</f>
        <v/>
      </c>
      <c r="F473" s="14" t="str">
        <f>DETAIL!I472</f>
        <v/>
      </c>
      <c r="G473" s="14" t="str">
        <f>DETAIL!F472</f>
        <v/>
      </c>
    </row>
    <row r="474" spans="3:7" ht="18" customHeight="1" x14ac:dyDescent="0.25">
      <c r="C474" s="14">
        <f>DETAIL!E473</f>
        <v>0</v>
      </c>
      <c r="D474" s="15" t="str">
        <f>DETAIL!G473</f>
        <v/>
      </c>
      <c r="E474" s="15" t="str">
        <f>DETAIL!H473</f>
        <v/>
      </c>
      <c r="F474" s="14" t="str">
        <f>DETAIL!I473</f>
        <v/>
      </c>
      <c r="G474" s="14" t="str">
        <f>DETAIL!F473</f>
        <v/>
      </c>
    </row>
    <row r="475" spans="3:7" ht="18" customHeight="1" x14ac:dyDescent="0.25">
      <c r="C475" s="14">
        <f>DETAIL!E474</f>
        <v>0</v>
      </c>
      <c r="D475" s="15" t="str">
        <f>DETAIL!G474</f>
        <v/>
      </c>
      <c r="E475" s="15" t="str">
        <f>DETAIL!H474</f>
        <v/>
      </c>
      <c r="F475" s="14" t="str">
        <f>DETAIL!I474</f>
        <v/>
      </c>
      <c r="G475" s="14" t="str">
        <f>DETAIL!F474</f>
        <v/>
      </c>
    </row>
    <row r="476" spans="3:7" ht="18" customHeight="1" x14ac:dyDescent="0.25">
      <c r="C476" s="14">
        <f>DETAIL!E475</f>
        <v>0</v>
      </c>
      <c r="D476" s="15" t="str">
        <f>DETAIL!G475</f>
        <v/>
      </c>
      <c r="E476" s="15" t="str">
        <f>DETAIL!H475</f>
        <v/>
      </c>
      <c r="F476" s="14" t="str">
        <f>DETAIL!I475</f>
        <v/>
      </c>
      <c r="G476" s="14" t="str">
        <f>DETAIL!F475</f>
        <v/>
      </c>
    </row>
    <row r="477" spans="3:7" ht="18" customHeight="1" x14ac:dyDescent="0.25">
      <c r="C477" s="14">
        <f>DETAIL!E476</f>
        <v>0</v>
      </c>
      <c r="D477" s="15" t="str">
        <f>DETAIL!G476</f>
        <v/>
      </c>
      <c r="E477" s="15" t="str">
        <f>DETAIL!H476</f>
        <v/>
      </c>
      <c r="F477" s="14" t="str">
        <f>DETAIL!I476</f>
        <v/>
      </c>
      <c r="G477" s="14" t="str">
        <f>DETAIL!F476</f>
        <v/>
      </c>
    </row>
    <row r="478" spans="3:7" ht="18" customHeight="1" x14ac:dyDescent="0.25">
      <c r="C478" s="14">
        <f>DETAIL!E477</f>
        <v>0</v>
      </c>
      <c r="D478" s="15" t="str">
        <f>DETAIL!G477</f>
        <v/>
      </c>
      <c r="E478" s="15" t="str">
        <f>DETAIL!H477</f>
        <v/>
      </c>
      <c r="F478" s="14" t="str">
        <f>DETAIL!I477</f>
        <v/>
      </c>
      <c r="G478" s="14" t="str">
        <f>DETAIL!F477</f>
        <v/>
      </c>
    </row>
    <row r="479" spans="3:7" ht="18" customHeight="1" x14ac:dyDescent="0.25">
      <c r="C479" s="14">
        <f>DETAIL!E478</f>
        <v>0</v>
      </c>
      <c r="D479" s="15" t="str">
        <f>DETAIL!G478</f>
        <v/>
      </c>
      <c r="E479" s="15" t="str">
        <f>DETAIL!H478</f>
        <v/>
      </c>
      <c r="F479" s="14" t="str">
        <f>DETAIL!I478</f>
        <v/>
      </c>
      <c r="G479" s="14" t="str">
        <f>DETAIL!F478</f>
        <v/>
      </c>
    </row>
    <row r="480" spans="3:7" ht="18" customHeight="1" x14ac:dyDescent="0.25">
      <c r="C480" s="14">
        <f>DETAIL!E479</f>
        <v>0</v>
      </c>
      <c r="D480" s="15" t="str">
        <f>DETAIL!G479</f>
        <v/>
      </c>
      <c r="E480" s="15" t="str">
        <f>DETAIL!H479</f>
        <v/>
      </c>
      <c r="F480" s="14" t="str">
        <f>DETAIL!I479</f>
        <v/>
      </c>
      <c r="G480" s="14" t="str">
        <f>DETAIL!F479</f>
        <v/>
      </c>
    </row>
    <row r="481" spans="3:7" ht="18" customHeight="1" x14ac:dyDescent="0.25">
      <c r="C481" s="14">
        <f>DETAIL!E480</f>
        <v>0</v>
      </c>
      <c r="D481" s="15" t="str">
        <f>DETAIL!G480</f>
        <v/>
      </c>
      <c r="E481" s="15" t="str">
        <f>DETAIL!H480</f>
        <v/>
      </c>
      <c r="F481" s="14" t="str">
        <f>DETAIL!I480</f>
        <v/>
      </c>
      <c r="G481" s="14" t="str">
        <f>DETAIL!F480</f>
        <v/>
      </c>
    </row>
    <row r="482" spans="3:7" ht="18" customHeight="1" x14ac:dyDescent="0.25">
      <c r="C482" s="14">
        <f>DETAIL!E481</f>
        <v>0</v>
      </c>
      <c r="D482" s="15" t="str">
        <f>DETAIL!G481</f>
        <v/>
      </c>
      <c r="E482" s="15" t="str">
        <f>DETAIL!H481</f>
        <v/>
      </c>
      <c r="F482" s="14" t="str">
        <f>DETAIL!I481</f>
        <v/>
      </c>
      <c r="G482" s="14" t="str">
        <f>DETAIL!F481</f>
        <v/>
      </c>
    </row>
    <row r="483" spans="3:7" ht="18" customHeight="1" x14ac:dyDescent="0.25">
      <c r="C483" s="14">
        <f>DETAIL!E482</f>
        <v>0</v>
      </c>
      <c r="D483" s="15" t="str">
        <f>DETAIL!G482</f>
        <v/>
      </c>
      <c r="E483" s="15" t="str">
        <f>DETAIL!H482</f>
        <v/>
      </c>
      <c r="F483" s="14" t="str">
        <f>DETAIL!I482</f>
        <v/>
      </c>
      <c r="G483" s="14" t="str">
        <f>DETAIL!F482</f>
        <v/>
      </c>
    </row>
    <row r="484" spans="3:7" ht="18" customHeight="1" x14ac:dyDescent="0.25">
      <c r="C484" s="14">
        <f>DETAIL!E483</f>
        <v>0</v>
      </c>
      <c r="D484" s="15" t="str">
        <f>DETAIL!G483</f>
        <v/>
      </c>
      <c r="E484" s="15" t="str">
        <f>DETAIL!H483</f>
        <v/>
      </c>
      <c r="F484" s="14" t="str">
        <f>DETAIL!I483</f>
        <v/>
      </c>
      <c r="G484" s="14" t="str">
        <f>DETAIL!F483</f>
        <v/>
      </c>
    </row>
    <row r="485" spans="3:7" ht="18" customHeight="1" x14ac:dyDescent="0.25">
      <c r="C485" s="14">
        <f>DETAIL!E484</f>
        <v>0</v>
      </c>
      <c r="D485" s="15" t="str">
        <f>DETAIL!G484</f>
        <v/>
      </c>
      <c r="E485" s="15" t="str">
        <f>DETAIL!H484</f>
        <v/>
      </c>
      <c r="F485" s="14" t="str">
        <f>DETAIL!I484</f>
        <v/>
      </c>
      <c r="G485" s="14" t="str">
        <f>DETAIL!F484</f>
        <v/>
      </c>
    </row>
    <row r="486" spans="3:7" ht="18" customHeight="1" x14ac:dyDescent="0.25">
      <c r="C486" s="14">
        <f>DETAIL!E485</f>
        <v>0</v>
      </c>
      <c r="D486" s="15" t="str">
        <f>DETAIL!G485</f>
        <v/>
      </c>
      <c r="E486" s="15" t="str">
        <f>DETAIL!H485</f>
        <v/>
      </c>
      <c r="F486" s="14" t="str">
        <f>DETAIL!I485</f>
        <v/>
      </c>
      <c r="G486" s="14" t="str">
        <f>DETAIL!F485</f>
        <v/>
      </c>
    </row>
    <row r="487" spans="3:7" ht="18" customHeight="1" x14ac:dyDescent="0.25">
      <c r="C487" s="14">
        <f>DETAIL!E486</f>
        <v>0</v>
      </c>
      <c r="D487" s="15" t="str">
        <f>DETAIL!G486</f>
        <v/>
      </c>
      <c r="E487" s="15" t="str">
        <f>DETAIL!H486</f>
        <v/>
      </c>
      <c r="F487" s="14" t="str">
        <f>DETAIL!I486</f>
        <v/>
      </c>
      <c r="G487" s="14" t="str">
        <f>DETAIL!F486</f>
        <v/>
      </c>
    </row>
    <row r="488" spans="3:7" ht="18" customHeight="1" x14ac:dyDescent="0.25">
      <c r="C488" s="14">
        <f>DETAIL!E487</f>
        <v>0</v>
      </c>
      <c r="D488" s="15" t="str">
        <f>DETAIL!G487</f>
        <v/>
      </c>
      <c r="E488" s="15" t="str">
        <f>DETAIL!H487</f>
        <v/>
      </c>
      <c r="F488" s="14" t="str">
        <f>DETAIL!I487</f>
        <v/>
      </c>
      <c r="G488" s="14" t="str">
        <f>DETAIL!F487</f>
        <v/>
      </c>
    </row>
    <row r="489" spans="3:7" ht="18" customHeight="1" x14ac:dyDescent="0.25">
      <c r="C489" s="14">
        <f>DETAIL!E488</f>
        <v>0</v>
      </c>
      <c r="D489" s="15" t="str">
        <f>DETAIL!G488</f>
        <v/>
      </c>
      <c r="E489" s="15" t="str">
        <f>DETAIL!H488</f>
        <v/>
      </c>
      <c r="F489" s="14" t="str">
        <f>DETAIL!I488</f>
        <v/>
      </c>
      <c r="G489" s="14" t="str">
        <f>DETAIL!F488</f>
        <v/>
      </c>
    </row>
    <row r="490" spans="3:7" ht="18" customHeight="1" x14ac:dyDescent="0.25">
      <c r="C490" s="14">
        <f>DETAIL!E489</f>
        <v>0</v>
      </c>
      <c r="D490" s="15" t="str">
        <f>DETAIL!G489</f>
        <v/>
      </c>
      <c r="E490" s="15" t="str">
        <f>DETAIL!H489</f>
        <v/>
      </c>
      <c r="F490" s="14" t="str">
        <f>DETAIL!I489</f>
        <v/>
      </c>
      <c r="G490" s="14" t="str">
        <f>DETAIL!F489</f>
        <v/>
      </c>
    </row>
    <row r="491" spans="3:7" ht="18" customHeight="1" x14ac:dyDescent="0.25">
      <c r="C491" s="14">
        <f>DETAIL!E490</f>
        <v>0</v>
      </c>
      <c r="D491" s="15" t="str">
        <f>DETAIL!G490</f>
        <v/>
      </c>
      <c r="E491" s="15" t="str">
        <f>DETAIL!H490</f>
        <v/>
      </c>
      <c r="F491" s="14" t="str">
        <f>DETAIL!I490</f>
        <v/>
      </c>
      <c r="G491" s="14" t="str">
        <f>DETAIL!F490</f>
        <v/>
      </c>
    </row>
    <row r="492" spans="3:7" ht="18" customHeight="1" x14ac:dyDescent="0.25">
      <c r="C492" s="14">
        <f>DETAIL!E491</f>
        <v>0</v>
      </c>
      <c r="D492" s="15" t="str">
        <f>DETAIL!G491</f>
        <v/>
      </c>
      <c r="E492" s="15" t="str">
        <f>DETAIL!H491</f>
        <v/>
      </c>
      <c r="F492" s="14" t="str">
        <f>DETAIL!I491</f>
        <v/>
      </c>
      <c r="G492" s="14" t="str">
        <f>DETAIL!F491</f>
        <v/>
      </c>
    </row>
    <row r="493" spans="3:7" ht="18" customHeight="1" x14ac:dyDescent="0.25">
      <c r="C493" s="14">
        <f>DETAIL!E492</f>
        <v>0</v>
      </c>
      <c r="D493" s="15" t="str">
        <f>DETAIL!G492</f>
        <v/>
      </c>
      <c r="E493" s="15" t="str">
        <f>DETAIL!H492</f>
        <v/>
      </c>
      <c r="F493" s="14" t="str">
        <f>DETAIL!I492</f>
        <v/>
      </c>
      <c r="G493" s="14" t="str">
        <f>DETAIL!F492</f>
        <v/>
      </c>
    </row>
    <row r="494" spans="3:7" ht="18" customHeight="1" x14ac:dyDescent="0.25">
      <c r="C494" s="14">
        <f>DETAIL!E493</f>
        <v>0</v>
      </c>
      <c r="D494" s="15" t="str">
        <f>DETAIL!G493</f>
        <v/>
      </c>
      <c r="E494" s="15" t="str">
        <f>DETAIL!H493</f>
        <v/>
      </c>
      <c r="F494" s="14" t="str">
        <f>DETAIL!I493</f>
        <v/>
      </c>
      <c r="G494" s="14" t="str">
        <f>DETAIL!F493</f>
        <v/>
      </c>
    </row>
    <row r="495" spans="3:7" ht="18" customHeight="1" x14ac:dyDescent="0.25">
      <c r="C495" s="14">
        <f>DETAIL!E494</f>
        <v>0</v>
      </c>
      <c r="D495" s="15" t="str">
        <f>DETAIL!G494</f>
        <v/>
      </c>
      <c r="E495" s="15" t="str">
        <f>DETAIL!H494</f>
        <v/>
      </c>
      <c r="F495" s="14" t="str">
        <f>DETAIL!I494</f>
        <v/>
      </c>
      <c r="G495" s="14" t="str">
        <f>DETAIL!F494</f>
        <v/>
      </c>
    </row>
    <row r="496" spans="3:7" ht="18" customHeight="1" x14ac:dyDescent="0.25">
      <c r="C496" s="14">
        <f>DETAIL!E495</f>
        <v>0</v>
      </c>
      <c r="D496" s="15" t="str">
        <f>DETAIL!G495</f>
        <v/>
      </c>
      <c r="E496" s="15" t="str">
        <f>DETAIL!H495</f>
        <v/>
      </c>
      <c r="F496" s="14" t="str">
        <f>DETAIL!I495</f>
        <v/>
      </c>
      <c r="G496" s="14" t="str">
        <f>DETAIL!F495</f>
        <v/>
      </c>
    </row>
    <row r="497" spans="3:7" ht="18" customHeight="1" x14ac:dyDescent="0.25">
      <c r="C497" s="14">
        <f>DETAIL!E496</f>
        <v>0</v>
      </c>
      <c r="D497" s="15" t="str">
        <f>DETAIL!G496</f>
        <v/>
      </c>
      <c r="E497" s="15" t="str">
        <f>DETAIL!H496</f>
        <v/>
      </c>
      <c r="F497" s="14" t="str">
        <f>DETAIL!I496</f>
        <v/>
      </c>
      <c r="G497" s="14" t="str">
        <f>DETAIL!F496</f>
        <v/>
      </c>
    </row>
    <row r="498" spans="3:7" ht="18" customHeight="1" x14ac:dyDescent="0.25">
      <c r="C498" s="14">
        <f>DETAIL!E497</f>
        <v>0</v>
      </c>
      <c r="D498" s="15" t="str">
        <f>DETAIL!G497</f>
        <v/>
      </c>
      <c r="E498" s="15" t="str">
        <f>DETAIL!H497</f>
        <v/>
      </c>
      <c r="F498" s="14" t="str">
        <f>DETAIL!I497</f>
        <v/>
      </c>
      <c r="G498" s="14" t="str">
        <f>DETAIL!F497</f>
        <v/>
      </c>
    </row>
    <row r="499" spans="3:7" ht="18" customHeight="1" x14ac:dyDescent="0.25">
      <c r="C499" s="14">
        <f>DETAIL!E498</f>
        <v>0</v>
      </c>
      <c r="D499" s="15" t="str">
        <f>DETAIL!G498</f>
        <v/>
      </c>
      <c r="E499" s="15" t="str">
        <f>DETAIL!H498</f>
        <v/>
      </c>
      <c r="F499" s="14" t="str">
        <f>DETAIL!I498</f>
        <v/>
      </c>
      <c r="G499" s="14" t="str">
        <f>DETAIL!F498</f>
        <v/>
      </c>
    </row>
    <row r="500" spans="3:7" ht="18" customHeight="1" x14ac:dyDescent="0.25">
      <c r="C500" s="14">
        <f>DETAIL!E499</f>
        <v>0</v>
      </c>
      <c r="D500" s="15" t="str">
        <f>DETAIL!G499</f>
        <v/>
      </c>
      <c r="E500" s="15" t="str">
        <f>DETAIL!H499</f>
        <v/>
      </c>
      <c r="F500" s="14" t="str">
        <f>DETAIL!I499</f>
        <v/>
      </c>
      <c r="G500" s="14" t="str">
        <f>DETAIL!F499</f>
        <v/>
      </c>
    </row>
    <row r="501" spans="3:7" ht="18" customHeight="1" x14ac:dyDescent="0.25">
      <c r="C501" s="14">
        <f>DETAIL!E500</f>
        <v>0</v>
      </c>
      <c r="D501" s="15" t="str">
        <f>DETAIL!G500</f>
        <v/>
      </c>
      <c r="E501" s="15" t="str">
        <f>DETAIL!H500</f>
        <v/>
      </c>
      <c r="F501" s="14" t="str">
        <f>DETAIL!I500</f>
        <v/>
      </c>
      <c r="G501" s="14" t="str">
        <f>DETAIL!F500</f>
        <v/>
      </c>
    </row>
    <row r="502" spans="3:7" ht="18" customHeight="1" x14ac:dyDescent="0.25">
      <c r="C502" s="14">
        <f>DETAIL!E501</f>
        <v>0</v>
      </c>
      <c r="D502" s="15" t="str">
        <f>DETAIL!G501</f>
        <v/>
      </c>
      <c r="E502" s="15" t="str">
        <f>DETAIL!H501</f>
        <v/>
      </c>
      <c r="F502" s="14" t="str">
        <f>DETAIL!I501</f>
        <v/>
      </c>
      <c r="G502" s="14" t="str">
        <f>DETAIL!F501</f>
        <v/>
      </c>
    </row>
    <row r="503" spans="3:7" ht="18" customHeight="1" x14ac:dyDescent="0.25">
      <c r="C503" s="14">
        <f>DETAIL!E502</f>
        <v>0</v>
      </c>
      <c r="D503" s="15" t="str">
        <f>DETAIL!G502</f>
        <v/>
      </c>
      <c r="E503" s="15" t="str">
        <f>DETAIL!H502</f>
        <v/>
      </c>
      <c r="F503" s="14" t="str">
        <f>DETAIL!I502</f>
        <v/>
      </c>
      <c r="G503" s="14" t="str">
        <f>DETAIL!F502</f>
        <v/>
      </c>
    </row>
    <row r="504" spans="3:7" ht="18" customHeight="1" x14ac:dyDescent="0.25">
      <c r="C504" s="14">
        <f>DETAIL!E503</f>
        <v>0</v>
      </c>
      <c r="D504" s="15" t="str">
        <f>DETAIL!G503</f>
        <v/>
      </c>
      <c r="E504" s="15" t="str">
        <f>DETAIL!H503</f>
        <v/>
      </c>
      <c r="F504" s="14" t="str">
        <f>DETAIL!I503</f>
        <v/>
      </c>
      <c r="G504" s="14" t="str">
        <f>DETAIL!F503</f>
        <v/>
      </c>
    </row>
    <row r="505" spans="3:7" ht="18" customHeight="1" x14ac:dyDescent="0.25">
      <c r="C505" s="14">
        <f>DETAIL!E504</f>
        <v>0</v>
      </c>
      <c r="D505" s="15" t="str">
        <f>DETAIL!G504</f>
        <v/>
      </c>
      <c r="E505" s="15" t="str">
        <f>DETAIL!H504</f>
        <v/>
      </c>
      <c r="F505" s="14" t="str">
        <f>DETAIL!I504</f>
        <v/>
      </c>
      <c r="G505" s="14" t="str">
        <f>DETAIL!F504</f>
        <v/>
      </c>
    </row>
    <row r="506" spans="3:7" ht="18" customHeight="1" x14ac:dyDescent="0.25">
      <c r="C506" s="14">
        <f>DETAIL!E505</f>
        <v>0</v>
      </c>
      <c r="D506" s="15" t="str">
        <f>DETAIL!G505</f>
        <v/>
      </c>
      <c r="E506" s="15" t="str">
        <f>DETAIL!H505</f>
        <v/>
      </c>
      <c r="F506" s="14" t="str">
        <f>DETAIL!I505</f>
        <v/>
      </c>
      <c r="G506" s="14" t="str">
        <f>DETAIL!F505</f>
        <v/>
      </c>
    </row>
    <row r="507" spans="3:7" ht="18" customHeight="1" x14ac:dyDescent="0.25">
      <c r="C507" s="14">
        <f>DETAIL!E506</f>
        <v>0</v>
      </c>
      <c r="D507" s="15" t="str">
        <f>DETAIL!G506</f>
        <v/>
      </c>
      <c r="E507" s="15" t="str">
        <f>DETAIL!H506</f>
        <v/>
      </c>
      <c r="F507" s="14" t="str">
        <f>DETAIL!I506</f>
        <v/>
      </c>
      <c r="G507" s="14" t="str">
        <f>DETAIL!F506</f>
        <v/>
      </c>
    </row>
    <row r="508" spans="3:7" ht="18" customHeight="1" x14ac:dyDescent="0.25">
      <c r="C508" s="14">
        <f>DETAIL!E507</f>
        <v>0</v>
      </c>
      <c r="D508" s="15" t="str">
        <f>DETAIL!G507</f>
        <v/>
      </c>
      <c r="E508" s="15" t="str">
        <f>DETAIL!H507</f>
        <v/>
      </c>
      <c r="F508" s="14" t="str">
        <f>DETAIL!I507</f>
        <v/>
      </c>
      <c r="G508" s="14" t="str">
        <f>DETAIL!F507</f>
        <v/>
      </c>
    </row>
    <row r="509" spans="3:7" ht="18" customHeight="1" x14ac:dyDescent="0.25">
      <c r="C509" s="14">
        <f>DETAIL!E508</f>
        <v>0</v>
      </c>
      <c r="D509" s="15" t="str">
        <f>DETAIL!G508</f>
        <v/>
      </c>
      <c r="E509" s="15" t="str">
        <f>DETAIL!H508</f>
        <v/>
      </c>
      <c r="F509" s="14" t="str">
        <f>DETAIL!I508</f>
        <v/>
      </c>
      <c r="G509" s="14" t="str">
        <f>DETAIL!F508</f>
        <v/>
      </c>
    </row>
    <row r="510" spans="3:7" ht="18" customHeight="1" x14ac:dyDescent="0.25">
      <c r="C510" s="14">
        <f>DETAIL!E509</f>
        <v>0</v>
      </c>
      <c r="D510" s="15" t="str">
        <f>DETAIL!G509</f>
        <v/>
      </c>
      <c r="E510" s="15" t="str">
        <f>DETAIL!H509</f>
        <v/>
      </c>
      <c r="F510" s="14" t="str">
        <f>DETAIL!I509</f>
        <v/>
      </c>
      <c r="G510" s="14" t="str">
        <f>DETAIL!F509</f>
        <v/>
      </c>
    </row>
    <row r="511" spans="3:7" ht="18" customHeight="1" x14ac:dyDescent="0.25">
      <c r="C511" s="14">
        <f>DETAIL!E510</f>
        <v>0</v>
      </c>
      <c r="D511" s="15" t="str">
        <f>DETAIL!G510</f>
        <v/>
      </c>
      <c r="E511" s="15" t="str">
        <f>DETAIL!H510</f>
        <v/>
      </c>
      <c r="F511" s="14" t="str">
        <f>DETAIL!I510</f>
        <v/>
      </c>
      <c r="G511" s="14" t="str">
        <f>DETAIL!F510</f>
        <v/>
      </c>
    </row>
    <row r="512" spans="3:7" ht="18" customHeight="1" x14ac:dyDescent="0.25">
      <c r="C512" s="14">
        <f>DETAIL!E511</f>
        <v>0</v>
      </c>
      <c r="D512" s="15" t="str">
        <f>DETAIL!G511</f>
        <v/>
      </c>
      <c r="E512" s="15" t="str">
        <f>DETAIL!H511</f>
        <v/>
      </c>
      <c r="F512" s="14" t="str">
        <f>DETAIL!I511</f>
        <v/>
      </c>
      <c r="G512" s="14" t="str">
        <f>DETAIL!F511</f>
        <v/>
      </c>
    </row>
    <row r="513" spans="3:7" ht="18" customHeight="1" x14ac:dyDescent="0.25">
      <c r="C513" s="14">
        <f>DETAIL!E512</f>
        <v>0</v>
      </c>
      <c r="D513" s="15" t="str">
        <f>DETAIL!G512</f>
        <v/>
      </c>
      <c r="E513" s="15" t="str">
        <f>DETAIL!H512</f>
        <v/>
      </c>
      <c r="F513" s="14" t="str">
        <f>DETAIL!I512</f>
        <v/>
      </c>
      <c r="G513" s="14" t="str">
        <f>DETAIL!F512</f>
        <v/>
      </c>
    </row>
    <row r="514" spans="3:7" ht="18" customHeight="1" x14ac:dyDescent="0.25">
      <c r="C514" s="14">
        <f>DETAIL!E513</f>
        <v>0</v>
      </c>
      <c r="D514" s="15" t="str">
        <f>DETAIL!G513</f>
        <v/>
      </c>
      <c r="E514" s="15" t="str">
        <f>DETAIL!H513</f>
        <v/>
      </c>
      <c r="F514" s="14" t="str">
        <f>DETAIL!I513</f>
        <v/>
      </c>
      <c r="G514" s="14" t="str">
        <f>DETAIL!F513</f>
        <v/>
      </c>
    </row>
    <row r="515" spans="3:7" ht="18" customHeight="1" x14ac:dyDescent="0.25">
      <c r="C515" s="14">
        <f>DETAIL!E514</f>
        <v>0</v>
      </c>
      <c r="D515" s="15" t="str">
        <f>DETAIL!G514</f>
        <v/>
      </c>
      <c r="E515" s="15" t="str">
        <f>DETAIL!H514</f>
        <v/>
      </c>
      <c r="F515" s="14" t="str">
        <f>DETAIL!I514</f>
        <v/>
      </c>
      <c r="G515" s="14" t="str">
        <f>DETAIL!F514</f>
        <v/>
      </c>
    </row>
    <row r="516" spans="3:7" ht="18" customHeight="1" x14ac:dyDescent="0.25">
      <c r="C516" s="14">
        <f>DETAIL!E515</f>
        <v>0</v>
      </c>
      <c r="D516" s="15" t="str">
        <f>DETAIL!G515</f>
        <v/>
      </c>
      <c r="E516" s="15" t="str">
        <f>DETAIL!H515</f>
        <v/>
      </c>
      <c r="F516" s="14" t="str">
        <f>DETAIL!I515</f>
        <v/>
      </c>
      <c r="G516" s="14" t="str">
        <f>DETAIL!F515</f>
        <v/>
      </c>
    </row>
    <row r="517" spans="3:7" ht="18" customHeight="1" x14ac:dyDescent="0.25">
      <c r="C517" s="14">
        <f>DETAIL!E516</f>
        <v>0</v>
      </c>
      <c r="D517" s="15" t="str">
        <f>DETAIL!G516</f>
        <v/>
      </c>
      <c r="E517" s="15" t="str">
        <f>DETAIL!H516</f>
        <v/>
      </c>
      <c r="F517" s="14" t="str">
        <f>DETAIL!I516</f>
        <v/>
      </c>
      <c r="G517" s="14" t="str">
        <f>DETAIL!F516</f>
        <v/>
      </c>
    </row>
    <row r="518" spans="3:7" ht="18" customHeight="1" x14ac:dyDescent="0.25">
      <c r="C518" s="14">
        <f>DETAIL!E517</f>
        <v>0</v>
      </c>
      <c r="D518" s="15" t="str">
        <f>DETAIL!G517</f>
        <v/>
      </c>
      <c r="E518" s="15" t="str">
        <f>DETAIL!H517</f>
        <v/>
      </c>
      <c r="F518" s="14" t="str">
        <f>DETAIL!I517</f>
        <v/>
      </c>
      <c r="G518" s="14" t="str">
        <f>DETAIL!F517</f>
        <v/>
      </c>
    </row>
    <row r="519" spans="3:7" ht="18" customHeight="1" x14ac:dyDescent="0.25">
      <c r="C519" s="14">
        <f>DETAIL!E518</f>
        <v>0</v>
      </c>
      <c r="D519" s="15" t="str">
        <f>DETAIL!G518</f>
        <v/>
      </c>
      <c r="E519" s="15" t="str">
        <f>DETAIL!H518</f>
        <v/>
      </c>
      <c r="F519" s="14" t="str">
        <f>DETAIL!I518</f>
        <v/>
      </c>
      <c r="G519" s="14" t="str">
        <f>DETAIL!F518</f>
        <v/>
      </c>
    </row>
    <row r="520" spans="3:7" ht="18" customHeight="1" x14ac:dyDescent="0.25">
      <c r="C520" s="14">
        <f>DETAIL!E519</f>
        <v>0</v>
      </c>
      <c r="D520" s="15" t="str">
        <f>DETAIL!G519</f>
        <v/>
      </c>
      <c r="E520" s="15" t="str">
        <f>DETAIL!H519</f>
        <v/>
      </c>
      <c r="F520" s="14" t="str">
        <f>DETAIL!I519</f>
        <v/>
      </c>
      <c r="G520" s="14" t="str">
        <f>DETAIL!F519</f>
        <v/>
      </c>
    </row>
    <row r="521" spans="3:7" ht="18" customHeight="1" x14ac:dyDescent="0.25">
      <c r="C521" s="14">
        <f>DETAIL!E520</f>
        <v>0</v>
      </c>
      <c r="D521" s="15" t="str">
        <f>DETAIL!G520</f>
        <v/>
      </c>
      <c r="E521" s="15" t="str">
        <f>DETAIL!H520</f>
        <v/>
      </c>
      <c r="F521" s="14" t="str">
        <f>DETAIL!I520</f>
        <v/>
      </c>
      <c r="G521" s="14" t="str">
        <f>DETAIL!F520</f>
        <v/>
      </c>
    </row>
    <row r="522" spans="3:7" ht="18" customHeight="1" x14ac:dyDescent="0.25">
      <c r="C522" s="14">
        <f>DETAIL!E521</f>
        <v>0</v>
      </c>
      <c r="D522" s="15" t="str">
        <f>DETAIL!G521</f>
        <v/>
      </c>
      <c r="E522" s="15" t="str">
        <f>DETAIL!H521</f>
        <v/>
      </c>
      <c r="F522" s="14" t="str">
        <f>DETAIL!I521</f>
        <v/>
      </c>
      <c r="G522" s="14" t="str">
        <f>DETAIL!F521</f>
        <v/>
      </c>
    </row>
    <row r="523" spans="3:7" ht="18" customHeight="1" x14ac:dyDescent="0.25">
      <c r="C523" s="14">
        <f>DETAIL!E522</f>
        <v>0</v>
      </c>
      <c r="D523" s="15" t="str">
        <f>DETAIL!G522</f>
        <v/>
      </c>
      <c r="E523" s="15" t="str">
        <f>DETAIL!H522</f>
        <v/>
      </c>
      <c r="F523" s="14" t="str">
        <f>DETAIL!I522</f>
        <v/>
      </c>
      <c r="G523" s="14" t="str">
        <f>DETAIL!F522</f>
        <v/>
      </c>
    </row>
    <row r="524" spans="3:7" ht="18" customHeight="1" x14ac:dyDescent="0.25">
      <c r="C524" s="14">
        <f>DETAIL!E523</f>
        <v>0</v>
      </c>
      <c r="D524" s="15" t="str">
        <f>DETAIL!G523</f>
        <v/>
      </c>
      <c r="E524" s="15" t="str">
        <f>DETAIL!H523</f>
        <v/>
      </c>
      <c r="F524" s="14" t="str">
        <f>DETAIL!I523</f>
        <v/>
      </c>
      <c r="G524" s="14" t="str">
        <f>DETAIL!F523</f>
        <v/>
      </c>
    </row>
    <row r="525" spans="3:7" ht="18" customHeight="1" x14ac:dyDescent="0.25">
      <c r="C525" s="14">
        <f>DETAIL!E524</f>
        <v>0</v>
      </c>
      <c r="D525" s="15" t="str">
        <f>DETAIL!G524</f>
        <v/>
      </c>
      <c r="E525" s="15" t="str">
        <f>DETAIL!H524</f>
        <v/>
      </c>
      <c r="F525" s="14" t="str">
        <f>DETAIL!I524</f>
        <v/>
      </c>
      <c r="G525" s="14" t="str">
        <f>DETAIL!F524</f>
        <v/>
      </c>
    </row>
    <row r="526" spans="3:7" ht="18" customHeight="1" x14ac:dyDescent="0.25">
      <c r="C526" s="14">
        <f>DETAIL!E525</f>
        <v>0</v>
      </c>
      <c r="D526" s="15" t="str">
        <f>DETAIL!G525</f>
        <v/>
      </c>
      <c r="E526" s="15" t="str">
        <f>DETAIL!H525</f>
        <v/>
      </c>
      <c r="F526" s="14" t="str">
        <f>DETAIL!I525</f>
        <v/>
      </c>
      <c r="G526" s="14" t="str">
        <f>DETAIL!F525</f>
        <v/>
      </c>
    </row>
    <row r="527" spans="3:7" ht="18" customHeight="1" x14ac:dyDescent="0.25">
      <c r="C527" s="14">
        <f>DETAIL!E526</f>
        <v>0</v>
      </c>
      <c r="D527" s="15" t="str">
        <f>DETAIL!G526</f>
        <v/>
      </c>
      <c r="E527" s="15" t="str">
        <f>DETAIL!H526</f>
        <v/>
      </c>
      <c r="F527" s="14" t="str">
        <f>DETAIL!I526</f>
        <v/>
      </c>
      <c r="G527" s="14" t="str">
        <f>DETAIL!F526</f>
        <v/>
      </c>
    </row>
    <row r="528" spans="3:7" ht="18" customHeight="1" x14ac:dyDescent="0.25">
      <c r="C528" s="14">
        <f>DETAIL!E527</f>
        <v>0</v>
      </c>
      <c r="D528" s="15" t="str">
        <f>DETAIL!G527</f>
        <v/>
      </c>
      <c r="E528" s="15" t="str">
        <f>DETAIL!H527</f>
        <v/>
      </c>
      <c r="F528" s="14" t="str">
        <f>DETAIL!I527</f>
        <v/>
      </c>
      <c r="G528" s="14" t="str">
        <f>DETAIL!F527</f>
        <v/>
      </c>
    </row>
    <row r="529" spans="3:7" ht="18" customHeight="1" x14ac:dyDescent="0.25">
      <c r="C529" s="14">
        <f>DETAIL!E528</f>
        <v>0</v>
      </c>
      <c r="D529" s="15" t="str">
        <f>DETAIL!G528</f>
        <v/>
      </c>
      <c r="E529" s="15" t="str">
        <f>DETAIL!H528</f>
        <v/>
      </c>
      <c r="F529" s="14" t="str">
        <f>DETAIL!I528</f>
        <v/>
      </c>
      <c r="G529" s="14" t="str">
        <f>DETAIL!F528</f>
        <v/>
      </c>
    </row>
    <row r="530" spans="3:7" ht="18" customHeight="1" x14ac:dyDescent="0.25">
      <c r="C530" s="14">
        <f>DETAIL!E529</f>
        <v>0</v>
      </c>
      <c r="D530" s="15" t="str">
        <f>DETAIL!G529</f>
        <v/>
      </c>
      <c r="E530" s="15" t="str">
        <f>DETAIL!H529</f>
        <v/>
      </c>
      <c r="F530" s="14" t="str">
        <f>DETAIL!I529</f>
        <v/>
      </c>
      <c r="G530" s="14" t="str">
        <f>DETAIL!F529</f>
        <v/>
      </c>
    </row>
    <row r="531" spans="3:7" ht="18" customHeight="1" x14ac:dyDescent="0.25">
      <c r="C531" s="14">
        <f>DETAIL!E530</f>
        <v>0</v>
      </c>
      <c r="D531" s="15" t="str">
        <f>DETAIL!G530</f>
        <v/>
      </c>
      <c r="E531" s="15" t="str">
        <f>DETAIL!H530</f>
        <v/>
      </c>
      <c r="F531" s="14" t="str">
        <f>DETAIL!I530</f>
        <v/>
      </c>
      <c r="G531" s="14" t="str">
        <f>DETAIL!F530</f>
        <v/>
      </c>
    </row>
    <row r="532" spans="3:7" ht="18" customHeight="1" x14ac:dyDescent="0.25">
      <c r="C532" s="14">
        <f>DETAIL!E531</f>
        <v>0</v>
      </c>
      <c r="D532" s="15" t="str">
        <f>DETAIL!G531</f>
        <v/>
      </c>
      <c r="E532" s="15" t="str">
        <f>DETAIL!H531</f>
        <v/>
      </c>
      <c r="F532" s="14" t="str">
        <f>DETAIL!I531</f>
        <v/>
      </c>
      <c r="G532" s="14" t="str">
        <f>DETAIL!F531</f>
        <v/>
      </c>
    </row>
    <row r="533" spans="3:7" ht="18" customHeight="1" x14ac:dyDescent="0.25">
      <c r="C533" s="14">
        <f>DETAIL!E532</f>
        <v>0</v>
      </c>
      <c r="D533" s="15" t="str">
        <f>DETAIL!G532</f>
        <v/>
      </c>
      <c r="E533" s="15" t="str">
        <f>DETAIL!H532</f>
        <v/>
      </c>
      <c r="F533" s="14" t="str">
        <f>DETAIL!I532</f>
        <v/>
      </c>
      <c r="G533" s="14" t="str">
        <f>DETAIL!F532</f>
        <v/>
      </c>
    </row>
    <row r="534" spans="3:7" ht="18" customHeight="1" x14ac:dyDescent="0.25">
      <c r="C534" s="14">
        <f>DETAIL!E533</f>
        <v>0</v>
      </c>
      <c r="D534" s="15" t="str">
        <f>DETAIL!G533</f>
        <v/>
      </c>
      <c r="E534" s="15" t="str">
        <f>DETAIL!H533</f>
        <v/>
      </c>
      <c r="F534" s="14" t="str">
        <f>DETAIL!I533</f>
        <v/>
      </c>
      <c r="G534" s="14" t="str">
        <f>DETAIL!F533</f>
        <v/>
      </c>
    </row>
    <row r="535" spans="3:7" ht="18" customHeight="1" x14ac:dyDescent="0.25">
      <c r="C535" s="14">
        <f>DETAIL!E534</f>
        <v>0</v>
      </c>
      <c r="D535" s="15" t="str">
        <f>DETAIL!G534</f>
        <v/>
      </c>
      <c r="E535" s="15" t="str">
        <f>DETAIL!H534</f>
        <v/>
      </c>
      <c r="F535" s="14" t="str">
        <f>DETAIL!I534</f>
        <v/>
      </c>
      <c r="G535" s="14" t="str">
        <f>DETAIL!F534</f>
        <v/>
      </c>
    </row>
    <row r="536" spans="3:7" ht="18" customHeight="1" x14ac:dyDescent="0.25">
      <c r="C536" s="14">
        <f>DETAIL!E535</f>
        <v>0</v>
      </c>
      <c r="D536" s="15" t="str">
        <f>DETAIL!G535</f>
        <v/>
      </c>
      <c r="E536" s="15" t="str">
        <f>DETAIL!H535</f>
        <v/>
      </c>
      <c r="F536" s="14" t="str">
        <f>DETAIL!I535</f>
        <v/>
      </c>
      <c r="G536" s="14" t="str">
        <f>DETAIL!F535</f>
        <v/>
      </c>
    </row>
    <row r="537" spans="3:7" ht="18" customHeight="1" x14ac:dyDescent="0.25">
      <c r="C537" s="14">
        <f>DETAIL!E536</f>
        <v>0</v>
      </c>
      <c r="D537" s="15" t="str">
        <f>DETAIL!G536</f>
        <v/>
      </c>
      <c r="E537" s="15" t="str">
        <f>DETAIL!H536</f>
        <v/>
      </c>
      <c r="F537" s="14" t="str">
        <f>DETAIL!I536</f>
        <v/>
      </c>
      <c r="G537" s="14" t="str">
        <f>DETAIL!F536</f>
        <v/>
      </c>
    </row>
    <row r="538" spans="3:7" ht="18" customHeight="1" x14ac:dyDescent="0.25">
      <c r="C538" s="14">
        <f>DETAIL!E537</f>
        <v>0</v>
      </c>
      <c r="D538" s="15" t="str">
        <f>DETAIL!G537</f>
        <v/>
      </c>
      <c r="E538" s="15" t="str">
        <f>DETAIL!H537</f>
        <v/>
      </c>
      <c r="F538" s="14" t="str">
        <f>DETAIL!I537</f>
        <v/>
      </c>
      <c r="G538" s="14" t="str">
        <f>DETAIL!F537</f>
        <v/>
      </c>
    </row>
    <row r="539" spans="3:7" ht="18" customHeight="1" x14ac:dyDescent="0.25">
      <c r="C539" s="14">
        <f>DETAIL!E538</f>
        <v>0</v>
      </c>
      <c r="D539" s="15" t="str">
        <f>DETAIL!G538</f>
        <v/>
      </c>
      <c r="E539" s="15" t="str">
        <f>DETAIL!H538</f>
        <v/>
      </c>
      <c r="F539" s="14" t="str">
        <f>DETAIL!I538</f>
        <v/>
      </c>
      <c r="G539" s="14" t="str">
        <f>DETAIL!F538</f>
        <v/>
      </c>
    </row>
    <row r="540" spans="3:7" ht="18" customHeight="1" x14ac:dyDescent="0.25">
      <c r="C540" s="14">
        <f>DETAIL!E539</f>
        <v>0</v>
      </c>
      <c r="D540" s="15" t="str">
        <f>DETAIL!G539</f>
        <v/>
      </c>
      <c r="E540" s="15" t="str">
        <f>DETAIL!H539</f>
        <v/>
      </c>
      <c r="F540" s="14" t="str">
        <f>DETAIL!I539</f>
        <v/>
      </c>
      <c r="G540" s="14" t="str">
        <f>DETAIL!F539</f>
        <v/>
      </c>
    </row>
    <row r="541" spans="3:7" ht="18" customHeight="1" x14ac:dyDescent="0.25">
      <c r="C541" s="14">
        <f>DETAIL!E540</f>
        <v>0</v>
      </c>
      <c r="D541" s="15" t="str">
        <f>DETAIL!G540</f>
        <v/>
      </c>
      <c r="E541" s="15" t="str">
        <f>DETAIL!H540</f>
        <v/>
      </c>
      <c r="F541" s="14" t="str">
        <f>DETAIL!I540</f>
        <v/>
      </c>
      <c r="G541" s="14" t="str">
        <f>DETAIL!F540</f>
        <v/>
      </c>
    </row>
    <row r="542" spans="3:7" ht="18" customHeight="1" x14ac:dyDescent="0.25">
      <c r="C542" s="14">
        <f>DETAIL!E541</f>
        <v>0</v>
      </c>
      <c r="D542" s="15" t="str">
        <f>DETAIL!G541</f>
        <v/>
      </c>
      <c r="E542" s="15" t="str">
        <f>DETAIL!H541</f>
        <v/>
      </c>
      <c r="F542" s="14" t="str">
        <f>DETAIL!I541</f>
        <v/>
      </c>
      <c r="G542" s="14" t="str">
        <f>DETAIL!F541</f>
        <v/>
      </c>
    </row>
    <row r="543" spans="3:7" ht="18" customHeight="1" x14ac:dyDescent="0.25">
      <c r="C543" s="14">
        <f>DETAIL!E542</f>
        <v>0</v>
      </c>
      <c r="D543" s="15" t="str">
        <f>DETAIL!G542</f>
        <v/>
      </c>
      <c r="E543" s="15" t="str">
        <f>DETAIL!H542</f>
        <v/>
      </c>
      <c r="F543" s="14" t="str">
        <f>DETAIL!I542</f>
        <v/>
      </c>
      <c r="G543" s="14" t="str">
        <f>DETAIL!F542</f>
        <v/>
      </c>
    </row>
    <row r="544" spans="3:7" ht="18" customHeight="1" x14ac:dyDescent="0.25">
      <c r="C544" s="14">
        <f>DETAIL!E543</f>
        <v>0</v>
      </c>
      <c r="D544" s="15" t="str">
        <f>DETAIL!G543</f>
        <v/>
      </c>
      <c r="E544" s="15" t="str">
        <f>DETAIL!H543</f>
        <v/>
      </c>
      <c r="F544" s="14" t="str">
        <f>DETAIL!I543</f>
        <v/>
      </c>
      <c r="G544" s="14" t="str">
        <f>DETAIL!F543</f>
        <v/>
      </c>
    </row>
    <row r="545" spans="3:7" ht="18" customHeight="1" x14ac:dyDescent="0.25">
      <c r="C545" s="14">
        <f>DETAIL!E544</f>
        <v>0</v>
      </c>
      <c r="D545" s="15" t="str">
        <f>DETAIL!G544</f>
        <v/>
      </c>
      <c r="E545" s="15" t="str">
        <f>DETAIL!H544</f>
        <v/>
      </c>
      <c r="F545" s="14" t="str">
        <f>DETAIL!I544</f>
        <v/>
      </c>
      <c r="G545" s="14" t="str">
        <f>DETAIL!F544</f>
        <v/>
      </c>
    </row>
    <row r="546" spans="3:7" ht="18" customHeight="1" x14ac:dyDescent="0.25">
      <c r="C546" s="14">
        <f>DETAIL!E545</f>
        <v>0</v>
      </c>
      <c r="D546" s="15" t="str">
        <f>DETAIL!G545</f>
        <v/>
      </c>
      <c r="E546" s="15" t="str">
        <f>DETAIL!H545</f>
        <v/>
      </c>
      <c r="F546" s="14" t="str">
        <f>DETAIL!I545</f>
        <v/>
      </c>
      <c r="G546" s="14" t="str">
        <f>DETAIL!F545</f>
        <v/>
      </c>
    </row>
    <row r="547" spans="3:7" ht="18" customHeight="1" x14ac:dyDescent="0.25">
      <c r="C547" s="14">
        <f>DETAIL!E546</f>
        <v>0</v>
      </c>
      <c r="D547" s="15" t="str">
        <f>DETAIL!G546</f>
        <v/>
      </c>
      <c r="E547" s="15" t="str">
        <f>DETAIL!H546</f>
        <v/>
      </c>
      <c r="F547" s="14" t="str">
        <f>DETAIL!I546</f>
        <v/>
      </c>
      <c r="G547" s="14" t="str">
        <f>DETAIL!F546</f>
        <v/>
      </c>
    </row>
    <row r="548" spans="3:7" ht="18" customHeight="1" x14ac:dyDescent="0.25">
      <c r="C548" s="14">
        <f>DETAIL!E547</f>
        <v>0</v>
      </c>
      <c r="D548" s="15" t="str">
        <f>DETAIL!G547</f>
        <v/>
      </c>
      <c r="E548" s="15" t="str">
        <f>DETAIL!H547</f>
        <v/>
      </c>
      <c r="F548" s="14" t="str">
        <f>DETAIL!I547</f>
        <v/>
      </c>
      <c r="G548" s="14" t="str">
        <f>DETAIL!F547</f>
        <v/>
      </c>
    </row>
    <row r="549" spans="3:7" ht="18" customHeight="1" x14ac:dyDescent="0.25">
      <c r="C549" s="14">
        <f>DETAIL!E548</f>
        <v>0</v>
      </c>
      <c r="D549" s="15" t="str">
        <f>DETAIL!G548</f>
        <v/>
      </c>
      <c r="E549" s="15" t="str">
        <f>DETAIL!H548</f>
        <v/>
      </c>
      <c r="F549" s="14" t="str">
        <f>DETAIL!I548</f>
        <v/>
      </c>
      <c r="G549" s="14" t="str">
        <f>DETAIL!F548</f>
        <v/>
      </c>
    </row>
    <row r="550" spans="3:7" ht="18" customHeight="1" x14ac:dyDescent="0.25">
      <c r="C550" s="14">
        <f>DETAIL!E549</f>
        <v>0</v>
      </c>
      <c r="D550" s="15" t="str">
        <f>DETAIL!G549</f>
        <v/>
      </c>
      <c r="E550" s="15" t="str">
        <f>DETAIL!H549</f>
        <v/>
      </c>
      <c r="F550" s="14" t="str">
        <f>DETAIL!I549</f>
        <v/>
      </c>
      <c r="G550" s="14" t="str">
        <f>DETAIL!F549</f>
        <v/>
      </c>
    </row>
    <row r="551" spans="3:7" ht="18" customHeight="1" x14ac:dyDescent="0.25">
      <c r="C551" s="14">
        <f>DETAIL!E550</f>
        <v>0</v>
      </c>
      <c r="D551" s="15" t="str">
        <f>DETAIL!G550</f>
        <v/>
      </c>
      <c r="E551" s="15" t="str">
        <f>DETAIL!H550</f>
        <v/>
      </c>
      <c r="F551" s="14" t="str">
        <f>DETAIL!I550</f>
        <v/>
      </c>
      <c r="G551" s="14" t="str">
        <f>DETAIL!F550</f>
        <v/>
      </c>
    </row>
    <row r="552" spans="3:7" ht="18" customHeight="1" x14ac:dyDescent="0.25">
      <c r="C552" s="14">
        <f>DETAIL!E551</f>
        <v>0</v>
      </c>
      <c r="D552" s="15" t="str">
        <f>DETAIL!G551</f>
        <v/>
      </c>
      <c r="E552" s="15" t="str">
        <f>DETAIL!H551</f>
        <v/>
      </c>
      <c r="F552" s="14" t="str">
        <f>DETAIL!I551</f>
        <v/>
      </c>
      <c r="G552" s="14" t="str">
        <f>DETAIL!F551</f>
        <v/>
      </c>
    </row>
    <row r="553" spans="3:7" ht="18" customHeight="1" x14ac:dyDescent="0.25">
      <c r="C553" s="14">
        <f>DETAIL!E552</f>
        <v>0</v>
      </c>
      <c r="D553" s="15" t="str">
        <f>DETAIL!G552</f>
        <v/>
      </c>
      <c r="E553" s="15" t="str">
        <f>DETAIL!H552</f>
        <v/>
      </c>
      <c r="F553" s="14" t="str">
        <f>DETAIL!I552</f>
        <v/>
      </c>
      <c r="G553" s="14" t="str">
        <f>DETAIL!F552</f>
        <v/>
      </c>
    </row>
    <row r="554" spans="3:7" ht="18" customHeight="1" x14ac:dyDescent="0.25">
      <c r="C554" s="14">
        <f>DETAIL!E553</f>
        <v>0</v>
      </c>
      <c r="D554" s="15" t="str">
        <f>DETAIL!G553</f>
        <v/>
      </c>
      <c r="E554" s="15" t="str">
        <f>DETAIL!H553</f>
        <v/>
      </c>
      <c r="F554" s="14" t="str">
        <f>DETAIL!I553</f>
        <v/>
      </c>
      <c r="G554" s="14" t="str">
        <f>DETAIL!F553</f>
        <v/>
      </c>
    </row>
    <row r="555" spans="3:7" ht="18" customHeight="1" x14ac:dyDescent="0.25">
      <c r="C555" s="14">
        <f>DETAIL!E554</f>
        <v>0</v>
      </c>
      <c r="D555" s="15" t="str">
        <f>DETAIL!G554</f>
        <v/>
      </c>
      <c r="E555" s="15" t="str">
        <f>DETAIL!H554</f>
        <v/>
      </c>
      <c r="F555" s="14" t="str">
        <f>DETAIL!I554</f>
        <v/>
      </c>
      <c r="G555" s="14" t="str">
        <f>DETAIL!F554</f>
        <v/>
      </c>
    </row>
    <row r="556" spans="3:7" ht="18" customHeight="1" x14ac:dyDescent="0.25">
      <c r="C556" s="14">
        <f>DETAIL!E555</f>
        <v>0</v>
      </c>
      <c r="D556" s="15" t="str">
        <f>DETAIL!G555</f>
        <v/>
      </c>
      <c r="E556" s="15" t="str">
        <f>DETAIL!H555</f>
        <v/>
      </c>
      <c r="F556" s="14" t="str">
        <f>DETAIL!I555</f>
        <v/>
      </c>
      <c r="G556" s="14" t="str">
        <f>DETAIL!F555</f>
        <v/>
      </c>
    </row>
    <row r="557" spans="3:7" ht="18" customHeight="1" x14ac:dyDescent="0.25">
      <c r="C557" s="14">
        <f>DETAIL!E556</f>
        <v>0</v>
      </c>
      <c r="D557" s="15" t="str">
        <f>DETAIL!G556</f>
        <v/>
      </c>
      <c r="E557" s="15" t="str">
        <f>DETAIL!H556</f>
        <v/>
      </c>
      <c r="F557" s="14" t="str">
        <f>DETAIL!I556</f>
        <v/>
      </c>
      <c r="G557" s="14" t="str">
        <f>DETAIL!F556</f>
        <v/>
      </c>
    </row>
    <row r="558" spans="3:7" ht="18" customHeight="1" x14ac:dyDescent="0.25">
      <c r="C558" s="14">
        <f>DETAIL!E557</f>
        <v>0</v>
      </c>
      <c r="D558" s="15" t="str">
        <f>DETAIL!G557</f>
        <v/>
      </c>
      <c r="E558" s="15" t="str">
        <f>DETAIL!H557</f>
        <v/>
      </c>
      <c r="F558" s="14" t="str">
        <f>DETAIL!I557</f>
        <v/>
      </c>
      <c r="G558" s="14" t="str">
        <f>DETAIL!F557</f>
        <v/>
      </c>
    </row>
    <row r="559" spans="3:7" ht="18" customHeight="1" x14ac:dyDescent="0.25">
      <c r="C559" s="14">
        <f>DETAIL!E558</f>
        <v>0</v>
      </c>
      <c r="D559" s="15" t="str">
        <f>DETAIL!G558</f>
        <v/>
      </c>
      <c r="E559" s="15" t="str">
        <f>DETAIL!H558</f>
        <v/>
      </c>
      <c r="F559" s="14" t="str">
        <f>DETAIL!I558</f>
        <v/>
      </c>
      <c r="G559" s="14" t="str">
        <f>DETAIL!F558</f>
        <v/>
      </c>
    </row>
    <row r="560" spans="3:7" ht="18" customHeight="1" x14ac:dyDescent="0.25">
      <c r="C560" s="14">
        <f>DETAIL!E559</f>
        <v>0</v>
      </c>
      <c r="D560" s="15" t="str">
        <f>DETAIL!G559</f>
        <v/>
      </c>
      <c r="E560" s="15" t="str">
        <f>DETAIL!H559</f>
        <v/>
      </c>
      <c r="F560" s="14" t="str">
        <f>DETAIL!I559</f>
        <v/>
      </c>
      <c r="G560" s="14" t="str">
        <f>DETAIL!F559</f>
        <v/>
      </c>
    </row>
    <row r="561" spans="3:7" ht="18" customHeight="1" x14ac:dyDescent="0.25">
      <c r="C561" s="14">
        <f>DETAIL!E560</f>
        <v>0</v>
      </c>
      <c r="D561" s="15" t="str">
        <f>DETAIL!G560</f>
        <v/>
      </c>
      <c r="E561" s="15" t="str">
        <f>DETAIL!H560</f>
        <v/>
      </c>
      <c r="F561" s="14" t="str">
        <f>DETAIL!I560</f>
        <v/>
      </c>
      <c r="G561" s="14" t="str">
        <f>DETAIL!F560</f>
        <v/>
      </c>
    </row>
    <row r="562" spans="3:7" ht="18" customHeight="1" x14ac:dyDescent="0.25">
      <c r="C562" s="14">
        <f>DETAIL!E561</f>
        <v>0</v>
      </c>
      <c r="D562" s="15" t="str">
        <f>DETAIL!G561</f>
        <v/>
      </c>
      <c r="E562" s="15" t="str">
        <f>DETAIL!H561</f>
        <v/>
      </c>
      <c r="F562" s="14" t="str">
        <f>DETAIL!I561</f>
        <v/>
      </c>
      <c r="G562" s="14" t="str">
        <f>DETAIL!F561</f>
        <v/>
      </c>
    </row>
    <row r="563" spans="3:7" ht="18" customHeight="1" x14ac:dyDescent="0.25">
      <c r="C563" s="14">
        <f>DETAIL!E562</f>
        <v>0</v>
      </c>
      <c r="D563" s="15" t="str">
        <f>DETAIL!G562</f>
        <v/>
      </c>
      <c r="E563" s="15" t="str">
        <f>DETAIL!H562</f>
        <v/>
      </c>
      <c r="F563" s="14" t="str">
        <f>DETAIL!I562</f>
        <v/>
      </c>
      <c r="G563" s="14" t="str">
        <f>DETAIL!F562</f>
        <v/>
      </c>
    </row>
    <row r="564" spans="3:7" ht="18" customHeight="1" x14ac:dyDescent="0.25">
      <c r="C564" s="14">
        <f>DETAIL!E563</f>
        <v>0</v>
      </c>
      <c r="D564" s="15" t="str">
        <f>DETAIL!G563</f>
        <v/>
      </c>
      <c r="E564" s="15" t="str">
        <f>DETAIL!H563</f>
        <v/>
      </c>
      <c r="F564" s="14" t="str">
        <f>DETAIL!I563</f>
        <v/>
      </c>
      <c r="G564" s="14" t="str">
        <f>DETAIL!F563</f>
        <v/>
      </c>
    </row>
    <row r="565" spans="3:7" ht="18" customHeight="1" x14ac:dyDescent="0.25">
      <c r="C565" s="14">
        <f>DETAIL!E564</f>
        <v>0</v>
      </c>
      <c r="D565" s="15" t="str">
        <f>DETAIL!G564</f>
        <v/>
      </c>
      <c r="E565" s="15" t="str">
        <f>DETAIL!H564</f>
        <v/>
      </c>
      <c r="F565" s="14" t="str">
        <f>DETAIL!I564</f>
        <v/>
      </c>
      <c r="G565" s="14" t="str">
        <f>DETAIL!F564</f>
        <v/>
      </c>
    </row>
    <row r="566" spans="3:7" ht="18" customHeight="1" x14ac:dyDescent="0.25">
      <c r="C566" s="14">
        <f>DETAIL!E565</f>
        <v>0</v>
      </c>
      <c r="D566" s="15" t="str">
        <f>DETAIL!G565</f>
        <v/>
      </c>
      <c r="E566" s="15" t="str">
        <f>DETAIL!H565</f>
        <v/>
      </c>
      <c r="F566" s="14" t="str">
        <f>DETAIL!I565</f>
        <v/>
      </c>
      <c r="G566" s="14" t="str">
        <f>DETAIL!F565</f>
        <v/>
      </c>
    </row>
    <row r="567" spans="3:7" ht="18" customHeight="1" x14ac:dyDescent="0.25">
      <c r="C567" s="14">
        <f>DETAIL!E566</f>
        <v>0</v>
      </c>
      <c r="D567" s="15" t="str">
        <f>DETAIL!G566</f>
        <v/>
      </c>
      <c r="E567" s="15" t="str">
        <f>DETAIL!H566</f>
        <v/>
      </c>
      <c r="F567" s="14" t="str">
        <f>DETAIL!I566</f>
        <v/>
      </c>
      <c r="G567" s="14" t="str">
        <f>DETAIL!F566</f>
        <v/>
      </c>
    </row>
    <row r="568" spans="3:7" ht="18" customHeight="1" x14ac:dyDescent="0.25">
      <c r="C568" s="14">
        <f>DETAIL!E567</f>
        <v>0</v>
      </c>
      <c r="D568" s="15" t="str">
        <f>DETAIL!G567</f>
        <v/>
      </c>
      <c r="E568" s="15" t="str">
        <f>DETAIL!H567</f>
        <v/>
      </c>
      <c r="F568" s="14" t="str">
        <f>DETAIL!I567</f>
        <v/>
      </c>
      <c r="G568" s="14" t="str">
        <f>DETAIL!F567</f>
        <v/>
      </c>
    </row>
    <row r="569" spans="3:7" ht="18" customHeight="1" x14ac:dyDescent="0.25">
      <c r="C569" s="14">
        <f>DETAIL!E568</f>
        <v>0</v>
      </c>
      <c r="D569" s="15" t="str">
        <f>DETAIL!G568</f>
        <v/>
      </c>
      <c r="E569" s="15" t="str">
        <f>DETAIL!H568</f>
        <v/>
      </c>
      <c r="F569" s="14" t="str">
        <f>DETAIL!I568</f>
        <v/>
      </c>
      <c r="G569" s="14" t="str">
        <f>DETAIL!F568</f>
        <v/>
      </c>
    </row>
    <row r="570" spans="3:7" ht="18" customHeight="1" x14ac:dyDescent="0.25">
      <c r="C570" s="14">
        <f>DETAIL!E569</f>
        <v>0</v>
      </c>
      <c r="D570" s="15" t="str">
        <f>DETAIL!G569</f>
        <v/>
      </c>
      <c r="E570" s="15" t="str">
        <f>DETAIL!H569</f>
        <v/>
      </c>
      <c r="F570" s="14" t="str">
        <f>DETAIL!I569</f>
        <v/>
      </c>
      <c r="G570" s="14" t="str">
        <f>DETAIL!F569</f>
        <v/>
      </c>
    </row>
    <row r="571" spans="3:7" ht="18" customHeight="1" x14ac:dyDescent="0.25">
      <c r="C571" s="14">
        <f>DETAIL!E570</f>
        <v>0</v>
      </c>
      <c r="D571" s="15" t="str">
        <f>DETAIL!G570</f>
        <v/>
      </c>
      <c r="E571" s="15" t="str">
        <f>DETAIL!H570</f>
        <v/>
      </c>
      <c r="F571" s="14" t="str">
        <f>DETAIL!I570</f>
        <v/>
      </c>
      <c r="G571" s="14" t="str">
        <f>DETAIL!F570</f>
        <v/>
      </c>
    </row>
    <row r="572" spans="3:7" ht="18" customHeight="1" x14ac:dyDescent="0.25">
      <c r="C572" s="14">
        <f>DETAIL!E571</f>
        <v>0</v>
      </c>
      <c r="D572" s="15" t="str">
        <f>DETAIL!G571</f>
        <v/>
      </c>
      <c r="E572" s="15" t="str">
        <f>DETAIL!H571</f>
        <v/>
      </c>
      <c r="F572" s="14" t="str">
        <f>DETAIL!I571</f>
        <v/>
      </c>
      <c r="G572" s="14" t="str">
        <f>DETAIL!F571</f>
        <v/>
      </c>
    </row>
    <row r="573" spans="3:7" ht="18" customHeight="1" x14ac:dyDescent="0.25">
      <c r="C573" s="14">
        <f>DETAIL!E572</f>
        <v>0</v>
      </c>
      <c r="D573" s="15" t="str">
        <f>DETAIL!G572</f>
        <v/>
      </c>
      <c r="E573" s="15" t="str">
        <f>DETAIL!H572</f>
        <v/>
      </c>
      <c r="F573" s="14" t="str">
        <f>DETAIL!I572</f>
        <v/>
      </c>
      <c r="G573" s="14" t="str">
        <f>DETAIL!F572</f>
        <v/>
      </c>
    </row>
    <row r="574" spans="3:7" ht="18" customHeight="1" x14ac:dyDescent="0.25">
      <c r="C574" s="14">
        <f>DETAIL!E573</f>
        <v>0</v>
      </c>
      <c r="D574" s="15" t="str">
        <f>DETAIL!G573</f>
        <v/>
      </c>
      <c r="E574" s="15" t="str">
        <f>DETAIL!H573</f>
        <v/>
      </c>
      <c r="F574" s="14" t="str">
        <f>DETAIL!I573</f>
        <v/>
      </c>
      <c r="G574" s="14" t="str">
        <f>DETAIL!F573</f>
        <v/>
      </c>
    </row>
    <row r="575" spans="3:7" ht="18" customHeight="1" x14ac:dyDescent="0.25">
      <c r="C575" s="14">
        <f>DETAIL!E574</f>
        <v>0</v>
      </c>
      <c r="D575" s="15" t="str">
        <f>DETAIL!G574</f>
        <v/>
      </c>
      <c r="E575" s="15" t="str">
        <f>DETAIL!H574</f>
        <v/>
      </c>
      <c r="F575" s="14" t="str">
        <f>DETAIL!I574</f>
        <v/>
      </c>
      <c r="G575" s="14" t="str">
        <f>DETAIL!F574</f>
        <v/>
      </c>
    </row>
    <row r="576" spans="3:7" ht="18" customHeight="1" x14ac:dyDescent="0.25">
      <c r="C576" s="14">
        <f>DETAIL!E575</f>
        <v>0</v>
      </c>
      <c r="D576" s="15" t="str">
        <f>DETAIL!G575</f>
        <v/>
      </c>
      <c r="E576" s="15" t="str">
        <f>DETAIL!H575</f>
        <v/>
      </c>
      <c r="F576" s="14" t="str">
        <f>DETAIL!I575</f>
        <v/>
      </c>
      <c r="G576" s="14" t="str">
        <f>DETAIL!F575</f>
        <v/>
      </c>
    </row>
    <row r="577" spans="3:7" ht="18" customHeight="1" x14ac:dyDescent="0.25">
      <c r="C577" s="14">
        <f>DETAIL!E576</f>
        <v>0</v>
      </c>
      <c r="D577" s="15" t="str">
        <f>DETAIL!G576</f>
        <v/>
      </c>
      <c r="E577" s="15" t="str">
        <f>DETAIL!H576</f>
        <v/>
      </c>
      <c r="F577" s="14" t="str">
        <f>DETAIL!I576</f>
        <v/>
      </c>
      <c r="G577" s="14" t="str">
        <f>DETAIL!F576</f>
        <v/>
      </c>
    </row>
    <row r="578" spans="3:7" ht="18" customHeight="1" x14ac:dyDescent="0.25">
      <c r="C578" s="14">
        <f>DETAIL!E577</f>
        <v>0</v>
      </c>
      <c r="D578" s="15" t="str">
        <f>DETAIL!G577</f>
        <v/>
      </c>
      <c r="E578" s="15" t="str">
        <f>DETAIL!H577</f>
        <v/>
      </c>
      <c r="F578" s="14" t="str">
        <f>DETAIL!I577</f>
        <v/>
      </c>
      <c r="G578" s="14" t="str">
        <f>DETAIL!F577</f>
        <v/>
      </c>
    </row>
    <row r="579" spans="3:7" ht="18" customHeight="1" x14ac:dyDescent="0.25">
      <c r="C579" s="14">
        <f>DETAIL!E578</f>
        <v>0</v>
      </c>
      <c r="D579" s="15" t="str">
        <f>DETAIL!G578</f>
        <v/>
      </c>
      <c r="E579" s="15" t="str">
        <f>DETAIL!H578</f>
        <v/>
      </c>
      <c r="F579" s="14" t="str">
        <f>DETAIL!I578</f>
        <v/>
      </c>
      <c r="G579" s="14" t="str">
        <f>DETAIL!F578</f>
        <v/>
      </c>
    </row>
    <row r="580" spans="3:7" ht="18" customHeight="1" x14ac:dyDescent="0.25">
      <c r="C580" s="14">
        <f>DETAIL!E579</f>
        <v>0</v>
      </c>
      <c r="D580" s="15" t="str">
        <f>DETAIL!G579</f>
        <v/>
      </c>
      <c r="E580" s="15" t="str">
        <f>DETAIL!H579</f>
        <v/>
      </c>
      <c r="F580" s="14" t="str">
        <f>DETAIL!I579</f>
        <v/>
      </c>
      <c r="G580" s="14" t="str">
        <f>DETAIL!F579</f>
        <v/>
      </c>
    </row>
    <row r="581" spans="3:7" ht="18" customHeight="1" x14ac:dyDescent="0.25">
      <c r="C581" s="14">
        <f>DETAIL!E580</f>
        <v>0</v>
      </c>
      <c r="D581" s="15" t="str">
        <f>DETAIL!G580</f>
        <v/>
      </c>
      <c r="E581" s="15" t="str">
        <f>DETAIL!H580</f>
        <v/>
      </c>
      <c r="F581" s="14" t="str">
        <f>DETAIL!I580</f>
        <v/>
      </c>
      <c r="G581" s="14" t="str">
        <f>DETAIL!F580</f>
        <v/>
      </c>
    </row>
    <row r="582" spans="3:7" ht="18" customHeight="1" x14ac:dyDescent="0.25">
      <c r="C582" s="14">
        <f>DETAIL!E581</f>
        <v>0</v>
      </c>
      <c r="D582" s="15" t="str">
        <f>DETAIL!G581</f>
        <v/>
      </c>
      <c r="E582" s="15" t="str">
        <f>DETAIL!H581</f>
        <v/>
      </c>
      <c r="F582" s="14" t="str">
        <f>DETAIL!I581</f>
        <v/>
      </c>
      <c r="G582" s="14" t="str">
        <f>DETAIL!F581</f>
        <v/>
      </c>
    </row>
    <row r="583" spans="3:7" ht="18" customHeight="1" x14ac:dyDescent="0.25">
      <c r="C583" s="14">
        <f>DETAIL!E582</f>
        <v>0</v>
      </c>
      <c r="D583" s="15" t="str">
        <f>DETAIL!G582</f>
        <v/>
      </c>
      <c r="E583" s="15" t="str">
        <f>DETAIL!H582</f>
        <v/>
      </c>
      <c r="F583" s="14" t="str">
        <f>DETAIL!I582</f>
        <v/>
      </c>
      <c r="G583" s="14" t="str">
        <f>DETAIL!F582</f>
        <v/>
      </c>
    </row>
    <row r="584" spans="3:7" ht="18" customHeight="1" x14ac:dyDescent="0.25">
      <c r="C584" s="14">
        <f>DETAIL!E583</f>
        <v>0</v>
      </c>
      <c r="D584" s="15" t="str">
        <f>DETAIL!G583</f>
        <v/>
      </c>
      <c r="E584" s="15" t="str">
        <f>DETAIL!H583</f>
        <v/>
      </c>
      <c r="F584" s="14" t="str">
        <f>DETAIL!I583</f>
        <v/>
      </c>
      <c r="G584" s="14" t="str">
        <f>DETAIL!F583</f>
        <v/>
      </c>
    </row>
    <row r="585" spans="3:7" ht="18" customHeight="1" x14ac:dyDescent="0.25">
      <c r="C585" s="14">
        <f>DETAIL!E584</f>
        <v>0</v>
      </c>
      <c r="D585" s="15" t="str">
        <f>DETAIL!G584</f>
        <v/>
      </c>
      <c r="E585" s="15" t="str">
        <f>DETAIL!H584</f>
        <v/>
      </c>
      <c r="F585" s="14" t="str">
        <f>DETAIL!I584</f>
        <v/>
      </c>
      <c r="G585" s="14" t="str">
        <f>DETAIL!F584</f>
        <v/>
      </c>
    </row>
    <row r="586" spans="3:7" ht="18" customHeight="1" x14ac:dyDescent="0.25">
      <c r="C586" s="14">
        <f>DETAIL!E585</f>
        <v>0</v>
      </c>
      <c r="D586" s="15" t="str">
        <f>DETAIL!G585</f>
        <v/>
      </c>
      <c r="E586" s="15" t="str">
        <f>DETAIL!H585</f>
        <v/>
      </c>
      <c r="F586" s="14" t="str">
        <f>DETAIL!I585</f>
        <v/>
      </c>
      <c r="G586" s="14" t="str">
        <f>DETAIL!F585</f>
        <v/>
      </c>
    </row>
    <row r="587" spans="3:7" ht="18" customHeight="1" x14ac:dyDescent="0.25">
      <c r="C587" s="14">
        <f>DETAIL!E586</f>
        <v>0</v>
      </c>
      <c r="D587" s="15" t="str">
        <f>DETAIL!G586</f>
        <v/>
      </c>
      <c r="E587" s="15" t="str">
        <f>DETAIL!H586</f>
        <v/>
      </c>
      <c r="F587" s="14" t="str">
        <f>DETAIL!I586</f>
        <v/>
      </c>
      <c r="G587" s="14" t="str">
        <f>DETAIL!F586</f>
        <v/>
      </c>
    </row>
    <row r="588" spans="3:7" ht="18" customHeight="1" x14ac:dyDescent="0.25">
      <c r="C588" s="14">
        <f>DETAIL!E587</f>
        <v>0</v>
      </c>
      <c r="D588" s="15" t="str">
        <f>DETAIL!G587</f>
        <v/>
      </c>
      <c r="E588" s="15" t="str">
        <f>DETAIL!H587</f>
        <v/>
      </c>
      <c r="F588" s="14" t="str">
        <f>DETAIL!I587</f>
        <v/>
      </c>
      <c r="G588" s="14" t="str">
        <f>DETAIL!F587</f>
        <v/>
      </c>
    </row>
    <row r="589" spans="3:7" ht="18" customHeight="1" x14ac:dyDescent="0.25">
      <c r="C589" s="14">
        <f>DETAIL!E588</f>
        <v>0</v>
      </c>
      <c r="D589" s="15" t="str">
        <f>DETAIL!G588</f>
        <v/>
      </c>
      <c r="E589" s="15" t="str">
        <f>DETAIL!H588</f>
        <v/>
      </c>
      <c r="F589" s="14" t="str">
        <f>DETAIL!I588</f>
        <v/>
      </c>
      <c r="G589" s="14" t="str">
        <f>DETAIL!F588</f>
        <v/>
      </c>
    </row>
    <row r="590" spans="3:7" ht="18" customHeight="1" x14ac:dyDescent="0.25">
      <c r="C590" s="14">
        <f>DETAIL!E589</f>
        <v>0</v>
      </c>
      <c r="D590" s="15" t="str">
        <f>DETAIL!G589</f>
        <v/>
      </c>
      <c r="E590" s="15" t="str">
        <f>DETAIL!H589</f>
        <v/>
      </c>
      <c r="F590" s="14" t="str">
        <f>DETAIL!I589</f>
        <v/>
      </c>
      <c r="G590" s="14" t="str">
        <f>DETAIL!F589</f>
        <v/>
      </c>
    </row>
    <row r="591" spans="3:7" ht="18" customHeight="1" x14ac:dyDescent="0.25">
      <c r="C591" s="14">
        <f>DETAIL!E590</f>
        <v>0</v>
      </c>
      <c r="D591" s="15" t="str">
        <f>DETAIL!G590</f>
        <v/>
      </c>
      <c r="E591" s="15" t="str">
        <f>DETAIL!H590</f>
        <v/>
      </c>
      <c r="F591" s="14" t="str">
        <f>DETAIL!I590</f>
        <v/>
      </c>
      <c r="G591" s="14" t="str">
        <f>DETAIL!F590</f>
        <v/>
      </c>
    </row>
    <row r="592" spans="3:7" ht="18" customHeight="1" x14ac:dyDescent="0.25">
      <c r="C592" s="14">
        <f>DETAIL!E591</f>
        <v>0</v>
      </c>
      <c r="D592" s="15" t="str">
        <f>DETAIL!G591</f>
        <v/>
      </c>
      <c r="E592" s="15" t="str">
        <f>DETAIL!H591</f>
        <v/>
      </c>
      <c r="F592" s="14" t="str">
        <f>DETAIL!I591</f>
        <v/>
      </c>
      <c r="G592" s="14" t="str">
        <f>DETAIL!F591</f>
        <v/>
      </c>
    </row>
    <row r="593" spans="3:7" ht="18" customHeight="1" x14ac:dyDescent="0.25">
      <c r="C593" s="14">
        <f>DETAIL!E592</f>
        <v>0</v>
      </c>
      <c r="D593" s="15" t="str">
        <f>DETAIL!G592</f>
        <v/>
      </c>
      <c r="E593" s="15" t="str">
        <f>DETAIL!H592</f>
        <v/>
      </c>
      <c r="F593" s="14" t="str">
        <f>DETAIL!I592</f>
        <v/>
      </c>
      <c r="G593" s="14" t="str">
        <f>DETAIL!F592</f>
        <v/>
      </c>
    </row>
    <row r="594" spans="3:7" ht="18" customHeight="1" x14ac:dyDescent="0.25">
      <c r="C594" s="14">
        <f>DETAIL!E593</f>
        <v>0</v>
      </c>
      <c r="D594" s="15" t="str">
        <f>DETAIL!G593</f>
        <v/>
      </c>
      <c r="E594" s="15" t="str">
        <f>DETAIL!H593</f>
        <v/>
      </c>
      <c r="F594" s="14" t="str">
        <f>DETAIL!I593</f>
        <v/>
      </c>
      <c r="G594" s="14" t="str">
        <f>DETAIL!F593</f>
        <v/>
      </c>
    </row>
    <row r="595" spans="3:7" ht="18" customHeight="1" x14ac:dyDescent="0.25">
      <c r="C595" s="14">
        <f>DETAIL!E594</f>
        <v>0</v>
      </c>
      <c r="D595" s="15" t="str">
        <f>DETAIL!G594</f>
        <v/>
      </c>
      <c r="E595" s="15" t="str">
        <f>DETAIL!H594</f>
        <v/>
      </c>
      <c r="F595" s="14" t="str">
        <f>DETAIL!I594</f>
        <v/>
      </c>
      <c r="G595" s="14" t="str">
        <f>DETAIL!F594</f>
        <v/>
      </c>
    </row>
    <row r="596" spans="3:7" ht="18" customHeight="1" x14ac:dyDescent="0.25">
      <c r="C596" s="14">
        <f>DETAIL!E595</f>
        <v>0</v>
      </c>
      <c r="D596" s="15" t="str">
        <f>DETAIL!G595</f>
        <v/>
      </c>
      <c r="E596" s="15" t="str">
        <f>DETAIL!H595</f>
        <v/>
      </c>
      <c r="F596" s="14" t="str">
        <f>DETAIL!I595</f>
        <v/>
      </c>
      <c r="G596" s="14" t="str">
        <f>DETAIL!F595</f>
        <v/>
      </c>
    </row>
    <row r="597" spans="3:7" ht="18" customHeight="1" x14ac:dyDescent="0.25">
      <c r="C597" s="14">
        <f>DETAIL!E596</f>
        <v>0</v>
      </c>
      <c r="D597" s="15" t="str">
        <f>DETAIL!G596</f>
        <v/>
      </c>
      <c r="E597" s="15" t="str">
        <f>DETAIL!H596</f>
        <v/>
      </c>
      <c r="F597" s="14" t="str">
        <f>DETAIL!I596</f>
        <v/>
      </c>
      <c r="G597" s="14" t="str">
        <f>DETAIL!F596</f>
        <v/>
      </c>
    </row>
    <row r="598" spans="3:7" ht="18" customHeight="1" x14ac:dyDescent="0.25">
      <c r="C598" s="14">
        <f>DETAIL!E597</f>
        <v>0</v>
      </c>
      <c r="D598" s="15" t="str">
        <f>DETAIL!G597</f>
        <v/>
      </c>
      <c r="E598" s="15" t="str">
        <f>DETAIL!H597</f>
        <v/>
      </c>
      <c r="F598" s="14" t="str">
        <f>DETAIL!I597</f>
        <v/>
      </c>
      <c r="G598" s="14" t="str">
        <f>DETAIL!F597</f>
        <v/>
      </c>
    </row>
    <row r="599" spans="3:7" ht="18" customHeight="1" x14ac:dyDescent="0.25">
      <c r="C599" s="14">
        <f>DETAIL!E598</f>
        <v>0</v>
      </c>
      <c r="D599" s="15" t="str">
        <f>DETAIL!G598</f>
        <v/>
      </c>
      <c r="E599" s="15" t="str">
        <f>DETAIL!H598</f>
        <v/>
      </c>
      <c r="F599" s="14" t="str">
        <f>DETAIL!I598</f>
        <v/>
      </c>
      <c r="G599" s="14" t="str">
        <f>DETAIL!F598</f>
        <v/>
      </c>
    </row>
    <row r="600" spans="3:7" ht="18" customHeight="1" x14ac:dyDescent="0.25">
      <c r="C600" s="14">
        <f>DETAIL!E599</f>
        <v>0</v>
      </c>
      <c r="D600" s="15" t="str">
        <f>DETAIL!G599</f>
        <v/>
      </c>
      <c r="E600" s="15" t="str">
        <f>DETAIL!H599</f>
        <v/>
      </c>
      <c r="F600" s="14" t="str">
        <f>DETAIL!I599</f>
        <v/>
      </c>
      <c r="G600" s="14" t="str">
        <f>DETAIL!F599</f>
        <v/>
      </c>
    </row>
    <row r="601" spans="3:7" ht="18" customHeight="1" x14ac:dyDescent="0.25">
      <c r="C601" s="14">
        <f>DETAIL!E600</f>
        <v>0</v>
      </c>
      <c r="D601" s="15" t="str">
        <f>DETAIL!G600</f>
        <v/>
      </c>
      <c r="E601" s="15" t="str">
        <f>DETAIL!H600</f>
        <v/>
      </c>
      <c r="F601" s="14" t="str">
        <f>DETAIL!I600</f>
        <v/>
      </c>
      <c r="G601" s="14" t="str">
        <f>DETAIL!F600</f>
        <v/>
      </c>
    </row>
    <row r="602" spans="3:7" ht="18" customHeight="1" x14ac:dyDescent="0.25">
      <c r="C602" s="14">
        <f>DETAIL!E601</f>
        <v>0</v>
      </c>
      <c r="D602" s="15" t="str">
        <f>DETAIL!G601</f>
        <v/>
      </c>
      <c r="E602" s="15" t="str">
        <f>DETAIL!H601</f>
        <v/>
      </c>
      <c r="F602" s="14" t="str">
        <f>DETAIL!I601</f>
        <v/>
      </c>
      <c r="G602" s="14" t="str">
        <f>DETAIL!F601</f>
        <v/>
      </c>
    </row>
    <row r="603" spans="3:7" ht="18" customHeight="1" x14ac:dyDescent="0.25">
      <c r="C603" s="14">
        <f>DETAIL!E602</f>
        <v>0</v>
      </c>
      <c r="D603" s="15" t="str">
        <f>DETAIL!G602</f>
        <v/>
      </c>
      <c r="E603" s="15" t="str">
        <f>DETAIL!H602</f>
        <v/>
      </c>
      <c r="F603" s="14" t="str">
        <f>DETAIL!I602</f>
        <v/>
      </c>
      <c r="G603" s="14" t="str">
        <f>DETAIL!F602</f>
        <v/>
      </c>
    </row>
    <row r="604" spans="3:7" ht="18" customHeight="1" x14ac:dyDescent="0.25">
      <c r="C604" s="14">
        <f>DETAIL!E603</f>
        <v>0</v>
      </c>
      <c r="D604" s="15" t="str">
        <f>DETAIL!G603</f>
        <v/>
      </c>
      <c r="E604" s="15" t="str">
        <f>DETAIL!H603</f>
        <v/>
      </c>
      <c r="F604" s="14" t="str">
        <f>DETAIL!I603</f>
        <v/>
      </c>
      <c r="G604" s="14" t="str">
        <f>DETAIL!F603</f>
        <v/>
      </c>
    </row>
    <row r="605" spans="3:7" ht="18" customHeight="1" x14ac:dyDescent="0.25">
      <c r="C605" s="14">
        <f>DETAIL!E604</f>
        <v>0</v>
      </c>
      <c r="D605" s="15" t="str">
        <f>DETAIL!G604</f>
        <v/>
      </c>
      <c r="E605" s="15" t="str">
        <f>DETAIL!H604</f>
        <v/>
      </c>
      <c r="F605" s="14" t="str">
        <f>DETAIL!I604</f>
        <v/>
      </c>
      <c r="G605" s="14" t="str">
        <f>DETAIL!F604</f>
        <v/>
      </c>
    </row>
    <row r="606" spans="3:7" ht="18" customHeight="1" x14ac:dyDescent="0.25">
      <c r="C606" s="14">
        <f>DETAIL!E605</f>
        <v>0</v>
      </c>
      <c r="D606" s="15" t="str">
        <f>DETAIL!G605</f>
        <v/>
      </c>
      <c r="E606" s="15" t="str">
        <f>DETAIL!H605</f>
        <v/>
      </c>
      <c r="F606" s="14" t="str">
        <f>DETAIL!I605</f>
        <v/>
      </c>
      <c r="G606" s="14" t="str">
        <f>DETAIL!F605</f>
        <v/>
      </c>
    </row>
    <row r="607" spans="3:7" ht="18" customHeight="1" x14ac:dyDescent="0.25">
      <c r="C607" s="14">
        <f>DETAIL!E606</f>
        <v>0</v>
      </c>
      <c r="D607" s="15" t="str">
        <f>DETAIL!G606</f>
        <v/>
      </c>
      <c r="E607" s="15" t="str">
        <f>DETAIL!H606</f>
        <v/>
      </c>
      <c r="F607" s="14" t="str">
        <f>DETAIL!I606</f>
        <v/>
      </c>
      <c r="G607" s="14" t="str">
        <f>DETAIL!F606</f>
        <v/>
      </c>
    </row>
    <row r="608" spans="3:7" ht="18" customHeight="1" x14ac:dyDescent="0.25">
      <c r="C608" s="14">
        <f>DETAIL!E607</f>
        <v>0</v>
      </c>
      <c r="D608" s="15" t="str">
        <f>DETAIL!G607</f>
        <v/>
      </c>
      <c r="E608" s="15" t="str">
        <f>DETAIL!H607</f>
        <v/>
      </c>
      <c r="F608" s="14" t="str">
        <f>DETAIL!I607</f>
        <v/>
      </c>
      <c r="G608" s="14" t="str">
        <f>DETAIL!F607</f>
        <v/>
      </c>
    </row>
    <row r="609" spans="3:7" ht="18" customHeight="1" x14ac:dyDescent="0.25">
      <c r="C609" s="14">
        <f>DETAIL!E608</f>
        <v>0</v>
      </c>
      <c r="D609" s="15" t="str">
        <f>DETAIL!G608</f>
        <v/>
      </c>
      <c r="E609" s="15" t="str">
        <f>DETAIL!H608</f>
        <v/>
      </c>
      <c r="F609" s="14" t="str">
        <f>DETAIL!I608</f>
        <v/>
      </c>
      <c r="G609" s="14" t="str">
        <f>DETAIL!F608</f>
        <v/>
      </c>
    </row>
    <row r="610" spans="3:7" ht="18" customHeight="1" x14ac:dyDescent="0.25">
      <c r="C610" s="14">
        <f>DETAIL!E609</f>
        <v>0</v>
      </c>
      <c r="D610" s="15" t="str">
        <f>DETAIL!G609</f>
        <v/>
      </c>
      <c r="E610" s="15" t="str">
        <f>DETAIL!H609</f>
        <v/>
      </c>
      <c r="F610" s="14" t="str">
        <f>DETAIL!I609</f>
        <v/>
      </c>
      <c r="G610" s="14" t="str">
        <f>DETAIL!F609</f>
        <v/>
      </c>
    </row>
    <row r="611" spans="3:7" ht="18" customHeight="1" x14ac:dyDescent="0.25">
      <c r="C611" s="14">
        <f>DETAIL!E610</f>
        <v>0</v>
      </c>
      <c r="D611" s="15" t="str">
        <f>DETAIL!G610</f>
        <v/>
      </c>
      <c r="E611" s="15" t="str">
        <f>DETAIL!H610</f>
        <v/>
      </c>
      <c r="F611" s="14" t="str">
        <f>DETAIL!I610</f>
        <v/>
      </c>
      <c r="G611" s="14" t="str">
        <f>DETAIL!F610</f>
        <v/>
      </c>
    </row>
    <row r="612" spans="3:7" ht="18" customHeight="1" x14ac:dyDescent="0.25">
      <c r="C612" s="14">
        <f>DETAIL!E611</f>
        <v>0</v>
      </c>
      <c r="D612" s="15" t="str">
        <f>DETAIL!G611</f>
        <v/>
      </c>
      <c r="E612" s="15" t="str">
        <f>DETAIL!H611</f>
        <v/>
      </c>
      <c r="F612" s="14" t="str">
        <f>DETAIL!I611</f>
        <v/>
      </c>
      <c r="G612" s="14" t="str">
        <f>DETAIL!F611</f>
        <v/>
      </c>
    </row>
    <row r="613" spans="3:7" ht="18" customHeight="1" x14ac:dyDescent="0.25">
      <c r="C613" s="14">
        <f>DETAIL!E612</f>
        <v>0</v>
      </c>
      <c r="D613" s="15" t="str">
        <f>DETAIL!G612</f>
        <v/>
      </c>
      <c r="E613" s="15" t="str">
        <f>DETAIL!H612</f>
        <v/>
      </c>
      <c r="F613" s="14" t="str">
        <f>DETAIL!I612</f>
        <v/>
      </c>
      <c r="G613" s="14" t="str">
        <f>DETAIL!F612</f>
        <v/>
      </c>
    </row>
    <row r="614" spans="3:7" ht="18" customHeight="1" x14ac:dyDescent="0.25">
      <c r="C614" s="14">
        <f>DETAIL!E613</f>
        <v>0</v>
      </c>
      <c r="D614" s="15" t="str">
        <f>DETAIL!G613</f>
        <v/>
      </c>
      <c r="E614" s="15" t="str">
        <f>DETAIL!H613</f>
        <v/>
      </c>
      <c r="F614" s="14" t="str">
        <f>DETAIL!I613</f>
        <v/>
      </c>
      <c r="G614" s="14" t="str">
        <f>DETAIL!F613</f>
        <v/>
      </c>
    </row>
    <row r="615" spans="3:7" ht="18" customHeight="1" x14ac:dyDescent="0.25">
      <c r="C615" s="14">
        <f>DETAIL!E614</f>
        <v>0</v>
      </c>
      <c r="D615" s="15" t="str">
        <f>DETAIL!G614</f>
        <v/>
      </c>
      <c r="E615" s="15" t="str">
        <f>DETAIL!H614</f>
        <v/>
      </c>
      <c r="F615" s="14" t="str">
        <f>DETAIL!I614</f>
        <v/>
      </c>
      <c r="G615" s="14" t="str">
        <f>DETAIL!F614</f>
        <v/>
      </c>
    </row>
    <row r="616" spans="3:7" ht="18" customHeight="1" x14ac:dyDescent="0.25">
      <c r="C616" s="14">
        <f>DETAIL!E615</f>
        <v>0</v>
      </c>
      <c r="D616" s="15" t="str">
        <f>DETAIL!G615</f>
        <v/>
      </c>
      <c r="E616" s="15" t="str">
        <f>DETAIL!H615</f>
        <v/>
      </c>
      <c r="F616" s="14" t="str">
        <f>DETAIL!I615</f>
        <v/>
      </c>
      <c r="G616" s="14" t="str">
        <f>DETAIL!F615</f>
        <v/>
      </c>
    </row>
    <row r="617" spans="3:7" ht="18" customHeight="1" x14ac:dyDescent="0.25">
      <c r="C617" s="14">
        <f>DETAIL!E616</f>
        <v>0</v>
      </c>
      <c r="D617" s="15" t="str">
        <f>DETAIL!G616</f>
        <v/>
      </c>
      <c r="E617" s="15" t="str">
        <f>DETAIL!H616</f>
        <v/>
      </c>
      <c r="F617" s="14" t="str">
        <f>DETAIL!I616</f>
        <v/>
      </c>
      <c r="G617" s="14" t="str">
        <f>DETAIL!F616</f>
        <v/>
      </c>
    </row>
    <row r="618" spans="3:7" ht="18" customHeight="1" x14ac:dyDescent="0.25">
      <c r="C618" s="14">
        <f>DETAIL!E617</f>
        <v>0</v>
      </c>
      <c r="D618" s="15" t="str">
        <f>DETAIL!G617</f>
        <v/>
      </c>
      <c r="E618" s="15" t="str">
        <f>DETAIL!H617</f>
        <v/>
      </c>
      <c r="F618" s="14" t="str">
        <f>DETAIL!I617</f>
        <v/>
      </c>
      <c r="G618" s="14" t="str">
        <f>DETAIL!F617</f>
        <v/>
      </c>
    </row>
    <row r="619" spans="3:7" ht="18" customHeight="1" x14ac:dyDescent="0.25">
      <c r="C619" s="14">
        <f>DETAIL!E618</f>
        <v>0</v>
      </c>
      <c r="D619" s="15" t="str">
        <f>DETAIL!G618</f>
        <v/>
      </c>
      <c r="E619" s="15" t="str">
        <f>DETAIL!H618</f>
        <v/>
      </c>
      <c r="F619" s="14" t="str">
        <f>DETAIL!I618</f>
        <v/>
      </c>
      <c r="G619" s="14" t="str">
        <f>DETAIL!F618</f>
        <v/>
      </c>
    </row>
    <row r="620" spans="3:7" ht="18" customHeight="1" x14ac:dyDescent="0.25">
      <c r="C620" s="14">
        <f>DETAIL!E619</f>
        <v>0</v>
      </c>
      <c r="D620" s="15" t="str">
        <f>DETAIL!G619</f>
        <v/>
      </c>
      <c r="E620" s="15" t="str">
        <f>DETAIL!H619</f>
        <v/>
      </c>
      <c r="F620" s="14" t="str">
        <f>DETAIL!I619</f>
        <v/>
      </c>
      <c r="G620" s="14" t="str">
        <f>DETAIL!F619</f>
        <v/>
      </c>
    </row>
    <row r="621" spans="3:7" ht="18" customHeight="1" x14ac:dyDescent="0.25">
      <c r="C621" s="14">
        <f>DETAIL!E620</f>
        <v>0</v>
      </c>
      <c r="D621" s="15" t="str">
        <f>DETAIL!G620</f>
        <v/>
      </c>
      <c r="E621" s="15" t="str">
        <f>DETAIL!H620</f>
        <v/>
      </c>
      <c r="F621" s="14" t="str">
        <f>DETAIL!I620</f>
        <v/>
      </c>
      <c r="G621" s="14" t="str">
        <f>DETAIL!F620</f>
        <v/>
      </c>
    </row>
    <row r="622" spans="3:7" ht="18" customHeight="1" x14ac:dyDescent="0.25">
      <c r="C622" s="14">
        <f>DETAIL!E621</f>
        <v>0</v>
      </c>
      <c r="D622" s="15" t="str">
        <f>DETAIL!G621</f>
        <v/>
      </c>
      <c r="E622" s="15" t="str">
        <f>DETAIL!H621</f>
        <v/>
      </c>
      <c r="F622" s="14" t="str">
        <f>DETAIL!I621</f>
        <v/>
      </c>
      <c r="G622" s="14" t="str">
        <f>DETAIL!F621</f>
        <v/>
      </c>
    </row>
    <row r="623" spans="3:7" ht="18" customHeight="1" x14ac:dyDescent="0.25">
      <c r="C623" s="14">
        <f>DETAIL!E622</f>
        <v>0</v>
      </c>
      <c r="D623" s="15" t="str">
        <f>DETAIL!G622</f>
        <v/>
      </c>
      <c r="E623" s="15" t="str">
        <f>DETAIL!H622</f>
        <v/>
      </c>
      <c r="F623" s="14" t="str">
        <f>DETAIL!I622</f>
        <v/>
      </c>
      <c r="G623" s="14" t="str">
        <f>DETAIL!F622</f>
        <v/>
      </c>
    </row>
    <row r="624" spans="3:7" ht="18" customHeight="1" x14ac:dyDescent="0.25">
      <c r="C624" s="14">
        <f>DETAIL!E623</f>
        <v>0</v>
      </c>
      <c r="D624" s="15" t="str">
        <f>DETAIL!G623</f>
        <v/>
      </c>
      <c r="E624" s="15" t="str">
        <f>DETAIL!H623</f>
        <v/>
      </c>
      <c r="F624" s="14" t="str">
        <f>DETAIL!I623</f>
        <v/>
      </c>
      <c r="G624" s="14" t="str">
        <f>DETAIL!F623</f>
        <v/>
      </c>
    </row>
    <row r="625" spans="3:7" ht="18" customHeight="1" x14ac:dyDescent="0.25">
      <c r="C625" s="14">
        <f>DETAIL!E624</f>
        <v>0</v>
      </c>
      <c r="D625" s="15" t="str">
        <f>DETAIL!G624</f>
        <v/>
      </c>
      <c r="E625" s="15" t="str">
        <f>DETAIL!H624</f>
        <v/>
      </c>
      <c r="F625" s="14" t="str">
        <f>DETAIL!I624</f>
        <v/>
      </c>
      <c r="G625" s="14" t="str">
        <f>DETAIL!F624</f>
        <v/>
      </c>
    </row>
    <row r="626" spans="3:7" ht="18" customHeight="1" x14ac:dyDescent="0.25">
      <c r="C626" s="14">
        <f>DETAIL!E625</f>
        <v>0</v>
      </c>
      <c r="D626" s="15" t="str">
        <f>DETAIL!G625</f>
        <v/>
      </c>
      <c r="E626" s="15" t="str">
        <f>DETAIL!H625</f>
        <v/>
      </c>
      <c r="F626" s="14" t="str">
        <f>DETAIL!I625</f>
        <v/>
      </c>
      <c r="G626" s="14" t="str">
        <f>DETAIL!F625</f>
        <v/>
      </c>
    </row>
    <row r="627" spans="3:7" ht="18" customHeight="1" x14ac:dyDescent="0.25">
      <c r="C627" s="14">
        <f>DETAIL!E626</f>
        <v>0</v>
      </c>
      <c r="D627" s="15" t="str">
        <f>DETAIL!G626</f>
        <v/>
      </c>
      <c r="E627" s="15" t="str">
        <f>DETAIL!H626</f>
        <v/>
      </c>
      <c r="F627" s="14" t="str">
        <f>DETAIL!I626</f>
        <v/>
      </c>
      <c r="G627" s="14" t="str">
        <f>DETAIL!F626</f>
        <v/>
      </c>
    </row>
    <row r="628" spans="3:7" ht="18" customHeight="1" x14ac:dyDescent="0.25">
      <c r="C628" s="14">
        <f>DETAIL!E627</f>
        <v>0</v>
      </c>
      <c r="D628" s="15" t="str">
        <f>DETAIL!G627</f>
        <v/>
      </c>
      <c r="E628" s="15" t="str">
        <f>DETAIL!H627</f>
        <v/>
      </c>
      <c r="F628" s="14" t="str">
        <f>DETAIL!I627</f>
        <v/>
      </c>
      <c r="G628" s="14" t="str">
        <f>DETAIL!F627</f>
        <v/>
      </c>
    </row>
    <row r="629" spans="3:7" ht="18" customHeight="1" x14ac:dyDescent="0.25">
      <c r="C629" s="14">
        <f>DETAIL!E628</f>
        <v>0</v>
      </c>
      <c r="D629" s="15" t="str">
        <f>DETAIL!G628</f>
        <v/>
      </c>
      <c r="E629" s="15" t="str">
        <f>DETAIL!H628</f>
        <v/>
      </c>
      <c r="F629" s="14" t="str">
        <f>DETAIL!I628</f>
        <v/>
      </c>
      <c r="G629" s="14" t="str">
        <f>DETAIL!F628</f>
        <v/>
      </c>
    </row>
    <row r="630" spans="3:7" ht="18" customHeight="1" x14ac:dyDescent="0.25">
      <c r="C630" s="14">
        <f>DETAIL!E629</f>
        <v>0</v>
      </c>
      <c r="D630" s="15" t="str">
        <f>DETAIL!G629</f>
        <v/>
      </c>
      <c r="E630" s="15" t="str">
        <f>DETAIL!H629</f>
        <v/>
      </c>
      <c r="F630" s="14" t="str">
        <f>DETAIL!I629</f>
        <v/>
      </c>
      <c r="G630" s="14" t="str">
        <f>DETAIL!F629</f>
        <v/>
      </c>
    </row>
    <row r="631" spans="3:7" ht="18" customHeight="1" x14ac:dyDescent="0.25">
      <c r="C631" s="14">
        <f>DETAIL!E630</f>
        <v>0</v>
      </c>
      <c r="D631" s="15" t="str">
        <f>DETAIL!G630</f>
        <v/>
      </c>
      <c r="E631" s="15" t="str">
        <f>DETAIL!H630</f>
        <v/>
      </c>
      <c r="F631" s="14" t="str">
        <f>DETAIL!I630</f>
        <v/>
      </c>
      <c r="G631" s="14" t="str">
        <f>DETAIL!F630</f>
        <v/>
      </c>
    </row>
    <row r="632" spans="3:7" ht="18" customHeight="1" x14ac:dyDescent="0.25">
      <c r="C632" s="14">
        <f>DETAIL!E631</f>
        <v>0</v>
      </c>
      <c r="D632" s="15" t="str">
        <f>DETAIL!G631</f>
        <v/>
      </c>
      <c r="E632" s="15" t="str">
        <f>DETAIL!H631</f>
        <v/>
      </c>
      <c r="F632" s="14" t="str">
        <f>DETAIL!I631</f>
        <v/>
      </c>
      <c r="G632" s="14" t="str">
        <f>DETAIL!F631</f>
        <v/>
      </c>
    </row>
    <row r="633" spans="3:7" ht="18" customHeight="1" x14ac:dyDescent="0.25">
      <c r="C633" s="14">
        <f>DETAIL!E632</f>
        <v>0</v>
      </c>
      <c r="D633" s="15" t="str">
        <f>DETAIL!G632</f>
        <v/>
      </c>
      <c r="E633" s="15" t="str">
        <f>DETAIL!H632</f>
        <v/>
      </c>
      <c r="F633" s="14" t="str">
        <f>DETAIL!I632</f>
        <v/>
      </c>
      <c r="G633" s="14" t="str">
        <f>DETAIL!F632</f>
        <v/>
      </c>
    </row>
    <row r="634" spans="3:7" ht="18" customHeight="1" x14ac:dyDescent="0.25">
      <c r="C634" s="14">
        <f>DETAIL!E633</f>
        <v>0</v>
      </c>
      <c r="D634" s="15" t="str">
        <f>DETAIL!G633</f>
        <v/>
      </c>
      <c r="E634" s="15" t="str">
        <f>DETAIL!H633</f>
        <v/>
      </c>
      <c r="F634" s="14" t="str">
        <f>DETAIL!I633</f>
        <v/>
      </c>
      <c r="G634" s="14" t="str">
        <f>DETAIL!F633</f>
        <v/>
      </c>
    </row>
    <row r="635" spans="3:7" ht="18" customHeight="1" x14ac:dyDescent="0.25">
      <c r="C635" s="14">
        <f>DETAIL!E634</f>
        <v>0</v>
      </c>
      <c r="D635" s="15" t="str">
        <f>DETAIL!G634</f>
        <v/>
      </c>
      <c r="E635" s="15" t="str">
        <f>DETAIL!H634</f>
        <v/>
      </c>
      <c r="F635" s="14" t="str">
        <f>DETAIL!I634</f>
        <v/>
      </c>
      <c r="G635" s="14" t="str">
        <f>DETAIL!F634</f>
        <v/>
      </c>
    </row>
    <row r="636" spans="3:7" ht="18" customHeight="1" x14ac:dyDescent="0.25">
      <c r="C636" s="14">
        <f>DETAIL!E635</f>
        <v>0</v>
      </c>
      <c r="D636" s="15" t="str">
        <f>DETAIL!G635</f>
        <v/>
      </c>
      <c r="E636" s="15" t="str">
        <f>DETAIL!H635</f>
        <v/>
      </c>
      <c r="F636" s="14" t="str">
        <f>DETAIL!I635</f>
        <v/>
      </c>
      <c r="G636" s="14" t="str">
        <f>DETAIL!F635</f>
        <v/>
      </c>
    </row>
    <row r="637" spans="3:7" ht="18" customHeight="1" x14ac:dyDescent="0.25">
      <c r="C637" s="14">
        <f>DETAIL!E636</f>
        <v>0</v>
      </c>
      <c r="D637" s="15" t="str">
        <f>DETAIL!G636</f>
        <v/>
      </c>
      <c r="E637" s="15" t="str">
        <f>DETAIL!H636</f>
        <v/>
      </c>
      <c r="F637" s="14" t="str">
        <f>DETAIL!I636</f>
        <v/>
      </c>
      <c r="G637" s="14" t="str">
        <f>DETAIL!F636</f>
        <v/>
      </c>
    </row>
    <row r="638" spans="3:7" ht="18" customHeight="1" x14ac:dyDescent="0.25">
      <c r="C638" s="14">
        <f>DETAIL!E637</f>
        <v>0</v>
      </c>
      <c r="D638" s="15" t="str">
        <f>DETAIL!G637</f>
        <v/>
      </c>
      <c r="E638" s="15" t="str">
        <f>DETAIL!H637</f>
        <v/>
      </c>
      <c r="F638" s="14" t="str">
        <f>DETAIL!I637</f>
        <v/>
      </c>
      <c r="G638" s="14" t="str">
        <f>DETAIL!F637</f>
        <v/>
      </c>
    </row>
    <row r="639" spans="3:7" ht="18" customHeight="1" x14ac:dyDescent="0.25">
      <c r="C639" s="14">
        <f>DETAIL!E638</f>
        <v>0</v>
      </c>
      <c r="D639" s="15" t="str">
        <f>DETAIL!G638</f>
        <v/>
      </c>
      <c r="E639" s="15" t="str">
        <f>DETAIL!H638</f>
        <v/>
      </c>
      <c r="F639" s="14" t="str">
        <f>DETAIL!I638</f>
        <v/>
      </c>
      <c r="G639" s="14" t="str">
        <f>DETAIL!F638</f>
        <v/>
      </c>
    </row>
    <row r="640" spans="3:7" ht="18" customHeight="1" x14ac:dyDescent="0.25">
      <c r="C640" s="14">
        <f>DETAIL!E639</f>
        <v>0</v>
      </c>
      <c r="D640" s="15" t="str">
        <f>DETAIL!G639</f>
        <v/>
      </c>
      <c r="E640" s="15" t="str">
        <f>DETAIL!H639</f>
        <v/>
      </c>
      <c r="F640" s="14" t="str">
        <f>DETAIL!I639</f>
        <v/>
      </c>
      <c r="G640" s="14" t="str">
        <f>DETAIL!F639</f>
        <v/>
      </c>
    </row>
    <row r="641" spans="3:7" ht="18" customHeight="1" x14ac:dyDescent="0.25">
      <c r="C641" s="14">
        <f>DETAIL!E640</f>
        <v>0</v>
      </c>
      <c r="D641" s="15" t="str">
        <f>DETAIL!G640</f>
        <v/>
      </c>
      <c r="E641" s="15" t="str">
        <f>DETAIL!H640</f>
        <v/>
      </c>
      <c r="F641" s="14" t="str">
        <f>DETAIL!I640</f>
        <v/>
      </c>
      <c r="G641" s="14" t="str">
        <f>DETAIL!F640</f>
        <v/>
      </c>
    </row>
    <row r="642" spans="3:7" ht="18" customHeight="1" x14ac:dyDescent="0.25">
      <c r="C642" s="14">
        <f>DETAIL!E641</f>
        <v>0</v>
      </c>
      <c r="D642" s="15" t="str">
        <f>DETAIL!G641</f>
        <v/>
      </c>
      <c r="E642" s="15" t="str">
        <f>DETAIL!H641</f>
        <v/>
      </c>
      <c r="F642" s="14" t="str">
        <f>DETAIL!I641</f>
        <v/>
      </c>
      <c r="G642" s="14" t="str">
        <f>DETAIL!F641</f>
        <v/>
      </c>
    </row>
    <row r="643" spans="3:7" ht="18" customHeight="1" x14ac:dyDescent="0.25">
      <c r="C643" s="14">
        <f>DETAIL!E642</f>
        <v>0</v>
      </c>
      <c r="D643" s="15" t="str">
        <f>DETAIL!G642</f>
        <v/>
      </c>
      <c r="E643" s="15" t="str">
        <f>DETAIL!H642</f>
        <v/>
      </c>
      <c r="F643" s="14" t="str">
        <f>DETAIL!I642</f>
        <v/>
      </c>
      <c r="G643" s="14" t="str">
        <f>DETAIL!F642</f>
        <v/>
      </c>
    </row>
    <row r="644" spans="3:7" ht="18" customHeight="1" x14ac:dyDescent="0.25">
      <c r="C644" s="14">
        <f>DETAIL!E643</f>
        <v>0</v>
      </c>
      <c r="D644" s="15" t="str">
        <f>DETAIL!G643</f>
        <v/>
      </c>
      <c r="E644" s="15" t="str">
        <f>DETAIL!H643</f>
        <v/>
      </c>
      <c r="F644" s="14" t="str">
        <f>DETAIL!I643</f>
        <v/>
      </c>
      <c r="G644" s="14" t="str">
        <f>DETAIL!F643</f>
        <v/>
      </c>
    </row>
    <row r="645" spans="3:7" ht="18" customHeight="1" x14ac:dyDescent="0.25">
      <c r="C645" s="14">
        <f>DETAIL!E644</f>
        <v>0</v>
      </c>
      <c r="D645" s="15" t="str">
        <f>DETAIL!G644</f>
        <v/>
      </c>
      <c r="E645" s="15" t="str">
        <f>DETAIL!H644</f>
        <v/>
      </c>
      <c r="F645" s="14" t="str">
        <f>DETAIL!I644</f>
        <v/>
      </c>
      <c r="G645" s="14" t="str">
        <f>DETAIL!F644</f>
        <v/>
      </c>
    </row>
    <row r="646" spans="3:7" ht="18" customHeight="1" x14ac:dyDescent="0.25">
      <c r="C646" s="14">
        <f>DETAIL!E645</f>
        <v>0</v>
      </c>
      <c r="D646" s="15" t="str">
        <f>DETAIL!G645</f>
        <v/>
      </c>
      <c r="E646" s="15" t="str">
        <f>DETAIL!H645</f>
        <v/>
      </c>
      <c r="F646" s="14" t="str">
        <f>DETAIL!I645</f>
        <v/>
      </c>
      <c r="G646" s="14" t="str">
        <f>DETAIL!F645</f>
        <v/>
      </c>
    </row>
    <row r="647" spans="3:7" ht="18" customHeight="1" x14ac:dyDescent="0.25">
      <c r="C647" s="14">
        <f>DETAIL!E646</f>
        <v>0</v>
      </c>
      <c r="D647" s="15" t="str">
        <f>DETAIL!G646</f>
        <v/>
      </c>
      <c r="E647" s="15" t="str">
        <f>DETAIL!H646</f>
        <v/>
      </c>
      <c r="F647" s="14" t="str">
        <f>DETAIL!I646</f>
        <v/>
      </c>
      <c r="G647" s="14" t="str">
        <f>DETAIL!F646</f>
        <v/>
      </c>
    </row>
    <row r="648" spans="3:7" ht="18" customHeight="1" x14ac:dyDescent="0.25">
      <c r="C648" s="14">
        <f>DETAIL!E647</f>
        <v>0</v>
      </c>
      <c r="D648" s="15" t="str">
        <f>DETAIL!G647</f>
        <v/>
      </c>
      <c r="E648" s="15" t="str">
        <f>DETAIL!H647</f>
        <v/>
      </c>
      <c r="F648" s="14" t="str">
        <f>DETAIL!I647</f>
        <v/>
      </c>
      <c r="G648" s="14" t="str">
        <f>DETAIL!F647</f>
        <v/>
      </c>
    </row>
    <row r="649" spans="3:7" ht="18" customHeight="1" x14ac:dyDescent="0.25">
      <c r="C649" s="14">
        <f>DETAIL!E648</f>
        <v>0</v>
      </c>
      <c r="D649" s="15" t="str">
        <f>DETAIL!G648</f>
        <v/>
      </c>
      <c r="E649" s="15" t="str">
        <f>DETAIL!H648</f>
        <v/>
      </c>
      <c r="F649" s="14" t="str">
        <f>DETAIL!I648</f>
        <v/>
      </c>
      <c r="G649" s="14" t="str">
        <f>DETAIL!F648</f>
        <v/>
      </c>
    </row>
    <row r="650" spans="3:7" ht="18" customHeight="1" x14ac:dyDescent="0.25">
      <c r="C650" s="14">
        <f>DETAIL!E649</f>
        <v>0</v>
      </c>
      <c r="D650" s="15" t="str">
        <f>DETAIL!G649</f>
        <v/>
      </c>
      <c r="E650" s="15" t="str">
        <f>DETAIL!H649</f>
        <v/>
      </c>
      <c r="F650" s="14" t="str">
        <f>DETAIL!I649</f>
        <v/>
      </c>
      <c r="G650" s="14" t="str">
        <f>DETAIL!F649</f>
        <v/>
      </c>
    </row>
    <row r="651" spans="3:7" ht="18" customHeight="1" x14ac:dyDescent="0.25">
      <c r="C651" s="14">
        <f>DETAIL!E650</f>
        <v>0</v>
      </c>
      <c r="D651" s="15" t="str">
        <f>DETAIL!G650</f>
        <v/>
      </c>
      <c r="E651" s="15" t="str">
        <f>DETAIL!H650</f>
        <v/>
      </c>
      <c r="F651" s="14" t="str">
        <f>DETAIL!I650</f>
        <v/>
      </c>
      <c r="G651" s="14" t="str">
        <f>DETAIL!F650</f>
        <v/>
      </c>
    </row>
    <row r="652" spans="3:7" ht="18" customHeight="1" x14ac:dyDescent="0.25">
      <c r="C652" s="14">
        <f>DETAIL!E651</f>
        <v>0</v>
      </c>
      <c r="D652" s="15" t="str">
        <f>DETAIL!G651</f>
        <v/>
      </c>
      <c r="E652" s="15" t="str">
        <f>DETAIL!H651</f>
        <v/>
      </c>
      <c r="F652" s="14" t="str">
        <f>DETAIL!I651</f>
        <v/>
      </c>
      <c r="G652" s="14" t="str">
        <f>DETAIL!F651</f>
        <v/>
      </c>
    </row>
    <row r="653" spans="3:7" ht="18" customHeight="1" x14ac:dyDescent="0.25">
      <c r="C653" s="14">
        <f>DETAIL!E652</f>
        <v>0</v>
      </c>
      <c r="D653" s="15" t="str">
        <f>DETAIL!G652</f>
        <v/>
      </c>
      <c r="E653" s="15" t="str">
        <f>DETAIL!H652</f>
        <v/>
      </c>
      <c r="F653" s="14" t="str">
        <f>DETAIL!I652</f>
        <v/>
      </c>
      <c r="G653" s="14" t="str">
        <f>DETAIL!F652</f>
        <v/>
      </c>
    </row>
    <row r="654" spans="3:7" ht="18" customHeight="1" x14ac:dyDescent="0.25">
      <c r="C654" s="14">
        <f>DETAIL!E653</f>
        <v>0</v>
      </c>
      <c r="D654" s="15" t="str">
        <f>DETAIL!G653</f>
        <v/>
      </c>
      <c r="E654" s="15" t="str">
        <f>DETAIL!H653</f>
        <v/>
      </c>
      <c r="F654" s="14" t="str">
        <f>DETAIL!I653</f>
        <v/>
      </c>
      <c r="G654" s="14" t="str">
        <f>DETAIL!F653</f>
        <v/>
      </c>
    </row>
    <row r="655" spans="3:7" ht="18" customHeight="1" x14ac:dyDescent="0.25">
      <c r="C655" s="14">
        <f>DETAIL!E654</f>
        <v>0</v>
      </c>
      <c r="D655" s="15" t="str">
        <f>DETAIL!G654</f>
        <v/>
      </c>
      <c r="E655" s="15" t="str">
        <f>DETAIL!H654</f>
        <v/>
      </c>
      <c r="F655" s="14" t="str">
        <f>DETAIL!I654</f>
        <v/>
      </c>
      <c r="G655" s="14" t="str">
        <f>DETAIL!F654</f>
        <v/>
      </c>
    </row>
    <row r="656" spans="3:7" ht="18" customHeight="1" x14ac:dyDescent="0.25">
      <c r="C656" s="14">
        <f>DETAIL!E655</f>
        <v>0</v>
      </c>
      <c r="D656" s="15" t="str">
        <f>DETAIL!G655</f>
        <v/>
      </c>
      <c r="E656" s="15" t="str">
        <f>DETAIL!H655</f>
        <v/>
      </c>
      <c r="F656" s="14" t="str">
        <f>DETAIL!I655</f>
        <v/>
      </c>
      <c r="G656" s="14" t="str">
        <f>DETAIL!F655</f>
        <v/>
      </c>
    </row>
    <row r="657" spans="3:7" ht="18" customHeight="1" x14ac:dyDescent="0.25">
      <c r="C657" s="14">
        <f>DETAIL!E656</f>
        <v>0</v>
      </c>
      <c r="D657" s="15" t="str">
        <f>DETAIL!G656</f>
        <v/>
      </c>
      <c r="E657" s="15" t="str">
        <f>DETAIL!H656</f>
        <v/>
      </c>
      <c r="F657" s="14" t="str">
        <f>DETAIL!I656</f>
        <v/>
      </c>
      <c r="G657" s="14" t="str">
        <f>DETAIL!F656</f>
        <v/>
      </c>
    </row>
    <row r="658" spans="3:7" ht="18" customHeight="1" x14ac:dyDescent="0.25">
      <c r="C658" s="14">
        <f>DETAIL!E657</f>
        <v>0</v>
      </c>
      <c r="D658" s="15" t="str">
        <f>DETAIL!G657</f>
        <v/>
      </c>
      <c r="E658" s="15" t="str">
        <f>DETAIL!H657</f>
        <v/>
      </c>
      <c r="F658" s="14" t="str">
        <f>DETAIL!I657</f>
        <v/>
      </c>
      <c r="G658" s="14" t="str">
        <f>DETAIL!F657</f>
        <v/>
      </c>
    </row>
    <row r="659" spans="3:7" ht="18" customHeight="1" x14ac:dyDescent="0.25">
      <c r="C659" s="14">
        <f>DETAIL!E658</f>
        <v>0</v>
      </c>
      <c r="D659" s="15" t="str">
        <f>DETAIL!G658</f>
        <v/>
      </c>
      <c r="E659" s="15" t="str">
        <f>DETAIL!H658</f>
        <v/>
      </c>
      <c r="F659" s="14" t="str">
        <f>DETAIL!I658</f>
        <v/>
      </c>
      <c r="G659" s="14" t="str">
        <f>DETAIL!F658</f>
        <v/>
      </c>
    </row>
    <row r="660" spans="3:7" ht="18" customHeight="1" x14ac:dyDescent="0.25">
      <c r="C660" s="14">
        <f>DETAIL!E659</f>
        <v>0</v>
      </c>
      <c r="D660" s="15" t="str">
        <f>DETAIL!G659</f>
        <v/>
      </c>
      <c r="E660" s="15" t="str">
        <f>DETAIL!H659</f>
        <v/>
      </c>
      <c r="F660" s="14" t="str">
        <f>DETAIL!I659</f>
        <v/>
      </c>
      <c r="G660" s="14" t="str">
        <f>DETAIL!F659</f>
        <v/>
      </c>
    </row>
    <row r="661" spans="3:7" ht="18" customHeight="1" x14ac:dyDescent="0.25">
      <c r="C661" s="14">
        <f>DETAIL!E660</f>
        <v>0</v>
      </c>
      <c r="D661" s="15" t="str">
        <f>DETAIL!G660</f>
        <v/>
      </c>
      <c r="E661" s="15" t="str">
        <f>DETAIL!H660</f>
        <v/>
      </c>
      <c r="F661" s="14" t="str">
        <f>DETAIL!I660</f>
        <v/>
      </c>
      <c r="G661" s="14" t="str">
        <f>DETAIL!F660</f>
        <v/>
      </c>
    </row>
    <row r="662" spans="3:7" ht="18" customHeight="1" x14ac:dyDescent="0.25">
      <c r="C662" s="14">
        <f>DETAIL!E661</f>
        <v>0</v>
      </c>
      <c r="D662" s="15" t="str">
        <f>DETAIL!G661</f>
        <v/>
      </c>
      <c r="E662" s="15" t="str">
        <f>DETAIL!H661</f>
        <v/>
      </c>
      <c r="F662" s="14" t="str">
        <f>DETAIL!I661</f>
        <v/>
      </c>
      <c r="G662" s="14" t="str">
        <f>DETAIL!F661</f>
        <v/>
      </c>
    </row>
    <row r="663" spans="3:7" ht="18" customHeight="1" x14ac:dyDescent="0.25">
      <c r="C663" s="14">
        <f>DETAIL!E662</f>
        <v>0</v>
      </c>
      <c r="D663" s="15" t="str">
        <f>DETAIL!G662</f>
        <v/>
      </c>
      <c r="E663" s="15" t="str">
        <f>DETAIL!H662</f>
        <v/>
      </c>
      <c r="F663" s="14" t="str">
        <f>DETAIL!I662</f>
        <v/>
      </c>
      <c r="G663" s="14" t="str">
        <f>DETAIL!F662</f>
        <v/>
      </c>
    </row>
    <row r="664" spans="3:7" ht="18" customHeight="1" x14ac:dyDescent="0.25">
      <c r="C664" s="14">
        <f>DETAIL!E663</f>
        <v>0</v>
      </c>
      <c r="D664" s="15" t="str">
        <f>DETAIL!G663</f>
        <v/>
      </c>
      <c r="E664" s="15" t="str">
        <f>DETAIL!H663</f>
        <v/>
      </c>
      <c r="F664" s="14" t="str">
        <f>DETAIL!I663</f>
        <v/>
      </c>
      <c r="G664" s="14" t="str">
        <f>DETAIL!F663</f>
        <v/>
      </c>
    </row>
    <row r="665" spans="3:7" ht="18" customHeight="1" x14ac:dyDescent="0.25">
      <c r="C665" s="14">
        <f>DETAIL!E664</f>
        <v>0</v>
      </c>
      <c r="D665" s="15" t="str">
        <f>DETAIL!G664</f>
        <v/>
      </c>
      <c r="E665" s="15" t="str">
        <f>DETAIL!H664</f>
        <v/>
      </c>
      <c r="F665" s="14" t="str">
        <f>DETAIL!I664</f>
        <v/>
      </c>
      <c r="G665" s="14" t="str">
        <f>DETAIL!F664</f>
        <v/>
      </c>
    </row>
    <row r="666" spans="3:7" ht="18" customHeight="1" x14ac:dyDescent="0.25">
      <c r="C666" s="14">
        <f>DETAIL!E665</f>
        <v>0</v>
      </c>
      <c r="D666" s="15" t="str">
        <f>DETAIL!G665</f>
        <v/>
      </c>
      <c r="E666" s="15" t="str">
        <f>DETAIL!H665</f>
        <v/>
      </c>
      <c r="F666" s="14" t="str">
        <f>DETAIL!I665</f>
        <v/>
      </c>
      <c r="G666" s="14" t="str">
        <f>DETAIL!F665</f>
        <v/>
      </c>
    </row>
    <row r="667" spans="3:7" ht="18" customHeight="1" x14ac:dyDescent="0.25">
      <c r="C667" s="14">
        <f>DETAIL!E666</f>
        <v>0</v>
      </c>
      <c r="D667" s="15" t="str">
        <f>DETAIL!G666</f>
        <v/>
      </c>
      <c r="E667" s="15" t="str">
        <f>DETAIL!H666</f>
        <v/>
      </c>
      <c r="F667" s="14" t="str">
        <f>DETAIL!I666</f>
        <v/>
      </c>
      <c r="G667" s="14" t="str">
        <f>DETAIL!F666</f>
        <v/>
      </c>
    </row>
    <row r="668" spans="3:7" ht="18" customHeight="1" x14ac:dyDescent="0.25">
      <c r="C668" s="14">
        <f>DETAIL!E667</f>
        <v>0</v>
      </c>
      <c r="D668" s="15" t="str">
        <f>DETAIL!G667</f>
        <v/>
      </c>
      <c r="E668" s="15" t="str">
        <f>DETAIL!H667</f>
        <v/>
      </c>
      <c r="F668" s="14" t="str">
        <f>DETAIL!I667</f>
        <v/>
      </c>
      <c r="G668" s="14" t="str">
        <f>DETAIL!F667</f>
        <v/>
      </c>
    </row>
    <row r="669" spans="3:7" ht="18" customHeight="1" x14ac:dyDescent="0.25">
      <c r="C669" s="14">
        <f>DETAIL!E668</f>
        <v>0</v>
      </c>
      <c r="D669" s="15" t="str">
        <f>DETAIL!G668</f>
        <v/>
      </c>
      <c r="E669" s="15" t="str">
        <f>DETAIL!H668</f>
        <v/>
      </c>
      <c r="F669" s="14" t="str">
        <f>DETAIL!I668</f>
        <v/>
      </c>
      <c r="G669" s="14" t="str">
        <f>DETAIL!F668</f>
        <v/>
      </c>
    </row>
    <row r="670" spans="3:7" ht="18" customHeight="1" x14ac:dyDescent="0.25">
      <c r="C670" s="14">
        <f>DETAIL!E669</f>
        <v>0</v>
      </c>
      <c r="D670" s="15" t="str">
        <f>DETAIL!G669</f>
        <v/>
      </c>
      <c r="E670" s="15" t="str">
        <f>DETAIL!H669</f>
        <v/>
      </c>
      <c r="F670" s="14" t="str">
        <f>DETAIL!I669</f>
        <v/>
      </c>
      <c r="G670" s="14" t="str">
        <f>DETAIL!F669</f>
        <v/>
      </c>
    </row>
    <row r="671" spans="3:7" ht="18" customHeight="1" x14ac:dyDescent="0.25">
      <c r="C671" s="14">
        <f>DETAIL!E670</f>
        <v>0</v>
      </c>
      <c r="D671" s="15" t="str">
        <f>DETAIL!G670</f>
        <v/>
      </c>
      <c r="E671" s="15" t="str">
        <f>DETAIL!H670</f>
        <v/>
      </c>
      <c r="F671" s="14" t="str">
        <f>DETAIL!I670</f>
        <v/>
      </c>
      <c r="G671" s="14" t="str">
        <f>DETAIL!F670</f>
        <v/>
      </c>
    </row>
    <row r="672" spans="3:7" ht="18" customHeight="1" x14ac:dyDescent="0.25">
      <c r="C672" s="14">
        <f>DETAIL!E671</f>
        <v>0</v>
      </c>
      <c r="D672" s="15" t="str">
        <f>DETAIL!G671</f>
        <v/>
      </c>
      <c r="E672" s="15" t="str">
        <f>DETAIL!H671</f>
        <v/>
      </c>
      <c r="F672" s="14" t="str">
        <f>DETAIL!I671</f>
        <v/>
      </c>
      <c r="G672" s="14" t="str">
        <f>DETAIL!F671</f>
        <v/>
      </c>
    </row>
    <row r="673" spans="3:7" ht="18" customHeight="1" x14ac:dyDescent="0.25">
      <c r="C673" s="14">
        <f>DETAIL!E672</f>
        <v>0</v>
      </c>
      <c r="D673" s="15" t="str">
        <f>DETAIL!G672</f>
        <v/>
      </c>
      <c r="E673" s="15" t="str">
        <f>DETAIL!H672</f>
        <v/>
      </c>
      <c r="F673" s="14" t="str">
        <f>DETAIL!I672</f>
        <v/>
      </c>
      <c r="G673" s="14" t="str">
        <f>DETAIL!F672</f>
        <v/>
      </c>
    </row>
    <row r="674" spans="3:7" ht="18" customHeight="1" x14ac:dyDescent="0.25">
      <c r="C674" s="14">
        <f>DETAIL!E673</f>
        <v>0</v>
      </c>
      <c r="D674" s="15" t="str">
        <f>DETAIL!G673</f>
        <v/>
      </c>
      <c r="E674" s="15" t="str">
        <f>DETAIL!H673</f>
        <v/>
      </c>
      <c r="F674" s="14" t="str">
        <f>DETAIL!I673</f>
        <v/>
      </c>
      <c r="G674" s="14" t="str">
        <f>DETAIL!F673</f>
        <v/>
      </c>
    </row>
    <row r="675" spans="3:7" ht="18" customHeight="1" x14ac:dyDescent="0.25">
      <c r="C675" s="14">
        <f>DETAIL!E674</f>
        <v>0</v>
      </c>
      <c r="D675" s="15" t="str">
        <f>DETAIL!G674</f>
        <v/>
      </c>
      <c r="E675" s="15" t="str">
        <f>DETAIL!H674</f>
        <v/>
      </c>
      <c r="F675" s="14" t="str">
        <f>DETAIL!I674</f>
        <v/>
      </c>
      <c r="G675" s="14" t="str">
        <f>DETAIL!F674</f>
        <v/>
      </c>
    </row>
    <row r="676" spans="3:7" ht="18" customHeight="1" x14ac:dyDescent="0.25">
      <c r="C676" s="14">
        <f>DETAIL!E675</f>
        <v>0</v>
      </c>
      <c r="D676" s="15" t="str">
        <f>DETAIL!G675</f>
        <v/>
      </c>
      <c r="E676" s="15" t="str">
        <f>DETAIL!H675</f>
        <v/>
      </c>
      <c r="F676" s="14" t="str">
        <f>DETAIL!I675</f>
        <v/>
      </c>
      <c r="G676" s="14" t="str">
        <f>DETAIL!F675</f>
        <v/>
      </c>
    </row>
    <row r="677" spans="3:7" ht="18" customHeight="1" x14ac:dyDescent="0.25">
      <c r="C677" s="14">
        <f>DETAIL!E676</f>
        <v>0</v>
      </c>
      <c r="D677" s="15" t="str">
        <f>DETAIL!G676</f>
        <v/>
      </c>
      <c r="E677" s="15" t="str">
        <f>DETAIL!H676</f>
        <v/>
      </c>
      <c r="F677" s="14" t="str">
        <f>DETAIL!I676</f>
        <v/>
      </c>
      <c r="G677" s="14" t="str">
        <f>DETAIL!F676</f>
        <v/>
      </c>
    </row>
    <row r="678" spans="3:7" ht="18" customHeight="1" x14ac:dyDescent="0.25">
      <c r="C678" s="14">
        <f>DETAIL!E677</f>
        <v>0</v>
      </c>
      <c r="D678" s="15" t="str">
        <f>DETAIL!G677</f>
        <v/>
      </c>
      <c r="E678" s="15" t="str">
        <f>DETAIL!H677</f>
        <v/>
      </c>
      <c r="F678" s="14" t="str">
        <f>DETAIL!I677</f>
        <v/>
      </c>
      <c r="G678" s="14" t="str">
        <f>DETAIL!F677</f>
        <v/>
      </c>
    </row>
    <row r="679" spans="3:7" ht="18" customHeight="1" x14ac:dyDescent="0.25">
      <c r="C679" s="14">
        <f>DETAIL!E678</f>
        <v>0</v>
      </c>
      <c r="D679" s="15" t="str">
        <f>DETAIL!G678</f>
        <v/>
      </c>
      <c r="E679" s="15" t="str">
        <f>DETAIL!H678</f>
        <v/>
      </c>
      <c r="F679" s="14" t="str">
        <f>DETAIL!I678</f>
        <v/>
      </c>
      <c r="G679" s="14" t="str">
        <f>DETAIL!F678</f>
        <v/>
      </c>
    </row>
    <row r="680" spans="3:7" ht="18" customHeight="1" x14ac:dyDescent="0.25">
      <c r="C680" s="14">
        <f>DETAIL!E679</f>
        <v>0</v>
      </c>
      <c r="D680" s="15" t="str">
        <f>DETAIL!G679</f>
        <v/>
      </c>
      <c r="E680" s="15" t="str">
        <f>DETAIL!H679</f>
        <v/>
      </c>
      <c r="F680" s="14" t="str">
        <f>DETAIL!I679</f>
        <v/>
      </c>
      <c r="G680" s="14" t="str">
        <f>DETAIL!F679</f>
        <v/>
      </c>
    </row>
    <row r="681" spans="3:7" ht="18" customHeight="1" x14ac:dyDescent="0.25">
      <c r="C681" s="14">
        <f>DETAIL!E680</f>
        <v>0</v>
      </c>
      <c r="D681" s="15" t="str">
        <f>DETAIL!G680</f>
        <v/>
      </c>
      <c r="E681" s="15" t="str">
        <f>DETAIL!H680</f>
        <v/>
      </c>
      <c r="F681" s="14" t="str">
        <f>DETAIL!I680</f>
        <v/>
      </c>
      <c r="G681" s="14" t="str">
        <f>DETAIL!F680</f>
        <v/>
      </c>
    </row>
    <row r="682" spans="3:7" ht="18" customHeight="1" x14ac:dyDescent="0.25">
      <c r="C682" s="14">
        <f>DETAIL!E681</f>
        <v>0</v>
      </c>
      <c r="D682" s="15" t="str">
        <f>DETAIL!G681</f>
        <v/>
      </c>
      <c r="E682" s="15" t="str">
        <f>DETAIL!H681</f>
        <v/>
      </c>
      <c r="F682" s="14" t="str">
        <f>DETAIL!I681</f>
        <v/>
      </c>
      <c r="G682" s="14" t="str">
        <f>DETAIL!F681</f>
        <v/>
      </c>
    </row>
    <row r="683" spans="3:7" ht="18" customHeight="1" x14ac:dyDescent="0.25">
      <c r="C683" s="14">
        <f>DETAIL!E682</f>
        <v>0</v>
      </c>
      <c r="D683" s="15" t="str">
        <f>DETAIL!G682</f>
        <v/>
      </c>
      <c r="E683" s="15" t="str">
        <f>DETAIL!H682</f>
        <v/>
      </c>
      <c r="F683" s="14" t="str">
        <f>DETAIL!I682</f>
        <v/>
      </c>
      <c r="G683" s="14" t="str">
        <f>DETAIL!F682</f>
        <v/>
      </c>
    </row>
    <row r="684" spans="3:7" ht="18" customHeight="1" x14ac:dyDescent="0.25">
      <c r="C684" s="14">
        <f>DETAIL!E683</f>
        <v>0</v>
      </c>
      <c r="D684" s="15" t="str">
        <f>DETAIL!G683</f>
        <v/>
      </c>
      <c r="E684" s="15" t="str">
        <f>DETAIL!H683</f>
        <v/>
      </c>
      <c r="F684" s="14" t="str">
        <f>DETAIL!I683</f>
        <v/>
      </c>
      <c r="G684" s="14" t="str">
        <f>DETAIL!F683</f>
        <v/>
      </c>
    </row>
    <row r="685" spans="3:7" ht="18" customHeight="1" x14ac:dyDescent="0.25">
      <c r="C685" s="14">
        <f>DETAIL!E684</f>
        <v>0</v>
      </c>
      <c r="D685" s="15" t="str">
        <f>DETAIL!G684</f>
        <v/>
      </c>
      <c r="E685" s="15" t="str">
        <f>DETAIL!H684</f>
        <v/>
      </c>
      <c r="F685" s="14" t="str">
        <f>DETAIL!I684</f>
        <v/>
      </c>
      <c r="G685" s="14" t="str">
        <f>DETAIL!F684</f>
        <v/>
      </c>
    </row>
    <row r="686" spans="3:7" ht="18" customHeight="1" x14ac:dyDescent="0.25">
      <c r="C686" s="14">
        <f>DETAIL!E685</f>
        <v>0</v>
      </c>
      <c r="D686" s="15" t="str">
        <f>DETAIL!G685</f>
        <v/>
      </c>
      <c r="E686" s="15" t="str">
        <f>DETAIL!H685</f>
        <v/>
      </c>
      <c r="F686" s="14" t="str">
        <f>DETAIL!I685</f>
        <v/>
      </c>
      <c r="G686" s="14" t="str">
        <f>DETAIL!F685</f>
        <v/>
      </c>
    </row>
    <row r="687" spans="3:7" ht="18" customHeight="1" x14ac:dyDescent="0.25">
      <c r="C687" s="14">
        <f>DETAIL!E686</f>
        <v>0</v>
      </c>
      <c r="D687" s="15" t="str">
        <f>DETAIL!G686</f>
        <v/>
      </c>
      <c r="E687" s="15" t="str">
        <f>DETAIL!H686</f>
        <v/>
      </c>
      <c r="F687" s="14" t="str">
        <f>DETAIL!I686</f>
        <v/>
      </c>
      <c r="G687" s="14" t="str">
        <f>DETAIL!F686</f>
        <v/>
      </c>
    </row>
    <row r="688" spans="3:7" ht="18" customHeight="1" x14ac:dyDescent="0.25">
      <c r="C688" s="14">
        <f>DETAIL!E687</f>
        <v>0</v>
      </c>
      <c r="D688" s="15" t="str">
        <f>DETAIL!G687</f>
        <v/>
      </c>
      <c r="E688" s="15" t="str">
        <f>DETAIL!H687</f>
        <v/>
      </c>
      <c r="F688" s="14" t="str">
        <f>DETAIL!I687</f>
        <v/>
      </c>
      <c r="G688" s="14" t="str">
        <f>DETAIL!F687</f>
        <v/>
      </c>
    </row>
    <row r="689" spans="3:7" ht="18" customHeight="1" x14ac:dyDescent="0.25">
      <c r="C689" s="14">
        <f>DETAIL!E688</f>
        <v>0</v>
      </c>
      <c r="D689" s="15" t="str">
        <f>DETAIL!G688</f>
        <v/>
      </c>
      <c r="E689" s="15" t="str">
        <f>DETAIL!H688</f>
        <v/>
      </c>
      <c r="F689" s="14" t="str">
        <f>DETAIL!I688</f>
        <v/>
      </c>
      <c r="G689" s="14" t="str">
        <f>DETAIL!F688</f>
        <v/>
      </c>
    </row>
    <row r="690" spans="3:7" ht="18" customHeight="1" x14ac:dyDescent="0.25">
      <c r="C690" s="14">
        <f>DETAIL!E689</f>
        <v>0</v>
      </c>
      <c r="D690" s="15" t="str">
        <f>DETAIL!G689</f>
        <v/>
      </c>
      <c r="E690" s="15" t="str">
        <f>DETAIL!H689</f>
        <v/>
      </c>
      <c r="F690" s="14" t="str">
        <f>DETAIL!I689</f>
        <v/>
      </c>
      <c r="G690" s="14" t="str">
        <f>DETAIL!F689</f>
        <v/>
      </c>
    </row>
    <row r="691" spans="3:7" ht="18" customHeight="1" x14ac:dyDescent="0.25">
      <c r="C691" s="14">
        <f>DETAIL!E690</f>
        <v>0</v>
      </c>
      <c r="D691" s="15" t="str">
        <f>DETAIL!G690</f>
        <v/>
      </c>
      <c r="E691" s="15" t="str">
        <f>DETAIL!H690</f>
        <v/>
      </c>
      <c r="F691" s="14" t="str">
        <f>DETAIL!I690</f>
        <v/>
      </c>
      <c r="G691" s="14" t="str">
        <f>DETAIL!F690</f>
        <v/>
      </c>
    </row>
    <row r="692" spans="3:7" ht="18" customHeight="1" x14ac:dyDescent="0.25">
      <c r="C692" s="14">
        <f>DETAIL!E691</f>
        <v>0</v>
      </c>
      <c r="D692" s="15" t="str">
        <f>DETAIL!G691</f>
        <v/>
      </c>
      <c r="E692" s="15" t="str">
        <f>DETAIL!H691</f>
        <v/>
      </c>
      <c r="F692" s="14" t="str">
        <f>DETAIL!I691</f>
        <v/>
      </c>
      <c r="G692" s="14" t="str">
        <f>DETAIL!F691</f>
        <v/>
      </c>
    </row>
    <row r="693" spans="3:7" ht="18" customHeight="1" x14ac:dyDescent="0.25">
      <c r="C693" s="14">
        <f>DETAIL!E692</f>
        <v>0</v>
      </c>
      <c r="D693" s="15" t="str">
        <f>DETAIL!G692</f>
        <v/>
      </c>
      <c r="E693" s="15" t="str">
        <f>DETAIL!H692</f>
        <v/>
      </c>
      <c r="F693" s="14" t="str">
        <f>DETAIL!I692</f>
        <v/>
      </c>
      <c r="G693" s="14" t="str">
        <f>DETAIL!F692</f>
        <v/>
      </c>
    </row>
    <row r="694" spans="3:7" ht="18" customHeight="1" x14ac:dyDescent="0.25">
      <c r="C694" s="14">
        <f>DETAIL!E693</f>
        <v>0</v>
      </c>
      <c r="D694" s="15" t="str">
        <f>DETAIL!G693</f>
        <v/>
      </c>
      <c r="E694" s="15" t="str">
        <f>DETAIL!H693</f>
        <v/>
      </c>
      <c r="F694" s="14" t="str">
        <f>DETAIL!I693</f>
        <v/>
      </c>
      <c r="G694" s="14" t="str">
        <f>DETAIL!F693</f>
        <v/>
      </c>
    </row>
    <row r="695" spans="3:7" ht="18" customHeight="1" x14ac:dyDescent="0.25">
      <c r="C695" s="14">
        <f>DETAIL!E694</f>
        <v>0</v>
      </c>
      <c r="D695" s="15" t="str">
        <f>DETAIL!G694</f>
        <v/>
      </c>
      <c r="E695" s="15" t="str">
        <f>DETAIL!H694</f>
        <v/>
      </c>
      <c r="F695" s="14" t="str">
        <f>DETAIL!I694</f>
        <v/>
      </c>
      <c r="G695" s="14" t="str">
        <f>DETAIL!F694</f>
        <v/>
      </c>
    </row>
    <row r="696" spans="3:7" ht="18" customHeight="1" x14ac:dyDescent="0.25">
      <c r="C696" s="14">
        <f>DETAIL!E695</f>
        <v>0</v>
      </c>
      <c r="D696" s="15" t="str">
        <f>DETAIL!G695</f>
        <v/>
      </c>
      <c r="E696" s="15" t="str">
        <f>DETAIL!H695</f>
        <v/>
      </c>
      <c r="F696" s="14" t="str">
        <f>DETAIL!I695</f>
        <v/>
      </c>
      <c r="G696" s="14" t="str">
        <f>DETAIL!F695</f>
        <v/>
      </c>
    </row>
    <row r="697" spans="3:7" ht="18" customHeight="1" x14ac:dyDescent="0.25">
      <c r="C697" s="14">
        <f>DETAIL!E696</f>
        <v>0</v>
      </c>
      <c r="D697" s="15" t="str">
        <f>DETAIL!G696</f>
        <v/>
      </c>
      <c r="E697" s="15" t="str">
        <f>DETAIL!H696</f>
        <v/>
      </c>
      <c r="F697" s="14" t="str">
        <f>DETAIL!I696</f>
        <v/>
      </c>
      <c r="G697" s="14" t="str">
        <f>DETAIL!F696</f>
        <v/>
      </c>
    </row>
    <row r="698" spans="3:7" ht="18" customHeight="1" x14ac:dyDescent="0.25">
      <c r="C698" s="14">
        <f>DETAIL!E697</f>
        <v>0</v>
      </c>
      <c r="D698" s="15" t="str">
        <f>DETAIL!G697</f>
        <v/>
      </c>
      <c r="E698" s="15" t="str">
        <f>DETAIL!H697</f>
        <v/>
      </c>
      <c r="F698" s="14" t="str">
        <f>DETAIL!I697</f>
        <v/>
      </c>
      <c r="G698" s="14" t="str">
        <f>DETAIL!F697</f>
        <v/>
      </c>
    </row>
    <row r="699" spans="3:7" ht="18" customHeight="1" x14ac:dyDescent="0.25">
      <c r="C699" s="14">
        <f>DETAIL!E698</f>
        <v>0</v>
      </c>
      <c r="D699" s="15" t="str">
        <f>DETAIL!G698</f>
        <v/>
      </c>
      <c r="E699" s="15" t="str">
        <f>DETAIL!H698</f>
        <v/>
      </c>
      <c r="F699" s="14" t="str">
        <f>DETAIL!I698</f>
        <v/>
      </c>
      <c r="G699" s="14" t="str">
        <f>DETAIL!F698</f>
        <v/>
      </c>
    </row>
    <row r="700" spans="3:7" ht="18" customHeight="1" x14ac:dyDescent="0.25">
      <c r="C700" s="14">
        <f>DETAIL!E699</f>
        <v>0</v>
      </c>
      <c r="D700" s="15" t="str">
        <f>DETAIL!G699</f>
        <v/>
      </c>
      <c r="E700" s="15" t="str">
        <f>DETAIL!H699</f>
        <v/>
      </c>
      <c r="F700" s="14" t="str">
        <f>DETAIL!I699</f>
        <v/>
      </c>
      <c r="G700" s="14" t="str">
        <f>DETAIL!F699</f>
        <v/>
      </c>
    </row>
    <row r="701" spans="3:7" ht="18" customHeight="1" x14ac:dyDescent="0.25">
      <c r="C701" s="14">
        <f>DETAIL!E700</f>
        <v>0</v>
      </c>
      <c r="D701" s="15" t="str">
        <f>DETAIL!G700</f>
        <v/>
      </c>
      <c r="E701" s="15" t="str">
        <f>DETAIL!H700</f>
        <v/>
      </c>
      <c r="F701" s="14" t="str">
        <f>DETAIL!I700</f>
        <v/>
      </c>
      <c r="G701" s="14" t="str">
        <f>DETAIL!F700</f>
        <v/>
      </c>
    </row>
    <row r="702" spans="3:7" ht="18" customHeight="1" x14ac:dyDescent="0.25">
      <c r="C702" s="14">
        <f>DETAIL!E701</f>
        <v>0</v>
      </c>
      <c r="D702" s="15" t="str">
        <f>DETAIL!G701</f>
        <v/>
      </c>
      <c r="E702" s="15" t="str">
        <f>DETAIL!H701</f>
        <v/>
      </c>
      <c r="F702" s="14" t="str">
        <f>DETAIL!I701</f>
        <v/>
      </c>
      <c r="G702" s="14" t="str">
        <f>DETAIL!F701</f>
        <v/>
      </c>
    </row>
    <row r="703" spans="3:7" ht="18" customHeight="1" x14ac:dyDescent="0.25">
      <c r="C703" s="14">
        <f>DETAIL!E702</f>
        <v>0</v>
      </c>
      <c r="D703" s="15" t="str">
        <f>DETAIL!G702</f>
        <v/>
      </c>
      <c r="E703" s="15" t="str">
        <f>DETAIL!H702</f>
        <v/>
      </c>
      <c r="F703" s="14" t="str">
        <f>DETAIL!I702</f>
        <v/>
      </c>
      <c r="G703" s="14" t="str">
        <f>DETAIL!F702</f>
        <v/>
      </c>
    </row>
    <row r="704" spans="3:7" ht="18" customHeight="1" x14ac:dyDescent="0.25">
      <c r="C704" s="14">
        <f>DETAIL!E703</f>
        <v>0</v>
      </c>
      <c r="D704" s="15" t="str">
        <f>DETAIL!G703</f>
        <v/>
      </c>
      <c r="E704" s="15" t="str">
        <f>DETAIL!H703</f>
        <v/>
      </c>
      <c r="F704" s="14" t="str">
        <f>DETAIL!I703</f>
        <v/>
      </c>
      <c r="G704" s="14" t="str">
        <f>DETAIL!F703</f>
        <v/>
      </c>
    </row>
    <row r="705" spans="3:7" ht="18" customHeight="1" x14ac:dyDescent="0.25">
      <c r="C705" s="14">
        <f>DETAIL!E704</f>
        <v>0</v>
      </c>
      <c r="D705" s="15" t="str">
        <f>DETAIL!G704</f>
        <v/>
      </c>
      <c r="E705" s="15" t="str">
        <f>DETAIL!H704</f>
        <v/>
      </c>
      <c r="F705" s="14" t="str">
        <f>DETAIL!I704</f>
        <v/>
      </c>
      <c r="G705" s="14" t="str">
        <f>DETAIL!F704</f>
        <v/>
      </c>
    </row>
    <row r="706" spans="3:7" ht="18" customHeight="1" x14ac:dyDescent="0.25">
      <c r="C706" s="14">
        <f>DETAIL!E705</f>
        <v>0</v>
      </c>
      <c r="D706" s="15" t="str">
        <f>DETAIL!G705</f>
        <v/>
      </c>
      <c r="E706" s="15" t="str">
        <f>DETAIL!H705</f>
        <v/>
      </c>
      <c r="F706" s="14" t="str">
        <f>DETAIL!I705</f>
        <v/>
      </c>
      <c r="G706" s="14" t="str">
        <f>DETAIL!F705</f>
        <v/>
      </c>
    </row>
    <row r="707" spans="3:7" ht="18" customHeight="1" x14ac:dyDescent="0.25">
      <c r="C707" s="14">
        <f>DETAIL!E706</f>
        <v>0</v>
      </c>
      <c r="D707" s="15" t="str">
        <f>DETAIL!G706</f>
        <v/>
      </c>
      <c r="E707" s="15" t="str">
        <f>DETAIL!H706</f>
        <v/>
      </c>
      <c r="F707" s="14" t="str">
        <f>DETAIL!I706</f>
        <v/>
      </c>
      <c r="G707" s="14" t="str">
        <f>DETAIL!F706</f>
        <v/>
      </c>
    </row>
    <row r="708" spans="3:7" ht="18" customHeight="1" x14ac:dyDescent="0.25">
      <c r="C708" s="14">
        <f>DETAIL!E707</f>
        <v>0</v>
      </c>
      <c r="D708" s="15" t="str">
        <f>DETAIL!G707</f>
        <v/>
      </c>
      <c r="E708" s="15" t="str">
        <f>DETAIL!H707</f>
        <v/>
      </c>
      <c r="F708" s="14" t="str">
        <f>DETAIL!I707</f>
        <v/>
      </c>
      <c r="G708" s="14" t="str">
        <f>DETAIL!F707</f>
        <v/>
      </c>
    </row>
    <row r="709" spans="3:7" ht="18" customHeight="1" x14ac:dyDescent="0.25">
      <c r="C709" s="14">
        <f>DETAIL!E708</f>
        <v>0</v>
      </c>
      <c r="D709" s="15" t="str">
        <f>DETAIL!G708</f>
        <v/>
      </c>
      <c r="E709" s="15" t="str">
        <f>DETAIL!H708</f>
        <v/>
      </c>
      <c r="F709" s="14" t="str">
        <f>DETAIL!I708</f>
        <v/>
      </c>
      <c r="G709" s="14" t="str">
        <f>DETAIL!F708</f>
        <v/>
      </c>
    </row>
    <row r="710" spans="3:7" ht="18" customHeight="1" x14ac:dyDescent="0.25">
      <c r="C710" s="14">
        <f>DETAIL!E709</f>
        <v>0</v>
      </c>
      <c r="D710" s="15" t="str">
        <f>DETAIL!G709</f>
        <v/>
      </c>
      <c r="E710" s="15" t="str">
        <f>DETAIL!H709</f>
        <v/>
      </c>
      <c r="F710" s="14" t="str">
        <f>DETAIL!I709</f>
        <v/>
      </c>
      <c r="G710" s="14" t="str">
        <f>DETAIL!F709</f>
        <v/>
      </c>
    </row>
    <row r="711" spans="3:7" ht="18" customHeight="1" x14ac:dyDescent="0.25">
      <c r="C711" s="14">
        <f>DETAIL!E710</f>
        <v>0</v>
      </c>
      <c r="D711" s="15" t="str">
        <f>DETAIL!G710</f>
        <v/>
      </c>
      <c r="E711" s="15" t="str">
        <f>DETAIL!H710</f>
        <v/>
      </c>
      <c r="F711" s="14" t="str">
        <f>DETAIL!I710</f>
        <v/>
      </c>
      <c r="G711" s="14" t="str">
        <f>DETAIL!F710</f>
        <v/>
      </c>
    </row>
    <row r="712" spans="3:7" ht="18" customHeight="1" x14ac:dyDescent="0.25">
      <c r="C712" s="14">
        <f>DETAIL!E711</f>
        <v>0</v>
      </c>
      <c r="D712" s="15" t="str">
        <f>DETAIL!G711</f>
        <v/>
      </c>
      <c r="E712" s="15" t="str">
        <f>DETAIL!H711</f>
        <v/>
      </c>
      <c r="F712" s="14" t="str">
        <f>DETAIL!I711</f>
        <v/>
      </c>
      <c r="G712" s="14" t="str">
        <f>DETAIL!F711</f>
        <v/>
      </c>
    </row>
    <row r="713" spans="3:7" ht="18" customHeight="1" x14ac:dyDescent="0.25">
      <c r="C713" s="14">
        <f>DETAIL!E712</f>
        <v>0</v>
      </c>
      <c r="D713" s="15" t="str">
        <f>DETAIL!G712</f>
        <v/>
      </c>
      <c r="E713" s="15" t="str">
        <f>DETAIL!H712</f>
        <v/>
      </c>
      <c r="F713" s="14" t="str">
        <f>DETAIL!I712</f>
        <v/>
      </c>
      <c r="G713" s="14" t="str">
        <f>DETAIL!F712</f>
        <v/>
      </c>
    </row>
    <row r="714" spans="3:7" ht="18" customHeight="1" x14ac:dyDescent="0.25">
      <c r="C714" s="14">
        <f>DETAIL!E713</f>
        <v>0</v>
      </c>
      <c r="D714" s="15" t="str">
        <f>DETAIL!G713</f>
        <v/>
      </c>
      <c r="E714" s="15" t="str">
        <f>DETAIL!H713</f>
        <v/>
      </c>
      <c r="F714" s="14" t="str">
        <f>DETAIL!I713</f>
        <v/>
      </c>
      <c r="G714" s="14" t="str">
        <f>DETAIL!F713</f>
        <v/>
      </c>
    </row>
    <row r="715" spans="3:7" ht="18" customHeight="1" x14ac:dyDescent="0.25">
      <c r="C715" s="14">
        <f>DETAIL!E714</f>
        <v>0</v>
      </c>
      <c r="D715" s="15" t="str">
        <f>DETAIL!G714</f>
        <v/>
      </c>
      <c r="E715" s="15" t="str">
        <f>DETAIL!H714</f>
        <v/>
      </c>
      <c r="F715" s="14" t="str">
        <f>DETAIL!I714</f>
        <v/>
      </c>
      <c r="G715" s="14" t="str">
        <f>DETAIL!F714</f>
        <v/>
      </c>
    </row>
    <row r="716" spans="3:7" ht="18" customHeight="1" x14ac:dyDescent="0.25">
      <c r="C716" s="14">
        <f>DETAIL!E715</f>
        <v>0</v>
      </c>
      <c r="D716" s="15" t="str">
        <f>DETAIL!G715</f>
        <v/>
      </c>
      <c r="E716" s="15" t="str">
        <f>DETAIL!H715</f>
        <v/>
      </c>
      <c r="F716" s="14" t="str">
        <f>DETAIL!I715</f>
        <v/>
      </c>
      <c r="G716" s="14" t="str">
        <f>DETAIL!F715</f>
        <v/>
      </c>
    </row>
    <row r="717" spans="3:7" ht="18" customHeight="1" x14ac:dyDescent="0.25">
      <c r="C717" s="14">
        <f>DETAIL!E716</f>
        <v>0</v>
      </c>
      <c r="D717" s="15" t="str">
        <f>DETAIL!G716</f>
        <v/>
      </c>
      <c r="E717" s="15" t="str">
        <f>DETAIL!H716</f>
        <v/>
      </c>
      <c r="F717" s="14" t="str">
        <f>DETAIL!I716</f>
        <v/>
      </c>
      <c r="G717" s="14" t="str">
        <f>DETAIL!F716</f>
        <v/>
      </c>
    </row>
    <row r="718" spans="3:7" ht="18" customHeight="1" x14ac:dyDescent="0.25">
      <c r="C718" s="14">
        <f>DETAIL!E717</f>
        <v>0</v>
      </c>
      <c r="D718" s="15" t="str">
        <f>DETAIL!G717</f>
        <v/>
      </c>
      <c r="E718" s="15" t="str">
        <f>DETAIL!H717</f>
        <v/>
      </c>
      <c r="F718" s="14" t="str">
        <f>DETAIL!I717</f>
        <v/>
      </c>
      <c r="G718" s="14" t="str">
        <f>DETAIL!F717</f>
        <v/>
      </c>
    </row>
    <row r="719" spans="3:7" ht="18" customHeight="1" x14ac:dyDescent="0.25">
      <c r="C719" s="14">
        <f>DETAIL!E718</f>
        <v>0</v>
      </c>
      <c r="D719" s="15" t="str">
        <f>DETAIL!G718</f>
        <v/>
      </c>
      <c r="E719" s="15" t="str">
        <f>DETAIL!H718</f>
        <v/>
      </c>
      <c r="F719" s="14" t="str">
        <f>DETAIL!I718</f>
        <v/>
      </c>
      <c r="G719" s="14" t="str">
        <f>DETAIL!F718</f>
        <v/>
      </c>
    </row>
    <row r="720" spans="3:7" ht="18" customHeight="1" x14ac:dyDescent="0.25">
      <c r="C720" s="14">
        <f>DETAIL!E719</f>
        <v>0</v>
      </c>
      <c r="D720" s="15" t="str">
        <f>DETAIL!G719</f>
        <v/>
      </c>
      <c r="E720" s="15" t="str">
        <f>DETAIL!H719</f>
        <v/>
      </c>
      <c r="F720" s="14" t="str">
        <f>DETAIL!I719</f>
        <v/>
      </c>
      <c r="G720" s="14" t="str">
        <f>DETAIL!F719</f>
        <v/>
      </c>
    </row>
    <row r="721" spans="3:7" ht="18" customHeight="1" x14ac:dyDescent="0.25">
      <c r="C721" s="14">
        <f>DETAIL!E720</f>
        <v>0</v>
      </c>
      <c r="D721" s="15" t="str">
        <f>DETAIL!G720</f>
        <v/>
      </c>
      <c r="E721" s="15" t="str">
        <f>DETAIL!H720</f>
        <v/>
      </c>
      <c r="F721" s="14" t="str">
        <f>DETAIL!I720</f>
        <v/>
      </c>
      <c r="G721" s="14" t="str">
        <f>DETAIL!F720</f>
        <v/>
      </c>
    </row>
    <row r="722" spans="3:7" ht="18" customHeight="1" x14ac:dyDescent="0.25">
      <c r="C722" s="14">
        <f>DETAIL!E721</f>
        <v>0</v>
      </c>
      <c r="D722" s="15" t="str">
        <f>DETAIL!G721</f>
        <v/>
      </c>
      <c r="E722" s="15" t="str">
        <f>DETAIL!H721</f>
        <v/>
      </c>
      <c r="F722" s="14" t="str">
        <f>DETAIL!I721</f>
        <v/>
      </c>
      <c r="G722" s="14" t="str">
        <f>DETAIL!F721</f>
        <v/>
      </c>
    </row>
    <row r="723" spans="3:7" ht="18" customHeight="1" x14ac:dyDescent="0.25">
      <c r="C723" s="14">
        <f>DETAIL!E722</f>
        <v>0</v>
      </c>
      <c r="D723" s="15" t="str">
        <f>DETAIL!G722</f>
        <v/>
      </c>
      <c r="E723" s="15" t="str">
        <f>DETAIL!H722</f>
        <v/>
      </c>
      <c r="F723" s="14" t="str">
        <f>DETAIL!I722</f>
        <v/>
      </c>
      <c r="G723" s="14" t="str">
        <f>DETAIL!F722</f>
        <v/>
      </c>
    </row>
    <row r="724" spans="3:7" ht="18" customHeight="1" x14ac:dyDescent="0.25">
      <c r="C724" s="14">
        <f>DETAIL!E723</f>
        <v>0</v>
      </c>
      <c r="D724" s="15" t="str">
        <f>DETAIL!G723</f>
        <v/>
      </c>
      <c r="E724" s="15" t="str">
        <f>DETAIL!H723</f>
        <v/>
      </c>
      <c r="F724" s="14" t="str">
        <f>DETAIL!I723</f>
        <v/>
      </c>
      <c r="G724" s="14" t="str">
        <f>DETAIL!F723</f>
        <v/>
      </c>
    </row>
    <row r="725" spans="3:7" ht="18" customHeight="1" x14ac:dyDescent="0.25">
      <c r="C725" s="14">
        <f>DETAIL!E724</f>
        <v>0</v>
      </c>
      <c r="D725" s="15" t="str">
        <f>DETAIL!G724</f>
        <v/>
      </c>
      <c r="E725" s="15" t="str">
        <f>DETAIL!H724</f>
        <v/>
      </c>
      <c r="F725" s="14" t="str">
        <f>DETAIL!I724</f>
        <v/>
      </c>
      <c r="G725" s="14" t="str">
        <f>DETAIL!F724</f>
        <v/>
      </c>
    </row>
    <row r="726" spans="3:7" ht="18" customHeight="1" x14ac:dyDescent="0.25">
      <c r="C726" s="14">
        <f>DETAIL!E725</f>
        <v>0</v>
      </c>
      <c r="D726" s="15" t="str">
        <f>DETAIL!G725</f>
        <v/>
      </c>
      <c r="E726" s="15" t="str">
        <f>DETAIL!H725</f>
        <v/>
      </c>
      <c r="F726" s="14" t="str">
        <f>DETAIL!I725</f>
        <v/>
      </c>
      <c r="G726" s="14" t="str">
        <f>DETAIL!F725</f>
        <v/>
      </c>
    </row>
    <row r="727" spans="3:7" ht="18" customHeight="1" x14ac:dyDescent="0.25">
      <c r="C727" s="14">
        <f>DETAIL!E726</f>
        <v>0</v>
      </c>
      <c r="D727" s="15" t="str">
        <f>DETAIL!G726</f>
        <v/>
      </c>
      <c r="E727" s="15" t="str">
        <f>DETAIL!H726</f>
        <v/>
      </c>
      <c r="F727" s="14" t="str">
        <f>DETAIL!I726</f>
        <v/>
      </c>
      <c r="G727" s="14" t="str">
        <f>DETAIL!F726</f>
        <v/>
      </c>
    </row>
    <row r="728" spans="3:7" ht="18" customHeight="1" x14ac:dyDescent="0.25">
      <c r="C728" s="14">
        <f>DETAIL!E727</f>
        <v>0</v>
      </c>
      <c r="D728" s="15" t="str">
        <f>DETAIL!G727</f>
        <v/>
      </c>
      <c r="E728" s="15" t="str">
        <f>DETAIL!H727</f>
        <v/>
      </c>
      <c r="F728" s="14" t="str">
        <f>DETAIL!I727</f>
        <v/>
      </c>
      <c r="G728" s="14" t="str">
        <f>DETAIL!F727</f>
        <v/>
      </c>
    </row>
    <row r="729" spans="3:7" ht="18" customHeight="1" x14ac:dyDescent="0.25">
      <c r="C729" s="14">
        <f>DETAIL!E728</f>
        <v>0</v>
      </c>
      <c r="D729" s="15" t="str">
        <f>DETAIL!G728</f>
        <v/>
      </c>
      <c r="E729" s="15" t="str">
        <f>DETAIL!H728</f>
        <v/>
      </c>
      <c r="F729" s="14" t="str">
        <f>DETAIL!I728</f>
        <v/>
      </c>
      <c r="G729" s="14" t="str">
        <f>DETAIL!F728</f>
        <v/>
      </c>
    </row>
    <row r="730" spans="3:7" ht="18" customHeight="1" x14ac:dyDescent="0.25">
      <c r="C730" s="14">
        <f>DETAIL!E729</f>
        <v>0</v>
      </c>
      <c r="D730" s="15" t="str">
        <f>DETAIL!G729</f>
        <v/>
      </c>
      <c r="E730" s="15" t="str">
        <f>DETAIL!H729</f>
        <v/>
      </c>
      <c r="F730" s="14" t="str">
        <f>DETAIL!I729</f>
        <v/>
      </c>
      <c r="G730" s="14" t="str">
        <f>DETAIL!F729</f>
        <v/>
      </c>
    </row>
    <row r="731" spans="3:7" ht="18" customHeight="1" x14ac:dyDescent="0.25">
      <c r="C731" s="14">
        <f>DETAIL!E730</f>
        <v>0</v>
      </c>
      <c r="D731" s="15" t="str">
        <f>DETAIL!G730</f>
        <v/>
      </c>
      <c r="E731" s="15" t="str">
        <f>DETAIL!H730</f>
        <v/>
      </c>
      <c r="F731" s="14" t="str">
        <f>DETAIL!I730</f>
        <v/>
      </c>
      <c r="G731" s="14" t="str">
        <f>DETAIL!F730</f>
        <v/>
      </c>
    </row>
    <row r="732" spans="3:7" ht="18" customHeight="1" x14ac:dyDescent="0.25">
      <c r="C732" s="14">
        <f>DETAIL!E731</f>
        <v>0</v>
      </c>
      <c r="D732" s="15" t="str">
        <f>DETAIL!G731</f>
        <v/>
      </c>
      <c r="E732" s="15" t="str">
        <f>DETAIL!H731</f>
        <v/>
      </c>
      <c r="F732" s="14" t="str">
        <f>DETAIL!I731</f>
        <v/>
      </c>
      <c r="G732" s="14" t="str">
        <f>DETAIL!F731</f>
        <v/>
      </c>
    </row>
    <row r="733" spans="3:7" ht="18" customHeight="1" x14ac:dyDescent="0.25">
      <c r="C733" s="14">
        <f>DETAIL!E732</f>
        <v>0</v>
      </c>
      <c r="D733" s="15" t="str">
        <f>DETAIL!G732</f>
        <v/>
      </c>
      <c r="E733" s="15" t="str">
        <f>DETAIL!H732</f>
        <v/>
      </c>
      <c r="F733" s="14" t="str">
        <f>DETAIL!I732</f>
        <v/>
      </c>
      <c r="G733" s="14" t="str">
        <f>DETAIL!F732</f>
        <v/>
      </c>
    </row>
    <row r="734" spans="3:7" ht="18" customHeight="1" x14ac:dyDescent="0.25">
      <c r="C734" s="14">
        <f>DETAIL!E733</f>
        <v>0</v>
      </c>
      <c r="D734" s="15" t="str">
        <f>DETAIL!G733</f>
        <v/>
      </c>
      <c r="E734" s="15" t="str">
        <f>DETAIL!H733</f>
        <v/>
      </c>
      <c r="F734" s="14" t="str">
        <f>DETAIL!I733</f>
        <v/>
      </c>
      <c r="G734" s="14" t="str">
        <f>DETAIL!F733</f>
        <v/>
      </c>
    </row>
    <row r="735" spans="3:7" ht="18" customHeight="1" x14ac:dyDescent="0.25">
      <c r="C735" s="14">
        <f>DETAIL!E734</f>
        <v>0</v>
      </c>
      <c r="D735" s="15" t="str">
        <f>DETAIL!G734</f>
        <v/>
      </c>
      <c r="E735" s="15" t="str">
        <f>DETAIL!H734</f>
        <v/>
      </c>
      <c r="F735" s="14" t="str">
        <f>DETAIL!I734</f>
        <v/>
      </c>
      <c r="G735" s="14" t="str">
        <f>DETAIL!F734</f>
        <v/>
      </c>
    </row>
    <row r="736" spans="3:7" ht="18" customHeight="1" x14ac:dyDescent="0.25">
      <c r="C736" s="14">
        <f>DETAIL!E735</f>
        <v>0</v>
      </c>
      <c r="D736" s="15" t="str">
        <f>DETAIL!G735</f>
        <v/>
      </c>
      <c r="E736" s="15" t="str">
        <f>DETAIL!H735</f>
        <v/>
      </c>
      <c r="F736" s="14" t="str">
        <f>DETAIL!I735</f>
        <v/>
      </c>
      <c r="G736" s="14" t="str">
        <f>DETAIL!F735</f>
        <v/>
      </c>
    </row>
    <row r="737" spans="3:7" ht="18" customHeight="1" x14ac:dyDescent="0.25">
      <c r="C737" s="14">
        <f>DETAIL!E736</f>
        <v>0</v>
      </c>
      <c r="D737" s="15" t="str">
        <f>DETAIL!G736</f>
        <v/>
      </c>
      <c r="E737" s="15" t="str">
        <f>DETAIL!H736</f>
        <v/>
      </c>
      <c r="F737" s="14" t="str">
        <f>DETAIL!I736</f>
        <v/>
      </c>
      <c r="G737" s="14" t="str">
        <f>DETAIL!F736</f>
        <v/>
      </c>
    </row>
    <row r="738" spans="3:7" ht="18" customHeight="1" x14ac:dyDescent="0.25">
      <c r="C738" s="14">
        <f>DETAIL!E737</f>
        <v>0</v>
      </c>
      <c r="D738" s="15" t="str">
        <f>DETAIL!G737</f>
        <v/>
      </c>
      <c r="E738" s="15" t="str">
        <f>DETAIL!H737</f>
        <v/>
      </c>
      <c r="F738" s="14" t="str">
        <f>DETAIL!I737</f>
        <v/>
      </c>
      <c r="G738" s="14" t="str">
        <f>DETAIL!F737</f>
        <v/>
      </c>
    </row>
    <row r="739" spans="3:7" ht="18" customHeight="1" x14ac:dyDescent="0.25">
      <c r="C739" s="14">
        <f>DETAIL!E738</f>
        <v>0</v>
      </c>
      <c r="D739" s="15" t="str">
        <f>DETAIL!G738</f>
        <v/>
      </c>
      <c r="E739" s="15" t="str">
        <f>DETAIL!H738</f>
        <v/>
      </c>
      <c r="F739" s="14" t="str">
        <f>DETAIL!I738</f>
        <v/>
      </c>
      <c r="G739" s="14" t="str">
        <f>DETAIL!F738</f>
        <v/>
      </c>
    </row>
    <row r="740" spans="3:7" ht="18" customHeight="1" x14ac:dyDescent="0.25">
      <c r="C740" s="14">
        <f>DETAIL!E739</f>
        <v>0</v>
      </c>
      <c r="D740" s="15" t="str">
        <f>DETAIL!G739</f>
        <v/>
      </c>
      <c r="E740" s="15" t="str">
        <f>DETAIL!H739</f>
        <v/>
      </c>
      <c r="F740" s="14" t="str">
        <f>DETAIL!I739</f>
        <v/>
      </c>
      <c r="G740" s="14" t="str">
        <f>DETAIL!F739</f>
        <v/>
      </c>
    </row>
    <row r="741" spans="3:7" ht="18" customHeight="1" x14ac:dyDescent="0.25">
      <c r="C741" s="14">
        <f>DETAIL!E740</f>
        <v>0</v>
      </c>
      <c r="D741" s="15" t="str">
        <f>DETAIL!G740</f>
        <v/>
      </c>
      <c r="E741" s="15" t="str">
        <f>DETAIL!H740</f>
        <v/>
      </c>
      <c r="F741" s="14" t="str">
        <f>DETAIL!I740</f>
        <v/>
      </c>
      <c r="G741" s="14" t="str">
        <f>DETAIL!F740</f>
        <v/>
      </c>
    </row>
    <row r="742" spans="3:7" ht="18" customHeight="1" x14ac:dyDescent="0.25">
      <c r="C742" s="14">
        <f>DETAIL!E741</f>
        <v>0</v>
      </c>
      <c r="D742" s="15" t="str">
        <f>DETAIL!G741</f>
        <v/>
      </c>
      <c r="E742" s="15" t="str">
        <f>DETAIL!H741</f>
        <v/>
      </c>
      <c r="F742" s="14" t="str">
        <f>DETAIL!I741</f>
        <v/>
      </c>
      <c r="G742" s="14" t="str">
        <f>DETAIL!F741</f>
        <v/>
      </c>
    </row>
    <row r="743" spans="3:7" ht="18" customHeight="1" x14ac:dyDescent="0.25">
      <c r="C743" s="14">
        <f>DETAIL!E742</f>
        <v>0</v>
      </c>
      <c r="D743" s="15" t="str">
        <f>DETAIL!G742</f>
        <v/>
      </c>
      <c r="E743" s="15" t="str">
        <f>DETAIL!H742</f>
        <v/>
      </c>
      <c r="F743" s="14" t="str">
        <f>DETAIL!I742</f>
        <v/>
      </c>
      <c r="G743" s="14" t="str">
        <f>DETAIL!F742</f>
        <v/>
      </c>
    </row>
    <row r="744" spans="3:7" ht="18" customHeight="1" x14ac:dyDescent="0.25">
      <c r="C744" s="14">
        <f>DETAIL!E743</f>
        <v>0</v>
      </c>
      <c r="D744" s="15" t="str">
        <f>DETAIL!G743</f>
        <v/>
      </c>
      <c r="E744" s="15" t="str">
        <f>DETAIL!H743</f>
        <v/>
      </c>
      <c r="F744" s="14" t="str">
        <f>DETAIL!I743</f>
        <v/>
      </c>
      <c r="G744" s="14" t="str">
        <f>DETAIL!F743</f>
        <v/>
      </c>
    </row>
    <row r="745" spans="3:7" ht="18" customHeight="1" x14ac:dyDescent="0.25">
      <c r="C745" s="14">
        <f>DETAIL!E744</f>
        <v>0</v>
      </c>
      <c r="D745" s="15" t="str">
        <f>DETAIL!G744</f>
        <v/>
      </c>
      <c r="E745" s="15" t="str">
        <f>DETAIL!H744</f>
        <v/>
      </c>
      <c r="F745" s="14" t="str">
        <f>DETAIL!I744</f>
        <v/>
      </c>
      <c r="G745" s="14" t="str">
        <f>DETAIL!F744</f>
        <v/>
      </c>
    </row>
    <row r="746" spans="3:7" ht="18" customHeight="1" x14ac:dyDescent="0.25">
      <c r="C746" s="14">
        <f>DETAIL!E745</f>
        <v>0</v>
      </c>
      <c r="D746" s="15" t="str">
        <f>DETAIL!G745</f>
        <v/>
      </c>
      <c r="E746" s="15" t="str">
        <f>DETAIL!H745</f>
        <v/>
      </c>
      <c r="F746" s="14" t="str">
        <f>DETAIL!I745</f>
        <v/>
      </c>
      <c r="G746" s="14" t="str">
        <f>DETAIL!F745</f>
        <v/>
      </c>
    </row>
    <row r="747" spans="3:7" ht="18" customHeight="1" x14ac:dyDescent="0.25">
      <c r="C747" s="14">
        <f>DETAIL!E746</f>
        <v>0</v>
      </c>
      <c r="D747" s="15" t="str">
        <f>DETAIL!G746</f>
        <v/>
      </c>
      <c r="E747" s="15" t="str">
        <f>DETAIL!H746</f>
        <v/>
      </c>
      <c r="F747" s="14" t="str">
        <f>DETAIL!I746</f>
        <v/>
      </c>
      <c r="G747" s="14" t="str">
        <f>DETAIL!F746</f>
        <v/>
      </c>
    </row>
    <row r="748" spans="3:7" ht="18" customHeight="1" x14ac:dyDescent="0.25">
      <c r="C748" s="14">
        <f>DETAIL!E747</f>
        <v>0</v>
      </c>
      <c r="D748" s="15" t="str">
        <f>DETAIL!G747</f>
        <v/>
      </c>
      <c r="E748" s="15" t="str">
        <f>DETAIL!H747</f>
        <v/>
      </c>
      <c r="F748" s="14" t="str">
        <f>DETAIL!I747</f>
        <v/>
      </c>
      <c r="G748" s="14" t="str">
        <f>DETAIL!F747</f>
        <v/>
      </c>
    </row>
    <row r="749" spans="3:7" ht="18" customHeight="1" x14ac:dyDescent="0.25">
      <c r="C749" s="14">
        <f>DETAIL!E748</f>
        <v>0</v>
      </c>
      <c r="D749" s="15" t="str">
        <f>DETAIL!G748</f>
        <v/>
      </c>
      <c r="E749" s="15" t="str">
        <f>DETAIL!H748</f>
        <v/>
      </c>
      <c r="F749" s="14" t="str">
        <f>DETAIL!I748</f>
        <v/>
      </c>
      <c r="G749" s="14" t="str">
        <f>DETAIL!F748</f>
        <v/>
      </c>
    </row>
    <row r="750" spans="3:7" ht="18" customHeight="1" x14ac:dyDescent="0.25">
      <c r="C750" s="14">
        <f>DETAIL!E749</f>
        <v>0</v>
      </c>
      <c r="D750" s="15" t="str">
        <f>DETAIL!G749</f>
        <v/>
      </c>
      <c r="E750" s="15" t="str">
        <f>DETAIL!H749</f>
        <v/>
      </c>
      <c r="F750" s="14" t="str">
        <f>DETAIL!I749</f>
        <v/>
      </c>
      <c r="G750" s="14" t="str">
        <f>DETAIL!F749</f>
        <v/>
      </c>
    </row>
    <row r="751" spans="3:7" ht="18" customHeight="1" x14ac:dyDescent="0.25">
      <c r="C751" s="14">
        <f>DETAIL!E750</f>
        <v>0</v>
      </c>
      <c r="D751" s="15" t="str">
        <f>DETAIL!G750</f>
        <v/>
      </c>
      <c r="E751" s="15" t="str">
        <f>DETAIL!H750</f>
        <v/>
      </c>
      <c r="F751" s="14" t="str">
        <f>DETAIL!I750</f>
        <v/>
      </c>
      <c r="G751" s="14" t="str">
        <f>DETAIL!F750</f>
        <v/>
      </c>
    </row>
    <row r="752" spans="3:7" ht="18" customHeight="1" x14ac:dyDescent="0.25">
      <c r="C752" s="14">
        <f>DETAIL!E751</f>
        <v>0</v>
      </c>
      <c r="D752" s="15" t="str">
        <f>DETAIL!G751</f>
        <v/>
      </c>
      <c r="E752" s="15" t="str">
        <f>DETAIL!H751</f>
        <v/>
      </c>
      <c r="F752" s="14" t="str">
        <f>DETAIL!I751</f>
        <v/>
      </c>
      <c r="G752" s="14" t="str">
        <f>DETAIL!F751</f>
        <v/>
      </c>
    </row>
    <row r="753" spans="3:7" ht="18" customHeight="1" x14ac:dyDescent="0.25">
      <c r="C753" s="14">
        <f>DETAIL!E752</f>
        <v>0</v>
      </c>
      <c r="D753" s="15" t="str">
        <f>DETAIL!G752</f>
        <v/>
      </c>
      <c r="E753" s="15" t="str">
        <f>DETAIL!H752</f>
        <v/>
      </c>
      <c r="F753" s="14" t="str">
        <f>DETAIL!I752</f>
        <v/>
      </c>
      <c r="G753" s="14" t="str">
        <f>DETAIL!F752</f>
        <v/>
      </c>
    </row>
    <row r="754" spans="3:7" ht="18" customHeight="1" x14ac:dyDescent="0.25">
      <c r="C754" s="14">
        <f>DETAIL!E753</f>
        <v>0</v>
      </c>
      <c r="D754" s="15" t="str">
        <f>DETAIL!G753</f>
        <v/>
      </c>
      <c r="E754" s="15" t="str">
        <f>DETAIL!H753</f>
        <v/>
      </c>
      <c r="F754" s="14" t="str">
        <f>DETAIL!I753</f>
        <v/>
      </c>
      <c r="G754" s="14" t="str">
        <f>DETAIL!F753</f>
        <v/>
      </c>
    </row>
    <row r="755" spans="3:7" ht="18" customHeight="1" x14ac:dyDescent="0.25">
      <c r="C755" s="14">
        <f>DETAIL!E754</f>
        <v>0</v>
      </c>
      <c r="D755" s="15" t="str">
        <f>DETAIL!G754</f>
        <v/>
      </c>
      <c r="E755" s="15" t="str">
        <f>DETAIL!H754</f>
        <v/>
      </c>
      <c r="F755" s="14" t="str">
        <f>DETAIL!I754</f>
        <v/>
      </c>
      <c r="G755" s="14" t="str">
        <f>DETAIL!F754</f>
        <v/>
      </c>
    </row>
    <row r="756" spans="3:7" ht="18" customHeight="1" x14ac:dyDescent="0.25">
      <c r="C756" s="14">
        <f>DETAIL!E755</f>
        <v>0</v>
      </c>
      <c r="D756" s="15" t="str">
        <f>DETAIL!G755</f>
        <v/>
      </c>
      <c r="E756" s="15" t="str">
        <f>DETAIL!H755</f>
        <v/>
      </c>
      <c r="F756" s="14" t="str">
        <f>DETAIL!I755</f>
        <v/>
      </c>
      <c r="G756" s="14" t="str">
        <f>DETAIL!F755</f>
        <v/>
      </c>
    </row>
    <row r="757" spans="3:7" ht="18" customHeight="1" x14ac:dyDescent="0.25">
      <c r="C757" s="14">
        <f>DETAIL!E756</f>
        <v>0</v>
      </c>
      <c r="D757" s="15" t="str">
        <f>DETAIL!G756</f>
        <v/>
      </c>
      <c r="E757" s="15" t="str">
        <f>DETAIL!H756</f>
        <v/>
      </c>
      <c r="F757" s="14" t="str">
        <f>DETAIL!I756</f>
        <v/>
      </c>
      <c r="G757" s="14" t="str">
        <f>DETAIL!F756</f>
        <v/>
      </c>
    </row>
    <row r="758" spans="3:7" ht="18" customHeight="1" x14ac:dyDescent="0.25">
      <c r="C758" s="14">
        <f>DETAIL!E757</f>
        <v>0</v>
      </c>
      <c r="D758" s="15" t="str">
        <f>DETAIL!G757</f>
        <v/>
      </c>
      <c r="E758" s="15" t="str">
        <f>DETAIL!H757</f>
        <v/>
      </c>
      <c r="F758" s="14" t="str">
        <f>DETAIL!I757</f>
        <v/>
      </c>
      <c r="G758" s="14" t="str">
        <f>DETAIL!F757</f>
        <v/>
      </c>
    </row>
    <row r="759" spans="3:7" ht="18" customHeight="1" x14ac:dyDescent="0.25">
      <c r="C759" s="14">
        <f>DETAIL!E758</f>
        <v>0</v>
      </c>
      <c r="D759" s="15" t="str">
        <f>DETAIL!G758</f>
        <v/>
      </c>
      <c r="E759" s="15" t="str">
        <f>DETAIL!H758</f>
        <v/>
      </c>
      <c r="F759" s="14" t="str">
        <f>DETAIL!I758</f>
        <v/>
      </c>
      <c r="G759" s="14" t="str">
        <f>DETAIL!F758</f>
        <v/>
      </c>
    </row>
    <row r="760" spans="3:7" ht="18" customHeight="1" x14ac:dyDescent="0.25">
      <c r="C760" s="14">
        <f>DETAIL!E759</f>
        <v>0</v>
      </c>
      <c r="D760" s="15" t="str">
        <f>DETAIL!G759</f>
        <v/>
      </c>
      <c r="E760" s="15" t="str">
        <f>DETAIL!H759</f>
        <v/>
      </c>
      <c r="F760" s="14" t="str">
        <f>DETAIL!I759</f>
        <v/>
      </c>
      <c r="G760" s="14" t="str">
        <f>DETAIL!F759</f>
        <v/>
      </c>
    </row>
    <row r="761" spans="3:7" ht="18" customHeight="1" x14ac:dyDescent="0.25">
      <c r="C761" s="14">
        <f>DETAIL!E760</f>
        <v>0</v>
      </c>
      <c r="D761" s="15" t="str">
        <f>DETAIL!G760</f>
        <v/>
      </c>
      <c r="E761" s="15" t="str">
        <f>DETAIL!H760</f>
        <v/>
      </c>
      <c r="F761" s="14" t="str">
        <f>DETAIL!I760</f>
        <v/>
      </c>
      <c r="G761" s="14" t="str">
        <f>DETAIL!F760</f>
        <v/>
      </c>
    </row>
    <row r="762" spans="3:7" ht="18" customHeight="1" x14ac:dyDescent="0.25">
      <c r="C762" s="14">
        <f>DETAIL!E761</f>
        <v>0</v>
      </c>
      <c r="D762" s="15" t="str">
        <f>DETAIL!G761</f>
        <v/>
      </c>
      <c r="E762" s="15" t="str">
        <f>DETAIL!H761</f>
        <v/>
      </c>
      <c r="F762" s="14" t="str">
        <f>DETAIL!I761</f>
        <v/>
      </c>
      <c r="G762" s="14" t="str">
        <f>DETAIL!F761</f>
        <v/>
      </c>
    </row>
    <row r="763" spans="3:7" ht="18" customHeight="1" x14ac:dyDescent="0.25">
      <c r="C763" s="14">
        <f>DETAIL!E762</f>
        <v>0</v>
      </c>
      <c r="D763" s="15" t="str">
        <f>DETAIL!G762</f>
        <v/>
      </c>
      <c r="E763" s="15" t="str">
        <f>DETAIL!H762</f>
        <v/>
      </c>
      <c r="F763" s="14" t="str">
        <f>DETAIL!I762</f>
        <v/>
      </c>
      <c r="G763" s="14" t="str">
        <f>DETAIL!F762</f>
        <v/>
      </c>
    </row>
    <row r="764" spans="3:7" ht="18" customHeight="1" x14ac:dyDescent="0.25">
      <c r="C764" s="14">
        <f>DETAIL!E763</f>
        <v>0</v>
      </c>
      <c r="D764" s="15" t="str">
        <f>DETAIL!G763</f>
        <v/>
      </c>
      <c r="E764" s="15" t="str">
        <f>DETAIL!H763</f>
        <v/>
      </c>
      <c r="F764" s="14" t="str">
        <f>DETAIL!I763</f>
        <v/>
      </c>
      <c r="G764" s="14" t="str">
        <f>DETAIL!F763</f>
        <v/>
      </c>
    </row>
    <row r="765" spans="3:7" ht="18" customHeight="1" x14ac:dyDescent="0.25">
      <c r="C765" s="14">
        <f>DETAIL!E764</f>
        <v>0</v>
      </c>
      <c r="D765" s="15" t="str">
        <f>DETAIL!G764</f>
        <v/>
      </c>
      <c r="E765" s="15" t="str">
        <f>DETAIL!H764</f>
        <v/>
      </c>
      <c r="F765" s="14" t="str">
        <f>DETAIL!I764</f>
        <v/>
      </c>
      <c r="G765" s="14" t="str">
        <f>DETAIL!F764</f>
        <v/>
      </c>
    </row>
    <row r="766" spans="3:7" ht="18" customHeight="1" x14ac:dyDescent="0.25">
      <c r="C766" s="14">
        <f>DETAIL!E765</f>
        <v>0</v>
      </c>
      <c r="D766" s="15" t="str">
        <f>DETAIL!G765</f>
        <v/>
      </c>
      <c r="E766" s="15" t="str">
        <f>DETAIL!H765</f>
        <v/>
      </c>
      <c r="F766" s="14" t="str">
        <f>DETAIL!I765</f>
        <v/>
      </c>
      <c r="G766" s="14" t="str">
        <f>DETAIL!F765</f>
        <v/>
      </c>
    </row>
    <row r="767" spans="3:7" ht="18" customHeight="1" x14ac:dyDescent="0.25">
      <c r="C767" s="14">
        <f>DETAIL!E766</f>
        <v>0</v>
      </c>
      <c r="D767" s="15" t="str">
        <f>DETAIL!G766</f>
        <v/>
      </c>
      <c r="E767" s="15" t="str">
        <f>DETAIL!H766</f>
        <v/>
      </c>
      <c r="F767" s="14" t="str">
        <f>DETAIL!I766</f>
        <v/>
      </c>
      <c r="G767" s="14" t="str">
        <f>DETAIL!F766</f>
        <v/>
      </c>
    </row>
    <row r="768" spans="3:7" ht="18" customHeight="1" x14ac:dyDescent="0.25">
      <c r="C768" s="14">
        <f>DETAIL!E767</f>
        <v>0</v>
      </c>
      <c r="D768" s="15" t="str">
        <f>DETAIL!G767</f>
        <v/>
      </c>
      <c r="E768" s="15" t="str">
        <f>DETAIL!H767</f>
        <v/>
      </c>
      <c r="F768" s="14" t="str">
        <f>DETAIL!I767</f>
        <v/>
      </c>
      <c r="G768" s="14" t="str">
        <f>DETAIL!F767</f>
        <v/>
      </c>
    </row>
    <row r="769" spans="3:7" ht="18" customHeight="1" x14ac:dyDescent="0.25">
      <c r="C769" s="14">
        <f>DETAIL!E768</f>
        <v>0</v>
      </c>
      <c r="D769" s="15" t="str">
        <f>DETAIL!G768</f>
        <v/>
      </c>
      <c r="E769" s="15" t="str">
        <f>DETAIL!H768</f>
        <v/>
      </c>
      <c r="F769" s="14" t="str">
        <f>DETAIL!I768</f>
        <v/>
      </c>
      <c r="G769" s="14" t="str">
        <f>DETAIL!F768</f>
        <v/>
      </c>
    </row>
    <row r="770" spans="3:7" ht="18" customHeight="1" x14ac:dyDescent="0.25">
      <c r="C770" s="14">
        <f>DETAIL!E769</f>
        <v>0</v>
      </c>
      <c r="D770" s="15" t="str">
        <f>DETAIL!G769</f>
        <v/>
      </c>
      <c r="E770" s="15" t="str">
        <f>DETAIL!H769</f>
        <v/>
      </c>
      <c r="F770" s="14" t="str">
        <f>DETAIL!I769</f>
        <v/>
      </c>
      <c r="G770" s="14" t="str">
        <f>DETAIL!F769</f>
        <v/>
      </c>
    </row>
    <row r="771" spans="3:7" ht="18" customHeight="1" x14ac:dyDescent="0.25">
      <c r="C771" s="14">
        <f>DETAIL!E770</f>
        <v>0</v>
      </c>
      <c r="D771" s="15" t="str">
        <f>DETAIL!G770</f>
        <v/>
      </c>
      <c r="E771" s="15" t="str">
        <f>DETAIL!H770</f>
        <v/>
      </c>
      <c r="F771" s="14" t="str">
        <f>DETAIL!I770</f>
        <v/>
      </c>
      <c r="G771" s="14" t="str">
        <f>DETAIL!F770</f>
        <v/>
      </c>
    </row>
    <row r="772" spans="3:7" ht="18" customHeight="1" x14ac:dyDescent="0.25">
      <c r="C772" s="14">
        <f>DETAIL!E771</f>
        <v>0</v>
      </c>
      <c r="D772" s="15" t="str">
        <f>DETAIL!G771</f>
        <v/>
      </c>
      <c r="E772" s="15" t="str">
        <f>DETAIL!H771</f>
        <v/>
      </c>
      <c r="F772" s="14" t="str">
        <f>DETAIL!I771</f>
        <v/>
      </c>
      <c r="G772" s="14" t="str">
        <f>DETAIL!F771</f>
        <v/>
      </c>
    </row>
    <row r="773" spans="3:7" ht="18" customHeight="1" x14ac:dyDescent="0.25">
      <c r="C773" s="14">
        <f>DETAIL!E772</f>
        <v>0</v>
      </c>
      <c r="D773" s="15" t="str">
        <f>DETAIL!G772</f>
        <v/>
      </c>
      <c r="E773" s="15" t="str">
        <f>DETAIL!H772</f>
        <v/>
      </c>
      <c r="F773" s="14" t="str">
        <f>DETAIL!I772</f>
        <v/>
      </c>
      <c r="G773" s="14" t="str">
        <f>DETAIL!F772</f>
        <v/>
      </c>
    </row>
    <row r="774" spans="3:7" ht="18" customHeight="1" x14ac:dyDescent="0.25">
      <c r="C774" s="14">
        <f>DETAIL!E773</f>
        <v>0</v>
      </c>
      <c r="D774" s="15" t="str">
        <f>DETAIL!G773</f>
        <v/>
      </c>
      <c r="E774" s="15" t="str">
        <f>DETAIL!H773</f>
        <v/>
      </c>
      <c r="F774" s="14" t="str">
        <f>DETAIL!I773</f>
        <v/>
      </c>
      <c r="G774" s="14" t="str">
        <f>DETAIL!F773</f>
        <v/>
      </c>
    </row>
    <row r="775" spans="3:7" ht="18" customHeight="1" x14ac:dyDescent="0.25">
      <c r="C775" s="14">
        <f>DETAIL!E774</f>
        <v>0</v>
      </c>
      <c r="D775" s="15" t="str">
        <f>DETAIL!G774</f>
        <v/>
      </c>
      <c r="E775" s="15" t="str">
        <f>DETAIL!H774</f>
        <v/>
      </c>
      <c r="F775" s="14" t="str">
        <f>DETAIL!I774</f>
        <v/>
      </c>
      <c r="G775" s="14" t="str">
        <f>DETAIL!F774</f>
        <v/>
      </c>
    </row>
    <row r="776" spans="3:7" ht="18" customHeight="1" x14ac:dyDescent="0.25">
      <c r="C776" s="14">
        <f>DETAIL!E775</f>
        <v>0</v>
      </c>
      <c r="D776" s="15" t="str">
        <f>DETAIL!G775</f>
        <v/>
      </c>
      <c r="E776" s="15" t="str">
        <f>DETAIL!H775</f>
        <v/>
      </c>
      <c r="F776" s="14" t="str">
        <f>DETAIL!I775</f>
        <v/>
      </c>
      <c r="G776" s="14" t="str">
        <f>DETAIL!F775</f>
        <v/>
      </c>
    </row>
    <row r="777" spans="3:7" ht="18" customHeight="1" x14ac:dyDescent="0.25">
      <c r="C777" s="14">
        <f>DETAIL!E776</f>
        <v>0</v>
      </c>
      <c r="D777" s="15" t="str">
        <f>DETAIL!G776</f>
        <v/>
      </c>
      <c r="E777" s="15" t="str">
        <f>DETAIL!H776</f>
        <v/>
      </c>
      <c r="F777" s="14" t="str">
        <f>DETAIL!I776</f>
        <v/>
      </c>
      <c r="G777" s="14" t="str">
        <f>DETAIL!F776</f>
        <v/>
      </c>
    </row>
    <row r="778" spans="3:7" ht="18" customHeight="1" x14ac:dyDescent="0.25">
      <c r="C778" s="14">
        <f>DETAIL!E777</f>
        <v>0</v>
      </c>
      <c r="D778" s="15" t="str">
        <f>DETAIL!G777</f>
        <v/>
      </c>
      <c r="E778" s="15" t="str">
        <f>DETAIL!H777</f>
        <v/>
      </c>
      <c r="F778" s="14" t="str">
        <f>DETAIL!I777</f>
        <v/>
      </c>
      <c r="G778" s="14" t="str">
        <f>DETAIL!F777</f>
        <v/>
      </c>
    </row>
    <row r="779" spans="3:7" ht="18" customHeight="1" x14ac:dyDescent="0.25">
      <c r="C779" s="14">
        <f>DETAIL!E778</f>
        <v>0</v>
      </c>
      <c r="D779" s="15" t="str">
        <f>DETAIL!G778</f>
        <v/>
      </c>
      <c r="E779" s="15" t="str">
        <f>DETAIL!H778</f>
        <v/>
      </c>
      <c r="F779" s="14" t="str">
        <f>DETAIL!I778</f>
        <v/>
      </c>
      <c r="G779" s="14" t="str">
        <f>DETAIL!F778</f>
        <v/>
      </c>
    </row>
    <row r="780" spans="3:7" ht="18" customHeight="1" x14ac:dyDescent="0.25">
      <c r="C780" s="14">
        <f>DETAIL!E779</f>
        <v>0</v>
      </c>
      <c r="D780" s="15" t="str">
        <f>DETAIL!G779</f>
        <v/>
      </c>
      <c r="E780" s="15" t="str">
        <f>DETAIL!H779</f>
        <v/>
      </c>
      <c r="F780" s="14" t="str">
        <f>DETAIL!I779</f>
        <v/>
      </c>
      <c r="G780" s="14" t="str">
        <f>DETAIL!F779</f>
        <v/>
      </c>
    </row>
    <row r="781" spans="3:7" ht="18" customHeight="1" x14ac:dyDescent="0.25">
      <c r="C781" s="14">
        <f>DETAIL!E780</f>
        <v>0</v>
      </c>
      <c r="D781" s="15" t="str">
        <f>DETAIL!G780</f>
        <v/>
      </c>
      <c r="E781" s="15" t="str">
        <f>DETAIL!H780</f>
        <v/>
      </c>
      <c r="F781" s="14" t="str">
        <f>DETAIL!I780</f>
        <v/>
      </c>
      <c r="G781" s="14" t="str">
        <f>DETAIL!F780</f>
        <v/>
      </c>
    </row>
    <row r="782" spans="3:7" ht="18" customHeight="1" x14ac:dyDescent="0.25">
      <c r="C782" s="14">
        <f>DETAIL!E781</f>
        <v>0</v>
      </c>
      <c r="D782" s="15" t="str">
        <f>DETAIL!G781</f>
        <v/>
      </c>
      <c r="E782" s="15" t="str">
        <f>DETAIL!H781</f>
        <v/>
      </c>
      <c r="F782" s="14" t="str">
        <f>DETAIL!I781</f>
        <v/>
      </c>
      <c r="G782" s="14" t="str">
        <f>DETAIL!F781</f>
        <v/>
      </c>
    </row>
    <row r="783" spans="3:7" ht="18" customHeight="1" x14ac:dyDescent="0.25">
      <c r="C783" s="14">
        <f>DETAIL!E782</f>
        <v>0</v>
      </c>
      <c r="D783" s="15" t="str">
        <f>DETAIL!G782</f>
        <v/>
      </c>
      <c r="E783" s="15" t="str">
        <f>DETAIL!H782</f>
        <v/>
      </c>
      <c r="F783" s="14" t="str">
        <f>DETAIL!I782</f>
        <v/>
      </c>
      <c r="G783" s="14" t="str">
        <f>DETAIL!F782</f>
        <v/>
      </c>
    </row>
    <row r="784" spans="3:7" ht="18" customHeight="1" x14ac:dyDescent="0.25">
      <c r="C784" s="14">
        <f>DETAIL!E783</f>
        <v>0</v>
      </c>
      <c r="D784" s="15" t="str">
        <f>DETAIL!G783</f>
        <v/>
      </c>
      <c r="E784" s="15" t="str">
        <f>DETAIL!H783</f>
        <v/>
      </c>
      <c r="F784" s="14" t="str">
        <f>DETAIL!I783</f>
        <v/>
      </c>
      <c r="G784" s="14" t="str">
        <f>DETAIL!F783</f>
        <v/>
      </c>
    </row>
    <row r="785" spans="3:7" ht="18" customHeight="1" x14ac:dyDescent="0.25">
      <c r="C785" s="14">
        <f>DETAIL!E784</f>
        <v>0</v>
      </c>
      <c r="D785" s="15" t="str">
        <f>DETAIL!G784</f>
        <v/>
      </c>
      <c r="E785" s="15" t="str">
        <f>DETAIL!H784</f>
        <v/>
      </c>
      <c r="F785" s="14" t="str">
        <f>DETAIL!I784</f>
        <v/>
      </c>
      <c r="G785" s="14" t="str">
        <f>DETAIL!F784</f>
        <v/>
      </c>
    </row>
    <row r="786" spans="3:7" ht="18" customHeight="1" x14ac:dyDescent="0.25">
      <c r="C786" s="14">
        <f>DETAIL!E785</f>
        <v>0</v>
      </c>
      <c r="D786" s="15" t="str">
        <f>DETAIL!G785</f>
        <v/>
      </c>
      <c r="E786" s="15" t="str">
        <f>DETAIL!H785</f>
        <v/>
      </c>
      <c r="F786" s="14" t="str">
        <f>DETAIL!I785</f>
        <v/>
      </c>
      <c r="G786" s="14" t="str">
        <f>DETAIL!F785</f>
        <v/>
      </c>
    </row>
    <row r="787" spans="3:7" ht="18" customHeight="1" x14ac:dyDescent="0.25">
      <c r="C787" s="14">
        <f>DETAIL!E786</f>
        <v>0</v>
      </c>
      <c r="D787" s="15" t="str">
        <f>DETAIL!G786</f>
        <v/>
      </c>
      <c r="E787" s="15" t="str">
        <f>DETAIL!H786</f>
        <v/>
      </c>
      <c r="F787" s="14" t="str">
        <f>DETAIL!I786</f>
        <v/>
      </c>
      <c r="G787" s="14" t="str">
        <f>DETAIL!F786</f>
        <v/>
      </c>
    </row>
    <row r="788" spans="3:7" ht="18" customHeight="1" x14ac:dyDescent="0.25">
      <c r="C788" s="14">
        <f>DETAIL!E787</f>
        <v>0</v>
      </c>
      <c r="D788" s="15" t="str">
        <f>DETAIL!G787</f>
        <v/>
      </c>
      <c r="E788" s="15" t="str">
        <f>DETAIL!H787</f>
        <v/>
      </c>
      <c r="F788" s="14" t="str">
        <f>DETAIL!I787</f>
        <v/>
      </c>
      <c r="G788" s="14" t="str">
        <f>DETAIL!F787</f>
        <v/>
      </c>
    </row>
    <row r="789" spans="3:7" ht="18" customHeight="1" x14ac:dyDescent="0.25">
      <c r="C789" s="14">
        <f>DETAIL!E788</f>
        <v>0</v>
      </c>
      <c r="D789" s="15" t="str">
        <f>DETAIL!G788</f>
        <v/>
      </c>
      <c r="E789" s="15" t="str">
        <f>DETAIL!H788</f>
        <v/>
      </c>
      <c r="F789" s="14" t="str">
        <f>DETAIL!I788</f>
        <v/>
      </c>
      <c r="G789" s="14" t="str">
        <f>DETAIL!F788</f>
        <v/>
      </c>
    </row>
    <row r="790" spans="3:7" ht="18" customHeight="1" x14ac:dyDescent="0.25">
      <c r="C790" s="14">
        <f>DETAIL!E789</f>
        <v>0</v>
      </c>
      <c r="D790" s="15" t="str">
        <f>DETAIL!G789</f>
        <v/>
      </c>
      <c r="E790" s="15" t="str">
        <f>DETAIL!H789</f>
        <v/>
      </c>
      <c r="F790" s="14" t="str">
        <f>DETAIL!I789</f>
        <v/>
      </c>
      <c r="G790" s="14" t="str">
        <f>DETAIL!F789</f>
        <v/>
      </c>
    </row>
    <row r="791" spans="3:7" ht="18" customHeight="1" x14ac:dyDescent="0.25">
      <c r="C791" s="14">
        <f>DETAIL!E790</f>
        <v>0</v>
      </c>
      <c r="D791" s="15" t="str">
        <f>DETAIL!G790</f>
        <v/>
      </c>
      <c r="E791" s="15" t="str">
        <f>DETAIL!H790</f>
        <v/>
      </c>
      <c r="F791" s="14" t="str">
        <f>DETAIL!I790</f>
        <v/>
      </c>
      <c r="G791" s="14" t="str">
        <f>DETAIL!F790</f>
        <v/>
      </c>
    </row>
    <row r="792" spans="3:7" ht="18" customHeight="1" x14ac:dyDescent="0.25">
      <c r="C792" s="14">
        <f>DETAIL!E791</f>
        <v>0</v>
      </c>
      <c r="D792" s="15" t="str">
        <f>DETAIL!G791</f>
        <v/>
      </c>
      <c r="E792" s="15" t="str">
        <f>DETAIL!H791</f>
        <v/>
      </c>
      <c r="F792" s="14" t="str">
        <f>DETAIL!I791</f>
        <v/>
      </c>
      <c r="G792" s="14" t="str">
        <f>DETAIL!F791</f>
        <v/>
      </c>
    </row>
    <row r="793" spans="3:7" ht="18" customHeight="1" x14ac:dyDescent="0.25">
      <c r="C793" s="14">
        <f>DETAIL!E792</f>
        <v>0</v>
      </c>
      <c r="D793" s="15" t="str">
        <f>DETAIL!G792</f>
        <v/>
      </c>
      <c r="E793" s="15" t="str">
        <f>DETAIL!H792</f>
        <v/>
      </c>
      <c r="F793" s="14" t="str">
        <f>DETAIL!I792</f>
        <v/>
      </c>
      <c r="G793" s="14" t="str">
        <f>DETAIL!F792</f>
        <v/>
      </c>
    </row>
    <row r="794" spans="3:7" ht="18" customHeight="1" x14ac:dyDescent="0.25">
      <c r="C794" s="14">
        <f>DETAIL!E793</f>
        <v>0</v>
      </c>
      <c r="D794" s="15" t="str">
        <f>DETAIL!G793</f>
        <v/>
      </c>
      <c r="E794" s="15" t="str">
        <f>DETAIL!H793</f>
        <v/>
      </c>
      <c r="F794" s="14" t="str">
        <f>DETAIL!I793</f>
        <v/>
      </c>
      <c r="G794" s="14" t="str">
        <f>DETAIL!F793</f>
        <v/>
      </c>
    </row>
    <row r="795" spans="3:7" ht="18" customHeight="1" x14ac:dyDescent="0.25">
      <c r="C795" s="14">
        <f>DETAIL!E794</f>
        <v>0</v>
      </c>
      <c r="D795" s="15" t="str">
        <f>DETAIL!G794</f>
        <v/>
      </c>
      <c r="E795" s="15" t="str">
        <f>DETAIL!H794</f>
        <v/>
      </c>
      <c r="F795" s="14" t="str">
        <f>DETAIL!I794</f>
        <v/>
      </c>
      <c r="G795" s="14" t="str">
        <f>DETAIL!F794</f>
        <v/>
      </c>
    </row>
    <row r="796" spans="3:7" ht="18" customHeight="1" x14ac:dyDescent="0.25">
      <c r="C796" s="14">
        <f>DETAIL!E795</f>
        <v>0</v>
      </c>
      <c r="D796" s="15" t="str">
        <f>DETAIL!G795</f>
        <v/>
      </c>
      <c r="E796" s="15" t="str">
        <f>DETAIL!H795</f>
        <v/>
      </c>
      <c r="F796" s="14" t="str">
        <f>DETAIL!I795</f>
        <v/>
      </c>
      <c r="G796" s="14" t="str">
        <f>DETAIL!F795</f>
        <v/>
      </c>
    </row>
    <row r="797" spans="3:7" ht="18" customHeight="1" x14ac:dyDescent="0.25">
      <c r="C797" s="14">
        <f>DETAIL!E796</f>
        <v>0</v>
      </c>
      <c r="D797" s="15" t="str">
        <f>DETAIL!G796</f>
        <v/>
      </c>
      <c r="E797" s="15" t="str">
        <f>DETAIL!H796</f>
        <v/>
      </c>
      <c r="F797" s="14" t="str">
        <f>DETAIL!I796</f>
        <v/>
      </c>
      <c r="G797" s="14" t="str">
        <f>DETAIL!F796</f>
        <v/>
      </c>
    </row>
    <row r="798" spans="3:7" ht="18" customHeight="1" x14ac:dyDescent="0.25">
      <c r="C798" s="14">
        <f>DETAIL!E797</f>
        <v>0</v>
      </c>
      <c r="D798" s="15" t="str">
        <f>DETAIL!G797</f>
        <v/>
      </c>
      <c r="E798" s="15" t="str">
        <f>DETAIL!H797</f>
        <v/>
      </c>
      <c r="F798" s="14" t="str">
        <f>DETAIL!I797</f>
        <v/>
      </c>
      <c r="G798" s="14" t="str">
        <f>DETAIL!F797</f>
        <v/>
      </c>
    </row>
    <row r="799" spans="3:7" ht="18" customHeight="1" x14ac:dyDescent="0.25">
      <c r="C799" s="14">
        <f>DETAIL!E798</f>
        <v>0</v>
      </c>
      <c r="D799" s="15" t="str">
        <f>DETAIL!G798</f>
        <v/>
      </c>
      <c r="E799" s="15" t="str">
        <f>DETAIL!H798</f>
        <v/>
      </c>
      <c r="F799" s="14" t="str">
        <f>DETAIL!I798</f>
        <v/>
      </c>
      <c r="G799" s="14" t="str">
        <f>DETAIL!F798</f>
        <v/>
      </c>
    </row>
    <row r="800" spans="3:7" ht="18" customHeight="1" x14ac:dyDescent="0.25">
      <c r="C800" s="14">
        <f>DETAIL!E799</f>
        <v>0</v>
      </c>
      <c r="D800" s="15" t="str">
        <f>DETAIL!G799</f>
        <v/>
      </c>
      <c r="E800" s="15" t="str">
        <f>DETAIL!H799</f>
        <v/>
      </c>
      <c r="F800" s="14" t="str">
        <f>DETAIL!I799</f>
        <v/>
      </c>
      <c r="G800" s="14" t="str">
        <f>DETAIL!F799</f>
        <v/>
      </c>
    </row>
    <row r="801" spans="3:7" ht="18" customHeight="1" x14ac:dyDescent="0.25">
      <c r="C801" s="14">
        <f>DETAIL!E800</f>
        <v>0</v>
      </c>
      <c r="D801" s="15" t="str">
        <f>DETAIL!G800</f>
        <v/>
      </c>
      <c r="E801" s="15" t="str">
        <f>DETAIL!H800</f>
        <v/>
      </c>
      <c r="F801" s="14" t="str">
        <f>DETAIL!I800</f>
        <v/>
      </c>
      <c r="G801" s="14" t="str">
        <f>DETAIL!F800</f>
        <v/>
      </c>
    </row>
    <row r="802" spans="3:7" ht="18" customHeight="1" x14ac:dyDescent="0.25">
      <c r="C802" s="14">
        <f>DETAIL!E801</f>
        <v>0</v>
      </c>
      <c r="D802" s="15" t="str">
        <f>DETAIL!G801</f>
        <v/>
      </c>
      <c r="E802" s="15" t="str">
        <f>DETAIL!H801</f>
        <v/>
      </c>
      <c r="F802" s="14" t="str">
        <f>DETAIL!I801</f>
        <v/>
      </c>
      <c r="G802" s="14" t="str">
        <f>DETAIL!F801</f>
        <v/>
      </c>
    </row>
    <row r="803" spans="3:7" ht="18" customHeight="1" x14ac:dyDescent="0.25">
      <c r="C803" s="14">
        <f>DETAIL!E802</f>
        <v>0</v>
      </c>
      <c r="D803" s="15" t="str">
        <f>DETAIL!G802</f>
        <v/>
      </c>
      <c r="E803" s="15" t="str">
        <f>DETAIL!H802</f>
        <v/>
      </c>
      <c r="F803" s="14" t="str">
        <f>DETAIL!I802</f>
        <v/>
      </c>
      <c r="G803" s="14" t="str">
        <f>DETAIL!F802</f>
        <v/>
      </c>
    </row>
    <row r="804" spans="3:7" ht="18" customHeight="1" x14ac:dyDescent="0.25">
      <c r="C804" s="14">
        <f>DETAIL!E803</f>
        <v>0</v>
      </c>
      <c r="D804" s="15" t="str">
        <f>DETAIL!G803</f>
        <v/>
      </c>
      <c r="E804" s="15" t="str">
        <f>DETAIL!H803</f>
        <v/>
      </c>
      <c r="F804" s="14" t="str">
        <f>DETAIL!I803</f>
        <v/>
      </c>
      <c r="G804" s="14" t="str">
        <f>DETAIL!F803</f>
        <v/>
      </c>
    </row>
    <row r="805" spans="3:7" ht="18" customHeight="1" x14ac:dyDescent="0.25">
      <c r="C805" s="14">
        <f>DETAIL!E804</f>
        <v>0</v>
      </c>
      <c r="D805" s="15" t="str">
        <f>DETAIL!G804</f>
        <v/>
      </c>
      <c r="E805" s="15" t="str">
        <f>DETAIL!H804</f>
        <v/>
      </c>
      <c r="F805" s="14" t="str">
        <f>DETAIL!I804</f>
        <v/>
      </c>
      <c r="G805" s="14" t="str">
        <f>DETAIL!F804</f>
        <v/>
      </c>
    </row>
    <row r="806" spans="3:7" ht="18" customHeight="1" x14ac:dyDescent="0.25">
      <c r="C806" s="14">
        <f>DETAIL!E805</f>
        <v>0</v>
      </c>
      <c r="D806" s="15" t="str">
        <f>DETAIL!G805</f>
        <v/>
      </c>
      <c r="E806" s="15" t="str">
        <f>DETAIL!H805</f>
        <v/>
      </c>
      <c r="F806" s="14" t="str">
        <f>DETAIL!I805</f>
        <v/>
      </c>
      <c r="G806" s="14" t="str">
        <f>DETAIL!F805</f>
        <v/>
      </c>
    </row>
    <row r="807" spans="3:7" ht="18" customHeight="1" x14ac:dyDescent="0.25">
      <c r="C807" s="14">
        <f>DETAIL!E806</f>
        <v>0</v>
      </c>
      <c r="D807" s="15" t="str">
        <f>DETAIL!G806</f>
        <v/>
      </c>
      <c r="E807" s="15" t="str">
        <f>DETAIL!H806</f>
        <v/>
      </c>
      <c r="F807" s="14" t="str">
        <f>DETAIL!I806</f>
        <v/>
      </c>
      <c r="G807" s="14" t="str">
        <f>DETAIL!F806</f>
        <v/>
      </c>
    </row>
    <row r="808" spans="3:7" ht="18" customHeight="1" x14ac:dyDescent="0.25">
      <c r="C808" s="14">
        <f>DETAIL!E807</f>
        <v>0</v>
      </c>
      <c r="D808" s="15" t="str">
        <f>DETAIL!G807</f>
        <v/>
      </c>
      <c r="E808" s="15" t="str">
        <f>DETAIL!H807</f>
        <v/>
      </c>
      <c r="F808" s="14" t="str">
        <f>DETAIL!I807</f>
        <v/>
      </c>
      <c r="G808" s="14" t="str">
        <f>DETAIL!F807</f>
        <v/>
      </c>
    </row>
    <row r="809" spans="3:7" ht="18" customHeight="1" x14ac:dyDescent="0.25">
      <c r="C809" s="14">
        <f>DETAIL!E808</f>
        <v>0</v>
      </c>
      <c r="D809" s="15" t="str">
        <f>DETAIL!G808</f>
        <v/>
      </c>
      <c r="E809" s="15" t="str">
        <f>DETAIL!H808</f>
        <v/>
      </c>
      <c r="F809" s="14" t="str">
        <f>DETAIL!I808</f>
        <v/>
      </c>
      <c r="G809" s="14" t="str">
        <f>DETAIL!F808</f>
        <v/>
      </c>
    </row>
    <row r="810" spans="3:7" ht="18" customHeight="1" x14ac:dyDescent="0.25">
      <c r="C810" s="14">
        <f>DETAIL!E809</f>
        <v>0</v>
      </c>
      <c r="D810" s="15" t="str">
        <f>DETAIL!G809</f>
        <v/>
      </c>
      <c r="E810" s="15" t="str">
        <f>DETAIL!H809</f>
        <v/>
      </c>
      <c r="F810" s="14" t="str">
        <f>DETAIL!I809</f>
        <v/>
      </c>
      <c r="G810" s="14" t="str">
        <f>DETAIL!F809</f>
        <v/>
      </c>
    </row>
    <row r="811" spans="3:7" ht="18" customHeight="1" x14ac:dyDescent="0.25">
      <c r="C811" s="14">
        <f>DETAIL!E810</f>
        <v>0</v>
      </c>
      <c r="D811" s="15" t="str">
        <f>DETAIL!G810</f>
        <v/>
      </c>
      <c r="E811" s="15" t="str">
        <f>DETAIL!H810</f>
        <v/>
      </c>
      <c r="F811" s="14" t="str">
        <f>DETAIL!I810</f>
        <v/>
      </c>
      <c r="G811" s="14" t="str">
        <f>DETAIL!F810</f>
        <v/>
      </c>
    </row>
    <row r="812" spans="3:7" ht="18" customHeight="1" x14ac:dyDescent="0.25">
      <c r="C812" s="14">
        <f>DETAIL!E811</f>
        <v>0</v>
      </c>
      <c r="D812" s="15" t="str">
        <f>DETAIL!G811</f>
        <v/>
      </c>
      <c r="E812" s="15" t="str">
        <f>DETAIL!H811</f>
        <v/>
      </c>
      <c r="F812" s="14" t="str">
        <f>DETAIL!I811</f>
        <v/>
      </c>
      <c r="G812" s="14" t="str">
        <f>DETAIL!F811</f>
        <v/>
      </c>
    </row>
    <row r="813" spans="3:7" ht="18" customHeight="1" x14ac:dyDescent="0.25">
      <c r="C813" s="14">
        <f>DETAIL!E812</f>
        <v>0</v>
      </c>
      <c r="D813" s="15" t="str">
        <f>DETAIL!G812</f>
        <v/>
      </c>
      <c r="E813" s="15" t="str">
        <f>DETAIL!H812</f>
        <v/>
      </c>
      <c r="F813" s="14" t="str">
        <f>DETAIL!I812</f>
        <v/>
      </c>
      <c r="G813" s="14" t="str">
        <f>DETAIL!F812</f>
        <v/>
      </c>
    </row>
    <row r="814" spans="3:7" ht="18" customHeight="1" x14ac:dyDescent="0.25">
      <c r="C814" s="14">
        <f>DETAIL!E813</f>
        <v>0</v>
      </c>
      <c r="D814" s="15" t="str">
        <f>DETAIL!G813</f>
        <v/>
      </c>
      <c r="E814" s="15" t="str">
        <f>DETAIL!H813</f>
        <v/>
      </c>
      <c r="F814" s="14" t="str">
        <f>DETAIL!I813</f>
        <v/>
      </c>
      <c r="G814" s="14" t="str">
        <f>DETAIL!F813</f>
        <v/>
      </c>
    </row>
    <row r="815" spans="3:7" ht="18" customHeight="1" x14ac:dyDescent="0.25">
      <c r="C815" s="14">
        <f>DETAIL!E814</f>
        <v>0</v>
      </c>
      <c r="D815" s="15" t="str">
        <f>DETAIL!G814</f>
        <v/>
      </c>
      <c r="E815" s="15" t="str">
        <f>DETAIL!H814</f>
        <v/>
      </c>
      <c r="F815" s="14" t="str">
        <f>DETAIL!I814</f>
        <v/>
      </c>
      <c r="G815" s="14" t="str">
        <f>DETAIL!F814</f>
        <v/>
      </c>
    </row>
    <row r="816" spans="3:7" ht="18" customHeight="1" x14ac:dyDescent="0.25">
      <c r="C816" s="14">
        <f>DETAIL!E815</f>
        <v>0</v>
      </c>
      <c r="D816" s="15" t="str">
        <f>DETAIL!G815</f>
        <v/>
      </c>
      <c r="E816" s="15" t="str">
        <f>DETAIL!H815</f>
        <v/>
      </c>
      <c r="F816" s="14" t="str">
        <f>DETAIL!I815</f>
        <v/>
      </c>
      <c r="G816" s="14" t="str">
        <f>DETAIL!F815</f>
        <v/>
      </c>
    </row>
    <row r="817" spans="3:7" ht="18" customHeight="1" x14ac:dyDescent="0.25">
      <c r="C817" s="14">
        <f>DETAIL!E816</f>
        <v>0</v>
      </c>
      <c r="D817" s="15" t="str">
        <f>DETAIL!G816</f>
        <v/>
      </c>
      <c r="E817" s="15" t="str">
        <f>DETAIL!H816</f>
        <v/>
      </c>
      <c r="F817" s="14" t="str">
        <f>DETAIL!I816</f>
        <v/>
      </c>
      <c r="G817" s="14" t="str">
        <f>DETAIL!F816</f>
        <v/>
      </c>
    </row>
    <row r="818" spans="3:7" ht="18" customHeight="1" x14ac:dyDescent="0.25">
      <c r="C818" s="14">
        <f>DETAIL!E817</f>
        <v>0</v>
      </c>
      <c r="D818" s="15" t="str">
        <f>DETAIL!G817</f>
        <v/>
      </c>
      <c r="E818" s="15" t="str">
        <f>DETAIL!H817</f>
        <v/>
      </c>
      <c r="F818" s="14" t="str">
        <f>DETAIL!I817</f>
        <v/>
      </c>
      <c r="G818" s="14" t="str">
        <f>DETAIL!F817</f>
        <v/>
      </c>
    </row>
    <row r="819" spans="3:7" ht="18" customHeight="1" x14ac:dyDescent="0.25">
      <c r="C819" s="14">
        <f>DETAIL!E818</f>
        <v>0</v>
      </c>
      <c r="D819" s="15" t="str">
        <f>DETAIL!G818</f>
        <v/>
      </c>
      <c r="E819" s="15" t="str">
        <f>DETAIL!H818</f>
        <v/>
      </c>
      <c r="F819" s="14" t="str">
        <f>DETAIL!I818</f>
        <v/>
      </c>
      <c r="G819" s="14" t="str">
        <f>DETAIL!F818</f>
        <v/>
      </c>
    </row>
    <row r="820" spans="3:7" ht="18" customHeight="1" x14ac:dyDescent="0.25">
      <c r="C820" s="14">
        <f>DETAIL!E819</f>
        <v>0</v>
      </c>
      <c r="D820" s="15" t="str">
        <f>DETAIL!G819</f>
        <v/>
      </c>
      <c r="E820" s="15" t="str">
        <f>DETAIL!H819</f>
        <v/>
      </c>
      <c r="F820" s="14" t="str">
        <f>DETAIL!I819</f>
        <v/>
      </c>
      <c r="G820" s="14" t="str">
        <f>DETAIL!F819</f>
        <v/>
      </c>
    </row>
    <row r="821" spans="3:7" ht="18" customHeight="1" x14ac:dyDescent="0.25">
      <c r="C821" s="14">
        <f>DETAIL!E820</f>
        <v>0</v>
      </c>
      <c r="D821" s="15" t="str">
        <f>DETAIL!G820</f>
        <v/>
      </c>
      <c r="E821" s="15" t="str">
        <f>DETAIL!H820</f>
        <v/>
      </c>
      <c r="F821" s="14" t="str">
        <f>DETAIL!I820</f>
        <v/>
      </c>
      <c r="G821" s="14" t="str">
        <f>DETAIL!F820</f>
        <v/>
      </c>
    </row>
    <row r="822" spans="3:7" ht="18" customHeight="1" x14ac:dyDescent="0.25">
      <c r="C822" s="14">
        <f>DETAIL!E821</f>
        <v>0</v>
      </c>
      <c r="D822" s="15" t="str">
        <f>DETAIL!G821</f>
        <v/>
      </c>
      <c r="E822" s="15" t="str">
        <f>DETAIL!H821</f>
        <v/>
      </c>
      <c r="F822" s="14" t="str">
        <f>DETAIL!I821</f>
        <v/>
      </c>
      <c r="G822" s="14" t="str">
        <f>DETAIL!F821</f>
        <v/>
      </c>
    </row>
    <row r="823" spans="3:7" ht="18" customHeight="1" x14ac:dyDescent="0.25">
      <c r="C823" s="14">
        <f>DETAIL!E822</f>
        <v>0</v>
      </c>
      <c r="D823" s="15" t="str">
        <f>DETAIL!G822</f>
        <v/>
      </c>
      <c r="E823" s="15" t="str">
        <f>DETAIL!H822</f>
        <v/>
      </c>
      <c r="F823" s="14" t="str">
        <f>DETAIL!I822</f>
        <v/>
      </c>
      <c r="G823" s="14" t="str">
        <f>DETAIL!F822</f>
        <v/>
      </c>
    </row>
    <row r="824" spans="3:7" ht="18" customHeight="1" x14ac:dyDescent="0.25">
      <c r="C824" s="14">
        <f>DETAIL!E823</f>
        <v>0</v>
      </c>
      <c r="D824" s="15" t="str">
        <f>DETAIL!G823</f>
        <v/>
      </c>
      <c r="E824" s="15" t="str">
        <f>DETAIL!H823</f>
        <v/>
      </c>
      <c r="F824" s="14" t="str">
        <f>DETAIL!I823</f>
        <v/>
      </c>
      <c r="G824" s="14" t="str">
        <f>DETAIL!F823</f>
        <v/>
      </c>
    </row>
    <row r="825" spans="3:7" ht="18" customHeight="1" x14ac:dyDescent="0.25">
      <c r="C825" s="14">
        <f>DETAIL!E824</f>
        <v>0</v>
      </c>
      <c r="D825" s="15" t="str">
        <f>DETAIL!G824</f>
        <v/>
      </c>
      <c r="E825" s="15" t="str">
        <f>DETAIL!H824</f>
        <v/>
      </c>
      <c r="F825" s="14" t="str">
        <f>DETAIL!I824</f>
        <v/>
      </c>
      <c r="G825" s="14" t="str">
        <f>DETAIL!F824</f>
        <v/>
      </c>
    </row>
    <row r="826" spans="3:7" ht="18" customHeight="1" x14ac:dyDescent="0.25">
      <c r="C826" s="14">
        <f>DETAIL!E825</f>
        <v>0</v>
      </c>
      <c r="D826" s="15" t="str">
        <f>DETAIL!G825</f>
        <v/>
      </c>
      <c r="E826" s="15" t="str">
        <f>DETAIL!H825</f>
        <v/>
      </c>
      <c r="F826" s="14" t="str">
        <f>DETAIL!I825</f>
        <v/>
      </c>
      <c r="G826" s="14" t="str">
        <f>DETAIL!F825</f>
        <v/>
      </c>
    </row>
    <row r="827" spans="3:7" ht="18" customHeight="1" x14ac:dyDescent="0.25">
      <c r="C827" s="14">
        <f>DETAIL!E826</f>
        <v>0</v>
      </c>
      <c r="D827" s="15" t="str">
        <f>DETAIL!G826</f>
        <v/>
      </c>
      <c r="E827" s="15" t="str">
        <f>DETAIL!H826</f>
        <v/>
      </c>
      <c r="F827" s="14" t="str">
        <f>DETAIL!I826</f>
        <v/>
      </c>
      <c r="G827" s="14" t="str">
        <f>DETAIL!F826</f>
        <v/>
      </c>
    </row>
    <row r="828" spans="3:7" ht="18" customHeight="1" x14ac:dyDescent="0.25">
      <c r="C828" s="14">
        <f>DETAIL!E827</f>
        <v>0</v>
      </c>
      <c r="D828" s="15" t="str">
        <f>DETAIL!G827</f>
        <v/>
      </c>
      <c r="E828" s="15" t="str">
        <f>DETAIL!H827</f>
        <v/>
      </c>
      <c r="F828" s="14" t="str">
        <f>DETAIL!I827</f>
        <v/>
      </c>
      <c r="G828" s="14" t="str">
        <f>DETAIL!F827</f>
        <v/>
      </c>
    </row>
    <row r="829" spans="3:7" ht="18" customHeight="1" x14ac:dyDescent="0.25">
      <c r="C829" s="14">
        <f>DETAIL!E828</f>
        <v>0</v>
      </c>
      <c r="D829" s="15" t="str">
        <f>DETAIL!G828</f>
        <v/>
      </c>
      <c r="E829" s="15" t="str">
        <f>DETAIL!H828</f>
        <v/>
      </c>
      <c r="F829" s="14" t="str">
        <f>DETAIL!I828</f>
        <v/>
      </c>
      <c r="G829" s="14" t="str">
        <f>DETAIL!F828</f>
        <v/>
      </c>
    </row>
    <row r="830" spans="3:7" ht="18" customHeight="1" x14ac:dyDescent="0.25">
      <c r="C830" s="14">
        <f>DETAIL!E829</f>
        <v>0</v>
      </c>
      <c r="D830" s="15" t="str">
        <f>DETAIL!G829</f>
        <v/>
      </c>
      <c r="E830" s="15" t="str">
        <f>DETAIL!H829</f>
        <v/>
      </c>
      <c r="F830" s="14" t="str">
        <f>DETAIL!I829</f>
        <v/>
      </c>
      <c r="G830" s="14" t="str">
        <f>DETAIL!F829</f>
        <v/>
      </c>
    </row>
    <row r="831" spans="3:7" ht="18" customHeight="1" x14ac:dyDescent="0.25">
      <c r="C831" s="14">
        <f>DETAIL!E830</f>
        <v>0</v>
      </c>
      <c r="D831" s="15" t="str">
        <f>DETAIL!G830</f>
        <v/>
      </c>
      <c r="E831" s="15" t="str">
        <f>DETAIL!H830</f>
        <v/>
      </c>
      <c r="F831" s="14" t="str">
        <f>DETAIL!I830</f>
        <v/>
      </c>
      <c r="G831" s="14" t="str">
        <f>DETAIL!F830</f>
        <v/>
      </c>
    </row>
    <row r="832" spans="3:7" ht="18" customHeight="1" x14ac:dyDescent="0.25">
      <c r="C832" s="14">
        <f>DETAIL!E831</f>
        <v>0</v>
      </c>
      <c r="D832" s="15" t="str">
        <f>DETAIL!G831</f>
        <v/>
      </c>
      <c r="E832" s="15" t="str">
        <f>DETAIL!H831</f>
        <v/>
      </c>
      <c r="F832" s="14" t="str">
        <f>DETAIL!I831</f>
        <v/>
      </c>
      <c r="G832" s="14" t="str">
        <f>DETAIL!F831</f>
        <v/>
      </c>
    </row>
    <row r="833" spans="3:7" ht="18" customHeight="1" x14ac:dyDescent="0.25">
      <c r="C833" s="14">
        <f>DETAIL!E832</f>
        <v>0</v>
      </c>
      <c r="D833" s="15" t="str">
        <f>DETAIL!G832</f>
        <v/>
      </c>
      <c r="E833" s="15" t="str">
        <f>DETAIL!H832</f>
        <v/>
      </c>
      <c r="F833" s="14" t="str">
        <f>DETAIL!I832</f>
        <v/>
      </c>
      <c r="G833" s="14" t="str">
        <f>DETAIL!F832</f>
        <v/>
      </c>
    </row>
    <row r="834" spans="3:7" ht="18" customHeight="1" x14ac:dyDescent="0.25">
      <c r="C834" s="14">
        <f>DETAIL!E833</f>
        <v>0</v>
      </c>
      <c r="D834" s="15" t="str">
        <f>DETAIL!G833</f>
        <v/>
      </c>
      <c r="E834" s="15" t="str">
        <f>DETAIL!H833</f>
        <v/>
      </c>
      <c r="F834" s="14" t="str">
        <f>DETAIL!I833</f>
        <v/>
      </c>
      <c r="G834" s="14" t="str">
        <f>DETAIL!F833</f>
        <v/>
      </c>
    </row>
    <row r="835" spans="3:7" ht="18" customHeight="1" x14ac:dyDescent="0.25">
      <c r="C835" s="14">
        <f>DETAIL!E834</f>
        <v>0</v>
      </c>
      <c r="D835" s="15" t="str">
        <f>DETAIL!G834</f>
        <v/>
      </c>
      <c r="E835" s="15" t="str">
        <f>DETAIL!H834</f>
        <v/>
      </c>
      <c r="F835" s="14" t="str">
        <f>DETAIL!I834</f>
        <v/>
      </c>
      <c r="G835" s="14" t="str">
        <f>DETAIL!F834</f>
        <v/>
      </c>
    </row>
    <row r="836" spans="3:7" ht="18" customHeight="1" x14ac:dyDescent="0.25">
      <c r="C836" s="14">
        <f>DETAIL!E835</f>
        <v>0</v>
      </c>
      <c r="D836" s="15" t="str">
        <f>DETAIL!G835</f>
        <v/>
      </c>
      <c r="E836" s="15" t="str">
        <f>DETAIL!H835</f>
        <v/>
      </c>
      <c r="F836" s="14" t="str">
        <f>DETAIL!I835</f>
        <v/>
      </c>
      <c r="G836" s="14" t="str">
        <f>DETAIL!F835</f>
        <v/>
      </c>
    </row>
    <row r="837" spans="3:7" ht="18" customHeight="1" x14ac:dyDescent="0.25">
      <c r="C837" s="14">
        <f>DETAIL!E836</f>
        <v>0</v>
      </c>
      <c r="D837" s="15" t="str">
        <f>DETAIL!G836</f>
        <v/>
      </c>
      <c r="E837" s="15" t="str">
        <f>DETAIL!H836</f>
        <v/>
      </c>
      <c r="F837" s="14" t="str">
        <f>DETAIL!I836</f>
        <v/>
      </c>
      <c r="G837" s="14" t="str">
        <f>DETAIL!F836</f>
        <v/>
      </c>
    </row>
    <row r="838" spans="3:7" ht="18" customHeight="1" x14ac:dyDescent="0.25">
      <c r="C838" s="14">
        <f>DETAIL!E837</f>
        <v>0</v>
      </c>
      <c r="D838" s="15" t="str">
        <f>DETAIL!G837</f>
        <v/>
      </c>
      <c r="E838" s="15" t="str">
        <f>DETAIL!H837</f>
        <v/>
      </c>
      <c r="F838" s="14" t="str">
        <f>DETAIL!I837</f>
        <v/>
      </c>
      <c r="G838" s="14" t="str">
        <f>DETAIL!F837</f>
        <v/>
      </c>
    </row>
    <row r="839" spans="3:7" ht="18" customHeight="1" x14ac:dyDescent="0.25">
      <c r="C839" s="14">
        <f>DETAIL!E838</f>
        <v>0</v>
      </c>
      <c r="D839" s="15" t="str">
        <f>DETAIL!G838</f>
        <v/>
      </c>
      <c r="E839" s="15" t="str">
        <f>DETAIL!H838</f>
        <v/>
      </c>
      <c r="F839" s="14" t="str">
        <f>DETAIL!I838</f>
        <v/>
      </c>
      <c r="G839" s="14" t="str">
        <f>DETAIL!F838</f>
        <v/>
      </c>
    </row>
    <row r="840" spans="3:7" ht="18" customHeight="1" x14ac:dyDescent="0.25">
      <c r="C840" s="14">
        <f>DETAIL!E839</f>
        <v>0</v>
      </c>
      <c r="D840" s="15" t="str">
        <f>DETAIL!G839</f>
        <v/>
      </c>
      <c r="E840" s="15" t="str">
        <f>DETAIL!H839</f>
        <v/>
      </c>
      <c r="F840" s="14" t="str">
        <f>DETAIL!I839</f>
        <v/>
      </c>
      <c r="G840" s="14" t="str">
        <f>DETAIL!F839</f>
        <v/>
      </c>
    </row>
    <row r="841" spans="3:7" ht="18" customHeight="1" x14ac:dyDescent="0.25">
      <c r="C841" s="14">
        <f>DETAIL!E840</f>
        <v>0</v>
      </c>
      <c r="D841" s="15" t="str">
        <f>DETAIL!G840</f>
        <v/>
      </c>
      <c r="E841" s="15" t="str">
        <f>DETAIL!H840</f>
        <v/>
      </c>
      <c r="F841" s="14" t="str">
        <f>DETAIL!I840</f>
        <v/>
      </c>
      <c r="G841" s="14" t="str">
        <f>DETAIL!F840</f>
        <v/>
      </c>
    </row>
    <row r="842" spans="3:7" ht="18" customHeight="1" x14ac:dyDescent="0.25">
      <c r="C842" s="14">
        <f>DETAIL!E841</f>
        <v>0</v>
      </c>
      <c r="D842" s="15" t="str">
        <f>DETAIL!G841</f>
        <v/>
      </c>
      <c r="E842" s="15" t="str">
        <f>DETAIL!H841</f>
        <v/>
      </c>
      <c r="F842" s="14" t="str">
        <f>DETAIL!I841</f>
        <v/>
      </c>
      <c r="G842" s="14" t="str">
        <f>DETAIL!F841</f>
        <v/>
      </c>
    </row>
    <row r="843" spans="3:7" ht="18" customHeight="1" x14ac:dyDescent="0.25">
      <c r="C843" s="14">
        <f>DETAIL!E842</f>
        <v>0</v>
      </c>
      <c r="D843" s="15" t="str">
        <f>DETAIL!G842</f>
        <v/>
      </c>
      <c r="E843" s="15" t="str">
        <f>DETAIL!H842</f>
        <v/>
      </c>
      <c r="F843" s="14" t="str">
        <f>DETAIL!I842</f>
        <v/>
      </c>
      <c r="G843" s="14" t="str">
        <f>DETAIL!F842</f>
        <v/>
      </c>
    </row>
    <row r="844" spans="3:7" ht="18" customHeight="1" x14ac:dyDescent="0.25">
      <c r="C844" s="14">
        <f>DETAIL!E843</f>
        <v>0</v>
      </c>
      <c r="D844" s="15" t="str">
        <f>DETAIL!G843</f>
        <v/>
      </c>
      <c r="E844" s="15" t="str">
        <f>DETAIL!H843</f>
        <v/>
      </c>
      <c r="F844" s="14" t="str">
        <f>DETAIL!I843</f>
        <v/>
      </c>
      <c r="G844" s="14" t="str">
        <f>DETAIL!F843</f>
        <v/>
      </c>
    </row>
    <row r="845" spans="3:7" ht="18" customHeight="1" x14ac:dyDescent="0.25">
      <c r="C845" s="14">
        <f>DETAIL!E844</f>
        <v>0</v>
      </c>
      <c r="D845" s="15" t="str">
        <f>DETAIL!G844</f>
        <v/>
      </c>
      <c r="E845" s="15" t="str">
        <f>DETAIL!H844</f>
        <v/>
      </c>
      <c r="F845" s="14" t="str">
        <f>DETAIL!I844</f>
        <v/>
      </c>
      <c r="G845" s="14" t="str">
        <f>DETAIL!F844</f>
        <v/>
      </c>
    </row>
    <row r="846" spans="3:7" ht="18" customHeight="1" x14ac:dyDescent="0.25">
      <c r="C846" s="14">
        <f>DETAIL!E845</f>
        <v>0</v>
      </c>
      <c r="D846" s="15" t="str">
        <f>DETAIL!G845</f>
        <v/>
      </c>
      <c r="E846" s="15" t="str">
        <f>DETAIL!H845</f>
        <v/>
      </c>
      <c r="F846" s="14" t="str">
        <f>DETAIL!I845</f>
        <v/>
      </c>
      <c r="G846" s="14" t="str">
        <f>DETAIL!F845</f>
        <v/>
      </c>
    </row>
    <row r="847" spans="3:7" ht="18" customHeight="1" x14ac:dyDescent="0.25">
      <c r="C847" s="14">
        <f>DETAIL!E846</f>
        <v>0</v>
      </c>
      <c r="D847" s="15" t="str">
        <f>DETAIL!G846</f>
        <v/>
      </c>
      <c r="E847" s="15" t="str">
        <f>DETAIL!H846</f>
        <v/>
      </c>
      <c r="F847" s="14" t="str">
        <f>DETAIL!I846</f>
        <v/>
      </c>
      <c r="G847" s="14" t="str">
        <f>DETAIL!F846</f>
        <v/>
      </c>
    </row>
    <row r="848" spans="3:7" ht="18" customHeight="1" x14ac:dyDescent="0.25">
      <c r="C848" s="14">
        <f>DETAIL!E847</f>
        <v>0</v>
      </c>
      <c r="D848" s="15" t="str">
        <f>DETAIL!G847</f>
        <v/>
      </c>
      <c r="E848" s="15" t="str">
        <f>DETAIL!H847</f>
        <v/>
      </c>
      <c r="F848" s="14" t="str">
        <f>DETAIL!I847</f>
        <v/>
      </c>
      <c r="G848" s="14" t="str">
        <f>DETAIL!F847</f>
        <v/>
      </c>
    </row>
    <row r="849" spans="3:7" ht="18" customHeight="1" x14ac:dyDescent="0.25">
      <c r="C849" s="14">
        <f>DETAIL!E848</f>
        <v>0</v>
      </c>
      <c r="D849" s="15" t="str">
        <f>DETAIL!G848</f>
        <v/>
      </c>
      <c r="E849" s="15" t="str">
        <f>DETAIL!H848</f>
        <v/>
      </c>
      <c r="F849" s="14" t="str">
        <f>DETAIL!I848</f>
        <v/>
      </c>
      <c r="G849" s="14" t="str">
        <f>DETAIL!F848</f>
        <v/>
      </c>
    </row>
    <row r="850" spans="3:7" ht="18" customHeight="1" x14ac:dyDescent="0.25">
      <c r="C850" s="14">
        <f>DETAIL!E849</f>
        <v>0</v>
      </c>
      <c r="D850" s="15" t="str">
        <f>DETAIL!G849</f>
        <v/>
      </c>
      <c r="E850" s="15" t="str">
        <f>DETAIL!H849</f>
        <v/>
      </c>
      <c r="F850" s="14" t="str">
        <f>DETAIL!I849</f>
        <v/>
      </c>
      <c r="G850" s="14" t="str">
        <f>DETAIL!F849</f>
        <v/>
      </c>
    </row>
    <row r="851" spans="3:7" ht="18" customHeight="1" x14ac:dyDescent="0.25">
      <c r="C851" s="14">
        <f>DETAIL!E850</f>
        <v>0</v>
      </c>
      <c r="D851" s="15" t="str">
        <f>DETAIL!G850</f>
        <v/>
      </c>
      <c r="E851" s="15" t="str">
        <f>DETAIL!H850</f>
        <v/>
      </c>
      <c r="F851" s="14" t="str">
        <f>DETAIL!I850</f>
        <v/>
      </c>
      <c r="G851" s="14" t="str">
        <f>DETAIL!F850</f>
        <v/>
      </c>
    </row>
    <row r="852" spans="3:7" ht="18" customHeight="1" x14ac:dyDescent="0.25">
      <c r="C852" s="14">
        <f>DETAIL!E851</f>
        <v>0</v>
      </c>
      <c r="D852" s="15" t="str">
        <f>DETAIL!G851</f>
        <v/>
      </c>
      <c r="E852" s="15" t="str">
        <f>DETAIL!H851</f>
        <v/>
      </c>
      <c r="F852" s="14" t="str">
        <f>DETAIL!I851</f>
        <v/>
      </c>
      <c r="G852" s="14" t="str">
        <f>DETAIL!F851</f>
        <v/>
      </c>
    </row>
    <row r="853" spans="3:7" ht="18" customHeight="1" x14ac:dyDescent="0.25">
      <c r="C853" s="14">
        <f>DETAIL!E852</f>
        <v>0</v>
      </c>
      <c r="D853" s="15" t="str">
        <f>DETAIL!G852</f>
        <v/>
      </c>
      <c r="E853" s="15" t="str">
        <f>DETAIL!H852</f>
        <v/>
      </c>
      <c r="F853" s="14" t="str">
        <f>DETAIL!I852</f>
        <v/>
      </c>
      <c r="G853" s="14" t="str">
        <f>DETAIL!F852</f>
        <v/>
      </c>
    </row>
    <row r="854" spans="3:7" ht="18" customHeight="1" x14ac:dyDescent="0.25">
      <c r="C854" s="14">
        <f>DETAIL!E853</f>
        <v>0</v>
      </c>
      <c r="D854" s="15" t="str">
        <f>DETAIL!G853</f>
        <v/>
      </c>
      <c r="E854" s="15" t="str">
        <f>DETAIL!H853</f>
        <v/>
      </c>
      <c r="F854" s="14" t="str">
        <f>DETAIL!I853</f>
        <v/>
      </c>
      <c r="G854" s="14" t="str">
        <f>DETAIL!F853</f>
        <v/>
      </c>
    </row>
    <row r="855" spans="3:7" ht="18" customHeight="1" x14ac:dyDescent="0.25">
      <c r="C855" s="14">
        <f>DETAIL!E854</f>
        <v>0</v>
      </c>
      <c r="D855" s="15" t="str">
        <f>DETAIL!G854</f>
        <v/>
      </c>
      <c r="E855" s="15" t="str">
        <f>DETAIL!H854</f>
        <v/>
      </c>
      <c r="F855" s="14" t="str">
        <f>DETAIL!I854</f>
        <v/>
      </c>
      <c r="G855" s="14" t="str">
        <f>DETAIL!F854</f>
        <v/>
      </c>
    </row>
    <row r="856" spans="3:7" ht="18" customHeight="1" x14ac:dyDescent="0.25">
      <c r="C856" s="14">
        <f>DETAIL!E855</f>
        <v>0</v>
      </c>
      <c r="D856" s="15" t="str">
        <f>DETAIL!G855</f>
        <v/>
      </c>
      <c r="E856" s="15" t="str">
        <f>DETAIL!H855</f>
        <v/>
      </c>
      <c r="F856" s="14" t="str">
        <f>DETAIL!I855</f>
        <v/>
      </c>
      <c r="G856" s="14" t="str">
        <f>DETAIL!F855</f>
        <v/>
      </c>
    </row>
    <row r="857" spans="3:7" ht="18" customHeight="1" x14ac:dyDescent="0.25">
      <c r="C857" s="14">
        <f>DETAIL!E856</f>
        <v>0</v>
      </c>
      <c r="D857" s="15" t="str">
        <f>DETAIL!G856</f>
        <v/>
      </c>
      <c r="E857" s="15" t="str">
        <f>DETAIL!H856</f>
        <v/>
      </c>
      <c r="F857" s="14" t="str">
        <f>DETAIL!I856</f>
        <v/>
      </c>
      <c r="G857" s="14" t="str">
        <f>DETAIL!F856</f>
        <v/>
      </c>
    </row>
    <row r="858" spans="3:7" ht="18" customHeight="1" x14ac:dyDescent="0.25">
      <c r="C858" s="14">
        <f>DETAIL!E857</f>
        <v>0</v>
      </c>
      <c r="D858" s="15" t="str">
        <f>DETAIL!G857</f>
        <v/>
      </c>
      <c r="E858" s="15" t="str">
        <f>DETAIL!H857</f>
        <v/>
      </c>
      <c r="F858" s="14" t="str">
        <f>DETAIL!I857</f>
        <v/>
      </c>
      <c r="G858" s="14" t="str">
        <f>DETAIL!F857</f>
        <v/>
      </c>
    </row>
    <row r="859" spans="3:7" ht="18" customHeight="1" x14ac:dyDescent="0.25">
      <c r="C859" s="14">
        <f>DETAIL!E858</f>
        <v>0</v>
      </c>
      <c r="D859" s="15" t="str">
        <f>DETAIL!G858</f>
        <v/>
      </c>
      <c r="E859" s="15" t="str">
        <f>DETAIL!H858</f>
        <v/>
      </c>
      <c r="F859" s="14" t="str">
        <f>DETAIL!I858</f>
        <v/>
      </c>
      <c r="G859" s="14" t="str">
        <f>DETAIL!F858</f>
        <v/>
      </c>
    </row>
    <row r="860" spans="3:7" ht="18" customHeight="1" x14ac:dyDescent="0.25">
      <c r="C860" s="14">
        <f>DETAIL!E859</f>
        <v>0</v>
      </c>
      <c r="D860" s="15" t="str">
        <f>DETAIL!G859</f>
        <v/>
      </c>
      <c r="E860" s="15" t="str">
        <f>DETAIL!H859</f>
        <v/>
      </c>
      <c r="F860" s="14" t="str">
        <f>DETAIL!I859</f>
        <v/>
      </c>
      <c r="G860" s="14" t="str">
        <f>DETAIL!F859</f>
        <v/>
      </c>
    </row>
    <row r="861" spans="3:7" ht="18" customHeight="1" x14ac:dyDescent="0.25">
      <c r="C861" s="14">
        <f>DETAIL!E860</f>
        <v>0</v>
      </c>
      <c r="D861" s="15" t="str">
        <f>DETAIL!G860</f>
        <v/>
      </c>
      <c r="E861" s="15" t="str">
        <f>DETAIL!H860</f>
        <v/>
      </c>
      <c r="F861" s="14" t="str">
        <f>DETAIL!I860</f>
        <v/>
      </c>
      <c r="G861" s="14" t="str">
        <f>DETAIL!F860</f>
        <v/>
      </c>
    </row>
    <row r="862" spans="3:7" ht="18" customHeight="1" x14ac:dyDescent="0.25">
      <c r="C862" s="14">
        <f>DETAIL!E861</f>
        <v>0</v>
      </c>
      <c r="D862" s="15" t="str">
        <f>DETAIL!G861</f>
        <v/>
      </c>
      <c r="E862" s="15" t="str">
        <f>DETAIL!H861</f>
        <v/>
      </c>
      <c r="F862" s="14" t="str">
        <f>DETAIL!I861</f>
        <v/>
      </c>
      <c r="G862" s="14" t="str">
        <f>DETAIL!F861</f>
        <v/>
      </c>
    </row>
    <row r="863" spans="3:7" ht="18" customHeight="1" x14ac:dyDescent="0.25">
      <c r="C863" s="14">
        <f>DETAIL!E862</f>
        <v>0</v>
      </c>
      <c r="D863" s="15" t="str">
        <f>DETAIL!G862</f>
        <v/>
      </c>
      <c r="E863" s="15" t="str">
        <f>DETAIL!H862</f>
        <v/>
      </c>
      <c r="F863" s="14" t="str">
        <f>DETAIL!I862</f>
        <v/>
      </c>
      <c r="G863" s="14" t="str">
        <f>DETAIL!F862</f>
        <v/>
      </c>
    </row>
    <row r="864" spans="3:7" ht="18" customHeight="1" x14ac:dyDescent="0.25">
      <c r="C864" s="14">
        <f>DETAIL!E863</f>
        <v>0</v>
      </c>
      <c r="D864" s="15" t="str">
        <f>DETAIL!G863</f>
        <v/>
      </c>
      <c r="E864" s="15" t="str">
        <f>DETAIL!H863</f>
        <v/>
      </c>
      <c r="F864" s="14" t="str">
        <f>DETAIL!I863</f>
        <v/>
      </c>
      <c r="G864" s="14" t="str">
        <f>DETAIL!F863</f>
        <v/>
      </c>
    </row>
    <row r="865" spans="3:7" ht="18" customHeight="1" x14ac:dyDescent="0.25">
      <c r="C865" s="14">
        <f>DETAIL!E864</f>
        <v>0</v>
      </c>
      <c r="D865" s="15" t="str">
        <f>DETAIL!G864</f>
        <v/>
      </c>
      <c r="E865" s="15" t="str">
        <f>DETAIL!H864</f>
        <v/>
      </c>
      <c r="F865" s="14" t="str">
        <f>DETAIL!I864</f>
        <v/>
      </c>
      <c r="G865" s="14" t="str">
        <f>DETAIL!F864</f>
        <v/>
      </c>
    </row>
    <row r="866" spans="3:7" ht="18" customHeight="1" x14ac:dyDescent="0.25">
      <c r="C866" s="14">
        <f>DETAIL!E865</f>
        <v>0</v>
      </c>
      <c r="D866" s="15" t="str">
        <f>DETAIL!G865</f>
        <v/>
      </c>
      <c r="E866" s="15" t="str">
        <f>DETAIL!H865</f>
        <v/>
      </c>
      <c r="F866" s="14" t="str">
        <f>DETAIL!I865</f>
        <v/>
      </c>
      <c r="G866" s="14" t="str">
        <f>DETAIL!F865</f>
        <v/>
      </c>
    </row>
    <row r="867" spans="3:7" ht="18" customHeight="1" x14ac:dyDescent="0.25">
      <c r="C867" s="14">
        <f>DETAIL!E866</f>
        <v>0</v>
      </c>
      <c r="D867" s="15" t="str">
        <f>DETAIL!G866</f>
        <v/>
      </c>
      <c r="E867" s="15" t="str">
        <f>DETAIL!H866</f>
        <v/>
      </c>
      <c r="F867" s="14" t="str">
        <f>DETAIL!I866</f>
        <v/>
      </c>
      <c r="G867" s="14" t="str">
        <f>DETAIL!F866</f>
        <v/>
      </c>
    </row>
    <row r="868" spans="3:7" ht="18" customHeight="1" x14ac:dyDescent="0.25">
      <c r="C868" s="14">
        <f>DETAIL!E867</f>
        <v>0</v>
      </c>
      <c r="D868" s="15" t="str">
        <f>DETAIL!G867</f>
        <v/>
      </c>
      <c r="E868" s="15" t="str">
        <f>DETAIL!H867</f>
        <v/>
      </c>
      <c r="F868" s="14" t="str">
        <f>DETAIL!I867</f>
        <v/>
      </c>
      <c r="G868" s="14" t="str">
        <f>DETAIL!F867</f>
        <v/>
      </c>
    </row>
    <row r="869" spans="3:7" ht="18" customHeight="1" x14ac:dyDescent="0.25">
      <c r="C869" s="14">
        <f>DETAIL!E868</f>
        <v>0</v>
      </c>
      <c r="D869" s="15" t="str">
        <f>DETAIL!G868</f>
        <v/>
      </c>
      <c r="E869" s="15" t="str">
        <f>DETAIL!H868</f>
        <v/>
      </c>
      <c r="F869" s="14" t="str">
        <f>DETAIL!I868</f>
        <v/>
      </c>
      <c r="G869" s="14" t="str">
        <f>DETAIL!F868</f>
        <v/>
      </c>
    </row>
    <row r="870" spans="3:7" ht="18" customHeight="1" x14ac:dyDescent="0.25">
      <c r="C870" s="14">
        <f>DETAIL!E869</f>
        <v>0</v>
      </c>
      <c r="D870" s="15" t="str">
        <f>DETAIL!G869</f>
        <v/>
      </c>
      <c r="E870" s="15" t="str">
        <f>DETAIL!H869</f>
        <v/>
      </c>
      <c r="F870" s="14" t="str">
        <f>DETAIL!I869</f>
        <v/>
      </c>
      <c r="G870" s="14" t="str">
        <f>DETAIL!F869</f>
        <v/>
      </c>
    </row>
    <row r="871" spans="3:7" ht="18" customHeight="1" x14ac:dyDescent="0.25">
      <c r="C871" s="14">
        <f>DETAIL!E870</f>
        <v>0</v>
      </c>
      <c r="D871" s="15" t="str">
        <f>DETAIL!G870</f>
        <v/>
      </c>
      <c r="E871" s="15" t="str">
        <f>DETAIL!H870</f>
        <v/>
      </c>
      <c r="F871" s="14" t="str">
        <f>DETAIL!I870</f>
        <v/>
      </c>
      <c r="G871" s="14" t="str">
        <f>DETAIL!F870</f>
        <v/>
      </c>
    </row>
    <row r="872" spans="3:7" ht="18" customHeight="1" x14ac:dyDescent="0.25">
      <c r="C872" s="14">
        <f>DETAIL!E871</f>
        <v>0</v>
      </c>
      <c r="D872" s="15" t="str">
        <f>DETAIL!G871</f>
        <v/>
      </c>
      <c r="E872" s="15" t="str">
        <f>DETAIL!H871</f>
        <v/>
      </c>
      <c r="F872" s="14" t="str">
        <f>DETAIL!I871</f>
        <v/>
      </c>
      <c r="G872" s="14" t="str">
        <f>DETAIL!F871</f>
        <v/>
      </c>
    </row>
    <row r="873" spans="3:7" ht="18" customHeight="1" x14ac:dyDescent="0.25">
      <c r="C873" s="14">
        <f>DETAIL!E872</f>
        <v>0</v>
      </c>
      <c r="D873" s="15" t="str">
        <f>DETAIL!G872</f>
        <v/>
      </c>
      <c r="E873" s="15" t="str">
        <f>DETAIL!H872</f>
        <v/>
      </c>
      <c r="F873" s="14" t="str">
        <f>DETAIL!I872</f>
        <v/>
      </c>
      <c r="G873" s="14" t="str">
        <f>DETAIL!F872</f>
        <v/>
      </c>
    </row>
    <row r="874" spans="3:7" ht="18" customHeight="1" x14ac:dyDescent="0.25">
      <c r="C874" s="14">
        <f>DETAIL!E873</f>
        <v>0</v>
      </c>
      <c r="D874" s="15" t="str">
        <f>DETAIL!G873</f>
        <v/>
      </c>
      <c r="E874" s="15" t="str">
        <f>DETAIL!H873</f>
        <v/>
      </c>
      <c r="F874" s="14" t="str">
        <f>DETAIL!I873</f>
        <v/>
      </c>
      <c r="G874" s="14" t="str">
        <f>DETAIL!F873</f>
        <v/>
      </c>
    </row>
    <row r="875" spans="3:7" ht="18" customHeight="1" x14ac:dyDescent="0.25">
      <c r="C875" s="14">
        <f>DETAIL!E874</f>
        <v>0</v>
      </c>
      <c r="D875" s="15" t="str">
        <f>DETAIL!G874</f>
        <v/>
      </c>
      <c r="E875" s="15" t="str">
        <f>DETAIL!H874</f>
        <v/>
      </c>
      <c r="F875" s="14" t="str">
        <f>DETAIL!I874</f>
        <v/>
      </c>
      <c r="G875" s="14" t="str">
        <f>DETAIL!F874</f>
        <v/>
      </c>
    </row>
    <row r="876" spans="3:7" ht="18" customHeight="1" x14ac:dyDescent="0.25">
      <c r="C876" s="14">
        <f>DETAIL!E875</f>
        <v>0</v>
      </c>
      <c r="D876" s="15" t="str">
        <f>DETAIL!G875</f>
        <v/>
      </c>
      <c r="E876" s="15" t="str">
        <f>DETAIL!H875</f>
        <v/>
      </c>
      <c r="F876" s="14" t="str">
        <f>DETAIL!I875</f>
        <v/>
      </c>
      <c r="G876" s="14" t="str">
        <f>DETAIL!F875</f>
        <v/>
      </c>
    </row>
    <row r="877" spans="3:7" ht="18" customHeight="1" x14ac:dyDescent="0.25">
      <c r="C877" s="14">
        <f>DETAIL!E876</f>
        <v>0</v>
      </c>
      <c r="D877" s="15" t="str">
        <f>DETAIL!G876</f>
        <v/>
      </c>
      <c r="E877" s="15" t="str">
        <f>DETAIL!H876</f>
        <v/>
      </c>
      <c r="F877" s="14" t="str">
        <f>DETAIL!I876</f>
        <v/>
      </c>
      <c r="G877" s="14" t="str">
        <f>DETAIL!F876</f>
        <v/>
      </c>
    </row>
    <row r="878" spans="3:7" ht="18" customHeight="1" x14ac:dyDescent="0.25">
      <c r="C878" s="14">
        <f>DETAIL!E877</f>
        <v>0</v>
      </c>
      <c r="D878" s="15" t="str">
        <f>DETAIL!G877</f>
        <v/>
      </c>
      <c r="E878" s="15" t="str">
        <f>DETAIL!H877</f>
        <v/>
      </c>
      <c r="F878" s="14" t="str">
        <f>DETAIL!I877</f>
        <v/>
      </c>
      <c r="G878" s="14" t="str">
        <f>DETAIL!F877</f>
        <v/>
      </c>
    </row>
    <row r="879" spans="3:7" ht="18" customHeight="1" x14ac:dyDescent="0.25">
      <c r="C879" s="14">
        <f>DETAIL!E878</f>
        <v>0</v>
      </c>
      <c r="D879" s="15" t="str">
        <f>DETAIL!G878</f>
        <v/>
      </c>
      <c r="E879" s="15" t="str">
        <f>DETAIL!H878</f>
        <v/>
      </c>
      <c r="F879" s="14" t="str">
        <f>DETAIL!I878</f>
        <v/>
      </c>
      <c r="G879" s="14" t="str">
        <f>DETAIL!F878</f>
        <v/>
      </c>
    </row>
    <row r="880" spans="3:7" ht="18" customHeight="1" x14ac:dyDescent="0.25">
      <c r="C880" s="14">
        <f>DETAIL!E879</f>
        <v>0</v>
      </c>
      <c r="D880" s="15" t="str">
        <f>DETAIL!G879</f>
        <v/>
      </c>
      <c r="E880" s="15" t="str">
        <f>DETAIL!H879</f>
        <v/>
      </c>
      <c r="F880" s="14" t="str">
        <f>DETAIL!I879</f>
        <v/>
      </c>
      <c r="G880" s="14" t="str">
        <f>DETAIL!F879</f>
        <v/>
      </c>
    </row>
    <row r="881" spans="3:7" ht="18" customHeight="1" x14ac:dyDescent="0.25">
      <c r="C881" s="14">
        <f>DETAIL!E880</f>
        <v>0</v>
      </c>
      <c r="D881" s="15" t="str">
        <f>DETAIL!G880</f>
        <v/>
      </c>
      <c r="E881" s="15" t="str">
        <f>DETAIL!H880</f>
        <v/>
      </c>
      <c r="F881" s="14" t="str">
        <f>DETAIL!I880</f>
        <v/>
      </c>
      <c r="G881" s="14" t="str">
        <f>DETAIL!F880</f>
        <v/>
      </c>
    </row>
    <row r="882" spans="3:7" ht="18" customHeight="1" x14ac:dyDescent="0.25">
      <c r="C882" s="14">
        <f>DETAIL!E881</f>
        <v>0</v>
      </c>
      <c r="D882" s="15" t="str">
        <f>DETAIL!G881</f>
        <v/>
      </c>
      <c r="E882" s="15" t="str">
        <f>DETAIL!H881</f>
        <v/>
      </c>
      <c r="F882" s="14" t="str">
        <f>DETAIL!I881</f>
        <v/>
      </c>
      <c r="G882" s="14" t="str">
        <f>DETAIL!F881</f>
        <v/>
      </c>
    </row>
    <row r="883" spans="3:7" ht="18" customHeight="1" x14ac:dyDescent="0.25">
      <c r="C883" s="14">
        <f>DETAIL!E882</f>
        <v>0</v>
      </c>
      <c r="D883" s="15" t="str">
        <f>DETAIL!G882</f>
        <v/>
      </c>
      <c r="E883" s="15" t="str">
        <f>DETAIL!H882</f>
        <v/>
      </c>
      <c r="F883" s="14" t="str">
        <f>DETAIL!I882</f>
        <v/>
      </c>
      <c r="G883" s="14" t="str">
        <f>DETAIL!F882</f>
        <v/>
      </c>
    </row>
    <row r="884" spans="3:7" ht="18" customHeight="1" x14ac:dyDescent="0.25">
      <c r="C884" s="14">
        <f>DETAIL!E883</f>
        <v>0</v>
      </c>
      <c r="D884" s="15" t="str">
        <f>DETAIL!G883</f>
        <v/>
      </c>
      <c r="E884" s="15" t="str">
        <f>DETAIL!H883</f>
        <v/>
      </c>
      <c r="F884" s="14" t="str">
        <f>DETAIL!I883</f>
        <v/>
      </c>
      <c r="G884" s="14" t="str">
        <f>DETAIL!F883</f>
        <v/>
      </c>
    </row>
    <row r="885" spans="3:7" ht="18" customHeight="1" x14ac:dyDescent="0.25">
      <c r="C885" s="14">
        <f>DETAIL!E884</f>
        <v>0</v>
      </c>
      <c r="D885" s="15" t="str">
        <f>DETAIL!G884</f>
        <v/>
      </c>
      <c r="E885" s="15" t="str">
        <f>DETAIL!H884</f>
        <v/>
      </c>
      <c r="F885" s="14" t="str">
        <f>DETAIL!I884</f>
        <v/>
      </c>
      <c r="G885" s="14" t="str">
        <f>DETAIL!F884</f>
        <v/>
      </c>
    </row>
    <row r="886" spans="3:7" ht="18" customHeight="1" x14ac:dyDescent="0.25">
      <c r="C886" s="14">
        <f>DETAIL!E885</f>
        <v>0</v>
      </c>
      <c r="D886" s="15" t="str">
        <f>DETAIL!G885</f>
        <v/>
      </c>
      <c r="E886" s="15" t="str">
        <f>DETAIL!H885</f>
        <v/>
      </c>
      <c r="F886" s="14" t="str">
        <f>DETAIL!I885</f>
        <v/>
      </c>
      <c r="G886" s="14" t="str">
        <f>DETAIL!F885</f>
        <v/>
      </c>
    </row>
    <row r="887" spans="3:7" ht="18" customHeight="1" x14ac:dyDescent="0.25">
      <c r="C887" s="14">
        <f>DETAIL!E886</f>
        <v>0</v>
      </c>
      <c r="D887" s="15" t="str">
        <f>DETAIL!G886</f>
        <v/>
      </c>
      <c r="E887" s="15" t="str">
        <f>DETAIL!H886</f>
        <v/>
      </c>
      <c r="F887" s="14" t="str">
        <f>DETAIL!I886</f>
        <v/>
      </c>
      <c r="G887" s="14" t="str">
        <f>DETAIL!F886</f>
        <v/>
      </c>
    </row>
    <row r="888" spans="3:7" ht="18" customHeight="1" x14ac:dyDescent="0.25">
      <c r="C888" s="14">
        <f>DETAIL!E887</f>
        <v>0</v>
      </c>
      <c r="D888" s="15" t="str">
        <f>DETAIL!G887</f>
        <v/>
      </c>
      <c r="E888" s="15" t="str">
        <f>DETAIL!H887</f>
        <v/>
      </c>
      <c r="F888" s="14" t="str">
        <f>DETAIL!I887</f>
        <v/>
      </c>
      <c r="G888" s="14" t="str">
        <f>DETAIL!F887</f>
        <v/>
      </c>
    </row>
    <row r="889" spans="3:7" ht="18" customHeight="1" x14ac:dyDescent="0.25">
      <c r="C889" s="14">
        <f>DETAIL!E888</f>
        <v>0</v>
      </c>
      <c r="D889" s="15" t="str">
        <f>DETAIL!G888</f>
        <v/>
      </c>
      <c r="E889" s="15" t="str">
        <f>DETAIL!H888</f>
        <v/>
      </c>
      <c r="F889" s="14" t="str">
        <f>DETAIL!I888</f>
        <v/>
      </c>
      <c r="G889" s="14" t="str">
        <f>DETAIL!F888</f>
        <v/>
      </c>
    </row>
    <row r="890" spans="3:7" ht="18" customHeight="1" x14ac:dyDescent="0.25">
      <c r="C890" s="14">
        <f>DETAIL!E889</f>
        <v>0</v>
      </c>
      <c r="D890" s="15" t="str">
        <f>DETAIL!G889</f>
        <v/>
      </c>
      <c r="E890" s="15" t="str">
        <f>DETAIL!H889</f>
        <v/>
      </c>
      <c r="F890" s="14" t="str">
        <f>DETAIL!I889</f>
        <v/>
      </c>
      <c r="G890" s="14" t="str">
        <f>DETAIL!F889</f>
        <v/>
      </c>
    </row>
    <row r="891" spans="3:7" ht="18" customHeight="1" x14ac:dyDescent="0.25">
      <c r="C891" s="14">
        <f>DETAIL!E890</f>
        <v>0</v>
      </c>
      <c r="D891" s="15" t="str">
        <f>DETAIL!G890</f>
        <v/>
      </c>
      <c r="E891" s="15" t="str">
        <f>DETAIL!H890</f>
        <v/>
      </c>
      <c r="F891" s="14" t="str">
        <f>DETAIL!I890</f>
        <v/>
      </c>
      <c r="G891" s="14" t="str">
        <f>DETAIL!F890</f>
        <v/>
      </c>
    </row>
    <row r="892" spans="3:7" ht="18" customHeight="1" x14ac:dyDescent="0.25">
      <c r="C892" s="14">
        <f>DETAIL!E891</f>
        <v>0</v>
      </c>
      <c r="D892" s="15" t="str">
        <f>DETAIL!G891</f>
        <v/>
      </c>
      <c r="E892" s="15" t="str">
        <f>DETAIL!H891</f>
        <v/>
      </c>
      <c r="F892" s="14" t="str">
        <f>DETAIL!I891</f>
        <v/>
      </c>
      <c r="G892" s="14" t="str">
        <f>DETAIL!F891</f>
        <v/>
      </c>
    </row>
    <row r="893" spans="3:7" ht="18" customHeight="1" x14ac:dyDescent="0.25">
      <c r="C893" s="14">
        <f>DETAIL!E892</f>
        <v>0</v>
      </c>
      <c r="D893" s="15" t="str">
        <f>DETAIL!G892</f>
        <v/>
      </c>
      <c r="E893" s="15" t="str">
        <f>DETAIL!H892</f>
        <v/>
      </c>
      <c r="F893" s="14" t="str">
        <f>DETAIL!I892</f>
        <v/>
      </c>
      <c r="G893" s="14" t="str">
        <f>DETAIL!F892</f>
        <v/>
      </c>
    </row>
    <row r="894" spans="3:7" ht="18" customHeight="1" x14ac:dyDescent="0.25">
      <c r="C894" s="14">
        <f>DETAIL!E893</f>
        <v>0</v>
      </c>
      <c r="D894" s="15" t="str">
        <f>DETAIL!G893</f>
        <v/>
      </c>
      <c r="E894" s="15" t="str">
        <f>DETAIL!H893</f>
        <v/>
      </c>
      <c r="F894" s="14" t="str">
        <f>DETAIL!I893</f>
        <v/>
      </c>
      <c r="G894" s="14" t="str">
        <f>DETAIL!F893</f>
        <v/>
      </c>
    </row>
    <row r="895" spans="3:7" ht="18" customHeight="1" x14ac:dyDescent="0.25">
      <c r="C895" s="14">
        <f>DETAIL!E894</f>
        <v>0</v>
      </c>
      <c r="D895" s="15" t="str">
        <f>DETAIL!G894</f>
        <v/>
      </c>
      <c r="E895" s="15" t="str">
        <f>DETAIL!H894</f>
        <v/>
      </c>
      <c r="F895" s="14" t="str">
        <f>DETAIL!I894</f>
        <v/>
      </c>
      <c r="G895" s="14" t="str">
        <f>DETAIL!F894</f>
        <v/>
      </c>
    </row>
    <row r="896" spans="3:7" ht="18" customHeight="1" x14ac:dyDescent="0.25">
      <c r="C896" s="14">
        <f>DETAIL!E895</f>
        <v>0</v>
      </c>
      <c r="D896" s="15" t="str">
        <f>DETAIL!G895</f>
        <v/>
      </c>
      <c r="E896" s="15" t="str">
        <f>DETAIL!H895</f>
        <v/>
      </c>
      <c r="F896" s="14" t="str">
        <f>DETAIL!I895</f>
        <v/>
      </c>
      <c r="G896" s="14" t="str">
        <f>DETAIL!F895</f>
        <v/>
      </c>
    </row>
    <row r="897" spans="3:7" ht="18" customHeight="1" x14ac:dyDescent="0.25">
      <c r="C897" s="14">
        <f>DETAIL!E896</f>
        <v>0</v>
      </c>
      <c r="D897" s="15" t="str">
        <f>DETAIL!G896</f>
        <v/>
      </c>
      <c r="E897" s="15" t="str">
        <f>DETAIL!H896</f>
        <v/>
      </c>
      <c r="F897" s="14" t="str">
        <f>DETAIL!I896</f>
        <v/>
      </c>
      <c r="G897" s="14" t="str">
        <f>DETAIL!F896</f>
        <v/>
      </c>
    </row>
    <row r="898" spans="3:7" ht="18" customHeight="1" x14ac:dyDescent="0.25">
      <c r="C898" s="14">
        <f>DETAIL!E897</f>
        <v>0</v>
      </c>
      <c r="D898" s="15" t="str">
        <f>DETAIL!G897</f>
        <v/>
      </c>
      <c r="E898" s="15" t="str">
        <f>DETAIL!H897</f>
        <v/>
      </c>
      <c r="F898" s="14" t="str">
        <f>DETAIL!I897</f>
        <v/>
      </c>
      <c r="G898" s="14" t="str">
        <f>DETAIL!F897</f>
        <v/>
      </c>
    </row>
    <row r="899" spans="3:7" ht="18" customHeight="1" x14ac:dyDescent="0.25">
      <c r="C899" s="14">
        <f>DETAIL!E898</f>
        <v>0</v>
      </c>
      <c r="D899" s="15" t="str">
        <f>DETAIL!G898</f>
        <v/>
      </c>
      <c r="E899" s="15" t="str">
        <f>DETAIL!H898</f>
        <v/>
      </c>
      <c r="F899" s="14" t="str">
        <f>DETAIL!I898</f>
        <v/>
      </c>
      <c r="G899" s="14" t="str">
        <f>DETAIL!F898</f>
        <v/>
      </c>
    </row>
    <row r="900" spans="3:7" ht="18" customHeight="1" x14ac:dyDescent="0.25">
      <c r="C900" s="14">
        <f>DETAIL!E899</f>
        <v>0</v>
      </c>
      <c r="D900" s="15" t="str">
        <f>DETAIL!G899</f>
        <v/>
      </c>
      <c r="E900" s="15" t="str">
        <f>DETAIL!H899</f>
        <v/>
      </c>
      <c r="F900" s="14" t="str">
        <f>DETAIL!I899</f>
        <v/>
      </c>
      <c r="G900" s="14" t="str">
        <f>DETAIL!F899</f>
        <v/>
      </c>
    </row>
    <row r="901" spans="3:7" ht="18" customHeight="1" x14ac:dyDescent="0.25">
      <c r="C901" s="14">
        <f>DETAIL!E900</f>
        <v>0</v>
      </c>
      <c r="D901" s="15" t="str">
        <f>DETAIL!G900</f>
        <v/>
      </c>
      <c r="E901" s="15" t="str">
        <f>DETAIL!H900</f>
        <v/>
      </c>
      <c r="F901" s="14" t="str">
        <f>DETAIL!I900</f>
        <v/>
      </c>
      <c r="G901" s="14" t="str">
        <f>DETAIL!F900</f>
        <v/>
      </c>
    </row>
    <row r="902" spans="3:7" ht="18" customHeight="1" x14ac:dyDescent="0.25">
      <c r="C902" s="14">
        <f>DETAIL!E901</f>
        <v>0</v>
      </c>
      <c r="D902" s="15" t="str">
        <f>DETAIL!G901</f>
        <v/>
      </c>
      <c r="E902" s="15" t="str">
        <f>DETAIL!H901</f>
        <v/>
      </c>
      <c r="F902" s="14" t="str">
        <f>DETAIL!I901</f>
        <v/>
      </c>
      <c r="G902" s="14" t="str">
        <f>DETAIL!F901</f>
        <v/>
      </c>
    </row>
    <row r="903" spans="3:7" ht="18" customHeight="1" x14ac:dyDescent="0.25">
      <c r="C903" s="14">
        <f>DETAIL!E902</f>
        <v>0</v>
      </c>
      <c r="D903" s="15" t="str">
        <f>DETAIL!G902</f>
        <v/>
      </c>
      <c r="E903" s="15" t="str">
        <f>DETAIL!H902</f>
        <v/>
      </c>
      <c r="F903" s="14" t="str">
        <f>DETAIL!I902</f>
        <v/>
      </c>
      <c r="G903" s="14" t="str">
        <f>DETAIL!F902</f>
        <v/>
      </c>
    </row>
    <row r="904" spans="3:7" ht="18" customHeight="1" x14ac:dyDescent="0.25">
      <c r="C904" s="14">
        <f>DETAIL!E903</f>
        <v>0</v>
      </c>
      <c r="D904" s="15" t="str">
        <f>DETAIL!G903</f>
        <v/>
      </c>
      <c r="E904" s="15" t="str">
        <f>DETAIL!H903</f>
        <v/>
      </c>
      <c r="F904" s="14" t="str">
        <f>DETAIL!I903</f>
        <v/>
      </c>
      <c r="G904" s="14" t="str">
        <f>DETAIL!F903</f>
        <v/>
      </c>
    </row>
    <row r="905" spans="3:7" ht="18" customHeight="1" x14ac:dyDescent="0.25">
      <c r="C905" s="14">
        <f>DETAIL!E904</f>
        <v>0</v>
      </c>
      <c r="D905" s="15" t="str">
        <f>DETAIL!G904</f>
        <v/>
      </c>
      <c r="E905" s="15" t="str">
        <f>DETAIL!H904</f>
        <v/>
      </c>
      <c r="F905" s="14" t="str">
        <f>DETAIL!I904</f>
        <v/>
      </c>
      <c r="G905" s="14" t="str">
        <f>DETAIL!F904</f>
        <v/>
      </c>
    </row>
    <row r="906" spans="3:7" ht="18" customHeight="1" x14ac:dyDescent="0.25">
      <c r="C906" s="14">
        <f>DETAIL!E905</f>
        <v>0</v>
      </c>
      <c r="D906" s="15" t="str">
        <f>DETAIL!G905</f>
        <v/>
      </c>
      <c r="E906" s="15" t="str">
        <f>DETAIL!H905</f>
        <v/>
      </c>
      <c r="F906" s="14" t="str">
        <f>DETAIL!I905</f>
        <v/>
      </c>
      <c r="G906" s="14" t="str">
        <f>DETAIL!F905</f>
        <v/>
      </c>
    </row>
    <row r="907" spans="3:7" ht="18" customHeight="1" x14ac:dyDescent="0.25">
      <c r="C907" s="14">
        <f>DETAIL!E906</f>
        <v>0</v>
      </c>
      <c r="D907" s="15" t="str">
        <f>DETAIL!G906</f>
        <v/>
      </c>
      <c r="E907" s="15" t="str">
        <f>DETAIL!H906</f>
        <v/>
      </c>
      <c r="F907" s="14" t="str">
        <f>DETAIL!I906</f>
        <v/>
      </c>
      <c r="G907" s="14" t="str">
        <f>DETAIL!F906</f>
        <v/>
      </c>
    </row>
    <row r="908" spans="3:7" ht="18" customHeight="1" x14ac:dyDescent="0.25">
      <c r="C908" s="14">
        <f>DETAIL!E907</f>
        <v>0</v>
      </c>
      <c r="D908" s="15" t="str">
        <f>DETAIL!G907</f>
        <v/>
      </c>
      <c r="E908" s="15" t="str">
        <f>DETAIL!H907</f>
        <v/>
      </c>
      <c r="F908" s="14" t="str">
        <f>DETAIL!I907</f>
        <v/>
      </c>
      <c r="G908" s="14" t="str">
        <f>DETAIL!F907</f>
        <v/>
      </c>
    </row>
    <row r="909" spans="3:7" ht="18" customHeight="1" x14ac:dyDescent="0.25">
      <c r="C909" s="14">
        <f>DETAIL!E908</f>
        <v>0</v>
      </c>
      <c r="D909" s="15" t="str">
        <f>DETAIL!G908</f>
        <v/>
      </c>
      <c r="E909" s="15" t="str">
        <f>DETAIL!H908</f>
        <v/>
      </c>
      <c r="F909" s="14" t="str">
        <f>DETAIL!I908</f>
        <v/>
      </c>
      <c r="G909" s="14" t="str">
        <f>DETAIL!F908</f>
        <v/>
      </c>
    </row>
    <row r="910" spans="3:7" ht="18" customHeight="1" x14ac:dyDescent="0.25">
      <c r="C910" s="14">
        <f>DETAIL!E909</f>
        <v>0</v>
      </c>
      <c r="D910" s="15" t="str">
        <f>DETAIL!G909</f>
        <v/>
      </c>
      <c r="E910" s="15" t="str">
        <f>DETAIL!H909</f>
        <v/>
      </c>
      <c r="F910" s="14" t="str">
        <f>DETAIL!I909</f>
        <v/>
      </c>
      <c r="G910" s="14" t="str">
        <f>DETAIL!F909</f>
        <v/>
      </c>
    </row>
    <row r="911" spans="3:7" ht="18" customHeight="1" x14ac:dyDescent="0.25">
      <c r="C911" s="14">
        <f>DETAIL!E910</f>
        <v>0</v>
      </c>
      <c r="D911" s="15" t="str">
        <f>DETAIL!G910</f>
        <v/>
      </c>
      <c r="E911" s="15" t="str">
        <f>DETAIL!H910</f>
        <v/>
      </c>
      <c r="F911" s="14" t="str">
        <f>DETAIL!I910</f>
        <v/>
      </c>
      <c r="G911" s="14" t="str">
        <f>DETAIL!F910</f>
        <v/>
      </c>
    </row>
    <row r="912" spans="3:7" ht="18" customHeight="1" x14ac:dyDescent="0.25">
      <c r="C912" s="14">
        <f>DETAIL!E911</f>
        <v>0</v>
      </c>
      <c r="D912" s="15" t="str">
        <f>DETAIL!G911</f>
        <v/>
      </c>
      <c r="E912" s="15" t="str">
        <f>DETAIL!H911</f>
        <v/>
      </c>
      <c r="F912" s="14" t="str">
        <f>DETAIL!I911</f>
        <v/>
      </c>
      <c r="G912" s="14" t="str">
        <f>DETAIL!F911</f>
        <v/>
      </c>
    </row>
    <row r="913" spans="3:7" ht="18" customHeight="1" x14ac:dyDescent="0.25">
      <c r="C913" s="14">
        <f>DETAIL!E912</f>
        <v>0</v>
      </c>
      <c r="D913" s="15" t="str">
        <f>DETAIL!G912</f>
        <v/>
      </c>
      <c r="E913" s="15" t="str">
        <f>DETAIL!H912</f>
        <v/>
      </c>
      <c r="F913" s="14" t="str">
        <f>DETAIL!I912</f>
        <v/>
      </c>
      <c r="G913" s="14" t="str">
        <f>DETAIL!F912</f>
        <v/>
      </c>
    </row>
    <row r="914" spans="3:7" ht="18" customHeight="1" x14ac:dyDescent="0.25">
      <c r="C914" s="14">
        <f>DETAIL!E913</f>
        <v>0</v>
      </c>
      <c r="D914" s="15" t="str">
        <f>DETAIL!G913</f>
        <v/>
      </c>
      <c r="E914" s="15" t="str">
        <f>DETAIL!H913</f>
        <v/>
      </c>
      <c r="F914" s="14" t="str">
        <f>DETAIL!I913</f>
        <v/>
      </c>
      <c r="G914" s="14" t="str">
        <f>DETAIL!F913</f>
        <v/>
      </c>
    </row>
    <row r="915" spans="3:7" ht="18" customHeight="1" x14ac:dyDescent="0.25">
      <c r="C915" s="14">
        <f>DETAIL!E914</f>
        <v>0</v>
      </c>
      <c r="D915" s="15" t="str">
        <f>DETAIL!G914</f>
        <v/>
      </c>
      <c r="E915" s="15" t="str">
        <f>DETAIL!H914</f>
        <v/>
      </c>
      <c r="F915" s="14" t="str">
        <f>DETAIL!I914</f>
        <v/>
      </c>
      <c r="G915" s="14" t="str">
        <f>DETAIL!F914</f>
        <v/>
      </c>
    </row>
    <row r="916" spans="3:7" ht="18" customHeight="1" x14ac:dyDescent="0.25">
      <c r="C916" s="14">
        <f>DETAIL!E915</f>
        <v>0</v>
      </c>
      <c r="D916" s="15" t="str">
        <f>DETAIL!G915</f>
        <v/>
      </c>
      <c r="E916" s="15" t="str">
        <f>DETAIL!H915</f>
        <v/>
      </c>
      <c r="F916" s="14" t="str">
        <f>DETAIL!I915</f>
        <v/>
      </c>
      <c r="G916" s="14" t="str">
        <f>DETAIL!F915</f>
        <v/>
      </c>
    </row>
    <row r="917" spans="3:7" ht="18" customHeight="1" x14ac:dyDescent="0.25">
      <c r="C917" s="14">
        <f>DETAIL!E916</f>
        <v>0</v>
      </c>
      <c r="D917" s="15" t="str">
        <f>DETAIL!G916</f>
        <v/>
      </c>
      <c r="E917" s="15" t="str">
        <f>DETAIL!H916</f>
        <v/>
      </c>
      <c r="F917" s="14" t="str">
        <f>DETAIL!I916</f>
        <v/>
      </c>
      <c r="G917" s="14" t="str">
        <f>DETAIL!F916</f>
        <v/>
      </c>
    </row>
    <row r="918" spans="3:7" ht="18" customHeight="1" x14ac:dyDescent="0.25">
      <c r="C918" s="14">
        <f>DETAIL!E917</f>
        <v>0</v>
      </c>
      <c r="D918" s="15" t="str">
        <f>DETAIL!G917</f>
        <v/>
      </c>
      <c r="E918" s="15" t="str">
        <f>DETAIL!H917</f>
        <v/>
      </c>
      <c r="F918" s="14" t="str">
        <f>DETAIL!I917</f>
        <v/>
      </c>
      <c r="G918" s="14" t="str">
        <f>DETAIL!F917</f>
        <v/>
      </c>
    </row>
    <row r="919" spans="3:7" ht="18" customHeight="1" x14ac:dyDescent="0.25">
      <c r="C919" s="14">
        <f>DETAIL!E918</f>
        <v>0</v>
      </c>
      <c r="D919" s="15" t="str">
        <f>DETAIL!G918</f>
        <v/>
      </c>
      <c r="E919" s="15" t="str">
        <f>DETAIL!H918</f>
        <v/>
      </c>
      <c r="F919" s="14" t="str">
        <f>DETAIL!I918</f>
        <v/>
      </c>
      <c r="G919" s="14" t="str">
        <f>DETAIL!F918</f>
        <v/>
      </c>
    </row>
    <row r="920" spans="3:7" ht="18" customHeight="1" x14ac:dyDescent="0.25">
      <c r="C920" s="14">
        <f>DETAIL!E919</f>
        <v>0</v>
      </c>
      <c r="D920" s="15" t="str">
        <f>DETAIL!G919</f>
        <v/>
      </c>
      <c r="E920" s="15" t="str">
        <f>DETAIL!H919</f>
        <v/>
      </c>
      <c r="F920" s="14" t="str">
        <f>DETAIL!I919</f>
        <v/>
      </c>
      <c r="G920" s="14" t="str">
        <f>DETAIL!F919</f>
        <v/>
      </c>
    </row>
    <row r="921" spans="3:7" ht="18" customHeight="1" x14ac:dyDescent="0.25">
      <c r="C921" s="14">
        <f>DETAIL!E920</f>
        <v>0</v>
      </c>
      <c r="D921" s="15" t="str">
        <f>DETAIL!G920</f>
        <v/>
      </c>
      <c r="E921" s="15" t="str">
        <f>DETAIL!H920</f>
        <v/>
      </c>
      <c r="F921" s="14" t="str">
        <f>DETAIL!I920</f>
        <v/>
      </c>
      <c r="G921" s="14" t="str">
        <f>DETAIL!F920</f>
        <v/>
      </c>
    </row>
    <row r="922" spans="3:7" ht="18" customHeight="1" x14ac:dyDescent="0.25">
      <c r="C922" s="14">
        <f>DETAIL!E921</f>
        <v>0</v>
      </c>
      <c r="D922" s="15" t="str">
        <f>DETAIL!G921</f>
        <v/>
      </c>
      <c r="E922" s="15" t="str">
        <f>DETAIL!H921</f>
        <v/>
      </c>
      <c r="F922" s="14" t="str">
        <f>DETAIL!I921</f>
        <v/>
      </c>
      <c r="G922" s="14" t="str">
        <f>DETAIL!F921</f>
        <v/>
      </c>
    </row>
    <row r="923" spans="3:7" ht="18" customHeight="1" x14ac:dyDescent="0.25">
      <c r="C923" s="14">
        <f>DETAIL!E922</f>
        <v>0</v>
      </c>
      <c r="D923" s="15" t="str">
        <f>DETAIL!G922</f>
        <v/>
      </c>
      <c r="E923" s="15" t="str">
        <f>DETAIL!H922</f>
        <v/>
      </c>
      <c r="F923" s="14" t="str">
        <f>DETAIL!I922</f>
        <v/>
      </c>
      <c r="G923" s="14" t="str">
        <f>DETAIL!F922</f>
        <v/>
      </c>
    </row>
    <row r="924" spans="3:7" ht="18" customHeight="1" x14ac:dyDescent="0.25">
      <c r="C924" s="14">
        <f>DETAIL!E923</f>
        <v>0</v>
      </c>
      <c r="D924" s="15" t="str">
        <f>DETAIL!G923</f>
        <v/>
      </c>
      <c r="E924" s="15" t="str">
        <f>DETAIL!H923</f>
        <v/>
      </c>
      <c r="F924" s="14" t="str">
        <f>DETAIL!I923</f>
        <v/>
      </c>
      <c r="G924" s="14" t="str">
        <f>DETAIL!F923</f>
        <v/>
      </c>
    </row>
    <row r="925" spans="3:7" ht="18" customHeight="1" x14ac:dyDescent="0.25">
      <c r="C925" s="14">
        <f>DETAIL!E924</f>
        <v>0</v>
      </c>
      <c r="D925" s="15" t="str">
        <f>DETAIL!G924</f>
        <v/>
      </c>
      <c r="E925" s="15" t="str">
        <f>DETAIL!H924</f>
        <v/>
      </c>
      <c r="F925" s="14" t="str">
        <f>DETAIL!I924</f>
        <v/>
      </c>
      <c r="G925" s="14" t="str">
        <f>DETAIL!F924</f>
        <v/>
      </c>
    </row>
    <row r="926" spans="3:7" ht="18" customHeight="1" x14ac:dyDescent="0.25">
      <c r="C926" s="14">
        <f>DETAIL!E925</f>
        <v>0</v>
      </c>
      <c r="D926" s="15" t="str">
        <f>DETAIL!G925</f>
        <v/>
      </c>
      <c r="E926" s="15" t="str">
        <f>DETAIL!H925</f>
        <v/>
      </c>
      <c r="F926" s="14" t="str">
        <f>DETAIL!I925</f>
        <v/>
      </c>
      <c r="G926" s="14" t="str">
        <f>DETAIL!F925</f>
        <v/>
      </c>
    </row>
    <row r="927" spans="3:7" ht="18" customHeight="1" x14ac:dyDescent="0.25">
      <c r="C927" s="14">
        <f>DETAIL!E926</f>
        <v>0</v>
      </c>
      <c r="D927" s="15" t="str">
        <f>DETAIL!G926</f>
        <v/>
      </c>
      <c r="E927" s="15" t="str">
        <f>DETAIL!H926</f>
        <v/>
      </c>
      <c r="F927" s="14" t="str">
        <f>DETAIL!I926</f>
        <v/>
      </c>
      <c r="G927" s="14" t="str">
        <f>DETAIL!F926</f>
        <v/>
      </c>
    </row>
    <row r="928" spans="3:7" ht="18" customHeight="1" x14ac:dyDescent="0.25">
      <c r="C928" s="14">
        <f>DETAIL!E927</f>
        <v>0</v>
      </c>
      <c r="D928" s="15" t="str">
        <f>DETAIL!G927</f>
        <v/>
      </c>
      <c r="E928" s="15" t="str">
        <f>DETAIL!H927</f>
        <v/>
      </c>
      <c r="F928" s="14" t="str">
        <f>DETAIL!I927</f>
        <v/>
      </c>
      <c r="G928" s="14" t="str">
        <f>DETAIL!F927</f>
        <v/>
      </c>
    </row>
    <row r="929" spans="3:7" ht="18" customHeight="1" x14ac:dyDescent="0.25">
      <c r="C929" s="14">
        <f>DETAIL!E928</f>
        <v>0</v>
      </c>
      <c r="D929" s="15" t="str">
        <f>DETAIL!G928</f>
        <v/>
      </c>
      <c r="E929" s="15" t="str">
        <f>DETAIL!H928</f>
        <v/>
      </c>
      <c r="F929" s="14" t="str">
        <f>DETAIL!I928</f>
        <v/>
      </c>
      <c r="G929" s="14" t="str">
        <f>DETAIL!F928</f>
        <v/>
      </c>
    </row>
    <row r="930" spans="3:7" ht="18" customHeight="1" x14ac:dyDescent="0.25">
      <c r="C930" s="14">
        <f>DETAIL!E929</f>
        <v>0</v>
      </c>
      <c r="D930" s="15" t="str">
        <f>DETAIL!G929</f>
        <v/>
      </c>
      <c r="E930" s="15" t="str">
        <f>DETAIL!H929</f>
        <v/>
      </c>
      <c r="F930" s="14" t="str">
        <f>DETAIL!I929</f>
        <v/>
      </c>
      <c r="G930" s="14" t="str">
        <f>DETAIL!F929</f>
        <v/>
      </c>
    </row>
    <row r="931" spans="3:7" ht="18" customHeight="1" x14ac:dyDescent="0.25">
      <c r="C931" s="14">
        <f>DETAIL!E930</f>
        <v>0</v>
      </c>
      <c r="D931" s="15" t="str">
        <f>DETAIL!G930</f>
        <v/>
      </c>
      <c r="E931" s="15" t="str">
        <f>DETAIL!H930</f>
        <v/>
      </c>
      <c r="F931" s="14" t="str">
        <f>DETAIL!I930</f>
        <v/>
      </c>
      <c r="G931" s="14" t="str">
        <f>DETAIL!F930</f>
        <v/>
      </c>
    </row>
    <row r="932" spans="3:7" ht="18" customHeight="1" x14ac:dyDescent="0.25">
      <c r="C932" s="14">
        <f>DETAIL!E931</f>
        <v>0</v>
      </c>
      <c r="D932" s="15" t="str">
        <f>DETAIL!G931</f>
        <v/>
      </c>
      <c r="E932" s="15" t="str">
        <f>DETAIL!H931</f>
        <v/>
      </c>
      <c r="F932" s="14" t="str">
        <f>DETAIL!I931</f>
        <v/>
      </c>
      <c r="G932" s="14" t="str">
        <f>DETAIL!F931</f>
        <v/>
      </c>
    </row>
    <row r="933" spans="3:7" ht="18" customHeight="1" x14ac:dyDescent="0.25">
      <c r="C933" s="14">
        <f>DETAIL!E932</f>
        <v>0</v>
      </c>
      <c r="D933" s="15" t="str">
        <f>DETAIL!G932</f>
        <v/>
      </c>
      <c r="E933" s="15" t="str">
        <f>DETAIL!H932</f>
        <v/>
      </c>
      <c r="F933" s="14" t="str">
        <f>DETAIL!I932</f>
        <v/>
      </c>
      <c r="G933" s="14" t="str">
        <f>DETAIL!F932</f>
        <v/>
      </c>
    </row>
    <row r="934" spans="3:7" ht="18" customHeight="1" x14ac:dyDescent="0.25">
      <c r="C934" s="14">
        <f>DETAIL!E933</f>
        <v>0</v>
      </c>
      <c r="D934" s="15" t="str">
        <f>DETAIL!G933</f>
        <v/>
      </c>
      <c r="E934" s="15" t="str">
        <f>DETAIL!H933</f>
        <v/>
      </c>
      <c r="F934" s="14" t="str">
        <f>DETAIL!I933</f>
        <v/>
      </c>
      <c r="G934" s="14" t="str">
        <f>DETAIL!F933</f>
        <v/>
      </c>
    </row>
    <row r="935" spans="3:7" ht="18" customHeight="1" x14ac:dyDescent="0.25">
      <c r="C935" s="14">
        <f>DETAIL!E934</f>
        <v>0</v>
      </c>
      <c r="D935" s="15" t="str">
        <f>DETAIL!G934</f>
        <v/>
      </c>
      <c r="E935" s="15" t="str">
        <f>DETAIL!H934</f>
        <v/>
      </c>
      <c r="F935" s="14" t="str">
        <f>DETAIL!I934</f>
        <v/>
      </c>
      <c r="G935" s="14" t="str">
        <f>DETAIL!F934</f>
        <v/>
      </c>
    </row>
    <row r="936" spans="3:7" ht="18" customHeight="1" x14ac:dyDescent="0.25">
      <c r="C936" s="14">
        <f>DETAIL!E935</f>
        <v>0</v>
      </c>
      <c r="D936" s="15" t="str">
        <f>DETAIL!G935</f>
        <v/>
      </c>
      <c r="E936" s="15" t="str">
        <f>DETAIL!H935</f>
        <v/>
      </c>
      <c r="F936" s="14" t="str">
        <f>DETAIL!I935</f>
        <v/>
      </c>
      <c r="G936" s="14" t="str">
        <f>DETAIL!F935</f>
        <v/>
      </c>
    </row>
    <row r="937" spans="3:7" ht="18" customHeight="1" x14ac:dyDescent="0.25">
      <c r="C937" s="14">
        <f>DETAIL!E936</f>
        <v>0</v>
      </c>
      <c r="D937" s="15" t="str">
        <f>DETAIL!G936</f>
        <v/>
      </c>
      <c r="E937" s="15" t="str">
        <f>DETAIL!H936</f>
        <v/>
      </c>
      <c r="F937" s="14" t="str">
        <f>DETAIL!I936</f>
        <v/>
      </c>
      <c r="G937" s="14" t="str">
        <f>DETAIL!F936</f>
        <v/>
      </c>
    </row>
    <row r="938" spans="3:7" ht="18" customHeight="1" x14ac:dyDescent="0.25">
      <c r="C938" s="14">
        <f>DETAIL!E937</f>
        <v>0</v>
      </c>
      <c r="D938" s="15" t="str">
        <f>DETAIL!G937</f>
        <v/>
      </c>
      <c r="E938" s="15" t="str">
        <f>DETAIL!H937</f>
        <v/>
      </c>
      <c r="F938" s="14" t="str">
        <f>DETAIL!I937</f>
        <v/>
      </c>
      <c r="G938" s="14" t="str">
        <f>DETAIL!F937</f>
        <v/>
      </c>
    </row>
    <row r="939" spans="3:7" ht="18" customHeight="1" x14ac:dyDescent="0.25">
      <c r="C939" s="14">
        <f>DETAIL!E938</f>
        <v>0</v>
      </c>
      <c r="D939" s="15" t="str">
        <f>DETAIL!G938</f>
        <v/>
      </c>
      <c r="E939" s="15" t="str">
        <f>DETAIL!H938</f>
        <v/>
      </c>
      <c r="F939" s="14" t="str">
        <f>DETAIL!I938</f>
        <v/>
      </c>
      <c r="G939" s="14" t="str">
        <f>DETAIL!F938</f>
        <v/>
      </c>
    </row>
    <row r="940" spans="3:7" ht="18" customHeight="1" x14ac:dyDescent="0.25">
      <c r="C940" s="14">
        <f>DETAIL!E939</f>
        <v>0</v>
      </c>
      <c r="D940" s="15" t="str">
        <f>DETAIL!G939</f>
        <v/>
      </c>
      <c r="E940" s="15" t="str">
        <f>DETAIL!H939</f>
        <v/>
      </c>
      <c r="F940" s="14" t="str">
        <f>DETAIL!I939</f>
        <v/>
      </c>
      <c r="G940" s="14" t="str">
        <f>DETAIL!F939</f>
        <v/>
      </c>
    </row>
    <row r="941" spans="3:7" ht="18" customHeight="1" x14ac:dyDescent="0.25">
      <c r="C941" s="14">
        <f>DETAIL!E940</f>
        <v>0</v>
      </c>
      <c r="D941" s="15" t="str">
        <f>DETAIL!G940</f>
        <v/>
      </c>
      <c r="E941" s="15" t="str">
        <f>DETAIL!H940</f>
        <v/>
      </c>
      <c r="F941" s="14" t="str">
        <f>DETAIL!I940</f>
        <v/>
      </c>
      <c r="G941" s="14" t="str">
        <f>DETAIL!F940</f>
        <v/>
      </c>
    </row>
    <row r="942" spans="3:7" ht="18" customHeight="1" x14ac:dyDescent="0.25">
      <c r="C942" s="14">
        <f>DETAIL!E941</f>
        <v>0</v>
      </c>
      <c r="D942" s="15" t="str">
        <f>DETAIL!G941</f>
        <v/>
      </c>
      <c r="E942" s="15" t="str">
        <f>DETAIL!H941</f>
        <v/>
      </c>
      <c r="F942" s="14" t="str">
        <f>DETAIL!I941</f>
        <v/>
      </c>
      <c r="G942" s="14" t="str">
        <f>DETAIL!F941</f>
        <v/>
      </c>
    </row>
    <row r="943" spans="3:7" ht="18" customHeight="1" x14ac:dyDescent="0.25">
      <c r="C943" s="14">
        <f>DETAIL!E942</f>
        <v>0</v>
      </c>
      <c r="D943" s="15" t="str">
        <f>DETAIL!G942</f>
        <v/>
      </c>
      <c r="E943" s="15" t="str">
        <f>DETAIL!H942</f>
        <v/>
      </c>
      <c r="F943" s="14" t="str">
        <f>DETAIL!I942</f>
        <v/>
      </c>
      <c r="G943" s="14" t="str">
        <f>DETAIL!F942</f>
        <v/>
      </c>
    </row>
    <row r="944" spans="3:7" ht="18" customHeight="1" x14ac:dyDescent="0.25">
      <c r="C944" s="14">
        <f>DETAIL!E943</f>
        <v>0</v>
      </c>
      <c r="D944" s="15" t="str">
        <f>DETAIL!G943</f>
        <v/>
      </c>
      <c r="E944" s="15" t="str">
        <f>DETAIL!H943</f>
        <v/>
      </c>
      <c r="F944" s="14" t="str">
        <f>DETAIL!I943</f>
        <v/>
      </c>
      <c r="G944" s="14" t="str">
        <f>DETAIL!F943</f>
        <v/>
      </c>
    </row>
    <row r="945" spans="3:7" ht="18" customHeight="1" x14ac:dyDescent="0.25">
      <c r="C945" s="14">
        <f>DETAIL!E944</f>
        <v>0</v>
      </c>
      <c r="D945" s="15" t="str">
        <f>DETAIL!G944</f>
        <v/>
      </c>
      <c r="E945" s="15" t="str">
        <f>DETAIL!H944</f>
        <v/>
      </c>
      <c r="F945" s="14" t="str">
        <f>DETAIL!I944</f>
        <v/>
      </c>
      <c r="G945" s="14" t="str">
        <f>DETAIL!F944</f>
        <v/>
      </c>
    </row>
    <row r="946" spans="3:7" ht="18" customHeight="1" x14ac:dyDescent="0.25">
      <c r="C946" s="14">
        <f>DETAIL!E945</f>
        <v>0</v>
      </c>
      <c r="D946" s="15" t="str">
        <f>DETAIL!G945</f>
        <v/>
      </c>
      <c r="E946" s="15" t="str">
        <f>DETAIL!H945</f>
        <v/>
      </c>
      <c r="F946" s="14" t="str">
        <f>DETAIL!I945</f>
        <v/>
      </c>
      <c r="G946" s="14" t="str">
        <f>DETAIL!F945</f>
        <v/>
      </c>
    </row>
    <row r="947" spans="3:7" ht="18" customHeight="1" x14ac:dyDescent="0.25">
      <c r="C947" s="14">
        <f>DETAIL!E946</f>
        <v>0</v>
      </c>
      <c r="D947" s="15" t="str">
        <f>DETAIL!G946</f>
        <v/>
      </c>
      <c r="E947" s="15" t="str">
        <f>DETAIL!H946</f>
        <v/>
      </c>
      <c r="F947" s="14" t="str">
        <f>DETAIL!I946</f>
        <v/>
      </c>
      <c r="G947" s="14" t="str">
        <f>DETAIL!F946</f>
        <v/>
      </c>
    </row>
    <row r="948" spans="3:7" ht="18" customHeight="1" x14ac:dyDescent="0.25">
      <c r="C948" s="14">
        <f>DETAIL!E947</f>
        <v>0</v>
      </c>
      <c r="D948" s="15" t="str">
        <f>DETAIL!G947</f>
        <v/>
      </c>
      <c r="E948" s="15" t="str">
        <f>DETAIL!H947</f>
        <v/>
      </c>
      <c r="F948" s="14" t="str">
        <f>DETAIL!I947</f>
        <v/>
      </c>
      <c r="G948" s="14" t="str">
        <f>DETAIL!F947</f>
        <v/>
      </c>
    </row>
    <row r="949" spans="3:7" ht="18" customHeight="1" x14ac:dyDescent="0.25">
      <c r="C949" s="14">
        <f>DETAIL!E948</f>
        <v>0</v>
      </c>
      <c r="D949" s="15" t="str">
        <f>DETAIL!G948</f>
        <v/>
      </c>
      <c r="E949" s="15" t="str">
        <f>DETAIL!H948</f>
        <v/>
      </c>
      <c r="F949" s="14" t="str">
        <f>DETAIL!I948</f>
        <v/>
      </c>
      <c r="G949" s="14" t="str">
        <f>DETAIL!F948</f>
        <v/>
      </c>
    </row>
    <row r="950" spans="3:7" ht="18" customHeight="1" x14ac:dyDescent="0.25">
      <c r="C950" s="14">
        <f>DETAIL!E949</f>
        <v>0</v>
      </c>
      <c r="D950" s="15" t="str">
        <f>DETAIL!G949</f>
        <v/>
      </c>
      <c r="E950" s="15" t="str">
        <f>DETAIL!H949</f>
        <v/>
      </c>
      <c r="F950" s="14" t="str">
        <f>DETAIL!I949</f>
        <v/>
      </c>
      <c r="G950" s="14" t="str">
        <f>DETAIL!F949</f>
        <v/>
      </c>
    </row>
    <row r="951" spans="3:7" ht="18" customHeight="1" x14ac:dyDescent="0.25">
      <c r="C951" s="14">
        <f>DETAIL!E950</f>
        <v>0</v>
      </c>
      <c r="D951" s="15" t="str">
        <f>DETAIL!G950</f>
        <v/>
      </c>
      <c r="E951" s="15" t="str">
        <f>DETAIL!H950</f>
        <v/>
      </c>
      <c r="F951" s="14" t="str">
        <f>DETAIL!I950</f>
        <v/>
      </c>
      <c r="G951" s="14" t="str">
        <f>DETAIL!F950</f>
        <v/>
      </c>
    </row>
    <row r="952" spans="3:7" ht="18" customHeight="1" x14ac:dyDescent="0.25">
      <c r="C952" s="14">
        <f>DETAIL!E951</f>
        <v>0</v>
      </c>
      <c r="D952" s="15" t="str">
        <f>DETAIL!G951</f>
        <v/>
      </c>
      <c r="E952" s="15" t="str">
        <f>DETAIL!H951</f>
        <v/>
      </c>
      <c r="F952" s="14" t="str">
        <f>DETAIL!I951</f>
        <v/>
      </c>
      <c r="G952" s="14" t="str">
        <f>DETAIL!F951</f>
        <v/>
      </c>
    </row>
    <row r="953" spans="3:7" ht="18" customHeight="1" x14ac:dyDescent="0.25">
      <c r="C953" s="14">
        <f>DETAIL!E952</f>
        <v>0</v>
      </c>
      <c r="D953" s="15" t="str">
        <f>DETAIL!G952</f>
        <v/>
      </c>
      <c r="E953" s="15" t="str">
        <f>DETAIL!H952</f>
        <v/>
      </c>
      <c r="F953" s="14" t="str">
        <f>DETAIL!I952</f>
        <v/>
      </c>
      <c r="G953" s="14" t="str">
        <f>DETAIL!F952</f>
        <v/>
      </c>
    </row>
    <row r="954" spans="3:7" ht="18" customHeight="1" x14ac:dyDescent="0.25">
      <c r="C954" s="14">
        <f>DETAIL!E953</f>
        <v>0</v>
      </c>
      <c r="D954" s="15" t="str">
        <f>DETAIL!G953</f>
        <v/>
      </c>
      <c r="E954" s="15" t="str">
        <f>DETAIL!H953</f>
        <v/>
      </c>
      <c r="F954" s="14" t="str">
        <f>DETAIL!I953</f>
        <v/>
      </c>
      <c r="G954" s="14" t="str">
        <f>DETAIL!F953</f>
        <v/>
      </c>
    </row>
    <row r="955" spans="3:7" ht="18" customHeight="1" x14ac:dyDescent="0.25">
      <c r="C955" s="14">
        <f>DETAIL!E954</f>
        <v>0</v>
      </c>
      <c r="D955" s="15" t="str">
        <f>DETAIL!G954</f>
        <v/>
      </c>
      <c r="E955" s="15" t="str">
        <f>DETAIL!H954</f>
        <v/>
      </c>
      <c r="F955" s="14" t="str">
        <f>DETAIL!I954</f>
        <v/>
      </c>
      <c r="G955" s="14" t="str">
        <f>DETAIL!F954</f>
        <v/>
      </c>
    </row>
    <row r="956" spans="3:7" ht="18" customHeight="1" x14ac:dyDescent="0.25">
      <c r="C956" s="14">
        <f>DETAIL!E955</f>
        <v>0</v>
      </c>
      <c r="D956" s="15" t="str">
        <f>DETAIL!G955</f>
        <v/>
      </c>
      <c r="E956" s="15" t="str">
        <f>DETAIL!H955</f>
        <v/>
      </c>
      <c r="F956" s="14" t="str">
        <f>DETAIL!I955</f>
        <v/>
      </c>
      <c r="G956" s="14" t="str">
        <f>DETAIL!F955</f>
        <v/>
      </c>
    </row>
    <row r="957" spans="3:7" ht="18" customHeight="1" x14ac:dyDescent="0.25">
      <c r="C957" s="14">
        <f>DETAIL!E956</f>
        <v>0</v>
      </c>
      <c r="D957" s="15" t="str">
        <f>DETAIL!G956</f>
        <v/>
      </c>
      <c r="E957" s="15" t="str">
        <f>DETAIL!H956</f>
        <v/>
      </c>
      <c r="F957" s="14" t="str">
        <f>DETAIL!I956</f>
        <v/>
      </c>
      <c r="G957" s="14" t="str">
        <f>DETAIL!F956</f>
        <v/>
      </c>
    </row>
    <row r="958" spans="3:7" ht="18" customHeight="1" x14ac:dyDescent="0.25">
      <c r="C958" s="14">
        <f>DETAIL!E957</f>
        <v>0</v>
      </c>
      <c r="D958" s="15" t="str">
        <f>DETAIL!G957</f>
        <v/>
      </c>
      <c r="E958" s="15" t="str">
        <f>DETAIL!H957</f>
        <v/>
      </c>
      <c r="F958" s="14" t="str">
        <f>DETAIL!I957</f>
        <v/>
      </c>
      <c r="G958" s="14" t="str">
        <f>DETAIL!F957</f>
        <v/>
      </c>
    </row>
    <row r="959" spans="3:7" ht="18" customHeight="1" x14ac:dyDescent="0.25">
      <c r="C959" s="14">
        <f>DETAIL!E958</f>
        <v>0</v>
      </c>
      <c r="D959" s="15" t="str">
        <f>DETAIL!G958</f>
        <v/>
      </c>
      <c r="E959" s="15" t="str">
        <f>DETAIL!H958</f>
        <v/>
      </c>
      <c r="F959" s="14" t="str">
        <f>DETAIL!I958</f>
        <v/>
      </c>
      <c r="G959" s="14" t="str">
        <f>DETAIL!F958</f>
        <v/>
      </c>
    </row>
    <row r="960" spans="3:7" ht="18" customHeight="1" x14ac:dyDescent="0.25">
      <c r="C960" s="14">
        <f>DETAIL!E959</f>
        <v>0</v>
      </c>
      <c r="D960" s="15" t="str">
        <f>DETAIL!G959</f>
        <v/>
      </c>
      <c r="E960" s="15" t="str">
        <f>DETAIL!H959</f>
        <v/>
      </c>
      <c r="F960" s="14" t="str">
        <f>DETAIL!I959</f>
        <v/>
      </c>
      <c r="G960" s="14" t="str">
        <f>DETAIL!F959</f>
        <v/>
      </c>
    </row>
    <row r="961" spans="3:7" ht="18" customHeight="1" x14ac:dyDescent="0.25">
      <c r="C961" s="14">
        <f>DETAIL!E960</f>
        <v>0</v>
      </c>
      <c r="D961" s="15" t="str">
        <f>DETAIL!G960</f>
        <v/>
      </c>
      <c r="E961" s="15" t="str">
        <f>DETAIL!H960</f>
        <v/>
      </c>
      <c r="F961" s="14" t="str">
        <f>DETAIL!I960</f>
        <v/>
      </c>
      <c r="G961" s="14" t="str">
        <f>DETAIL!F960</f>
        <v/>
      </c>
    </row>
    <row r="962" spans="3:7" ht="18" customHeight="1" x14ac:dyDescent="0.25">
      <c r="C962" s="14">
        <f>DETAIL!E961</f>
        <v>0</v>
      </c>
      <c r="D962" s="15" t="str">
        <f>DETAIL!G961</f>
        <v/>
      </c>
      <c r="E962" s="15" t="str">
        <f>DETAIL!H961</f>
        <v/>
      </c>
      <c r="F962" s="14" t="str">
        <f>DETAIL!I961</f>
        <v/>
      </c>
      <c r="G962" s="14" t="str">
        <f>DETAIL!F961</f>
        <v/>
      </c>
    </row>
    <row r="963" spans="3:7" ht="18" customHeight="1" x14ac:dyDescent="0.25">
      <c r="C963" s="14">
        <f>DETAIL!E962</f>
        <v>0</v>
      </c>
      <c r="D963" s="15" t="str">
        <f>DETAIL!G962</f>
        <v/>
      </c>
      <c r="E963" s="15" t="str">
        <f>DETAIL!H962</f>
        <v/>
      </c>
      <c r="F963" s="14" t="str">
        <f>DETAIL!I962</f>
        <v/>
      </c>
      <c r="G963" s="14" t="str">
        <f>DETAIL!F962</f>
        <v/>
      </c>
    </row>
    <row r="964" spans="3:7" ht="18" customHeight="1" x14ac:dyDescent="0.25">
      <c r="C964" s="14">
        <f>DETAIL!E963</f>
        <v>0</v>
      </c>
      <c r="D964" s="15" t="str">
        <f>DETAIL!G963</f>
        <v/>
      </c>
      <c r="E964" s="15" t="str">
        <f>DETAIL!H963</f>
        <v/>
      </c>
      <c r="F964" s="14" t="str">
        <f>DETAIL!I963</f>
        <v/>
      </c>
      <c r="G964" s="14" t="str">
        <f>DETAIL!F963</f>
        <v/>
      </c>
    </row>
    <row r="965" spans="3:7" ht="18" customHeight="1" x14ac:dyDescent="0.25">
      <c r="C965" s="14">
        <f>DETAIL!E964</f>
        <v>0</v>
      </c>
      <c r="D965" s="15" t="str">
        <f>DETAIL!G964</f>
        <v/>
      </c>
      <c r="E965" s="15" t="str">
        <f>DETAIL!H964</f>
        <v/>
      </c>
      <c r="F965" s="14" t="str">
        <f>DETAIL!I964</f>
        <v/>
      </c>
      <c r="G965" s="14" t="str">
        <f>DETAIL!F964</f>
        <v/>
      </c>
    </row>
    <row r="966" spans="3:7" ht="18" customHeight="1" x14ac:dyDescent="0.25">
      <c r="C966" s="14">
        <f>DETAIL!E965</f>
        <v>0</v>
      </c>
      <c r="D966" s="15" t="str">
        <f>DETAIL!G965</f>
        <v/>
      </c>
      <c r="E966" s="15" t="str">
        <f>DETAIL!H965</f>
        <v/>
      </c>
      <c r="F966" s="14" t="str">
        <f>DETAIL!I965</f>
        <v/>
      </c>
      <c r="G966" s="14" t="str">
        <f>DETAIL!F965</f>
        <v/>
      </c>
    </row>
    <row r="967" spans="3:7" ht="18" customHeight="1" x14ac:dyDescent="0.25">
      <c r="C967" s="14">
        <f>DETAIL!E966</f>
        <v>0</v>
      </c>
      <c r="D967" s="15" t="str">
        <f>DETAIL!G966</f>
        <v/>
      </c>
      <c r="E967" s="15" t="str">
        <f>DETAIL!H966</f>
        <v/>
      </c>
      <c r="F967" s="14" t="str">
        <f>DETAIL!I966</f>
        <v/>
      </c>
      <c r="G967" s="14" t="str">
        <f>DETAIL!F966</f>
        <v/>
      </c>
    </row>
    <row r="968" spans="3:7" ht="18" customHeight="1" x14ac:dyDescent="0.25">
      <c r="C968" s="14">
        <f>DETAIL!E967</f>
        <v>0</v>
      </c>
      <c r="D968" s="15" t="str">
        <f>DETAIL!G967</f>
        <v/>
      </c>
      <c r="E968" s="15" t="str">
        <f>DETAIL!H967</f>
        <v/>
      </c>
      <c r="F968" s="14" t="str">
        <f>DETAIL!I967</f>
        <v/>
      </c>
      <c r="G968" s="14" t="str">
        <f>DETAIL!F967</f>
        <v/>
      </c>
    </row>
    <row r="969" spans="3:7" ht="18" customHeight="1" x14ac:dyDescent="0.25">
      <c r="C969" s="14">
        <f>DETAIL!E968</f>
        <v>0</v>
      </c>
      <c r="D969" s="15" t="str">
        <f>DETAIL!G968</f>
        <v/>
      </c>
      <c r="E969" s="15" t="str">
        <f>DETAIL!H968</f>
        <v/>
      </c>
      <c r="F969" s="14" t="str">
        <f>DETAIL!I968</f>
        <v/>
      </c>
      <c r="G969" s="14" t="str">
        <f>DETAIL!F968</f>
        <v/>
      </c>
    </row>
    <row r="970" spans="3:7" ht="18" customHeight="1" x14ac:dyDescent="0.25">
      <c r="C970" s="14">
        <f>DETAIL!E969</f>
        <v>0</v>
      </c>
      <c r="D970" s="15" t="str">
        <f>DETAIL!G969</f>
        <v/>
      </c>
      <c r="E970" s="15" t="str">
        <f>DETAIL!H969</f>
        <v/>
      </c>
      <c r="F970" s="14" t="str">
        <f>DETAIL!I969</f>
        <v/>
      </c>
      <c r="G970" s="14" t="str">
        <f>DETAIL!F969</f>
        <v/>
      </c>
    </row>
    <row r="971" spans="3:7" ht="18" customHeight="1" x14ac:dyDescent="0.25">
      <c r="C971" s="14">
        <f>DETAIL!E970</f>
        <v>0</v>
      </c>
      <c r="D971" s="15" t="str">
        <f>DETAIL!G970</f>
        <v/>
      </c>
      <c r="E971" s="15" t="str">
        <f>DETAIL!H970</f>
        <v/>
      </c>
      <c r="F971" s="14" t="str">
        <f>DETAIL!I970</f>
        <v/>
      </c>
      <c r="G971" s="14" t="str">
        <f>DETAIL!F970</f>
        <v/>
      </c>
    </row>
    <row r="972" spans="3:7" ht="18" customHeight="1" x14ac:dyDescent="0.25">
      <c r="C972" s="14">
        <f>DETAIL!E971</f>
        <v>0</v>
      </c>
      <c r="D972" s="15" t="str">
        <f>DETAIL!G971</f>
        <v/>
      </c>
      <c r="E972" s="15" t="str">
        <f>DETAIL!H971</f>
        <v/>
      </c>
      <c r="F972" s="14" t="str">
        <f>DETAIL!I971</f>
        <v/>
      </c>
      <c r="G972" s="14" t="str">
        <f>DETAIL!F971</f>
        <v/>
      </c>
    </row>
    <row r="973" spans="3:7" ht="18" customHeight="1" x14ac:dyDescent="0.25">
      <c r="C973" s="14">
        <f>DETAIL!E972</f>
        <v>0</v>
      </c>
      <c r="D973" s="15" t="str">
        <f>DETAIL!G972</f>
        <v/>
      </c>
      <c r="E973" s="15" t="str">
        <f>DETAIL!H972</f>
        <v/>
      </c>
      <c r="F973" s="14" t="str">
        <f>DETAIL!I972</f>
        <v/>
      </c>
      <c r="G973" s="14" t="str">
        <f>DETAIL!F972</f>
        <v/>
      </c>
    </row>
    <row r="974" spans="3:7" ht="18" customHeight="1" x14ac:dyDescent="0.25">
      <c r="C974" s="14">
        <f>DETAIL!E973</f>
        <v>0</v>
      </c>
      <c r="D974" s="15" t="str">
        <f>DETAIL!G973</f>
        <v/>
      </c>
      <c r="E974" s="15" t="str">
        <f>DETAIL!H973</f>
        <v/>
      </c>
      <c r="F974" s="14" t="str">
        <f>DETAIL!I973</f>
        <v/>
      </c>
      <c r="G974" s="14" t="str">
        <f>DETAIL!F973</f>
        <v/>
      </c>
    </row>
    <row r="975" spans="3:7" ht="18" customHeight="1" x14ac:dyDescent="0.25">
      <c r="C975" s="14">
        <f>DETAIL!E974</f>
        <v>0</v>
      </c>
      <c r="D975" s="15" t="str">
        <f>DETAIL!G974</f>
        <v/>
      </c>
      <c r="E975" s="15" t="str">
        <f>DETAIL!H974</f>
        <v/>
      </c>
      <c r="F975" s="14" t="str">
        <f>DETAIL!I974</f>
        <v/>
      </c>
      <c r="G975" s="14" t="str">
        <f>DETAIL!F974</f>
        <v/>
      </c>
    </row>
    <row r="976" spans="3:7" ht="18" customHeight="1" x14ac:dyDescent="0.25">
      <c r="C976" s="14">
        <f>DETAIL!E975</f>
        <v>0</v>
      </c>
      <c r="D976" s="15" t="str">
        <f>DETAIL!G975</f>
        <v/>
      </c>
      <c r="E976" s="15" t="str">
        <f>DETAIL!H975</f>
        <v/>
      </c>
      <c r="F976" s="14" t="str">
        <f>DETAIL!I975</f>
        <v/>
      </c>
      <c r="G976" s="14" t="str">
        <f>DETAIL!F975</f>
        <v/>
      </c>
    </row>
    <row r="977" spans="3:7" ht="18" customHeight="1" x14ac:dyDescent="0.25">
      <c r="C977" s="14">
        <f>DETAIL!E976</f>
        <v>0</v>
      </c>
      <c r="D977" s="15" t="str">
        <f>DETAIL!G976</f>
        <v/>
      </c>
      <c r="E977" s="15" t="str">
        <f>DETAIL!H976</f>
        <v/>
      </c>
      <c r="F977" s="14" t="str">
        <f>DETAIL!I976</f>
        <v/>
      </c>
      <c r="G977" s="14" t="str">
        <f>DETAIL!F976</f>
        <v/>
      </c>
    </row>
    <row r="978" spans="3:7" ht="18" customHeight="1" x14ac:dyDescent="0.25">
      <c r="C978" s="14">
        <f>DETAIL!E977</f>
        <v>0</v>
      </c>
      <c r="D978" s="15" t="str">
        <f>DETAIL!G977</f>
        <v/>
      </c>
      <c r="E978" s="15" t="str">
        <f>DETAIL!H977</f>
        <v/>
      </c>
      <c r="F978" s="14" t="str">
        <f>DETAIL!I977</f>
        <v/>
      </c>
      <c r="G978" s="14" t="str">
        <f>DETAIL!F977</f>
        <v/>
      </c>
    </row>
    <row r="979" spans="3:7" ht="18" customHeight="1" x14ac:dyDescent="0.25">
      <c r="C979" s="14">
        <f>DETAIL!E978</f>
        <v>0</v>
      </c>
      <c r="D979" s="15" t="str">
        <f>DETAIL!G978</f>
        <v/>
      </c>
      <c r="E979" s="15" t="str">
        <f>DETAIL!H978</f>
        <v/>
      </c>
      <c r="F979" s="14" t="str">
        <f>DETAIL!I978</f>
        <v/>
      </c>
      <c r="G979" s="14" t="str">
        <f>DETAIL!F978</f>
        <v/>
      </c>
    </row>
    <row r="980" spans="3:7" ht="18" customHeight="1" x14ac:dyDescent="0.25">
      <c r="C980" s="14">
        <f>DETAIL!E979</f>
        <v>0</v>
      </c>
      <c r="D980" s="15" t="str">
        <f>DETAIL!G979</f>
        <v/>
      </c>
      <c r="E980" s="15" t="str">
        <f>DETAIL!H979</f>
        <v/>
      </c>
      <c r="F980" s="14" t="str">
        <f>DETAIL!I979</f>
        <v/>
      </c>
      <c r="G980" s="14" t="str">
        <f>DETAIL!F979</f>
        <v/>
      </c>
    </row>
    <row r="981" spans="3:7" ht="18" customHeight="1" x14ac:dyDescent="0.25">
      <c r="C981" s="14">
        <f>DETAIL!E980</f>
        <v>0</v>
      </c>
      <c r="D981" s="15" t="str">
        <f>DETAIL!G980</f>
        <v/>
      </c>
      <c r="E981" s="15" t="str">
        <f>DETAIL!H980</f>
        <v/>
      </c>
      <c r="F981" s="14" t="str">
        <f>DETAIL!I980</f>
        <v/>
      </c>
      <c r="G981" s="14" t="str">
        <f>DETAIL!F980</f>
        <v/>
      </c>
    </row>
    <row r="982" spans="3:7" ht="18" customHeight="1" x14ac:dyDescent="0.25">
      <c r="C982" s="14">
        <f>DETAIL!E981</f>
        <v>0</v>
      </c>
      <c r="D982" s="15" t="str">
        <f>DETAIL!G981</f>
        <v/>
      </c>
      <c r="E982" s="15" t="str">
        <f>DETAIL!H981</f>
        <v/>
      </c>
      <c r="F982" s="14" t="str">
        <f>DETAIL!I981</f>
        <v/>
      </c>
      <c r="G982" s="14" t="str">
        <f>DETAIL!F981</f>
        <v/>
      </c>
    </row>
    <row r="983" spans="3:7" ht="18" customHeight="1" x14ac:dyDescent="0.25">
      <c r="C983" s="14">
        <f>DETAIL!E982</f>
        <v>0</v>
      </c>
      <c r="D983" s="15" t="str">
        <f>DETAIL!G982</f>
        <v/>
      </c>
      <c r="E983" s="15" t="str">
        <f>DETAIL!H982</f>
        <v/>
      </c>
      <c r="F983" s="14" t="str">
        <f>DETAIL!I982</f>
        <v/>
      </c>
      <c r="G983" s="14" t="str">
        <f>DETAIL!F982</f>
        <v/>
      </c>
    </row>
    <row r="984" spans="3:7" ht="18" customHeight="1" x14ac:dyDescent="0.25">
      <c r="C984" s="14">
        <f>DETAIL!E983</f>
        <v>0</v>
      </c>
      <c r="D984" s="15" t="str">
        <f>DETAIL!G983</f>
        <v/>
      </c>
      <c r="E984" s="15" t="str">
        <f>DETAIL!H983</f>
        <v/>
      </c>
      <c r="F984" s="14" t="str">
        <f>DETAIL!I983</f>
        <v/>
      </c>
      <c r="G984" s="14" t="str">
        <f>DETAIL!F983</f>
        <v/>
      </c>
    </row>
    <row r="985" spans="3:7" ht="18" customHeight="1" x14ac:dyDescent="0.25">
      <c r="C985" s="14">
        <f>DETAIL!E984</f>
        <v>0</v>
      </c>
      <c r="D985" s="15" t="str">
        <f>DETAIL!G984</f>
        <v/>
      </c>
      <c r="E985" s="15" t="str">
        <f>DETAIL!H984</f>
        <v/>
      </c>
      <c r="F985" s="14" t="str">
        <f>DETAIL!I984</f>
        <v/>
      </c>
      <c r="G985" s="14" t="str">
        <f>DETAIL!F984</f>
        <v/>
      </c>
    </row>
    <row r="986" spans="3:7" ht="18" customHeight="1" x14ac:dyDescent="0.25">
      <c r="C986" s="14">
        <f>DETAIL!E985</f>
        <v>0</v>
      </c>
      <c r="D986" s="15" t="str">
        <f>DETAIL!G985</f>
        <v/>
      </c>
      <c r="E986" s="15" t="str">
        <f>DETAIL!H985</f>
        <v/>
      </c>
      <c r="F986" s="14" t="str">
        <f>DETAIL!I985</f>
        <v/>
      </c>
      <c r="G986" s="14" t="str">
        <f>DETAIL!F985</f>
        <v/>
      </c>
    </row>
    <row r="987" spans="3:7" ht="18" customHeight="1" x14ac:dyDescent="0.25">
      <c r="C987" s="14">
        <f>DETAIL!E986</f>
        <v>0</v>
      </c>
      <c r="D987" s="15" t="str">
        <f>DETAIL!G986</f>
        <v/>
      </c>
      <c r="E987" s="15" t="str">
        <f>DETAIL!H986</f>
        <v/>
      </c>
      <c r="F987" s="14" t="str">
        <f>DETAIL!I986</f>
        <v/>
      </c>
      <c r="G987" s="14" t="str">
        <f>DETAIL!F986</f>
        <v/>
      </c>
    </row>
    <row r="988" spans="3:7" ht="18" customHeight="1" x14ac:dyDescent="0.25">
      <c r="C988" s="14">
        <f>DETAIL!E987</f>
        <v>0</v>
      </c>
      <c r="D988" s="15" t="str">
        <f>DETAIL!G987</f>
        <v/>
      </c>
      <c r="E988" s="15" t="str">
        <f>DETAIL!H987</f>
        <v/>
      </c>
      <c r="F988" s="14" t="str">
        <f>DETAIL!I987</f>
        <v/>
      </c>
      <c r="G988" s="14" t="str">
        <f>DETAIL!F987</f>
        <v/>
      </c>
    </row>
    <row r="989" spans="3:7" ht="18" customHeight="1" x14ac:dyDescent="0.25">
      <c r="C989" s="14">
        <f>DETAIL!E988</f>
        <v>0</v>
      </c>
      <c r="D989" s="15" t="str">
        <f>DETAIL!G988</f>
        <v/>
      </c>
      <c r="E989" s="15" t="str">
        <f>DETAIL!H988</f>
        <v/>
      </c>
      <c r="F989" s="14" t="str">
        <f>DETAIL!I988</f>
        <v/>
      </c>
      <c r="G989" s="14" t="str">
        <f>DETAIL!F988</f>
        <v/>
      </c>
    </row>
    <row r="990" spans="3:7" ht="18" customHeight="1" x14ac:dyDescent="0.25">
      <c r="C990" s="14">
        <f>DETAIL!E989</f>
        <v>0</v>
      </c>
      <c r="D990" s="15" t="str">
        <f>DETAIL!G989</f>
        <v/>
      </c>
      <c r="E990" s="15" t="str">
        <f>DETAIL!H989</f>
        <v/>
      </c>
      <c r="F990" s="14" t="str">
        <f>DETAIL!I989</f>
        <v/>
      </c>
      <c r="G990" s="14" t="str">
        <f>DETAIL!F989</f>
        <v/>
      </c>
    </row>
    <row r="991" spans="3:7" ht="18" customHeight="1" x14ac:dyDescent="0.25">
      <c r="C991" s="14">
        <f>DETAIL!E990</f>
        <v>0</v>
      </c>
      <c r="D991" s="15" t="str">
        <f>DETAIL!G990</f>
        <v/>
      </c>
      <c r="E991" s="15" t="str">
        <f>DETAIL!H990</f>
        <v/>
      </c>
      <c r="F991" s="14" t="str">
        <f>DETAIL!I990</f>
        <v/>
      </c>
      <c r="G991" s="14" t="str">
        <f>DETAIL!F990</f>
        <v/>
      </c>
    </row>
    <row r="992" spans="3:7" ht="18" customHeight="1" x14ac:dyDescent="0.25">
      <c r="C992" s="14">
        <f>DETAIL!E991</f>
        <v>0</v>
      </c>
      <c r="D992" s="15" t="str">
        <f>DETAIL!G991</f>
        <v/>
      </c>
      <c r="E992" s="15" t="str">
        <f>DETAIL!H991</f>
        <v/>
      </c>
      <c r="F992" s="14" t="str">
        <f>DETAIL!I991</f>
        <v/>
      </c>
      <c r="G992" s="14" t="str">
        <f>DETAIL!F991</f>
        <v/>
      </c>
    </row>
    <row r="993" spans="3:7" ht="18" customHeight="1" x14ac:dyDescent="0.25">
      <c r="C993" s="14">
        <f>DETAIL!E992</f>
        <v>0</v>
      </c>
      <c r="D993" s="15" t="str">
        <f>DETAIL!G992</f>
        <v/>
      </c>
      <c r="E993" s="15" t="str">
        <f>DETAIL!H992</f>
        <v/>
      </c>
      <c r="F993" s="14" t="str">
        <f>DETAIL!I992</f>
        <v/>
      </c>
      <c r="G993" s="14" t="str">
        <f>DETAIL!F992</f>
        <v/>
      </c>
    </row>
    <row r="994" spans="3:7" ht="18" customHeight="1" x14ac:dyDescent="0.25">
      <c r="C994" s="14">
        <f>DETAIL!E993</f>
        <v>0</v>
      </c>
      <c r="D994" s="15" t="str">
        <f>DETAIL!G993</f>
        <v/>
      </c>
      <c r="E994" s="15" t="str">
        <f>DETAIL!H993</f>
        <v/>
      </c>
      <c r="F994" s="14" t="str">
        <f>DETAIL!I993</f>
        <v/>
      </c>
      <c r="G994" s="14" t="str">
        <f>DETAIL!F993</f>
        <v/>
      </c>
    </row>
    <row r="995" spans="3:7" ht="18" customHeight="1" x14ac:dyDescent="0.25">
      <c r="C995" s="14">
        <f>DETAIL!E994</f>
        <v>0</v>
      </c>
      <c r="D995" s="15" t="str">
        <f>DETAIL!G994</f>
        <v/>
      </c>
      <c r="E995" s="15" t="str">
        <f>DETAIL!H994</f>
        <v/>
      </c>
      <c r="F995" s="14" t="str">
        <f>DETAIL!I994</f>
        <v/>
      </c>
      <c r="G995" s="14" t="str">
        <f>DETAIL!F994</f>
        <v/>
      </c>
    </row>
    <row r="996" spans="3:7" ht="18" customHeight="1" x14ac:dyDescent="0.25">
      <c r="C996" s="14">
        <f>DETAIL!E995</f>
        <v>0</v>
      </c>
      <c r="D996" s="15" t="str">
        <f>DETAIL!G995</f>
        <v/>
      </c>
      <c r="E996" s="15" t="str">
        <f>DETAIL!H995</f>
        <v/>
      </c>
      <c r="F996" s="14" t="str">
        <f>DETAIL!I995</f>
        <v/>
      </c>
      <c r="G996" s="14" t="str">
        <f>DETAIL!F995</f>
        <v/>
      </c>
    </row>
    <row r="997" spans="3:7" ht="18" customHeight="1" x14ac:dyDescent="0.25">
      <c r="C997" s="14">
        <f>DETAIL!E996</f>
        <v>0</v>
      </c>
      <c r="D997" s="15" t="str">
        <f>DETAIL!G996</f>
        <v/>
      </c>
      <c r="E997" s="15" t="str">
        <f>DETAIL!H996</f>
        <v/>
      </c>
      <c r="F997" s="14" t="str">
        <f>DETAIL!I996</f>
        <v/>
      </c>
      <c r="G997" s="14" t="str">
        <f>DETAIL!F996</f>
        <v/>
      </c>
    </row>
    <row r="998" spans="3:7" ht="18" customHeight="1" x14ac:dyDescent="0.25">
      <c r="C998" s="14">
        <f>DETAIL!E997</f>
        <v>0</v>
      </c>
      <c r="D998" s="15" t="str">
        <f>DETAIL!G997</f>
        <v/>
      </c>
      <c r="E998" s="15" t="str">
        <f>DETAIL!H997</f>
        <v/>
      </c>
      <c r="F998" s="14" t="str">
        <f>DETAIL!I997</f>
        <v/>
      </c>
      <c r="G998" s="14" t="str">
        <f>DETAIL!F997</f>
        <v/>
      </c>
    </row>
    <row r="999" spans="3:7" ht="18" customHeight="1" x14ac:dyDescent="0.25">
      <c r="C999" s="14">
        <f>DETAIL!E998</f>
        <v>0</v>
      </c>
      <c r="D999" s="15" t="str">
        <f>DETAIL!G998</f>
        <v/>
      </c>
      <c r="E999" s="15" t="str">
        <f>DETAIL!H998</f>
        <v/>
      </c>
      <c r="F999" s="14" t="str">
        <f>DETAIL!I998</f>
        <v/>
      </c>
      <c r="G999" s="14" t="str">
        <f>DETAIL!F998</f>
        <v/>
      </c>
    </row>
    <row r="1000" spans="3:7" ht="18" customHeight="1" x14ac:dyDescent="0.25">
      <c r="C1000" s="14">
        <f>DETAIL!E999</f>
        <v>0</v>
      </c>
      <c r="D1000" s="15" t="str">
        <f>DETAIL!G999</f>
        <v/>
      </c>
      <c r="E1000" s="15" t="str">
        <f>DETAIL!H999</f>
        <v/>
      </c>
      <c r="F1000" s="14" t="str">
        <f>DETAIL!I999</f>
        <v/>
      </c>
      <c r="G1000" s="14" t="str">
        <f>DETAIL!F999</f>
        <v/>
      </c>
    </row>
    <row r="1001" spans="3:7" ht="18" customHeight="1" x14ac:dyDescent="0.25">
      <c r="C1001" s="14">
        <f>DETAIL!E1000</f>
        <v>0</v>
      </c>
      <c r="D1001" s="15" t="str">
        <f>DETAIL!G1000</f>
        <v/>
      </c>
      <c r="E1001" s="15" t="str">
        <f>DETAIL!H1000</f>
        <v/>
      </c>
      <c r="F1001" s="14" t="str">
        <f>DETAIL!I1000</f>
        <v/>
      </c>
      <c r="G1001" s="14" t="str">
        <f>DETAIL!F1000</f>
        <v/>
      </c>
    </row>
    <row r="1002" spans="3:7" ht="18" customHeight="1" x14ac:dyDescent="0.25">
      <c r="C1002" s="14">
        <f>DETAIL!E1001</f>
        <v>0</v>
      </c>
      <c r="D1002" s="15" t="str">
        <f>DETAIL!G1001</f>
        <v/>
      </c>
      <c r="E1002" s="15" t="str">
        <f>DETAIL!H1001</f>
        <v/>
      </c>
      <c r="F1002" s="14" t="str">
        <f>DETAIL!I1001</f>
        <v/>
      </c>
      <c r="G1002" s="14" t="str">
        <f>DETAIL!F1001</f>
        <v/>
      </c>
    </row>
    <row r="1003" spans="3:7" ht="18" customHeight="1" x14ac:dyDescent="0.25">
      <c r="C1003" s="14">
        <f>DETAIL!E1002</f>
        <v>0</v>
      </c>
      <c r="D1003" s="15" t="str">
        <f>DETAIL!G1002</f>
        <v/>
      </c>
      <c r="E1003" s="15" t="str">
        <f>DETAIL!H1002</f>
        <v/>
      </c>
      <c r="F1003" s="14" t="str">
        <f>DETAIL!I1002</f>
        <v/>
      </c>
      <c r="G1003" s="14" t="str">
        <f>DETAIL!F1002</f>
        <v/>
      </c>
    </row>
    <row r="1004" spans="3:7" ht="18" customHeight="1" x14ac:dyDescent="0.25">
      <c r="C1004" s="14">
        <f>DETAIL!E1003</f>
        <v>0</v>
      </c>
      <c r="D1004" s="15" t="str">
        <f>DETAIL!G1003</f>
        <v/>
      </c>
      <c r="E1004" s="15" t="str">
        <f>DETAIL!H1003</f>
        <v/>
      </c>
      <c r="F1004" s="14" t="str">
        <f>DETAIL!I1003</f>
        <v/>
      </c>
      <c r="G1004" s="14" t="str">
        <f>DETAIL!F1003</f>
        <v/>
      </c>
    </row>
    <row r="1005" spans="3:7" ht="18" customHeight="1" x14ac:dyDescent="0.25">
      <c r="C1005" s="14">
        <f>DETAIL!E1004</f>
        <v>0</v>
      </c>
      <c r="D1005" s="15" t="str">
        <f>DETAIL!G1004</f>
        <v/>
      </c>
      <c r="E1005" s="15" t="str">
        <f>DETAIL!H1004</f>
        <v/>
      </c>
      <c r="F1005" s="14" t="str">
        <f>DETAIL!I1004</f>
        <v/>
      </c>
      <c r="G1005" s="14" t="str">
        <f>DETAIL!F1004</f>
        <v/>
      </c>
    </row>
    <row r="1006" spans="3:7" ht="18" customHeight="1" x14ac:dyDescent="0.25">
      <c r="C1006" s="14">
        <f>DETAIL!E1005</f>
        <v>0</v>
      </c>
      <c r="D1006" s="15" t="str">
        <f>DETAIL!G1005</f>
        <v/>
      </c>
      <c r="E1006" s="15" t="str">
        <f>DETAIL!H1005</f>
        <v/>
      </c>
      <c r="F1006" s="14" t="str">
        <f>DETAIL!I1005</f>
        <v/>
      </c>
      <c r="G1006" s="14" t="str">
        <f>DETAIL!F1005</f>
        <v/>
      </c>
    </row>
    <row r="1007" spans="3:7" ht="18" customHeight="1" x14ac:dyDescent="0.25">
      <c r="C1007" s="14">
        <f>DETAIL!E1006</f>
        <v>0</v>
      </c>
      <c r="D1007" s="15" t="str">
        <f>DETAIL!G1006</f>
        <v/>
      </c>
      <c r="E1007" s="15" t="str">
        <f>DETAIL!H1006</f>
        <v/>
      </c>
      <c r="F1007" s="14" t="str">
        <f>DETAIL!I1006</f>
        <v/>
      </c>
      <c r="G1007" s="14" t="str">
        <f>DETAIL!F1006</f>
        <v/>
      </c>
    </row>
    <row r="1008" spans="3:7" ht="18" customHeight="1" x14ac:dyDescent="0.25">
      <c r="C1008" s="14">
        <f>DETAIL!E1007</f>
        <v>0</v>
      </c>
      <c r="D1008" s="15" t="str">
        <f>DETAIL!G1007</f>
        <v/>
      </c>
      <c r="E1008" s="15" t="str">
        <f>DETAIL!H1007</f>
        <v/>
      </c>
      <c r="F1008" s="14" t="str">
        <f>DETAIL!I1007</f>
        <v/>
      </c>
      <c r="G1008" s="14" t="str">
        <f>DETAIL!F1007</f>
        <v/>
      </c>
    </row>
    <row r="1009" spans="3:7" ht="18" customHeight="1" x14ac:dyDescent="0.25">
      <c r="C1009" s="14">
        <f>DETAIL!E1008</f>
        <v>0</v>
      </c>
      <c r="D1009" s="15" t="str">
        <f>DETAIL!G1008</f>
        <v/>
      </c>
      <c r="E1009" s="15" t="str">
        <f>DETAIL!H1008</f>
        <v/>
      </c>
      <c r="F1009" s="14" t="str">
        <f>DETAIL!I1008</f>
        <v/>
      </c>
      <c r="G1009" s="14" t="str">
        <f>DETAIL!F1008</f>
        <v/>
      </c>
    </row>
    <row r="1010" spans="3:7" ht="18" customHeight="1" x14ac:dyDescent="0.25">
      <c r="C1010" s="14">
        <f>DETAIL!E1009</f>
        <v>0</v>
      </c>
      <c r="D1010" s="15" t="str">
        <f>DETAIL!G1009</f>
        <v/>
      </c>
      <c r="E1010" s="15" t="str">
        <f>DETAIL!H1009</f>
        <v/>
      </c>
      <c r="F1010" s="14" t="str">
        <f>DETAIL!I1009</f>
        <v/>
      </c>
      <c r="G1010" s="14" t="str">
        <f>DETAIL!F1009</f>
        <v/>
      </c>
    </row>
    <row r="1011" spans="3:7" ht="18" customHeight="1" x14ac:dyDescent="0.25">
      <c r="C1011" s="14">
        <f>DETAIL!E1010</f>
        <v>0</v>
      </c>
      <c r="D1011" s="15" t="str">
        <f>DETAIL!G1010</f>
        <v/>
      </c>
      <c r="E1011" s="15" t="str">
        <f>DETAIL!H1010</f>
        <v/>
      </c>
      <c r="F1011" s="14" t="str">
        <f>DETAIL!I1010</f>
        <v/>
      </c>
      <c r="G1011" s="14" t="str">
        <f>DETAIL!F1010</f>
        <v/>
      </c>
    </row>
    <row r="1012" spans="3:7" ht="18" customHeight="1" x14ac:dyDescent="0.25">
      <c r="C1012" s="14">
        <f>DETAIL!E1011</f>
        <v>0</v>
      </c>
      <c r="D1012" s="15" t="str">
        <f>DETAIL!G1011</f>
        <v/>
      </c>
      <c r="E1012" s="15" t="str">
        <f>DETAIL!H1011</f>
        <v/>
      </c>
      <c r="F1012" s="14" t="str">
        <f>DETAIL!I1011</f>
        <v/>
      </c>
      <c r="G1012" s="14" t="str">
        <f>DETAIL!F1011</f>
        <v/>
      </c>
    </row>
    <row r="1013" spans="3:7" ht="18" customHeight="1" x14ac:dyDescent="0.25">
      <c r="C1013" s="14">
        <f>DETAIL!E1012</f>
        <v>0</v>
      </c>
      <c r="D1013" s="15" t="str">
        <f>DETAIL!G1012</f>
        <v/>
      </c>
      <c r="E1013" s="15" t="str">
        <f>DETAIL!H1012</f>
        <v/>
      </c>
      <c r="F1013" s="14" t="str">
        <f>DETAIL!I1012</f>
        <v/>
      </c>
      <c r="G1013" s="14" t="str">
        <f>DETAIL!F1012</f>
        <v/>
      </c>
    </row>
    <row r="1014" spans="3:7" ht="18" customHeight="1" x14ac:dyDescent="0.25">
      <c r="C1014" s="14">
        <f>DETAIL!E1013</f>
        <v>0</v>
      </c>
      <c r="D1014" s="15" t="str">
        <f>DETAIL!G1013</f>
        <v/>
      </c>
      <c r="E1014" s="15" t="str">
        <f>DETAIL!H1013</f>
        <v/>
      </c>
      <c r="F1014" s="14" t="str">
        <f>DETAIL!I1013</f>
        <v/>
      </c>
      <c r="G1014" s="14" t="str">
        <f>DETAIL!F1013</f>
        <v/>
      </c>
    </row>
    <row r="1015" spans="3:7" ht="18" customHeight="1" x14ac:dyDescent="0.25">
      <c r="C1015" s="14">
        <f>DETAIL!E1014</f>
        <v>0</v>
      </c>
      <c r="D1015" s="15" t="str">
        <f>DETAIL!G1014</f>
        <v/>
      </c>
      <c r="E1015" s="15" t="str">
        <f>DETAIL!H1014</f>
        <v/>
      </c>
      <c r="F1015" s="14" t="str">
        <f>DETAIL!I1014</f>
        <v/>
      </c>
      <c r="G1015" s="14" t="str">
        <f>DETAIL!F1014</f>
        <v/>
      </c>
    </row>
    <row r="1016" spans="3:7" ht="18" customHeight="1" x14ac:dyDescent="0.25">
      <c r="C1016" s="14">
        <f>DETAIL!E1015</f>
        <v>0</v>
      </c>
      <c r="D1016" s="15" t="str">
        <f>DETAIL!G1015</f>
        <v/>
      </c>
      <c r="E1016" s="15" t="str">
        <f>DETAIL!H1015</f>
        <v/>
      </c>
      <c r="F1016" s="14" t="str">
        <f>DETAIL!I1015</f>
        <v/>
      </c>
      <c r="G1016" s="14" t="str">
        <f>DETAIL!F1015</f>
        <v/>
      </c>
    </row>
    <row r="1017" spans="3:7" ht="18" customHeight="1" x14ac:dyDescent="0.25">
      <c r="C1017" s="14">
        <f>DETAIL!E1016</f>
        <v>0</v>
      </c>
      <c r="D1017" s="15" t="str">
        <f>DETAIL!G1016</f>
        <v/>
      </c>
      <c r="E1017" s="15" t="str">
        <f>DETAIL!H1016</f>
        <v/>
      </c>
      <c r="F1017" s="14" t="str">
        <f>DETAIL!I1016</f>
        <v/>
      </c>
      <c r="G1017" s="14" t="str">
        <f>DETAIL!F1016</f>
        <v/>
      </c>
    </row>
    <row r="1018" spans="3:7" ht="18" customHeight="1" x14ac:dyDescent="0.25">
      <c r="C1018" s="14">
        <f>DETAIL!E1017</f>
        <v>0</v>
      </c>
      <c r="D1018" s="15" t="str">
        <f>DETAIL!G1017</f>
        <v/>
      </c>
      <c r="E1018" s="15" t="str">
        <f>DETAIL!H1017</f>
        <v/>
      </c>
      <c r="F1018" s="14" t="str">
        <f>DETAIL!I1017</f>
        <v/>
      </c>
      <c r="G1018" s="14" t="str">
        <f>DETAIL!F1017</f>
        <v/>
      </c>
    </row>
    <row r="1019" spans="3:7" ht="18" customHeight="1" x14ac:dyDescent="0.25">
      <c r="C1019" s="14">
        <f>DETAIL!E1018</f>
        <v>0</v>
      </c>
      <c r="D1019" s="15" t="str">
        <f>DETAIL!G1018</f>
        <v/>
      </c>
      <c r="E1019" s="15" t="str">
        <f>DETAIL!H1018</f>
        <v/>
      </c>
      <c r="F1019" s="14" t="str">
        <f>DETAIL!I1018</f>
        <v/>
      </c>
      <c r="G1019" s="14" t="str">
        <f>DETAIL!F1018</f>
        <v/>
      </c>
    </row>
    <row r="1020" spans="3:7" ht="18" customHeight="1" x14ac:dyDescent="0.25">
      <c r="C1020" s="14">
        <f>DETAIL!E1019</f>
        <v>0</v>
      </c>
      <c r="D1020" s="15" t="str">
        <f>DETAIL!G1019</f>
        <v/>
      </c>
      <c r="E1020" s="15" t="str">
        <f>DETAIL!H1019</f>
        <v/>
      </c>
      <c r="F1020" s="14" t="str">
        <f>DETAIL!I1019</f>
        <v/>
      </c>
      <c r="G1020" s="14" t="str">
        <f>DETAIL!F1019</f>
        <v/>
      </c>
    </row>
    <row r="1021" spans="3:7" ht="18" customHeight="1" x14ac:dyDescent="0.25">
      <c r="C1021" s="14">
        <f>DETAIL!E1020</f>
        <v>0</v>
      </c>
      <c r="D1021" s="15" t="str">
        <f>DETAIL!G1020</f>
        <v/>
      </c>
      <c r="E1021" s="15" t="str">
        <f>DETAIL!H1020</f>
        <v/>
      </c>
      <c r="F1021" s="14" t="str">
        <f>DETAIL!I1020</f>
        <v/>
      </c>
      <c r="G1021" s="14" t="str">
        <f>DETAIL!F1020</f>
        <v/>
      </c>
    </row>
    <row r="1022" spans="3:7" ht="18" customHeight="1" x14ac:dyDescent="0.25">
      <c r="C1022" s="14">
        <f>DETAIL!E1021</f>
        <v>0</v>
      </c>
      <c r="D1022" s="15" t="str">
        <f>DETAIL!G1021</f>
        <v/>
      </c>
      <c r="E1022" s="15" t="str">
        <f>DETAIL!H1021</f>
        <v/>
      </c>
      <c r="F1022" s="14" t="str">
        <f>DETAIL!I1021</f>
        <v/>
      </c>
      <c r="G1022" s="14" t="str">
        <f>DETAIL!F1021</f>
        <v/>
      </c>
    </row>
    <row r="1023" spans="3:7" ht="18" customHeight="1" x14ac:dyDescent="0.25">
      <c r="C1023" s="14">
        <f>DETAIL!E1022</f>
        <v>0</v>
      </c>
      <c r="D1023" s="15" t="str">
        <f>DETAIL!G1022</f>
        <v/>
      </c>
      <c r="E1023" s="15" t="str">
        <f>DETAIL!H1022</f>
        <v/>
      </c>
      <c r="F1023" s="14" t="str">
        <f>DETAIL!I1022</f>
        <v/>
      </c>
      <c r="G1023" s="14" t="str">
        <f>DETAIL!F1022</f>
        <v/>
      </c>
    </row>
    <row r="1024" spans="3:7" ht="18" customHeight="1" x14ac:dyDescent="0.25">
      <c r="C1024" s="14">
        <f>DETAIL!E1023</f>
        <v>0</v>
      </c>
      <c r="D1024" s="15" t="str">
        <f>DETAIL!G1023</f>
        <v/>
      </c>
      <c r="E1024" s="15" t="str">
        <f>DETAIL!H1023</f>
        <v/>
      </c>
      <c r="F1024" s="14" t="str">
        <f>DETAIL!I1023</f>
        <v/>
      </c>
      <c r="G1024" s="14" t="str">
        <f>DETAIL!F1023</f>
        <v/>
      </c>
    </row>
    <row r="1025" spans="3:7" ht="18" customHeight="1" x14ac:dyDescent="0.25">
      <c r="C1025" s="14">
        <f>DETAIL!E1024</f>
        <v>0</v>
      </c>
      <c r="D1025" s="15" t="str">
        <f>DETAIL!G1024</f>
        <v/>
      </c>
      <c r="E1025" s="15" t="str">
        <f>DETAIL!H1024</f>
        <v/>
      </c>
      <c r="F1025" s="14" t="str">
        <f>DETAIL!I1024</f>
        <v/>
      </c>
      <c r="G1025" s="14" t="str">
        <f>DETAIL!F1024</f>
        <v/>
      </c>
    </row>
    <row r="1026" spans="3:7" ht="18" customHeight="1" x14ac:dyDescent="0.25">
      <c r="C1026" s="14">
        <f>DETAIL!E1025</f>
        <v>0</v>
      </c>
      <c r="D1026" s="15" t="str">
        <f>DETAIL!G1025</f>
        <v/>
      </c>
      <c r="E1026" s="15" t="str">
        <f>DETAIL!H1025</f>
        <v/>
      </c>
      <c r="F1026" s="14" t="str">
        <f>DETAIL!I1025</f>
        <v/>
      </c>
      <c r="G1026" s="14" t="str">
        <f>DETAIL!F1025</f>
        <v/>
      </c>
    </row>
    <row r="1027" spans="3:7" ht="18" customHeight="1" x14ac:dyDescent="0.25">
      <c r="C1027" s="14">
        <f>DETAIL!E1026</f>
        <v>0</v>
      </c>
      <c r="D1027" s="15" t="str">
        <f>DETAIL!G1026</f>
        <v/>
      </c>
      <c r="E1027" s="15" t="str">
        <f>DETAIL!H1026</f>
        <v/>
      </c>
      <c r="F1027" s="14" t="str">
        <f>DETAIL!I1026</f>
        <v/>
      </c>
      <c r="G1027" s="14" t="str">
        <f>DETAIL!F1026</f>
        <v/>
      </c>
    </row>
    <row r="1028" spans="3:7" ht="18" customHeight="1" x14ac:dyDescent="0.25">
      <c r="C1028" s="14">
        <f>DETAIL!E1027</f>
        <v>0</v>
      </c>
      <c r="D1028" s="15" t="str">
        <f>DETAIL!G1027</f>
        <v/>
      </c>
      <c r="E1028" s="15" t="str">
        <f>DETAIL!H1027</f>
        <v/>
      </c>
      <c r="F1028" s="14" t="str">
        <f>DETAIL!I1027</f>
        <v/>
      </c>
      <c r="G1028" s="14" t="str">
        <f>DETAIL!F1027</f>
        <v/>
      </c>
    </row>
    <row r="1029" spans="3:7" ht="18" customHeight="1" x14ac:dyDescent="0.25">
      <c r="C1029" s="14">
        <f>DETAIL!E1028</f>
        <v>0</v>
      </c>
      <c r="D1029" s="15" t="str">
        <f>DETAIL!G1028</f>
        <v/>
      </c>
      <c r="E1029" s="15" t="str">
        <f>DETAIL!H1028</f>
        <v/>
      </c>
      <c r="F1029" s="14" t="str">
        <f>DETAIL!I1028</f>
        <v/>
      </c>
      <c r="G1029" s="14" t="str">
        <f>DETAIL!F1028</f>
        <v/>
      </c>
    </row>
    <row r="1030" spans="3:7" ht="18" customHeight="1" x14ac:dyDescent="0.25">
      <c r="C1030" s="14">
        <f>DETAIL!E1029</f>
        <v>0</v>
      </c>
      <c r="D1030" s="15" t="str">
        <f>DETAIL!G1029</f>
        <v/>
      </c>
      <c r="E1030" s="15" t="str">
        <f>DETAIL!H1029</f>
        <v/>
      </c>
      <c r="F1030" s="14" t="str">
        <f>DETAIL!I1029</f>
        <v/>
      </c>
      <c r="G1030" s="14" t="str">
        <f>DETAIL!F1029</f>
        <v/>
      </c>
    </row>
    <row r="1031" spans="3:7" ht="18" customHeight="1" x14ac:dyDescent="0.25">
      <c r="C1031" s="14">
        <f>DETAIL!E1030</f>
        <v>0</v>
      </c>
      <c r="D1031" s="15" t="str">
        <f>DETAIL!G1030</f>
        <v/>
      </c>
      <c r="E1031" s="15" t="str">
        <f>DETAIL!H1030</f>
        <v/>
      </c>
      <c r="F1031" s="14" t="str">
        <f>DETAIL!I1030</f>
        <v/>
      </c>
      <c r="G1031" s="14" t="str">
        <f>DETAIL!F1030</f>
        <v/>
      </c>
    </row>
    <row r="1032" spans="3:7" ht="18" customHeight="1" x14ac:dyDescent="0.25">
      <c r="C1032" s="14">
        <f>DETAIL!E1031</f>
        <v>0</v>
      </c>
      <c r="D1032" s="15" t="str">
        <f>DETAIL!G1031</f>
        <v/>
      </c>
      <c r="E1032" s="15" t="str">
        <f>DETAIL!H1031</f>
        <v/>
      </c>
      <c r="F1032" s="14" t="str">
        <f>DETAIL!I1031</f>
        <v/>
      </c>
      <c r="G1032" s="14" t="str">
        <f>DETAIL!F1031</f>
        <v/>
      </c>
    </row>
    <row r="1033" spans="3:7" ht="18" customHeight="1" x14ac:dyDescent="0.25">
      <c r="C1033" s="14">
        <f>DETAIL!E1032</f>
        <v>0</v>
      </c>
      <c r="D1033" s="15" t="str">
        <f>DETAIL!G1032</f>
        <v/>
      </c>
      <c r="E1033" s="15" t="str">
        <f>DETAIL!H1032</f>
        <v/>
      </c>
      <c r="F1033" s="14" t="str">
        <f>DETAIL!I1032</f>
        <v/>
      </c>
      <c r="G1033" s="14" t="str">
        <f>DETAIL!F1032</f>
        <v/>
      </c>
    </row>
    <row r="1034" spans="3:7" ht="18" customHeight="1" x14ac:dyDescent="0.25">
      <c r="C1034" s="14">
        <f>DETAIL!E1033</f>
        <v>0</v>
      </c>
      <c r="D1034" s="15" t="str">
        <f>DETAIL!G1033</f>
        <v/>
      </c>
      <c r="E1034" s="15" t="str">
        <f>DETAIL!H1033</f>
        <v/>
      </c>
      <c r="F1034" s="14" t="str">
        <f>DETAIL!I1033</f>
        <v/>
      </c>
      <c r="G1034" s="14" t="str">
        <f>DETAIL!F1033</f>
        <v/>
      </c>
    </row>
    <row r="1035" spans="3:7" ht="18" customHeight="1" x14ac:dyDescent="0.25">
      <c r="C1035" s="14">
        <f>DETAIL!E1034</f>
        <v>0</v>
      </c>
      <c r="D1035" s="15" t="str">
        <f>DETAIL!G1034</f>
        <v/>
      </c>
      <c r="E1035" s="15" t="str">
        <f>DETAIL!H1034</f>
        <v/>
      </c>
      <c r="F1035" s="14" t="str">
        <f>DETAIL!I1034</f>
        <v/>
      </c>
      <c r="G1035" s="14" t="str">
        <f>DETAIL!F1034</f>
        <v/>
      </c>
    </row>
    <row r="1036" spans="3:7" ht="18" customHeight="1" x14ac:dyDescent="0.25">
      <c r="C1036" s="14">
        <f>DETAIL!E1035</f>
        <v>0</v>
      </c>
      <c r="D1036" s="15" t="str">
        <f>DETAIL!G1035</f>
        <v/>
      </c>
      <c r="E1036" s="15" t="str">
        <f>DETAIL!H1035</f>
        <v/>
      </c>
      <c r="F1036" s="14" t="str">
        <f>DETAIL!I1035</f>
        <v/>
      </c>
      <c r="G1036" s="14" t="str">
        <f>DETAIL!F1035</f>
        <v/>
      </c>
    </row>
    <row r="1037" spans="3:7" ht="18" customHeight="1" x14ac:dyDescent="0.25">
      <c r="C1037" s="14">
        <f>DETAIL!E1036</f>
        <v>0</v>
      </c>
      <c r="D1037" s="15" t="str">
        <f>DETAIL!G1036</f>
        <v/>
      </c>
      <c r="E1037" s="15" t="str">
        <f>DETAIL!H1036</f>
        <v/>
      </c>
      <c r="F1037" s="14" t="str">
        <f>DETAIL!I1036</f>
        <v/>
      </c>
      <c r="G1037" s="14" t="str">
        <f>DETAIL!F1036</f>
        <v/>
      </c>
    </row>
    <row r="1038" spans="3:7" ht="18" customHeight="1" x14ac:dyDescent="0.25">
      <c r="C1038" s="14">
        <f>DETAIL!E1037</f>
        <v>0</v>
      </c>
      <c r="D1038" s="15" t="str">
        <f>DETAIL!G1037</f>
        <v/>
      </c>
      <c r="E1038" s="15" t="str">
        <f>DETAIL!H1037</f>
        <v/>
      </c>
      <c r="F1038" s="14" t="str">
        <f>DETAIL!I1037</f>
        <v/>
      </c>
      <c r="G1038" s="14" t="str">
        <f>DETAIL!F1037</f>
        <v/>
      </c>
    </row>
    <row r="1039" spans="3:7" ht="18" customHeight="1" x14ac:dyDescent="0.25">
      <c r="C1039" s="14">
        <f>DETAIL!E1038</f>
        <v>0</v>
      </c>
      <c r="D1039" s="15" t="str">
        <f>DETAIL!G1038</f>
        <v/>
      </c>
      <c r="E1039" s="15" t="str">
        <f>DETAIL!H1038</f>
        <v/>
      </c>
      <c r="F1039" s="14" t="str">
        <f>DETAIL!I1038</f>
        <v/>
      </c>
      <c r="G1039" s="14" t="str">
        <f>DETAIL!F1038</f>
        <v/>
      </c>
    </row>
    <row r="1040" spans="3:7" ht="18" customHeight="1" x14ac:dyDescent="0.25">
      <c r="C1040" s="14">
        <f>DETAIL!E1039</f>
        <v>0</v>
      </c>
      <c r="D1040" s="15" t="str">
        <f>DETAIL!G1039</f>
        <v/>
      </c>
      <c r="E1040" s="15" t="str">
        <f>DETAIL!H1039</f>
        <v/>
      </c>
      <c r="F1040" s="14" t="str">
        <f>DETAIL!I1039</f>
        <v/>
      </c>
      <c r="G1040" s="14" t="str">
        <f>DETAIL!F1039</f>
        <v/>
      </c>
    </row>
    <row r="1041" spans="3:7" ht="18" customHeight="1" x14ac:dyDescent="0.25">
      <c r="C1041" s="14">
        <f>DETAIL!E1040</f>
        <v>0</v>
      </c>
      <c r="D1041" s="15" t="str">
        <f>DETAIL!G1040</f>
        <v/>
      </c>
      <c r="E1041" s="15" t="str">
        <f>DETAIL!H1040</f>
        <v/>
      </c>
      <c r="F1041" s="14" t="str">
        <f>DETAIL!I1040</f>
        <v/>
      </c>
      <c r="G1041" s="14" t="str">
        <f>DETAIL!F1040</f>
        <v/>
      </c>
    </row>
    <row r="1042" spans="3:7" ht="18" customHeight="1" x14ac:dyDescent="0.25">
      <c r="C1042" s="14">
        <f>DETAIL!E1041</f>
        <v>0</v>
      </c>
      <c r="D1042" s="15" t="str">
        <f>DETAIL!G1041</f>
        <v/>
      </c>
      <c r="E1042" s="15" t="str">
        <f>DETAIL!H1041</f>
        <v/>
      </c>
      <c r="F1042" s="14" t="str">
        <f>DETAIL!I1041</f>
        <v/>
      </c>
      <c r="G1042" s="14" t="str">
        <f>DETAIL!F1041</f>
        <v/>
      </c>
    </row>
    <row r="1043" spans="3:7" ht="18" customHeight="1" x14ac:dyDescent="0.25">
      <c r="C1043" s="14">
        <f>DETAIL!E1042</f>
        <v>0</v>
      </c>
      <c r="D1043" s="15" t="str">
        <f>DETAIL!G1042</f>
        <v/>
      </c>
      <c r="E1043" s="15" t="str">
        <f>DETAIL!H1042</f>
        <v/>
      </c>
      <c r="F1043" s="14" t="str">
        <f>DETAIL!I1042</f>
        <v/>
      </c>
      <c r="G1043" s="14" t="str">
        <f>DETAIL!F1042</f>
        <v/>
      </c>
    </row>
    <row r="1044" spans="3:7" ht="18" customHeight="1" x14ac:dyDescent="0.25">
      <c r="C1044" s="14">
        <f>DETAIL!E1043</f>
        <v>0</v>
      </c>
      <c r="D1044" s="15" t="str">
        <f>DETAIL!G1043</f>
        <v/>
      </c>
      <c r="E1044" s="15" t="str">
        <f>DETAIL!H1043</f>
        <v/>
      </c>
      <c r="F1044" s="14" t="str">
        <f>DETAIL!I1043</f>
        <v/>
      </c>
      <c r="G1044" s="14" t="str">
        <f>DETAIL!F1043</f>
        <v/>
      </c>
    </row>
    <row r="1045" spans="3:7" ht="18" customHeight="1" x14ac:dyDescent="0.25">
      <c r="C1045" s="14">
        <f>DETAIL!E1044</f>
        <v>0</v>
      </c>
      <c r="D1045" s="15" t="str">
        <f>DETAIL!G1044</f>
        <v/>
      </c>
      <c r="E1045" s="15" t="str">
        <f>DETAIL!H1044</f>
        <v/>
      </c>
      <c r="F1045" s="14" t="str">
        <f>DETAIL!I1044</f>
        <v/>
      </c>
      <c r="G1045" s="14" t="str">
        <f>DETAIL!F1044</f>
        <v/>
      </c>
    </row>
    <row r="1046" spans="3:7" ht="18" customHeight="1" x14ac:dyDescent="0.25">
      <c r="C1046" s="14">
        <f>DETAIL!E1045</f>
        <v>0</v>
      </c>
      <c r="D1046" s="15" t="str">
        <f>DETAIL!G1045</f>
        <v/>
      </c>
      <c r="E1046" s="15" t="str">
        <f>DETAIL!H1045</f>
        <v/>
      </c>
      <c r="F1046" s="14" t="str">
        <f>DETAIL!I1045</f>
        <v/>
      </c>
      <c r="G1046" s="14" t="str">
        <f>DETAIL!F1045</f>
        <v/>
      </c>
    </row>
    <row r="1047" spans="3:7" ht="18" customHeight="1" x14ac:dyDescent="0.25">
      <c r="C1047" s="14">
        <f>DETAIL!E1046</f>
        <v>0</v>
      </c>
      <c r="D1047" s="15" t="str">
        <f>DETAIL!G1046</f>
        <v/>
      </c>
      <c r="E1047" s="15" t="str">
        <f>DETAIL!H1046</f>
        <v/>
      </c>
      <c r="F1047" s="14" t="str">
        <f>DETAIL!I1046</f>
        <v/>
      </c>
      <c r="G1047" s="14" t="str">
        <f>DETAIL!F1046</f>
        <v/>
      </c>
    </row>
    <row r="1048" spans="3:7" ht="18" customHeight="1" x14ac:dyDescent="0.25">
      <c r="C1048" s="14">
        <f>DETAIL!E1047</f>
        <v>0</v>
      </c>
      <c r="D1048" s="15" t="str">
        <f>DETAIL!G1047</f>
        <v/>
      </c>
      <c r="E1048" s="15" t="str">
        <f>DETAIL!H1047</f>
        <v/>
      </c>
      <c r="F1048" s="14" t="str">
        <f>DETAIL!I1047</f>
        <v/>
      </c>
      <c r="G1048" s="14" t="str">
        <f>DETAIL!F1047</f>
        <v/>
      </c>
    </row>
    <row r="1049" spans="3:7" ht="18" customHeight="1" x14ac:dyDescent="0.25">
      <c r="C1049" s="14">
        <f>DETAIL!E1048</f>
        <v>0</v>
      </c>
      <c r="D1049" s="15" t="str">
        <f>DETAIL!G1048</f>
        <v/>
      </c>
      <c r="E1049" s="15" t="str">
        <f>DETAIL!H1048</f>
        <v/>
      </c>
      <c r="F1049" s="14" t="str">
        <f>DETAIL!I1048</f>
        <v/>
      </c>
      <c r="G1049" s="14" t="str">
        <f>DETAIL!F1048</f>
        <v/>
      </c>
    </row>
    <row r="1050" spans="3:7" ht="18" customHeight="1" x14ac:dyDescent="0.25">
      <c r="C1050" s="14">
        <f>DETAIL!E1049</f>
        <v>0</v>
      </c>
      <c r="D1050" s="15" t="str">
        <f>DETAIL!G1049</f>
        <v/>
      </c>
      <c r="E1050" s="15" t="str">
        <f>DETAIL!H1049</f>
        <v/>
      </c>
      <c r="F1050" s="14" t="str">
        <f>DETAIL!I1049</f>
        <v/>
      </c>
      <c r="G1050" s="14" t="str">
        <f>DETAIL!F1049</f>
        <v/>
      </c>
    </row>
    <row r="1051" spans="3:7" ht="18" customHeight="1" x14ac:dyDescent="0.25">
      <c r="C1051" s="14">
        <f>DETAIL!E1050</f>
        <v>0</v>
      </c>
      <c r="D1051" s="15" t="str">
        <f>DETAIL!G1050</f>
        <v/>
      </c>
      <c r="E1051" s="15" t="str">
        <f>DETAIL!H1050</f>
        <v/>
      </c>
      <c r="F1051" s="14" t="str">
        <f>DETAIL!I1050</f>
        <v/>
      </c>
      <c r="G1051" s="14" t="str">
        <f>DETAIL!F1050</f>
        <v/>
      </c>
    </row>
    <row r="1052" spans="3:7" ht="18" customHeight="1" x14ac:dyDescent="0.25">
      <c r="C1052" s="14">
        <f>DETAIL!E1051</f>
        <v>0</v>
      </c>
      <c r="D1052" s="15" t="str">
        <f>DETAIL!G1051</f>
        <v/>
      </c>
      <c r="E1052" s="15" t="str">
        <f>DETAIL!H1051</f>
        <v/>
      </c>
      <c r="F1052" s="14" t="str">
        <f>DETAIL!I1051</f>
        <v/>
      </c>
      <c r="G1052" s="14" t="str">
        <f>DETAIL!F1051</f>
        <v/>
      </c>
    </row>
    <row r="1053" spans="3:7" ht="18" customHeight="1" x14ac:dyDescent="0.25">
      <c r="C1053" s="14">
        <f>DETAIL!E1052</f>
        <v>0</v>
      </c>
      <c r="D1053" s="15" t="str">
        <f>DETAIL!G1052</f>
        <v/>
      </c>
      <c r="E1053" s="15" t="str">
        <f>DETAIL!H1052</f>
        <v/>
      </c>
      <c r="F1053" s="14" t="str">
        <f>DETAIL!I1052</f>
        <v/>
      </c>
      <c r="G1053" s="14" t="str">
        <f>DETAIL!F1052</f>
        <v/>
      </c>
    </row>
    <row r="1054" spans="3:7" ht="18" customHeight="1" x14ac:dyDescent="0.25">
      <c r="C1054" s="14">
        <f>DETAIL!E1053</f>
        <v>0</v>
      </c>
      <c r="D1054" s="15" t="str">
        <f>DETAIL!G1053</f>
        <v/>
      </c>
      <c r="E1054" s="15" t="str">
        <f>DETAIL!H1053</f>
        <v/>
      </c>
      <c r="F1054" s="14" t="str">
        <f>DETAIL!I1053</f>
        <v/>
      </c>
      <c r="G1054" s="14" t="str">
        <f>DETAIL!F1053</f>
        <v/>
      </c>
    </row>
    <row r="1055" spans="3:7" ht="18" customHeight="1" x14ac:dyDescent="0.25">
      <c r="C1055" s="14">
        <f>DETAIL!E1054</f>
        <v>0</v>
      </c>
      <c r="D1055" s="15" t="str">
        <f>DETAIL!G1054</f>
        <v/>
      </c>
      <c r="E1055" s="15" t="str">
        <f>DETAIL!H1054</f>
        <v/>
      </c>
      <c r="F1055" s="14" t="str">
        <f>DETAIL!I1054</f>
        <v/>
      </c>
      <c r="G1055" s="14" t="str">
        <f>DETAIL!F1054</f>
        <v/>
      </c>
    </row>
    <row r="1056" spans="3:7" ht="18" customHeight="1" x14ac:dyDescent="0.25">
      <c r="C1056" s="14">
        <f>DETAIL!E1055</f>
        <v>0</v>
      </c>
      <c r="D1056" s="15" t="str">
        <f>DETAIL!G1055</f>
        <v/>
      </c>
      <c r="E1056" s="15" t="str">
        <f>DETAIL!H1055</f>
        <v/>
      </c>
      <c r="F1056" s="14" t="str">
        <f>DETAIL!I1055</f>
        <v/>
      </c>
      <c r="G1056" s="14" t="str">
        <f>DETAIL!F1055</f>
        <v/>
      </c>
    </row>
    <row r="1057" spans="3:7" ht="18" customHeight="1" x14ac:dyDescent="0.25">
      <c r="C1057" s="14">
        <f>DETAIL!E1056</f>
        <v>0</v>
      </c>
      <c r="D1057" s="15" t="str">
        <f>DETAIL!G1056</f>
        <v/>
      </c>
      <c r="E1057" s="15" t="str">
        <f>DETAIL!H1056</f>
        <v/>
      </c>
      <c r="F1057" s="14" t="str">
        <f>DETAIL!I1056</f>
        <v/>
      </c>
      <c r="G1057" s="14" t="str">
        <f>DETAIL!F1056</f>
        <v/>
      </c>
    </row>
    <row r="1058" spans="3:7" ht="18" customHeight="1" x14ac:dyDescent="0.25">
      <c r="C1058" s="14">
        <f>DETAIL!E1057</f>
        <v>0</v>
      </c>
      <c r="D1058" s="15" t="str">
        <f>DETAIL!G1057</f>
        <v/>
      </c>
      <c r="E1058" s="15" t="str">
        <f>DETAIL!H1057</f>
        <v/>
      </c>
      <c r="F1058" s="14" t="str">
        <f>DETAIL!I1057</f>
        <v/>
      </c>
      <c r="G1058" s="14" t="str">
        <f>DETAIL!F1057</f>
        <v/>
      </c>
    </row>
    <row r="1059" spans="3:7" ht="18" customHeight="1" x14ac:dyDescent="0.25">
      <c r="C1059" s="14">
        <f>DETAIL!E1058</f>
        <v>0</v>
      </c>
      <c r="D1059" s="15" t="str">
        <f>DETAIL!G1058</f>
        <v/>
      </c>
      <c r="E1059" s="15" t="str">
        <f>DETAIL!H1058</f>
        <v/>
      </c>
      <c r="F1059" s="14" t="str">
        <f>DETAIL!I1058</f>
        <v/>
      </c>
      <c r="G1059" s="14" t="str">
        <f>DETAIL!F1058</f>
        <v/>
      </c>
    </row>
    <row r="1060" spans="3:7" ht="18" customHeight="1" x14ac:dyDescent="0.25">
      <c r="C1060" s="14">
        <f>DETAIL!E1059</f>
        <v>0</v>
      </c>
      <c r="D1060" s="15" t="str">
        <f>DETAIL!G1059</f>
        <v/>
      </c>
      <c r="E1060" s="15" t="str">
        <f>DETAIL!H1059</f>
        <v/>
      </c>
      <c r="F1060" s="14" t="str">
        <f>DETAIL!I1059</f>
        <v/>
      </c>
      <c r="G1060" s="14" t="str">
        <f>DETAIL!F1059</f>
        <v/>
      </c>
    </row>
    <row r="1061" spans="3:7" ht="18" customHeight="1" x14ac:dyDescent="0.25">
      <c r="C1061" s="14">
        <f>DETAIL!E1060</f>
        <v>0</v>
      </c>
      <c r="D1061" s="15" t="str">
        <f>DETAIL!G1060</f>
        <v/>
      </c>
      <c r="E1061" s="15" t="str">
        <f>DETAIL!H1060</f>
        <v/>
      </c>
      <c r="F1061" s="14" t="str">
        <f>DETAIL!I1060</f>
        <v/>
      </c>
      <c r="G1061" s="14" t="str">
        <f>DETAIL!F1060</f>
        <v/>
      </c>
    </row>
    <row r="1062" spans="3:7" ht="18" customHeight="1" x14ac:dyDescent="0.25">
      <c r="C1062" s="14">
        <f>DETAIL!E1061</f>
        <v>0</v>
      </c>
      <c r="D1062" s="15" t="str">
        <f>DETAIL!G1061</f>
        <v/>
      </c>
      <c r="E1062" s="15" t="str">
        <f>DETAIL!H1061</f>
        <v/>
      </c>
      <c r="F1062" s="14" t="str">
        <f>DETAIL!I1061</f>
        <v/>
      </c>
      <c r="G1062" s="14" t="str">
        <f>DETAIL!F1061</f>
        <v/>
      </c>
    </row>
    <row r="1063" spans="3:7" ht="18" customHeight="1" x14ac:dyDescent="0.25">
      <c r="C1063" s="14">
        <f>DETAIL!E1062</f>
        <v>0</v>
      </c>
      <c r="D1063" s="15" t="str">
        <f>DETAIL!G1062</f>
        <v/>
      </c>
      <c r="E1063" s="15" t="str">
        <f>DETAIL!H1062</f>
        <v/>
      </c>
      <c r="F1063" s="14" t="str">
        <f>DETAIL!I1062</f>
        <v/>
      </c>
      <c r="G1063" s="14" t="str">
        <f>DETAIL!F1062</f>
        <v/>
      </c>
    </row>
    <row r="1064" spans="3:7" ht="18" customHeight="1" x14ac:dyDescent="0.25">
      <c r="C1064" s="14">
        <f>DETAIL!E1063</f>
        <v>0</v>
      </c>
      <c r="D1064" s="15" t="str">
        <f>DETAIL!G1063</f>
        <v/>
      </c>
      <c r="E1064" s="15" t="str">
        <f>DETAIL!H1063</f>
        <v/>
      </c>
      <c r="F1064" s="14" t="str">
        <f>DETAIL!I1063</f>
        <v/>
      </c>
      <c r="G1064" s="14" t="str">
        <f>DETAIL!F1063</f>
        <v/>
      </c>
    </row>
    <row r="1065" spans="3:7" ht="18" customHeight="1" x14ac:dyDescent="0.25">
      <c r="C1065" s="14">
        <f>DETAIL!E1064</f>
        <v>0</v>
      </c>
      <c r="D1065" s="15" t="str">
        <f>DETAIL!G1064</f>
        <v/>
      </c>
      <c r="E1065" s="15" t="str">
        <f>DETAIL!H1064</f>
        <v/>
      </c>
      <c r="F1065" s="14" t="str">
        <f>DETAIL!I1064</f>
        <v/>
      </c>
      <c r="G1065" s="14" t="str">
        <f>DETAIL!F1064</f>
        <v/>
      </c>
    </row>
    <row r="1066" spans="3:7" ht="18" customHeight="1" x14ac:dyDescent="0.25">
      <c r="C1066" s="14">
        <f>DETAIL!E1065</f>
        <v>0</v>
      </c>
      <c r="D1066" s="15" t="str">
        <f>DETAIL!G1065</f>
        <v/>
      </c>
      <c r="E1066" s="15" t="str">
        <f>DETAIL!H1065</f>
        <v/>
      </c>
      <c r="F1066" s="14" t="str">
        <f>DETAIL!I1065</f>
        <v/>
      </c>
      <c r="G1066" s="14" t="str">
        <f>DETAIL!F1065</f>
        <v/>
      </c>
    </row>
    <row r="1067" spans="3:7" ht="18" customHeight="1" x14ac:dyDescent="0.25">
      <c r="C1067" s="14">
        <f>DETAIL!E1066</f>
        <v>0</v>
      </c>
      <c r="D1067" s="15" t="str">
        <f>DETAIL!G1066</f>
        <v/>
      </c>
      <c r="E1067" s="15" t="str">
        <f>DETAIL!H1066</f>
        <v/>
      </c>
      <c r="F1067" s="14" t="str">
        <f>DETAIL!I1066</f>
        <v/>
      </c>
      <c r="G1067" s="14" t="str">
        <f>DETAIL!F1066</f>
        <v/>
      </c>
    </row>
    <row r="1068" spans="3:7" ht="18" customHeight="1" x14ac:dyDescent="0.25">
      <c r="C1068" s="14">
        <f>DETAIL!E1067</f>
        <v>0</v>
      </c>
      <c r="D1068" s="15" t="str">
        <f>DETAIL!G1067</f>
        <v/>
      </c>
      <c r="E1068" s="15" t="str">
        <f>DETAIL!H1067</f>
        <v/>
      </c>
      <c r="F1068" s="14" t="str">
        <f>DETAIL!I1067</f>
        <v/>
      </c>
      <c r="G1068" s="14" t="str">
        <f>DETAIL!F1067</f>
        <v/>
      </c>
    </row>
    <row r="1069" spans="3:7" ht="18" customHeight="1" x14ac:dyDescent="0.25">
      <c r="C1069" s="14">
        <f>DETAIL!E1068</f>
        <v>0</v>
      </c>
      <c r="D1069" s="15" t="str">
        <f>DETAIL!G1068</f>
        <v/>
      </c>
      <c r="E1069" s="15" t="str">
        <f>DETAIL!H1068</f>
        <v/>
      </c>
      <c r="F1069" s="14" t="str">
        <f>DETAIL!I1068</f>
        <v/>
      </c>
      <c r="G1069" s="14" t="str">
        <f>DETAIL!F1068</f>
        <v/>
      </c>
    </row>
    <row r="1070" spans="3:7" ht="18" customHeight="1" x14ac:dyDescent="0.25">
      <c r="C1070" s="14">
        <f>DETAIL!E1069</f>
        <v>0</v>
      </c>
      <c r="D1070" s="15" t="str">
        <f>DETAIL!G1069</f>
        <v/>
      </c>
      <c r="E1070" s="15" t="str">
        <f>DETAIL!H1069</f>
        <v/>
      </c>
      <c r="F1070" s="14" t="str">
        <f>DETAIL!I1069</f>
        <v/>
      </c>
      <c r="G1070" s="14" t="str">
        <f>DETAIL!F1069</f>
        <v/>
      </c>
    </row>
    <row r="1071" spans="3:7" ht="18" customHeight="1" x14ac:dyDescent="0.25">
      <c r="C1071" s="14">
        <f>DETAIL!E1070</f>
        <v>0</v>
      </c>
      <c r="D1071" s="15" t="str">
        <f>DETAIL!G1070</f>
        <v/>
      </c>
      <c r="E1071" s="15" t="str">
        <f>DETAIL!H1070</f>
        <v/>
      </c>
      <c r="F1071" s="14" t="str">
        <f>DETAIL!I1070</f>
        <v/>
      </c>
      <c r="G1071" s="14" t="str">
        <f>DETAIL!F1070</f>
        <v/>
      </c>
    </row>
    <row r="1072" spans="3:7" ht="18" customHeight="1" x14ac:dyDescent="0.25">
      <c r="C1072" s="14">
        <f>DETAIL!E1071</f>
        <v>0</v>
      </c>
      <c r="D1072" s="15" t="str">
        <f>DETAIL!G1071</f>
        <v/>
      </c>
      <c r="E1072" s="15" t="str">
        <f>DETAIL!H1071</f>
        <v/>
      </c>
      <c r="F1072" s="14" t="str">
        <f>DETAIL!I1071</f>
        <v/>
      </c>
      <c r="G1072" s="14" t="str">
        <f>DETAIL!F1071</f>
        <v/>
      </c>
    </row>
    <row r="1073" spans="3:7" ht="18" customHeight="1" x14ac:dyDescent="0.25">
      <c r="C1073" s="14">
        <f>DETAIL!E1072</f>
        <v>0</v>
      </c>
      <c r="D1073" s="15" t="str">
        <f>DETAIL!G1072</f>
        <v/>
      </c>
      <c r="E1073" s="15" t="str">
        <f>DETAIL!H1072</f>
        <v/>
      </c>
      <c r="F1073" s="14" t="str">
        <f>DETAIL!I1072</f>
        <v/>
      </c>
      <c r="G1073" s="14" t="str">
        <f>DETAIL!F1072</f>
        <v/>
      </c>
    </row>
    <row r="1074" spans="3:7" ht="18" customHeight="1" x14ac:dyDescent="0.25">
      <c r="C1074" s="14">
        <f>DETAIL!E1073</f>
        <v>0</v>
      </c>
      <c r="D1074" s="15" t="str">
        <f>DETAIL!G1073</f>
        <v/>
      </c>
      <c r="E1074" s="15" t="str">
        <f>DETAIL!H1073</f>
        <v/>
      </c>
      <c r="F1074" s="14" t="str">
        <f>DETAIL!I1073</f>
        <v/>
      </c>
      <c r="G1074" s="14" t="str">
        <f>DETAIL!F1073</f>
        <v/>
      </c>
    </row>
    <row r="1075" spans="3:7" ht="18" customHeight="1" x14ac:dyDescent="0.25">
      <c r="C1075" s="14">
        <f>DETAIL!E1074</f>
        <v>0</v>
      </c>
      <c r="D1075" s="15" t="str">
        <f>DETAIL!G1074</f>
        <v/>
      </c>
      <c r="E1075" s="15" t="str">
        <f>DETAIL!H1074</f>
        <v/>
      </c>
      <c r="F1075" s="14" t="str">
        <f>DETAIL!I1074</f>
        <v/>
      </c>
      <c r="G1075" s="14" t="str">
        <f>DETAIL!F1074</f>
        <v/>
      </c>
    </row>
    <row r="1076" spans="3:7" ht="18" customHeight="1" x14ac:dyDescent="0.25">
      <c r="C1076" s="14">
        <f>DETAIL!E1075</f>
        <v>0</v>
      </c>
      <c r="D1076" s="15" t="str">
        <f>DETAIL!G1075</f>
        <v/>
      </c>
      <c r="E1076" s="15" t="str">
        <f>DETAIL!H1075</f>
        <v/>
      </c>
      <c r="F1076" s="14" t="str">
        <f>DETAIL!I1075</f>
        <v/>
      </c>
      <c r="G1076" s="14" t="str">
        <f>DETAIL!F1075</f>
        <v/>
      </c>
    </row>
    <row r="1077" spans="3:7" ht="18" customHeight="1" x14ac:dyDescent="0.25">
      <c r="C1077" s="14">
        <f>DETAIL!E1076</f>
        <v>0</v>
      </c>
      <c r="D1077" s="15" t="str">
        <f>DETAIL!G1076</f>
        <v/>
      </c>
      <c r="E1077" s="15" t="str">
        <f>DETAIL!H1076</f>
        <v/>
      </c>
      <c r="F1077" s="14" t="str">
        <f>DETAIL!I1076</f>
        <v/>
      </c>
      <c r="G1077" s="14" t="str">
        <f>DETAIL!F1076</f>
        <v/>
      </c>
    </row>
    <row r="1078" spans="3:7" ht="18" customHeight="1" x14ac:dyDescent="0.25">
      <c r="C1078" s="14">
        <f>DETAIL!E1077</f>
        <v>0</v>
      </c>
      <c r="D1078" s="15" t="str">
        <f>DETAIL!G1077</f>
        <v/>
      </c>
      <c r="E1078" s="15" t="str">
        <f>DETAIL!H1077</f>
        <v/>
      </c>
      <c r="F1078" s="14" t="str">
        <f>DETAIL!I1077</f>
        <v/>
      </c>
      <c r="G1078" s="14" t="str">
        <f>DETAIL!F1077</f>
        <v/>
      </c>
    </row>
    <row r="1079" spans="3:7" ht="18" customHeight="1" x14ac:dyDescent="0.25">
      <c r="C1079" s="14">
        <f>DETAIL!E1078</f>
        <v>0</v>
      </c>
      <c r="D1079" s="15" t="str">
        <f>DETAIL!G1078</f>
        <v/>
      </c>
      <c r="E1079" s="15" t="str">
        <f>DETAIL!H1078</f>
        <v/>
      </c>
      <c r="F1079" s="14" t="str">
        <f>DETAIL!I1078</f>
        <v/>
      </c>
      <c r="G1079" s="14" t="str">
        <f>DETAIL!F1078</f>
        <v/>
      </c>
    </row>
    <row r="1080" spans="3:7" ht="18" customHeight="1" x14ac:dyDescent="0.25">
      <c r="C1080" s="14">
        <f>DETAIL!E1079</f>
        <v>0</v>
      </c>
      <c r="D1080" s="15" t="str">
        <f>DETAIL!G1079</f>
        <v/>
      </c>
      <c r="E1080" s="15" t="str">
        <f>DETAIL!H1079</f>
        <v/>
      </c>
      <c r="F1080" s="14" t="str">
        <f>DETAIL!I1079</f>
        <v/>
      </c>
      <c r="G1080" s="14" t="str">
        <f>DETAIL!F1079</f>
        <v/>
      </c>
    </row>
    <row r="1081" spans="3:7" ht="18" customHeight="1" x14ac:dyDescent="0.25">
      <c r="C1081" s="14">
        <f>DETAIL!E1080</f>
        <v>0</v>
      </c>
      <c r="D1081" s="15" t="str">
        <f>DETAIL!G1080</f>
        <v/>
      </c>
      <c r="E1081" s="15" t="str">
        <f>DETAIL!H1080</f>
        <v/>
      </c>
      <c r="F1081" s="14" t="str">
        <f>DETAIL!I1080</f>
        <v/>
      </c>
      <c r="G1081" s="14" t="str">
        <f>DETAIL!F1080</f>
        <v/>
      </c>
    </row>
    <row r="1082" spans="3:7" ht="18" customHeight="1" x14ac:dyDescent="0.25">
      <c r="C1082" s="14">
        <f>DETAIL!E1081</f>
        <v>0</v>
      </c>
      <c r="D1082" s="15" t="str">
        <f>DETAIL!G1081</f>
        <v/>
      </c>
      <c r="E1082" s="15" t="str">
        <f>DETAIL!H1081</f>
        <v/>
      </c>
      <c r="F1082" s="14" t="str">
        <f>DETAIL!I1081</f>
        <v/>
      </c>
      <c r="G1082" s="14" t="str">
        <f>DETAIL!F1081</f>
        <v/>
      </c>
    </row>
    <row r="1083" spans="3:7" ht="18" customHeight="1" x14ac:dyDescent="0.25">
      <c r="C1083" s="14">
        <f>DETAIL!E1082</f>
        <v>0</v>
      </c>
      <c r="D1083" s="15" t="str">
        <f>DETAIL!G1082</f>
        <v/>
      </c>
      <c r="E1083" s="15" t="str">
        <f>DETAIL!H1082</f>
        <v/>
      </c>
      <c r="F1083" s="14" t="str">
        <f>DETAIL!I1082</f>
        <v/>
      </c>
      <c r="G1083" s="14" t="str">
        <f>DETAIL!F1082</f>
        <v/>
      </c>
    </row>
    <row r="1084" spans="3:7" ht="18" customHeight="1" x14ac:dyDescent="0.25">
      <c r="C1084" s="14">
        <f>DETAIL!E1083</f>
        <v>0</v>
      </c>
      <c r="D1084" s="15" t="str">
        <f>DETAIL!G1083</f>
        <v/>
      </c>
      <c r="E1084" s="15" t="str">
        <f>DETAIL!H1083</f>
        <v/>
      </c>
      <c r="F1084" s="14" t="str">
        <f>DETAIL!I1083</f>
        <v/>
      </c>
      <c r="G1084" s="14" t="str">
        <f>DETAIL!F1083</f>
        <v/>
      </c>
    </row>
    <row r="1085" spans="3:7" ht="18" customHeight="1" x14ac:dyDescent="0.25">
      <c r="C1085" s="14">
        <f>DETAIL!E1084</f>
        <v>0</v>
      </c>
      <c r="D1085" s="15" t="str">
        <f>DETAIL!G1084</f>
        <v/>
      </c>
      <c r="E1085" s="15" t="str">
        <f>DETAIL!H1084</f>
        <v/>
      </c>
      <c r="F1085" s="14" t="str">
        <f>DETAIL!I1084</f>
        <v/>
      </c>
      <c r="G1085" s="14" t="str">
        <f>DETAIL!F1084</f>
        <v/>
      </c>
    </row>
    <row r="1086" spans="3:7" ht="18" customHeight="1" x14ac:dyDescent="0.25">
      <c r="C1086" s="14">
        <f>DETAIL!E1085</f>
        <v>0</v>
      </c>
      <c r="D1086" s="15" t="str">
        <f>DETAIL!G1085</f>
        <v/>
      </c>
      <c r="E1086" s="15" t="str">
        <f>DETAIL!H1085</f>
        <v/>
      </c>
      <c r="F1086" s="14" t="str">
        <f>DETAIL!I1085</f>
        <v/>
      </c>
      <c r="G1086" s="14" t="str">
        <f>DETAIL!F1085</f>
        <v/>
      </c>
    </row>
    <row r="1087" spans="3:7" ht="18" customHeight="1" x14ac:dyDescent="0.25">
      <c r="C1087" s="14">
        <f>DETAIL!E1086</f>
        <v>0</v>
      </c>
      <c r="D1087" s="15" t="str">
        <f>DETAIL!G1086</f>
        <v/>
      </c>
      <c r="E1087" s="15" t="str">
        <f>DETAIL!H1086</f>
        <v/>
      </c>
      <c r="F1087" s="14" t="str">
        <f>DETAIL!I1086</f>
        <v/>
      </c>
      <c r="G1087" s="14" t="str">
        <f>DETAIL!F1086</f>
        <v/>
      </c>
    </row>
    <row r="1088" spans="3:7" ht="18" customHeight="1" x14ac:dyDescent="0.25">
      <c r="C1088" s="14">
        <f>DETAIL!E1087</f>
        <v>0</v>
      </c>
      <c r="D1088" s="15" t="str">
        <f>DETAIL!G1087</f>
        <v/>
      </c>
      <c r="E1088" s="15" t="str">
        <f>DETAIL!H1087</f>
        <v/>
      </c>
      <c r="F1088" s="14" t="str">
        <f>DETAIL!I1087</f>
        <v/>
      </c>
      <c r="G1088" s="14" t="str">
        <f>DETAIL!F1087</f>
        <v/>
      </c>
    </row>
    <row r="1089" spans="3:7" ht="18" customHeight="1" x14ac:dyDescent="0.25">
      <c r="C1089" s="14">
        <f>DETAIL!E1088</f>
        <v>0</v>
      </c>
      <c r="D1089" s="15" t="str">
        <f>DETAIL!G1088</f>
        <v/>
      </c>
      <c r="E1089" s="15" t="str">
        <f>DETAIL!H1088</f>
        <v/>
      </c>
      <c r="F1089" s="14" t="str">
        <f>DETAIL!I1088</f>
        <v/>
      </c>
      <c r="G1089" s="14" t="str">
        <f>DETAIL!F1088</f>
        <v/>
      </c>
    </row>
    <row r="1090" spans="3:7" ht="18" customHeight="1" x14ac:dyDescent="0.25">
      <c r="C1090" s="14">
        <f>DETAIL!E1089</f>
        <v>0</v>
      </c>
      <c r="D1090" s="15" t="str">
        <f>DETAIL!G1089</f>
        <v/>
      </c>
      <c r="E1090" s="15" t="str">
        <f>DETAIL!H1089</f>
        <v/>
      </c>
      <c r="F1090" s="14" t="str">
        <f>DETAIL!I1089</f>
        <v/>
      </c>
      <c r="G1090" s="14" t="str">
        <f>DETAIL!F1089</f>
        <v/>
      </c>
    </row>
    <row r="1091" spans="3:7" ht="18" customHeight="1" x14ac:dyDescent="0.25">
      <c r="C1091" s="14">
        <f>DETAIL!E1090</f>
        <v>0</v>
      </c>
      <c r="D1091" s="15" t="str">
        <f>DETAIL!G1090</f>
        <v/>
      </c>
      <c r="E1091" s="15" t="str">
        <f>DETAIL!H1090</f>
        <v/>
      </c>
      <c r="F1091" s="14" t="str">
        <f>DETAIL!I1090</f>
        <v/>
      </c>
      <c r="G1091" s="14" t="str">
        <f>DETAIL!F1090</f>
        <v/>
      </c>
    </row>
    <row r="1092" spans="3:7" ht="18" customHeight="1" x14ac:dyDescent="0.25">
      <c r="C1092" s="14">
        <f>DETAIL!E1091</f>
        <v>0</v>
      </c>
      <c r="D1092" s="15" t="str">
        <f>DETAIL!G1091</f>
        <v/>
      </c>
      <c r="E1092" s="15" t="str">
        <f>DETAIL!H1091</f>
        <v/>
      </c>
      <c r="F1092" s="14" t="str">
        <f>DETAIL!I1091</f>
        <v/>
      </c>
      <c r="G1092" s="14" t="str">
        <f>DETAIL!F1091</f>
        <v/>
      </c>
    </row>
    <row r="1093" spans="3:7" ht="18" customHeight="1" x14ac:dyDescent="0.25">
      <c r="C1093" s="14">
        <f>DETAIL!E1092</f>
        <v>0</v>
      </c>
      <c r="D1093" s="15" t="str">
        <f>DETAIL!G1092</f>
        <v/>
      </c>
      <c r="E1093" s="15" t="str">
        <f>DETAIL!H1092</f>
        <v/>
      </c>
      <c r="F1093" s="14" t="str">
        <f>DETAIL!I1092</f>
        <v/>
      </c>
      <c r="G1093" s="14" t="str">
        <f>DETAIL!F1092</f>
        <v/>
      </c>
    </row>
    <row r="1094" spans="3:7" ht="18" customHeight="1" x14ac:dyDescent="0.25">
      <c r="C1094" s="14">
        <f>DETAIL!E1093</f>
        <v>0</v>
      </c>
      <c r="D1094" s="15" t="str">
        <f>DETAIL!G1093</f>
        <v/>
      </c>
      <c r="E1094" s="15" t="str">
        <f>DETAIL!H1093</f>
        <v/>
      </c>
      <c r="F1094" s="14" t="str">
        <f>DETAIL!I1093</f>
        <v/>
      </c>
      <c r="G1094" s="14" t="str">
        <f>DETAIL!F1093</f>
        <v/>
      </c>
    </row>
    <row r="1095" spans="3:7" ht="18" customHeight="1" x14ac:dyDescent="0.25">
      <c r="C1095" s="14">
        <f>DETAIL!E1094</f>
        <v>0</v>
      </c>
      <c r="D1095" s="15" t="str">
        <f>DETAIL!G1094</f>
        <v/>
      </c>
      <c r="E1095" s="15" t="str">
        <f>DETAIL!H1094</f>
        <v/>
      </c>
      <c r="F1095" s="14" t="str">
        <f>DETAIL!I1094</f>
        <v/>
      </c>
      <c r="G1095" s="14" t="str">
        <f>DETAIL!F1094</f>
        <v/>
      </c>
    </row>
    <row r="1096" spans="3:7" ht="18" customHeight="1" x14ac:dyDescent="0.25">
      <c r="C1096" s="14">
        <f>DETAIL!E1095</f>
        <v>0</v>
      </c>
      <c r="D1096" s="15" t="str">
        <f>DETAIL!G1095</f>
        <v/>
      </c>
      <c r="E1096" s="15" t="str">
        <f>DETAIL!H1095</f>
        <v/>
      </c>
      <c r="F1096" s="14" t="str">
        <f>DETAIL!I1095</f>
        <v/>
      </c>
      <c r="G1096" s="14" t="str">
        <f>DETAIL!F1095</f>
        <v/>
      </c>
    </row>
    <row r="1097" spans="3:7" ht="18" customHeight="1" x14ac:dyDescent="0.25">
      <c r="C1097" s="14">
        <f>DETAIL!E1096</f>
        <v>0</v>
      </c>
      <c r="D1097" s="15" t="str">
        <f>DETAIL!G1096</f>
        <v/>
      </c>
      <c r="E1097" s="15" t="str">
        <f>DETAIL!H1096</f>
        <v/>
      </c>
      <c r="F1097" s="14" t="str">
        <f>DETAIL!I1096</f>
        <v/>
      </c>
      <c r="G1097" s="14" t="str">
        <f>DETAIL!F1096</f>
        <v/>
      </c>
    </row>
    <row r="1098" spans="3:7" ht="18" customHeight="1" x14ac:dyDescent="0.25">
      <c r="C1098" s="14">
        <f>DETAIL!E1097</f>
        <v>0</v>
      </c>
      <c r="D1098" s="15" t="str">
        <f>DETAIL!G1097</f>
        <v/>
      </c>
      <c r="E1098" s="15" t="str">
        <f>DETAIL!H1097</f>
        <v/>
      </c>
      <c r="F1098" s="14" t="str">
        <f>DETAIL!I1097</f>
        <v/>
      </c>
      <c r="G1098" s="14" t="str">
        <f>DETAIL!F1097</f>
        <v/>
      </c>
    </row>
    <row r="1099" spans="3:7" ht="18" customHeight="1" x14ac:dyDescent="0.25">
      <c r="C1099" s="14">
        <f>DETAIL!E1098</f>
        <v>0</v>
      </c>
      <c r="D1099" s="15" t="str">
        <f>DETAIL!G1098</f>
        <v/>
      </c>
      <c r="E1099" s="15" t="str">
        <f>DETAIL!H1098</f>
        <v/>
      </c>
      <c r="F1099" s="14" t="str">
        <f>DETAIL!I1098</f>
        <v/>
      </c>
      <c r="G1099" s="14" t="str">
        <f>DETAIL!F1098</f>
        <v/>
      </c>
    </row>
    <row r="1100" spans="3:7" ht="18" customHeight="1" x14ac:dyDescent="0.25">
      <c r="C1100" s="14">
        <f>DETAIL!E1099</f>
        <v>0</v>
      </c>
      <c r="D1100" s="15" t="str">
        <f>DETAIL!G1099</f>
        <v/>
      </c>
      <c r="E1100" s="15" t="str">
        <f>DETAIL!H1099</f>
        <v/>
      </c>
      <c r="F1100" s="14" t="str">
        <f>DETAIL!I1099</f>
        <v/>
      </c>
      <c r="G1100" s="14" t="str">
        <f>DETAIL!F1099</f>
        <v/>
      </c>
    </row>
    <row r="1101" spans="3:7" ht="18" customHeight="1" x14ac:dyDescent="0.25">
      <c r="C1101" s="14">
        <f>DETAIL!E1100</f>
        <v>0</v>
      </c>
      <c r="D1101" s="15" t="str">
        <f>DETAIL!G1100</f>
        <v/>
      </c>
      <c r="E1101" s="15" t="str">
        <f>DETAIL!H1100</f>
        <v/>
      </c>
      <c r="F1101" s="14" t="str">
        <f>DETAIL!I1100</f>
        <v/>
      </c>
      <c r="G1101" s="14" t="str">
        <f>DETAIL!F1100</f>
        <v/>
      </c>
    </row>
    <row r="1102" spans="3:7" ht="18" customHeight="1" x14ac:dyDescent="0.25">
      <c r="C1102" s="14">
        <f>DETAIL!E1101</f>
        <v>0</v>
      </c>
      <c r="D1102" s="15" t="str">
        <f>DETAIL!G1101</f>
        <v/>
      </c>
      <c r="E1102" s="15" t="str">
        <f>DETAIL!H1101</f>
        <v/>
      </c>
      <c r="F1102" s="14" t="str">
        <f>DETAIL!I1101</f>
        <v/>
      </c>
      <c r="G1102" s="14" t="str">
        <f>DETAIL!F1101</f>
        <v/>
      </c>
    </row>
    <row r="1103" spans="3:7" ht="18" customHeight="1" x14ac:dyDescent="0.25">
      <c r="C1103" s="14">
        <f>DETAIL!E1102</f>
        <v>0</v>
      </c>
      <c r="D1103" s="15" t="str">
        <f>DETAIL!G1102</f>
        <v/>
      </c>
      <c r="E1103" s="15" t="str">
        <f>DETAIL!H1102</f>
        <v/>
      </c>
      <c r="F1103" s="14" t="str">
        <f>DETAIL!I1102</f>
        <v/>
      </c>
      <c r="G1103" s="14" t="str">
        <f>DETAIL!F1102</f>
        <v/>
      </c>
    </row>
    <row r="1104" spans="3:7" ht="18" customHeight="1" x14ac:dyDescent="0.25">
      <c r="C1104" s="14">
        <f>DETAIL!E1103</f>
        <v>0</v>
      </c>
      <c r="D1104" s="15" t="str">
        <f>DETAIL!G1103</f>
        <v/>
      </c>
      <c r="E1104" s="15" t="str">
        <f>DETAIL!H1103</f>
        <v/>
      </c>
      <c r="F1104" s="14" t="str">
        <f>DETAIL!I1103</f>
        <v/>
      </c>
      <c r="G1104" s="14" t="str">
        <f>DETAIL!F1103</f>
        <v/>
      </c>
    </row>
    <row r="1105" spans="3:7" ht="18" customHeight="1" x14ac:dyDescent="0.25">
      <c r="C1105" s="14">
        <f>DETAIL!E1104</f>
        <v>0</v>
      </c>
      <c r="D1105" s="15" t="str">
        <f>DETAIL!G1104</f>
        <v/>
      </c>
      <c r="E1105" s="15" t="str">
        <f>DETAIL!H1104</f>
        <v/>
      </c>
      <c r="F1105" s="14" t="str">
        <f>DETAIL!I1104</f>
        <v/>
      </c>
      <c r="G1105" s="14" t="str">
        <f>DETAIL!F1104</f>
        <v/>
      </c>
    </row>
    <row r="1106" spans="3:7" ht="18" customHeight="1" x14ac:dyDescent="0.25">
      <c r="C1106" s="14">
        <f>DETAIL!E1105</f>
        <v>0</v>
      </c>
      <c r="D1106" s="15" t="str">
        <f>DETAIL!G1105</f>
        <v/>
      </c>
      <c r="E1106" s="15" t="str">
        <f>DETAIL!H1105</f>
        <v/>
      </c>
      <c r="F1106" s="14" t="str">
        <f>DETAIL!I1105</f>
        <v/>
      </c>
      <c r="G1106" s="14" t="str">
        <f>DETAIL!F1105</f>
        <v/>
      </c>
    </row>
    <row r="1107" spans="3:7" ht="18" customHeight="1" x14ac:dyDescent="0.25">
      <c r="C1107" s="14">
        <f>DETAIL!E1106</f>
        <v>0</v>
      </c>
      <c r="D1107" s="15" t="str">
        <f>DETAIL!G1106</f>
        <v/>
      </c>
      <c r="E1107" s="15" t="str">
        <f>DETAIL!H1106</f>
        <v/>
      </c>
      <c r="F1107" s="14" t="str">
        <f>DETAIL!I1106</f>
        <v/>
      </c>
      <c r="G1107" s="14" t="str">
        <f>DETAIL!F1106</f>
        <v/>
      </c>
    </row>
    <row r="1108" spans="3:7" ht="18" customHeight="1" x14ac:dyDescent="0.25">
      <c r="C1108" s="14">
        <f>DETAIL!E1107</f>
        <v>0</v>
      </c>
      <c r="D1108" s="15" t="str">
        <f>DETAIL!G1107</f>
        <v/>
      </c>
      <c r="E1108" s="15" t="str">
        <f>DETAIL!H1107</f>
        <v/>
      </c>
      <c r="F1108" s="14" t="str">
        <f>DETAIL!I1107</f>
        <v/>
      </c>
      <c r="G1108" s="14" t="str">
        <f>DETAIL!F1107</f>
        <v/>
      </c>
    </row>
    <row r="1109" spans="3:7" ht="18" customHeight="1" x14ac:dyDescent="0.25">
      <c r="C1109" s="14">
        <f>DETAIL!E1108</f>
        <v>0</v>
      </c>
      <c r="D1109" s="15" t="str">
        <f>DETAIL!G1108</f>
        <v/>
      </c>
      <c r="E1109" s="15" t="str">
        <f>DETAIL!H1108</f>
        <v/>
      </c>
      <c r="F1109" s="14" t="str">
        <f>DETAIL!I1108</f>
        <v/>
      </c>
      <c r="G1109" s="14" t="str">
        <f>DETAIL!F1108</f>
        <v/>
      </c>
    </row>
    <row r="1110" spans="3:7" ht="18" customHeight="1" x14ac:dyDescent="0.25">
      <c r="C1110" s="14">
        <f>DETAIL!E1109</f>
        <v>0</v>
      </c>
      <c r="D1110" s="15" t="str">
        <f>DETAIL!G1109</f>
        <v/>
      </c>
      <c r="E1110" s="15" t="str">
        <f>DETAIL!H1109</f>
        <v/>
      </c>
      <c r="F1110" s="14" t="str">
        <f>DETAIL!I1109</f>
        <v/>
      </c>
      <c r="G1110" s="14" t="str">
        <f>DETAIL!F1109</f>
        <v/>
      </c>
    </row>
    <row r="1111" spans="3:7" ht="18" customHeight="1" x14ac:dyDescent="0.25">
      <c r="C1111" s="14">
        <f>DETAIL!E1110</f>
        <v>0</v>
      </c>
      <c r="D1111" s="15" t="str">
        <f>DETAIL!G1110</f>
        <v/>
      </c>
      <c r="E1111" s="15" t="str">
        <f>DETAIL!H1110</f>
        <v/>
      </c>
      <c r="F1111" s="14" t="str">
        <f>DETAIL!I1110</f>
        <v/>
      </c>
      <c r="G1111" s="14" t="str">
        <f>DETAIL!F1110</f>
        <v/>
      </c>
    </row>
    <row r="1112" spans="3:7" ht="18" customHeight="1" x14ac:dyDescent="0.25">
      <c r="C1112" s="14">
        <f>DETAIL!E1111</f>
        <v>0</v>
      </c>
      <c r="D1112" s="15" t="str">
        <f>DETAIL!G1111</f>
        <v/>
      </c>
      <c r="E1112" s="15" t="str">
        <f>DETAIL!H1111</f>
        <v/>
      </c>
      <c r="F1112" s="14" t="str">
        <f>DETAIL!I1111</f>
        <v/>
      </c>
      <c r="G1112" s="14" t="str">
        <f>DETAIL!F1111</f>
        <v/>
      </c>
    </row>
    <row r="1113" spans="3:7" ht="18" customHeight="1" x14ac:dyDescent="0.25">
      <c r="C1113" s="14">
        <f>DETAIL!E1112</f>
        <v>0</v>
      </c>
      <c r="D1113" s="15" t="str">
        <f>DETAIL!G1112</f>
        <v/>
      </c>
      <c r="E1113" s="15" t="str">
        <f>DETAIL!H1112</f>
        <v/>
      </c>
      <c r="F1113" s="14" t="str">
        <f>DETAIL!I1112</f>
        <v/>
      </c>
      <c r="G1113" s="14" t="str">
        <f>DETAIL!F1112</f>
        <v/>
      </c>
    </row>
    <row r="1114" spans="3:7" ht="18" customHeight="1" x14ac:dyDescent="0.25">
      <c r="C1114" s="14">
        <f>DETAIL!E1113</f>
        <v>0</v>
      </c>
      <c r="D1114" s="15" t="str">
        <f>DETAIL!G1113</f>
        <v/>
      </c>
      <c r="E1114" s="15" t="str">
        <f>DETAIL!H1113</f>
        <v/>
      </c>
      <c r="F1114" s="14" t="str">
        <f>DETAIL!I1113</f>
        <v/>
      </c>
      <c r="G1114" s="14" t="str">
        <f>DETAIL!F1113</f>
        <v/>
      </c>
    </row>
    <row r="1115" spans="3:7" ht="18" customHeight="1" x14ac:dyDescent="0.25">
      <c r="C1115" s="14">
        <f>DETAIL!E1114</f>
        <v>0</v>
      </c>
      <c r="D1115" s="15" t="str">
        <f>DETAIL!G1114</f>
        <v/>
      </c>
      <c r="E1115" s="15" t="str">
        <f>DETAIL!H1114</f>
        <v/>
      </c>
      <c r="F1115" s="14" t="str">
        <f>DETAIL!I1114</f>
        <v/>
      </c>
      <c r="G1115" s="14" t="str">
        <f>DETAIL!F1114</f>
        <v/>
      </c>
    </row>
    <row r="1116" spans="3:7" ht="18" customHeight="1" x14ac:dyDescent="0.25">
      <c r="C1116" s="14">
        <f>DETAIL!E1115</f>
        <v>0</v>
      </c>
      <c r="D1116" s="15" t="str">
        <f>DETAIL!G1115</f>
        <v/>
      </c>
      <c r="E1116" s="15" t="str">
        <f>DETAIL!H1115</f>
        <v/>
      </c>
      <c r="F1116" s="14" t="str">
        <f>DETAIL!I1115</f>
        <v/>
      </c>
      <c r="G1116" s="14" t="str">
        <f>DETAIL!F1115</f>
        <v/>
      </c>
    </row>
    <row r="1117" spans="3:7" ht="18" customHeight="1" x14ac:dyDescent="0.25">
      <c r="C1117" s="14">
        <f>DETAIL!E1116</f>
        <v>0</v>
      </c>
      <c r="D1117" s="15" t="str">
        <f>DETAIL!G1116</f>
        <v/>
      </c>
      <c r="E1117" s="15" t="str">
        <f>DETAIL!H1116</f>
        <v/>
      </c>
      <c r="F1117" s="14" t="str">
        <f>DETAIL!I1116</f>
        <v/>
      </c>
      <c r="G1117" s="14" t="str">
        <f>DETAIL!F1116</f>
        <v/>
      </c>
    </row>
    <row r="1118" spans="3:7" ht="18" customHeight="1" x14ac:dyDescent="0.25">
      <c r="C1118" s="14">
        <f>DETAIL!E1117</f>
        <v>0</v>
      </c>
      <c r="D1118" s="15" t="str">
        <f>DETAIL!G1117</f>
        <v/>
      </c>
      <c r="E1118" s="15" t="str">
        <f>DETAIL!H1117</f>
        <v/>
      </c>
      <c r="F1118" s="14" t="str">
        <f>DETAIL!I1117</f>
        <v/>
      </c>
      <c r="G1118" s="14" t="str">
        <f>DETAIL!F1117</f>
        <v/>
      </c>
    </row>
    <row r="1119" spans="3:7" ht="18" customHeight="1" x14ac:dyDescent="0.25">
      <c r="C1119" s="14">
        <f>DETAIL!E1118</f>
        <v>0</v>
      </c>
      <c r="D1119" s="15" t="str">
        <f>DETAIL!G1118</f>
        <v/>
      </c>
      <c r="E1119" s="15" t="str">
        <f>DETAIL!H1118</f>
        <v/>
      </c>
      <c r="F1119" s="14" t="str">
        <f>DETAIL!I1118</f>
        <v/>
      </c>
      <c r="G1119" s="14" t="str">
        <f>DETAIL!F1118</f>
        <v/>
      </c>
    </row>
    <row r="1120" spans="3:7" ht="18" customHeight="1" x14ac:dyDescent="0.25">
      <c r="C1120" s="14">
        <f>DETAIL!E1119</f>
        <v>0</v>
      </c>
      <c r="D1120" s="15" t="str">
        <f>DETAIL!G1119</f>
        <v/>
      </c>
      <c r="E1120" s="15" t="str">
        <f>DETAIL!H1119</f>
        <v/>
      </c>
      <c r="F1120" s="14" t="str">
        <f>DETAIL!I1119</f>
        <v/>
      </c>
      <c r="G1120" s="14" t="str">
        <f>DETAIL!F1119</f>
        <v/>
      </c>
    </row>
    <row r="1121" spans="3:7" ht="18" customHeight="1" x14ac:dyDescent="0.25">
      <c r="C1121" s="14">
        <f>DETAIL!E1120</f>
        <v>0</v>
      </c>
      <c r="D1121" s="15" t="str">
        <f>DETAIL!G1120</f>
        <v/>
      </c>
      <c r="E1121" s="15" t="str">
        <f>DETAIL!H1120</f>
        <v/>
      </c>
      <c r="F1121" s="14" t="str">
        <f>DETAIL!I1120</f>
        <v/>
      </c>
      <c r="G1121" s="14" t="str">
        <f>DETAIL!F1120</f>
        <v/>
      </c>
    </row>
    <row r="1122" spans="3:7" ht="18" customHeight="1" x14ac:dyDescent="0.25">
      <c r="C1122" s="14">
        <f>DETAIL!E1121</f>
        <v>0</v>
      </c>
      <c r="D1122" s="15" t="str">
        <f>DETAIL!G1121</f>
        <v/>
      </c>
      <c r="E1122" s="15" t="str">
        <f>DETAIL!H1121</f>
        <v/>
      </c>
      <c r="F1122" s="14" t="str">
        <f>DETAIL!I1121</f>
        <v/>
      </c>
      <c r="G1122" s="14" t="str">
        <f>DETAIL!F1121</f>
        <v/>
      </c>
    </row>
    <row r="1123" spans="3:7" ht="18" customHeight="1" x14ac:dyDescent="0.25">
      <c r="C1123" s="14">
        <f>DETAIL!E1122</f>
        <v>0</v>
      </c>
      <c r="D1123" s="15" t="str">
        <f>DETAIL!G1122</f>
        <v/>
      </c>
      <c r="E1123" s="15" t="str">
        <f>DETAIL!H1122</f>
        <v/>
      </c>
      <c r="F1123" s="14" t="str">
        <f>DETAIL!I1122</f>
        <v/>
      </c>
      <c r="G1123" s="14" t="str">
        <f>DETAIL!F1122</f>
        <v/>
      </c>
    </row>
    <row r="1124" spans="3:7" ht="18" customHeight="1" x14ac:dyDescent="0.25">
      <c r="C1124" s="14">
        <f>DETAIL!E1123</f>
        <v>0</v>
      </c>
      <c r="D1124" s="15" t="str">
        <f>DETAIL!G1123</f>
        <v/>
      </c>
      <c r="E1124" s="15" t="str">
        <f>DETAIL!H1123</f>
        <v/>
      </c>
      <c r="F1124" s="14" t="str">
        <f>DETAIL!I1123</f>
        <v/>
      </c>
      <c r="G1124" s="14" t="str">
        <f>DETAIL!F1123</f>
        <v/>
      </c>
    </row>
    <row r="1125" spans="3:7" ht="18" customHeight="1" x14ac:dyDescent="0.25">
      <c r="C1125" s="14">
        <f>DETAIL!E1124</f>
        <v>0</v>
      </c>
      <c r="D1125" s="15" t="str">
        <f>DETAIL!G1124</f>
        <v/>
      </c>
      <c r="E1125" s="15" t="str">
        <f>DETAIL!H1124</f>
        <v/>
      </c>
      <c r="F1125" s="14" t="str">
        <f>DETAIL!I1124</f>
        <v/>
      </c>
      <c r="G1125" s="14" t="str">
        <f>DETAIL!F1124</f>
        <v/>
      </c>
    </row>
    <row r="1126" spans="3:7" ht="18" customHeight="1" x14ac:dyDescent="0.25">
      <c r="C1126" s="14">
        <f>DETAIL!E1125</f>
        <v>0</v>
      </c>
      <c r="D1126" s="15" t="str">
        <f>DETAIL!G1125</f>
        <v/>
      </c>
      <c r="E1126" s="15" t="str">
        <f>DETAIL!H1125</f>
        <v/>
      </c>
      <c r="F1126" s="14" t="str">
        <f>DETAIL!I1125</f>
        <v/>
      </c>
      <c r="G1126" s="14" t="str">
        <f>DETAIL!F1125</f>
        <v/>
      </c>
    </row>
    <row r="1127" spans="3:7" ht="18" customHeight="1" x14ac:dyDescent="0.25">
      <c r="C1127" s="14">
        <f>DETAIL!E1126</f>
        <v>0</v>
      </c>
      <c r="D1127" s="15" t="str">
        <f>DETAIL!G1126</f>
        <v/>
      </c>
      <c r="E1127" s="15" t="str">
        <f>DETAIL!H1126</f>
        <v/>
      </c>
      <c r="F1127" s="14" t="str">
        <f>DETAIL!I1126</f>
        <v/>
      </c>
      <c r="G1127" s="14" t="str">
        <f>DETAIL!F1126</f>
        <v/>
      </c>
    </row>
    <row r="1128" spans="3:7" ht="18" customHeight="1" x14ac:dyDescent="0.25">
      <c r="C1128" s="14">
        <f>DETAIL!E1127</f>
        <v>0</v>
      </c>
      <c r="D1128" s="15" t="str">
        <f>DETAIL!G1127</f>
        <v/>
      </c>
      <c r="E1128" s="15" t="str">
        <f>DETAIL!H1127</f>
        <v/>
      </c>
      <c r="F1128" s="14" t="str">
        <f>DETAIL!I1127</f>
        <v/>
      </c>
      <c r="G1128" s="14" t="str">
        <f>DETAIL!F1127</f>
        <v/>
      </c>
    </row>
    <row r="1129" spans="3:7" ht="18" customHeight="1" x14ac:dyDescent="0.25">
      <c r="C1129" s="14">
        <f>DETAIL!E1128</f>
        <v>0</v>
      </c>
      <c r="D1129" s="15" t="str">
        <f>DETAIL!G1128</f>
        <v/>
      </c>
      <c r="E1129" s="15" t="str">
        <f>DETAIL!H1128</f>
        <v/>
      </c>
      <c r="F1129" s="14" t="str">
        <f>DETAIL!I1128</f>
        <v/>
      </c>
      <c r="G1129" s="14" t="str">
        <f>DETAIL!F1128</f>
        <v/>
      </c>
    </row>
    <row r="1130" spans="3:7" ht="18" customHeight="1" x14ac:dyDescent="0.25">
      <c r="C1130" s="14">
        <f>DETAIL!E1129</f>
        <v>0</v>
      </c>
      <c r="D1130" s="15" t="str">
        <f>DETAIL!G1129</f>
        <v/>
      </c>
      <c r="E1130" s="15" t="str">
        <f>DETAIL!H1129</f>
        <v/>
      </c>
      <c r="F1130" s="14" t="str">
        <f>DETAIL!I1129</f>
        <v/>
      </c>
      <c r="G1130" s="14" t="str">
        <f>DETAIL!F1129</f>
        <v/>
      </c>
    </row>
    <row r="1131" spans="3:7" ht="18" customHeight="1" x14ac:dyDescent="0.25">
      <c r="C1131" s="14">
        <f>DETAIL!E1130</f>
        <v>0</v>
      </c>
      <c r="D1131" s="15" t="str">
        <f>DETAIL!G1130</f>
        <v/>
      </c>
      <c r="E1131" s="15" t="str">
        <f>DETAIL!H1130</f>
        <v/>
      </c>
      <c r="F1131" s="14" t="str">
        <f>DETAIL!I1130</f>
        <v/>
      </c>
      <c r="G1131" s="14" t="str">
        <f>DETAIL!F1130</f>
        <v/>
      </c>
    </row>
    <row r="1132" spans="3:7" ht="18" customHeight="1" x14ac:dyDescent="0.25">
      <c r="C1132" s="14">
        <f>DETAIL!E1131</f>
        <v>0</v>
      </c>
      <c r="D1132" s="15" t="str">
        <f>DETAIL!G1131</f>
        <v/>
      </c>
      <c r="E1132" s="15" t="str">
        <f>DETAIL!H1131</f>
        <v/>
      </c>
      <c r="F1132" s="14" t="str">
        <f>DETAIL!I1131</f>
        <v/>
      </c>
      <c r="G1132" s="14" t="str">
        <f>DETAIL!F1131</f>
        <v/>
      </c>
    </row>
    <row r="1133" spans="3:7" ht="18" customHeight="1" x14ac:dyDescent="0.25">
      <c r="C1133" s="14">
        <f>DETAIL!E1132</f>
        <v>0</v>
      </c>
      <c r="D1133" s="15" t="str">
        <f>DETAIL!G1132</f>
        <v/>
      </c>
      <c r="E1133" s="15" t="str">
        <f>DETAIL!H1132</f>
        <v/>
      </c>
      <c r="F1133" s="14" t="str">
        <f>DETAIL!I1132</f>
        <v/>
      </c>
      <c r="G1133" s="14" t="str">
        <f>DETAIL!F1132</f>
        <v/>
      </c>
    </row>
    <row r="1134" spans="3:7" ht="18" customHeight="1" x14ac:dyDescent="0.25">
      <c r="C1134" s="14">
        <f>DETAIL!E1133</f>
        <v>0</v>
      </c>
      <c r="D1134" s="15" t="str">
        <f>DETAIL!G1133</f>
        <v/>
      </c>
      <c r="E1134" s="15" t="str">
        <f>DETAIL!H1133</f>
        <v/>
      </c>
      <c r="F1134" s="14" t="str">
        <f>DETAIL!I1133</f>
        <v/>
      </c>
      <c r="G1134" s="14" t="str">
        <f>DETAIL!F1133</f>
        <v/>
      </c>
    </row>
    <row r="1135" spans="3:7" ht="18" customHeight="1" x14ac:dyDescent="0.25">
      <c r="C1135" s="14">
        <f>DETAIL!E1134</f>
        <v>0</v>
      </c>
      <c r="D1135" s="15" t="str">
        <f>DETAIL!G1134</f>
        <v/>
      </c>
      <c r="E1135" s="15" t="str">
        <f>DETAIL!H1134</f>
        <v/>
      </c>
      <c r="F1135" s="14" t="str">
        <f>DETAIL!I1134</f>
        <v/>
      </c>
      <c r="G1135" s="14" t="str">
        <f>DETAIL!F1134</f>
        <v/>
      </c>
    </row>
    <row r="1136" spans="3:7" ht="18" customHeight="1" x14ac:dyDescent="0.25">
      <c r="C1136" s="14">
        <f>DETAIL!E1135</f>
        <v>0</v>
      </c>
      <c r="D1136" s="15" t="str">
        <f>DETAIL!G1135</f>
        <v/>
      </c>
      <c r="E1136" s="15" t="str">
        <f>DETAIL!H1135</f>
        <v/>
      </c>
      <c r="F1136" s="14" t="str">
        <f>DETAIL!I1135</f>
        <v/>
      </c>
      <c r="G1136" s="14" t="str">
        <f>DETAIL!F1135</f>
        <v/>
      </c>
    </row>
    <row r="1137" spans="3:7" ht="18" customHeight="1" x14ac:dyDescent="0.25">
      <c r="C1137" s="14">
        <f>DETAIL!E1136</f>
        <v>0</v>
      </c>
      <c r="D1137" s="15" t="str">
        <f>DETAIL!G1136</f>
        <v/>
      </c>
      <c r="E1137" s="15" t="str">
        <f>DETAIL!H1136</f>
        <v/>
      </c>
      <c r="F1137" s="14" t="str">
        <f>DETAIL!I1136</f>
        <v/>
      </c>
      <c r="G1137" s="14" t="str">
        <f>DETAIL!F1136</f>
        <v/>
      </c>
    </row>
    <row r="1138" spans="3:7" ht="18" customHeight="1" x14ac:dyDescent="0.25">
      <c r="C1138" s="14">
        <f>DETAIL!E1137</f>
        <v>0</v>
      </c>
      <c r="D1138" s="15" t="str">
        <f>DETAIL!G1137</f>
        <v/>
      </c>
      <c r="E1138" s="15" t="str">
        <f>DETAIL!H1137</f>
        <v/>
      </c>
      <c r="F1138" s="14" t="str">
        <f>DETAIL!I1137</f>
        <v/>
      </c>
      <c r="G1138" s="14" t="str">
        <f>DETAIL!F1137</f>
        <v/>
      </c>
    </row>
    <row r="1139" spans="3:7" ht="18" customHeight="1" x14ac:dyDescent="0.25">
      <c r="C1139" s="14">
        <f>DETAIL!E1138</f>
        <v>0</v>
      </c>
      <c r="D1139" s="15" t="str">
        <f>DETAIL!G1138</f>
        <v/>
      </c>
      <c r="E1139" s="15" t="str">
        <f>DETAIL!H1138</f>
        <v/>
      </c>
      <c r="F1139" s="14" t="str">
        <f>DETAIL!I1138</f>
        <v/>
      </c>
      <c r="G1139" s="14" t="str">
        <f>DETAIL!F1138</f>
        <v/>
      </c>
    </row>
    <row r="1140" spans="3:7" ht="18" customHeight="1" x14ac:dyDescent="0.25">
      <c r="C1140" s="14">
        <f>DETAIL!E1139</f>
        <v>0</v>
      </c>
      <c r="D1140" s="15" t="str">
        <f>DETAIL!G1139</f>
        <v/>
      </c>
      <c r="E1140" s="15" t="str">
        <f>DETAIL!H1139</f>
        <v/>
      </c>
      <c r="F1140" s="14" t="str">
        <f>DETAIL!I1139</f>
        <v/>
      </c>
      <c r="G1140" s="14" t="str">
        <f>DETAIL!F1139</f>
        <v/>
      </c>
    </row>
    <row r="1141" spans="3:7" ht="18" customHeight="1" x14ac:dyDescent="0.25">
      <c r="C1141" s="14">
        <f>DETAIL!E1140</f>
        <v>0</v>
      </c>
      <c r="D1141" s="15" t="str">
        <f>DETAIL!G1140</f>
        <v/>
      </c>
      <c r="E1141" s="15" t="str">
        <f>DETAIL!H1140</f>
        <v/>
      </c>
      <c r="F1141" s="14" t="str">
        <f>DETAIL!I1140</f>
        <v/>
      </c>
      <c r="G1141" s="14" t="str">
        <f>DETAIL!F1140</f>
        <v/>
      </c>
    </row>
    <row r="1142" spans="3:7" ht="18" customHeight="1" x14ac:dyDescent="0.25">
      <c r="C1142" s="14">
        <f>DETAIL!E1141</f>
        <v>0</v>
      </c>
      <c r="D1142" s="15" t="str">
        <f>DETAIL!G1141</f>
        <v/>
      </c>
      <c r="E1142" s="15" t="str">
        <f>DETAIL!H1141</f>
        <v/>
      </c>
      <c r="F1142" s="14" t="str">
        <f>DETAIL!I1141</f>
        <v/>
      </c>
      <c r="G1142" s="14" t="str">
        <f>DETAIL!F1141</f>
        <v/>
      </c>
    </row>
    <row r="1143" spans="3:7" ht="18" customHeight="1" x14ac:dyDescent="0.25">
      <c r="C1143" s="14">
        <f>DETAIL!E1142</f>
        <v>0</v>
      </c>
      <c r="D1143" s="15" t="str">
        <f>DETAIL!G1142</f>
        <v/>
      </c>
      <c r="E1143" s="15" t="str">
        <f>DETAIL!H1142</f>
        <v/>
      </c>
      <c r="F1143" s="14" t="str">
        <f>DETAIL!I1142</f>
        <v/>
      </c>
      <c r="G1143" s="14" t="str">
        <f>DETAIL!F1142</f>
        <v/>
      </c>
    </row>
    <row r="1144" spans="3:7" ht="18" customHeight="1" x14ac:dyDescent="0.25">
      <c r="C1144" s="14">
        <f>DETAIL!E1143</f>
        <v>0</v>
      </c>
      <c r="D1144" s="15" t="str">
        <f>DETAIL!G1143</f>
        <v/>
      </c>
      <c r="E1144" s="15" t="str">
        <f>DETAIL!H1143</f>
        <v/>
      </c>
      <c r="F1144" s="14" t="str">
        <f>DETAIL!I1143</f>
        <v/>
      </c>
      <c r="G1144" s="14" t="str">
        <f>DETAIL!F1143</f>
        <v/>
      </c>
    </row>
    <row r="1145" spans="3:7" ht="18" customHeight="1" x14ac:dyDescent="0.25">
      <c r="C1145" s="14">
        <f>DETAIL!E1144</f>
        <v>0</v>
      </c>
      <c r="D1145" s="15" t="str">
        <f>DETAIL!G1144</f>
        <v/>
      </c>
      <c r="E1145" s="15" t="str">
        <f>DETAIL!H1144</f>
        <v/>
      </c>
      <c r="F1145" s="14" t="str">
        <f>DETAIL!I1144</f>
        <v/>
      </c>
      <c r="G1145" s="14" t="str">
        <f>DETAIL!F1144</f>
        <v/>
      </c>
    </row>
    <row r="1146" spans="3:7" ht="18" customHeight="1" x14ac:dyDescent="0.25">
      <c r="C1146" s="14">
        <f>DETAIL!E1145</f>
        <v>0</v>
      </c>
      <c r="D1146" s="15" t="str">
        <f>DETAIL!G1145</f>
        <v/>
      </c>
      <c r="E1146" s="15" t="str">
        <f>DETAIL!H1145</f>
        <v/>
      </c>
      <c r="F1146" s="14" t="str">
        <f>DETAIL!I1145</f>
        <v/>
      </c>
      <c r="G1146" s="14" t="str">
        <f>DETAIL!F1145</f>
        <v/>
      </c>
    </row>
    <row r="1147" spans="3:7" ht="18" customHeight="1" x14ac:dyDescent="0.25">
      <c r="C1147" s="14">
        <f>DETAIL!E1146</f>
        <v>0</v>
      </c>
      <c r="D1147" s="15" t="str">
        <f>DETAIL!G1146</f>
        <v/>
      </c>
      <c r="E1147" s="15" t="str">
        <f>DETAIL!H1146</f>
        <v/>
      </c>
      <c r="F1147" s="14" t="str">
        <f>DETAIL!I1146</f>
        <v/>
      </c>
      <c r="G1147" s="14" t="str">
        <f>DETAIL!F1146</f>
        <v/>
      </c>
    </row>
    <row r="1148" spans="3:7" ht="18" customHeight="1" x14ac:dyDescent="0.25">
      <c r="C1148" s="14">
        <f>DETAIL!E1147</f>
        <v>0</v>
      </c>
      <c r="D1148" s="15" t="str">
        <f>DETAIL!G1147</f>
        <v/>
      </c>
      <c r="E1148" s="15" t="str">
        <f>DETAIL!H1147</f>
        <v/>
      </c>
      <c r="F1148" s="14" t="str">
        <f>DETAIL!I1147</f>
        <v/>
      </c>
      <c r="G1148" s="14" t="str">
        <f>DETAIL!F1147</f>
        <v/>
      </c>
    </row>
    <row r="1149" spans="3:7" ht="18" customHeight="1" x14ac:dyDescent="0.25">
      <c r="C1149" s="14">
        <f>DETAIL!E1148</f>
        <v>0</v>
      </c>
      <c r="D1149" s="15" t="str">
        <f>DETAIL!G1148</f>
        <v/>
      </c>
      <c r="E1149" s="15" t="str">
        <f>DETAIL!H1148</f>
        <v/>
      </c>
      <c r="F1149" s="14" t="str">
        <f>DETAIL!I1148</f>
        <v/>
      </c>
      <c r="G1149" s="14" t="str">
        <f>DETAIL!F1148</f>
        <v/>
      </c>
    </row>
    <row r="1150" spans="3:7" ht="18" customHeight="1" x14ac:dyDescent="0.25">
      <c r="C1150" s="14">
        <f>DETAIL!E1149</f>
        <v>0</v>
      </c>
      <c r="D1150" s="15" t="str">
        <f>DETAIL!G1149</f>
        <v/>
      </c>
      <c r="E1150" s="15" t="str">
        <f>DETAIL!H1149</f>
        <v/>
      </c>
      <c r="F1150" s="14" t="str">
        <f>DETAIL!I1149</f>
        <v/>
      </c>
      <c r="G1150" s="14" t="str">
        <f>DETAIL!F1149</f>
        <v/>
      </c>
    </row>
    <row r="1151" spans="3:7" ht="18" customHeight="1" x14ac:dyDescent="0.25">
      <c r="C1151" s="14">
        <f>DETAIL!E1150</f>
        <v>0</v>
      </c>
      <c r="D1151" s="15" t="str">
        <f>DETAIL!G1150</f>
        <v/>
      </c>
      <c r="E1151" s="15" t="str">
        <f>DETAIL!H1150</f>
        <v/>
      </c>
      <c r="F1151" s="14" t="str">
        <f>DETAIL!I1150</f>
        <v/>
      </c>
      <c r="G1151" s="14" t="str">
        <f>DETAIL!F1150</f>
        <v/>
      </c>
    </row>
    <row r="1152" spans="3:7" ht="18" customHeight="1" x14ac:dyDescent="0.25">
      <c r="C1152" s="14">
        <f>DETAIL!E1151</f>
        <v>0</v>
      </c>
      <c r="D1152" s="15" t="str">
        <f>DETAIL!G1151</f>
        <v/>
      </c>
      <c r="E1152" s="15" t="str">
        <f>DETAIL!H1151</f>
        <v/>
      </c>
      <c r="F1152" s="14" t="str">
        <f>DETAIL!I1151</f>
        <v/>
      </c>
      <c r="G1152" s="14" t="str">
        <f>DETAIL!F1151</f>
        <v/>
      </c>
    </row>
    <row r="1153" spans="3:7" ht="18" customHeight="1" x14ac:dyDescent="0.25">
      <c r="C1153" s="14">
        <f>DETAIL!E1152</f>
        <v>0</v>
      </c>
      <c r="D1153" s="15" t="str">
        <f>DETAIL!G1152</f>
        <v/>
      </c>
      <c r="E1153" s="15" t="str">
        <f>DETAIL!H1152</f>
        <v/>
      </c>
      <c r="F1153" s="14" t="str">
        <f>DETAIL!I1152</f>
        <v/>
      </c>
      <c r="G1153" s="14" t="str">
        <f>DETAIL!F1152</f>
        <v/>
      </c>
    </row>
    <row r="1154" spans="3:7" ht="18" customHeight="1" x14ac:dyDescent="0.25">
      <c r="C1154" s="14">
        <f>DETAIL!E1153</f>
        <v>0</v>
      </c>
      <c r="D1154" s="15" t="str">
        <f>DETAIL!G1153</f>
        <v/>
      </c>
      <c r="E1154" s="15" t="str">
        <f>DETAIL!H1153</f>
        <v/>
      </c>
      <c r="F1154" s="14" t="str">
        <f>DETAIL!I1153</f>
        <v/>
      </c>
      <c r="G1154" s="14" t="str">
        <f>DETAIL!F1153</f>
        <v/>
      </c>
    </row>
    <row r="1155" spans="3:7" ht="18" customHeight="1" x14ac:dyDescent="0.25">
      <c r="C1155" s="14">
        <f>DETAIL!E1154</f>
        <v>0</v>
      </c>
      <c r="D1155" s="15" t="str">
        <f>DETAIL!G1154</f>
        <v/>
      </c>
      <c r="E1155" s="15" t="str">
        <f>DETAIL!H1154</f>
        <v/>
      </c>
      <c r="F1155" s="14" t="str">
        <f>DETAIL!I1154</f>
        <v/>
      </c>
      <c r="G1155" s="14" t="str">
        <f>DETAIL!F1154</f>
        <v/>
      </c>
    </row>
    <row r="1156" spans="3:7" ht="18" customHeight="1" x14ac:dyDescent="0.25">
      <c r="C1156" s="14">
        <f>DETAIL!E1155</f>
        <v>0</v>
      </c>
      <c r="D1156" s="15" t="str">
        <f>DETAIL!G1155</f>
        <v/>
      </c>
      <c r="E1156" s="15" t="str">
        <f>DETAIL!H1155</f>
        <v/>
      </c>
      <c r="F1156" s="14" t="str">
        <f>DETAIL!I1155</f>
        <v/>
      </c>
      <c r="G1156" s="14" t="str">
        <f>DETAIL!F1155</f>
        <v/>
      </c>
    </row>
    <row r="1157" spans="3:7" ht="18" customHeight="1" x14ac:dyDescent="0.25">
      <c r="C1157" s="14">
        <f>DETAIL!E1156</f>
        <v>0</v>
      </c>
      <c r="D1157" s="15" t="str">
        <f>DETAIL!G1156</f>
        <v/>
      </c>
      <c r="E1157" s="15" t="str">
        <f>DETAIL!H1156</f>
        <v/>
      </c>
      <c r="F1157" s="14" t="str">
        <f>DETAIL!I1156</f>
        <v/>
      </c>
      <c r="G1157" s="14" t="str">
        <f>DETAIL!F1156</f>
        <v/>
      </c>
    </row>
    <row r="1158" spans="3:7" ht="18" customHeight="1" x14ac:dyDescent="0.25">
      <c r="C1158" s="14">
        <f>DETAIL!E1157</f>
        <v>0</v>
      </c>
      <c r="D1158" s="15" t="str">
        <f>DETAIL!G1157</f>
        <v/>
      </c>
      <c r="E1158" s="15" t="str">
        <f>DETAIL!H1157</f>
        <v/>
      </c>
      <c r="F1158" s="14" t="str">
        <f>DETAIL!I1157</f>
        <v/>
      </c>
      <c r="G1158" s="14" t="str">
        <f>DETAIL!F1157</f>
        <v/>
      </c>
    </row>
    <row r="1159" spans="3:7" ht="18" customHeight="1" x14ac:dyDescent="0.25">
      <c r="C1159" s="14">
        <f>DETAIL!E1158</f>
        <v>0</v>
      </c>
      <c r="D1159" s="15" t="str">
        <f>DETAIL!G1158</f>
        <v/>
      </c>
      <c r="E1159" s="15" t="str">
        <f>DETAIL!H1158</f>
        <v/>
      </c>
      <c r="F1159" s="14" t="str">
        <f>DETAIL!I1158</f>
        <v/>
      </c>
      <c r="G1159" s="14" t="str">
        <f>DETAIL!F1158</f>
        <v/>
      </c>
    </row>
    <row r="1160" spans="3:7" ht="18" customHeight="1" x14ac:dyDescent="0.25">
      <c r="C1160" s="14">
        <f>DETAIL!E1159</f>
        <v>0</v>
      </c>
      <c r="D1160" s="15" t="str">
        <f>DETAIL!G1159</f>
        <v/>
      </c>
      <c r="E1160" s="15" t="str">
        <f>DETAIL!H1159</f>
        <v/>
      </c>
      <c r="F1160" s="14" t="str">
        <f>DETAIL!I1159</f>
        <v/>
      </c>
      <c r="G1160" s="14" t="str">
        <f>DETAIL!F1159</f>
        <v/>
      </c>
    </row>
    <row r="1161" spans="3:7" ht="18" customHeight="1" x14ac:dyDescent="0.25">
      <c r="C1161" s="14">
        <f>DETAIL!E1160</f>
        <v>0</v>
      </c>
      <c r="D1161" s="15" t="str">
        <f>DETAIL!G1160</f>
        <v/>
      </c>
      <c r="E1161" s="15" t="str">
        <f>DETAIL!H1160</f>
        <v/>
      </c>
      <c r="F1161" s="14" t="str">
        <f>DETAIL!I1160</f>
        <v/>
      </c>
      <c r="G1161" s="14" t="str">
        <f>DETAIL!F1160</f>
        <v/>
      </c>
    </row>
    <row r="1162" spans="3:7" ht="18" customHeight="1" x14ac:dyDescent="0.25">
      <c r="C1162" s="14">
        <f>DETAIL!E1161</f>
        <v>0</v>
      </c>
      <c r="D1162" s="15" t="str">
        <f>DETAIL!G1161</f>
        <v/>
      </c>
      <c r="E1162" s="15" t="str">
        <f>DETAIL!H1161</f>
        <v/>
      </c>
      <c r="F1162" s="14" t="str">
        <f>DETAIL!I1161</f>
        <v/>
      </c>
      <c r="G1162" s="14" t="str">
        <f>DETAIL!F1161</f>
        <v/>
      </c>
    </row>
    <row r="1163" spans="3:7" ht="18" customHeight="1" x14ac:dyDescent="0.25">
      <c r="C1163" s="14">
        <f>DETAIL!E1162</f>
        <v>0</v>
      </c>
      <c r="D1163" s="15" t="str">
        <f>DETAIL!G1162</f>
        <v/>
      </c>
      <c r="E1163" s="15" t="str">
        <f>DETAIL!H1162</f>
        <v/>
      </c>
      <c r="F1163" s="14" t="str">
        <f>DETAIL!I1162</f>
        <v/>
      </c>
      <c r="G1163" s="14" t="str">
        <f>DETAIL!F1162</f>
        <v/>
      </c>
    </row>
    <row r="1164" spans="3:7" ht="18" customHeight="1" x14ac:dyDescent="0.25">
      <c r="C1164" s="14">
        <f>DETAIL!E1163</f>
        <v>0</v>
      </c>
      <c r="D1164" s="15" t="str">
        <f>DETAIL!G1163</f>
        <v/>
      </c>
      <c r="E1164" s="15" t="str">
        <f>DETAIL!H1163</f>
        <v/>
      </c>
      <c r="F1164" s="14" t="str">
        <f>DETAIL!I1163</f>
        <v/>
      </c>
      <c r="G1164" s="14" t="str">
        <f>DETAIL!F1163</f>
        <v/>
      </c>
    </row>
    <row r="1165" spans="3:7" ht="18" customHeight="1" x14ac:dyDescent="0.25">
      <c r="C1165" s="14">
        <f>DETAIL!E1164</f>
        <v>0</v>
      </c>
      <c r="D1165" s="15" t="str">
        <f>DETAIL!G1164</f>
        <v/>
      </c>
      <c r="E1165" s="15" t="str">
        <f>DETAIL!H1164</f>
        <v/>
      </c>
      <c r="F1165" s="14" t="str">
        <f>DETAIL!I1164</f>
        <v/>
      </c>
      <c r="G1165" s="14" t="str">
        <f>DETAIL!F1164</f>
        <v/>
      </c>
    </row>
    <row r="1166" spans="3:7" ht="18" customHeight="1" x14ac:dyDescent="0.25">
      <c r="C1166" s="14">
        <f>DETAIL!E1165</f>
        <v>0</v>
      </c>
      <c r="D1166" s="15" t="str">
        <f>DETAIL!G1165</f>
        <v/>
      </c>
      <c r="E1166" s="15" t="str">
        <f>DETAIL!H1165</f>
        <v/>
      </c>
      <c r="F1166" s="14" t="str">
        <f>DETAIL!I1165</f>
        <v/>
      </c>
      <c r="G1166" s="14" t="str">
        <f>DETAIL!F1165</f>
        <v/>
      </c>
    </row>
    <row r="1167" spans="3:7" ht="18" customHeight="1" x14ac:dyDescent="0.25">
      <c r="C1167" s="14">
        <f>DETAIL!E1166</f>
        <v>0</v>
      </c>
      <c r="D1167" s="15" t="str">
        <f>DETAIL!G1166</f>
        <v/>
      </c>
      <c r="E1167" s="15" t="str">
        <f>DETAIL!H1166</f>
        <v/>
      </c>
      <c r="F1167" s="14" t="str">
        <f>DETAIL!I1166</f>
        <v/>
      </c>
      <c r="G1167" s="14" t="str">
        <f>DETAIL!F1166</f>
        <v/>
      </c>
    </row>
    <row r="1168" spans="3:7" ht="18" customHeight="1" x14ac:dyDescent="0.25">
      <c r="C1168" s="14">
        <f>DETAIL!E1167</f>
        <v>0</v>
      </c>
      <c r="D1168" s="15" t="str">
        <f>DETAIL!G1167</f>
        <v/>
      </c>
      <c r="E1168" s="15" t="str">
        <f>DETAIL!H1167</f>
        <v/>
      </c>
      <c r="F1168" s="14" t="str">
        <f>DETAIL!I1167</f>
        <v/>
      </c>
      <c r="G1168" s="14" t="str">
        <f>DETAIL!F1167</f>
        <v/>
      </c>
    </row>
    <row r="1169" spans="3:7" ht="18" customHeight="1" x14ac:dyDescent="0.25">
      <c r="C1169" s="14">
        <f>DETAIL!E1168</f>
        <v>0</v>
      </c>
      <c r="D1169" s="15" t="str">
        <f>DETAIL!G1168</f>
        <v/>
      </c>
      <c r="E1169" s="15" t="str">
        <f>DETAIL!H1168</f>
        <v/>
      </c>
      <c r="F1169" s="14" t="str">
        <f>DETAIL!I1168</f>
        <v/>
      </c>
      <c r="G1169" s="14" t="str">
        <f>DETAIL!F1168</f>
        <v/>
      </c>
    </row>
    <row r="1170" spans="3:7" ht="18" customHeight="1" x14ac:dyDescent="0.25">
      <c r="C1170" s="14">
        <f>DETAIL!E1169</f>
        <v>0</v>
      </c>
      <c r="D1170" s="15" t="str">
        <f>DETAIL!G1169</f>
        <v/>
      </c>
      <c r="E1170" s="15" t="str">
        <f>DETAIL!H1169</f>
        <v/>
      </c>
      <c r="F1170" s="14" t="str">
        <f>DETAIL!I1169</f>
        <v/>
      </c>
      <c r="G1170" s="14" t="str">
        <f>DETAIL!F1169</f>
        <v/>
      </c>
    </row>
    <row r="1171" spans="3:7" ht="18" customHeight="1" x14ac:dyDescent="0.25">
      <c r="C1171" s="14">
        <f>DETAIL!E1170</f>
        <v>0</v>
      </c>
      <c r="D1171" s="15" t="str">
        <f>DETAIL!G1170</f>
        <v/>
      </c>
      <c r="E1171" s="15" t="str">
        <f>DETAIL!H1170</f>
        <v/>
      </c>
      <c r="F1171" s="14" t="str">
        <f>DETAIL!I1170</f>
        <v/>
      </c>
      <c r="G1171" s="14" t="str">
        <f>DETAIL!F1170</f>
        <v/>
      </c>
    </row>
    <row r="1172" spans="3:7" ht="18" customHeight="1" x14ac:dyDescent="0.25">
      <c r="C1172" s="14">
        <f>DETAIL!E1171</f>
        <v>0</v>
      </c>
      <c r="D1172" s="15" t="str">
        <f>DETAIL!G1171</f>
        <v/>
      </c>
      <c r="E1172" s="15" t="str">
        <f>DETAIL!H1171</f>
        <v/>
      </c>
      <c r="F1172" s="14" t="str">
        <f>DETAIL!I1171</f>
        <v/>
      </c>
      <c r="G1172" s="14" t="str">
        <f>DETAIL!F1171</f>
        <v/>
      </c>
    </row>
    <row r="1173" spans="3:7" ht="18" customHeight="1" x14ac:dyDescent="0.25">
      <c r="C1173" s="14">
        <f>DETAIL!E1172</f>
        <v>0</v>
      </c>
      <c r="D1173" s="15" t="str">
        <f>DETAIL!G1172</f>
        <v/>
      </c>
      <c r="E1173" s="15" t="str">
        <f>DETAIL!H1172</f>
        <v/>
      </c>
      <c r="F1173" s="14" t="str">
        <f>DETAIL!I1172</f>
        <v/>
      </c>
      <c r="G1173" s="14" t="str">
        <f>DETAIL!F1172</f>
        <v/>
      </c>
    </row>
    <row r="1174" spans="3:7" ht="18" customHeight="1" x14ac:dyDescent="0.25">
      <c r="C1174" s="14">
        <f>DETAIL!E1173</f>
        <v>0</v>
      </c>
      <c r="D1174" s="15" t="str">
        <f>DETAIL!G1173</f>
        <v/>
      </c>
      <c r="E1174" s="15" t="str">
        <f>DETAIL!H1173</f>
        <v/>
      </c>
      <c r="F1174" s="14" t="str">
        <f>DETAIL!I1173</f>
        <v/>
      </c>
      <c r="G1174" s="14" t="str">
        <f>DETAIL!F1173</f>
        <v/>
      </c>
    </row>
    <row r="1175" spans="3:7" ht="18" customHeight="1" x14ac:dyDescent="0.25">
      <c r="C1175" s="14">
        <f>DETAIL!E1174</f>
        <v>0</v>
      </c>
      <c r="D1175" s="15" t="str">
        <f>DETAIL!G1174</f>
        <v/>
      </c>
      <c r="E1175" s="15" t="str">
        <f>DETAIL!H1174</f>
        <v/>
      </c>
      <c r="F1175" s="14" t="str">
        <f>DETAIL!I1174</f>
        <v/>
      </c>
      <c r="G1175" s="14" t="str">
        <f>DETAIL!F1174</f>
        <v/>
      </c>
    </row>
    <row r="1176" spans="3:7" ht="18" customHeight="1" x14ac:dyDescent="0.25">
      <c r="C1176" s="14">
        <f>DETAIL!E1175</f>
        <v>0</v>
      </c>
      <c r="D1176" s="15" t="str">
        <f>DETAIL!G1175</f>
        <v/>
      </c>
      <c r="E1176" s="15" t="str">
        <f>DETAIL!H1175</f>
        <v/>
      </c>
      <c r="F1176" s="14" t="str">
        <f>DETAIL!I1175</f>
        <v/>
      </c>
      <c r="G1176" s="14" t="str">
        <f>DETAIL!F1175</f>
        <v/>
      </c>
    </row>
    <row r="1177" spans="3:7" ht="18" customHeight="1" x14ac:dyDescent="0.25">
      <c r="C1177" s="14">
        <f>DETAIL!E1176</f>
        <v>0</v>
      </c>
      <c r="D1177" s="15" t="str">
        <f>DETAIL!G1176</f>
        <v/>
      </c>
      <c r="E1177" s="15" t="str">
        <f>DETAIL!H1176</f>
        <v/>
      </c>
      <c r="F1177" s="14" t="str">
        <f>DETAIL!I1176</f>
        <v/>
      </c>
      <c r="G1177" s="14" t="str">
        <f>DETAIL!F1176</f>
        <v/>
      </c>
    </row>
    <row r="1178" spans="3:7" ht="18" customHeight="1" x14ac:dyDescent="0.25">
      <c r="C1178" s="14">
        <f>DETAIL!E1177</f>
        <v>0</v>
      </c>
      <c r="D1178" s="15" t="str">
        <f>DETAIL!G1177</f>
        <v/>
      </c>
      <c r="E1178" s="15" t="str">
        <f>DETAIL!H1177</f>
        <v/>
      </c>
      <c r="F1178" s="14" t="str">
        <f>DETAIL!I1177</f>
        <v/>
      </c>
      <c r="G1178" s="14" t="str">
        <f>DETAIL!F1177</f>
        <v/>
      </c>
    </row>
    <row r="1179" spans="3:7" ht="18" customHeight="1" x14ac:dyDescent="0.25">
      <c r="C1179" s="14">
        <f>DETAIL!E1178</f>
        <v>0</v>
      </c>
      <c r="D1179" s="15" t="str">
        <f>DETAIL!G1178</f>
        <v/>
      </c>
      <c r="E1179" s="15" t="str">
        <f>DETAIL!H1178</f>
        <v/>
      </c>
      <c r="F1179" s="14" t="str">
        <f>DETAIL!I1178</f>
        <v/>
      </c>
      <c r="G1179" s="14" t="str">
        <f>DETAIL!F1178</f>
        <v/>
      </c>
    </row>
    <row r="1180" spans="3:7" ht="18" customHeight="1" x14ac:dyDescent="0.25">
      <c r="C1180" s="14">
        <f>DETAIL!E1179</f>
        <v>0</v>
      </c>
      <c r="D1180" s="15" t="str">
        <f>DETAIL!G1179</f>
        <v/>
      </c>
      <c r="E1180" s="15" t="str">
        <f>DETAIL!H1179</f>
        <v/>
      </c>
      <c r="F1180" s="14" t="str">
        <f>DETAIL!I1179</f>
        <v/>
      </c>
      <c r="G1180" s="14" t="str">
        <f>DETAIL!F1179</f>
        <v/>
      </c>
    </row>
    <row r="1181" spans="3:7" ht="18" customHeight="1" x14ac:dyDescent="0.25">
      <c r="C1181" s="14">
        <f>DETAIL!E1180</f>
        <v>0</v>
      </c>
      <c r="D1181" s="15" t="str">
        <f>DETAIL!G1180</f>
        <v/>
      </c>
      <c r="E1181" s="15" t="str">
        <f>DETAIL!H1180</f>
        <v/>
      </c>
      <c r="F1181" s="14" t="str">
        <f>DETAIL!I1180</f>
        <v/>
      </c>
      <c r="G1181" s="14" t="str">
        <f>DETAIL!F1180</f>
        <v/>
      </c>
    </row>
    <row r="1182" spans="3:7" ht="18" customHeight="1" x14ac:dyDescent="0.25">
      <c r="C1182" s="14">
        <f>DETAIL!E1181</f>
        <v>0</v>
      </c>
      <c r="D1182" s="15" t="str">
        <f>DETAIL!G1181</f>
        <v/>
      </c>
      <c r="E1182" s="15" t="str">
        <f>DETAIL!H1181</f>
        <v/>
      </c>
      <c r="F1182" s="14" t="str">
        <f>DETAIL!I1181</f>
        <v/>
      </c>
      <c r="G1182" s="14" t="str">
        <f>DETAIL!F1181</f>
        <v/>
      </c>
    </row>
    <row r="1183" spans="3:7" ht="18" customHeight="1" x14ac:dyDescent="0.25">
      <c r="C1183" s="14">
        <f>DETAIL!E1182</f>
        <v>0</v>
      </c>
      <c r="D1183" s="15" t="str">
        <f>DETAIL!G1182</f>
        <v/>
      </c>
      <c r="E1183" s="15" t="str">
        <f>DETAIL!H1182</f>
        <v/>
      </c>
      <c r="F1183" s="14" t="str">
        <f>DETAIL!I1182</f>
        <v/>
      </c>
      <c r="G1183" s="14" t="str">
        <f>DETAIL!F1182</f>
        <v/>
      </c>
    </row>
    <row r="1184" spans="3:7" ht="18" customHeight="1" x14ac:dyDescent="0.25">
      <c r="C1184" s="14">
        <f>DETAIL!E1183</f>
        <v>0</v>
      </c>
      <c r="D1184" s="15" t="str">
        <f>DETAIL!G1183</f>
        <v/>
      </c>
      <c r="E1184" s="15" t="str">
        <f>DETAIL!H1183</f>
        <v/>
      </c>
      <c r="F1184" s="14" t="str">
        <f>DETAIL!I1183</f>
        <v/>
      </c>
      <c r="G1184" s="14" t="str">
        <f>DETAIL!F1183</f>
        <v/>
      </c>
    </row>
    <row r="1185" spans="3:7" ht="18" customHeight="1" x14ac:dyDescent="0.25">
      <c r="C1185" s="14">
        <f>DETAIL!E1184</f>
        <v>0</v>
      </c>
      <c r="D1185" s="15" t="str">
        <f>DETAIL!G1184</f>
        <v/>
      </c>
      <c r="E1185" s="15" t="str">
        <f>DETAIL!H1184</f>
        <v/>
      </c>
      <c r="F1185" s="14" t="str">
        <f>DETAIL!I1184</f>
        <v/>
      </c>
      <c r="G1185" s="14" t="str">
        <f>DETAIL!F1184</f>
        <v/>
      </c>
    </row>
    <row r="1186" spans="3:7" ht="18" customHeight="1" x14ac:dyDescent="0.25">
      <c r="C1186" s="14">
        <f>DETAIL!E1185</f>
        <v>0</v>
      </c>
      <c r="D1186" s="15" t="str">
        <f>DETAIL!G1185</f>
        <v/>
      </c>
      <c r="E1186" s="15" t="str">
        <f>DETAIL!H1185</f>
        <v/>
      </c>
      <c r="F1186" s="14" t="str">
        <f>DETAIL!I1185</f>
        <v/>
      </c>
      <c r="G1186" s="14" t="str">
        <f>DETAIL!F1185</f>
        <v/>
      </c>
    </row>
    <row r="1187" spans="3:7" ht="18" customHeight="1" x14ac:dyDescent="0.25">
      <c r="C1187" s="14">
        <f>DETAIL!E1186</f>
        <v>0</v>
      </c>
      <c r="D1187" s="15" t="str">
        <f>DETAIL!G1186</f>
        <v/>
      </c>
      <c r="E1187" s="15" t="str">
        <f>DETAIL!H1186</f>
        <v/>
      </c>
      <c r="F1187" s="14" t="str">
        <f>DETAIL!I1186</f>
        <v/>
      </c>
      <c r="G1187" s="14" t="str">
        <f>DETAIL!F1186</f>
        <v/>
      </c>
    </row>
    <row r="1188" spans="3:7" ht="18" customHeight="1" x14ac:dyDescent="0.25">
      <c r="C1188" s="14">
        <f>DETAIL!E1187</f>
        <v>0</v>
      </c>
      <c r="D1188" s="15" t="str">
        <f>DETAIL!G1187</f>
        <v/>
      </c>
      <c r="E1188" s="15" t="str">
        <f>DETAIL!H1187</f>
        <v/>
      </c>
      <c r="F1188" s="14" t="str">
        <f>DETAIL!I1187</f>
        <v/>
      </c>
      <c r="G1188" s="14" t="str">
        <f>DETAIL!F1187</f>
        <v/>
      </c>
    </row>
    <row r="1189" spans="3:7" ht="18" customHeight="1" x14ac:dyDescent="0.25">
      <c r="C1189" s="14">
        <f>DETAIL!E1188</f>
        <v>0</v>
      </c>
      <c r="D1189" s="15" t="str">
        <f>DETAIL!G1188</f>
        <v/>
      </c>
      <c r="E1189" s="15" t="str">
        <f>DETAIL!H1188</f>
        <v/>
      </c>
      <c r="F1189" s="14" t="str">
        <f>DETAIL!I1188</f>
        <v/>
      </c>
      <c r="G1189" s="14" t="str">
        <f>DETAIL!F1188</f>
        <v/>
      </c>
    </row>
    <row r="1190" spans="3:7" ht="18" customHeight="1" x14ac:dyDescent="0.25">
      <c r="C1190" s="14">
        <f>DETAIL!E1189</f>
        <v>0</v>
      </c>
      <c r="D1190" s="15" t="str">
        <f>DETAIL!G1189</f>
        <v/>
      </c>
      <c r="E1190" s="15" t="str">
        <f>DETAIL!H1189</f>
        <v/>
      </c>
      <c r="F1190" s="14" t="str">
        <f>DETAIL!I1189</f>
        <v/>
      </c>
      <c r="G1190" s="14" t="str">
        <f>DETAIL!F1189</f>
        <v/>
      </c>
    </row>
    <row r="1191" spans="3:7" ht="18" customHeight="1" x14ac:dyDescent="0.25">
      <c r="C1191" s="14">
        <f>DETAIL!E1190</f>
        <v>0</v>
      </c>
      <c r="D1191" s="15" t="str">
        <f>DETAIL!G1190</f>
        <v/>
      </c>
      <c r="E1191" s="15" t="str">
        <f>DETAIL!H1190</f>
        <v/>
      </c>
      <c r="F1191" s="14" t="str">
        <f>DETAIL!I1190</f>
        <v/>
      </c>
      <c r="G1191" s="14" t="str">
        <f>DETAIL!F1190</f>
        <v/>
      </c>
    </row>
    <row r="1192" spans="3:7" ht="18" customHeight="1" x14ac:dyDescent="0.25">
      <c r="C1192" s="14">
        <f>DETAIL!E1191</f>
        <v>0</v>
      </c>
      <c r="D1192" s="15" t="str">
        <f>DETAIL!G1191</f>
        <v/>
      </c>
      <c r="E1192" s="15" t="str">
        <f>DETAIL!H1191</f>
        <v/>
      </c>
      <c r="F1192" s="14" t="str">
        <f>DETAIL!I1191</f>
        <v/>
      </c>
      <c r="G1192" s="14" t="str">
        <f>DETAIL!F1191</f>
        <v/>
      </c>
    </row>
    <row r="1193" spans="3:7" ht="18" customHeight="1" x14ac:dyDescent="0.25">
      <c r="C1193" s="14">
        <f>DETAIL!E1192</f>
        <v>0</v>
      </c>
      <c r="D1193" s="15" t="str">
        <f>DETAIL!G1192</f>
        <v/>
      </c>
      <c r="E1193" s="15" t="str">
        <f>DETAIL!H1192</f>
        <v/>
      </c>
      <c r="F1193" s="14" t="str">
        <f>DETAIL!I1192</f>
        <v/>
      </c>
      <c r="G1193" s="14" t="str">
        <f>DETAIL!F1192</f>
        <v/>
      </c>
    </row>
    <row r="1194" spans="3:7" ht="18" customHeight="1" x14ac:dyDescent="0.25">
      <c r="C1194" s="14">
        <f>DETAIL!E1193</f>
        <v>0</v>
      </c>
      <c r="D1194" s="15" t="str">
        <f>DETAIL!G1193</f>
        <v/>
      </c>
      <c r="E1194" s="15" t="str">
        <f>DETAIL!H1193</f>
        <v/>
      </c>
      <c r="F1194" s="14" t="str">
        <f>DETAIL!I1193</f>
        <v/>
      </c>
      <c r="G1194" s="14" t="str">
        <f>DETAIL!F1193</f>
        <v/>
      </c>
    </row>
    <row r="1195" spans="3:7" ht="18" customHeight="1" x14ac:dyDescent="0.25">
      <c r="C1195" s="14">
        <f>DETAIL!E1194</f>
        <v>0</v>
      </c>
      <c r="D1195" s="15" t="str">
        <f>DETAIL!G1194</f>
        <v/>
      </c>
      <c r="E1195" s="15" t="str">
        <f>DETAIL!H1194</f>
        <v/>
      </c>
      <c r="F1195" s="14" t="str">
        <f>DETAIL!I1194</f>
        <v/>
      </c>
      <c r="G1195" s="14" t="str">
        <f>DETAIL!F1194</f>
        <v/>
      </c>
    </row>
    <row r="1196" spans="3:7" ht="18" customHeight="1" x14ac:dyDescent="0.25">
      <c r="C1196" s="14">
        <f>DETAIL!E1195</f>
        <v>0</v>
      </c>
      <c r="D1196" s="15" t="str">
        <f>DETAIL!G1195</f>
        <v/>
      </c>
      <c r="E1196" s="15" t="str">
        <f>DETAIL!H1195</f>
        <v/>
      </c>
      <c r="F1196" s="14" t="str">
        <f>DETAIL!I1195</f>
        <v/>
      </c>
      <c r="G1196" s="14" t="str">
        <f>DETAIL!F1195</f>
        <v/>
      </c>
    </row>
    <row r="1197" spans="3:7" ht="18" customHeight="1" x14ac:dyDescent="0.25">
      <c r="C1197" s="14">
        <f>DETAIL!E1196</f>
        <v>0</v>
      </c>
      <c r="D1197" s="15" t="str">
        <f>DETAIL!G1196</f>
        <v/>
      </c>
      <c r="E1197" s="15" t="str">
        <f>DETAIL!H1196</f>
        <v/>
      </c>
      <c r="F1197" s="14" t="str">
        <f>DETAIL!I1196</f>
        <v/>
      </c>
      <c r="G1197" s="14" t="str">
        <f>DETAIL!F1196</f>
        <v/>
      </c>
    </row>
    <row r="1198" spans="3:7" ht="18" customHeight="1" x14ac:dyDescent="0.25">
      <c r="C1198" s="14">
        <f>DETAIL!E1197</f>
        <v>0</v>
      </c>
      <c r="D1198" s="15" t="str">
        <f>DETAIL!G1197</f>
        <v/>
      </c>
      <c r="E1198" s="15" t="str">
        <f>DETAIL!H1197</f>
        <v/>
      </c>
      <c r="F1198" s="14" t="str">
        <f>DETAIL!I1197</f>
        <v/>
      </c>
      <c r="G1198" s="14" t="str">
        <f>DETAIL!F1197</f>
        <v/>
      </c>
    </row>
    <row r="1199" spans="3:7" ht="18" customHeight="1" x14ac:dyDescent="0.25">
      <c r="C1199" s="14">
        <f>DETAIL!E1198</f>
        <v>0</v>
      </c>
      <c r="D1199" s="15" t="str">
        <f>DETAIL!G1198</f>
        <v/>
      </c>
      <c r="E1199" s="15" t="str">
        <f>DETAIL!H1198</f>
        <v/>
      </c>
      <c r="F1199" s="14" t="str">
        <f>DETAIL!I1198</f>
        <v/>
      </c>
      <c r="G1199" s="14" t="str">
        <f>DETAIL!F1198</f>
        <v/>
      </c>
    </row>
    <row r="1200" spans="3:7" ht="18" customHeight="1" x14ac:dyDescent="0.25">
      <c r="C1200" s="14">
        <f>DETAIL!E1199</f>
        <v>0</v>
      </c>
      <c r="D1200" s="15" t="str">
        <f>DETAIL!G1199</f>
        <v/>
      </c>
      <c r="E1200" s="15" t="str">
        <f>DETAIL!H1199</f>
        <v/>
      </c>
      <c r="F1200" s="14" t="str">
        <f>DETAIL!I1199</f>
        <v/>
      </c>
      <c r="G1200" s="14" t="str">
        <f>DETAIL!F1199</f>
        <v/>
      </c>
    </row>
    <row r="1201" spans="3:7" ht="18" customHeight="1" x14ac:dyDescent="0.25">
      <c r="C1201" s="14">
        <f>DETAIL!E1200</f>
        <v>0</v>
      </c>
      <c r="D1201" s="15" t="str">
        <f>DETAIL!G1200</f>
        <v/>
      </c>
      <c r="E1201" s="15" t="str">
        <f>DETAIL!H1200</f>
        <v/>
      </c>
      <c r="F1201" s="14" t="str">
        <f>DETAIL!I1200</f>
        <v/>
      </c>
      <c r="G1201" s="14" t="str">
        <f>DETAIL!F1200</f>
        <v/>
      </c>
    </row>
    <row r="1202" spans="3:7" ht="18" customHeight="1" x14ac:dyDescent="0.25">
      <c r="C1202" s="14">
        <f>DETAIL!E1201</f>
        <v>0</v>
      </c>
      <c r="D1202" s="15" t="str">
        <f>DETAIL!G1201</f>
        <v/>
      </c>
      <c r="E1202" s="15" t="str">
        <f>DETAIL!H1201</f>
        <v/>
      </c>
      <c r="F1202" s="14" t="str">
        <f>DETAIL!I1201</f>
        <v/>
      </c>
      <c r="G1202" s="14" t="str">
        <f>DETAIL!F1201</f>
        <v/>
      </c>
    </row>
    <row r="1203" spans="3:7" ht="18" customHeight="1" x14ac:dyDescent="0.25">
      <c r="C1203" s="14">
        <f>DETAIL!E1202</f>
        <v>0</v>
      </c>
      <c r="D1203" s="15" t="str">
        <f>DETAIL!G1202</f>
        <v/>
      </c>
      <c r="E1203" s="15" t="str">
        <f>DETAIL!H1202</f>
        <v/>
      </c>
      <c r="F1203" s="14" t="str">
        <f>DETAIL!I1202</f>
        <v/>
      </c>
      <c r="G1203" s="14" t="str">
        <f>DETAIL!F1202</f>
        <v/>
      </c>
    </row>
    <row r="1204" spans="3:7" ht="18" customHeight="1" x14ac:dyDescent="0.25">
      <c r="C1204" s="14">
        <f>DETAIL!E1203</f>
        <v>0</v>
      </c>
      <c r="D1204" s="15" t="str">
        <f>DETAIL!G1203</f>
        <v/>
      </c>
      <c r="E1204" s="15" t="str">
        <f>DETAIL!H1203</f>
        <v/>
      </c>
      <c r="F1204" s="14" t="str">
        <f>DETAIL!I1203</f>
        <v/>
      </c>
      <c r="G1204" s="14" t="str">
        <f>DETAIL!F1203</f>
        <v/>
      </c>
    </row>
    <row r="1205" spans="3:7" ht="18" customHeight="1" x14ac:dyDescent="0.25">
      <c r="C1205" s="14">
        <f>DETAIL!E1204</f>
        <v>0</v>
      </c>
      <c r="D1205" s="15" t="str">
        <f>DETAIL!G1204</f>
        <v/>
      </c>
      <c r="E1205" s="15" t="str">
        <f>DETAIL!H1204</f>
        <v/>
      </c>
      <c r="F1205" s="14" t="str">
        <f>DETAIL!I1204</f>
        <v/>
      </c>
      <c r="G1205" s="14" t="str">
        <f>DETAIL!F1204</f>
        <v/>
      </c>
    </row>
    <row r="1206" spans="3:7" ht="18" customHeight="1" x14ac:dyDescent="0.25">
      <c r="C1206" s="14">
        <f>DETAIL!E1205</f>
        <v>0</v>
      </c>
      <c r="D1206" s="15" t="str">
        <f>DETAIL!G1205</f>
        <v/>
      </c>
      <c r="E1206" s="15" t="str">
        <f>DETAIL!H1205</f>
        <v/>
      </c>
      <c r="F1206" s="14" t="str">
        <f>DETAIL!I1205</f>
        <v/>
      </c>
      <c r="G1206" s="14" t="str">
        <f>DETAIL!F1205</f>
        <v/>
      </c>
    </row>
    <row r="1207" spans="3:7" ht="18" customHeight="1" x14ac:dyDescent="0.25">
      <c r="C1207" s="14">
        <f>DETAIL!E1206</f>
        <v>0</v>
      </c>
      <c r="D1207" s="15" t="str">
        <f>DETAIL!G1206</f>
        <v/>
      </c>
      <c r="E1207" s="15" t="str">
        <f>DETAIL!H1206</f>
        <v/>
      </c>
      <c r="F1207" s="14" t="str">
        <f>DETAIL!I1206</f>
        <v/>
      </c>
      <c r="G1207" s="14" t="str">
        <f>DETAIL!F1206</f>
        <v/>
      </c>
    </row>
    <row r="1208" spans="3:7" ht="18" customHeight="1" x14ac:dyDescent="0.25">
      <c r="C1208" s="14">
        <f>DETAIL!E1207</f>
        <v>0</v>
      </c>
      <c r="D1208" s="15" t="str">
        <f>DETAIL!G1207</f>
        <v/>
      </c>
      <c r="E1208" s="15" t="str">
        <f>DETAIL!H1207</f>
        <v/>
      </c>
      <c r="F1208" s="14" t="str">
        <f>DETAIL!I1207</f>
        <v/>
      </c>
      <c r="G1208" s="14" t="str">
        <f>DETAIL!F1207</f>
        <v/>
      </c>
    </row>
    <row r="1209" spans="3:7" ht="18" customHeight="1" x14ac:dyDescent="0.25">
      <c r="C1209" s="14">
        <f>DETAIL!E1208</f>
        <v>0</v>
      </c>
      <c r="D1209" s="15" t="str">
        <f>DETAIL!G1208</f>
        <v/>
      </c>
      <c r="E1209" s="15" t="str">
        <f>DETAIL!H1208</f>
        <v/>
      </c>
      <c r="F1209" s="14" t="str">
        <f>DETAIL!I1208</f>
        <v/>
      </c>
      <c r="G1209" s="14" t="str">
        <f>DETAIL!F1208</f>
        <v/>
      </c>
    </row>
    <row r="1210" spans="3:7" ht="18" customHeight="1" x14ac:dyDescent="0.25">
      <c r="C1210" s="14">
        <f>DETAIL!E1209</f>
        <v>0</v>
      </c>
      <c r="D1210" s="15" t="str">
        <f>DETAIL!G1209</f>
        <v/>
      </c>
      <c r="E1210" s="15" t="str">
        <f>DETAIL!H1209</f>
        <v/>
      </c>
      <c r="F1210" s="14" t="str">
        <f>DETAIL!I1209</f>
        <v/>
      </c>
      <c r="G1210" s="14" t="str">
        <f>DETAIL!F1209</f>
        <v/>
      </c>
    </row>
    <row r="1211" spans="3:7" ht="18" customHeight="1" x14ac:dyDescent="0.25">
      <c r="C1211" s="14">
        <f>DETAIL!E1210</f>
        <v>0</v>
      </c>
      <c r="D1211" s="15" t="str">
        <f>DETAIL!G1210</f>
        <v/>
      </c>
      <c r="E1211" s="15" t="str">
        <f>DETAIL!H1210</f>
        <v/>
      </c>
      <c r="F1211" s="14" t="str">
        <f>DETAIL!I1210</f>
        <v/>
      </c>
      <c r="G1211" s="14" t="str">
        <f>DETAIL!F1210</f>
        <v/>
      </c>
    </row>
    <row r="1212" spans="3:7" ht="18" customHeight="1" x14ac:dyDescent="0.25">
      <c r="C1212" s="14">
        <f>DETAIL!E1211</f>
        <v>0</v>
      </c>
      <c r="D1212" s="15" t="str">
        <f>DETAIL!G1211</f>
        <v/>
      </c>
      <c r="E1212" s="15" t="str">
        <f>DETAIL!H1211</f>
        <v/>
      </c>
      <c r="F1212" s="14" t="str">
        <f>DETAIL!I1211</f>
        <v/>
      </c>
      <c r="G1212" s="14" t="str">
        <f>DETAIL!F1211</f>
        <v/>
      </c>
    </row>
    <row r="1213" spans="3:7" ht="18" customHeight="1" x14ac:dyDescent="0.25">
      <c r="C1213" s="14">
        <f>DETAIL!E1212</f>
        <v>0</v>
      </c>
      <c r="D1213" s="15" t="str">
        <f>DETAIL!G1212</f>
        <v/>
      </c>
      <c r="E1213" s="15" t="str">
        <f>DETAIL!H1212</f>
        <v/>
      </c>
      <c r="F1213" s="14" t="str">
        <f>DETAIL!I1212</f>
        <v/>
      </c>
      <c r="G1213" s="14" t="str">
        <f>DETAIL!F1212</f>
        <v/>
      </c>
    </row>
    <row r="1214" spans="3:7" ht="18" customHeight="1" x14ac:dyDescent="0.25">
      <c r="C1214" s="14">
        <f>DETAIL!E1213</f>
        <v>0</v>
      </c>
      <c r="D1214" s="15" t="str">
        <f>DETAIL!G1213</f>
        <v/>
      </c>
      <c r="E1214" s="15" t="str">
        <f>DETAIL!H1213</f>
        <v/>
      </c>
      <c r="F1214" s="14" t="str">
        <f>DETAIL!I1213</f>
        <v/>
      </c>
      <c r="G1214" s="14" t="str">
        <f>DETAIL!F1213</f>
        <v/>
      </c>
    </row>
    <row r="1215" spans="3:7" ht="18" customHeight="1" x14ac:dyDescent="0.25">
      <c r="C1215" s="14">
        <f>DETAIL!E1214</f>
        <v>0</v>
      </c>
      <c r="D1215" s="15" t="str">
        <f>DETAIL!G1214</f>
        <v/>
      </c>
      <c r="E1215" s="15" t="str">
        <f>DETAIL!H1214</f>
        <v/>
      </c>
      <c r="F1215" s="14" t="str">
        <f>DETAIL!I1214</f>
        <v/>
      </c>
      <c r="G1215" s="14" t="str">
        <f>DETAIL!F1214</f>
        <v/>
      </c>
    </row>
    <row r="1216" spans="3:7" ht="18" customHeight="1" x14ac:dyDescent="0.25">
      <c r="C1216" s="14">
        <f>DETAIL!E1215</f>
        <v>0</v>
      </c>
      <c r="D1216" s="15" t="str">
        <f>DETAIL!G1215</f>
        <v/>
      </c>
      <c r="E1216" s="15" t="str">
        <f>DETAIL!H1215</f>
        <v/>
      </c>
      <c r="F1216" s="14" t="str">
        <f>DETAIL!I1215</f>
        <v/>
      </c>
      <c r="G1216" s="14" t="str">
        <f>DETAIL!F1215</f>
        <v/>
      </c>
    </row>
    <row r="1217" spans="3:7" ht="18" customHeight="1" x14ac:dyDescent="0.25">
      <c r="C1217" s="14">
        <f>DETAIL!E1216</f>
        <v>0</v>
      </c>
      <c r="D1217" s="15" t="str">
        <f>DETAIL!G1216</f>
        <v/>
      </c>
      <c r="E1217" s="15" t="str">
        <f>DETAIL!H1216</f>
        <v/>
      </c>
      <c r="F1217" s="14" t="str">
        <f>DETAIL!I1216</f>
        <v/>
      </c>
      <c r="G1217" s="14" t="str">
        <f>DETAIL!F1216</f>
        <v/>
      </c>
    </row>
    <row r="1218" spans="3:7" ht="18" customHeight="1" x14ac:dyDescent="0.25">
      <c r="C1218" s="14">
        <f>DETAIL!E1217</f>
        <v>0</v>
      </c>
      <c r="D1218" s="15" t="str">
        <f>DETAIL!G1217</f>
        <v/>
      </c>
      <c r="E1218" s="15" t="str">
        <f>DETAIL!H1217</f>
        <v/>
      </c>
      <c r="F1218" s="14" t="str">
        <f>DETAIL!I1217</f>
        <v/>
      </c>
      <c r="G1218" s="14" t="str">
        <f>DETAIL!F1217</f>
        <v/>
      </c>
    </row>
    <row r="1219" spans="3:7" ht="18" customHeight="1" x14ac:dyDescent="0.25">
      <c r="C1219" s="14">
        <f>DETAIL!E1218</f>
        <v>0</v>
      </c>
      <c r="D1219" s="15" t="str">
        <f>DETAIL!G1218</f>
        <v/>
      </c>
      <c r="E1219" s="15" t="str">
        <f>DETAIL!H1218</f>
        <v/>
      </c>
      <c r="F1219" s="14" t="str">
        <f>DETAIL!I1218</f>
        <v/>
      </c>
      <c r="G1219" s="14" t="str">
        <f>DETAIL!F1218</f>
        <v/>
      </c>
    </row>
    <row r="1220" spans="3:7" ht="18" customHeight="1" x14ac:dyDescent="0.25">
      <c r="C1220" s="14">
        <f>DETAIL!E1219</f>
        <v>0</v>
      </c>
      <c r="D1220" s="15" t="str">
        <f>DETAIL!G1219</f>
        <v/>
      </c>
      <c r="E1220" s="15" t="str">
        <f>DETAIL!H1219</f>
        <v/>
      </c>
      <c r="F1220" s="14" t="str">
        <f>DETAIL!I1219</f>
        <v/>
      </c>
      <c r="G1220" s="14" t="str">
        <f>DETAIL!F1219</f>
        <v/>
      </c>
    </row>
    <row r="1221" spans="3:7" ht="18" customHeight="1" x14ac:dyDescent="0.25">
      <c r="C1221" s="14">
        <f>DETAIL!E1220</f>
        <v>0</v>
      </c>
      <c r="D1221" s="15" t="str">
        <f>DETAIL!G1220</f>
        <v/>
      </c>
      <c r="E1221" s="15" t="str">
        <f>DETAIL!H1220</f>
        <v/>
      </c>
      <c r="F1221" s="14" t="str">
        <f>DETAIL!I1220</f>
        <v/>
      </c>
      <c r="G1221" s="14" t="str">
        <f>DETAIL!F1220</f>
        <v/>
      </c>
    </row>
    <row r="1222" spans="3:7" ht="18" customHeight="1" x14ac:dyDescent="0.25">
      <c r="C1222" s="14">
        <f>DETAIL!E1221</f>
        <v>0</v>
      </c>
      <c r="D1222" s="15" t="str">
        <f>DETAIL!G1221</f>
        <v/>
      </c>
      <c r="E1222" s="15" t="str">
        <f>DETAIL!H1221</f>
        <v/>
      </c>
      <c r="F1222" s="14" t="str">
        <f>DETAIL!I1221</f>
        <v/>
      </c>
      <c r="G1222" s="14" t="str">
        <f>DETAIL!F1221</f>
        <v/>
      </c>
    </row>
    <row r="1223" spans="3:7" ht="18" customHeight="1" x14ac:dyDescent="0.25">
      <c r="C1223" s="14">
        <f>DETAIL!E1222</f>
        <v>0</v>
      </c>
      <c r="D1223" s="15" t="str">
        <f>DETAIL!G1222</f>
        <v/>
      </c>
      <c r="E1223" s="15" t="str">
        <f>DETAIL!H1222</f>
        <v/>
      </c>
      <c r="F1223" s="14" t="str">
        <f>DETAIL!I1222</f>
        <v/>
      </c>
      <c r="G1223" s="14" t="str">
        <f>DETAIL!F1222</f>
        <v/>
      </c>
    </row>
    <row r="1224" spans="3:7" ht="18" customHeight="1" x14ac:dyDescent="0.25">
      <c r="C1224" s="14">
        <f>DETAIL!E1223</f>
        <v>0</v>
      </c>
      <c r="D1224" s="15" t="str">
        <f>DETAIL!G1223</f>
        <v/>
      </c>
      <c r="E1224" s="15" t="str">
        <f>DETAIL!H1223</f>
        <v/>
      </c>
      <c r="F1224" s="14" t="str">
        <f>DETAIL!I1223</f>
        <v/>
      </c>
      <c r="G1224" s="14" t="str">
        <f>DETAIL!F1223</f>
        <v/>
      </c>
    </row>
    <row r="1225" spans="3:7" ht="18" customHeight="1" x14ac:dyDescent="0.25">
      <c r="C1225" s="14">
        <f>DETAIL!E1224</f>
        <v>0</v>
      </c>
      <c r="D1225" s="15" t="str">
        <f>DETAIL!G1224</f>
        <v/>
      </c>
      <c r="E1225" s="15" t="str">
        <f>DETAIL!H1224</f>
        <v/>
      </c>
      <c r="F1225" s="14" t="str">
        <f>DETAIL!I1224</f>
        <v/>
      </c>
      <c r="G1225" s="14" t="str">
        <f>DETAIL!F1224</f>
        <v/>
      </c>
    </row>
    <row r="1226" spans="3:7" ht="18" customHeight="1" x14ac:dyDescent="0.25">
      <c r="C1226" s="14">
        <f>DETAIL!E1225</f>
        <v>0</v>
      </c>
      <c r="D1226" s="15" t="str">
        <f>DETAIL!G1225</f>
        <v/>
      </c>
      <c r="E1226" s="15" t="str">
        <f>DETAIL!H1225</f>
        <v/>
      </c>
      <c r="F1226" s="14" t="str">
        <f>DETAIL!I1225</f>
        <v/>
      </c>
      <c r="G1226" s="14" t="str">
        <f>DETAIL!F1225</f>
        <v/>
      </c>
    </row>
    <row r="1227" spans="3:7" ht="18" customHeight="1" x14ac:dyDescent="0.25">
      <c r="C1227" s="14">
        <f>DETAIL!E1226</f>
        <v>0</v>
      </c>
      <c r="D1227" s="15" t="str">
        <f>DETAIL!G1226</f>
        <v/>
      </c>
      <c r="E1227" s="15" t="str">
        <f>DETAIL!H1226</f>
        <v/>
      </c>
      <c r="F1227" s="14" t="str">
        <f>DETAIL!I1226</f>
        <v/>
      </c>
      <c r="G1227" s="14" t="str">
        <f>DETAIL!F1226</f>
        <v/>
      </c>
    </row>
    <row r="1228" spans="3:7" ht="18" customHeight="1" x14ac:dyDescent="0.25">
      <c r="C1228" s="14">
        <f>DETAIL!E1227</f>
        <v>0</v>
      </c>
      <c r="D1228" s="15" t="str">
        <f>DETAIL!G1227</f>
        <v/>
      </c>
      <c r="E1228" s="15" t="str">
        <f>DETAIL!H1227</f>
        <v/>
      </c>
      <c r="F1228" s="14" t="str">
        <f>DETAIL!I1227</f>
        <v/>
      </c>
      <c r="G1228" s="14" t="str">
        <f>DETAIL!F1227</f>
        <v/>
      </c>
    </row>
    <row r="1229" spans="3:7" ht="18" customHeight="1" x14ac:dyDescent="0.25">
      <c r="C1229" s="14">
        <f>DETAIL!E1228</f>
        <v>0</v>
      </c>
      <c r="D1229" s="15" t="str">
        <f>DETAIL!G1228</f>
        <v/>
      </c>
      <c r="E1229" s="15" t="str">
        <f>DETAIL!H1228</f>
        <v/>
      </c>
      <c r="F1229" s="14" t="str">
        <f>DETAIL!I1228</f>
        <v/>
      </c>
      <c r="G1229" s="14" t="str">
        <f>DETAIL!F1228</f>
        <v/>
      </c>
    </row>
    <row r="1230" spans="3:7" ht="18" customHeight="1" x14ac:dyDescent="0.25">
      <c r="C1230" s="14">
        <f>DETAIL!E1229</f>
        <v>0</v>
      </c>
      <c r="D1230" s="15" t="str">
        <f>DETAIL!G1229</f>
        <v/>
      </c>
      <c r="E1230" s="15" t="str">
        <f>DETAIL!H1229</f>
        <v/>
      </c>
      <c r="F1230" s="14" t="str">
        <f>DETAIL!I1229</f>
        <v/>
      </c>
      <c r="G1230" s="14" t="str">
        <f>DETAIL!F1229</f>
        <v/>
      </c>
    </row>
    <row r="1231" spans="3:7" ht="18" customHeight="1" x14ac:dyDescent="0.25">
      <c r="C1231" s="14">
        <f>DETAIL!E1230</f>
        <v>0</v>
      </c>
      <c r="D1231" s="15" t="str">
        <f>DETAIL!G1230</f>
        <v/>
      </c>
      <c r="E1231" s="15" t="str">
        <f>DETAIL!H1230</f>
        <v/>
      </c>
      <c r="F1231" s="14" t="str">
        <f>DETAIL!I1230</f>
        <v/>
      </c>
      <c r="G1231" s="14" t="str">
        <f>DETAIL!F1230</f>
        <v/>
      </c>
    </row>
    <row r="1232" spans="3:7" ht="18" customHeight="1" x14ac:dyDescent="0.25">
      <c r="C1232" s="14">
        <f>DETAIL!E1231</f>
        <v>0</v>
      </c>
      <c r="D1232" s="15" t="str">
        <f>DETAIL!G1231</f>
        <v/>
      </c>
      <c r="E1232" s="15" t="str">
        <f>DETAIL!H1231</f>
        <v/>
      </c>
      <c r="F1232" s="14" t="str">
        <f>DETAIL!I1231</f>
        <v/>
      </c>
      <c r="G1232" s="14" t="str">
        <f>DETAIL!F1231</f>
        <v/>
      </c>
    </row>
    <row r="1233" spans="3:7" ht="18" customHeight="1" x14ac:dyDescent="0.25">
      <c r="C1233" s="14">
        <f>DETAIL!E1232</f>
        <v>0</v>
      </c>
      <c r="D1233" s="15" t="str">
        <f>DETAIL!G1232</f>
        <v/>
      </c>
      <c r="E1233" s="15" t="str">
        <f>DETAIL!H1232</f>
        <v/>
      </c>
      <c r="F1233" s="14" t="str">
        <f>DETAIL!I1232</f>
        <v/>
      </c>
      <c r="G1233" s="14" t="str">
        <f>DETAIL!F1232</f>
        <v/>
      </c>
    </row>
    <row r="1234" spans="3:7" ht="18" customHeight="1" x14ac:dyDescent="0.25">
      <c r="C1234" s="14">
        <f>DETAIL!E1233</f>
        <v>0</v>
      </c>
      <c r="D1234" s="15" t="str">
        <f>DETAIL!G1233</f>
        <v/>
      </c>
      <c r="E1234" s="15" t="str">
        <f>DETAIL!H1233</f>
        <v/>
      </c>
      <c r="F1234" s="14" t="str">
        <f>DETAIL!I1233</f>
        <v/>
      </c>
      <c r="G1234" s="14" t="str">
        <f>DETAIL!F1233</f>
        <v/>
      </c>
    </row>
    <row r="1235" spans="3:7" ht="18" customHeight="1" x14ac:dyDescent="0.25">
      <c r="C1235" s="14">
        <f>DETAIL!E1234</f>
        <v>0</v>
      </c>
      <c r="D1235" s="15" t="str">
        <f>DETAIL!G1234</f>
        <v/>
      </c>
      <c r="E1235" s="15" t="str">
        <f>DETAIL!H1234</f>
        <v/>
      </c>
      <c r="F1235" s="14" t="str">
        <f>DETAIL!I1234</f>
        <v/>
      </c>
      <c r="G1235" s="14" t="str">
        <f>DETAIL!F1234</f>
        <v/>
      </c>
    </row>
    <row r="1236" spans="3:7" ht="18" customHeight="1" x14ac:dyDescent="0.25">
      <c r="C1236" s="14">
        <f>DETAIL!E1235</f>
        <v>0</v>
      </c>
      <c r="D1236" s="15" t="str">
        <f>DETAIL!G1235</f>
        <v/>
      </c>
      <c r="E1236" s="15" t="str">
        <f>DETAIL!H1235</f>
        <v/>
      </c>
      <c r="F1236" s="14" t="str">
        <f>DETAIL!I1235</f>
        <v/>
      </c>
      <c r="G1236" s="14" t="str">
        <f>DETAIL!F1235</f>
        <v/>
      </c>
    </row>
    <row r="1237" spans="3:7" ht="18" customHeight="1" x14ac:dyDescent="0.25">
      <c r="C1237" s="14">
        <f>DETAIL!E1236</f>
        <v>0</v>
      </c>
      <c r="D1237" s="15" t="str">
        <f>DETAIL!G1236</f>
        <v/>
      </c>
      <c r="E1237" s="15" t="str">
        <f>DETAIL!H1236</f>
        <v/>
      </c>
      <c r="F1237" s="14" t="str">
        <f>DETAIL!I1236</f>
        <v/>
      </c>
      <c r="G1237" s="14" t="str">
        <f>DETAIL!F1236</f>
        <v/>
      </c>
    </row>
    <row r="1238" spans="3:7" ht="18" customHeight="1" x14ac:dyDescent="0.25">
      <c r="C1238" s="14">
        <f>DETAIL!E1237</f>
        <v>0</v>
      </c>
      <c r="D1238" s="15" t="str">
        <f>DETAIL!G1237</f>
        <v/>
      </c>
      <c r="E1238" s="15" t="str">
        <f>DETAIL!H1237</f>
        <v/>
      </c>
      <c r="F1238" s="14" t="str">
        <f>DETAIL!I1237</f>
        <v/>
      </c>
      <c r="G1238" s="14" t="str">
        <f>DETAIL!F1237</f>
        <v/>
      </c>
    </row>
    <row r="1239" spans="3:7" ht="18" customHeight="1" x14ac:dyDescent="0.25">
      <c r="C1239" s="14">
        <f>DETAIL!E1238</f>
        <v>0</v>
      </c>
      <c r="D1239" s="15" t="str">
        <f>DETAIL!G1238</f>
        <v/>
      </c>
      <c r="E1239" s="15" t="str">
        <f>DETAIL!H1238</f>
        <v/>
      </c>
      <c r="F1239" s="14" t="str">
        <f>DETAIL!I1238</f>
        <v/>
      </c>
      <c r="G1239" s="14" t="str">
        <f>DETAIL!F1238</f>
        <v/>
      </c>
    </row>
    <row r="1240" spans="3:7" ht="18" customHeight="1" x14ac:dyDescent="0.25">
      <c r="C1240" s="14">
        <f>DETAIL!E1239</f>
        <v>0</v>
      </c>
      <c r="D1240" s="15" t="str">
        <f>DETAIL!G1239</f>
        <v/>
      </c>
      <c r="E1240" s="15" t="str">
        <f>DETAIL!H1239</f>
        <v/>
      </c>
      <c r="F1240" s="14" t="str">
        <f>DETAIL!I1239</f>
        <v/>
      </c>
      <c r="G1240" s="14" t="str">
        <f>DETAIL!F1239</f>
        <v/>
      </c>
    </row>
    <row r="1241" spans="3:7" ht="18" customHeight="1" x14ac:dyDescent="0.25">
      <c r="C1241" s="14">
        <f>DETAIL!E1240</f>
        <v>0</v>
      </c>
      <c r="D1241" s="15" t="str">
        <f>DETAIL!G1240</f>
        <v/>
      </c>
      <c r="E1241" s="15" t="str">
        <f>DETAIL!H1240</f>
        <v/>
      </c>
      <c r="F1241" s="14" t="str">
        <f>DETAIL!I1240</f>
        <v/>
      </c>
      <c r="G1241" s="14" t="str">
        <f>DETAIL!F1240</f>
        <v/>
      </c>
    </row>
    <row r="1242" spans="3:7" ht="18" customHeight="1" x14ac:dyDescent="0.25">
      <c r="C1242" s="14">
        <f>DETAIL!E1241</f>
        <v>0</v>
      </c>
      <c r="D1242" s="15" t="str">
        <f>DETAIL!G1241</f>
        <v/>
      </c>
      <c r="E1242" s="15" t="str">
        <f>DETAIL!H1241</f>
        <v/>
      </c>
      <c r="F1242" s="14" t="str">
        <f>DETAIL!I1241</f>
        <v/>
      </c>
      <c r="G1242" s="14" t="str">
        <f>DETAIL!F1241</f>
        <v/>
      </c>
    </row>
    <row r="1243" spans="3:7" ht="18" customHeight="1" x14ac:dyDescent="0.25">
      <c r="C1243" s="14">
        <f>DETAIL!E1242</f>
        <v>0</v>
      </c>
      <c r="D1243" s="15" t="str">
        <f>DETAIL!G1242</f>
        <v/>
      </c>
      <c r="E1243" s="15" t="str">
        <f>DETAIL!H1242</f>
        <v/>
      </c>
      <c r="F1243" s="14" t="str">
        <f>DETAIL!I1242</f>
        <v/>
      </c>
      <c r="G1243" s="14" t="str">
        <f>DETAIL!F1242</f>
        <v/>
      </c>
    </row>
    <row r="1244" spans="3:7" ht="18" customHeight="1" x14ac:dyDescent="0.25">
      <c r="C1244" s="14">
        <f>DETAIL!E1243</f>
        <v>0</v>
      </c>
      <c r="D1244" s="15" t="str">
        <f>DETAIL!G1243</f>
        <v/>
      </c>
      <c r="E1244" s="15" t="str">
        <f>DETAIL!H1243</f>
        <v/>
      </c>
      <c r="F1244" s="14" t="str">
        <f>DETAIL!I1243</f>
        <v/>
      </c>
      <c r="G1244" s="14" t="str">
        <f>DETAIL!F1243</f>
        <v/>
      </c>
    </row>
    <row r="1245" spans="3:7" ht="18" customHeight="1" x14ac:dyDescent="0.25">
      <c r="C1245" s="14">
        <f>DETAIL!E1244</f>
        <v>0</v>
      </c>
      <c r="D1245" s="15" t="str">
        <f>DETAIL!G1244</f>
        <v/>
      </c>
      <c r="E1245" s="15" t="str">
        <f>DETAIL!H1244</f>
        <v/>
      </c>
      <c r="F1245" s="14" t="str">
        <f>DETAIL!I1244</f>
        <v/>
      </c>
      <c r="G1245" s="14" t="str">
        <f>DETAIL!F1244</f>
        <v/>
      </c>
    </row>
    <row r="1246" spans="3:7" ht="18" customHeight="1" x14ac:dyDescent="0.25">
      <c r="C1246" s="14">
        <f>DETAIL!E1245</f>
        <v>0</v>
      </c>
      <c r="D1246" s="15" t="str">
        <f>DETAIL!G1245</f>
        <v/>
      </c>
      <c r="E1246" s="15" t="str">
        <f>DETAIL!H1245</f>
        <v/>
      </c>
      <c r="F1246" s="14" t="str">
        <f>DETAIL!I1245</f>
        <v/>
      </c>
      <c r="G1246" s="14" t="str">
        <f>DETAIL!F1245</f>
        <v/>
      </c>
    </row>
    <row r="1247" spans="3:7" ht="18" customHeight="1" x14ac:dyDescent="0.25">
      <c r="C1247" s="14">
        <f>DETAIL!E1246</f>
        <v>0</v>
      </c>
      <c r="D1247" s="15" t="str">
        <f>DETAIL!G1246</f>
        <v/>
      </c>
      <c r="E1247" s="15" t="str">
        <f>DETAIL!H1246</f>
        <v/>
      </c>
      <c r="F1247" s="14" t="str">
        <f>DETAIL!I1246</f>
        <v/>
      </c>
      <c r="G1247" s="14" t="str">
        <f>DETAIL!F1246</f>
        <v/>
      </c>
    </row>
    <row r="1248" spans="3:7" ht="18" customHeight="1" x14ac:dyDescent="0.25">
      <c r="C1248" s="14">
        <f>DETAIL!E1247</f>
        <v>0</v>
      </c>
      <c r="D1248" s="15" t="str">
        <f>DETAIL!G1247</f>
        <v/>
      </c>
      <c r="E1248" s="15" t="str">
        <f>DETAIL!H1247</f>
        <v/>
      </c>
      <c r="F1248" s="14" t="str">
        <f>DETAIL!I1247</f>
        <v/>
      </c>
      <c r="G1248" s="14" t="str">
        <f>DETAIL!F1247</f>
        <v/>
      </c>
    </row>
    <row r="1249" spans="3:7" ht="18" customHeight="1" x14ac:dyDescent="0.25">
      <c r="C1249" s="14">
        <f>DETAIL!E1248</f>
        <v>0</v>
      </c>
      <c r="D1249" s="15" t="str">
        <f>DETAIL!G1248</f>
        <v/>
      </c>
      <c r="E1249" s="15" t="str">
        <f>DETAIL!H1248</f>
        <v/>
      </c>
      <c r="F1249" s="14" t="str">
        <f>DETAIL!I1248</f>
        <v/>
      </c>
      <c r="G1249" s="14" t="str">
        <f>DETAIL!F1248</f>
        <v/>
      </c>
    </row>
    <row r="1250" spans="3:7" ht="18" customHeight="1" x14ac:dyDescent="0.25">
      <c r="C1250" s="14">
        <f>DETAIL!E1249</f>
        <v>0</v>
      </c>
      <c r="D1250" s="15" t="str">
        <f>DETAIL!G1249</f>
        <v/>
      </c>
      <c r="E1250" s="15" t="str">
        <f>DETAIL!H1249</f>
        <v/>
      </c>
      <c r="F1250" s="14" t="str">
        <f>DETAIL!I1249</f>
        <v/>
      </c>
      <c r="G1250" s="14" t="str">
        <f>DETAIL!F1249</f>
        <v/>
      </c>
    </row>
    <row r="1251" spans="3:7" ht="18" customHeight="1" x14ac:dyDescent="0.25">
      <c r="C1251" s="14">
        <f>DETAIL!E1250</f>
        <v>0</v>
      </c>
      <c r="D1251" s="15" t="str">
        <f>DETAIL!G1250</f>
        <v/>
      </c>
      <c r="E1251" s="15" t="str">
        <f>DETAIL!H1250</f>
        <v/>
      </c>
      <c r="F1251" s="14" t="str">
        <f>DETAIL!I1250</f>
        <v/>
      </c>
      <c r="G1251" s="14" t="str">
        <f>DETAIL!F1250</f>
        <v/>
      </c>
    </row>
    <row r="1252" spans="3:7" ht="18" customHeight="1" x14ac:dyDescent="0.25">
      <c r="C1252" s="14">
        <f>DETAIL!E1251</f>
        <v>0</v>
      </c>
      <c r="D1252" s="15" t="str">
        <f>DETAIL!G1251</f>
        <v/>
      </c>
      <c r="E1252" s="15" t="str">
        <f>DETAIL!H1251</f>
        <v/>
      </c>
      <c r="F1252" s="14" t="str">
        <f>DETAIL!I1251</f>
        <v/>
      </c>
      <c r="G1252" s="14" t="str">
        <f>DETAIL!F1251</f>
        <v/>
      </c>
    </row>
    <row r="1253" spans="3:7" ht="18" customHeight="1" x14ac:dyDescent="0.25">
      <c r="C1253" s="14">
        <f>DETAIL!E1252</f>
        <v>0</v>
      </c>
      <c r="D1253" s="15" t="str">
        <f>DETAIL!G1252</f>
        <v/>
      </c>
      <c r="E1253" s="15" t="str">
        <f>DETAIL!H1252</f>
        <v/>
      </c>
      <c r="F1253" s="14" t="str">
        <f>DETAIL!I1252</f>
        <v/>
      </c>
      <c r="G1253" s="14" t="str">
        <f>DETAIL!F1252</f>
        <v/>
      </c>
    </row>
    <row r="1254" spans="3:7" ht="18" customHeight="1" x14ac:dyDescent="0.25">
      <c r="C1254" s="14">
        <f>DETAIL!E1253</f>
        <v>0</v>
      </c>
      <c r="D1254" s="15" t="str">
        <f>DETAIL!G1253</f>
        <v/>
      </c>
      <c r="E1254" s="15" t="str">
        <f>DETAIL!H1253</f>
        <v/>
      </c>
      <c r="F1254" s="14" t="str">
        <f>DETAIL!I1253</f>
        <v/>
      </c>
      <c r="G1254" s="14" t="str">
        <f>DETAIL!F1253</f>
        <v/>
      </c>
    </row>
    <row r="1255" spans="3:7" ht="18" customHeight="1" x14ac:dyDescent="0.25">
      <c r="C1255" s="14">
        <f>DETAIL!E1254</f>
        <v>0</v>
      </c>
      <c r="D1255" s="15" t="str">
        <f>DETAIL!G1254</f>
        <v/>
      </c>
      <c r="E1255" s="15" t="str">
        <f>DETAIL!H1254</f>
        <v/>
      </c>
      <c r="F1255" s="14" t="str">
        <f>DETAIL!I1254</f>
        <v/>
      </c>
      <c r="G1255" s="14" t="str">
        <f>DETAIL!F1254</f>
        <v/>
      </c>
    </row>
    <row r="1256" spans="3:7" ht="18" customHeight="1" x14ac:dyDescent="0.25">
      <c r="C1256" s="14">
        <f>DETAIL!E1255</f>
        <v>0</v>
      </c>
      <c r="D1256" s="15" t="str">
        <f>DETAIL!G1255</f>
        <v/>
      </c>
      <c r="E1256" s="15" t="str">
        <f>DETAIL!H1255</f>
        <v/>
      </c>
      <c r="F1256" s="14" t="str">
        <f>DETAIL!I1255</f>
        <v/>
      </c>
      <c r="G1256" s="14" t="str">
        <f>DETAIL!F1255</f>
        <v/>
      </c>
    </row>
    <row r="1257" spans="3:7" ht="18" customHeight="1" x14ac:dyDescent="0.25">
      <c r="C1257" s="14">
        <f>DETAIL!E1256</f>
        <v>0</v>
      </c>
      <c r="D1257" s="15" t="str">
        <f>DETAIL!G1256</f>
        <v/>
      </c>
      <c r="E1257" s="15" t="str">
        <f>DETAIL!H1256</f>
        <v/>
      </c>
      <c r="F1257" s="14" t="str">
        <f>DETAIL!I1256</f>
        <v/>
      </c>
      <c r="G1257" s="14" t="str">
        <f>DETAIL!F1256</f>
        <v/>
      </c>
    </row>
    <row r="1258" spans="3:7" ht="18" customHeight="1" x14ac:dyDescent="0.25">
      <c r="C1258" s="14">
        <f>DETAIL!E1257</f>
        <v>0</v>
      </c>
      <c r="D1258" s="15" t="str">
        <f>DETAIL!G1257</f>
        <v/>
      </c>
      <c r="E1258" s="15" t="str">
        <f>DETAIL!H1257</f>
        <v/>
      </c>
      <c r="F1258" s="14" t="str">
        <f>DETAIL!I1257</f>
        <v/>
      </c>
      <c r="G1258" s="14" t="str">
        <f>DETAIL!F1257</f>
        <v/>
      </c>
    </row>
    <row r="1259" spans="3:7" ht="18" customHeight="1" x14ac:dyDescent="0.25">
      <c r="C1259" s="14">
        <f>DETAIL!E1258</f>
        <v>0</v>
      </c>
      <c r="D1259" s="15" t="str">
        <f>DETAIL!G1258</f>
        <v/>
      </c>
      <c r="E1259" s="15" t="str">
        <f>DETAIL!H1258</f>
        <v/>
      </c>
      <c r="F1259" s="14" t="str">
        <f>DETAIL!I1258</f>
        <v/>
      </c>
      <c r="G1259" s="14" t="str">
        <f>DETAIL!F1258</f>
        <v/>
      </c>
    </row>
    <row r="1260" spans="3:7" ht="18" customHeight="1" x14ac:dyDescent="0.25">
      <c r="C1260" s="14">
        <f>DETAIL!E1259</f>
        <v>0</v>
      </c>
      <c r="D1260" s="15" t="str">
        <f>DETAIL!G1259</f>
        <v/>
      </c>
      <c r="E1260" s="15" t="str">
        <f>DETAIL!H1259</f>
        <v/>
      </c>
      <c r="F1260" s="14" t="str">
        <f>DETAIL!I1259</f>
        <v/>
      </c>
      <c r="G1260" s="14" t="str">
        <f>DETAIL!F1259</f>
        <v/>
      </c>
    </row>
    <row r="1261" spans="3:7" ht="18" customHeight="1" x14ac:dyDescent="0.25">
      <c r="C1261" s="14">
        <f>DETAIL!E1260</f>
        <v>0</v>
      </c>
      <c r="D1261" s="15" t="str">
        <f>DETAIL!G1260</f>
        <v/>
      </c>
      <c r="E1261" s="15" t="str">
        <f>DETAIL!H1260</f>
        <v/>
      </c>
      <c r="F1261" s="14" t="str">
        <f>DETAIL!I1260</f>
        <v/>
      </c>
      <c r="G1261" s="14" t="str">
        <f>DETAIL!F1260</f>
        <v/>
      </c>
    </row>
    <row r="1262" spans="3:7" ht="18" customHeight="1" x14ac:dyDescent="0.25">
      <c r="C1262" s="14">
        <f>DETAIL!E1261</f>
        <v>0</v>
      </c>
      <c r="D1262" s="15" t="str">
        <f>DETAIL!G1261</f>
        <v/>
      </c>
      <c r="E1262" s="15" t="str">
        <f>DETAIL!H1261</f>
        <v/>
      </c>
      <c r="F1262" s="14" t="str">
        <f>DETAIL!I1261</f>
        <v/>
      </c>
      <c r="G1262" s="14" t="str">
        <f>DETAIL!F1261</f>
        <v/>
      </c>
    </row>
    <row r="1263" spans="3:7" ht="18" customHeight="1" x14ac:dyDescent="0.25">
      <c r="C1263" s="14">
        <f>DETAIL!E1262</f>
        <v>0</v>
      </c>
      <c r="D1263" s="15" t="str">
        <f>DETAIL!G1262</f>
        <v/>
      </c>
      <c r="E1263" s="15" t="str">
        <f>DETAIL!H1262</f>
        <v/>
      </c>
      <c r="F1263" s="14" t="str">
        <f>DETAIL!I1262</f>
        <v/>
      </c>
      <c r="G1263" s="14" t="str">
        <f>DETAIL!F1262</f>
        <v/>
      </c>
    </row>
    <row r="1264" spans="3:7" ht="18" customHeight="1" x14ac:dyDescent="0.25">
      <c r="C1264" s="14">
        <f>DETAIL!E1263</f>
        <v>0</v>
      </c>
      <c r="D1264" s="15" t="str">
        <f>DETAIL!G1263</f>
        <v/>
      </c>
      <c r="E1264" s="15" t="str">
        <f>DETAIL!H1263</f>
        <v/>
      </c>
      <c r="F1264" s="14" t="str">
        <f>DETAIL!I1263</f>
        <v/>
      </c>
      <c r="G1264" s="14" t="str">
        <f>DETAIL!F1263</f>
        <v/>
      </c>
    </row>
    <row r="1265" spans="3:7" ht="18" customHeight="1" x14ac:dyDescent="0.25">
      <c r="C1265" s="14">
        <f>DETAIL!E1264</f>
        <v>0</v>
      </c>
      <c r="D1265" s="15" t="str">
        <f>DETAIL!G1264</f>
        <v/>
      </c>
      <c r="E1265" s="15" t="str">
        <f>DETAIL!H1264</f>
        <v/>
      </c>
      <c r="F1265" s="14" t="str">
        <f>DETAIL!I1264</f>
        <v/>
      </c>
      <c r="G1265" s="14" t="str">
        <f>DETAIL!F1264</f>
        <v/>
      </c>
    </row>
    <row r="1266" spans="3:7" ht="18" customHeight="1" x14ac:dyDescent="0.25">
      <c r="C1266" s="14">
        <f>DETAIL!E1265</f>
        <v>0</v>
      </c>
      <c r="D1266" s="15" t="str">
        <f>DETAIL!G1265</f>
        <v/>
      </c>
      <c r="E1266" s="15" t="str">
        <f>DETAIL!H1265</f>
        <v/>
      </c>
      <c r="F1266" s="14" t="str">
        <f>DETAIL!I1265</f>
        <v/>
      </c>
      <c r="G1266" s="14" t="str">
        <f>DETAIL!F1265</f>
        <v/>
      </c>
    </row>
    <row r="1267" spans="3:7" ht="18" customHeight="1" x14ac:dyDescent="0.25">
      <c r="C1267" s="14">
        <f>DETAIL!E1266</f>
        <v>0</v>
      </c>
      <c r="D1267" s="15" t="str">
        <f>DETAIL!G1266</f>
        <v/>
      </c>
      <c r="E1267" s="15" t="str">
        <f>DETAIL!H1266</f>
        <v/>
      </c>
      <c r="F1267" s="14" t="str">
        <f>DETAIL!I1266</f>
        <v/>
      </c>
      <c r="G1267" s="14" t="str">
        <f>DETAIL!F1266</f>
        <v/>
      </c>
    </row>
    <row r="1268" spans="3:7" ht="18" customHeight="1" x14ac:dyDescent="0.25">
      <c r="C1268" s="14">
        <f>DETAIL!E1267</f>
        <v>0</v>
      </c>
      <c r="D1268" s="15" t="str">
        <f>DETAIL!G1267</f>
        <v/>
      </c>
      <c r="E1268" s="15" t="str">
        <f>DETAIL!H1267</f>
        <v/>
      </c>
      <c r="F1268" s="14" t="str">
        <f>DETAIL!I1267</f>
        <v/>
      </c>
      <c r="G1268" s="14" t="str">
        <f>DETAIL!F1267</f>
        <v/>
      </c>
    </row>
    <row r="1269" spans="3:7" ht="18" customHeight="1" x14ac:dyDescent="0.25">
      <c r="C1269" s="14">
        <f>DETAIL!E1268</f>
        <v>0</v>
      </c>
      <c r="D1269" s="15" t="str">
        <f>DETAIL!G1268</f>
        <v/>
      </c>
      <c r="E1269" s="15" t="str">
        <f>DETAIL!H1268</f>
        <v/>
      </c>
      <c r="F1269" s="14" t="str">
        <f>DETAIL!I1268</f>
        <v/>
      </c>
      <c r="G1269" s="14" t="str">
        <f>DETAIL!F1268</f>
        <v/>
      </c>
    </row>
    <row r="1270" spans="3:7" ht="18" customHeight="1" x14ac:dyDescent="0.25">
      <c r="C1270" s="14">
        <f>DETAIL!E1269</f>
        <v>0</v>
      </c>
      <c r="D1270" s="15" t="str">
        <f>DETAIL!G1269</f>
        <v/>
      </c>
      <c r="E1270" s="15" t="str">
        <f>DETAIL!H1269</f>
        <v/>
      </c>
      <c r="F1270" s="14" t="str">
        <f>DETAIL!I1269</f>
        <v/>
      </c>
      <c r="G1270" s="14" t="str">
        <f>DETAIL!F1269</f>
        <v/>
      </c>
    </row>
    <row r="1271" spans="3:7" ht="18" customHeight="1" x14ac:dyDescent="0.25">
      <c r="C1271" s="14">
        <f>DETAIL!E1270</f>
        <v>0</v>
      </c>
      <c r="D1271" s="15" t="str">
        <f>DETAIL!G1270</f>
        <v/>
      </c>
      <c r="E1271" s="15" t="str">
        <f>DETAIL!H1270</f>
        <v/>
      </c>
      <c r="F1271" s="14" t="str">
        <f>DETAIL!I1270</f>
        <v/>
      </c>
      <c r="G1271" s="14" t="str">
        <f>DETAIL!F1270</f>
        <v/>
      </c>
    </row>
    <row r="1272" spans="3:7" ht="18" customHeight="1" x14ac:dyDescent="0.25">
      <c r="C1272" s="14">
        <f>DETAIL!E1271</f>
        <v>0</v>
      </c>
      <c r="D1272" s="15" t="str">
        <f>DETAIL!G1271</f>
        <v/>
      </c>
      <c r="E1272" s="15" t="str">
        <f>DETAIL!H1271</f>
        <v/>
      </c>
      <c r="F1272" s="14" t="str">
        <f>DETAIL!I1271</f>
        <v/>
      </c>
      <c r="G1272" s="14" t="str">
        <f>DETAIL!F1271</f>
        <v/>
      </c>
    </row>
    <row r="1273" spans="3:7" ht="18" customHeight="1" x14ac:dyDescent="0.25">
      <c r="C1273" s="14">
        <f>DETAIL!E1272</f>
        <v>0</v>
      </c>
      <c r="D1273" s="15" t="str">
        <f>DETAIL!G1272</f>
        <v/>
      </c>
      <c r="E1273" s="15" t="str">
        <f>DETAIL!H1272</f>
        <v/>
      </c>
      <c r="F1273" s="14" t="str">
        <f>DETAIL!I1272</f>
        <v/>
      </c>
      <c r="G1273" s="14" t="str">
        <f>DETAIL!F1272</f>
        <v/>
      </c>
    </row>
    <row r="1274" spans="3:7" ht="18" customHeight="1" x14ac:dyDescent="0.25">
      <c r="C1274" s="14">
        <f>DETAIL!E1273</f>
        <v>0</v>
      </c>
      <c r="D1274" s="15" t="str">
        <f>DETAIL!G1273</f>
        <v/>
      </c>
      <c r="E1274" s="15" t="str">
        <f>DETAIL!H1273</f>
        <v/>
      </c>
      <c r="F1274" s="14" t="str">
        <f>DETAIL!I1273</f>
        <v/>
      </c>
      <c r="G1274" s="14" t="str">
        <f>DETAIL!F1273</f>
        <v/>
      </c>
    </row>
    <row r="1275" spans="3:7" ht="18" customHeight="1" x14ac:dyDescent="0.25">
      <c r="C1275" s="14">
        <f>DETAIL!E1274</f>
        <v>0</v>
      </c>
      <c r="D1275" s="15" t="str">
        <f>DETAIL!G1274</f>
        <v/>
      </c>
      <c r="E1275" s="15" t="str">
        <f>DETAIL!H1274</f>
        <v/>
      </c>
      <c r="F1275" s="14" t="str">
        <f>DETAIL!I1274</f>
        <v/>
      </c>
      <c r="G1275" s="14" t="str">
        <f>DETAIL!F1274</f>
        <v/>
      </c>
    </row>
    <row r="1276" spans="3:7" ht="18" customHeight="1" x14ac:dyDescent="0.25">
      <c r="C1276" s="14">
        <f>DETAIL!E1275</f>
        <v>0</v>
      </c>
      <c r="D1276" s="15" t="str">
        <f>DETAIL!G1275</f>
        <v/>
      </c>
      <c r="E1276" s="15" t="str">
        <f>DETAIL!H1275</f>
        <v/>
      </c>
      <c r="F1276" s="14" t="str">
        <f>DETAIL!I1275</f>
        <v/>
      </c>
      <c r="G1276" s="14" t="str">
        <f>DETAIL!F1275</f>
        <v/>
      </c>
    </row>
    <row r="1277" spans="3:7" ht="18" customHeight="1" x14ac:dyDescent="0.25">
      <c r="C1277" s="14">
        <f>DETAIL!E1276</f>
        <v>0</v>
      </c>
      <c r="D1277" s="15" t="str">
        <f>DETAIL!G1276</f>
        <v/>
      </c>
      <c r="E1277" s="15" t="str">
        <f>DETAIL!H1276</f>
        <v/>
      </c>
      <c r="F1277" s="14" t="str">
        <f>DETAIL!I1276</f>
        <v/>
      </c>
      <c r="G1277" s="14" t="str">
        <f>DETAIL!F1276</f>
        <v/>
      </c>
    </row>
    <row r="1278" spans="3:7" ht="18" customHeight="1" x14ac:dyDescent="0.25">
      <c r="C1278" s="14">
        <f>DETAIL!E1277</f>
        <v>0</v>
      </c>
      <c r="D1278" s="15" t="str">
        <f>DETAIL!G1277</f>
        <v/>
      </c>
      <c r="E1278" s="15" t="str">
        <f>DETAIL!H1277</f>
        <v/>
      </c>
      <c r="F1278" s="14" t="str">
        <f>DETAIL!I1277</f>
        <v/>
      </c>
      <c r="G1278" s="14" t="str">
        <f>DETAIL!F1277</f>
        <v/>
      </c>
    </row>
    <row r="1279" spans="3:7" ht="18" customHeight="1" x14ac:dyDescent="0.25">
      <c r="C1279" s="14">
        <f>DETAIL!E1278</f>
        <v>0</v>
      </c>
      <c r="D1279" s="15" t="str">
        <f>DETAIL!G1278</f>
        <v/>
      </c>
      <c r="E1279" s="15" t="str">
        <f>DETAIL!H1278</f>
        <v/>
      </c>
      <c r="F1279" s="14" t="str">
        <f>DETAIL!I1278</f>
        <v/>
      </c>
      <c r="G1279" s="14" t="str">
        <f>DETAIL!F1278</f>
        <v/>
      </c>
    </row>
    <row r="1280" spans="3:7" ht="18" customHeight="1" x14ac:dyDescent="0.25">
      <c r="C1280" s="14">
        <f>DETAIL!E1279</f>
        <v>0</v>
      </c>
      <c r="D1280" s="15" t="str">
        <f>DETAIL!G1279</f>
        <v/>
      </c>
      <c r="E1280" s="15" t="str">
        <f>DETAIL!H1279</f>
        <v/>
      </c>
      <c r="F1280" s="14" t="str">
        <f>DETAIL!I1279</f>
        <v/>
      </c>
      <c r="G1280" s="14" t="str">
        <f>DETAIL!F1279</f>
        <v/>
      </c>
    </row>
    <row r="1281" spans="3:7" ht="18" customHeight="1" x14ac:dyDescent="0.25">
      <c r="C1281" s="14">
        <f>DETAIL!E1280</f>
        <v>0</v>
      </c>
      <c r="D1281" s="15" t="str">
        <f>DETAIL!G1280</f>
        <v/>
      </c>
      <c r="E1281" s="15" t="str">
        <f>DETAIL!H1280</f>
        <v/>
      </c>
      <c r="F1281" s="14" t="str">
        <f>DETAIL!I1280</f>
        <v/>
      </c>
      <c r="G1281" s="14" t="str">
        <f>DETAIL!F1280</f>
        <v/>
      </c>
    </row>
    <row r="1282" spans="3:7" ht="18" customHeight="1" x14ac:dyDescent="0.25">
      <c r="C1282" s="14">
        <f>DETAIL!E1281</f>
        <v>0</v>
      </c>
      <c r="D1282" s="15" t="str">
        <f>DETAIL!G1281</f>
        <v/>
      </c>
      <c r="E1282" s="15" t="str">
        <f>DETAIL!H1281</f>
        <v/>
      </c>
      <c r="F1282" s="14" t="str">
        <f>DETAIL!I1281</f>
        <v/>
      </c>
      <c r="G1282" s="14" t="str">
        <f>DETAIL!F1281</f>
        <v/>
      </c>
    </row>
    <row r="1283" spans="3:7" ht="18" customHeight="1" x14ac:dyDescent="0.25">
      <c r="C1283" s="14">
        <f>DETAIL!E1282</f>
        <v>0</v>
      </c>
      <c r="D1283" s="15" t="str">
        <f>DETAIL!G1282</f>
        <v/>
      </c>
      <c r="E1283" s="15" t="str">
        <f>DETAIL!H1282</f>
        <v/>
      </c>
      <c r="F1283" s="14" t="str">
        <f>DETAIL!I1282</f>
        <v/>
      </c>
      <c r="G1283" s="14" t="str">
        <f>DETAIL!F1282</f>
        <v/>
      </c>
    </row>
    <row r="1284" spans="3:7" ht="18" customHeight="1" x14ac:dyDescent="0.25">
      <c r="C1284" s="14">
        <f>DETAIL!E1283</f>
        <v>0</v>
      </c>
      <c r="D1284" s="15" t="str">
        <f>DETAIL!G1283</f>
        <v/>
      </c>
      <c r="E1284" s="15" t="str">
        <f>DETAIL!H1283</f>
        <v/>
      </c>
      <c r="F1284" s="14" t="str">
        <f>DETAIL!I1283</f>
        <v/>
      </c>
      <c r="G1284" s="14" t="str">
        <f>DETAIL!F1283</f>
        <v/>
      </c>
    </row>
    <row r="1285" spans="3:7" ht="18" customHeight="1" x14ac:dyDescent="0.25">
      <c r="C1285" s="14">
        <f>DETAIL!E1284</f>
        <v>0</v>
      </c>
      <c r="D1285" s="15" t="str">
        <f>DETAIL!G1284</f>
        <v/>
      </c>
      <c r="E1285" s="15" t="str">
        <f>DETAIL!H1284</f>
        <v/>
      </c>
      <c r="F1285" s="14" t="str">
        <f>DETAIL!I1284</f>
        <v/>
      </c>
      <c r="G1285" s="14" t="str">
        <f>DETAIL!F1284</f>
        <v/>
      </c>
    </row>
    <row r="1286" spans="3:7" ht="18" customHeight="1" x14ac:dyDescent="0.25">
      <c r="C1286" s="14">
        <f>DETAIL!E1285</f>
        <v>0</v>
      </c>
      <c r="D1286" s="15" t="str">
        <f>DETAIL!G1285</f>
        <v/>
      </c>
      <c r="E1286" s="15" t="str">
        <f>DETAIL!H1285</f>
        <v/>
      </c>
      <c r="F1286" s="14" t="str">
        <f>DETAIL!I1285</f>
        <v/>
      </c>
      <c r="G1286" s="14" t="str">
        <f>DETAIL!F1285</f>
        <v/>
      </c>
    </row>
    <row r="1287" spans="3:7" ht="18" customHeight="1" x14ac:dyDescent="0.25">
      <c r="C1287" s="14">
        <f>DETAIL!E1286</f>
        <v>0</v>
      </c>
      <c r="D1287" s="15" t="str">
        <f>DETAIL!G1286</f>
        <v/>
      </c>
      <c r="E1287" s="15" t="str">
        <f>DETAIL!H1286</f>
        <v/>
      </c>
      <c r="F1287" s="14" t="str">
        <f>DETAIL!I1286</f>
        <v/>
      </c>
      <c r="G1287" s="14" t="str">
        <f>DETAIL!F1286</f>
        <v/>
      </c>
    </row>
    <row r="1288" spans="3:7" ht="18" customHeight="1" x14ac:dyDescent="0.25">
      <c r="C1288" s="14">
        <f>DETAIL!E1287</f>
        <v>0</v>
      </c>
      <c r="D1288" s="15" t="str">
        <f>DETAIL!G1287</f>
        <v/>
      </c>
      <c r="E1288" s="15" t="str">
        <f>DETAIL!H1287</f>
        <v/>
      </c>
      <c r="F1288" s="14" t="str">
        <f>DETAIL!I1287</f>
        <v/>
      </c>
      <c r="G1288" s="14" t="str">
        <f>DETAIL!F1287</f>
        <v/>
      </c>
    </row>
    <row r="1289" spans="3:7" ht="18" customHeight="1" x14ac:dyDescent="0.25">
      <c r="C1289" s="14">
        <f>DETAIL!E1288</f>
        <v>0</v>
      </c>
      <c r="D1289" s="15" t="str">
        <f>DETAIL!G1288</f>
        <v/>
      </c>
      <c r="E1289" s="15" t="str">
        <f>DETAIL!H1288</f>
        <v/>
      </c>
      <c r="F1289" s="14" t="str">
        <f>DETAIL!I1288</f>
        <v/>
      </c>
      <c r="G1289" s="14" t="str">
        <f>DETAIL!F1288</f>
        <v/>
      </c>
    </row>
    <row r="1290" spans="3:7" ht="18" customHeight="1" x14ac:dyDescent="0.25">
      <c r="C1290" s="14">
        <f>DETAIL!E1289</f>
        <v>0</v>
      </c>
      <c r="D1290" s="15" t="str">
        <f>DETAIL!G1289</f>
        <v/>
      </c>
      <c r="E1290" s="15" t="str">
        <f>DETAIL!H1289</f>
        <v/>
      </c>
      <c r="F1290" s="14" t="str">
        <f>DETAIL!I1289</f>
        <v/>
      </c>
      <c r="G1290" s="14" t="str">
        <f>DETAIL!F1289</f>
        <v/>
      </c>
    </row>
    <row r="1291" spans="3:7" ht="18" customHeight="1" x14ac:dyDescent="0.25">
      <c r="C1291" s="14">
        <f>DETAIL!E1290</f>
        <v>0</v>
      </c>
      <c r="D1291" s="15" t="str">
        <f>DETAIL!G1290</f>
        <v/>
      </c>
      <c r="E1291" s="15" t="str">
        <f>DETAIL!H1290</f>
        <v/>
      </c>
      <c r="F1291" s="14" t="str">
        <f>DETAIL!I1290</f>
        <v/>
      </c>
      <c r="G1291" s="14" t="str">
        <f>DETAIL!F1290</f>
        <v/>
      </c>
    </row>
    <row r="1292" spans="3:7" ht="18" customHeight="1" x14ac:dyDescent="0.25">
      <c r="C1292" s="14">
        <f>DETAIL!E1291</f>
        <v>0</v>
      </c>
      <c r="D1292" s="15" t="str">
        <f>DETAIL!G1291</f>
        <v/>
      </c>
      <c r="E1292" s="15" t="str">
        <f>DETAIL!H1291</f>
        <v/>
      </c>
      <c r="F1292" s="14" t="str">
        <f>DETAIL!I1291</f>
        <v/>
      </c>
      <c r="G1292" s="14" t="str">
        <f>DETAIL!F1291</f>
        <v/>
      </c>
    </row>
    <row r="1293" spans="3:7" ht="18" customHeight="1" x14ac:dyDescent="0.25">
      <c r="C1293" s="14">
        <f>DETAIL!E1292</f>
        <v>0</v>
      </c>
      <c r="D1293" s="15" t="str">
        <f>DETAIL!G1292</f>
        <v/>
      </c>
      <c r="E1293" s="15" t="str">
        <f>DETAIL!H1292</f>
        <v/>
      </c>
      <c r="F1293" s="14" t="str">
        <f>DETAIL!I1292</f>
        <v/>
      </c>
      <c r="G1293" s="14" t="str">
        <f>DETAIL!F1292</f>
        <v/>
      </c>
    </row>
    <row r="1294" spans="3:7" ht="18" customHeight="1" x14ac:dyDescent="0.25">
      <c r="C1294" s="14">
        <f>DETAIL!E1293</f>
        <v>0</v>
      </c>
      <c r="D1294" s="15" t="str">
        <f>DETAIL!G1293</f>
        <v/>
      </c>
      <c r="E1294" s="15" t="str">
        <f>DETAIL!H1293</f>
        <v/>
      </c>
      <c r="F1294" s="14" t="str">
        <f>DETAIL!I1293</f>
        <v/>
      </c>
      <c r="G1294" s="14" t="str">
        <f>DETAIL!F1293</f>
        <v/>
      </c>
    </row>
    <row r="1295" spans="3:7" ht="18" customHeight="1" x14ac:dyDescent="0.25">
      <c r="C1295" s="14">
        <f>DETAIL!E1294</f>
        <v>0</v>
      </c>
      <c r="D1295" s="15" t="str">
        <f>DETAIL!G1294</f>
        <v/>
      </c>
      <c r="E1295" s="15" t="str">
        <f>DETAIL!H1294</f>
        <v/>
      </c>
      <c r="F1295" s="14" t="str">
        <f>DETAIL!I1294</f>
        <v/>
      </c>
      <c r="G1295" s="14" t="str">
        <f>DETAIL!F1294</f>
        <v/>
      </c>
    </row>
    <row r="1296" spans="3:7" ht="18" customHeight="1" x14ac:dyDescent="0.25">
      <c r="C1296" s="14">
        <f>DETAIL!E1295</f>
        <v>0</v>
      </c>
      <c r="D1296" s="15" t="str">
        <f>DETAIL!G1295</f>
        <v/>
      </c>
      <c r="E1296" s="15" t="str">
        <f>DETAIL!H1295</f>
        <v/>
      </c>
      <c r="F1296" s="14" t="str">
        <f>DETAIL!I1295</f>
        <v/>
      </c>
      <c r="G1296" s="14" t="str">
        <f>DETAIL!F1295</f>
        <v/>
      </c>
    </row>
    <row r="1297" spans="3:7" ht="18" customHeight="1" x14ac:dyDescent="0.25">
      <c r="C1297" s="14">
        <f>DETAIL!E1296</f>
        <v>0</v>
      </c>
      <c r="D1297" s="15" t="str">
        <f>DETAIL!G1296</f>
        <v/>
      </c>
      <c r="E1297" s="15" t="str">
        <f>DETAIL!H1296</f>
        <v/>
      </c>
      <c r="F1297" s="14" t="str">
        <f>DETAIL!I1296</f>
        <v/>
      </c>
      <c r="G1297" s="14" t="str">
        <f>DETAIL!F1296</f>
        <v/>
      </c>
    </row>
    <row r="1298" spans="3:7" ht="18" customHeight="1" x14ac:dyDescent="0.25">
      <c r="C1298" s="14">
        <f>DETAIL!E1297</f>
        <v>0</v>
      </c>
      <c r="D1298" s="15" t="str">
        <f>DETAIL!G1297</f>
        <v/>
      </c>
      <c r="E1298" s="15" t="str">
        <f>DETAIL!H1297</f>
        <v/>
      </c>
      <c r="F1298" s="14" t="str">
        <f>DETAIL!I1297</f>
        <v/>
      </c>
      <c r="G1298" s="14" t="str">
        <f>DETAIL!F1297</f>
        <v/>
      </c>
    </row>
    <row r="1299" spans="3:7" ht="18" customHeight="1" x14ac:dyDescent="0.25">
      <c r="C1299" s="14">
        <f>DETAIL!E1298</f>
        <v>0</v>
      </c>
      <c r="D1299" s="15" t="str">
        <f>DETAIL!G1298</f>
        <v/>
      </c>
      <c r="E1299" s="15" t="str">
        <f>DETAIL!H1298</f>
        <v/>
      </c>
      <c r="F1299" s="14" t="str">
        <f>DETAIL!I1298</f>
        <v/>
      </c>
      <c r="G1299" s="14" t="str">
        <f>DETAIL!F1298</f>
        <v/>
      </c>
    </row>
    <row r="1300" spans="3:7" ht="18" customHeight="1" x14ac:dyDescent="0.25">
      <c r="C1300" s="14">
        <f>DETAIL!E1299</f>
        <v>0</v>
      </c>
      <c r="D1300" s="15" t="str">
        <f>DETAIL!G1299</f>
        <v/>
      </c>
      <c r="E1300" s="15" t="str">
        <f>DETAIL!H1299</f>
        <v/>
      </c>
      <c r="F1300" s="14" t="str">
        <f>DETAIL!I1299</f>
        <v/>
      </c>
      <c r="G1300" s="14" t="str">
        <f>DETAIL!F1299</f>
        <v/>
      </c>
    </row>
    <row r="1301" spans="3:7" ht="18" customHeight="1" x14ac:dyDescent="0.25">
      <c r="C1301" s="14">
        <f>DETAIL!E1300</f>
        <v>0</v>
      </c>
      <c r="D1301" s="15" t="str">
        <f>DETAIL!G1300</f>
        <v/>
      </c>
      <c r="E1301" s="15" t="str">
        <f>DETAIL!H1300</f>
        <v/>
      </c>
      <c r="F1301" s="14" t="str">
        <f>DETAIL!I1300</f>
        <v/>
      </c>
      <c r="G1301" s="14" t="str">
        <f>DETAIL!F1300</f>
        <v/>
      </c>
    </row>
    <row r="1302" spans="3:7" ht="18" customHeight="1" x14ac:dyDescent="0.25">
      <c r="C1302" s="14">
        <f>DETAIL!E1301</f>
        <v>0</v>
      </c>
      <c r="D1302" s="15" t="str">
        <f>DETAIL!G1301</f>
        <v/>
      </c>
      <c r="E1302" s="15" t="str">
        <f>DETAIL!H1301</f>
        <v/>
      </c>
      <c r="F1302" s="14" t="str">
        <f>DETAIL!I1301</f>
        <v/>
      </c>
      <c r="G1302" s="14" t="str">
        <f>DETAIL!F1301</f>
        <v/>
      </c>
    </row>
    <row r="1303" spans="3:7" ht="18" customHeight="1" x14ac:dyDescent="0.25">
      <c r="C1303" s="14">
        <f>DETAIL!E1302</f>
        <v>0</v>
      </c>
      <c r="D1303" s="15" t="str">
        <f>DETAIL!G1302</f>
        <v/>
      </c>
      <c r="E1303" s="15" t="str">
        <f>DETAIL!H1302</f>
        <v/>
      </c>
      <c r="F1303" s="14" t="str">
        <f>DETAIL!I1302</f>
        <v/>
      </c>
      <c r="G1303" s="14" t="str">
        <f>DETAIL!F1302</f>
        <v/>
      </c>
    </row>
    <row r="1304" spans="3:7" ht="18" customHeight="1" x14ac:dyDescent="0.25">
      <c r="C1304" s="14">
        <f>DETAIL!E1303</f>
        <v>0</v>
      </c>
      <c r="D1304" s="15" t="str">
        <f>DETAIL!G1303</f>
        <v/>
      </c>
      <c r="E1304" s="15" t="str">
        <f>DETAIL!H1303</f>
        <v/>
      </c>
      <c r="F1304" s="14" t="str">
        <f>DETAIL!I1303</f>
        <v/>
      </c>
      <c r="G1304" s="14" t="str">
        <f>DETAIL!F1303</f>
        <v/>
      </c>
    </row>
    <row r="1305" spans="3:7" ht="18" customHeight="1" x14ac:dyDescent="0.25">
      <c r="C1305" s="14">
        <f>DETAIL!E1304</f>
        <v>0</v>
      </c>
      <c r="D1305" s="15" t="str">
        <f>DETAIL!G1304</f>
        <v/>
      </c>
      <c r="E1305" s="15" t="str">
        <f>DETAIL!H1304</f>
        <v/>
      </c>
      <c r="F1305" s="14" t="str">
        <f>DETAIL!I1304</f>
        <v/>
      </c>
      <c r="G1305" s="14" t="str">
        <f>DETAIL!F1304</f>
        <v/>
      </c>
    </row>
    <row r="1306" spans="3:7" ht="18" customHeight="1" x14ac:dyDescent="0.25">
      <c r="C1306" s="14">
        <f>DETAIL!E1305</f>
        <v>0</v>
      </c>
      <c r="D1306" s="15" t="str">
        <f>DETAIL!G1305</f>
        <v/>
      </c>
      <c r="E1306" s="15" t="str">
        <f>DETAIL!H1305</f>
        <v/>
      </c>
      <c r="F1306" s="14" t="str">
        <f>DETAIL!I1305</f>
        <v/>
      </c>
      <c r="G1306" s="14" t="str">
        <f>DETAIL!F1305</f>
        <v/>
      </c>
    </row>
    <row r="1307" spans="3:7" ht="18" customHeight="1" x14ac:dyDescent="0.25">
      <c r="C1307" s="14">
        <f>DETAIL!E1306</f>
        <v>0</v>
      </c>
      <c r="D1307" s="15" t="str">
        <f>DETAIL!G1306</f>
        <v/>
      </c>
      <c r="E1307" s="15" t="str">
        <f>DETAIL!H1306</f>
        <v/>
      </c>
      <c r="F1307" s="14" t="str">
        <f>DETAIL!I1306</f>
        <v/>
      </c>
      <c r="G1307" s="14" t="str">
        <f>DETAIL!F1306</f>
        <v/>
      </c>
    </row>
    <row r="1308" spans="3:7" ht="18" customHeight="1" x14ac:dyDescent="0.25">
      <c r="C1308" s="14">
        <f>DETAIL!E1307</f>
        <v>0</v>
      </c>
      <c r="D1308" s="15" t="str">
        <f>DETAIL!G1307</f>
        <v/>
      </c>
      <c r="E1308" s="15" t="str">
        <f>DETAIL!H1307</f>
        <v/>
      </c>
      <c r="F1308" s="14" t="str">
        <f>DETAIL!I1307</f>
        <v/>
      </c>
      <c r="G1308" s="14" t="str">
        <f>DETAIL!F1307</f>
        <v/>
      </c>
    </row>
    <row r="1309" spans="3:7" ht="18" customHeight="1" x14ac:dyDescent="0.25">
      <c r="C1309" s="14">
        <f>DETAIL!E1308</f>
        <v>0</v>
      </c>
      <c r="D1309" s="15" t="str">
        <f>DETAIL!G1308</f>
        <v/>
      </c>
      <c r="E1309" s="15" t="str">
        <f>DETAIL!H1308</f>
        <v/>
      </c>
      <c r="F1309" s="14" t="str">
        <f>DETAIL!I1308</f>
        <v/>
      </c>
      <c r="G1309" s="14" t="str">
        <f>DETAIL!F1308</f>
        <v/>
      </c>
    </row>
    <row r="1310" spans="3:7" ht="18" customHeight="1" x14ac:dyDescent="0.25">
      <c r="C1310" s="14">
        <f>DETAIL!E1309</f>
        <v>0</v>
      </c>
      <c r="D1310" s="15" t="str">
        <f>DETAIL!G1309</f>
        <v/>
      </c>
      <c r="E1310" s="15" t="str">
        <f>DETAIL!H1309</f>
        <v/>
      </c>
      <c r="F1310" s="14" t="str">
        <f>DETAIL!I1309</f>
        <v/>
      </c>
      <c r="G1310" s="14" t="str">
        <f>DETAIL!F1309</f>
        <v/>
      </c>
    </row>
    <row r="1311" spans="3:7" ht="18" customHeight="1" x14ac:dyDescent="0.25">
      <c r="C1311" s="14">
        <f>DETAIL!E1310</f>
        <v>0</v>
      </c>
      <c r="D1311" s="15" t="str">
        <f>DETAIL!G1310</f>
        <v/>
      </c>
      <c r="E1311" s="15" t="str">
        <f>DETAIL!H1310</f>
        <v/>
      </c>
      <c r="F1311" s="14" t="str">
        <f>DETAIL!I1310</f>
        <v/>
      </c>
      <c r="G1311" s="14" t="str">
        <f>DETAIL!F1310</f>
        <v/>
      </c>
    </row>
    <row r="1312" spans="3:7" ht="18" customHeight="1" x14ac:dyDescent="0.25">
      <c r="C1312" s="14">
        <f>DETAIL!E1311</f>
        <v>0</v>
      </c>
      <c r="D1312" s="15" t="str">
        <f>DETAIL!G1311</f>
        <v/>
      </c>
      <c r="E1312" s="15" t="str">
        <f>DETAIL!H1311</f>
        <v/>
      </c>
      <c r="F1312" s="14" t="str">
        <f>DETAIL!I1311</f>
        <v/>
      </c>
      <c r="G1312" s="14" t="str">
        <f>DETAIL!F1311</f>
        <v/>
      </c>
    </row>
    <row r="1313" spans="3:7" ht="18" customHeight="1" x14ac:dyDescent="0.25">
      <c r="C1313" s="14">
        <f>DETAIL!E1312</f>
        <v>0</v>
      </c>
      <c r="D1313" s="15" t="str">
        <f>DETAIL!G1312</f>
        <v/>
      </c>
      <c r="E1313" s="15" t="str">
        <f>DETAIL!H1312</f>
        <v/>
      </c>
      <c r="F1313" s="14" t="str">
        <f>DETAIL!I1312</f>
        <v/>
      </c>
      <c r="G1313" s="14" t="str">
        <f>DETAIL!F1312</f>
        <v/>
      </c>
    </row>
    <row r="1314" spans="3:7" ht="18" customHeight="1" x14ac:dyDescent="0.25">
      <c r="C1314" s="14">
        <f>DETAIL!E1313</f>
        <v>0</v>
      </c>
      <c r="D1314" s="15" t="str">
        <f>DETAIL!G1313</f>
        <v/>
      </c>
      <c r="E1314" s="15" t="str">
        <f>DETAIL!H1313</f>
        <v/>
      </c>
      <c r="F1314" s="14" t="str">
        <f>DETAIL!I1313</f>
        <v/>
      </c>
      <c r="G1314" s="14" t="str">
        <f>DETAIL!F1313</f>
        <v/>
      </c>
    </row>
    <row r="1315" spans="3:7" ht="18" customHeight="1" x14ac:dyDescent="0.25">
      <c r="C1315" s="14">
        <f>DETAIL!E1314</f>
        <v>0</v>
      </c>
      <c r="D1315" s="15" t="str">
        <f>DETAIL!G1314</f>
        <v/>
      </c>
      <c r="E1315" s="15" t="str">
        <f>DETAIL!H1314</f>
        <v/>
      </c>
      <c r="F1315" s="14" t="str">
        <f>DETAIL!I1314</f>
        <v/>
      </c>
      <c r="G1315" s="14" t="str">
        <f>DETAIL!F1314</f>
        <v/>
      </c>
    </row>
    <row r="1316" spans="3:7" ht="18" customHeight="1" x14ac:dyDescent="0.25">
      <c r="C1316" s="14">
        <f>DETAIL!E1315</f>
        <v>0</v>
      </c>
      <c r="D1316" s="15" t="str">
        <f>DETAIL!G1315</f>
        <v/>
      </c>
      <c r="E1316" s="15" t="str">
        <f>DETAIL!H1315</f>
        <v/>
      </c>
      <c r="F1316" s="14" t="str">
        <f>DETAIL!I1315</f>
        <v/>
      </c>
      <c r="G1316" s="14" t="str">
        <f>DETAIL!F1315</f>
        <v/>
      </c>
    </row>
    <row r="1317" spans="3:7" ht="18" customHeight="1" x14ac:dyDescent="0.25">
      <c r="C1317" s="14">
        <f>DETAIL!E1316</f>
        <v>0</v>
      </c>
      <c r="D1317" s="15" t="str">
        <f>DETAIL!G1316</f>
        <v/>
      </c>
      <c r="E1317" s="15" t="str">
        <f>DETAIL!H1316</f>
        <v/>
      </c>
      <c r="F1317" s="14" t="str">
        <f>DETAIL!I1316</f>
        <v/>
      </c>
      <c r="G1317" s="14" t="str">
        <f>DETAIL!F1316</f>
        <v/>
      </c>
    </row>
    <row r="1318" spans="3:7" ht="18" customHeight="1" x14ac:dyDescent="0.25">
      <c r="C1318" s="14">
        <f>DETAIL!E1317</f>
        <v>0</v>
      </c>
      <c r="D1318" s="15" t="str">
        <f>DETAIL!G1317</f>
        <v/>
      </c>
      <c r="E1318" s="15" t="str">
        <f>DETAIL!H1317</f>
        <v/>
      </c>
      <c r="F1318" s="14" t="str">
        <f>DETAIL!I1317</f>
        <v/>
      </c>
      <c r="G1318" s="14" t="str">
        <f>DETAIL!F1317</f>
        <v/>
      </c>
    </row>
    <row r="1319" spans="3:7" ht="18" customHeight="1" x14ac:dyDescent="0.25">
      <c r="C1319" s="14">
        <f>DETAIL!E1318</f>
        <v>0</v>
      </c>
      <c r="D1319" s="15" t="str">
        <f>DETAIL!G1318</f>
        <v/>
      </c>
      <c r="E1319" s="15" t="str">
        <f>DETAIL!H1318</f>
        <v/>
      </c>
      <c r="F1319" s="14" t="str">
        <f>DETAIL!I1318</f>
        <v/>
      </c>
      <c r="G1319" s="14" t="str">
        <f>DETAIL!F1318</f>
        <v/>
      </c>
    </row>
    <row r="1320" spans="3:7" ht="18" customHeight="1" x14ac:dyDescent="0.25">
      <c r="C1320" s="14">
        <f>DETAIL!E1319</f>
        <v>0</v>
      </c>
      <c r="D1320" s="15" t="str">
        <f>DETAIL!G1319</f>
        <v/>
      </c>
      <c r="E1320" s="15" t="str">
        <f>DETAIL!H1319</f>
        <v/>
      </c>
      <c r="F1320" s="14" t="str">
        <f>DETAIL!I1319</f>
        <v/>
      </c>
      <c r="G1320" s="14" t="str">
        <f>DETAIL!F1319</f>
        <v/>
      </c>
    </row>
    <row r="1321" spans="3:7" ht="18" customHeight="1" x14ac:dyDescent="0.25">
      <c r="C1321" s="14">
        <f>DETAIL!E1320</f>
        <v>0</v>
      </c>
      <c r="D1321" s="15" t="str">
        <f>DETAIL!G1320</f>
        <v/>
      </c>
      <c r="E1321" s="15" t="str">
        <f>DETAIL!H1320</f>
        <v/>
      </c>
      <c r="F1321" s="14" t="str">
        <f>DETAIL!I1320</f>
        <v/>
      </c>
      <c r="G1321" s="14" t="str">
        <f>DETAIL!F1320</f>
        <v/>
      </c>
    </row>
    <row r="1322" spans="3:7" ht="18" customHeight="1" x14ac:dyDescent="0.25">
      <c r="C1322" s="14">
        <f>DETAIL!E1321</f>
        <v>0</v>
      </c>
      <c r="D1322" s="15" t="str">
        <f>DETAIL!G1321</f>
        <v/>
      </c>
      <c r="E1322" s="15" t="str">
        <f>DETAIL!H1321</f>
        <v/>
      </c>
      <c r="F1322" s="14" t="str">
        <f>DETAIL!I1321</f>
        <v/>
      </c>
      <c r="G1322" s="14" t="str">
        <f>DETAIL!F1321</f>
        <v/>
      </c>
    </row>
    <row r="1323" spans="3:7" ht="18" customHeight="1" x14ac:dyDescent="0.25">
      <c r="C1323" s="14">
        <f>DETAIL!E1322</f>
        <v>0</v>
      </c>
      <c r="D1323" s="15" t="str">
        <f>DETAIL!G1322</f>
        <v/>
      </c>
      <c r="E1323" s="15" t="str">
        <f>DETAIL!H1322</f>
        <v/>
      </c>
      <c r="F1323" s="14" t="str">
        <f>DETAIL!I1322</f>
        <v/>
      </c>
      <c r="G1323" s="14" t="str">
        <f>DETAIL!F1322</f>
        <v/>
      </c>
    </row>
    <row r="1324" spans="3:7" ht="18" customHeight="1" x14ac:dyDescent="0.25">
      <c r="C1324" s="14">
        <f>DETAIL!E1323</f>
        <v>0</v>
      </c>
      <c r="D1324" s="15" t="str">
        <f>DETAIL!G1323</f>
        <v/>
      </c>
      <c r="E1324" s="15" t="str">
        <f>DETAIL!H1323</f>
        <v/>
      </c>
      <c r="F1324" s="14" t="str">
        <f>DETAIL!I1323</f>
        <v/>
      </c>
      <c r="G1324" s="14" t="str">
        <f>DETAIL!F1323</f>
        <v/>
      </c>
    </row>
    <row r="1325" spans="3:7" ht="18" customHeight="1" x14ac:dyDescent="0.25">
      <c r="C1325" s="14">
        <f>DETAIL!E1324</f>
        <v>0</v>
      </c>
      <c r="D1325" s="15" t="str">
        <f>DETAIL!G1324</f>
        <v/>
      </c>
      <c r="E1325" s="15" t="str">
        <f>DETAIL!H1324</f>
        <v/>
      </c>
      <c r="F1325" s="14" t="str">
        <f>DETAIL!I1324</f>
        <v/>
      </c>
      <c r="G1325" s="14" t="str">
        <f>DETAIL!F1324</f>
        <v/>
      </c>
    </row>
    <row r="1326" spans="3:7" ht="18" customHeight="1" x14ac:dyDescent="0.25">
      <c r="C1326" s="14">
        <f>DETAIL!E1325</f>
        <v>0</v>
      </c>
      <c r="D1326" s="15" t="str">
        <f>DETAIL!G1325</f>
        <v/>
      </c>
      <c r="E1326" s="15" t="str">
        <f>DETAIL!H1325</f>
        <v/>
      </c>
      <c r="F1326" s="14" t="str">
        <f>DETAIL!I1325</f>
        <v/>
      </c>
      <c r="G1326" s="14" t="str">
        <f>DETAIL!F1325</f>
        <v/>
      </c>
    </row>
    <row r="1327" spans="3:7" ht="18" customHeight="1" x14ac:dyDescent="0.25">
      <c r="C1327" s="14">
        <f>DETAIL!E1326</f>
        <v>0</v>
      </c>
      <c r="D1327" s="15" t="str">
        <f>DETAIL!G1326</f>
        <v/>
      </c>
      <c r="E1327" s="15" t="str">
        <f>DETAIL!H1326</f>
        <v/>
      </c>
      <c r="F1327" s="14" t="str">
        <f>DETAIL!I1326</f>
        <v/>
      </c>
      <c r="G1327" s="14" t="str">
        <f>DETAIL!F1326</f>
        <v/>
      </c>
    </row>
    <row r="1328" spans="3:7" ht="18" customHeight="1" x14ac:dyDescent="0.25">
      <c r="C1328" s="14">
        <f>DETAIL!E1327</f>
        <v>0</v>
      </c>
      <c r="D1328" s="15" t="str">
        <f>DETAIL!G1327</f>
        <v/>
      </c>
      <c r="E1328" s="15" t="str">
        <f>DETAIL!H1327</f>
        <v/>
      </c>
      <c r="F1328" s="14" t="str">
        <f>DETAIL!I1327</f>
        <v/>
      </c>
      <c r="G1328" s="14" t="str">
        <f>DETAIL!F1327</f>
        <v/>
      </c>
    </row>
    <row r="1329" spans="3:7" ht="18" customHeight="1" x14ac:dyDescent="0.25">
      <c r="C1329" s="14">
        <f>DETAIL!E1328</f>
        <v>0</v>
      </c>
      <c r="D1329" s="15" t="str">
        <f>DETAIL!G1328</f>
        <v/>
      </c>
      <c r="E1329" s="15" t="str">
        <f>DETAIL!H1328</f>
        <v/>
      </c>
      <c r="F1329" s="14" t="str">
        <f>DETAIL!I1328</f>
        <v/>
      </c>
      <c r="G1329" s="14" t="str">
        <f>DETAIL!F1328</f>
        <v/>
      </c>
    </row>
    <row r="1330" spans="3:7" ht="18" customHeight="1" x14ac:dyDescent="0.25">
      <c r="C1330" s="14">
        <f>DETAIL!E1329</f>
        <v>0</v>
      </c>
      <c r="D1330" s="15" t="str">
        <f>DETAIL!G1329</f>
        <v/>
      </c>
      <c r="E1330" s="15" t="str">
        <f>DETAIL!H1329</f>
        <v/>
      </c>
      <c r="F1330" s="14" t="str">
        <f>DETAIL!I1329</f>
        <v/>
      </c>
      <c r="G1330" s="14" t="str">
        <f>DETAIL!F1329</f>
        <v/>
      </c>
    </row>
    <row r="1331" spans="3:7" ht="18" customHeight="1" x14ac:dyDescent="0.25">
      <c r="C1331" s="14">
        <f>DETAIL!E1330</f>
        <v>0</v>
      </c>
      <c r="D1331" s="15" t="str">
        <f>DETAIL!G1330</f>
        <v/>
      </c>
      <c r="E1331" s="15" t="str">
        <f>DETAIL!H1330</f>
        <v/>
      </c>
      <c r="F1331" s="14" t="str">
        <f>DETAIL!I1330</f>
        <v/>
      </c>
      <c r="G1331" s="14" t="str">
        <f>DETAIL!F1330</f>
        <v/>
      </c>
    </row>
    <row r="1332" spans="3:7" ht="18" customHeight="1" x14ac:dyDescent="0.25">
      <c r="C1332" s="14">
        <f>DETAIL!E1331</f>
        <v>0</v>
      </c>
      <c r="D1332" s="15" t="str">
        <f>DETAIL!G1331</f>
        <v/>
      </c>
      <c r="E1332" s="15" t="str">
        <f>DETAIL!H1331</f>
        <v/>
      </c>
      <c r="F1332" s="14" t="str">
        <f>DETAIL!I1331</f>
        <v/>
      </c>
      <c r="G1332" s="14" t="str">
        <f>DETAIL!F1331</f>
        <v/>
      </c>
    </row>
    <row r="1333" spans="3:7" ht="18" customHeight="1" x14ac:dyDescent="0.25">
      <c r="C1333" s="14">
        <f>DETAIL!E1332</f>
        <v>0</v>
      </c>
      <c r="D1333" s="15" t="str">
        <f>DETAIL!G1332</f>
        <v/>
      </c>
      <c r="E1333" s="15" t="str">
        <f>DETAIL!H1332</f>
        <v/>
      </c>
      <c r="F1333" s="14" t="str">
        <f>DETAIL!I1332</f>
        <v/>
      </c>
      <c r="G1333" s="14" t="str">
        <f>DETAIL!F1332</f>
        <v/>
      </c>
    </row>
    <row r="1334" spans="3:7" ht="18" customHeight="1" x14ac:dyDescent="0.25">
      <c r="C1334" s="14">
        <f>DETAIL!E1333</f>
        <v>0</v>
      </c>
      <c r="D1334" s="15" t="str">
        <f>DETAIL!G1333</f>
        <v/>
      </c>
      <c r="E1334" s="15" t="str">
        <f>DETAIL!H1333</f>
        <v/>
      </c>
      <c r="F1334" s="14" t="str">
        <f>DETAIL!I1333</f>
        <v/>
      </c>
      <c r="G1334" s="14" t="str">
        <f>DETAIL!F1333</f>
        <v/>
      </c>
    </row>
    <row r="1335" spans="3:7" ht="18" customHeight="1" x14ac:dyDescent="0.25">
      <c r="C1335" s="14">
        <f>DETAIL!E1334</f>
        <v>0</v>
      </c>
      <c r="D1335" s="15" t="str">
        <f>DETAIL!G1334</f>
        <v/>
      </c>
      <c r="E1335" s="15" t="str">
        <f>DETAIL!H1334</f>
        <v/>
      </c>
      <c r="F1335" s="14" t="str">
        <f>DETAIL!I1334</f>
        <v/>
      </c>
      <c r="G1335" s="14" t="str">
        <f>DETAIL!F1334</f>
        <v/>
      </c>
    </row>
    <row r="1336" spans="3:7" ht="18" customHeight="1" x14ac:dyDescent="0.25">
      <c r="C1336" s="14">
        <f>DETAIL!E1335</f>
        <v>0</v>
      </c>
      <c r="D1336" s="15" t="str">
        <f>DETAIL!G1335</f>
        <v/>
      </c>
      <c r="E1336" s="15" t="str">
        <f>DETAIL!H1335</f>
        <v/>
      </c>
      <c r="F1336" s="14" t="str">
        <f>DETAIL!I1335</f>
        <v/>
      </c>
      <c r="G1336" s="14" t="str">
        <f>DETAIL!F1335</f>
        <v/>
      </c>
    </row>
    <row r="1337" spans="3:7" ht="18" customHeight="1" x14ac:dyDescent="0.25">
      <c r="C1337" s="14">
        <f>DETAIL!E1336</f>
        <v>0</v>
      </c>
      <c r="D1337" s="15" t="str">
        <f>DETAIL!G1336</f>
        <v/>
      </c>
      <c r="E1337" s="15" t="str">
        <f>DETAIL!H1336</f>
        <v/>
      </c>
      <c r="F1337" s="14" t="str">
        <f>DETAIL!I1336</f>
        <v/>
      </c>
      <c r="G1337" s="14" t="str">
        <f>DETAIL!F1336</f>
        <v/>
      </c>
    </row>
    <row r="1338" spans="3:7" ht="18" customHeight="1" x14ac:dyDescent="0.25">
      <c r="C1338" s="14">
        <f>DETAIL!E1337</f>
        <v>0</v>
      </c>
      <c r="D1338" s="15" t="str">
        <f>DETAIL!G1337</f>
        <v/>
      </c>
      <c r="E1338" s="15" t="str">
        <f>DETAIL!H1337</f>
        <v/>
      </c>
      <c r="F1338" s="14" t="str">
        <f>DETAIL!I1337</f>
        <v/>
      </c>
      <c r="G1338" s="14" t="str">
        <f>DETAIL!F1337</f>
        <v/>
      </c>
    </row>
    <row r="1339" spans="3:7" ht="18" customHeight="1" x14ac:dyDescent="0.25">
      <c r="C1339" s="14">
        <f>DETAIL!E1338</f>
        <v>0</v>
      </c>
      <c r="D1339" s="15" t="str">
        <f>DETAIL!G1338</f>
        <v/>
      </c>
      <c r="E1339" s="15" t="str">
        <f>DETAIL!H1338</f>
        <v/>
      </c>
      <c r="F1339" s="14" t="str">
        <f>DETAIL!I1338</f>
        <v/>
      </c>
      <c r="G1339" s="14" t="str">
        <f>DETAIL!F1338</f>
        <v/>
      </c>
    </row>
    <row r="1340" spans="3:7" ht="18" customHeight="1" x14ac:dyDescent="0.25">
      <c r="C1340" s="14">
        <f>DETAIL!E1339</f>
        <v>0</v>
      </c>
      <c r="D1340" s="15" t="str">
        <f>DETAIL!G1339</f>
        <v/>
      </c>
      <c r="E1340" s="15" t="str">
        <f>DETAIL!H1339</f>
        <v/>
      </c>
      <c r="F1340" s="14" t="str">
        <f>DETAIL!I1339</f>
        <v/>
      </c>
      <c r="G1340" s="14" t="str">
        <f>DETAIL!F1339</f>
        <v/>
      </c>
    </row>
    <row r="1341" spans="3:7" ht="18" customHeight="1" x14ac:dyDescent="0.25">
      <c r="C1341" s="14">
        <f>DETAIL!E1340</f>
        <v>0</v>
      </c>
      <c r="D1341" s="15" t="str">
        <f>DETAIL!G1340</f>
        <v/>
      </c>
      <c r="E1341" s="15" t="str">
        <f>DETAIL!H1340</f>
        <v/>
      </c>
      <c r="F1341" s="14" t="str">
        <f>DETAIL!I1340</f>
        <v/>
      </c>
      <c r="G1341" s="14" t="str">
        <f>DETAIL!F1340</f>
        <v/>
      </c>
    </row>
    <row r="1342" spans="3:7" ht="18" customHeight="1" x14ac:dyDescent="0.25">
      <c r="C1342" s="14">
        <f>DETAIL!E1341</f>
        <v>0</v>
      </c>
      <c r="D1342" s="15" t="str">
        <f>DETAIL!G1341</f>
        <v/>
      </c>
      <c r="E1342" s="15" t="str">
        <f>DETAIL!H1341</f>
        <v/>
      </c>
      <c r="F1342" s="14" t="str">
        <f>DETAIL!I1341</f>
        <v/>
      </c>
      <c r="G1342" s="14" t="str">
        <f>DETAIL!F1341</f>
        <v/>
      </c>
    </row>
    <row r="1343" spans="3:7" ht="18" customHeight="1" x14ac:dyDescent="0.25">
      <c r="C1343" s="14">
        <f>DETAIL!E1342</f>
        <v>0</v>
      </c>
      <c r="D1343" s="15" t="str">
        <f>DETAIL!G1342</f>
        <v/>
      </c>
      <c r="E1343" s="15" t="str">
        <f>DETAIL!H1342</f>
        <v/>
      </c>
      <c r="F1343" s="14" t="str">
        <f>DETAIL!I1342</f>
        <v/>
      </c>
      <c r="G1343" s="14" t="str">
        <f>DETAIL!F1342</f>
        <v/>
      </c>
    </row>
    <row r="1344" spans="3:7" ht="18" customHeight="1" x14ac:dyDescent="0.25">
      <c r="C1344" s="14">
        <f>DETAIL!E1343</f>
        <v>0</v>
      </c>
      <c r="D1344" s="15" t="str">
        <f>DETAIL!G1343</f>
        <v/>
      </c>
      <c r="E1344" s="15" t="str">
        <f>DETAIL!H1343</f>
        <v/>
      </c>
      <c r="F1344" s="14" t="str">
        <f>DETAIL!I1343</f>
        <v/>
      </c>
      <c r="G1344" s="14" t="str">
        <f>DETAIL!F1343</f>
        <v/>
      </c>
    </row>
    <row r="1345" spans="3:7" ht="18" customHeight="1" x14ac:dyDescent="0.25">
      <c r="C1345" s="14">
        <f>DETAIL!E1344</f>
        <v>0</v>
      </c>
      <c r="D1345" s="15" t="str">
        <f>DETAIL!G1344</f>
        <v/>
      </c>
      <c r="E1345" s="15" t="str">
        <f>DETAIL!H1344</f>
        <v/>
      </c>
      <c r="F1345" s="14" t="str">
        <f>DETAIL!I1344</f>
        <v/>
      </c>
      <c r="G1345" s="14" t="str">
        <f>DETAIL!F1344</f>
        <v/>
      </c>
    </row>
    <row r="1346" spans="3:7" ht="18" customHeight="1" x14ac:dyDescent="0.25">
      <c r="C1346" s="14">
        <f>DETAIL!E1345</f>
        <v>0</v>
      </c>
      <c r="D1346" s="15" t="str">
        <f>DETAIL!G1345</f>
        <v/>
      </c>
      <c r="E1346" s="15" t="str">
        <f>DETAIL!H1345</f>
        <v/>
      </c>
      <c r="F1346" s="14" t="str">
        <f>DETAIL!I1345</f>
        <v/>
      </c>
      <c r="G1346" s="14" t="str">
        <f>DETAIL!F1345</f>
        <v/>
      </c>
    </row>
    <row r="1347" spans="3:7" ht="18" customHeight="1" x14ac:dyDescent="0.25">
      <c r="C1347" s="14">
        <f>DETAIL!E1346</f>
        <v>0</v>
      </c>
      <c r="D1347" s="15" t="str">
        <f>DETAIL!G1346</f>
        <v/>
      </c>
      <c r="E1347" s="15" t="str">
        <f>DETAIL!H1346</f>
        <v/>
      </c>
      <c r="F1347" s="14" t="str">
        <f>DETAIL!I1346</f>
        <v/>
      </c>
      <c r="G1347" s="14" t="str">
        <f>DETAIL!F1346</f>
        <v/>
      </c>
    </row>
    <row r="1348" spans="3:7" ht="18" customHeight="1" x14ac:dyDescent="0.25">
      <c r="C1348" s="14">
        <f>DETAIL!E1347</f>
        <v>0</v>
      </c>
      <c r="D1348" s="15" t="str">
        <f>DETAIL!G1347</f>
        <v/>
      </c>
      <c r="E1348" s="15" t="str">
        <f>DETAIL!H1347</f>
        <v/>
      </c>
      <c r="F1348" s="14" t="str">
        <f>DETAIL!I1347</f>
        <v/>
      </c>
      <c r="G1348" s="14" t="str">
        <f>DETAIL!F1347</f>
        <v/>
      </c>
    </row>
    <row r="1349" spans="3:7" ht="18" customHeight="1" x14ac:dyDescent="0.25">
      <c r="C1349" s="14">
        <f>DETAIL!E1348</f>
        <v>0</v>
      </c>
      <c r="D1349" s="15" t="str">
        <f>DETAIL!G1348</f>
        <v/>
      </c>
      <c r="E1349" s="15" t="str">
        <f>DETAIL!H1348</f>
        <v/>
      </c>
      <c r="F1349" s="14" t="str">
        <f>DETAIL!I1348</f>
        <v/>
      </c>
      <c r="G1349" s="14" t="str">
        <f>DETAIL!F1348</f>
        <v/>
      </c>
    </row>
    <row r="1350" spans="3:7" ht="18" customHeight="1" x14ac:dyDescent="0.25">
      <c r="C1350" s="14">
        <f>DETAIL!E1349</f>
        <v>0</v>
      </c>
      <c r="D1350" s="15" t="str">
        <f>DETAIL!G1349</f>
        <v/>
      </c>
      <c r="E1350" s="15" t="str">
        <f>DETAIL!H1349</f>
        <v/>
      </c>
      <c r="F1350" s="14" t="str">
        <f>DETAIL!I1349</f>
        <v/>
      </c>
      <c r="G1350" s="14" t="str">
        <f>DETAIL!F1349</f>
        <v/>
      </c>
    </row>
    <row r="1351" spans="3:7" ht="18" customHeight="1" x14ac:dyDescent="0.25">
      <c r="C1351" s="14">
        <f>DETAIL!E1350</f>
        <v>0</v>
      </c>
      <c r="D1351" s="15" t="str">
        <f>DETAIL!G1350</f>
        <v/>
      </c>
      <c r="E1351" s="15" t="str">
        <f>DETAIL!H1350</f>
        <v/>
      </c>
      <c r="F1351" s="14" t="str">
        <f>DETAIL!I1350</f>
        <v/>
      </c>
      <c r="G1351" s="14" t="str">
        <f>DETAIL!F1350</f>
        <v/>
      </c>
    </row>
    <row r="1352" spans="3:7" ht="18" customHeight="1" x14ac:dyDescent="0.25">
      <c r="C1352" s="14">
        <f>DETAIL!E1351</f>
        <v>0</v>
      </c>
      <c r="D1352" s="15" t="str">
        <f>DETAIL!G1351</f>
        <v/>
      </c>
      <c r="E1352" s="15" t="str">
        <f>DETAIL!H1351</f>
        <v/>
      </c>
      <c r="F1352" s="14" t="str">
        <f>DETAIL!I1351</f>
        <v/>
      </c>
      <c r="G1352" s="14" t="str">
        <f>DETAIL!F1351</f>
        <v/>
      </c>
    </row>
    <row r="1353" spans="3:7" ht="18" customHeight="1" x14ac:dyDescent="0.25">
      <c r="C1353" s="14">
        <f>DETAIL!E1352</f>
        <v>0</v>
      </c>
      <c r="D1353" s="15" t="str">
        <f>DETAIL!G1352</f>
        <v/>
      </c>
      <c r="E1353" s="15" t="str">
        <f>DETAIL!H1352</f>
        <v/>
      </c>
      <c r="F1353" s="14" t="str">
        <f>DETAIL!I1352</f>
        <v/>
      </c>
      <c r="G1353" s="14" t="str">
        <f>DETAIL!F1352</f>
        <v/>
      </c>
    </row>
    <row r="1354" spans="3:7" ht="18" customHeight="1" x14ac:dyDescent="0.25">
      <c r="C1354" s="14">
        <f>DETAIL!E1353</f>
        <v>0</v>
      </c>
      <c r="D1354" s="15" t="str">
        <f>DETAIL!G1353</f>
        <v/>
      </c>
      <c r="E1354" s="15" t="str">
        <f>DETAIL!H1353</f>
        <v/>
      </c>
      <c r="F1354" s="14" t="str">
        <f>DETAIL!I1353</f>
        <v/>
      </c>
      <c r="G1354" s="14" t="str">
        <f>DETAIL!F1353</f>
        <v/>
      </c>
    </row>
    <row r="1355" spans="3:7" ht="18" customHeight="1" x14ac:dyDescent="0.25">
      <c r="C1355" s="14">
        <f>DETAIL!E1354</f>
        <v>0</v>
      </c>
      <c r="D1355" s="15" t="str">
        <f>DETAIL!G1354</f>
        <v/>
      </c>
      <c r="E1355" s="15" t="str">
        <f>DETAIL!H1354</f>
        <v/>
      </c>
      <c r="F1355" s="14" t="str">
        <f>DETAIL!I1354</f>
        <v/>
      </c>
      <c r="G1355" s="14" t="str">
        <f>DETAIL!F1354</f>
        <v/>
      </c>
    </row>
    <row r="1356" spans="3:7" ht="18" customHeight="1" x14ac:dyDescent="0.25">
      <c r="C1356" s="14">
        <f>DETAIL!E1355</f>
        <v>0</v>
      </c>
      <c r="D1356" s="15" t="str">
        <f>DETAIL!G1355</f>
        <v/>
      </c>
      <c r="E1356" s="15" t="str">
        <f>DETAIL!H1355</f>
        <v/>
      </c>
      <c r="F1356" s="14" t="str">
        <f>DETAIL!I1355</f>
        <v/>
      </c>
      <c r="G1356" s="14" t="str">
        <f>DETAIL!F1355</f>
        <v/>
      </c>
    </row>
    <row r="1357" spans="3:7" ht="18" customHeight="1" x14ac:dyDescent="0.25">
      <c r="C1357" s="14">
        <f>DETAIL!E1356</f>
        <v>0</v>
      </c>
      <c r="D1357" s="15" t="str">
        <f>DETAIL!G1356</f>
        <v/>
      </c>
      <c r="E1357" s="15" t="str">
        <f>DETAIL!H1356</f>
        <v/>
      </c>
      <c r="F1357" s="14" t="str">
        <f>DETAIL!I1356</f>
        <v/>
      </c>
      <c r="G1357" s="14" t="str">
        <f>DETAIL!F1356</f>
        <v/>
      </c>
    </row>
    <row r="1358" spans="3:7" ht="18" customHeight="1" x14ac:dyDescent="0.25">
      <c r="C1358" s="14">
        <f>DETAIL!E1357</f>
        <v>0</v>
      </c>
      <c r="D1358" s="15" t="str">
        <f>DETAIL!G1357</f>
        <v/>
      </c>
      <c r="E1358" s="15" t="str">
        <f>DETAIL!H1357</f>
        <v/>
      </c>
      <c r="F1358" s="14" t="str">
        <f>DETAIL!I1357</f>
        <v/>
      </c>
      <c r="G1358" s="14" t="str">
        <f>DETAIL!F1357</f>
        <v/>
      </c>
    </row>
    <row r="1359" spans="3:7" ht="18" customHeight="1" x14ac:dyDescent="0.25">
      <c r="C1359" s="14">
        <f>DETAIL!E1358</f>
        <v>0</v>
      </c>
      <c r="D1359" s="15" t="str">
        <f>DETAIL!G1358</f>
        <v/>
      </c>
      <c r="E1359" s="15" t="str">
        <f>DETAIL!H1358</f>
        <v/>
      </c>
      <c r="F1359" s="14" t="str">
        <f>DETAIL!I1358</f>
        <v/>
      </c>
      <c r="G1359" s="14" t="str">
        <f>DETAIL!F1358</f>
        <v/>
      </c>
    </row>
    <row r="1360" spans="3:7" ht="18" customHeight="1" x14ac:dyDescent="0.25">
      <c r="C1360" s="14">
        <f>DETAIL!E1359</f>
        <v>0</v>
      </c>
      <c r="D1360" s="15" t="str">
        <f>DETAIL!G1359</f>
        <v/>
      </c>
      <c r="E1360" s="15" t="str">
        <f>DETAIL!H1359</f>
        <v/>
      </c>
      <c r="F1360" s="14" t="str">
        <f>DETAIL!I1359</f>
        <v/>
      </c>
      <c r="G1360" s="14" t="str">
        <f>DETAIL!F1359</f>
        <v/>
      </c>
    </row>
    <row r="1361" spans="3:7" ht="18" customHeight="1" x14ac:dyDescent="0.25">
      <c r="C1361" s="14">
        <f>DETAIL!E1360</f>
        <v>0</v>
      </c>
      <c r="D1361" s="15" t="str">
        <f>DETAIL!G1360</f>
        <v/>
      </c>
      <c r="E1361" s="15" t="str">
        <f>DETAIL!H1360</f>
        <v/>
      </c>
      <c r="F1361" s="14" t="str">
        <f>DETAIL!I1360</f>
        <v/>
      </c>
      <c r="G1361" s="14" t="str">
        <f>DETAIL!F1360</f>
        <v/>
      </c>
    </row>
    <row r="1362" spans="3:7" ht="18" customHeight="1" x14ac:dyDescent="0.25">
      <c r="C1362" s="14">
        <f>DETAIL!E1361</f>
        <v>0</v>
      </c>
      <c r="D1362" s="15" t="str">
        <f>DETAIL!G1361</f>
        <v/>
      </c>
      <c r="E1362" s="15" t="str">
        <f>DETAIL!H1361</f>
        <v/>
      </c>
      <c r="F1362" s="14" t="str">
        <f>DETAIL!I1361</f>
        <v/>
      </c>
      <c r="G1362" s="14" t="str">
        <f>DETAIL!F1361</f>
        <v/>
      </c>
    </row>
    <row r="1363" spans="3:7" ht="18" customHeight="1" x14ac:dyDescent="0.25">
      <c r="C1363" s="14">
        <f>DETAIL!E1362</f>
        <v>0</v>
      </c>
      <c r="D1363" s="15" t="str">
        <f>DETAIL!G1362</f>
        <v/>
      </c>
      <c r="E1363" s="15" t="str">
        <f>DETAIL!H1362</f>
        <v/>
      </c>
      <c r="F1363" s="14" t="str">
        <f>DETAIL!I1362</f>
        <v/>
      </c>
      <c r="G1363" s="14" t="str">
        <f>DETAIL!F1362</f>
        <v/>
      </c>
    </row>
    <row r="1364" spans="3:7" ht="18" customHeight="1" x14ac:dyDescent="0.25">
      <c r="C1364" s="14">
        <f>DETAIL!E1363</f>
        <v>0</v>
      </c>
      <c r="D1364" s="15" t="str">
        <f>DETAIL!G1363</f>
        <v/>
      </c>
      <c r="E1364" s="15" t="str">
        <f>DETAIL!H1363</f>
        <v/>
      </c>
      <c r="F1364" s="14" t="str">
        <f>DETAIL!I1363</f>
        <v/>
      </c>
      <c r="G1364" s="14" t="str">
        <f>DETAIL!F1363</f>
        <v/>
      </c>
    </row>
    <row r="1365" spans="3:7" ht="18" customHeight="1" x14ac:dyDescent="0.25">
      <c r="C1365" s="14">
        <f>DETAIL!E1364</f>
        <v>0</v>
      </c>
      <c r="D1365" s="15" t="str">
        <f>DETAIL!G1364</f>
        <v/>
      </c>
      <c r="E1365" s="15" t="str">
        <f>DETAIL!H1364</f>
        <v/>
      </c>
      <c r="F1365" s="14" t="str">
        <f>DETAIL!I1364</f>
        <v/>
      </c>
      <c r="G1365" s="14" t="str">
        <f>DETAIL!F1364</f>
        <v/>
      </c>
    </row>
    <row r="1366" spans="3:7" ht="18" customHeight="1" x14ac:dyDescent="0.25">
      <c r="C1366" s="14">
        <f>DETAIL!E1365</f>
        <v>0</v>
      </c>
      <c r="D1366" s="15" t="str">
        <f>DETAIL!G1365</f>
        <v/>
      </c>
      <c r="E1366" s="15" t="str">
        <f>DETAIL!H1365</f>
        <v/>
      </c>
      <c r="F1366" s="14" t="str">
        <f>DETAIL!I1365</f>
        <v/>
      </c>
      <c r="G1366" s="14" t="str">
        <f>DETAIL!F1365</f>
        <v/>
      </c>
    </row>
    <row r="1367" spans="3:7" ht="18" customHeight="1" x14ac:dyDescent="0.25">
      <c r="C1367" s="14">
        <f>DETAIL!E1366</f>
        <v>0</v>
      </c>
      <c r="D1367" s="15" t="str">
        <f>DETAIL!G1366</f>
        <v/>
      </c>
      <c r="E1367" s="15" t="str">
        <f>DETAIL!H1366</f>
        <v/>
      </c>
      <c r="F1367" s="14" t="str">
        <f>DETAIL!I1366</f>
        <v/>
      </c>
      <c r="G1367" s="14" t="str">
        <f>DETAIL!F1366</f>
        <v/>
      </c>
    </row>
    <row r="1368" spans="3:7" ht="18" customHeight="1" x14ac:dyDescent="0.25">
      <c r="C1368" s="14">
        <f>DETAIL!E1367</f>
        <v>0</v>
      </c>
      <c r="D1368" s="15" t="str">
        <f>DETAIL!G1367</f>
        <v/>
      </c>
      <c r="E1368" s="15" t="str">
        <f>DETAIL!H1367</f>
        <v/>
      </c>
      <c r="F1368" s="14" t="str">
        <f>DETAIL!I1367</f>
        <v/>
      </c>
      <c r="G1368" s="14" t="str">
        <f>DETAIL!F1367</f>
        <v/>
      </c>
    </row>
    <row r="1369" spans="3:7" ht="18" customHeight="1" x14ac:dyDescent="0.25">
      <c r="C1369" s="14">
        <f>DETAIL!E1368</f>
        <v>0</v>
      </c>
      <c r="D1369" s="15" t="str">
        <f>DETAIL!G1368</f>
        <v/>
      </c>
      <c r="E1369" s="15" t="str">
        <f>DETAIL!H1368</f>
        <v/>
      </c>
      <c r="F1369" s="14" t="str">
        <f>DETAIL!I1368</f>
        <v/>
      </c>
      <c r="G1369" s="14" t="str">
        <f>DETAIL!F1368</f>
        <v/>
      </c>
    </row>
    <row r="1370" spans="3:7" ht="18" customHeight="1" x14ac:dyDescent="0.25">
      <c r="C1370" s="14">
        <f>DETAIL!E1369</f>
        <v>0</v>
      </c>
      <c r="D1370" s="15" t="str">
        <f>DETAIL!G1369</f>
        <v/>
      </c>
      <c r="E1370" s="15" t="str">
        <f>DETAIL!H1369</f>
        <v/>
      </c>
      <c r="F1370" s="14" t="str">
        <f>DETAIL!I1369</f>
        <v/>
      </c>
      <c r="G1370" s="14" t="str">
        <f>DETAIL!F1369</f>
        <v/>
      </c>
    </row>
    <row r="1371" spans="3:7" ht="18" customHeight="1" x14ac:dyDescent="0.25">
      <c r="C1371" s="14">
        <f>DETAIL!E1370</f>
        <v>0</v>
      </c>
      <c r="D1371" s="15" t="str">
        <f>DETAIL!G1370</f>
        <v/>
      </c>
      <c r="E1371" s="15" t="str">
        <f>DETAIL!H1370</f>
        <v/>
      </c>
      <c r="F1371" s="14" t="str">
        <f>DETAIL!I1370</f>
        <v/>
      </c>
      <c r="G1371" s="14" t="str">
        <f>DETAIL!F1370</f>
        <v/>
      </c>
    </row>
    <row r="1372" spans="3:7" ht="18" customHeight="1" x14ac:dyDescent="0.25">
      <c r="C1372" s="14">
        <f>DETAIL!E1371</f>
        <v>0</v>
      </c>
      <c r="D1372" s="15" t="str">
        <f>DETAIL!G1371</f>
        <v/>
      </c>
      <c r="E1372" s="15" t="str">
        <f>DETAIL!H1371</f>
        <v/>
      </c>
      <c r="F1372" s="14" t="str">
        <f>DETAIL!I1371</f>
        <v/>
      </c>
      <c r="G1372" s="14" t="str">
        <f>DETAIL!F1371</f>
        <v/>
      </c>
    </row>
    <row r="1373" spans="3:7" ht="18" customHeight="1" x14ac:dyDescent="0.25">
      <c r="C1373" s="14">
        <f>DETAIL!E1372</f>
        <v>0</v>
      </c>
      <c r="D1373" s="15" t="str">
        <f>DETAIL!G1372</f>
        <v/>
      </c>
      <c r="E1373" s="15" t="str">
        <f>DETAIL!H1372</f>
        <v/>
      </c>
      <c r="F1373" s="14" t="str">
        <f>DETAIL!I1372</f>
        <v/>
      </c>
      <c r="G1373" s="14" t="str">
        <f>DETAIL!F1372</f>
        <v/>
      </c>
    </row>
    <row r="1374" spans="3:7" ht="18" customHeight="1" x14ac:dyDescent="0.25">
      <c r="C1374" s="14">
        <f>DETAIL!E1373</f>
        <v>0</v>
      </c>
      <c r="D1374" s="15" t="str">
        <f>DETAIL!G1373</f>
        <v/>
      </c>
      <c r="E1374" s="15" t="str">
        <f>DETAIL!H1373</f>
        <v/>
      </c>
      <c r="F1374" s="14" t="str">
        <f>DETAIL!I1373</f>
        <v/>
      </c>
      <c r="G1374" s="14" t="str">
        <f>DETAIL!F1373</f>
        <v/>
      </c>
    </row>
    <row r="1375" spans="3:7" ht="18" customHeight="1" x14ac:dyDescent="0.25">
      <c r="C1375" s="14">
        <f>DETAIL!E1374</f>
        <v>0</v>
      </c>
      <c r="D1375" s="15" t="str">
        <f>DETAIL!G1374</f>
        <v/>
      </c>
      <c r="E1375" s="15" t="str">
        <f>DETAIL!H1374</f>
        <v/>
      </c>
      <c r="F1375" s="14" t="str">
        <f>DETAIL!I1374</f>
        <v/>
      </c>
      <c r="G1375" s="14" t="str">
        <f>DETAIL!F1374</f>
        <v/>
      </c>
    </row>
    <row r="1376" spans="3:7" ht="18" customHeight="1" x14ac:dyDescent="0.25">
      <c r="C1376" s="14">
        <f>DETAIL!E1375</f>
        <v>0</v>
      </c>
      <c r="D1376" s="15" t="str">
        <f>DETAIL!G1375</f>
        <v/>
      </c>
      <c r="E1376" s="15" t="str">
        <f>DETAIL!H1375</f>
        <v/>
      </c>
      <c r="F1376" s="14" t="str">
        <f>DETAIL!I1375</f>
        <v/>
      </c>
      <c r="G1376" s="14" t="str">
        <f>DETAIL!F1375</f>
        <v/>
      </c>
    </row>
    <row r="1377" spans="3:7" ht="18" customHeight="1" x14ac:dyDescent="0.25">
      <c r="C1377" s="14">
        <f>DETAIL!E1376</f>
        <v>0</v>
      </c>
      <c r="D1377" s="15" t="str">
        <f>DETAIL!G1376</f>
        <v/>
      </c>
      <c r="E1377" s="15" t="str">
        <f>DETAIL!H1376</f>
        <v/>
      </c>
      <c r="F1377" s="14" t="str">
        <f>DETAIL!I1376</f>
        <v/>
      </c>
      <c r="G1377" s="14" t="str">
        <f>DETAIL!F1376</f>
        <v/>
      </c>
    </row>
    <row r="1378" spans="3:7" ht="18" customHeight="1" x14ac:dyDescent="0.25">
      <c r="C1378" s="14">
        <f>DETAIL!E1377</f>
        <v>0</v>
      </c>
      <c r="D1378" s="15" t="str">
        <f>DETAIL!G1377</f>
        <v/>
      </c>
      <c r="E1378" s="15" t="str">
        <f>DETAIL!H1377</f>
        <v/>
      </c>
      <c r="F1378" s="14" t="str">
        <f>DETAIL!I1377</f>
        <v/>
      </c>
      <c r="G1378" s="14" t="str">
        <f>DETAIL!F1377</f>
        <v/>
      </c>
    </row>
    <row r="1379" spans="3:7" ht="18" customHeight="1" x14ac:dyDescent="0.25">
      <c r="C1379" s="14">
        <f>DETAIL!E1378</f>
        <v>0</v>
      </c>
      <c r="D1379" s="15" t="str">
        <f>DETAIL!G1378</f>
        <v/>
      </c>
      <c r="E1379" s="15" t="str">
        <f>DETAIL!H1378</f>
        <v/>
      </c>
      <c r="F1379" s="14" t="str">
        <f>DETAIL!I1378</f>
        <v/>
      </c>
      <c r="G1379" s="14" t="str">
        <f>DETAIL!F1378</f>
        <v/>
      </c>
    </row>
    <row r="1380" spans="3:7" ht="18" customHeight="1" x14ac:dyDescent="0.25">
      <c r="C1380" s="14">
        <f>DETAIL!E1379</f>
        <v>0</v>
      </c>
      <c r="D1380" s="15" t="str">
        <f>DETAIL!G1379</f>
        <v/>
      </c>
      <c r="E1380" s="15" t="str">
        <f>DETAIL!H1379</f>
        <v/>
      </c>
      <c r="F1380" s="14" t="str">
        <f>DETAIL!I1379</f>
        <v/>
      </c>
      <c r="G1380" s="14" t="str">
        <f>DETAIL!F1379</f>
        <v/>
      </c>
    </row>
    <row r="1381" spans="3:7" ht="18" customHeight="1" x14ac:dyDescent="0.25">
      <c r="C1381" s="14">
        <f>DETAIL!E1380</f>
        <v>0</v>
      </c>
      <c r="D1381" s="15" t="str">
        <f>DETAIL!G1380</f>
        <v/>
      </c>
      <c r="E1381" s="15" t="str">
        <f>DETAIL!H1380</f>
        <v/>
      </c>
      <c r="F1381" s="14" t="str">
        <f>DETAIL!I1380</f>
        <v/>
      </c>
      <c r="G1381" s="14" t="str">
        <f>DETAIL!F1380</f>
        <v/>
      </c>
    </row>
    <row r="1382" spans="3:7" ht="18" customHeight="1" x14ac:dyDescent="0.25">
      <c r="C1382" s="14">
        <f>DETAIL!E1381</f>
        <v>0</v>
      </c>
      <c r="D1382" s="15" t="str">
        <f>DETAIL!G1381</f>
        <v/>
      </c>
      <c r="E1382" s="15" t="str">
        <f>DETAIL!H1381</f>
        <v/>
      </c>
      <c r="F1382" s="14" t="str">
        <f>DETAIL!I1381</f>
        <v/>
      </c>
      <c r="G1382" s="14" t="str">
        <f>DETAIL!F1381</f>
        <v/>
      </c>
    </row>
    <row r="1383" spans="3:7" ht="18" customHeight="1" x14ac:dyDescent="0.25">
      <c r="C1383" s="14">
        <f>DETAIL!E1382</f>
        <v>0</v>
      </c>
      <c r="D1383" s="15" t="str">
        <f>DETAIL!G1382</f>
        <v/>
      </c>
      <c r="E1383" s="15" t="str">
        <f>DETAIL!H1382</f>
        <v/>
      </c>
      <c r="F1383" s="14" t="str">
        <f>DETAIL!I1382</f>
        <v/>
      </c>
      <c r="G1383" s="14" t="str">
        <f>DETAIL!F1382</f>
        <v/>
      </c>
    </row>
    <row r="1384" spans="3:7" ht="18" customHeight="1" x14ac:dyDescent="0.25">
      <c r="C1384" s="14">
        <f>DETAIL!E1383</f>
        <v>0</v>
      </c>
      <c r="D1384" s="15" t="str">
        <f>DETAIL!G1383</f>
        <v/>
      </c>
      <c r="E1384" s="15" t="str">
        <f>DETAIL!H1383</f>
        <v/>
      </c>
      <c r="F1384" s="14" t="str">
        <f>DETAIL!I1383</f>
        <v/>
      </c>
      <c r="G1384" s="14" t="str">
        <f>DETAIL!F1383</f>
        <v/>
      </c>
    </row>
    <row r="1385" spans="3:7" ht="18" customHeight="1" x14ac:dyDescent="0.25">
      <c r="C1385" s="14">
        <f>DETAIL!E1384</f>
        <v>0</v>
      </c>
      <c r="D1385" s="15" t="str">
        <f>DETAIL!G1384</f>
        <v/>
      </c>
      <c r="E1385" s="15" t="str">
        <f>DETAIL!H1384</f>
        <v/>
      </c>
      <c r="F1385" s="14" t="str">
        <f>DETAIL!I1384</f>
        <v/>
      </c>
      <c r="G1385" s="14" t="str">
        <f>DETAIL!F1384</f>
        <v/>
      </c>
    </row>
    <row r="1386" spans="3:7" ht="18" customHeight="1" x14ac:dyDescent="0.25">
      <c r="C1386" s="14">
        <f>DETAIL!E1385</f>
        <v>0</v>
      </c>
      <c r="D1386" s="15" t="str">
        <f>DETAIL!G1385</f>
        <v/>
      </c>
      <c r="E1386" s="15" t="str">
        <f>DETAIL!H1385</f>
        <v/>
      </c>
      <c r="F1386" s="14" t="str">
        <f>DETAIL!I1385</f>
        <v/>
      </c>
      <c r="G1386" s="14" t="str">
        <f>DETAIL!F1385</f>
        <v/>
      </c>
    </row>
    <row r="1387" spans="3:7" ht="18" customHeight="1" x14ac:dyDescent="0.25">
      <c r="C1387" s="14">
        <f>DETAIL!E1386</f>
        <v>0</v>
      </c>
      <c r="D1387" s="15" t="str">
        <f>DETAIL!G1386</f>
        <v/>
      </c>
      <c r="E1387" s="15" t="str">
        <f>DETAIL!H1386</f>
        <v/>
      </c>
      <c r="F1387" s="14" t="str">
        <f>DETAIL!I1386</f>
        <v/>
      </c>
      <c r="G1387" s="14" t="str">
        <f>DETAIL!F1386</f>
        <v/>
      </c>
    </row>
    <row r="1388" spans="3:7" ht="18" customHeight="1" x14ac:dyDescent="0.25">
      <c r="C1388" s="14">
        <f>DETAIL!E1387</f>
        <v>0</v>
      </c>
      <c r="D1388" s="15" t="str">
        <f>DETAIL!G1387</f>
        <v/>
      </c>
      <c r="E1388" s="15" t="str">
        <f>DETAIL!H1387</f>
        <v/>
      </c>
      <c r="F1388" s="14" t="str">
        <f>DETAIL!I1387</f>
        <v/>
      </c>
      <c r="G1388" s="14" t="str">
        <f>DETAIL!F1387</f>
        <v/>
      </c>
    </row>
    <row r="1389" spans="3:7" ht="18" customHeight="1" x14ac:dyDescent="0.25">
      <c r="C1389" s="14">
        <f>DETAIL!E1388</f>
        <v>0</v>
      </c>
      <c r="D1389" s="15" t="str">
        <f>DETAIL!G1388</f>
        <v/>
      </c>
      <c r="E1389" s="15" t="str">
        <f>DETAIL!H1388</f>
        <v/>
      </c>
      <c r="F1389" s="14" t="str">
        <f>DETAIL!I1388</f>
        <v/>
      </c>
      <c r="G1389" s="14" t="str">
        <f>DETAIL!F1388</f>
        <v/>
      </c>
    </row>
    <row r="1390" spans="3:7" ht="18" customHeight="1" x14ac:dyDescent="0.25">
      <c r="C1390" s="14">
        <f>DETAIL!E1389</f>
        <v>0</v>
      </c>
      <c r="D1390" s="15" t="str">
        <f>DETAIL!G1389</f>
        <v/>
      </c>
      <c r="E1390" s="15" t="str">
        <f>DETAIL!H1389</f>
        <v/>
      </c>
      <c r="F1390" s="14" t="str">
        <f>DETAIL!I1389</f>
        <v/>
      </c>
      <c r="G1390" s="14" t="str">
        <f>DETAIL!F1389</f>
        <v/>
      </c>
    </row>
    <row r="1391" spans="3:7" ht="18" customHeight="1" x14ac:dyDescent="0.25">
      <c r="C1391" s="14">
        <f>DETAIL!E1390</f>
        <v>0</v>
      </c>
      <c r="D1391" s="15" t="str">
        <f>DETAIL!G1390</f>
        <v/>
      </c>
      <c r="E1391" s="15" t="str">
        <f>DETAIL!H1390</f>
        <v/>
      </c>
      <c r="F1391" s="14" t="str">
        <f>DETAIL!I1390</f>
        <v/>
      </c>
      <c r="G1391" s="14" t="str">
        <f>DETAIL!F1390</f>
        <v/>
      </c>
    </row>
    <row r="1392" spans="3:7" ht="18" customHeight="1" x14ac:dyDescent="0.25">
      <c r="C1392" s="14">
        <f>DETAIL!E1391</f>
        <v>0</v>
      </c>
      <c r="D1392" s="15" t="str">
        <f>DETAIL!G1391</f>
        <v/>
      </c>
      <c r="E1392" s="15" t="str">
        <f>DETAIL!H1391</f>
        <v/>
      </c>
      <c r="F1392" s="14" t="str">
        <f>DETAIL!I1391</f>
        <v/>
      </c>
      <c r="G1392" s="14" t="str">
        <f>DETAIL!F1391</f>
        <v/>
      </c>
    </row>
    <row r="1393" spans="3:7" ht="18" customHeight="1" x14ac:dyDescent="0.25">
      <c r="C1393" s="14">
        <f>DETAIL!E1392</f>
        <v>0</v>
      </c>
      <c r="D1393" s="15" t="str">
        <f>DETAIL!G1392</f>
        <v/>
      </c>
      <c r="E1393" s="15" t="str">
        <f>DETAIL!H1392</f>
        <v/>
      </c>
      <c r="F1393" s="14" t="str">
        <f>DETAIL!I1392</f>
        <v/>
      </c>
      <c r="G1393" s="14" t="str">
        <f>DETAIL!F1392</f>
        <v/>
      </c>
    </row>
    <row r="1394" spans="3:7" ht="18" customHeight="1" x14ac:dyDescent="0.25">
      <c r="C1394" s="14">
        <f>DETAIL!E1393</f>
        <v>0</v>
      </c>
      <c r="D1394" s="15" t="str">
        <f>DETAIL!G1393</f>
        <v/>
      </c>
      <c r="E1394" s="15" t="str">
        <f>DETAIL!H1393</f>
        <v/>
      </c>
      <c r="F1394" s="14" t="str">
        <f>DETAIL!I1393</f>
        <v/>
      </c>
      <c r="G1394" s="14" t="str">
        <f>DETAIL!F1393</f>
        <v/>
      </c>
    </row>
    <row r="1395" spans="3:7" ht="18" customHeight="1" x14ac:dyDescent="0.25">
      <c r="C1395" s="14">
        <f>DETAIL!E1394</f>
        <v>0</v>
      </c>
      <c r="D1395" s="15" t="str">
        <f>DETAIL!G1394</f>
        <v/>
      </c>
      <c r="E1395" s="15" t="str">
        <f>DETAIL!H1394</f>
        <v/>
      </c>
      <c r="F1395" s="14" t="str">
        <f>DETAIL!I1394</f>
        <v/>
      </c>
      <c r="G1395" s="14" t="str">
        <f>DETAIL!F1394</f>
        <v/>
      </c>
    </row>
    <row r="1396" spans="3:7" ht="18" customHeight="1" x14ac:dyDescent="0.25">
      <c r="C1396" s="14">
        <f>DETAIL!E1395</f>
        <v>0</v>
      </c>
      <c r="D1396" s="15" t="str">
        <f>DETAIL!G1395</f>
        <v/>
      </c>
      <c r="E1396" s="15" t="str">
        <f>DETAIL!H1395</f>
        <v/>
      </c>
      <c r="F1396" s="14" t="str">
        <f>DETAIL!I1395</f>
        <v/>
      </c>
      <c r="G1396" s="14" t="str">
        <f>DETAIL!F1395</f>
        <v/>
      </c>
    </row>
    <row r="1397" spans="3:7" ht="18" customHeight="1" x14ac:dyDescent="0.25">
      <c r="C1397" s="14">
        <f>DETAIL!E1396</f>
        <v>0</v>
      </c>
      <c r="D1397" s="15" t="str">
        <f>DETAIL!G1396</f>
        <v/>
      </c>
      <c r="E1397" s="15" t="str">
        <f>DETAIL!H1396</f>
        <v/>
      </c>
      <c r="F1397" s="14" t="str">
        <f>DETAIL!I1396</f>
        <v/>
      </c>
      <c r="G1397" s="14" t="str">
        <f>DETAIL!F1396</f>
        <v/>
      </c>
    </row>
    <row r="1398" spans="3:7" ht="18" customHeight="1" x14ac:dyDescent="0.25">
      <c r="C1398" s="14">
        <f>DETAIL!E1397</f>
        <v>0</v>
      </c>
      <c r="D1398" s="15" t="str">
        <f>DETAIL!G1397</f>
        <v/>
      </c>
      <c r="E1398" s="15" t="str">
        <f>DETAIL!H1397</f>
        <v/>
      </c>
      <c r="F1398" s="14" t="str">
        <f>DETAIL!I1397</f>
        <v/>
      </c>
      <c r="G1398" s="14" t="str">
        <f>DETAIL!F1397</f>
        <v/>
      </c>
    </row>
    <row r="1399" spans="3:7" ht="18" customHeight="1" x14ac:dyDescent="0.25">
      <c r="C1399" s="14">
        <f>DETAIL!E1398</f>
        <v>0</v>
      </c>
      <c r="D1399" s="15" t="str">
        <f>DETAIL!G1398</f>
        <v/>
      </c>
      <c r="E1399" s="15" t="str">
        <f>DETAIL!H1398</f>
        <v/>
      </c>
      <c r="F1399" s="14" t="str">
        <f>DETAIL!I1398</f>
        <v/>
      </c>
      <c r="G1399" s="14" t="str">
        <f>DETAIL!F1398</f>
        <v/>
      </c>
    </row>
    <row r="1400" spans="3:7" ht="18" customHeight="1" x14ac:dyDescent="0.25">
      <c r="C1400" s="14">
        <f>DETAIL!E1399</f>
        <v>0</v>
      </c>
      <c r="D1400" s="15" t="str">
        <f>DETAIL!G1399</f>
        <v/>
      </c>
      <c r="E1400" s="15" t="str">
        <f>DETAIL!H1399</f>
        <v/>
      </c>
      <c r="F1400" s="14" t="str">
        <f>DETAIL!I1399</f>
        <v/>
      </c>
      <c r="G1400" s="14" t="str">
        <f>DETAIL!F1399</f>
        <v/>
      </c>
    </row>
    <row r="1401" spans="3:7" ht="18" customHeight="1" x14ac:dyDescent="0.25">
      <c r="C1401" s="14">
        <f>DETAIL!E1400</f>
        <v>0</v>
      </c>
      <c r="D1401" s="15" t="str">
        <f>DETAIL!G1400</f>
        <v/>
      </c>
      <c r="E1401" s="15" t="str">
        <f>DETAIL!H1400</f>
        <v/>
      </c>
      <c r="F1401" s="14" t="str">
        <f>DETAIL!I1400</f>
        <v/>
      </c>
      <c r="G1401" s="14" t="str">
        <f>DETAIL!F1400</f>
        <v/>
      </c>
    </row>
    <row r="1402" spans="3:7" ht="18" customHeight="1" x14ac:dyDescent="0.25">
      <c r="C1402" s="14">
        <f>DETAIL!E1401</f>
        <v>0</v>
      </c>
      <c r="D1402" s="15" t="str">
        <f>DETAIL!G1401</f>
        <v/>
      </c>
      <c r="E1402" s="15" t="str">
        <f>DETAIL!H1401</f>
        <v/>
      </c>
      <c r="F1402" s="14" t="str">
        <f>DETAIL!I1401</f>
        <v/>
      </c>
      <c r="G1402" s="14" t="str">
        <f>DETAIL!F1401</f>
        <v/>
      </c>
    </row>
    <row r="1403" spans="3:7" ht="18" customHeight="1" x14ac:dyDescent="0.25">
      <c r="C1403" s="14">
        <f>DETAIL!E1402</f>
        <v>0</v>
      </c>
      <c r="D1403" s="15" t="str">
        <f>DETAIL!G1402</f>
        <v/>
      </c>
      <c r="E1403" s="15" t="str">
        <f>DETAIL!H1402</f>
        <v/>
      </c>
      <c r="F1403" s="14" t="str">
        <f>DETAIL!I1402</f>
        <v/>
      </c>
      <c r="G1403" s="14" t="str">
        <f>DETAIL!F1402</f>
        <v/>
      </c>
    </row>
    <row r="1404" spans="3:7" ht="18" customHeight="1" x14ac:dyDescent="0.25">
      <c r="C1404" s="14">
        <f>DETAIL!E1403</f>
        <v>0</v>
      </c>
      <c r="D1404" s="15" t="str">
        <f>DETAIL!G1403</f>
        <v/>
      </c>
      <c r="E1404" s="15" t="str">
        <f>DETAIL!H1403</f>
        <v/>
      </c>
      <c r="F1404" s="14" t="str">
        <f>DETAIL!I1403</f>
        <v/>
      </c>
      <c r="G1404" s="14" t="str">
        <f>DETAIL!F1403</f>
        <v/>
      </c>
    </row>
    <row r="1405" spans="3:7" ht="18" customHeight="1" x14ac:dyDescent="0.25">
      <c r="C1405" s="14">
        <f>DETAIL!E1404</f>
        <v>0</v>
      </c>
      <c r="D1405" s="15" t="str">
        <f>DETAIL!G1404</f>
        <v/>
      </c>
      <c r="E1405" s="15" t="str">
        <f>DETAIL!H1404</f>
        <v/>
      </c>
      <c r="F1405" s="14" t="str">
        <f>DETAIL!I1404</f>
        <v/>
      </c>
      <c r="G1405" s="14" t="str">
        <f>DETAIL!F1404</f>
        <v/>
      </c>
    </row>
    <row r="1406" spans="3:7" ht="18" customHeight="1" x14ac:dyDescent="0.25">
      <c r="C1406" s="14">
        <f>DETAIL!E1405</f>
        <v>0</v>
      </c>
      <c r="D1406" s="15" t="str">
        <f>DETAIL!G1405</f>
        <v/>
      </c>
      <c r="E1406" s="15" t="str">
        <f>DETAIL!H1405</f>
        <v/>
      </c>
      <c r="F1406" s="14" t="str">
        <f>DETAIL!I1405</f>
        <v/>
      </c>
      <c r="G1406" s="14" t="str">
        <f>DETAIL!F1405</f>
        <v/>
      </c>
    </row>
    <row r="1407" spans="3:7" ht="18" customHeight="1" x14ac:dyDescent="0.25">
      <c r="C1407" s="14">
        <f>DETAIL!E1406</f>
        <v>0</v>
      </c>
      <c r="D1407" s="15" t="str">
        <f>DETAIL!G1406</f>
        <v/>
      </c>
      <c r="E1407" s="15" t="str">
        <f>DETAIL!H1406</f>
        <v/>
      </c>
      <c r="F1407" s="14" t="str">
        <f>DETAIL!I1406</f>
        <v/>
      </c>
      <c r="G1407" s="14" t="str">
        <f>DETAIL!F1406</f>
        <v/>
      </c>
    </row>
    <row r="1408" spans="3:7" ht="18" customHeight="1" x14ac:dyDescent="0.25">
      <c r="C1408" s="14">
        <f>DETAIL!E1407</f>
        <v>0</v>
      </c>
      <c r="D1408" s="15" t="str">
        <f>DETAIL!G1407</f>
        <v/>
      </c>
      <c r="E1408" s="15" t="str">
        <f>DETAIL!H1407</f>
        <v/>
      </c>
      <c r="F1408" s="14" t="str">
        <f>DETAIL!I1407</f>
        <v/>
      </c>
      <c r="G1408" s="14" t="str">
        <f>DETAIL!F1407</f>
        <v/>
      </c>
    </row>
    <row r="1409" spans="3:7" ht="18" customHeight="1" x14ac:dyDescent="0.25">
      <c r="C1409" s="14">
        <f>DETAIL!E1408</f>
        <v>0</v>
      </c>
      <c r="D1409" s="15" t="str">
        <f>DETAIL!G1408</f>
        <v/>
      </c>
      <c r="E1409" s="15" t="str">
        <f>DETAIL!H1408</f>
        <v/>
      </c>
      <c r="F1409" s="14" t="str">
        <f>DETAIL!I1408</f>
        <v/>
      </c>
      <c r="G1409" s="14" t="str">
        <f>DETAIL!F1408</f>
        <v/>
      </c>
    </row>
    <row r="1410" spans="3:7" ht="18" customHeight="1" x14ac:dyDescent="0.25">
      <c r="C1410" s="14">
        <f>DETAIL!E1409</f>
        <v>0</v>
      </c>
      <c r="D1410" s="15" t="str">
        <f>DETAIL!G1409</f>
        <v/>
      </c>
      <c r="E1410" s="15" t="str">
        <f>DETAIL!H1409</f>
        <v/>
      </c>
      <c r="F1410" s="14" t="str">
        <f>DETAIL!I1409</f>
        <v/>
      </c>
      <c r="G1410" s="14" t="str">
        <f>DETAIL!F1409</f>
        <v/>
      </c>
    </row>
    <row r="1411" spans="3:7" ht="18" customHeight="1" x14ac:dyDescent="0.25">
      <c r="C1411" s="14">
        <f>DETAIL!E1410</f>
        <v>0</v>
      </c>
      <c r="D1411" s="15" t="str">
        <f>DETAIL!G1410</f>
        <v/>
      </c>
      <c r="E1411" s="15" t="str">
        <f>DETAIL!H1410</f>
        <v/>
      </c>
      <c r="F1411" s="14" t="str">
        <f>DETAIL!I1410</f>
        <v/>
      </c>
      <c r="G1411" s="14" t="str">
        <f>DETAIL!F1410</f>
        <v/>
      </c>
    </row>
    <row r="1412" spans="3:7" ht="18" customHeight="1" x14ac:dyDescent="0.25">
      <c r="C1412" s="14">
        <f>DETAIL!E1411</f>
        <v>0</v>
      </c>
      <c r="D1412" s="15" t="str">
        <f>DETAIL!G1411</f>
        <v/>
      </c>
      <c r="E1412" s="15" t="str">
        <f>DETAIL!H1411</f>
        <v/>
      </c>
      <c r="F1412" s="14" t="str">
        <f>DETAIL!I1411</f>
        <v/>
      </c>
      <c r="G1412" s="14" t="str">
        <f>DETAIL!F1411</f>
        <v/>
      </c>
    </row>
    <row r="1413" spans="3:7" ht="18" customHeight="1" x14ac:dyDescent="0.25">
      <c r="C1413" s="14">
        <f>DETAIL!E1412</f>
        <v>0</v>
      </c>
      <c r="D1413" s="15" t="str">
        <f>DETAIL!G1412</f>
        <v/>
      </c>
      <c r="E1413" s="15" t="str">
        <f>DETAIL!H1412</f>
        <v/>
      </c>
      <c r="F1413" s="14" t="str">
        <f>DETAIL!I1412</f>
        <v/>
      </c>
      <c r="G1413" s="14" t="str">
        <f>DETAIL!F1412</f>
        <v/>
      </c>
    </row>
    <row r="1414" spans="3:7" ht="18" customHeight="1" x14ac:dyDescent="0.25">
      <c r="C1414" s="14">
        <f>DETAIL!E1413</f>
        <v>0</v>
      </c>
      <c r="D1414" s="15" t="str">
        <f>DETAIL!G1413</f>
        <v/>
      </c>
      <c r="E1414" s="15" t="str">
        <f>DETAIL!H1413</f>
        <v/>
      </c>
      <c r="F1414" s="14" t="str">
        <f>DETAIL!I1413</f>
        <v/>
      </c>
      <c r="G1414" s="14" t="str">
        <f>DETAIL!F1413</f>
        <v/>
      </c>
    </row>
    <row r="1415" spans="3:7" ht="18" customHeight="1" x14ac:dyDescent="0.25">
      <c r="C1415" s="14">
        <f>DETAIL!E1414</f>
        <v>0</v>
      </c>
      <c r="D1415" s="15" t="str">
        <f>DETAIL!G1414</f>
        <v/>
      </c>
      <c r="E1415" s="15" t="str">
        <f>DETAIL!H1414</f>
        <v/>
      </c>
      <c r="F1415" s="14" t="str">
        <f>DETAIL!I1414</f>
        <v/>
      </c>
      <c r="G1415" s="14" t="str">
        <f>DETAIL!F1414</f>
        <v/>
      </c>
    </row>
    <row r="1416" spans="3:7" ht="18" customHeight="1" x14ac:dyDescent="0.25">
      <c r="C1416" s="14">
        <f>DETAIL!E1415</f>
        <v>0</v>
      </c>
      <c r="D1416" s="15" t="str">
        <f>DETAIL!G1415</f>
        <v/>
      </c>
      <c r="E1416" s="15" t="str">
        <f>DETAIL!H1415</f>
        <v/>
      </c>
      <c r="F1416" s="14" t="str">
        <f>DETAIL!I1415</f>
        <v/>
      </c>
      <c r="G1416" s="14" t="str">
        <f>DETAIL!F1415</f>
        <v/>
      </c>
    </row>
    <row r="1417" spans="3:7" ht="18" customHeight="1" x14ac:dyDescent="0.25">
      <c r="C1417" s="14">
        <f>DETAIL!E1416</f>
        <v>0</v>
      </c>
      <c r="D1417" s="15" t="str">
        <f>DETAIL!G1416</f>
        <v/>
      </c>
      <c r="E1417" s="15" t="str">
        <f>DETAIL!H1416</f>
        <v/>
      </c>
      <c r="F1417" s="14" t="str">
        <f>DETAIL!I1416</f>
        <v/>
      </c>
      <c r="G1417" s="14" t="str">
        <f>DETAIL!F1416</f>
        <v/>
      </c>
    </row>
    <row r="1418" spans="3:7" ht="18" customHeight="1" x14ac:dyDescent="0.25">
      <c r="C1418" s="14">
        <f>DETAIL!E1417</f>
        <v>0</v>
      </c>
      <c r="D1418" s="15" t="str">
        <f>DETAIL!G1417</f>
        <v/>
      </c>
      <c r="E1418" s="15" t="str">
        <f>DETAIL!H1417</f>
        <v/>
      </c>
      <c r="F1418" s="14" t="str">
        <f>DETAIL!I1417</f>
        <v/>
      </c>
      <c r="G1418" s="14" t="str">
        <f>DETAIL!F1417</f>
        <v/>
      </c>
    </row>
    <row r="1419" spans="3:7" ht="18" customHeight="1" x14ac:dyDescent="0.25">
      <c r="C1419" s="14">
        <f>DETAIL!E1418</f>
        <v>0</v>
      </c>
      <c r="D1419" s="15" t="str">
        <f>DETAIL!G1418</f>
        <v/>
      </c>
      <c r="E1419" s="15" t="str">
        <f>DETAIL!H1418</f>
        <v/>
      </c>
      <c r="F1419" s="14" t="str">
        <f>DETAIL!I1418</f>
        <v/>
      </c>
      <c r="G1419" s="14" t="str">
        <f>DETAIL!F1418</f>
        <v/>
      </c>
    </row>
    <row r="1420" spans="3:7" ht="18" customHeight="1" x14ac:dyDescent="0.25">
      <c r="C1420" s="14">
        <f>DETAIL!E1419</f>
        <v>0</v>
      </c>
      <c r="D1420" s="15" t="str">
        <f>DETAIL!G1419</f>
        <v/>
      </c>
      <c r="E1420" s="15" t="str">
        <f>DETAIL!H1419</f>
        <v/>
      </c>
      <c r="F1420" s="14" t="str">
        <f>DETAIL!I1419</f>
        <v/>
      </c>
      <c r="G1420" s="14" t="str">
        <f>DETAIL!F1419</f>
        <v/>
      </c>
    </row>
    <row r="1421" spans="3:7" ht="18" customHeight="1" x14ac:dyDescent="0.25">
      <c r="C1421" s="14">
        <f>DETAIL!E1420</f>
        <v>0</v>
      </c>
      <c r="D1421" s="15" t="str">
        <f>DETAIL!G1420</f>
        <v/>
      </c>
      <c r="E1421" s="15" t="str">
        <f>DETAIL!H1420</f>
        <v/>
      </c>
      <c r="F1421" s="14" t="str">
        <f>DETAIL!I1420</f>
        <v/>
      </c>
      <c r="G1421" s="14" t="str">
        <f>DETAIL!F1420</f>
        <v/>
      </c>
    </row>
    <row r="1422" spans="3:7" ht="18" customHeight="1" x14ac:dyDescent="0.25">
      <c r="C1422" s="14">
        <f>DETAIL!E1421</f>
        <v>0</v>
      </c>
      <c r="D1422" s="15" t="str">
        <f>DETAIL!G1421</f>
        <v/>
      </c>
      <c r="E1422" s="15" t="str">
        <f>DETAIL!H1421</f>
        <v/>
      </c>
      <c r="F1422" s="14" t="str">
        <f>DETAIL!I1421</f>
        <v/>
      </c>
      <c r="G1422" s="14" t="str">
        <f>DETAIL!F1421</f>
        <v/>
      </c>
    </row>
    <row r="1423" spans="3:7" ht="18" customHeight="1" x14ac:dyDescent="0.25">
      <c r="C1423" s="14">
        <f>DETAIL!E1422</f>
        <v>0</v>
      </c>
      <c r="D1423" s="15" t="str">
        <f>DETAIL!G1422</f>
        <v/>
      </c>
      <c r="E1423" s="15" t="str">
        <f>DETAIL!H1422</f>
        <v/>
      </c>
      <c r="F1423" s="14" t="str">
        <f>DETAIL!I1422</f>
        <v/>
      </c>
      <c r="G1423" s="14" t="str">
        <f>DETAIL!F1422</f>
        <v/>
      </c>
    </row>
    <row r="1424" spans="3:7" ht="18" customHeight="1" x14ac:dyDescent="0.25">
      <c r="C1424" s="14">
        <f>DETAIL!E1423</f>
        <v>0</v>
      </c>
      <c r="D1424" s="15" t="str">
        <f>DETAIL!G1423</f>
        <v/>
      </c>
      <c r="E1424" s="15" t="str">
        <f>DETAIL!H1423</f>
        <v/>
      </c>
      <c r="F1424" s="14" t="str">
        <f>DETAIL!I1423</f>
        <v/>
      </c>
      <c r="G1424" s="14" t="str">
        <f>DETAIL!F1423</f>
        <v/>
      </c>
    </row>
    <row r="1425" spans="3:7" ht="18" customHeight="1" x14ac:dyDescent="0.25">
      <c r="C1425" s="14">
        <f>DETAIL!E1424</f>
        <v>0</v>
      </c>
      <c r="D1425" s="15" t="str">
        <f>DETAIL!G1424</f>
        <v/>
      </c>
      <c r="E1425" s="15" t="str">
        <f>DETAIL!H1424</f>
        <v/>
      </c>
      <c r="F1425" s="14" t="str">
        <f>DETAIL!I1424</f>
        <v/>
      </c>
      <c r="G1425" s="14" t="str">
        <f>DETAIL!F1424</f>
        <v/>
      </c>
    </row>
    <row r="1426" spans="3:7" ht="18" customHeight="1" x14ac:dyDescent="0.25">
      <c r="C1426" s="14">
        <f>DETAIL!E1425</f>
        <v>0</v>
      </c>
      <c r="D1426" s="15" t="str">
        <f>DETAIL!G1425</f>
        <v/>
      </c>
      <c r="E1426" s="15" t="str">
        <f>DETAIL!H1425</f>
        <v/>
      </c>
      <c r="F1426" s="14" t="str">
        <f>DETAIL!I1425</f>
        <v/>
      </c>
      <c r="G1426" s="14" t="str">
        <f>DETAIL!F1425</f>
        <v/>
      </c>
    </row>
    <row r="1427" spans="3:7" ht="18" customHeight="1" x14ac:dyDescent="0.25">
      <c r="C1427" s="14">
        <f>DETAIL!E1426</f>
        <v>0</v>
      </c>
      <c r="D1427" s="15" t="str">
        <f>DETAIL!G1426</f>
        <v/>
      </c>
      <c r="E1427" s="15" t="str">
        <f>DETAIL!H1426</f>
        <v/>
      </c>
      <c r="F1427" s="14" t="str">
        <f>DETAIL!I1426</f>
        <v/>
      </c>
      <c r="G1427" s="14" t="str">
        <f>DETAIL!F1426</f>
        <v/>
      </c>
    </row>
    <row r="1428" spans="3:7" ht="18" customHeight="1" x14ac:dyDescent="0.25">
      <c r="C1428" s="14">
        <f>DETAIL!E1427</f>
        <v>0</v>
      </c>
      <c r="D1428" s="15" t="str">
        <f>DETAIL!G1427</f>
        <v/>
      </c>
      <c r="E1428" s="15" t="str">
        <f>DETAIL!H1427</f>
        <v/>
      </c>
      <c r="F1428" s="14" t="str">
        <f>DETAIL!I1427</f>
        <v/>
      </c>
      <c r="G1428" s="14" t="str">
        <f>DETAIL!F1427</f>
        <v/>
      </c>
    </row>
    <row r="1429" spans="3:7" ht="18" customHeight="1" x14ac:dyDescent="0.25">
      <c r="C1429" s="14">
        <f>DETAIL!E1428</f>
        <v>0</v>
      </c>
      <c r="D1429" s="15" t="str">
        <f>DETAIL!G1428</f>
        <v/>
      </c>
      <c r="E1429" s="15" t="str">
        <f>DETAIL!H1428</f>
        <v/>
      </c>
      <c r="F1429" s="14" t="str">
        <f>DETAIL!I1428</f>
        <v/>
      </c>
      <c r="G1429" s="14" t="str">
        <f>DETAIL!F1428</f>
        <v/>
      </c>
    </row>
    <row r="1430" spans="3:7" ht="18" customHeight="1" x14ac:dyDescent="0.25">
      <c r="C1430" s="14">
        <f>DETAIL!E1429</f>
        <v>0</v>
      </c>
      <c r="D1430" s="15" t="str">
        <f>DETAIL!G1429</f>
        <v/>
      </c>
      <c r="E1430" s="15" t="str">
        <f>DETAIL!H1429</f>
        <v/>
      </c>
      <c r="F1430" s="14" t="str">
        <f>DETAIL!I1429</f>
        <v/>
      </c>
      <c r="G1430" s="14" t="str">
        <f>DETAIL!F1429</f>
        <v/>
      </c>
    </row>
    <row r="1431" spans="3:7" ht="18" customHeight="1" x14ac:dyDescent="0.25">
      <c r="C1431" s="14">
        <f>DETAIL!E1430</f>
        <v>0</v>
      </c>
      <c r="D1431" s="15" t="str">
        <f>DETAIL!G1430</f>
        <v/>
      </c>
      <c r="E1431" s="15" t="str">
        <f>DETAIL!H1430</f>
        <v/>
      </c>
      <c r="F1431" s="14" t="str">
        <f>DETAIL!I1430</f>
        <v/>
      </c>
      <c r="G1431" s="14" t="str">
        <f>DETAIL!F1430</f>
        <v/>
      </c>
    </row>
    <row r="1432" spans="3:7" ht="18" customHeight="1" x14ac:dyDescent="0.25">
      <c r="C1432" s="14">
        <f>DETAIL!E1431</f>
        <v>0</v>
      </c>
      <c r="D1432" s="15" t="str">
        <f>DETAIL!G1431</f>
        <v/>
      </c>
      <c r="E1432" s="15" t="str">
        <f>DETAIL!H1431</f>
        <v/>
      </c>
      <c r="F1432" s="14" t="str">
        <f>DETAIL!I1431</f>
        <v/>
      </c>
      <c r="G1432" s="14" t="str">
        <f>DETAIL!F1431</f>
        <v/>
      </c>
    </row>
    <row r="1433" spans="3:7" ht="18" customHeight="1" x14ac:dyDescent="0.25">
      <c r="C1433" s="14">
        <f>DETAIL!E1432</f>
        <v>0</v>
      </c>
      <c r="D1433" s="15" t="str">
        <f>DETAIL!G1432</f>
        <v/>
      </c>
      <c r="E1433" s="15" t="str">
        <f>DETAIL!H1432</f>
        <v/>
      </c>
      <c r="F1433" s="14" t="str">
        <f>DETAIL!I1432</f>
        <v/>
      </c>
      <c r="G1433" s="14" t="str">
        <f>DETAIL!F1432</f>
        <v/>
      </c>
    </row>
    <row r="1434" spans="3:7" ht="18" customHeight="1" x14ac:dyDescent="0.25">
      <c r="C1434" s="14">
        <f>DETAIL!E1433</f>
        <v>0</v>
      </c>
      <c r="D1434" s="15" t="str">
        <f>DETAIL!G1433</f>
        <v/>
      </c>
      <c r="E1434" s="15" t="str">
        <f>DETAIL!H1433</f>
        <v/>
      </c>
      <c r="F1434" s="14" t="str">
        <f>DETAIL!I1433</f>
        <v/>
      </c>
      <c r="G1434" s="14" t="str">
        <f>DETAIL!F1433</f>
        <v/>
      </c>
    </row>
    <row r="1435" spans="3:7" ht="18" customHeight="1" x14ac:dyDescent="0.25">
      <c r="C1435" s="14">
        <f>DETAIL!E1434</f>
        <v>0</v>
      </c>
      <c r="D1435" s="15" t="str">
        <f>DETAIL!G1434</f>
        <v/>
      </c>
      <c r="E1435" s="15" t="str">
        <f>DETAIL!H1434</f>
        <v/>
      </c>
      <c r="F1435" s="14" t="str">
        <f>DETAIL!I1434</f>
        <v/>
      </c>
      <c r="G1435" s="14" t="str">
        <f>DETAIL!F1434</f>
        <v/>
      </c>
    </row>
    <row r="1436" spans="3:7" ht="18" customHeight="1" x14ac:dyDescent="0.25">
      <c r="C1436" s="14">
        <f>DETAIL!E1435</f>
        <v>0</v>
      </c>
      <c r="D1436" s="15" t="str">
        <f>DETAIL!G1435</f>
        <v/>
      </c>
      <c r="E1436" s="15" t="str">
        <f>DETAIL!H1435</f>
        <v/>
      </c>
      <c r="F1436" s="14" t="str">
        <f>DETAIL!I1435</f>
        <v/>
      </c>
      <c r="G1436" s="14" t="str">
        <f>DETAIL!F1435</f>
        <v/>
      </c>
    </row>
    <row r="1437" spans="3:7" ht="18" customHeight="1" x14ac:dyDescent="0.25">
      <c r="C1437" s="14">
        <f>DETAIL!E1436</f>
        <v>0</v>
      </c>
      <c r="D1437" s="15" t="str">
        <f>DETAIL!G1436</f>
        <v/>
      </c>
      <c r="E1437" s="15" t="str">
        <f>DETAIL!H1436</f>
        <v/>
      </c>
      <c r="F1437" s="14" t="str">
        <f>DETAIL!I1436</f>
        <v/>
      </c>
      <c r="G1437" s="14" t="str">
        <f>DETAIL!F1436</f>
        <v/>
      </c>
    </row>
    <row r="1438" spans="3:7" ht="18" customHeight="1" x14ac:dyDescent="0.25">
      <c r="C1438" s="14">
        <f>DETAIL!E1437</f>
        <v>0</v>
      </c>
      <c r="D1438" s="15" t="str">
        <f>DETAIL!G1437</f>
        <v/>
      </c>
      <c r="E1438" s="15" t="str">
        <f>DETAIL!H1437</f>
        <v/>
      </c>
      <c r="F1438" s="14" t="str">
        <f>DETAIL!I1437</f>
        <v/>
      </c>
      <c r="G1438" s="14" t="str">
        <f>DETAIL!F1437</f>
        <v/>
      </c>
    </row>
    <row r="1439" spans="3:7" ht="18" customHeight="1" x14ac:dyDescent="0.25">
      <c r="C1439" s="14">
        <f>DETAIL!E1438</f>
        <v>0</v>
      </c>
      <c r="D1439" s="15" t="str">
        <f>DETAIL!G1438</f>
        <v/>
      </c>
      <c r="E1439" s="15" t="str">
        <f>DETAIL!H1438</f>
        <v/>
      </c>
      <c r="F1439" s="14" t="str">
        <f>DETAIL!I1438</f>
        <v/>
      </c>
      <c r="G1439" s="14" t="str">
        <f>DETAIL!F1438</f>
        <v/>
      </c>
    </row>
    <row r="1440" spans="3:7" ht="18" customHeight="1" x14ac:dyDescent="0.25">
      <c r="C1440" s="14">
        <f>DETAIL!E1439</f>
        <v>0</v>
      </c>
      <c r="D1440" s="15" t="str">
        <f>DETAIL!G1439</f>
        <v/>
      </c>
      <c r="E1440" s="15" t="str">
        <f>DETAIL!H1439</f>
        <v/>
      </c>
      <c r="F1440" s="14" t="str">
        <f>DETAIL!I1439</f>
        <v/>
      </c>
      <c r="G1440" s="14" t="str">
        <f>DETAIL!F1439</f>
        <v/>
      </c>
    </row>
    <row r="1441" spans="3:7" ht="18" customHeight="1" x14ac:dyDescent="0.25">
      <c r="C1441" s="14">
        <f>DETAIL!E1440</f>
        <v>0</v>
      </c>
      <c r="D1441" s="15" t="str">
        <f>DETAIL!G1440</f>
        <v/>
      </c>
      <c r="E1441" s="15" t="str">
        <f>DETAIL!H1440</f>
        <v/>
      </c>
      <c r="F1441" s="14" t="str">
        <f>DETAIL!I1440</f>
        <v/>
      </c>
      <c r="G1441" s="14" t="str">
        <f>DETAIL!F1440</f>
        <v/>
      </c>
    </row>
    <row r="1442" spans="3:7" ht="18" customHeight="1" x14ac:dyDescent="0.25">
      <c r="C1442" s="14">
        <f>DETAIL!E1441</f>
        <v>0</v>
      </c>
      <c r="D1442" s="15" t="str">
        <f>DETAIL!G1441</f>
        <v/>
      </c>
      <c r="E1442" s="15" t="str">
        <f>DETAIL!H1441</f>
        <v/>
      </c>
      <c r="F1442" s="14" t="str">
        <f>DETAIL!I1441</f>
        <v/>
      </c>
      <c r="G1442" s="14" t="str">
        <f>DETAIL!F1441</f>
        <v/>
      </c>
    </row>
    <row r="1443" spans="3:7" ht="18" customHeight="1" x14ac:dyDescent="0.25">
      <c r="C1443" s="14">
        <f>DETAIL!E1442</f>
        <v>0</v>
      </c>
      <c r="D1443" s="15" t="str">
        <f>DETAIL!G1442</f>
        <v/>
      </c>
      <c r="E1443" s="15" t="str">
        <f>DETAIL!H1442</f>
        <v/>
      </c>
      <c r="F1443" s="14" t="str">
        <f>DETAIL!I1442</f>
        <v/>
      </c>
      <c r="G1443" s="14" t="str">
        <f>DETAIL!F1442</f>
        <v/>
      </c>
    </row>
    <row r="1444" spans="3:7" ht="18" customHeight="1" x14ac:dyDescent="0.25">
      <c r="C1444" s="14">
        <f>DETAIL!E1443</f>
        <v>0</v>
      </c>
      <c r="D1444" s="15" t="str">
        <f>DETAIL!G1443</f>
        <v/>
      </c>
      <c r="E1444" s="15" t="str">
        <f>DETAIL!H1443</f>
        <v/>
      </c>
      <c r="F1444" s="14" t="str">
        <f>DETAIL!I1443</f>
        <v/>
      </c>
      <c r="G1444" s="14" t="str">
        <f>DETAIL!F1443</f>
        <v/>
      </c>
    </row>
    <row r="1445" spans="3:7" ht="18" customHeight="1" x14ac:dyDescent="0.25">
      <c r="C1445" s="14">
        <f>DETAIL!E1444</f>
        <v>0</v>
      </c>
      <c r="D1445" s="15" t="str">
        <f>DETAIL!G1444</f>
        <v/>
      </c>
      <c r="E1445" s="15" t="str">
        <f>DETAIL!H1444</f>
        <v/>
      </c>
      <c r="F1445" s="14" t="str">
        <f>DETAIL!I1444</f>
        <v/>
      </c>
      <c r="G1445" s="14" t="str">
        <f>DETAIL!F1444</f>
        <v/>
      </c>
    </row>
    <row r="1446" spans="3:7" ht="18" customHeight="1" x14ac:dyDescent="0.25">
      <c r="C1446" s="14">
        <f>DETAIL!E1445</f>
        <v>0</v>
      </c>
      <c r="D1446" s="15" t="str">
        <f>DETAIL!G1445</f>
        <v/>
      </c>
      <c r="E1446" s="15" t="str">
        <f>DETAIL!H1445</f>
        <v/>
      </c>
      <c r="F1446" s="14" t="str">
        <f>DETAIL!I1445</f>
        <v/>
      </c>
      <c r="G1446" s="14" t="str">
        <f>DETAIL!F1445</f>
        <v/>
      </c>
    </row>
    <row r="1447" spans="3:7" ht="18" customHeight="1" x14ac:dyDescent="0.25">
      <c r="C1447" s="14">
        <f>DETAIL!E1446</f>
        <v>0</v>
      </c>
      <c r="D1447" s="15" t="str">
        <f>DETAIL!G1446</f>
        <v/>
      </c>
      <c r="E1447" s="15" t="str">
        <f>DETAIL!H1446</f>
        <v/>
      </c>
      <c r="F1447" s="14" t="str">
        <f>DETAIL!I1446</f>
        <v/>
      </c>
      <c r="G1447" s="14" t="str">
        <f>DETAIL!F1446</f>
        <v/>
      </c>
    </row>
    <row r="1448" spans="3:7" ht="18" customHeight="1" x14ac:dyDescent="0.25">
      <c r="C1448" s="14">
        <f>DETAIL!E1447</f>
        <v>0</v>
      </c>
      <c r="D1448" s="15" t="str">
        <f>DETAIL!G1447</f>
        <v/>
      </c>
      <c r="E1448" s="15" t="str">
        <f>DETAIL!H1447</f>
        <v/>
      </c>
      <c r="F1448" s="14" t="str">
        <f>DETAIL!I1447</f>
        <v/>
      </c>
      <c r="G1448" s="14" t="str">
        <f>DETAIL!F1447</f>
        <v/>
      </c>
    </row>
    <row r="1449" spans="3:7" ht="18" customHeight="1" x14ac:dyDescent="0.25">
      <c r="C1449" s="14">
        <f>DETAIL!E1448</f>
        <v>0</v>
      </c>
      <c r="D1449" s="15" t="str">
        <f>DETAIL!G1448</f>
        <v/>
      </c>
      <c r="E1449" s="15" t="str">
        <f>DETAIL!H1448</f>
        <v/>
      </c>
      <c r="F1449" s="14" t="str">
        <f>DETAIL!I1448</f>
        <v/>
      </c>
      <c r="G1449" s="14" t="str">
        <f>DETAIL!F1448</f>
        <v/>
      </c>
    </row>
    <row r="1450" spans="3:7" ht="18" customHeight="1" x14ac:dyDescent="0.25">
      <c r="C1450" s="14">
        <f>DETAIL!E1449</f>
        <v>0</v>
      </c>
      <c r="D1450" s="15" t="str">
        <f>DETAIL!G1449</f>
        <v/>
      </c>
      <c r="E1450" s="15" t="str">
        <f>DETAIL!H1449</f>
        <v/>
      </c>
      <c r="F1450" s="14" t="str">
        <f>DETAIL!I1449</f>
        <v/>
      </c>
      <c r="G1450" s="14" t="str">
        <f>DETAIL!F1449</f>
        <v/>
      </c>
    </row>
    <row r="1451" spans="3:7" ht="18" customHeight="1" x14ac:dyDescent="0.25">
      <c r="C1451" s="14">
        <f>DETAIL!E1450</f>
        <v>0</v>
      </c>
      <c r="D1451" s="15" t="str">
        <f>DETAIL!G1450</f>
        <v/>
      </c>
      <c r="E1451" s="15" t="str">
        <f>DETAIL!H1450</f>
        <v/>
      </c>
      <c r="F1451" s="14" t="str">
        <f>DETAIL!I1450</f>
        <v/>
      </c>
      <c r="G1451" s="14" t="str">
        <f>DETAIL!F1450</f>
        <v/>
      </c>
    </row>
    <row r="1452" spans="3:7" ht="18" customHeight="1" x14ac:dyDescent="0.25">
      <c r="C1452" s="14">
        <f>DETAIL!E1451</f>
        <v>0</v>
      </c>
      <c r="D1452" s="15" t="str">
        <f>DETAIL!G1451</f>
        <v/>
      </c>
      <c r="E1452" s="15" t="str">
        <f>DETAIL!H1451</f>
        <v/>
      </c>
      <c r="F1452" s="14" t="str">
        <f>DETAIL!I1451</f>
        <v/>
      </c>
      <c r="G1452" s="14" t="str">
        <f>DETAIL!F1451</f>
        <v/>
      </c>
    </row>
    <row r="1453" spans="3:7" ht="18" customHeight="1" x14ac:dyDescent="0.25">
      <c r="C1453" s="14">
        <f>DETAIL!E1452</f>
        <v>0</v>
      </c>
      <c r="D1453" s="15" t="str">
        <f>DETAIL!G1452</f>
        <v/>
      </c>
      <c r="E1453" s="15" t="str">
        <f>DETAIL!H1452</f>
        <v/>
      </c>
      <c r="F1453" s="14" t="str">
        <f>DETAIL!I1452</f>
        <v/>
      </c>
      <c r="G1453" s="14" t="str">
        <f>DETAIL!F1452</f>
        <v/>
      </c>
    </row>
    <row r="1454" spans="3:7" ht="18" customHeight="1" x14ac:dyDescent="0.25">
      <c r="C1454" s="14">
        <f>DETAIL!E1453</f>
        <v>0</v>
      </c>
      <c r="D1454" s="15" t="str">
        <f>DETAIL!G1453</f>
        <v/>
      </c>
      <c r="E1454" s="15" t="str">
        <f>DETAIL!H1453</f>
        <v/>
      </c>
      <c r="F1454" s="14" t="str">
        <f>DETAIL!I1453</f>
        <v/>
      </c>
      <c r="G1454" s="14" t="str">
        <f>DETAIL!F1453</f>
        <v/>
      </c>
    </row>
    <row r="1455" spans="3:7" ht="18" customHeight="1" x14ac:dyDescent="0.25">
      <c r="C1455" s="14">
        <f>DETAIL!E1454</f>
        <v>0</v>
      </c>
      <c r="D1455" s="15" t="str">
        <f>DETAIL!G1454</f>
        <v/>
      </c>
      <c r="E1455" s="15" t="str">
        <f>DETAIL!H1454</f>
        <v/>
      </c>
      <c r="F1455" s="14" t="str">
        <f>DETAIL!I1454</f>
        <v/>
      </c>
      <c r="G1455" s="14" t="str">
        <f>DETAIL!F1454</f>
        <v/>
      </c>
    </row>
    <row r="1456" spans="3:7" ht="18" customHeight="1" x14ac:dyDescent="0.25">
      <c r="C1456" s="14">
        <f>DETAIL!E1455</f>
        <v>0</v>
      </c>
      <c r="D1456" s="15" t="str">
        <f>DETAIL!G1455</f>
        <v/>
      </c>
      <c r="E1456" s="15" t="str">
        <f>DETAIL!H1455</f>
        <v/>
      </c>
      <c r="F1456" s="14" t="str">
        <f>DETAIL!I1455</f>
        <v/>
      </c>
      <c r="G1456" s="14" t="str">
        <f>DETAIL!F1455</f>
        <v/>
      </c>
    </row>
    <row r="1457" spans="3:7" ht="18" customHeight="1" x14ac:dyDescent="0.25">
      <c r="C1457" s="14">
        <f>DETAIL!E1456</f>
        <v>0</v>
      </c>
      <c r="D1457" s="15" t="str">
        <f>DETAIL!G1456</f>
        <v/>
      </c>
      <c r="E1457" s="15" t="str">
        <f>DETAIL!H1456</f>
        <v/>
      </c>
      <c r="F1457" s="14" t="str">
        <f>DETAIL!I1456</f>
        <v/>
      </c>
      <c r="G1457" s="14" t="str">
        <f>DETAIL!F1456</f>
        <v/>
      </c>
    </row>
    <row r="1458" spans="3:7" ht="18" customHeight="1" x14ac:dyDescent="0.25">
      <c r="C1458" s="14">
        <f>DETAIL!E1457</f>
        <v>0</v>
      </c>
      <c r="D1458" s="15" t="str">
        <f>DETAIL!G1457</f>
        <v/>
      </c>
      <c r="E1458" s="15" t="str">
        <f>DETAIL!H1457</f>
        <v/>
      </c>
      <c r="F1458" s="14" t="str">
        <f>DETAIL!I1457</f>
        <v/>
      </c>
      <c r="G1458" s="14" t="str">
        <f>DETAIL!F1457</f>
        <v/>
      </c>
    </row>
    <row r="1459" spans="3:7" ht="18" customHeight="1" x14ac:dyDescent="0.25">
      <c r="C1459" s="14">
        <f>DETAIL!E1458</f>
        <v>0</v>
      </c>
      <c r="D1459" s="15" t="str">
        <f>DETAIL!G1458</f>
        <v/>
      </c>
      <c r="E1459" s="15" t="str">
        <f>DETAIL!H1458</f>
        <v/>
      </c>
      <c r="F1459" s="14" t="str">
        <f>DETAIL!I1458</f>
        <v/>
      </c>
      <c r="G1459" s="14" t="str">
        <f>DETAIL!F1458</f>
        <v/>
      </c>
    </row>
    <row r="1460" spans="3:7" ht="18" customHeight="1" x14ac:dyDescent="0.25">
      <c r="C1460" s="14">
        <f>DETAIL!E1459</f>
        <v>0</v>
      </c>
      <c r="D1460" s="15" t="str">
        <f>DETAIL!G1459</f>
        <v/>
      </c>
      <c r="E1460" s="15" t="str">
        <f>DETAIL!H1459</f>
        <v/>
      </c>
      <c r="F1460" s="14" t="str">
        <f>DETAIL!I1459</f>
        <v/>
      </c>
      <c r="G1460" s="14" t="str">
        <f>DETAIL!F1459</f>
        <v/>
      </c>
    </row>
    <row r="1461" spans="3:7" ht="18" customHeight="1" x14ac:dyDescent="0.25">
      <c r="C1461" s="14">
        <f>DETAIL!E1460</f>
        <v>0</v>
      </c>
      <c r="D1461" s="15" t="str">
        <f>DETAIL!G1460</f>
        <v/>
      </c>
      <c r="E1461" s="15" t="str">
        <f>DETAIL!H1460</f>
        <v/>
      </c>
      <c r="F1461" s="14" t="str">
        <f>DETAIL!I1460</f>
        <v/>
      </c>
      <c r="G1461" s="14" t="str">
        <f>DETAIL!F1460</f>
        <v/>
      </c>
    </row>
    <row r="1462" spans="3:7" ht="18" customHeight="1" x14ac:dyDescent="0.25">
      <c r="C1462" s="14">
        <f>DETAIL!E1461</f>
        <v>0</v>
      </c>
      <c r="D1462" s="15" t="str">
        <f>DETAIL!G1461</f>
        <v/>
      </c>
      <c r="E1462" s="15" t="str">
        <f>DETAIL!H1461</f>
        <v/>
      </c>
      <c r="F1462" s="14" t="str">
        <f>DETAIL!I1461</f>
        <v/>
      </c>
      <c r="G1462" s="14" t="str">
        <f>DETAIL!F1461</f>
        <v/>
      </c>
    </row>
    <row r="1463" spans="3:7" ht="18" customHeight="1" x14ac:dyDescent="0.25">
      <c r="C1463" s="14">
        <f>DETAIL!E1462</f>
        <v>0</v>
      </c>
      <c r="D1463" s="15" t="str">
        <f>DETAIL!G1462</f>
        <v/>
      </c>
      <c r="E1463" s="15" t="str">
        <f>DETAIL!H1462</f>
        <v/>
      </c>
      <c r="F1463" s="14" t="str">
        <f>DETAIL!I1462</f>
        <v/>
      </c>
      <c r="G1463" s="14" t="str">
        <f>DETAIL!F1462</f>
        <v/>
      </c>
    </row>
    <row r="1464" spans="3:7" ht="18" customHeight="1" x14ac:dyDescent="0.25">
      <c r="C1464" s="14">
        <f>DETAIL!E1463</f>
        <v>0</v>
      </c>
      <c r="D1464" s="15" t="str">
        <f>DETAIL!G1463</f>
        <v/>
      </c>
      <c r="E1464" s="15" t="str">
        <f>DETAIL!H1463</f>
        <v/>
      </c>
      <c r="F1464" s="14" t="str">
        <f>DETAIL!I1463</f>
        <v/>
      </c>
      <c r="G1464" s="14" t="str">
        <f>DETAIL!F1463</f>
        <v/>
      </c>
    </row>
    <row r="1465" spans="3:7" ht="18" customHeight="1" x14ac:dyDescent="0.25">
      <c r="C1465" s="14">
        <f>DETAIL!E1464</f>
        <v>0</v>
      </c>
      <c r="D1465" s="15" t="str">
        <f>DETAIL!G1464</f>
        <v/>
      </c>
      <c r="E1465" s="15" t="str">
        <f>DETAIL!H1464</f>
        <v/>
      </c>
      <c r="F1465" s="14" t="str">
        <f>DETAIL!I1464</f>
        <v/>
      </c>
      <c r="G1465" s="14" t="str">
        <f>DETAIL!F1464</f>
        <v/>
      </c>
    </row>
    <row r="1466" spans="3:7" ht="18" customHeight="1" x14ac:dyDescent="0.25">
      <c r="C1466" s="14">
        <f>DETAIL!E1465</f>
        <v>0</v>
      </c>
      <c r="D1466" s="15" t="str">
        <f>DETAIL!G1465</f>
        <v/>
      </c>
      <c r="E1466" s="15" t="str">
        <f>DETAIL!H1465</f>
        <v/>
      </c>
      <c r="F1466" s="14" t="str">
        <f>DETAIL!I1465</f>
        <v/>
      </c>
      <c r="G1466" s="14" t="str">
        <f>DETAIL!F1465</f>
        <v/>
      </c>
    </row>
    <row r="1467" spans="3:7" ht="18" customHeight="1" x14ac:dyDescent="0.25">
      <c r="C1467" s="14">
        <f>DETAIL!E1466</f>
        <v>0</v>
      </c>
      <c r="D1467" s="15" t="str">
        <f>DETAIL!G1466</f>
        <v/>
      </c>
      <c r="E1467" s="15" t="str">
        <f>DETAIL!H1466</f>
        <v/>
      </c>
      <c r="F1467" s="14" t="str">
        <f>DETAIL!I1466</f>
        <v/>
      </c>
      <c r="G1467" s="14" t="str">
        <f>DETAIL!F1466</f>
        <v/>
      </c>
    </row>
    <row r="1468" spans="3:7" ht="18" customHeight="1" x14ac:dyDescent="0.25">
      <c r="C1468" s="14">
        <f>DETAIL!E1467</f>
        <v>0</v>
      </c>
      <c r="D1468" s="15" t="str">
        <f>DETAIL!G1467</f>
        <v/>
      </c>
      <c r="E1468" s="15" t="str">
        <f>DETAIL!H1467</f>
        <v/>
      </c>
      <c r="F1468" s="14" t="str">
        <f>DETAIL!I1467</f>
        <v/>
      </c>
      <c r="G1468" s="14" t="str">
        <f>DETAIL!F1467</f>
        <v/>
      </c>
    </row>
    <row r="1469" spans="3:7" ht="18" customHeight="1" x14ac:dyDescent="0.25">
      <c r="C1469" s="14">
        <f>DETAIL!E1468</f>
        <v>0</v>
      </c>
      <c r="D1469" s="15" t="str">
        <f>DETAIL!G1468</f>
        <v/>
      </c>
      <c r="E1469" s="15" t="str">
        <f>DETAIL!H1468</f>
        <v/>
      </c>
      <c r="F1469" s="14" t="str">
        <f>DETAIL!I1468</f>
        <v/>
      </c>
      <c r="G1469" s="14" t="str">
        <f>DETAIL!F1468</f>
        <v/>
      </c>
    </row>
    <row r="1470" spans="3:7" ht="18" customHeight="1" x14ac:dyDescent="0.25">
      <c r="C1470" s="14">
        <f>DETAIL!E1469</f>
        <v>0</v>
      </c>
      <c r="D1470" s="15" t="str">
        <f>DETAIL!G1469</f>
        <v/>
      </c>
      <c r="E1470" s="15" t="str">
        <f>DETAIL!H1469</f>
        <v/>
      </c>
      <c r="F1470" s="14" t="str">
        <f>DETAIL!I1469</f>
        <v/>
      </c>
      <c r="G1470" s="14" t="str">
        <f>DETAIL!F1469</f>
        <v/>
      </c>
    </row>
    <row r="1471" spans="3:7" ht="18" customHeight="1" x14ac:dyDescent="0.25">
      <c r="C1471" s="14">
        <f>DETAIL!E1470</f>
        <v>0</v>
      </c>
      <c r="D1471" s="15" t="str">
        <f>DETAIL!G1470</f>
        <v/>
      </c>
      <c r="E1471" s="15" t="str">
        <f>DETAIL!H1470</f>
        <v/>
      </c>
      <c r="F1471" s="14" t="str">
        <f>DETAIL!I1470</f>
        <v/>
      </c>
      <c r="G1471" s="14" t="str">
        <f>DETAIL!F1470</f>
        <v/>
      </c>
    </row>
    <row r="1472" spans="3:7" ht="18" customHeight="1" x14ac:dyDescent="0.25">
      <c r="C1472" s="14">
        <f>DETAIL!E1471</f>
        <v>0</v>
      </c>
      <c r="D1472" s="15" t="str">
        <f>DETAIL!G1471</f>
        <v/>
      </c>
      <c r="E1472" s="15" t="str">
        <f>DETAIL!H1471</f>
        <v/>
      </c>
      <c r="F1472" s="14" t="str">
        <f>DETAIL!I1471</f>
        <v/>
      </c>
      <c r="G1472" s="14" t="str">
        <f>DETAIL!F1471</f>
        <v/>
      </c>
    </row>
    <row r="1473" spans="3:7" ht="18" customHeight="1" x14ac:dyDescent="0.25">
      <c r="C1473" s="14">
        <f>DETAIL!E1472</f>
        <v>0</v>
      </c>
      <c r="D1473" s="15" t="str">
        <f>DETAIL!G1472</f>
        <v/>
      </c>
      <c r="E1473" s="15" t="str">
        <f>DETAIL!H1472</f>
        <v/>
      </c>
      <c r="F1473" s="14" t="str">
        <f>DETAIL!I1472</f>
        <v/>
      </c>
      <c r="G1473" s="14" t="str">
        <f>DETAIL!F1472</f>
        <v/>
      </c>
    </row>
    <row r="1474" spans="3:7" ht="18" customHeight="1" x14ac:dyDescent="0.25">
      <c r="C1474" s="14">
        <f>DETAIL!E1473</f>
        <v>0</v>
      </c>
      <c r="D1474" s="15" t="str">
        <f>DETAIL!G1473</f>
        <v/>
      </c>
      <c r="E1474" s="15" t="str">
        <f>DETAIL!H1473</f>
        <v/>
      </c>
      <c r="F1474" s="14" t="str">
        <f>DETAIL!I1473</f>
        <v/>
      </c>
      <c r="G1474" s="14" t="str">
        <f>DETAIL!F1473</f>
        <v/>
      </c>
    </row>
    <row r="1475" spans="3:7" ht="18" customHeight="1" x14ac:dyDescent="0.25">
      <c r="C1475" s="14">
        <f>DETAIL!E1474</f>
        <v>0</v>
      </c>
      <c r="D1475" s="15" t="str">
        <f>DETAIL!G1474</f>
        <v/>
      </c>
      <c r="E1475" s="15" t="str">
        <f>DETAIL!H1474</f>
        <v/>
      </c>
      <c r="F1475" s="14" t="str">
        <f>DETAIL!I1474</f>
        <v/>
      </c>
      <c r="G1475" s="14" t="str">
        <f>DETAIL!F1474</f>
        <v/>
      </c>
    </row>
    <row r="1476" spans="3:7" ht="18" customHeight="1" x14ac:dyDescent="0.25">
      <c r="C1476" s="14">
        <f>DETAIL!E1475</f>
        <v>0</v>
      </c>
      <c r="D1476" s="15" t="str">
        <f>DETAIL!G1475</f>
        <v/>
      </c>
      <c r="E1476" s="15" t="str">
        <f>DETAIL!H1475</f>
        <v/>
      </c>
      <c r="F1476" s="14" t="str">
        <f>DETAIL!I1475</f>
        <v/>
      </c>
      <c r="G1476" s="14" t="str">
        <f>DETAIL!F1475</f>
        <v/>
      </c>
    </row>
    <row r="1477" spans="3:7" ht="18" customHeight="1" x14ac:dyDescent="0.25">
      <c r="C1477" s="14">
        <f>DETAIL!E1476</f>
        <v>0</v>
      </c>
      <c r="D1477" s="15" t="str">
        <f>DETAIL!G1476</f>
        <v/>
      </c>
      <c r="E1477" s="15" t="str">
        <f>DETAIL!H1476</f>
        <v/>
      </c>
      <c r="F1477" s="14" t="str">
        <f>DETAIL!I1476</f>
        <v/>
      </c>
      <c r="G1477" s="14" t="str">
        <f>DETAIL!F1476</f>
        <v/>
      </c>
    </row>
    <row r="1478" spans="3:7" ht="18" customHeight="1" x14ac:dyDescent="0.25">
      <c r="C1478" s="14">
        <f>DETAIL!E1477</f>
        <v>0</v>
      </c>
      <c r="D1478" s="15" t="str">
        <f>DETAIL!G1477</f>
        <v/>
      </c>
      <c r="E1478" s="15" t="str">
        <f>DETAIL!H1477</f>
        <v/>
      </c>
      <c r="F1478" s="14" t="str">
        <f>DETAIL!I1477</f>
        <v/>
      </c>
      <c r="G1478" s="14" t="str">
        <f>DETAIL!F1477</f>
        <v/>
      </c>
    </row>
    <row r="1479" spans="3:7" ht="18" customHeight="1" x14ac:dyDescent="0.25">
      <c r="C1479" s="14">
        <f>DETAIL!E1478</f>
        <v>0</v>
      </c>
      <c r="D1479" s="15" t="str">
        <f>DETAIL!G1478</f>
        <v/>
      </c>
      <c r="E1479" s="15" t="str">
        <f>DETAIL!H1478</f>
        <v/>
      </c>
      <c r="F1479" s="14" t="str">
        <f>DETAIL!I1478</f>
        <v/>
      </c>
      <c r="G1479" s="14" t="str">
        <f>DETAIL!F1478</f>
        <v/>
      </c>
    </row>
    <row r="1480" spans="3:7" ht="18" customHeight="1" x14ac:dyDescent="0.25">
      <c r="C1480" s="14">
        <f>DETAIL!E1479</f>
        <v>0</v>
      </c>
      <c r="D1480" s="15" t="str">
        <f>DETAIL!G1479</f>
        <v/>
      </c>
      <c r="E1480" s="15" t="str">
        <f>DETAIL!H1479</f>
        <v/>
      </c>
      <c r="F1480" s="14" t="str">
        <f>DETAIL!I1479</f>
        <v/>
      </c>
      <c r="G1480" s="14" t="str">
        <f>DETAIL!F1479</f>
        <v/>
      </c>
    </row>
    <row r="1481" spans="3:7" ht="18" customHeight="1" x14ac:dyDescent="0.25">
      <c r="C1481" s="14">
        <f>DETAIL!E1480</f>
        <v>0</v>
      </c>
      <c r="D1481" s="15" t="str">
        <f>DETAIL!G1480</f>
        <v/>
      </c>
      <c r="E1481" s="15" t="str">
        <f>DETAIL!H1480</f>
        <v/>
      </c>
      <c r="F1481" s="14" t="str">
        <f>DETAIL!I1480</f>
        <v/>
      </c>
      <c r="G1481" s="14" t="str">
        <f>DETAIL!F1480</f>
        <v/>
      </c>
    </row>
    <row r="1482" spans="3:7" ht="18" customHeight="1" x14ac:dyDescent="0.25">
      <c r="C1482" s="14">
        <f>DETAIL!E1481</f>
        <v>0</v>
      </c>
      <c r="D1482" s="15" t="str">
        <f>DETAIL!G1481</f>
        <v/>
      </c>
      <c r="E1482" s="15" t="str">
        <f>DETAIL!H1481</f>
        <v/>
      </c>
      <c r="F1482" s="14" t="str">
        <f>DETAIL!I1481</f>
        <v/>
      </c>
      <c r="G1482" s="14" t="str">
        <f>DETAIL!F1481</f>
        <v/>
      </c>
    </row>
    <row r="1483" spans="3:7" ht="18" customHeight="1" x14ac:dyDescent="0.25">
      <c r="C1483" s="14">
        <f>DETAIL!E1482</f>
        <v>0</v>
      </c>
      <c r="D1483" s="15" t="str">
        <f>DETAIL!G1482</f>
        <v/>
      </c>
      <c r="E1483" s="15" t="str">
        <f>DETAIL!H1482</f>
        <v/>
      </c>
      <c r="F1483" s="14" t="str">
        <f>DETAIL!I1482</f>
        <v/>
      </c>
      <c r="G1483" s="14" t="str">
        <f>DETAIL!F1482</f>
        <v/>
      </c>
    </row>
    <row r="1484" spans="3:7" ht="18" customHeight="1" x14ac:dyDescent="0.25">
      <c r="C1484" s="14">
        <f>DETAIL!E1483</f>
        <v>0</v>
      </c>
      <c r="D1484" s="15" t="str">
        <f>DETAIL!G1483</f>
        <v/>
      </c>
      <c r="E1484" s="15" t="str">
        <f>DETAIL!H1483</f>
        <v/>
      </c>
      <c r="F1484" s="14" t="str">
        <f>DETAIL!I1483</f>
        <v/>
      </c>
      <c r="G1484" s="14" t="str">
        <f>DETAIL!F1483</f>
        <v/>
      </c>
    </row>
    <row r="1485" spans="3:7" ht="18" customHeight="1" x14ac:dyDescent="0.25">
      <c r="C1485" s="14">
        <f>DETAIL!E1484</f>
        <v>0</v>
      </c>
      <c r="D1485" s="15" t="str">
        <f>DETAIL!G1484</f>
        <v/>
      </c>
      <c r="E1485" s="15" t="str">
        <f>DETAIL!H1484</f>
        <v/>
      </c>
      <c r="F1485" s="14" t="str">
        <f>DETAIL!I1484</f>
        <v/>
      </c>
      <c r="G1485" s="14" t="str">
        <f>DETAIL!F1484</f>
        <v/>
      </c>
    </row>
    <row r="1486" spans="3:7" ht="18" customHeight="1" x14ac:dyDescent="0.25">
      <c r="C1486" s="14">
        <f>DETAIL!E1485</f>
        <v>0</v>
      </c>
      <c r="D1486" s="15" t="str">
        <f>DETAIL!G1485</f>
        <v/>
      </c>
      <c r="E1486" s="15" t="str">
        <f>DETAIL!H1485</f>
        <v/>
      </c>
      <c r="F1486" s="14" t="str">
        <f>DETAIL!I1485</f>
        <v/>
      </c>
      <c r="G1486" s="14" t="str">
        <f>DETAIL!F1485</f>
        <v/>
      </c>
    </row>
    <row r="1487" spans="3:7" ht="18" customHeight="1" x14ac:dyDescent="0.25">
      <c r="C1487" s="14">
        <f>DETAIL!E1486</f>
        <v>0</v>
      </c>
      <c r="D1487" s="15" t="str">
        <f>DETAIL!G1486</f>
        <v/>
      </c>
      <c r="E1487" s="15" t="str">
        <f>DETAIL!H1486</f>
        <v/>
      </c>
      <c r="F1487" s="14" t="str">
        <f>DETAIL!I1486</f>
        <v/>
      </c>
      <c r="G1487" s="14" t="str">
        <f>DETAIL!F1486</f>
        <v/>
      </c>
    </row>
    <row r="1488" spans="3:7" ht="18" customHeight="1" x14ac:dyDescent="0.25">
      <c r="C1488" s="14">
        <f>DETAIL!E1487</f>
        <v>0</v>
      </c>
      <c r="D1488" s="15" t="str">
        <f>DETAIL!G1487</f>
        <v/>
      </c>
      <c r="E1488" s="15" t="str">
        <f>DETAIL!H1487</f>
        <v/>
      </c>
      <c r="F1488" s="14" t="str">
        <f>DETAIL!I1487</f>
        <v/>
      </c>
      <c r="G1488" s="14" t="str">
        <f>DETAIL!F1487</f>
        <v/>
      </c>
    </row>
    <row r="1489" spans="3:7" ht="18" customHeight="1" x14ac:dyDescent="0.25">
      <c r="C1489" s="14">
        <f>DETAIL!E1488</f>
        <v>0</v>
      </c>
      <c r="D1489" s="15" t="str">
        <f>DETAIL!G1488</f>
        <v/>
      </c>
      <c r="E1489" s="15" t="str">
        <f>DETAIL!H1488</f>
        <v/>
      </c>
      <c r="F1489" s="14" t="str">
        <f>DETAIL!I1488</f>
        <v/>
      </c>
      <c r="G1489" s="14" t="str">
        <f>DETAIL!F1488</f>
        <v/>
      </c>
    </row>
    <row r="1490" spans="3:7" ht="18" customHeight="1" x14ac:dyDescent="0.25">
      <c r="C1490" s="14">
        <f>DETAIL!E1489</f>
        <v>0</v>
      </c>
      <c r="D1490" s="15" t="str">
        <f>DETAIL!G1489</f>
        <v/>
      </c>
      <c r="E1490" s="15" t="str">
        <f>DETAIL!H1489</f>
        <v/>
      </c>
      <c r="F1490" s="14" t="str">
        <f>DETAIL!I1489</f>
        <v/>
      </c>
      <c r="G1490" s="14" t="str">
        <f>DETAIL!F1489</f>
        <v/>
      </c>
    </row>
    <row r="1491" spans="3:7" ht="18" customHeight="1" x14ac:dyDescent="0.25">
      <c r="C1491" s="14">
        <f>DETAIL!E1490</f>
        <v>0</v>
      </c>
      <c r="D1491" s="15" t="str">
        <f>DETAIL!G1490</f>
        <v/>
      </c>
      <c r="E1491" s="15" t="str">
        <f>DETAIL!H1490</f>
        <v/>
      </c>
      <c r="F1491" s="14" t="str">
        <f>DETAIL!I1490</f>
        <v/>
      </c>
      <c r="G1491" s="14" t="str">
        <f>DETAIL!F1490</f>
        <v/>
      </c>
    </row>
    <row r="1492" spans="3:7" ht="18" customHeight="1" x14ac:dyDescent="0.25">
      <c r="C1492" s="14">
        <f>DETAIL!E1491</f>
        <v>0</v>
      </c>
      <c r="D1492" s="15" t="str">
        <f>DETAIL!G1491</f>
        <v/>
      </c>
      <c r="E1492" s="15" t="str">
        <f>DETAIL!H1491</f>
        <v/>
      </c>
      <c r="F1492" s="14" t="str">
        <f>DETAIL!I1491</f>
        <v/>
      </c>
      <c r="G1492" s="14" t="str">
        <f>DETAIL!F1491</f>
        <v/>
      </c>
    </row>
    <row r="1493" spans="3:7" ht="18" customHeight="1" x14ac:dyDescent="0.25">
      <c r="C1493" s="14">
        <f>DETAIL!E1492</f>
        <v>0</v>
      </c>
      <c r="D1493" s="15" t="str">
        <f>DETAIL!G1492</f>
        <v/>
      </c>
      <c r="E1493" s="15" t="str">
        <f>DETAIL!H1492</f>
        <v/>
      </c>
      <c r="F1493" s="14" t="str">
        <f>DETAIL!I1492</f>
        <v/>
      </c>
      <c r="G1493" s="14" t="str">
        <f>DETAIL!F1492</f>
        <v/>
      </c>
    </row>
    <row r="1494" spans="3:7" ht="18" customHeight="1" x14ac:dyDescent="0.25">
      <c r="C1494" s="14">
        <f>DETAIL!E1493</f>
        <v>0</v>
      </c>
      <c r="D1494" s="15" t="str">
        <f>DETAIL!G1493</f>
        <v/>
      </c>
      <c r="E1494" s="15" t="str">
        <f>DETAIL!H1493</f>
        <v/>
      </c>
      <c r="F1494" s="14" t="str">
        <f>DETAIL!I1493</f>
        <v/>
      </c>
      <c r="G1494" s="14" t="str">
        <f>DETAIL!F1493</f>
        <v/>
      </c>
    </row>
    <row r="1495" spans="3:7" ht="18" customHeight="1" x14ac:dyDescent="0.25">
      <c r="C1495" s="14">
        <f>DETAIL!E1494</f>
        <v>0</v>
      </c>
      <c r="D1495" s="15" t="str">
        <f>DETAIL!G1494</f>
        <v/>
      </c>
      <c r="E1495" s="15" t="str">
        <f>DETAIL!H1494</f>
        <v/>
      </c>
      <c r="F1495" s="14" t="str">
        <f>DETAIL!I1494</f>
        <v/>
      </c>
      <c r="G1495" s="14" t="str">
        <f>DETAIL!F1494</f>
        <v/>
      </c>
    </row>
    <row r="1496" spans="3:7" ht="18" customHeight="1" x14ac:dyDescent="0.25">
      <c r="C1496" s="14">
        <f>DETAIL!E1495</f>
        <v>0</v>
      </c>
      <c r="D1496" s="15" t="str">
        <f>DETAIL!G1495</f>
        <v/>
      </c>
      <c r="E1496" s="15" t="str">
        <f>DETAIL!H1495</f>
        <v/>
      </c>
      <c r="F1496" s="14" t="str">
        <f>DETAIL!I1495</f>
        <v/>
      </c>
      <c r="G1496" s="14" t="str">
        <f>DETAIL!F1495</f>
        <v/>
      </c>
    </row>
    <row r="1497" spans="3:7" ht="18" customHeight="1" x14ac:dyDescent="0.25">
      <c r="C1497" s="14">
        <f>DETAIL!E1496</f>
        <v>0</v>
      </c>
      <c r="D1497" s="15" t="str">
        <f>DETAIL!G1496</f>
        <v/>
      </c>
      <c r="E1497" s="15" t="str">
        <f>DETAIL!H1496</f>
        <v/>
      </c>
      <c r="F1497" s="14" t="str">
        <f>DETAIL!I1496</f>
        <v/>
      </c>
      <c r="G1497" s="14" t="str">
        <f>DETAIL!F1496</f>
        <v/>
      </c>
    </row>
    <row r="1498" spans="3:7" ht="18" customHeight="1" x14ac:dyDescent="0.25">
      <c r="C1498" s="14">
        <f>DETAIL!E1497</f>
        <v>0</v>
      </c>
      <c r="D1498" s="15" t="str">
        <f>DETAIL!G1497</f>
        <v/>
      </c>
      <c r="E1498" s="15" t="str">
        <f>DETAIL!H1497</f>
        <v/>
      </c>
      <c r="F1498" s="14" t="str">
        <f>DETAIL!I1497</f>
        <v/>
      </c>
      <c r="G1498" s="14" t="str">
        <f>DETAIL!F1497</f>
        <v/>
      </c>
    </row>
    <row r="1499" spans="3:7" ht="18" customHeight="1" x14ac:dyDescent="0.25">
      <c r="C1499" s="14">
        <f>DETAIL!E1498</f>
        <v>0</v>
      </c>
      <c r="D1499" s="15" t="str">
        <f>DETAIL!G1498</f>
        <v/>
      </c>
      <c r="E1499" s="15" t="str">
        <f>DETAIL!H1498</f>
        <v/>
      </c>
      <c r="F1499" s="14" t="str">
        <f>DETAIL!I1498</f>
        <v/>
      </c>
      <c r="G1499" s="14" t="str">
        <f>DETAIL!F1498</f>
        <v/>
      </c>
    </row>
    <row r="1500" spans="3:7" ht="18" customHeight="1" x14ac:dyDescent="0.25">
      <c r="C1500" s="14">
        <f>DETAIL!E1499</f>
        <v>0</v>
      </c>
      <c r="D1500" s="15" t="str">
        <f>DETAIL!G1499</f>
        <v/>
      </c>
      <c r="E1500" s="15" t="str">
        <f>DETAIL!H1499</f>
        <v/>
      </c>
      <c r="F1500" s="14" t="str">
        <f>DETAIL!I1499</f>
        <v/>
      </c>
      <c r="G1500" s="14" t="str">
        <f>DETAIL!F1499</f>
        <v/>
      </c>
    </row>
    <row r="1501" spans="3:7" ht="18" customHeight="1" x14ac:dyDescent="0.25">
      <c r="C1501" s="14">
        <f>DETAIL!E1500</f>
        <v>0</v>
      </c>
      <c r="D1501" s="15" t="str">
        <f>DETAIL!G1500</f>
        <v/>
      </c>
      <c r="E1501" s="15" t="str">
        <f>DETAIL!H1500</f>
        <v/>
      </c>
      <c r="F1501" s="14" t="str">
        <f>DETAIL!I1500</f>
        <v/>
      </c>
      <c r="G1501" s="14" t="str">
        <f>DETAIL!F1500</f>
        <v/>
      </c>
    </row>
    <row r="1502" spans="3:7" ht="18" customHeight="1" x14ac:dyDescent="0.25">
      <c r="C1502" s="14">
        <f>DETAIL!E1501</f>
        <v>0</v>
      </c>
      <c r="D1502" s="15" t="str">
        <f>DETAIL!G1501</f>
        <v/>
      </c>
      <c r="E1502" s="15" t="str">
        <f>DETAIL!H1501</f>
        <v/>
      </c>
      <c r="F1502" s="14" t="str">
        <f>DETAIL!I1501</f>
        <v/>
      </c>
      <c r="G1502" s="14" t="str">
        <f>DETAIL!F1501</f>
        <v/>
      </c>
    </row>
    <row r="1503" spans="3:7" ht="18" customHeight="1" x14ac:dyDescent="0.25">
      <c r="C1503" s="14">
        <f>DETAIL!E1502</f>
        <v>0</v>
      </c>
      <c r="D1503" s="15" t="str">
        <f>DETAIL!G1502</f>
        <v/>
      </c>
      <c r="E1503" s="15" t="str">
        <f>DETAIL!H1502</f>
        <v/>
      </c>
      <c r="F1503" s="14" t="str">
        <f>DETAIL!I1502</f>
        <v/>
      </c>
      <c r="G1503" s="14" t="str">
        <f>DETAIL!F1502</f>
        <v/>
      </c>
    </row>
    <row r="1504" spans="3:7" ht="18" customHeight="1" x14ac:dyDescent="0.25">
      <c r="C1504" s="14">
        <f>DETAIL!E1503</f>
        <v>0</v>
      </c>
      <c r="D1504" s="15" t="str">
        <f>DETAIL!G1503</f>
        <v/>
      </c>
      <c r="E1504" s="15" t="str">
        <f>DETAIL!H1503</f>
        <v/>
      </c>
      <c r="F1504" s="14" t="str">
        <f>DETAIL!I1503</f>
        <v/>
      </c>
      <c r="G1504" s="14" t="str">
        <f>DETAIL!F1503</f>
        <v/>
      </c>
    </row>
    <row r="1505" spans="3:7" ht="18" customHeight="1" x14ac:dyDescent="0.25">
      <c r="C1505" s="14">
        <f>DETAIL!E1504</f>
        <v>0</v>
      </c>
      <c r="D1505" s="15" t="str">
        <f>DETAIL!G1504</f>
        <v/>
      </c>
      <c r="E1505" s="15" t="str">
        <f>DETAIL!H1504</f>
        <v/>
      </c>
      <c r="F1505" s="14" t="str">
        <f>DETAIL!I1504</f>
        <v/>
      </c>
      <c r="G1505" s="14" t="str">
        <f>DETAIL!F1504</f>
        <v/>
      </c>
    </row>
    <row r="1506" spans="3:7" ht="18" customHeight="1" x14ac:dyDescent="0.25">
      <c r="C1506" s="14">
        <f>DETAIL!E1505</f>
        <v>0</v>
      </c>
      <c r="D1506" s="15" t="str">
        <f>DETAIL!G1505</f>
        <v/>
      </c>
      <c r="E1506" s="15" t="str">
        <f>DETAIL!H1505</f>
        <v/>
      </c>
      <c r="F1506" s="14" t="str">
        <f>DETAIL!I1505</f>
        <v/>
      </c>
      <c r="G1506" s="14" t="str">
        <f>DETAIL!F1505</f>
        <v/>
      </c>
    </row>
    <row r="1507" spans="3:7" ht="18" customHeight="1" x14ac:dyDescent="0.25">
      <c r="C1507" s="14">
        <f>DETAIL!E1506</f>
        <v>0</v>
      </c>
      <c r="D1507" s="15" t="str">
        <f>DETAIL!G1506</f>
        <v/>
      </c>
      <c r="E1507" s="15" t="str">
        <f>DETAIL!H1506</f>
        <v/>
      </c>
      <c r="F1507" s="14" t="str">
        <f>DETAIL!I1506</f>
        <v/>
      </c>
      <c r="G1507" s="14" t="str">
        <f>DETAIL!F1506</f>
        <v/>
      </c>
    </row>
    <row r="1508" spans="3:7" ht="18" customHeight="1" x14ac:dyDescent="0.25">
      <c r="C1508" s="14">
        <f>DETAIL!E1507</f>
        <v>0</v>
      </c>
      <c r="D1508" s="15" t="str">
        <f>DETAIL!G1507</f>
        <v/>
      </c>
      <c r="E1508" s="15" t="str">
        <f>DETAIL!H1507</f>
        <v/>
      </c>
      <c r="F1508" s="14" t="str">
        <f>DETAIL!I1507</f>
        <v/>
      </c>
      <c r="G1508" s="14" t="str">
        <f>DETAIL!F1507</f>
        <v/>
      </c>
    </row>
    <row r="1509" spans="3:7" ht="18" customHeight="1" x14ac:dyDescent="0.25">
      <c r="C1509" s="14">
        <f>DETAIL!E1508</f>
        <v>0</v>
      </c>
      <c r="D1509" s="15" t="str">
        <f>DETAIL!G1508</f>
        <v/>
      </c>
      <c r="E1509" s="15" t="str">
        <f>DETAIL!H1508</f>
        <v/>
      </c>
      <c r="F1509" s="14" t="str">
        <f>DETAIL!I1508</f>
        <v/>
      </c>
      <c r="G1509" s="14" t="str">
        <f>DETAIL!F1508</f>
        <v/>
      </c>
    </row>
    <row r="1510" spans="3:7" ht="18" customHeight="1" x14ac:dyDescent="0.25">
      <c r="C1510" s="14">
        <f>DETAIL!E1509</f>
        <v>0</v>
      </c>
      <c r="D1510" s="15" t="str">
        <f>DETAIL!G1509</f>
        <v/>
      </c>
      <c r="E1510" s="15" t="str">
        <f>DETAIL!H1509</f>
        <v/>
      </c>
      <c r="F1510" s="14" t="str">
        <f>DETAIL!I1509</f>
        <v/>
      </c>
      <c r="G1510" s="14" t="str">
        <f>DETAIL!F1509</f>
        <v/>
      </c>
    </row>
    <row r="1511" spans="3:7" ht="18" customHeight="1" x14ac:dyDescent="0.25">
      <c r="C1511" s="14">
        <f>DETAIL!E1510</f>
        <v>0</v>
      </c>
      <c r="D1511" s="15" t="str">
        <f>DETAIL!G1510</f>
        <v/>
      </c>
      <c r="E1511" s="15" t="str">
        <f>DETAIL!H1510</f>
        <v/>
      </c>
      <c r="F1511" s="14" t="str">
        <f>DETAIL!I1510</f>
        <v/>
      </c>
      <c r="G1511" s="14" t="str">
        <f>DETAIL!F1510</f>
        <v/>
      </c>
    </row>
    <row r="1512" spans="3:7" ht="18" customHeight="1" x14ac:dyDescent="0.25">
      <c r="C1512" s="14">
        <f>DETAIL!E1511</f>
        <v>0</v>
      </c>
      <c r="D1512" s="15" t="str">
        <f>DETAIL!G1511</f>
        <v/>
      </c>
      <c r="E1512" s="15" t="str">
        <f>DETAIL!H1511</f>
        <v/>
      </c>
      <c r="F1512" s="14" t="str">
        <f>DETAIL!I1511</f>
        <v/>
      </c>
      <c r="G1512" s="14" t="str">
        <f>DETAIL!F1511</f>
        <v/>
      </c>
    </row>
    <row r="1513" spans="3:7" ht="18" customHeight="1" x14ac:dyDescent="0.25">
      <c r="C1513" s="14">
        <f>DETAIL!E1512</f>
        <v>0</v>
      </c>
      <c r="D1513" s="15" t="str">
        <f>DETAIL!G1512</f>
        <v/>
      </c>
      <c r="E1513" s="15" t="str">
        <f>DETAIL!H1512</f>
        <v/>
      </c>
      <c r="F1513" s="14" t="str">
        <f>DETAIL!I1512</f>
        <v/>
      </c>
      <c r="G1513" s="14" t="str">
        <f>DETAIL!F1512</f>
        <v/>
      </c>
    </row>
    <row r="1514" spans="3:7" ht="18" customHeight="1" x14ac:dyDescent="0.25">
      <c r="C1514" s="14">
        <f>DETAIL!E1513</f>
        <v>0</v>
      </c>
      <c r="D1514" s="15" t="str">
        <f>DETAIL!G1513</f>
        <v/>
      </c>
      <c r="E1514" s="15" t="str">
        <f>DETAIL!H1513</f>
        <v/>
      </c>
      <c r="F1514" s="14" t="str">
        <f>DETAIL!I1513</f>
        <v/>
      </c>
      <c r="G1514" s="14" t="str">
        <f>DETAIL!F1513</f>
        <v/>
      </c>
    </row>
    <row r="1515" spans="3:7" ht="18" customHeight="1" x14ac:dyDescent="0.25">
      <c r="C1515" s="14">
        <f>DETAIL!E1514</f>
        <v>0</v>
      </c>
      <c r="D1515" s="15" t="str">
        <f>DETAIL!G1514</f>
        <v/>
      </c>
      <c r="E1515" s="15" t="str">
        <f>DETAIL!H1514</f>
        <v/>
      </c>
      <c r="F1515" s="14" t="str">
        <f>DETAIL!I1514</f>
        <v/>
      </c>
      <c r="G1515" s="14" t="str">
        <f>DETAIL!F1514</f>
        <v/>
      </c>
    </row>
    <row r="1516" spans="3:7" ht="18" customHeight="1" x14ac:dyDescent="0.25">
      <c r="C1516" s="14">
        <f>DETAIL!E1515</f>
        <v>0</v>
      </c>
      <c r="D1516" s="15" t="str">
        <f>DETAIL!G1515</f>
        <v/>
      </c>
      <c r="E1516" s="15" t="str">
        <f>DETAIL!H1515</f>
        <v/>
      </c>
      <c r="F1516" s="14" t="str">
        <f>DETAIL!I1515</f>
        <v/>
      </c>
      <c r="G1516" s="14" t="str">
        <f>DETAIL!F1515</f>
        <v/>
      </c>
    </row>
    <row r="1517" spans="3:7" ht="18" customHeight="1" x14ac:dyDescent="0.25">
      <c r="C1517" s="14">
        <f>DETAIL!E1516</f>
        <v>0</v>
      </c>
      <c r="D1517" s="15" t="str">
        <f>DETAIL!G1516</f>
        <v/>
      </c>
      <c r="E1517" s="15" t="str">
        <f>DETAIL!H1516</f>
        <v/>
      </c>
      <c r="F1517" s="14" t="str">
        <f>DETAIL!I1516</f>
        <v/>
      </c>
      <c r="G1517" s="14" t="str">
        <f>DETAIL!F1516</f>
        <v/>
      </c>
    </row>
    <row r="1518" spans="3:7" ht="18" customHeight="1" x14ac:dyDescent="0.25">
      <c r="C1518" s="14">
        <f>DETAIL!E1517</f>
        <v>0</v>
      </c>
      <c r="D1518" s="15" t="str">
        <f>DETAIL!G1517</f>
        <v/>
      </c>
      <c r="E1518" s="15" t="str">
        <f>DETAIL!H1517</f>
        <v/>
      </c>
      <c r="F1518" s="14" t="str">
        <f>DETAIL!I1517</f>
        <v/>
      </c>
      <c r="G1518" s="14" t="str">
        <f>DETAIL!F1517</f>
        <v/>
      </c>
    </row>
    <row r="1519" spans="3:7" ht="18" customHeight="1" x14ac:dyDescent="0.25">
      <c r="C1519" s="14">
        <f>DETAIL!E1518</f>
        <v>0</v>
      </c>
      <c r="D1519" s="15" t="str">
        <f>DETAIL!G1518</f>
        <v/>
      </c>
      <c r="E1519" s="15" t="str">
        <f>DETAIL!H1518</f>
        <v/>
      </c>
      <c r="F1519" s="14" t="str">
        <f>DETAIL!I1518</f>
        <v/>
      </c>
      <c r="G1519" s="14" t="str">
        <f>DETAIL!F1518</f>
        <v/>
      </c>
    </row>
    <row r="1520" spans="3:7" ht="18" customHeight="1" x14ac:dyDescent="0.25">
      <c r="C1520" s="14">
        <f>DETAIL!E1519</f>
        <v>0</v>
      </c>
      <c r="D1520" s="15" t="str">
        <f>DETAIL!G1519</f>
        <v/>
      </c>
      <c r="E1520" s="15" t="str">
        <f>DETAIL!H1519</f>
        <v/>
      </c>
      <c r="F1520" s="14" t="str">
        <f>DETAIL!I1519</f>
        <v/>
      </c>
      <c r="G1520" s="14" t="str">
        <f>DETAIL!F1519</f>
        <v/>
      </c>
    </row>
    <row r="1521" spans="3:7" ht="18" customHeight="1" x14ac:dyDescent="0.25">
      <c r="C1521" s="14">
        <f>DETAIL!E1520</f>
        <v>0</v>
      </c>
      <c r="D1521" s="15" t="str">
        <f>DETAIL!G1520</f>
        <v/>
      </c>
      <c r="E1521" s="15" t="str">
        <f>DETAIL!H1520</f>
        <v/>
      </c>
      <c r="F1521" s="14" t="str">
        <f>DETAIL!I1520</f>
        <v/>
      </c>
      <c r="G1521" s="14" t="str">
        <f>DETAIL!F1520</f>
        <v/>
      </c>
    </row>
    <row r="1522" spans="3:7" ht="18" customHeight="1" x14ac:dyDescent="0.25">
      <c r="C1522" s="14">
        <f>DETAIL!E1521</f>
        <v>0</v>
      </c>
      <c r="D1522" s="15" t="str">
        <f>DETAIL!G1521</f>
        <v/>
      </c>
      <c r="E1522" s="15" t="str">
        <f>DETAIL!H1521</f>
        <v/>
      </c>
      <c r="F1522" s="14" t="str">
        <f>DETAIL!I1521</f>
        <v/>
      </c>
      <c r="G1522" s="14" t="str">
        <f>DETAIL!F1521</f>
        <v/>
      </c>
    </row>
    <row r="1523" spans="3:7" ht="18" customHeight="1" x14ac:dyDescent="0.25">
      <c r="C1523" s="14">
        <f>DETAIL!E1522</f>
        <v>0</v>
      </c>
      <c r="D1523" s="15" t="str">
        <f>DETAIL!G1522</f>
        <v/>
      </c>
      <c r="E1523" s="15" t="str">
        <f>DETAIL!H1522</f>
        <v/>
      </c>
      <c r="F1523" s="14" t="str">
        <f>DETAIL!I1522</f>
        <v/>
      </c>
      <c r="G1523" s="14" t="str">
        <f>DETAIL!F1522</f>
        <v/>
      </c>
    </row>
    <row r="1524" spans="3:7" ht="18" customHeight="1" x14ac:dyDescent="0.25">
      <c r="C1524" s="14">
        <f>DETAIL!E1523</f>
        <v>0</v>
      </c>
      <c r="D1524" s="15" t="str">
        <f>DETAIL!G1523</f>
        <v/>
      </c>
      <c r="E1524" s="15" t="str">
        <f>DETAIL!H1523</f>
        <v/>
      </c>
      <c r="F1524" s="14" t="str">
        <f>DETAIL!I1523</f>
        <v/>
      </c>
      <c r="G1524" s="14" t="str">
        <f>DETAIL!F1523</f>
        <v/>
      </c>
    </row>
    <row r="1525" spans="3:7" ht="18" customHeight="1" x14ac:dyDescent="0.25">
      <c r="C1525" s="14">
        <f>DETAIL!E1524</f>
        <v>0</v>
      </c>
      <c r="D1525" s="15" t="str">
        <f>DETAIL!G1524</f>
        <v/>
      </c>
      <c r="E1525" s="15" t="str">
        <f>DETAIL!H1524</f>
        <v/>
      </c>
      <c r="F1525" s="14" t="str">
        <f>DETAIL!I1524</f>
        <v/>
      </c>
      <c r="G1525" s="14" t="str">
        <f>DETAIL!F1524</f>
        <v/>
      </c>
    </row>
    <row r="1526" spans="3:7" ht="18" customHeight="1" x14ac:dyDescent="0.25">
      <c r="C1526" s="14">
        <f>DETAIL!E1525</f>
        <v>0</v>
      </c>
      <c r="D1526" s="15" t="str">
        <f>DETAIL!G1525</f>
        <v/>
      </c>
      <c r="E1526" s="15" t="str">
        <f>DETAIL!H1525</f>
        <v/>
      </c>
      <c r="F1526" s="14" t="str">
        <f>DETAIL!I1525</f>
        <v/>
      </c>
      <c r="G1526" s="14" t="str">
        <f>DETAIL!F1525</f>
        <v/>
      </c>
    </row>
    <row r="1527" spans="3:7" ht="18" customHeight="1" x14ac:dyDescent="0.25">
      <c r="C1527" s="14">
        <f>DETAIL!E1526</f>
        <v>0</v>
      </c>
      <c r="D1527" s="15" t="str">
        <f>DETAIL!G1526</f>
        <v/>
      </c>
      <c r="E1527" s="15" t="str">
        <f>DETAIL!H1526</f>
        <v/>
      </c>
      <c r="F1527" s="14" t="str">
        <f>DETAIL!I1526</f>
        <v/>
      </c>
      <c r="G1527" s="14" t="str">
        <f>DETAIL!F1526</f>
        <v/>
      </c>
    </row>
    <row r="1528" spans="3:7" ht="18" customHeight="1" x14ac:dyDescent="0.25">
      <c r="C1528" s="14">
        <f>DETAIL!E1527</f>
        <v>0</v>
      </c>
      <c r="D1528" s="15" t="str">
        <f>DETAIL!G1527</f>
        <v/>
      </c>
      <c r="E1528" s="15" t="str">
        <f>DETAIL!H1527</f>
        <v/>
      </c>
      <c r="F1528" s="14" t="str">
        <f>DETAIL!I1527</f>
        <v/>
      </c>
      <c r="G1528" s="14" t="str">
        <f>DETAIL!F1527</f>
        <v/>
      </c>
    </row>
    <row r="1529" spans="3:7" ht="18" customHeight="1" x14ac:dyDescent="0.25">
      <c r="C1529" s="14">
        <f>DETAIL!E1528</f>
        <v>0</v>
      </c>
      <c r="D1529" s="15" t="str">
        <f>DETAIL!G1528</f>
        <v/>
      </c>
      <c r="E1529" s="15" t="str">
        <f>DETAIL!H1528</f>
        <v/>
      </c>
      <c r="F1529" s="14" t="str">
        <f>DETAIL!I1528</f>
        <v/>
      </c>
      <c r="G1529" s="14" t="str">
        <f>DETAIL!F1528</f>
        <v/>
      </c>
    </row>
    <row r="1530" spans="3:7" ht="18" customHeight="1" x14ac:dyDescent="0.25">
      <c r="C1530" s="14">
        <f>DETAIL!E1529</f>
        <v>0</v>
      </c>
      <c r="D1530" s="15" t="str">
        <f>DETAIL!G1529</f>
        <v/>
      </c>
      <c r="E1530" s="15" t="str">
        <f>DETAIL!H1529</f>
        <v/>
      </c>
      <c r="F1530" s="14" t="str">
        <f>DETAIL!I1529</f>
        <v/>
      </c>
      <c r="G1530" s="14" t="str">
        <f>DETAIL!F1529</f>
        <v/>
      </c>
    </row>
    <row r="1531" spans="3:7" ht="18" customHeight="1" x14ac:dyDescent="0.25">
      <c r="C1531" s="14">
        <f>DETAIL!E1530</f>
        <v>0</v>
      </c>
      <c r="D1531" s="15" t="str">
        <f>DETAIL!G1530</f>
        <v/>
      </c>
      <c r="E1531" s="15" t="str">
        <f>DETAIL!H1530</f>
        <v/>
      </c>
      <c r="F1531" s="14" t="str">
        <f>DETAIL!I1530</f>
        <v/>
      </c>
      <c r="G1531" s="14" t="str">
        <f>DETAIL!F1530</f>
        <v/>
      </c>
    </row>
    <row r="1532" spans="3:7" ht="18" customHeight="1" x14ac:dyDescent="0.25">
      <c r="C1532" s="14">
        <f>DETAIL!E1531</f>
        <v>0</v>
      </c>
      <c r="D1532" s="15" t="str">
        <f>DETAIL!G1531</f>
        <v/>
      </c>
      <c r="E1532" s="15" t="str">
        <f>DETAIL!H1531</f>
        <v/>
      </c>
      <c r="F1532" s="14" t="str">
        <f>DETAIL!I1531</f>
        <v/>
      </c>
      <c r="G1532" s="14" t="str">
        <f>DETAIL!F1531</f>
        <v/>
      </c>
    </row>
    <row r="1533" spans="3:7" ht="18" customHeight="1" x14ac:dyDescent="0.25">
      <c r="C1533" s="14">
        <f>DETAIL!E1532</f>
        <v>0</v>
      </c>
      <c r="D1533" s="15" t="str">
        <f>DETAIL!G1532</f>
        <v/>
      </c>
      <c r="E1533" s="15" t="str">
        <f>DETAIL!H1532</f>
        <v/>
      </c>
      <c r="F1533" s="14" t="str">
        <f>DETAIL!I1532</f>
        <v/>
      </c>
      <c r="G1533" s="14" t="str">
        <f>DETAIL!F1532</f>
        <v/>
      </c>
    </row>
    <row r="1534" spans="3:7" ht="18" customHeight="1" x14ac:dyDescent="0.25">
      <c r="C1534" s="14">
        <f>DETAIL!E1533</f>
        <v>0</v>
      </c>
      <c r="D1534" s="15" t="str">
        <f>DETAIL!G1533</f>
        <v/>
      </c>
      <c r="E1534" s="15" t="str">
        <f>DETAIL!H1533</f>
        <v/>
      </c>
      <c r="F1534" s="14" t="str">
        <f>DETAIL!I1533</f>
        <v/>
      </c>
      <c r="G1534" s="14" t="str">
        <f>DETAIL!F1533</f>
        <v/>
      </c>
    </row>
    <row r="1535" spans="3:7" ht="18" customHeight="1" x14ac:dyDescent="0.25">
      <c r="C1535" s="14">
        <f>DETAIL!E1534</f>
        <v>0</v>
      </c>
      <c r="D1535" s="15" t="str">
        <f>DETAIL!G1534</f>
        <v/>
      </c>
      <c r="E1535" s="15" t="str">
        <f>DETAIL!H1534</f>
        <v/>
      </c>
      <c r="F1535" s="14" t="str">
        <f>DETAIL!I1534</f>
        <v/>
      </c>
      <c r="G1535" s="14" t="str">
        <f>DETAIL!F1534</f>
        <v/>
      </c>
    </row>
    <row r="1536" spans="3:7" ht="18" customHeight="1" x14ac:dyDescent="0.25">
      <c r="C1536" s="14">
        <f>DETAIL!E1535</f>
        <v>0</v>
      </c>
      <c r="D1536" s="15" t="str">
        <f>DETAIL!G1535</f>
        <v/>
      </c>
      <c r="E1536" s="15" t="str">
        <f>DETAIL!H1535</f>
        <v/>
      </c>
      <c r="F1536" s="14" t="str">
        <f>DETAIL!I1535</f>
        <v/>
      </c>
      <c r="G1536" s="14" t="str">
        <f>DETAIL!F1535</f>
        <v/>
      </c>
    </row>
    <row r="1537" spans="3:7" ht="18" customHeight="1" x14ac:dyDescent="0.25">
      <c r="C1537" s="14">
        <f>DETAIL!E1536</f>
        <v>0</v>
      </c>
      <c r="D1537" s="15" t="str">
        <f>DETAIL!G1536</f>
        <v/>
      </c>
      <c r="E1537" s="15" t="str">
        <f>DETAIL!H1536</f>
        <v/>
      </c>
      <c r="F1537" s="14" t="str">
        <f>DETAIL!I1536</f>
        <v/>
      </c>
      <c r="G1537" s="14" t="str">
        <f>DETAIL!F1536</f>
        <v/>
      </c>
    </row>
    <row r="1538" spans="3:7" ht="18" customHeight="1" x14ac:dyDescent="0.25">
      <c r="C1538" s="14">
        <f>DETAIL!E1537</f>
        <v>0</v>
      </c>
      <c r="D1538" s="15" t="str">
        <f>DETAIL!G1537</f>
        <v/>
      </c>
      <c r="E1538" s="15" t="str">
        <f>DETAIL!H1537</f>
        <v/>
      </c>
      <c r="F1538" s="14" t="str">
        <f>DETAIL!I1537</f>
        <v/>
      </c>
      <c r="G1538" s="14" t="str">
        <f>DETAIL!F1537</f>
        <v/>
      </c>
    </row>
    <row r="1539" spans="3:7" ht="18" customHeight="1" x14ac:dyDescent="0.25">
      <c r="C1539" s="14">
        <f>DETAIL!E1538</f>
        <v>0</v>
      </c>
      <c r="D1539" s="15" t="str">
        <f>DETAIL!G1538</f>
        <v/>
      </c>
      <c r="E1539" s="15" t="str">
        <f>DETAIL!H1538</f>
        <v/>
      </c>
      <c r="F1539" s="14" t="str">
        <f>DETAIL!I1538</f>
        <v/>
      </c>
      <c r="G1539" s="14" t="str">
        <f>DETAIL!F1538</f>
        <v/>
      </c>
    </row>
    <row r="1540" spans="3:7" ht="18" customHeight="1" x14ac:dyDescent="0.25">
      <c r="C1540" s="14">
        <f>DETAIL!E1539</f>
        <v>0</v>
      </c>
      <c r="D1540" s="15" t="str">
        <f>DETAIL!G1539</f>
        <v/>
      </c>
      <c r="E1540" s="15" t="str">
        <f>DETAIL!H1539</f>
        <v/>
      </c>
      <c r="F1540" s="14" t="str">
        <f>DETAIL!I1539</f>
        <v/>
      </c>
      <c r="G1540" s="14" t="str">
        <f>DETAIL!F1539</f>
        <v/>
      </c>
    </row>
    <row r="1541" spans="3:7" ht="18" customHeight="1" x14ac:dyDescent="0.25">
      <c r="C1541" s="14">
        <f>DETAIL!E1540</f>
        <v>0</v>
      </c>
      <c r="D1541" s="15" t="str">
        <f>DETAIL!G1540</f>
        <v/>
      </c>
      <c r="E1541" s="15" t="str">
        <f>DETAIL!H1540</f>
        <v/>
      </c>
      <c r="F1541" s="14" t="str">
        <f>DETAIL!I1540</f>
        <v/>
      </c>
      <c r="G1541" s="14" t="str">
        <f>DETAIL!F1540</f>
        <v/>
      </c>
    </row>
    <row r="1542" spans="3:7" ht="18" customHeight="1" x14ac:dyDescent="0.25">
      <c r="C1542" s="14">
        <f>DETAIL!E1541</f>
        <v>0</v>
      </c>
      <c r="D1542" s="15" t="str">
        <f>DETAIL!G1541</f>
        <v/>
      </c>
      <c r="E1542" s="15" t="str">
        <f>DETAIL!H1541</f>
        <v/>
      </c>
      <c r="F1542" s="14" t="str">
        <f>DETAIL!I1541</f>
        <v/>
      </c>
      <c r="G1542" s="14" t="str">
        <f>DETAIL!F1541</f>
        <v/>
      </c>
    </row>
    <row r="1543" spans="3:7" ht="18" customHeight="1" x14ac:dyDescent="0.25">
      <c r="C1543" s="14">
        <f>DETAIL!E1542</f>
        <v>0</v>
      </c>
      <c r="D1543" s="15" t="str">
        <f>DETAIL!G1542</f>
        <v/>
      </c>
      <c r="E1543" s="15" t="str">
        <f>DETAIL!H1542</f>
        <v/>
      </c>
      <c r="F1543" s="14" t="str">
        <f>DETAIL!I1542</f>
        <v/>
      </c>
      <c r="G1543" s="14" t="str">
        <f>DETAIL!F1542</f>
        <v/>
      </c>
    </row>
    <row r="1544" spans="3:7" ht="18" customHeight="1" x14ac:dyDescent="0.25">
      <c r="C1544" s="14">
        <f>DETAIL!E1543</f>
        <v>0</v>
      </c>
      <c r="D1544" s="15" t="str">
        <f>DETAIL!G1543</f>
        <v/>
      </c>
      <c r="E1544" s="15" t="str">
        <f>DETAIL!H1543</f>
        <v/>
      </c>
      <c r="F1544" s="14" t="str">
        <f>DETAIL!I1543</f>
        <v/>
      </c>
      <c r="G1544" s="14" t="str">
        <f>DETAIL!F1543</f>
        <v/>
      </c>
    </row>
    <row r="1545" spans="3:7" ht="18" customHeight="1" x14ac:dyDescent="0.25">
      <c r="C1545" s="14">
        <f>DETAIL!E1544</f>
        <v>0</v>
      </c>
      <c r="D1545" s="15" t="str">
        <f>DETAIL!G1544</f>
        <v/>
      </c>
      <c r="E1545" s="15" t="str">
        <f>DETAIL!H1544</f>
        <v/>
      </c>
      <c r="F1545" s="14" t="str">
        <f>DETAIL!I1544</f>
        <v/>
      </c>
      <c r="G1545" s="14" t="str">
        <f>DETAIL!F1544</f>
        <v/>
      </c>
    </row>
    <row r="1546" spans="3:7" ht="18" customHeight="1" x14ac:dyDescent="0.25">
      <c r="C1546" s="14">
        <f>DETAIL!E1545</f>
        <v>0</v>
      </c>
      <c r="D1546" s="15" t="str">
        <f>DETAIL!G1545</f>
        <v/>
      </c>
      <c r="E1546" s="15" t="str">
        <f>DETAIL!H1545</f>
        <v/>
      </c>
      <c r="F1546" s="14" t="str">
        <f>DETAIL!I1545</f>
        <v/>
      </c>
      <c r="G1546" s="14" t="str">
        <f>DETAIL!F1545</f>
        <v/>
      </c>
    </row>
    <row r="1547" spans="3:7" ht="18" customHeight="1" x14ac:dyDescent="0.25">
      <c r="C1547" s="14">
        <f>DETAIL!E1546</f>
        <v>0</v>
      </c>
      <c r="D1547" s="15" t="str">
        <f>DETAIL!G1546</f>
        <v/>
      </c>
      <c r="E1547" s="15" t="str">
        <f>DETAIL!H1546</f>
        <v/>
      </c>
      <c r="F1547" s="14" t="str">
        <f>DETAIL!I1546</f>
        <v/>
      </c>
      <c r="G1547" s="14" t="str">
        <f>DETAIL!F1546</f>
        <v/>
      </c>
    </row>
    <row r="1548" spans="3:7" ht="18" customHeight="1" x14ac:dyDescent="0.25">
      <c r="C1548" s="14">
        <f>DETAIL!E1547</f>
        <v>0</v>
      </c>
      <c r="D1548" s="15" t="str">
        <f>DETAIL!G1547</f>
        <v/>
      </c>
      <c r="E1548" s="15" t="str">
        <f>DETAIL!H1547</f>
        <v/>
      </c>
      <c r="F1548" s="14" t="str">
        <f>DETAIL!I1547</f>
        <v/>
      </c>
      <c r="G1548" s="14" t="str">
        <f>DETAIL!F1547</f>
        <v/>
      </c>
    </row>
    <row r="1549" spans="3:7" ht="18" customHeight="1" x14ac:dyDescent="0.25">
      <c r="C1549" s="14">
        <f>DETAIL!E1548</f>
        <v>0</v>
      </c>
      <c r="D1549" s="15" t="str">
        <f>DETAIL!G1548</f>
        <v/>
      </c>
      <c r="E1549" s="15" t="str">
        <f>DETAIL!H1548</f>
        <v/>
      </c>
      <c r="F1549" s="14" t="str">
        <f>DETAIL!I1548</f>
        <v/>
      </c>
      <c r="G1549" s="14" t="str">
        <f>DETAIL!F1548</f>
        <v/>
      </c>
    </row>
    <row r="1550" spans="3:7" ht="18" customHeight="1" x14ac:dyDescent="0.25">
      <c r="C1550" s="14">
        <f>DETAIL!E1549</f>
        <v>0</v>
      </c>
      <c r="D1550" s="15" t="str">
        <f>DETAIL!G1549</f>
        <v/>
      </c>
      <c r="E1550" s="15" t="str">
        <f>DETAIL!H1549</f>
        <v/>
      </c>
      <c r="F1550" s="14" t="str">
        <f>DETAIL!I1549</f>
        <v/>
      </c>
      <c r="G1550" s="14" t="str">
        <f>DETAIL!F1549</f>
        <v/>
      </c>
    </row>
    <row r="1551" spans="3:7" ht="18" customHeight="1" x14ac:dyDescent="0.25">
      <c r="C1551" s="14">
        <f>DETAIL!E1550</f>
        <v>0</v>
      </c>
      <c r="D1551" s="15" t="str">
        <f>DETAIL!G1550</f>
        <v/>
      </c>
      <c r="E1551" s="15" t="str">
        <f>DETAIL!H1550</f>
        <v/>
      </c>
      <c r="F1551" s="14" t="str">
        <f>DETAIL!I1550</f>
        <v/>
      </c>
      <c r="G1551" s="14" t="str">
        <f>DETAIL!F1550</f>
        <v/>
      </c>
    </row>
    <row r="1552" spans="3:7" ht="18" customHeight="1" x14ac:dyDescent="0.25">
      <c r="C1552" s="14">
        <f>DETAIL!E1551</f>
        <v>0</v>
      </c>
      <c r="D1552" s="15" t="str">
        <f>DETAIL!G1551</f>
        <v/>
      </c>
      <c r="E1552" s="15" t="str">
        <f>DETAIL!H1551</f>
        <v/>
      </c>
      <c r="F1552" s="14" t="str">
        <f>DETAIL!I1551</f>
        <v/>
      </c>
      <c r="G1552" s="14" t="str">
        <f>DETAIL!F1551</f>
        <v/>
      </c>
    </row>
    <row r="1553" spans="3:7" ht="18" customHeight="1" x14ac:dyDescent="0.25">
      <c r="C1553" s="14">
        <f>DETAIL!E1552</f>
        <v>0</v>
      </c>
      <c r="D1553" s="15" t="str">
        <f>DETAIL!G1552</f>
        <v/>
      </c>
      <c r="E1553" s="15" t="str">
        <f>DETAIL!H1552</f>
        <v/>
      </c>
      <c r="F1553" s="14" t="str">
        <f>DETAIL!I1552</f>
        <v/>
      </c>
      <c r="G1553" s="14" t="str">
        <f>DETAIL!F1552</f>
        <v/>
      </c>
    </row>
    <row r="1554" spans="3:7" ht="18" customHeight="1" x14ac:dyDescent="0.25">
      <c r="C1554" s="14">
        <f>DETAIL!E1553</f>
        <v>0</v>
      </c>
      <c r="D1554" s="15" t="str">
        <f>DETAIL!G1553</f>
        <v/>
      </c>
      <c r="E1554" s="15" t="str">
        <f>DETAIL!H1553</f>
        <v/>
      </c>
      <c r="F1554" s="14" t="str">
        <f>DETAIL!I1553</f>
        <v/>
      </c>
      <c r="G1554" s="14" t="str">
        <f>DETAIL!F1553</f>
        <v/>
      </c>
    </row>
    <row r="1555" spans="3:7" ht="18" customHeight="1" x14ac:dyDescent="0.25">
      <c r="C1555" s="14">
        <f>DETAIL!E1554</f>
        <v>0</v>
      </c>
      <c r="D1555" s="15" t="str">
        <f>DETAIL!G1554</f>
        <v/>
      </c>
      <c r="E1555" s="15" t="str">
        <f>DETAIL!H1554</f>
        <v/>
      </c>
      <c r="F1555" s="14" t="str">
        <f>DETAIL!I1554</f>
        <v/>
      </c>
      <c r="G1555" s="14" t="str">
        <f>DETAIL!F1554</f>
        <v/>
      </c>
    </row>
    <row r="1556" spans="3:7" ht="18" customHeight="1" x14ac:dyDescent="0.25">
      <c r="C1556" s="14">
        <f>DETAIL!E1555</f>
        <v>0</v>
      </c>
      <c r="D1556" s="15" t="str">
        <f>DETAIL!G1555</f>
        <v/>
      </c>
      <c r="E1556" s="15" t="str">
        <f>DETAIL!H1555</f>
        <v/>
      </c>
      <c r="F1556" s="14" t="str">
        <f>DETAIL!I1555</f>
        <v/>
      </c>
      <c r="G1556" s="14" t="str">
        <f>DETAIL!F1555</f>
        <v/>
      </c>
    </row>
    <row r="1557" spans="3:7" ht="18" customHeight="1" x14ac:dyDescent="0.25">
      <c r="C1557" s="14">
        <f>DETAIL!E1556</f>
        <v>0</v>
      </c>
      <c r="D1557" s="15" t="str">
        <f>DETAIL!G1556</f>
        <v/>
      </c>
      <c r="E1557" s="15" t="str">
        <f>DETAIL!H1556</f>
        <v/>
      </c>
      <c r="F1557" s="14" t="str">
        <f>DETAIL!I1556</f>
        <v/>
      </c>
      <c r="G1557" s="14" t="str">
        <f>DETAIL!F1556</f>
        <v/>
      </c>
    </row>
    <row r="1558" spans="3:7" ht="18" customHeight="1" x14ac:dyDescent="0.25">
      <c r="C1558" s="14">
        <f>DETAIL!E1557</f>
        <v>0</v>
      </c>
      <c r="D1558" s="15" t="str">
        <f>DETAIL!G1557</f>
        <v/>
      </c>
      <c r="E1558" s="15" t="str">
        <f>DETAIL!H1557</f>
        <v/>
      </c>
      <c r="F1558" s="14" t="str">
        <f>DETAIL!I1557</f>
        <v/>
      </c>
      <c r="G1558" s="14" t="str">
        <f>DETAIL!F1557</f>
        <v/>
      </c>
    </row>
    <row r="1559" spans="3:7" ht="18" customHeight="1" x14ac:dyDescent="0.25">
      <c r="C1559" s="14">
        <f>DETAIL!E1558</f>
        <v>0</v>
      </c>
      <c r="D1559" s="15" t="str">
        <f>DETAIL!G1558</f>
        <v/>
      </c>
      <c r="E1559" s="15" t="str">
        <f>DETAIL!H1558</f>
        <v/>
      </c>
      <c r="F1559" s="14" t="str">
        <f>DETAIL!I1558</f>
        <v/>
      </c>
      <c r="G1559" s="14" t="str">
        <f>DETAIL!F1558</f>
        <v/>
      </c>
    </row>
    <row r="1560" spans="3:7" ht="18" customHeight="1" x14ac:dyDescent="0.25">
      <c r="C1560" s="14">
        <f>DETAIL!E1559</f>
        <v>0</v>
      </c>
      <c r="D1560" s="15" t="str">
        <f>DETAIL!G1559</f>
        <v/>
      </c>
      <c r="E1560" s="15" t="str">
        <f>DETAIL!H1559</f>
        <v/>
      </c>
      <c r="F1560" s="14" t="str">
        <f>DETAIL!I1559</f>
        <v/>
      </c>
      <c r="G1560" s="14" t="str">
        <f>DETAIL!F1559</f>
        <v/>
      </c>
    </row>
    <row r="1561" spans="3:7" ht="18" customHeight="1" x14ac:dyDescent="0.25">
      <c r="C1561" s="14">
        <f>DETAIL!E1560</f>
        <v>0</v>
      </c>
      <c r="D1561" s="15" t="str">
        <f>DETAIL!G1560</f>
        <v/>
      </c>
      <c r="E1561" s="15" t="str">
        <f>DETAIL!H1560</f>
        <v/>
      </c>
      <c r="F1561" s="14" t="str">
        <f>DETAIL!I1560</f>
        <v/>
      </c>
      <c r="G1561" s="14" t="str">
        <f>DETAIL!F1560</f>
        <v/>
      </c>
    </row>
    <row r="1562" spans="3:7" ht="18" customHeight="1" x14ac:dyDescent="0.25">
      <c r="C1562" s="14">
        <f>DETAIL!E1561</f>
        <v>0</v>
      </c>
      <c r="D1562" s="15" t="str">
        <f>DETAIL!G1561</f>
        <v/>
      </c>
      <c r="E1562" s="15" t="str">
        <f>DETAIL!H1561</f>
        <v/>
      </c>
      <c r="F1562" s="14" t="str">
        <f>DETAIL!I1561</f>
        <v/>
      </c>
      <c r="G1562" s="14" t="str">
        <f>DETAIL!F1561</f>
        <v/>
      </c>
    </row>
    <row r="1563" spans="3:7" ht="18" customHeight="1" x14ac:dyDescent="0.25">
      <c r="C1563" s="14">
        <f>DETAIL!E1562</f>
        <v>0</v>
      </c>
      <c r="D1563" s="15" t="str">
        <f>DETAIL!G1562</f>
        <v/>
      </c>
      <c r="E1563" s="15" t="str">
        <f>DETAIL!H1562</f>
        <v/>
      </c>
      <c r="F1563" s="14" t="str">
        <f>DETAIL!I1562</f>
        <v/>
      </c>
      <c r="G1563" s="14" t="str">
        <f>DETAIL!F1562</f>
        <v/>
      </c>
    </row>
    <row r="1564" spans="3:7" ht="18" customHeight="1" x14ac:dyDescent="0.25">
      <c r="C1564" s="14">
        <f>DETAIL!E1563</f>
        <v>0</v>
      </c>
      <c r="D1564" s="15" t="str">
        <f>DETAIL!G1563</f>
        <v/>
      </c>
      <c r="E1564" s="15" t="str">
        <f>DETAIL!H1563</f>
        <v/>
      </c>
      <c r="F1564" s="14" t="str">
        <f>DETAIL!I1563</f>
        <v/>
      </c>
      <c r="G1564" s="14" t="str">
        <f>DETAIL!F1563</f>
        <v/>
      </c>
    </row>
    <row r="1565" spans="3:7" ht="18" customHeight="1" x14ac:dyDescent="0.25">
      <c r="C1565" s="14">
        <f>DETAIL!E1564</f>
        <v>0</v>
      </c>
      <c r="D1565" s="15" t="str">
        <f>DETAIL!G1564</f>
        <v/>
      </c>
      <c r="E1565" s="15" t="str">
        <f>DETAIL!H1564</f>
        <v/>
      </c>
      <c r="F1565" s="14" t="str">
        <f>DETAIL!I1564</f>
        <v/>
      </c>
      <c r="G1565" s="14" t="str">
        <f>DETAIL!F1564</f>
        <v/>
      </c>
    </row>
    <row r="1566" spans="3:7" ht="18" customHeight="1" x14ac:dyDescent="0.25">
      <c r="C1566" s="14">
        <f>DETAIL!E1565</f>
        <v>0</v>
      </c>
      <c r="D1566" s="15" t="str">
        <f>DETAIL!G1565</f>
        <v/>
      </c>
      <c r="E1566" s="15" t="str">
        <f>DETAIL!H1565</f>
        <v/>
      </c>
      <c r="F1566" s="14" t="str">
        <f>DETAIL!I1565</f>
        <v/>
      </c>
      <c r="G1566" s="14" t="str">
        <f>DETAIL!F1565</f>
        <v/>
      </c>
    </row>
    <row r="1567" spans="3:7" ht="18" customHeight="1" x14ac:dyDescent="0.25">
      <c r="C1567" s="14">
        <f>DETAIL!E1566</f>
        <v>0</v>
      </c>
      <c r="D1567" s="15" t="str">
        <f>DETAIL!G1566</f>
        <v/>
      </c>
      <c r="E1567" s="15" t="str">
        <f>DETAIL!H1566</f>
        <v/>
      </c>
      <c r="F1567" s="14" t="str">
        <f>DETAIL!I1566</f>
        <v/>
      </c>
      <c r="G1567" s="14" t="str">
        <f>DETAIL!F1566</f>
        <v/>
      </c>
    </row>
    <row r="1568" spans="3:7" ht="18" customHeight="1" x14ac:dyDescent="0.25">
      <c r="C1568" s="14">
        <f>DETAIL!E1567</f>
        <v>0</v>
      </c>
      <c r="D1568" s="15" t="str">
        <f>DETAIL!G1567</f>
        <v/>
      </c>
      <c r="E1568" s="15" t="str">
        <f>DETAIL!H1567</f>
        <v/>
      </c>
      <c r="F1568" s="14" t="str">
        <f>DETAIL!I1567</f>
        <v/>
      </c>
      <c r="G1568" s="14" t="str">
        <f>DETAIL!F1567</f>
        <v/>
      </c>
    </row>
    <row r="1569" spans="3:7" ht="18" customHeight="1" x14ac:dyDescent="0.25">
      <c r="C1569" s="14">
        <f>DETAIL!E1568</f>
        <v>0</v>
      </c>
      <c r="D1569" s="15" t="str">
        <f>DETAIL!G1568</f>
        <v/>
      </c>
      <c r="E1569" s="15" t="str">
        <f>DETAIL!H1568</f>
        <v/>
      </c>
      <c r="F1569" s="14" t="str">
        <f>DETAIL!I1568</f>
        <v/>
      </c>
      <c r="G1569" s="14" t="str">
        <f>DETAIL!F1568</f>
        <v/>
      </c>
    </row>
    <row r="1570" spans="3:7" ht="18" customHeight="1" x14ac:dyDescent="0.25">
      <c r="C1570" s="14">
        <f>DETAIL!E1569</f>
        <v>0</v>
      </c>
      <c r="D1570" s="15" t="str">
        <f>DETAIL!G1569</f>
        <v/>
      </c>
      <c r="E1570" s="15" t="str">
        <f>DETAIL!H1569</f>
        <v/>
      </c>
      <c r="F1570" s="14" t="str">
        <f>DETAIL!I1569</f>
        <v/>
      </c>
      <c r="G1570" s="14" t="str">
        <f>DETAIL!F1569</f>
        <v/>
      </c>
    </row>
    <row r="1571" spans="3:7" ht="18" customHeight="1" x14ac:dyDescent="0.25">
      <c r="C1571" s="14">
        <f>DETAIL!E1570</f>
        <v>0</v>
      </c>
      <c r="D1571" s="15" t="str">
        <f>DETAIL!G1570</f>
        <v/>
      </c>
      <c r="E1571" s="15" t="str">
        <f>DETAIL!H1570</f>
        <v/>
      </c>
      <c r="F1571" s="14" t="str">
        <f>DETAIL!I1570</f>
        <v/>
      </c>
      <c r="G1571" s="14" t="str">
        <f>DETAIL!F1570</f>
        <v/>
      </c>
    </row>
    <row r="1572" spans="3:7" ht="18" customHeight="1" x14ac:dyDescent="0.25">
      <c r="C1572" s="14">
        <f>DETAIL!E1571</f>
        <v>0</v>
      </c>
      <c r="D1572" s="15" t="str">
        <f>DETAIL!G1571</f>
        <v/>
      </c>
      <c r="E1572" s="15" t="str">
        <f>DETAIL!H1571</f>
        <v/>
      </c>
      <c r="F1572" s="14" t="str">
        <f>DETAIL!I1571</f>
        <v/>
      </c>
      <c r="G1572" s="14" t="str">
        <f>DETAIL!F1571</f>
        <v/>
      </c>
    </row>
    <row r="1573" spans="3:7" ht="18" customHeight="1" x14ac:dyDescent="0.25">
      <c r="C1573" s="14">
        <f>DETAIL!E1572</f>
        <v>0</v>
      </c>
      <c r="D1573" s="15" t="str">
        <f>DETAIL!G1572</f>
        <v/>
      </c>
      <c r="E1573" s="15" t="str">
        <f>DETAIL!H1572</f>
        <v/>
      </c>
      <c r="F1573" s="14" t="str">
        <f>DETAIL!I1572</f>
        <v/>
      </c>
      <c r="G1573" s="14" t="str">
        <f>DETAIL!F1572</f>
        <v/>
      </c>
    </row>
    <row r="1574" spans="3:7" ht="18" customHeight="1" x14ac:dyDescent="0.25">
      <c r="C1574" s="14">
        <f>DETAIL!E1573</f>
        <v>0</v>
      </c>
      <c r="D1574" s="15" t="str">
        <f>DETAIL!G1573</f>
        <v/>
      </c>
      <c r="E1574" s="15" t="str">
        <f>DETAIL!H1573</f>
        <v/>
      </c>
      <c r="F1574" s="14" t="str">
        <f>DETAIL!I1573</f>
        <v/>
      </c>
      <c r="G1574" s="14" t="str">
        <f>DETAIL!F1573</f>
        <v/>
      </c>
    </row>
    <row r="1575" spans="3:7" ht="18" customHeight="1" x14ac:dyDescent="0.25">
      <c r="C1575" s="14">
        <f>DETAIL!E1574</f>
        <v>0</v>
      </c>
      <c r="D1575" s="15" t="str">
        <f>DETAIL!G1574</f>
        <v/>
      </c>
      <c r="E1575" s="15" t="str">
        <f>DETAIL!H1574</f>
        <v/>
      </c>
      <c r="F1575" s="14" t="str">
        <f>DETAIL!I1574</f>
        <v/>
      </c>
      <c r="G1575" s="14" t="str">
        <f>DETAIL!F1574</f>
        <v/>
      </c>
    </row>
    <row r="1576" spans="3:7" ht="18" customHeight="1" x14ac:dyDescent="0.25">
      <c r="C1576" s="14">
        <f>DETAIL!E1575</f>
        <v>0</v>
      </c>
      <c r="D1576" s="15" t="str">
        <f>DETAIL!G1575</f>
        <v/>
      </c>
      <c r="E1576" s="15" t="str">
        <f>DETAIL!H1575</f>
        <v/>
      </c>
      <c r="F1576" s="14" t="str">
        <f>DETAIL!I1575</f>
        <v/>
      </c>
      <c r="G1576" s="14" t="str">
        <f>DETAIL!F1575</f>
        <v/>
      </c>
    </row>
    <row r="1577" spans="3:7" ht="18" customHeight="1" x14ac:dyDescent="0.25">
      <c r="C1577" s="14">
        <f>DETAIL!E1576</f>
        <v>0</v>
      </c>
      <c r="D1577" s="15" t="str">
        <f>DETAIL!G1576</f>
        <v/>
      </c>
      <c r="E1577" s="15" t="str">
        <f>DETAIL!H1576</f>
        <v/>
      </c>
      <c r="F1577" s="14" t="str">
        <f>DETAIL!I1576</f>
        <v/>
      </c>
      <c r="G1577" s="14" t="str">
        <f>DETAIL!F1576</f>
        <v/>
      </c>
    </row>
    <row r="1578" spans="3:7" ht="18" customHeight="1" x14ac:dyDescent="0.25">
      <c r="C1578" s="14">
        <f>DETAIL!E1577</f>
        <v>0</v>
      </c>
      <c r="D1578" s="15" t="str">
        <f>DETAIL!G1577</f>
        <v/>
      </c>
      <c r="E1578" s="15" t="str">
        <f>DETAIL!H1577</f>
        <v/>
      </c>
      <c r="F1578" s="14" t="str">
        <f>DETAIL!I1577</f>
        <v/>
      </c>
      <c r="G1578" s="14" t="str">
        <f>DETAIL!F1577</f>
        <v/>
      </c>
    </row>
    <row r="1579" spans="3:7" ht="18" customHeight="1" x14ac:dyDescent="0.25">
      <c r="C1579" s="14">
        <f>DETAIL!E1578</f>
        <v>0</v>
      </c>
      <c r="D1579" s="15" t="str">
        <f>DETAIL!G1578</f>
        <v/>
      </c>
      <c r="E1579" s="15" t="str">
        <f>DETAIL!H1578</f>
        <v/>
      </c>
      <c r="F1579" s="14" t="str">
        <f>DETAIL!I1578</f>
        <v/>
      </c>
      <c r="G1579" s="14" t="str">
        <f>DETAIL!F1578</f>
        <v/>
      </c>
    </row>
    <row r="1580" spans="3:7" ht="18" customHeight="1" x14ac:dyDescent="0.25">
      <c r="C1580" s="14">
        <f>DETAIL!E1579</f>
        <v>0</v>
      </c>
      <c r="D1580" s="15" t="str">
        <f>DETAIL!G1579</f>
        <v/>
      </c>
      <c r="E1580" s="15" t="str">
        <f>DETAIL!H1579</f>
        <v/>
      </c>
      <c r="F1580" s="14" t="str">
        <f>DETAIL!I1579</f>
        <v/>
      </c>
      <c r="G1580" s="14" t="str">
        <f>DETAIL!F1579</f>
        <v/>
      </c>
    </row>
    <row r="1581" spans="3:7" ht="18" customHeight="1" x14ac:dyDescent="0.25">
      <c r="C1581" s="14">
        <f>DETAIL!E1580</f>
        <v>0</v>
      </c>
      <c r="D1581" s="15" t="str">
        <f>DETAIL!G1580</f>
        <v/>
      </c>
      <c r="E1581" s="15" t="str">
        <f>DETAIL!H1580</f>
        <v/>
      </c>
      <c r="F1581" s="14" t="str">
        <f>DETAIL!I1580</f>
        <v/>
      </c>
      <c r="G1581" s="14" t="str">
        <f>DETAIL!F1580</f>
        <v/>
      </c>
    </row>
    <row r="1582" spans="3:7" ht="18" customHeight="1" x14ac:dyDescent="0.25">
      <c r="C1582" s="14">
        <f>DETAIL!E1581</f>
        <v>0</v>
      </c>
      <c r="D1582" s="15" t="str">
        <f>DETAIL!G1581</f>
        <v/>
      </c>
      <c r="E1582" s="15" t="str">
        <f>DETAIL!H1581</f>
        <v/>
      </c>
      <c r="F1582" s="14" t="str">
        <f>DETAIL!I1581</f>
        <v/>
      </c>
      <c r="G1582" s="14" t="str">
        <f>DETAIL!F1581</f>
        <v/>
      </c>
    </row>
    <row r="1583" spans="3:7" ht="18" customHeight="1" x14ac:dyDescent="0.25">
      <c r="C1583" s="14">
        <f>DETAIL!E1582</f>
        <v>0</v>
      </c>
      <c r="D1583" s="15" t="str">
        <f>DETAIL!G1582</f>
        <v/>
      </c>
      <c r="E1583" s="15" t="str">
        <f>DETAIL!H1582</f>
        <v/>
      </c>
      <c r="F1583" s="14" t="str">
        <f>DETAIL!I1582</f>
        <v/>
      </c>
      <c r="G1583" s="14" t="str">
        <f>DETAIL!F1582</f>
        <v/>
      </c>
    </row>
    <row r="1584" spans="3:7" ht="18" customHeight="1" x14ac:dyDescent="0.25">
      <c r="C1584" s="14">
        <f>DETAIL!E1583</f>
        <v>0</v>
      </c>
      <c r="D1584" s="15" t="str">
        <f>DETAIL!G1583</f>
        <v/>
      </c>
      <c r="E1584" s="15" t="str">
        <f>DETAIL!H1583</f>
        <v/>
      </c>
      <c r="F1584" s="14" t="str">
        <f>DETAIL!I1583</f>
        <v/>
      </c>
      <c r="G1584" s="14" t="str">
        <f>DETAIL!F1583</f>
        <v/>
      </c>
    </row>
    <row r="1585" spans="3:7" ht="18" customHeight="1" x14ac:dyDescent="0.25">
      <c r="C1585" s="14">
        <f>DETAIL!E1584</f>
        <v>0</v>
      </c>
      <c r="D1585" s="15" t="str">
        <f>DETAIL!G1584</f>
        <v/>
      </c>
      <c r="E1585" s="15" t="str">
        <f>DETAIL!H1584</f>
        <v/>
      </c>
      <c r="F1585" s="14" t="str">
        <f>DETAIL!I1584</f>
        <v/>
      </c>
      <c r="G1585" s="14" t="str">
        <f>DETAIL!F1584</f>
        <v/>
      </c>
    </row>
    <row r="1586" spans="3:7" ht="18" customHeight="1" x14ac:dyDescent="0.25">
      <c r="C1586" s="14">
        <f>DETAIL!E1585</f>
        <v>0</v>
      </c>
      <c r="D1586" s="15" t="str">
        <f>DETAIL!G1585</f>
        <v/>
      </c>
      <c r="E1586" s="15" t="str">
        <f>DETAIL!H1585</f>
        <v/>
      </c>
      <c r="F1586" s="14" t="str">
        <f>DETAIL!I1585</f>
        <v/>
      </c>
      <c r="G1586" s="14" t="str">
        <f>DETAIL!F1585</f>
        <v/>
      </c>
    </row>
    <row r="1587" spans="3:7" ht="18" customHeight="1" x14ac:dyDescent="0.25">
      <c r="C1587" s="14">
        <f>DETAIL!E1586</f>
        <v>0</v>
      </c>
      <c r="D1587" s="15" t="str">
        <f>DETAIL!G1586</f>
        <v/>
      </c>
      <c r="E1587" s="15" t="str">
        <f>DETAIL!H1586</f>
        <v/>
      </c>
      <c r="F1587" s="14" t="str">
        <f>DETAIL!I1586</f>
        <v/>
      </c>
      <c r="G1587" s="14" t="str">
        <f>DETAIL!F1586</f>
        <v/>
      </c>
    </row>
    <row r="1588" spans="3:7" ht="18" customHeight="1" x14ac:dyDescent="0.25">
      <c r="C1588" s="14">
        <f>DETAIL!E1587</f>
        <v>0</v>
      </c>
      <c r="D1588" s="15" t="str">
        <f>DETAIL!G1587</f>
        <v/>
      </c>
      <c r="E1588" s="15" t="str">
        <f>DETAIL!H1587</f>
        <v/>
      </c>
      <c r="F1588" s="14" t="str">
        <f>DETAIL!I1587</f>
        <v/>
      </c>
      <c r="G1588" s="14" t="str">
        <f>DETAIL!F1587</f>
        <v/>
      </c>
    </row>
    <row r="1589" spans="3:7" ht="18" customHeight="1" x14ac:dyDescent="0.25">
      <c r="C1589" s="14">
        <f>DETAIL!E1588</f>
        <v>0</v>
      </c>
      <c r="D1589" s="15" t="str">
        <f>DETAIL!G1588</f>
        <v/>
      </c>
      <c r="E1589" s="15" t="str">
        <f>DETAIL!H1588</f>
        <v/>
      </c>
      <c r="F1589" s="14" t="str">
        <f>DETAIL!I1588</f>
        <v/>
      </c>
      <c r="G1589" s="14" t="str">
        <f>DETAIL!F1588</f>
        <v/>
      </c>
    </row>
    <row r="1590" spans="3:7" ht="18" customHeight="1" x14ac:dyDescent="0.25">
      <c r="C1590" s="14">
        <f>DETAIL!E1589</f>
        <v>0</v>
      </c>
      <c r="D1590" s="15" t="str">
        <f>DETAIL!G1589</f>
        <v/>
      </c>
      <c r="E1590" s="15" t="str">
        <f>DETAIL!H1589</f>
        <v/>
      </c>
      <c r="F1590" s="14" t="str">
        <f>DETAIL!I1589</f>
        <v/>
      </c>
      <c r="G1590" s="14" t="str">
        <f>DETAIL!F1589</f>
        <v/>
      </c>
    </row>
    <row r="1591" spans="3:7" ht="18" customHeight="1" x14ac:dyDescent="0.25">
      <c r="C1591" s="14">
        <f>DETAIL!E1590</f>
        <v>0</v>
      </c>
      <c r="D1591" s="15" t="str">
        <f>DETAIL!G1590</f>
        <v/>
      </c>
      <c r="E1591" s="15" t="str">
        <f>DETAIL!H1590</f>
        <v/>
      </c>
      <c r="F1591" s="14" t="str">
        <f>DETAIL!I1590</f>
        <v/>
      </c>
      <c r="G1591" s="14" t="str">
        <f>DETAIL!F1590</f>
        <v/>
      </c>
    </row>
    <row r="1592" spans="3:7" ht="18" customHeight="1" x14ac:dyDescent="0.25">
      <c r="C1592" s="14">
        <f>DETAIL!E1591</f>
        <v>0</v>
      </c>
      <c r="D1592" s="15" t="str">
        <f>DETAIL!G1591</f>
        <v/>
      </c>
      <c r="E1592" s="15" t="str">
        <f>DETAIL!H1591</f>
        <v/>
      </c>
      <c r="F1592" s="14" t="str">
        <f>DETAIL!I1591</f>
        <v/>
      </c>
      <c r="G1592" s="14" t="str">
        <f>DETAIL!F1591</f>
        <v/>
      </c>
    </row>
    <row r="1593" spans="3:7" ht="18" customHeight="1" x14ac:dyDescent="0.25">
      <c r="C1593" s="14">
        <f>DETAIL!E1592</f>
        <v>0</v>
      </c>
      <c r="D1593" s="15" t="str">
        <f>DETAIL!G1592</f>
        <v/>
      </c>
      <c r="E1593" s="15" t="str">
        <f>DETAIL!H1592</f>
        <v/>
      </c>
      <c r="F1593" s="14" t="str">
        <f>DETAIL!I1592</f>
        <v/>
      </c>
      <c r="G1593" s="14" t="str">
        <f>DETAIL!F1592</f>
        <v/>
      </c>
    </row>
    <row r="1594" spans="3:7" ht="18" customHeight="1" x14ac:dyDescent="0.25">
      <c r="C1594" s="14">
        <f>DETAIL!E1593</f>
        <v>0</v>
      </c>
      <c r="D1594" s="15" t="str">
        <f>DETAIL!G1593</f>
        <v/>
      </c>
      <c r="E1594" s="15" t="str">
        <f>DETAIL!H1593</f>
        <v/>
      </c>
      <c r="F1594" s="14" t="str">
        <f>DETAIL!I1593</f>
        <v/>
      </c>
      <c r="G1594" s="14" t="str">
        <f>DETAIL!F1593</f>
        <v/>
      </c>
    </row>
    <row r="1595" spans="3:7" ht="18" customHeight="1" x14ac:dyDescent="0.25">
      <c r="C1595" s="14">
        <f>DETAIL!E1594</f>
        <v>0</v>
      </c>
      <c r="D1595" s="15" t="str">
        <f>DETAIL!G1594</f>
        <v/>
      </c>
      <c r="E1595" s="15" t="str">
        <f>DETAIL!H1594</f>
        <v/>
      </c>
      <c r="F1595" s="14" t="str">
        <f>DETAIL!I1594</f>
        <v/>
      </c>
      <c r="G1595" s="14" t="str">
        <f>DETAIL!F1594</f>
        <v/>
      </c>
    </row>
    <row r="1596" spans="3:7" ht="18" customHeight="1" x14ac:dyDescent="0.25">
      <c r="C1596" s="14">
        <f>DETAIL!E1595</f>
        <v>0</v>
      </c>
      <c r="D1596" s="15" t="str">
        <f>DETAIL!G1595</f>
        <v/>
      </c>
      <c r="E1596" s="15" t="str">
        <f>DETAIL!H1595</f>
        <v/>
      </c>
      <c r="F1596" s="14" t="str">
        <f>DETAIL!I1595</f>
        <v/>
      </c>
      <c r="G1596" s="14" t="str">
        <f>DETAIL!F1595</f>
        <v/>
      </c>
    </row>
    <row r="1597" spans="3:7" ht="18" customHeight="1" x14ac:dyDescent="0.25">
      <c r="C1597" s="14">
        <f>DETAIL!E1596</f>
        <v>0</v>
      </c>
      <c r="D1597" s="15" t="str">
        <f>DETAIL!G1596</f>
        <v/>
      </c>
      <c r="E1597" s="15" t="str">
        <f>DETAIL!H1596</f>
        <v/>
      </c>
      <c r="F1597" s="14" t="str">
        <f>DETAIL!I1596</f>
        <v/>
      </c>
      <c r="G1597" s="14" t="str">
        <f>DETAIL!F1596</f>
        <v/>
      </c>
    </row>
    <row r="1598" spans="3:7" ht="18" customHeight="1" x14ac:dyDescent="0.25">
      <c r="C1598" s="14">
        <f>DETAIL!E1597</f>
        <v>0</v>
      </c>
      <c r="D1598" s="15" t="str">
        <f>DETAIL!G1597</f>
        <v/>
      </c>
      <c r="E1598" s="15" t="str">
        <f>DETAIL!H1597</f>
        <v/>
      </c>
      <c r="F1598" s="14" t="str">
        <f>DETAIL!I1597</f>
        <v/>
      </c>
      <c r="G1598" s="14" t="str">
        <f>DETAIL!F1597</f>
        <v/>
      </c>
    </row>
    <row r="1599" spans="3:7" ht="18" customHeight="1" x14ac:dyDescent="0.25">
      <c r="C1599" s="14">
        <f>DETAIL!E1598</f>
        <v>0</v>
      </c>
      <c r="D1599" s="15" t="str">
        <f>DETAIL!G1598</f>
        <v/>
      </c>
      <c r="E1599" s="15" t="str">
        <f>DETAIL!H1598</f>
        <v/>
      </c>
      <c r="F1599" s="14" t="str">
        <f>DETAIL!I1598</f>
        <v/>
      </c>
      <c r="G1599" s="14" t="str">
        <f>DETAIL!F1598</f>
        <v/>
      </c>
    </row>
    <row r="1600" spans="3:7" ht="18" customHeight="1" x14ac:dyDescent="0.25">
      <c r="C1600" s="14">
        <f>DETAIL!E1599</f>
        <v>0</v>
      </c>
      <c r="D1600" s="15" t="str">
        <f>DETAIL!G1599</f>
        <v/>
      </c>
      <c r="E1600" s="15" t="str">
        <f>DETAIL!H1599</f>
        <v/>
      </c>
      <c r="F1600" s="14" t="str">
        <f>DETAIL!I1599</f>
        <v/>
      </c>
      <c r="G1600" s="14" t="str">
        <f>DETAIL!F1599</f>
        <v/>
      </c>
    </row>
    <row r="1601" spans="3:7" ht="18" customHeight="1" x14ac:dyDescent="0.25">
      <c r="C1601" s="14">
        <f>DETAIL!E1600</f>
        <v>0</v>
      </c>
      <c r="D1601" s="15" t="str">
        <f>DETAIL!G1600</f>
        <v/>
      </c>
      <c r="E1601" s="15" t="str">
        <f>DETAIL!H1600</f>
        <v/>
      </c>
      <c r="F1601" s="14" t="str">
        <f>DETAIL!I1600</f>
        <v/>
      </c>
      <c r="G1601" s="14" t="str">
        <f>DETAIL!F1600</f>
        <v/>
      </c>
    </row>
    <row r="1602" spans="3:7" ht="18" customHeight="1" x14ac:dyDescent="0.25">
      <c r="C1602" s="14">
        <f>DETAIL!E1601</f>
        <v>0</v>
      </c>
      <c r="D1602" s="15" t="str">
        <f>DETAIL!G1601</f>
        <v/>
      </c>
      <c r="E1602" s="15" t="str">
        <f>DETAIL!H1601</f>
        <v/>
      </c>
      <c r="F1602" s="14" t="str">
        <f>DETAIL!I1601</f>
        <v/>
      </c>
      <c r="G1602" s="14" t="str">
        <f>DETAIL!F1601</f>
        <v/>
      </c>
    </row>
    <row r="1603" spans="3:7" ht="18" customHeight="1" x14ac:dyDescent="0.25">
      <c r="C1603" s="14">
        <f>DETAIL!E1602</f>
        <v>0</v>
      </c>
      <c r="D1603" s="15" t="str">
        <f>DETAIL!G1602</f>
        <v/>
      </c>
      <c r="E1603" s="15" t="str">
        <f>DETAIL!H1602</f>
        <v/>
      </c>
      <c r="F1603" s="14" t="str">
        <f>DETAIL!I1602</f>
        <v/>
      </c>
      <c r="G1603" s="14" t="str">
        <f>DETAIL!F1602</f>
        <v/>
      </c>
    </row>
    <row r="1604" spans="3:7" ht="18" customHeight="1" x14ac:dyDescent="0.25">
      <c r="C1604" s="14">
        <f>DETAIL!E1603</f>
        <v>0</v>
      </c>
      <c r="D1604" s="15" t="str">
        <f>DETAIL!G1603</f>
        <v/>
      </c>
      <c r="E1604" s="15" t="str">
        <f>DETAIL!H1603</f>
        <v/>
      </c>
      <c r="F1604" s="14" t="str">
        <f>DETAIL!I1603</f>
        <v/>
      </c>
      <c r="G1604" s="14" t="str">
        <f>DETAIL!F1603</f>
        <v/>
      </c>
    </row>
    <row r="1605" spans="3:7" ht="18" customHeight="1" x14ac:dyDescent="0.25">
      <c r="C1605" s="14">
        <f>DETAIL!E1604</f>
        <v>0</v>
      </c>
      <c r="D1605" s="15" t="str">
        <f>DETAIL!G1604</f>
        <v/>
      </c>
      <c r="E1605" s="15" t="str">
        <f>DETAIL!H1604</f>
        <v/>
      </c>
      <c r="F1605" s="14" t="str">
        <f>DETAIL!I1604</f>
        <v/>
      </c>
      <c r="G1605" s="14" t="str">
        <f>DETAIL!F1604</f>
        <v/>
      </c>
    </row>
    <row r="1606" spans="3:7" ht="18" customHeight="1" x14ac:dyDescent="0.25">
      <c r="C1606" s="14">
        <f>DETAIL!E1605</f>
        <v>0</v>
      </c>
      <c r="D1606" s="15" t="str">
        <f>DETAIL!G1605</f>
        <v/>
      </c>
      <c r="E1606" s="15" t="str">
        <f>DETAIL!H1605</f>
        <v/>
      </c>
      <c r="F1606" s="14" t="str">
        <f>DETAIL!I1605</f>
        <v/>
      </c>
      <c r="G1606" s="14" t="str">
        <f>DETAIL!F1605</f>
        <v/>
      </c>
    </row>
    <row r="1607" spans="3:7" ht="18" customHeight="1" x14ac:dyDescent="0.25">
      <c r="C1607" s="14">
        <f>DETAIL!E1606</f>
        <v>0</v>
      </c>
      <c r="D1607" s="15" t="str">
        <f>DETAIL!G1606</f>
        <v/>
      </c>
      <c r="E1607" s="15" t="str">
        <f>DETAIL!H1606</f>
        <v/>
      </c>
      <c r="F1607" s="14" t="str">
        <f>DETAIL!I1606</f>
        <v/>
      </c>
      <c r="G1607" s="14" t="str">
        <f>DETAIL!F1606</f>
        <v/>
      </c>
    </row>
    <row r="1608" spans="3:7" ht="18" customHeight="1" x14ac:dyDescent="0.25">
      <c r="C1608" s="14">
        <f>DETAIL!E1607</f>
        <v>0</v>
      </c>
      <c r="D1608" s="15" t="str">
        <f>DETAIL!G1607</f>
        <v/>
      </c>
      <c r="E1608" s="15" t="str">
        <f>DETAIL!H1607</f>
        <v/>
      </c>
      <c r="F1608" s="14" t="str">
        <f>DETAIL!I1607</f>
        <v/>
      </c>
      <c r="G1608" s="14" t="str">
        <f>DETAIL!F1607</f>
        <v/>
      </c>
    </row>
    <row r="1609" spans="3:7" ht="18" customHeight="1" x14ac:dyDescent="0.25">
      <c r="C1609" s="14">
        <f>DETAIL!E1608</f>
        <v>0</v>
      </c>
      <c r="D1609" s="15" t="str">
        <f>DETAIL!G1608</f>
        <v/>
      </c>
      <c r="E1609" s="15" t="str">
        <f>DETAIL!H1608</f>
        <v/>
      </c>
      <c r="F1609" s="14" t="str">
        <f>DETAIL!I1608</f>
        <v/>
      </c>
      <c r="G1609" s="14" t="str">
        <f>DETAIL!F1608</f>
        <v/>
      </c>
    </row>
    <row r="1610" spans="3:7" ht="18" customHeight="1" x14ac:dyDescent="0.25">
      <c r="C1610" s="14">
        <f>DETAIL!E1609</f>
        <v>0</v>
      </c>
      <c r="D1610" s="15" t="str">
        <f>DETAIL!G1609</f>
        <v/>
      </c>
      <c r="E1610" s="15" t="str">
        <f>DETAIL!H1609</f>
        <v/>
      </c>
      <c r="F1610" s="14" t="str">
        <f>DETAIL!I1609</f>
        <v/>
      </c>
      <c r="G1610" s="14" t="str">
        <f>DETAIL!F1609</f>
        <v/>
      </c>
    </row>
    <row r="1611" spans="3:7" ht="18" customHeight="1" x14ac:dyDescent="0.25">
      <c r="C1611" s="14">
        <f>DETAIL!E1610</f>
        <v>0</v>
      </c>
      <c r="D1611" s="15" t="str">
        <f>DETAIL!G1610</f>
        <v/>
      </c>
      <c r="E1611" s="15" t="str">
        <f>DETAIL!H1610</f>
        <v/>
      </c>
      <c r="F1611" s="14" t="str">
        <f>DETAIL!I1610</f>
        <v/>
      </c>
      <c r="G1611" s="14" t="str">
        <f>DETAIL!F1610</f>
        <v/>
      </c>
    </row>
    <row r="1612" spans="3:7" ht="18" customHeight="1" x14ac:dyDescent="0.25">
      <c r="C1612" s="14">
        <f>DETAIL!E1611</f>
        <v>0</v>
      </c>
      <c r="D1612" s="15" t="str">
        <f>DETAIL!G1611</f>
        <v/>
      </c>
      <c r="E1612" s="15" t="str">
        <f>DETAIL!H1611</f>
        <v/>
      </c>
      <c r="F1612" s="14" t="str">
        <f>DETAIL!I1611</f>
        <v/>
      </c>
      <c r="G1612" s="14" t="str">
        <f>DETAIL!F1611</f>
        <v/>
      </c>
    </row>
    <row r="1613" spans="3:7" ht="18" customHeight="1" x14ac:dyDescent="0.25">
      <c r="C1613" s="14">
        <f>DETAIL!E1612</f>
        <v>0</v>
      </c>
      <c r="D1613" s="15" t="str">
        <f>DETAIL!G1612</f>
        <v/>
      </c>
      <c r="E1613" s="15" t="str">
        <f>DETAIL!H1612</f>
        <v/>
      </c>
      <c r="F1613" s="14" t="str">
        <f>DETAIL!I1612</f>
        <v/>
      </c>
      <c r="G1613" s="14" t="str">
        <f>DETAIL!F1612</f>
        <v/>
      </c>
    </row>
    <row r="1614" spans="3:7" ht="18" customHeight="1" x14ac:dyDescent="0.25">
      <c r="C1614" s="14">
        <f>DETAIL!E1613</f>
        <v>0</v>
      </c>
      <c r="D1614" s="15" t="str">
        <f>DETAIL!G1613</f>
        <v/>
      </c>
      <c r="E1614" s="15" t="str">
        <f>DETAIL!H1613</f>
        <v/>
      </c>
      <c r="F1614" s="14" t="str">
        <f>DETAIL!I1613</f>
        <v/>
      </c>
      <c r="G1614" s="14" t="str">
        <f>DETAIL!F1613</f>
        <v/>
      </c>
    </row>
    <row r="1615" spans="3:7" ht="18" customHeight="1" x14ac:dyDescent="0.25">
      <c r="C1615" s="14">
        <f>DETAIL!E1614</f>
        <v>0</v>
      </c>
      <c r="D1615" s="15" t="str">
        <f>DETAIL!G1614</f>
        <v/>
      </c>
      <c r="E1615" s="15" t="str">
        <f>DETAIL!H1614</f>
        <v/>
      </c>
      <c r="F1615" s="14" t="str">
        <f>DETAIL!I1614</f>
        <v/>
      </c>
      <c r="G1615" s="14" t="str">
        <f>DETAIL!F1614</f>
        <v/>
      </c>
    </row>
    <row r="1616" spans="3:7" ht="18" customHeight="1" x14ac:dyDescent="0.25">
      <c r="C1616" s="14">
        <f>DETAIL!E1615</f>
        <v>0</v>
      </c>
      <c r="D1616" s="15" t="str">
        <f>DETAIL!G1615</f>
        <v/>
      </c>
      <c r="E1616" s="15" t="str">
        <f>DETAIL!H1615</f>
        <v/>
      </c>
      <c r="F1616" s="14" t="str">
        <f>DETAIL!I1615</f>
        <v/>
      </c>
      <c r="G1616" s="14" t="str">
        <f>DETAIL!F1615</f>
        <v/>
      </c>
    </row>
    <row r="1617" spans="3:7" ht="18" customHeight="1" x14ac:dyDescent="0.25">
      <c r="C1617" s="14">
        <f>DETAIL!E1616</f>
        <v>0</v>
      </c>
      <c r="D1617" s="15" t="str">
        <f>DETAIL!G1616</f>
        <v/>
      </c>
      <c r="E1617" s="15" t="str">
        <f>DETAIL!H1616</f>
        <v/>
      </c>
      <c r="F1617" s="14" t="str">
        <f>DETAIL!I1616</f>
        <v/>
      </c>
      <c r="G1617" s="14" t="str">
        <f>DETAIL!F1616</f>
        <v/>
      </c>
    </row>
    <row r="1618" spans="3:7" ht="18" customHeight="1" x14ac:dyDescent="0.25">
      <c r="C1618" s="14">
        <f>DETAIL!E1617</f>
        <v>0</v>
      </c>
      <c r="D1618" s="15" t="str">
        <f>DETAIL!G1617</f>
        <v/>
      </c>
      <c r="E1618" s="15" t="str">
        <f>DETAIL!H1617</f>
        <v/>
      </c>
      <c r="F1618" s="14" t="str">
        <f>DETAIL!I1617</f>
        <v/>
      </c>
      <c r="G1618" s="14" t="str">
        <f>DETAIL!F1617</f>
        <v/>
      </c>
    </row>
    <row r="1619" spans="3:7" ht="18" customHeight="1" x14ac:dyDescent="0.25">
      <c r="C1619" s="14">
        <f>DETAIL!E1618</f>
        <v>0</v>
      </c>
      <c r="D1619" s="15" t="str">
        <f>DETAIL!G1618</f>
        <v/>
      </c>
      <c r="E1619" s="15" t="str">
        <f>DETAIL!H1618</f>
        <v/>
      </c>
      <c r="F1619" s="14" t="str">
        <f>DETAIL!I1618</f>
        <v/>
      </c>
      <c r="G1619" s="14" t="str">
        <f>DETAIL!F1618</f>
        <v/>
      </c>
    </row>
    <row r="1620" spans="3:7" ht="18" customHeight="1" x14ac:dyDescent="0.25">
      <c r="C1620" s="14">
        <f>DETAIL!E1619</f>
        <v>0</v>
      </c>
      <c r="D1620" s="15" t="str">
        <f>DETAIL!G1619</f>
        <v/>
      </c>
      <c r="E1620" s="15" t="str">
        <f>DETAIL!H1619</f>
        <v/>
      </c>
      <c r="F1620" s="14" t="str">
        <f>DETAIL!I1619</f>
        <v/>
      </c>
      <c r="G1620" s="14" t="str">
        <f>DETAIL!F1619</f>
        <v/>
      </c>
    </row>
    <row r="1621" spans="3:7" ht="18" customHeight="1" x14ac:dyDescent="0.25">
      <c r="C1621" s="14">
        <f>DETAIL!E1620</f>
        <v>0</v>
      </c>
      <c r="D1621" s="15" t="str">
        <f>DETAIL!G1620</f>
        <v/>
      </c>
      <c r="E1621" s="15" t="str">
        <f>DETAIL!H1620</f>
        <v/>
      </c>
      <c r="F1621" s="14" t="str">
        <f>DETAIL!I1620</f>
        <v/>
      </c>
      <c r="G1621" s="14" t="str">
        <f>DETAIL!F1620</f>
        <v/>
      </c>
    </row>
    <row r="1622" spans="3:7" ht="18" customHeight="1" x14ac:dyDescent="0.25">
      <c r="C1622" s="14">
        <f>DETAIL!E1621</f>
        <v>0</v>
      </c>
      <c r="D1622" s="15" t="str">
        <f>DETAIL!G1621</f>
        <v/>
      </c>
      <c r="E1622" s="15" t="str">
        <f>DETAIL!H1621</f>
        <v/>
      </c>
      <c r="F1622" s="14" t="str">
        <f>DETAIL!I1621</f>
        <v/>
      </c>
      <c r="G1622" s="14" t="str">
        <f>DETAIL!F1621</f>
        <v/>
      </c>
    </row>
    <row r="1623" spans="3:7" ht="18" customHeight="1" x14ac:dyDescent="0.25">
      <c r="C1623" s="14">
        <f>DETAIL!E1622</f>
        <v>0</v>
      </c>
      <c r="D1623" s="15" t="str">
        <f>DETAIL!G1622</f>
        <v/>
      </c>
      <c r="E1623" s="15" t="str">
        <f>DETAIL!H1622</f>
        <v/>
      </c>
      <c r="F1623" s="14" t="str">
        <f>DETAIL!I1622</f>
        <v/>
      </c>
      <c r="G1623" s="14" t="str">
        <f>DETAIL!F1622</f>
        <v/>
      </c>
    </row>
    <row r="1624" spans="3:7" ht="18" customHeight="1" x14ac:dyDescent="0.25">
      <c r="C1624" s="14">
        <f>DETAIL!E1623</f>
        <v>0</v>
      </c>
      <c r="D1624" s="15" t="str">
        <f>DETAIL!G1623</f>
        <v/>
      </c>
      <c r="E1624" s="15" t="str">
        <f>DETAIL!H1623</f>
        <v/>
      </c>
      <c r="F1624" s="14" t="str">
        <f>DETAIL!I1623</f>
        <v/>
      </c>
      <c r="G1624" s="14" t="str">
        <f>DETAIL!F1623</f>
        <v/>
      </c>
    </row>
    <row r="1625" spans="3:7" ht="18" customHeight="1" x14ac:dyDescent="0.25">
      <c r="C1625" s="14">
        <f>DETAIL!E1624</f>
        <v>0</v>
      </c>
      <c r="D1625" s="15" t="str">
        <f>DETAIL!G1624</f>
        <v/>
      </c>
      <c r="E1625" s="15" t="str">
        <f>DETAIL!H1624</f>
        <v/>
      </c>
      <c r="F1625" s="14" t="str">
        <f>DETAIL!I1624</f>
        <v/>
      </c>
      <c r="G1625" s="14" t="str">
        <f>DETAIL!F1624</f>
        <v/>
      </c>
    </row>
    <row r="1626" spans="3:7" ht="18" customHeight="1" x14ac:dyDescent="0.25">
      <c r="C1626" s="14">
        <f>DETAIL!E1625</f>
        <v>0</v>
      </c>
      <c r="D1626" s="15" t="str">
        <f>DETAIL!G1625</f>
        <v/>
      </c>
      <c r="E1626" s="15" t="str">
        <f>DETAIL!H1625</f>
        <v/>
      </c>
      <c r="F1626" s="14" t="str">
        <f>DETAIL!I1625</f>
        <v/>
      </c>
      <c r="G1626" s="14" t="str">
        <f>DETAIL!F1625</f>
        <v/>
      </c>
    </row>
    <row r="1627" spans="3:7" ht="18" customHeight="1" x14ac:dyDescent="0.25">
      <c r="C1627" s="14">
        <f>DETAIL!E1626</f>
        <v>0</v>
      </c>
      <c r="D1627" s="15" t="str">
        <f>DETAIL!G1626</f>
        <v/>
      </c>
      <c r="E1627" s="15" t="str">
        <f>DETAIL!H1626</f>
        <v/>
      </c>
      <c r="F1627" s="14" t="str">
        <f>DETAIL!I1626</f>
        <v/>
      </c>
      <c r="G1627" s="14" t="str">
        <f>DETAIL!F1626</f>
        <v/>
      </c>
    </row>
    <row r="1628" spans="3:7" ht="18" customHeight="1" x14ac:dyDescent="0.25">
      <c r="C1628" s="14">
        <f>DETAIL!E1627</f>
        <v>0</v>
      </c>
      <c r="D1628" s="15" t="str">
        <f>DETAIL!G1627</f>
        <v/>
      </c>
      <c r="E1628" s="15" t="str">
        <f>DETAIL!H1627</f>
        <v/>
      </c>
      <c r="F1628" s="14" t="str">
        <f>DETAIL!I1627</f>
        <v/>
      </c>
      <c r="G1628" s="14" t="str">
        <f>DETAIL!F1627</f>
        <v/>
      </c>
    </row>
    <row r="1629" spans="3:7" ht="18" customHeight="1" x14ac:dyDescent="0.25">
      <c r="C1629" s="14">
        <f>DETAIL!E1628</f>
        <v>0</v>
      </c>
      <c r="D1629" s="15" t="str">
        <f>DETAIL!G1628</f>
        <v/>
      </c>
      <c r="E1629" s="15" t="str">
        <f>DETAIL!H1628</f>
        <v/>
      </c>
      <c r="F1629" s="14" t="str">
        <f>DETAIL!I1628</f>
        <v/>
      </c>
      <c r="G1629" s="14" t="str">
        <f>DETAIL!F1628</f>
        <v/>
      </c>
    </row>
    <row r="1630" spans="3:7" ht="18" customHeight="1" x14ac:dyDescent="0.25">
      <c r="C1630" s="14">
        <f>DETAIL!E1629</f>
        <v>0</v>
      </c>
      <c r="D1630" s="15" t="str">
        <f>DETAIL!G1629</f>
        <v/>
      </c>
      <c r="E1630" s="15" t="str">
        <f>DETAIL!H1629</f>
        <v/>
      </c>
      <c r="F1630" s="14" t="str">
        <f>DETAIL!I1629</f>
        <v/>
      </c>
      <c r="G1630" s="14" t="str">
        <f>DETAIL!F1629</f>
        <v/>
      </c>
    </row>
    <row r="1631" spans="3:7" ht="18" customHeight="1" x14ac:dyDescent="0.25">
      <c r="C1631" s="14">
        <f>DETAIL!E1630</f>
        <v>0</v>
      </c>
      <c r="D1631" s="15" t="str">
        <f>DETAIL!G1630</f>
        <v/>
      </c>
      <c r="E1631" s="15" t="str">
        <f>DETAIL!H1630</f>
        <v/>
      </c>
      <c r="F1631" s="14" t="str">
        <f>DETAIL!I1630</f>
        <v/>
      </c>
      <c r="G1631" s="14" t="str">
        <f>DETAIL!F1630</f>
        <v/>
      </c>
    </row>
    <row r="1632" spans="3:7" ht="18" customHeight="1" x14ac:dyDescent="0.25">
      <c r="C1632" s="14">
        <f>DETAIL!E1631</f>
        <v>0</v>
      </c>
      <c r="D1632" s="15" t="str">
        <f>DETAIL!G1631</f>
        <v/>
      </c>
      <c r="E1632" s="15" t="str">
        <f>DETAIL!H1631</f>
        <v/>
      </c>
      <c r="F1632" s="14" t="str">
        <f>DETAIL!I1631</f>
        <v/>
      </c>
      <c r="G1632" s="14" t="str">
        <f>DETAIL!F1631</f>
        <v/>
      </c>
    </row>
    <row r="1633" spans="3:7" ht="18" customHeight="1" x14ac:dyDescent="0.25">
      <c r="C1633" s="14">
        <f>DETAIL!E1632</f>
        <v>0</v>
      </c>
      <c r="D1633" s="15" t="str">
        <f>DETAIL!G1632</f>
        <v/>
      </c>
      <c r="E1633" s="15" t="str">
        <f>DETAIL!H1632</f>
        <v/>
      </c>
      <c r="F1633" s="14" t="str">
        <f>DETAIL!I1632</f>
        <v/>
      </c>
      <c r="G1633" s="14" t="str">
        <f>DETAIL!F1632</f>
        <v/>
      </c>
    </row>
    <row r="1634" spans="3:7" ht="18" customHeight="1" x14ac:dyDescent="0.25">
      <c r="C1634" s="14">
        <f>DETAIL!E1633</f>
        <v>0</v>
      </c>
      <c r="D1634" s="15" t="str">
        <f>DETAIL!G1633</f>
        <v/>
      </c>
      <c r="E1634" s="15" t="str">
        <f>DETAIL!H1633</f>
        <v/>
      </c>
      <c r="F1634" s="14" t="str">
        <f>DETAIL!I1633</f>
        <v/>
      </c>
      <c r="G1634" s="14" t="str">
        <f>DETAIL!F1633</f>
        <v/>
      </c>
    </row>
    <row r="1635" spans="3:7" ht="18" customHeight="1" x14ac:dyDescent="0.25">
      <c r="C1635" s="14">
        <f>DETAIL!E1634</f>
        <v>0</v>
      </c>
      <c r="D1635" s="15" t="str">
        <f>DETAIL!G1634</f>
        <v/>
      </c>
      <c r="E1635" s="15" t="str">
        <f>DETAIL!H1634</f>
        <v/>
      </c>
      <c r="F1635" s="14" t="str">
        <f>DETAIL!I1634</f>
        <v/>
      </c>
      <c r="G1635" s="14" t="str">
        <f>DETAIL!F1634</f>
        <v/>
      </c>
    </row>
    <row r="1636" spans="3:7" ht="18" customHeight="1" x14ac:dyDescent="0.25">
      <c r="C1636" s="14">
        <f>DETAIL!E1635</f>
        <v>0</v>
      </c>
      <c r="D1636" s="15" t="str">
        <f>DETAIL!G1635</f>
        <v/>
      </c>
      <c r="E1636" s="15" t="str">
        <f>DETAIL!H1635</f>
        <v/>
      </c>
      <c r="F1636" s="14" t="str">
        <f>DETAIL!I1635</f>
        <v/>
      </c>
      <c r="G1636" s="14" t="str">
        <f>DETAIL!F1635</f>
        <v/>
      </c>
    </row>
    <row r="1637" spans="3:7" ht="18" customHeight="1" x14ac:dyDescent="0.25">
      <c r="C1637" s="14">
        <f>DETAIL!E1636</f>
        <v>0</v>
      </c>
      <c r="D1637" s="15" t="str">
        <f>DETAIL!G1636</f>
        <v/>
      </c>
      <c r="E1637" s="15" t="str">
        <f>DETAIL!H1636</f>
        <v/>
      </c>
      <c r="F1637" s="14" t="str">
        <f>DETAIL!I1636</f>
        <v/>
      </c>
      <c r="G1637" s="14" t="str">
        <f>DETAIL!F1636</f>
        <v/>
      </c>
    </row>
    <row r="1638" spans="3:7" ht="18" customHeight="1" x14ac:dyDescent="0.25">
      <c r="C1638" s="14">
        <f>DETAIL!E1637</f>
        <v>0</v>
      </c>
      <c r="D1638" s="15" t="str">
        <f>DETAIL!G1637</f>
        <v/>
      </c>
      <c r="E1638" s="15" t="str">
        <f>DETAIL!H1637</f>
        <v/>
      </c>
      <c r="F1638" s="14" t="str">
        <f>DETAIL!I1637</f>
        <v/>
      </c>
      <c r="G1638" s="14" t="str">
        <f>DETAIL!F1637</f>
        <v/>
      </c>
    </row>
    <row r="1639" spans="3:7" ht="18" customHeight="1" x14ac:dyDescent="0.25">
      <c r="C1639" s="14">
        <f>DETAIL!E1638</f>
        <v>0</v>
      </c>
      <c r="D1639" s="15" t="str">
        <f>DETAIL!G1638</f>
        <v/>
      </c>
      <c r="E1639" s="15" t="str">
        <f>DETAIL!H1638</f>
        <v/>
      </c>
      <c r="F1639" s="14" t="str">
        <f>DETAIL!I1638</f>
        <v/>
      </c>
      <c r="G1639" s="14" t="str">
        <f>DETAIL!F1638</f>
        <v/>
      </c>
    </row>
    <row r="1640" spans="3:7" ht="18" customHeight="1" x14ac:dyDescent="0.25">
      <c r="C1640" s="14">
        <f>DETAIL!E1639</f>
        <v>0</v>
      </c>
      <c r="D1640" s="15" t="str">
        <f>DETAIL!G1639</f>
        <v/>
      </c>
      <c r="E1640" s="15" t="str">
        <f>DETAIL!H1639</f>
        <v/>
      </c>
      <c r="F1640" s="14" t="str">
        <f>DETAIL!I1639</f>
        <v/>
      </c>
      <c r="G1640" s="14" t="str">
        <f>DETAIL!F1639</f>
        <v/>
      </c>
    </row>
    <row r="1641" spans="3:7" ht="18" customHeight="1" x14ac:dyDescent="0.25">
      <c r="C1641" s="14">
        <f>DETAIL!E1640</f>
        <v>0</v>
      </c>
      <c r="D1641" s="15" t="str">
        <f>DETAIL!G1640</f>
        <v/>
      </c>
      <c r="E1641" s="15" t="str">
        <f>DETAIL!H1640</f>
        <v/>
      </c>
      <c r="F1641" s="14" t="str">
        <f>DETAIL!I1640</f>
        <v/>
      </c>
      <c r="G1641" s="14" t="str">
        <f>DETAIL!F1640</f>
        <v/>
      </c>
    </row>
    <row r="1642" spans="3:7" ht="18" customHeight="1" x14ac:dyDescent="0.25">
      <c r="C1642" s="14">
        <f>DETAIL!E1641</f>
        <v>0</v>
      </c>
      <c r="D1642" s="15" t="str">
        <f>DETAIL!G1641</f>
        <v/>
      </c>
      <c r="E1642" s="15" t="str">
        <f>DETAIL!H1641</f>
        <v/>
      </c>
      <c r="F1642" s="14" t="str">
        <f>DETAIL!I1641</f>
        <v/>
      </c>
      <c r="G1642" s="14" t="str">
        <f>DETAIL!F1641</f>
        <v/>
      </c>
    </row>
    <row r="1643" spans="3:7" ht="18" customHeight="1" x14ac:dyDescent="0.25">
      <c r="C1643" s="14">
        <f>DETAIL!E1642</f>
        <v>0</v>
      </c>
      <c r="D1643" s="15" t="str">
        <f>DETAIL!G1642</f>
        <v/>
      </c>
      <c r="E1643" s="15" t="str">
        <f>DETAIL!H1642</f>
        <v/>
      </c>
      <c r="F1643" s="14" t="str">
        <f>DETAIL!I1642</f>
        <v/>
      </c>
      <c r="G1643" s="14" t="str">
        <f>DETAIL!F1642</f>
        <v/>
      </c>
    </row>
    <row r="1644" spans="3:7" ht="18" customHeight="1" x14ac:dyDescent="0.25">
      <c r="C1644" s="14">
        <f>DETAIL!E1643</f>
        <v>0</v>
      </c>
      <c r="D1644" s="15" t="str">
        <f>DETAIL!G1643</f>
        <v/>
      </c>
      <c r="E1644" s="15" t="str">
        <f>DETAIL!H1643</f>
        <v/>
      </c>
      <c r="F1644" s="14" t="str">
        <f>DETAIL!I1643</f>
        <v/>
      </c>
      <c r="G1644" s="14" t="str">
        <f>DETAIL!F1643</f>
        <v/>
      </c>
    </row>
    <row r="1645" spans="3:7" ht="18" customHeight="1" x14ac:dyDescent="0.25">
      <c r="C1645" s="14">
        <f>DETAIL!E1644</f>
        <v>0</v>
      </c>
      <c r="D1645" s="15" t="str">
        <f>DETAIL!G1644</f>
        <v/>
      </c>
      <c r="E1645" s="15" t="str">
        <f>DETAIL!H1644</f>
        <v/>
      </c>
      <c r="F1645" s="14" t="str">
        <f>DETAIL!I1644</f>
        <v/>
      </c>
      <c r="G1645" s="14" t="str">
        <f>DETAIL!F1644</f>
        <v/>
      </c>
    </row>
    <row r="1646" spans="3:7" ht="18" customHeight="1" x14ac:dyDescent="0.25">
      <c r="C1646" s="14">
        <f>DETAIL!E1645</f>
        <v>0</v>
      </c>
      <c r="D1646" s="15" t="str">
        <f>DETAIL!G1645</f>
        <v/>
      </c>
      <c r="E1646" s="15" t="str">
        <f>DETAIL!H1645</f>
        <v/>
      </c>
      <c r="F1646" s="14" t="str">
        <f>DETAIL!I1645</f>
        <v/>
      </c>
      <c r="G1646" s="14" t="str">
        <f>DETAIL!F1645</f>
        <v/>
      </c>
    </row>
    <row r="1647" spans="3:7" ht="18" customHeight="1" x14ac:dyDescent="0.25">
      <c r="C1647" s="14">
        <f>DETAIL!E1646</f>
        <v>0</v>
      </c>
      <c r="D1647" s="15" t="str">
        <f>DETAIL!G1646</f>
        <v/>
      </c>
      <c r="E1647" s="15" t="str">
        <f>DETAIL!H1646</f>
        <v/>
      </c>
      <c r="F1647" s="14" t="str">
        <f>DETAIL!I1646</f>
        <v/>
      </c>
      <c r="G1647" s="14" t="str">
        <f>DETAIL!F1646</f>
        <v/>
      </c>
    </row>
    <row r="1648" spans="3:7" ht="18" customHeight="1" x14ac:dyDescent="0.25">
      <c r="C1648" s="14">
        <f>DETAIL!E1647</f>
        <v>0</v>
      </c>
      <c r="D1648" s="15" t="str">
        <f>DETAIL!G1647</f>
        <v/>
      </c>
      <c r="E1648" s="15" t="str">
        <f>DETAIL!H1647</f>
        <v/>
      </c>
      <c r="F1648" s="14" t="str">
        <f>DETAIL!I1647</f>
        <v/>
      </c>
      <c r="G1648" s="14" t="str">
        <f>DETAIL!F1647</f>
        <v/>
      </c>
    </row>
    <row r="1649" spans="3:7" ht="18" customHeight="1" x14ac:dyDescent="0.25">
      <c r="C1649" s="14">
        <f>DETAIL!E1648</f>
        <v>0</v>
      </c>
      <c r="D1649" s="15" t="str">
        <f>DETAIL!G1648</f>
        <v/>
      </c>
      <c r="E1649" s="15" t="str">
        <f>DETAIL!H1648</f>
        <v/>
      </c>
      <c r="F1649" s="14" t="str">
        <f>DETAIL!I1648</f>
        <v/>
      </c>
      <c r="G1649" s="14" t="str">
        <f>DETAIL!F1648</f>
        <v/>
      </c>
    </row>
    <row r="1650" spans="3:7" ht="18" customHeight="1" x14ac:dyDescent="0.25">
      <c r="C1650" s="14">
        <f>DETAIL!E1649</f>
        <v>0</v>
      </c>
      <c r="D1650" s="15" t="str">
        <f>DETAIL!G1649</f>
        <v/>
      </c>
      <c r="E1650" s="15" t="str">
        <f>DETAIL!H1649</f>
        <v/>
      </c>
      <c r="F1650" s="14" t="str">
        <f>DETAIL!I1649</f>
        <v/>
      </c>
      <c r="G1650" s="14" t="str">
        <f>DETAIL!F1649</f>
        <v/>
      </c>
    </row>
    <row r="1651" spans="3:7" ht="18" customHeight="1" x14ac:dyDescent="0.25">
      <c r="C1651" s="14">
        <f>DETAIL!E1650</f>
        <v>0</v>
      </c>
      <c r="D1651" s="15" t="str">
        <f>DETAIL!G1650</f>
        <v/>
      </c>
      <c r="E1651" s="15" t="str">
        <f>DETAIL!H1650</f>
        <v/>
      </c>
      <c r="F1651" s="14" t="str">
        <f>DETAIL!I1650</f>
        <v/>
      </c>
      <c r="G1651" s="14" t="str">
        <f>DETAIL!F1650</f>
        <v/>
      </c>
    </row>
    <row r="1652" spans="3:7" ht="18" customHeight="1" x14ac:dyDescent="0.25">
      <c r="C1652" s="14">
        <f>DETAIL!E1651</f>
        <v>0</v>
      </c>
      <c r="D1652" s="15" t="str">
        <f>DETAIL!G1651</f>
        <v/>
      </c>
      <c r="E1652" s="15" t="str">
        <f>DETAIL!H1651</f>
        <v/>
      </c>
      <c r="F1652" s="14" t="str">
        <f>DETAIL!I1651</f>
        <v/>
      </c>
      <c r="G1652" s="14" t="str">
        <f>DETAIL!F1651</f>
        <v/>
      </c>
    </row>
    <row r="1653" spans="3:7" ht="18" customHeight="1" x14ac:dyDescent="0.25">
      <c r="C1653" s="14">
        <f>DETAIL!E1652</f>
        <v>0</v>
      </c>
      <c r="D1653" s="15" t="str">
        <f>DETAIL!G1652</f>
        <v/>
      </c>
      <c r="E1653" s="15" t="str">
        <f>DETAIL!H1652</f>
        <v/>
      </c>
      <c r="F1653" s="14" t="str">
        <f>DETAIL!I1652</f>
        <v/>
      </c>
      <c r="G1653" s="14" t="str">
        <f>DETAIL!F1652</f>
        <v/>
      </c>
    </row>
    <row r="1654" spans="3:7" ht="18" customHeight="1" x14ac:dyDescent="0.25">
      <c r="C1654" s="14">
        <f>DETAIL!E1653</f>
        <v>0</v>
      </c>
      <c r="D1654" s="15" t="str">
        <f>DETAIL!G1653</f>
        <v/>
      </c>
      <c r="E1654" s="15" t="str">
        <f>DETAIL!H1653</f>
        <v/>
      </c>
      <c r="F1654" s="14" t="str">
        <f>DETAIL!I1653</f>
        <v/>
      </c>
      <c r="G1654" s="14" t="str">
        <f>DETAIL!F1653</f>
        <v/>
      </c>
    </row>
    <row r="1655" spans="3:7" ht="18" customHeight="1" x14ac:dyDescent="0.25">
      <c r="C1655" s="14">
        <f>DETAIL!E1654</f>
        <v>0</v>
      </c>
      <c r="D1655" s="15" t="str">
        <f>DETAIL!G1654</f>
        <v/>
      </c>
      <c r="E1655" s="15" t="str">
        <f>DETAIL!H1654</f>
        <v/>
      </c>
      <c r="F1655" s="14" t="str">
        <f>DETAIL!I1654</f>
        <v/>
      </c>
      <c r="G1655" s="14" t="str">
        <f>DETAIL!F1654</f>
        <v/>
      </c>
    </row>
    <row r="1656" spans="3:7" ht="18" customHeight="1" x14ac:dyDescent="0.25">
      <c r="C1656" s="14">
        <f>DETAIL!E1655</f>
        <v>0</v>
      </c>
      <c r="D1656" s="15" t="str">
        <f>DETAIL!G1655</f>
        <v/>
      </c>
      <c r="E1656" s="15" t="str">
        <f>DETAIL!H1655</f>
        <v/>
      </c>
      <c r="F1656" s="14" t="str">
        <f>DETAIL!I1655</f>
        <v/>
      </c>
      <c r="G1656" s="14" t="str">
        <f>DETAIL!F1655</f>
        <v/>
      </c>
    </row>
    <row r="1657" spans="3:7" ht="18" customHeight="1" x14ac:dyDescent="0.25">
      <c r="C1657" s="14">
        <f>DETAIL!E1656</f>
        <v>0</v>
      </c>
      <c r="D1657" s="15" t="str">
        <f>DETAIL!G1656</f>
        <v/>
      </c>
      <c r="E1657" s="15" t="str">
        <f>DETAIL!H1656</f>
        <v/>
      </c>
      <c r="F1657" s="14" t="str">
        <f>DETAIL!I1656</f>
        <v/>
      </c>
      <c r="G1657" s="14" t="str">
        <f>DETAIL!F1656</f>
        <v/>
      </c>
    </row>
    <row r="1658" spans="3:7" ht="18" customHeight="1" x14ac:dyDescent="0.25">
      <c r="C1658" s="14">
        <f>DETAIL!E1657</f>
        <v>0</v>
      </c>
      <c r="D1658" s="15" t="str">
        <f>DETAIL!G1657</f>
        <v/>
      </c>
      <c r="E1658" s="15" t="str">
        <f>DETAIL!H1657</f>
        <v/>
      </c>
      <c r="F1658" s="14" t="str">
        <f>DETAIL!I1657</f>
        <v/>
      </c>
      <c r="G1658" s="14" t="str">
        <f>DETAIL!F1657</f>
        <v/>
      </c>
    </row>
    <row r="1659" spans="3:7" ht="18" customHeight="1" x14ac:dyDescent="0.25">
      <c r="C1659" s="14">
        <f>DETAIL!E1658</f>
        <v>0</v>
      </c>
      <c r="D1659" s="15" t="str">
        <f>DETAIL!G1658</f>
        <v/>
      </c>
      <c r="E1659" s="15" t="str">
        <f>DETAIL!H1658</f>
        <v/>
      </c>
      <c r="F1659" s="14" t="str">
        <f>DETAIL!I1658</f>
        <v/>
      </c>
      <c r="G1659" s="14" t="str">
        <f>DETAIL!F1658</f>
        <v/>
      </c>
    </row>
    <row r="1660" spans="3:7" ht="18" customHeight="1" x14ac:dyDescent="0.25">
      <c r="C1660" s="14">
        <f>DETAIL!E1659</f>
        <v>0</v>
      </c>
      <c r="D1660" s="15" t="str">
        <f>DETAIL!G1659</f>
        <v/>
      </c>
      <c r="E1660" s="15" t="str">
        <f>DETAIL!H1659</f>
        <v/>
      </c>
      <c r="F1660" s="14" t="str">
        <f>DETAIL!I1659</f>
        <v/>
      </c>
      <c r="G1660" s="14" t="str">
        <f>DETAIL!F1659</f>
        <v/>
      </c>
    </row>
    <row r="1661" spans="3:7" ht="18" customHeight="1" x14ac:dyDescent="0.25">
      <c r="C1661" s="14">
        <f>DETAIL!E1660</f>
        <v>0</v>
      </c>
      <c r="D1661" s="15" t="str">
        <f>DETAIL!G1660</f>
        <v/>
      </c>
      <c r="E1661" s="15" t="str">
        <f>DETAIL!H1660</f>
        <v/>
      </c>
      <c r="F1661" s="14" t="str">
        <f>DETAIL!I1660</f>
        <v/>
      </c>
      <c r="G1661" s="14" t="str">
        <f>DETAIL!F1660</f>
        <v/>
      </c>
    </row>
    <row r="1662" spans="3:7" ht="18" customHeight="1" x14ac:dyDescent="0.25">
      <c r="C1662" s="14">
        <f>DETAIL!E1661</f>
        <v>0</v>
      </c>
      <c r="D1662" s="15" t="str">
        <f>DETAIL!G1661</f>
        <v/>
      </c>
      <c r="E1662" s="15" t="str">
        <f>DETAIL!H1661</f>
        <v/>
      </c>
      <c r="F1662" s="14" t="str">
        <f>DETAIL!I1661</f>
        <v/>
      </c>
      <c r="G1662" s="14" t="str">
        <f>DETAIL!F1661</f>
        <v/>
      </c>
    </row>
    <row r="1663" spans="3:7" ht="18" customHeight="1" x14ac:dyDescent="0.25">
      <c r="C1663" s="14">
        <f>DETAIL!E1662</f>
        <v>0</v>
      </c>
      <c r="D1663" s="15" t="str">
        <f>DETAIL!G1662</f>
        <v/>
      </c>
      <c r="E1663" s="15" t="str">
        <f>DETAIL!H1662</f>
        <v/>
      </c>
      <c r="F1663" s="14" t="str">
        <f>DETAIL!I1662</f>
        <v/>
      </c>
      <c r="G1663" s="14" t="str">
        <f>DETAIL!F1662</f>
        <v/>
      </c>
    </row>
    <row r="1664" spans="3:7" ht="18" customHeight="1" x14ac:dyDescent="0.25">
      <c r="C1664" s="14">
        <f>DETAIL!E1663</f>
        <v>0</v>
      </c>
      <c r="D1664" s="15" t="str">
        <f>DETAIL!G1663</f>
        <v/>
      </c>
      <c r="E1664" s="15" t="str">
        <f>DETAIL!H1663</f>
        <v/>
      </c>
      <c r="F1664" s="14" t="str">
        <f>DETAIL!I1663</f>
        <v/>
      </c>
      <c r="G1664" s="14" t="str">
        <f>DETAIL!F1663</f>
        <v/>
      </c>
    </row>
    <row r="1665" spans="3:7" ht="18" customHeight="1" x14ac:dyDescent="0.25">
      <c r="C1665" s="14">
        <f>DETAIL!E1664</f>
        <v>0</v>
      </c>
      <c r="D1665" s="15" t="str">
        <f>DETAIL!G1664</f>
        <v/>
      </c>
      <c r="E1665" s="15" t="str">
        <f>DETAIL!H1664</f>
        <v/>
      </c>
      <c r="F1665" s="14" t="str">
        <f>DETAIL!I1664</f>
        <v/>
      </c>
      <c r="G1665" s="14" t="str">
        <f>DETAIL!F1664</f>
        <v/>
      </c>
    </row>
    <row r="1666" spans="3:7" ht="18" customHeight="1" x14ac:dyDescent="0.25">
      <c r="C1666" s="14">
        <f>DETAIL!E1665</f>
        <v>0</v>
      </c>
      <c r="D1666" s="15" t="str">
        <f>DETAIL!G1665</f>
        <v/>
      </c>
      <c r="E1666" s="15" t="str">
        <f>DETAIL!H1665</f>
        <v/>
      </c>
      <c r="F1666" s="14" t="str">
        <f>DETAIL!I1665</f>
        <v/>
      </c>
      <c r="G1666" s="14" t="str">
        <f>DETAIL!F1665</f>
        <v/>
      </c>
    </row>
    <row r="1667" spans="3:7" ht="18" customHeight="1" x14ac:dyDescent="0.25">
      <c r="C1667" s="14">
        <f>DETAIL!E1666</f>
        <v>0</v>
      </c>
      <c r="D1667" s="15" t="str">
        <f>DETAIL!G1666</f>
        <v/>
      </c>
      <c r="E1667" s="15" t="str">
        <f>DETAIL!H1666</f>
        <v/>
      </c>
      <c r="F1667" s="14" t="str">
        <f>DETAIL!I1666</f>
        <v/>
      </c>
      <c r="G1667" s="14" t="str">
        <f>DETAIL!F1666</f>
        <v/>
      </c>
    </row>
    <row r="1668" spans="3:7" ht="18" customHeight="1" x14ac:dyDescent="0.25">
      <c r="C1668" s="14">
        <f>DETAIL!E1667</f>
        <v>0</v>
      </c>
      <c r="D1668" s="15" t="str">
        <f>DETAIL!G1667</f>
        <v/>
      </c>
      <c r="E1668" s="15" t="str">
        <f>DETAIL!H1667</f>
        <v/>
      </c>
      <c r="F1668" s="14" t="str">
        <f>DETAIL!I1667</f>
        <v/>
      </c>
      <c r="G1668" s="14" t="str">
        <f>DETAIL!F1667</f>
        <v/>
      </c>
    </row>
    <row r="1669" spans="3:7" ht="18" customHeight="1" x14ac:dyDescent="0.25">
      <c r="C1669" s="14">
        <f>DETAIL!E1668</f>
        <v>0</v>
      </c>
      <c r="D1669" s="15" t="str">
        <f>DETAIL!G1668</f>
        <v/>
      </c>
      <c r="E1669" s="15" t="str">
        <f>DETAIL!H1668</f>
        <v/>
      </c>
      <c r="F1669" s="14" t="str">
        <f>DETAIL!I1668</f>
        <v/>
      </c>
      <c r="G1669" s="14" t="str">
        <f>DETAIL!F1668</f>
        <v/>
      </c>
    </row>
    <row r="1670" spans="3:7" ht="18" customHeight="1" x14ac:dyDescent="0.25">
      <c r="C1670" s="14">
        <f>DETAIL!E1669</f>
        <v>0</v>
      </c>
      <c r="D1670" s="15" t="str">
        <f>DETAIL!G1669</f>
        <v/>
      </c>
      <c r="E1670" s="15" t="str">
        <f>DETAIL!H1669</f>
        <v/>
      </c>
      <c r="F1670" s="14" t="str">
        <f>DETAIL!I1669</f>
        <v/>
      </c>
      <c r="G1670" s="14" t="str">
        <f>DETAIL!F1669</f>
        <v/>
      </c>
    </row>
    <row r="1671" spans="3:7" ht="18" customHeight="1" x14ac:dyDescent="0.25">
      <c r="C1671" s="14">
        <f>DETAIL!E1670</f>
        <v>0</v>
      </c>
      <c r="D1671" s="15" t="str">
        <f>DETAIL!G1670</f>
        <v/>
      </c>
      <c r="E1671" s="15" t="str">
        <f>DETAIL!H1670</f>
        <v/>
      </c>
      <c r="F1671" s="14" t="str">
        <f>DETAIL!I1670</f>
        <v/>
      </c>
      <c r="G1671" s="14" t="str">
        <f>DETAIL!F1670</f>
        <v/>
      </c>
    </row>
    <row r="1672" spans="3:7" ht="18" customHeight="1" x14ac:dyDescent="0.25">
      <c r="C1672" s="14">
        <f>DETAIL!E1671</f>
        <v>0</v>
      </c>
      <c r="D1672" s="15" t="str">
        <f>DETAIL!G1671</f>
        <v/>
      </c>
      <c r="E1672" s="15" t="str">
        <f>DETAIL!H1671</f>
        <v/>
      </c>
      <c r="F1672" s="14" t="str">
        <f>DETAIL!I1671</f>
        <v/>
      </c>
      <c r="G1672" s="14" t="str">
        <f>DETAIL!F1671</f>
        <v/>
      </c>
    </row>
    <row r="1673" spans="3:7" ht="18" customHeight="1" x14ac:dyDescent="0.25">
      <c r="C1673" s="14">
        <f>DETAIL!E1672</f>
        <v>0</v>
      </c>
      <c r="D1673" s="15" t="str">
        <f>DETAIL!G1672</f>
        <v/>
      </c>
      <c r="E1673" s="15" t="str">
        <f>DETAIL!H1672</f>
        <v/>
      </c>
      <c r="F1673" s="14" t="str">
        <f>DETAIL!I1672</f>
        <v/>
      </c>
      <c r="G1673" s="14" t="str">
        <f>DETAIL!F1672</f>
        <v/>
      </c>
    </row>
    <row r="1674" spans="3:7" ht="18" customHeight="1" x14ac:dyDescent="0.25">
      <c r="C1674" s="14">
        <f>DETAIL!E1673</f>
        <v>0</v>
      </c>
      <c r="D1674" s="15" t="str">
        <f>DETAIL!G1673</f>
        <v/>
      </c>
      <c r="E1674" s="15" t="str">
        <f>DETAIL!H1673</f>
        <v/>
      </c>
      <c r="F1674" s="14" t="str">
        <f>DETAIL!I1673</f>
        <v/>
      </c>
      <c r="G1674" s="14" t="str">
        <f>DETAIL!F1673</f>
        <v/>
      </c>
    </row>
    <row r="1675" spans="3:7" ht="18" customHeight="1" x14ac:dyDescent="0.25">
      <c r="C1675" s="14">
        <f>DETAIL!E1674</f>
        <v>0</v>
      </c>
      <c r="D1675" s="15" t="str">
        <f>DETAIL!G1674</f>
        <v/>
      </c>
      <c r="E1675" s="15" t="str">
        <f>DETAIL!H1674</f>
        <v/>
      </c>
      <c r="F1675" s="14" t="str">
        <f>DETAIL!I1674</f>
        <v/>
      </c>
      <c r="G1675" s="14" t="str">
        <f>DETAIL!F1674</f>
        <v/>
      </c>
    </row>
    <row r="1676" spans="3:7" ht="18" customHeight="1" x14ac:dyDescent="0.25">
      <c r="C1676" s="14">
        <f>DETAIL!E1675</f>
        <v>0</v>
      </c>
      <c r="D1676" s="15" t="str">
        <f>DETAIL!G1675</f>
        <v/>
      </c>
      <c r="E1676" s="15" t="str">
        <f>DETAIL!H1675</f>
        <v/>
      </c>
      <c r="F1676" s="14" t="str">
        <f>DETAIL!I1675</f>
        <v/>
      </c>
      <c r="G1676" s="14" t="str">
        <f>DETAIL!F1675</f>
        <v/>
      </c>
    </row>
    <row r="1677" spans="3:7" ht="18" customHeight="1" x14ac:dyDescent="0.25">
      <c r="C1677" s="14">
        <f>DETAIL!E1676</f>
        <v>0</v>
      </c>
      <c r="D1677" s="15" t="str">
        <f>DETAIL!G1676</f>
        <v/>
      </c>
      <c r="E1677" s="15" t="str">
        <f>DETAIL!H1676</f>
        <v/>
      </c>
      <c r="F1677" s="14" t="str">
        <f>DETAIL!I1676</f>
        <v/>
      </c>
      <c r="G1677" s="14" t="str">
        <f>DETAIL!F1676</f>
        <v/>
      </c>
    </row>
    <row r="1678" spans="3:7" ht="18" customHeight="1" x14ac:dyDescent="0.25">
      <c r="C1678" s="14">
        <f>DETAIL!E1677</f>
        <v>0</v>
      </c>
      <c r="D1678" s="15" t="str">
        <f>DETAIL!G1677</f>
        <v/>
      </c>
      <c r="E1678" s="15" t="str">
        <f>DETAIL!H1677</f>
        <v/>
      </c>
      <c r="F1678" s="14" t="str">
        <f>DETAIL!I1677</f>
        <v/>
      </c>
      <c r="G1678" s="14" t="str">
        <f>DETAIL!F1677</f>
        <v/>
      </c>
    </row>
    <row r="1679" spans="3:7" ht="18" customHeight="1" x14ac:dyDescent="0.25">
      <c r="C1679" s="14">
        <f>DETAIL!E1678</f>
        <v>0</v>
      </c>
      <c r="D1679" s="15" t="str">
        <f>DETAIL!G1678</f>
        <v/>
      </c>
      <c r="E1679" s="15" t="str">
        <f>DETAIL!H1678</f>
        <v/>
      </c>
      <c r="F1679" s="14" t="str">
        <f>DETAIL!I1678</f>
        <v/>
      </c>
      <c r="G1679" s="14" t="str">
        <f>DETAIL!F1678</f>
        <v/>
      </c>
    </row>
    <row r="1680" spans="3:7" ht="18" customHeight="1" x14ac:dyDescent="0.25">
      <c r="C1680" s="14">
        <f>DETAIL!E1679</f>
        <v>0</v>
      </c>
      <c r="D1680" s="15" t="str">
        <f>DETAIL!G1679</f>
        <v/>
      </c>
      <c r="E1680" s="15" t="str">
        <f>DETAIL!H1679</f>
        <v/>
      </c>
      <c r="F1680" s="14" t="str">
        <f>DETAIL!I1679</f>
        <v/>
      </c>
      <c r="G1680" s="14" t="str">
        <f>DETAIL!F1679</f>
        <v/>
      </c>
    </row>
    <row r="1681" spans="3:7" ht="18" customHeight="1" x14ac:dyDescent="0.25">
      <c r="C1681" s="14">
        <f>DETAIL!E1680</f>
        <v>0</v>
      </c>
      <c r="D1681" s="15" t="str">
        <f>DETAIL!G1680</f>
        <v/>
      </c>
      <c r="E1681" s="15" t="str">
        <f>DETAIL!H1680</f>
        <v/>
      </c>
      <c r="F1681" s="14" t="str">
        <f>DETAIL!I1680</f>
        <v/>
      </c>
      <c r="G1681" s="14" t="str">
        <f>DETAIL!F1680</f>
        <v/>
      </c>
    </row>
    <row r="1682" spans="3:7" ht="18" customHeight="1" x14ac:dyDescent="0.25">
      <c r="C1682" s="14">
        <f>DETAIL!E1681</f>
        <v>0</v>
      </c>
      <c r="D1682" s="15" t="str">
        <f>DETAIL!G1681</f>
        <v/>
      </c>
      <c r="E1682" s="15" t="str">
        <f>DETAIL!H1681</f>
        <v/>
      </c>
      <c r="F1682" s="14" t="str">
        <f>DETAIL!I1681</f>
        <v/>
      </c>
      <c r="G1682" s="14" t="str">
        <f>DETAIL!F1681</f>
        <v/>
      </c>
    </row>
    <row r="1683" spans="3:7" ht="18" customHeight="1" x14ac:dyDescent="0.25">
      <c r="C1683" s="14">
        <f>DETAIL!E1682</f>
        <v>0</v>
      </c>
      <c r="D1683" s="15" t="str">
        <f>DETAIL!G1682</f>
        <v/>
      </c>
      <c r="E1683" s="15" t="str">
        <f>DETAIL!H1682</f>
        <v/>
      </c>
      <c r="F1683" s="14" t="str">
        <f>DETAIL!I1682</f>
        <v/>
      </c>
      <c r="G1683" s="14" t="str">
        <f>DETAIL!F1682</f>
        <v/>
      </c>
    </row>
    <row r="1684" spans="3:7" ht="18" customHeight="1" x14ac:dyDescent="0.25">
      <c r="C1684" s="14">
        <f>DETAIL!E1683</f>
        <v>0</v>
      </c>
      <c r="D1684" s="15" t="str">
        <f>DETAIL!G1683</f>
        <v/>
      </c>
      <c r="E1684" s="15" t="str">
        <f>DETAIL!H1683</f>
        <v/>
      </c>
      <c r="F1684" s="14" t="str">
        <f>DETAIL!I1683</f>
        <v/>
      </c>
      <c r="G1684" s="14" t="str">
        <f>DETAIL!F1683</f>
        <v/>
      </c>
    </row>
    <row r="1685" spans="3:7" ht="18" customHeight="1" x14ac:dyDescent="0.25">
      <c r="C1685" s="14">
        <f>DETAIL!E1684</f>
        <v>0</v>
      </c>
      <c r="D1685" s="15" t="str">
        <f>DETAIL!G1684</f>
        <v/>
      </c>
      <c r="E1685" s="15" t="str">
        <f>DETAIL!H1684</f>
        <v/>
      </c>
      <c r="F1685" s="14" t="str">
        <f>DETAIL!I1684</f>
        <v/>
      </c>
      <c r="G1685" s="14" t="str">
        <f>DETAIL!F1684</f>
        <v/>
      </c>
    </row>
    <row r="1686" spans="3:7" ht="18" customHeight="1" x14ac:dyDescent="0.25">
      <c r="C1686" s="14">
        <f>DETAIL!E1685</f>
        <v>0</v>
      </c>
      <c r="D1686" s="15" t="str">
        <f>DETAIL!G1685</f>
        <v/>
      </c>
      <c r="E1686" s="15" t="str">
        <f>DETAIL!H1685</f>
        <v/>
      </c>
      <c r="F1686" s="14" t="str">
        <f>DETAIL!I1685</f>
        <v/>
      </c>
      <c r="G1686" s="14" t="str">
        <f>DETAIL!F1685</f>
        <v/>
      </c>
    </row>
    <row r="1687" spans="3:7" ht="18" customHeight="1" x14ac:dyDescent="0.25">
      <c r="C1687" s="14">
        <f>DETAIL!E1686</f>
        <v>0</v>
      </c>
      <c r="D1687" s="15" t="str">
        <f>DETAIL!G1686</f>
        <v/>
      </c>
      <c r="E1687" s="15" t="str">
        <f>DETAIL!H1686</f>
        <v/>
      </c>
      <c r="F1687" s="14" t="str">
        <f>DETAIL!I1686</f>
        <v/>
      </c>
      <c r="G1687" s="14" t="str">
        <f>DETAIL!F1686</f>
        <v/>
      </c>
    </row>
    <row r="1688" spans="3:7" ht="18" customHeight="1" x14ac:dyDescent="0.25">
      <c r="C1688" s="14">
        <f>DETAIL!E1687</f>
        <v>0</v>
      </c>
      <c r="D1688" s="15" t="str">
        <f>DETAIL!G1687</f>
        <v/>
      </c>
      <c r="E1688" s="15" t="str">
        <f>DETAIL!H1687</f>
        <v/>
      </c>
      <c r="F1688" s="14" t="str">
        <f>DETAIL!I1687</f>
        <v/>
      </c>
      <c r="G1688" s="14" t="str">
        <f>DETAIL!F1687</f>
        <v/>
      </c>
    </row>
    <row r="1689" spans="3:7" ht="18" customHeight="1" x14ac:dyDescent="0.25">
      <c r="C1689" s="14">
        <f>DETAIL!E1688</f>
        <v>0</v>
      </c>
      <c r="D1689" s="15" t="str">
        <f>DETAIL!G1688</f>
        <v/>
      </c>
      <c r="E1689" s="15" t="str">
        <f>DETAIL!H1688</f>
        <v/>
      </c>
      <c r="F1689" s="14" t="str">
        <f>DETAIL!I1688</f>
        <v/>
      </c>
      <c r="G1689" s="14" t="str">
        <f>DETAIL!F1688</f>
        <v/>
      </c>
    </row>
    <row r="1690" spans="3:7" ht="18" customHeight="1" x14ac:dyDescent="0.25">
      <c r="C1690" s="14">
        <f>DETAIL!E1689</f>
        <v>0</v>
      </c>
      <c r="D1690" s="15" t="str">
        <f>DETAIL!G1689</f>
        <v/>
      </c>
      <c r="E1690" s="15" t="str">
        <f>DETAIL!H1689</f>
        <v/>
      </c>
      <c r="F1690" s="14" t="str">
        <f>DETAIL!I1689</f>
        <v/>
      </c>
      <c r="G1690" s="14" t="str">
        <f>DETAIL!F1689</f>
        <v/>
      </c>
    </row>
    <row r="1691" spans="3:7" ht="18" customHeight="1" x14ac:dyDescent="0.25">
      <c r="C1691" s="14">
        <f>DETAIL!E1690</f>
        <v>0</v>
      </c>
      <c r="D1691" s="15" t="str">
        <f>DETAIL!G1690</f>
        <v/>
      </c>
      <c r="E1691" s="15" t="str">
        <f>DETAIL!H1690</f>
        <v/>
      </c>
      <c r="F1691" s="14" t="str">
        <f>DETAIL!I1690</f>
        <v/>
      </c>
      <c r="G1691" s="14" t="str">
        <f>DETAIL!F1690</f>
        <v/>
      </c>
    </row>
    <row r="1692" spans="3:7" ht="18" customHeight="1" x14ac:dyDescent="0.25">
      <c r="C1692" s="14">
        <f>DETAIL!E1691</f>
        <v>0</v>
      </c>
      <c r="D1692" s="15" t="str">
        <f>DETAIL!G1691</f>
        <v/>
      </c>
      <c r="E1692" s="15" t="str">
        <f>DETAIL!H1691</f>
        <v/>
      </c>
      <c r="F1692" s="14" t="str">
        <f>DETAIL!I1691</f>
        <v/>
      </c>
      <c r="G1692" s="14" t="str">
        <f>DETAIL!F1691</f>
        <v/>
      </c>
    </row>
    <row r="1693" spans="3:7" ht="18" customHeight="1" x14ac:dyDescent="0.25">
      <c r="C1693" s="14">
        <f>DETAIL!E1692</f>
        <v>0</v>
      </c>
      <c r="D1693" s="15" t="str">
        <f>DETAIL!G1692</f>
        <v/>
      </c>
      <c r="E1693" s="15" t="str">
        <f>DETAIL!H1692</f>
        <v/>
      </c>
      <c r="F1693" s="14" t="str">
        <f>DETAIL!I1692</f>
        <v/>
      </c>
      <c r="G1693" s="14" t="str">
        <f>DETAIL!F1692</f>
        <v/>
      </c>
    </row>
    <row r="1694" spans="3:7" ht="18" customHeight="1" x14ac:dyDescent="0.25">
      <c r="C1694" s="14">
        <f>DETAIL!E1693</f>
        <v>0</v>
      </c>
      <c r="D1694" s="15" t="str">
        <f>DETAIL!G1693</f>
        <v/>
      </c>
      <c r="E1694" s="15" t="str">
        <f>DETAIL!H1693</f>
        <v/>
      </c>
      <c r="F1694" s="14" t="str">
        <f>DETAIL!I1693</f>
        <v/>
      </c>
      <c r="G1694" s="14" t="str">
        <f>DETAIL!F1693</f>
        <v/>
      </c>
    </row>
    <row r="1695" spans="3:7" ht="18" customHeight="1" x14ac:dyDescent="0.25">
      <c r="C1695" s="14">
        <f>DETAIL!E1694</f>
        <v>0</v>
      </c>
      <c r="D1695" s="15" t="str">
        <f>DETAIL!G1694</f>
        <v/>
      </c>
      <c r="E1695" s="15" t="str">
        <f>DETAIL!H1694</f>
        <v/>
      </c>
      <c r="F1695" s="14" t="str">
        <f>DETAIL!I1694</f>
        <v/>
      </c>
      <c r="G1695" s="14" t="str">
        <f>DETAIL!F1694</f>
        <v/>
      </c>
    </row>
    <row r="1696" spans="3:7" ht="18" customHeight="1" x14ac:dyDescent="0.25">
      <c r="C1696" s="14">
        <f>DETAIL!E1695</f>
        <v>0</v>
      </c>
      <c r="D1696" s="15" t="str">
        <f>DETAIL!G1695</f>
        <v/>
      </c>
      <c r="E1696" s="15" t="str">
        <f>DETAIL!H1695</f>
        <v/>
      </c>
      <c r="F1696" s="14" t="str">
        <f>DETAIL!I1695</f>
        <v/>
      </c>
      <c r="G1696" s="14" t="str">
        <f>DETAIL!F1695</f>
        <v/>
      </c>
    </row>
    <row r="1697" spans="3:7" ht="18" customHeight="1" x14ac:dyDescent="0.25">
      <c r="C1697" s="14">
        <f>DETAIL!E1696</f>
        <v>0</v>
      </c>
      <c r="D1697" s="15" t="str">
        <f>DETAIL!G1696</f>
        <v/>
      </c>
      <c r="E1697" s="15" t="str">
        <f>DETAIL!H1696</f>
        <v/>
      </c>
      <c r="F1697" s="14" t="str">
        <f>DETAIL!I1696</f>
        <v/>
      </c>
      <c r="G1697" s="14" t="str">
        <f>DETAIL!F1696</f>
        <v/>
      </c>
    </row>
    <row r="1698" spans="3:7" ht="18" customHeight="1" x14ac:dyDescent="0.25">
      <c r="C1698" s="14">
        <f>DETAIL!E1697</f>
        <v>0</v>
      </c>
      <c r="D1698" s="15" t="str">
        <f>DETAIL!G1697</f>
        <v/>
      </c>
      <c r="E1698" s="15" t="str">
        <f>DETAIL!H1697</f>
        <v/>
      </c>
      <c r="F1698" s="14" t="str">
        <f>DETAIL!I1697</f>
        <v/>
      </c>
      <c r="G1698" s="14" t="str">
        <f>DETAIL!F1697</f>
        <v/>
      </c>
    </row>
    <row r="1699" spans="3:7" ht="18" customHeight="1" x14ac:dyDescent="0.25">
      <c r="C1699" s="14">
        <f>DETAIL!E1698</f>
        <v>0</v>
      </c>
      <c r="D1699" s="15" t="str">
        <f>DETAIL!G1698</f>
        <v/>
      </c>
      <c r="E1699" s="15" t="str">
        <f>DETAIL!H1698</f>
        <v/>
      </c>
      <c r="F1699" s="14" t="str">
        <f>DETAIL!I1698</f>
        <v/>
      </c>
      <c r="G1699" s="14" t="str">
        <f>DETAIL!F1698</f>
        <v/>
      </c>
    </row>
    <row r="1700" spans="3:7" ht="18" customHeight="1" x14ac:dyDescent="0.25">
      <c r="C1700" s="14">
        <f>DETAIL!E1699</f>
        <v>0</v>
      </c>
      <c r="D1700" s="15" t="str">
        <f>DETAIL!G1699</f>
        <v/>
      </c>
      <c r="E1700" s="15" t="str">
        <f>DETAIL!H1699</f>
        <v/>
      </c>
      <c r="F1700" s="14" t="str">
        <f>DETAIL!I1699</f>
        <v/>
      </c>
      <c r="G1700" s="14" t="str">
        <f>DETAIL!F1699</f>
        <v/>
      </c>
    </row>
    <row r="1701" spans="3:7" ht="18" customHeight="1" x14ac:dyDescent="0.25">
      <c r="C1701" s="14">
        <f>DETAIL!E1700</f>
        <v>0</v>
      </c>
      <c r="D1701" s="15" t="str">
        <f>DETAIL!G1700</f>
        <v/>
      </c>
      <c r="E1701" s="15" t="str">
        <f>DETAIL!H1700</f>
        <v/>
      </c>
      <c r="F1701" s="14" t="str">
        <f>DETAIL!I1700</f>
        <v/>
      </c>
      <c r="G1701" s="14" t="str">
        <f>DETAIL!F1700</f>
        <v/>
      </c>
    </row>
    <row r="1702" spans="3:7" ht="18" customHeight="1" x14ac:dyDescent="0.25">
      <c r="C1702" s="14">
        <f>DETAIL!E1701</f>
        <v>0</v>
      </c>
      <c r="D1702" s="15" t="str">
        <f>DETAIL!G1701</f>
        <v/>
      </c>
      <c r="E1702" s="15" t="str">
        <f>DETAIL!H1701</f>
        <v/>
      </c>
      <c r="F1702" s="14" t="str">
        <f>DETAIL!I1701</f>
        <v/>
      </c>
      <c r="G1702" s="14" t="str">
        <f>DETAIL!F1701</f>
        <v/>
      </c>
    </row>
    <row r="1703" spans="3:7" ht="18" customHeight="1" x14ac:dyDescent="0.25">
      <c r="C1703" s="14">
        <f>DETAIL!E1702</f>
        <v>0</v>
      </c>
      <c r="D1703" s="15" t="str">
        <f>DETAIL!G1702</f>
        <v/>
      </c>
      <c r="E1703" s="15" t="str">
        <f>DETAIL!H1702</f>
        <v/>
      </c>
      <c r="F1703" s="14" t="str">
        <f>DETAIL!I1702</f>
        <v/>
      </c>
      <c r="G1703" s="14" t="str">
        <f>DETAIL!F1702</f>
        <v/>
      </c>
    </row>
    <row r="1704" spans="3:7" ht="18" customHeight="1" x14ac:dyDescent="0.25">
      <c r="C1704" s="14">
        <f>DETAIL!E1703</f>
        <v>0</v>
      </c>
      <c r="D1704" s="15" t="str">
        <f>DETAIL!G1703</f>
        <v/>
      </c>
      <c r="E1704" s="15" t="str">
        <f>DETAIL!H1703</f>
        <v/>
      </c>
      <c r="F1704" s="14" t="str">
        <f>DETAIL!I1703</f>
        <v/>
      </c>
      <c r="G1704" s="14" t="str">
        <f>DETAIL!F1703</f>
        <v/>
      </c>
    </row>
    <row r="1705" spans="3:7" ht="18" customHeight="1" x14ac:dyDescent="0.25">
      <c r="C1705" s="14">
        <f>DETAIL!E1704</f>
        <v>0</v>
      </c>
      <c r="D1705" s="15" t="str">
        <f>DETAIL!G1704</f>
        <v/>
      </c>
      <c r="E1705" s="15" t="str">
        <f>DETAIL!H1704</f>
        <v/>
      </c>
      <c r="F1705" s="14" t="str">
        <f>DETAIL!I1704</f>
        <v/>
      </c>
      <c r="G1705" s="14" t="str">
        <f>DETAIL!F1704</f>
        <v/>
      </c>
    </row>
    <row r="1706" spans="3:7" ht="18" customHeight="1" x14ac:dyDescent="0.25">
      <c r="C1706" s="14">
        <f>DETAIL!E1705</f>
        <v>0</v>
      </c>
      <c r="D1706" s="15" t="str">
        <f>DETAIL!G1705</f>
        <v/>
      </c>
      <c r="E1706" s="15" t="str">
        <f>DETAIL!H1705</f>
        <v/>
      </c>
      <c r="F1706" s="14" t="str">
        <f>DETAIL!I1705</f>
        <v/>
      </c>
      <c r="G1706" s="14" t="str">
        <f>DETAIL!F1705</f>
        <v/>
      </c>
    </row>
    <row r="1707" spans="3:7" ht="18" customHeight="1" x14ac:dyDescent="0.25">
      <c r="C1707" s="14">
        <f>DETAIL!E1706</f>
        <v>0</v>
      </c>
      <c r="D1707" s="15" t="str">
        <f>DETAIL!G1706</f>
        <v/>
      </c>
      <c r="E1707" s="15" t="str">
        <f>DETAIL!H1706</f>
        <v/>
      </c>
      <c r="F1707" s="14" t="str">
        <f>DETAIL!I1706</f>
        <v/>
      </c>
      <c r="G1707" s="14" t="str">
        <f>DETAIL!F1706</f>
        <v/>
      </c>
    </row>
    <row r="1708" spans="3:7" ht="18" customHeight="1" x14ac:dyDescent="0.25">
      <c r="C1708" s="14">
        <f>DETAIL!E1707</f>
        <v>0</v>
      </c>
      <c r="D1708" s="15" t="str">
        <f>DETAIL!G1707</f>
        <v/>
      </c>
      <c r="E1708" s="15" t="str">
        <f>DETAIL!H1707</f>
        <v/>
      </c>
      <c r="F1708" s="14" t="str">
        <f>DETAIL!I1707</f>
        <v/>
      </c>
      <c r="G1708" s="14" t="str">
        <f>DETAIL!F1707</f>
        <v/>
      </c>
    </row>
    <row r="1709" spans="3:7" ht="18" customHeight="1" x14ac:dyDescent="0.25">
      <c r="C1709" s="14">
        <f>DETAIL!E1708</f>
        <v>0</v>
      </c>
      <c r="D1709" s="15" t="str">
        <f>DETAIL!G1708</f>
        <v/>
      </c>
      <c r="E1709" s="15" t="str">
        <f>DETAIL!H1708</f>
        <v/>
      </c>
      <c r="F1709" s="14" t="str">
        <f>DETAIL!I1708</f>
        <v/>
      </c>
      <c r="G1709" s="14" t="str">
        <f>DETAIL!F1708</f>
        <v/>
      </c>
    </row>
    <row r="1710" spans="3:7" ht="18" customHeight="1" x14ac:dyDescent="0.25">
      <c r="C1710" s="14">
        <f>DETAIL!E1709</f>
        <v>0</v>
      </c>
      <c r="D1710" s="15" t="str">
        <f>DETAIL!G1709</f>
        <v/>
      </c>
      <c r="E1710" s="15" t="str">
        <f>DETAIL!H1709</f>
        <v/>
      </c>
      <c r="F1710" s="14" t="str">
        <f>DETAIL!I1709</f>
        <v/>
      </c>
      <c r="G1710" s="14" t="str">
        <f>DETAIL!F1709</f>
        <v/>
      </c>
    </row>
    <row r="1711" spans="3:7" ht="18" customHeight="1" x14ac:dyDescent="0.25">
      <c r="C1711" s="14">
        <f>DETAIL!E1710</f>
        <v>0</v>
      </c>
      <c r="D1711" s="15" t="str">
        <f>DETAIL!G1710</f>
        <v/>
      </c>
      <c r="E1711" s="15" t="str">
        <f>DETAIL!H1710</f>
        <v/>
      </c>
      <c r="F1711" s="14" t="str">
        <f>DETAIL!I1710</f>
        <v/>
      </c>
      <c r="G1711" s="14" t="str">
        <f>DETAIL!F1710</f>
        <v/>
      </c>
    </row>
    <row r="1712" spans="3:7" ht="18" customHeight="1" x14ac:dyDescent="0.25">
      <c r="C1712" s="14">
        <f>DETAIL!E1711</f>
        <v>0</v>
      </c>
      <c r="D1712" s="15" t="str">
        <f>DETAIL!G1711</f>
        <v/>
      </c>
      <c r="E1712" s="15" t="str">
        <f>DETAIL!H1711</f>
        <v/>
      </c>
      <c r="F1712" s="14" t="str">
        <f>DETAIL!I1711</f>
        <v/>
      </c>
      <c r="G1712" s="14" t="str">
        <f>DETAIL!F1711</f>
        <v/>
      </c>
    </row>
    <row r="1713" spans="3:7" ht="18" customHeight="1" x14ac:dyDescent="0.25">
      <c r="C1713" s="14">
        <f>DETAIL!E1712</f>
        <v>0</v>
      </c>
      <c r="D1713" s="15" t="str">
        <f>DETAIL!G1712</f>
        <v/>
      </c>
      <c r="E1713" s="15" t="str">
        <f>DETAIL!H1712</f>
        <v/>
      </c>
      <c r="F1713" s="14" t="str">
        <f>DETAIL!I1712</f>
        <v/>
      </c>
      <c r="G1713" s="14" t="str">
        <f>DETAIL!F1712</f>
        <v/>
      </c>
    </row>
    <row r="1714" spans="3:7" ht="18" customHeight="1" x14ac:dyDescent="0.25">
      <c r="C1714" s="14">
        <f>DETAIL!E1713</f>
        <v>0</v>
      </c>
      <c r="D1714" s="15" t="str">
        <f>DETAIL!G1713</f>
        <v/>
      </c>
      <c r="E1714" s="15" t="str">
        <f>DETAIL!H1713</f>
        <v/>
      </c>
      <c r="F1714" s="14" t="str">
        <f>DETAIL!I1713</f>
        <v/>
      </c>
      <c r="G1714" s="14" t="str">
        <f>DETAIL!F1713</f>
        <v/>
      </c>
    </row>
    <row r="1715" spans="3:7" ht="18" customHeight="1" x14ac:dyDescent="0.25">
      <c r="C1715" s="14">
        <f>DETAIL!E1714</f>
        <v>0</v>
      </c>
      <c r="D1715" s="15" t="str">
        <f>DETAIL!G1714</f>
        <v/>
      </c>
      <c r="E1715" s="15" t="str">
        <f>DETAIL!H1714</f>
        <v/>
      </c>
      <c r="F1715" s="14" t="str">
        <f>DETAIL!I1714</f>
        <v/>
      </c>
      <c r="G1715" s="14" t="str">
        <f>DETAIL!F1714</f>
        <v/>
      </c>
    </row>
    <row r="1716" spans="3:7" ht="18" customHeight="1" x14ac:dyDescent="0.25">
      <c r="C1716" s="14">
        <f>DETAIL!E1715</f>
        <v>0</v>
      </c>
      <c r="D1716" s="15" t="str">
        <f>DETAIL!G1715</f>
        <v/>
      </c>
      <c r="E1716" s="15" t="str">
        <f>DETAIL!H1715</f>
        <v/>
      </c>
      <c r="F1716" s="14" t="str">
        <f>DETAIL!I1715</f>
        <v/>
      </c>
      <c r="G1716" s="14" t="str">
        <f>DETAIL!F1715</f>
        <v/>
      </c>
    </row>
    <row r="1717" spans="3:7" ht="18" customHeight="1" x14ac:dyDescent="0.25">
      <c r="C1717" s="14">
        <f>DETAIL!E1716</f>
        <v>0</v>
      </c>
      <c r="D1717" s="15" t="str">
        <f>DETAIL!G1716</f>
        <v/>
      </c>
      <c r="E1717" s="15" t="str">
        <f>DETAIL!H1716</f>
        <v/>
      </c>
      <c r="F1717" s="14" t="str">
        <f>DETAIL!I1716</f>
        <v/>
      </c>
      <c r="G1717" s="14" t="str">
        <f>DETAIL!F1716</f>
        <v/>
      </c>
    </row>
    <row r="1718" spans="3:7" ht="18" customHeight="1" x14ac:dyDescent="0.25">
      <c r="C1718" s="14">
        <f>DETAIL!E1717</f>
        <v>0</v>
      </c>
      <c r="D1718" s="15" t="str">
        <f>DETAIL!G1717</f>
        <v/>
      </c>
      <c r="E1718" s="15" t="str">
        <f>DETAIL!H1717</f>
        <v/>
      </c>
      <c r="F1718" s="14" t="str">
        <f>DETAIL!I1717</f>
        <v/>
      </c>
      <c r="G1718" s="14" t="str">
        <f>DETAIL!F1717</f>
        <v/>
      </c>
    </row>
    <row r="1719" spans="3:7" ht="18" customHeight="1" x14ac:dyDescent="0.25">
      <c r="C1719" s="14">
        <f>DETAIL!E1718</f>
        <v>0</v>
      </c>
      <c r="D1719" s="15" t="str">
        <f>DETAIL!G1718</f>
        <v/>
      </c>
      <c r="E1719" s="15" t="str">
        <f>DETAIL!H1718</f>
        <v/>
      </c>
      <c r="F1719" s="14" t="str">
        <f>DETAIL!I1718</f>
        <v/>
      </c>
      <c r="G1719" s="14" t="str">
        <f>DETAIL!F1718</f>
        <v/>
      </c>
    </row>
    <row r="1720" spans="3:7" ht="18" customHeight="1" x14ac:dyDescent="0.25">
      <c r="C1720" s="14">
        <f>DETAIL!E1719</f>
        <v>0</v>
      </c>
      <c r="D1720" s="15" t="str">
        <f>DETAIL!G1719</f>
        <v/>
      </c>
      <c r="E1720" s="15" t="str">
        <f>DETAIL!H1719</f>
        <v/>
      </c>
      <c r="F1720" s="14" t="str">
        <f>DETAIL!I1719</f>
        <v/>
      </c>
      <c r="G1720" s="14" t="str">
        <f>DETAIL!F1719</f>
        <v/>
      </c>
    </row>
    <row r="1721" spans="3:7" ht="18" customHeight="1" x14ac:dyDescent="0.25">
      <c r="C1721" s="14">
        <f>DETAIL!E1720</f>
        <v>0</v>
      </c>
      <c r="D1721" s="15" t="str">
        <f>DETAIL!G1720</f>
        <v/>
      </c>
      <c r="E1721" s="15" t="str">
        <f>DETAIL!H1720</f>
        <v/>
      </c>
      <c r="F1721" s="14" t="str">
        <f>DETAIL!I1720</f>
        <v/>
      </c>
      <c r="G1721" s="14" t="str">
        <f>DETAIL!F1720</f>
        <v/>
      </c>
    </row>
    <row r="1722" spans="3:7" ht="18" customHeight="1" x14ac:dyDescent="0.25">
      <c r="C1722" s="14">
        <f>DETAIL!E1721</f>
        <v>0</v>
      </c>
      <c r="D1722" s="15" t="str">
        <f>DETAIL!G1721</f>
        <v/>
      </c>
      <c r="E1722" s="15" t="str">
        <f>DETAIL!H1721</f>
        <v/>
      </c>
      <c r="F1722" s="14" t="str">
        <f>DETAIL!I1721</f>
        <v/>
      </c>
      <c r="G1722" s="14" t="str">
        <f>DETAIL!F1721</f>
        <v/>
      </c>
    </row>
    <row r="1723" spans="3:7" ht="18" customHeight="1" x14ac:dyDescent="0.25">
      <c r="C1723" s="14">
        <f>DETAIL!E1722</f>
        <v>0</v>
      </c>
      <c r="D1723" s="15" t="str">
        <f>DETAIL!G1722</f>
        <v/>
      </c>
      <c r="E1723" s="15" t="str">
        <f>DETAIL!H1722</f>
        <v/>
      </c>
      <c r="F1723" s="14" t="str">
        <f>DETAIL!I1722</f>
        <v/>
      </c>
      <c r="G1723" s="14" t="str">
        <f>DETAIL!F1722</f>
        <v/>
      </c>
    </row>
    <row r="1724" spans="3:7" ht="18" customHeight="1" x14ac:dyDescent="0.25">
      <c r="C1724" s="14">
        <f>DETAIL!E1723</f>
        <v>0</v>
      </c>
      <c r="D1724" s="15" t="str">
        <f>DETAIL!G1723</f>
        <v/>
      </c>
      <c r="E1724" s="15" t="str">
        <f>DETAIL!H1723</f>
        <v/>
      </c>
      <c r="F1724" s="14" t="str">
        <f>DETAIL!I1723</f>
        <v/>
      </c>
      <c r="G1724" s="14" t="str">
        <f>DETAIL!F1723</f>
        <v/>
      </c>
    </row>
    <row r="1725" spans="3:7" ht="18" customHeight="1" x14ac:dyDescent="0.25">
      <c r="C1725" s="14">
        <f>DETAIL!E1724</f>
        <v>0</v>
      </c>
      <c r="D1725" s="15" t="str">
        <f>DETAIL!G1724</f>
        <v/>
      </c>
      <c r="E1725" s="15" t="str">
        <f>DETAIL!H1724</f>
        <v/>
      </c>
      <c r="F1725" s="14" t="str">
        <f>DETAIL!I1724</f>
        <v/>
      </c>
      <c r="G1725" s="14" t="str">
        <f>DETAIL!F1724</f>
        <v/>
      </c>
    </row>
    <row r="1726" spans="3:7" ht="18" customHeight="1" x14ac:dyDescent="0.25">
      <c r="C1726" s="14">
        <f>DETAIL!E1725</f>
        <v>0</v>
      </c>
      <c r="D1726" s="15" t="str">
        <f>DETAIL!G1725</f>
        <v/>
      </c>
      <c r="E1726" s="15" t="str">
        <f>DETAIL!H1725</f>
        <v/>
      </c>
      <c r="F1726" s="14" t="str">
        <f>DETAIL!I1725</f>
        <v/>
      </c>
      <c r="G1726" s="14" t="str">
        <f>DETAIL!F1725</f>
        <v/>
      </c>
    </row>
    <row r="1727" spans="3:7" ht="18" customHeight="1" x14ac:dyDescent="0.25">
      <c r="C1727" s="14">
        <f>DETAIL!E1726</f>
        <v>0</v>
      </c>
      <c r="D1727" s="15" t="str">
        <f>DETAIL!G1726</f>
        <v/>
      </c>
      <c r="E1727" s="15" t="str">
        <f>DETAIL!H1726</f>
        <v/>
      </c>
      <c r="F1727" s="14" t="str">
        <f>DETAIL!I1726</f>
        <v/>
      </c>
      <c r="G1727" s="14" t="str">
        <f>DETAIL!F1726</f>
        <v/>
      </c>
    </row>
    <row r="1728" spans="3:7" ht="18" customHeight="1" x14ac:dyDescent="0.25">
      <c r="C1728" s="14">
        <f>DETAIL!E1727</f>
        <v>0</v>
      </c>
      <c r="D1728" s="15" t="str">
        <f>DETAIL!G1727</f>
        <v/>
      </c>
      <c r="E1728" s="15" t="str">
        <f>DETAIL!H1727</f>
        <v/>
      </c>
      <c r="F1728" s="14" t="str">
        <f>DETAIL!I1727</f>
        <v/>
      </c>
      <c r="G1728" s="14" t="str">
        <f>DETAIL!F1727</f>
        <v/>
      </c>
    </row>
    <row r="1729" spans="3:7" ht="18" customHeight="1" x14ac:dyDescent="0.25">
      <c r="C1729" s="14">
        <f>DETAIL!E1728</f>
        <v>0</v>
      </c>
      <c r="D1729" s="15" t="str">
        <f>DETAIL!G1728</f>
        <v/>
      </c>
      <c r="E1729" s="15" t="str">
        <f>DETAIL!H1728</f>
        <v/>
      </c>
      <c r="F1729" s="14" t="str">
        <f>DETAIL!I1728</f>
        <v/>
      </c>
      <c r="G1729" s="14" t="str">
        <f>DETAIL!F1728</f>
        <v/>
      </c>
    </row>
    <row r="1730" spans="3:7" ht="18" customHeight="1" x14ac:dyDescent="0.25">
      <c r="C1730" s="14">
        <f>DETAIL!E1729</f>
        <v>0</v>
      </c>
      <c r="D1730" s="15" t="str">
        <f>DETAIL!G1729</f>
        <v/>
      </c>
      <c r="E1730" s="15" t="str">
        <f>DETAIL!H1729</f>
        <v/>
      </c>
      <c r="F1730" s="14" t="str">
        <f>DETAIL!I1729</f>
        <v/>
      </c>
      <c r="G1730" s="14" t="str">
        <f>DETAIL!F1729</f>
        <v/>
      </c>
    </row>
    <row r="1731" spans="3:7" ht="18" customHeight="1" x14ac:dyDescent="0.25">
      <c r="C1731" s="14">
        <f>DETAIL!E1730</f>
        <v>0</v>
      </c>
      <c r="D1731" s="15" t="str">
        <f>DETAIL!G1730</f>
        <v/>
      </c>
      <c r="E1731" s="15" t="str">
        <f>DETAIL!H1730</f>
        <v/>
      </c>
      <c r="F1731" s="14" t="str">
        <f>DETAIL!I1730</f>
        <v/>
      </c>
      <c r="G1731" s="14" t="str">
        <f>DETAIL!F1730</f>
        <v/>
      </c>
    </row>
    <row r="1732" spans="3:7" ht="18" customHeight="1" x14ac:dyDescent="0.25">
      <c r="C1732" s="14">
        <f>DETAIL!E1731</f>
        <v>0</v>
      </c>
      <c r="D1732" s="15" t="str">
        <f>DETAIL!G1731</f>
        <v/>
      </c>
      <c r="E1732" s="15" t="str">
        <f>DETAIL!H1731</f>
        <v/>
      </c>
      <c r="F1732" s="14" t="str">
        <f>DETAIL!I1731</f>
        <v/>
      </c>
      <c r="G1732" s="14" t="str">
        <f>DETAIL!F1731</f>
        <v/>
      </c>
    </row>
    <row r="1733" spans="3:7" ht="18" customHeight="1" x14ac:dyDescent="0.25">
      <c r="C1733" s="14">
        <f>DETAIL!E1732</f>
        <v>0</v>
      </c>
      <c r="D1733" s="15" t="str">
        <f>DETAIL!G1732</f>
        <v/>
      </c>
      <c r="E1733" s="15" t="str">
        <f>DETAIL!H1732</f>
        <v/>
      </c>
      <c r="F1733" s="14" t="str">
        <f>DETAIL!I1732</f>
        <v/>
      </c>
      <c r="G1733" s="14" t="str">
        <f>DETAIL!F1732</f>
        <v/>
      </c>
    </row>
    <row r="1734" spans="3:7" ht="18" customHeight="1" x14ac:dyDescent="0.25">
      <c r="C1734" s="14">
        <f>DETAIL!E1733</f>
        <v>0</v>
      </c>
      <c r="D1734" s="15" t="str">
        <f>DETAIL!G1733</f>
        <v/>
      </c>
      <c r="E1734" s="15" t="str">
        <f>DETAIL!H1733</f>
        <v/>
      </c>
      <c r="F1734" s="14" t="str">
        <f>DETAIL!I1733</f>
        <v/>
      </c>
      <c r="G1734" s="14" t="str">
        <f>DETAIL!F1733</f>
        <v/>
      </c>
    </row>
    <row r="1735" spans="3:7" ht="18" customHeight="1" x14ac:dyDescent="0.25">
      <c r="C1735" s="14">
        <f>DETAIL!E1734</f>
        <v>0</v>
      </c>
      <c r="D1735" s="15" t="str">
        <f>DETAIL!G1734</f>
        <v/>
      </c>
      <c r="E1735" s="15" t="str">
        <f>DETAIL!H1734</f>
        <v/>
      </c>
      <c r="F1735" s="14" t="str">
        <f>DETAIL!I1734</f>
        <v/>
      </c>
      <c r="G1735" s="14" t="str">
        <f>DETAIL!F1734</f>
        <v/>
      </c>
    </row>
    <row r="1736" spans="3:7" ht="18" customHeight="1" x14ac:dyDescent="0.25">
      <c r="C1736" s="14">
        <f>DETAIL!E1735</f>
        <v>0</v>
      </c>
      <c r="D1736" s="15" t="str">
        <f>DETAIL!G1735</f>
        <v/>
      </c>
      <c r="E1736" s="15" t="str">
        <f>DETAIL!H1735</f>
        <v/>
      </c>
      <c r="F1736" s="14" t="str">
        <f>DETAIL!I1735</f>
        <v/>
      </c>
      <c r="G1736" s="14" t="str">
        <f>DETAIL!F1735</f>
        <v/>
      </c>
    </row>
    <row r="1737" spans="3:7" ht="18" customHeight="1" x14ac:dyDescent="0.25">
      <c r="C1737" s="14">
        <f>DETAIL!E1736</f>
        <v>0</v>
      </c>
      <c r="D1737" s="15" t="str">
        <f>DETAIL!G1736</f>
        <v/>
      </c>
      <c r="E1737" s="15" t="str">
        <f>DETAIL!H1736</f>
        <v/>
      </c>
      <c r="F1737" s="14" t="str">
        <f>DETAIL!I1736</f>
        <v/>
      </c>
      <c r="G1737" s="14" t="str">
        <f>DETAIL!F1736</f>
        <v/>
      </c>
    </row>
    <row r="1738" spans="3:7" ht="18" customHeight="1" x14ac:dyDescent="0.25">
      <c r="C1738" s="14">
        <f>DETAIL!E1737</f>
        <v>0</v>
      </c>
      <c r="D1738" s="15" t="str">
        <f>DETAIL!G1737</f>
        <v/>
      </c>
      <c r="E1738" s="15" t="str">
        <f>DETAIL!H1737</f>
        <v/>
      </c>
      <c r="F1738" s="14" t="str">
        <f>DETAIL!I1737</f>
        <v/>
      </c>
      <c r="G1738" s="14" t="str">
        <f>DETAIL!F1737</f>
        <v/>
      </c>
    </row>
    <row r="1739" spans="3:7" ht="18" customHeight="1" x14ac:dyDescent="0.25">
      <c r="C1739" s="14">
        <f>DETAIL!E1738</f>
        <v>0</v>
      </c>
      <c r="D1739" s="15" t="str">
        <f>DETAIL!G1738</f>
        <v/>
      </c>
      <c r="E1739" s="15" t="str">
        <f>DETAIL!H1738</f>
        <v/>
      </c>
      <c r="F1739" s="14" t="str">
        <f>DETAIL!I1738</f>
        <v/>
      </c>
      <c r="G1739" s="14" t="str">
        <f>DETAIL!F1738</f>
        <v/>
      </c>
    </row>
    <row r="1740" spans="3:7" ht="18" customHeight="1" x14ac:dyDescent="0.25">
      <c r="C1740" s="14">
        <f>DETAIL!E1739</f>
        <v>0</v>
      </c>
      <c r="D1740" s="15" t="str">
        <f>DETAIL!G1739</f>
        <v/>
      </c>
      <c r="E1740" s="15" t="str">
        <f>DETAIL!H1739</f>
        <v/>
      </c>
      <c r="F1740" s="14" t="str">
        <f>DETAIL!I1739</f>
        <v/>
      </c>
      <c r="G1740" s="14" t="str">
        <f>DETAIL!F1739</f>
        <v/>
      </c>
    </row>
    <row r="1741" spans="3:7" ht="18" customHeight="1" x14ac:dyDescent="0.25">
      <c r="C1741" s="14">
        <f>DETAIL!E1740</f>
        <v>0</v>
      </c>
      <c r="D1741" s="15" t="str">
        <f>DETAIL!G1740</f>
        <v/>
      </c>
      <c r="E1741" s="15" t="str">
        <f>DETAIL!H1740</f>
        <v/>
      </c>
      <c r="F1741" s="14" t="str">
        <f>DETAIL!I1740</f>
        <v/>
      </c>
      <c r="G1741" s="14" t="str">
        <f>DETAIL!F1740</f>
        <v/>
      </c>
    </row>
    <row r="1742" spans="3:7" ht="18" customHeight="1" x14ac:dyDescent="0.25">
      <c r="C1742" s="14">
        <f>DETAIL!E1741</f>
        <v>0</v>
      </c>
      <c r="D1742" s="15" t="str">
        <f>DETAIL!G1741</f>
        <v/>
      </c>
      <c r="E1742" s="15" t="str">
        <f>DETAIL!H1741</f>
        <v/>
      </c>
      <c r="F1742" s="14" t="str">
        <f>DETAIL!I1741</f>
        <v/>
      </c>
      <c r="G1742" s="14" t="str">
        <f>DETAIL!F1741</f>
        <v/>
      </c>
    </row>
    <row r="1743" spans="3:7" ht="18" customHeight="1" x14ac:dyDescent="0.25">
      <c r="C1743" s="14">
        <f>DETAIL!E1742</f>
        <v>0</v>
      </c>
      <c r="D1743" s="15" t="str">
        <f>DETAIL!G1742</f>
        <v/>
      </c>
      <c r="E1743" s="15" t="str">
        <f>DETAIL!H1742</f>
        <v/>
      </c>
      <c r="F1743" s="14" t="str">
        <f>DETAIL!I1742</f>
        <v/>
      </c>
      <c r="G1743" s="14" t="str">
        <f>DETAIL!F1742</f>
        <v/>
      </c>
    </row>
    <row r="1744" spans="3:7" ht="18" customHeight="1" x14ac:dyDescent="0.25">
      <c r="C1744" s="14">
        <f>DETAIL!E1743</f>
        <v>0</v>
      </c>
      <c r="D1744" s="15" t="str">
        <f>DETAIL!G1743</f>
        <v/>
      </c>
      <c r="E1744" s="15" t="str">
        <f>DETAIL!H1743</f>
        <v/>
      </c>
      <c r="F1744" s="14" t="str">
        <f>DETAIL!I1743</f>
        <v/>
      </c>
      <c r="G1744" s="14" t="str">
        <f>DETAIL!F1743</f>
        <v/>
      </c>
    </row>
    <row r="1745" spans="3:7" ht="18" customHeight="1" x14ac:dyDescent="0.25">
      <c r="C1745" s="14">
        <f>DETAIL!E1744</f>
        <v>0</v>
      </c>
      <c r="D1745" s="15" t="str">
        <f>DETAIL!G1744</f>
        <v/>
      </c>
      <c r="E1745" s="15" t="str">
        <f>DETAIL!H1744</f>
        <v/>
      </c>
      <c r="F1745" s="14" t="str">
        <f>DETAIL!I1744</f>
        <v/>
      </c>
      <c r="G1745" s="14" t="str">
        <f>DETAIL!F1744</f>
        <v/>
      </c>
    </row>
    <row r="1746" spans="3:7" ht="18" customHeight="1" x14ac:dyDescent="0.25">
      <c r="C1746" s="14">
        <f>DETAIL!E1745</f>
        <v>0</v>
      </c>
      <c r="D1746" s="15" t="str">
        <f>DETAIL!G1745</f>
        <v/>
      </c>
      <c r="E1746" s="15" t="str">
        <f>DETAIL!H1745</f>
        <v/>
      </c>
      <c r="F1746" s="14" t="str">
        <f>DETAIL!I1745</f>
        <v/>
      </c>
      <c r="G1746" s="14" t="str">
        <f>DETAIL!F1745</f>
        <v/>
      </c>
    </row>
    <row r="1747" spans="3:7" ht="18" customHeight="1" x14ac:dyDescent="0.25">
      <c r="C1747" s="14">
        <f>DETAIL!E1746</f>
        <v>0</v>
      </c>
      <c r="D1747" s="15" t="str">
        <f>DETAIL!G1746</f>
        <v/>
      </c>
      <c r="E1747" s="15" t="str">
        <f>DETAIL!H1746</f>
        <v/>
      </c>
      <c r="F1747" s="14" t="str">
        <f>DETAIL!I1746</f>
        <v/>
      </c>
      <c r="G1747" s="14" t="str">
        <f>DETAIL!F1746</f>
        <v/>
      </c>
    </row>
    <row r="1748" spans="3:7" ht="18" customHeight="1" x14ac:dyDescent="0.25">
      <c r="C1748" s="14">
        <f>DETAIL!E1747</f>
        <v>0</v>
      </c>
      <c r="D1748" s="15" t="str">
        <f>DETAIL!G1747</f>
        <v/>
      </c>
      <c r="E1748" s="15" t="str">
        <f>DETAIL!H1747</f>
        <v/>
      </c>
      <c r="F1748" s="14" t="str">
        <f>DETAIL!I1747</f>
        <v/>
      </c>
      <c r="G1748" s="14" t="str">
        <f>DETAIL!F1747</f>
        <v/>
      </c>
    </row>
    <row r="1749" spans="3:7" ht="18" customHeight="1" x14ac:dyDescent="0.25">
      <c r="C1749" s="14">
        <f>DETAIL!E1748</f>
        <v>0</v>
      </c>
      <c r="D1749" s="15" t="str">
        <f>DETAIL!G1748</f>
        <v/>
      </c>
      <c r="E1749" s="15" t="str">
        <f>DETAIL!H1748</f>
        <v/>
      </c>
      <c r="F1749" s="14" t="str">
        <f>DETAIL!I1748</f>
        <v/>
      </c>
      <c r="G1749" s="14" t="str">
        <f>DETAIL!F1748</f>
        <v/>
      </c>
    </row>
    <row r="1750" spans="3:7" ht="18" customHeight="1" x14ac:dyDescent="0.25">
      <c r="C1750" s="14">
        <f>DETAIL!E1749</f>
        <v>0</v>
      </c>
      <c r="D1750" s="15" t="str">
        <f>DETAIL!G1749</f>
        <v/>
      </c>
      <c r="E1750" s="15" t="str">
        <f>DETAIL!H1749</f>
        <v/>
      </c>
      <c r="F1750" s="14" t="str">
        <f>DETAIL!I1749</f>
        <v/>
      </c>
      <c r="G1750" s="14" t="str">
        <f>DETAIL!F1749</f>
        <v/>
      </c>
    </row>
    <row r="1751" spans="3:7" ht="18" customHeight="1" x14ac:dyDescent="0.25">
      <c r="C1751" s="14">
        <f>DETAIL!E1750</f>
        <v>0</v>
      </c>
      <c r="D1751" s="15" t="str">
        <f>DETAIL!G1750</f>
        <v/>
      </c>
      <c r="E1751" s="15" t="str">
        <f>DETAIL!H1750</f>
        <v/>
      </c>
      <c r="F1751" s="14" t="str">
        <f>DETAIL!I1750</f>
        <v/>
      </c>
      <c r="G1751" s="14" t="str">
        <f>DETAIL!F1750</f>
        <v/>
      </c>
    </row>
    <row r="1752" spans="3:7" ht="18" customHeight="1" x14ac:dyDescent="0.25">
      <c r="C1752" s="14">
        <f>DETAIL!E1751</f>
        <v>0</v>
      </c>
      <c r="D1752" s="15" t="str">
        <f>DETAIL!G1751</f>
        <v/>
      </c>
      <c r="E1752" s="15" t="str">
        <f>DETAIL!H1751</f>
        <v/>
      </c>
      <c r="F1752" s="14" t="str">
        <f>DETAIL!I1751</f>
        <v/>
      </c>
      <c r="G1752" s="14" t="str">
        <f>DETAIL!F1751</f>
        <v/>
      </c>
    </row>
    <row r="1753" spans="3:7" ht="18" customHeight="1" x14ac:dyDescent="0.25">
      <c r="C1753" s="14">
        <f>DETAIL!E1752</f>
        <v>0</v>
      </c>
      <c r="D1753" s="15" t="str">
        <f>DETAIL!G1752</f>
        <v/>
      </c>
      <c r="E1753" s="15" t="str">
        <f>DETAIL!H1752</f>
        <v/>
      </c>
      <c r="F1753" s="14" t="str">
        <f>DETAIL!I1752</f>
        <v/>
      </c>
      <c r="G1753" s="14" t="str">
        <f>DETAIL!F1752</f>
        <v/>
      </c>
    </row>
    <row r="1754" spans="3:7" ht="18" customHeight="1" x14ac:dyDescent="0.25">
      <c r="C1754" s="14">
        <f>DETAIL!E1753</f>
        <v>0</v>
      </c>
      <c r="D1754" s="15" t="str">
        <f>DETAIL!G1753</f>
        <v/>
      </c>
      <c r="E1754" s="15" t="str">
        <f>DETAIL!H1753</f>
        <v/>
      </c>
      <c r="F1754" s="14" t="str">
        <f>DETAIL!I1753</f>
        <v/>
      </c>
      <c r="G1754" s="14" t="str">
        <f>DETAIL!F1753</f>
        <v/>
      </c>
    </row>
    <row r="1755" spans="3:7" ht="18" customHeight="1" x14ac:dyDescent="0.25">
      <c r="C1755" s="14">
        <f>DETAIL!E1754</f>
        <v>0</v>
      </c>
      <c r="D1755" s="15" t="str">
        <f>DETAIL!G1754</f>
        <v/>
      </c>
      <c r="E1755" s="15" t="str">
        <f>DETAIL!H1754</f>
        <v/>
      </c>
      <c r="F1755" s="14" t="str">
        <f>DETAIL!I1754</f>
        <v/>
      </c>
      <c r="G1755" s="14" t="str">
        <f>DETAIL!F1754</f>
        <v/>
      </c>
    </row>
    <row r="1756" spans="3:7" ht="18" customHeight="1" x14ac:dyDescent="0.25">
      <c r="C1756" s="14">
        <f>DETAIL!E1755</f>
        <v>0</v>
      </c>
      <c r="D1756" s="15" t="str">
        <f>DETAIL!G1755</f>
        <v/>
      </c>
      <c r="E1756" s="15" t="str">
        <f>DETAIL!H1755</f>
        <v/>
      </c>
      <c r="F1756" s="14" t="str">
        <f>DETAIL!I1755</f>
        <v/>
      </c>
      <c r="G1756" s="14" t="str">
        <f>DETAIL!F1755</f>
        <v/>
      </c>
    </row>
    <row r="1757" spans="3:7" ht="18" customHeight="1" x14ac:dyDescent="0.25">
      <c r="C1757" s="14">
        <f>DETAIL!E1756</f>
        <v>0</v>
      </c>
      <c r="D1757" s="15" t="str">
        <f>DETAIL!G1756</f>
        <v/>
      </c>
      <c r="E1757" s="15" t="str">
        <f>DETAIL!H1756</f>
        <v/>
      </c>
      <c r="F1757" s="14" t="str">
        <f>DETAIL!I1756</f>
        <v/>
      </c>
      <c r="G1757" s="14" t="str">
        <f>DETAIL!F1756</f>
        <v/>
      </c>
    </row>
    <row r="1758" spans="3:7" ht="18" customHeight="1" x14ac:dyDescent="0.25">
      <c r="C1758" s="14">
        <f>DETAIL!E1757</f>
        <v>0</v>
      </c>
      <c r="D1758" s="15" t="str">
        <f>DETAIL!G1757</f>
        <v/>
      </c>
      <c r="E1758" s="15" t="str">
        <f>DETAIL!H1757</f>
        <v/>
      </c>
      <c r="F1758" s="14" t="str">
        <f>DETAIL!I1757</f>
        <v/>
      </c>
      <c r="G1758" s="14" t="str">
        <f>DETAIL!F1757</f>
        <v/>
      </c>
    </row>
    <row r="1759" spans="3:7" ht="18" customHeight="1" x14ac:dyDescent="0.25">
      <c r="C1759" s="14">
        <f>DETAIL!E1758</f>
        <v>0</v>
      </c>
      <c r="D1759" s="15" t="str">
        <f>DETAIL!G1758</f>
        <v/>
      </c>
      <c r="E1759" s="15" t="str">
        <f>DETAIL!H1758</f>
        <v/>
      </c>
      <c r="F1759" s="14" t="str">
        <f>DETAIL!I1758</f>
        <v/>
      </c>
      <c r="G1759" s="14" t="str">
        <f>DETAIL!F1758</f>
        <v/>
      </c>
    </row>
    <row r="1760" spans="3:7" ht="18" customHeight="1" x14ac:dyDescent="0.25">
      <c r="C1760" s="14">
        <f>DETAIL!E1759</f>
        <v>0</v>
      </c>
      <c r="D1760" s="15" t="str">
        <f>DETAIL!G1759</f>
        <v/>
      </c>
      <c r="E1760" s="15" t="str">
        <f>DETAIL!H1759</f>
        <v/>
      </c>
      <c r="F1760" s="14" t="str">
        <f>DETAIL!I1759</f>
        <v/>
      </c>
      <c r="G1760" s="14" t="str">
        <f>DETAIL!F1759</f>
        <v/>
      </c>
    </row>
    <row r="1761" spans="3:7" ht="18" customHeight="1" x14ac:dyDescent="0.25">
      <c r="C1761" s="14">
        <f>DETAIL!E1760</f>
        <v>0</v>
      </c>
      <c r="D1761" s="15" t="str">
        <f>DETAIL!G1760</f>
        <v/>
      </c>
      <c r="E1761" s="15" t="str">
        <f>DETAIL!H1760</f>
        <v/>
      </c>
      <c r="F1761" s="14" t="str">
        <f>DETAIL!I1760</f>
        <v/>
      </c>
      <c r="G1761" s="14" t="str">
        <f>DETAIL!F1760</f>
        <v/>
      </c>
    </row>
    <row r="1762" spans="3:7" ht="18" customHeight="1" x14ac:dyDescent="0.25">
      <c r="C1762" s="14">
        <f>DETAIL!E1761</f>
        <v>0</v>
      </c>
      <c r="D1762" s="15" t="str">
        <f>DETAIL!G1761</f>
        <v/>
      </c>
      <c r="E1762" s="15" t="str">
        <f>DETAIL!H1761</f>
        <v/>
      </c>
      <c r="F1762" s="14" t="str">
        <f>DETAIL!I1761</f>
        <v/>
      </c>
      <c r="G1762" s="14" t="str">
        <f>DETAIL!F1761</f>
        <v/>
      </c>
    </row>
    <row r="1763" spans="3:7" ht="18" customHeight="1" x14ac:dyDescent="0.25">
      <c r="C1763" s="14">
        <f>DETAIL!E1762</f>
        <v>0</v>
      </c>
      <c r="D1763" s="15" t="str">
        <f>DETAIL!G1762</f>
        <v/>
      </c>
      <c r="E1763" s="15" t="str">
        <f>DETAIL!H1762</f>
        <v/>
      </c>
      <c r="F1763" s="14" t="str">
        <f>DETAIL!I1762</f>
        <v/>
      </c>
      <c r="G1763" s="14" t="str">
        <f>DETAIL!F1762</f>
        <v/>
      </c>
    </row>
    <row r="1764" spans="3:7" ht="18" customHeight="1" x14ac:dyDescent="0.25">
      <c r="C1764" s="14">
        <f>DETAIL!E1763</f>
        <v>0</v>
      </c>
      <c r="D1764" s="15" t="str">
        <f>DETAIL!G1763</f>
        <v/>
      </c>
      <c r="E1764" s="15" t="str">
        <f>DETAIL!H1763</f>
        <v/>
      </c>
      <c r="F1764" s="14" t="str">
        <f>DETAIL!I1763</f>
        <v/>
      </c>
      <c r="G1764" s="14" t="str">
        <f>DETAIL!F1763</f>
        <v/>
      </c>
    </row>
    <row r="1765" spans="3:7" ht="18" customHeight="1" x14ac:dyDescent="0.25">
      <c r="C1765" s="14">
        <f>DETAIL!E1764</f>
        <v>0</v>
      </c>
      <c r="D1765" s="15" t="str">
        <f>DETAIL!G1764</f>
        <v/>
      </c>
      <c r="E1765" s="15" t="str">
        <f>DETAIL!H1764</f>
        <v/>
      </c>
      <c r="F1765" s="14" t="str">
        <f>DETAIL!I1764</f>
        <v/>
      </c>
      <c r="G1765" s="14" t="str">
        <f>DETAIL!F1764</f>
        <v/>
      </c>
    </row>
    <row r="1766" spans="3:7" ht="18" customHeight="1" x14ac:dyDescent="0.25">
      <c r="C1766" s="14">
        <f>DETAIL!E1765</f>
        <v>0</v>
      </c>
      <c r="D1766" s="15" t="str">
        <f>DETAIL!G1765</f>
        <v/>
      </c>
      <c r="E1766" s="15" t="str">
        <f>DETAIL!H1765</f>
        <v/>
      </c>
      <c r="F1766" s="14" t="str">
        <f>DETAIL!I1765</f>
        <v/>
      </c>
      <c r="G1766" s="14" t="str">
        <f>DETAIL!F1765</f>
        <v/>
      </c>
    </row>
    <row r="1767" spans="3:7" ht="18" customHeight="1" x14ac:dyDescent="0.25">
      <c r="C1767" s="14">
        <f>DETAIL!E1766</f>
        <v>0</v>
      </c>
      <c r="D1767" s="15" t="str">
        <f>DETAIL!G1766</f>
        <v/>
      </c>
      <c r="E1767" s="15" t="str">
        <f>DETAIL!H1766</f>
        <v/>
      </c>
      <c r="F1767" s="14" t="str">
        <f>DETAIL!I1766</f>
        <v/>
      </c>
      <c r="G1767" s="14" t="str">
        <f>DETAIL!F1766</f>
        <v/>
      </c>
    </row>
    <row r="1768" spans="3:7" ht="18" customHeight="1" x14ac:dyDescent="0.25">
      <c r="C1768" s="14">
        <f>DETAIL!E1767</f>
        <v>0</v>
      </c>
      <c r="D1768" s="15" t="str">
        <f>DETAIL!G1767</f>
        <v/>
      </c>
      <c r="E1768" s="15" t="str">
        <f>DETAIL!H1767</f>
        <v/>
      </c>
      <c r="F1768" s="14" t="str">
        <f>DETAIL!I1767</f>
        <v/>
      </c>
      <c r="G1768" s="14" t="str">
        <f>DETAIL!F1767</f>
        <v/>
      </c>
    </row>
    <row r="1769" spans="3:7" ht="18" customHeight="1" x14ac:dyDescent="0.25">
      <c r="C1769" s="14">
        <f>DETAIL!E1768</f>
        <v>0</v>
      </c>
      <c r="D1769" s="15" t="str">
        <f>DETAIL!G1768</f>
        <v/>
      </c>
      <c r="E1769" s="15" t="str">
        <f>DETAIL!H1768</f>
        <v/>
      </c>
      <c r="F1769" s="14" t="str">
        <f>DETAIL!I1768</f>
        <v/>
      </c>
      <c r="G1769" s="14" t="str">
        <f>DETAIL!F1768</f>
        <v/>
      </c>
    </row>
    <row r="1770" spans="3:7" ht="18" customHeight="1" x14ac:dyDescent="0.25">
      <c r="C1770" s="14">
        <f>DETAIL!E1769</f>
        <v>0</v>
      </c>
      <c r="D1770" s="15" t="str">
        <f>DETAIL!G1769</f>
        <v/>
      </c>
      <c r="E1770" s="15" t="str">
        <f>DETAIL!H1769</f>
        <v/>
      </c>
      <c r="F1770" s="14" t="str">
        <f>DETAIL!I1769</f>
        <v/>
      </c>
      <c r="G1770" s="14" t="str">
        <f>DETAIL!F1769</f>
        <v/>
      </c>
    </row>
    <row r="1771" spans="3:7" ht="18" customHeight="1" x14ac:dyDescent="0.25">
      <c r="C1771" s="14">
        <f>DETAIL!E1770</f>
        <v>0</v>
      </c>
      <c r="D1771" s="15" t="str">
        <f>DETAIL!G1770</f>
        <v/>
      </c>
      <c r="E1771" s="15" t="str">
        <f>DETAIL!H1770</f>
        <v/>
      </c>
      <c r="F1771" s="14" t="str">
        <f>DETAIL!I1770</f>
        <v/>
      </c>
      <c r="G1771" s="14" t="str">
        <f>DETAIL!F1770</f>
        <v/>
      </c>
    </row>
    <row r="1772" spans="3:7" ht="18" customHeight="1" x14ac:dyDescent="0.25">
      <c r="C1772" s="14">
        <f>DETAIL!E1771</f>
        <v>0</v>
      </c>
      <c r="D1772" s="15" t="str">
        <f>DETAIL!G1771</f>
        <v/>
      </c>
      <c r="E1772" s="15" t="str">
        <f>DETAIL!H1771</f>
        <v/>
      </c>
      <c r="F1772" s="14" t="str">
        <f>DETAIL!I1771</f>
        <v/>
      </c>
      <c r="G1772" s="14" t="str">
        <f>DETAIL!F1771</f>
        <v/>
      </c>
    </row>
    <row r="1773" spans="3:7" ht="18" customHeight="1" x14ac:dyDescent="0.25">
      <c r="C1773" s="14">
        <f>DETAIL!E1772</f>
        <v>0</v>
      </c>
      <c r="D1773" s="15" t="str">
        <f>DETAIL!G1772</f>
        <v/>
      </c>
      <c r="E1773" s="15" t="str">
        <f>DETAIL!H1772</f>
        <v/>
      </c>
      <c r="F1773" s="14" t="str">
        <f>DETAIL!I1772</f>
        <v/>
      </c>
      <c r="G1773" s="14" t="str">
        <f>DETAIL!F1772</f>
        <v/>
      </c>
    </row>
    <row r="1774" spans="3:7" ht="18" customHeight="1" x14ac:dyDescent="0.25">
      <c r="C1774" s="14">
        <f>DETAIL!E1773</f>
        <v>0</v>
      </c>
      <c r="D1774" s="15" t="str">
        <f>DETAIL!G1773</f>
        <v/>
      </c>
      <c r="E1774" s="15" t="str">
        <f>DETAIL!H1773</f>
        <v/>
      </c>
      <c r="F1774" s="14" t="str">
        <f>DETAIL!I1773</f>
        <v/>
      </c>
      <c r="G1774" s="14" t="str">
        <f>DETAIL!F1773</f>
        <v/>
      </c>
    </row>
    <row r="1775" spans="3:7" ht="18" customHeight="1" x14ac:dyDescent="0.25">
      <c r="C1775" s="14">
        <f>DETAIL!E1774</f>
        <v>0</v>
      </c>
      <c r="D1775" s="15" t="str">
        <f>DETAIL!G1774</f>
        <v/>
      </c>
      <c r="E1775" s="15" t="str">
        <f>DETAIL!H1774</f>
        <v/>
      </c>
      <c r="F1775" s="14" t="str">
        <f>DETAIL!I1774</f>
        <v/>
      </c>
      <c r="G1775" s="14" t="str">
        <f>DETAIL!F1774</f>
        <v/>
      </c>
    </row>
    <row r="1776" spans="3:7" ht="18" customHeight="1" x14ac:dyDescent="0.25">
      <c r="C1776" s="14">
        <f>DETAIL!E1775</f>
        <v>0</v>
      </c>
      <c r="D1776" s="15" t="str">
        <f>DETAIL!G1775</f>
        <v/>
      </c>
      <c r="E1776" s="15" t="str">
        <f>DETAIL!H1775</f>
        <v/>
      </c>
      <c r="F1776" s="14" t="str">
        <f>DETAIL!I1775</f>
        <v/>
      </c>
      <c r="G1776" s="14" t="str">
        <f>DETAIL!F1775</f>
        <v/>
      </c>
    </row>
    <row r="1777" spans="3:7" ht="18" customHeight="1" x14ac:dyDescent="0.25">
      <c r="C1777" s="14">
        <f>DETAIL!E1776</f>
        <v>0</v>
      </c>
      <c r="D1777" s="15" t="str">
        <f>DETAIL!G1776</f>
        <v/>
      </c>
      <c r="E1777" s="15" t="str">
        <f>DETAIL!H1776</f>
        <v/>
      </c>
      <c r="F1777" s="14" t="str">
        <f>DETAIL!I1776</f>
        <v/>
      </c>
      <c r="G1777" s="14" t="str">
        <f>DETAIL!F1776</f>
        <v/>
      </c>
    </row>
    <row r="1778" spans="3:7" ht="18" customHeight="1" x14ac:dyDescent="0.25">
      <c r="C1778" s="14">
        <f>DETAIL!E1777</f>
        <v>0</v>
      </c>
      <c r="D1778" s="15" t="str">
        <f>DETAIL!G1777</f>
        <v/>
      </c>
      <c r="E1778" s="15" t="str">
        <f>DETAIL!H1777</f>
        <v/>
      </c>
      <c r="F1778" s="14" t="str">
        <f>DETAIL!I1777</f>
        <v/>
      </c>
      <c r="G1778" s="14" t="str">
        <f>DETAIL!F1777</f>
        <v/>
      </c>
    </row>
    <row r="1779" spans="3:7" ht="18" customHeight="1" x14ac:dyDescent="0.25">
      <c r="C1779" s="14">
        <f>DETAIL!E1778</f>
        <v>0</v>
      </c>
      <c r="D1779" s="15" t="str">
        <f>DETAIL!G1778</f>
        <v/>
      </c>
      <c r="E1779" s="15" t="str">
        <f>DETAIL!H1778</f>
        <v/>
      </c>
      <c r="F1779" s="14" t="str">
        <f>DETAIL!I1778</f>
        <v/>
      </c>
      <c r="G1779" s="14" t="str">
        <f>DETAIL!F1778</f>
        <v/>
      </c>
    </row>
    <row r="1780" spans="3:7" ht="18" customHeight="1" x14ac:dyDescent="0.25">
      <c r="C1780" s="14">
        <f>DETAIL!E1779</f>
        <v>0</v>
      </c>
      <c r="D1780" s="15" t="str">
        <f>DETAIL!G1779</f>
        <v/>
      </c>
      <c r="E1780" s="15" t="str">
        <f>DETAIL!H1779</f>
        <v/>
      </c>
      <c r="F1780" s="14" t="str">
        <f>DETAIL!I1779</f>
        <v/>
      </c>
      <c r="G1780" s="14" t="str">
        <f>DETAIL!F1779</f>
        <v/>
      </c>
    </row>
    <row r="1781" spans="3:7" ht="18" customHeight="1" x14ac:dyDescent="0.25">
      <c r="C1781" s="14">
        <f>DETAIL!E1780</f>
        <v>0</v>
      </c>
      <c r="D1781" s="15" t="str">
        <f>DETAIL!G1780</f>
        <v/>
      </c>
      <c r="E1781" s="15" t="str">
        <f>DETAIL!H1780</f>
        <v/>
      </c>
      <c r="F1781" s="14" t="str">
        <f>DETAIL!I1780</f>
        <v/>
      </c>
      <c r="G1781" s="14" t="str">
        <f>DETAIL!F1780</f>
        <v/>
      </c>
    </row>
    <row r="1782" spans="3:7" ht="18" customHeight="1" x14ac:dyDescent="0.25">
      <c r="C1782" s="14">
        <f>DETAIL!E1781</f>
        <v>0</v>
      </c>
      <c r="D1782" s="15" t="str">
        <f>DETAIL!G1781</f>
        <v/>
      </c>
      <c r="E1782" s="15" t="str">
        <f>DETAIL!H1781</f>
        <v/>
      </c>
      <c r="F1782" s="14" t="str">
        <f>DETAIL!I1781</f>
        <v/>
      </c>
      <c r="G1782" s="14" t="str">
        <f>DETAIL!F1781</f>
        <v/>
      </c>
    </row>
    <row r="1783" spans="3:7" ht="18" customHeight="1" x14ac:dyDescent="0.25">
      <c r="C1783" s="14">
        <f>DETAIL!E1782</f>
        <v>0</v>
      </c>
      <c r="D1783" s="15" t="str">
        <f>DETAIL!G1782</f>
        <v/>
      </c>
      <c r="E1783" s="15" t="str">
        <f>DETAIL!H1782</f>
        <v/>
      </c>
      <c r="F1783" s="14" t="str">
        <f>DETAIL!I1782</f>
        <v/>
      </c>
      <c r="G1783" s="14" t="str">
        <f>DETAIL!F1782</f>
        <v/>
      </c>
    </row>
    <row r="1784" spans="3:7" ht="18" customHeight="1" x14ac:dyDescent="0.25">
      <c r="C1784" s="14">
        <f>DETAIL!E1783</f>
        <v>0</v>
      </c>
      <c r="D1784" s="15" t="str">
        <f>DETAIL!G1783</f>
        <v/>
      </c>
      <c r="E1784" s="15" t="str">
        <f>DETAIL!H1783</f>
        <v/>
      </c>
      <c r="F1784" s="14" t="str">
        <f>DETAIL!I1783</f>
        <v/>
      </c>
      <c r="G1784" s="14" t="str">
        <f>DETAIL!F1783</f>
        <v/>
      </c>
    </row>
    <row r="1785" spans="3:7" ht="18" customHeight="1" x14ac:dyDescent="0.25">
      <c r="C1785" s="14">
        <f>DETAIL!E1784</f>
        <v>0</v>
      </c>
      <c r="D1785" s="15" t="str">
        <f>DETAIL!G1784</f>
        <v/>
      </c>
      <c r="E1785" s="15" t="str">
        <f>DETAIL!H1784</f>
        <v/>
      </c>
      <c r="F1785" s="14" t="str">
        <f>DETAIL!I1784</f>
        <v/>
      </c>
      <c r="G1785" s="14" t="str">
        <f>DETAIL!F1784</f>
        <v/>
      </c>
    </row>
    <row r="1786" spans="3:7" ht="18" customHeight="1" x14ac:dyDescent="0.25">
      <c r="C1786" s="14">
        <f>DETAIL!E1785</f>
        <v>0</v>
      </c>
      <c r="D1786" s="15" t="str">
        <f>DETAIL!G1785</f>
        <v/>
      </c>
      <c r="E1786" s="15" t="str">
        <f>DETAIL!H1785</f>
        <v/>
      </c>
      <c r="F1786" s="14" t="str">
        <f>DETAIL!I1785</f>
        <v/>
      </c>
      <c r="G1786" s="14" t="str">
        <f>DETAIL!F1785</f>
        <v/>
      </c>
    </row>
    <row r="1787" spans="3:7" ht="18" customHeight="1" x14ac:dyDescent="0.25">
      <c r="C1787" s="14">
        <f>DETAIL!E1786</f>
        <v>0</v>
      </c>
      <c r="D1787" s="15" t="str">
        <f>DETAIL!G1786</f>
        <v/>
      </c>
      <c r="E1787" s="15" t="str">
        <f>DETAIL!H1786</f>
        <v/>
      </c>
      <c r="F1787" s="14" t="str">
        <f>DETAIL!I1786</f>
        <v/>
      </c>
      <c r="G1787" s="14" t="str">
        <f>DETAIL!F1786</f>
        <v/>
      </c>
    </row>
    <row r="1788" spans="3:7" ht="18" customHeight="1" x14ac:dyDescent="0.25">
      <c r="C1788" s="14">
        <f>DETAIL!E1787</f>
        <v>0</v>
      </c>
      <c r="D1788" s="15" t="str">
        <f>DETAIL!G1787</f>
        <v/>
      </c>
      <c r="E1788" s="15" t="str">
        <f>DETAIL!H1787</f>
        <v/>
      </c>
      <c r="F1788" s="14" t="str">
        <f>DETAIL!I1787</f>
        <v/>
      </c>
      <c r="G1788" s="14" t="str">
        <f>DETAIL!F1787</f>
        <v/>
      </c>
    </row>
    <row r="1789" spans="3:7" ht="18" customHeight="1" x14ac:dyDescent="0.25">
      <c r="C1789" s="14">
        <f>DETAIL!E1788</f>
        <v>0</v>
      </c>
      <c r="D1789" s="15" t="str">
        <f>DETAIL!G1788</f>
        <v/>
      </c>
      <c r="E1789" s="15" t="str">
        <f>DETAIL!H1788</f>
        <v/>
      </c>
      <c r="F1789" s="14" t="str">
        <f>DETAIL!I1788</f>
        <v/>
      </c>
      <c r="G1789" s="14" t="str">
        <f>DETAIL!F1788</f>
        <v/>
      </c>
    </row>
    <row r="1790" spans="3:7" ht="18" customHeight="1" x14ac:dyDescent="0.25">
      <c r="C1790" s="14">
        <f>DETAIL!E1789</f>
        <v>0</v>
      </c>
      <c r="D1790" s="15" t="str">
        <f>DETAIL!G1789</f>
        <v/>
      </c>
      <c r="E1790" s="15" t="str">
        <f>DETAIL!H1789</f>
        <v/>
      </c>
      <c r="F1790" s="14" t="str">
        <f>DETAIL!I1789</f>
        <v/>
      </c>
      <c r="G1790" s="14" t="str">
        <f>DETAIL!F1789</f>
        <v/>
      </c>
    </row>
    <row r="1791" spans="3:7" ht="18" customHeight="1" x14ac:dyDescent="0.25">
      <c r="C1791" s="14">
        <f>DETAIL!E1790</f>
        <v>0</v>
      </c>
      <c r="D1791" s="15" t="str">
        <f>DETAIL!G1790</f>
        <v/>
      </c>
      <c r="E1791" s="15" t="str">
        <f>DETAIL!H1790</f>
        <v/>
      </c>
      <c r="F1791" s="14" t="str">
        <f>DETAIL!I1790</f>
        <v/>
      </c>
      <c r="G1791" s="14" t="str">
        <f>DETAIL!F1790</f>
        <v/>
      </c>
    </row>
    <row r="1792" spans="3:7" ht="18" customHeight="1" x14ac:dyDescent="0.25">
      <c r="C1792" s="14">
        <f>DETAIL!E1791</f>
        <v>0</v>
      </c>
      <c r="D1792" s="15" t="str">
        <f>DETAIL!G1791</f>
        <v/>
      </c>
      <c r="E1792" s="15" t="str">
        <f>DETAIL!H1791</f>
        <v/>
      </c>
      <c r="F1792" s="14" t="str">
        <f>DETAIL!I1791</f>
        <v/>
      </c>
      <c r="G1792" s="14" t="str">
        <f>DETAIL!F1791</f>
        <v/>
      </c>
    </row>
    <row r="1793" spans="3:7" ht="18" customHeight="1" x14ac:dyDescent="0.25">
      <c r="C1793" s="14">
        <f>DETAIL!E1792</f>
        <v>0</v>
      </c>
      <c r="D1793" s="15" t="str">
        <f>DETAIL!G1792</f>
        <v/>
      </c>
      <c r="E1793" s="15" t="str">
        <f>DETAIL!H1792</f>
        <v/>
      </c>
      <c r="F1793" s="14" t="str">
        <f>DETAIL!I1792</f>
        <v/>
      </c>
      <c r="G1793" s="14" t="str">
        <f>DETAIL!F1792</f>
        <v/>
      </c>
    </row>
    <row r="1794" spans="3:7" ht="18" customHeight="1" x14ac:dyDescent="0.25">
      <c r="C1794" s="14">
        <f>DETAIL!E1793</f>
        <v>0</v>
      </c>
      <c r="D1794" s="15" t="str">
        <f>DETAIL!G1793</f>
        <v/>
      </c>
      <c r="E1794" s="15" t="str">
        <f>DETAIL!H1793</f>
        <v/>
      </c>
      <c r="F1794" s="14" t="str">
        <f>DETAIL!I1793</f>
        <v/>
      </c>
      <c r="G1794" s="14" t="str">
        <f>DETAIL!F1793</f>
        <v/>
      </c>
    </row>
    <row r="1795" spans="3:7" ht="18" customHeight="1" x14ac:dyDescent="0.25">
      <c r="C1795" s="14">
        <f>DETAIL!E1794</f>
        <v>0</v>
      </c>
      <c r="D1795" s="15" t="str">
        <f>DETAIL!G1794</f>
        <v/>
      </c>
      <c r="E1795" s="15" t="str">
        <f>DETAIL!H1794</f>
        <v/>
      </c>
      <c r="F1795" s="14" t="str">
        <f>DETAIL!I1794</f>
        <v/>
      </c>
      <c r="G1795" s="14" t="str">
        <f>DETAIL!F1794</f>
        <v/>
      </c>
    </row>
    <row r="1796" spans="3:7" ht="18" customHeight="1" x14ac:dyDescent="0.25">
      <c r="C1796" s="14">
        <f>DETAIL!E1795</f>
        <v>0</v>
      </c>
      <c r="D1796" s="15" t="str">
        <f>DETAIL!G1795</f>
        <v/>
      </c>
      <c r="E1796" s="15" t="str">
        <f>DETAIL!H1795</f>
        <v/>
      </c>
      <c r="F1796" s="14" t="str">
        <f>DETAIL!I1795</f>
        <v/>
      </c>
      <c r="G1796" s="14" t="str">
        <f>DETAIL!F1795</f>
        <v/>
      </c>
    </row>
    <row r="1797" spans="3:7" ht="18" customHeight="1" x14ac:dyDescent="0.25">
      <c r="C1797" s="14">
        <f>DETAIL!E1796</f>
        <v>0</v>
      </c>
      <c r="D1797" s="15" t="str">
        <f>DETAIL!G1796</f>
        <v/>
      </c>
      <c r="E1797" s="15" t="str">
        <f>DETAIL!H1796</f>
        <v/>
      </c>
      <c r="F1797" s="14" t="str">
        <f>DETAIL!I1796</f>
        <v/>
      </c>
      <c r="G1797" s="14" t="str">
        <f>DETAIL!F1796</f>
        <v/>
      </c>
    </row>
    <row r="1798" spans="3:7" ht="18" customHeight="1" x14ac:dyDescent="0.25">
      <c r="C1798" s="14">
        <f>DETAIL!E1797</f>
        <v>0</v>
      </c>
      <c r="D1798" s="15" t="str">
        <f>DETAIL!G1797</f>
        <v/>
      </c>
      <c r="E1798" s="15" t="str">
        <f>DETAIL!H1797</f>
        <v/>
      </c>
      <c r="F1798" s="14" t="str">
        <f>DETAIL!I1797</f>
        <v/>
      </c>
      <c r="G1798" s="14" t="str">
        <f>DETAIL!F1797</f>
        <v/>
      </c>
    </row>
    <row r="1799" spans="3:7" ht="18" customHeight="1" x14ac:dyDescent="0.25">
      <c r="C1799" s="14">
        <f>DETAIL!E1798</f>
        <v>0</v>
      </c>
      <c r="D1799" s="15" t="str">
        <f>DETAIL!G1798</f>
        <v/>
      </c>
      <c r="E1799" s="15" t="str">
        <f>DETAIL!H1798</f>
        <v/>
      </c>
      <c r="F1799" s="14" t="str">
        <f>DETAIL!I1798</f>
        <v/>
      </c>
      <c r="G1799" s="14" t="str">
        <f>DETAIL!F1798</f>
        <v/>
      </c>
    </row>
    <row r="1800" spans="3:7" ht="18" customHeight="1" x14ac:dyDescent="0.25">
      <c r="C1800" s="14">
        <f>DETAIL!E1799</f>
        <v>0</v>
      </c>
      <c r="D1800" s="15" t="str">
        <f>DETAIL!G1799</f>
        <v/>
      </c>
      <c r="E1800" s="15" t="str">
        <f>DETAIL!H1799</f>
        <v/>
      </c>
      <c r="F1800" s="14" t="str">
        <f>DETAIL!I1799</f>
        <v/>
      </c>
      <c r="G1800" s="14" t="str">
        <f>DETAIL!F1799</f>
        <v/>
      </c>
    </row>
    <row r="1801" spans="3:7" ht="18" customHeight="1" x14ac:dyDescent="0.25">
      <c r="C1801" s="14">
        <f>DETAIL!E1800</f>
        <v>0</v>
      </c>
      <c r="D1801" s="15" t="str">
        <f>DETAIL!G1800</f>
        <v/>
      </c>
      <c r="E1801" s="15" t="str">
        <f>DETAIL!H1800</f>
        <v/>
      </c>
      <c r="F1801" s="14" t="str">
        <f>DETAIL!I1800</f>
        <v/>
      </c>
      <c r="G1801" s="14" t="str">
        <f>DETAIL!F1800</f>
        <v/>
      </c>
    </row>
    <row r="1802" spans="3:7" ht="18" customHeight="1" x14ac:dyDescent="0.25">
      <c r="C1802" s="14">
        <f>DETAIL!E1801</f>
        <v>0</v>
      </c>
      <c r="D1802" s="15" t="str">
        <f>DETAIL!G1801</f>
        <v/>
      </c>
      <c r="E1802" s="15" t="str">
        <f>DETAIL!H1801</f>
        <v/>
      </c>
      <c r="F1802" s="14" t="str">
        <f>DETAIL!I1801</f>
        <v/>
      </c>
      <c r="G1802" s="14" t="str">
        <f>DETAIL!F1801</f>
        <v/>
      </c>
    </row>
    <row r="1803" spans="3:7" ht="18" customHeight="1" x14ac:dyDescent="0.25">
      <c r="C1803" s="14">
        <f>DETAIL!E1802</f>
        <v>0</v>
      </c>
      <c r="D1803" s="15" t="str">
        <f>DETAIL!G1802</f>
        <v/>
      </c>
      <c r="E1803" s="15" t="str">
        <f>DETAIL!H1802</f>
        <v/>
      </c>
      <c r="F1803" s="14" t="str">
        <f>DETAIL!I1802</f>
        <v/>
      </c>
      <c r="G1803" s="14" t="str">
        <f>DETAIL!F1802</f>
        <v/>
      </c>
    </row>
    <row r="1804" spans="3:7" ht="18" customHeight="1" x14ac:dyDescent="0.25">
      <c r="C1804" s="14">
        <f>DETAIL!E1803</f>
        <v>0</v>
      </c>
      <c r="D1804" s="15" t="str">
        <f>DETAIL!G1803</f>
        <v/>
      </c>
      <c r="E1804" s="15" t="str">
        <f>DETAIL!H1803</f>
        <v/>
      </c>
      <c r="F1804" s="14" t="str">
        <f>DETAIL!I1803</f>
        <v/>
      </c>
      <c r="G1804" s="14" t="str">
        <f>DETAIL!F1803</f>
        <v/>
      </c>
    </row>
    <row r="1805" spans="3:7" ht="18" customHeight="1" x14ac:dyDescent="0.25">
      <c r="C1805" s="14">
        <f>DETAIL!E1804</f>
        <v>0</v>
      </c>
      <c r="D1805" s="15" t="str">
        <f>DETAIL!G1804</f>
        <v/>
      </c>
      <c r="E1805" s="15" t="str">
        <f>DETAIL!H1804</f>
        <v/>
      </c>
      <c r="F1805" s="14" t="str">
        <f>DETAIL!I1804</f>
        <v/>
      </c>
      <c r="G1805" s="14" t="str">
        <f>DETAIL!F1804</f>
        <v/>
      </c>
    </row>
    <row r="1806" spans="3:7" ht="18" customHeight="1" x14ac:dyDescent="0.25">
      <c r="C1806" s="14">
        <f>DETAIL!E1805</f>
        <v>0</v>
      </c>
      <c r="D1806" s="15" t="str">
        <f>DETAIL!G1805</f>
        <v/>
      </c>
      <c r="E1806" s="15" t="str">
        <f>DETAIL!H1805</f>
        <v/>
      </c>
      <c r="F1806" s="14" t="str">
        <f>DETAIL!I1805</f>
        <v/>
      </c>
      <c r="G1806" s="14" t="str">
        <f>DETAIL!F1805</f>
        <v/>
      </c>
    </row>
    <row r="1807" spans="3:7" ht="18" customHeight="1" x14ac:dyDescent="0.25">
      <c r="C1807" s="14">
        <f>DETAIL!E1806</f>
        <v>0</v>
      </c>
      <c r="D1807" s="15" t="str">
        <f>DETAIL!G1806</f>
        <v/>
      </c>
      <c r="E1807" s="15" t="str">
        <f>DETAIL!H1806</f>
        <v/>
      </c>
      <c r="F1807" s="14" t="str">
        <f>DETAIL!I1806</f>
        <v/>
      </c>
      <c r="G1807" s="14" t="str">
        <f>DETAIL!F1806</f>
        <v/>
      </c>
    </row>
    <row r="1808" spans="3:7" ht="18" customHeight="1" x14ac:dyDescent="0.25">
      <c r="C1808" s="14">
        <f>DETAIL!E1807</f>
        <v>0</v>
      </c>
      <c r="D1808" s="15" t="str">
        <f>DETAIL!G1807</f>
        <v/>
      </c>
      <c r="E1808" s="15" t="str">
        <f>DETAIL!H1807</f>
        <v/>
      </c>
      <c r="F1808" s="14" t="str">
        <f>DETAIL!I1807</f>
        <v/>
      </c>
      <c r="G1808" s="14" t="str">
        <f>DETAIL!F1807</f>
        <v/>
      </c>
    </row>
    <row r="1809" spans="3:7" ht="18" customHeight="1" x14ac:dyDescent="0.25">
      <c r="C1809" s="14">
        <f>DETAIL!E1808</f>
        <v>0</v>
      </c>
      <c r="D1809" s="15" t="str">
        <f>DETAIL!G1808</f>
        <v/>
      </c>
      <c r="E1809" s="15" t="str">
        <f>DETAIL!H1808</f>
        <v/>
      </c>
      <c r="F1809" s="14" t="str">
        <f>DETAIL!I1808</f>
        <v/>
      </c>
      <c r="G1809" s="14" t="str">
        <f>DETAIL!F1808</f>
        <v/>
      </c>
    </row>
    <row r="1810" spans="3:7" ht="18" customHeight="1" x14ac:dyDescent="0.25">
      <c r="C1810" s="14">
        <f>DETAIL!E1809</f>
        <v>0</v>
      </c>
      <c r="D1810" s="15" t="str">
        <f>DETAIL!G1809</f>
        <v/>
      </c>
      <c r="E1810" s="15" t="str">
        <f>DETAIL!H1809</f>
        <v/>
      </c>
      <c r="F1810" s="14" t="str">
        <f>DETAIL!I1809</f>
        <v/>
      </c>
      <c r="G1810" s="14" t="str">
        <f>DETAIL!F1809</f>
        <v/>
      </c>
    </row>
    <row r="1811" spans="3:7" ht="18" customHeight="1" x14ac:dyDescent="0.25">
      <c r="C1811" s="14">
        <f>DETAIL!E1810</f>
        <v>0</v>
      </c>
      <c r="D1811" s="15" t="str">
        <f>DETAIL!G1810</f>
        <v/>
      </c>
      <c r="E1811" s="15" t="str">
        <f>DETAIL!H1810</f>
        <v/>
      </c>
      <c r="F1811" s="14" t="str">
        <f>DETAIL!I1810</f>
        <v/>
      </c>
      <c r="G1811" s="14" t="str">
        <f>DETAIL!F1810</f>
        <v/>
      </c>
    </row>
    <row r="1812" spans="3:7" ht="18" customHeight="1" x14ac:dyDescent="0.25">
      <c r="C1812" s="14">
        <f>DETAIL!E1811</f>
        <v>0</v>
      </c>
      <c r="D1812" s="15" t="str">
        <f>DETAIL!G1811</f>
        <v/>
      </c>
      <c r="E1812" s="15" t="str">
        <f>DETAIL!H1811</f>
        <v/>
      </c>
      <c r="F1812" s="14" t="str">
        <f>DETAIL!I1811</f>
        <v/>
      </c>
      <c r="G1812" s="14" t="str">
        <f>DETAIL!F1811</f>
        <v/>
      </c>
    </row>
    <row r="1813" spans="3:7" ht="18" customHeight="1" x14ac:dyDescent="0.25">
      <c r="C1813" s="14">
        <f>DETAIL!E1812</f>
        <v>0</v>
      </c>
      <c r="D1813" s="15" t="str">
        <f>DETAIL!G1812</f>
        <v/>
      </c>
      <c r="E1813" s="15" t="str">
        <f>DETAIL!H1812</f>
        <v/>
      </c>
      <c r="F1813" s="14" t="str">
        <f>DETAIL!I1812</f>
        <v/>
      </c>
      <c r="G1813" s="14" t="str">
        <f>DETAIL!F1812</f>
        <v/>
      </c>
    </row>
    <row r="1814" spans="3:7" ht="18" customHeight="1" x14ac:dyDescent="0.25">
      <c r="C1814" s="14">
        <f>DETAIL!E1813</f>
        <v>0</v>
      </c>
      <c r="D1814" s="15" t="str">
        <f>DETAIL!G1813</f>
        <v/>
      </c>
      <c r="E1814" s="15" t="str">
        <f>DETAIL!H1813</f>
        <v/>
      </c>
      <c r="F1814" s="14" t="str">
        <f>DETAIL!I1813</f>
        <v/>
      </c>
      <c r="G1814" s="14" t="str">
        <f>DETAIL!F1813</f>
        <v/>
      </c>
    </row>
    <row r="1815" spans="3:7" ht="18" customHeight="1" x14ac:dyDescent="0.25">
      <c r="C1815" s="14">
        <f>DETAIL!E1814</f>
        <v>0</v>
      </c>
      <c r="D1815" s="15" t="str">
        <f>DETAIL!G1814</f>
        <v/>
      </c>
      <c r="E1815" s="15" t="str">
        <f>DETAIL!H1814</f>
        <v/>
      </c>
      <c r="F1815" s="14" t="str">
        <f>DETAIL!I1814</f>
        <v/>
      </c>
      <c r="G1815" s="14" t="str">
        <f>DETAIL!F1814</f>
        <v/>
      </c>
    </row>
    <row r="1816" spans="3:7" ht="18" customHeight="1" x14ac:dyDescent="0.25">
      <c r="C1816" s="14">
        <f>DETAIL!E1815</f>
        <v>0</v>
      </c>
      <c r="D1816" s="15" t="str">
        <f>DETAIL!G1815</f>
        <v/>
      </c>
      <c r="E1816" s="15" t="str">
        <f>DETAIL!H1815</f>
        <v/>
      </c>
      <c r="F1816" s="14" t="str">
        <f>DETAIL!I1815</f>
        <v/>
      </c>
      <c r="G1816" s="14" t="str">
        <f>DETAIL!F1815</f>
        <v/>
      </c>
    </row>
    <row r="1817" spans="3:7" ht="18" customHeight="1" x14ac:dyDescent="0.25">
      <c r="C1817" s="14">
        <f>DETAIL!E1816</f>
        <v>0</v>
      </c>
      <c r="D1817" s="15" t="str">
        <f>DETAIL!G1816</f>
        <v/>
      </c>
      <c r="E1817" s="15" t="str">
        <f>DETAIL!H1816</f>
        <v/>
      </c>
      <c r="F1817" s="14" t="str">
        <f>DETAIL!I1816</f>
        <v/>
      </c>
      <c r="G1817" s="14" t="str">
        <f>DETAIL!F1816</f>
        <v/>
      </c>
    </row>
    <row r="1818" spans="3:7" ht="18" customHeight="1" x14ac:dyDescent="0.25">
      <c r="C1818" s="14">
        <f>DETAIL!E1817</f>
        <v>0</v>
      </c>
      <c r="D1818" s="15" t="str">
        <f>DETAIL!G1817</f>
        <v/>
      </c>
      <c r="E1818" s="15" t="str">
        <f>DETAIL!H1817</f>
        <v/>
      </c>
      <c r="F1818" s="14" t="str">
        <f>DETAIL!I1817</f>
        <v/>
      </c>
      <c r="G1818" s="14" t="str">
        <f>DETAIL!F1817</f>
        <v/>
      </c>
    </row>
    <row r="1819" spans="3:7" ht="18" customHeight="1" x14ac:dyDescent="0.25">
      <c r="C1819" s="14">
        <f>DETAIL!E1818</f>
        <v>0</v>
      </c>
      <c r="D1819" s="15" t="str">
        <f>DETAIL!G1818</f>
        <v/>
      </c>
      <c r="E1819" s="15" t="str">
        <f>DETAIL!H1818</f>
        <v/>
      </c>
      <c r="F1819" s="14" t="str">
        <f>DETAIL!I1818</f>
        <v/>
      </c>
      <c r="G1819" s="14" t="str">
        <f>DETAIL!F1818</f>
        <v/>
      </c>
    </row>
    <row r="1820" spans="3:7" ht="18" customHeight="1" x14ac:dyDescent="0.25">
      <c r="C1820" s="14">
        <f>DETAIL!E1819</f>
        <v>0</v>
      </c>
      <c r="D1820" s="15" t="str">
        <f>DETAIL!G1819</f>
        <v/>
      </c>
      <c r="E1820" s="15" t="str">
        <f>DETAIL!H1819</f>
        <v/>
      </c>
      <c r="F1820" s="14" t="str">
        <f>DETAIL!I1819</f>
        <v/>
      </c>
      <c r="G1820" s="14" t="str">
        <f>DETAIL!F1819</f>
        <v/>
      </c>
    </row>
    <row r="1821" spans="3:7" ht="18" customHeight="1" x14ac:dyDescent="0.25">
      <c r="C1821" s="14">
        <f>DETAIL!E1820</f>
        <v>0</v>
      </c>
      <c r="D1821" s="15" t="str">
        <f>DETAIL!G1820</f>
        <v/>
      </c>
      <c r="E1821" s="15" t="str">
        <f>DETAIL!H1820</f>
        <v/>
      </c>
      <c r="F1821" s="14" t="str">
        <f>DETAIL!I1820</f>
        <v/>
      </c>
      <c r="G1821" s="14" t="str">
        <f>DETAIL!F1820</f>
        <v/>
      </c>
    </row>
    <row r="1822" spans="3:7" ht="18" customHeight="1" x14ac:dyDescent="0.25">
      <c r="C1822" s="14">
        <f>DETAIL!E1821</f>
        <v>0</v>
      </c>
      <c r="D1822" s="15" t="str">
        <f>DETAIL!G1821</f>
        <v/>
      </c>
      <c r="E1822" s="15" t="str">
        <f>DETAIL!H1821</f>
        <v/>
      </c>
      <c r="F1822" s="14" t="str">
        <f>DETAIL!I1821</f>
        <v/>
      </c>
      <c r="G1822" s="14" t="str">
        <f>DETAIL!F1821</f>
        <v/>
      </c>
    </row>
    <row r="1823" spans="3:7" ht="18" customHeight="1" x14ac:dyDescent="0.25">
      <c r="C1823" s="14">
        <f>DETAIL!E1822</f>
        <v>0</v>
      </c>
      <c r="D1823" s="15" t="str">
        <f>DETAIL!G1822</f>
        <v/>
      </c>
      <c r="E1823" s="15" t="str">
        <f>DETAIL!H1822</f>
        <v/>
      </c>
      <c r="F1823" s="14" t="str">
        <f>DETAIL!I1822</f>
        <v/>
      </c>
      <c r="G1823" s="14" t="str">
        <f>DETAIL!F1822</f>
        <v/>
      </c>
    </row>
    <row r="1824" spans="3:7" ht="18" customHeight="1" x14ac:dyDescent="0.25">
      <c r="C1824" s="14">
        <f>DETAIL!E1823</f>
        <v>0</v>
      </c>
      <c r="D1824" s="15" t="str">
        <f>DETAIL!G1823</f>
        <v/>
      </c>
      <c r="E1824" s="15" t="str">
        <f>DETAIL!H1823</f>
        <v/>
      </c>
      <c r="F1824" s="14" t="str">
        <f>DETAIL!I1823</f>
        <v/>
      </c>
      <c r="G1824" s="14" t="str">
        <f>DETAIL!F1823</f>
        <v/>
      </c>
    </row>
    <row r="1825" spans="3:7" ht="18" customHeight="1" x14ac:dyDescent="0.25">
      <c r="C1825" s="14">
        <f>DETAIL!E1824</f>
        <v>0</v>
      </c>
      <c r="D1825" s="15" t="str">
        <f>DETAIL!G1824</f>
        <v/>
      </c>
      <c r="E1825" s="15" t="str">
        <f>DETAIL!H1824</f>
        <v/>
      </c>
      <c r="F1825" s="14" t="str">
        <f>DETAIL!I1824</f>
        <v/>
      </c>
      <c r="G1825" s="14" t="str">
        <f>DETAIL!F1824</f>
        <v/>
      </c>
    </row>
    <row r="1826" spans="3:7" ht="18" customHeight="1" x14ac:dyDescent="0.25">
      <c r="C1826" s="14">
        <f>DETAIL!E1825</f>
        <v>0</v>
      </c>
      <c r="D1826" s="15" t="str">
        <f>DETAIL!G1825</f>
        <v/>
      </c>
      <c r="E1826" s="15" t="str">
        <f>DETAIL!H1825</f>
        <v/>
      </c>
      <c r="F1826" s="14" t="str">
        <f>DETAIL!I1825</f>
        <v/>
      </c>
      <c r="G1826" s="14" t="str">
        <f>DETAIL!F1825</f>
        <v/>
      </c>
    </row>
    <row r="1827" spans="3:7" ht="18" customHeight="1" x14ac:dyDescent="0.25">
      <c r="C1827" s="14">
        <f>DETAIL!E1826</f>
        <v>0</v>
      </c>
      <c r="D1827" s="15" t="str">
        <f>DETAIL!G1826</f>
        <v/>
      </c>
      <c r="E1827" s="15" t="str">
        <f>DETAIL!H1826</f>
        <v/>
      </c>
      <c r="F1827" s="14" t="str">
        <f>DETAIL!I1826</f>
        <v/>
      </c>
      <c r="G1827" s="14" t="str">
        <f>DETAIL!F1826</f>
        <v/>
      </c>
    </row>
    <row r="1828" spans="3:7" ht="18" customHeight="1" x14ac:dyDescent="0.25">
      <c r="C1828" s="14">
        <f>DETAIL!E1827</f>
        <v>0</v>
      </c>
      <c r="D1828" s="15" t="str">
        <f>DETAIL!G1827</f>
        <v/>
      </c>
      <c r="E1828" s="15" t="str">
        <f>DETAIL!H1827</f>
        <v/>
      </c>
      <c r="F1828" s="14" t="str">
        <f>DETAIL!I1827</f>
        <v/>
      </c>
      <c r="G1828" s="14" t="str">
        <f>DETAIL!F1827</f>
        <v/>
      </c>
    </row>
    <row r="1829" spans="3:7" ht="18" customHeight="1" x14ac:dyDescent="0.25">
      <c r="C1829" s="14">
        <f>DETAIL!E1828</f>
        <v>0</v>
      </c>
      <c r="D1829" s="15" t="str">
        <f>DETAIL!G1828</f>
        <v/>
      </c>
      <c r="E1829" s="15" t="str">
        <f>DETAIL!H1828</f>
        <v/>
      </c>
      <c r="F1829" s="14" t="str">
        <f>DETAIL!I1828</f>
        <v/>
      </c>
      <c r="G1829" s="14" t="str">
        <f>DETAIL!F1828</f>
        <v/>
      </c>
    </row>
    <row r="1830" spans="3:7" ht="18" customHeight="1" x14ac:dyDescent="0.25">
      <c r="C1830" s="14">
        <f>DETAIL!E1829</f>
        <v>0</v>
      </c>
      <c r="D1830" s="15" t="str">
        <f>DETAIL!G1829</f>
        <v/>
      </c>
      <c r="E1830" s="15" t="str">
        <f>DETAIL!H1829</f>
        <v/>
      </c>
      <c r="F1830" s="14" t="str">
        <f>DETAIL!I1829</f>
        <v/>
      </c>
      <c r="G1830" s="14" t="str">
        <f>DETAIL!F1829</f>
        <v/>
      </c>
    </row>
    <row r="1831" spans="3:7" ht="18" customHeight="1" x14ac:dyDescent="0.25">
      <c r="C1831" s="14">
        <f>DETAIL!E1830</f>
        <v>0</v>
      </c>
      <c r="D1831" s="15" t="str">
        <f>DETAIL!G1830</f>
        <v/>
      </c>
      <c r="E1831" s="15" t="str">
        <f>DETAIL!H1830</f>
        <v/>
      </c>
      <c r="F1831" s="14" t="str">
        <f>DETAIL!I1830</f>
        <v/>
      </c>
      <c r="G1831" s="14" t="str">
        <f>DETAIL!F1830</f>
        <v/>
      </c>
    </row>
    <row r="1832" spans="3:7" ht="18" customHeight="1" x14ac:dyDescent="0.25">
      <c r="C1832" s="14">
        <f>DETAIL!E1831</f>
        <v>0</v>
      </c>
      <c r="D1832" s="15" t="str">
        <f>DETAIL!G1831</f>
        <v/>
      </c>
      <c r="E1832" s="15" t="str">
        <f>DETAIL!H1831</f>
        <v/>
      </c>
      <c r="F1832" s="14" t="str">
        <f>DETAIL!I1831</f>
        <v/>
      </c>
      <c r="G1832" s="14" t="str">
        <f>DETAIL!F1831</f>
        <v/>
      </c>
    </row>
    <row r="1833" spans="3:7" ht="18" customHeight="1" x14ac:dyDescent="0.25">
      <c r="C1833" s="14">
        <f>DETAIL!E1832</f>
        <v>0</v>
      </c>
      <c r="D1833" s="15" t="str">
        <f>DETAIL!G1832</f>
        <v/>
      </c>
      <c r="E1833" s="15" t="str">
        <f>DETAIL!H1832</f>
        <v/>
      </c>
      <c r="F1833" s="14" t="str">
        <f>DETAIL!I1832</f>
        <v/>
      </c>
      <c r="G1833" s="14" t="str">
        <f>DETAIL!F1832</f>
        <v/>
      </c>
    </row>
    <row r="1834" spans="3:7" ht="18" customHeight="1" x14ac:dyDescent="0.25">
      <c r="C1834" s="14">
        <f>DETAIL!E1833</f>
        <v>0</v>
      </c>
      <c r="D1834" s="15" t="str">
        <f>DETAIL!G1833</f>
        <v/>
      </c>
      <c r="E1834" s="15" t="str">
        <f>DETAIL!H1833</f>
        <v/>
      </c>
      <c r="F1834" s="14" t="str">
        <f>DETAIL!I1833</f>
        <v/>
      </c>
      <c r="G1834" s="14" t="str">
        <f>DETAIL!F1833</f>
        <v/>
      </c>
    </row>
    <row r="1835" spans="3:7" ht="18" customHeight="1" x14ac:dyDescent="0.25">
      <c r="C1835" s="14">
        <f>DETAIL!E1834</f>
        <v>0</v>
      </c>
      <c r="D1835" s="15" t="str">
        <f>DETAIL!G1834</f>
        <v/>
      </c>
      <c r="E1835" s="15" t="str">
        <f>DETAIL!H1834</f>
        <v/>
      </c>
      <c r="F1835" s="14" t="str">
        <f>DETAIL!I1834</f>
        <v/>
      </c>
      <c r="G1835" s="14" t="str">
        <f>DETAIL!F1834</f>
        <v/>
      </c>
    </row>
    <row r="1836" spans="3:7" ht="18" customHeight="1" x14ac:dyDescent="0.25">
      <c r="C1836" s="14">
        <f>DETAIL!E1835</f>
        <v>0</v>
      </c>
      <c r="D1836" s="15" t="str">
        <f>DETAIL!G1835</f>
        <v/>
      </c>
      <c r="E1836" s="15" t="str">
        <f>DETAIL!H1835</f>
        <v/>
      </c>
      <c r="F1836" s="14" t="str">
        <f>DETAIL!I1835</f>
        <v/>
      </c>
      <c r="G1836" s="14" t="str">
        <f>DETAIL!F1835</f>
        <v/>
      </c>
    </row>
    <row r="1837" spans="3:7" ht="18" customHeight="1" x14ac:dyDescent="0.25">
      <c r="C1837" s="14">
        <f>DETAIL!E1836</f>
        <v>0</v>
      </c>
      <c r="D1837" s="15" t="str">
        <f>DETAIL!G1836</f>
        <v/>
      </c>
      <c r="E1837" s="15" t="str">
        <f>DETAIL!H1836</f>
        <v/>
      </c>
      <c r="F1837" s="14" t="str">
        <f>DETAIL!I1836</f>
        <v/>
      </c>
      <c r="G1837" s="14" t="str">
        <f>DETAIL!F1836</f>
        <v/>
      </c>
    </row>
    <row r="1838" spans="3:7" ht="18" customHeight="1" x14ac:dyDescent="0.25">
      <c r="C1838" s="14">
        <f>DETAIL!E1837</f>
        <v>0</v>
      </c>
      <c r="D1838" s="15" t="str">
        <f>DETAIL!G1837</f>
        <v/>
      </c>
      <c r="E1838" s="15" t="str">
        <f>DETAIL!H1837</f>
        <v/>
      </c>
      <c r="F1838" s="14" t="str">
        <f>DETAIL!I1837</f>
        <v/>
      </c>
      <c r="G1838" s="14" t="str">
        <f>DETAIL!F1837</f>
        <v/>
      </c>
    </row>
    <row r="1839" spans="3:7" ht="18" customHeight="1" x14ac:dyDescent="0.25">
      <c r="C1839" s="14">
        <f>DETAIL!E1838</f>
        <v>0</v>
      </c>
      <c r="D1839" s="15" t="str">
        <f>DETAIL!G1838</f>
        <v/>
      </c>
      <c r="E1839" s="15" t="str">
        <f>DETAIL!H1838</f>
        <v/>
      </c>
      <c r="F1839" s="14" t="str">
        <f>DETAIL!I1838</f>
        <v/>
      </c>
      <c r="G1839" s="14" t="str">
        <f>DETAIL!F1838</f>
        <v/>
      </c>
    </row>
    <row r="1840" spans="3:7" ht="18" customHeight="1" x14ac:dyDescent="0.25">
      <c r="C1840" s="14">
        <f>DETAIL!E1839</f>
        <v>0</v>
      </c>
      <c r="D1840" s="15" t="str">
        <f>DETAIL!G1839</f>
        <v/>
      </c>
      <c r="E1840" s="15" t="str">
        <f>DETAIL!H1839</f>
        <v/>
      </c>
      <c r="F1840" s="14" t="str">
        <f>DETAIL!I1839</f>
        <v/>
      </c>
      <c r="G1840" s="14" t="str">
        <f>DETAIL!F1839</f>
        <v/>
      </c>
    </row>
    <row r="1841" spans="3:7" ht="18" customHeight="1" x14ac:dyDescent="0.25">
      <c r="C1841" s="14">
        <f>DETAIL!E1840</f>
        <v>0</v>
      </c>
      <c r="D1841" s="15" t="str">
        <f>DETAIL!G1840</f>
        <v/>
      </c>
      <c r="E1841" s="15" t="str">
        <f>DETAIL!H1840</f>
        <v/>
      </c>
      <c r="F1841" s="14" t="str">
        <f>DETAIL!I1840</f>
        <v/>
      </c>
      <c r="G1841" s="14" t="str">
        <f>DETAIL!F1840</f>
        <v/>
      </c>
    </row>
    <row r="1842" spans="3:7" ht="18" customHeight="1" x14ac:dyDescent="0.25">
      <c r="C1842" s="14">
        <f>DETAIL!E1841</f>
        <v>0</v>
      </c>
      <c r="D1842" s="15" t="str">
        <f>DETAIL!G1841</f>
        <v/>
      </c>
      <c r="E1842" s="15" t="str">
        <f>DETAIL!H1841</f>
        <v/>
      </c>
      <c r="F1842" s="14" t="str">
        <f>DETAIL!I1841</f>
        <v/>
      </c>
      <c r="G1842" s="14" t="str">
        <f>DETAIL!F1841</f>
        <v/>
      </c>
    </row>
    <row r="1843" spans="3:7" ht="18" customHeight="1" x14ac:dyDescent="0.25">
      <c r="C1843" s="14">
        <f>DETAIL!E1842</f>
        <v>0</v>
      </c>
      <c r="D1843" s="15" t="str">
        <f>DETAIL!G1842</f>
        <v/>
      </c>
      <c r="E1843" s="15" t="str">
        <f>DETAIL!H1842</f>
        <v/>
      </c>
      <c r="F1843" s="14" t="str">
        <f>DETAIL!I1842</f>
        <v/>
      </c>
      <c r="G1843" s="14" t="str">
        <f>DETAIL!F1842</f>
        <v/>
      </c>
    </row>
    <row r="1844" spans="3:7" ht="18" customHeight="1" x14ac:dyDescent="0.25">
      <c r="C1844" s="14">
        <f>DETAIL!E1843</f>
        <v>0</v>
      </c>
      <c r="D1844" s="15" t="str">
        <f>DETAIL!G1843</f>
        <v/>
      </c>
      <c r="E1844" s="15" t="str">
        <f>DETAIL!H1843</f>
        <v/>
      </c>
      <c r="F1844" s="14" t="str">
        <f>DETAIL!I1843</f>
        <v/>
      </c>
      <c r="G1844" s="14" t="str">
        <f>DETAIL!F1843</f>
        <v/>
      </c>
    </row>
    <row r="1845" spans="3:7" ht="18" customHeight="1" x14ac:dyDescent="0.25">
      <c r="C1845" s="14">
        <f>DETAIL!E1844</f>
        <v>0</v>
      </c>
      <c r="D1845" s="15" t="str">
        <f>DETAIL!G1844</f>
        <v/>
      </c>
      <c r="E1845" s="15" t="str">
        <f>DETAIL!H1844</f>
        <v/>
      </c>
      <c r="F1845" s="14" t="str">
        <f>DETAIL!I1844</f>
        <v/>
      </c>
      <c r="G1845" s="14" t="str">
        <f>DETAIL!F1844</f>
        <v/>
      </c>
    </row>
    <row r="1846" spans="3:7" ht="18" customHeight="1" x14ac:dyDescent="0.25">
      <c r="C1846" s="14">
        <f>DETAIL!E1845</f>
        <v>0</v>
      </c>
      <c r="D1846" s="15" t="str">
        <f>DETAIL!G1845</f>
        <v/>
      </c>
      <c r="E1846" s="15" t="str">
        <f>DETAIL!H1845</f>
        <v/>
      </c>
      <c r="F1846" s="14" t="str">
        <f>DETAIL!I1845</f>
        <v/>
      </c>
      <c r="G1846" s="14" t="str">
        <f>DETAIL!F1845</f>
        <v/>
      </c>
    </row>
    <row r="1847" spans="3:7" ht="18" customHeight="1" x14ac:dyDescent="0.25">
      <c r="C1847" s="14">
        <f>DETAIL!E1846</f>
        <v>0</v>
      </c>
      <c r="D1847" s="15" t="str">
        <f>DETAIL!G1846</f>
        <v/>
      </c>
      <c r="E1847" s="15" t="str">
        <f>DETAIL!H1846</f>
        <v/>
      </c>
      <c r="F1847" s="14" t="str">
        <f>DETAIL!I1846</f>
        <v/>
      </c>
      <c r="G1847" s="14" t="str">
        <f>DETAIL!F1846</f>
        <v/>
      </c>
    </row>
    <row r="1848" spans="3:7" ht="18" customHeight="1" x14ac:dyDescent="0.25">
      <c r="C1848" s="14">
        <f>DETAIL!E1847</f>
        <v>0</v>
      </c>
      <c r="D1848" s="15" t="str">
        <f>DETAIL!G1847</f>
        <v/>
      </c>
      <c r="E1848" s="15" t="str">
        <f>DETAIL!H1847</f>
        <v/>
      </c>
      <c r="F1848" s="14" t="str">
        <f>DETAIL!I1847</f>
        <v/>
      </c>
      <c r="G1848" s="14" t="str">
        <f>DETAIL!F1847</f>
        <v/>
      </c>
    </row>
    <row r="1849" spans="3:7" ht="18" customHeight="1" x14ac:dyDescent="0.25">
      <c r="C1849" s="14">
        <f>DETAIL!E1848</f>
        <v>0</v>
      </c>
      <c r="D1849" s="15" t="str">
        <f>DETAIL!G1848</f>
        <v/>
      </c>
      <c r="E1849" s="15" t="str">
        <f>DETAIL!H1848</f>
        <v/>
      </c>
      <c r="F1849" s="14" t="str">
        <f>DETAIL!I1848</f>
        <v/>
      </c>
      <c r="G1849" s="14" t="str">
        <f>DETAIL!F1848</f>
        <v/>
      </c>
    </row>
    <row r="1850" spans="3:7" ht="18" customHeight="1" x14ac:dyDescent="0.25">
      <c r="C1850" s="14">
        <f>DETAIL!E1849</f>
        <v>0</v>
      </c>
      <c r="D1850" s="15" t="str">
        <f>DETAIL!G1849</f>
        <v/>
      </c>
      <c r="E1850" s="15" t="str">
        <f>DETAIL!H1849</f>
        <v/>
      </c>
      <c r="F1850" s="14" t="str">
        <f>DETAIL!I1849</f>
        <v/>
      </c>
      <c r="G1850" s="14" t="str">
        <f>DETAIL!F1849</f>
        <v/>
      </c>
    </row>
    <row r="1851" spans="3:7" ht="18" customHeight="1" x14ac:dyDescent="0.25">
      <c r="C1851" s="14">
        <f>DETAIL!E1850</f>
        <v>0</v>
      </c>
      <c r="D1851" s="15" t="str">
        <f>DETAIL!G1850</f>
        <v/>
      </c>
      <c r="E1851" s="15" t="str">
        <f>DETAIL!H1850</f>
        <v/>
      </c>
      <c r="F1851" s="14" t="str">
        <f>DETAIL!I1850</f>
        <v/>
      </c>
      <c r="G1851" s="14" t="str">
        <f>DETAIL!F1850</f>
        <v/>
      </c>
    </row>
    <row r="1852" spans="3:7" ht="18" customHeight="1" x14ac:dyDescent="0.25">
      <c r="C1852" s="14">
        <f>DETAIL!E1851</f>
        <v>0</v>
      </c>
      <c r="D1852" s="15" t="str">
        <f>DETAIL!G1851</f>
        <v/>
      </c>
      <c r="E1852" s="15" t="str">
        <f>DETAIL!H1851</f>
        <v/>
      </c>
      <c r="F1852" s="14" t="str">
        <f>DETAIL!I1851</f>
        <v/>
      </c>
      <c r="G1852" s="14" t="str">
        <f>DETAIL!F1851</f>
        <v/>
      </c>
    </row>
    <row r="1853" spans="3:7" ht="18" customHeight="1" x14ac:dyDescent="0.25">
      <c r="C1853" s="14">
        <f>DETAIL!E1852</f>
        <v>0</v>
      </c>
      <c r="D1853" s="15" t="str">
        <f>DETAIL!G1852</f>
        <v/>
      </c>
      <c r="E1853" s="15" t="str">
        <f>DETAIL!H1852</f>
        <v/>
      </c>
      <c r="F1853" s="14" t="str">
        <f>DETAIL!I1852</f>
        <v/>
      </c>
      <c r="G1853" s="14" t="str">
        <f>DETAIL!F1852</f>
        <v/>
      </c>
    </row>
    <row r="1854" spans="3:7" ht="18" customHeight="1" x14ac:dyDescent="0.25">
      <c r="C1854" s="14">
        <f>DETAIL!E1853</f>
        <v>0</v>
      </c>
      <c r="D1854" s="15" t="str">
        <f>DETAIL!G1853</f>
        <v/>
      </c>
      <c r="E1854" s="15" t="str">
        <f>DETAIL!H1853</f>
        <v/>
      </c>
      <c r="F1854" s="14" t="str">
        <f>DETAIL!I1853</f>
        <v/>
      </c>
      <c r="G1854" s="14" t="str">
        <f>DETAIL!F1853</f>
        <v/>
      </c>
    </row>
    <row r="1855" spans="3:7" ht="18" customHeight="1" x14ac:dyDescent="0.25">
      <c r="C1855" s="14">
        <f>DETAIL!E1854</f>
        <v>0</v>
      </c>
      <c r="D1855" s="15" t="str">
        <f>DETAIL!G1854</f>
        <v/>
      </c>
      <c r="E1855" s="15" t="str">
        <f>DETAIL!H1854</f>
        <v/>
      </c>
      <c r="F1855" s="14" t="str">
        <f>DETAIL!I1854</f>
        <v/>
      </c>
      <c r="G1855" s="14" t="str">
        <f>DETAIL!F1854</f>
        <v/>
      </c>
    </row>
    <row r="1856" spans="3:7" ht="18" customHeight="1" x14ac:dyDescent="0.25">
      <c r="C1856" s="14">
        <f>DETAIL!E1855</f>
        <v>0</v>
      </c>
      <c r="D1856" s="15" t="str">
        <f>DETAIL!G1855</f>
        <v/>
      </c>
      <c r="E1856" s="15" t="str">
        <f>DETAIL!H1855</f>
        <v/>
      </c>
      <c r="F1856" s="14" t="str">
        <f>DETAIL!I1855</f>
        <v/>
      </c>
      <c r="G1856" s="14" t="str">
        <f>DETAIL!F1855</f>
        <v/>
      </c>
    </row>
    <row r="1857" spans="3:7" ht="18" customHeight="1" x14ac:dyDescent="0.25">
      <c r="C1857" s="14">
        <f>DETAIL!E1856</f>
        <v>0</v>
      </c>
      <c r="D1857" s="15" t="str">
        <f>DETAIL!G1856</f>
        <v/>
      </c>
      <c r="E1857" s="15" t="str">
        <f>DETAIL!H1856</f>
        <v/>
      </c>
      <c r="F1857" s="14" t="str">
        <f>DETAIL!I1856</f>
        <v/>
      </c>
      <c r="G1857" s="14" t="str">
        <f>DETAIL!F1856</f>
        <v/>
      </c>
    </row>
    <row r="1858" spans="3:7" ht="18" customHeight="1" x14ac:dyDescent="0.25">
      <c r="C1858" s="14">
        <f>DETAIL!E1857</f>
        <v>0</v>
      </c>
      <c r="D1858" s="15" t="str">
        <f>DETAIL!G1857</f>
        <v/>
      </c>
      <c r="E1858" s="15" t="str">
        <f>DETAIL!H1857</f>
        <v/>
      </c>
      <c r="F1858" s="14" t="str">
        <f>DETAIL!I1857</f>
        <v/>
      </c>
      <c r="G1858" s="14" t="str">
        <f>DETAIL!F1857</f>
        <v/>
      </c>
    </row>
    <row r="1859" spans="3:7" ht="18" customHeight="1" x14ac:dyDescent="0.25">
      <c r="C1859" s="14">
        <f>DETAIL!E1858</f>
        <v>0</v>
      </c>
      <c r="D1859" s="15" t="str">
        <f>DETAIL!G1858</f>
        <v/>
      </c>
      <c r="E1859" s="15" t="str">
        <f>DETAIL!H1858</f>
        <v/>
      </c>
      <c r="F1859" s="14" t="str">
        <f>DETAIL!I1858</f>
        <v/>
      </c>
      <c r="G1859" s="14" t="str">
        <f>DETAIL!F1858</f>
        <v/>
      </c>
    </row>
    <row r="1860" spans="3:7" ht="18" customHeight="1" x14ac:dyDescent="0.25">
      <c r="C1860" s="14">
        <f>DETAIL!E1859</f>
        <v>0</v>
      </c>
      <c r="D1860" s="15" t="str">
        <f>DETAIL!G1859</f>
        <v/>
      </c>
      <c r="E1860" s="15" t="str">
        <f>DETAIL!H1859</f>
        <v/>
      </c>
      <c r="F1860" s="14" t="str">
        <f>DETAIL!I1859</f>
        <v/>
      </c>
      <c r="G1860" s="14" t="str">
        <f>DETAIL!F1859</f>
        <v/>
      </c>
    </row>
    <row r="1861" spans="3:7" ht="18" customHeight="1" x14ac:dyDescent="0.25">
      <c r="C1861" s="14">
        <f>DETAIL!E1860</f>
        <v>0</v>
      </c>
      <c r="D1861" s="15" t="str">
        <f>DETAIL!G1860</f>
        <v/>
      </c>
      <c r="E1861" s="15" t="str">
        <f>DETAIL!H1860</f>
        <v/>
      </c>
      <c r="F1861" s="14" t="str">
        <f>DETAIL!I1860</f>
        <v/>
      </c>
      <c r="G1861" s="14" t="str">
        <f>DETAIL!F1860</f>
        <v/>
      </c>
    </row>
    <row r="1862" spans="3:7" ht="18" customHeight="1" x14ac:dyDescent="0.25">
      <c r="C1862" s="14">
        <f>DETAIL!E1861</f>
        <v>0</v>
      </c>
      <c r="D1862" s="15" t="str">
        <f>DETAIL!G1861</f>
        <v/>
      </c>
      <c r="E1862" s="15" t="str">
        <f>DETAIL!H1861</f>
        <v/>
      </c>
      <c r="F1862" s="14" t="str">
        <f>DETAIL!I1861</f>
        <v/>
      </c>
      <c r="G1862" s="14" t="str">
        <f>DETAIL!F1861</f>
        <v/>
      </c>
    </row>
    <row r="1863" spans="3:7" ht="18" customHeight="1" x14ac:dyDescent="0.25">
      <c r="C1863" s="14">
        <f>DETAIL!E1862</f>
        <v>0</v>
      </c>
      <c r="D1863" s="15" t="str">
        <f>DETAIL!G1862</f>
        <v/>
      </c>
      <c r="E1863" s="15" t="str">
        <f>DETAIL!H1862</f>
        <v/>
      </c>
      <c r="F1863" s="14" t="str">
        <f>DETAIL!I1862</f>
        <v/>
      </c>
      <c r="G1863" s="14" t="str">
        <f>DETAIL!F1862</f>
        <v/>
      </c>
    </row>
    <row r="1864" spans="3:7" ht="18" customHeight="1" x14ac:dyDescent="0.25">
      <c r="C1864" s="14">
        <f>DETAIL!E1863</f>
        <v>0</v>
      </c>
      <c r="D1864" s="15" t="str">
        <f>DETAIL!G1863</f>
        <v/>
      </c>
      <c r="E1864" s="15" t="str">
        <f>DETAIL!H1863</f>
        <v/>
      </c>
      <c r="F1864" s="14" t="str">
        <f>DETAIL!I1863</f>
        <v/>
      </c>
      <c r="G1864" s="14" t="str">
        <f>DETAIL!F1863</f>
        <v/>
      </c>
    </row>
    <row r="1865" spans="3:7" ht="18" customHeight="1" x14ac:dyDescent="0.25">
      <c r="C1865" s="14">
        <f>DETAIL!E1864</f>
        <v>0</v>
      </c>
      <c r="D1865" s="15" t="str">
        <f>DETAIL!G1864</f>
        <v/>
      </c>
      <c r="E1865" s="15" t="str">
        <f>DETAIL!H1864</f>
        <v/>
      </c>
      <c r="F1865" s="14" t="str">
        <f>DETAIL!I1864</f>
        <v/>
      </c>
      <c r="G1865" s="14" t="str">
        <f>DETAIL!F1864</f>
        <v/>
      </c>
    </row>
    <row r="1866" spans="3:7" ht="18" customHeight="1" x14ac:dyDescent="0.25">
      <c r="C1866" s="14">
        <f>DETAIL!E1865</f>
        <v>0</v>
      </c>
      <c r="D1866" s="15" t="str">
        <f>DETAIL!G1865</f>
        <v/>
      </c>
      <c r="E1866" s="15" t="str">
        <f>DETAIL!H1865</f>
        <v/>
      </c>
      <c r="F1866" s="14" t="str">
        <f>DETAIL!I1865</f>
        <v/>
      </c>
      <c r="G1866" s="14" t="str">
        <f>DETAIL!F1865</f>
        <v/>
      </c>
    </row>
    <row r="1867" spans="3:7" ht="18" customHeight="1" x14ac:dyDescent="0.25">
      <c r="C1867" s="14">
        <f>DETAIL!E1866</f>
        <v>0</v>
      </c>
      <c r="D1867" s="15" t="str">
        <f>DETAIL!G1866</f>
        <v/>
      </c>
      <c r="E1867" s="15" t="str">
        <f>DETAIL!H1866</f>
        <v/>
      </c>
      <c r="F1867" s="14" t="str">
        <f>DETAIL!I1866</f>
        <v/>
      </c>
      <c r="G1867" s="14" t="str">
        <f>DETAIL!F1866</f>
        <v/>
      </c>
    </row>
    <row r="1868" spans="3:7" ht="18" customHeight="1" x14ac:dyDescent="0.25">
      <c r="C1868" s="14">
        <f>DETAIL!E1867</f>
        <v>0</v>
      </c>
      <c r="D1868" s="15" t="str">
        <f>DETAIL!G1867</f>
        <v/>
      </c>
      <c r="E1868" s="15" t="str">
        <f>DETAIL!H1867</f>
        <v/>
      </c>
      <c r="F1868" s="14" t="str">
        <f>DETAIL!I1867</f>
        <v/>
      </c>
      <c r="G1868" s="14" t="str">
        <f>DETAIL!F1867</f>
        <v/>
      </c>
    </row>
    <row r="1869" spans="3:7" ht="18" customHeight="1" x14ac:dyDescent="0.25">
      <c r="C1869" s="14">
        <f>DETAIL!E1868</f>
        <v>0</v>
      </c>
      <c r="D1869" s="15" t="str">
        <f>DETAIL!G1868</f>
        <v/>
      </c>
      <c r="E1869" s="15" t="str">
        <f>DETAIL!H1868</f>
        <v/>
      </c>
      <c r="F1869" s="14" t="str">
        <f>DETAIL!I1868</f>
        <v/>
      </c>
      <c r="G1869" s="14" t="str">
        <f>DETAIL!F1868</f>
        <v/>
      </c>
    </row>
    <row r="1870" spans="3:7" ht="18" customHeight="1" x14ac:dyDescent="0.25">
      <c r="C1870" s="14">
        <f>DETAIL!E1869</f>
        <v>0</v>
      </c>
      <c r="D1870" s="15" t="str">
        <f>DETAIL!G1869</f>
        <v/>
      </c>
      <c r="E1870" s="15" t="str">
        <f>DETAIL!H1869</f>
        <v/>
      </c>
      <c r="F1870" s="14" t="str">
        <f>DETAIL!I1869</f>
        <v/>
      </c>
      <c r="G1870" s="14" t="str">
        <f>DETAIL!F1869</f>
        <v/>
      </c>
    </row>
    <row r="1871" spans="3:7" ht="18" customHeight="1" x14ac:dyDescent="0.25">
      <c r="C1871" s="14">
        <f>DETAIL!E1870</f>
        <v>0</v>
      </c>
      <c r="D1871" s="15" t="str">
        <f>DETAIL!G1870</f>
        <v/>
      </c>
      <c r="E1871" s="15" t="str">
        <f>DETAIL!H1870</f>
        <v/>
      </c>
      <c r="F1871" s="14" t="str">
        <f>DETAIL!I1870</f>
        <v/>
      </c>
      <c r="G1871" s="14" t="str">
        <f>DETAIL!F1870</f>
        <v/>
      </c>
    </row>
    <row r="1872" spans="3:7" ht="18" customHeight="1" x14ac:dyDescent="0.25">
      <c r="C1872" s="14">
        <f>DETAIL!E1871</f>
        <v>0</v>
      </c>
      <c r="D1872" s="15" t="str">
        <f>DETAIL!G1871</f>
        <v/>
      </c>
      <c r="E1872" s="15" t="str">
        <f>DETAIL!H1871</f>
        <v/>
      </c>
      <c r="F1872" s="14" t="str">
        <f>DETAIL!I1871</f>
        <v/>
      </c>
      <c r="G1872" s="14" t="str">
        <f>DETAIL!F1871</f>
        <v/>
      </c>
    </row>
    <row r="1873" spans="3:7" ht="18" customHeight="1" x14ac:dyDescent="0.25">
      <c r="C1873" s="14">
        <f>DETAIL!E1872</f>
        <v>0</v>
      </c>
      <c r="D1873" s="15" t="str">
        <f>DETAIL!G1872</f>
        <v/>
      </c>
      <c r="E1873" s="15" t="str">
        <f>DETAIL!H1872</f>
        <v/>
      </c>
      <c r="F1873" s="14" t="str">
        <f>DETAIL!I1872</f>
        <v/>
      </c>
      <c r="G1873" s="14" t="str">
        <f>DETAIL!F1872</f>
        <v/>
      </c>
    </row>
    <row r="1874" spans="3:7" ht="18" customHeight="1" x14ac:dyDescent="0.25">
      <c r="C1874" s="14">
        <f>DETAIL!E1873</f>
        <v>0</v>
      </c>
      <c r="D1874" s="15" t="str">
        <f>DETAIL!G1873</f>
        <v/>
      </c>
      <c r="E1874" s="15" t="str">
        <f>DETAIL!H1873</f>
        <v/>
      </c>
      <c r="F1874" s="14" t="str">
        <f>DETAIL!I1873</f>
        <v/>
      </c>
      <c r="G1874" s="14" t="str">
        <f>DETAIL!F1873</f>
        <v/>
      </c>
    </row>
    <row r="1875" spans="3:7" ht="18" customHeight="1" x14ac:dyDescent="0.25">
      <c r="C1875" s="14">
        <f>DETAIL!E1874</f>
        <v>0</v>
      </c>
      <c r="D1875" s="15" t="str">
        <f>DETAIL!G1874</f>
        <v/>
      </c>
      <c r="E1875" s="15" t="str">
        <f>DETAIL!H1874</f>
        <v/>
      </c>
      <c r="F1875" s="14" t="str">
        <f>DETAIL!I1874</f>
        <v/>
      </c>
      <c r="G1875" s="14" t="str">
        <f>DETAIL!F1874</f>
        <v/>
      </c>
    </row>
    <row r="1876" spans="3:7" ht="18" customHeight="1" x14ac:dyDescent="0.25">
      <c r="C1876" s="14">
        <f>DETAIL!E1875</f>
        <v>0</v>
      </c>
      <c r="D1876" s="15" t="str">
        <f>DETAIL!G1875</f>
        <v/>
      </c>
      <c r="E1876" s="15" t="str">
        <f>DETAIL!H1875</f>
        <v/>
      </c>
      <c r="F1876" s="14" t="str">
        <f>DETAIL!I1875</f>
        <v/>
      </c>
      <c r="G1876" s="14" t="str">
        <f>DETAIL!F1875</f>
        <v/>
      </c>
    </row>
    <row r="1877" spans="3:7" ht="18" customHeight="1" x14ac:dyDescent="0.25">
      <c r="C1877" s="14">
        <f>DETAIL!E1876</f>
        <v>0</v>
      </c>
      <c r="D1877" s="15" t="str">
        <f>DETAIL!G1876</f>
        <v/>
      </c>
      <c r="E1877" s="15" t="str">
        <f>DETAIL!H1876</f>
        <v/>
      </c>
      <c r="F1877" s="14" t="str">
        <f>DETAIL!I1876</f>
        <v/>
      </c>
      <c r="G1877" s="14" t="str">
        <f>DETAIL!F1876</f>
        <v/>
      </c>
    </row>
    <row r="1878" spans="3:7" ht="18" customHeight="1" x14ac:dyDescent="0.25">
      <c r="C1878" s="14">
        <f>DETAIL!E1877</f>
        <v>0</v>
      </c>
      <c r="D1878" s="15" t="str">
        <f>DETAIL!G1877</f>
        <v/>
      </c>
      <c r="E1878" s="15" t="str">
        <f>DETAIL!H1877</f>
        <v/>
      </c>
      <c r="F1878" s="14" t="str">
        <f>DETAIL!I1877</f>
        <v/>
      </c>
      <c r="G1878" s="14" t="str">
        <f>DETAIL!F1877</f>
        <v/>
      </c>
    </row>
    <row r="1879" spans="3:7" ht="18" customHeight="1" x14ac:dyDescent="0.25">
      <c r="C1879" s="14">
        <f>DETAIL!E1878</f>
        <v>0</v>
      </c>
      <c r="D1879" s="15" t="str">
        <f>DETAIL!G1878</f>
        <v/>
      </c>
      <c r="E1879" s="15" t="str">
        <f>DETAIL!H1878</f>
        <v/>
      </c>
      <c r="F1879" s="14" t="str">
        <f>DETAIL!I1878</f>
        <v/>
      </c>
      <c r="G1879" s="14" t="str">
        <f>DETAIL!F1878</f>
        <v/>
      </c>
    </row>
    <row r="1880" spans="3:7" ht="18" customHeight="1" x14ac:dyDescent="0.25">
      <c r="C1880" s="14">
        <f>DETAIL!E1879</f>
        <v>0</v>
      </c>
      <c r="D1880" s="15" t="str">
        <f>DETAIL!G1879</f>
        <v/>
      </c>
      <c r="E1880" s="15" t="str">
        <f>DETAIL!H1879</f>
        <v/>
      </c>
      <c r="F1880" s="14" t="str">
        <f>DETAIL!I1879</f>
        <v/>
      </c>
      <c r="G1880" s="14" t="str">
        <f>DETAIL!F1879</f>
        <v/>
      </c>
    </row>
    <row r="1881" spans="3:7" ht="18" customHeight="1" x14ac:dyDescent="0.25">
      <c r="C1881" s="14">
        <f>DETAIL!E1880</f>
        <v>0</v>
      </c>
      <c r="D1881" s="15" t="str">
        <f>DETAIL!G1880</f>
        <v/>
      </c>
      <c r="E1881" s="15" t="str">
        <f>DETAIL!H1880</f>
        <v/>
      </c>
      <c r="F1881" s="14" t="str">
        <f>DETAIL!I1880</f>
        <v/>
      </c>
      <c r="G1881" s="14" t="str">
        <f>DETAIL!F1880</f>
        <v/>
      </c>
    </row>
    <row r="1882" spans="3:7" ht="18" customHeight="1" x14ac:dyDescent="0.25">
      <c r="C1882" s="14">
        <f>DETAIL!E1881</f>
        <v>0</v>
      </c>
      <c r="D1882" s="15" t="str">
        <f>DETAIL!G1881</f>
        <v/>
      </c>
      <c r="E1882" s="15" t="str">
        <f>DETAIL!H1881</f>
        <v/>
      </c>
      <c r="F1882" s="14" t="str">
        <f>DETAIL!I1881</f>
        <v/>
      </c>
      <c r="G1882" s="14" t="str">
        <f>DETAIL!F1881</f>
        <v/>
      </c>
    </row>
    <row r="1883" spans="3:7" ht="18" customHeight="1" x14ac:dyDescent="0.25">
      <c r="C1883" s="14">
        <f>DETAIL!E1882</f>
        <v>0</v>
      </c>
      <c r="D1883" s="15" t="str">
        <f>DETAIL!G1882</f>
        <v/>
      </c>
      <c r="E1883" s="15" t="str">
        <f>DETAIL!H1882</f>
        <v/>
      </c>
      <c r="F1883" s="14" t="str">
        <f>DETAIL!I1882</f>
        <v/>
      </c>
      <c r="G1883" s="14" t="str">
        <f>DETAIL!F1882</f>
        <v/>
      </c>
    </row>
    <row r="1884" spans="3:7" ht="18" customHeight="1" x14ac:dyDescent="0.25">
      <c r="C1884" s="14">
        <f>DETAIL!E1883</f>
        <v>0</v>
      </c>
      <c r="D1884" s="15" t="str">
        <f>DETAIL!G1883</f>
        <v/>
      </c>
      <c r="E1884" s="15" t="str">
        <f>DETAIL!H1883</f>
        <v/>
      </c>
      <c r="F1884" s="14" t="str">
        <f>DETAIL!I1883</f>
        <v/>
      </c>
      <c r="G1884" s="14" t="str">
        <f>DETAIL!F1883</f>
        <v/>
      </c>
    </row>
    <row r="1885" spans="3:7" ht="18" customHeight="1" x14ac:dyDescent="0.25">
      <c r="C1885" s="14">
        <f>DETAIL!E1884</f>
        <v>0</v>
      </c>
      <c r="D1885" s="15" t="str">
        <f>DETAIL!G1884</f>
        <v/>
      </c>
      <c r="E1885" s="15" t="str">
        <f>DETAIL!H1884</f>
        <v/>
      </c>
      <c r="F1885" s="14" t="str">
        <f>DETAIL!I1884</f>
        <v/>
      </c>
      <c r="G1885" s="14" t="str">
        <f>DETAIL!F1884</f>
        <v/>
      </c>
    </row>
    <row r="1886" spans="3:7" ht="18" customHeight="1" x14ac:dyDescent="0.25">
      <c r="C1886" s="14">
        <f>DETAIL!E1885</f>
        <v>0</v>
      </c>
      <c r="D1886" s="15" t="str">
        <f>DETAIL!G1885</f>
        <v/>
      </c>
      <c r="E1886" s="15" t="str">
        <f>DETAIL!H1885</f>
        <v/>
      </c>
      <c r="F1886" s="14" t="str">
        <f>DETAIL!I1885</f>
        <v/>
      </c>
      <c r="G1886" s="14" t="str">
        <f>DETAIL!F1885</f>
        <v/>
      </c>
    </row>
    <row r="1887" spans="3:7" ht="18" customHeight="1" x14ac:dyDescent="0.25">
      <c r="C1887" s="14">
        <f>DETAIL!E1886</f>
        <v>0</v>
      </c>
      <c r="D1887" s="15" t="str">
        <f>DETAIL!G1886</f>
        <v/>
      </c>
      <c r="E1887" s="15" t="str">
        <f>DETAIL!H1886</f>
        <v/>
      </c>
      <c r="F1887" s="14" t="str">
        <f>DETAIL!I1886</f>
        <v/>
      </c>
      <c r="G1887" s="14" t="str">
        <f>DETAIL!F1886</f>
        <v/>
      </c>
    </row>
    <row r="1888" spans="3:7" ht="18" customHeight="1" x14ac:dyDescent="0.25">
      <c r="C1888" s="14">
        <f>DETAIL!E1887</f>
        <v>0</v>
      </c>
      <c r="D1888" s="15" t="str">
        <f>DETAIL!G1887</f>
        <v/>
      </c>
      <c r="E1888" s="15" t="str">
        <f>DETAIL!H1887</f>
        <v/>
      </c>
      <c r="F1888" s="14" t="str">
        <f>DETAIL!I1887</f>
        <v/>
      </c>
      <c r="G1888" s="14" t="str">
        <f>DETAIL!F1887</f>
        <v/>
      </c>
    </row>
    <row r="1889" spans="3:7" ht="18" customHeight="1" x14ac:dyDescent="0.25">
      <c r="C1889" s="14">
        <f>DETAIL!E1888</f>
        <v>0</v>
      </c>
      <c r="D1889" s="15" t="str">
        <f>DETAIL!G1888</f>
        <v/>
      </c>
      <c r="E1889" s="15" t="str">
        <f>DETAIL!H1888</f>
        <v/>
      </c>
      <c r="F1889" s="14" t="str">
        <f>DETAIL!I1888</f>
        <v/>
      </c>
      <c r="G1889" s="14" t="str">
        <f>DETAIL!F1888</f>
        <v/>
      </c>
    </row>
    <row r="1890" spans="3:7" ht="18" customHeight="1" x14ac:dyDescent="0.25">
      <c r="C1890" s="14">
        <f>DETAIL!E1889</f>
        <v>0</v>
      </c>
      <c r="D1890" s="15" t="str">
        <f>DETAIL!G1889</f>
        <v/>
      </c>
      <c r="E1890" s="15" t="str">
        <f>DETAIL!H1889</f>
        <v/>
      </c>
      <c r="F1890" s="14" t="str">
        <f>DETAIL!I1889</f>
        <v/>
      </c>
      <c r="G1890" s="14" t="str">
        <f>DETAIL!F1889</f>
        <v/>
      </c>
    </row>
    <row r="1891" spans="3:7" ht="18" customHeight="1" x14ac:dyDescent="0.25">
      <c r="C1891" s="14">
        <f>DETAIL!E1890</f>
        <v>0</v>
      </c>
      <c r="D1891" s="15" t="str">
        <f>DETAIL!G1890</f>
        <v/>
      </c>
      <c r="E1891" s="15" t="str">
        <f>DETAIL!H1890</f>
        <v/>
      </c>
      <c r="F1891" s="14" t="str">
        <f>DETAIL!I1890</f>
        <v/>
      </c>
      <c r="G1891" s="14" t="str">
        <f>DETAIL!F1890</f>
        <v/>
      </c>
    </row>
    <row r="1892" spans="3:7" ht="18" customHeight="1" x14ac:dyDescent="0.25">
      <c r="C1892" s="14">
        <f>DETAIL!E1891</f>
        <v>0</v>
      </c>
      <c r="D1892" s="15" t="str">
        <f>DETAIL!G1891</f>
        <v/>
      </c>
      <c r="E1892" s="15" t="str">
        <f>DETAIL!H1891</f>
        <v/>
      </c>
      <c r="F1892" s="14" t="str">
        <f>DETAIL!I1891</f>
        <v/>
      </c>
      <c r="G1892" s="14" t="str">
        <f>DETAIL!F1891</f>
        <v/>
      </c>
    </row>
    <row r="1893" spans="3:7" ht="18" customHeight="1" x14ac:dyDescent="0.25">
      <c r="C1893" s="14">
        <f>DETAIL!E1892</f>
        <v>0</v>
      </c>
      <c r="D1893" s="15" t="str">
        <f>DETAIL!G1892</f>
        <v/>
      </c>
      <c r="E1893" s="15" t="str">
        <f>DETAIL!H1892</f>
        <v/>
      </c>
      <c r="F1893" s="14" t="str">
        <f>DETAIL!I1892</f>
        <v/>
      </c>
      <c r="G1893" s="14" t="str">
        <f>DETAIL!F1892</f>
        <v/>
      </c>
    </row>
    <row r="1894" spans="3:7" ht="18" customHeight="1" x14ac:dyDescent="0.25">
      <c r="C1894" s="14">
        <f>DETAIL!E1893</f>
        <v>0</v>
      </c>
      <c r="D1894" s="15" t="str">
        <f>DETAIL!G1893</f>
        <v/>
      </c>
      <c r="E1894" s="15" t="str">
        <f>DETAIL!H1893</f>
        <v/>
      </c>
      <c r="F1894" s="14" t="str">
        <f>DETAIL!I1893</f>
        <v/>
      </c>
      <c r="G1894" s="14" t="str">
        <f>DETAIL!F1893</f>
        <v/>
      </c>
    </row>
    <row r="1895" spans="3:7" ht="18" customHeight="1" x14ac:dyDescent="0.25">
      <c r="C1895" s="14">
        <f>DETAIL!E1894</f>
        <v>0</v>
      </c>
      <c r="D1895" s="15" t="str">
        <f>DETAIL!G1894</f>
        <v/>
      </c>
      <c r="E1895" s="15" t="str">
        <f>DETAIL!H1894</f>
        <v/>
      </c>
      <c r="F1895" s="14" t="str">
        <f>DETAIL!I1894</f>
        <v/>
      </c>
      <c r="G1895" s="14" t="str">
        <f>DETAIL!F1894</f>
        <v/>
      </c>
    </row>
    <row r="1896" spans="3:7" ht="18" customHeight="1" x14ac:dyDescent="0.25">
      <c r="C1896" s="14">
        <f>DETAIL!E1895</f>
        <v>0</v>
      </c>
      <c r="D1896" s="15" t="str">
        <f>DETAIL!G1895</f>
        <v/>
      </c>
      <c r="E1896" s="15" t="str">
        <f>DETAIL!H1895</f>
        <v/>
      </c>
      <c r="F1896" s="14" t="str">
        <f>DETAIL!I1895</f>
        <v/>
      </c>
      <c r="G1896" s="14" t="str">
        <f>DETAIL!F1895</f>
        <v/>
      </c>
    </row>
    <row r="1897" spans="3:7" ht="18" customHeight="1" x14ac:dyDescent="0.25">
      <c r="C1897" s="14">
        <f>DETAIL!E1896</f>
        <v>0</v>
      </c>
      <c r="D1897" s="15" t="str">
        <f>DETAIL!G1896</f>
        <v/>
      </c>
      <c r="E1897" s="15" t="str">
        <f>DETAIL!H1896</f>
        <v/>
      </c>
      <c r="F1897" s="14" t="str">
        <f>DETAIL!I1896</f>
        <v/>
      </c>
      <c r="G1897" s="14" t="str">
        <f>DETAIL!F1896</f>
        <v/>
      </c>
    </row>
    <row r="1898" spans="3:7" ht="18" customHeight="1" x14ac:dyDescent="0.25">
      <c r="C1898" s="14">
        <f>DETAIL!E1897</f>
        <v>0</v>
      </c>
      <c r="D1898" s="15" t="str">
        <f>DETAIL!G1897</f>
        <v/>
      </c>
      <c r="E1898" s="15" t="str">
        <f>DETAIL!H1897</f>
        <v/>
      </c>
      <c r="F1898" s="14" t="str">
        <f>DETAIL!I1897</f>
        <v/>
      </c>
      <c r="G1898" s="14" t="str">
        <f>DETAIL!F1897</f>
        <v/>
      </c>
    </row>
    <row r="1899" spans="3:7" ht="18" customHeight="1" x14ac:dyDescent="0.25">
      <c r="C1899" s="14">
        <f>DETAIL!E1898</f>
        <v>0</v>
      </c>
      <c r="D1899" s="15" t="str">
        <f>DETAIL!G1898</f>
        <v/>
      </c>
      <c r="E1899" s="15" t="str">
        <f>DETAIL!H1898</f>
        <v/>
      </c>
      <c r="F1899" s="14" t="str">
        <f>DETAIL!I1898</f>
        <v/>
      </c>
      <c r="G1899" s="14" t="str">
        <f>DETAIL!F1898</f>
        <v/>
      </c>
    </row>
    <row r="1900" spans="3:7" ht="18" customHeight="1" x14ac:dyDescent="0.25">
      <c r="C1900" s="14">
        <f>DETAIL!E1899</f>
        <v>0</v>
      </c>
      <c r="D1900" s="15" t="str">
        <f>DETAIL!G1899</f>
        <v/>
      </c>
      <c r="E1900" s="15" t="str">
        <f>DETAIL!H1899</f>
        <v/>
      </c>
      <c r="F1900" s="14" t="str">
        <f>DETAIL!I1899</f>
        <v/>
      </c>
      <c r="G1900" s="14" t="str">
        <f>DETAIL!F1899</f>
        <v/>
      </c>
    </row>
    <row r="1901" spans="3:7" ht="18" customHeight="1" x14ac:dyDescent="0.25">
      <c r="C1901" s="14">
        <f>DETAIL!E1900</f>
        <v>0</v>
      </c>
      <c r="D1901" s="15" t="str">
        <f>DETAIL!G1900</f>
        <v/>
      </c>
      <c r="E1901" s="15" t="str">
        <f>DETAIL!H1900</f>
        <v/>
      </c>
      <c r="F1901" s="14" t="str">
        <f>DETAIL!I1900</f>
        <v/>
      </c>
      <c r="G1901" s="14" t="str">
        <f>DETAIL!F1900</f>
        <v/>
      </c>
    </row>
    <row r="1902" spans="3:7" ht="18" customHeight="1" x14ac:dyDescent="0.25">
      <c r="C1902" s="14">
        <f>DETAIL!E1901</f>
        <v>0</v>
      </c>
      <c r="D1902" s="15" t="str">
        <f>DETAIL!G1901</f>
        <v/>
      </c>
      <c r="E1902" s="15" t="str">
        <f>DETAIL!H1901</f>
        <v/>
      </c>
      <c r="F1902" s="14" t="str">
        <f>DETAIL!I1901</f>
        <v/>
      </c>
      <c r="G1902" s="14" t="str">
        <f>DETAIL!F1901</f>
        <v/>
      </c>
    </row>
    <row r="1903" spans="3:7" ht="18" customHeight="1" x14ac:dyDescent="0.25">
      <c r="C1903" s="14">
        <f>DETAIL!E1902</f>
        <v>0</v>
      </c>
      <c r="D1903" s="15" t="str">
        <f>DETAIL!G1902</f>
        <v/>
      </c>
      <c r="E1903" s="15" t="str">
        <f>DETAIL!H1902</f>
        <v/>
      </c>
      <c r="F1903" s="14" t="str">
        <f>DETAIL!I1902</f>
        <v/>
      </c>
      <c r="G1903" s="14" t="str">
        <f>DETAIL!F1902</f>
        <v/>
      </c>
    </row>
    <row r="1904" spans="3:7" ht="18" customHeight="1" x14ac:dyDescent="0.25">
      <c r="C1904" s="14">
        <f>DETAIL!E1903</f>
        <v>0</v>
      </c>
      <c r="D1904" s="15" t="str">
        <f>DETAIL!G1903</f>
        <v/>
      </c>
      <c r="E1904" s="15" t="str">
        <f>DETAIL!H1903</f>
        <v/>
      </c>
      <c r="F1904" s="14" t="str">
        <f>DETAIL!I1903</f>
        <v/>
      </c>
      <c r="G1904" s="14" t="str">
        <f>DETAIL!F1903</f>
        <v/>
      </c>
    </row>
    <row r="1905" spans="3:7" ht="18" customHeight="1" x14ac:dyDescent="0.25">
      <c r="C1905" s="14">
        <f>DETAIL!E1904</f>
        <v>0</v>
      </c>
      <c r="D1905" s="15" t="str">
        <f>DETAIL!G1904</f>
        <v/>
      </c>
      <c r="E1905" s="15" t="str">
        <f>DETAIL!H1904</f>
        <v/>
      </c>
      <c r="F1905" s="14" t="str">
        <f>DETAIL!I1904</f>
        <v/>
      </c>
      <c r="G1905" s="14" t="str">
        <f>DETAIL!F1904</f>
        <v/>
      </c>
    </row>
    <row r="1906" spans="3:7" ht="18" customHeight="1" x14ac:dyDescent="0.25">
      <c r="C1906" s="14">
        <f>DETAIL!E1905</f>
        <v>0</v>
      </c>
      <c r="D1906" s="15" t="str">
        <f>DETAIL!G1905</f>
        <v/>
      </c>
      <c r="E1906" s="15" t="str">
        <f>DETAIL!H1905</f>
        <v/>
      </c>
      <c r="F1906" s="14" t="str">
        <f>DETAIL!I1905</f>
        <v/>
      </c>
      <c r="G1906" s="14" t="str">
        <f>DETAIL!F1905</f>
        <v/>
      </c>
    </row>
    <row r="1907" spans="3:7" ht="18" customHeight="1" x14ac:dyDescent="0.25">
      <c r="C1907" s="14">
        <f>DETAIL!E1906</f>
        <v>0</v>
      </c>
      <c r="D1907" s="15" t="str">
        <f>DETAIL!G1906</f>
        <v/>
      </c>
      <c r="E1907" s="15" t="str">
        <f>DETAIL!H1906</f>
        <v/>
      </c>
      <c r="F1907" s="14" t="str">
        <f>DETAIL!I1906</f>
        <v/>
      </c>
      <c r="G1907" s="14" t="str">
        <f>DETAIL!F1906</f>
        <v/>
      </c>
    </row>
    <row r="1908" spans="3:7" ht="18" customHeight="1" x14ac:dyDescent="0.25">
      <c r="C1908" s="14">
        <f>DETAIL!E1907</f>
        <v>0</v>
      </c>
      <c r="D1908" s="15" t="str">
        <f>DETAIL!G1907</f>
        <v/>
      </c>
      <c r="E1908" s="15" t="str">
        <f>DETAIL!H1907</f>
        <v/>
      </c>
      <c r="F1908" s="14" t="str">
        <f>DETAIL!I1907</f>
        <v/>
      </c>
      <c r="G1908" s="14" t="str">
        <f>DETAIL!F1907</f>
        <v/>
      </c>
    </row>
    <row r="1909" spans="3:7" ht="18" customHeight="1" x14ac:dyDescent="0.25">
      <c r="C1909" s="14">
        <f>DETAIL!E1908</f>
        <v>0</v>
      </c>
      <c r="D1909" s="15" t="str">
        <f>DETAIL!G1908</f>
        <v/>
      </c>
      <c r="E1909" s="15" t="str">
        <f>DETAIL!H1908</f>
        <v/>
      </c>
      <c r="F1909" s="14" t="str">
        <f>DETAIL!I1908</f>
        <v/>
      </c>
      <c r="G1909" s="14" t="str">
        <f>DETAIL!F1908</f>
        <v/>
      </c>
    </row>
    <row r="1910" spans="3:7" ht="18" customHeight="1" x14ac:dyDescent="0.25">
      <c r="C1910" s="14">
        <f>DETAIL!E1909</f>
        <v>0</v>
      </c>
      <c r="D1910" s="15" t="str">
        <f>DETAIL!G1909</f>
        <v/>
      </c>
      <c r="E1910" s="15" t="str">
        <f>DETAIL!H1909</f>
        <v/>
      </c>
      <c r="F1910" s="14" t="str">
        <f>DETAIL!I1909</f>
        <v/>
      </c>
      <c r="G1910" s="14" t="str">
        <f>DETAIL!F1909</f>
        <v/>
      </c>
    </row>
    <row r="1911" spans="3:7" ht="18" customHeight="1" x14ac:dyDescent="0.25">
      <c r="C1911" s="14">
        <f>DETAIL!E1910</f>
        <v>0</v>
      </c>
      <c r="D1911" s="15" t="str">
        <f>DETAIL!G1910</f>
        <v/>
      </c>
      <c r="E1911" s="15" t="str">
        <f>DETAIL!H1910</f>
        <v/>
      </c>
      <c r="F1911" s="14" t="str">
        <f>DETAIL!I1910</f>
        <v/>
      </c>
      <c r="G1911" s="14" t="str">
        <f>DETAIL!F1910</f>
        <v/>
      </c>
    </row>
    <row r="1912" spans="3:7" ht="18" customHeight="1" x14ac:dyDescent="0.25">
      <c r="C1912" s="14">
        <f>DETAIL!E1911</f>
        <v>0</v>
      </c>
      <c r="D1912" s="15" t="str">
        <f>DETAIL!G1911</f>
        <v/>
      </c>
      <c r="E1912" s="15" t="str">
        <f>DETAIL!H1911</f>
        <v/>
      </c>
      <c r="F1912" s="14" t="str">
        <f>DETAIL!I1911</f>
        <v/>
      </c>
      <c r="G1912" s="14" t="str">
        <f>DETAIL!F1911</f>
        <v/>
      </c>
    </row>
    <row r="1913" spans="3:7" ht="18" customHeight="1" x14ac:dyDescent="0.25">
      <c r="C1913" s="14">
        <f>DETAIL!E1912</f>
        <v>0</v>
      </c>
      <c r="D1913" s="15" t="str">
        <f>DETAIL!G1912</f>
        <v/>
      </c>
      <c r="E1913" s="15" t="str">
        <f>DETAIL!H1912</f>
        <v/>
      </c>
      <c r="F1913" s="14" t="str">
        <f>DETAIL!I1912</f>
        <v/>
      </c>
      <c r="G1913" s="14" t="str">
        <f>DETAIL!F1912</f>
        <v/>
      </c>
    </row>
    <row r="1914" spans="3:7" ht="18" customHeight="1" x14ac:dyDescent="0.25">
      <c r="C1914" s="14">
        <f>DETAIL!E1913</f>
        <v>0</v>
      </c>
      <c r="D1914" s="15" t="str">
        <f>DETAIL!G1913</f>
        <v/>
      </c>
      <c r="E1914" s="15" t="str">
        <f>DETAIL!H1913</f>
        <v/>
      </c>
      <c r="F1914" s="14" t="str">
        <f>DETAIL!I1913</f>
        <v/>
      </c>
      <c r="G1914" s="14" t="str">
        <f>DETAIL!F1913</f>
        <v/>
      </c>
    </row>
    <row r="1915" spans="3:7" ht="18" customHeight="1" x14ac:dyDescent="0.25">
      <c r="C1915" s="14">
        <f>DETAIL!E1914</f>
        <v>0</v>
      </c>
      <c r="D1915" s="15" t="str">
        <f>DETAIL!G1914</f>
        <v/>
      </c>
      <c r="E1915" s="15" t="str">
        <f>DETAIL!H1914</f>
        <v/>
      </c>
      <c r="F1915" s="14" t="str">
        <f>DETAIL!I1914</f>
        <v/>
      </c>
      <c r="G1915" s="14" t="str">
        <f>DETAIL!F1914</f>
        <v/>
      </c>
    </row>
    <row r="1916" spans="3:7" ht="18" customHeight="1" x14ac:dyDescent="0.25">
      <c r="C1916" s="14">
        <f>DETAIL!E1915</f>
        <v>0</v>
      </c>
      <c r="D1916" s="15" t="str">
        <f>DETAIL!G1915</f>
        <v/>
      </c>
      <c r="E1916" s="15" t="str">
        <f>DETAIL!H1915</f>
        <v/>
      </c>
      <c r="F1916" s="14" t="str">
        <f>DETAIL!I1915</f>
        <v/>
      </c>
      <c r="G1916" s="14" t="str">
        <f>DETAIL!F1915</f>
        <v/>
      </c>
    </row>
    <row r="1917" spans="3:7" ht="18" customHeight="1" x14ac:dyDescent="0.25">
      <c r="C1917" s="14">
        <f>DETAIL!E1916</f>
        <v>0</v>
      </c>
      <c r="D1917" s="15" t="str">
        <f>DETAIL!G1916</f>
        <v/>
      </c>
      <c r="E1917" s="15" t="str">
        <f>DETAIL!H1916</f>
        <v/>
      </c>
      <c r="F1917" s="14" t="str">
        <f>DETAIL!I1916</f>
        <v/>
      </c>
      <c r="G1917" s="14" t="str">
        <f>DETAIL!F1916</f>
        <v/>
      </c>
    </row>
    <row r="1918" spans="3:7" ht="18" customHeight="1" x14ac:dyDescent="0.25">
      <c r="C1918" s="14">
        <f>DETAIL!E1917</f>
        <v>0</v>
      </c>
      <c r="D1918" s="15" t="str">
        <f>DETAIL!G1917</f>
        <v/>
      </c>
      <c r="E1918" s="15" t="str">
        <f>DETAIL!H1917</f>
        <v/>
      </c>
      <c r="F1918" s="14" t="str">
        <f>DETAIL!I1917</f>
        <v/>
      </c>
      <c r="G1918" s="14" t="str">
        <f>DETAIL!F1917</f>
        <v/>
      </c>
    </row>
    <row r="1919" spans="3:7" ht="18" customHeight="1" x14ac:dyDescent="0.25">
      <c r="C1919" s="14">
        <f>DETAIL!E1918</f>
        <v>0</v>
      </c>
      <c r="D1919" s="15" t="str">
        <f>DETAIL!G1918</f>
        <v/>
      </c>
      <c r="E1919" s="15" t="str">
        <f>DETAIL!H1918</f>
        <v/>
      </c>
      <c r="F1919" s="14" t="str">
        <f>DETAIL!I1918</f>
        <v/>
      </c>
      <c r="G1919" s="14" t="str">
        <f>DETAIL!F1918</f>
        <v/>
      </c>
    </row>
    <row r="1920" spans="3:7" ht="18" customHeight="1" x14ac:dyDescent="0.25">
      <c r="C1920" s="14">
        <f>DETAIL!E1919</f>
        <v>0</v>
      </c>
      <c r="D1920" s="15" t="str">
        <f>DETAIL!G1919</f>
        <v/>
      </c>
      <c r="E1920" s="15" t="str">
        <f>DETAIL!H1919</f>
        <v/>
      </c>
      <c r="F1920" s="14" t="str">
        <f>DETAIL!I1919</f>
        <v/>
      </c>
      <c r="G1920" s="14" t="str">
        <f>DETAIL!F1919</f>
        <v/>
      </c>
    </row>
    <row r="1921" spans="3:7" ht="18" customHeight="1" x14ac:dyDescent="0.25">
      <c r="C1921" s="14">
        <f>DETAIL!E1920</f>
        <v>0</v>
      </c>
      <c r="D1921" s="15" t="str">
        <f>DETAIL!G1920</f>
        <v/>
      </c>
      <c r="E1921" s="15" t="str">
        <f>DETAIL!H1920</f>
        <v/>
      </c>
      <c r="F1921" s="14" t="str">
        <f>DETAIL!I1920</f>
        <v/>
      </c>
      <c r="G1921" s="14" t="str">
        <f>DETAIL!F1920</f>
        <v/>
      </c>
    </row>
    <row r="1922" spans="3:7" ht="18" customHeight="1" x14ac:dyDescent="0.25">
      <c r="C1922" s="14">
        <f>DETAIL!E1921</f>
        <v>0</v>
      </c>
      <c r="D1922" s="15" t="str">
        <f>DETAIL!G1921</f>
        <v/>
      </c>
      <c r="E1922" s="15" t="str">
        <f>DETAIL!H1921</f>
        <v/>
      </c>
      <c r="F1922" s="14" t="str">
        <f>DETAIL!I1921</f>
        <v/>
      </c>
      <c r="G1922" s="14" t="str">
        <f>DETAIL!F1921</f>
        <v/>
      </c>
    </row>
    <row r="1923" spans="3:7" ht="18" customHeight="1" x14ac:dyDescent="0.25">
      <c r="C1923" s="14">
        <f>DETAIL!E1922</f>
        <v>0</v>
      </c>
      <c r="D1923" s="15" t="str">
        <f>DETAIL!G1922</f>
        <v/>
      </c>
      <c r="E1923" s="15" t="str">
        <f>DETAIL!H1922</f>
        <v/>
      </c>
      <c r="F1923" s="14" t="str">
        <f>DETAIL!I1922</f>
        <v/>
      </c>
      <c r="G1923" s="14" t="str">
        <f>DETAIL!F1922</f>
        <v/>
      </c>
    </row>
    <row r="1924" spans="3:7" ht="18" customHeight="1" x14ac:dyDescent="0.25">
      <c r="C1924" s="14">
        <f>DETAIL!E1923</f>
        <v>0</v>
      </c>
      <c r="D1924" s="15" t="str">
        <f>DETAIL!G1923</f>
        <v/>
      </c>
      <c r="E1924" s="15" t="str">
        <f>DETAIL!H1923</f>
        <v/>
      </c>
      <c r="F1924" s="14" t="str">
        <f>DETAIL!I1923</f>
        <v/>
      </c>
      <c r="G1924" s="14" t="str">
        <f>DETAIL!F1923</f>
        <v/>
      </c>
    </row>
    <row r="1925" spans="3:7" ht="18" customHeight="1" x14ac:dyDescent="0.25">
      <c r="C1925" s="14">
        <f>DETAIL!E1924</f>
        <v>0</v>
      </c>
      <c r="D1925" s="15" t="str">
        <f>DETAIL!G1924</f>
        <v/>
      </c>
      <c r="E1925" s="15" t="str">
        <f>DETAIL!H1924</f>
        <v/>
      </c>
      <c r="F1925" s="14" t="str">
        <f>DETAIL!I1924</f>
        <v/>
      </c>
      <c r="G1925" s="14" t="str">
        <f>DETAIL!F1924</f>
        <v/>
      </c>
    </row>
    <row r="1926" spans="3:7" ht="18" customHeight="1" x14ac:dyDescent="0.25">
      <c r="C1926" s="14">
        <f>DETAIL!E1925</f>
        <v>0</v>
      </c>
      <c r="D1926" s="15" t="str">
        <f>DETAIL!G1925</f>
        <v/>
      </c>
      <c r="E1926" s="15" t="str">
        <f>DETAIL!H1925</f>
        <v/>
      </c>
      <c r="F1926" s="14" t="str">
        <f>DETAIL!I1925</f>
        <v/>
      </c>
      <c r="G1926" s="14" t="str">
        <f>DETAIL!F1925</f>
        <v/>
      </c>
    </row>
    <row r="1927" spans="3:7" ht="18" customHeight="1" x14ac:dyDescent="0.25">
      <c r="C1927" s="14">
        <f>DETAIL!E1926</f>
        <v>0</v>
      </c>
      <c r="D1927" s="15" t="str">
        <f>DETAIL!G1926</f>
        <v/>
      </c>
      <c r="E1927" s="15" t="str">
        <f>DETAIL!H1926</f>
        <v/>
      </c>
      <c r="F1927" s="14" t="str">
        <f>DETAIL!I1926</f>
        <v/>
      </c>
      <c r="G1927" s="14" t="str">
        <f>DETAIL!F1926</f>
        <v/>
      </c>
    </row>
    <row r="1928" spans="3:7" ht="18" customHeight="1" x14ac:dyDescent="0.25">
      <c r="C1928" s="14">
        <f>DETAIL!E1927</f>
        <v>0</v>
      </c>
      <c r="D1928" s="15" t="str">
        <f>DETAIL!G1927</f>
        <v/>
      </c>
      <c r="E1928" s="15" t="str">
        <f>DETAIL!H1927</f>
        <v/>
      </c>
      <c r="F1928" s="14" t="str">
        <f>DETAIL!I1927</f>
        <v/>
      </c>
      <c r="G1928" s="14" t="str">
        <f>DETAIL!F1927</f>
        <v/>
      </c>
    </row>
    <row r="1929" spans="3:7" ht="18" customHeight="1" x14ac:dyDescent="0.25">
      <c r="C1929" s="14">
        <f>DETAIL!E1928</f>
        <v>0</v>
      </c>
      <c r="D1929" s="15" t="str">
        <f>DETAIL!G1928</f>
        <v/>
      </c>
      <c r="E1929" s="15" t="str">
        <f>DETAIL!H1928</f>
        <v/>
      </c>
      <c r="F1929" s="14" t="str">
        <f>DETAIL!I1928</f>
        <v/>
      </c>
      <c r="G1929" s="14" t="str">
        <f>DETAIL!F1928</f>
        <v/>
      </c>
    </row>
    <row r="1930" spans="3:7" ht="18" customHeight="1" x14ac:dyDescent="0.25">
      <c r="C1930" s="14">
        <f>DETAIL!E1929</f>
        <v>0</v>
      </c>
      <c r="D1930" s="15" t="str">
        <f>DETAIL!G1929</f>
        <v/>
      </c>
      <c r="E1930" s="15" t="str">
        <f>DETAIL!H1929</f>
        <v/>
      </c>
      <c r="F1930" s="14" t="str">
        <f>DETAIL!I1929</f>
        <v/>
      </c>
      <c r="G1930" s="14" t="str">
        <f>DETAIL!F1929</f>
        <v/>
      </c>
    </row>
    <row r="1931" spans="3:7" ht="18" customHeight="1" x14ac:dyDescent="0.25">
      <c r="C1931" s="14">
        <f>DETAIL!E1930</f>
        <v>0</v>
      </c>
      <c r="D1931" s="15" t="str">
        <f>DETAIL!G1930</f>
        <v/>
      </c>
      <c r="E1931" s="15" t="str">
        <f>DETAIL!H1930</f>
        <v/>
      </c>
      <c r="F1931" s="14" t="str">
        <f>DETAIL!I1930</f>
        <v/>
      </c>
      <c r="G1931" s="14" t="str">
        <f>DETAIL!F1930</f>
        <v/>
      </c>
    </row>
    <row r="1932" spans="3:7" ht="18" customHeight="1" x14ac:dyDescent="0.25">
      <c r="C1932" s="14">
        <f>DETAIL!E1931</f>
        <v>0</v>
      </c>
      <c r="D1932" s="15" t="str">
        <f>DETAIL!G1931</f>
        <v/>
      </c>
      <c r="E1932" s="15" t="str">
        <f>DETAIL!H1931</f>
        <v/>
      </c>
      <c r="F1932" s="14" t="str">
        <f>DETAIL!I1931</f>
        <v/>
      </c>
      <c r="G1932" s="14" t="str">
        <f>DETAIL!F1931</f>
        <v/>
      </c>
    </row>
    <row r="1933" spans="3:7" ht="18" customHeight="1" x14ac:dyDescent="0.25">
      <c r="C1933" s="14">
        <f>DETAIL!E1932</f>
        <v>0</v>
      </c>
      <c r="D1933" s="15" t="str">
        <f>DETAIL!G1932</f>
        <v/>
      </c>
      <c r="E1933" s="15" t="str">
        <f>DETAIL!H1932</f>
        <v/>
      </c>
      <c r="F1933" s="14" t="str">
        <f>DETAIL!I1932</f>
        <v/>
      </c>
      <c r="G1933" s="14" t="str">
        <f>DETAIL!F1932</f>
        <v/>
      </c>
    </row>
    <row r="1934" spans="3:7" ht="18" customHeight="1" x14ac:dyDescent="0.25">
      <c r="C1934" s="14">
        <f>DETAIL!E1933</f>
        <v>0</v>
      </c>
      <c r="D1934" s="15" t="str">
        <f>DETAIL!G1933</f>
        <v/>
      </c>
      <c r="E1934" s="15" t="str">
        <f>DETAIL!H1933</f>
        <v/>
      </c>
      <c r="F1934" s="14" t="str">
        <f>DETAIL!I1933</f>
        <v/>
      </c>
      <c r="G1934" s="14" t="str">
        <f>DETAIL!F1933</f>
        <v/>
      </c>
    </row>
    <row r="1935" spans="3:7" ht="18" customHeight="1" x14ac:dyDescent="0.25">
      <c r="C1935" s="14">
        <f>DETAIL!E1934</f>
        <v>0</v>
      </c>
      <c r="D1935" s="15" t="str">
        <f>DETAIL!G1934</f>
        <v/>
      </c>
      <c r="E1935" s="15" t="str">
        <f>DETAIL!H1934</f>
        <v/>
      </c>
      <c r="F1935" s="14" t="str">
        <f>DETAIL!I1934</f>
        <v/>
      </c>
      <c r="G1935" s="14" t="str">
        <f>DETAIL!F1934</f>
        <v/>
      </c>
    </row>
    <row r="1936" spans="3:7" ht="18" customHeight="1" x14ac:dyDescent="0.25">
      <c r="C1936" s="14">
        <f>DETAIL!E1935</f>
        <v>0</v>
      </c>
      <c r="D1936" s="15" t="str">
        <f>DETAIL!G1935</f>
        <v/>
      </c>
      <c r="E1936" s="15" t="str">
        <f>DETAIL!H1935</f>
        <v/>
      </c>
      <c r="F1936" s="14" t="str">
        <f>DETAIL!I1935</f>
        <v/>
      </c>
      <c r="G1936" s="14" t="str">
        <f>DETAIL!F1935</f>
        <v/>
      </c>
    </row>
    <row r="1937" spans="3:7" ht="18" customHeight="1" x14ac:dyDescent="0.25">
      <c r="C1937" s="14">
        <f>DETAIL!E1936</f>
        <v>0</v>
      </c>
      <c r="D1937" s="15" t="str">
        <f>DETAIL!G1936</f>
        <v/>
      </c>
      <c r="E1937" s="15" t="str">
        <f>DETAIL!H1936</f>
        <v/>
      </c>
      <c r="F1937" s="14" t="str">
        <f>DETAIL!I1936</f>
        <v/>
      </c>
      <c r="G1937" s="14" t="str">
        <f>DETAIL!F1936</f>
        <v/>
      </c>
    </row>
    <row r="1938" spans="3:7" ht="18" customHeight="1" x14ac:dyDescent="0.25">
      <c r="C1938" s="14">
        <f>DETAIL!E1937</f>
        <v>0</v>
      </c>
      <c r="D1938" s="15" t="str">
        <f>DETAIL!G1937</f>
        <v/>
      </c>
      <c r="E1938" s="15" t="str">
        <f>DETAIL!H1937</f>
        <v/>
      </c>
      <c r="F1938" s="14" t="str">
        <f>DETAIL!I1937</f>
        <v/>
      </c>
      <c r="G1938" s="14" t="str">
        <f>DETAIL!F1937</f>
        <v/>
      </c>
    </row>
    <row r="1939" spans="3:7" ht="18" customHeight="1" x14ac:dyDescent="0.25">
      <c r="C1939" s="14">
        <f>DETAIL!E1938</f>
        <v>0</v>
      </c>
      <c r="D1939" s="15" t="str">
        <f>DETAIL!G1938</f>
        <v/>
      </c>
      <c r="E1939" s="15" t="str">
        <f>DETAIL!H1938</f>
        <v/>
      </c>
      <c r="F1939" s="14" t="str">
        <f>DETAIL!I1938</f>
        <v/>
      </c>
      <c r="G1939" s="14" t="str">
        <f>DETAIL!F1938</f>
        <v/>
      </c>
    </row>
    <row r="1940" spans="3:7" ht="18" customHeight="1" x14ac:dyDescent="0.25">
      <c r="C1940" s="14">
        <f>DETAIL!E1939</f>
        <v>0</v>
      </c>
      <c r="D1940" s="15" t="str">
        <f>DETAIL!G1939</f>
        <v/>
      </c>
      <c r="E1940" s="15" t="str">
        <f>DETAIL!H1939</f>
        <v/>
      </c>
      <c r="F1940" s="14" t="str">
        <f>DETAIL!I1939</f>
        <v/>
      </c>
      <c r="G1940" s="14" t="str">
        <f>DETAIL!F1939</f>
        <v/>
      </c>
    </row>
    <row r="1941" spans="3:7" ht="18" customHeight="1" x14ac:dyDescent="0.25">
      <c r="C1941" s="14">
        <f>DETAIL!E1940</f>
        <v>0</v>
      </c>
      <c r="D1941" s="15" t="str">
        <f>DETAIL!G1940</f>
        <v/>
      </c>
      <c r="E1941" s="15" t="str">
        <f>DETAIL!H1940</f>
        <v/>
      </c>
      <c r="F1941" s="14" t="str">
        <f>DETAIL!I1940</f>
        <v/>
      </c>
      <c r="G1941" s="14" t="str">
        <f>DETAIL!F1940</f>
        <v/>
      </c>
    </row>
    <row r="1942" spans="3:7" ht="18" customHeight="1" x14ac:dyDescent="0.25">
      <c r="C1942" s="14">
        <f>DETAIL!E1941</f>
        <v>0</v>
      </c>
      <c r="D1942" s="15" t="str">
        <f>DETAIL!G1941</f>
        <v/>
      </c>
      <c r="E1942" s="15" t="str">
        <f>DETAIL!H1941</f>
        <v/>
      </c>
      <c r="F1942" s="14" t="str">
        <f>DETAIL!I1941</f>
        <v/>
      </c>
      <c r="G1942" s="14" t="str">
        <f>DETAIL!F1941</f>
        <v/>
      </c>
    </row>
    <row r="1943" spans="3:7" ht="18" customHeight="1" x14ac:dyDescent="0.25">
      <c r="C1943" s="14">
        <f>DETAIL!E1942</f>
        <v>0</v>
      </c>
      <c r="D1943" s="15" t="str">
        <f>DETAIL!G1942</f>
        <v/>
      </c>
      <c r="E1943" s="15" t="str">
        <f>DETAIL!H1942</f>
        <v/>
      </c>
      <c r="F1943" s="14" t="str">
        <f>DETAIL!I1942</f>
        <v/>
      </c>
      <c r="G1943" s="14" t="str">
        <f>DETAIL!F1942</f>
        <v/>
      </c>
    </row>
    <row r="1944" spans="3:7" ht="18" customHeight="1" x14ac:dyDescent="0.25">
      <c r="C1944" s="14">
        <f>DETAIL!E1943</f>
        <v>0</v>
      </c>
      <c r="D1944" s="15" t="str">
        <f>DETAIL!G1943</f>
        <v/>
      </c>
      <c r="E1944" s="15" t="str">
        <f>DETAIL!H1943</f>
        <v/>
      </c>
      <c r="F1944" s="14" t="str">
        <f>DETAIL!I1943</f>
        <v/>
      </c>
      <c r="G1944" s="14" t="str">
        <f>DETAIL!F1943</f>
        <v/>
      </c>
    </row>
    <row r="1945" spans="3:7" ht="18" customHeight="1" x14ac:dyDescent="0.25">
      <c r="C1945" s="14">
        <f>DETAIL!E1944</f>
        <v>0</v>
      </c>
      <c r="D1945" s="15" t="str">
        <f>DETAIL!G1944</f>
        <v/>
      </c>
      <c r="E1945" s="15" t="str">
        <f>DETAIL!H1944</f>
        <v/>
      </c>
      <c r="F1945" s="14" t="str">
        <f>DETAIL!I1944</f>
        <v/>
      </c>
      <c r="G1945" s="14" t="str">
        <f>DETAIL!F1944</f>
        <v/>
      </c>
    </row>
    <row r="1946" spans="3:7" ht="18" customHeight="1" x14ac:dyDescent="0.25">
      <c r="C1946" s="14">
        <f>DETAIL!E1945</f>
        <v>0</v>
      </c>
      <c r="D1946" s="15" t="str">
        <f>DETAIL!G1945</f>
        <v/>
      </c>
      <c r="E1946" s="15" t="str">
        <f>DETAIL!H1945</f>
        <v/>
      </c>
      <c r="F1946" s="14" t="str">
        <f>DETAIL!I1945</f>
        <v/>
      </c>
      <c r="G1946" s="14" t="str">
        <f>DETAIL!F1945</f>
        <v/>
      </c>
    </row>
    <row r="1947" spans="3:7" ht="18" customHeight="1" x14ac:dyDescent="0.25">
      <c r="C1947" s="14">
        <f>DETAIL!E1946</f>
        <v>0</v>
      </c>
      <c r="D1947" s="15" t="str">
        <f>DETAIL!G1946</f>
        <v/>
      </c>
      <c r="E1947" s="15" t="str">
        <f>DETAIL!H1946</f>
        <v/>
      </c>
      <c r="F1947" s="14" t="str">
        <f>DETAIL!I1946</f>
        <v/>
      </c>
      <c r="G1947" s="14" t="str">
        <f>DETAIL!F1946</f>
        <v/>
      </c>
    </row>
    <row r="1948" spans="3:7" ht="18" customHeight="1" x14ac:dyDescent="0.25">
      <c r="C1948" s="14">
        <f>DETAIL!E1947</f>
        <v>0</v>
      </c>
      <c r="D1948" s="15" t="str">
        <f>DETAIL!G1947</f>
        <v/>
      </c>
      <c r="E1948" s="15" t="str">
        <f>DETAIL!H1947</f>
        <v/>
      </c>
      <c r="F1948" s="14" t="str">
        <f>DETAIL!I1947</f>
        <v/>
      </c>
      <c r="G1948" s="14" t="str">
        <f>DETAIL!F1947</f>
        <v/>
      </c>
    </row>
    <row r="1949" spans="3:7" ht="18" customHeight="1" x14ac:dyDescent="0.25">
      <c r="C1949" s="14">
        <f>DETAIL!E1948</f>
        <v>0</v>
      </c>
      <c r="D1949" s="15" t="str">
        <f>DETAIL!G1948</f>
        <v/>
      </c>
      <c r="E1949" s="15" t="str">
        <f>DETAIL!H1948</f>
        <v/>
      </c>
      <c r="F1949" s="14" t="str">
        <f>DETAIL!I1948</f>
        <v/>
      </c>
      <c r="G1949" s="14" t="str">
        <f>DETAIL!F1948</f>
        <v/>
      </c>
    </row>
    <row r="1950" spans="3:7" ht="18" customHeight="1" x14ac:dyDescent="0.25">
      <c r="C1950" s="14">
        <f>DETAIL!E1949</f>
        <v>0</v>
      </c>
      <c r="D1950" s="15" t="str">
        <f>DETAIL!G1949</f>
        <v/>
      </c>
      <c r="E1950" s="15" t="str">
        <f>DETAIL!H1949</f>
        <v/>
      </c>
      <c r="F1950" s="14" t="str">
        <f>DETAIL!I1949</f>
        <v/>
      </c>
      <c r="G1950" s="14" t="str">
        <f>DETAIL!F1949</f>
        <v/>
      </c>
    </row>
    <row r="1951" spans="3:7" ht="18" customHeight="1" x14ac:dyDescent="0.25">
      <c r="C1951" s="14">
        <f>DETAIL!E1950</f>
        <v>0</v>
      </c>
      <c r="D1951" s="15" t="str">
        <f>DETAIL!G1950</f>
        <v/>
      </c>
      <c r="E1951" s="15" t="str">
        <f>DETAIL!H1950</f>
        <v/>
      </c>
      <c r="F1951" s="14" t="str">
        <f>DETAIL!I1950</f>
        <v/>
      </c>
      <c r="G1951" s="14" t="str">
        <f>DETAIL!F1950</f>
        <v/>
      </c>
    </row>
    <row r="1952" spans="3:7" ht="18" customHeight="1" x14ac:dyDescent="0.25">
      <c r="C1952" s="14">
        <f>DETAIL!E1951</f>
        <v>0</v>
      </c>
      <c r="D1952" s="15" t="str">
        <f>DETAIL!G1951</f>
        <v/>
      </c>
      <c r="E1952" s="15" t="str">
        <f>DETAIL!H1951</f>
        <v/>
      </c>
      <c r="F1952" s="14" t="str">
        <f>DETAIL!I1951</f>
        <v/>
      </c>
      <c r="G1952" s="14" t="str">
        <f>DETAIL!F1951</f>
        <v/>
      </c>
    </row>
    <row r="1953" spans="3:7" ht="18" customHeight="1" x14ac:dyDescent="0.25">
      <c r="C1953" s="14">
        <f>DETAIL!E1952</f>
        <v>0</v>
      </c>
      <c r="D1953" s="15" t="str">
        <f>DETAIL!G1952</f>
        <v/>
      </c>
      <c r="E1953" s="15" t="str">
        <f>DETAIL!H1952</f>
        <v/>
      </c>
      <c r="F1953" s="14" t="str">
        <f>DETAIL!I1952</f>
        <v/>
      </c>
      <c r="G1953" s="14" t="str">
        <f>DETAIL!F1952</f>
        <v/>
      </c>
    </row>
    <row r="1954" spans="3:7" ht="18" customHeight="1" x14ac:dyDescent="0.25">
      <c r="C1954" s="14">
        <f>DETAIL!E1953</f>
        <v>0</v>
      </c>
      <c r="D1954" s="15" t="str">
        <f>DETAIL!G1953</f>
        <v/>
      </c>
      <c r="E1954" s="15" t="str">
        <f>DETAIL!H1953</f>
        <v/>
      </c>
      <c r="F1954" s="14" t="str">
        <f>DETAIL!I1953</f>
        <v/>
      </c>
      <c r="G1954" s="14" t="str">
        <f>DETAIL!F1953</f>
        <v/>
      </c>
    </row>
    <row r="1955" spans="3:7" ht="18" customHeight="1" x14ac:dyDescent="0.25">
      <c r="C1955" s="14">
        <f>DETAIL!E1954</f>
        <v>0</v>
      </c>
      <c r="D1955" s="15" t="str">
        <f>DETAIL!G1954</f>
        <v/>
      </c>
      <c r="E1955" s="15" t="str">
        <f>DETAIL!H1954</f>
        <v/>
      </c>
      <c r="F1955" s="14" t="str">
        <f>DETAIL!I1954</f>
        <v/>
      </c>
      <c r="G1955" s="14" t="str">
        <f>DETAIL!F1954</f>
        <v/>
      </c>
    </row>
    <row r="1956" spans="3:7" ht="18" customHeight="1" x14ac:dyDescent="0.25">
      <c r="C1956" s="14">
        <f>DETAIL!E1955</f>
        <v>0</v>
      </c>
      <c r="D1956" s="15" t="str">
        <f>DETAIL!G1955</f>
        <v/>
      </c>
      <c r="E1956" s="15" t="str">
        <f>DETAIL!H1955</f>
        <v/>
      </c>
      <c r="F1956" s="14" t="str">
        <f>DETAIL!I1955</f>
        <v/>
      </c>
      <c r="G1956" s="14" t="str">
        <f>DETAIL!F1955</f>
        <v/>
      </c>
    </row>
    <row r="1957" spans="3:7" ht="18" customHeight="1" x14ac:dyDescent="0.25">
      <c r="C1957" s="14">
        <f>DETAIL!E1956</f>
        <v>0</v>
      </c>
      <c r="D1957" s="15" t="str">
        <f>DETAIL!G1956</f>
        <v/>
      </c>
      <c r="E1957" s="15" t="str">
        <f>DETAIL!H1956</f>
        <v/>
      </c>
      <c r="F1957" s="14" t="str">
        <f>DETAIL!I1956</f>
        <v/>
      </c>
      <c r="G1957" s="14" t="str">
        <f>DETAIL!F1956</f>
        <v/>
      </c>
    </row>
    <row r="1958" spans="3:7" ht="18" customHeight="1" x14ac:dyDescent="0.25">
      <c r="C1958" s="14">
        <f>DETAIL!E1957</f>
        <v>0</v>
      </c>
      <c r="D1958" s="15" t="str">
        <f>DETAIL!G1957</f>
        <v/>
      </c>
      <c r="E1958" s="15" t="str">
        <f>DETAIL!H1957</f>
        <v/>
      </c>
      <c r="F1958" s="14" t="str">
        <f>DETAIL!I1957</f>
        <v/>
      </c>
      <c r="G1958" s="14" t="str">
        <f>DETAIL!F1957</f>
        <v/>
      </c>
    </row>
    <row r="1959" spans="3:7" ht="18" customHeight="1" x14ac:dyDescent="0.25">
      <c r="C1959" s="14">
        <f>DETAIL!E1958</f>
        <v>0</v>
      </c>
      <c r="D1959" s="15" t="str">
        <f>DETAIL!G1958</f>
        <v/>
      </c>
      <c r="E1959" s="15" t="str">
        <f>DETAIL!H1958</f>
        <v/>
      </c>
      <c r="F1959" s="14" t="str">
        <f>DETAIL!I1958</f>
        <v/>
      </c>
      <c r="G1959" s="14" t="str">
        <f>DETAIL!F1958</f>
        <v/>
      </c>
    </row>
    <row r="1960" spans="3:7" ht="18" customHeight="1" x14ac:dyDescent="0.25">
      <c r="C1960" s="14">
        <f>DETAIL!E1959</f>
        <v>0</v>
      </c>
      <c r="D1960" s="15" t="str">
        <f>DETAIL!G1959</f>
        <v/>
      </c>
      <c r="E1960" s="15" t="str">
        <f>DETAIL!H1959</f>
        <v/>
      </c>
      <c r="F1960" s="14" t="str">
        <f>DETAIL!I1959</f>
        <v/>
      </c>
      <c r="G1960" s="14" t="str">
        <f>DETAIL!F1959</f>
        <v/>
      </c>
    </row>
    <row r="1961" spans="3:7" ht="18" customHeight="1" x14ac:dyDescent="0.25">
      <c r="C1961" s="14">
        <f>DETAIL!E1960</f>
        <v>0</v>
      </c>
      <c r="D1961" s="15" t="str">
        <f>DETAIL!G1960</f>
        <v/>
      </c>
      <c r="E1961" s="15" t="str">
        <f>DETAIL!H1960</f>
        <v/>
      </c>
      <c r="F1961" s="14" t="str">
        <f>DETAIL!I1960</f>
        <v/>
      </c>
      <c r="G1961" s="14" t="str">
        <f>DETAIL!F1960</f>
        <v/>
      </c>
    </row>
    <row r="1962" spans="3:7" ht="18" customHeight="1" x14ac:dyDescent="0.25">
      <c r="C1962" s="14">
        <f>DETAIL!E1961</f>
        <v>0</v>
      </c>
      <c r="D1962" s="15" t="str">
        <f>DETAIL!G1961</f>
        <v/>
      </c>
      <c r="E1962" s="15" t="str">
        <f>DETAIL!H1961</f>
        <v/>
      </c>
      <c r="F1962" s="14" t="str">
        <f>DETAIL!I1961</f>
        <v/>
      </c>
      <c r="G1962" s="14" t="str">
        <f>DETAIL!F1961</f>
        <v/>
      </c>
    </row>
    <row r="1963" spans="3:7" ht="18" customHeight="1" x14ac:dyDescent="0.25">
      <c r="C1963" s="14">
        <f>DETAIL!E1962</f>
        <v>0</v>
      </c>
      <c r="D1963" s="15" t="str">
        <f>DETAIL!G1962</f>
        <v/>
      </c>
      <c r="E1963" s="15" t="str">
        <f>DETAIL!H1962</f>
        <v/>
      </c>
      <c r="F1963" s="14" t="str">
        <f>DETAIL!I1962</f>
        <v/>
      </c>
      <c r="G1963" s="14" t="str">
        <f>DETAIL!F1962</f>
        <v/>
      </c>
    </row>
    <row r="1964" spans="3:7" ht="18" customHeight="1" x14ac:dyDescent="0.25">
      <c r="C1964" s="14">
        <f>DETAIL!E1963</f>
        <v>0</v>
      </c>
      <c r="D1964" s="15" t="str">
        <f>DETAIL!G1963</f>
        <v/>
      </c>
      <c r="E1964" s="15" t="str">
        <f>DETAIL!H1963</f>
        <v/>
      </c>
      <c r="F1964" s="14" t="str">
        <f>DETAIL!I1963</f>
        <v/>
      </c>
      <c r="G1964" s="14" t="str">
        <f>DETAIL!F1963</f>
        <v/>
      </c>
    </row>
    <row r="1965" spans="3:7" ht="18" customHeight="1" x14ac:dyDescent="0.25">
      <c r="C1965" s="14">
        <f>DETAIL!E1964</f>
        <v>0</v>
      </c>
      <c r="D1965" s="15" t="str">
        <f>DETAIL!G1964</f>
        <v/>
      </c>
      <c r="E1965" s="15" t="str">
        <f>DETAIL!H1964</f>
        <v/>
      </c>
      <c r="F1965" s="14" t="str">
        <f>DETAIL!I1964</f>
        <v/>
      </c>
      <c r="G1965" s="14" t="str">
        <f>DETAIL!F1964</f>
        <v/>
      </c>
    </row>
    <row r="1966" spans="3:7" ht="18" customHeight="1" x14ac:dyDescent="0.25">
      <c r="C1966" s="14">
        <f>DETAIL!E1965</f>
        <v>0</v>
      </c>
      <c r="D1966" s="15" t="str">
        <f>DETAIL!G1965</f>
        <v/>
      </c>
      <c r="E1966" s="15" t="str">
        <f>DETAIL!H1965</f>
        <v/>
      </c>
      <c r="F1966" s="14" t="str">
        <f>DETAIL!I1965</f>
        <v/>
      </c>
      <c r="G1966" s="14" t="str">
        <f>DETAIL!F1965</f>
        <v/>
      </c>
    </row>
    <row r="1967" spans="3:7" ht="18" customHeight="1" x14ac:dyDescent="0.25">
      <c r="C1967" s="14">
        <f>DETAIL!E1966</f>
        <v>0</v>
      </c>
      <c r="D1967" s="15" t="str">
        <f>DETAIL!G1966</f>
        <v/>
      </c>
      <c r="E1967" s="15" t="str">
        <f>DETAIL!H1966</f>
        <v/>
      </c>
      <c r="F1967" s="14" t="str">
        <f>DETAIL!I1966</f>
        <v/>
      </c>
      <c r="G1967" s="14" t="str">
        <f>DETAIL!F1966</f>
        <v/>
      </c>
    </row>
    <row r="1968" spans="3:7" ht="18" customHeight="1" x14ac:dyDescent="0.25">
      <c r="C1968" s="14">
        <f>DETAIL!E1967</f>
        <v>0</v>
      </c>
      <c r="D1968" s="15" t="str">
        <f>DETAIL!G1967</f>
        <v/>
      </c>
      <c r="E1968" s="15" t="str">
        <f>DETAIL!H1967</f>
        <v/>
      </c>
      <c r="F1968" s="14" t="str">
        <f>DETAIL!I1967</f>
        <v/>
      </c>
      <c r="G1968" s="14" t="str">
        <f>DETAIL!F1967</f>
        <v/>
      </c>
    </row>
    <row r="1969" spans="3:7" ht="18" customHeight="1" x14ac:dyDescent="0.25">
      <c r="C1969" s="14">
        <f>DETAIL!E1968</f>
        <v>0</v>
      </c>
      <c r="D1969" s="15" t="str">
        <f>DETAIL!G1968</f>
        <v/>
      </c>
      <c r="E1969" s="15" t="str">
        <f>DETAIL!H1968</f>
        <v/>
      </c>
      <c r="F1969" s="14" t="str">
        <f>DETAIL!I1968</f>
        <v/>
      </c>
      <c r="G1969" s="14" t="str">
        <f>DETAIL!F1968</f>
        <v/>
      </c>
    </row>
    <row r="1970" spans="3:7" ht="18" customHeight="1" x14ac:dyDescent="0.25">
      <c r="C1970" s="14">
        <f>DETAIL!E1969</f>
        <v>0</v>
      </c>
      <c r="D1970" s="15" t="str">
        <f>DETAIL!G1969</f>
        <v/>
      </c>
      <c r="E1970" s="15" t="str">
        <f>DETAIL!H1969</f>
        <v/>
      </c>
      <c r="F1970" s="14" t="str">
        <f>DETAIL!I1969</f>
        <v/>
      </c>
      <c r="G1970" s="14" t="str">
        <f>DETAIL!F1969</f>
        <v/>
      </c>
    </row>
    <row r="1971" spans="3:7" ht="18" customHeight="1" x14ac:dyDescent="0.25">
      <c r="C1971" s="14">
        <f>DETAIL!E1970</f>
        <v>0</v>
      </c>
      <c r="D1971" s="15" t="str">
        <f>DETAIL!G1970</f>
        <v/>
      </c>
      <c r="E1971" s="15" t="str">
        <f>DETAIL!H1970</f>
        <v/>
      </c>
      <c r="F1971" s="14" t="str">
        <f>DETAIL!I1970</f>
        <v/>
      </c>
      <c r="G1971" s="14" t="str">
        <f>DETAIL!F1970</f>
        <v/>
      </c>
    </row>
    <row r="1972" spans="3:7" ht="18" customHeight="1" x14ac:dyDescent="0.25">
      <c r="C1972" s="14">
        <f>DETAIL!E1971</f>
        <v>0</v>
      </c>
      <c r="D1972" s="15" t="str">
        <f>DETAIL!G1971</f>
        <v/>
      </c>
      <c r="E1972" s="15" t="str">
        <f>DETAIL!H1971</f>
        <v/>
      </c>
      <c r="F1972" s="14" t="str">
        <f>DETAIL!I1971</f>
        <v/>
      </c>
      <c r="G1972" s="14" t="str">
        <f>DETAIL!F1971</f>
        <v/>
      </c>
    </row>
    <row r="1973" spans="3:7" ht="18" customHeight="1" x14ac:dyDescent="0.25">
      <c r="C1973" s="14">
        <f>DETAIL!E1972</f>
        <v>0</v>
      </c>
      <c r="D1973" s="15" t="str">
        <f>DETAIL!G1972</f>
        <v/>
      </c>
      <c r="E1973" s="15" t="str">
        <f>DETAIL!H1972</f>
        <v/>
      </c>
      <c r="F1973" s="14" t="str">
        <f>DETAIL!I1972</f>
        <v/>
      </c>
      <c r="G1973" s="14" t="str">
        <f>DETAIL!F1972</f>
        <v/>
      </c>
    </row>
    <row r="1974" spans="3:7" ht="18" customHeight="1" x14ac:dyDescent="0.25">
      <c r="C1974" s="14">
        <f>DETAIL!E1973</f>
        <v>0</v>
      </c>
      <c r="D1974" s="15" t="str">
        <f>DETAIL!G1973</f>
        <v/>
      </c>
      <c r="E1974" s="15" t="str">
        <f>DETAIL!H1973</f>
        <v/>
      </c>
      <c r="F1974" s="14" t="str">
        <f>DETAIL!I1973</f>
        <v/>
      </c>
      <c r="G1974" s="14" t="str">
        <f>DETAIL!F1973</f>
        <v/>
      </c>
    </row>
    <row r="1975" spans="3:7" ht="18" customHeight="1" x14ac:dyDescent="0.25">
      <c r="C1975" s="14">
        <f>DETAIL!E1974</f>
        <v>0</v>
      </c>
      <c r="D1975" s="15" t="str">
        <f>DETAIL!G1974</f>
        <v/>
      </c>
      <c r="E1975" s="15" t="str">
        <f>DETAIL!H1974</f>
        <v/>
      </c>
      <c r="F1975" s="14" t="str">
        <f>DETAIL!I1974</f>
        <v/>
      </c>
      <c r="G1975" s="14" t="str">
        <f>DETAIL!F1974</f>
        <v/>
      </c>
    </row>
    <row r="1976" spans="3:7" ht="18" customHeight="1" x14ac:dyDescent="0.25">
      <c r="C1976" s="14">
        <f>DETAIL!E1975</f>
        <v>0</v>
      </c>
      <c r="D1976" s="15" t="str">
        <f>DETAIL!G1975</f>
        <v/>
      </c>
      <c r="E1976" s="15" t="str">
        <f>DETAIL!H1975</f>
        <v/>
      </c>
      <c r="F1976" s="14" t="str">
        <f>DETAIL!I1975</f>
        <v/>
      </c>
      <c r="G1976" s="14" t="str">
        <f>DETAIL!F1975</f>
        <v/>
      </c>
    </row>
    <row r="1977" spans="3:7" ht="18" customHeight="1" x14ac:dyDescent="0.25">
      <c r="C1977" s="14">
        <f>DETAIL!E1976</f>
        <v>0</v>
      </c>
      <c r="D1977" s="15" t="str">
        <f>DETAIL!G1976</f>
        <v/>
      </c>
      <c r="E1977" s="15" t="str">
        <f>DETAIL!H1976</f>
        <v/>
      </c>
      <c r="F1977" s="14" t="str">
        <f>DETAIL!I1976</f>
        <v/>
      </c>
      <c r="G1977" s="14" t="str">
        <f>DETAIL!F1976</f>
        <v/>
      </c>
    </row>
    <row r="1978" spans="3:7" ht="18" customHeight="1" x14ac:dyDescent="0.25">
      <c r="C1978" s="14">
        <f>DETAIL!E1977</f>
        <v>0</v>
      </c>
      <c r="D1978" s="15" t="str">
        <f>DETAIL!G1977</f>
        <v/>
      </c>
      <c r="E1978" s="15" t="str">
        <f>DETAIL!H1977</f>
        <v/>
      </c>
      <c r="F1978" s="14" t="str">
        <f>DETAIL!I1977</f>
        <v/>
      </c>
      <c r="G1978" s="14" t="str">
        <f>DETAIL!F1977</f>
        <v/>
      </c>
    </row>
    <row r="1979" spans="3:7" ht="18" customHeight="1" x14ac:dyDescent="0.25">
      <c r="C1979" s="14">
        <f>DETAIL!E1978</f>
        <v>0</v>
      </c>
      <c r="D1979" s="15" t="str">
        <f>DETAIL!G1978</f>
        <v/>
      </c>
      <c r="E1979" s="15" t="str">
        <f>DETAIL!H1978</f>
        <v/>
      </c>
      <c r="F1979" s="14" t="str">
        <f>DETAIL!I1978</f>
        <v/>
      </c>
      <c r="G1979" s="14" t="str">
        <f>DETAIL!F1978</f>
        <v/>
      </c>
    </row>
    <row r="1980" spans="3:7" ht="18" customHeight="1" x14ac:dyDescent="0.25">
      <c r="C1980" s="14">
        <f>DETAIL!E1979</f>
        <v>0</v>
      </c>
      <c r="D1980" s="15" t="str">
        <f>DETAIL!G1979</f>
        <v/>
      </c>
      <c r="E1980" s="15" t="str">
        <f>DETAIL!H1979</f>
        <v/>
      </c>
      <c r="F1980" s="14" t="str">
        <f>DETAIL!I1979</f>
        <v/>
      </c>
      <c r="G1980" s="14" t="str">
        <f>DETAIL!F1979</f>
        <v/>
      </c>
    </row>
    <row r="1981" spans="3:7" ht="18" customHeight="1" x14ac:dyDescent="0.25">
      <c r="C1981" s="14">
        <f>DETAIL!E1980</f>
        <v>0</v>
      </c>
      <c r="D1981" s="15" t="str">
        <f>DETAIL!G1980</f>
        <v/>
      </c>
      <c r="E1981" s="15" t="str">
        <f>DETAIL!H1980</f>
        <v/>
      </c>
      <c r="F1981" s="14" t="str">
        <f>DETAIL!I1980</f>
        <v/>
      </c>
      <c r="G1981" s="14" t="str">
        <f>DETAIL!F1980</f>
        <v/>
      </c>
    </row>
    <row r="1982" spans="3:7" ht="18" customHeight="1" x14ac:dyDescent="0.25">
      <c r="C1982" s="14">
        <f>DETAIL!E1981</f>
        <v>0</v>
      </c>
      <c r="D1982" s="15" t="str">
        <f>DETAIL!G1981</f>
        <v/>
      </c>
      <c r="E1982" s="15" t="str">
        <f>DETAIL!H1981</f>
        <v/>
      </c>
      <c r="F1982" s="14" t="str">
        <f>DETAIL!I1981</f>
        <v/>
      </c>
      <c r="G1982" s="14" t="str">
        <f>DETAIL!F1981</f>
        <v/>
      </c>
    </row>
    <row r="1983" spans="3:7" ht="18" customHeight="1" x14ac:dyDescent="0.25">
      <c r="C1983" s="14">
        <f>DETAIL!E1982</f>
        <v>0</v>
      </c>
      <c r="D1983" s="15" t="str">
        <f>DETAIL!G1982</f>
        <v/>
      </c>
      <c r="E1983" s="15" t="str">
        <f>DETAIL!H1982</f>
        <v/>
      </c>
      <c r="F1983" s="14" t="str">
        <f>DETAIL!I1982</f>
        <v/>
      </c>
      <c r="G1983" s="14" t="str">
        <f>DETAIL!F1982</f>
        <v/>
      </c>
    </row>
    <row r="1984" spans="3:7" ht="18" customHeight="1" x14ac:dyDescent="0.25">
      <c r="C1984" s="14">
        <f>DETAIL!E1983</f>
        <v>0</v>
      </c>
      <c r="D1984" s="15" t="str">
        <f>DETAIL!G1983</f>
        <v/>
      </c>
      <c r="E1984" s="15" t="str">
        <f>DETAIL!H1983</f>
        <v/>
      </c>
      <c r="F1984" s="14" t="str">
        <f>DETAIL!I1983</f>
        <v/>
      </c>
      <c r="G1984" s="14" t="str">
        <f>DETAIL!F1983</f>
        <v/>
      </c>
    </row>
    <row r="1985" spans="3:7" ht="18" customHeight="1" x14ac:dyDescent="0.25">
      <c r="C1985" s="14">
        <f>DETAIL!E1984</f>
        <v>0</v>
      </c>
      <c r="D1985" s="15" t="str">
        <f>DETAIL!G1984</f>
        <v/>
      </c>
      <c r="E1985" s="15" t="str">
        <f>DETAIL!H1984</f>
        <v/>
      </c>
      <c r="F1985" s="14" t="str">
        <f>DETAIL!I1984</f>
        <v/>
      </c>
      <c r="G1985" s="14" t="str">
        <f>DETAIL!F1984</f>
        <v/>
      </c>
    </row>
    <row r="1986" spans="3:7" ht="18" customHeight="1" x14ac:dyDescent="0.25">
      <c r="C1986" s="14">
        <f>DETAIL!E1985</f>
        <v>0</v>
      </c>
      <c r="D1986" s="15" t="str">
        <f>DETAIL!G1985</f>
        <v/>
      </c>
      <c r="E1986" s="15" t="str">
        <f>DETAIL!H1985</f>
        <v/>
      </c>
      <c r="F1986" s="14" t="str">
        <f>DETAIL!I1985</f>
        <v/>
      </c>
      <c r="G1986" s="14" t="str">
        <f>DETAIL!F1985</f>
        <v/>
      </c>
    </row>
    <row r="1987" spans="3:7" ht="18" customHeight="1" x14ac:dyDescent="0.25">
      <c r="C1987" s="14">
        <f>DETAIL!E1986</f>
        <v>0</v>
      </c>
      <c r="D1987" s="15" t="str">
        <f>DETAIL!G1986</f>
        <v/>
      </c>
      <c r="E1987" s="15" t="str">
        <f>DETAIL!H1986</f>
        <v/>
      </c>
      <c r="F1987" s="14" t="str">
        <f>DETAIL!I1986</f>
        <v/>
      </c>
      <c r="G1987" s="14" t="str">
        <f>DETAIL!F1986</f>
        <v/>
      </c>
    </row>
    <row r="1988" spans="3:7" ht="18" customHeight="1" x14ac:dyDescent="0.25">
      <c r="C1988" s="14">
        <f>DETAIL!E1987</f>
        <v>0</v>
      </c>
      <c r="D1988" s="15" t="str">
        <f>DETAIL!G1987</f>
        <v/>
      </c>
      <c r="E1988" s="15" t="str">
        <f>DETAIL!H1987</f>
        <v/>
      </c>
      <c r="F1988" s="14" t="str">
        <f>DETAIL!I1987</f>
        <v/>
      </c>
      <c r="G1988" s="14" t="str">
        <f>DETAIL!F1987</f>
        <v/>
      </c>
    </row>
    <row r="1989" spans="3:7" ht="18" customHeight="1" x14ac:dyDescent="0.25">
      <c r="C1989" s="14">
        <f>DETAIL!E1988</f>
        <v>0</v>
      </c>
      <c r="D1989" s="15" t="str">
        <f>DETAIL!G1988</f>
        <v/>
      </c>
      <c r="E1989" s="15" t="str">
        <f>DETAIL!H1988</f>
        <v/>
      </c>
      <c r="F1989" s="14" t="str">
        <f>DETAIL!I1988</f>
        <v/>
      </c>
      <c r="G1989" s="14" t="str">
        <f>DETAIL!F1988</f>
        <v/>
      </c>
    </row>
    <row r="1990" spans="3:7" ht="18" customHeight="1" x14ac:dyDescent="0.25">
      <c r="C1990" s="14">
        <f>DETAIL!E1989</f>
        <v>0</v>
      </c>
      <c r="D1990" s="15" t="str">
        <f>DETAIL!G1989</f>
        <v/>
      </c>
      <c r="E1990" s="15" t="str">
        <f>DETAIL!H1989</f>
        <v/>
      </c>
      <c r="F1990" s="14" t="str">
        <f>DETAIL!I1989</f>
        <v/>
      </c>
      <c r="G1990" s="14" t="str">
        <f>DETAIL!F1989</f>
        <v/>
      </c>
    </row>
    <row r="1991" spans="3:7" ht="18" customHeight="1" x14ac:dyDescent="0.25">
      <c r="C1991" s="14">
        <f>DETAIL!E1990</f>
        <v>0</v>
      </c>
      <c r="D1991" s="15" t="str">
        <f>DETAIL!G1990</f>
        <v/>
      </c>
      <c r="E1991" s="15" t="str">
        <f>DETAIL!H1990</f>
        <v/>
      </c>
      <c r="F1991" s="14" t="str">
        <f>DETAIL!I1990</f>
        <v/>
      </c>
      <c r="G1991" s="14" t="str">
        <f>DETAIL!F1990</f>
        <v/>
      </c>
    </row>
    <row r="1992" spans="3:7" ht="18" customHeight="1" x14ac:dyDescent="0.25">
      <c r="C1992" s="14">
        <f>DETAIL!E1991</f>
        <v>0</v>
      </c>
      <c r="D1992" s="15" t="str">
        <f>DETAIL!G1991</f>
        <v/>
      </c>
      <c r="E1992" s="15" t="str">
        <f>DETAIL!H1991</f>
        <v/>
      </c>
      <c r="F1992" s="14" t="str">
        <f>DETAIL!I1991</f>
        <v/>
      </c>
      <c r="G1992" s="14" t="str">
        <f>DETAIL!F1991</f>
        <v/>
      </c>
    </row>
    <row r="1993" spans="3:7" ht="18" customHeight="1" x14ac:dyDescent="0.25">
      <c r="C1993" s="14">
        <f>DETAIL!E1992</f>
        <v>0</v>
      </c>
      <c r="D1993" s="15" t="str">
        <f>DETAIL!G1992</f>
        <v/>
      </c>
      <c r="E1993" s="15" t="str">
        <f>DETAIL!H1992</f>
        <v/>
      </c>
      <c r="F1993" s="14" t="str">
        <f>DETAIL!I1992</f>
        <v/>
      </c>
      <c r="G1993" s="14" t="str">
        <f>DETAIL!F1992</f>
        <v/>
      </c>
    </row>
    <row r="1994" spans="3:7" ht="18" customHeight="1" x14ac:dyDescent="0.25">
      <c r="C1994" s="14">
        <f>DETAIL!E1993</f>
        <v>0</v>
      </c>
      <c r="D1994" s="15" t="str">
        <f>DETAIL!G1993</f>
        <v/>
      </c>
      <c r="E1994" s="15" t="str">
        <f>DETAIL!H1993</f>
        <v/>
      </c>
      <c r="F1994" s="14" t="str">
        <f>DETAIL!I1993</f>
        <v/>
      </c>
      <c r="G1994" s="14" t="str">
        <f>DETAIL!F1993</f>
        <v/>
      </c>
    </row>
    <row r="1995" spans="3:7" ht="18" customHeight="1" x14ac:dyDescent="0.25">
      <c r="C1995" s="14">
        <f>DETAIL!E1994</f>
        <v>0</v>
      </c>
      <c r="D1995" s="15" t="str">
        <f>DETAIL!G1994</f>
        <v/>
      </c>
      <c r="E1995" s="15" t="str">
        <f>DETAIL!H1994</f>
        <v/>
      </c>
      <c r="F1995" s="14" t="str">
        <f>DETAIL!I1994</f>
        <v/>
      </c>
      <c r="G1995" s="14" t="str">
        <f>DETAIL!F1994</f>
        <v/>
      </c>
    </row>
    <row r="1996" spans="3:7" ht="18" customHeight="1" x14ac:dyDescent="0.25">
      <c r="C1996" s="14">
        <f>DETAIL!E1995</f>
        <v>0</v>
      </c>
      <c r="D1996" s="15" t="str">
        <f>DETAIL!G1995</f>
        <v/>
      </c>
      <c r="E1996" s="15" t="str">
        <f>DETAIL!H1995</f>
        <v/>
      </c>
      <c r="F1996" s="14" t="str">
        <f>DETAIL!I1995</f>
        <v/>
      </c>
      <c r="G1996" s="14" t="str">
        <f>DETAIL!F1995</f>
        <v/>
      </c>
    </row>
    <row r="1997" spans="3:7" ht="18" customHeight="1" x14ac:dyDescent="0.25">
      <c r="C1997" s="14">
        <f>DETAIL!E1996</f>
        <v>0</v>
      </c>
      <c r="D1997" s="15" t="str">
        <f>DETAIL!G1996</f>
        <v/>
      </c>
      <c r="E1997" s="15" t="str">
        <f>DETAIL!H1996</f>
        <v/>
      </c>
      <c r="F1997" s="14" t="str">
        <f>DETAIL!I1996</f>
        <v/>
      </c>
      <c r="G1997" s="14" t="str">
        <f>DETAIL!F1996</f>
        <v/>
      </c>
    </row>
    <row r="1998" spans="3:7" ht="18" customHeight="1" x14ac:dyDescent="0.25">
      <c r="C1998" s="14">
        <f>DETAIL!E1997</f>
        <v>0</v>
      </c>
      <c r="D1998" s="15" t="str">
        <f>DETAIL!G1997</f>
        <v/>
      </c>
      <c r="E1998" s="15" t="str">
        <f>DETAIL!H1997</f>
        <v/>
      </c>
      <c r="F1998" s="14" t="str">
        <f>DETAIL!I1997</f>
        <v/>
      </c>
      <c r="G1998" s="14" t="str">
        <f>DETAIL!F1997</f>
        <v/>
      </c>
    </row>
    <row r="1999" spans="3:7" ht="18" customHeight="1" x14ac:dyDescent="0.25">
      <c r="C1999" s="14">
        <f>DETAIL!E1998</f>
        <v>0</v>
      </c>
      <c r="D1999" s="15" t="str">
        <f>DETAIL!G1998</f>
        <v/>
      </c>
      <c r="E1999" s="15" t="str">
        <f>DETAIL!H1998</f>
        <v/>
      </c>
      <c r="F1999" s="14" t="str">
        <f>DETAIL!I1998</f>
        <v/>
      </c>
      <c r="G1999" s="14" t="str">
        <f>DETAIL!F1998</f>
        <v/>
      </c>
    </row>
    <row r="2000" spans="3:7" ht="18" customHeight="1" x14ac:dyDescent="0.25">
      <c r="C2000" s="14">
        <f>DETAIL!E1999</f>
        <v>0</v>
      </c>
      <c r="D2000" s="15" t="str">
        <f>DETAIL!G1999</f>
        <v/>
      </c>
      <c r="E2000" s="15" t="str">
        <f>DETAIL!H1999</f>
        <v/>
      </c>
      <c r="F2000" s="14" t="str">
        <f>DETAIL!I1999</f>
        <v/>
      </c>
      <c r="G2000" s="14" t="str">
        <f>DETAIL!F1999</f>
        <v/>
      </c>
    </row>
    <row r="2001" spans="3:7" ht="18" customHeight="1" x14ac:dyDescent="0.25">
      <c r="C2001" s="14">
        <f>DETAIL!E2000</f>
        <v>0</v>
      </c>
      <c r="D2001" s="15" t="str">
        <f>DETAIL!G2000</f>
        <v/>
      </c>
      <c r="E2001" s="15" t="str">
        <f>DETAIL!H2000</f>
        <v/>
      </c>
      <c r="F2001" s="14" t="str">
        <f>DETAIL!I2000</f>
        <v/>
      </c>
      <c r="G2001" s="14" t="str">
        <f>DETAIL!F2000</f>
        <v/>
      </c>
    </row>
    <row r="2002" spans="3:7" ht="18" customHeight="1" x14ac:dyDescent="0.25">
      <c r="C2002" s="14">
        <f>DETAIL!E2001</f>
        <v>0</v>
      </c>
      <c r="D2002" s="15" t="str">
        <f>DETAIL!G2001</f>
        <v/>
      </c>
      <c r="E2002" s="15" t="str">
        <f>DETAIL!H2001</f>
        <v/>
      </c>
      <c r="F2002" s="14" t="str">
        <f>DETAIL!I2001</f>
        <v/>
      </c>
      <c r="G2002" s="14" t="str">
        <f>DETAIL!F2001</f>
        <v/>
      </c>
    </row>
    <row r="2003" spans="3:7" ht="18" customHeight="1" x14ac:dyDescent="0.25">
      <c r="C2003" s="14">
        <f>DETAIL!E2002</f>
        <v>0</v>
      </c>
      <c r="D2003" s="15" t="str">
        <f>DETAIL!G2002</f>
        <v/>
      </c>
      <c r="E2003" s="15" t="str">
        <f>DETAIL!H2002</f>
        <v/>
      </c>
      <c r="F2003" s="14" t="str">
        <f>DETAIL!I2002</f>
        <v/>
      </c>
      <c r="G2003" s="14" t="str">
        <f>DETAIL!F2002</f>
        <v/>
      </c>
    </row>
    <row r="2004" spans="3:7" ht="18" customHeight="1" x14ac:dyDescent="0.25">
      <c r="C2004" s="14">
        <f>DETAIL!E2003</f>
        <v>0</v>
      </c>
      <c r="D2004" s="15" t="str">
        <f>DETAIL!G2003</f>
        <v/>
      </c>
      <c r="E2004" s="15" t="str">
        <f>DETAIL!H2003</f>
        <v/>
      </c>
      <c r="F2004" s="14" t="str">
        <f>DETAIL!I2003</f>
        <v/>
      </c>
      <c r="G2004" s="14" t="str">
        <f>DETAIL!F2003</f>
        <v/>
      </c>
    </row>
    <row r="2005" spans="3:7" ht="18" customHeight="1" x14ac:dyDescent="0.25">
      <c r="C2005" s="14">
        <f>DETAIL!E2004</f>
        <v>0</v>
      </c>
      <c r="D2005" s="15" t="str">
        <f>DETAIL!G2004</f>
        <v/>
      </c>
      <c r="E2005" s="15" t="str">
        <f>DETAIL!H2004</f>
        <v/>
      </c>
      <c r="F2005" s="14" t="str">
        <f>DETAIL!I2004</f>
        <v/>
      </c>
      <c r="G2005" s="14" t="str">
        <f>DETAIL!F2004</f>
        <v/>
      </c>
    </row>
    <row r="2006" spans="3:7" ht="18" customHeight="1" x14ac:dyDescent="0.25">
      <c r="C2006" s="14">
        <f>DETAIL!E2005</f>
        <v>0</v>
      </c>
      <c r="D2006" s="15" t="str">
        <f>DETAIL!G2005</f>
        <v/>
      </c>
      <c r="E2006" s="15" t="str">
        <f>DETAIL!H2005</f>
        <v/>
      </c>
      <c r="F2006" s="14" t="str">
        <f>DETAIL!I2005</f>
        <v/>
      </c>
      <c r="G2006" s="14" t="str">
        <f>DETAIL!F2005</f>
        <v/>
      </c>
    </row>
    <row r="2007" spans="3:7" ht="18" customHeight="1" x14ac:dyDescent="0.25">
      <c r="C2007" s="14">
        <f>DETAIL!E2006</f>
        <v>0</v>
      </c>
      <c r="D2007" s="15" t="str">
        <f>DETAIL!G2006</f>
        <v/>
      </c>
      <c r="E2007" s="15" t="str">
        <f>DETAIL!H2006</f>
        <v/>
      </c>
      <c r="F2007" s="14" t="str">
        <f>DETAIL!I2006</f>
        <v/>
      </c>
      <c r="G2007" s="14" t="str">
        <f>DETAIL!F2006</f>
        <v/>
      </c>
    </row>
  </sheetData>
  <sheetProtection password="CD8E" sheet="1" objects="1" scenarios="1"/>
  <mergeCells count="5">
    <mergeCell ref="C2:G2"/>
    <mergeCell ref="C3:G3"/>
    <mergeCell ref="C4:G4"/>
    <mergeCell ref="C6:G6"/>
    <mergeCell ref="H2:J3"/>
  </mergeCells>
  <conditionalFormatting sqref="C8:G2007">
    <cfRule type="expression" dxfId="10" priority="1">
      <formula>$C8&gt;=1</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D1:R19"/>
  <sheetViews>
    <sheetView view="pageBreakPreview" topLeftCell="D3" zoomScaleNormal="100" zoomScaleSheetLayoutView="100" workbookViewId="0">
      <pane xSplit="2" ySplit="5" topLeftCell="F10" activePane="bottomRight" state="frozen"/>
      <selection activeCell="D3" sqref="D3"/>
      <selection pane="topRight" activeCell="F3" sqref="F3"/>
      <selection pane="bottomLeft" activeCell="D8" sqref="D8"/>
      <selection pane="bottomRight" activeCell="K10" sqref="K10"/>
    </sheetView>
  </sheetViews>
  <sheetFormatPr defaultRowHeight="15" x14ac:dyDescent="0.25"/>
  <cols>
    <col min="1" max="3" width="0" style="6" hidden="1" customWidth="1"/>
    <col min="4" max="4" width="5.7109375" style="6" customWidth="1"/>
    <col min="5" max="5" width="40.5703125" style="6" customWidth="1"/>
    <col min="6" max="7" width="15.7109375" style="6" customWidth="1"/>
    <col min="8" max="8" width="13.7109375" style="6" customWidth="1"/>
    <col min="9" max="9" width="15.7109375" style="6" customWidth="1"/>
    <col min="10" max="11" width="9.140625" style="6"/>
    <col min="12" max="13" width="13.7109375" style="6" customWidth="1"/>
    <col min="14" max="14" width="10.42578125" style="6" hidden="1" customWidth="1"/>
    <col min="15" max="15" width="0" style="6" hidden="1" customWidth="1"/>
    <col min="16" max="16384" width="9.140625" style="6"/>
  </cols>
  <sheetData>
    <row r="1" spans="4:18" hidden="1" x14ac:dyDescent="0.25">
      <c r="N1" s="6" t="s">
        <v>200</v>
      </c>
    </row>
    <row r="2" spans="4:18" hidden="1" x14ac:dyDescent="0.25"/>
    <row r="3" spans="4:18" ht="30" customHeight="1" x14ac:dyDescent="0.25">
      <c r="D3" s="161" t="str">
        <f>HOME!B2</f>
        <v>राजकीय माध्यमिक विद्यालय मण्डली चारणा भोपालगढ़-जोधपुर</v>
      </c>
      <c r="E3" s="161"/>
      <c r="F3" s="161"/>
      <c r="G3" s="161"/>
      <c r="H3" s="161"/>
      <c r="I3" s="161"/>
      <c r="J3" s="161"/>
      <c r="K3" s="161"/>
      <c r="L3" s="161"/>
      <c r="M3" s="161"/>
      <c r="P3" s="159" t="s">
        <v>217</v>
      </c>
      <c r="Q3" s="159"/>
      <c r="R3" s="159"/>
    </row>
    <row r="4" spans="4:18" ht="30" customHeight="1" x14ac:dyDescent="0.25">
      <c r="D4" s="160" t="str">
        <f>CONCATENATE(N1,HOME!K4,HOME!M4)</f>
        <v>ट्रांसपोर्ट वाउचर योजना आय-व्यय विवरण सत्र-2019-20</v>
      </c>
      <c r="E4" s="160"/>
      <c r="F4" s="160"/>
      <c r="G4" s="160"/>
      <c r="H4" s="160"/>
      <c r="I4" s="160"/>
      <c r="J4" s="160"/>
      <c r="K4" s="160"/>
      <c r="L4" s="160"/>
      <c r="M4" s="160"/>
      <c r="P4" s="159"/>
      <c r="Q4" s="159"/>
      <c r="R4" s="159"/>
    </row>
    <row r="5" spans="4:18" ht="21" customHeight="1" x14ac:dyDescent="0.25">
      <c r="D5" s="165" t="s">
        <v>65</v>
      </c>
      <c r="E5" s="164" t="s">
        <v>215</v>
      </c>
      <c r="F5" s="164"/>
      <c r="G5" s="164"/>
      <c r="H5" s="164"/>
      <c r="I5" s="164" t="s">
        <v>216</v>
      </c>
      <c r="J5" s="164"/>
      <c r="K5" s="164"/>
      <c r="L5" s="164"/>
      <c r="M5" s="165" t="s">
        <v>199</v>
      </c>
      <c r="P5" s="159"/>
      <c r="Q5" s="159"/>
      <c r="R5" s="159"/>
    </row>
    <row r="6" spans="4:18" ht="15.95" customHeight="1" x14ac:dyDescent="0.25">
      <c r="D6" s="165"/>
      <c r="E6" s="162" t="s">
        <v>190</v>
      </c>
      <c r="F6" s="162" t="s">
        <v>191</v>
      </c>
      <c r="G6" s="162" t="s">
        <v>192</v>
      </c>
      <c r="H6" s="162" t="s">
        <v>193</v>
      </c>
      <c r="I6" s="162" t="s">
        <v>194</v>
      </c>
      <c r="J6" s="163" t="s">
        <v>195</v>
      </c>
      <c r="K6" s="163"/>
      <c r="L6" s="162" t="s">
        <v>198</v>
      </c>
      <c r="M6" s="165"/>
      <c r="P6" s="159"/>
      <c r="Q6" s="159"/>
      <c r="R6" s="159"/>
    </row>
    <row r="7" spans="4:18" ht="15.95" customHeight="1" x14ac:dyDescent="0.25">
      <c r="D7" s="165"/>
      <c r="E7" s="162"/>
      <c r="F7" s="162"/>
      <c r="G7" s="162"/>
      <c r="H7" s="162"/>
      <c r="I7" s="162"/>
      <c r="J7" s="56" t="s">
        <v>197</v>
      </c>
      <c r="K7" s="56" t="s">
        <v>196</v>
      </c>
      <c r="L7" s="162"/>
      <c r="M7" s="165"/>
      <c r="P7" s="159"/>
      <c r="Q7" s="159"/>
      <c r="R7" s="159"/>
    </row>
    <row r="8" spans="4:18" ht="24.95" customHeight="1" x14ac:dyDescent="0.25">
      <c r="D8" s="57">
        <f>IFERROR(IF(O8&gt;=1,1,0),0)</f>
        <v>1</v>
      </c>
      <c r="E8" s="61"/>
      <c r="F8" s="62">
        <v>44044</v>
      </c>
      <c r="G8" s="61"/>
      <c r="H8" s="63">
        <v>5000</v>
      </c>
      <c r="I8" s="62"/>
      <c r="J8" s="61" t="s">
        <v>82</v>
      </c>
      <c r="K8" s="61"/>
      <c r="L8" s="63">
        <v>100</v>
      </c>
      <c r="M8" s="58">
        <f>H8-L8</f>
        <v>4900</v>
      </c>
      <c r="N8" s="59">
        <f>F8</f>
        <v>44044</v>
      </c>
      <c r="O8" s="60">
        <f>H8+L8</f>
        <v>5100</v>
      </c>
    </row>
    <row r="9" spans="4:18" ht="24.95" customHeight="1" x14ac:dyDescent="0.25">
      <c r="D9" s="57">
        <f>IFERROR(IF(O9&gt;=1,D8+1,0),0)</f>
        <v>2</v>
      </c>
      <c r="E9" s="61"/>
      <c r="F9" s="62"/>
      <c r="G9" s="61"/>
      <c r="H9" s="63"/>
      <c r="I9" s="62"/>
      <c r="J9" s="61"/>
      <c r="K9" s="61"/>
      <c r="L9" s="63">
        <v>100</v>
      </c>
      <c r="M9" s="58">
        <f>M8+H9-L9</f>
        <v>4800</v>
      </c>
      <c r="N9" s="59">
        <f t="shared" ref="N9:N19" si="0">F9</f>
        <v>0</v>
      </c>
      <c r="O9" s="60">
        <f t="shared" ref="O9:O19" si="1">H9+L9</f>
        <v>100</v>
      </c>
    </row>
    <row r="10" spans="4:18" ht="24.95" customHeight="1" x14ac:dyDescent="0.25">
      <c r="D10" s="57">
        <f t="shared" ref="D10:D19" si="2">IFERROR(IF(O10&gt;=1,D9+1,0),0)</f>
        <v>3</v>
      </c>
      <c r="E10" s="61"/>
      <c r="F10" s="62">
        <v>44197</v>
      </c>
      <c r="G10" s="61"/>
      <c r="H10" s="63">
        <v>2000</v>
      </c>
      <c r="I10" s="62"/>
      <c r="J10" s="61"/>
      <c r="K10" s="61"/>
      <c r="L10" s="63"/>
      <c r="M10" s="58">
        <f t="shared" ref="M10:M19" si="3">M9+H10-L10</f>
        <v>6800</v>
      </c>
      <c r="N10" s="59">
        <f t="shared" si="0"/>
        <v>44197</v>
      </c>
      <c r="O10" s="60">
        <f t="shared" si="1"/>
        <v>2000</v>
      </c>
    </row>
    <row r="11" spans="4:18" ht="24.95" customHeight="1" x14ac:dyDescent="0.25">
      <c r="D11" s="57">
        <f t="shared" si="2"/>
        <v>0</v>
      </c>
      <c r="E11" s="61"/>
      <c r="F11" s="62"/>
      <c r="G11" s="61"/>
      <c r="H11" s="63"/>
      <c r="I11" s="62"/>
      <c r="J11" s="61"/>
      <c r="K11" s="61"/>
      <c r="L11" s="63"/>
      <c r="M11" s="58">
        <f t="shared" si="3"/>
        <v>6800</v>
      </c>
      <c r="N11" s="59">
        <f t="shared" si="0"/>
        <v>0</v>
      </c>
      <c r="O11" s="60">
        <f t="shared" si="1"/>
        <v>0</v>
      </c>
    </row>
    <row r="12" spans="4:18" ht="24.95" customHeight="1" x14ac:dyDescent="0.25">
      <c r="D12" s="57">
        <f t="shared" si="2"/>
        <v>0</v>
      </c>
      <c r="E12" s="61"/>
      <c r="F12" s="62"/>
      <c r="G12" s="61"/>
      <c r="H12" s="63"/>
      <c r="I12" s="62"/>
      <c r="J12" s="61"/>
      <c r="K12" s="61"/>
      <c r="L12" s="63"/>
      <c r="M12" s="58">
        <f t="shared" si="3"/>
        <v>6800</v>
      </c>
      <c r="N12" s="59">
        <f t="shared" si="0"/>
        <v>0</v>
      </c>
      <c r="O12" s="60">
        <f t="shared" si="1"/>
        <v>0</v>
      </c>
    </row>
    <row r="13" spans="4:18" ht="24.95" customHeight="1" x14ac:dyDescent="0.25">
      <c r="D13" s="57">
        <f t="shared" si="2"/>
        <v>0</v>
      </c>
      <c r="E13" s="61"/>
      <c r="F13" s="62"/>
      <c r="G13" s="61"/>
      <c r="H13" s="63"/>
      <c r="I13" s="62"/>
      <c r="J13" s="61"/>
      <c r="K13" s="61"/>
      <c r="L13" s="63"/>
      <c r="M13" s="58">
        <f t="shared" si="3"/>
        <v>6800</v>
      </c>
      <c r="N13" s="59">
        <f t="shared" si="0"/>
        <v>0</v>
      </c>
      <c r="O13" s="60">
        <f t="shared" si="1"/>
        <v>0</v>
      </c>
    </row>
    <row r="14" spans="4:18" ht="24.95" customHeight="1" x14ac:dyDescent="0.25">
      <c r="D14" s="57">
        <f t="shared" si="2"/>
        <v>0</v>
      </c>
      <c r="E14" s="61"/>
      <c r="F14" s="62"/>
      <c r="G14" s="61"/>
      <c r="H14" s="63"/>
      <c r="I14" s="62"/>
      <c r="J14" s="61"/>
      <c r="K14" s="61"/>
      <c r="L14" s="63"/>
      <c r="M14" s="58">
        <f t="shared" si="3"/>
        <v>6800</v>
      </c>
      <c r="N14" s="59">
        <f t="shared" si="0"/>
        <v>0</v>
      </c>
      <c r="O14" s="60">
        <f t="shared" si="1"/>
        <v>0</v>
      </c>
    </row>
    <row r="15" spans="4:18" ht="24.95" customHeight="1" x14ac:dyDescent="0.25">
      <c r="D15" s="57">
        <f t="shared" si="2"/>
        <v>0</v>
      </c>
      <c r="E15" s="61"/>
      <c r="F15" s="62"/>
      <c r="G15" s="61"/>
      <c r="H15" s="63"/>
      <c r="I15" s="62"/>
      <c r="J15" s="61"/>
      <c r="K15" s="61"/>
      <c r="L15" s="63"/>
      <c r="M15" s="58">
        <f t="shared" si="3"/>
        <v>6800</v>
      </c>
      <c r="N15" s="59">
        <f t="shared" si="0"/>
        <v>0</v>
      </c>
      <c r="O15" s="60">
        <f t="shared" si="1"/>
        <v>0</v>
      </c>
    </row>
    <row r="16" spans="4:18" ht="24.95" customHeight="1" x14ac:dyDescent="0.25">
      <c r="D16" s="57">
        <f t="shared" si="2"/>
        <v>0</v>
      </c>
      <c r="E16" s="61"/>
      <c r="F16" s="62"/>
      <c r="G16" s="61"/>
      <c r="H16" s="63"/>
      <c r="I16" s="62"/>
      <c r="J16" s="61"/>
      <c r="K16" s="61"/>
      <c r="L16" s="63"/>
      <c r="M16" s="58">
        <f t="shared" si="3"/>
        <v>6800</v>
      </c>
      <c r="N16" s="59">
        <f t="shared" si="0"/>
        <v>0</v>
      </c>
      <c r="O16" s="60">
        <f t="shared" si="1"/>
        <v>0</v>
      </c>
    </row>
    <row r="17" spans="4:15" ht="24.95" customHeight="1" x14ac:dyDescent="0.25">
      <c r="D17" s="57">
        <f t="shared" si="2"/>
        <v>0</v>
      </c>
      <c r="E17" s="61"/>
      <c r="F17" s="62"/>
      <c r="G17" s="61"/>
      <c r="H17" s="63"/>
      <c r="I17" s="62"/>
      <c r="J17" s="61"/>
      <c r="K17" s="61"/>
      <c r="L17" s="63"/>
      <c r="M17" s="58">
        <f t="shared" si="3"/>
        <v>6800</v>
      </c>
      <c r="N17" s="59">
        <f t="shared" si="0"/>
        <v>0</v>
      </c>
      <c r="O17" s="60">
        <f t="shared" si="1"/>
        <v>0</v>
      </c>
    </row>
    <row r="18" spans="4:15" ht="24.95" customHeight="1" x14ac:dyDescent="0.25">
      <c r="D18" s="57">
        <f t="shared" si="2"/>
        <v>0</v>
      </c>
      <c r="E18" s="61"/>
      <c r="F18" s="62"/>
      <c r="G18" s="61"/>
      <c r="H18" s="63"/>
      <c r="I18" s="62"/>
      <c r="J18" s="61"/>
      <c r="K18" s="61"/>
      <c r="L18" s="63"/>
      <c r="M18" s="58">
        <f t="shared" si="3"/>
        <v>6800</v>
      </c>
      <c r="N18" s="59">
        <f t="shared" si="0"/>
        <v>0</v>
      </c>
      <c r="O18" s="60">
        <f t="shared" si="1"/>
        <v>0</v>
      </c>
    </row>
    <row r="19" spans="4:15" ht="24.95" customHeight="1" x14ac:dyDescent="0.25">
      <c r="D19" s="57">
        <f t="shared" si="2"/>
        <v>0</v>
      </c>
      <c r="E19" s="61"/>
      <c r="F19" s="62"/>
      <c r="G19" s="61"/>
      <c r="H19" s="63"/>
      <c r="I19" s="62"/>
      <c r="J19" s="61"/>
      <c r="K19" s="61"/>
      <c r="L19" s="63"/>
      <c r="M19" s="58">
        <f t="shared" si="3"/>
        <v>6800</v>
      </c>
      <c r="N19" s="59">
        <f t="shared" si="0"/>
        <v>0</v>
      </c>
      <c r="O19" s="60">
        <f t="shared" si="1"/>
        <v>0</v>
      </c>
    </row>
  </sheetData>
  <sheetProtection password="CD8E" sheet="1" objects="1" scenarios="1"/>
  <mergeCells count="14">
    <mergeCell ref="P3:R7"/>
    <mergeCell ref="D4:M4"/>
    <mergeCell ref="D3:M3"/>
    <mergeCell ref="L6:L7"/>
    <mergeCell ref="J6:K6"/>
    <mergeCell ref="E6:E7"/>
    <mergeCell ref="F6:F7"/>
    <mergeCell ref="G6:G7"/>
    <mergeCell ref="H6:H7"/>
    <mergeCell ref="I6:I7"/>
    <mergeCell ref="E5:H5"/>
    <mergeCell ref="I5:L5"/>
    <mergeCell ref="M5:M7"/>
    <mergeCell ref="D5:D7"/>
  </mergeCells>
  <conditionalFormatting sqref="D8:D19">
    <cfRule type="cellIs" dxfId="9" priority="2" operator="equal">
      <formula>0</formula>
    </cfRule>
  </conditionalFormatting>
  <conditionalFormatting sqref="M8:M19">
    <cfRule type="expression" dxfId="8" priority="1">
      <formula>$D8=0</formula>
    </cfRule>
  </conditionalFormatting>
  <dataValidations count="1">
    <dataValidation type="list" allowBlank="1" showInputMessage="1" showErrorMessage="1" sqref="J8:K19">
      <formula1>MONTH</formula1>
    </dataValidation>
  </dataValidations>
  <pageMargins left="0.19685039370078741" right="0.19685039370078741" top="0.19685039370078741" bottom="0.19685039370078741" header="0" footer="0"/>
  <pageSetup paperSize="9" scale="9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00FF"/>
  </sheetPr>
  <dimension ref="A1:Z2006"/>
  <sheetViews>
    <sheetView view="pageBreakPreview" topLeftCell="E1" zoomScaleNormal="100" zoomScaleSheetLayoutView="100" workbookViewId="0">
      <pane xSplit="3" ySplit="6" topLeftCell="H10" activePane="bottomRight" state="frozen"/>
      <selection activeCell="E1" sqref="E1"/>
      <selection pane="topRight" activeCell="H1" sqref="H1"/>
      <selection pane="bottomLeft" activeCell="E7" sqref="E7"/>
      <selection pane="bottomRight" activeCell="H7" sqref="H7"/>
    </sheetView>
  </sheetViews>
  <sheetFormatPr defaultRowHeight="15" x14ac:dyDescent="0.25"/>
  <cols>
    <col min="1" max="4" width="9.140625" style="6" hidden="1" customWidth="1"/>
    <col min="5" max="5" width="6.85546875" style="6" customWidth="1"/>
    <col min="6" max="6" width="9.140625" style="6"/>
    <col min="7" max="8" width="15.7109375" style="6" customWidth="1"/>
    <col min="9" max="9" width="5.85546875" style="6" customWidth="1"/>
    <col min="10" max="10" width="9.7109375" style="6" customWidth="1"/>
    <col min="11" max="11" width="5.5703125" style="6" customWidth="1"/>
    <col min="12" max="12" width="10" style="6" customWidth="1"/>
    <col min="13" max="14" width="13.28515625" style="6" customWidth="1"/>
    <col min="15" max="20" width="9.140625" style="6"/>
    <col min="21" max="26" width="9.140625" style="6" hidden="1" customWidth="1"/>
    <col min="27" max="16384" width="9.140625" style="6"/>
  </cols>
  <sheetData>
    <row r="1" spans="3:25" ht="15.75" thickBot="1" x14ac:dyDescent="0.3">
      <c r="F1" s="6">
        <v>2</v>
      </c>
      <c r="G1" s="6">
        <v>3</v>
      </c>
      <c r="H1" s="6">
        <v>4</v>
      </c>
      <c r="I1" s="6">
        <v>5</v>
      </c>
      <c r="J1" s="6">
        <v>19</v>
      </c>
      <c r="L1" s="6">
        <v>20</v>
      </c>
      <c r="W1" s="6">
        <f>IFERROR(IF(W2=1,Y2*100+W4,0),0)</f>
        <v>202009</v>
      </c>
      <c r="X1" s="6">
        <f>IFERROR(IF(W2=1,Y3*100+X4,0),0)</f>
        <v>202102</v>
      </c>
      <c r="Y1" s="37"/>
    </row>
    <row r="2" spans="3:25" ht="24.95" customHeight="1" x14ac:dyDescent="0.25">
      <c r="E2" s="177" t="str">
        <f>HOME!B2</f>
        <v>राजकीय माध्यमिक विद्यालय मण्डली चारणा भोपालगढ़-जोधपुर</v>
      </c>
      <c r="F2" s="177"/>
      <c r="G2" s="177"/>
      <c r="H2" s="177"/>
      <c r="I2" s="177"/>
      <c r="J2" s="177"/>
      <c r="K2" s="177"/>
      <c r="L2" s="177"/>
      <c r="M2" s="177"/>
      <c r="N2" s="177"/>
      <c r="O2" s="168" t="s">
        <v>209</v>
      </c>
      <c r="P2" s="169"/>
      <c r="Q2" s="169"/>
      <c r="R2" s="169"/>
      <c r="S2" s="169"/>
      <c r="T2" s="170"/>
      <c r="U2" s="32"/>
      <c r="V2" s="6" t="s">
        <v>189</v>
      </c>
      <c r="W2" s="6">
        <f>IFERROR(IF(X2&gt;=2000,(IF(X3&gt;=2000,(IF(Y2&gt;=2000,(IF(Y3&gt;=2000,(IF(W4&gt;=1,(IF(X4&gt;=1,1)),0)),0)),0)),0)),0),0)</f>
        <v>1</v>
      </c>
      <c r="X2" s="6">
        <f>U.C.!O2</f>
        <v>2019</v>
      </c>
      <c r="Y2" s="6">
        <f>Q6</f>
        <v>2020</v>
      </c>
    </row>
    <row r="3" spans="3:25" ht="24.95" customHeight="1" x14ac:dyDescent="0.25">
      <c r="D3" s="6">
        <f>COUNTIF(ATT.!A9:A2008,"&gt;=1")</f>
        <v>0</v>
      </c>
      <c r="E3" s="178" t="s">
        <v>161</v>
      </c>
      <c r="F3" s="178"/>
      <c r="G3" s="178"/>
      <c r="H3" s="178"/>
      <c r="I3" s="178"/>
      <c r="J3" s="178"/>
      <c r="K3" s="178"/>
      <c r="L3" s="178"/>
      <c r="M3" s="178"/>
      <c r="N3" s="178"/>
      <c r="O3" s="171"/>
      <c r="P3" s="172"/>
      <c r="Q3" s="172"/>
      <c r="R3" s="172"/>
      <c r="S3" s="172"/>
      <c r="T3" s="173"/>
      <c r="U3" s="32"/>
      <c r="X3" s="6">
        <f>U.C.!O3</f>
        <v>2020</v>
      </c>
      <c r="Y3" s="6">
        <f>T6</f>
        <v>2021</v>
      </c>
    </row>
    <row r="4" spans="3:25" ht="20.100000000000001" customHeight="1" thickBot="1" x14ac:dyDescent="0.3">
      <c r="D4" s="6">
        <f>COUNTIF(ATT.!A9:A2008,"0")</f>
        <v>2000</v>
      </c>
      <c r="E4" s="22" t="s">
        <v>159</v>
      </c>
      <c r="F4" s="23"/>
      <c r="G4" s="24"/>
      <c r="H4" s="24"/>
      <c r="I4" s="24"/>
      <c r="J4" s="23"/>
      <c r="K4" s="23"/>
      <c r="L4" s="22" t="s">
        <v>160</v>
      </c>
      <c r="M4" s="23"/>
      <c r="N4" s="23"/>
      <c r="O4" s="174"/>
      <c r="P4" s="175"/>
      <c r="Q4" s="175"/>
      <c r="R4" s="175"/>
      <c r="S4" s="175"/>
      <c r="T4" s="176"/>
      <c r="U4" s="30"/>
      <c r="W4" s="6">
        <f>IFERROR(IF(LEN(P6)&gt;=3,VLOOKUP(P6,HOME!AF17:AG28,2,0),0),0)</f>
        <v>9</v>
      </c>
      <c r="X4" s="6">
        <f>IFERROR(IF(LEN(S6)&gt;=3,VLOOKUP(S6,HOME!AF17:AG28,2,0),0),0)</f>
        <v>2</v>
      </c>
    </row>
    <row r="5" spans="3:25" ht="20.100000000000001" customHeight="1" x14ac:dyDescent="0.25">
      <c r="E5" s="179" t="s">
        <v>65</v>
      </c>
      <c r="F5" s="179" t="s">
        <v>66</v>
      </c>
      <c r="G5" s="179" t="s">
        <v>67</v>
      </c>
      <c r="H5" s="179" t="s">
        <v>68</v>
      </c>
      <c r="I5" s="179" t="s">
        <v>40</v>
      </c>
      <c r="J5" s="179" t="s">
        <v>154</v>
      </c>
      <c r="K5" s="179" t="s">
        <v>155</v>
      </c>
      <c r="L5" s="179" t="s">
        <v>156</v>
      </c>
      <c r="M5" s="179" t="s">
        <v>157</v>
      </c>
      <c r="N5" s="181" t="s">
        <v>158</v>
      </c>
      <c r="O5" s="166" t="s">
        <v>187</v>
      </c>
      <c r="P5" s="35" t="s">
        <v>207</v>
      </c>
      <c r="Q5" s="36" t="s">
        <v>208</v>
      </c>
      <c r="R5" s="166" t="s">
        <v>188</v>
      </c>
      <c r="S5" s="35" t="s">
        <v>207</v>
      </c>
      <c r="T5" s="36" t="s">
        <v>208</v>
      </c>
      <c r="U5" s="30"/>
    </row>
    <row r="6" spans="3:25" ht="20.100000000000001" customHeight="1" thickBot="1" x14ac:dyDescent="0.3">
      <c r="E6" s="180"/>
      <c r="F6" s="180"/>
      <c r="G6" s="180"/>
      <c r="H6" s="180"/>
      <c r="I6" s="180"/>
      <c r="J6" s="180"/>
      <c r="K6" s="180"/>
      <c r="L6" s="180"/>
      <c r="M6" s="180"/>
      <c r="N6" s="182"/>
      <c r="O6" s="167"/>
      <c r="P6" s="33" t="s">
        <v>81</v>
      </c>
      <c r="Q6" s="34">
        <v>2020</v>
      </c>
      <c r="R6" s="167"/>
      <c r="S6" s="33" t="s">
        <v>85</v>
      </c>
      <c r="T6" s="34">
        <v>2021</v>
      </c>
      <c r="U6" s="38"/>
    </row>
    <row r="7" spans="3:25" ht="20.100000000000001" customHeight="1" x14ac:dyDescent="0.25">
      <c r="C7" s="6">
        <v>1</v>
      </c>
      <c r="D7" s="6">
        <f>IFERROR(IF($D$3&gt;=C7,SMALL(ATT.!$A$9:$A$2008,$D$4+C7),0),0)</f>
        <v>0</v>
      </c>
      <c r="E7" s="25">
        <f>IFERROR(IF(D7&gt;=1,C7,0),0)</f>
        <v>0</v>
      </c>
      <c r="F7" s="25">
        <f>IFERROR(IF($E7&gt;=1,VLOOKUP($E7,ATT.!$D$9:$W$2008,F$1,0),0),0)</f>
        <v>0</v>
      </c>
      <c r="G7" s="26">
        <f>IFERROR(IF($E7&gt;=1,VLOOKUP($E7,ATT.!$D$9:$W$2008,G$1,0),0),0)</f>
        <v>0</v>
      </c>
      <c r="H7" s="26">
        <f>IFERROR(IF($E7&gt;=1,VLOOKUP($E7,ATT.!$D$9:$W$2008,H$1,0),0),0)</f>
        <v>0</v>
      </c>
      <c r="I7" s="25">
        <f>IFERROR(IF($E7&gt;=1,VLOOKUP($E7,ATT.!$D$9:$W$2008,I$1,0),0),0)</f>
        <v>0</v>
      </c>
      <c r="J7" s="25">
        <f>IFERROR(IF($E7&gt;=1,VLOOKUP($E7,ATT.!$D$9:$W$2008,J$1,0),0),0)</f>
        <v>0</v>
      </c>
      <c r="K7" s="25" t="str">
        <f>IFERROR(IF(E7&gt;=1,CONCATENATE(VLOOKUP(F7,STUDENT!$B$4:$W$2003,22,0),$V$2),""),"")</f>
        <v/>
      </c>
      <c r="L7" s="27">
        <f>IFERROR(IF($E7&gt;=1,VLOOKUP($E7,ATT.!$D$9:$W$2008,L$1,0),0),0)</f>
        <v>0</v>
      </c>
      <c r="M7" s="28"/>
      <c r="N7" s="28"/>
    </row>
    <row r="8" spans="3:25" ht="20.100000000000001" customHeight="1" x14ac:dyDescent="0.25">
      <c r="C8" s="6">
        <v>2</v>
      </c>
      <c r="D8" s="6">
        <f>IFERROR(IF($D$3&gt;=C8,SMALL(ATT.!$A$9:$A$2008,$D$4+C8),0),0)</f>
        <v>0</v>
      </c>
      <c r="E8" s="25">
        <f t="shared" ref="E8:E71" si="0">IFERROR(IF(D8&gt;=1,C8,0),0)</f>
        <v>0</v>
      </c>
      <c r="F8" s="25">
        <f>IFERROR(IF($E8&gt;=1,VLOOKUP($E8,ATT.!$D$9:$W$2008,F$1,0),0),0)</f>
        <v>0</v>
      </c>
      <c r="G8" s="26">
        <f>IFERROR(IF($E8&gt;=1,VLOOKUP($E8,ATT.!$D$9:$W$2008,G$1,0),0),0)</f>
        <v>0</v>
      </c>
      <c r="H8" s="26">
        <f>IFERROR(IF($E8&gt;=1,VLOOKUP($E8,ATT.!$D$9:$W$2008,H$1,0),0),0)</f>
        <v>0</v>
      </c>
      <c r="I8" s="25">
        <f>IFERROR(IF($E8&gt;=1,VLOOKUP($E8,ATT.!$D$9:$W$2008,I$1,0),0),0)</f>
        <v>0</v>
      </c>
      <c r="J8" s="25">
        <f>IFERROR(IF($E8&gt;=1,VLOOKUP($E8,ATT.!$D$9:$W$2008,J$1,0),0),0)</f>
        <v>0</v>
      </c>
      <c r="K8" s="25" t="str">
        <f>IFERROR(IF(E8&gt;=1,CONCATENATE(VLOOKUP(F8,STUDENT!$B$4:$W$2003,22,0),$V$2),""),"")</f>
        <v/>
      </c>
      <c r="L8" s="27">
        <f>IFERROR(IF($E8&gt;=1,VLOOKUP($E8,ATT.!$D$9:$W$2008,L$1,0),0),0)</f>
        <v>0</v>
      </c>
      <c r="M8" s="28"/>
      <c r="N8" s="28"/>
    </row>
    <row r="9" spans="3:25" ht="20.100000000000001" customHeight="1" x14ac:dyDescent="0.25">
      <c r="C9" s="6">
        <v>3</v>
      </c>
      <c r="D9" s="6">
        <f>IFERROR(IF($D$3&gt;=C9,SMALL(ATT.!$A$9:$A$2008,$D$4+C9),0),0)</f>
        <v>0</v>
      </c>
      <c r="E9" s="25">
        <f t="shared" si="0"/>
        <v>0</v>
      </c>
      <c r="F9" s="25">
        <f>IFERROR(IF($E9&gt;=1,VLOOKUP($E9,ATT.!$D$9:$W$2008,F$1,0),0),0)</f>
        <v>0</v>
      </c>
      <c r="G9" s="26">
        <f>IFERROR(IF($E9&gt;=1,VLOOKUP($E9,ATT.!$D$9:$W$2008,G$1,0),0),0)</f>
        <v>0</v>
      </c>
      <c r="H9" s="26">
        <f>IFERROR(IF($E9&gt;=1,VLOOKUP($E9,ATT.!$D$9:$W$2008,H$1,0),0),0)</f>
        <v>0</v>
      </c>
      <c r="I9" s="25">
        <f>IFERROR(IF($E9&gt;=1,VLOOKUP($E9,ATT.!$D$9:$W$2008,I$1,0),0),0)</f>
        <v>0</v>
      </c>
      <c r="J9" s="25">
        <f>IFERROR(IF($E9&gt;=1,VLOOKUP($E9,ATT.!$D$9:$W$2008,J$1,0),0),0)</f>
        <v>0</v>
      </c>
      <c r="K9" s="25" t="str">
        <f>IFERROR(IF(E9&gt;=1,CONCATENATE(VLOOKUP(F9,STUDENT!$B$4:$W$2003,22,0),$V$2),""),"")</f>
        <v/>
      </c>
      <c r="L9" s="27">
        <f>IFERROR(IF($E9&gt;=1,VLOOKUP($E9,ATT.!$D$9:$W$2008,L$1,0),0),0)</f>
        <v>0</v>
      </c>
      <c r="M9" s="28"/>
      <c r="N9" s="28"/>
    </row>
    <row r="10" spans="3:25" ht="20.100000000000001" customHeight="1" x14ac:dyDescent="0.25">
      <c r="C10" s="6">
        <v>4</v>
      </c>
      <c r="D10" s="6">
        <f>IFERROR(IF($D$3&gt;=C10,SMALL(ATT.!$A$9:$A$2008,$D$4+C10),0),0)</f>
        <v>0</v>
      </c>
      <c r="E10" s="25">
        <f t="shared" si="0"/>
        <v>0</v>
      </c>
      <c r="F10" s="25">
        <f>IFERROR(IF($E10&gt;=1,VLOOKUP($E10,ATT.!$D$9:$W$2008,F$1,0),0),0)</f>
        <v>0</v>
      </c>
      <c r="G10" s="26">
        <f>IFERROR(IF($E10&gt;=1,VLOOKUP($E10,ATT.!$D$9:$W$2008,G$1,0),0),0)</f>
        <v>0</v>
      </c>
      <c r="H10" s="26">
        <f>IFERROR(IF($E10&gt;=1,VLOOKUP($E10,ATT.!$D$9:$W$2008,H$1,0),0),0)</f>
        <v>0</v>
      </c>
      <c r="I10" s="25">
        <f>IFERROR(IF($E10&gt;=1,VLOOKUP($E10,ATT.!$D$9:$W$2008,I$1,0),0),0)</f>
        <v>0</v>
      </c>
      <c r="J10" s="25">
        <f>IFERROR(IF($E10&gt;=1,VLOOKUP($E10,ATT.!$D$9:$W$2008,J$1,0),0),0)</f>
        <v>0</v>
      </c>
      <c r="K10" s="25" t="str">
        <f>IFERROR(IF(E10&gt;=1,CONCATENATE(VLOOKUP(F10,STUDENT!$B$4:$W$2003,22,0),$V$2),""),"")</f>
        <v/>
      </c>
      <c r="L10" s="27">
        <f>IFERROR(IF($E10&gt;=1,VLOOKUP($E10,ATT.!$D$9:$W$2008,L$1,0),0),0)</f>
        <v>0</v>
      </c>
      <c r="M10" s="28"/>
      <c r="N10" s="28"/>
    </row>
    <row r="11" spans="3:25" ht="20.100000000000001" customHeight="1" x14ac:dyDescent="0.25">
      <c r="C11" s="6">
        <v>5</v>
      </c>
      <c r="D11" s="6">
        <f>IFERROR(IF($D$3&gt;=C11,SMALL(ATT.!$A$9:$A$2008,$D$4+C11),0),0)</f>
        <v>0</v>
      </c>
      <c r="E11" s="25">
        <f t="shared" si="0"/>
        <v>0</v>
      </c>
      <c r="F11" s="25">
        <f>IFERROR(IF($E11&gt;=1,VLOOKUP($E11,ATT.!$D$9:$W$2008,F$1,0),0),0)</f>
        <v>0</v>
      </c>
      <c r="G11" s="26">
        <f>IFERROR(IF($E11&gt;=1,VLOOKUP($E11,ATT.!$D$9:$W$2008,G$1,0),0),0)</f>
        <v>0</v>
      </c>
      <c r="H11" s="26">
        <f>IFERROR(IF($E11&gt;=1,VLOOKUP($E11,ATT.!$D$9:$W$2008,H$1,0),0),0)</f>
        <v>0</v>
      </c>
      <c r="I11" s="25">
        <f>IFERROR(IF($E11&gt;=1,VLOOKUP($E11,ATT.!$D$9:$W$2008,I$1,0),0),0)</f>
        <v>0</v>
      </c>
      <c r="J11" s="25">
        <f>IFERROR(IF($E11&gt;=1,VLOOKUP($E11,ATT.!$D$9:$W$2008,J$1,0),0),0)</f>
        <v>0</v>
      </c>
      <c r="K11" s="25" t="str">
        <f>IFERROR(IF(E11&gt;=1,CONCATENATE(VLOOKUP(F11,STUDENT!$B$4:$W$2003,22,0),$V$2),""),"")</f>
        <v/>
      </c>
      <c r="L11" s="27">
        <f>IFERROR(IF($E11&gt;=1,VLOOKUP($E11,ATT.!$D$9:$W$2008,L$1,0),0),0)</f>
        <v>0</v>
      </c>
      <c r="M11" s="28"/>
      <c r="N11" s="28"/>
    </row>
    <row r="12" spans="3:25" ht="20.100000000000001" customHeight="1" x14ac:dyDescent="0.25">
      <c r="C12" s="6">
        <v>6</v>
      </c>
      <c r="D12" s="6">
        <f>IFERROR(IF($D$3&gt;=C12,SMALL(ATT.!$A$9:$A$2008,$D$4+C12),0),0)</f>
        <v>0</v>
      </c>
      <c r="E12" s="25">
        <f t="shared" si="0"/>
        <v>0</v>
      </c>
      <c r="F12" s="25">
        <f>IFERROR(IF($E12&gt;=1,VLOOKUP($E12,ATT.!$D$9:$W$2008,F$1,0),0),0)</f>
        <v>0</v>
      </c>
      <c r="G12" s="26">
        <f>IFERROR(IF($E12&gt;=1,VLOOKUP($E12,ATT.!$D$9:$W$2008,G$1,0),0),0)</f>
        <v>0</v>
      </c>
      <c r="H12" s="26">
        <f>IFERROR(IF($E12&gt;=1,VLOOKUP($E12,ATT.!$D$9:$W$2008,H$1,0),0),0)</f>
        <v>0</v>
      </c>
      <c r="I12" s="25">
        <f>IFERROR(IF($E12&gt;=1,VLOOKUP($E12,ATT.!$D$9:$W$2008,I$1,0),0),0)</f>
        <v>0</v>
      </c>
      <c r="J12" s="25">
        <f>IFERROR(IF($E12&gt;=1,VLOOKUP($E12,ATT.!$D$9:$W$2008,J$1,0),0),0)</f>
        <v>0</v>
      </c>
      <c r="K12" s="25" t="str">
        <f>IFERROR(IF(E12&gt;=1,CONCATENATE(VLOOKUP(F12,STUDENT!$B$4:$W$2003,22,0),$V$2),""),"")</f>
        <v/>
      </c>
      <c r="L12" s="27">
        <f>IFERROR(IF($E12&gt;=1,VLOOKUP($E12,ATT.!$D$9:$W$2008,L$1,0),0),0)</f>
        <v>0</v>
      </c>
      <c r="M12" s="28"/>
      <c r="N12" s="28"/>
    </row>
    <row r="13" spans="3:25" ht="20.100000000000001" customHeight="1" x14ac:dyDescent="0.25">
      <c r="C13" s="6">
        <v>7</v>
      </c>
      <c r="D13" s="6">
        <f>IFERROR(IF($D$3&gt;=C13,SMALL(ATT.!$A$9:$A$2008,$D$4+C13),0),0)</f>
        <v>0</v>
      </c>
      <c r="E13" s="25">
        <f t="shared" si="0"/>
        <v>0</v>
      </c>
      <c r="F13" s="25">
        <f>IFERROR(IF($E13&gt;=1,VLOOKUP($E13,ATT.!$D$9:$W$2008,F$1,0),0),0)</f>
        <v>0</v>
      </c>
      <c r="G13" s="26">
        <f>IFERROR(IF($E13&gt;=1,VLOOKUP($E13,ATT.!$D$9:$W$2008,G$1,0),0),0)</f>
        <v>0</v>
      </c>
      <c r="H13" s="26">
        <f>IFERROR(IF($E13&gt;=1,VLOOKUP($E13,ATT.!$D$9:$W$2008,H$1,0),0),0)</f>
        <v>0</v>
      </c>
      <c r="I13" s="25">
        <f>IFERROR(IF($E13&gt;=1,VLOOKUP($E13,ATT.!$D$9:$W$2008,I$1,0),0),0)</f>
        <v>0</v>
      </c>
      <c r="J13" s="25">
        <f>IFERROR(IF($E13&gt;=1,VLOOKUP($E13,ATT.!$D$9:$W$2008,J$1,0),0),0)</f>
        <v>0</v>
      </c>
      <c r="K13" s="25" t="str">
        <f>IFERROR(IF(E13&gt;=1,CONCATENATE(VLOOKUP(F13,STUDENT!$B$4:$W$2003,22,0),$V$2),""),"")</f>
        <v/>
      </c>
      <c r="L13" s="27">
        <f>IFERROR(IF($E13&gt;=1,VLOOKUP($E13,ATT.!$D$9:$W$2008,L$1,0),0),0)</f>
        <v>0</v>
      </c>
      <c r="M13" s="28"/>
      <c r="N13" s="28"/>
    </row>
    <row r="14" spans="3:25" ht="20.100000000000001" customHeight="1" x14ac:dyDescent="0.25">
      <c r="C14" s="6">
        <v>8</v>
      </c>
      <c r="D14" s="6">
        <f>IFERROR(IF($D$3&gt;=C14,SMALL(ATT.!$A$9:$A$2008,$D$4+C14),0),0)</f>
        <v>0</v>
      </c>
      <c r="E14" s="25">
        <f t="shared" si="0"/>
        <v>0</v>
      </c>
      <c r="F14" s="25">
        <f>IFERROR(IF($E14&gt;=1,VLOOKUP($E14,ATT.!$D$9:$W$2008,F$1,0),0),0)</f>
        <v>0</v>
      </c>
      <c r="G14" s="26">
        <f>IFERROR(IF($E14&gt;=1,VLOOKUP($E14,ATT.!$D$9:$W$2008,G$1,0),0),0)</f>
        <v>0</v>
      </c>
      <c r="H14" s="26">
        <f>IFERROR(IF($E14&gt;=1,VLOOKUP($E14,ATT.!$D$9:$W$2008,H$1,0),0),0)</f>
        <v>0</v>
      </c>
      <c r="I14" s="25">
        <f>IFERROR(IF($E14&gt;=1,VLOOKUP($E14,ATT.!$D$9:$W$2008,I$1,0),0),0)</f>
        <v>0</v>
      </c>
      <c r="J14" s="25">
        <f>IFERROR(IF($E14&gt;=1,VLOOKUP($E14,ATT.!$D$9:$W$2008,J$1,0),0),0)</f>
        <v>0</v>
      </c>
      <c r="K14" s="25" t="str">
        <f>IFERROR(IF(E14&gt;=1,CONCATENATE(VLOOKUP(F14,STUDENT!$B$4:$W$2003,22,0),$V$2),""),"")</f>
        <v/>
      </c>
      <c r="L14" s="27">
        <f>IFERROR(IF($E14&gt;=1,VLOOKUP($E14,ATT.!$D$9:$W$2008,L$1,0),0),0)</f>
        <v>0</v>
      </c>
      <c r="M14" s="28"/>
      <c r="N14" s="28"/>
    </row>
    <row r="15" spans="3:25" ht="20.100000000000001" customHeight="1" x14ac:dyDescent="0.25">
      <c r="C15" s="6">
        <v>9</v>
      </c>
      <c r="D15" s="6">
        <f>IFERROR(IF($D$3&gt;=C15,SMALL(ATT.!$A$9:$A$2008,$D$4+C15),0),0)</f>
        <v>0</v>
      </c>
      <c r="E15" s="25">
        <f t="shared" si="0"/>
        <v>0</v>
      </c>
      <c r="F15" s="25">
        <f>IFERROR(IF($E15&gt;=1,VLOOKUP($E15,ATT.!$D$9:$W$2008,F$1,0),0),0)</f>
        <v>0</v>
      </c>
      <c r="G15" s="26">
        <f>IFERROR(IF($E15&gt;=1,VLOOKUP($E15,ATT.!$D$9:$W$2008,G$1,0),0),0)</f>
        <v>0</v>
      </c>
      <c r="H15" s="26">
        <f>IFERROR(IF($E15&gt;=1,VLOOKUP($E15,ATT.!$D$9:$W$2008,H$1,0),0),0)</f>
        <v>0</v>
      </c>
      <c r="I15" s="25">
        <f>IFERROR(IF($E15&gt;=1,VLOOKUP($E15,ATT.!$D$9:$W$2008,I$1,0),0),0)</f>
        <v>0</v>
      </c>
      <c r="J15" s="25">
        <f>IFERROR(IF($E15&gt;=1,VLOOKUP($E15,ATT.!$D$9:$W$2008,J$1,0),0),0)</f>
        <v>0</v>
      </c>
      <c r="K15" s="25" t="str">
        <f>IFERROR(IF(E15&gt;=1,CONCATENATE(VLOOKUP(F15,STUDENT!$B$4:$W$2003,22,0),$V$2),""),"")</f>
        <v/>
      </c>
      <c r="L15" s="27">
        <f>IFERROR(IF($E15&gt;=1,VLOOKUP($E15,ATT.!$D$9:$W$2008,L$1,0),0),0)</f>
        <v>0</v>
      </c>
      <c r="M15" s="28"/>
      <c r="N15" s="28"/>
    </row>
    <row r="16" spans="3:25" ht="20.100000000000001" customHeight="1" x14ac:dyDescent="0.25">
      <c r="C16" s="6">
        <v>10</v>
      </c>
      <c r="D16" s="6">
        <f>IFERROR(IF($D$3&gt;=C16,SMALL(ATT.!$A$9:$A$2008,$D$4+C16),0),0)</f>
        <v>0</v>
      </c>
      <c r="E16" s="25">
        <f t="shared" si="0"/>
        <v>0</v>
      </c>
      <c r="F16" s="25">
        <f>IFERROR(IF($E16&gt;=1,VLOOKUP($E16,ATT.!$D$9:$W$2008,F$1,0),0),0)</f>
        <v>0</v>
      </c>
      <c r="G16" s="26">
        <f>IFERROR(IF($E16&gt;=1,VLOOKUP($E16,ATT.!$D$9:$W$2008,G$1,0),0),0)</f>
        <v>0</v>
      </c>
      <c r="H16" s="26">
        <f>IFERROR(IF($E16&gt;=1,VLOOKUP($E16,ATT.!$D$9:$W$2008,H$1,0),0),0)</f>
        <v>0</v>
      </c>
      <c r="I16" s="25">
        <f>IFERROR(IF($E16&gt;=1,VLOOKUP($E16,ATT.!$D$9:$W$2008,I$1,0),0),0)</f>
        <v>0</v>
      </c>
      <c r="J16" s="25">
        <f>IFERROR(IF($E16&gt;=1,VLOOKUP($E16,ATT.!$D$9:$W$2008,J$1,0),0),0)</f>
        <v>0</v>
      </c>
      <c r="K16" s="25" t="str">
        <f>IFERROR(IF(E16&gt;=1,CONCATENATE(VLOOKUP(F16,STUDENT!$B$4:$W$2003,22,0),$V$2),""),"")</f>
        <v/>
      </c>
      <c r="L16" s="27">
        <f>IFERROR(IF($E16&gt;=1,VLOOKUP($E16,ATT.!$D$9:$W$2008,L$1,0),0),0)</f>
        <v>0</v>
      </c>
      <c r="M16" s="28"/>
      <c r="N16" s="28"/>
    </row>
    <row r="17" spans="3:14" ht="20.100000000000001" customHeight="1" x14ac:dyDescent="0.25">
      <c r="C17" s="6">
        <v>11</v>
      </c>
      <c r="D17" s="6">
        <f>IFERROR(IF($D$3&gt;=C17,SMALL(ATT.!$A$9:$A$2008,$D$4+C17),0),0)</f>
        <v>0</v>
      </c>
      <c r="E17" s="25">
        <f t="shared" si="0"/>
        <v>0</v>
      </c>
      <c r="F17" s="25">
        <f>IFERROR(IF($E17&gt;=1,VLOOKUP($E17,ATT.!$D$9:$W$2008,F$1,0),0),0)</f>
        <v>0</v>
      </c>
      <c r="G17" s="26">
        <f>IFERROR(IF($E17&gt;=1,VLOOKUP($E17,ATT.!$D$9:$W$2008,G$1,0),0),0)</f>
        <v>0</v>
      </c>
      <c r="H17" s="26">
        <f>IFERROR(IF($E17&gt;=1,VLOOKUP($E17,ATT.!$D$9:$W$2008,H$1,0),0),0)</f>
        <v>0</v>
      </c>
      <c r="I17" s="25">
        <f>IFERROR(IF($E17&gt;=1,VLOOKUP($E17,ATT.!$D$9:$W$2008,I$1,0),0),0)</f>
        <v>0</v>
      </c>
      <c r="J17" s="25">
        <f>IFERROR(IF($E17&gt;=1,VLOOKUP($E17,ATT.!$D$9:$W$2008,J$1,0),0),0)</f>
        <v>0</v>
      </c>
      <c r="K17" s="25" t="str">
        <f>IFERROR(IF(E17&gt;=1,CONCATENATE(VLOOKUP(F17,STUDENT!$B$4:$W$2003,22,0),$V$2),""),"")</f>
        <v/>
      </c>
      <c r="L17" s="27">
        <f>IFERROR(IF($E17&gt;=1,VLOOKUP($E17,ATT.!$D$9:$W$2008,L$1,0),0),0)</f>
        <v>0</v>
      </c>
      <c r="M17" s="28"/>
      <c r="N17" s="28"/>
    </row>
    <row r="18" spans="3:14" ht="20.100000000000001" customHeight="1" x14ac:dyDescent="0.25">
      <c r="C18" s="6">
        <v>12</v>
      </c>
      <c r="D18" s="6">
        <f>IFERROR(IF($D$3&gt;=C18,SMALL(ATT.!$A$9:$A$2008,$D$4+C18),0),0)</f>
        <v>0</v>
      </c>
      <c r="E18" s="25">
        <f t="shared" si="0"/>
        <v>0</v>
      </c>
      <c r="F18" s="25">
        <f>IFERROR(IF($E18&gt;=1,VLOOKUP($E18,ATT.!$D$9:$W$2008,F$1,0),0),0)</f>
        <v>0</v>
      </c>
      <c r="G18" s="26">
        <f>IFERROR(IF($E18&gt;=1,VLOOKUP($E18,ATT.!$D$9:$W$2008,G$1,0),0),0)</f>
        <v>0</v>
      </c>
      <c r="H18" s="26">
        <f>IFERROR(IF($E18&gt;=1,VLOOKUP($E18,ATT.!$D$9:$W$2008,H$1,0),0),0)</f>
        <v>0</v>
      </c>
      <c r="I18" s="25">
        <f>IFERROR(IF($E18&gt;=1,VLOOKUP($E18,ATT.!$D$9:$W$2008,I$1,0),0),0)</f>
        <v>0</v>
      </c>
      <c r="J18" s="25">
        <f>IFERROR(IF($E18&gt;=1,VLOOKUP($E18,ATT.!$D$9:$W$2008,J$1,0),0),0)</f>
        <v>0</v>
      </c>
      <c r="K18" s="25" t="str">
        <f>IFERROR(IF(E18&gt;=1,CONCATENATE(VLOOKUP(F18,STUDENT!$B$4:$W$2003,22,0),$V$2),""),"")</f>
        <v/>
      </c>
      <c r="L18" s="27">
        <f>IFERROR(IF($E18&gt;=1,VLOOKUP($E18,ATT.!$D$9:$W$2008,L$1,0),0),0)</f>
        <v>0</v>
      </c>
      <c r="M18" s="28"/>
      <c r="N18" s="28"/>
    </row>
    <row r="19" spans="3:14" ht="20.100000000000001" customHeight="1" x14ac:dyDescent="0.25">
      <c r="C19" s="6">
        <v>13</v>
      </c>
      <c r="D19" s="6">
        <f>IFERROR(IF($D$3&gt;=C19,SMALL(ATT.!$A$9:$A$2008,$D$4+C19),0),0)</f>
        <v>0</v>
      </c>
      <c r="E19" s="25">
        <f t="shared" si="0"/>
        <v>0</v>
      </c>
      <c r="F19" s="25">
        <f>IFERROR(IF($E19&gt;=1,VLOOKUP($E19,ATT.!$D$9:$W$2008,F$1,0),0),0)</f>
        <v>0</v>
      </c>
      <c r="G19" s="26">
        <f>IFERROR(IF($E19&gt;=1,VLOOKUP($E19,ATT.!$D$9:$W$2008,G$1,0),0),0)</f>
        <v>0</v>
      </c>
      <c r="H19" s="26">
        <f>IFERROR(IF($E19&gt;=1,VLOOKUP($E19,ATT.!$D$9:$W$2008,H$1,0),0),0)</f>
        <v>0</v>
      </c>
      <c r="I19" s="25">
        <f>IFERROR(IF($E19&gt;=1,VLOOKUP($E19,ATT.!$D$9:$W$2008,I$1,0),0),0)</f>
        <v>0</v>
      </c>
      <c r="J19" s="25">
        <f>IFERROR(IF($E19&gt;=1,VLOOKUP($E19,ATT.!$D$9:$W$2008,J$1,0),0),0)</f>
        <v>0</v>
      </c>
      <c r="K19" s="25" t="str">
        <f>IFERROR(IF(E19&gt;=1,CONCATENATE(VLOOKUP(F19,STUDENT!$B$4:$W$2003,22,0),$V$2),""),"")</f>
        <v/>
      </c>
      <c r="L19" s="27">
        <f>IFERROR(IF($E19&gt;=1,VLOOKUP($E19,ATT.!$D$9:$W$2008,L$1,0),0),0)</f>
        <v>0</v>
      </c>
      <c r="M19" s="28"/>
      <c r="N19" s="28"/>
    </row>
    <row r="20" spans="3:14" ht="20.100000000000001" customHeight="1" x14ac:dyDescent="0.25">
      <c r="C20" s="6">
        <v>14</v>
      </c>
      <c r="D20" s="6">
        <f>IFERROR(IF($D$3&gt;=C20,SMALL(ATT.!$A$9:$A$2008,$D$4+C20),0),0)</f>
        <v>0</v>
      </c>
      <c r="E20" s="25">
        <f t="shared" si="0"/>
        <v>0</v>
      </c>
      <c r="F20" s="25">
        <f>IFERROR(IF($E20&gt;=1,VLOOKUP($E20,ATT.!$D$9:$W$2008,F$1,0),0),0)</f>
        <v>0</v>
      </c>
      <c r="G20" s="26">
        <f>IFERROR(IF($E20&gt;=1,VLOOKUP($E20,ATT.!$D$9:$W$2008,G$1,0),0),0)</f>
        <v>0</v>
      </c>
      <c r="H20" s="26">
        <f>IFERROR(IF($E20&gt;=1,VLOOKUP($E20,ATT.!$D$9:$W$2008,H$1,0),0),0)</f>
        <v>0</v>
      </c>
      <c r="I20" s="25">
        <f>IFERROR(IF($E20&gt;=1,VLOOKUP($E20,ATT.!$D$9:$W$2008,I$1,0),0),0)</f>
        <v>0</v>
      </c>
      <c r="J20" s="25">
        <f>IFERROR(IF($E20&gt;=1,VLOOKUP($E20,ATT.!$D$9:$W$2008,J$1,0),0),0)</f>
        <v>0</v>
      </c>
      <c r="K20" s="25" t="str">
        <f>IFERROR(IF(E20&gt;=1,CONCATENATE(VLOOKUP(F20,STUDENT!$B$4:$W$2003,22,0),$V$2),""),"")</f>
        <v/>
      </c>
      <c r="L20" s="27">
        <f>IFERROR(IF($E20&gt;=1,VLOOKUP($E20,ATT.!$D$9:$W$2008,L$1,0),0),0)</f>
        <v>0</v>
      </c>
      <c r="M20" s="28"/>
      <c r="N20" s="28"/>
    </row>
    <row r="21" spans="3:14" ht="20.100000000000001" customHeight="1" x14ac:dyDescent="0.25">
      <c r="C21" s="6">
        <v>15</v>
      </c>
      <c r="D21" s="6">
        <f>IFERROR(IF($D$3&gt;=C21,SMALL(ATT.!$A$9:$A$2008,$D$4+C21),0),0)</f>
        <v>0</v>
      </c>
      <c r="E21" s="25">
        <f t="shared" si="0"/>
        <v>0</v>
      </c>
      <c r="F21" s="25">
        <f>IFERROR(IF($E21&gt;=1,VLOOKUP($E21,ATT.!$D$9:$W$2008,F$1,0),0),0)</f>
        <v>0</v>
      </c>
      <c r="G21" s="26">
        <f>IFERROR(IF($E21&gt;=1,VLOOKUP($E21,ATT.!$D$9:$W$2008,G$1,0),0),0)</f>
        <v>0</v>
      </c>
      <c r="H21" s="26">
        <f>IFERROR(IF($E21&gt;=1,VLOOKUP($E21,ATT.!$D$9:$W$2008,H$1,0),0),0)</f>
        <v>0</v>
      </c>
      <c r="I21" s="25">
        <f>IFERROR(IF($E21&gt;=1,VLOOKUP($E21,ATT.!$D$9:$W$2008,I$1,0),0),0)</f>
        <v>0</v>
      </c>
      <c r="J21" s="25">
        <f>IFERROR(IF($E21&gt;=1,VLOOKUP($E21,ATT.!$D$9:$W$2008,J$1,0),0),0)</f>
        <v>0</v>
      </c>
      <c r="K21" s="25" t="str">
        <f>IFERROR(IF(E21&gt;=1,CONCATENATE(VLOOKUP(F21,STUDENT!$B$4:$W$2003,22,0),$V$2),""),"")</f>
        <v/>
      </c>
      <c r="L21" s="27">
        <f>IFERROR(IF($E21&gt;=1,VLOOKUP($E21,ATT.!$D$9:$W$2008,L$1,0),0),0)</f>
        <v>0</v>
      </c>
      <c r="M21" s="28"/>
      <c r="N21" s="28"/>
    </row>
    <row r="22" spans="3:14" ht="20.100000000000001" customHeight="1" x14ac:dyDescent="0.25">
      <c r="C22" s="6">
        <v>16</v>
      </c>
      <c r="D22" s="6">
        <f>IFERROR(IF($D$3&gt;=C22,SMALL(ATT.!$A$9:$A$2008,$D$4+C22),0),0)</f>
        <v>0</v>
      </c>
      <c r="E22" s="25">
        <f t="shared" si="0"/>
        <v>0</v>
      </c>
      <c r="F22" s="25">
        <f>IFERROR(IF($E22&gt;=1,VLOOKUP($E22,ATT.!$D$9:$W$2008,F$1,0),0),0)</f>
        <v>0</v>
      </c>
      <c r="G22" s="26">
        <f>IFERROR(IF($E22&gt;=1,VLOOKUP($E22,ATT.!$D$9:$W$2008,G$1,0),0),0)</f>
        <v>0</v>
      </c>
      <c r="H22" s="26">
        <f>IFERROR(IF($E22&gt;=1,VLOOKUP($E22,ATT.!$D$9:$W$2008,H$1,0),0),0)</f>
        <v>0</v>
      </c>
      <c r="I22" s="25">
        <f>IFERROR(IF($E22&gt;=1,VLOOKUP($E22,ATT.!$D$9:$W$2008,I$1,0),0),0)</f>
        <v>0</v>
      </c>
      <c r="J22" s="25">
        <f>IFERROR(IF($E22&gt;=1,VLOOKUP($E22,ATT.!$D$9:$W$2008,J$1,0),0),0)</f>
        <v>0</v>
      </c>
      <c r="K22" s="25" t="str">
        <f>IFERROR(IF(E22&gt;=1,CONCATENATE(VLOOKUP(F22,STUDENT!$B$4:$W$2003,22,0),$V$2),""),"")</f>
        <v/>
      </c>
      <c r="L22" s="27">
        <f>IFERROR(IF($E22&gt;=1,VLOOKUP($E22,ATT.!$D$9:$W$2008,L$1,0),0),0)</f>
        <v>0</v>
      </c>
      <c r="M22" s="28"/>
      <c r="N22" s="28"/>
    </row>
    <row r="23" spans="3:14" ht="20.100000000000001" customHeight="1" x14ac:dyDescent="0.25">
      <c r="C23" s="6">
        <v>17</v>
      </c>
      <c r="D23" s="6">
        <f>IFERROR(IF($D$3&gt;=C23,SMALL(ATT.!$A$9:$A$2008,$D$4+C23),0),0)</f>
        <v>0</v>
      </c>
      <c r="E23" s="25">
        <f t="shared" si="0"/>
        <v>0</v>
      </c>
      <c r="F23" s="25">
        <f>IFERROR(IF($E23&gt;=1,VLOOKUP($E23,ATT.!$D$9:$W$2008,F$1,0),0),0)</f>
        <v>0</v>
      </c>
      <c r="G23" s="26">
        <f>IFERROR(IF($E23&gt;=1,VLOOKUP($E23,ATT.!$D$9:$W$2008,G$1,0),0),0)</f>
        <v>0</v>
      </c>
      <c r="H23" s="26">
        <f>IFERROR(IF($E23&gt;=1,VLOOKUP($E23,ATT.!$D$9:$W$2008,H$1,0),0),0)</f>
        <v>0</v>
      </c>
      <c r="I23" s="25">
        <f>IFERROR(IF($E23&gt;=1,VLOOKUP($E23,ATT.!$D$9:$W$2008,I$1,0),0),0)</f>
        <v>0</v>
      </c>
      <c r="J23" s="25">
        <f>IFERROR(IF($E23&gt;=1,VLOOKUP($E23,ATT.!$D$9:$W$2008,J$1,0),0),0)</f>
        <v>0</v>
      </c>
      <c r="K23" s="25" t="str">
        <f>IFERROR(IF(E23&gt;=1,CONCATENATE(VLOOKUP(F23,STUDENT!$B$4:$W$2003,22,0),$V$2),""),"")</f>
        <v/>
      </c>
      <c r="L23" s="27">
        <f>IFERROR(IF($E23&gt;=1,VLOOKUP($E23,ATT.!$D$9:$W$2008,L$1,0),0),0)</f>
        <v>0</v>
      </c>
      <c r="M23" s="28"/>
      <c r="N23" s="28"/>
    </row>
    <row r="24" spans="3:14" ht="20.100000000000001" customHeight="1" x14ac:dyDescent="0.25">
      <c r="C24" s="6">
        <v>18</v>
      </c>
      <c r="D24" s="6">
        <f>IFERROR(IF($D$3&gt;=C24,SMALL(ATT.!$A$9:$A$2008,$D$4+C24),0),0)</f>
        <v>0</v>
      </c>
      <c r="E24" s="25">
        <f t="shared" si="0"/>
        <v>0</v>
      </c>
      <c r="F24" s="25">
        <f>IFERROR(IF($E24&gt;=1,VLOOKUP($E24,ATT.!$D$9:$W$2008,F$1,0),0),0)</f>
        <v>0</v>
      </c>
      <c r="G24" s="26">
        <f>IFERROR(IF($E24&gt;=1,VLOOKUP($E24,ATT.!$D$9:$W$2008,G$1,0),0),0)</f>
        <v>0</v>
      </c>
      <c r="H24" s="26">
        <f>IFERROR(IF($E24&gt;=1,VLOOKUP($E24,ATT.!$D$9:$W$2008,H$1,0),0),0)</f>
        <v>0</v>
      </c>
      <c r="I24" s="25">
        <f>IFERROR(IF($E24&gt;=1,VLOOKUP($E24,ATT.!$D$9:$W$2008,I$1,0),0),0)</f>
        <v>0</v>
      </c>
      <c r="J24" s="25">
        <f>IFERROR(IF($E24&gt;=1,VLOOKUP($E24,ATT.!$D$9:$W$2008,J$1,0),0),0)</f>
        <v>0</v>
      </c>
      <c r="K24" s="25" t="str">
        <f>IFERROR(IF(E24&gt;=1,CONCATENATE(VLOOKUP(F24,STUDENT!$B$4:$W$2003,22,0),$V$2),""),"")</f>
        <v/>
      </c>
      <c r="L24" s="27">
        <f>IFERROR(IF($E24&gt;=1,VLOOKUP($E24,ATT.!$D$9:$W$2008,L$1,0),0),0)</f>
        <v>0</v>
      </c>
      <c r="M24" s="28"/>
      <c r="N24" s="28"/>
    </row>
    <row r="25" spans="3:14" ht="20.100000000000001" customHeight="1" x14ac:dyDescent="0.25">
      <c r="C25" s="6">
        <v>19</v>
      </c>
      <c r="D25" s="6">
        <f>IFERROR(IF($D$3&gt;=C25,SMALL(ATT.!$A$9:$A$2008,$D$4+C25),0),0)</f>
        <v>0</v>
      </c>
      <c r="E25" s="25">
        <f t="shared" si="0"/>
        <v>0</v>
      </c>
      <c r="F25" s="25">
        <f>IFERROR(IF($E25&gt;=1,VLOOKUP($E25,ATT.!$D$9:$W$2008,F$1,0),0),0)</f>
        <v>0</v>
      </c>
      <c r="G25" s="26">
        <f>IFERROR(IF($E25&gt;=1,VLOOKUP($E25,ATT.!$D$9:$W$2008,G$1,0),0),0)</f>
        <v>0</v>
      </c>
      <c r="H25" s="26">
        <f>IFERROR(IF($E25&gt;=1,VLOOKUP($E25,ATT.!$D$9:$W$2008,H$1,0),0),0)</f>
        <v>0</v>
      </c>
      <c r="I25" s="25">
        <f>IFERROR(IF($E25&gt;=1,VLOOKUP($E25,ATT.!$D$9:$W$2008,I$1,0),0),0)</f>
        <v>0</v>
      </c>
      <c r="J25" s="25">
        <f>IFERROR(IF($E25&gt;=1,VLOOKUP($E25,ATT.!$D$9:$W$2008,J$1,0),0),0)</f>
        <v>0</v>
      </c>
      <c r="K25" s="25" t="str">
        <f>IFERROR(IF(E25&gt;=1,CONCATENATE(VLOOKUP(F25,STUDENT!$B$4:$W$2003,22,0),$V$2),""),"")</f>
        <v/>
      </c>
      <c r="L25" s="27">
        <f>IFERROR(IF($E25&gt;=1,VLOOKUP($E25,ATT.!$D$9:$W$2008,L$1,0),0),0)</f>
        <v>0</v>
      </c>
      <c r="M25" s="28"/>
      <c r="N25" s="28"/>
    </row>
    <row r="26" spans="3:14" ht="20.100000000000001" customHeight="1" x14ac:dyDescent="0.25">
      <c r="C26" s="6">
        <v>20</v>
      </c>
      <c r="D26" s="6">
        <f>IFERROR(IF($D$3&gt;=C26,SMALL(ATT.!$A$9:$A$2008,$D$4+C26),0),0)</f>
        <v>0</v>
      </c>
      <c r="E26" s="25">
        <f t="shared" si="0"/>
        <v>0</v>
      </c>
      <c r="F26" s="25">
        <f>IFERROR(IF($E26&gt;=1,VLOOKUP($E26,ATT.!$D$9:$W$2008,F$1,0),0),0)</f>
        <v>0</v>
      </c>
      <c r="G26" s="26">
        <f>IFERROR(IF($E26&gt;=1,VLOOKUP($E26,ATT.!$D$9:$W$2008,G$1,0),0),0)</f>
        <v>0</v>
      </c>
      <c r="H26" s="26">
        <f>IFERROR(IF($E26&gt;=1,VLOOKUP($E26,ATT.!$D$9:$W$2008,H$1,0),0),0)</f>
        <v>0</v>
      </c>
      <c r="I26" s="25">
        <f>IFERROR(IF($E26&gt;=1,VLOOKUP($E26,ATT.!$D$9:$W$2008,I$1,0),0),0)</f>
        <v>0</v>
      </c>
      <c r="J26" s="25">
        <f>IFERROR(IF($E26&gt;=1,VLOOKUP($E26,ATT.!$D$9:$W$2008,J$1,0),0),0)</f>
        <v>0</v>
      </c>
      <c r="K26" s="25" t="str">
        <f>IFERROR(IF(E26&gt;=1,CONCATENATE(VLOOKUP(F26,STUDENT!$B$4:$W$2003,22,0),$V$2),""),"")</f>
        <v/>
      </c>
      <c r="L26" s="27">
        <f>IFERROR(IF($E26&gt;=1,VLOOKUP($E26,ATT.!$D$9:$W$2008,L$1,0),0),0)</f>
        <v>0</v>
      </c>
      <c r="M26" s="28"/>
      <c r="N26" s="28"/>
    </row>
    <row r="27" spans="3:14" ht="20.100000000000001" customHeight="1" x14ac:dyDescent="0.25">
      <c r="C27" s="6">
        <v>21</v>
      </c>
      <c r="D27" s="6">
        <f>IFERROR(IF($D$3&gt;=C27,SMALL(ATT.!$A$9:$A$2008,$D$4+C27),0),0)</f>
        <v>0</v>
      </c>
      <c r="E27" s="25">
        <f t="shared" si="0"/>
        <v>0</v>
      </c>
      <c r="F27" s="25">
        <f>IFERROR(IF($E27&gt;=1,VLOOKUP($E27,ATT.!$D$9:$W$2008,F$1,0),0),0)</f>
        <v>0</v>
      </c>
      <c r="G27" s="26">
        <f>IFERROR(IF($E27&gt;=1,VLOOKUP($E27,ATT.!$D$9:$W$2008,G$1,0),0),0)</f>
        <v>0</v>
      </c>
      <c r="H27" s="26">
        <f>IFERROR(IF($E27&gt;=1,VLOOKUP($E27,ATT.!$D$9:$W$2008,H$1,0),0),0)</f>
        <v>0</v>
      </c>
      <c r="I27" s="25">
        <f>IFERROR(IF($E27&gt;=1,VLOOKUP($E27,ATT.!$D$9:$W$2008,I$1,0),0),0)</f>
        <v>0</v>
      </c>
      <c r="J27" s="25">
        <f>IFERROR(IF($E27&gt;=1,VLOOKUP($E27,ATT.!$D$9:$W$2008,J$1,0),0),0)</f>
        <v>0</v>
      </c>
      <c r="K27" s="25" t="str">
        <f>IFERROR(IF(E27&gt;=1,CONCATENATE(VLOOKUP(F27,STUDENT!$B$4:$W$2003,22,0),$V$2),""),"")</f>
        <v/>
      </c>
      <c r="L27" s="27">
        <f>IFERROR(IF($E27&gt;=1,VLOOKUP($E27,ATT.!$D$9:$W$2008,L$1,0),0),0)</f>
        <v>0</v>
      </c>
      <c r="M27" s="28"/>
      <c r="N27" s="28"/>
    </row>
    <row r="28" spans="3:14" ht="20.100000000000001" customHeight="1" x14ac:dyDescent="0.25">
      <c r="C28" s="6">
        <v>22</v>
      </c>
      <c r="D28" s="6">
        <f>IFERROR(IF($D$3&gt;=C28,SMALL(ATT.!$A$9:$A$2008,$D$4+C28),0),0)</f>
        <v>0</v>
      </c>
      <c r="E28" s="25">
        <f t="shared" si="0"/>
        <v>0</v>
      </c>
      <c r="F28" s="25">
        <f>IFERROR(IF($E28&gt;=1,VLOOKUP($E28,ATT.!$D$9:$W$2008,F$1,0),0),0)</f>
        <v>0</v>
      </c>
      <c r="G28" s="26">
        <f>IFERROR(IF($E28&gt;=1,VLOOKUP($E28,ATT.!$D$9:$W$2008,G$1,0),0),0)</f>
        <v>0</v>
      </c>
      <c r="H28" s="26">
        <f>IFERROR(IF($E28&gt;=1,VLOOKUP($E28,ATT.!$D$9:$W$2008,H$1,0),0),0)</f>
        <v>0</v>
      </c>
      <c r="I28" s="25">
        <f>IFERROR(IF($E28&gt;=1,VLOOKUP($E28,ATT.!$D$9:$W$2008,I$1,0),0),0)</f>
        <v>0</v>
      </c>
      <c r="J28" s="25">
        <f>IFERROR(IF($E28&gt;=1,VLOOKUP($E28,ATT.!$D$9:$W$2008,J$1,0),0),0)</f>
        <v>0</v>
      </c>
      <c r="K28" s="25" t="str">
        <f>IFERROR(IF(E28&gt;=1,CONCATENATE(VLOOKUP(F28,STUDENT!$B$4:$W$2003,22,0),$V$2),""),"")</f>
        <v/>
      </c>
      <c r="L28" s="27">
        <f>IFERROR(IF($E28&gt;=1,VLOOKUP($E28,ATT.!$D$9:$W$2008,L$1,0),0),0)</f>
        <v>0</v>
      </c>
      <c r="M28" s="28"/>
      <c r="N28" s="28"/>
    </row>
    <row r="29" spans="3:14" ht="20.100000000000001" customHeight="1" x14ac:dyDescent="0.25">
      <c r="C29" s="6">
        <v>23</v>
      </c>
      <c r="D29" s="6">
        <f>IFERROR(IF($D$3&gt;=C29,SMALL(ATT.!$A$9:$A$2008,$D$4+C29),0),0)</f>
        <v>0</v>
      </c>
      <c r="E29" s="25">
        <f t="shared" si="0"/>
        <v>0</v>
      </c>
      <c r="F29" s="25">
        <f>IFERROR(IF($E29&gt;=1,VLOOKUP($E29,ATT.!$D$9:$W$2008,F$1,0),0),0)</f>
        <v>0</v>
      </c>
      <c r="G29" s="26">
        <f>IFERROR(IF($E29&gt;=1,VLOOKUP($E29,ATT.!$D$9:$W$2008,G$1,0),0),0)</f>
        <v>0</v>
      </c>
      <c r="H29" s="26">
        <f>IFERROR(IF($E29&gt;=1,VLOOKUP($E29,ATT.!$D$9:$W$2008,H$1,0),0),0)</f>
        <v>0</v>
      </c>
      <c r="I29" s="25">
        <f>IFERROR(IF($E29&gt;=1,VLOOKUP($E29,ATT.!$D$9:$W$2008,I$1,0),0),0)</f>
        <v>0</v>
      </c>
      <c r="J29" s="25">
        <f>IFERROR(IF($E29&gt;=1,VLOOKUP($E29,ATT.!$D$9:$W$2008,J$1,0),0),0)</f>
        <v>0</v>
      </c>
      <c r="K29" s="25" t="str">
        <f>IFERROR(IF(E29&gt;=1,CONCATENATE(VLOOKUP(F29,STUDENT!$B$4:$W$2003,22,0),$V$2),""),"")</f>
        <v/>
      </c>
      <c r="L29" s="27">
        <f>IFERROR(IF($E29&gt;=1,VLOOKUP($E29,ATT.!$D$9:$W$2008,L$1,0),0),0)</f>
        <v>0</v>
      </c>
      <c r="M29" s="28"/>
      <c r="N29" s="28"/>
    </row>
    <row r="30" spans="3:14" ht="20.100000000000001" customHeight="1" x14ac:dyDescent="0.25">
      <c r="C30" s="6">
        <v>24</v>
      </c>
      <c r="D30" s="6">
        <f>IFERROR(IF($D$3&gt;=C30,SMALL(ATT.!$A$9:$A$2008,$D$4+C30),0),0)</f>
        <v>0</v>
      </c>
      <c r="E30" s="25">
        <f t="shared" si="0"/>
        <v>0</v>
      </c>
      <c r="F30" s="25">
        <f>IFERROR(IF($E30&gt;=1,VLOOKUP($E30,ATT.!$D$9:$W$2008,F$1,0),0),0)</f>
        <v>0</v>
      </c>
      <c r="G30" s="26">
        <f>IFERROR(IF($E30&gt;=1,VLOOKUP($E30,ATT.!$D$9:$W$2008,G$1,0),0),0)</f>
        <v>0</v>
      </c>
      <c r="H30" s="26">
        <f>IFERROR(IF($E30&gt;=1,VLOOKUP($E30,ATT.!$D$9:$W$2008,H$1,0),0),0)</f>
        <v>0</v>
      </c>
      <c r="I30" s="25">
        <f>IFERROR(IF($E30&gt;=1,VLOOKUP($E30,ATT.!$D$9:$W$2008,I$1,0),0),0)</f>
        <v>0</v>
      </c>
      <c r="J30" s="25">
        <f>IFERROR(IF($E30&gt;=1,VLOOKUP($E30,ATT.!$D$9:$W$2008,J$1,0),0),0)</f>
        <v>0</v>
      </c>
      <c r="K30" s="25" t="str">
        <f>IFERROR(IF(E30&gt;=1,CONCATENATE(VLOOKUP(F30,STUDENT!$B$4:$W$2003,22,0),$V$2),""),"")</f>
        <v/>
      </c>
      <c r="L30" s="27">
        <f>IFERROR(IF($E30&gt;=1,VLOOKUP($E30,ATT.!$D$9:$W$2008,L$1,0),0),0)</f>
        <v>0</v>
      </c>
      <c r="M30" s="28"/>
      <c r="N30" s="28"/>
    </row>
    <row r="31" spans="3:14" ht="20.100000000000001" customHeight="1" x14ac:dyDescent="0.25">
      <c r="C31" s="6">
        <v>25</v>
      </c>
      <c r="D31" s="6">
        <f>IFERROR(IF($D$3&gt;=C31,SMALL(ATT.!$A$9:$A$2008,$D$4+C31),0),0)</f>
        <v>0</v>
      </c>
      <c r="E31" s="25">
        <f t="shared" si="0"/>
        <v>0</v>
      </c>
      <c r="F31" s="25">
        <f>IFERROR(IF($E31&gt;=1,VLOOKUP($E31,ATT.!$D$9:$W$2008,F$1,0),0),0)</f>
        <v>0</v>
      </c>
      <c r="G31" s="26">
        <f>IFERROR(IF($E31&gt;=1,VLOOKUP($E31,ATT.!$D$9:$W$2008,G$1,0),0),0)</f>
        <v>0</v>
      </c>
      <c r="H31" s="26">
        <f>IFERROR(IF($E31&gt;=1,VLOOKUP($E31,ATT.!$D$9:$W$2008,H$1,0),0),0)</f>
        <v>0</v>
      </c>
      <c r="I31" s="25">
        <f>IFERROR(IF($E31&gt;=1,VLOOKUP($E31,ATT.!$D$9:$W$2008,I$1,0),0),0)</f>
        <v>0</v>
      </c>
      <c r="J31" s="25">
        <f>IFERROR(IF($E31&gt;=1,VLOOKUP($E31,ATT.!$D$9:$W$2008,J$1,0),0),0)</f>
        <v>0</v>
      </c>
      <c r="K31" s="25" t="str">
        <f>IFERROR(IF(E31&gt;=1,CONCATENATE(VLOOKUP(F31,STUDENT!$B$4:$W$2003,22,0),$V$2),""),"")</f>
        <v/>
      </c>
      <c r="L31" s="27">
        <f>IFERROR(IF($E31&gt;=1,VLOOKUP($E31,ATT.!$D$9:$W$2008,L$1,0),0),0)</f>
        <v>0</v>
      </c>
      <c r="M31" s="28"/>
      <c r="N31" s="28"/>
    </row>
    <row r="32" spans="3:14" ht="20.100000000000001" customHeight="1" x14ac:dyDescent="0.25">
      <c r="C32" s="6">
        <v>26</v>
      </c>
      <c r="D32" s="6">
        <f>IFERROR(IF($D$3&gt;=C32,SMALL(ATT.!$A$9:$A$2008,$D$4+C32),0),0)</f>
        <v>0</v>
      </c>
      <c r="E32" s="25">
        <f t="shared" si="0"/>
        <v>0</v>
      </c>
      <c r="F32" s="25">
        <f>IFERROR(IF($E32&gt;=1,VLOOKUP($E32,ATT.!$D$9:$W$2008,F$1,0),0),0)</f>
        <v>0</v>
      </c>
      <c r="G32" s="26">
        <f>IFERROR(IF($E32&gt;=1,VLOOKUP($E32,ATT.!$D$9:$W$2008,G$1,0),0),0)</f>
        <v>0</v>
      </c>
      <c r="H32" s="26">
        <f>IFERROR(IF($E32&gt;=1,VLOOKUP($E32,ATT.!$D$9:$W$2008,H$1,0),0),0)</f>
        <v>0</v>
      </c>
      <c r="I32" s="25">
        <f>IFERROR(IF($E32&gt;=1,VLOOKUP($E32,ATT.!$D$9:$W$2008,I$1,0),0),0)</f>
        <v>0</v>
      </c>
      <c r="J32" s="25">
        <f>IFERROR(IF($E32&gt;=1,VLOOKUP($E32,ATT.!$D$9:$W$2008,J$1,0),0),0)</f>
        <v>0</v>
      </c>
      <c r="K32" s="25" t="str">
        <f>IFERROR(IF(E32&gt;=1,CONCATENATE(VLOOKUP(F32,STUDENT!$B$4:$W$2003,22,0),$V$2),""),"")</f>
        <v/>
      </c>
      <c r="L32" s="27">
        <f>IFERROR(IF($E32&gt;=1,VLOOKUP($E32,ATT.!$D$9:$W$2008,L$1,0),0),0)</f>
        <v>0</v>
      </c>
      <c r="M32" s="28"/>
      <c r="N32" s="28"/>
    </row>
    <row r="33" spans="3:14" ht="20.100000000000001" customHeight="1" x14ac:dyDescent="0.25">
      <c r="C33" s="6">
        <v>27</v>
      </c>
      <c r="D33" s="6">
        <f>IFERROR(IF($D$3&gt;=C33,SMALL(ATT.!$A$9:$A$2008,$D$4+C33),0),0)</f>
        <v>0</v>
      </c>
      <c r="E33" s="25">
        <f t="shared" si="0"/>
        <v>0</v>
      </c>
      <c r="F33" s="25">
        <f>IFERROR(IF($E33&gt;=1,VLOOKUP($E33,ATT.!$D$9:$W$2008,F$1,0),0),0)</f>
        <v>0</v>
      </c>
      <c r="G33" s="26">
        <f>IFERROR(IF($E33&gt;=1,VLOOKUP($E33,ATT.!$D$9:$W$2008,G$1,0),0),0)</f>
        <v>0</v>
      </c>
      <c r="H33" s="26">
        <f>IFERROR(IF($E33&gt;=1,VLOOKUP($E33,ATT.!$D$9:$W$2008,H$1,0),0),0)</f>
        <v>0</v>
      </c>
      <c r="I33" s="25">
        <f>IFERROR(IF($E33&gt;=1,VLOOKUP($E33,ATT.!$D$9:$W$2008,I$1,0),0),0)</f>
        <v>0</v>
      </c>
      <c r="J33" s="25">
        <f>IFERROR(IF($E33&gt;=1,VLOOKUP($E33,ATT.!$D$9:$W$2008,J$1,0),0),0)</f>
        <v>0</v>
      </c>
      <c r="K33" s="25" t="str">
        <f>IFERROR(IF(E33&gt;=1,CONCATENATE(VLOOKUP(F33,STUDENT!$B$4:$W$2003,22,0),$V$2),""),"")</f>
        <v/>
      </c>
      <c r="L33" s="27">
        <f>IFERROR(IF($E33&gt;=1,VLOOKUP($E33,ATT.!$D$9:$W$2008,L$1,0),0),0)</f>
        <v>0</v>
      </c>
      <c r="M33" s="28"/>
      <c r="N33" s="28"/>
    </row>
    <row r="34" spans="3:14" ht="20.100000000000001" customHeight="1" x14ac:dyDescent="0.25">
      <c r="C34" s="6">
        <v>28</v>
      </c>
      <c r="D34" s="6">
        <f>IFERROR(IF($D$3&gt;=C34,SMALL(ATT.!$A$9:$A$2008,$D$4+C34),0),0)</f>
        <v>0</v>
      </c>
      <c r="E34" s="25">
        <f t="shared" si="0"/>
        <v>0</v>
      </c>
      <c r="F34" s="25">
        <f>IFERROR(IF($E34&gt;=1,VLOOKUP($E34,ATT.!$D$9:$W$2008,F$1,0),0),0)</f>
        <v>0</v>
      </c>
      <c r="G34" s="26">
        <f>IFERROR(IF($E34&gt;=1,VLOOKUP($E34,ATT.!$D$9:$W$2008,G$1,0),0),0)</f>
        <v>0</v>
      </c>
      <c r="H34" s="26">
        <f>IFERROR(IF($E34&gt;=1,VLOOKUP($E34,ATT.!$D$9:$W$2008,H$1,0),0),0)</f>
        <v>0</v>
      </c>
      <c r="I34" s="25">
        <f>IFERROR(IF($E34&gt;=1,VLOOKUP($E34,ATT.!$D$9:$W$2008,I$1,0),0),0)</f>
        <v>0</v>
      </c>
      <c r="J34" s="25">
        <f>IFERROR(IF($E34&gt;=1,VLOOKUP($E34,ATT.!$D$9:$W$2008,J$1,0),0),0)</f>
        <v>0</v>
      </c>
      <c r="K34" s="25" t="str">
        <f>IFERROR(IF(E34&gt;=1,CONCATENATE(VLOOKUP(F34,STUDENT!$B$4:$W$2003,22,0),$V$2),""),"")</f>
        <v/>
      </c>
      <c r="L34" s="27">
        <f>IFERROR(IF($E34&gt;=1,VLOOKUP($E34,ATT.!$D$9:$W$2008,L$1,0),0),0)</f>
        <v>0</v>
      </c>
      <c r="M34" s="28"/>
      <c r="N34" s="28"/>
    </row>
    <row r="35" spans="3:14" ht="20.100000000000001" customHeight="1" x14ac:dyDescent="0.25">
      <c r="C35" s="6">
        <v>29</v>
      </c>
      <c r="D35" s="6">
        <f>IFERROR(IF($D$3&gt;=C35,SMALL(ATT.!$A$9:$A$2008,$D$4+C35),0),0)</f>
        <v>0</v>
      </c>
      <c r="E35" s="25">
        <f t="shared" si="0"/>
        <v>0</v>
      </c>
      <c r="F35" s="25">
        <f>IFERROR(IF($E35&gt;=1,VLOOKUP($E35,ATT.!$D$9:$W$2008,F$1,0),0),0)</f>
        <v>0</v>
      </c>
      <c r="G35" s="26">
        <f>IFERROR(IF($E35&gt;=1,VLOOKUP($E35,ATT.!$D$9:$W$2008,G$1,0),0),0)</f>
        <v>0</v>
      </c>
      <c r="H35" s="26">
        <f>IFERROR(IF($E35&gt;=1,VLOOKUP($E35,ATT.!$D$9:$W$2008,H$1,0),0),0)</f>
        <v>0</v>
      </c>
      <c r="I35" s="25">
        <f>IFERROR(IF($E35&gt;=1,VLOOKUP($E35,ATT.!$D$9:$W$2008,I$1,0),0),0)</f>
        <v>0</v>
      </c>
      <c r="J35" s="25">
        <f>IFERROR(IF($E35&gt;=1,VLOOKUP($E35,ATT.!$D$9:$W$2008,J$1,0),0),0)</f>
        <v>0</v>
      </c>
      <c r="K35" s="25" t="str">
        <f>IFERROR(IF(E35&gt;=1,CONCATENATE(VLOOKUP(F35,STUDENT!$B$4:$W$2003,22,0),$V$2),""),"")</f>
        <v/>
      </c>
      <c r="L35" s="27">
        <f>IFERROR(IF($E35&gt;=1,VLOOKUP($E35,ATT.!$D$9:$W$2008,L$1,0),0),0)</f>
        <v>0</v>
      </c>
      <c r="M35" s="28"/>
      <c r="N35" s="28"/>
    </row>
    <row r="36" spans="3:14" ht="20.100000000000001" customHeight="1" x14ac:dyDescent="0.25">
      <c r="C36" s="6">
        <v>30</v>
      </c>
      <c r="D36" s="6">
        <f>IFERROR(IF($D$3&gt;=C36,SMALL(ATT.!$A$9:$A$2008,$D$4+C36),0),0)</f>
        <v>0</v>
      </c>
      <c r="E36" s="25">
        <f t="shared" si="0"/>
        <v>0</v>
      </c>
      <c r="F36" s="25">
        <f>IFERROR(IF($E36&gt;=1,VLOOKUP($E36,ATT.!$D$9:$W$2008,F$1,0),0),0)</f>
        <v>0</v>
      </c>
      <c r="G36" s="26">
        <f>IFERROR(IF($E36&gt;=1,VLOOKUP($E36,ATT.!$D$9:$W$2008,G$1,0),0),0)</f>
        <v>0</v>
      </c>
      <c r="H36" s="26">
        <f>IFERROR(IF($E36&gt;=1,VLOOKUP($E36,ATT.!$D$9:$W$2008,H$1,0),0),0)</f>
        <v>0</v>
      </c>
      <c r="I36" s="25">
        <f>IFERROR(IF($E36&gt;=1,VLOOKUP($E36,ATT.!$D$9:$W$2008,I$1,0),0),0)</f>
        <v>0</v>
      </c>
      <c r="J36" s="25">
        <f>IFERROR(IF($E36&gt;=1,VLOOKUP($E36,ATT.!$D$9:$W$2008,J$1,0),0),0)</f>
        <v>0</v>
      </c>
      <c r="K36" s="25" t="str">
        <f>IFERROR(IF(E36&gt;=1,CONCATENATE(VLOOKUP(F36,STUDENT!$B$4:$W$2003,22,0),$V$2),""),"")</f>
        <v/>
      </c>
      <c r="L36" s="27">
        <f>IFERROR(IF($E36&gt;=1,VLOOKUP($E36,ATT.!$D$9:$W$2008,L$1,0),0),0)</f>
        <v>0</v>
      </c>
      <c r="M36" s="28"/>
      <c r="N36" s="28"/>
    </row>
    <row r="37" spans="3:14" ht="20.100000000000001" customHeight="1" x14ac:dyDescent="0.25">
      <c r="C37" s="6">
        <v>31</v>
      </c>
      <c r="D37" s="6">
        <f>IFERROR(IF($D$3&gt;=C37,SMALL(ATT.!$A$9:$A$2008,$D$4+C37),0),0)</f>
        <v>0</v>
      </c>
      <c r="E37" s="25">
        <f t="shared" si="0"/>
        <v>0</v>
      </c>
      <c r="F37" s="25">
        <f>IFERROR(IF($E37&gt;=1,VLOOKUP($E37,ATT.!$D$9:$W$2008,F$1,0),0),0)</f>
        <v>0</v>
      </c>
      <c r="G37" s="26">
        <f>IFERROR(IF($E37&gt;=1,VLOOKUP($E37,ATT.!$D$9:$W$2008,G$1,0),0),0)</f>
        <v>0</v>
      </c>
      <c r="H37" s="26">
        <f>IFERROR(IF($E37&gt;=1,VLOOKUP($E37,ATT.!$D$9:$W$2008,H$1,0),0),0)</f>
        <v>0</v>
      </c>
      <c r="I37" s="25">
        <f>IFERROR(IF($E37&gt;=1,VLOOKUP($E37,ATT.!$D$9:$W$2008,I$1,0),0),0)</f>
        <v>0</v>
      </c>
      <c r="J37" s="25">
        <f>IFERROR(IF($E37&gt;=1,VLOOKUP($E37,ATT.!$D$9:$W$2008,J$1,0),0),0)</f>
        <v>0</v>
      </c>
      <c r="K37" s="25" t="str">
        <f>IFERROR(IF(E37&gt;=1,CONCATENATE(VLOOKUP(F37,STUDENT!$B$4:$W$2003,22,0),$V$2),""),"")</f>
        <v/>
      </c>
      <c r="L37" s="27">
        <f>IFERROR(IF($E37&gt;=1,VLOOKUP($E37,ATT.!$D$9:$W$2008,L$1,0),0),0)</f>
        <v>0</v>
      </c>
      <c r="M37" s="28"/>
      <c r="N37" s="28"/>
    </row>
    <row r="38" spans="3:14" ht="20.100000000000001" customHeight="1" x14ac:dyDescent="0.25">
      <c r="C38" s="6">
        <v>32</v>
      </c>
      <c r="D38" s="6">
        <f>IFERROR(IF($D$3&gt;=C38,SMALL(ATT.!$A$9:$A$2008,$D$4+C38),0),0)</f>
        <v>0</v>
      </c>
      <c r="E38" s="25">
        <f t="shared" si="0"/>
        <v>0</v>
      </c>
      <c r="F38" s="25">
        <f>IFERROR(IF($E38&gt;=1,VLOOKUP($E38,ATT.!$D$9:$W$2008,F$1,0),0),0)</f>
        <v>0</v>
      </c>
      <c r="G38" s="26">
        <f>IFERROR(IF($E38&gt;=1,VLOOKUP($E38,ATT.!$D$9:$W$2008,G$1,0),0),0)</f>
        <v>0</v>
      </c>
      <c r="H38" s="26">
        <f>IFERROR(IF($E38&gt;=1,VLOOKUP($E38,ATT.!$D$9:$W$2008,H$1,0),0),0)</f>
        <v>0</v>
      </c>
      <c r="I38" s="25">
        <f>IFERROR(IF($E38&gt;=1,VLOOKUP($E38,ATT.!$D$9:$W$2008,I$1,0),0),0)</f>
        <v>0</v>
      </c>
      <c r="J38" s="25">
        <f>IFERROR(IF($E38&gt;=1,VLOOKUP($E38,ATT.!$D$9:$W$2008,J$1,0),0),0)</f>
        <v>0</v>
      </c>
      <c r="K38" s="25" t="str">
        <f>IFERROR(IF(E38&gt;=1,CONCATENATE(VLOOKUP(F38,STUDENT!$B$4:$W$2003,22,0),$V$2),""),"")</f>
        <v/>
      </c>
      <c r="L38" s="27">
        <f>IFERROR(IF($E38&gt;=1,VLOOKUP($E38,ATT.!$D$9:$W$2008,L$1,0),0),0)</f>
        <v>0</v>
      </c>
      <c r="M38" s="28"/>
      <c r="N38" s="28"/>
    </row>
    <row r="39" spans="3:14" ht="20.100000000000001" customHeight="1" x14ac:dyDescent="0.25">
      <c r="C39" s="6">
        <v>33</v>
      </c>
      <c r="D39" s="6">
        <f>IFERROR(IF($D$3&gt;=C39,SMALL(ATT.!$A$9:$A$2008,$D$4+C39),0),0)</f>
        <v>0</v>
      </c>
      <c r="E39" s="25">
        <f t="shared" si="0"/>
        <v>0</v>
      </c>
      <c r="F39" s="25">
        <f>IFERROR(IF($E39&gt;=1,VLOOKUP($E39,ATT.!$D$9:$W$2008,F$1,0),0),0)</f>
        <v>0</v>
      </c>
      <c r="G39" s="26">
        <f>IFERROR(IF($E39&gt;=1,VLOOKUP($E39,ATT.!$D$9:$W$2008,G$1,0),0),0)</f>
        <v>0</v>
      </c>
      <c r="H39" s="26">
        <f>IFERROR(IF($E39&gt;=1,VLOOKUP($E39,ATT.!$D$9:$W$2008,H$1,0),0),0)</f>
        <v>0</v>
      </c>
      <c r="I39" s="25">
        <f>IFERROR(IF($E39&gt;=1,VLOOKUP($E39,ATT.!$D$9:$W$2008,I$1,0),0),0)</f>
        <v>0</v>
      </c>
      <c r="J39" s="25">
        <f>IFERROR(IF($E39&gt;=1,VLOOKUP($E39,ATT.!$D$9:$W$2008,J$1,0),0),0)</f>
        <v>0</v>
      </c>
      <c r="K39" s="25" t="str">
        <f>IFERROR(IF(E39&gt;=1,CONCATENATE(VLOOKUP(F39,STUDENT!$B$4:$W$2003,22,0),$V$2),""),"")</f>
        <v/>
      </c>
      <c r="L39" s="27">
        <f>IFERROR(IF($E39&gt;=1,VLOOKUP($E39,ATT.!$D$9:$W$2008,L$1,0),0),0)</f>
        <v>0</v>
      </c>
      <c r="M39" s="28"/>
      <c r="N39" s="28"/>
    </row>
    <row r="40" spans="3:14" ht="20.100000000000001" customHeight="1" x14ac:dyDescent="0.25">
      <c r="C40" s="6">
        <v>34</v>
      </c>
      <c r="D40" s="6">
        <f>IFERROR(IF($D$3&gt;=C40,SMALL(ATT.!$A$9:$A$2008,$D$4+C40),0),0)</f>
        <v>0</v>
      </c>
      <c r="E40" s="25">
        <f t="shared" si="0"/>
        <v>0</v>
      </c>
      <c r="F40" s="25">
        <f>IFERROR(IF($E40&gt;=1,VLOOKUP($E40,ATT.!$D$9:$W$2008,F$1,0),0),0)</f>
        <v>0</v>
      </c>
      <c r="G40" s="26">
        <f>IFERROR(IF($E40&gt;=1,VLOOKUP($E40,ATT.!$D$9:$W$2008,G$1,0),0),0)</f>
        <v>0</v>
      </c>
      <c r="H40" s="26">
        <f>IFERROR(IF($E40&gt;=1,VLOOKUP($E40,ATT.!$D$9:$W$2008,H$1,0),0),0)</f>
        <v>0</v>
      </c>
      <c r="I40" s="25">
        <f>IFERROR(IF($E40&gt;=1,VLOOKUP($E40,ATT.!$D$9:$W$2008,I$1,0),0),0)</f>
        <v>0</v>
      </c>
      <c r="J40" s="25">
        <f>IFERROR(IF($E40&gt;=1,VLOOKUP($E40,ATT.!$D$9:$W$2008,J$1,0),0),0)</f>
        <v>0</v>
      </c>
      <c r="K40" s="25" t="str">
        <f>IFERROR(IF(E40&gt;=1,CONCATENATE(VLOOKUP(F40,STUDENT!$B$4:$W$2003,22,0),$V$2),""),"")</f>
        <v/>
      </c>
      <c r="L40" s="27">
        <f>IFERROR(IF($E40&gt;=1,VLOOKUP($E40,ATT.!$D$9:$W$2008,L$1,0),0),0)</f>
        <v>0</v>
      </c>
      <c r="M40" s="28"/>
      <c r="N40" s="28"/>
    </row>
    <row r="41" spans="3:14" ht="20.100000000000001" customHeight="1" x14ac:dyDescent="0.25">
      <c r="C41" s="6">
        <v>35</v>
      </c>
      <c r="D41" s="6">
        <f>IFERROR(IF($D$3&gt;=C41,SMALL(ATT.!$A$9:$A$2008,$D$4+C41),0),0)</f>
        <v>0</v>
      </c>
      <c r="E41" s="25">
        <f t="shared" si="0"/>
        <v>0</v>
      </c>
      <c r="F41" s="25">
        <f>IFERROR(IF($E41&gt;=1,VLOOKUP($E41,ATT.!$D$9:$W$2008,F$1,0),0),0)</f>
        <v>0</v>
      </c>
      <c r="G41" s="26">
        <f>IFERROR(IF($E41&gt;=1,VLOOKUP($E41,ATT.!$D$9:$W$2008,G$1,0),0),0)</f>
        <v>0</v>
      </c>
      <c r="H41" s="26">
        <f>IFERROR(IF($E41&gt;=1,VLOOKUP($E41,ATT.!$D$9:$W$2008,H$1,0),0),0)</f>
        <v>0</v>
      </c>
      <c r="I41" s="25">
        <f>IFERROR(IF($E41&gt;=1,VLOOKUP($E41,ATT.!$D$9:$W$2008,I$1,0),0),0)</f>
        <v>0</v>
      </c>
      <c r="J41" s="25">
        <f>IFERROR(IF($E41&gt;=1,VLOOKUP($E41,ATT.!$D$9:$W$2008,J$1,0),0),0)</f>
        <v>0</v>
      </c>
      <c r="K41" s="25" t="str">
        <f>IFERROR(IF(E41&gt;=1,CONCATENATE(VLOOKUP(F41,STUDENT!$B$4:$W$2003,22,0),$V$2),""),"")</f>
        <v/>
      </c>
      <c r="L41" s="27">
        <f>IFERROR(IF($E41&gt;=1,VLOOKUP($E41,ATT.!$D$9:$W$2008,L$1,0),0),0)</f>
        <v>0</v>
      </c>
      <c r="M41" s="28"/>
      <c r="N41" s="28"/>
    </row>
    <row r="42" spans="3:14" ht="20.100000000000001" customHeight="1" x14ac:dyDescent="0.25">
      <c r="C42" s="6">
        <v>36</v>
      </c>
      <c r="D42" s="6">
        <f>IFERROR(IF($D$3&gt;=C42,SMALL(ATT.!$A$9:$A$2008,$D$4+C42),0),0)</f>
        <v>0</v>
      </c>
      <c r="E42" s="25">
        <f t="shared" si="0"/>
        <v>0</v>
      </c>
      <c r="F42" s="25">
        <f>IFERROR(IF($E42&gt;=1,VLOOKUP($E42,ATT.!$D$9:$W$2008,F$1,0),0),0)</f>
        <v>0</v>
      </c>
      <c r="G42" s="26">
        <f>IFERROR(IF($E42&gt;=1,VLOOKUP($E42,ATT.!$D$9:$W$2008,G$1,0),0),0)</f>
        <v>0</v>
      </c>
      <c r="H42" s="26">
        <f>IFERROR(IF($E42&gt;=1,VLOOKUP($E42,ATT.!$D$9:$W$2008,H$1,0),0),0)</f>
        <v>0</v>
      </c>
      <c r="I42" s="25">
        <f>IFERROR(IF($E42&gt;=1,VLOOKUP($E42,ATT.!$D$9:$W$2008,I$1,0),0),0)</f>
        <v>0</v>
      </c>
      <c r="J42" s="25">
        <f>IFERROR(IF($E42&gt;=1,VLOOKUP($E42,ATT.!$D$9:$W$2008,J$1,0),0),0)</f>
        <v>0</v>
      </c>
      <c r="K42" s="25" t="str">
        <f>IFERROR(IF(E42&gt;=1,CONCATENATE(VLOOKUP(F42,STUDENT!$B$4:$W$2003,22,0),$V$2),""),"")</f>
        <v/>
      </c>
      <c r="L42" s="27">
        <f>IFERROR(IF($E42&gt;=1,VLOOKUP($E42,ATT.!$D$9:$W$2008,L$1,0),0),0)</f>
        <v>0</v>
      </c>
      <c r="M42" s="28"/>
      <c r="N42" s="28"/>
    </row>
    <row r="43" spans="3:14" ht="20.100000000000001" customHeight="1" x14ac:dyDescent="0.25">
      <c r="C43" s="6">
        <v>37</v>
      </c>
      <c r="D43" s="6">
        <f>IFERROR(IF($D$3&gt;=C43,SMALL(ATT.!$A$9:$A$2008,$D$4+C43),0),0)</f>
        <v>0</v>
      </c>
      <c r="E43" s="25">
        <f t="shared" si="0"/>
        <v>0</v>
      </c>
      <c r="F43" s="25">
        <f>IFERROR(IF($E43&gt;=1,VLOOKUP($E43,ATT.!$D$9:$W$2008,F$1,0),0),0)</f>
        <v>0</v>
      </c>
      <c r="G43" s="26">
        <f>IFERROR(IF($E43&gt;=1,VLOOKUP($E43,ATT.!$D$9:$W$2008,G$1,0),0),0)</f>
        <v>0</v>
      </c>
      <c r="H43" s="26">
        <f>IFERROR(IF($E43&gt;=1,VLOOKUP($E43,ATT.!$D$9:$W$2008,H$1,0),0),0)</f>
        <v>0</v>
      </c>
      <c r="I43" s="25">
        <f>IFERROR(IF($E43&gt;=1,VLOOKUP($E43,ATT.!$D$9:$W$2008,I$1,0),0),0)</f>
        <v>0</v>
      </c>
      <c r="J43" s="25">
        <f>IFERROR(IF($E43&gt;=1,VLOOKUP($E43,ATT.!$D$9:$W$2008,J$1,0),0),0)</f>
        <v>0</v>
      </c>
      <c r="K43" s="25" t="str">
        <f>IFERROR(IF(E43&gt;=1,CONCATENATE(VLOOKUP(F43,STUDENT!$B$4:$W$2003,22,0),$V$2),""),"")</f>
        <v/>
      </c>
      <c r="L43" s="27">
        <f>IFERROR(IF($E43&gt;=1,VLOOKUP($E43,ATT.!$D$9:$W$2008,L$1,0),0),0)</f>
        <v>0</v>
      </c>
      <c r="M43" s="28"/>
      <c r="N43" s="28"/>
    </row>
    <row r="44" spans="3:14" ht="20.100000000000001" customHeight="1" x14ac:dyDescent="0.25">
      <c r="C44" s="6">
        <v>38</v>
      </c>
      <c r="D44" s="6">
        <f>IFERROR(IF($D$3&gt;=C44,SMALL(ATT.!$A$9:$A$2008,$D$4+C44),0),0)</f>
        <v>0</v>
      </c>
      <c r="E44" s="25">
        <f t="shared" si="0"/>
        <v>0</v>
      </c>
      <c r="F44" s="25">
        <f>IFERROR(IF($E44&gt;=1,VLOOKUP($E44,ATT.!$D$9:$W$2008,F$1,0),0),0)</f>
        <v>0</v>
      </c>
      <c r="G44" s="26">
        <f>IFERROR(IF($E44&gt;=1,VLOOKUP($E44,ATT.!$D$9:$W$2008,G$1,0),0),0)</f>
        <v>0</v>
      </c>
      <c r="H44" s="26">
        <f>IFERROR(IF($E44&gt;=1,VLOOKUP($E44,ATT.!$D$9:$W$2008,H$1,0),0),0)</f>
        <v>0</v>
      </c>
      <c r="I44" s="25">
        <f>IFERROR(IF($E44&gt;=1,VLOOKUP($E44,ATT.!$D$9:$W$2008,I$1,0),0),0)</f>
        <v>0</v>
      </c>
      <c r="J44" s="25">
        <f>IFERROR(IF($E44&gt;=1,VLOOKUP($E44,ATT.!$D$9:$W$2008,J$1,0),0),0)</f>
        <v>0</v>
      </c>
      <c r="K44" s="25" t="str">
        <f>IFERROR(IF(E44&gt;=1,CONCATENATE(VLOOKUP(F44,STUDENT!$B$4:$W$2003,22,0),$V$2),""),"")</f>
        <v/>
      </c>
      <c r="L44" s="27">
        <f>IFERROR(IF($E44&gt;=1,VLOOKUP($E44,ATT.!$D$9:$W$2008,L$1,0),0),0)</f>
        <v>0</v>
      </c>
      <c r="M44" s="28"/>
      <c r="N44" s="28"/>
    </row>
    <row r="45" spans="3:14" ht="20.100000000000001" customHeight="1" x14ac:dyDescent="0.25">
      <c r="C45" s="6">
        <v>39</v>
      </c>
      <c r="D45" s="6">
        <f>IFERROR(IF($D$3&gt;=C45,SMALL(ATT.!$A$9:$A$2008,$D$4+C45),0),0)</f>
        <v>0</v>
      </c>
      <c r="E45" s="25">
        <f t="shared" si="0"/>
        <v>0</v>
      </c>
      <c r="F45" s="25">
        <f>IFERROR(IF($E45&gt;=1,VLOOKUP($E45,ATT.!$D$9:$W$2008,F$1,0),0),0)</f>
        <v>0</v>
      </c>
      <c r="G45" s="26">
        <f>IFERROR(IF($E45&gt;=1,VLOOKUP($E45,ATT.!$D$9:$W$2008,G$1,0),0),0)</f>
        <v>0</v>
      </c>
      <c r="H45" s="26">
        <f>IFERROR(IF($E45&gt;=1,VLOOKUP($E45,ATT.!$D$9:$W$2008,H$1,0),0),0)</f>
        <v>0</v>
      </c>
      <c r="I45" s="25">
        <f>IFERROR(IF($E45&gt;=1,VLOOKUP($E45,ATT.!$D$9:$W$2008,I$1,0),0),0)</f>
        <v>0</v>
      </c>
      <c r="J45" s="25">
        <f>IFERROR(IF($E45&gt;=1,VLOOKUP($E45,ATT.!$D$9:$W$2008,J$1,0),0),0)</f>
        <v>0</v>
      </c>
      <c r="K45" s="25" t="str">
        <f>IFERROR(IF(E45&gt;=1,CONCATENATE(VLOOKUP(F45,STUDENT!$B$4:$W$2003,22,0),$V$2),""),"")</f>
        <v/>
      </c>
      <c r="L45" s="27">
        <f>IFERROR(IF($E45&gt;=1,VLOOKUP($E45,ATT.!$D$9:$W$2008,L$1,0),0),0)</f>
        <v>0</v>
      </c>
      <c r="M45" s="28"/>
      <c r="N45" s="28"/>
    </row>
    <row r="46" spans="3:14" ht="20.100000000000001" customHeight="1" x14ac:dyDescent="0.25">
      <c r="C46" s="6">
        <v>40</v>
      </c>
      <c r="D46" s="6">
        <f>IFERROR(IF($D$3&gt;=C46,SMALL(ATT.!$A$9:$A$2008,$D$4+C46),0),0)</f>
        <v>0</v>
      </c>
      <c r="E46" s="25">
        <f t="shared" si="0"/>
        <v>0</v>
      </c>
      <c r="F46" s="25">
        <f>IFERROR(IF($E46&gt;=1,VLOOKUP($E46,ATT.!$D$9:$W$2008,F$1,0),0),0)</f>
        <v>0</v>
      </c>
      <c r="G46" s="26">
        <f>IFERROR(IF($E46&gt;=1,VLOOKUP($E46,ATT.!$D$9:$W$2008,G$1,0),0),0)</f>
        <v>0</v>
      </c>
      <c r="H46" s="26">
        <f>IFERROR(IF($E46&gt;=1,VLOOKUP($E46,ATT.!$D$9:$W$2008,H$1,0),0),0)</f>
        <v>0</v>
      </c>
      <c r="I46" s="25">
        <f>IFERROR(IF($E46&gt;=1,VLOOKUP($E46,ATT.!$D$9:$W$2008,I$1,0),0),0)</f>
        <v>0</v>
      </c>
      <c r="J46" s="25">
        <f>IFERROR(IF($E46&gt;=1,VLOOKUP($E46,ATT.!$D$9:$W$2008,J$1,0),0),0)</f>
        <v>0</v>
      </c>
      <c r="K46" s="25" t="str">
        <f>IFERROR(IF(E46&gt;=1,CONCATENATE(VLOOKUP(F46,STUDENT!$B$4:$W$2003,22,0),$V$2),""),"")</f>
        <v/>
      </c>
      <c r="L46" s="27">
        <f>IFERROR(IF($E46&gt;=1,VLOOKUP($E46,ATT.!$D$9:$W$2008,L$1,0),0),0)</f>
        <v>0</v>
      </c>
      <c r="M46" s="28"/>
      <c r="N46" s="28"/>
    </row>
    <row r="47" spans="3:14" ht="20.100000000000001" customHeight="1" x14ac:dyDescent="0.25">
      <c r="C47" s="6">
        <v>41</v>
      </c>
      <c r="D47" s="6">
        <f>IFERROR(IF($D$3&gt;=C47,SMALL(ATT.!$A$9:$A$2008,$D$4+C47),0),0)</f>
        <v>0</v>
      </c>
      <c r="E47" s="25">
        <f t="shared" si="0"/>
        <v>0</v>
      </c>
      <c r="F47" s="25">
        <f>IFERROR(IF($E47&gt;=1,VLOOKUP($E47,ATT.!$D$9:$W$2008,F$1,0),0),0)</f>
        <v>0</v>
      </c>
      <c r="G47" s="26">
        <f>IFERROR(IF($E47&gt;=1,VLOOKUP($E47,ATT.!$D$9:$W$2008,G$1,0),0),0)</f>
        <v>0</v>
      </c>
      <c r="H47" s="26">
        <f>IFERROR(IF($E47&gt;=1,VLOOKUP($E47,ATT.!$D$9:$W$2008,H$1,0),0),0)</f>
        <v>0</v>
      </c>
      <c r="I47" s="25">
        <f>IFERROR(IF($E47&gt;=1,VLOOKUP($E47,ATT.!$D$9:$W$2008,I$1,0),0),0)</f>
        <v>0</v>
      </c>
      <c r="J47" s="25">
        <f>IFERROR(IF($E47&gt;=1,VLOOKUP($E47,ATT.!$D$9:$W$2008,J$1,0),0),0)</f>
        <v>0</v>
      </c>
      <c r="K47" s="25" t="str">
        <f>IFERROR(IF(E47&gt;=1,CONCATENATE(VLOOKUP(F47,STUDENT!$B$4:$W$2003,22,0),$V$2),""),"")</f>
        <v/>
      </c>
      <c r="L47" s="27">
        <f>IFERROR(IF($E47&gt;=1,VLOOKUP($E47,ATT.!$D$9:$W$2008,L$1,0),0),0)</f>
        <v>0</v>
      </c>
      <c r="M47" s="28"/>
      <c r="N47" s="28"/>
    </row>
    <row r="48" spans="3:14" ht="20.100000000000001" customHeight="1" x14ac:dyDescent="0.25">
      <c r="C48" s="6">
        <v>42</v>
      </c>
      <c r="D48" s="6">
        <f>IFERROR(IF($D$3&gt;=C48,SMALL(ATT.!$A$9:$A$2008,$D$4+C48),0),0)</f>
        <v>0</v>
      </c>
      <c r="E48" s="25">
        <f t="shared" si="0"/>
        <v>0</v>
      </c>
      <c r="F48" s="25">
        <f>IFERROR(IF($E48&gt;=1,VLOOKUP($E48,ATT.!$D$9:$W$2008,F$1,0),0),0)</f>
        <v>0</v>
      </c>
      <c r="G48" s="26">
        <f>IFERROR(IF($E48&gt;=1,VLOOKUP($E48,ATT.!$D$9:$W$2008,G$1,0),0),0)</f>
        <v>0</v>
      </c>
      <c r="H48" s="26">
        <f>IFERROR(IF($E48&gt;=1,VLOOKUP($E48,ATT.!$D$9:$W$2008,H$1,0),0),0)</f>
        <v>0</v>
      </c>
      <c r="I48" s="25">
        <f>IFERROR(IF($E48&gt;=1,VLOOKUP($E48,ATT.!$D$9:$W$2008,I$1,0),0),0)</f>
        <v>0</v>
      </c>
      <c r="J48" s="25">
        <f>IFERROR(IF($E48&gt;=1,VLOOKUP($E48,ATT.!$D$9:$W$2008,J$1,0),0),0)</f>
        <v>0</v>
      </c>
      <c r="K48" s="25" t="str">
        <f>IFERROR(IF(E48&gt;=1,CONCATENATE(VLOOKUP(F48,STUDENT!$B$4:$W$2003,22,0),$V$2),""),"")</f>
        <v/>
      </c>
      <c r="L48" s="27">
        <f>IFERROR(IF($E48&gt;=1,VLOOKUP($E48,ATT.!$D$9:$W$2008,L$1,0),0),0)</f>
        <v>0</v>
      </c>
      <c r="M48" s="28"/>
      <c r="N48" s="28"/>
    </row>
    <row r="49" spans="3:14" ht="20.100000000000001" customHeight="1" x14ac:dyDescent="0.25">
      <c r="C49" s="6">
        <v>43</v>
      </c>
      <c r="D49" s="6">
        <f>IFERROR(IF($D$3&gt;=C49,SMALL(ATT.!$A$9:$A$2008,$D$4+C49),0),0)</f>
        <v>0</v>
      </c>
      <c r="E49" s="25">
        <f t="shared" si="0"/>
        <v>0</v>
      </c>
      <c r="F49" s="25">
        <f>IFERROR(IF($E49&gt;=1,VLOOKUP($E49,ATT.!$D$9:$W$2008,F$1,0),0),0)</f>
        <v>0</v>
      </c>
      <c r="G49" s="26">
        <f>IFERROR(IF($E49&gt;=1,VLOOKUP($E49,ATT.!$D$9:$W$2008,G$1,0),0),0)</f>
        <v>0</v>
      </c>
      <c r="H49" s="26">
        <f>IFERROR(IF($E49&gt;=1,VLOOKUP($E49,ATT.!$D$9:$W$2008,H$1,0),0),0)</f>
        <v>0</v>
      </c>
      <c r="I49" s="25">
        <f>IFERROR(IF($E49&gt;=1,VLOOKUP($E49,ATT.!$D$9:$W$2008,I$1,0),0),0)</f>
        <v>0</v>
      </c>
      <c r="J49" s="25">
        <f>IFERROR(IF($E49&gt;=1,VLOOKUP($E49,ATT.!$D$9:$W$2008,J$1,0),0),0)</f>
        <v>0</v>
      </c>
      <c r="K49" s="25" t="str">
        <f>IFERROR(IF(E49&gt;=1,CONCATENATE(VLOOKUP(F49,STUDENT!$B$4:$W$2003,22,0),$V$2),""),"")</f>
        <v/>
      </c>
      <c r="L49" s="27">
        <f>IFERROR(IF($E49&gt;=1,VLOOKUP($E49,ATT.!$D$9:$W$2008,L$1,0),0),0)</f>
        <v>0</v>
      </c>
      <c r="M49" s="28"/>
      <c r="N49" s="28"/>
    </row>
    <row r="50" spans="3:14" ht="20.100000000000001" customHeight="1" x14ac:dyDescent="0.25">
      <c r="C50" s="6">
        <v>44</v>
      </c>
      <c r="D50" s="6">
        <f>IFERROR(IF($D$3&gt;=C50,SMALL(ATT.!$A$9:$A$2008,$D$4+C50),0),0)</f>
        <v>0</v>
      </c>
      <c r="E50" s="25">
        <f t="shared" si="0"/>
        <v>0</v>
      </c>
      <c r="F50" s="25">
        <f>IFERROR(IF($E50&gt;=1,VLOOKUP($E50,ATT.!$D$9:$W$2008,F$1,0),0),0)</f>
        <v>0</v>
      </c>
      <c r="G50" s="26">
        <f>IFERROR(IF($E50&gt;=1,VLOOKUP($E50,ATT.!$D$9:$W$2008,G$1,0),0),0)</f>
        <v>0</v>
      </c>
      <c r="H50" s="26">
        <f>IFERROR(IF($E50&gt;=1,VLOOKUP($E50,ATT.!$D$9:$W$2008,H$1,0),0),0)</f>
        <v>0</v>
      </c>
      <c r="I50" s="25">
        <f>IFERROR(IF($E50&gt;=1,VLOOKUP($E50,ATT.!$D$9:$W$2008,I$1,0),0),0)</f>
        <v>0</v>
      </c>
      <c r="J50" s="25">
        <f>IFERROR(IF($E50&gt;=1,VLOOKUP($E50,ATT.!$D$9:$W$2008,J$1,0),0),0)</f>
        <v>0</v>
      </c>
      <c r="K50" s="25" t="str">
        <f>IFERROR(IF(E50&gt;=1,CONCATENATE(VLOOKUP(F50,STUDENT!$B$4:$W$2003,22,0),$V$2),""),"")</f>
        <v/>
      </c>
      <c r="L50" s="27">
        <f>IFERROR(IF($E50&gt;=1,VLOOKUP($E50,ATT.!$D$9:$W$2008,L$1,0),0),0)</f>
        <v>0</v>
      </c>
      <c r="M50" s="28"/>
      <c r="N50" s="28"/>
    </row>
    <row r="51" spans="3:14" ht="20.100000000000001" customHeight="1" x14ac:dyDescent="0.25">
      <c r="C51" s="6">
        <v>45</v>
      </c>
      <c r="D51" s="6">
        <f>IFERROR(IF($D$3&gt;=C51,SMALL(ATT.!$A$9:$A$2008,$D$4+C51),0),0)</f>
        <v>0</v>
      </c>
      <c r="E51" s="25">
        <f t="shared" si="0"/>
        <v>0</v>
      </c>
      <c r="F51" s="25">
        <f>IFERROR(IF($E51&gt;=1,VLOOKUP($E51,ATT.!$D$9:$W$2008,F$1,0),0),0)</f>
        <v>0</v>
      </c>
      <c r="G51" s="26">
        <f>IFERROR(IF($E51&gt;=1,VLOOKUP($E51,ATT.!$D$9:$W$2008,G$1,0),0),0)</f>
        <v>0</v>
      </c>
      <c r="H51" s="26">
        <f>IFERROR(IF($E51&gt;=1,VLOOKUP($E51,ATT.!$D$9:$W$2008,H$1,0),0),0)</f>
        <v>0</v>
      </c>
      <c r="I51" s="25">
        <f>IFERROR(IF($E51&gt;=1,VLOOKUP($E51,ATT.!$D$9:$W$2008,I$1,0),0),0)</f>
        <v>0</v>
      </c>
      <c r="J51" s="25">
        <f>IFERROR(IF($E51&gt;=1,VLOOKUP($E51,ATT.!$D$9:$W$2008,J$1,0),0),0)</f>
        <v>0</v>
      </c>
      <c r="K51" s="25" t="str">
        <f>IFERROR(IF(E51&gt;=1,CONCATENATE(VLOOKUP(F51,STUDENT!$B$4:$W$2003,22,0),$V$2),""),"")</f>
        <v/>
      </c>
      <c r="L51" s="27">
        <f>IFERROR(IF($E51&gt;=1,VLOOKUP($E51,ATT.!$D$9:$W$2008,L$1,0),0),0)</f>
        <v>0</v>
      </c>
      <c r="M51" s="28"/>
      <c r="N51" s="28"/>
    </row>
    <row r="52" spans="3:14" ht="20.100000000000001" customHeight="1" x14ac:dyDescent="0.25">
      <c r="C52" s="6">
        <v>46</v>
      </c>
      <c r="D52" s="6">
        <f>IFERROR(IF($D$3&gt;=C52,SMALL(ATT.!$A$9:$A$2008,$D$4+C52),0),0)</f>
        <v>0</v>
      </c>
      <c r="E52" s="25">
        <f t="shared" si="0"/>
        <v>0</v>
      </c>
      <c r="F52" s="25">
        <f>IFERROR(IF($E52&gt;=1,VLOOKUP($E52,ATT.!$D$9:$W$2008,F$1,0),0),0)</f>
        <v>0</v>
      </c>
      <c r="G52" s="26">
        <f>IFERROR(IF($E52&gt;=1,VLOOKUP($E52,ATT.!$D$9:$W$2008,G$1,0),0),0)</f>
        <v>0</v>
      </c>
      <c r="H52" s="26">
        <f>IFERROR(IF($E52&gt;=1,VLOOKUP($E52,ATT.!$D$9:$W$2008,H$1,0),0),0)</f>
        <v>0</v>
      </c>
      <c r="I52" s="25">
        <f>IFERROR(IF($E52&gt;=1,VLOOKUP($E52,ATT.!$D$9:$W$2008,I$1,0),0),0)</f>
        <v>0</v>
      </c>
      <c r="J52" s="25">
        <f>IFERROR(IF($E52&gt;=1,VLOOKUP($E52,ATT.!$D$9:$W$2008,J$1,0),0),0)</f>
        <v>0</v>
      </c>
      <c r="K52" s="25" t="str">
        <f>IFERROR(IF(E52&gt;=1,CONCATENATE(VLOOKUP(F52,STUDENT!$B$4:$W$2003,22,0),$V$2),""),"")</f>
        <v/>
      </c>
      <c r="L52" s="27">
        <f>IFERROR(IF($E52&gt;=1,VLOOKUP($E52,ATT.!$D$9:$W$2008,L$1,0),0),0)</f>
        <v>0</v>
      </c>
      <c r="M52" s="28"/>
      <c r="N52" s="28"/>
    </row>
    <row r="53" spans="3:14" ht="20.100000000000001" customHeight="1" x14ac:dyDescent="0.25">
      <c r="C53" s="6">
        <v>47</v>
      </c>
      <c r="D53" s="6">
        <f>IFERROR(IF($D$3&gt;=C53,SMALL(ATT.!$A$9:$A$2008,$D$4+C53),0),0)</f>
        <v>0</v>
      </c>
      <c r="E53" s="25">
        <f t="shared" si="0"/>
        <v>0</v>
      </c>
      <c r="F53" s="25">
        <f>IFERROR(IF($E53&gt;=1,VLOOKUP($E53,ATT.!$D$9:$W$2008,F$1,0),0),0)</f>
        <v>0</v>
      </c>
      <c r="G53" s="26">
        <f>IFERROR(IF($E53&gt;=1,VLOOKUP($E53,ATT.!$D$9:$W$2008,G$1,0),0),0)</f>
        <v>0</v>
      </c>
      <c r="H53" s="26">
        <f>IFERROR(IF($E53&gt;=1,VLOOKUP($E53,ATT.!$D$9:$W$2008,H$1,0),0),0)</f>
        <v>0</v>
      </c>
      <c r="I53" s="25">
        <f>IFERROR(IF($E53&gt;=1,VLOOKUP($E53,ATT.!$D$9:$W$2008,I$1,0),0),0)</f>
        <v>0</v>
      </c>
      <c r="J53" s="25">
        <f>IFERROR(IF($E53&gt;=1,VLOOKUP($E53,ATT.!$D$9:$W$2008,J$1,0),0),0)</f>
        <v>0</v>
      </c>
      <c r="K53" s="25" t="str">
        <f>IFERROR(IF(E53&gt;=1,CONCATENATE(VLOOKUP(F53,STUDENT!$B$4:$W$2003,22,0),$V$2),""),"")</f>
        <v/>
      </c>
      <c r="L53" s="27">
        <f>IFERROR(IF($E53&gt;=1,VLOOKUP($E53,ATT.!$D$9:$W$2008,L$1,0),0),0)</f>
        <v>0</v>
      </c>
      <c r="M53" s="28"/>
      <c r="N53" s="28"/>
    </row>
    <row r="54" spans="3:14" ht="20.100000000000001" customHeight="1" x14ac:dyDescent="0.25">
      <c r="C54" s="6">
        <v>48</v>
      </c>
      <c r="D54" s="6">
        <f>IFERROR(IF($D$3&gt;=C54,SMALL(ATT.!$A$9:$A$2008,$D$4+C54),0),0)</f>
        <v>0</v>
      </c>
      <c r="E54" s="25">
        <f t="shared" si="0"/>
        <v>0</v>
      </c>
      <c r="F54" s="25">
        <f>IFERROR(IF($E54&gt;=1,VLOOKUP($E54,ATT.!$D$9:$W$2008,F$1,0),0),0)</f>
        <v>0</v>
      </c>
      <c r="G54" s="26">
        <f>IFERROR(IF($E54&gt;=1,VLOOKUP($E54,ATT.!$D$9:$W$2008,G$1,0),0),0)</f>
        <v>0</v>
      </c>
      <c r="H54" s="26">
        <f>IFERROR(IF($E54&gt;=1,VLOOKUP($E54,ATT.!$D$9:$W$2008,H$1,0),0),0)</f>
        <v>0</v>
      </c>
      <c r="I54" s="25">
        <f>IFERROR(IF($E54&gt;=1,VLOOKUP($E54,ATT.!$D$9:$W$2008,I$1,0),0),0)</f>
        <v>0</v>
      </c>
      <c r="J54" s="25">
        <f>IFERROR(IF($E54&gt;=1,VLOOKUP($E54,ATT.!$D$9:$W$2008,J$1,0),0),0)</f>
        <v>0</v>
      </c>
      <c r="K54" s="25" t="str">
        <f>IFERROR(IF(E54&gt;=1,CONCATENATE(VLOOKUP(F54,STUDENT!$B$4:$W$2003,22,0),$V$2),""),"")</f>
        <v/>
      </c>
      <c r="L54" s="27">
        <f>IFERROR(IF($E54&gt;=1,VLOOKUP($E54,ATT.!$D$9:$W$2008,L$1,0),0),0)</f>
        <v>0</v>
      </c>
      <c r="M54" s="28"/>
      <c r="N54" s="28"/>
    </row>
    <row r="55" spans="3:14" ht="20.100000000000001" customHeight="1" x14ac:dyDescent="0.25">
      <c r="C55" s="6">
        <v>49</v>
      </c>
      <c r="D55" s="6">
        <f>IFERROR(IF($D$3&gt;=C55,SMALL(ATT.!$A$9:$A$2008,$D$4+C55),0),0)</f>
        <v>0</v>
      </c>
      <c r="E55" s="25">
        <f t="shared" si="0"/>
        <v>0</v>
      </c>
      <c r="F55" s="25">
        <f>IFERROR(IF($E55&gt;=1,VLOOKUP($E55,ATT.!$D$9:$W$2008,F$1,0),0),0)</f>
        <v>0</v>
      </c>
      <c r="G55" s="26">
        <f>IFERROR(IF($E55&gt;=1,VLOOKUP($E55,ATT.!$D$9:$W$2008,G$1,0),0),0)</f>
        <v>0</v>
      </c>
      <c r="H55" s="26">
        <f>IFERROR(IF($E55&gt;=1,VLOOKUP($E55,ATT.!$D$9:$W$2008,H$1,0),0),0)</f>
        <v>0</v>
      </c>
      <c r="I55" s="25">
        <f>IFERROR(IF($E55&gt;=1,VLOOKUP($E55,ATT.!$D$9:$W$2008,I$1,0),0),0)</f>
        <v>0</v>
      </c>
      <c r="J55" s="25">
        <f>IFERROR(IF($E55&gt;=1,VLOOKUP($E55,ATT.!$D$9:$W$2008,J$1,0),0),0)</f>
        <v>0</v>
      </c>
      <c r="K55" s="25" t="str">
        <f>IFERROR(IF(E55&gt;=1,CONCATENATE(VLOOKUP(F55,STUDENT!$B$4:$W$2003,22,0),$V$2),""),"")</f>
        <v/>
      </c>
      <c r="L55" s="27">
        <f>IFERROR(IF($E55&gt;=1,VLOOKUP($E55,ATT.!$D$9:$W$2008,L$1,0),0),0)</f>
        <v>0</v>
      </c>
      <c r="M55" s="28"/>
      <c r="N55" s="28"/>
    </row>
    <row r="56" spans="3:14" ht="20.100000000000001" customHeight="1" x14ac:dyDescent="0.25">
      <c r="C56" s="6">
        <v>50</v>
      </c>
      <c r="D56" s="6">
        <f>IFERROR(IF($D$3&gt;=C56,SMALL(ATT.!$A$9:$A$2008,$D$4+C56),0),0)</f>
        <v>0</v>
      </c>
      <c r="E56" s="25">
        <f t="shared" si="0"/>
        <v>0</v>
      </c>
      <c r="F56" s="25">
        <f>IFERROR(IF($E56&gt;=1,VLOOKUP($E56,ATT.!$D$9:$W$2008,F$1,0),0),0)</f>
        <v>0</v>
      </c>
      <c r="G56" s="26">
        <f>IFERROR(IF($E56&gt;=1,VLOOKUP($E56,ATT.!$D$9:$W$2008,G$1,0),0),0)</f>
        <v>0</v>
      </c>
      <c r="H56" s="26">
        <f>IFERROR(IF($E56&gt;=1,VLOOKUP($E56,ATT.!$D$9:$W$2008,H$1,0),0),0)</f>
        <v>0</v>
      </c>
      <c r="I56" s="25">
        <f>IFERROR(IF($E56&gt;=1,VLOOKUP($E56,ATT.!$D$9:$W$2008,I$1,0),0),0)</f>
        <v>0</v>
      </c>
      <c r="J56" s="25">
        <f>IFERROR(IF($E56&gt;=1,VLOOKUP($E56,ATT.!$D$9:$W$2008,J$1,0),0),0)</f>
        <v>0</v>
      </c>
      <c r="K56" s="25" t="str">
        <f>IFERROR(IF(E56&gt;=1,CONCATENATE(VLOOKUP(F56,STUDENT!$B$4:$W$2003,22,0),$V$2),""),"")</f>
        <v/>
      </c>
      <c r="L56" s="27">
        <f>IFERROR(IF($E56&gt;=1,VLOOKUP($E56,ATT.!$D$9:$W$2008,L$1,0),0),0)</f>
        <v>0</v>
      </c>
      <c r="M56" s="28"/>
      <c r="N56" s="28"/>
    </row>
    <row r="57" spans="3:14" ht="20.100000000000001" customHeight="1" x14ac:dyDescent="0.25">
      <c r="C57" s="6">
        <v>51</v>
      </c>
      <c r="D57" s="6">
        <f>IFERROR(IF($D$3&gt;=C57,SMALL(ATT.!$A$9:$A$2008,$D$4+C57),0),0)</f>
        <v>0</v>
      </c>
      <c r="E57" s="25">
        <f t="shared" si="0"/>
        <v>0</v>
      </c>
      <c r="F57" s="25">
        <f>IFERROR(IF($E57&gt;=1,VLOOKUP($E57,ATT.!$D$9:$W$2008,F$1,0),0),0)</f>
        <v>0</v>
      </c>
      <c r="G57" s="26">
        <f>IFERROR(IF($E57&gt;=1,VLOOKUP($E57,ATT.!$D$9:$W$2008,G$1,0),0),0)</f>
        <v>0</v>
      </c>
      <c r="H57" s="26">
        <f>IFERROR(IF($E57&gt;=1,VLOOKUP($E57,ATT.!$D$9:$W$2008,H$1,0),0),0)</f>
        <v>0</v>
      </c>
      <c r="I57" s="25">
        <f>IFERROR(IF($E57&gt;=1,VLOOKUP($E57,ATT.!$D$9:$W$2008,I$1,0),0),0)</f>
        <v>0</v>
      </c>
      <c r="J57" s="25">
        <f>IFERROR(IF($E57&gt;=1,VLOOKUP($E57,ATT.!$D$9:$W$2008,J$1,0),0),0)</f>
        <v>0</v>
      </c>
      <c r="K57" s="25" t="str">
        <f>IFERROR(IF(E57&gt;=1,CONCATENATE(VLOOKUP(F57,STUDENT!$B$4:$W$2003,22,0),$V$2),""),"")</f>
        <v/>
      </c>
      <c r="L57" s="27">
        <f>IFERROR(IF($E57&gt;=1,VLOOKUP($E57,ATT.!$D$9:$W$2008,L$1,0),0),0)</f>
        <v>0</v>
      </c>
      <c r="M57" s="28"/>
      <c r="N57" s="28"/>
    </row>
    <row r="58" spans="3:14" ht="20.100000000000001" customHeight="1" x14ac:dyDescent="0.25">
      <c r="C58" s="6">
        <v>52</v>
      </c>
      <c r="D58" s="6">
        <f>IFERROR(IF($D$3&gt;=C58,SMALL(ATT.!$A$9:$A$2008,$D$4+C58),0),0)</f>
        <v>0</v>
      </c>
      <c r="E58" s="25">
        <f t="shared" si="0"/>
        <v>0</v>
      </c>
      <c r="F58" s="25">
        <f>IFERROR(IF($E58&gt;=1,VLOOKUP($E58,ATT.!$D$9:$W$2008,F$1,0),0),0)</f>
        <v>0</v>
      </c>
      <c r="G58" s="26">
        <f>IFERROR(IF($E58&gt;=1,VLOOKUP($E58,ATT.!$D$9:$W$2008,G$1,0),0),0)</f>
        <v>0</v>
      </c>
      <c r="H58" s="26">
        <f>IFERROR(IF($E58&gt;=1,VLOOKUP($E58,ATT.!$D$9:$W$2008,H$1,0),0),0)</f>
        <v>0</v>
      </c>
      <c r="I58" s="25">
        <f>IFERROR(IF($E58&gt;=1,VLOOKUP($E58,ATT.!$D$9:$W$2008,I$1,0),0),0)</f>
        <v>0</v>
      </c>
      <c r="J58" s="25">
        <f>IFERROR(IF($E58&gt;=1,VLOOKUP($E58,ATT.!$D$9:$W$2008,J$1,0),0),0)</f>
        <v>0</v>
      </c>
      <c r="K58" s="25" t="str">
        <f>IFERROR(IF(E58&gt;=1,CONCATENATE(VLOOKUP(F58,STUDENT!$B$4:$W$2003,22,0),$V$2),""),"")</f>
        <v/>
      </c>
      <c r="L58" s="27">
        <f>IFERROR(IF($E58&gt;=1,VLOOKUP($E58,ATT.!$D$9:$W$2008,L$1,0),0),0)</f>
        <v>0</v>
      </c>
      <c r="M58" s="28"/>
      <c r="N58" s="28"/>
    </row>
    <row r="59" spans="3:14" ht="20.100000000000001" customHeight="1" x14ac:dyDescent="0.25">
      <c r="C59" s="6">
        <v>53</v>
      </c>
      <c r="D59" s="6">
        <f>IFERROR(IF($D$3&gt;=C59,SMALL(ATT.!$A$9:$A$2008,$D$4+C59),0),0)</f>
        <v>0</v>
      </c>
      <c r="E59" s="25">
        <f t="shared" si="0"/>
        <v>0</v>
      </c>
      <c r="F59" s="25">
        <f>IFERROR(IF($E59&gt;=1,VLOOKUP($E59,ATT.!$D$9:$W$2008,F$1,0),0),0)</f>
        <v>0</v>
      </c>
      <c r="G59" s="26">
        <f>IFERROR(IF($E59&gt;=1,VLOOKUP($E59,ATT.!$D$9:$W$2008,G$1,0),0),0)</f>
        <v>0</v>
      </c>
      <c r="H59" s="26">
        <f>IFERROR(IF($E59&gt;=1,VLOOKUP($E59,ATT.!$D$9:$W$2008,H$1,0),0),0)</f>
        <v>0</v>
      </c>
      <c r="I59" s="25">
        <f>IFERROR(IF($E59&gt;=1,VLOOKUP($E59,ATT.!$D$9:$W$2008,I$1,0),0),0)</f>
        <v>0</v>
      </c>
      <c r="J59" s="25">
        <f>IFERROR(IF($E59&gt;=1,VLOOKUP($E59,ATT.!$D$9:$W$2008,J$1,0),0),0)</f>
        <v>0</v>
      </c>
      <c r="K59" s="25" t="str">
        <f>IFERROR(IF(E59&gt;=1,CONCATENATE(VLOOKUP(F59,STUDENT!$B$4:$W$2003,22,0),$V$2),""),"")</f>
        <v/>
      </c>
      <c r="L59" s="27">
        <f>IFERROR(IF($E59&gt;=1,VLOOKUP($E59,ATT.!$D$9:$W$2008,L$1,0),0),0)</f>
        <v>0</v>
      </c>
      <c r="M59" s="28"/>
      <c r="N59" s="28"/>
    </row>
    <row r="60" spans="3:14" ht="20.100000000000001" customHeight="1" x14ac:dyDescent="0.25">
      <c r="C60" s="6">
        <v>54</v>
      </c>
      <c r="D60" s="6">
        <f>IFERROR(IF($D$3&gt;=C60,SMALL(ATT.!$A$9:$A$2008,$D$4+C60),0),0)</f>
        <v>0</v>
      </c>
      <c r="E60" s="25">
        <f t="shared" si="0"/>
        <v>0</v>
      </c>
      <c r="F60" s="25">
        <f>IFERROR(IF($E60&gt;=1,VLOOKUP($E60,ATT.!$D$9:$W$2008,F$1,0),0),0)</f>
        <v>0</v>
      </c>
      <c r="G60" s="26">
        <f>IFERROR(IF($E60&gt;=1,VLOOKUP($E60,ATT.!$D$9:$W$2008,G$1,0),0),0)</f>
        <v>0</v>
      </c>
      <c r="H60" s="26">
        <f>IFERROR(IF($E60&gt;=1,VLOOKUP($E60,ATT.!$D$9:$W$2008,H$1,0),0),0)</f>
        <v>0</v>
      </c>
      <c r="I60" s="25">
        <f>IFERROR(IF($E60&gt;=1,VLOOKUP($E60,ATT.!$D$9:$W$2008,I$1,0),0),0)</f>
        <v>0</v>
      </c>
      <c r="J60" s="25">
        <f>IFERROR(IF($E60&gt;=1,VLOOKUP($E60,ATT.!$D$9:$W$2008,J$1,0),0),0)</f>
        <v>0</v>
      </c>
      <c r="K60" s="25" t="str">
        <f>IFERROR(IF(E60&gt;=1,CONCATENATE(VLOOKUP(F60,STUDENT!$B$4:$W$2003,22,0),$V$2),""),"")</f>
        <v/>
      </c>
      <c r="L60" s="27">
        <f>IFERROR(IF($E60&gt;=1,VLOOKUP($E60,ATT.!$D$9:$W$2008,L$1,0),0),0)</f>
        <v>0</v>
      </c>
      <c r="M60" s="28"/>
      <c r="N60" s="28"/>
    </row>
    <row r="61" spans="3:14" ht="20.100000000000001" customHeight="1" x14ac:dyDescent="0.25">
      <c r="C61" s="6">
        <v>55</v>
      </c>
      <c r="D61" s="6">
        <f>IFERROR(IF($D$3&gt;=C61,SMALL(ATT.!$A$9:$A$2008,$D$4+C61),0),0)</f>
        <v>0</v>
      </c>
      <c r="E61" s="25">
        <f t="shared" si="0"/>
        <v>0</v>
      </c>
      <c r="F61" s="25">
        <f>IFERROR(IF($E61&gt;=1,VLOOKUP($E61,ATT.!$D$9:$W$2008,F$1,0),0),0)</f>
        <v>0</v>
      </c>
      <c r="G61" s="26">
        <f>IFERROR(IF($E61&gt;=1,VLOOKUP($E61,ATT.!$D$9:$W$2008,G$1,0),0),0)</f>
        <v>0</v>
      </c>
      <c r="H61" s="26">
        <f>IFERROR(IF($E61&gt;=1,VLOOKUP($E61,ATT.!$D$9:$W$2008,H$1,0),0),0)</f>
        <v>0</v>
      </c>
      <c r="I61" s="25">
        <f>IFERROR(IF($E61&gt;=1,VLOOKUP($E61,ATT.!$D$9:$W$2008,I$1,0),0),0)</f>
        <v>0</v>
      </c>
      <c r="J61" s="25">
        <f>IFERROR(IF($E61&gt;=1,VLOOKUP($E61,ATT.!$D$9:$W$2008,J$1,0),0),0)</f>
        <v>0</v>
      </c>
      <c r="K61" s="25" t="str">
        <f>IFERROR(IF(E61&gt;=1,CONCATENATE(VLOOKUP(F61,STUDENT!$B$4:$W$2003,22,0),$V$2),""),"")</f>
        <v/>
      </c>
      <c r="L61" s="27">
        <f>IFERROR(IF($E61&gt;=1,VLOOKUP($E61,ATT.!$D$9:$W$2008,L$1,0),0),0)</f>
        <v>0</v>
      </c>
      <c r="M61" s="28"/>
      <c r="N61" s="28"/>
    </row>
    <row r="62" spans="3:14" ht="20.100000000000001" customHeight="1" x14ac:dyDescent="0.25">
      <c r="C62" s="6">
        <v>56</v>
      </c>
      <c r="D62" s="6">
        <f>IFERROR(IF($D$3&gt;=C62,SMALL(ATT.!$A$9:$A$2008,$D$4+C62),0),0)</f>
        <v>0</v>
      </c>
      <c r="E62" s="25">
        <f t="shared" si="0"/>
        <v>0</v>
      </c>
      <c r="F62" s="25">
        <f>IFERROR(IF($E62&gt;=1,VLOOKUP($E62,ATT.!$D$9:$W$2008,F$1,0),0),0)</f>
        <v>0</v>
      </c>
      <c r="G62" s="26">
        <f>IFERROR(IF($E62&gt;=1,VLOOKUP($E62,ATT.!$D$9:$W$2008,G$1,0),0),0)</f>
        <v>0</v>
      </c>
      <c r="H62" s="26">
        <f>IFERROR(IF($E62&gt;=1,VLOOKUP($E62,ATT.!$D$9:$W$2008,H$1,0),0),0)</f>
        <v>0</v>
      </c>
      <c r="I62" s="25">
        <f>IFERROR(IF($E62&gt;=1,VLOOKUP($E62,ATT.!$D$9:$W$2008,I$1,0),0),0)</f>
        <v>0</v>
      </c>
      <c r="J62" s="25">
        <f>IFERROR(IF($E62&gt;=1,VLOOKUP($E62,ATT.!$D$9:$W$2008,J$1,0),0),0)</f>
        <v>0</v>
      </c>
      <c r="K62" s="25" t="str">
        <f>IFERROR(IF(E62&gt;=1,CONCATENATE(VLOOKUP(F62,STUDENT!$B$4:$W$2003,22,0),$V$2),""),"")</f>
        <v/>
      </c>
      <c r="L62" s="27">
        <f>IFERROR(IF($E62&gt;=1,VLOOKUP($E62,ATT.!$D$9:$W$2008,L$1,0),0),0)</f>
        <v>0</v>
      </c>
      <c r="M62" s="28"/>
      <c r="N62" s="28"/>
    </row>
    <row r="63" spans="3:14" ht="20.100000000000001" customHeight="1" x14ac:dyDescent="0.25">
      <c r="C63" s="6">
        <v>57</v>
      </c>
      <c r="D63" s="6">
        <f>IFERROR(IF($D$3&gt;=C63,SMALL(ATT.!$A$9:$A$2008,$D$4+C63),0),0)</f>
        <v>0</v>
      </c>
      <c r="E63" s="25">
        <f t="shared" si="0"/>
        <v>0</v>
      </c>
      <c r="F63" s="25">
        <f>IFERROR(IF($E63&gt;=1,VLOOKUP($E63,ATT.!$D$9:$W$2008,F$1,0),0),0)</f>
        <v>0</v>
      </c>
      <c r="G63" s="26">
        <f>IFERROR(IF($E63&gt;=1,VLOOKUP($E63,ATT.!$D$9:$W$2008,G$1,0),0),0)</f>
        <v>0</v>
      </c>
      <c r="H63" s="26">
        <f>IFERROR(IF($E63&gt;=1,VLOOKUP($E63,ATT.!$D$9:$W$2008,H$1,0),0),0)</f>
        <v>0</v>
      </c>
      <c r="I63" s="25">
        <f>IFERROR(IF($E63&gt;=1,VLOOKUP($E63,ATT.!$D$9:$W$2008,I$1,0),0),0)</f>
        <v>0</v>
      </c>
      <c r="J63" s="25">
        <f>IFERROR(IF($E63&gt;=1,VLOOKUP($E63,ATT.!$D$9:$W$2008,J$1,0),0),0)</f>
        <v>0</v>
      </c>
      <c r="K63" s="25" t="str">
        <f>IFERROR(IF(E63&gt;=1,CONCATENATE(VLOOKUP(F63,STUDENT!$B$4:$W$2003,22,0),$V$2),""),"")</f>
        <v/>
      </c>
      <c r="L63" s="27">
        <f>IFERROR(IF($E63&gt;=1,VLOOKUP($E63,ATT.!$D$9:$W$2008,L$1,0),0),0)</f>
        <v>0</v>
      </c>
      <c r="M63" s="28"/>
      <c r="N63" s="28"/>
    </row>
    <row r="64" spans="3:14" ht="20.100000000000001" customHeight="1" x14ac:dyDescent="0.25">
      <c r="C64" s="6">
        <v>58</v>
      </c>
      <c r="D64" s="6">
        <f>IFERROR(IF($D$3&gt;=C64,SMALL(ATT.!$A$9:$A$2008,$D$4+C64),0),0)</f>
        <v>0</v>
      </c>
      <c r="E64" s="25">
        <f t="shared" si="0"/>
        <v>0</v>
      </c>
      <c r="F64" s="25">
        <f>IFERROR(IF($E64&gt;=1,VLOOKUP($E64,ATT.!$D$9:$W$2008,F$1,0),0),0)</f>
        <v>0</v>
      </c>
      <c r="G64" s="26">
        <f>IFERROR(IF($E64&gt;=1,VLOOKUP($E64,ATT.!$D$9:$W$2008,G$1,0),0),0)</f>
        <v>0</v>
      </c>
      <c r="H64" s="26">
        <f>IFERROR(IF($E64&gt;=1,VLOOKUP($E64,ATT.!$D$9:$W$2008,H$1,0),0),0)</f>
        <v>0</v>
      </c>
      <c r="I64" s="25">
        <f>IFERROR(IF($E64&gt;=1,VLOOKUP($E64,ATT.!$D$9:$W$2008,I$1,0),0),0)</f>
        <v>0</v>
      </c>
      <c r="J64" s="25">
        <f>IFERROR(IF($E64&gt;=1,VLOOKUP($E64,ATT.!$D$9:$W$2008,J$1,0),0),0)</f>
        <v>0</v>
      </c>
      <c r="K64" s="25" t="str">
        <f>IFERROR(IF(E64&gt;=1,CONCATENATE(VLOOKUP(F64,STUDENT!$B$4:$W$2003,22,0),$V$2),""),"")</f>
        <v/>
      </c>
      <c r="L64" s="27">
        <f>IFERROR(IF($E64&gt;=1,VLOOKUP($E64,ATT.!$D$9:$W$2008,L$1,0),0),0)</f>
        <v>0</v>
      </c>
      <c r="M64" s="28"/>
      <c r="N64" s="28"/>
    </row>
    <row r="65" spans="3:14" ht="20.100000000000001" customHeight="1" x14ac:dyDescent="0.25">
      <c r="C65" s="6">
        <v>59</v>
      </c>
      <c r="D65" s="6">
        <f>IFERROR(IF($D$3&gt;=C65,SMALL(ATT.!$A$9:$A$2008,$D$4+C65),0),0)</f>
        <v>0</v>
      </c>
      <c r="E65" s="25">
        <f t="shared" si="0"/>
        <v>0</v>
      </c>
      <c r="F65" s="25">
        <f>IFERROR(IF($E65&gt;=1,VLOOKUP($E65,ATT.!$D$9:$W$2008,F$1,0),0),0)</f>
        <v>0</v>
      </c>
      <c r="G65" s="26">
        <f>IFERROR(IF($E65&gt;=1,VLOOKUP($E65,ATT.!$D$9:$W$2008,G$1,0),0),0)</f>
        <v>0</v>
      </c>
      <c r="H65" s="26">
        <f>IFERROR(IF($E65&gt;=1,VLOOKUP($E65,ATT.!$D$9:$W$2008,H$1,0),0),0)</f>
        <v>0</v>
      </c>
      <c r="I65" s="25">
        <f>IFERROR(IF($E65&gt;=1,VLOOKUP($E65,ATT.!$D$9:$W$2008,I$1,0),0),0)</f>
        <v>0</v>
      </c>
      <c r="J65" s="25">
        <f>IFERROR(IF($E65&gt;=1,VLOOKUP($E65,ATT.!$D$9:$W$2008,J$1,0),0),0)</f>
        <v>0</v>
      </c>
      <c r="K65" s="25" t="str">
        <f>IFERROR(IF(E65&gt;=1,CONCATENATE(VLOOKUP(F65,STUDENT!$B$4:$W$2003,22,0),$V$2),""),"")</f>
        <v/>
      </c>
      <c r="L65" s="27">
        <f>IFERROR(IF($E65&gt;=1,VLOOKUP($E65,ATT.!$D$9:$W$2008,L$1,0),0),0)</f>
        <v>0</v>
      </c>
      <c r="M65" s="28"/>
      <c r="N65" s="28"/>
    </row>
    <row r="66" spans="3:14" ht="20.100000000000001" customHeight="1" x14ac:dyDescent="0.25">
      <c r="C66" s="6">
        <v>60</v>
      </c>
      <c r="D66" s="6">
        <f>IFERROR(IF($D$3&gt;=C66,SMALL(ATT.!$A$9:$A$2008,$D$4+C66),0),0)</f>
        <v>0</v>
      </c>
      <c r="E66" s="25">
        <f t="shared" si="0"/>
        <v>0</v>
      </c>
      <c r="F66" s="25">
        <f>IFERROR(IF($E66&gt;=1,VLOOKUP($E66,ATT.!$D$9:$W$2008,F$1,0),0),0)</f>
        <v>0</v>
      </c>
      <c r="G66" s="26">
        <f>IFERROR(IF($E66&gt;=1,VLOOKUP($E66,ATT.!$D$9:$W$2008,G$1,0),0),0)</f>
        <v>0</v>
      </c>
      <c r="H66" s="26">
        <f>IFERROR(IF($E66&gt;=1,VLOOKUP($E66,ATT.!$D$9:$W$2008,H$1,0),0),0)</f>
        <v>0</v>
      </c>
      <c r="I66" s="25">
        <f>IFERROR(IF($E66&gt;=1,VLOOKUP($E66,ATT.!$D$9:$W$2008,I$1,0),0),0)</f>
        <v>0</v>
      </c>
      <c r="J66" s="25">
        <f>IFERROR(IF($E66&gt;=1,VLOOKUP($E66,ATT.!$D$9:$W$2008,J$1,0),0),0)</f>
        <v>0</v>
      </c>
      <c r="K66" s="25" t="str">
        <f>IFERROR(IF(E66&gt;=1,CONCATENATE(VLOOKUP(F66,STUDENT!$B$4:$W$2003,22,0),$V$2),""),"")</f>
        <v/>
      </c>
      <c r="L66" s="27">
        <f>IFERROR(IF($E66&gt;=1,VLOOKUP($E66,ATT.!$D$9:$W$2008,L$1,0),0),0)</f>
        <v>0</v>
      </c>
      <c r="M66" s="28"/>
      <c r="N66" s="28"/>
    </row>
    <row r="67" spans="3:14" ht="20.100000000000001" customHeight="1" x14ac:dyDescent="0.25">
      <c r="C67" s="6">
        <v>61</v>
      </c>
      <c r="D67" s="6">
        <f>IFERROR(IF($D$3&gt;=C67,SMALL(ATT.!$A$9:$A$2008,$D$4+C67),0),0)</f>
        <v>0</v>
      </c>
      <c r="E67" s="25">
        <f t="shared" si="0"/>
        <v>0</v>
      </c>
      <c r="F67" s="25">
        <f>IFERROR(IF($E67&gt;=1,VLOOKUP($E67,ATT.!$D$9:$W$2008,F$1,0),0),0)</f>
        <v>0</v>
      </c>
      <c r="G67" s="26">
        <f>IFERROR(IF($E67&gt;=1,VLOOKUP($E67,ATT.!$D$9:$W$2008,G$1,0),0),0)</f>
        <v>0</v>
      </c>
      <c r="H67" s="26">
        <f>IFERROR(IF($E67&gt;=1,VLOOKUP($E67,ATT.!$D$9:$W$2008,H$1,0),0),0)</f>
        <v>0</v>
      </c>
      <c r="I67" s="25">
        <f>IFERROR(IF($E67&gt;=1,VLOOKUP($E67,ATT.!$D$9:$W$2008,I$1,0),0),0)</f>
        <v>0</v>
      </c>
      <c r="J67" s="25">
        <f>IFERROR(IF($E67&gt;=1,VLOOKUP($E67,ATT.!$D$9:$W$2008,J$1,0),0),0)</f>
        <v>0</v>
      </c>
      <c r="K67" s="25" t="str">
        <f>IFERROR(IF(E67&gt;=1,CONCATENATE(VLOOKUP(F67,STUDENT!$B$4:$W$2003,22,0),$V$2),""),"")</f>
        <v/>
      </c>
      <c r="L67" s="27">
        <f>IFERROR(IF($E67&gt;=1,VLOOKUP($E67,ATT.!$D$9:$W$2008,L$1,0),0),0)</f>
        <v>0</v>
      </c>
      <c r="M67" s="28"/>
      <c r="N67" s="28"/>
    </row>
    <row r="68" spans="3:14" ht="20.100000000000001" customHeight="1" x14ac:dyDescent="0.25">
      <c r="C68" s="6">
        <v>62</v>
      </c>
      <c r="D68" s="6">
        <f>IFERROR(IF($D$3&gt;=C68,SMALL(ATT.!$A$9:$A$2008,$D$4+C68),0),0)</f>
        <v>0</v>
      </c>
      <c r="E68" s="25">
        <f t="shared" si="0"/>
        <v>0</v>
      </c>
      <c r="F68" s="25">
        <f>IFERROR(IF($E68&gt;=1,VLOOKUP($E68,ATT.!$D$9:$W$2008,F$1,0),0),0)</f>
        <v>0</v>
      </c>
      <c r="G68" s="26">
        <f>IFERROR(IF($E68&gt;=1,VLOOKUP($E68,ATT.!$D$9:$W$2008,G$1,0),0),0)</f>
        <v>0</v>
      </c>
      <c r="H68" s="26">
        <f>IFERROR(IF($E68&gt;=1,VLOOKUP($E68,ATT.!$D$9:$W$2008,H$1,0),0),0)</f>
        <v>0</v>
      </c>
      <c r="I68" s="25">
        <f>IFERROR(IF($E68&gt;=1,VLOOKUP($E68,ATT.!$D$9:$W$2008,I$1,0),0),0)</f>
        <v>0</v>
      </c>
      <c r="J68" s="25">
        <f>IFERROR(IF($E68&gt;=1,VLOOKUP($E68,ATT.!$D$9:$W$2008,J$1,0),0),0)</f>
        <v>0</v>
      </c>
      <c r="K68" s="25" t="str">
        <f>IFERROR(IF(E68&gt;=1,CONCATENATE(VLOOKUP(F68,STUDENT!$B$4:$W$2003,22,0),$V$2),""),"")</f>
        <v/>
      </c>
      <c r="L68" s="27">
        <f>IFERROR(IF($E68&gt;=1,VLOOKUP($E68,ATT.!$D$9:$W$2008,L$1,0),0),0)</f>
        <v>0</v>
      </c>
      <c r="M68" s="28"/>
      <c r="N68" s="28"/>
    </row>
    <row r="69" spans="3:14" ht="20.100000000000001" customHeight="1" x14ac:dyDescent="0.25">
      <c r="C69" s="6">
        <v>63</v>
      </c>
      <c r="D69" s="6">
        <f>IFERROR(IF($D$3&gt;=C69,SMALL(ATT.!$A$9:$A$2008,$D$4+C69),0),0)</f>
        <v>0</v>
      </c>
      <c r="E69" s="25">
        <f t="shared" si="0"/>
        <v>0</v>
      </c>
      <c r="F69" s="25">
        <f>IFERROR(IF($E69&gt;=1,VLOOKUP($E69,ATT.!$D$9:$W$2008,F$1,0),0),0)</f>
        <v>0</v>
      </c>
      <c r="G69" s="26">
        <f>IFERROR(IF($E69&gt;=1,VLOOKUP($E69,ATT.!$D$9:$W$2008,G$1,0),0),0)</f>
        <v>0</v>
      </c>
      <c r="H69" s="26">
        <f>IFERROR(IF($E69&gt;=1,VLOOKUP($E69,ATT.!$D$9:$W$2008,H$1,0),0),0)</f>
        <v>0</v>
      </c>
      <c r="I69" s="25">
        <f>IFERROR(IF($E69&gt;=1,VLOOKUP($E69,ATT.!$D$9:$W$2008,I$1,0),0),0)</f>
        <v>0</v>
      </c>
      <c r="J69" s="25">
        <f>IFERROR(IF($E69&gt;=1,VLOOKUP($E69,ATT.!$D$9:$W$2008,J$1,0),0),0)</f>
        <v>0</v>
      </c>
      <c r="K69" s="25" t="str">
        <f>IFERROR(IF(E69&gt;=1,CONCATENATE(VLOOKUP(F69,STUDENT!$B$4:$W$2003,22,0),$V$2),""),"")</f>
        <v/>
      </c>
      <c r="L69" s="27">
        <f>IFERROR(IF($E69&gt;=1,VLOOKUP($E69,ATT.!$D$9:$W$2008,L$1,0),0),0)</f>
        <v>0</v>
      </c>
      <c r="M69" s="28"/>
      <c r="N69" s="28"/>
    </row>
    <row r="70" spans="3:14" ht="20.100000000000001" customHeight="1" x14ac:dyDescent="0.25">
      <c r="C70" s="6">
        <v>64</v>
      </c>
      <c r="D70" s="6">
        <f>IFERROR(IF($D$3&gt;=C70,SMALL(ATT.!$A$9:$A$2008,$D$4+C70),0),0)</f>
        <v>0</v>
      </c>
      <c r="E70" s="25">
        <f t="shared" si="0"/>
        <v>0</v>
      </c>
      <c r="F70" s="25">
        <f>IFERROR(IF($E70&gt;=1,VLOOKUP($E70,ATT.!$D$9:$W$2008,F$1,0),0),0)</f>
        <v>0</v>
      </c>
      <c r="G70" s="26">
        <f>IFERROR(IF($E70&gt;=1,VLOOKUP($E70,ATT.!$D$9:$W$2008,G$1,0),0),0)</f>
        <v>0</v>
      </c>
      <c r="H70" s="26">
        <f>IFERROR(IF($E70&gt;=1,VLOOKUP($E70,ATT.!$D$9:$W$2008,H$1,0),0),0)</f>
        <v>0</v>
      </c>
      <c r="I70" s="25">
        <f>IFERROR(IF($E70&gt;=1,VLOOKUP($E70,ATT.!$D$9:$W$2008,I$1,0),0),0)</f>
        <v>0</v>
      </c>
      <c r="J70" s="25">
        <f>IFERROR(IF($E70&gt;=1,VLOOKUP($E70,ATT.!$D$9:$W$2008,J$1,0),0),0)</f>
        <v>0</v>
      </c>
      <c r="K70" s="25" t="str">
        <f>IFERROR(IF(E70&gt;=1,CONCATENATE(VLOOKUP(F70,STUDENT!$B$4:$W$2003,22,0),$V$2),""),"")</f>
        <v/>
      </c>
      <c r="L70" s="27">
        <f>IFERROR(IF($E70&gt;=1,VLOOKUP($E70,ATT.!$D$9:$W$2008,L$1,0),0),0)</f>
        <v>0</v>
      </c>
      <c r="M70" s="28"/>
      <c r="N70" s="28"/>
    </row>
    <row r="71" spans="3:14" ht="20.100000000000001" customHeight="1" x14ac:dyDescent="0.25">
      <c r="C71" s="6">
        <v>65</v>
      </c>
      <c r="D71" s="6">
        <f>IFERROR(IF($D$3&gt;=C71,SMALL(ATT.!$A$9:$A$2008,$D$4+C71),0),0)</f>
        <v>0</v>
      </c>
      <c r="E71" s="25">
        <f t="shared" si="0"/>
        <v>0</v>
      </c>
      <c r="F71" s="25">
        <f>IFERROR(IF($E71&gt;=1,VLOOKUP($E71,ATT.!$D$9:$W$2008,F$1,0),0),0)</f>
        <v>0</v>
      </c>
      <c r="G71" s="26">
        <f>IFERROR(IF($E71&gt;=1,VLOOKUP($E71,ATT.!$D$9:$W$2008,G$1,0),0),0)</f>
        <v>0</v>
      </c>
      <c r="H71" s="26">
        <f>IFERROR(IF($E71&gt;=1,VLOOKUP($E71,ATT.!$D$9:$W$2008,H$1,0),0),0)</f>
        <v>0</v>
      </c>
      <c r="I71" s="25">
        <f>IFERROR(IF($E71&gt;=1,VLOOKUP($E71,ATT.!$D$9:$W$2008,I$1,0),0),0)</f>
        <v>0</v>
      </c>
      <c r="J71" s="25">
        <f>IFERROR(IF($E71&gt;=1,VLOOKUP($E71,ATT.!$D$9:$W$2008,J$1,0),0),0)</f>
        <v>0</v>
      </c>
      <c r="K71" s="25" t="str">
        <f>IFERROR(IF(E71&gt;=1,CONCATENATE(VLOOKUP(F71,STUDENT!$B$4:$W$2003,22,0),$V$2),""),"")</f>
        <v/>
      </c>
      <c r="L71" s="27">
        <f>IFERROR(IF($E71&gt;=1,VLOOKUP($E71,ATT.!$D$9:$W$2008,L$1,0),0),0)</f>
        <v>0</v>
      </c>
      <c r="M71" s="28"/>
      <c r="N71" s="28"/>
    </row>
    <row r="72" spans="3:14" ht="20.100000000000001" customHeight="1" x14ac:dyDescent="0.25">
      <c r="C72" s="6">
        <v>66</v>
      </c>
      <c r="D72" s="6">
        <f>IFERROR(IF($D$3&gt;=C72,SMALL(ATT.!$A$9:$A$2008,$D$4+C72),0),0)</f>
        <v>0</v>
      </c>
      <c r="E72" s="25">
        <f t="shared" ref="E72:E135" si="1">IFERROR(IF(D72&gt;=1,C72,0),0)</f>
        <v>0</v>
      </c>
      <c r="F72" s="25">
        <f>IFERROR(IF($E72&gt;=1,VLOOKUP($E72,ATT.!$D$9:$W$2008,F$1,0),0),0)</f>
        <v>0</v>
      </c>
      <c r="G72" s="26">
        <f>IFERROR(IF($E72&gt;=1,VLOOKUP($E72,ATT.!$D$9:$W$2008,G$1,0),0),0)</f>
        <v>0</v>
      </c>
      <c r="H72" s="26">
        <f>IFERROR(IF($E72&gt;=1,VLOOKUP($E72,ATT.!$D$9:$W$2008,H$1,0),0),0)</f>
        <v>0</v>
      </c>
      <c r="I72" s="25">
        <f>IFERROR(IF($E72&gt;=1,VLOOKUP($E72,ATT.!$D$9:$W$2008,I$1,0),0),0)</f>
        <v>0</v>
      </c>
      <c r="J72" s="25">
        <f>IFERROR(IF($E72&gt;=1,VLOOKUP($E72,ATT.!$D$9:$W$2008,J$1,0),0),0)</f>
        <v>0</v>
      </c>
      <c r="K72" s="25" t="str">
        <f>IFERROR(IF(E72&gt;=1,CONCATENATE(VLOOKUP(F72,STUDENT!$B$4:$W$2003,22,0),$V$2),""),"")</f>
        <v/>
      </c>
      <c r="L72" s="27">
        <f>IFERROR(IF($E72&gt;=1,VLOOKUP($E72,ATT.!$D$9:$W$2008,L$1,0),0),0)</f>
        <v>0</v>
      </c>
      <c r="M72" s="28"/>
      <c r="N72" s="28"/>
    </row>
    <row r="73" spans="3:14" ht="20.100000000000001" customHeight="1" x14ac:dyDescent="0.25">
      <c r="C73" s="6">
        <v>67</v>
      </c>
      <c r="D73" s="6">
        <f>IFERROR(IF($D$3&gt;=C73,SMALL(ATT.!$A$9:$A$2008,$D$4+C73),0),0)</f>
        <v>0</v>
      </c>
      <c r="E73" s="25">
        <f t="shared" si="1"/>
        <v>0</v>
      </c>
      <c r="F73" s="25">
        <f>IFERROR(IF($E73&gt;=1,VLOOKUP($E73,ATT.!$D$9:$W$2008,F$1,0),0),0)</f>
        <v>0</v>
      </c>
      <c r="G73" s="26">
        <f>IFERROR(IF($E73&gt;=1,VLOOKUP($E73,ATT.!$D$9:$W$2008,G$1,0),0),0)</f>
        <v>0</v>
      </c>
      <c r="H73" s="26">
        <f>IFERROR(IF($E73&gt;=1,VLOOKUP($E73,ATT.!$D$9:$W$2008,H$1,0),0),0)</f>
        <v>0</v>
      </c>
      <c r="I73" s="25">
        <f>IFERROR(IF($E73&gt;=1,VLOOKUP($E73,ATT.!$D$9:$W$2008,I$1,0),0),0)</f>
        <v>0</v>
      </c>
      <c r="J73" s="25">
        <f>IFERROR(IF($E73&gt;=1,VLOOKUP($E73,ATT.!$D$9:$W$2008,J$1,0),0),0)</f>
        <v>0</v>
      </c>
      <c r="K73" s="25" t="str">
        <f>IFERROR(IF(E73&gt;=1,CONCATENATE(VLOOKUP(F73,STUDENT!$B$4:$W$2003,22,0),$V$2),""),"")</f>
        <v/>
      </c>
      <c r="L73" s="27">
        <f>IFERROR(IF($E73&gt;=1,VLOOKUP($E73,ATT.!$D$9:$W$2008,L$1,0),0),0)</f>
        <v>0</v>
      </c>
      <c r="M73" s="28"/>
      <c r="N73" s="28"/>
    </row>
    <row r="74" spans="3:14" ht="20.100000000000001" customHeight="1" x14ac:dyDescent="0.25">
      <c r="C74" s="6">
        <v>68</v>
      </c>
      <c r="D74" s="6">
        <f>IFERROR(IF($D$3&gt;=C74,SMALL(ATT.!$A$9:$A$2008,$D$4+C74),0),0)</f>
        <v>0</v>
      </c>
      <c r="E74" s="25">
        <f t="shared" si="1"/>
        <v>0</v>
      </c>
      <c r="F74" s="25">
        <f>IFERROR(IF($E74&gt;=1,VLOOKUP($E74,ATT.!$D$9:$W$2008,F$1,0),0),0)</f>
        <v>0</v>
      </c>
      <c r="G74" s="26">
        <f>IFERROR(IF($E74&gt;=1,VLOOKUP($E74,ATT.!$D$9:$W$2008,G$1,0),0),0)</f>
        <v>0</v>
      </c>
      <c r="H74" s="26">
        <f>IFERROR(IF($E74&gt;=1,VLOOKUP($E74,ATT.!$D$9:$W$2008,H$1,0),0),0)</f>
        <v>0</v>
      </c>
      <c r="I74" s="25">
        <f>IFERROR(IF($E74&gt;=1,VLOOKUP($E74,ATT.!$D$9:$W$2008,I$1,0),0),0)</f>
        <v>0</v>
      </c>
      <c r="J74" s="25">
        <f>IFERROR(IF($E74&gt;=1,VLOOKUP($E74,ATT.!$D$9:$W$2008,J$1,0),0),0)</f>
        <v>0</v>
      </c>
      <c r="K74" s="25" t="str">
        <f>IFERROR(IF(E74&gt;=1,CONCATENATE(VLOOKUP(F74,STUDENT!$B$4:$W$2003,22,0),$V$2),""),"")</f>
        <v/>
      </c>
      <c r="L74" s="27">
        <f>IFERROR(IF($E74&gt;=1,VLOOKUP($E74,ATT.!$D$9:$W$2008,L$1,0),0),0)</f>
        <v>0</v>
      </c>
      <c r="M74" s="28"/>
      <c r="N74" s="28"/>
    </row>
    <row r="75" spans="3:14" ht="20.100000000000001" customHeight="1" x14ac:dyDescent="0.25">
      <c r="C75" s="6">
        <v>69</v>
      </c>
      <c r="D75" s="6">
        <f>IFERROR(IF($D$3&gt;=C75,SMALL(ATT.!$A$9:$A$2008,$D$4+C75),0),0)</f>
        <v>0</v>
      </c>
      <c r="E75" s="25">
        <f t="shared" si="1"/>
        <v>0</v>
      </c>
      <c r="F75" s="25">
        <f>IFERROR(IF($E75&gt;=1,VLOOKUP($E75,ATT.!$D$9:$W$2008,F$1,0),0),0)</f>
        <v>0</v>
      </c>
      <c r="G75" s="26">
        <f>IFERROR(IF($E75&gt;=1,VLOOKUP($E75,ATT.!$D$9:$W$2008,G$1,0),0),0)</f>
        <v>0</v>
      </c>
      <c r="H75" s="26">
        <f>IFERROR(IF($E75&gt;=1,VLOOKUP($E75,ATT.!$D$9:$W$2008,H$1,0),0),0)</f>
        <v>0</v>
      </c>
      <c r="I75" s="25">
        <f>IFERROR(IF($E75&gt;=1,VLOOKUP($E75,ATT.!$D$9:$W$2008,I$1,0),0),0)</f>
        <v>0</v>
      </c>
      <c r="J75" s="25">
        <f>IFERROR(IF($E75&gt;=1,VLOOKUP($E75,ATT.!$D$9:$W$2008,J$1,0),0),0)</f>
        <v>0</v>
      </c>
      <c r="K75" s="25" t="str">
        <f>IFERROR(IF(E75&gt;=1,CONCATENATE(VLOOKUP(F75,STUDENT!$B$4:$W$2003,22,0),$V$2),""),"")</f>
        <v/>
      </c>
      <c r="L75" s="27">
        <f>IFERROR(IF($E75&gt;=1,VLOOKUP($E75,ATT.!$D$9:$W$2008,L$1,0),0),0)</f>
        <v>0</v>
      </c>
      <c r="M75" s="28"/>
      <c r="N75" s="28"/>
    </row>
    <row r="76" spans="3:14" ht="20.100000000000001" customHeight="1" x14ac:dyDescent="0.25">
      <c r="C76" s="6">
        <v>70</v>
      </c>
      <c r="D76" s="6">
        <f>IFERROR(IF($D$3&gt;=C76,SMALL(ATT.!$A$9:$A$2008,$D$4+C76),0),0)</f>
        <v>0</v>
      </c>
      <c r="E76" s="25">
        <f t="shared" si="1"/>
        <v>0</v>
      </c>
      <c r="F76" s="25">
        <f>IFERROR(IF($E76&gt;=1,VLOOKUP($E76,ATT.!$D$9:$W$2008,F$1,0),0),0)</f>
        <v>0</v>
      </c>
      <c r="G76" s="26">
        <f>IFERROR(IF($E76&gt;=1,VLOOKUP($E76,ATT.!$D$9:$W$2008,G$1,0),0),0)</f>
        <v>0</v>
      </c>
      <c r="H76" s="26">
        <f>IFERROR(IF($E76&gt;=1,VLOOKUP($E76,ATT.!$D$9:$W$2008,H$1,0),0),0)</f>
        <v>0</v>
      </c>
      <c r="I76" s="25">
        <f>IFERROR(IF($E76&gt;=1,VLOOKUP($E76,ATT.!$D$9:$W$2008,I$1,0),0),0)</f>
        <v>0</v>
      </c>
      <c r="J76" s="25">
        <f>IFERROR(IF($E76&gt;=1,VLOOKUP($E76,ATT.!$D$9:$W$2008,J$1,0),0),0)</f>
        <v>0</v>
      </c>
      <c r="K76" s="25" t="str">
        <f>IFERROR(IF(E76&gt;=1,CONCATENATE(VLOOKUP(F76,STUDENT!$B$4:$W$2003,22,0),$V$2),""),"")</f>
        <v/>
      </c>
      <c r="L76" s="27">
        <f>IFERROR(IF($E76&gt;=1,VLOOKUP($E76,ATT.!$D$9:$W$2008,L$1,0),0),0)</f>
        <v>0</v>
      </c>
      <c r="M76" s="28"/>
      <c r="N76" s="28"/>
    </row>
    <row r="77" spans="3:14" ht="20.100000000000001" customHeight="1" x14ac:dyDescent="0.25">
      <c r="C77" s="6">
        <v>71</v>
      </c>
      <c r="D77" s="6">
        <f>IFERROR(IF($D$3&gt;=C77,SMALL(ATT.!$A$9:$A$2008,$D$4+C77),0),0)</f>
        <v>0</v>
      </c>
      <c r="E77" s="25">
        <f t="shared" si="1"/>
        <v>0</v>
      </c>
      <c r="F77" s="25">
        <f>IFERROR(IF($E77&gt;=1,VLOOKUP($E77,ATT.!$D$9:$W$2008,F$1,0),0),0)</f>
        <v>0</v>
      </c>
      <c r="G77" s="26">
        <f>IFERROR(IF($E77&gt;=1,VLOOKUP($E77,ATT.!$D$9:$W$2008,G$1,0),0),0)</f>
        <v>0</v>
      </c>
      <c r="H77" s="26">
        <f>IFERROR(IF($E77&gt;=1,VLOOKUP($E77,ATT.!$D$9:$W$2008,H$1,0),0),0)</f>
        <v>0</v>
      </c>
      <c r="I77" s="25">
        <f>IFERROR(IF($E77&gt;=1,VLOOKUP($E77,ATT.!$D$9:$W$2008,I$1,0),0),0)</f>
        <v>0</v>
      </c>
      <c r="J77" s="25">
        <f>IFERROR(IF($E77&gt;=1,VLOOKUP($E77,ATT.!$D$9:$W$2008,J$1,0),0),0)</f>
        <v>0</v>
      </c>
      <c r="K77" s="25" t="str">
        <f>IFERROR(IF(E77&gt;=1,CONCATENATE(VLOOKUP(F77,STUDENT!$B$4:$W$2003,22,0),$V$2),""),"")</f>
        <v/>
      </c>
      <c r="L77" s="27">
        <f>IFERROR(IF($E77&gt;=1,VLOOKUP($E77,ATT.!$D$9:$W$2008,L$1,0),0),0)</f>
        <v>0</v>
      </c>
      <c r="M77" s="28"/>
      <c r="N77" s="28"/>
    </row>
    <row r="78" spans="3:14" ht="20.100000000000001" customHeight="1" x14ac:dyDescent="0.25">
      <c r="C78" s="6">
        <v>72</v>
      </c>
      <c r="D78" s="6">
        <f>IFERROR(IF($D$3&gt;=C78,SMALL(ATT.!$A$9:$A$2008,$D$4+C78),0),0)</f>
        <v>0</v>
      </c>
      <c r="E78" s="25">
        <f t="shared" si="1"/>
        <v>0</v>
      </c>
      <c r="F78" s="25">
        <f>IFERROR(IF($E78&gt;=1,VLOOKUP($E78,ATT.!$D$9:$W$2008,F$1,0),0),0)</f>
        <v>0</v>
      </c>
      <c r="G78" s="26">
        <f>IFERROR(IF($E78&gt;=1,VLOOKUP($E78,ATT.!$D$9:$W$2008,G$1,0),0),0)</f>
        <v>0</v>
      </c>
      <c r="H78" s="26">
        <f>IFERROR(IF($E78&gt;=1,VLOOKUP($E78,ATT.!$D$9:$W$2008,H$1,0),0),0)</f>
        <v>0</v>
      </c>
      <c r="I78" s="25">
        <f>IFERROR(IF($E78&gt;=1,VLOOKUP($E78,ATT.!$D$9:$W$2008,I$1,0),0),0)</f>
        <v>0</v>
      </c>
      <c r="J78" s="25">
        <f>IFERROR(IF($E78&gt;=1,VLOOKUP($E78,ATT.!$D$9:$W$2008,J$1,0),0),0)</f>
        <v>0</v>
      </c>
      <c r="K78" s="25" t="str">
        <f>IFERROR(IF(E78&gt;=1,CONCATENATE(VLOOKUP(F78,STUDENT!$B$4:$W$2003,22,0),$V$2),""),"")</f>
        <v/>
      </c>
      <c r="L78" s="27">
        <f>IFERROR(IF($E78&gt;=1,VLOOKUP($E78,ATT.!$D$9:$W$2008,L$1,0),0),0)</f>
        <v>0</v>
      </c>
      <c r="M78" s="28"/>
      <c r="N78" s="28"/>
    </row>
    <row r="79" spans="3:14" ht="20.100000000000001" customHeight="1" x14ac:dyDescent="0.25">
      <c r="C79" s="6">
        <v>73</v>
      </c>
      <c r="D79" s="6">
        <f>IFERROR(IF($D$3&gt;=C79,SMALL(ATT.!$A$9:$A$2008,$D$4+C79),0),0)</f>
        <v>0</v>
      </c>
      <c r="E79" s="25">
        <f t="shared" si="1"/>
        <v>0</v>
      </c>
      <c r="F79" s="25">
        <f>IFERROR(IF($E79&gt;=1,VLOOKUP($E79,ATT.!$D$9:$W$2008,F$1,0),0),0)</f>
        <v>0</v>
      </c>
      <c r="G79" s="26">
        <f>IFERROR(IF($E79&gt;=1,VLOOKUP($E79,ATT.!$D$9:$W$2008,G$1,0),0),0)</f>
        <v>0</v>
      </c>
      <c r="H79" s="26">
        <f>IFERROR(IF($E79&gt;=1,VLOOKUP($E79,ATT.!$D$9:$W$2008,H$1,0),0),0)</f>
        <v>0</v>
      </c>
      <c r="I79" s="25">
        <f>IFERROR(IF($E79&gt;=1,VLOOKUP($E79,ATT.!$D$9:$W$2008,I$1,0),0),0)</f>
        <v>0</v>
      </c>
      <c r="J79" s="25">
        <f>IFERROR(IF($E79&gt;=1,VLOOKUP($E79,ATT.!$D$9:$W$2008,J$1,0),0),0)</f>
        <v>0</v>
      </c>
      <c r="K79" s="25" t="str">
        <f>IFERROR(IF(E79&gt;=1,CONCATENATE(VLOOKUP(F79,STUDENT!$B$4:$W$2003,22,0),$V$2),""),"")</f>
        <v/>
      </c>
      <c r="L79" s="27">
        <f>IFERROR(IF($E79&gt;=1,VLOOKUP($E79,ATT.!$D$9:$W$2008,L$1,0),0),0)</f>
        <v>0</v>
      </c>
      <c r="M79" s="28"/>
      <c r="N79" s="28"/>
    </row>
    <row r="80" spans="3:14" ht="20.100000000000001" customHeight="1" x14ac:dyDescent="0.25">
      <c r="C80" s="6">
        <v>74</v>
      </c>
      <c r="D80" s="6">
        <f>IFERROR(IF($D$3&gt;=C80,SMALL(ATT.!$A$9:$A$2008,$D$4+C80),0),0)</f>
        <v>0</v>
      </c>
      <c r="E80" s="25">
        <f t="shared" si="1"/>
        <v>0</v>
      </c>
      <c r="F80" s="25">
        <f>IFERROR(IF($E80&gt;=1,VLOOKUP($E80,ATT.!$D$9:$W$2008,F$1,0),0),0)</f>
        <v>0</v>
      </c>
      <c r="G80" s="26">
        <f>IFERROR(IF($E80&gt;=1,VLOOKUP($E80,ATT.!$D$9:$W$2008,G$1,0),0),0)</f>
        <v>0</v>
      </c>
      <c r="H80" s="26">
        <f>IFERROR(IF($E80&gt;=1,VLOOKUP($E80,ATT.!$D$9:$W$2008,H$1,0),0),0)</f>
        <v>0</v>
      </c>
      <c r="I80" s="25">
        <f>IFERROR(IF($E80&gt;=1,VLOOKUP($E80,ATT.!$D$9:$W$2008,I$1,0),0),0)</f>
        <v>0</v>
      </c>
      <c r="J80" s="25">
        <f>IFERROR(IF($E80&gt;=1,VLOOKUP($E80,ATT.!$D$9:$W$2008,J$1,0),0),0)</f>
        <v>0</v>
      </c>
      <c r="K80" s="25" t="str">
        <f>IFERROR(IF(E80&gt;=1,CONCATENATE(VLOOKUP(F80,STUDENT!$B$4:$W$2003,22,0),$V$2),""),"")</f>
        <v/>
      </c>
      <c r="L80" s="27">
        <f>IFERROR(IF($E80&gt;=1,VLOOKUP($E80,ATT.!$D$9:$W$2008,L$1,0),0),0)</f>
        <v>0</v>
      </c>
      <c r="M80" s="28"/>
      <c r="N80" s="28"/>
    </row>
    <row r="81" spans="3:14" ht="20.100000000000001" customHeight="1" x14ac:dyDescent="0.25">
      <c r="C81" s="6">
        <v>75</v>
      </c>
      <c r="D81" s="6">
        <f>IFERROR(IF($D$3&gt;=C81,SMALL(ATT.!$A$9:$A$2008,$D$4+C81),0),0)</f>
        <v>0</v>
      </c>
      <c r="E81" s="25">
        <f t="shared" si="1"/>
        <v>0</v>
      </c>
      <c r="F81" s="25">
        <f>IFERROR(IF($E81&gt;=1,VLOOKUP($E81,ATT.!$D$9:$W$2008,F$1,0),0),0)</f>
        <v>0</v>
      </c>
      <c r="G81" s="26">
        <f>IFERROR(IF($E81&gt;=1,VLOOKUP($E81,ATT.!$D$9:$W$2008,G$1,0),0),0)</f>
        <v>0</v>
      </c>
      <c r="H81" s="26">
        <f>IFERROR(IF($E81&gt;=1,VLOOKUP($E81,ATT.!$D$9:$W$2008,H$1,0),0),0)</f>
        <v>0</v>
      </c>
      <c r="I81" s="25">
        <f>IFERROR(IF($E81&gt;=1,VLOOKUP($E81,ATT.!$D$9:$W$2008,I$1,0),0),0)</f>
        <v>0</v>
      </c>
      <c r="J81" s="25">
        <f>IFERROR(IF($E81&gt;=1,VLOOKUP($E81,ATT.!$D$9:$W$2008,J$1,0),0),0)</f>
        <v>0</v>
      </c>
      <c r="K81" s="25" t="str">
        <f>IFERROR(IF(E81&gt;=1,CONCATENATE(VLOOKUP(F81,STUDENT!$B$4:$W$2003,22,0),$V$2),""),"")</f>
        <v/>
      </c>
      <c r="L81" s="27">
        <f>IFERROR(IF($E81&gt;=1,VLOOKUP($E81,ATT.!$D$9:$W$2008,L$1,0),0),0)</f>
        <v>0</v>
      </c>
      <c r="M81" s="28"/>
      <c r="N81" s="28"/>
    </row>
    <row r="82" spans="3:14" ht="20.100000000000001" customHeight="1" x14ac:dyDescent="0.25">
      <c r="C82" s="6">
        <v>76</v>
      </c>
      <c r="D82" s="6">
        <f>IFERROR(IF($D$3&gt;=C82,SMALL(ATT.!$A$9:$A$2008,$D$4+C82),0),0)</f>
        <v>0</v>
      </c>
      <c r="E82" s="25">
        <f t="shared" si="1"/>
        <v>0</v>
      </c>
      <c r="F82" s="25">
        <f>IFERROR(IF($E82&gt;=1,VLOOKUP($E82,ATT.!$D$9:$W$2008,F$1,0),0),0)</f>
        <v>0</v>
      </c>
      <c r="G82" s="26">
        <f>IFERROR(IF($E82&gt;=1,VLOOKUP($E82,ATT.!$D$9:$W$2008,G$1,0),0),0)</f>
        <v>0</v>
      </c>
      <c r="H82" s="26">
        <f>IFERROR(IF($E82&gt;=1,VLOOKUP($E82,ATT.!$D$9:$W$2008,H$1,0),0),0)</f>
        <v>0</v>
      </c>
      <c r="I82" s="25">
        <f>IFERROR(IF($E82&gt;=1,VLOOKUP($E82,ATT.!$D$9:$W$2008,I$1,0),0),0)</f>
        <v>0</v>
      </c>
      <c r="J82" s="25">
        <f>IFERROR(IF($E82&gt;=1,VLOOKUP($E82,ATT.!$D$9:$W$2008,J$1,0),0),0)</f>
        <v>0</v>
      </c>
      <c r="K82" s="25" t="str">
        <f>IFERROR(IF(E82&gt;=1,CONCATENATE(VLOOKUP(F82,STUDENT!$B$4:$W$2003,22,0),$V$2),""),"")</f>
        <v/>
      </c>
      <c r="L82" s="27">
        <f>IFERROR(IF($E82&gt;=1,VLOOKUP($E82,ATT.!$D$9:$W$2008,L$1,0),0),0)</f>
        <v>0</v>
      </c>
      <c r="M82" s="28"/>
      <c r="N82" s="28"/>
    </row>
    <row r="83" spans="3:14" ht="20.100000000000001" customHeight="1" x14ac:dyDescent="0.25">
      <c r="C83" s="6">
        <v>77</v>
      </c>
      <c r="D83" s="6">
        <f>IFERROR(IF($D$3&gt;=C83,SMALL(ATT.!$A$9:$A$2008,$D$4+C83),0),0)</f>
        <v>0</v>
      </c>
      <c r="E83" s="25">
        <f t="shared" si="1"/>
        <v>0</v>
      </c>
      <c r="F83" s="25">
        <f>IFERROR(IF($E83&gt;=1,VLOOKUP($E83,ATT.!$D$9:$W$2008,F$1,0),0),0)</f>
        <v>0</v>
      </c>
      <c r="G83" s="26">
        <f>IFERROR(IF($E83&gt;=1,VLOOKUP($E83,ATT.!$D$9:$W$2008,G$1,0),0),0)</f>
        <v>0</v>
      </c>
      <c r="H83" s="26">
        <f>IFERROR(IF($E83&gt;=1,VLOOKUP($E83,ATT.!$D$9:$W$2008,H$1,0),0),0)</f>
        <v>0</v>
      </c>
      <c r="I83" s="25">
        <f>IFERROR(IF($E83&gt;=1,VLOOKUP($E83,ATT.!$D$9:$W$2008,I$1,0),0),0)</f>
        <v>0</v>
      </c>
      <c r="J83" s="25">
        <f>IFERROR(IF($E83&gt;=1,VLOOKUP($E83,ATT.!$D$9:$W$2008,J$1,0),0),0)</f>
        <v>0</v>
      </c>
      <c r="K83" s="25" t="str">
        <f>IFERROR(IF(E83&gt;=1,CONCATENATE(VLOOKUP(F83,STUDENT!$B$4:$W$2003,22,0),$V$2),""),"")</f>
        <v/>
      </c>
      <c r="L83" s="27">
        <f>IFERROR(IF($E83&gt;=1,VLOOKUP($E83,ATT.!$D$9:$W$2008,L$1,0),0),0)</f>
        <v>0</v>
      </c>
      <c r="M83" s="28"/>
      <c r="N83" s="28"/>
    </row>
    <row r="84" spans="3:14" ht="20.100000000000001" customHeight="1" x14ac:dyDescent="0.25">
      <c r="C84" s="6">
        <v>78</v>
      </c>
      <c r="D84" s="6">
        <f>IFERROR(IF($D$3&gt;=C84,SMALL(ATT.!$A$9:$A$2008,$D$4+C84),0),0)</f>
        <v>0</v>
      </c>
      <c r="E84" s="25">
        <f t="shared" si="1"/>
        <v>0</v>
      </c>
      <c r="F84" s="25">
        <f>IFERROR(IF($E84&gt;=1,VLOOKUP($E84,ATT.!$D$9:$W$2008,F$1,0),0),0)</f>
        <v>0</v>
      </c>
      <c r="G84" s="26">
        <f>IFERROR(IF($E84&gt;=1,VLOOKUP($E84,ATT.!$D$9:$W$2008,G$1,0),0),0)</f>
        <v>0</v>
      </c>
      <c r="H84" s="26">
        <f>IFERROR(IF($E84&gt;=1,VLOOKUP($E84,ATT.!$D$9:$W$2008,H$1,0),0),0)</f>
        <v>0</v>
      </c>
      <c r="I84" s="25">
        <f>IFERROR(IF($E84&gt;=1,VLOOKUP($E84,ATT.!$D$9:$W$2008,I$1,0),0),0)</f>
        <v>0</v>
      </c>
      <c r="J84" s="25">
        <f>IFERROR(IF($E84&gt;=1,VLOOKUP($E84,ATT.!$D$9:$W$2008,J$1,0),0),0)</f>
        <v>0</v>
      </c>
      <c r="K84" s="25" t="str">
        <f>IFERROR(IF(E84&gt;=1,CONCATENATE(VLOOKUP(F84,STUDENT!$B$4:$W$2003,22,0),$V$2),""),"")</f>
        <v/>
      </c>
      <c r="L84" s="27">
        <f>IFERROR(IF($E84&gt;=1,VLOOKUP($E84,ATT.!$D$9:$W$2008,L$1,0),0),0)</f>
        <v>0</v>
      </c>
      <c r="M84" s="28"/>
      <c r="N84" s="28"/>
    </row>
    <row r="85" spans="3:14" ht="20.100000000000001" customHeight="1" x14ac:dyDescent="0.25">
      <c r="C85" s="6">
        <v>79</v>
      </c>
      <c r="D85" s="6">
        <f>IFERROR(IF($D$3&gt;=C85,SMALL(ATT.!$A$9:$A$2008,$D$4+C85),0),0)</f>
        <v>0</v>
      </c>
      <c r="E85" s="25">
        <f t="shared" si="1"/>
        <v>0</v>
      </c>
      <c r="F85" s="25">
        <f>IFERROR(IF($E85&gt;=1,VLOOKUP($E85,ATT.!$D$9:$W$2008,F$1,0),0),0)</f>
        <v>0</v>
      </c>
      <c r="G85" s="26">
        <f>IFERROR(IF($E85&gt;=1,VLOOKUP($E85,ATT.!$D$9:$W$2008,G$1,0),0),0)</f>
        <v>0</v>
      </c>
      <c r="H85" s="26">
        <f>IFERROR(IF($E85&gt;=1,VLOOKUP($E85,ATT.!$D$9:$W$2008,H$1,0),0),0)</f>
        <v>0</v>
      </c>
      <c r="I85" s="25">
        <f>IFERROR(IF($E85&gt;=1,VLOOKUP($E85,ATT.!$D$9:$W$2008,I$1,0),0),0)</f>
        <v>0</v>
      </c>
      <c r="J85" s="25">
        <f>IFERROR(IF($E85&gt;=1,VLOOKUP($E85,ATT.!$D$9:$W$2008,J$1,0),0),0)</f>
        <v>0</v>
      </c>
      <c r="K85" s="25" t="str">
        <f>IFERROR(IF(E85&gt;=1,CONCATENATE(VLOOKUP(F85,STUDENT!$B$4:$W$2003,22,0),$V$2),""),"")</f>
        <v/>
      </c>
      <c r="L85" s="27">
        <f>IFERROR(IF($E85&gt;=1,VLOOKUP($E85,ATT.!$D$9:$W$2008,L$1,0),0),0)</f>
        <v>0</v>
      </c>
      <c r="M85" s="28"/>
      <c r="N85" s="28"/>
    </row>
    <row r="86" spans="3:14" ht="20.100000000000001" customHeight="1" x14ac:dyDescent="0.25">
      <c r="C86" s="6">
        <v>80</v>
      </c>
      <c r="D86" s="6">
        <f>IFERROR(IF($D$3&gt;=C86,SMALL(ATT.!$A$9:$A$2008,$D$4+C86),0),0)</f>
        <v>0</v>
      </c>
      <c r="E86" s="25">
        <f t="shared" si="1"/>
        <v>0</v>
      </c>
      <c r="F86" s="25">
        <f>IFERROR(IF($E86&gt;=1,VLOOKUP($E86,ATT.!$D$9:$W$2008,F$1,0),0),0)</f>
        <v>0</v>
      </c>
      <c r="G86" s="26">
        <f>IFERROR(IF($E86&gt;=1,VLOOKUP($E86,ATT.!$D$9:$W$2008,G$1,0),0),0)</f>
        <v>0</v>
      </c>
      <c r="H86" s="26">
        <f>IFERROR(IF($E86&gt;=1,VLOOKUP($E86,ATT.!$D$9:$W$2008,H$1,0),0),0)</f>
        <v>0</v>
      </c>
      <c r="I86" s="25">
        <f>IFERROR(IF($E86&gt;=1,VLOOKUP($E86,ATT.!$D$9:$W$2008,I$1,0),0),0)</f>
        <v>0</v>
      </c>
      <c r="J86" s="25">
        <f>IFERROR(IF($E86&gt;=1,VLOOKUP($E86,ATT.!$D$9:$W$2008,J$1,0),0),0)</f>
        <v>0</v>
      </c>
      <c r="K86" s="25" t="str">
        <f>IFERROR(IF(E86&gt;=1,CONCATENATE(VLOOKUP(F86,STUDENT!$B$4:$W$2003,22,0),$V$2),""),"")</f>
        <v/>
      </c>
      <c r="L86" s="27">
        <f>IFERROR(IF($E86&gt;=1,VLOOKUP($E86,ATT.!$D$9:$W$2008,L$1,0),0),0)</f>
        <v>0</v>
      </c>
      <c r="M86" s="28"/>
      <c r="N86" s="28"/>
    </row>
    <row r="87" spans="3:14" ht="20.100000000000001" customHeight="1" x14ac:dyDescent="0.25">
      <c r="C87" s="6">
        <v>81</v>
      </c>
      <c r="D87" s="6">
        <f>IFERROR(IF($D$3&gt;=C87,SMALL(ATT.!$A$9:$A$2008,$D$4+C87),0),0)</f>
        <v>0</v>
      </c>
      <c r="E87" s="25">
        <f t="shared" si="1"/>
        <v>0</v>
      </c>
      <c r="F87" s="25">
        <f>IFERROR(IF($E87&gt;=1,VLOOKUP($E87,ATT.!$D$9:$W$2008,F$1,0),0),0)</f>
        <v>0</v>
      </c>
      <c r="G87" s="26">
        <f>IFERROR(IF($E87&gt;=1,VLOOKUP($E87,ATT.!$D$9:$W$2008,G$1,0),0),0)</f>
        <v>0</v>
      </c>
      <c r="H87" s="26">
        <f>IFERROR(IF($E87&gt;=1,VLOOKUP($E87,ATT.!$D$9:$W$2008,H$1,0),0),0)</f>
        <v>0</v>
      </c>
      <c r="I87" s="25">
        <f>IFERROR(IF($E87&gt;=1,VLOOKUP($E87,ATT.!$D$9:$W$2008,I$1,0),0),0)</f>
        <v>0</v>
      </c>
      <c r="J87" s="25">
        <f>IFERROR(IF($E87&gt;=1,VLOOKUP($E87,ATT.!$D$9:$W$2008,J$1,0),0),0)</f>
        <v>0</v>
      </c>
      <c r="K87" s="25" t="str">
        <f>IFERROR(IF(E87&gt;=1,CONCATENATE(VLOOKUP(F87,STUDENT!$B$4:$W$2003,22,0),$V$2),""),"")</f>
        <v/>
      </c>
      <c r="L87" s="27">
        <f>IFERROR(IF($E87&gt;=1,VLOOKUP($E87,ATT.!$D$9:$W$2008,L$1,0),0),0)</f>
        <v>0</v>
      </c>
      <c r="M87" s="28"/>
      <c r="N87" s="28"/>
    </row>
    <row r="88" spans="3:14" ht="20.100000000000001" customHeight="1" x14ac:dyDescent="0.25">
      <c r="C88" s="6">
        <v>82</v>
      </c>
      <c r="D88" s="6">
        <f>IFERROR(IF($D$3&gt;=C88,SMALL(ATT.!$A$9:$A$2008,$D$4+C88),0),0)</f>
        <v>0</v>
      </c>
      <c r="E88" s="25">
        <f t="shared" si="1"/>
        <v>0</v>
      </c>
      <c r="F88" s="25">
        <f>IFERROR(IF($E88&gt;=1,VLOOKUP($E88,ATT.!$D$9:$W$2008,F$1,0),0),0)</f>
        <v>0</v>
      </c>
      <c r="G88" s="26">
        <f>IFERROR(IF($E88&gt;=1,VLOOKUP($E88,ATT.!$D$9:$W$2008,G$1,0),0),0)</f>
        <v>0</v>
      </c>
      <c r="H88" s="26">
        <f>IFERROR(IF($E88&gt;=1,VLOOKUP($E88,ATT.!$D$9:$W$2008,H$1,0),0),0)</f>
        <v>0</v>
      </c>
      <c r="I88" s="25">
        <f>IFERROR(IF($E88&gt;=1,VLOOKUP($E88,ATT.!$D$9:$W$2008,I$1,0),0),0)</f>
        <v>0</v>
      </c>
      <c r="J88" s="25">
        <f>IFERROR(IF($E88&gt;=1,VLOOKUP($E88,ATT.!$D$9:$W$2008,J$1,0),0),0)</f>
        <v>0</v>
      </c>
      <c r="K88" s="25" t="str">
        <f>IFERROR(IF(E88&gt;=1,CONCATENATE(VLOOKUP(F88,STUDENT!$B$4:$W$2003,22,0),$V$2),""),"")</f>
        <v/>
      </c>
      <c r="L88" s="27">
        <f>IFERROR(IF($E88&gt;=1,VLOOKUP($E88,ATT.!$D$9:$W$2008,L$1,0),0),0)</f>
        <v>0</v>
      </c>
      <c r="M88" s="28"/>
      <c r="N88" s="28"/>
    </row>
    <row r="89" spans="3:14" ht="20.100000000000001" customHeight="1" x14ac:dyDescent="0.25">
      <c r="C89" s="6">
        <v>83</v>
      </c>
      <c r="D89" s="6">
        <f>IFERROR(IF($D$3&gt;=C89,SMALL(ATT.!$A$9:$A$2008,$D$4+C89),0),0)</f>
        <v>0</v>
      </c>
      <c r="E89" s="25">
        <f t="shared" si="1"/>
        <v>0</v>
      </c>
      <c r="F89" s="25">
        <f>IFERROR(IF($E89&gt;=1,VLOOKUP($E89,ATT.!$D$9:$W$2008,F$1,0),0),0)</f>
        <v>0</v>
      </c>
      <c r="G89" s="26">
        <f>IFERROR(IF($E89&gt;=1,VLOOKUP($E89,ATT.!$D$9:$W$2008,G$1,0),0),0)</f>
        <v>0</v>
      </c>
      <c r="H89" s="26">
        <f>IFERROR(IF($E89&gt;=1,VLOOKUP($E89,ATT.!$D$9:$W$2008,H$1,0),0),0)</f>
        <v>0</v>
      </c>
      <c r="I89" s="25">
        <f>IFERROR(IF($E89&gt;=1,VLOOKUP($E89,ATT.!$D$9:$W$2008,I$1,0),0),0)</f>
        <v>0</v>
      </c>
      <c r="J89" s="25">
        <f>IFERROR(IF($E89&gt;=1,VLOOKUP($E89,ATT.!$D$9:$W$2008,J$1,0),0),0)</f>
        <v>0</v>
      </c>
      <c r="K89" s="25" t="str">
        <f>IFERROR(IF(E89&gt;=1,CONCATENATE(VLOOKUP(F89,STUDENT!$B$4:$W$2003,22,0),$V$2),""),"")</f>
        <v/>
      </c>
      <c r="L89" s="27">
        <f>IFERROR(IF($E89&gt;=1,VLOOKUP($E89,ATT.!$D$9:$W$2008,L$1,0),0),0)</f>
        <v>0</v>
      </c>
      <c r="M89" s="28"/>
      <c r="N89" s="28"/>
    </row>
    <row r="90" spans="3:14" ht="20.100000000000001" customHeight="1" x14ac:dyDescent="0.25">
      <c r="C90" s="6">
        <v>84</v>
      </c>
      <c r="D90" s="6">
        <f>IFERROR(IF($D$3&gt;=C90,SMALL(ATT.!$A$9:$A$2008,$D$4+C90),0),0)</f>
        <v>0</v>
      </c>
      <c r="E90" s="25">
        <f t="shared" si="1"/>
        <v>0</v>
      </c>
      <c r="F90" s="25">
        <f>IFERROR(IF($E90&gt;=1,VLOOKUP($E90,ATT.!$D$9:$W$2008,F$1,0),0),0)</f>
        <v>0</v>
      </c>
      <c r="G90" s="26">
        <f>IFERROR(IF($E90&gt;=1,VLOOKUP($E90,ATT.!$D$9:$W$2008,G$1,0),0),0)</f>
        <v>0</v>
      </c>
      <c r="H90" s="26">
        <f>IFERROR(IF($E90&gt;=1,VLOOKUP($E90,ATT.!$D$9:$W$2008,H$1,0),0),0)</f>
        <v>0</v>
      </c>
      <c r="I90" s="25">
        <f>IFERROR(IF($E90&gt;=1,VLOOKUP($E90,ATT.!$D$9:$W$2008,I$1,0),0),0)</f>
        <v>0</v>
      </c>
      <c r="J90" s="25">
        <f>IFERROR(IF($E90&gt;=1,VLOOKUP($E90,ATT.!$D$9:$W$2008,J$1,0),0),0)</f>
        <v>0</v>
      </c>
      <c r="K90" s="25" t="str">
        <f>IFERROR(IF(E90&gt;=1,CONCATENATE(VLOOKUP(F90,STUDENT!$B$4:$W$2003,22,0),$V$2),""),"")</f>
        <v/>
      </c>
      <c r="L90" s="27">
        <f>IFERROR(IF($E90&gt;=1,VLOOKUP($E90,ATT.!$D$9:$W$2008,L$1,0),0),0)</f>
        <v>0</v>
      </c>
      <c r="M90" s="28"/>
      <c r="N90" s="28"/>
    </row>
    <row r="91" spans="3:14" ht="20.100000000000001" customHeight="1" x14ac:dyDescent="0.25">
      <c r="C91" s="6">
        <v>85</v>
      </c>
      <c r="D91" s="6">
        <f>IFERROR(IF($D$3&gt;=C91,SMALL(ATT.!$A$9:$A$2008,$D$4+C91),0),0)</f>
        <v>0</v>
      </c>
      <c r="E91" s="25">
        <f t="shared" si="1"/>
        <v>0</v>
      </c>
      <c r="F91" s="25">
        <f>IFERROR(IF($E91&gt;=1,VLOOKUP($E91,ATT.!$D$9:$W$2008,F$1,0),0),0)</f>
        <v>0</v>
      </c>
      <c r="G91" s="26">
        <f>IFERROR(IF($E91&gt;=1,VLOOKUP($E91,ATT.!$D$9:$W$2008,G$1,0),0),0)</f>
        <v>0</v>
      </c>
      <c r="H91" s="26">
        <f>IFERROR(IF($E91&gt;=1,VLOOKUP($E91,ATT.!$D$9:$W$2008,H$1,0),0),0)</f>
        <v>0</v>
      </c>
      <c r="I91" s="25">
        <f>IFERROR(IF($E91&gt;=1,VLOOKUP($E91,ATT.!$D$9:$W$2008,I$1,0),0),0)</f>
        <v>0</v>
      </c>
      <c r="J91" s="25">
        <f>IFERROR(IF($E91&gt;=1,VLOOKUP($E91,ATT.!$D$9:$W$2008,J$1,0),0),0)</f>
        <v>0</v>
      </c>
      <c r="K91" s="25" t="str">
        <f>IFERROR(IF(E91&gt;=1,CONCATENATE(VLOOKUP(F91,STUDENT!$B$4:$W$2003,22,0),$V$2),""),"")</f>
        <v/>
      </c>
      <c r="L91" s="27">
        <f>IFERROR(IF($E91&gt;=1,VLOOKUP($E91,ATT.!$D$9:$W$2008,L$1,0),0),0)</f>
        <v>0</v>
      </c>
      <c r="M91" s="28"/>
      <c r="N91" s="28"/>
    </row>
    <row r="92" spans="3:14" ht="20.100000000000001" customHeight="1" x14ac:dyDescent="0.25">
      <c r="C92" s="6">
        <v>86</v>
      </c>
      <c r="D92" s="6">
        <f>IFERROR(IF($D$3&gt;=C92,SMALL(ATT.!$A$9:$A$2008,$D$4+C92),0),0)</f>
        <v>0</v>
      </c>
      <c r="E92" s="25">
        <f t="shared" si="1"/>
        <v>0</v>
      </c>
      <c r="F92" s="25">
        <f>IFERROR(IF($E92&gt;=1,VLOOKUP($E92,ATT.!$D$9:$W$2008,F$1,0),0),0)</f>
        <v>0</v>
      </c>
      <c r="G92" s="26">
        <f>IFERROR(IF($E92&gt;=1,VLOOKUP($E92,ATT.!$D$9:$W$2008,G$1,0),0),0)</f>
        <v>0</v>
      </c>
      <c r="H92" s="26">
        <f>IFERROR(IF($E92&gt;=1,VLOOKUP($E92,ATT.!$D$9:$W$2008,H$1,0),0),0)</f>
        <v>0</v>
      </c>
      <c r="I92" s="25">
        <f>IFERROR(IF($E92&gt;=1,VLOOKUP($E92,ATT.!$D$9:$W$2008,I$1,0),0),0)</f>
        <v>0</v>
      </c>
      <c r="J92" s="25">
        <f>IFERROR(IF($E92&gt;=1,VLOOKUP($E92,ATT.!$D$9:$W$2008,J$1,0),0),0)</f>
        <v>0</v>
      </c>
      <c r="K92" s="25" t="str">
        <f>IFERROR(IF(E92&gt;=1,CONCATENATE(VLOOKUP(F92,STUDENT!$B$4:$W$2003,22,0),$V$2),""),"")</f>
        <v/>
      </c>
      <c r="L92" s="27">
        <f>IFERROR(IF($E92&gt;=1,VLOOKUP($E92,ATT.!$D$9:$W$2008,L$1,0),0),0)</f>
        <v>0</v>
      </c>
      <c r="M92" s="28"/>
      <c r="N92" s="28"/>
    </row>
    <row r="93" spans="3:14" ht="20.100000000000001" customHeight="1" x14ac:dyDescent="0.25">
      <c r="C93" s="6">
        <v>87</v>
      </c>
      <c r="D93" s="6">
        <f>IFERROR(IF($D$3&gt;=C93,SMALL(ATT.!$A$9:$A$2008,$D$4+C93),0),0)</f>
        <v>0</v>
      </c>
      <c r="E93" s="25">
        <f t="shared" si="1"/>
        <v>0</v>
      </c>
      <c r="F93" s="25">
        <f>IFERROR(IF($E93&gt;=1,VLOOKUP($E93,ATT.!$D$9:$W$2008,F$1,0),0),0)</f>
        <v>0</v>
      </c>
      <c r="G93" s="26">
        <f>IFERROR(IF($E93&gt;=1,VLOOKUP($E93,ATT.!$D$9:$W$2008,G$1,0),0),0)</f>
        <v>0</v>
      </c>
      <c r="H93" s="26">
        <f>IFERROR(IF($E93&gt;=1,VLOOKUP($E93,ATT.!$D$9:$W$2008,H$1,0),0),0)</f>
        <v>0</v>
      </c>
      <c r="I93" s="25">
        <f>IFERROR(IF($E93&gt;=1,VLOOKUP($E93,ATT.!$D$9:$W$2008,I$1,0),0),0)</f>
        <v>0</v>
      </c>
      <c r="J93" s="25">
        <f>IFERROR(IF($E93&gt;=1,VLOOKUP($E93,ATT.!$D$9:$W$2008,J$1,0),0),0)</f>
        <v>0</v>
      </c>
      <c r="K93" s="25" t="str">
        <f>IFERROR(IF(E93&gt;=1,CONCATENATE(VLOOKUP(F93,STUDENT!$B$4:$W$2003,22,0),$V$2),""),"")</f>
        <v/>
      </c>
      <c r="L93" s="27">
        <f>IFERROR(IF($E93&gt;=1,VLOOKUP($E93,ATT.!$D$9:$W$2008,L$1,0),0),0)</f>
        <v>0</v>
      </c>
      <c r="M93" s="28"/>
      <c r="N93" s="28"/>
    </row>
    <row r="94" spans="3:14" ht="20.100000000000001" customHeight="1" x14ac:dyDescent="0.25">
      <c r="C94" s="6">
        <v>88</v>
      </c>
      <c r="D94" s="6">
        <f>IFERROR(IF($D$3&gt;=C94,SMALL(ATT.!$A$9:$A$2008,$D$4+C94),0),0)</f>
        <v>0</v>
      </c>
      <c r="E94" s="25">
        <f t="shared" si="1"/>
        <v>0</v>
      </c>
      <c r="F94" s="25">
        <f>IFERROR(IF($E94&gt;=1,VLOOKUP($E94,ATT.!$D$9:$W$2008,F$1,0),0),0)</f>
        <v>0</v>
      </c>
      <c r="G94" s="26">
        <f>IFERROR(IF($E94&gt;=1,VLOOKUP($E94,ATT.!$D$9:$W$2008,G$1,0),0),0)</f>
        <v>0</v>
      </c>
      <c r="H94" s="26">
        <f>IFERROR(IF($E94&gt;=1,VLOOKUP($E94,ATT.!$D$9:$W$2008,H$1,0),0),0)</f>
        <v>0</v>
      </c>
      <c r="I94" s="25">
        <f>IFERROR(IF($E94&gt;=1,VLOOKUP($E94,ATT.!$D$9:$W$2008,I$1,0),0),0)</f>
        <v>0</v>
      </c>
      <c r="J94" s="25">
        <f>IFERROR(IF($E94&gt;=1,VLOOKUP($E94,ATT.!$D$9:$W$2008,J$1,0),0),0)</f>
        <v>0</v>
      </c>
      <c r="K94" s="25" t="str">
        <f>IFERROR(IF(E94&gt;=1,CONCATENATE(VLOOKUP(F94,STUDENT!$B$4:$W$2003,22,0),$V$2),""),"")</f>
        <v/>
      </c>
      <c r="L94" s="27">
        <f>IFERROR(IF($E94&gt;=1,VLOOKUP($E94,ATT.!$D$9:$W$2008,L$1,0),0),0)</f>
        <v>0</v>
      </c>
      <c r="M94" s="28"/>
      <c r="N94" s="28"/>
    </row>
    <row r="95" spans="3:14" ht="20.100000000000001" customHeight="1" x14ac:dyDescent="0.25">
      <c r="C95" s="6">
        <v>89</v>
      </c>
      <c r="D95" s="6">
        <f>IFERROR(IF($D$3&gt;=C95,SMALL(ATT.!$A$9:$A$2008,$D$4+C95),0),0)</f>
        <v>0</v>
      </c>
      <c r="E95" s="25">
        <f t="shared" si="1"/>
        <v>0</v>
      </c>
      <c r="F95" s="25">
        <f>IFERROR(IF($E95&gt;=1,VLOOKUP($E95,ATT.!$D$9:$W$2008,F$1,0),0),0)</f>
        <v>0</v>
      </c>
      <c r="G95" s="26">
        <f>IFERROR(IF($E95&gt;=1,VLOOKUP($E95,ATT.!$D$9:$W$2008,G$1,0),0),0)</f>
        <v>0</v>
      </c>
      <c r="H95" s="26">
        <f>IFERROR(IF($E95&gt;=1,VLOOKUP($E95,ATT.!$D$9:$W$2008,H$1,0),0),0)</f>
        <v>0</v>
      </c>
      <c r="I95" s="25">
        <f>IFERROR(IF($E95&gt;=1,VLOOKUP($E95,ATT.!$D$9:$W$2008,I$1,0),0),0)</f>
        <v>0</v>
      </c>
      <c r="J95" s="25">
        <f>IFERROR(IF($E95&gt;=1,VLOOKUP($E95,ATT.!$D$9:$W$2008,J$1,0),0),0)</f>
        <v>0</v>
      </c>
      <c r="K95" s="25" t="str">
        <f>IFERROR(IF(E95&gt;=1,CONCATENATE(VLOOKUP(F95,STUDENT!$B$4:$W$2003,22,0),$V$2),""),"")</f>
        <v/>
      </c>
      <c r="L95" s="27">
        <f>IFERROR(IF($E95&gt;=1,VLOOKUP($E95,ATT.!$D$9:$W$2008,L$1,0),0),0)</f>
        <v>0</v>
      </c>
      <c r="M95" s="28"/>
      <c r="N95" s="28"/>
    </row>
    <row r="96" spans="3:14" ht="20.100000000000001" customHeight="1" x14ac:dyDescent="0.25">
      <c r="C96" s="6">
        <v>90</v>
      </c>
      <c r="D96" s="6">
        <f>IFERROR(IF($D$3&gt;=C96,SMALL(ATT.!$A$9:$A$2008,$D$4+C96),0),0)</f>
        <v>0</v>
      </c>
      <c r="E96" s="25">
        <f t="shared" si="1"/>
        <v>0</v>
      </c>
      <c r="F96" s="25">
        <f>IFERROR(IF($E96&gt;=1,VLOOKUP($E96,ATT.!$D$9:$W$2008,F$1,0),0),0)</f>
        <v>0</v>
      </c>
      <c r="G96" s="26">
        <f>IFERROR(IF($E96&gt;=1,VLOOKUP($E96,ATT.!$D$9:$W$2008,G$1,0),0),0)</f>
        <v>0</v>
      </c>
      <c r="H96" s="26">
        <f>IFERROR(IF($E96&gt;=1,VLOOKUP($E96,ATT.!$D$9:$W$2008,H$1,0),0),0)</f>
        <v>0</v>
      </c>
      <c r="I96" s="25">
        <f>IFERROR(IF($E96&gt;=1,VLOOKUP($E96,ATT.!$D$9:$W$2008,I$1,0),0),0)</f>
        <v>0</v>
      </c>
      <c r="J96" s="25">
        <f>IFERROR(IF($E96&gt;=1,VLOOKUP($E96,ATT.!$D$9:$W$2008,J$1,0),0),0)</f>
        <v>0</v>
      </c>
      <c r="K96" s="25" t="str">
        <f>IFERROR(IF(E96&gt;=1,CONCATENATE(VLOOKUP(F96,STUDENT!$B$4:$W$2003,22,0),$V$2),""),"")</f>
        <v/>
      </c>
      <c r="L96" s="27">
        <f>IFERROR(IF($E96&gt;=1,VLOOKUP($E96,ATT.!$D$9:$W$2008,L$1,0),0),0)</f>
        <v>0</v>
      </c>
      <c r="M96" s="28"/>
      <c r="N96" s="28"/>
    </row>
    <row r="97" spans="3:14" ht="20.100000000000001" customHeight="1" x14ac:dyDescent="0.25">
      <c r="C97" s="6">
        <v>91</v>
      </c>
      <c r="D97" s="6">
        <f>IFERROR(IF($D$3&gt;=C97,SMALL(ATT.!$A$9:$A$2008,$D$4+C97),0),0)</f>
        <v>0</v>
      </c>
      <c r="E97" s="25">
        <f t="shared" si="1"/>
        <v>0</v>
      </c>
      <c r="F97" s="25">
        <f>IFERROR(IF($E97&gt;=1,VLOOKUP($E97,ATT.!$D$9:$W$2008,F$1,0),0),0)</f>
        <v>0</v>
      </c>
      <c r="G97" s="26">
        <f>IFERROR(IF($E97&gt;=1,VLOOKUP($E97,ATT.!$D$9:$W$2008,G$1,0),0),0)</f>
        <v>0</v>
      </c>
      <c r="H97" s="26">
        <f>IFERROR(IF($E97&gt;=1,VLOOKUP($E97,ATT.!$D$9:$W$2008,H$1,0),0),0)</f>
        <v>0</v>
      </c>
      <c r="I97" s="25">
        <f>IFERROR(IF($E97&gt;=1,VLOOKUP($E97,ATT.!$D$9:$W$2008,I$1,0),0),0)</f>
        <v>0</v>
      </c>
      <c r="J97" s="25">
        <f>IFERROR(IF($E97&gt;=1,VLOOKUP($E97,ATT.!$D$9:$W$2008,J$1,0),0),0)</f>
        <v>0</v>
      </c>
      <c r="K97" s="25" t="str">
        <f>IFERROR(IF(E97&gt;=1,CONCATENATE(VLOOKUP(F97,STUDENT!$B$4:$W$2003,22,0),$V$2),""),"")</f>
        <v/>
      </c>
      <c r="L97" s="27">
        <f>IFERROR(IF($E97&gt;=1,VLOOKUP($E97,ATT.!$D$9:$W$2008,L$1,0),0),0)</f>
        <v>0</v>
      </c>
      <c r="M97" s="28"/>
      <c r="N97" s="28"/>
    </row>
    <row r="98" spans="3:14" ht="20.100000000000001" customHeight="1" x14ac:dyDescent="0.25">
      <c r="C98" s="6">
        <v>92</v>
      </c>
      <c r="D98" s="6">
        <f>IFERROR(IF($D$3&gt;=C98,SMALL(ATT.!$A$9:$A$2008,$D$4+C98),0),0)</f>
        <v>0</v>
      </c>
      <c r="E98" s="25">
        <f t="shared" si="1"/>
        <v>0</v>
      </c>
      <c r="F98" s="25">
        <f>IFERROR(IF($E98&gt;=1,VLOOKUP($E98,ATT.!$D$9:$W$2008,F$1,0),0),0)</f>
        <v>0</v>
      </c>
      <c r="G98" s="26">
        <f>IFERROR(IF($E98&gt;=1,VLOOKUP($E98,ATT.!$D$9:$W$2008,G$1,0),0),0)</f>
        <v>0</v>
      </c>
      <c r="H98" s="26">
        <f>IFERROR(IF($E98&gt;=1,VLOOKUP($E98,ATT.!$D$9:$W$2008,H$1,0),0),0)</f>
        <v>0</v>
      </c>
      <c r="I98" s="25">
        <f>IFERROR(IF($E98&gt;=1,VLOOKUP($E98,ATT.!$D$9:$W$2008,I$1,0),0),0)</f>
        <v>0</v>
      </c>
      <c r="J98" s="25">
        <f>IFERROR(IF($E98&gt;=1,VLOOKUP($E98,ATT.!$D$9:$W$2008,J$1,0),0),0)</f>
        <v>0</v>
      </c>
      <c r="K98" s="25" t="str">
        <f>IFERROR(IF(E98&gt;=1,CONCATENATE(VLOOKUP(F98,STUDENT!$B$4:$W$2003,22,0),$V$2),""),"")</f>
        <v/>
      </c>
      <c r="L98" s="27">
        <f>IFERROR(IF($E98&gt;=1,VLOOKUP($E98,ATT.!$D$9:$W$2008,L$1,0),0),0)</f>
        <v>0</v>
      </c>
      <c r="M98" s="28"/>
      <c r="N98" s="28"/>
    </row>
    <row r="99" spans="3:14" ht="20.100000000000001" customHeight="1" x14ac:dyDescent="0.25">
      <c r="C99" s="6">
        <v>93</v>
      </c>
      <c r="D99" s="6">
        <f>IFERROR(IF($D$3&gt;=C99,SMALL(ATT.!$A$9:$A$2008,$D$4+C99),0),0)</f>
        <v>0</v>
      </c>
      <c r="E99" s="25">
        <f t="shared" si="1"/>
        <v>0</v>
      </c>
      <c r="F99" s="25">
        <f>IFERROR(IF($E99&gt;=1,VLOOKUP($E99,ATT.!$D$9:$W$2008,F$1,0),0),0)</f>
        <v>0</v>
      </c>
      <c r="G99" s="26">
        <f>IFERROR(IF($E99&gt;=1,VLOOKUP($E99,ATT.!$D$9:$W$2008,G$1,0),0),0)</f>
        <v>0</v>
      </c>
      <c r="H99" s="26">
        <f>IFERROR(IF($E99&gt;=1,VLOOKUP($E99,ATT.!$D$9:$W$2008,H$1,0),0),0)</f>
        <v>0</v>
      </c>
      <c r="I99" s="25">
        <f>IFERROR(IF($E99&gt;=1,VLOOKUP($E99,ATT.!$D$9:$W$2008,I$1,0),0),0)</f>
        <v>0</v>
      </c>
      <c r="J99" s="25">
        <f>IFERROR(IF($E99&gt;=1,VLOOKUP($E99,ATT.!$D$9:$W$2008,J$1,0),0),0)</f>
        <v>0</v>
      </c>
      <c r="K99" s="25" t="str">
        <f>IFERROR(IF(E99&gt;=1,CONCATENATE(VLOOKUP(F99,STUDENT!$B$4:$W$2003,22,0),$V$2),""),"")</f>
        <v/>
      </c>
      <c r="L99" s="27">
        <f>IFERROR(IF($E99&gt;=1,VLOOKUP($E99,ATT.!$D$9:$W$2008,L$1,0),0),0)</f>
        <v>0</v>
      </c>
      <c r="M99" s="28"/>
      <c r="N99" s="28"/>
    </row>
    <row r="100" spans="3:14" ht="20.100000000000001" customHeight="1" x14ac:dyDescent="0.25">
      <c r="C100" s="6">
        <v>94</v>
      </c>
      <c r="D100" s="6">
        <f>IFERROR(IF($D$3&gt;=C100,SMALL(ATT.!$A$9:$A$2008,$D$4+C100),0),0)</f>
        <v>0</v>
      </c>
      <c r="E100" s="25">
        <f t="shared" si="1"/>
        <v>0</v>
      </c>
      <c r="F100" s="25">
        <f>IFERROR(IF($E100&gt;=1,VLOOKUP($E100,ATT.!$D$9:$W$2008,F$1,0),0),0)</f>
        <v>0</v>
      </c>
      <c r="G100" s="26">
        <f>IFERROR(IF($E100&gt;=1,VLOOKUP($E100,ATT.!$D$9:$W$2008,G$1,0),0),0)</f>
        <v>0</v>
      </c>
      <c r="H100" s="26">
        <f>IFERROR(IF($E100&gt;=1,VLOOKUP($E100,ATT.!$D$9:$W$2008,H$1,0),0),0)</f>
        <v>0</v>
      </c>
      <c r="I100" s="25">
        <f>IFERROR(IF($E100&gt;=1,VLOOKUP($E100,ATT.!$D$9:$W$2008,I$1,0),0),0)</f>
        <v>0</v>
      </c>
      <c r="J100" s="25">
        <f>IFERROR(IF($E100&gt;=1,VLOOKUP($E100,ATT.!$D$9:$W$2008,J$1,0),0),0)</f>
        <v>0</v>
      </c>
      <c r="K100" s="25" t="str">
        <f>IFERROR(IF(E100&gt;=1,CONCATENATE(VLOOKUP(F100,STUDENT!$B$4:$W$2003,22,0),$V$2),""),"")</f>
        <v/>
      </c>
      <c r="L100" s="27">
        <f>IFERROR(IF($E100&gt;=1,VLOOKUP($E100,ATT.!$D$9:$W$2008,L$1,0),0),0)</f>
        <v>0</v>
      </c>
      <c r="M100" s="28"/>
      <c r="N100" s="28"/>
    </row>
    <row r="101" spans="3:14" ht="20.100000000000001" customHeight="1" x14ac:dyDescent="0.25">
      <c r="C101" s="6">
        <v>95</v>
      </c>
      <c r="D101" s="6">
        <f>IFERROR(IF($D$3&gt;=C101,SMALL(ATT.!$A$9:$A$2008,$D$4+C101),0),0)</f>
        <v>0</v>
      </c>
      <c r="E101" s="25">
        <f t="shared" si="1"/>
        <v>0</v>
      </c>
      <c r="F101" s="25">
        <f>IFERROR(IF($E101&gt;=1,VLOOKUP($E101,ATT.!$D$9:$W$2008,F$1,0),0),0)</f>
        <v>0</v>
      </c>
      <c r="G101" s="26">
        <f>IFERROR(IF($E101&gt;=1,VLOOKUP($E101,ATT.!$D$9:$W$2008,G$1,0),0),0)</f>
        <v>0</v>
      </c>
      <c r="H101" s="26">
        <f>IFERROR(IF($E101&gt;=1,VLOOKUP($E101,ATT.!$D$9:$W$2008,H$1,0),0),0)</f>
        <v>0</v>
      </c>
      <c r="I101" s="25">
        <f>IFERROR(IF($E101&gt;=1,VLOOKUP($E101,ATT.!$D$9:$W$2008,I$1,0),0),0)</f>
        <v>0</v>
      </c>
      <c r="J101" s="25">
        <f>IFERROR(IF($E101&gt;=1,VLOOKUP($E101,ATT.!$D$9:$W$2008,J$1,0),0),0)</f>
        <v>0</v>
      </c>
      <c r="K101" s="25" t="str">
        <f>IFERROR(IF(E101&gt;=1,CONCATENATE(VLOOKUP(F101,STUDENT!$B$4:$W$2003,22,0),$V$2),""),"")</f>
        <v/>
      </c>
      <c r="L101" s="27">
        <f>IFERROR(IF($E101&gt;=1,VLOOKUP($E101,ATT.!$D$9:$W$2008,L$1,0),0),0)</f>
        <v>0</v>
      </c>
      <c r="M101" s="28"/>
      <c r="N101" s="28"/>
    </row>
    <row r="102" spans="3:14" ht="20.100000000000001" customHeight="1" x14ac:dyDescent="0.25">
      <c r="C102" s="6">
        <v>96</v>
      </c>
      <c r="D102" s="6">
        <f>IFERROR(IF($D$3&gt;=C102,SMALL(ATT.!$A$9:$A$2008,$D$4+C102),0),0)</f>
        <v>0</v>
      </c>
      <c r="E102" s="25">
        <f t="shared" si="1"/>
        <v>0</v>
      </c>
      <c r="F102" s="25">
        <f>IFERROR(IF($E102&gt;=1,VLOOKUP($E102,ATT.!$D$9:$W$2008,F$1,0),0),0)</f>
        <v>0</v>
      </c>
      <c r="G102" s="26">
        <f>IFERROR(IF($E102&gt;=1,VLOOKUP($E102,ATT.!$D$9:$W$2008,G$1,0),0),0)</f>
        <v>0</v>
      </c>
      <c r="H102" s="26">
        <f>IFERROR(IF($E102&gt;=1,VLOOKUP($E102,ATT.!$D$9:$W$2008,H$1,0),0),0)</f>
        <v>0</v>
      </c>
      <c r="I102" s="25">
        <f>IFERROR(IF($E102&gt;=1,VLOOKUP($E102,ATT.!$D$9:$W$2008,I$1,0),0),0)</f>
        <v>0</v>
      </c>
      <c r="J102" s="25">
        <f>IFERROR(IF($E102&gt;=1,VLOOKUP($E102,ATT.!$D$9:$W$2008,J$1,0),0),0)</f>
        <v>0</v>
      </c>
      <c r="K102" s="25" t="str">
        <f>IFERROR(IF(E102&gt;=1,CONCATENATE(VLOOKUP(F102,STUDENT!$B$4:$W$2003,22,0),$V$2),""),"")</f>
        <v/>
      </c>
      <c r="L102" s="27">
        <f>IFERROR(IF($E102&gt;=1,VLOOKUP($E102,ATT.!$D$9:$W$2008,L$1,0),0),0)</f>
        <v>0</v>
      </c>
      <c r="M102" s="28"/>
      <c r="N102" s="28"/>
    </row>
    <row r="103" spans="3:14" ht="20.100000000000001" customHeight="1" x14ac:dyDescent="0.25">
      <c r="C103" s="6">
        <v>97</v>
      </c>
      <c r="D103" s="6">
        <f>IFERROR(IF($D$3&gt;=C103,SMALL(ATT.!$A$9:$A$2008,$D$4+C103),0),0)</f>
        <v>0</v>
      </c>
      <c r="E103" s="25">
        <f t="shared" si="1"/>
        <v>0</v>
      </c>
      <c r="F103" s="25">
        <f>IFERROR(IF($E103&gt;=1,VLOOKUP($E103,ATT.!$D$9:$W$2008,F$1,0),0),0)</f>
        <v>0</v>
      </c>
      <c r="G103" s="26">
        <f>IFERROR(IF($E103&gt;=1,VLOOKUP($E103,ATT.!$D$9:$W$2008,G$1,0),0),0)</f>
        <v>0</v>
      </c>
      <c r="H103" s="26">
        <f>IFERROR(IF($E103&gt;=1,VLOOKUP($E103,ATT.!$D$9:$W$2008,H$1,0),0),0)</f>
        <v>0</v>
      </c>
      <c r="I103" s="25">
        <f>IFERROR(IF($E103&gt;=1,VLOOKUP($E103,ATT.!$D$9:$W$2008,I$1,0),0),0)</f>
        <v>0</v>
      </c>
      <c r="J103" s="25">
        <f>IFERROR(IF($E103&gt;=1,VLOOKUP($E103,ATT.!$D$9:$W$2008,J$1,0),0),0)</f>
        <v>0</v>
      </c>
      <c r="K103" s="25" t="str">
        <f>IFERROR(IF(E103&gt;=1,CONCATENATE(VLOOKUP(F103,STUDENT!$B$4:$W$2003,22,0),$V$2),""),"")</f>
        <v/>
      </c>
      <c r="L103" s="27">
        <f>IFERROR(IF($E103&gt;=1,VLOOKUP($E103,ATT.!$D$9:$W$2008,L$1,0),0),0)</f>
        <v>0</v>
      </c>
      <c r="M103" s="28"/>
      <c r="N103" s="28"/>
    </row>
    <row r="104" spans="3:14" ht="20.100000000000001" customHeight="1" x14ac:dyDescent="0.25">
      <c r="C104" s="6">
        <v>98</v>
      </c>
      <c r="D104" s="6">
        <f>IFERROR(IF($D$3&gt;=C104,SMALL(ATT.!$A$9:$A$2008,$D$4+C104),0),0)</f>
        <v>0</v>
      </c>
      <c r="E104" s="25">
        <f t="shared" si="1"/>
        <v>0</v>
      </c>
      <c r="F104" s="25">
        <f>IFERROR(IF($E104&gt;=1,VLOOKUP($E104,ATT.!$D$9:$W$2008,F$1,0),0),0)</f>
        <v>0</v>
      </c>
      <c r="G104" s="26">
        <f>IFERROR(IF($E104&gt;=1,VLOOKUP($E104,ATT.!$D$9:$W$2008,G$1,0),0),0)</f>
        <v>0</v>
      </c>
      <c r="H104" s="26">
        <f>IFERROR(IF($E104&gt;=1,VLOOKUP($E104,ATT.!$D$9:$W$2008,H$1,0),0),0)</f>
        <v>0</v>
      </c>
      <c r="I104" s="25">
        <f>IFERROR(IF($E104&gt;=1,VLOOKUP($E104,ATT.!$D$9:$W$2008,I$1,0),0),0)</f>
        <v>0</v>
      </c>
      <c r="J104" s="25">
        <f>IFERROR(IF($E104&gt;=1,VLOOKUP($E104,ATT.!$D$9:$W$2008,J$1,0),0),0)</f>
        <v>0</v>
      </c>
      <c r="K104" s="25" t="str">
        <f>IFERROR(IF(E104&gt;=1,CONCATENATE(VLOOKUP(F104,STUDENT!$B$4:$W$2003,22,0),$V$2),""),"")</f>
        <v/>
      </c>
      <c r="L104" s="27">
        <f>IFERROR(IF($E104&gt;=1,VLOOKUP($E104,ATT.!$D$9:$W$2008,L$1,0),0),0)</f>
        <v>0</v>
      </c>
      <c r="M104" s="28"/>
      <c r="N104" s="28"/>
    </row>
    <row r="105" spans="3:14" ht="20.100000000000001" customHeight="1" x14ac:dyDescent="0.25">
      <c r="C105" s="6">
        <v>99</v>
      </c>
      <c r="D105" s="6">
        <f>IFERROR(IF($D$3&gt;=C105,SMALL(ATT.!$A$9:$A$2008,$D$4+C105),0),0)</f>
        <v>0</v>
      </c>
      <c r="E105" s="25">
        <f t="shared" si="1"/>
        <v>0</v>
      </c>
      <c r="F105" s="25">
        <f>IFERROR(IF($E105&gt;=1,VLOOKUP($E105,ATT.!$D$9:$W$2008,F$1,0),0),0)</f>
        <v>0</v>
      </c>
      <c r="G105" s="26">
        <f>IFERROR(IF($E105&gt;=1,VLOOKUP($E105,ATT.!$D$9:$W$2008,G$1,0),0),0)</f>
        <v>0</v>
      </c>
      <c r="H105" s="26">
        <f>IFERROR(IF($E105&gt;=1,VLOOKUP($E105,ATT.!$D$9:$W$2008,H$1,0),0),0)</f>
        <v>0</v>
      </c>
      <c r="I105" s="25">
        <f>IFERROR(IF($E105&gt;=1,VLOOKUP($E105,ATT.!$D$9:$W$2008,I$1,0),0),0)</f>
        <v>0</v>
      </c>
      <c r="J105" s="25">
        <f>IFERROR(IF($E105&gt;=1,VLOOKUP($E105,ATT.!$D$9:$W$2008,J$1,0),0),0)</f>
        <v>0</v>
      </c>
      <c r="K105" s="25" t="str">
        <f>IFERROR(IF(E105&gt;=1,CONCATENATE(VLOOKUP(F105,STUDENT!$B$4:$W$2003,22,0),$V$2),""),"")</f>
        <v/>
      </c>
      <c r="L105" s="27">
        <f>IFERROR(IF($E105&gt;=1,VLOOKUP($E105,ATT.!$D$9:$W$2008,L$1,0),0),0)</f>
        <v>0</v>
      </c>
      <c r="M105" s="28"/>
      <c r="N105" s="28"/>
    </row>
    <row r="106" spans="3:14" ht="20.100000000000001" customHeight="1" x14ac:dyDescent="0.25">
      <c r="C106" s="6">
        <v>100</v>
      </c>
      <c r="D106" s="6">
        <f>IFERROR(IF($D$3&gt;=C106,SMALL(ATT.!$A$9:$A$2008,$D$4+C106),0),0)</f>
        <v>0</v>
      </c>
      <c r="E106" s="25">
        <f t="shared" si="1"/>
        <v>0</v>
      </c>
      <c r="F106" s="25">
        <f>IFERROR(IF($E106&gt;=1,VLOOKUP($E106,ATT.!$D$9:$W$2008,F$1,0),0),0)</f>
        <v>0</v>
      </c>
      <c r="G106" s="26">
        <f>IFERROR(IF($E106&gt;=1,VLOOKUP($E106,ATT.!$D$9:$W$2008,G$1,0),0),0)</f>
        <v>0</v>
      </c>
      <c r="H106" s="26">
        <f>IFERROR(IF($E106&gt;=1,VLOOKUP($E106,ATT.!$D$9:$W$2008,H$1,0),0),0)</f>
        <v>0</v>
      </c>
      <c r="I106" s="25">
        <f>IFERROR(IF($E106&gt;=1,VLOOKUP($E106,ATT.!$D$9:$W$2008,I$1,0),0),0)</f>
        <v>0</v>
      </c>
      <c r="J106" s="25">
        <f>IFERROR(IF($E106&gt;=1,VLOOKUP($E106,ATT.!$D$9:$W$2008,J$1,0),0),0)</f>
        <v>0</v>
      </c>
      <c r="K106" s="25" t="str">
        <f>IFERROR(IF(E106&gt;=1,CONCATENATE(VLOOKUP(F106,STUDENT!$B$4:$W$2003,22,0),$V$2),""),"")</f>
        <v/>
      </c>
      <c r="L106" s="27">
        <f>IFERROR(IF($E106&gt;=1,VLOOKUP($E106,ATT.!$D$9:$W$2008,L$1,0),0),0)</f>
        <v>0</v>
      </c>
      <c r="M106" s="28"/>
      <c r="N106" s="28"/>
    </row>
    <row r="107" spans="3:14" ht="20.100000000000001" customHeight="1" x14ac:dyDescent="0.25">
      <c r="C107" s="6">
        <v>101</v>
      </c>
      <c r="D107" s="6">
        <f>IFERROR(IF($D$3&gt;=C107,SMALL(ATT.!$A$9:$A$2008,$D$4+C107),0),0)</f>
        <v>0</v>
      </c>
      <c r="E107" s="25">
        <f t="shared" si="1"/>
        <v>0</v>
      </c>
      <c r="F107" s="25">
        <f>IFERROR(IF($E107&gt;=1,VLOOKUP($E107,ATT.!$D$9:$W$2008,F$1,0),0),0)</f>
        <v>0</v>
      </c>
      <c r="G107" s="26">
        <f>IFERROR(IF($E107&gt;=1,VLOOKUP($E107,ATT.!$D$9:$W$2008,G$1,0),0),0)</f>
        <v>0</v>
      </c>
      <c r="H107" s="26">
        <f>IFERROR(IF($E107&gt;=1,VLOOKUP($E107,ATT.!$D$9:$W$2008,H$1,0),0),0)</f>
        <v>0</v>
      </c>
      <c r="I107" s="25">
        <f>IFERROR(IF($E107&gt;=1,VLOOKUP($E107,ATT.!$D$9:$W$2008,I$1,0),0),0)</f>
        <v>0</v>
      </c>
      <c r="J107" s="25">
        <f>IFERROR(IF($E107&gt;=1,VLOOKUP($E107,ATT.!$D$9:$W$2008,J$1,0),0),0)</f>
        <v>0</v>
      </c>
      <c r="K107" s="25" t="str">
        <f>IFERROR(IF(E107&gt;=1,CONCATENATE(VLOOKUP(F107,STUDENT!$B$4:$W$2003,22,0),$V$2),""),"")</f>
        <v/>
      </c>
      <c r="L107" s="27">
        <f>IFERROR(IF($E107&gt;=1,VLOOKUP($E107,ATT.!$D$9:$W$2008,L$1,0),0),0)</f>
        <v>0</v>
      </c>
      <c r="M107" s="28"/>
      <c r="N107" s="28"/>
    </row>
    <row r="108" spans="3:14" ht="20.100000000000001" customHeight="1" x14ac:dyDescent="0.25">
      <c r="C108" s="6">
        <v>102</v>
      </c>
      <c r="D108" s="6">
        <f>IFERROR(IF($D$3&gt;=C108,SMALL(ATT.!$A$9:$A$2008,$D$4+C108),0),0)</f>
        <v>0</v>
      </c>
      <c r="E108" s="25">
        <f t="shared" si="1"/>
        <v>0</v>
      </c>
      <c r="F108" s="25">
        <f>IFERROR(IF($E108&gt;=1,VLOOKUP($E108,ATT.!$D$9:$W$2008,F$1,0),0),0)</f>
        <v>0</v>
      </c>
      <c r="G108" s="26">
        <f>IFERROR(IF($E108&gt;=1,VLOOKUP($E108,ATT.!$D$9:$W$2008,G$1,0),0),0)</f>
        <v>0</v>
      </c>
      <c r="H108" s="26">
        <f>IFERROR(IF($E108&gt;=1,VLOOKUP($E108,ATT.!$D$9:$W$2008,H$1,0),0),0)</f>
        <v>0</v>
      </c>
      <c r="I108" s="25">
        <f>IFERROR(IF($E108&gt;=1,VLOOKUP($E108,ATT.!$D$9:$W$2008,I$1,0),0),0)</f>
        <v>0</v>
      </c>
      <c r="J108" s="25">
        <f>IFERROR(IF($E108&gt;=1,VLOOKUP($E108,ATT.!$D$9:$W$2008,J$1,0),0),0)</f>
        <v>0</v>
      </c>
      <c r="K108" s="25" t="str">
        <f>IFERROR(IF(E108&gt;=1,CONCATENATE(VLOOKUP(F108,STUDENT!$B$4:$W$2003,22,0),$V$2),""),"")</f>
        <v/>
      </c>
      <c r="L108" s="27">
        <f>IFERROR(IF($E108&gt;=1,VLOOKUP($E108,ATT.!$D$9:$W$2008,L$1,0),0),0)</f>
        <v>0</v>
      </c>
      <c r="M108" s="28"/>
      <c r="N108" s="28"/>
    </row>
    <row r="109" spans="3:14" ht="20.100000000000001" customHeight="1" x14ac:dyDescent="0.25">
      <c r="C109" s="6">
        <v>103</v>
      </c>
      <c r="D109" s="6">
        <f>IFERROR(IF($D$3&gt;=C109,SMALL(ATT.!$A$9:$A$2008,$D$4+C109),0),0)</f>
        <v>0</v>
      </c>
      <c r="E109" s="25">
        <f t="shared" si="1"/>
        <v>0</v>
      </c>
      <c r="F109" s="25">
        <f>IFERROR(IF($E109&gt;=1,VLOOKUP($E109,ATT.!$D$9:$W$2008,F$1,0),0),0)</f>
        <v>0</v>
      </c>
      <c r="G109" s="26">
        <f>IFERROR(IF($E109&gt;=1,VLOOKUP($E109,ATT.!$D$9:$W$2008,G$1,0),0),0)</f>
        <v>0</v>
      </c>
      <c r="H109" s="26">
        <f>IFERROR(IF($E109&gt;=1,VLOOKUP($E109,ATT.!$D$9:$W$2008,H$1,0),0),0)</f>
        <v>0</v>
      </c>
      <c r="I109" s="25">
        <f>IFERROR(IF($E109&gt;=1,VLOOKUP($E109,ATT.!$D$9:$W$2008,I$1,0),0),0)</f>
        <v>0</v>
      </c>
      <c r="J109" s="25">
        <f>IFERROR(IF($E109&gt;=1,VLOOKUP($E109,ATT.!$D$9:$W$2008,J$1,0),0),0)</f>
        <v>0</v>
      </c>
      <c r="K109" s="25" t="str">
        <f>IFERROR(IF(E109&gt;=1,CONCATENATE(VLOOKUP(F109,STUDENT!$B$4:$W$2003,22,0),$V$2),""),"")</f>
        <v/>
      </c>
      <c r="L109" s="27">
        <f>IFERROR(IF($E109&gt;=1,VLOOKUP($E109,ATT.!$D$9:$W$2008,L$1,0),0),0)</f>
        <v>0</v>
      </c>
      <c r="M109" s="28"/>
      <c r="N109" s="28"/>
    </row>
    <row r="110" spans="3:14" ht="20.100000000000001" customHeight="1" x14ac:dyDescent="0.25">
      <c r="C110" s="6">
        <v>104</v>
      </c>
      <c r="D110" s="6">
        <f>IFERROR(IF($D$3&gt;=C110,SMALL(ATT.!$A$9:$A$2008,$D$4+C110),0),0)</f>
        <v>0</v>
      </c>
      <c r="E110" s="25">
        <f t="shared" si="1"/>
        <v>0</v>
      </c>
      <c r="F110" s="25">
        <f>IFERROR(IF($E110&gt;=1,VLOOKUP($E110,ATT.!$D$9:$W$2008,F$1,0),0),0)</f>
        <v>0</v>
      </c>
      <c r="G110" s="26">
        <f>IFERROR(IF($E110&gt;=1,VLOOKUP($E110,ATT.!$D$9:$W$2008,G$1,0),0),0)</f>
        <v>0</v>
      </c>
      <c r="H110" s="26">
        <f>IFERROR(IF($E110&gt;=1,VLOOKUP($E110,ATT.!$D$9:$W$2008,H$1,0),0),0)</f>
        <v>0</v>
      </c>
      <c r="I110" s="25">
        <f>IFERROR(IF($E110&gt;=1,VLOOKUP($E110,ATT.!$D$9:$W$2008,I$1,0),0),0)</f>
        <v>0</v>
      </c>
      <c r="J110" s="25">
        <f>IFERROR(IF($E110&gt;=1,VLOOKUP($E110,ATT.!$D$9:$W$2008,J$1,0),0),0)</f>
        <v>0</v>
      </c>
      <c r="K110" s="25" t="str">
        <f>IFERROR(IF(E110&gt;=1,CONCATENATE(VLOOKUP(F110,STUDENT!$B$4:$W$2003,22,0),$V$2),""),"")</f>
        <v/>
      </c>
      <c r="L110" s="27">
        <f>IFERROR(IF($E110&gt;=1,VLOOKUP($E110,ATT.!$D$9:$W$2008,L$1,0),0),0)</f>
        <v>0</v>
      </c>
      <c r="M110" s="28"/>
      <c r="N110" s="28"/>
    </row>
    <row r="111" spans="3:14" ht="20.100000000000001" customHeight="1" x14ac:dyDescent="0.25">
      <c r="C111" s="6">
        <v>105</v>
      </c>
      <c r="D111" s="6">
        <f>IFERROR(IF($D$3&gt;=C111,SMALL(ATT.!$A$9:$A$2008,$D$4+C111),0),0)</f>
        <v>0</v>
      </c>
      <c r="E111" s="25">
        <f t="shared" si="1"/>
        <v>0</v>
      </c>
      <c r="F111" s="25">
        <f>IFERROR(IF($E111&gt;=1,VLOOKUP($E111,ATT.!$D$9:$W$2008,F$1,0),0),0)</f>
        <v>0</v>
      </c>
      <c r="G111" s="26">
        <f>IFERROR(IF($E111&gt;=1,VLOOKUP($E111,ATT.!$D$9:$W$2008,G$1,0),0),0)</f>
        <v>0</v>
      </c>
      <c r="H111" s="26">
        <f>IFERROR(IF($E111&gt;=1,VLOOKUP($E111,ATT.!$D$9:$W$2008,H$1,0),0),0)</f>
        <v>0</v>
      </c>
      <c r="I111" s="25">
        <f>IFERROR(IF($E111&gt;=1,VLOOKUP($E111,ATT.!$D$9:$W$2008,I$1,0),0),0)</f>
        <v>0</v>
      </c>
      <c r="J111" s="25">
        <f>IFERROR(IF($E111&gt;=1,VLOOKUP($E111,ATT.!$D$9:$W$2008,J$1,0),0),0)</f>
        <v>0</v>
      </c>
      <c r="K111" s="25" t="str">
        <f>IFERROR(IF(E111&gt;=1,CONCATENATE(VLOOKUP(F111,STUDENT!$B$4:$W$2003,22,0),$V$2),""),"")</f>
        <v/>
      </c>
      <c r="L111" s="27">
        <f>IFERROR(IF($E111&gt;=1,VLOOKUP($E111,ATT.!$D$9:$W$2008,L$1,0),0),0)</f>
        <v>0</v>
      </c>
      <c r="M111" s="28"/>
      <c r="N111" s="28"/>
    </row>
    <row r="112" spans="3:14" ht="20.100000000000001" customHeight="1" x14ac:dyDescent="0.25">
      <c r="C112" s="6">
        <v>106</v>
      </c>
      <c r="D112" s="6">
        <f>IFERROR(IF($D$3&gt;=C112,SMALL(ATT.!$A$9:$A$2008,$D$4+C112),0),0)</f>
        <v>0</v>
      </c>
      <c r="E112" s="25">
        <f t="shared" si="1"/>
        <v>0</v>
      </c>
      <c r="F112" s="25">
        <f>IFERROR(IF($E112&gt;=1,VLOOKUP($E112,ATT.!$D$9:$W$2008,F$1,0),0),0)</f>
        <v>0</v>
      </c>
      <c r="G112" s="26">
        <f>IFERROR(IF($E112&gt;=1,VLOOKUP($E112,ATT.!$D$9:$W$2008,G$1,0),0),0)</f>
        <v>0</v>
      </c>
      <c r="H112" s="26">
        <f>IFERROR(IF($E112&gt;=1,VLOOKUP($E112,ATT.!$D$9:$W$2008,H$1,0),0),0)</f>
        <v>0</v>
      </c>
      <c r="I112" s="25">
        <f>IFERROR(IF($E112&gt;=1,VLOOKUP($E112,ATT.!$D$9:$W$2008,I$1,0),0),0)</f>
        <v>0</v>
      </c>
      <c r="J112" s="25">
        <f>IFERROR(IF($E112&gt;=1,VLOOKUP($E112,ATT.!$D$9:$W$2008,J$1,0),0),0)</f>
        <v>0</v>
      </c>
      <c r="K112" s="25" t="str">
        <f>IFERROR(IF(E112&gt;=1,CONCATENATE(VLOOKUP(F112,STUDENT!$B$4:$W$2003,22,0),$V$2),""),"")</f>
        <v/>
      </c>
      <c r="L112" s="27">
        <f>IFERROR(IF($E112&gt;=1,VLOOKUP($E112,ATT.!$D$9:$W$2008,L$1,0),0),0)</f>
        <v>0</v>
      </c>
      <c r="M112" s="28"/>
      <c r="N112" s="28"/>
    </row>
    <row r="113" spans="3:14" ht="20.100000000000001" customHeight="1" x14ac:dyDescent="0.25">
      <c r="C113" s="6">
        <v>107</v>
      </c>
      <c r="D113" s="6">
        <f>IFERROR(IF($D$3&gt;=C113,SMALL(ATT.!$A$9:$A$2008,$D$4+C113),0),0)</f>
        <v>0</v>
      </c>
      <c r="E113" s="25">
        <f t="shared" si="1"/>
        <v>0</v>
      </c>
      <c r="F113" s="25">
        <f>IFERROR(IF($E113&gt;=1,VLOOKUP($E113,ATT.!$D$9:$W$2008,F$1,0),0),0)</f>
        <v>0</v>
      </c>
      <c r="G113" s="26">
        <f>IFERROR(IF($E113&gt;=1,VLOOKUP($E113,ATT.!$D$9:$W$2008,G$1,0),0),0)</f>
        <v>0</v>
      </c>
      <c r="H113" s="26">
        <f>IFERROR(IF($E113&gt;=1,VLOOKUP($E113,ATT.!$D$9:$W$2008,H$1,0),0),0)</f>
        <v>0</v>
      </c>
      <c r="I113" s="25">
        <f>IFERROR(IF($E113&gt;=1,VLOOKUP($E113,ATT.!$D$9:$W$2008,I$1,0),0),0)</f>
        <v>0</v>
      </c>
      <c r="J113" s="25">
        <f>IFERROR(IF($E113&gt;=1,VLOOKUP($E113,ATT.!$D$9:$W$2008,J$1,0),0),0)</f>
        <v>0</v>
      </c>
      <c r="K113" s="25" t="str">
        <f>IFERROR(IF(E113&gt;=1,CONCATENATE(VLOOKUP(F113,STUDENT!$B$4:$W$2003,22,0),$V$2),""),"")</f>
        <v/>
      </c>
      <c r="L113" s="27">
        <f>IFERROR(IF($E113&gt;=1,VLOOKUP($E113,ATT.!$D$9:$W$2008,L$1,0),0),0)</f>
        <v>0</v>
      </c>
      <c r="M113" s="28"/>
      <c r="N113" s="28"/>
    </row>
    <row r="114" spans="3:14" ht="20.100000000000001" customHeight="1" x14ac:dyDescent="0.25">
      <c r="C114" s="6">
        <v>108</v>
      </c>
      <c r="D114" s="6">
        <f>IFERROR(IF($D$3&gt;=C114,SMALL(ATT.!$A$9:$A$2008,$D$4+C114),0),0)</f>
        <v>0</v>
      </c>
      <c r="E114" s="25">
        <f t="shared" si="1"/>
        <v>0</v>
      </c>
      <c r="F114" s="25">
        <f>IFERROR(IF($E114&gt;=1,VLOOKUP($E114,ATT.!$D$9:$W$2008,F$1,0),0),0)</f>
        <v>0</v>
      </c>
      <c r="G114" s="26">
        <f>IFERROR(IF($E114&gt;=1,VLOOKUP($E114,ATT.!$D$9:$W$2008,G$1,0),0),0)</f>
        <v>0</v>
      </c>
      <c r="H114" s="26">
        <f>IFERROR(IF($E114&gt;=1,VLOOKUP($E114,ATT.!$D$9:$W$2008,H$1,0),0),0)</f>
        <v>0</v>
      </c>
      <c r="I114" s="25">
        <f>IFERROR(IF($E114&gt;=1,VLOOKUP($E114,ATT.!$D$9:$W$2008,I$1,0),0),0)</f>
        <v>0</v>
      </c>
      <c r="J114" s="25">
        <f>IFERROR(IF($E114&gt;=1,VLOOKUP($E114,ATT.!$D$9:$W$2008,J$1,0),0),0)</f>
        <v>0</v>
      </c>
      <c r="K114" s="25" t="str">
        <f>IFERROR(IF(E114&gt;=1,CONCATENATE(VLOOKUP(F114,STUDENT!$B$4:$W$2003,22,0),$V$2),""),"")</f>
        <v/>
      </c>
      <c r="L114" s="27">
        <f>IFERROR(IF($E114&gt;=1,VLOOKUP($E114,ATT.!$D$9:$W$2008,L$1,0),0),0)</f>
        <v>0</v>
      </c>
      <c r="M114" s="28"/>
      <c r="N114" s="28"/>
    </row>
    <row r="115" spans="3:14" ht="20.100000000000001" customHeight="1" x14ac:dyDescent="0.25">
      <c r="C115" s="6">
        <v>109</v>
      </c>
      <c r="D115" s="6">
        <f>IFERROR(IF($D$3&gt;=C115,SMALL(ATT.!$A$9:$A$2008,$D$4+C115),0),0)</f>
        <v>0</v>
      </c>
      <c r="E115" s="25">
        <f t="shared" si="1"/>
        <v>0</v>
      </c>
      <c r="F115" s="25">
        <f>IFERROR(IF($E115&gt;=1,VLOOKUP($E115,ATT.!$D$9:$W$2008,F$1,0),0),0)</f>
        <v>0</v>
      </c>
      <c r="G115" s="26">
        <f>IFERROR(IF($E115&gt;=1,VLOOKUP($E115,ATT.!$D$9:$W$2008,G$1,0),0),0)</f>
        <v>0</v>
      </c>
      <c r="H115" s="26">
        <f>IFERROR(IF($E115&gt;=1,VLOOKUP($E115,ATT.!$D$9:$W$2008,H$1,0),0),0)</f>
        <v>0</v>
      </c>
      <c r="I115" s="25">
        <f>IFERROR(IF($E115&gt;=1,VLOOKUP($E115,ATT.!$D$9:$W$2008,I$1,0),0),0)</f>
        <v>0</v>
      </c>
      <c r="J115" s="25">
        <f>IFERROR(IF($E115&gt;=1,VLOOKUP($E115,ATT.!$D$9:$W$2008,J$1,0),0),0)</f>
        <v>0</v>
      </c>
      <c r="K115" s="25" t="str">
        <f>IFERROR(IF(E115&gt;=1,CONCATENATE(VLOOKUP(F115,STUDENT!$B$4:$W$2003,22,0),$V$2),""),"")</f>
        <v/>
      </c>
      <c r="L115" s="27">
        <f>IFERROR(IF($E115&gt;=1,VLOOKUP($E115,ATT.!$D$9:$W$2008,L$1,0),0),0)</f>
        <v>0</v>
      </c>
      <c r="M115" s="28"/>
      <c r="N115" s="28"/>
    </row>
    <row r="116" spans="3:14" ht="20.100000000000001" customHeight="1" x14ac:dyDescent="0.25">
      <c r="C116" s="6">
        <v>110</v>
      </c>
      <c r="D116" s="6">
        <f>IFERROR(IF($D$3&gt;=C116,SMALL(ATT.!$A$9:$A$2008,$D$4+C116),0),0)</f>
        <v>0</v>
      </c>
      <c r="E116" s="25">
        <f t="shared" si="1"/>
        <v>0</v>
      </c>
      <c r="F116" s="25">
        <f>IFERROR(IF($E116&gt;=1,VLOOKUP($E116,ATT.!$D$9:$W$2008,F$1,0),0),0)</f>
        <v>0</v>
      </c>
      <c r="G116" s="26">
        <f>IFERROR(IF($E116&gt;=1,VLOOKUP($E116,ATT.!$D$9:$W$2008,G$1,0),0),0)</f>
        <v>0</v>
      </c>
      <c r="H116" s="26">
        <f>IFERROR(IF($E116&gt;=1,VLOOKUP($E116,ATT.!$D$9:$W$2008,H$1,0),0),0)</f>
        <v>0</v>
      </c>
      <c r="I116" s="25">
        <f>IFERROR(IF($E116&gt;=1,VLOOKUP($E116,ATT.!$D$9:$W$2008,I$1,0),0),0)</f>
        <v>0</v>
      </c>
      <c r="J116" s="25">
        <f>IFERROR(IF($E116&gt;=1,VLOOKUP($E116,ATT.!$D$9:$W$2008,J$1,0),0),0)</f>
        <v>0</v>
      </c>
      <c r="K116" s="25" t="str">
        <f>IFERROR(IF(E116&gt;=1,CONCATENATE(VLOOKUP(F116,STUDENT!$B$4:$W$2003,22,0),$V$2),""),"")</f>
        <v/>
      </c>
      <c r="L116" s="27">
        <f>IFERROR(IF($E116&gt;=1,VLOOKUP($E116,ATT.!$D$9:$W$2008,L$1,0),0),0)</f>
        <v>0</v>
      </c>
      <c r="M116" s="28"/>
      <c r="N116" s="28"/>
    </row>
    <row r="117" spans="3:14" ht="20.100000000000001" customHeight="1" x14ac:dyDescent="0.25">
      <c r="C117" s="6">
        <v>111</v>
      </c>
      <c r="D117" s="6">
        <f>IFERROR(IF($D$3&gt;=C117,SMALL(ATT.!$A$9:$A$2008,$D$4+C117),0),0)</f>
        <v>0</v>
      </c>
      <c r="E117" s="25">
        <f t="shared" si="1"/>
        <v>0</v>
      </c>
      <c r="F117" s="25">
        <f>IFERROR(IF($E117&gt;=1,VLOOKUP($E117,ATT.!$D$9:$W$2008,F$1,0),0),0)</f>
        <v>0</v>
      </c>
      <c r="G117" s="26">
        <f>IFERROR(IF($E117&gt;=1,VLOOKUP($E117,ATT.!$D$9:$W$2008,G$1,0),0),0)</f>
        <v>0</v>
      </c>
      <c r="H117" s="26">
        <f>IFERROR(IF($E117&gt;=1,VLOOKUP($E117,ATT.!$D$9:$W$2008,H$1,0),0),0)</f>
        <v>0</v>
      </c>
      <c r="I117" s="25">
        <f>IFERROR(IF($E117&gt;=1,VLOOKUP($E117,ATT.!$D$9:$W$2008,I$1,0),0),0)</f>
        <v>0</v>
      </c>
      <c r="J117" s="25">
        <f>IFERROR(IF($E117&gt;=1,VLOOKUP($E117,ATT.!$D$9:$W$2008,J$1,0),0),0)</f>
        <v>0</v>
      </c>
      <c r="K117" s="25" t="str">
        <f>IFERROR(IF(E117&gt;=1,CONCATENATE(VLOOKUP(F117,STUDENT!$B$4:$W$2003,22,0),$V$2),""),"")</f>
        <v/>
      </c>
      <c r="L117" s="27">
        <f>IFERROR(IF($E117&gt;=1,VLOOKUP($E117,ATT.!$D$9:$W$2008,L$1,0),0),0)</f>
        <v>0</v>
      </c>
      <c r="M117" s="28"/>
      <c r="N117" s="28"/>
    </row>
    <row r="118" spans="3:14" ht="20.100000000000001" customHeight="1" x14ac:dyDescent="0.25">
      <c r="C118" s="6">
        <v>112</v>
      </c>
      <c r="D118" s="6">
        <f>IFERROR(IF($D$3&gt;=C118,SMALL(ATT.!$A$9:$A$2008,$D$4+C118),0),0)</f>
        <v>0</v>
      </c>
      <c r="E118" s="25">
        <f t="shared" si="1"/>
        <v>0</v>
      </c>
      <c r="F118" s="25">
        <f>IFERROR(IF($E118&gt;=1,VLOOKUP($E118,ATT.!$D$9:$W$2008,F$1,0),0),0)</f>
        <v>0</v>
      </c>
      <c r="G118" s="26">
        <f>IFERROR(IF($E118&gt;=1,VLOOKUP($E118,ATT.!$D$9:$W$2008,G$1,0),0),0)</f>
        <v>0</v>
      </c>
      <c r="H118" s="26">
        <f>IFERROR(IF($E118&gt;=1,VLOOKUP($E118,ATT.!$D$9:$W$2008,H$1,0),0),0)</f>
        <v>0</v>
      </c>
      <c r="I118" s="25">
        <f>IFERROR(IF($E118&gt;=1,VLOOKUP($E118,ATT.!$D$9:$W$2008,I$1,0),0),0)</f>
        <v>0</v>
      </c>
      <c r="J118" s="25">
        <f>IFERROR(IF($E118&gt;=1,VLOOKUP($E118,ATT.!$D$9:$W$2008,J$1,0),0),0)</f>
        <v>0</v>
      </c>
      <c r="K118" s="25" t="str">
        <f>IFERROR(IF(E118&gt;=1,CONCATENATE(VLOOKUP(F118,STUDENT!$B$4:$W$2003,22,0),$V$2),""),"")</f>
        <v/>
      </c>
      <c r="L118" s="27">
        <f>IFERROR(IF($E118&gt;=1,VLOOKUP($E118,ATT.!$D$9:$W$2008,L$1,0),0),0)</f>
        <v>0</v>
      </c>
      <c r="M118" s="28"/>
      <c r="N118" s="28"/>
    </row>
    <row r="119" spans="3:14" ht="20.100000000000001" customHeight="1" x14ac:dyDescent="0.25">
      <c r="C119" s="6">
        <v>113</v>
      </c>
      <c r="D119" s="6">
        <f>IFERROR(IF($D$3&gt;=C119,SMALL(ATT.!$A$9:$A$2008,$D$4+C119),0),0)</f>
        <v>0</v>
      </c>
      <c r="E119" s="25">
        <f t="shared" si="1"/>
        <v>0</v>
      </c>
      <c r="F119" s="25">
        <f>IFERROR(IF($E119&gt;=1,VLOOKUP($E119,ATT.!$D$9:$W$2008,F$1,0),0),0)</f>
        <v>0</v>
      </c>
      <c r="G119" s="26">
        <f>IFERROR(IF($E119&gt;=1,VLOOKUP($E119,ATT.!$D$9:$W$2008,G$1,0),0),0)</f>
        <v>0</v>
      </c>
      <c r="H119" s="26">
        <f>IFERROR(IF($E119&gt;=1,VLOOKUP($E119,ATT.!$D$9:$W$2008,H$1,0),0),0)</f>
        <v>0</v>
      </c>
      <c r="I119" s="25">
        <f>IFERROR(IF($E119&gt;=1,VLOOKUP($E119,ATT.!$D$9:$W$2008,I$1,0),0),0)</f>
        <v>0</v>
      </c>
      <c r="J119" s="25">
        <f>IFERROR(IF($E119&gt;=1,VLOOKUP($E119,ATT.!$D$9:$W$2008,J$1,0),0),0)</f>
        <v>0</v>
      </c>
      <c r="K119" s="25" t="str">
        <f>IFERROR(IF(E119&gt;=1,CONCATENATE(VLOOKUP(F119,STUDENT!$B$4:$W$2003,22,0),$V$2),""),"")</f>
        <v/>
      </c>
      <c r="L119" s="27">
        <f>IFERROR(IF($E119&gt;=1,VLOOKUP($E119,ATT.!$D$9:$W$2008,L$1,0),0),0)</f>
        <v>0</v>
      </c>
      <c r="M119" s="28"/>
      <c r="N119" s="28"/>
    </row>
    <row r="120" spans="3:14" ht="20.100000000000001" customHeight="1" x14ac:dyDescent="0.25">
      <c r="C120" s="6">
        <v>114</v>
      </c>
      <c r="D120" s="6">
        <f>IFERROR(IF($D$3&gt;=C120,SMALL(ATT.!$A$9:$A$2008,$D$4+C120),0),0)</f>
        <v>0</v>
      </c>
      <c r="E120" s="25">
        <f t="shared" si="1"/>
        <v>0</v>
      </c>
      <c r="F120" s="25">
        <f>IFERROR(IF($E120&gt;=1,VLOOKUP($E120,ATT.!$D$9:$W$2008,F$1,0),0),0)</f>
        <v>0</v>
      </c>
      <c r="G120" s="26">
        <f>IFERROR(IF($E120&gt;=1,VLOOKUP($E120,ATT.!$D$9:$W$2008,G$1,0),0),0)</f>
        <v>0</v>
      </c>
      <c r="H120" s="26">
        <f>IFERROR(IF($E120&gt;=1,VLOOKUP($E120,ATT.!$D$9:$W$2008,H$1,0),0),0)</f>
        <v>0</v>
      </c>
      <c r="I120" s="25">
        <f>IFERROR(IF($E120&gt;=1,VLOOKUP($E120,ATT.!$D$9:$W$2008,I$1,0),0),0)</f>
        <v>0</v>
      </c>
      <c r="J120" s="25">
        <f>IFERROR(IF($E120&gt;=1,VLOOKUP($E120,ATT.!$D$9:$W$2008,J$1,0),0),0)</f>
        <v>0</v>
      </c>
      <c r="K120" s="25" t="str">
        <f>IFERROR(IF(E120&gt;=1,CONCATENATE(VLOOKUP(F120,STUDENT!$B$4:$W$2003,22,0),$V$2),""),"")</f>
        <v/>
      </c>
      <c r="L120" s="27">
        <f>IFERROR(IF($E120&gt;=1,VLOOKUP($E120,ATT.!$D$9:$W$2008,L$1,0),0),0)</f>
        <v>0</v>
      </c>
      <c r="M120" s="28"/>
      <c r="N120" s="28"/>
    </row>
    <row r="121" spans="3:14" ht="20.100000000000001" customHeight="1" x14ac:dyDescent="0.25">
      <c r="C121" s="6">
        <v>115</v>
      </c>
      <c r="D121" s="6">
        <f>IFERROR(IF($D$3&gt;=C121,SMALL(ATT.!$A$9:$A$2008,$D$4+C121),0),0)</f>
        <v>0</v>
      </c>
      <c r="E121" s="25">
        <f t="shared" si="1"/>
        <v>0</v>
      </c>
      <c r="F121" s="25">
        <f>IFERROR(IF($E121&gt;=1,VLOOKUP($E121,ATT.!$D$9:$W$2008,F$1,0),0),0)</f>
        <v>0</v>
      </c>
      <c r="G121" s="26">
        <f>IFERROR(IF($E121&gt;=1,VLOOKUP($E121,ATT.!$D$9:$W$2008,G$1,0),0),0)</f>
        <v>0</v>
      </c>
      <c r="H121" s="26">
        <f>IFERROR(IF($E121&gt;=1,VLOOKUP($E121,ATT.!$D$9:$W$2008,H$1,0),0),0)</f>
        <v>0</v>
      </c>
      <c r="I121" s="25">
        <f>IFERROR(IF($E121&gt;=1,VLOOKUP($E121,ATT.!$D$9:$W$2008,I$1,0),0),0)</f>
        <v>0</v>
      </c>
      <c r="J121" s="25">
        <f>IFERROR(IF($E121&gt;=1,VLOOKUP($E121,ATT.!$D$9:$W$2008,J$1,0),0),0)</f>
        <v>0</v>
      </c>
      <c r="K121" s="25" t="str">
        <f>IFERROR(IF(E121&gt;=1,CONCATENATE(VLOOKUP(F121,STUDENT!$B$4:$W$2003,22,0),$V$2),""),"")</f>
        <v/>
      </c>
      <c r="L121" s="27">
        <f>IFERROR(IF($E121&gt;=1,VLOOKUP($E121,ATT.!$D$9:$W$2008,L$1,0),0),0)</f>
        <v>0</v>
      </c>
      <c r="M121" s="28"/>
      <c r="N121" s="28"/>
    </row>
    <row r="122" spans="3:14" ht="20.100000000000001" customHeight="1" x14ac:dyDescent="0.25">
      <c r="C122" s="6">
        <v>116</v>
      </c>
      <c r="D122" s="6">
        <f>IFERROR(IF($D$3&gt;=C122,SMALL(ATT.!$A$9:$A$2008,$D$4+C122),0),0)</f>
        <v>0</v>
      </c>
      <c r="E122" s="25">
        <f t="shared" si="1"/>
        <v>0</v>
      </c>
      <c r="F122" s="25">
        <f>IFERROR(IF($E122&gt;=1,VLOOKUP($E122,ATT.!$D$9:$W$2008,F$1,0),0),0)</f>
        <v>0</v>
      </c>
      <c r="G122" s="26">
        <f>IFERROR(IF($E122&gt;=1,VLOOKUP($E122,ATT.!$D$9:$W$2008,G$1,0),0),0)</f>
        <v>0</v>
      </c>
      <c r="H122" s="26">
        <f>IFERROR(IF($E122&gt;=1,VLOOKUP($E122,ATT.!$D$9:$W$2008,H$1,0),0),0)</f>
        <v>0</v>
      </c>
      <c r="I122" s="25">
        <f>IFERROR(IF($E122&gt;=1,VLOOKUP($E122,ATT.!$D$9:$W$2008,I$1,0),0),0)</f>
        <v>0</v>
      </c>
      <c r="J122" s="25">
        <f>IFERROR(IF($E122&gt;=1,VLOOKUP($E122,ATT.!$D$9:$W$2008,J$1,0),0),0)</f>
        <v>0</v>
      </c>
      <c r="K122" s="25" t="str">
        <f>IFERROR(IF(E122&gt;=1,CONCATENATE(VLOOKUP(F122,STUDENT!$B$4:$W$2003,22,0),$V$2),""),"")</f>
        <v/>
      </c>
      <c r="L122" s="27">
        <f>IFERROR(IF($E122&gt;=1,VLOOKUP($E122,ATT.!$D$9:$W$2008,L$1,0),0),0)</f>
        <v>0</v>
      </c>
      <c r="M122" s="28"/>
      <c r="N122" s="28"/>
    </row>
    <row r="123" spans="3:14" ht="20.100000000000001" customHeight="1" x14ac:dyDescent="0.25">
      <c r="C123" s="6">
        <v>117</v>
      </c>
      <c r="D123" s="6">
        <f>IFERROR(IF($D$3&gt;=C123,SMALL(ATT.!$A$9:$A$2008,$D$4+C123),0),0)</f>
        <v>0</v>
      </c>
      <c r="E123" s="25">
        <f t="shared" si="1"/>
        <v>0</v>
      </c>
      <c r="F123" s="25">
        <f>IFERROR(IF($E123&gt;=1,VLOOKUP($E123,ATT.!$D$9:$W$2008,F$1,0),0),0)</f>
        <v>0</v>
      </c>
      <c r="G123" s="26">
        <f>IFERROR(IF($E123&gt;=1,VLOOKUP($E123,ATT.!$D$9:$W$2008,G$1,0),0),0)</f>
        <v>0</v>
      </c>
      <c r="H123" s="26">
        <f>IFERROR(IF($E123&gt;=1,VLOOKUP($E123,ATT.!$D$9:$W$2008,H$1,0),0),0)</f>
        <v>0</v>
      </c>
      <c r="I123" s="25">
        <f>IFERROR(IF($E123&gt;=1,VLOOKUP($E123,ATT.!$D$9:$W$2008,I$1,0),0),0)</f>
        <v>0</v>
      </c>
      <c r="J123" s="25">
        <f>IFERROR(IF($E123&gt;=1,VLOOKUP($E123,ATT.!$D$9:$W$2008,J$1,0),0),0)</f>
        <v>0</v>
      </c>
      <c r="K123" s="25" t="str">
        <f>IFERROR(IF(E123&gt;=1,CONCATENATE(VLOOKUP(F123,STUDENT!$B$4:$W$2003,22,0),$V$2),""),"")</f>
        <v/>
      </c>
      <c r="L123" s="27">
        <f>IFERROR(IF($E123&gt;=1,VLOOKUP($E123,ATT.!$D$9:$W$2008,L$1,0),0),0)</f>
        <v>0</v>
      </c>
      <c r="M123" s="28"/>
      <c r="N123" s="28"/>
    </row>
    <row r="124" spans="3:14" ht="20.100000000000001" customHeight="1" x14ac:dyDescent="0.25">
      <c r="C124" s="6">
        <v>118</v>
      </c>
      <c r="D124" s="6">
        <f>IFERROR(IF($D$3&gt;=C124,SMALL(ATT.!$A$9:$A$2008,$D$4+C124),0),0)</f>
        <v>0</v>
      </c>
      <c r="E124" s="25">
        <f t="shared" si="1"/>
        <v>0</v>
      </c>
      <c r="F124" s="25">
        <f>IFERROR(IF($E124&gt;=1,VLOOKUP($E124,ATT.!$D$9:$W$2008,F$1,0),0),0)</f>
        <v>0</v>
      </c>
      <c r="G124" s="26">
        <f>IFERROR(IF($E124&gt;=1,VLOOKUP($E124,ATT.!$D$9:$W$2008,G$1,0),0),0)</f>
        <v>0</v>
      </c>
      <c r="H124" s="26">
        <f>IFERROR(IF($E124&gt;=1,VLOOKUP($E124,ATT.!$D$9:$W$2008,H$1,0),0),0)</f>
        <v>0</v>
      </c>
      <c r="I124" s="25">
        <f>IFERROR(IF($E124&gt;=1,VLOOKUP($E124,ATT.!$D$9:$W$2008,I$1,0),0),0)</f>
        <v>0</v>
      </c>
      <c r="J124" s="25">
        <f>IFERROR(IF($E124&gt;=1,VLOOKUP($E124,ATT.!$D$9:$W$2008,J$1,0),0),0)</f>
        <v>0</v>
      </c>
      <c r="K124" s="25" t="str">
        <f>IFERROR(IF(E124&gt;=1,CONCATENATE(VLOOKUP(F124,STUDENT!$B$4:$W$2003,22,0),$V$2),""),"")</f>
        <v/>
      </c>
      <c r="L124" s="27">
        <f>IFERROR(IF($E124&gt;=1,VLOOKUP($E124,ATT.!$D$9:$W$2008,L$1,0),0),0)</f>
        <v>0</v>
      </c>
      <c r="M124" s="28"/>
      <c r="N124" s="28"/>
    </row>
    <row r="125" spans="3:14" ht="20.100000000000001" customHeight="1" x14ac:dyDescent="0.25">
      <c r="C125" s="6">
        <v>119</v>
      </c>
      <c r="D125" s="6">
        <f>IFERROR(IF($D$3&gt;=C125,SMALL(ATT.!$A$9:$A$2008,$D$4+C125),0),0)</f>
        <v>0</v>
      </c>
      <c r="E125" s="25">
        <f t="shared" si="1"/>
        <v>0</v>
      </c>
      <c r="F125" s="25">
        <f>IFERROR(IF($E125&gt;=1,VLOOKUP($E125,ATT.!$D$9:$W$2008,F$1,0),0),0)</f>
        <v>0</v>
      </c>
      <c r="G125" s="26">
        <f>IFERROR(IF($E125&gt;=1,VLOOKUP($E125,ATT.!$D$9:$W$2008,G$1,0),0),0)</f>
        <v>0</v>
      </c>
      <c r="H125" s="26">
        <f>IFERROR(IF($E125&gt;=1,VLOOKUP($E125,ATT.!$D$9:$W$2008,H$1,0),0),0)</f>
        <v>0</v>
      </c>
      <c r="I125" s="25">
        <f>IFERROR(IF($E125&gt;=1,VLOOKUP($E125,ATT.!$D$9:$W$2008,I$1,0),0),0)</f>
        <v>0</v>
      </c>
      <c r="J125" s="25">
        <f>IFERROR(IF($E125&gt;=1,VLOOKUP($E125,ATT.!$D$9:$W$2008,J$1,0),0),0)</f>
        <v>0</v>
      </c>
      <c r="K125" s="25" t="str">
        <f>IFERROR(IF(E125&gt;=1,CONCATENATE(VLOOKUP(F125,STUDENT!$B$4:$W$2003,22,0),$V$2),""),"")</f>
        <v/>
      </c>
      <c r="L125" s="27">
        <f>IFERROR(IF($E125&gt;=1,VLOOKUP($E125,ATT.!$D$9:$W$2008,L$1,0),0),0)</f>
        <v>0</v>
      </c>
      <c r="M125" s="28"/>
      <c r="N125" s="28"/>
    </row>
    <row r="126" spans="3:14" ht="20.100000000000001" customHeight="1" x14ac:dyDescent="0.25">
      <c r="C126" s="6">
        <v>120</v>
      </c>
      <c r="D126" s="6">
        <f>IFERROR(IF($D$3&gt;=C126,SMALL(ATT.!$A$9:$A$2008,$D$4+C126),0),0)</f>
        <v>0</v>
      </c>
      <c r="E126" s="25">
        <f t="shared" si="1"/>
        <v>0</v>
      </c>
      <c r="F126" s="25">
        <f>IFERROR(IF($E126&gt;=1,VLOOKUP($E126,ATT.!$D$9:$W$2008,F$1,0),0),0)</f>
        <v>0</v>
      </c>
      <c r="G126" s="26">
        <f>IFERROR(IF($E126&gt;=1,VLOOKUP($E126,ATT.!$D$9:$W$2008,G$1,0),0),0)</f>
        <v>0</v>
      </c>
      <c r="H126" s="26">
        <f>IFERROR(IF($E126&gt;=1,VLOOKUP($E126,ATT.!$D$9:$W$2008,H$1,0),0),0)</f>
        <v>0</v>
      </c>
      <c r="I126" s="25">
        <f>IFERROR(IF($E126&gt;=1,VLOOKUP($E126,ATT.!$D$9:$W$2008,I$1,0),0),0)</f>
        <v>0</v>
      </c>
      <c r="J126" s="25">
        <f>IFERROR(IF($E126&gt;=1,VLOOKUP($E126,ATT.!$D$9:$W$2008,J$1,0),0),0)</f>
        <v>0</v>
      </c>
      <c r="K126" s="25" t="str">
        <f>IFERROR(IF(E126&gt;=1,CONCATENATE(VLOOKUP(F126,STUDENT!$B$4:$W$2003,22,0),$V$2),""),"")</f>
        <v/>
      </c>
      <c r="L126" s="27">
        <f>IFERROR(IF($E126&gt;=1,VLOOKUP($E126,ATT.!$D$9:$W$2008,L$1,0),0),0)</f>
        <v>0</v>
      </c>
      <c r="M126" s="28"/>
      <c r="N126" s="28"/>
    </row>
    <row r="127" spans="3:14" ht="20.100000000000001" customHeight="1" x14ac:dyDescent="0.25">
      <c r="C127" s="6">
        <v>121</v>
      </c>
      <c r="D127" s="6">
        <f>IFERROR(IF($D$3&gt;=C127,SMALL(ATT.!$A$9:$A$2008,$D$4+C127),0),0)</f>
        <v>0</v>
      </c>
      <c r="E127" s="25">
        <f t="shared" si="1"/>
        <v>0</v>
      </c>
      <c r="F127" s="25">
        <f>IFERROR(IF($E127&gt;=1,VLOOKUP($E127,ATT.!$D$9:$W$2008,F$1,0),0),0)</f>
        <v>0</v>
      </c>
      <c r="G127" s="26">
        <f>IFERROR(IF($E127&gt;=1,VLOOKUP($E127,ATT.!$D$9:$W$2008,G$1,0),0),0)</f>
        <v>0</v>
      </c>
      <c r="H127" s="26">
        <f>IFERROR(IF($E127&gt;=1,VLOOKUP($E127,ATT.!$D$9:$W$2008,H$1,0),0),0)</f>
        <v>0</v>
      </c>
      <c r="I127" s="25">
        <f>IFERROR(IF($E127&gt;=1,VLOOKUP($E127,ATT.!$D$9:$W$2008,I$1,0),0),0)</f>
        <v>0</v>
      </c>
      <c r="J127" s="25">
        <f>IFERROR(IF($E127&gt;=1,VLOOKUP($E127,ATT.!$D$9:$W$2008,J$1,0),0),0)</f>
        <v>0</v>
      </c>
      <c r="K127" s="25" t="str">
        <f>IFERROR(IF(E127&gt;=1,CONCATENATE(VLOOKUP(F127,STUDENT!$B$4:$W$2003,22,0),$V$2),""),"")</f>
        <v/>
      </c>
      <c r="L127" s="27">
        <f>IFERROR(IF($E127&gt;=1,VLOOKUP($E127,ATT.!$D$9:$W$2008,L$1,0),0),0)</f>
        <v>0</v>
      </c>
      <c r="M127" s="28"/>
      <c r="N127" s="28"/>
    </row>
    <row r="128" spans="3:14" ht="20.100000000000001" customHeight="1" x14ac:dyDescent="0.25">
      <c r="C128" s="6">
        <v>122</v>
      </c>
      <c r="D128" s="6">
        <f>IFERROR(IF($D$3&gt;=C128,SMALL(ATT.!$A$9:$A$2008,$D$4+C128),0),0)</f>
        <v>0</v>
      </c>
      <c r="E128" s="25">
        <f t="shared" si="1"/>
        <v>0</v>
      </c>
      <c r="F128" s="25">
        <f>IFERROR(IF($E128&gt;=1,VLOOKUP($E128,ATT.!$D$9:$W$2008,F$1,0),0),0)</f>
        <v>0</v>
      </c>
      <c r="G128" s="26">
        <f>IFERROR(IF($E128&gt;=1,VLOOKUP($E128,ATT.!$D$9:$W$2008,G$1,0),0),0)</f>
        <v>0</v>
      </c>
      <c r="H128" s="26">
        <f>IFERROR(IF($E128&gt;=1,VLOOKUP($E128,ATT.!$D$9:$W$2008,H$1,0),0),0)</f>
        <v>0</v>
      </c>
      <c r="I128" s="25">
        <f>IFERROR(IF($E128&gt;=1,VLOOKUP($E128,ATT.!$D$9:$W$2008,I$1,0),0),0)</f>
        <v>0</v>
      </c>
      <c r="J128" s="25">
        <f>IFERROR(IF($E128&gt;=1,VLOOKUP($E128,ATT.!$D$9:$W$2008,J$1,0),0),0)</f>
        <v>0</v>
      </c>
      <c r="K128" s="25" t="str">
        <f>IFERROR(IF(E128&gt;=1,CONCATENATE(VLOOKUP(F128,STUDENT!$B$4:$W$2003,22,0),$V$2),""),"")</f>
        <v/>
      </c>
      <c r="L128" s="27">
        <f>IFERROR(IF($E128&gt;=1,VLOOKUP($E128,ATT.!$D$9:$W$2008,L$1,0),0),0)</f>
        <v>0</v>
      </c>
      <c r="M128" s="28"/>
      <c r="N128" s="28"/>
    </row>
    <row r="129" spans="3:14" ht="20.100000000000001" customHeight="1" x14ac:dyDescent="0.25">
      <c r="C129" s="6">
        <v>123</v>
      </c>
      <c r="D129" s="6">
        <f>IFERROR(IF($D$3&gt;=C129,SMALL(ATT.!$A$9:$A$2008,$D$4+C129),0),0)</f>
        <v>0</v>
      </c>
      <c r="E129" s="25">
        <f t="shared" si="1"/>
        <v>0</v>
      </c>
      <c r="F129" s="25">
        <f>IFERROR(IF($E129&gt;=1,VLOOKUP($E129,ATT.!$D$9:$W$2008,F$1,0),0),0)</f>
        <v>0</v>
      </c>
      <c r="G129" s="26">
        <f>IFERROR(IF($E129&gt;=1,VLOOKUP($E129,ATT.!$D$9:$W$2008,G$1,0),0),0)</f>
        <v>0</v>
      </c>
      <c r="H129" s="26">
        <f>IFERROR(IF($E129&gt;=1,VLOOKUP($E129,ATT.!$D$9:$W$2008,H$1,0),0),0)</f>
        <v>0</v>
      </c>
      <c r="I129" s="25">
        <f>IFERROR(IF($E129&gt;=1,VLOOKUP($E129,ATT.!$D$9:$W$2008,I$1,0),0),0)</f>
        <v>0</v>
      </c>
      <c r="J129" s="25">
        <f>IFERROR(IF($E129&gt;=1,VLOOKUP($E129,ATT.!$D$9:$W$2008,J$1,0),0),0)</f>
        <v>0</v>
      </c>
      <c r="K129" s="25" t="str">
        <f>IFERROR(IF(E129&gt;=1,CONCATENATE(VLOOKUP(F129,STUDENT!$B$4:$W$2003,22,0),$V$2),""),"")</f>
        <v/>
      </c>
      <c r="L129" s="27">
        <f>IFERROR(IF($E129&gt;=1,VLOOKUP($E129,ATT.!$D$9:$W$2008,L$1,0),0),0)</f>
        <v>0</v>
      </c>
      <c r="M129" s="28"/>
      <c r="N129" s="28"/>
    </row>
    <row r="130" spans="3:14" ht="20.100000000000001" customHeight="1" x14ac:dyDescent="0.25">
      <c r="C130" s="6">
        <v>124</v>
      </c>
      <c r="D130" s="6">
        <f>IFERROR(IF($D$3&gt;=C130,SMALL(ATT.!$A$9:$A$2008,$D$4+C130),0),0)</f>
        <v>0</v>
      </c>
      <c r="E130" s="25">
        <f t="shared" si="1"/>
        <v>0</v>
      </c>
      <c r="F130" s="25">
        <f>IFERROR(IF($E130&gt;=1,VLOOKUP($E130,ATT.!$D$9:$W$2008,F$1,0),0),0)</f>
        <v>0</v>
      </c>
      <c r="G130" s="26">
        <f>IFERROR(IF($E130&gt;=1,VLOOKUP($E130,ATT.!$D$9:$W$2008,G$1,0),0),0)</f>
        <v>0</v>
      </c>
      <c r="H130" s="26">
        <f>IFERROR(IF($E130&gt;=1,VLOOKUP($E130,ATT.!$D$9:$W$2008,H$1,0),0),0)</f>
        <v>0</v>
      </c>
      <c r="I130" s="25">
        <f>IFERROR(IF($E130&gt;=1,VLOOKUP($E130,ATT.!$D$9:$W$2008,I$1,0),0),0)</f>
        <v>0</v>
      </c>
      <c r="J130" s="25">
        <f>IFERROR(IF($E130&gt;=1,VLOOKUP($E130,ATT.!$D$9:$W$2008,J$1,0),0),0)</f>
        <v>0</v>
      </c>
      <c r="K130" s="25" t="str">
        <f>IFERROR(IF(E130&gt;=1,CONCATENATE(VLOOKUP(F130,STUDENT!$B$4:$W$2003,22,0),$V$2),""),"")</f>
        <v/>
      </c>
      <c r="L130" s="27">
        <f>IFERROR(IF($E130&gt;=1,VLOOKUP($E130,ATT.!$D$9:$W$2008,L$1,0),0),0)</f>
        <v>0</v>
      </c>
      <c r="M130" s="28"/>
      <c r="N130" s="28"/>
    </row>
    <row r="131" spans="3:14" ht="20.100000000000001" customHeight="1" x14ac:dyDescent="0.25">
      <c r="C131" s="6">
        <v>125</v>
      </c>
      <c r="D131" s="6">
        <f>IFERROR(IF($D$3&gt;=C131,SMALL(ATT.!$A$9:$A$2008,$D$4+C131),0),0)</f>
        <v>0</v>
      </c>
      <c r="E131" s="25">
        <f t="shared" si="1"/>
        <v>0</v>
      </c>
      <c r="F131" s="25">
        <f>IFERROR(IF($E131&gt;=1,VLOOKUP($E131,ATT.!$D$9:$W$2008,F$1,0),0),0)</f>
        <v>0</v>
      </c>
      <c r="G131" s="26">
        <f>IFERROR(IF($E131&gt;=1,VLOOKUP($E131,ATT.!$D$9:$W$2008,G$1,0),0),0)</f>
        <v>0</v>
      </c>
      <c r="H131" s="26">
        <f>IFERROR(IF($E131&gt;=1,VLOOKUP($E131,ATT.!$D$9:$W$2008,H$1,0),0),0)</f>
        <v>0</v>
      </c>
      <c r="I131" s="25">
        <f>IFERROR(IF($E131&gt;=1,VLOOKUP($E131,ATT.!$D$9:$W$2008,I$1,0),0),0)</f>
        <v>0</v>
      </c>
      <c r="J131" s="25">
        <f>IFERROR(IF($E131&gt;=1,VLOOKUP($E131,ATT.!$D$9:$W$2008,J$1,0),0),0)</f>
        <v>0</v>
      </c>
      <c r="K131" s="25" t="str">
        <f>IFERROR(IF(E131&gt;=1,CONCATENATE(VLOOKUP(F131,STUDENT!$B$4:$W$2003,22,0),$V$2),""),"")</f>
        <v/>
      </c>
      <c r="L131" s="27">
        <f>IFERROR(IF($E131&gt;=1,VLOOKUP($E131,ATT.!$D$9:$W$2008,L$1,0),0),0)</f>
        <v>0</v>
      </c>
      <c r="M131" s="28"/>
      <c r="N131" s="28"/>
    </row>
    <row r="132" spans="3:14" ht="20.100000000000001" customHeight="1" x14ac:dyDescent="0.25">
      <c r="C132" s="6">
        <v>126</v>
      </c>
      <c r="D132" s="6">
        <f>IFERROR(IF($D$3&gt;=C132,SMALL(ATT.!$A$9:$A$2008,$D$4+C132),0),0)</f>
        <v>0</v>
      </c>
      <c r="E132" s="25">
        <f t="shared" si="1"/>
        <v>0</v>
      </c>
      <c r="F132" s="25">
        <f>IFERROR(IF($E132&gt;=1,VLOOKUP($E132,ATT.!$D$9:$W$2008,F$1,0),0),0)</f>
        <v>0</v>
      </c>
      <c r="G132" s="26">
        <f>IFERROR(IF($E132&gt;=1,VLOOKUP($E132,ATT.!$D$9:$W$2008,G$1,0),0),0)</f>
        <v>0</v>
      </c>
      <c r="H132" s="26">
        <f>IFERROR(IF($E132&gt;=1,VLOOKUP($E132,ATT.!$D$9:$W$2008,H$1,0),0),0)</f>
        <v>0</v>
      </c>
      <c r="I132" s="25">
        <f>IFERROR(IF($E132&gt;=1,VLOOKUP($E132,ATT.!$D$9:$W$2008,I$1,0),0),0)</f>
        <v>0</v>
      </c>
      <c r="J132" s="25">
        <f>IFERROR(IF($E132&gt;=1,VLOOKUP($E132,ATT.!$D$9:$W$2008,J$1,0),0),0)</f>
        <v>0</v>
      </c>
      <c r="K132" s="25" t="str">
        <f>IFERROR(IF(E132&gt;=1,CONCATENATE(VLOOKUP(F132,STUDENT!$B$4:$W$2003,22,0),$V$2),""),"")</f>
        <v/>
      </c>
      <c r="L132" s="27">
        <f>IFERROR(IF($E132&gt;=1,VLOOKUP($E132,ATT.!$D$9:$W$2008,L$1,0),0),0)</f>
        <v>0</v>
      </c>
      <c r="M132" s="28"/>
      <c r="N132" s="28"/>
    </row>
    <row r="133" spans="3:14" ht="20.100000000000001" customHeight="1" x14ac:dyDescent="0.25">
      <c r="C133" s="6">
        <v>127</v>
      </c>
      <c r="D133" s="6">
        <f>IFERROR(IF($D$3&gt;=C133,SMALL(ATT.!$A$9:$A$2008,$D$4+C133),0),0)</f>
        <v>0</v>
      </c>
      <c r="E133" s="25">
        <f t="shared" si="1"/>
        <v>0</v>
      </c>
      <c r="F133" s="25">
        <f>IFERROR(IF($E133&gt;=1,VLOOKUP($E133,ATT.!$D$9:$W$2008,F$1,0),0),0)</f>
        <v>0</v>
      </c>
      <c r="G133" s="26">
        <f>IFERROR(IF($E133&gt;=1,VLOOKUP($E133,ATT.!$D$9:$W$2008,G$1,0),0),0)</f>
        <v>0</v>
      </c>
      <c r="H133" s="26">
        <f>IFERROR(IF($E133&gt;=1,VLOOKUP($E133,ATT.!$D$9:$W$2008,H$1,0),0),0)</f>
        <v>0</v>
      </c>
      <c r="I133" s="25">
        <f>IFERROR(IF($E133&gt;=1,VLOOKUP($E133,ATT.!$D$9:$W$2008,I$1,0),0),0)</f>
        <v>0</v>
      </c>
      <c r="J133" s="25">
        <f>IFERROR(IF($E133&gt;=1,VLOOKUP($E133,ATT.!$D$9:$W$2008,J$1,0),0),0)</f>
        <v>0</v>
      </c>
      <c r="K133" s="25" t="str">
        <f>IFERROR(IF(E133&gt;=1,CONCATENATE(VLOOKUP(F133,STUDENT!$B$4:$W$2003,22,0),$V$2),""),"")</f>
        <v/>
      </c>
      <c r="L133" s="27">
        <f>IFERROR(IF($E133&gt;=1,VLOOKUP($E133,ATT.!$D$9:$W$2008,L$1,0),0),0)</f>
        <v>0</v>
      </c>
      <c r="M133" s="28"/>
      <c r="N133" s="28"/>
    </row>
    <row r="134" spans="3:14" ht="20.100000000000001" customHeight="1" x14ac:dyDescent="0.25">
      <c r="C134" s="6">
        <v>128</v>
      </c>
      <c r="D134" s="6">
        <f>IFERROR(IF($D$3&gt;=C134,SMALL(ATT.!$A$9:$A$2008,$D$4+C134),0),0)</f>
        <v>0</v>
      </c>
      <c r="E134" s="25">
        <f t="shared" si="1"/>
        <v>0</v>
      </c>
      <c r="F134" s="25">
        <f>IFERROR(IF($E134&gt;=1,VLOOKUP($E134,ATT.!$D$9:$W$2008,F$1,0),0),0)</f>
        <v>0</v>
      </c>
      <c r="G134" s="26">
        <f>IFERROR(IF($E134&gt;=1,VLOOKUP($E134,ATT.!$D$9:$W$2008,G$1,0),0),0)</f>
        <v>0</v>
      </c>
      <c r="H134" s="26">
        <f>IFERROR(IF($E134&gt;=1,VLOOKUP($E134,ATT.!$D$9:$W$2008,H$1,0),0),0)</f>
        <v>0</v>
      </c>
      <c r="I134" s="25">
        <f>IFERROR(IF($E134&gt;=1,VLOOKUP($E134,ATT.!$D$9:$W$2008,I$1,0),0),0)</f>
        <v>0</v>
      </c>
      <c r="J134" s="25">
        <f>IFERROR(IF($E134&gt;=1,VLOOKUP($E134,ATT.!$D$9:$W$2008,J$1,0),0),0)</f>
        <v>0</v>
      </c>
      <c r="K134" s="25" t="str">
        <f>IFERROR(IF(E134&gt;=1,CONCATENATE(VLOOKUP(F134,STUDENT!$B$4:$W$2003,22,0),$V$2),""),"")</f>
        <v/>
      </c>
      <c r="L134" s="27">
        <f>IFERROR(IF($E134&gt;=1,VLOOKUP($E134,ATT.!$D$9:$W$2008,L$1,0),0),0)</f>
        <v>0</v>
      </c>
      <c r="M134" s="28"/>
      <c r="N134" s="28"/>
    </row>
    <row r="135" spans="3:14" ht="20.100000000000001" customHeight="1" x14ac:dyDescent="0.25">
      <c r="C135" s="6">
        <v>129</v>
      </c>
      <c r="D135" s="6">
        <f>IFERROR(IF($D$3&gt;=C135,SMALL(ATT.!$A$9:$A$2008,$D$4+C135),0),0)</f>
        <v>0</v>
      </c>
      <c r="E135" s="25">
        <f t="shared" si="1"/>
        <v>0</v>
      </c>
      <c r="F135" s="25">
        <f>IFERROR(IF($E135&gt;=1,VLOOKUP($E135,ATT.!$D$9:$W$2008,F$1,0),0),0)</f>
        <v>0</v>
      </c>
      <c r="G135" s="26">
        <f>IFERROR(IF($E135&gt;=1,VLOOKUP($E135,ATT.!$D$9:$W$2008,G$1,0),0),0)</f>
        <v>0</v>
      </c>
      <c r="H135" s="26">
        <f>IFERROR(IF($E135&gt;=1,VLOOKUP($E135,ATT.!$D$9:$W$2008,H$1,0),0),0)</f>
        <v>0</v>
      </c>
      <c r="I135" s="25">
        <f>IFERROR(IF($E135&gt;=1,VLOOKUP($E135,ATT.!$D$9:$W$2008,I$1,0),0),0)</f>
        <v>0</v>
      </c>
      <c r="J135" s="25">
        <f>IFERROR(IF($E135&gt;=1,VLOOKUP($E135,ATT.!$D$9:$W$2008,J$1,0),0),0)</f>
        <v>0</v>
      </c>
      <c r="K135" s="25" t="str">
        <f>IFERROR(IF(E135&gt;=1,CONCATENATE(VLOOKUP(F135,STUDENT!$B$4:$W$2003,22,0),$V$2),""),"")</f>
        <v/>
      </c>
      <c r="L135" s="27">
        <f>IFERROR(IF($E135&gt;=1,VLOOKUP($E135,ATT.!$D$9:$W$2008,L$1,0),0),0)</f>
        <v>0</v>
      </c>
      <c r="M135" s="28"/>
      <c r="N135" s="28"/>
    </row>
    <row r="136" spans="3:14" ht="20.100000000000001" customHeight="1" x14ac:dyDescent="0.25">
      <c r="C136" s="6">
        <v>130</v>
      </c>
      <c r="D136" s="6">
        <f>IFERROR(IF($D$3&gt;=C136,SMALL(ATT.!$A$9:$A$2008,$D$4+C136),0),0)</f>
        <v>0</v>
      </c>
      <c r="E136" s="25">
        <f t="shared" ref="E136:E199" si="2">IFERROR(IF(D136&gt;=1,C136,0),0)</f>
        <v>0</v>
      </c>
      <c r="F136" s="25">
        <f>IFERROR(IF($E136&gt;=1,VLOOKUP($E136,ATT.!$D$9:$W$2008,F$1,0),0),0)</f>
        <v>0</v>
      </c>
      <c r="G136" s="26">
        <f>IFERROR(IF($E136&gt;=1,VLOOKUP($E136,ATT.!$D$9:$W$2008,G$1,0),0),0)</f>
        <v>0</v>
      </c>
      <c r="H136" s="26">
        <f>IFERROR(IF($E136&gt;=1,VLOOKUP($E136,ATT.!$D$9:$W$2008,H$1,0),0),0)</f>
        <v>0</v>
      </c>
      <c r="I136" s="25">
        <f>IFERROR(IF($E136&gt;=1,VLOOKUP($E136,ATT.!$D$9:$W$2008,I$1,0),0),0)</f>
        <v>0</v>
      </c>
      <c r="J136" s="25">
        <f>IFERROR(IF($E136&gt;=1,VLOOKUP($E136,ATT.!$D$9:$W$2008,J$1,0),0),0)</f>
        <v>0</v>
      </c>
      <c r="K136" s="25" t="str">
        <f>IFERROR(IF(E136&gt;=1,CONCATENATE(VLOOKUP(F136,STUDENT!$B$4:$W$2003,22,0),$V$2),""),"")</f>
        <v/>
      </c>
      <c r="L136" s="27">
        <f>IFERROR(IF($E136&gt;=1,VLOOKUP($E136,ATT.!$D$9:$W$2008,L$1,0),0),0)</f>
        <v>0</v>
      </c>
      <c r="M136" s="28"/>
      <c r="N136" s="28"/>
    </row>
    <row r="137" spans="3:14" ht="20.100000000000001" customHeight="1" x14ac:dyDescent="0.25">
      <c r="C137" s="6">
        <v>131</v>
      </c>
      <c r="D137" s="6">
        <f>IFERROR(IF($D$3&gt;=C137,SMALL(ATT.!$A$9:$A$2008,$D$4+C137),0),0)</f>
        <v>0</v>
      </c>
      <c r="E137" s="25">
        <f t="shared" si="2"/>
        <v>0</v>
      </c>
      <c r="F137" s="25">
        <f>IFERROR(IF($E137&gt;=1,VLOOKUP($E137,ATT.!$D$9:$W$2008,F$1,0),0),0)</f>
        <v>0</v>
      </c>
      <c r="G137" s="26">
        <f>IFERROR(IF($E137&gt;=1,VLOOKUP($E137,ATT.!$D$9:$W$2008,G$1,0),0),0)</f>
        <v>0</v>
      </c>
      <c r="H137" s="26">
        <f>IFERROR(IF($E137&gt;=1,VLOOKUP($E137,ATT.!$D$9:$W$2008,H$1,0),0),0)</f>
        <v>0</v>
      </c>
      <c r="I137" s="25">
        <f>IFERROR(IF($E137&gt;=1,VLOOKUP($E137,ATT.!$D$9:$W$2008,I$1,0),0),0)</f>
        <v>0</v>
      </c>
      <c r="J137" s="25">
        <f>IFERROR(IF($E137&gt;=1,VLOOKUP($E137,ATT.!$D$9:$W$2008,J$1,0),0),0)</f>
        <v>0</v>
      </c>
      <c r="K137" s="25" t="str">
        <f>IFERROR(IF(E137&gt;=1,CONCATENATE(VLOOKUP(F137,STUDENT!$B$4:$W$2003,22,0),$V$2),""),"")</f>
        <v/>
      </c>
      <c r="L137" s="27">
        <f>IFERROR(IF($E137&gt;=1,VLOOKUP($E137,ATT.!$D$9:$W$2008,L$1,0),0),0)</f>
        <v>0</v>
      </c>
      <c r="M137" s="28"/>
      <c r="N137" s="28"/>
    </row>
    <row r="138" spans="3:14" ht="20.100000000000001" customHeight="1" x14ac:dyDescent="0.25">
      <c r="C138" s="6">
        <v>132</v>
      </c>
      <c r="D138" s="6">
        <f>IFERROR(IF($D$3&gt;=C138,SMALL(ATT.!$A$9:$A$2008,$D$4+C138),0),0)</f>
        <v>0</v>
      </c>
      <c r="E138" s="25">
        <f t="shared" si="2"/>
        <v>0</v>
      </c>
      <c r="F138" s="25">
        <f>IFERROR(IF($E138&gt;=1,VLOOKUP($E138,ATT.!$D$9:$W$2008,F$1,0),0),0)</f>
        <v>0</v>
      </c>
      <c r="G138" s="26">
        <f>IFERROR(IF($E138&gt;=1,VLOOKUP($E138,ATT.!$D$9:$W$2008,G$1,0),0),0)</f>
        <v>0</v>
      </c>
      <c r="H138" s="26">
        <f>IFERROR(IF($E138&gt;=1,VLOOKUP($E138,ATT.!$D$9:$W$2008,H$1,0),0),0)</f>
        <v>0</v>
      </c>
      <c r="I138" s="25">
        <f>IFERROR(IF($E138&gt;=1,VLOOKUP($E138,ATT.!$D$9:$W$2008,I$1,0),0),0)</f>
        <v>0</v>
      </c>
      <c r="J138" s="25">
        <f>IFERROR(IF($E138&gt;=1,VLOOKUP($E138,ATT.!$D$9:$W$2008,J$1,0),0),0)</f>
        <v>0</v>
      </c>
      <c r="K138" s="25" t="str">
        <f>IFERROR(IF(E138&gt;=1,CONCATENATE(VLOOKUP(F138,STUDENT!$B$4:$W$2003,22,0),$V$2),""),"")</f>
        <v/>
      </c>
      <c r="L138" s="27">
        <f>IFERROR(IF($E138&gt;=1,VLOOKUP($E138,ATT.!$D$9:$W$2008,L$1,0),0),0)</f>
        <v>0</v>
      </c>
      <c r="M138" s="28"/>
      <c r="N138" s="28"/>
    </row>
    <row r="139" spans="3:14" ht="20.100000000000001" customHeight="1" x14ac:dyDescent="0.25">
      <c r="C139" s="6">
        <v>133</v>
      </c>
      <c r="D139" s="6">
        <f>IFERROR(IF($D$3&gt;=C139,SMALL(ATT.!$A$9:$A$2008,$D$4+C139),0),0)</f>
        <v>0</v>
      </c>
      <c r="E139" s="25">
        <f t="shared" si="2"/>
        <v>0</v>
      </c>
      <c r="F139" s="25">
        <f>IFERROR(IF($E139&gt;=1,VLOOKUP($E139,ATT.!$D$9:$W$2008,F$1,0),0),0)</f>
        <v>0</v>
      </c>
      <c r="G139" s="26">
        <f>IFERROR(IF($E139&gt;=1,VLOOKUP($E139,ATT.!$D$9:$W$2008,G$1,0),0),0)</f>
        <v>0</v>
      </c>
      <c r="H139" s="26">
        <f>IFERROR(IF($E139&gt;=1,VLOOKUP($E139,ATT.!$D$9:$W$2008,H$1,0),0),0)</f>
        <v>0</v>
      </c>
      <c r="I139" s="25">
        <f>IFERROR(IF($E139&gt;=1,VLOOKUP($E139,ATT.!$D$9:$W$2008,I$1,0),0),0)</f>
        <v>0</v>
      </c>
      <c r="J139" s="25">
        <f>IFERROR(IF($E139&gt;=1,VLOOKUP($E139,ATT.!$D$9:$W$2008,J$1,0),0),0)</f>
        <v>0</v>
      </c>
      <c r="K139" s="25" t="str">
        <f>IFERROR(IF(E139&gt;=1,CONCATENATE(VLOOKUP(F139,STUDENT!$B$4:$W$2003,22,0),$V$2),""),"")</f>
        <v/>
      </c>
      <c r="L139" s="27">
        <f>IFERROR(IF($E139&gt;=1,VLOOKUP($E139,ATT.!$D$9:$W$2008,L$1,0),0),0)</f>
        <v>0</v>
      </c>
      <c r="M139" s="28"/>
      <c r="N139" s="28"/>
    </row>
    <row r="140" spans="3:14" ht="20.100000000000001" customHeight="1" x14ac:dyDescent="0.25">
      <c r="C140" s="6">
        <v>134</v>
      </c>
      <c r="D140" s="6">
        <f>IFERROR(IF($D$3&gt;=C140,SMALL(ATT.!$A$9:$A$2008,$D$4+C140),0),0)</f>
        <v>0</v>
      </c>
      <c r="E140" s="25">
        <f t="shared" si="2"/>
        <v>0</v>
      </c>
      <c r="F140" s="25">
        <f>IFERROR(IF($E140&gt;=1,VLOOKUP($E140,ATT.!$D$9:$W$2008,F$1,0),0),0)</f>
        <v>0</v>
      </c>
      <c r="G140" s="26">
        <f>IFERROR(IF($E140&gt;=1,VLOOKUP($E140,ATT.!$D$9:$W$2008,G$1,0),0),0)</f>
        <v>0</v>
      </c>
      <c r="H140" s="26">
        <f>IFERROR(IF($E140&gt;=1,VLOOKUP($E140,ATT.!$D$9:$W$2008,H$1,0),0),0)</f>
        <v>0</v>
      </c>
      <c r="I140" s="25">
        <f>IFERROR(IF($E140&gt;=1,VLOOKUP($E140,ATT.!$D$9:$W$2008,I$1,0),0),0)</f>
        <v>0</v>
      </c>
      <c r="J140" s="25">
        <f>IFERROR(IF($E140&gt;=1,VLOOKUP($E140,ATT.!$D$9:$W$2008,J$1,0),0),0)</f>
        <v>0</v>
      </c>
      <c r="K140" s="25" t="str">
        <f>IFERROR(IF(E140&gt;=1,CONCATENATE(VLOOKUP(F140,STUDENT!$B$4:$W$2003,22,0),$V$2),""),"")</f>
        <v/>
      </c>
      <c r="L140" s="27">
        <f>IFERROR(IF($E140&gt;=1,VLOOKUP($E140,ATT.!$D$9:$W$2008,L$1,0),0),0)</f>
        <v>0</v>
      </c>
      <c r="M140" s="28"/>
      <c r="N140" s="28"/>
    </row>
    <row r="141" spans="3:14" ht="20.100000000000001" customHeight="1" x14ac:dyDescent="0.25">
      <c r="C141" s="6">
        <v>135</v>
      </c>
      <c r="D141" s="6">
        <f>IFERROR(IF($D$3&gt;=C141,SMALL(ATT.!$A$9:$A$2008,$D$4+C141),0),0)</f>
        <v>0</v>
      </c>
      <c r="E141" s="25">
        <f t="shared" si="2"/>
        <v>0</v>
      </c>
      <c r="F141" s="25">
        <f>IFERROR(IF($E141&gt;=1,VLOOKUP($E141,ATT.!$D$9:$W$2008,F$1,0),0),0)</f>
        <v>0</v>
      </c>
      <c r="G141" s="26">
        <f>IFERROR(IF($E141&gt;=1,VLOOKUP($E141,ATT.!$D$9:$W$2008,G$1,0),0),0)</f>
        <v>0</v>
      </c>
      <c r="H141" s="26">
        <f>IFERROR(IF($E141&gt;=1,VLOOKUP($E141,ATT.!$D$9:$W$2008,H$1,0),0),0)</f>
        <v>0</v>
      </c>
      <c r="I141" s="25">
        <f>IFERROR(IF($E141&gt;=1,VLOOKUP($E141,ATT.!$D$9:$W$2008,I$1,0),0),0)</f>
        <v>0</v>
      </c>
      <c r="J141" s="25">
        <f>IFERROR(IF($E141&gt;=1,VLOOKUP($E141,ATT.!$D$9:$W$2008,J$1,0),0),0)</f>
        <v>0</v>
      </c>
      <c r="K141" s="25" t="str">
        <f>IFERROR(IF(E141&gt;=1,CONCATENATE(VLOOKUP(F141,STUDENT!$B$4:$W$2003,22,0),$V$2),""),"")</f>
        <v/>
      </c>
      <c r="L141" s="27">
        <f>IFERROR(IF($E141&gt;=1,VLOOKUP($E141,ATT.!$D$9:$W$2008,L$1,0),0),0)</f>
        <v>0</v>
      </c>
      <c r="M141" s="28"/>
      <c r="N141" s="28"/>
    </row>
    <row r="142" spans="3:14" ht="20.100000000000001" customHeight="1" x14ac:dyDescent="0.25">
      <c r="C142" s="6">
        <v>136</v>
      </c>
      <c r="D142" s="6">
        <f>IFERROR(IF($D$3&gt;=C142,SMALL(ATT.!$A$9:$A$2008,$D$4+C142),0),0)</f>
        <v>0</v>
      </c>
      <c r="E142" s="25">
        <f t="shared" si="2"/>
        <v>0</v>
      </c>
      <c r="F142" s="25">
        <f>IFERROR(IF($E142&gt;=1,VLOOKUP($E142,ATT.!$D$9:$W$2008,F$1,0),0),0)</f>
        <v>0</v>
      </c>
      <c r="G142" s="26">
        <f>IFERROR(IF($E142&gt;=1,VLOOKUP($E142,ATT.!$D$9:$W$2008,G$1,0),0),0)</f>
        <v>0</v>
      </c>
      <c r="H142" s="26">
        <f>IFERROR(IF($E142&gt;=1,VLOOKUP($E142,ATT.!$D$9:$W$2008,H$1,0),0),0)</f>
        <v>0</v>
      </c>
      <c r="I142" s="25">
        <f>IFERROR(IF($E142&gt;=1,VLOOKUP($E142,ATT.!$D$9:$W$2008,I$1,0),0),0)</f>
        <v>0</v>
      </c>
      <c r="J142" s="25">
        <f>IFERROR(IF($E142&gt;=1,VLOOKUP($E142,ATT.!$D$9:$W$2008,J$1,0),0),0)</f>
        <v>0</v>
      </c>
      <c r="K142" s="25" t="str">
        <f>IFERROR(IF(E142&gt;=1,CONCATENATE(VLOOKUP(F142,STUDENT!$B$4:$W$2003,22,0),$V$2),""),"")</f>
        <v/>
      </c>
      <c r="L142" s="27">
        <f>IFERROR(IF($E142&gt;=1,VLOOKUP($E142,ATT.!$D$9:$W$2008,L$1,0),0),0)</f>
        <v>0</v>
      </c>
      <c r="M142" s="28"/>
      <c r="N142" s="28"/>
    </row>
    <row r="143" spans="3:14" ht="20.100000000000001" customHeight="1" x14ac:dyDescent="0.25">
      <c r="C143" s="6">
        <v>137</v>
      </c>
      <c r="D143" s="6">
        <f>IFERROR(IF($D$3&gt;=C143,SMALL(ATT.!$A$9:$A$2008,$D$4+C143),0),0)</f>
        <v>0</v>
      </c>
      <c r="E143" s="25">
        <f t="shared" si="2"/>
        <v>0</v>
      </c>
      <c r="F143" s="25">
        <f>IFERROR(IF($E143&gt;=1,VLOOKUP($E143,ATT.!$D$9:$W$2008,F$1,0),0),0)</f>
        <v>0</v>
      </c>
      <c r="G143" s="26">
        <f>IFERROR(IF($E143&gt;=1,VLOOKUP($E143,ATT.!$D$9:$W$2008,G$1,0),0),0)</f>
        <v>0</v>
      </c>
      <c r="H143" s="26">
        <f>IFERROR(IF($E143&gt;=1,VLOOKUP($E143,ATT.!$D$9:$W$2008,H$1,0),0),0)</f>
        <v>0</v>
      </c>
      <c r="I143" s="25">
        <f>IFERROR(IF($E143&gt;=1,VLOOKUP($E143,ATT.!$D$9:$W$2008,I$1,0),0),0)</f>
        <v>0</v>
      </c>
      <c r="J143" s="25">
        <f>IFERROR(IF($E143&gt;=1,VLOOKUP($E143,ATT.!$D$9:$W$2008,J$1,0),0),0)</f>
        <v>0</v>
      </c>
      <c r="K143" s="25" t="str">
        <f>IFERROR(IF(E143&gt;=1,CONCATENATE(VLOOKUP(F143,STUDENT!$B$4:$W$2003,22,0),$V$2),""),"")</f>
        <v/>
      </c>
      <c r="L143" s="27">
        <f>IFERROR(IF($E143&gt;=1,VLOOKUP($E143,ATT.!$D$9:$W$2008,L$1,0),0),0)</f>
        <v>0</v>
      </c>
      <c r="M143" s="28"/>
      <c r="N143" s="28"/>
    </row>
    <row r="144" spans="3:14" ht="20.100000000000001" customHeight="1" x14ac:dyDescent="0.25">
      <c r="C144" s="6">
        <v>138</v>
      </c>
      <c r="D144" s="6">
        <f>IFERROR(IF($D$3&gt;=C144,SMALL(ATT.!$A$9:$A$2008,$D$4+C144),0),0)</f>
        <v>0</v>
      </c>
      <c r="E144" s="25">
        <f t="shared" si="2"/>
        <v>0</v>
      </c>
      <c r="F144" s="25">
        <f>IFERROR(IF($E144&gt;=1,VLOOKUP($E144,ATT.!$D$9:$W$2008,F$1,0),0),0)</f>
        <v>0</v>
      </c>
      <c r="G144" s="26">
        <f>IFERROR(IF($E144&gt;=1,VLOOKUP($E144,ATT.!$D$9:$W$2008,G$1,0),0),0)</f>
        <v>0</v>
      </c>
      <c r="H144" s="26">
        <f>IFERROR(IF($E144&gt;=1,VLOOKUP($E144,ATT.!$D$9:$W$2008,H$1,0),0),0)</f>
        <v>0</v>
      </c>
      <c r="I144" s="25">
        <f>IFERROR(IF($E144&gt;=1,VLOOKUP($E144,ATT.!$D$9:$W$2008,I$1,0),0),0)</f>
        <v>0</v>
      </c>
      <c r="J144" s="25">
        <f>IFERROR(IF($E144&gt;=1,VLOOKUP($E144,ATT.!$D$9:$W$2008,J$1,0),0),0)</f>
        <v>0</v>
      </c>
      <c r="K144" s="25" t="str">
        <f>IFERROR(IF(E144&gt;=1,CONCATENATE(VLOOKUP(F144,STUDENT!$B$4:$W$2003,22,0),$V$2),""),"")</f>
        <v/>
      </c>
      <c r="L144" s="27">
        <f>IFERROR(IF($E144&gt;=1,VLOOKUP($E144,ATT.!$D$9:$W$2008,L$1,0),0),0)</f>
        <v>0</v>
      </c>
      <c r="M144" s="28"/>
      <c r="N144" s="28"/>
    </row>
    <row r="145" spans="3:14" ht="20.100000000000001" customHeight="1" x14ac:dyDescent="0.25">
      <c r="C145" s="6">
        <v>139</v>
      </c>
      <c r="D145" s="6">
        <f>IFERROR(IF($D$3&gt;=C145,SMALL(ATT.!$A$9:$A$2008,$D$4+C145),0),0)</f>
        <v>0</v>
      </c>
      <c r="E145" s="25">
        <f t="shared" si="2"/>
        <v>0</v>
      </c>
      <c r="F145" s="25">
        <f>IFERROR(IF($E145&gt;=1,VLOOKUP($E145,ATT.!$D$9:$W$2008,F$1,0),0),0)</f>
        <v>0</v>
      </c>
      <c r="G145" s="26">
        <f>IFERROR(IF($E145&gt;=1,VLOOKUP($E145,ATT.!$D$9:$W$2008,G$1,0),0),0)</f>
        <v>0</v>
      </c>
      <c r="H145" s="26">
        <f>IFERROR(IF($E145&gt;=1,VLOOKUP($E145,ATT.!$D$9:$W$2008,H$1,0),0),0)</f>
        <v>0</v>
      </c>
      <c r="I145" s="25">
        <f>IFERROR(IF($E145&gt;=1,VLOOKUP($E145,ATT.!$D$9:$W$2008,I$1,0),0),0)</f>
        <v>0</v>
      </c>
      <c r="J145" s="25">
        <f>IFERROR(IF($E145&gt;=1,VLOOKUP($E145,ATT.!$D$9:$W$2008,J$1,0),0),0)</f>
        <v>0</v>
      </c>
      <c r="K145" s="25" t="str">
        <f>IFERROR(IF(E145&gt;=1,CONCATENATE(VLOOKUP(F145,STUDENT!$B$4:$W$2003,22,0),$V$2),""),"")</f>
        <v/>
      </c>
      <c r="L145" s="27">
        <f>IFERROR(IF($E145&gt;=1,VLOOKUP($E145,ATT.!$D$9:$W$2008,L$1,0),0),0)</f>
        <v>0</v>
      </c>
      <c r="M145" s="28"/>
      <c r="N145" s="28"/>
    </row>
    <row r="146" spans="3:14" ht="20.100000000000001" customHeight="1" x14ac:dyDescent="0.25">
      <c r="C146" s="6">
        <v>140</v>
      </c>
      <c r="D146" s="6">
        <f>IFERROR(IF($D$3&gt;=C146,SMALL(ATT.!$A$9:$A$2008,$D$4+C146),0),0)</f>
        <v>0</v>
      </c>
      <c r="E146" s="25">
        <f t="shared" si="2"/>
        <v>0</v>
      </c>
      <c r="F146" s="25">
        <f>IFERROR(IF($E146&gt;=1,VLOOKUP($E146,ATT.!$D$9:$W$2008,F$1,0),0),0)</f>
        <v>0</v>
      </c>
      <c r="G146" s="26">
        <f>IFERROR(IF($E146&gt;=1,VLOOKUP($E146,ATT.!$D$9:$W$2008,G$1,0),0),0)</f>
        <v>0</v>
      </c>
      <c r="H146" s="26">
        <f>IFERROR(IF($E146&gt;=1,VLOOKUP($E146,ATT.!$D$9:$W$2008,H$1,0),0),0)</f>
        <v>0</v>
      </c>
      <c r="I146" s="25">
        <f>IFERROR(IF($E146&gt;=1,VLOOKUP($E146,ATT.!$D$9:$W$2008,I$1,0),0),0)</f>
        <v>0</v>
      </c>
      <c r="J146" s="25">
        <f>IFERROR(IF($E146&gt;=1,VLOOKUP($E146,ATT.!$D$9:$W$2008,J$1,0),0),0)</f>
        <v>0</v>
      </c>
      <c r="K146" s="25" t="str">
        <f>IFERROR(IF(E146&gt;=1,CONCATENATE(VLOOKUP(F146,STUDENT!$B$4:$W$2003,22,0),$V$2),""),"")</f>
        <v/>
      </c>
      <c r="L146" s="27">
        <f>IFERROR(IF($E146&gt;=1,VLOOKUP($E146,ATT.!$D$9:$W$2008,L$1,0),0),0)</f>
        <v>0</v>
      </c>
      <c r="M146" s="28"/>
      <c r="N146" s="28"/>
    </row>
    <row r="147" spans="3:14" ht="20.100000000000001" customHeight="1" x14ac:dyDescent="0.25">
      <c r="C147" s="6">
        <v>141</v>
      </c>
      <c r="D147" s="6">
        <f>IFERROR(IF($D$3&gt;=C147,SMALL(ATT.!$A$9:$A$2008,$D$4+C147),0),0)</f>
        <v>0</v>
      </c>
      <c r="E147" s="25">
        <f t="shared" si="2"/>
        <v>0</v>
      </c>
      <c r="F147" s="25">
        <f>IFERROR(IF($E147&gt;=1,VLOOKUP($E147,ATT.!$D$9:$W$2008,F$1,0),0),0)</f>
        <v>0</v>
      </c>
      <c r="G147" s="26">
        <f>IFERROR(IF($E147&gt;=1,VLOOKUP($E147,ATT.!$D$9:$W$2008,G$1,0),0),0)</f>
        <v>0</v>
      </c>
      <c r="H147" s="26">
        <f>IFERROR(IF($E147&gt;=1,VLOOKUP($E147,ATT.!$D$9:$W$2008,H$1,0),0),0)</f>
        <v>0</v>
      </c>
      <c r="I147" s="25">
        <f>IFERROR(IF($E147&gt;=1,VLOOKUP($E147,ATT.!$D$9:$W$2008,I$1,0),0),0)</f>
        <v>0</v>
      </c>
      <c r="J147" s="25">
        <f>IFERROR(IF($E147&gt;=1,VLOOKUP($E147,ATT.!$D$9:$W$2008,J$1,0),0),0)</f>
        <v>0</v>
      </c>
      <c r="K147" s="25" t="str">
        <f>IFERROR(IF(E147&gt;=1,CONCATENATE(VLOOKUP(F147,STUDENT!$B$4:$W$2003,22,0),$V$2),""),"")</f>
        <v/>
      </c>
      <c r="L147" s="27">
        <f>IFERROR(IF($E147&gt;=1,VLOOKUP($E147,ATT.!$D$9:$W$2008,L$1,0),0),0)</f>
        <v>0</v>
      </c>
      <c r="M147" s="28"/>
      <c r="N147" s="28"/>
    </row>
    <row r="148" spans="3:14" ht="20.100000000000001" customHeight="1" x14ac:dyDescent="0.25">
      <c r="C148" s="6">
        <v>142</v>
      </c>
      <c r="D148" s="6">
        <f>IFERROR(IF($D$3&gt;=C148,SMALL(ATT.!$A$9:$A$2008,$D$4+C148),0),0)</f>
        <v>0</v>
      </c>
      <c r="E148" s="25">
        <f t="shared" si="2"/>
        <v>0</v>
      </c>
      <c r="F148" s="25">
        <f>IFERROR(IF($E148&gt;=1,VLOOKUP($E148,ATT.!$D$9:$W$2008,F$1,0),0),0)</f>
        <v>0</v>
      </c>
      <c r="G148" s="26">
        <f>IFERROR(IF($E148&gt;=1,VLOOKUP($E148,ATT.!$D$9:$W$2008,G$1,0),0),0)</f>
        <v>0</v>
      </c>
      <c r="H148" s="26">
        <f>IFERROR(IF($E148&gt;=1,VLOOKUP($E148,ATT.!$D$9:$W$2008,H$1,0),0),0)</f>
        <v>0</v>
      </c>
      <c r="I148" s="25">
        <f>IFERROR(IF($E148&gt;=1,VLOOKUP($E148,ATT.!$D$9:$W$2008,I$1,0),0),0)</f>
        <v>0</v>
      </c>
      <c r="J148" s="25">
        <f>IFERROR(IF($E148&gt;=1,VLOOKUP($E148,ATT.!$D$9:$W$2008,J$1,0),0),0)</f>
        <v>0</v>
      </c>
      <c r="K148" s="25" t="str">
        <f>IFERROR(IF(E148&gt;=1,CONCATENATE(VLOOKUP(F148,STUDENT!$B$4:$W$2003,22,0),$V$2),""),"")</f>
        <v/>
      </c>
      <c r="L148" s="27">
        <f>IFERROR(IF($E148&gt;=1,VLOOKUP($E148,ATT.!$D$9:$W$2008,L$1,0),0),0)</f>
        <v>0</v>
      </c>
      <c r="M148" s="28"/>
      <c r="N148" s="28"/>
    </row>
    <row r="149" spans="3:14" ht="20.100000000000001" customHeight="1" x14ac:dyDescent="0.25">
      <c r="C149" s="6">
        <v>143</v>
      </c>
      <c r="D149" s="6">
        <f>IFERROR(IF($D$3&gt;=C149,SMALL(ATT.!$A$9:$A$2008,$D$4+C149),0),0)</f>
        <v>0</v>
      </c>
      <c r="E149" s="25">
        <f t="shared" si="2"/>
        <v>0</v>
      </c>
      <c r="F149" s="25">
        <f>IFERROR(IF($E149&gt;=1,VLOOKUP($E149,ATT.!$D$9:$W$2008,F$1,0),0),0)</f>
        <v>0</v>
      </c>
      <c r="G149" s="26">
        <f>IFERROR(IF($E149&gt;=1,VLOOKUP($E149,ATT.!$D$9:$W$2008,G$1,0),0),0)</f>
        <v>0</v>
      </c>
      <c r="H149" s="26">
        <f>IFERROR(IF($E149&gt;=1,VLOOKUP($E149,ATT.!$D$9:$W$2008,H$1,0),0),0)</f>
        <v>0</v>
      </c>
      <c r="I149" s="25">
        <f>IFERROR(IF($E149&gt;=1,VLOOKUP($E149,ATT.!$D$9:$W$2008,I$1,0),0),0)</f>
        <v>0</v>
      </c>
      <c r="J149" s="25">
        <f>IFERROR(IF($E149&gt;=1,VLOOKUP($E149,ATT.!$D$9:$W$2008,J$1,0),0),0)</f>
        <v>0</v>
      </c>
      <c r="K149" s="25" t="str">
        <f>IFERROR(IF(E149&gt;=1,CONCATENATE(VLOOKUP(F149,STUDENT!$B$4:$W$2003,22,0),$V$2),""),"")</f>
        <v/>
      </c>
      <c r="L149" s="27">
        <f>IFERROR(IF($E149&gt;=1,VLOOKUP($E149,ATT.!$D$9:$W$2008,L$1,0),0),0)</f>
        <v>0</v>
      </c>
      <c r="M149" s="28"/>
      <c r="N149" s="28"/>
    </row>
    <row r="150" spans="3:14" ht="20.100000000000001" customHeight="1" x14ac:dyDescent="0.25">
      <c r="C150" s="6">
        <v>144</v>
      </c>
      <c r="D150" s="6">
        <f>IFERROR(IF($D$3&gt;=C150,SMALL(ATT.!$A$9:$A$2008,$D$4+C150),0),0)</f>
        <v>0</v>
      </c>
      <c r="E150" s="25">
        <f t="shared" si="2"/>
        <v>0</v>
      </c>
      <c r="F150" s="25">
        <f>IFERROR(IF($E150&gt;=1,VLOOKUP($E150,ATT.!$D$9:$W$2008,F$1,0),0),0)</f>
        <v>0</v>
      </c>
      <c r="G150" s="26">
        <f>IFERROR(IF($E150&gt;=1,VLOOKUP($E150,ATT.!$D$9:$W$2008,G$1,0),0),0)</f>
        <v>0</v>
      </c>
      <c r="H150" s="26">
        <f>IFERROR(IF($E150&gt;=1,VLOOKUP($E150,ATT.!$D$9:$W$2008,H$1,0),0),0)</f>
        <v>0</v>
      </c>
      <c r="I150" s="25">
        <f>IFERROR(IF($E150&gt;=1,VLOOKUP($E150,ATT.!$D$9:$W$2008,I$1,0),0),0)</f>
        <v>0</v>
      </c>
      <c r="J150" s="25">
        <f>IFERROR(IF($E150&gt;=1,VLOOKUP($E150,ATT.!$D$9:$W$2008,J$1,0),0),0)</f>
        <v>0</v>
      </c>
      <c r="K150" s="25" t="str">
        <f>IFERROR(IF(E150&gt;=1,CONCATENATE(VLOOKUP(F150,STUDENT!$B$4:$W$2003,22,0),$V$2),""),"")</f>
        <v/>
      </c>
      <c r="L150" s="27">
        <f>IFERROR(IF($E150&gt;=1,VLOOKUP($E150,ATT.!$D$9:$W$2008,L$1,0),0),0)</f>
        <v>0</v>
      </c>
      <c r="M150" s="28"/>
      <c r="N150" s="28"/>
    </row>
    <row r="151" spans="3:14" ht="20.100000000000001" customHeight="1" x14ac:dyDescent="0.25">
      <c r="C151" s="6">
        <v>145</v>
      </c>
      <c r="D151" s="6">
        <f>IFERROR(IF($D$3&gt;=C151,SMALL(ATT.!$A$9:$A$2008,$D$4+C151),0),0)</f>
        <v>0</v>
      </c>
      <c r="E151" s="25">
        <f t="shared" si="2"/>
        <v>0</v>
      </c>
      <c r="F151" s="25">
        <f>IFERROR(IF($E151&gt;=1,VLOOKUP($E151,ATT.!$D$9:$W$2008,F$1,0),0),0)</f>
        <v>0</v>
      </c>
      <c r="G151" s="26">
        <f>IFERROR(IF($E151&gt;=1,VLOOKUP($E151,ATT.!$D$9:$W$2008,G$1,0),0),0)</f>
        <v>0</v>
      </c>
      <c r="H151" s="26">
        <f>IFERROR(IF($E151&gt;=1,VLOOKUP($E151,ATT.!$D$9:$W$2008,H$1,0),0),0)</f>
        <v>0</v>
      </c>
      <c r="I151" s="25">
        <f>IFERROR(IF($E151&gt;=1,VLOOKUP($E151,ATT.!$D$9:$W$2008,I$1,0),0),0)</f>
        <v>0</v>
      </c>
      <c r="J151" s="25">
        <f>IFERROR(IF($E151&gt;=1,VLOOKUP($E151,ATT.!$D$9:$W$2008,J$1,0),0),0)</f>
        <v>0</v>
      </c>
      <c r="K151" s="25" t="str">
        <f>IFERROR(IF(E151&gt;=1,CONCATENATE(VLOOKUP(F151,STUDENT!$B$4:$W$2003,22,0),$V$2),""),"")</f>
        <v/>
      </c>
      <c r="L151" s="27">
        <f>IFERROR(IF($E151&gt;=1,VLOOKUP($E151,ATT.!$D$9:$W$2008,L$1,0),0),0)</f>
        <v>0</v>
      </c>
      <c r="M151" s="28"/>
      <c r="N151" s="28"/>
    </row>
    <row r="152" spans="3:14" ht="20.100000000000001" customHeight="1" x14ac:dyDescent="0.25">
      <c r="C152" s="6">
        <v>146</v>
      </c>
      <c r="D152" s="6">
        <f>IFERROR(IF($D$3&gt;=C152,SMALL(ATT.!$A$9:$A$2008,$D$4+C152),0),0)</f>
        <v>0</v>
      </c>
      <c r="E152" s="25">
        <f t="shared" si="2"/>
        <v>0</v>
      </c>
      <c r="F152" s="25">
        <f>IFERROR(IF($E152&gt;=1,VLOOKUP($E152,ATT.!$D$9:$W$2008,F$1,0),0),0)</f>
        <v>0</v>
      </c>
      <c r="G152" s="26">
        <f>IFERROR(IF($E152&gt;=1,VLOOKUP($E152,ATT.!$D$9:$W$2008,G$1,0),0),0)</f>
        <v>0</v>
      </c>
      <c r="H152" s="26">
        <f>IFERROR(IF($E152&gt;=1,VLOOKUP($E152,ATT.!$D$9:$W$2008,H$1,0),0),0)</f>
        <v>0</v>
      </c>
      <c r="I152" s="25">
        <f>IFERROR(IF($E152&gt;=1,VLOOKUP($E152,ATT.!$D$9:$W$2008,I$1,0),0),0)</f>
        <v>0</v>
      </c>
      <c r="J152" s="25">
        <f>IFERROR(IF($E152&gt;=1,VLOOKUP($E152,ATT.!$D$9:$W$2008,J$1,0),0),0)</f>
        <v>0</v>
      </c>
      <c r="K152" s="25" t="str">
        <f>IFERROR(IF(E152&gt;=1,CONCATENATE(VLOOKUP(F152,STUDENT!$B$4:$W$2003,22,0),$V$2),""),"")</f>
        <v/>
      </c>
      <c r="L152" s="27">
        <f>IFERROR(IF($E152&gt;=1,VLOOKUP($E152,ATT.!$D$9:$W$2008,L$1,0),0),0)</f>
        <v>0</v>
      </c>
      <c r="M152" s="28"/>
      <c r="N152" s="28"/>
    </row>
    <row r="153" spans="3:14" ht="20.100000000000001" customHeight="1" x14ac:dyDescent="0.25">
      <c r="C153" s="6">
        <v>147</v>
      </c>
      <c r="D153" s="6">
        <f>IFERROR(IF($D$3&gt;=C153,SMALL(ATT.!$A$9:$A$2008,$D$4+C153),0),0)</f>
        <v>0</v>
      </c>
      <c r="E153" s="25">
        <f t="shared" si="2"/>
        <v>0</v>
      </c>
      <c r="F153" s="25">
        <f>IFERROR(IF($E153&gt;=1,VLOOKUP($E153,ATT.!$D$9:$W$2008,F$1,0),0),0)</f>
        <v>0</v>
      </c>
      <c r="G153" s="26">
        <f>IFERROR(IF($E153&gt;=1,VLOOKUP($E153,ATT.!$D$9:$W$2008,G$1,0),0),0)</f>
        <v>0</v>
      </c>
      <c r="H153" s="26">
        <f>IFERROR(IF($E153&gt;=1,VLOOKUP($E153,ATT.!$D$9:$W$2008,H$1,0),0),0)</f>
        <v>0</v>
      </c>
      <c r="I153" s="25">
        <f>IFERROR(IF($E153&gt;=1,VLOOKUP($E153,ATT.!$D$9:$W$2008,I$1,0),0),0)</f>
        <v>0</v>
      </c>
      <c r="J153" s="25">
        <f>IFERROR(IF($E153&gt;=1,VLOOKUP($E153,ATT.!$D$9:$W$2008,J$1,0),0),0)</f>
        <v>0</v>
      </c>
      <c r="K153" s="25" t="str">
        <f>IFERROR(IF(E153&gt;=1,CONCATENATE(VLOOKUP(F153,STUDENT!$B$4:$W$2003,22,0),$V$2),""),"")</f>
        <v/>
      </c>
      <c r="L153" s="27">
        <f>IFERROR(IF($E153&gt;=1,VLOOKUP($E153,ATT.!$D$9:$W$2008,L$1,0),0),0)</f>
        <v>0</v>
      </c>
      <c r="M153" s="28"/>
      <c r="N153" s="28"/>
    </row>
    <row r="154" spans="3:14" ht="20.100000000000001" customHeight="1" x14ac:dyDescent="0.25">
      <c r="C154" s="6">
        <v>148</v>
      </c>
      <c r="D154" s="6">
        <f>IFERROR(IF($D$3&gt;=C154,SMALL(ATT.!$A$9:$A$2008,$D$4+C154),0),0)</f>
        <v>0</v>
      </c>
      <c r="E154" s="25">
        <f t="shared" si="2"/>
        <v>0</v>
      </c>
      <c r="F154" s="25">
        <f>IFERROR(IF($E154&gt;=1,VLOOKUP($E154,ATT.!$D$9:$W$2008,F$1,0),0),0)</f>
        <v>0</v>
      </c>
      <c r="G154" s="26">
        <f>IFERROR(IF($E154&gt;=1,VLOOKUP($E154,ATT.!$D$9:$W$2008,G$1,0),0),0)</f>
        <v>0</v>
      </c>
      <c r="H154" s="26">
        <f>IFERROR(IF($E154&gt;=1,VLOOKUP($E154,ATT.!$D$9:$W$2008,H$1,0),0),0)</f>
        <v>0</v>
      </c>
      <c r="I154" s="25">
        <f>IFERROR(IF($E154&gt;=1,VLOOKUP($E154,ATT.!$D$9:$W$2008,I$1,0),0),0)</f>
        <v>0</v>
      </c>
      <c r="J154" s="25">
        <f>IFERROR(IF($E154&gt;=1,VLOOKUP($E154,ATT.!$D$9:$W$2008,J$1,0),0),0)</f>
        <v>0</v>
      </c>
      <c r="K154" s="25" t="str">
        <f>IFERROR(IF(E154&gt;=1,CONCATENATE(VLOOKUP(F154,STUDENT!$B$4:$W$2003,22,0),$V$2),""),"")</f>
        <v/>
      </c>
      <c r="L154" s="27">
        <f>IFERROR(IF($E154&gt;=1,VLOOKUP($E154,ATT.!$D$9:$W$2008,L$1,0),0),0)</f>
        <v>0</v>
      </c>
      <c r="M154" s="28"/>
      <c r="N154" s="28"/>
    </row>
    <row r="155" spans="3:14" ht="20.100000000000001" customHeight="1" x14ac:dyDescent="0.25">
      <c r="C155" s="6">
        <v>149</v>
      </c>
      <c r="D155" s="6">
        <f>IFERROR(IF($D$3&gt;=C155,SMALL(ATT.!$A$9:$A$2008,$D$4+C155),0),0)</f>
        <v>0</v>
      </c>
      <c r="E155" s="25">
        <f t="shared" si="2"/>
        <v>0</v>
      </c>
      <c r="F155" s="25">
        <f>IFERROR(IF($E155&gt;=1,VLOOKUP($E155,ATT.!$D$9:$W$2008,F$1,0),0),0)</f>
        <v>0</v>
      </c>
      <c r="G155" s="26">
        <f>IFERROR(IF($E155&gt;=1,VLOOKUP($E155,ATT.!$D$9:$W$2008,G$1,0),0),0)</f>
        <v>0</v>
      </c>
      <c r="H155" s="26">
        <f>IFERROR(IF($E155&gt;=1,VLOOKUP($E155,ATT.!$D$9:$W$2008,H$1,0),0),0)</f>
        <v>0</v>
      </c>
      <c r="I155" s="25">
        <f>IFERROR(IF($E155&gt;=1,VLOOKUP($E155,ATT.!$D$9:$W$2008,I$1,0),0),0)</f>
        <v>0</v>
      </c>
      <c r="J155" s="25">
        <f>IFERROR(IF($E155&gt;=1,VLOOKUP($E155,ATT.!$D$9:$W$2008,J$1,0),0),0)</f>
        <v>0</v>
      </c>
      <c r="K155" s="25" t="str">
        <f>IFERROR(IF(E155&gt;=1,CONCATENATE(VLOOKUP(F155,STUDENT!$B$4:$W$2003,22,0),$V$2),""),"")</f>
        <v/>
      </c>
      <c r="L155" s="27">
        <f>IFERROR(IF($E155&gt;=1,VLOOKUP($E155,ATT.!$D$9:$W$2008,L$1,0),0),0)</f>
        <v>0</v>
      </c>
      <c r="M155" s="28"/>
      <c r="N155" s="28"/>
    </row>
    <row r="156" spans="3:14" ht="20.100000000000001" customHeight="1" x14ac:dyDescent="0.25">
      <c r="C156" s="6">
        <v>150</v>
      </c>
      <c r="D156" s="6">
        <f>IFERROR(IF($D$3&gt;=C156,SMALL(ATT.!$A$9:$A$2008,$D$4+C156),0),0)</f>
        <v>0</v>
      </c>
      <c r="E156" s="25">
        <f t="shared" si="2"/>
        <v>0</v>
      </c>
      <c r="F156" s="25">
        <f>IFERROR(IF($E156&gt;=1,VLOOKUP($E156,ATT.!$D$9:$W$2008,F$1,0),0),0)</f>
        <v>0</v>
      </c>
      <c r="G156" s="26">
        <f>IFERROR(IF($E156&gt;=1,VLOOKUP($E156,ATT.!$D$9:$W$2008,G$1,0),0),0)</f>
        <v>0</v>
      </c>
      <c r="H156" s="26">
        <f>IFERROR(IF($E156&gt;=1,VLOOKUP($E156,ATT.!$D$9:$W$2008,H$1,0),0),0)</f>
        <v>0</v>
      </c>
      <c r="I156" s="25">
        <f>IFERROR(IF($E156&gt;=1,VLOOKUP($E156,ATT.!$D$9:$W$2008,I$1,0),0),0)</f>
        <v>0</v>
      </c>
      <c r="J156" s="25">
        <f>IFERROR(IF($E156&gt;=1,VLOOKUP($E156,ATT.!$D$9:$W$2008,J$1,0),0),0)</f>
        <v>0</v>
      </c>
      <c r="K156" s="25" t="str">
        <f>IFERROR(IF(E156&gt;=1,CONCATENATE(VLOOKUP(F156,STUDENT!$B$4:$W$2003,22,0),$V$2),""),"")</f>
        <v/>
      </c>
      <c r="L156" s="27">
        <f>IFERROR(IF($E156&gt;=1,VLOOKUP($E156,ATT.!$D$9:$W$2008,L$1,0),0),0)</f>
        <v>0</v>
      </c>
      <c r="M156" s="28"/>
      <c r="N156" s="28"/>
    </row>
    <row r="157" spans="3:14" ht="20.100000000000001" customHeight="1" x14ac:dyDescent="0.25">
      <c r="C157" s="6">
        <v>151</v>
      </c>
      <c r="D157" s="6">
        <f>IFERROR(IF($D$3&gt;=C157,SMALL(ATT.!$A$9:$A$2008,$D$4+C157),0),0)</f>
        <v>0</v>
      </c>
      <c r="E157" s="25">
        <f t="shared" si="2"/>
        <v>0</v>
      </c>
      <c r="F157" s="25">
        <f>IFERROR(IF($E157&gt;=1,VLOOKUP($E157,ATT.!$D$9:$W$2008,F$1,0),0),0)</f>
        <v>0</v>
      </c>
      <c r="G157" s="26">
        <f>IFERROR(IF($E157&gt;=1,VLOOKUP($E157,ATT.!$D$9:$W$2008,G$1,0),0),0)</f>
        <v>0</v>
      </c>
      <c r="H157" s="26">
        <f>IFERROR(IF($E157&gt;=1,VLOOKUP($E157,ATT.!$D$9:$W$2008,H$1,0),0),0)</f>
        <v>0</v>
      </c>
      <c r="I157" s="25">
        <f>IFERROR(IF($E157&gt;=1,VLOOKUP($E157,ATT.!$D$9:$W$2008,I$1,0),0),0)</f>
        <v>0</v>
      </c>
      <c r="J157" s="25">
        <f>IFERROR(IF($E157&gt;=1,VLOOKUP($E157,ATT.!$D$9:$W$2008,J$1,0),0),0)</f>
        <v>0</v>
      </c>
      <c r="K157" s="25" t="str">
        <f>IFERROR(IF(E157&gt;=1,CONCATENATE(VLOOKUP(F157,STUDENT!$B$4:$W$2003,22,0),$V$2),""),"")</f>
        <v/>
      </c>
      <c r="L157" s="27">
        <f>IFERROR(IF($E157&gt;=1,VLOOKUP($E157,ATT.!$D$9:$W$2008,L$1,0),0),0)</f>
        <v>0</v>
      </c>
      <c r="M157" s="28"/>
      <c r="N157" s="28"/>
    </row>
    <row r="158" spans="3:14" ht="20.100000000000001" customHeight="1" x14ac:dyDescent="0.25">
      <c r="C158" s="6">
        <v>152</v>
      </c>
      <c r="D158" s="6">
        <f>IFERROR(IF($D$3&gt;=C158,SMALL(ATT.!$A$9:$A$2008,$D$4+C158),0),0)</f>
        <v>0</v>
      </c>
      <c r="E158" s="25">
        <f t="shared" si="2"/>
        <v>0</v>
      </c>
      <c r="F158" s="25">
        <f>IFERROR(IF($E158&gt;=1,VLOOKUP($E158,ATT.!$D$9:$W$2008,F$1,0),0),0)</f>
        <v>0</v>
      </c>
      <c r="G158" s="26">
        <f>IFERROR(IF($E158&gt;=1,VLOOKUP($E158,ATT.!$D$9:$W$2008,G$1,0),0),0)</f>
        <v>0</v>
      </c>
      <c r="H158" s="26">
        <f>IFERROR(IF($E158&gt;=1,VLOOKUP($E158,ATT.!$D$9:$W$2008,H$1,0),0),0)</f>
        <v>0</v>
      </c>
      <c r="I158" s="25">
        <f>IFERROR(IF($E158&gt;=1,VLOOKUP($E158,ATT.!$D$9:$W$2008,I$1,0),0),0)</f>
        <v>0</v>
      </c>
      <c r="J158" s="25">
        <f>IFERROR(IF($E158&gt;=1,VLOOKUP($E158,ATT.!$D$9:$W$2008,J$1,0),0),0)</f>
        <v>0</v>
      </c>
      <c r="K158" s="25" t="str">
        <f>IFERROR(IF(E158&gt;=1,CONCATENATE(VLOOKUP(F158,STUDENT!$B$4:$W$2003,22,0),$V$2),""),"")</f>
        <v/>
      </c>
      <c r="L158" s="27">
        <f>IFERROR(IF($E158&gt;=1,VLOOKUP($E158,ATT.!$D$9:$W$2008,L$1,0),0),0)</f>
        <v>0</v>
      </c>
      <c r="M158" s="28"/>
      <c r="N158" s="28"/>
    </row>
    <row r="159" spans="3:14" ht="20.100000000000001" customHeight="1" x14ac:dyDescent="0.25">
      <c r="C159" s="6">
        <v>153</v>
      </c>
      <c r="D159" s="6">
        <f>IFERROR(IF($D$3&gt;=C159,SMALL(ATT.!$A$9:$A$2008,$D$4+C159),0),0)</f>
        <v>0</v>
      </c>
      <c r="E159" s="25">
        <f t="shared" si="2"/>
        <v>0</v>
      </c>
      <c r="F159" s="25">
        <f>IFERROR(IF($E159&gt;=1,VLOOKUP($E159,ATT.!$D$9:$W$2008,F$1,0),0),0)</f>
        <v>0</v>
      </c>
      <c r="G159" s="26">
        <f>IFERROR(IF($E159&gt;=1,VLOOKUP($E159,ATT.!$D$9:$W$2008,G$1,0),0),0)</f>
        <v>0</v>
      </c>
      <c r="H159" s="26">
        <f>IFERROR(IF($E159&gt;=1,VLOOKUP($E159,ATT.!$D$9:$W$2008,H$1,0),0),0)</f>
        <v>0</v>
      </c>
      <c r="I159" s="25">
        <f>IFERROR(IF($E159&gt;=1,VLOOKUP($E159,ATT.!$D$9:$W$2008,I$1,0),0),0)</f>
        <v>0</v>
      </c>
      <c r="J159" s="25">
        <f>IFERROR(IF($E159&gt;=1,VLOOKUP($E159,ATT.!$D$9:$W$2008,J$1,0),0),0)</f>
        <v>0</v>
      </c>
      <c r="K159" s="25" t="str">
        <f>IFERROR(IF(E159&gt;=1,CONCATENATE(VLOOKUP(F159,STUDENT!$B$4:$W$2003,22,0),$V$2),""),"")</f>
        <v/>
      </c>
      <c r="L159" s="27">
        <f>IFERROR(IF($E159&gt;=1,VLOOKUP($E159,ATT.!$D$9:$W$2008,L$1,0),0),0)</f>
        <v>0</v>
      </c>
      <c r="M159" s="28"/>
      <c r="N159" s="28"/>
    </row>
    <row r="160" spans="3:14" ht="20.100000000000001" customHeight="1" x14ac:dyDescent="0.25">
      <c r="C160" s="6">
        <v>154</v>
      </c>
      <c r="D160" s="6">
        <f>IFERROR(IF($D$3&gt;=C160,SMALL(ATT.!$A$9:$A$2008,$D$4+C160),0),0)</f>
        <v>0</v>
      </c>
      <c r="E160" s="25">
        <f t="shared" si="2"/>
        <v>0</v>
      </c>
      <c r="F160" s="25">
        <f>IFERROR(IF($E160&gt;=1,VLOOKUP($E160,ATT.!$D$9:$W$2008,F$1,0),0),0)</f>
        <v>0</v>
      </c>
      <c r="G160" s="26">
        <f>IFERROR(IF($E160&gt;=1,VLOOKUP($E160,ATT.!$D$9:$W$2008,G$1,0),0),0)</f>
        <v>0</v>
      </c>
      <c r="H160" s="26">
        <f>IFERROR(IF($E160&gt;=1,VLOOKUP($E160,ATT.!$D$9:$W$2008,H$1,0),0),0)</f>
        <v>0</v>
      </c>
      <c r="I160" s="25">
        <f>IFERROR(IF($E160&gt;=1,VLOOKUP($E160,ATT.!$D$9:$W$2008,I$1,0),0),0)</f>
        <v>0</v>
      </c>
      <c r="J160" s="25">
        <f>IFERROR(IF($E160&gt;=1,VLOOKUP($E160,ATT.!$D$9:$W$2008,J$1,0),0),0)</f>
        <v>0</v>
      </c>
      <c r="K160" s="25" t="str">
        <f>IFERROR(IF(E160&gt;=1,CONCATENATE(VLOOKUP(F160,STUDENT!$B$4:$W$2003,22,0),$V$2),""),"")</f>
        <v/>
      </c>
      <c r="L160" s="27">
        <f>IFERROR(IF($E160&gt;=1,VLOOKUP($E160,ATT.!$D$9:$W$2008,L$1,0),0),0)</f>
        <v>0</v>
      </c>
      <c r="M160" s="28"/>
      <c r="N160" s="28"/>
    </row>
    <row r="161" spans="3:14" ht="20.100000000000001" customHeight="1" x14ac:dyDescent="0.25">
      <c r="C161" s="6">
        <v>155</v>
      </c>
      <c r="D161" s="6">
        <f>IFERROR(IF($D$3&gt;=C161,SMALL(ATT.!$A$9:$A$2008,$D$4+C161),0),0)</f>
        <v>0</v>
      </c>
      <c r="E161" s="25">
        <f t="shared" si="2"/>
        <v>0</v>
      </c>
      <c r="F161" s="25">
        <f>IFERROR(IF($E161&gt;=1,VLOOKUP($E161,ATT.!$D$9:$W$2008,F$1,0),0),0)</f>
        <v>0</v>
      </c>
      <c r="G161" s="26">
        <f>IFERROR(IF($E161&gt;=1,VLOOKUP($E161,ATT.!$D$9:$W$2008,G$1,0),0),0)</f>
        <v>0</v>
      </c>
      <c r="H161" s="26">
        <f>IFERROR(IF($E161&gt;=1,VLOOKUP($E161,ATT.!$D$9:$W$2008,H$1,0),0),0)</f>
        <v>0</v>
      </c>
      <c r="I161" s="25">
        <f>IFERROR(IF($E161&gt;=1,VLOOKUP($E161,ATT.!$D$9:$W$2008,I$1,0),0),0)</f>
        <v>0</v>
      </c>
      <c r="J161" s="25">
        <f>IFERROR(IF($E161&gt;=1,VLOOKUP($E161,ATT.!$D$9:$W$2008,J$1,0),0),0)</f>
        <v>0</v>
      </c>
      <c r="K161" s="25" t="str">
        <f>IFERROR(IF(E161&gt;=1,CONCATENATE(VLOOKUP(F161,STUDENT!$B$4:$W$2003,22,0),$V$2),""),"")</f>
        <v/>
      </c>
      <c r="L161" s="27">
        <f>IFERROR(IF($E161&gt;=1,VLOOKUP($E161,ATT.!$D$9:$W$2008,L$1,0),0),0)</f>
        <v>0</v>
      </c>
      <c r="M161" s="28"/>
      <c r="N161" s="28"/>
    </row>
    <row r="162" spans="3:14" ht="20.100000000000001" customHeight="1" x14ac:dyDescent="0.25">
      <c r="C162" s="6">
        <v>156</v>
      </c>
      <c r="D162" s="6">
        <f>IFERROR(IF($D$3&gt;=C162,SMALL(ATT.!$A$9:$A$2008,$D$4+C162),0),0)</f>
        <v>0</v>
      </c>
      <c r="E162" s="25">
        <f t="shared" si="2"/>
        <v>0</v>
      </c>
      <c r="F162" s="25">
        <f>IFERROR(IF($E162&gt;=1,VLOOKUP($E162,ATT.!$D$9:$W$2008,F$1,0),0),0)</f>
        <v>0</v>
      </c>
      <c r="G162" s="26">
        <f>IFERROR(IF($E162&gt;=1,VLOOKUP($E162,ATT.!$D$9:$W$2008,G$1,0),0),0)</f>
        <v>0</v>
      </c>
      <c r="H162" s="26">
        <f>IFERROR(IF($E162&gt;=1,VLOOKUP($E162,ATT.!$D$9:$W$2008,H$1,0),0),0)</f>
        <v>0</v>
      </c>
      <c r="I162" s="25">
        <f>IFERROR(IF($E162&gt;=1,VLOOKUP($E162,ATT.!$D$9:$W$2008,I$1,0),0),0)</f>
        <v>0</v>
      </c>
      <c r="J162" s="25">
        <f>IFERROR(IF($E162&gt;=1,VLOOKUP($E162,ATT.!$D$9:$W$2008,J$1,0),0),0)</f>
        <v>0</v>
      </c>
      <c r="K162" s="25" t="str">
        <f>IFERROR(IF(E162&gt;=1,CONCATENATE(VLOOKUP(F162,STUDENT!$B$4:$W$2003,22,0),$V$2),""),"")</f>
        <v/>
      </c>
      <c r="L162" s="27">
        <f>IFERROR(IF($E162&gt;=1,VLOOKUP($E162,ATT.!$D$9:$W$2008,L$1,0),0),0)</f>
        <v>0</v>
      </c>
      <c r="M162" s="28"/>
      <c r="N162" s="28"/>
    </row>
    <row r="163" spans="3:14" ht="20.100000000000001" customHeight="1" x14ac:dyDescent="0.25">
      <c r="C163" s="6">
        <v>157</v>
      </c>
      <c r="D163" s="6">
        <f>IFERROR(IF($D$3&gt;=C163,SMALL(ATT.!$A$9:$A$2008,$D$4+C163),0),0)</f>
        <v>0</v>
      </c>
      <c r="E163" s="25">
        <f t="shared" si="2"/>
        <v>0</v>
      </c>
      <c r="F163" s="25">
        <f>IFERROR(IF($E163&gt;=1,VLOOKUP($E163,ATT.!$D$9:$W$2008,F$1,0),0),0)</f>
        <v>0</v>
      </c>
      <c r="G163" s="26">
        <f>IFERROR(IF($E163&gt;=1,VLOOKUP($E163,ATT.!$D$9:$W$2008,G$1,0),0),0)</f>
        <v>0</v>
      </c>
      <c r="H163" s="26">
        <f>IFERROR(IF($E163&gt;=1,VLOOKUP($E163,ATT.!$D$9:$W$2008,H$1,0),0),0)</f>
        <v>0</v>
      </c>
      <c r="I163" s="25">
        <f>IFERROR(IF($E163&gt;=1,VLOOKUP($E163,ATT.!$D$9:$W$2008,I$1,0),0),0)</f>
        <v>0</v>
      </c>
      <c r="J163" s="25">
        <f>IFERROR(IF($E163&gt;=1,VLOOKUP($E163,ATT.!$D$9:$W$2008,J$1,0),0),0)</f>
        <v>0</v>
      </c>
      <c r="K163" s="25" t="str">
        <f>IFERROR(IF(E163&gt;=1,CONCATENATE(VLOOKUP(F163,STUDENT!$B$4:$W$2003,22,0),$V$2),""),"")</f>
        <v/>
      </c>
      <c r="L163" s="27">
        <f>IFERROR(IF($E163&gt;=1,VLOOKUP($E163,ATT.!$D$9:$W$2008,L$1,0),0),0)</f>
        <v>0</v>
      </c>
      <c r="M163" s="28"/>
      <c r="N163" s="28"/>
    </row>
    <row r="164" spans="3:14" ht="20.100000000000001" customHeight="1" x14ac:dyDescent="0.25">
      <c r="C164" s="6">
        <v>158</v>
      </c>
      <c r="D164" s="6">
        <f>IFERROR(IF($D$3&gt;=C164,SMALL(ATT.!$A$9:$A$2008,$D$4+C164),0),0)</f>
        <v>0</v>
      </c>
      <c r="E164" s="25">
        <f t="shared" si="2"/>
        <v>0</v>
      </c>
      <c r="F164" s="25">
        <f>IFERROR(IF($E164&gt;=1,VLOOKUP($E164,ATT.!$D$9:$W$2008,F$1,0),0),0)</f>
        <v>0</v>
      </c>
      <c r="G164" s="26">
        <f>IFERROR(IF($E164&gt;=1,VLOOKUP($E164,ATT.!$D$9:$W$2008,G$1,0),0),0)</f>
        <v>0</v>
      </c>
      <c r="H164" s="26">
        <f>IFERROR(IF($E164&gt;=1,VLOOKUP($E164,ATT.!$D$9:$W$2008,H$1,0),0),0)</f>
        <v>0</v>
      </c>
      <c r="I164" s="25">
        <f>IFERROR(IF($E164&gt;=1,VLOOKUP($E164,ATT.!$D$9:$W$2008,I$1,0),0),0)</f>
        <v>0</v>
      </c>
      <c r="J164" s="25">
        <f>IFERROR(IF($E164&gt;=1,VLOOKUP($E164,ATT.!$D$9:$W$2008,J$1,0),0),0)</f>
        <v>0</v>
      </c>
      <c r="K164" s="25" t="str">
        <f>IFERROR(IF(E164&gt;=1,CONCATENATE(VLOOKUP(F164,STUDENT!$B$4:$W$2003,22,0),$V$2),""),"")</f>
        <v/>
      </c>
      <c r="L164" s="27">
        <f>IFERROR(IF($E164&gt;=1,VLOOKUP($E164,ATT.!$D$9:$W$2008,L$1,0),0),0)</f>
        <v>0</v>
      </c>
      <c r="M164" s="28"/>
      <c r="N164" s="28"/>
    </row>
    <row r="165" spans="3:14" ht="20.100000000000001" customHeight="1" x14ac:dyDescent="0.25">
      <c r="C165" s="6">
        <v>159</v>
      </c>
      <c r="D165" s="6">
        <f>IFERROR(IF($D$3&gt;=C165,SMALL(ATT.!$A$9:$A$2008,$D$4+C165),0),0)</f>
        <v>0</v>
      </c>
      <c r="E165" s="25">
        <f t="shared" si="2"/>
        <v>0</v>
      </c>
      <c r="F165" s="25">
        <f>IFERROR(IF($E165&gt;=1,VLOOKUP($E165,ATT.!$D$9:$W$2008,F$1,0),0),0)</f>
        <v>0</v>
      </c>
      <c r="G165" s="26">
        <f>IFERROR(IF($E165&gt;=1,VLOOKUP($E165,ATT.!$D$9:$W$2008,G$1,0),0),0)</f>
        <v>0</v>
      </c>
      <c r="H165" s="26">
        <f>IFERROR(IF($E165&gt;=1,VLOOKUP($E165,ATT.!$D$9:$W$2008,H$1,0),0),0)</f>
        <v>0</v>
      </c>
      <c r="I165" s="25">
        <f>IFERROR(IF($E165&gt;=1,VLOOKUP($E165,ATT.!$D$9:$W$2008,I$1,0),0),0)</f>
        <v>0</v>
      </c>
      <c r="J165" s="25">
        <f>IFERROR(IF($E165&gt;=1,VLOOKUP($E165,ATT.!$D$9:$W$2008,J$1,0),0),0)</f>
        <v>0</v>
      </c>
      <c r="K165" s="25" t="str">
        <f>IFERROR(IF(E165&gt;=1,CONCATENATE(VLOOKUP(F165,STUDENT!$B$4:$W$2003,22,0),$V$2),""),"")</f>
        <v/>
      </c>
      <c r="L165" s="27">
        <f>IFERROR(IF($E165&gt;=1,VLOOKUP($E165,ATT.!$D$9:$W$2008,L$1,0),0),0)</f>
        <v>0</v>
      </c>
      <c r="M165" s="28"/>
      <c r="N165" s="28"/>
    </row>
    <row r="166" spans="3:14" ht="20.100000000000001" customHeight="1" x14ac:dyDescent="0.25">
      <c r="C166" s="6">
        <v>160</v>
      </c>
      <c r="D166" s="6">
        <f>IFERROR(IF($D$3&gt;=C166,SMALL(ATT.!$A$9:$A$2008,$D$4+C166),0),0)</f>
        <v>0</v>
      </c>
      <c r="E166" s="25">
        <f t="shared" si="2"/>
        <v>0</v>
      </c>
      <c r="F166" s="25">
        <f>IFERROR(IF($E166&gt;=1,VLOOKUP($E166,ATT.!$D$9:$W$2008,F$1,0),0),0)</f>
        <v>0</v>
      </c>
      <c r="G166" s="26">
        <f>IFERROR(IF($E166&gt;=1,VLOOKUP($E166,ATT.!$D$9:$W$2008,G$1,0),0),0)</f>
        <v>0</v>
      </c>
      <c r="H166" s="26">
        <f>IFERROR(IF($E166&gt;=1,VLOOKUP($E166,ATT.!$D$9:$W$2008,H$1,0),0),0)</f>
        <v>0</v>
      </c>
      <c r="I166" s="25">
        <f>IFERROR(IF($E166&gt;=1,VLOOKUP($E166,ATT.!$D$9:$W$2008,I$1,0),0),0)</f>
        <v>0</v>
      </c>
      <c r="J166" s="25">
        <f>IFERROR(IF($E166&gt;=1,VLOOKUP($E166,ATT.!$D$9:$W$2008,J$1,0),0),0)</f>
        <v>0</v>
      </c>
      <c r="K166" s="25" t="str">
        <f>IFERROR(IF(E166&gt;=1,CONCATENATE(VLOOKUP(F166,STUDENT!$B$4:$W$2003,22,0),$V$2),""),"")</f>
        <v/>
      </c>
      <c r="L166" s="27">
        <f>IFERROR(IF($E166&gt;=1,VLOOKUP($E166,ATT.!$D$9:$W$2008,L$1,0),0),0)</f>
        <v>0</v>
      </c>
      <c r="M166" s="28"/>
      <c r="N166" s="28"/>
    </row>
    <row r="167" spans="3:14" ht="20.100000000000001" customHeight="1" x14ac:dyDescent="0.25">
      <c r="C167" s="6">
        <v>161</v>
      </c>
      <c r="D167" s="6">
        <f>IFERROR(IF($D$3&gt;=C167,SMALL(ATT.!$A$9:$A$2008,$D$4+C167),0),0)</f>
        <v>0</v>
      </c>
      <c r="E167" s="25">
        <f t="shared" si="2"/>
        <v>0</v>
      </c>
      <c r="F167" s="25">
        <f>IFERROR(IF($E167&gt;=1,VLOOKUP($E167,ATT.!$D$9:$W$2008,F$1,0),0),0)</f>
        <v>0</v>
      </c>
      <c r="G167" s="26">
        <f>IFERROR(IF($E167&gt;=1,VLOOKUP($E167,ATT.!$D$9:$W$2008,G$1,0),0),0)</f>
        <v>0</v>
      </c>
      <c r="H167" s="26">
        <f>IFERROR(IF($E167&gt;=1,VLOOKUP($E167,ATT.!$D$9:$W$2008,H$1,0),0),0)</f>
        <v>0</v>
      </c>
      <c r="I167" s="25">
        <f>IFERROR(IF($E167&gt;=1,VLOOKUP($E167,ATT.!$D$9:$W$2008,I$1,0),0),0)</f>
        <v>0</v>
      </c>
      <c r="J167" s="25">
        <f>IFERROR(IF($E167&gt;=1,VLOOKUP($E167,ATT.!$D$9:$W$2008,J$1,0),0),0)</f>
        <v>0</v>
      </c>
      <c r="K167" s="25" t="str">
        <f>IFERROR(IF(E167&gt;=1,CONCATENATE(VLOOKUP(F167,STUDENT!$B$4:$W$2003,22,0),$V$2),""),"")</f>
        <v/>
      </c>
      <c r="L167" s="27">
        <f>IFERROR(IF($E167&gt;=1,VLOOKUP($E167,ATT.!$D$9:$W$2008,L$1,0),0),0)</f>
        <v>0</v>
      </c>
      <c r="M167" s="28"/>
      <c r="N167" s="28"/>
    </row>
    <row r="168" spans="3:14" ht="20.100000000000001" customHeight="1" x14ac:dyDescent="0.25">
      <c r="C168" s="6">
        <v>162</v>
      </c>
      <c r="D168" s="6">
        <f>IFERROR(IF($D$3&gt;=C168,SMALL(ATT.!$A$9:$A$2008,$D$4+C168),0),0)</f>
        <v>0</v>
      </c>
      <c r="E168" s="25">
        <f t="shared" si="2"/>
        <v>0</v>
      </c>
      <c r="F168" s="25">
        <f>IFERROR(IF($E168&gt;=1,VLOOKUP($E168,ATT.!$D$9:$W$2008,F$1,0),0),0)</f>
        <v>0</v>
      </c>
      <c r="G168" s="26">
        <f>IFERROR(IF($E168&gt;=1,VLOOKUP($E168,ATT.!$D$9:$W$2008,G$1,0),0),0)</f>
        <v>0</v>
      </c>
      <c r="H168" s="26">
        <f>IFERROR(IF($E168&gt;=1,VLOOKUP($E168,ATT.!$D$9:$W$2008,H$1,0),0),0)</f>
        <v>0</v>
      </c>
      <c r="I168" s="25">
        <f>IFERROR(IF($E168&gt;=1,VLOOKUP($E168,ATT.!$D$9:$W$2008,I$1,0),0),0)</f>
        <v>0</v>
      </c>
      <c r="J168" s="25">
        <f>IFERROR(IF($E168&gt;=1,VLOOKUP($E168,ATT.!$D$9:$W$2008,J$1,0),0),0)</f>
        <v>0</v>
      </c>
      <c r="K168" s="25" t="str">
        <f>IFERROR(IF(E168&gt;=1,CONCATENATE(VLOOKUP(F168,STUDENT!$B$4:$W$2003,22,0),$V$2),""),"")</f>
        <v/>
      </c>
      <c r="L168" s="27">
        <f>IFERROR(IF($E168&gt;=1,VLOOKUP($E168,ATT.!$D$9:$W$2008,L$1,0),0),0)</f>
        <v>0</v>
      </c>
      <c r="M168" s="28"/>
      <c r="N168" s="28"/>
    </row>
    <row r="169" spans="3:14" ht="20.100000000000001" customHeight="1" x14ac:dyDescent="0.25">
      <c r="C169" s="6">
        <v>163</v>
      </c>
      <c r="D169" s="6">
        <f>IFERROR(IF($D$3&gt;=C169,SMALL(ATT.!$A$9:$A$2008,$D$4+C169),0),0)</f>
        <v>0</v>
      </c>
      <c r="E169" s="25">
        <f t="shared" si="2"/>
        <v>0</v>
      </c>
      <c r="F169" s="25">
        <f>IFERROR(IF($E169&gt;=1,VLOOKUP($E169,ATT.!$D$9:$W$2008,F$1,0),0),0)</f>
        <v>0</v>
      </c>
      <c r="G169" s="26">
        <f>IFERROR(IF($E169&gt;=1,VLOOKUP($E169,ATT.!$D$9:$W$2008,G$1,0),0),0)</f>
        <v>0</v>
      </c>
      <c r="H169" s="26">
        <f>IFERROR(IF($E169&gt;=1,VLOOKUP($E169,ATT.!$D$9:$W$2008,H$1,0),0),0)</f>
        <v>0</v>
      </c>
      <c r="I169" s="25">
        <f>IFERROR(IF($E169&gt;=1,VLOOKUP($E169,ATT.!$D$9:$W$2008,I$1,0),0),0)</f>
        <v>0</v>
      </c>
      <c r="J169" s="25">
        <f>IFERROR(IF($E169&gt;=1,VLOOKUP($E169,ATT.!$D$9:$W$2008,J$1,0),0),0)</f>
        <v>0</v>
      </c>
      <c r="K169" s="25" t="str">
        <f>IFERROR(IF(E169&gt;=1,CONCATENATE(VLOOKUP(F169,STUDENT!$B$4:$W$2003,22,0),$V$2),""),"")</f>
        <v/>
      </c>
      <c r="L169" s="27">
        <f>IFERROR(IF($E169&gt;=1,VLOOKUP($E169,ATT.!$D$9:$W$2008,L$1,0),0),0)</f>
        <v>0</v>
      </c>
      <c r="M169" s="28"/>
      <c r="N169" s="28"/>
    </row>
    <row r="170" spans="3:14" ht="20.100000000000001" customHeight="1" x14ac:dyDescent="0.25">
      <c r="C170" s="6">
        <v>164</v>
      </c>
      <c r="D170" s="6">
        <f>IFERROR(IF($D$3&gt;=C170,SMALL(ATT.!$A$9:$A$2008,$D$4+C170),0),0)</f>
        <v>0</v>
      </c>
      <c r="E170" s="25">
        <f t="shared" si="2"/>
        <v>0</v>
      </c>
      <c r="F170" s="25">
        <f>IFERROR(IF($E170&gt;=1,VLOOKUP($E170,ATT.!$D$9:$W$2008,F$1,0),0),0)</f>
        <v>0</v>
      </c>
      <c r="G170" s="26">
        <f>IFERROR(IF($E170&gt;=1,VLOOKUP($E170,ATT.!$D$9:$W$2008,G$1,0),0),0)</f>
        <v>0</v>
      </c>
      <c r="H170" s="26">
        <f>IFERROR(IF($E170&gt;=1,VLOOKUP($E170,ATT.!$D$9:$W$2008,H$1,0),0),0)</f>
        <v>0</v>
      </c>
      <c r="I170" s="25">
        <f>IFERROR(IF($E170&gt;=1,VLOOKUP($E170,ATT.!$D$9:$W$2008,I$1,0),0),0)</f>
        <v>0</v>
      </c>
      <c r="J170" s="25">
        <f>IFERROR(IF($E170&gt;=1,VLOOKUP($E170,ATT.!$D$9:$W$2008,J$1,0),0),0)</f>
        <v>0</v>
      </c>
      <c r="K170" s="25" t="str">
        <f>IFERROR(IF(E170&gt;=1,CONCATENATE(VLOOKUP(F170,STUDENT!$B$4:$W$2003,22,0),$V$2),""),"")</f>
        <v/>
      </c>
      <c r="L170" s="27">
        <f>IFERROR(IF($E170&gt;=1,VLOOKUP($E170,ATT.!$D$9:$W$2008,L$1,0),0),0)</f>
        <v>0</v>
      </c>
      <c r="M170" s="28"/>
      <c r="N170" s="28"/>
    </row>
    <row r="171" spans="3:14" ht="20.100000000000001" customHeight="1" x14ac:dyDescent="0.25">
      <c r="C171" s="6">
        <v>165</v>
      </c>
      <c r="D171" s="6">
        <f>IFERROR(IF($D$3&gt;=C171,SMALL(ATT.!$A$9:$A$2008,$D$4+C171),0),0)</f>
        <v>0</v>
      </c>
      <c r="E171" s="25">
        <f t="shared" si="2"/>
        <v>0</v>
      </c>
      <c r="F171" s="25">
        <f>IFERROR(IF($E171&gt;=1,VLOOKUP($E171,ATT.!$D$9:$W$2008,F$1,0),0),0)</f>
        <v>0</v>
      </c>
      <c r="G171" s="26">
        <f>IFERROR(IF($E171&gt;=1,VLOOKUP($E171,ATT.!$D$9:$W$2008,G$1,0),0),0)</f>
        <v>0</v>
      </c>
      <c r="H171" s="26">
        <f>IFERROR(IF($E171&gt;=1,VLOOKUP($E171,ATT.!$D$9:$W$2008,H$1,0),0),0)</f>
        <v>0</v>
      </c>
      <c r="I171" s="25">
        <f>IFERROR(IF($E171&gt;=1,VLOOKUP($E171,ATT.!$D$9:$W$2008,I$1,0),0),0)</f>
        <v>0</v>
      </c>
      <c r="J171" s="25">
        <f>IFERROR(IF($E171&gt;=1,VLOOKUP($E171,ATT.!$D$9:$W$2008,J$1,0),0),0)</f>
        <v>0</v>
      </c>
      <c r="K171" s="25" t="str">
        <f>IFERROR(IF(E171&gt;=1,CONCATENATE(VLOOKUP(F171,STUDENT!$B$4:$W$2003,22,0),$V$2),""),"")</f>
        <v/>
      </c>
      <c r="L171" s="27">
        <f>IFERROR(IF($E171&gt;=1,VLOOKUP($E171,ATT.!$D$9:$W$2008,L$1,0),0),0)</f>
        <v>0</v>
      </c>
      <c r="M171" s="28"/>
      <c r="N171" s="28"/>
    </row>
    <row r="172" spans="3:14" ht="20.100000000000001" customHeight="1" x14ac:dyDescent="0.25">
      <c r="C172" s="6">
        <v>166</v>
      </c>
      <c r="D172" s="6">
        <f>IFERROR(IF($D$3&gt;=C172,SMALL(ATT.!$A$9:$A$2008,$D$4+C172),0),0)</f>
        <v>0</v>
      </c>
      <c r="E172" s="25">
        <f t="shared" si="2"/>
        <v>0</v>
      </c>
      <c r="F172" s="25">
        <f>IFERROR(IF($E172&gt;=1,VLOOKUP($E172,ATT.!$D$9:$W$2008,F$1,0),0),0)</f>
        <v>0</v>
      </c>
      <c r="G172" s="26">
        <f>IFERROR(IF($E172&gt;=1,VLOOKUP($E172,ATT.!$D$9:$W$2008,G$1,0),0),0)</f>
        <v>0</v>
      </c>
      <c r="H172" s="26">
        <f>IFERROR(IF($E172&gt;=1,VLOOKUP($E172,ATT.!$D$9:$W$2008,H$1,0),0),0)</f>
        <v>0</v>
      </c>
      <c r="I172" s="25">
        <f>IFERROR(IF($E172&gt;=1,VLOOKUP($E172,ATT.!$D$9:$W$2008,I$1,0),0),0)</f>
        <v>0</v>
      </c>
      <c r="J172" s="25">
        <f>IFERROR(IF($E172&gt;=1,VLOOKUP($E172,ATT.!$D$9:$W$2008,J$1,0),0),0)</f>
        <v>0</v>
      </c>
      <c r="K172" s="25" t="str">
        <f>IFERROR(IF(E172&gt;=1,CONCATENATE(VLOOKUP(F172,STUDENT!$B$4:$W$2003,22,0),$V$2),""),"")</f>
        <v/>
      </c>
      <c r="L172" s="27">
        <f>IFERROR(IF($E172&gt;=1,VLOOKUP($E172,ATT.!$D$9:$W$2008,L$1,0),0),0)</f>
        <v>0</v>
      </c>
      <c r="M172" s="28"/>
      <c r="N172" s="28"/>
    </row>
    <row r="173" spans="3:14" ht="20.100000000000001" customHeight="1" x14ac:dyDescent="0.25">
      <c r="C173" s="6">
        <v>167</v>
      </c>
      <c r="D173" s="6">
        <f>IFERROR(IF($D$3&gt;=C173,SMALL(ATT.!$A$9:$A$2008,$D$4+C173),0),0)</f>
        <v>0</v>
      </c>
      <c r="E173" s="25">
        <f t="shared" si="2"/>
        <v>0</v>
      </c>
      <c r="F173" s="25">
        <f>IFERROR(IF($E173&gt;=1,VLOOKUP($E173,ATT.!$D$9:$W$2008,F$1,0),0),0)</f>
        <v>0</v>
      </c>
      <c r="G173" s="26">
        <f>IFERROR(IF($E173&gt;=1,VLOOKUP($E173,ATT.!$D$9:$W$2008,G$1,0),0),0)</f>
        <v>0</v>
      </c>
      <c r="H173" s="26">
        <f>IFERROR(IF($E173&gt;=1,VLOOKUP($E173,ATT.!$D$9:$W$2008,H$1,0),0),0)</f>
        <v>0</v>
      </c>
      <c r="I173" s="25">
        <f>IFERROR(IF($E173&gt;=1,VLOOKUP($E173,ATT.!$D$9:$W$2008,I$1,0),0),0)</f>
        <v>0</v>
      </c>
      <c r="J173" s="25">
        <f>IFERROR(IF($E173&gt;=1,VLOOKUP($E173,ATT.!$D$9:$W$2008,J$1,0),0),0)</f>
        <v>0</v>
      </c>
      <c r="K173" s="25" t="str">
        <f>IFERROR(IF(E173&gt;=1,CONCATENATE(VLOOKUP(F173,STUDENT!$B$4:$W$2003,22,0),$V$2),""),"")</f>
        <v/>
      </c>
      <c r="L173" s="27">
        <f>IFERROR(IF($E173&gt;=1,VLOOKUP($E173,ATT.!$D$9:$W$2008,L$1,0),0),0)</f>
        <v>0</v>
      </c>
      <c r="M173" s="28"/>
      <c r="N173" s="28"/>
    </row>
    <row r="174" spans="3:14" ht="20.100000000000001" customHeight="1" x14ac:dyDescent="0.25">
      <c r="C174" s="6">
        <v>168</v>
      </c>
      <c r="D174" s="6">
        <f>IFERROR(IF($D$3&gt;=C174,SMALL(ATT.!$A$9:$A$2008,$D$4+C174),0),0)</f>
        <v>0</v>
      </c>
      <c r="E174" s="25">
        <f t="shared" si="2"/>
        <v>0</v>
      </c>
      <c r="F174" s="25">
        <f>IFERROR(IF($E174&gt;=1,VLOOKUP($E174,ATT.!$D$9:$W$2008,F$1,0),0),0)</f>
        <v>0</v>
      </c>
      <c r="G174" s="26">
        <f>IFERROR(IF($E174&gt;=1,VLOOKUP($E174,ATT.!$D$9:$W$2008,G$1,0),0),0)</f>
        <v>0</v>
      </c>
      <c r="H174" s="26">
        <f>IFERROR(IF($E174&gt;=1,VLOOKUP($E174,ATT.!$D$9:$W$2008,H$1,0),0),0)</f>
        <v>0</v>
      </c>
      <c r="I174" s="25">
        <f>IFERROR(IF($E174&gt;=1,VLOOKUP($E174,ATT.!$D$9:$W$2008,I$1,0),0),0)</f>
        <v>0</v>
      </c>
      <c r="J174" s="25">
        <f>IFERROR(IF($E174&gt;=1,VLOOKUP($E174,ATT.!$D$9:$W$2008,J$1,0),0),0)</f>
        <v>0</v>
      </c>
      <c r="K174" s="25" t="str">
        <f>IFERROR(IF(E174&gt;=1,CONCATENATE(VLOOKUP(F174,STUDENT!$B$4:$W$2003,22,0),$V$2),""),"")</f>
        <v/>
      </c>
      <c r="L174" s="27">
        <f>IFERROR(IF($E174&gt;=1,VLOOKUP($E174,ATT.!$D$9:$W$2008,L$1,0),0),0)</f>
        <v>0</v>
      </c>
      <c r="M174" s="28"/>
      <c r="N174" s="28"/>
    </row>
    <row r="175" spans="3:14" ht="20.100000000000001" customHeight="1" x14ac:dyDescent="0.25">
      <c r="C175" s="6">
        <v>169</v>
      </c>
      <c r="D175" s="6">
        <f>IFERROR(IF($D$3&gt;=C175,SMALL(ATT.!$A$9:$A$2008,$D$4+C175),0),0)</f>
        <v>0</v>
      </c>
      <c r="E175" s="25">
        <f t="shared" si="2"/>
        <v>0</v>
      </c>
      <c r="F175" s="25">
        <f>IFERROR(IF($E175&gt;=1,VLOOKUP($E175,ATT.!$D$9:$W$2008,F$1,0),0),0)</f>
        <v>0</v>
      </c>
      <c r="G175" s="26">
        <f>IFERROR(IF($E175&gt;=1,VLOOKUP($E175,ATT.!$D$9:$W$2008,G$1,0),0),0)</f>
        <v>0</v>
      </c>
      <c r="H175" s="26">
        <f>IFERROR(IF($E175&gt;=1,VLOOKUP($E175,ATT.!$D$9:$W$2008,H$1,0),0),0)</f>
        <v>0</v>
      </c>
      <c r="I175" s="25">
        <f>IFERROR(IF($E175&gt;=1,VLOOKUP($E175,ATT.!$D$9:$W$2008,I$1,0),0),0)</f>
        <v>0</v>
      </c>
      <c r="J175" s="25">
        <f>IFERROR(IF($E175&gt;=1,VLOOKUP($E175,ATT.!$D$9:$W$2008,J$1,0),0),0)</f>
        <v>0</v>
      </c>
      <c r="K175" s="25" t="str">
        <f>IFERROR(IF(E175&gt;=1,CONCATENATE(VLOOKUP(F175,STUDENT!$B$4:$W$2003,22,0),$V$2),""),"")</f>
        <v/>
      </c>
      <c r="L175" s="27">
        <f>IFERROR(IF($E175&gt;=1,VLOOKUP($E175,ATT.!$D$9:$W$2008,L$1,0),0),0)</f>
        <v>0</v>
      </c>
      <c r="M175" s="28"/>
      <c r="N175" s="28"/>
    </row>
    <row r="176" spans="3:14" ht="20.100000000000001" customHeight="1" x14ac:dyDescent="0.25">
      <c r="C176" s="6">
        <v>170</v>
      </c>
      <c r="D176" s="6">
        <f>IFERROR(IF($D$3&gt;=C176,SMALL(ATT.!$A$9:$A$2008,$D$4+C176),0),0)</f>
        <v>0</v>
      </c>
      <c r="E176" s="25">
        <f t="shared" si="2"/>
        <v>0</v>
      </c>
      <c r="F176" s="25">
        <f>IFERROR(IF($E176&gt;=1,VLOOKUP($E176,ATT.!$D$9:$W$2008,F$1,0),0),0)</f>
        <v>0</v>
      </c>
      <c r="G176" s="26">
        <f>IFERROR(IF($E176&gt;=1,VLOOKUP($E176,ATT.!$D$9:$W$2008,G$1,0),0),0)</f>
        <v>0</v>
      </c>
      <c r="H176" s="26">
        <f>IFERROR(IF($E176&gt;=1,VLOOKUP($E176,ATT.!$D$9:$W$2008,H$1,0),0),0)</f>
        <v>0</v>
      </c>
      <c r="I176" s="25">
        <f>IFERROR(IF($E176&gt;=1,VLOOKUP($E176,ATT.!$D$9:$W$2008,I$1,0),0),0)</f>
        <v>0</v>
      </c>
      <c r="J176" s="25">
        <f>IFERROR(IF($E176&gt;=1,VLOOKUP($E176,ATT.!$D$9:$W$2008,J$1,0),0),0)</f>
        <v>0</v>
      </c>
      <c r="K176" s="25" t="str">
        <f>IFERROR(IF(E176&gt;=1,CONCATENATE(VLOOKUP(F176,STUDENT!$B$4:$W$2003,22,0),$V$2),""),"")</f>
        <v/>
      </c>
      <c r="L176" s="27">
        <f>IFERROR(IF($E176&gt;=1,VLOOKUP($E176,ATT.!$D$9:$W$2008,L$1,0),0),0)</f>
        <v>0</v>
      </c>
      <c r="M176" s="28"/>
      <c r="N176" s="28"/>
    </row>
    <row r="177" spans="3:14" ht="20.100000000000001" customHeight="1" x14ac:dyDescent="0.25">
      <c r="C177" s="6">
        <v>171</v>
      </c>
      <c r="D177" s="6">
        <f>IFERROR(IF($D$3&gt;=C177,SMALL(ATT.!$A$9:$A$2008,$D$4+C177),0),0)</f>
        <v>0</v>
      </c>
      <c r="E177" s="25">
        <f t="shared" si="2"/>
        <v>0</v>
      </c>
      <c r="F177" s="25">
        <f>IFERROR(IF($E177&gt;=1,VLOOKUP($E177,ATT.!$D$9:$W$2008,F$1,0),0),0)</f>
        <v>0</v>
      </c>
      <c r="G177" s="26">
        <f>IFERROR(IF($E177&gt;=1,VLOOKUP($E177,ATT.!$D$9:$W$2008,G$1,0),0),0)</f>
        <v>0</v>
      </c>
      <c r="H177" s="26">
        <f>IFERROR(IF($E177&gt;=1,VLOOKUP($E177,ATT.!$D$9:$W$2008,H$1,0),0),0)</f>
        <v>0</v>
      </c>
      <c r="I177" s="25">
        <f>IFERROR(IF($E177&gt;=1,VLOOKUP($E177,ATT.!$D$9:$W$2008,I$1,0),0),0)</f>
        <v>0</v>
      </c>
      <c r="J177" s="25">
        <f>IFERROR(IF($E177&gt;=1,VLOOKUP($E177,ATT.!$D$9:$W$2008,J$1,0),0),0)</f>
        <v>0</v>
      </c>
      <c r="K177" s="25" t="str">
        <f>IFERROR(IF(E177&gt;=1,CONCATENATE(VLOOKUP(F177,STUDENT!$B$4:$W$2003,22,0),$V$2),""),"")</f>
        <v/>
      </c>
      <c r="L177" s="27">
        <f>IFERROR(IF($E177&gt;=1,VLOOKUP($E177,ATT.!$D$9:$W$2008,L$1,0),0),0)</f>
        <v>0</v>
      </c>
      <c r="M177" s="28"/>
      <c r="N177" s="28"/>
    </row>
    <row r="178" spans="3:14" ht="20.100000000000001" customHeight="1" x14ac:dyDescent="0.25">
      <c r="C178" s="6">
        <v>172</v>
      </c>
      <c r="D178" s="6">
        <f>IFERROR(IF($D$3&gt;=C178,SMALL(ATT.!$A$9:$A$2008,$D$4+C178),0),0)</f>
        <v>0</v>
      </c>
      <c r="E178" s="25">
        <f t="shared" si="2"/>
        <v>0</v>
      </c>
      <c r="F178" s="25">
        <f>IFERROR(IF($E178&gt;=1,VLOOKUP($E178,ATT.!$D$9:$W$2008,F$1,0),0),0)</f>
        <v>0</v>
      </c>
      <c r="G178" s="26">
        <f>IFERROR(IF($E178&gt;=1,VLOOKUP($E178,ATT.!$D$9:$W$2008,G$1,0),0),0)</f>
        <v>0</v>
      </c>
      <c r="H178" s="26">
        <f>IFERROR(IF($E178&gt;=1,VLOOKUP($E178,ATT.!$D$9:$W$2008,H$1,0),0),0)</f>
        <v>0</v>
      </c>
      <c r="I178" s="25">
        <f>IFERROR(IF($E178&gt;=1,VLOOKUP($E178,ATT.!$D$9:$W$2008,I$1,0),0),0)</f>
        <v>0</v>
      </c>
      <c r="J178" s="25">
        <f>IFERROR(IF($E178&gt;=1,VLOOKUP($E178,ATT.!$D$9:$W$2008,J$1,0),0),0)</f>
        <v>0</v>
      </c>
      <c r="K178" s="25" t="str">
        <f>IFERROR(IF(E178&gt;=1,CONCATENATE(VLOOKUP(F178,STUDENT!$B$4:$W$2003,22,0),$V$2),""),"")</f>
        <v/>
      </c>
      <c r="L178" s="27">
        <f>IFERROR(IF($E178&gt;=1,VLOOKUP($E178,ATT.!$D$9:$W$2008,L$1,0),0),0)</f>
        <v>0</v>
      </c>
      <c r="M178" s="28"/>
      <c r="N178" s="28"/>
    </row>
    <row r="179" spans="3:14" ht="20.100000000000001" customHeight="1" x14ac:dyDescent="0.25">
      <c r="C179" s="6">
        <v>173</v>
      </c>
      <c r="D179" s="6">
        <f>IFERROR(IF($D$3&gt;=C179,SMALL(ATT.!$A$9:$A$2008,$D$4+C179),0),0)</f>
        <v>0</v>
      </c>
      <c r="E179" s="25">
        <f t="shared" si="2"/>
        <v>0</v>
      </c>
      <c r="F179" s="25">
        <f>IFERROR(IF($E179&gt;=1,VLOOKUP($E179,ATT.!$D$9:$W$2008,F$1,0),0),0)</f>
        <v>0</v>
      </c>
      <c r="G179" s="26">
        <f>IFERROR(IF($E179&gt;=1,VLOOKUP($E179,ATT.!$D$9:$W$2008,G$1,0),0),0)</f>
        <v>0</v>
      </c>
      <c r="H179" s="26">
        <f>IFERROR(IF($E179&gt;=1,VLOOKUP($E179,ATT.!$D$9:$W$2008,H$1,0),0),0)</f>
        <v>0</v>
      </c>
      <c r="I179" s="25">
        <f>IFERROR(IF($E179&gt;=1,VLOOKUP($E179,ATT.!$D$9:$W$2008,I$1,0),0),0)</f>
        <v>0</v>
      </c>
      <c r="J179" s="25">
        <f>IFERROR(IF($E179&gt;=1,VLOOKUP($E179,ATT.!$D$9:$W$2008,J$1,0),0),0)</f>
        <v>0</v>
      </c>
      <c r="K179" s="25" t="str">
        <f>IFERROR(IF(E179&gt;=1,CONCATENATE(VLOOKUP(F179,STUDENT!$B$4:$W$2003,22,0),$V$2),""),"")</f>
        <v/>
      </c>
      <c r="L179" s="27">
        <f>IFERROR(IF($E179&gt;=1,VLOOKUP($E179,ATT.!$D$9:$W$2008,L$1,0),0),0)</f>
        <v>0</v>
      </c>
      <c r="M179" s="28"/>
      <c r="N179" s="28"/>
    </row>
    <row r="180" spans="3:14" ht="20.100000000000001" customHeight="1" x14ac:dyDescent="0.25">
      <c r="C180" s="6">
        <v>174</v>
      </c>
      <c r="D180" s="6">
        <f>IFERROR(IF($D$3&gt;=C180,SMALL(ATT.!$A$9:$A$2008,$D$4+C180),0),0)</f>
        <v>0</v>
      </c>
      <c r="E180" s="25">
        <f t="shared" si="2"/>
        <v>0</v>
      </c>
      <c r="F180" s="25">
        <f>IFERROR(IF($E180&gt;=1,VLOOKUP($E180,ATT.!$D$9:$W$2008,F$1,0),0),0)</f>
        <v>0</v>
      </c>
      <c r="G180" s="26">
        <f>IFERROR(IF($E180&gt;=1,VLOOKUP($E180,ATT.!$D$9:$W$2008,G$1,0),0),0)</f>
        <v>0</v>
      </c>
      <c r="H180" s="26">
        <f>IFERROR(IF($E180&gt;=1,VLOOKUP($E180,ATT.!$D$9:$W$2008,H$1,0),0),0)</f>
        <v>0</v>
      </c>
      <c r="I180" s="25">
        <f>IFERROR(IF($E180&gt;=1,VLOOKUP($E180,ATT.!$D$9:$W$2008,I$1,0),0),0)</f>
        <v>0</v>
      </c>
      <c r="J180" s="25">
        <f>IFERROR(IF($E180&gt;=1,VLOOKUP($E180,ATT.!$D$9:$W$2008,J$1,0),0),0)</f>
        <v>0</v>
      </c>
      <c r="K180" s="25" t="str">
        <f>IFERROR(IF(E180&gt;=1,CONCATENATE(VLOOKUP(F180,STUDENT!$B$4:$W$2003,22,0),$V$2),""),"")</f>
        <v/>
      </c>
      <c r="L180" s="27">
        <f>IFERROR(IF($E180&gt;=1,VLOOKUP($E180,ATT.!$D$9:$W$2008,L$1,0),0),0)</f>
        <v>0</v>
      </c>
      <c r="M180" s="28"/>
      <c r="N180" s="28"/>
    </row>
    <row r="181" spans="3:14" ht="20.100000000000001" customHeight="1" x14ac:dyDescent="0.25">
      <c r="C181" s="6">
        <v>175</v>
      </c>
      <c r="D181" s="6">
        <f>IFERROR(IF($D$3&gt;=C181,SMALL(ATT.!$A$9:$A$2008,$D$4+C181),0),0)</f>
        <v>0</v>
      </c>
      <c r="E181" s="25">
        <f t="shared" si="2"/>
        <v>0</v>
      </c>
      <c r="F181" s="25">
        <f>IFERROR(IF($E181&gt;=1,VLOOKUP($E181,ATT.!$D$9:$W$2008,F$1,0),0),0)</f>
        <v>0</v>
      </c>
      <c r="G181" s="26">
        <f>IFERROR(IF($E181&gt;=1,VLOOKUP($E181,ATT.!$D$9:$W$2008,G$1,0),0),0)</f>
        <v>0</v>
      </c>
      <c r="H181" s="26">
        <f>IFERROR(IF($E181&gt;=1,VLOOKUP($E181,ATT.!$D$9:$W$2008,H$1,0),0),0)</f>
        <v>0</v>
      </c>
      <c r="I181" s="25">
        <f>IFERROR(IF($E181&gt;=1,VLOOKUP($E181,ATT.!$D$9:$W$2008,I$1,0),0),0)</f>
        <v>0</v>
      </c>
      <c r="J181" s="25">
        <f>IFERROR(IF($E181&gt;=1,VLOOKUP($E181,ATT.!$D$9:$W$2008,J$1,0),0),0)</f>
        <v>0</v>
      </c>
      <c r="K181" s="25" t="str">
        <f>IFERROR(IF(E181&gt;=1,CONCATENATE(VLOOKUP(F181,STUDENT!$B$4:$W$2003,22,0),$V$2),""),"")</f>
        <v/>
      </c>
      <c r="L181" s="27">
        <f>IFERROR(IF($E181&gt;=1,VLOOKUP($E181,ATT.!$D$9:$W$2008,L$1,0),0),0)</f>
        <v>0</v>
      </c>
      <c r="M181" s="28"/>
      <c r="N181" s="28"/>
    </row>
    <row r="182" spans="3:14" ht="20.100000000000001" customHeight="1" x14ac:dyDescent="0.25">
      <c r="C182" s="6">
        <v>176</v>
      </c>
      <c r="D182" s="6">
        <f>IFERROR(IF($D$3&gt;=C182,SMALL(ATT.!$A$9:$A$2008,$D$4+C182),0),0)</f>
        <v>0</v>
      </c>
      <c r="E182" s="25">
        <f t="shared" si="2"/>
        <v>0</v>
      </c>
      <c r="F182" s="25">
        <f>IFERROR(IF($E182&gt;=1,VLOOKUP($E182,ATT.!$D$9:$W$2008,F$1,0),0),0)</f>
        <v>0</v>
      </c>
      <c r="G182" s="26">
        <f>IFERROR(IF($E182&gt;=1,VLOOKUP($E182,ATT.!$D$9:$W$2008,G$1,0),0),0)</f>
        <v>0</v>
      </c>
      <c r="H182" s="26">
        <f>IFERROR(IF($E182&gt;=1,VLOOKUP($E182,ATT.!$D$9:$W$2008,H$1,0),0),0)</f>
        <v>0</v>
      </c>
      <c r="I182" s="25">
        <f>IFERROR(IF($E182&gt;=1,VLOOKUP($E182,ATT.!$D$9:$W$2008,I$1,0),0),0)</f>
        <v>0</v>
      </c>
      <c r="J182" s="25">
        <f>IFERROR(IF($E182&gt;=1,VLOOKUP($E182,ATT.!$D$9:$W$2008,J$1,0),0),0)</f>
        <v>0</v>
      </c>
      <c r="K182" s="25" t="str">
        <f>IFERROR(IF(E182&gt;=1,CONCATENATE(VLOOKUP(F182,STUDENT!$B$4:$W$2003,22,0),$V$2),""),"")</f>
        <v/>
      </c>
      <c r="L182" s="27">
        <f>IFERROR(IF($E182&gt;=1,VLOOKUP($E182,ATT.!$D$9:$W$2008,L$1,0),0),0)</f>
        <v>0</v>
      </c>
      <c r="M182" s="28"/>
      <c r="N182" s="28"/>
    </row>
    <row r="183" spans="3:14" ht="20.100000000000001" customHeight="1" x14ac:dyDescent="0.25">
      <c r="C183" s="6">
        <v>177</v>
      </c>
      <c r="D183" s="6">
        <f>IFERROR(IF($D$3&gt;=C183,SMALL(ATT.!$A$9:$A$2008,$D$4+C183),0),0)</f>
        <v>0</v>
      </c>
      <c r="E183" s="25">
        <f t="shared" si="2"/>
        <v>0</v>
      </c>
      <c r="F183" s="25">
        <f>IFERROR(IF($E183&gt;=1,VLOOKUP($E183,ATT.!$D$9:$W$2008,F$1,0),0),0)</f>
        <v>0</v>
      </c>
      <c r="G183" s="26">
        <f>IFERROR(IF($E183&gt;=1,VLOOKUP($E183,ATT.!$D$9:$W$2008,G$1,0),0),0)</f>
        <v>0</v>
      </c>
      <c r="H183" s="26">
        <f>IFERROR(IF($E183&gt;=1,VLOOKUP($E183,ATT.!$D$9:$W$2008,H$1,0),0),0)</f>
        <v>0</v>
      </c>
      <c r="I183" s="25">
        <f>IFERROR(IF($E183&gt;=1,VLOOKUP($E183,ATT.!$D$9:$W$2008,I$1,0),0),0)</f>
        <v>0</v>
      </c>
      <c r="J183" s="25">
        <f>IFERROR(IF($E183&gt;=1,VLOOKUP($E183,ATT.!$D$9:$W$2008,J$1,0),0),0)</f>
        <v>0</v>
      </c>
      <c r="K183" s="25" t="str">
        <f>IFERROR(IF(E183&gt;=1,CONCATENATE(VLOOKUP(F183,STUDENT!$B$4:$W$2003,22,0),$V$2),""),"")</f>
        <v/>
      </c>
      <c r="L183" s="27">
        <f>IFERROR(IF($E183&gt;=1,VLOOKUP($E183,ATT.!$D$9:$W$2008,L$1,0),0),0)</f>
        <v>0</v>
      </c>
      <c r="M183" s="28"/>
      <c r="N183" s="28"/>
    </row>
    <row r="184" spans="3:14" ht="20.100000000000001" customHeight="1" x14ac:dyDescent="0.25">
      <c r="C184" s="6">
        <v>178</v>
      </c>
      <c r="D184" s="6">
        <f>IFERROR(IF($D$3&gt;=C184,SMALL(ATT.!$A$9:$A$2008,$D$4+C184),0),0)</f>
        <v>0</v>
      </c>
      <c r="E184" s="25">
        <f t="shared" si="2"/>
        <v>0</v>
      </c>
      <c r="F184" s="25">
        <f>IFERROR(IF($E184&gt;=1,VLOOKUP($E184,ATT.!$D$9:$W$2008,F$1,0),0),0)</f>
        <v>0</v>
      </c>
      <c r="G184" s="26">
        <f>IFERROR(IF($E184&gt;=1,VLOOKUP($E184,ATT.!$D$9:$W$2008,G$1,0),0),0)</f>
        <v>0</v>
      </c>
      <c r="H184" s="26">
        <f>IFERROR(IF($E184&gt;=1,VLOOKUP($E184,ATT.!$D$9:$W$2008,H$1,0),0),0)</f>
        <v>0</v>
      </c>
      <c r="I184" s="25">
        <f>IFERROR(IF($E184&gt;=1,VLOOKUP($E184,ATT.!$D$9:$W$2008,I$1,0),0),0)</f>
        <v>0</v>
      </c>
      <c r="J184" s="25">
        <f>IFERROR(IF($E184&gt;=1,VLOOKUP($E184,ATT.!$D$9:$W$2008,J$1,0),0),0)</f>
        <v>0</v>
      </c>
      <c r="K184" s="25" t="str">
        <f>IFERROR(IF(E184&gt;=1,CONCATENATE(VLOOKUP(F184,STUDENT!$B$4:$W$2003,22,0),$V$2),""),"")</f>
        <v/>
      </c>
      <c r="L184" s="27">
        <f>IFERROR(IF($E184&gt;=1,VLOOKUP($E184,ATT.!$D$9:$W$2008,L$1,0),0),0)</f>
        <v>0</v>
      </c>
      <c r="M184" s="28"/>
      <c r="N184" s="28"/>
    </row>
    <row r="185" spans="3:14" ht="20.100000000000001" customHeight="1" x14ac:dyDescent="0.25">
      <c r="C185" s="6">
        <v>179</v>
      </c>
      <c r="D185" s="6">
        <f>IFERROR(IF($D$3&gt;=C185,SMALL(ATT.!$A$9:$A$2008,$D$4+C185),0),0)</f>
        <v>0</v>
      </c>
      <c r="E185" s="25">
        <f t="shared" si="2"/>
        <v>0</v>
      </c>
      <c r="F185" s="25">
        <f>IFERROR(IF($E185&gt;=1,VLOOKUP($E185,ATT.!$D$9:$W$2008,F$1,0),0),0)</f>
        <v>0</v>
      </c>
      <c r="G185" s="26">
        <f>IFERROR(IF($E185&gt;=1,VLOOKUP($E185,ATT.!$D$9:$W$2008,G$1,0),0),0)</f>
        <v>0</v>
      </c>
      <c r="H185" s="26">
        <f>IFERROR(IF($E185&gt;=1,VLOOKUP($E185,ATT.!$D$9:$W$2008,H$1,0),0),0)</f>
        <v>0</v>
      </c>
      <c r="I185" s="25">
        <f>IFERROR(IF($E185&gt;=1,VLOOKUP($E185,ATT.!$D$9:$W$2008,I$1,0),0),0)</f>
        <v>0</v>
      </c>
      <c r="J185" s="25">
        <f>IFERROR(IF($E185&gt;=1,VLOOKUP($E185,ATT.!$D$9:$W$2008,J$1,0),0),0)</f>
        <v>0</v>
      </c>
      <c r="K185" s="25" t="str">
        <f>IFERROR(IF(E185&gt;=1,CONCATENATE(VLOOKUP(F185,STUDENT!$B$4:$W$2003,22,0),$V$2),""),"")</f>
        <v/>
      </c>
      <c r="L185" s="27">
        <f>IFERROR(IF($E185&gt;=1,VLOOKUP($E185,ATT.!$D$9:$W$2008,L$1,0),0),0)</f>
        <v>0</v>
      </c>
      <c r="M185" s="28"/>
      <c r="N185" s="28"/>
    </row>
    <row r="186" spans="3:14" ht="20.100000000000001" customHeight="1" x14ac:dyDescent="0.25">
      <c r="C186" s="6">
        <v>180</v>
      </c>
      <c r="D186" s="6">
        <f>IFERROR(IF($D$3&gt;=C186,SMALL(ATT.!$A$9:$A$2008,$D$4+C186),0),0)</f>
        <v>0</v>
      </c>
      <c r="E186" s="25">
        <f t="shared" si="2"/>
        <v>0</v>
      </c>
      <c r="F186" s="25">
        <f>IFERROR(IF($E186&gt;=1,VLOOKUP($E186,ATT.!$D$9:$W$2008,F$1,0),0),0)</f>
        <v>0</v>
      </c>
      <c r="G186" s="26">
        <f>IFERROR(IF($E186&gt;=1,VLOOKUP($E186,ATT.!$D$9:$W$2008,G$1,0),0),0)</f>
        <v>0</v>
      </c>
      <c r="H186" s="26">
        <f>IFERROR(IF($E186&gt;=1,VLOOKUP($E186,ATT.!$D$9:$W$2008,H$1,0),0),0)</f>
        <v>0</v>
      </c>
      <c r="I186" s="25">
        <f>IFERROR(IF($E186&gt;=1,VLOOKUP($E186,ATT.!$D$9:$W$2008,I$1,0),0),0)</f>
        <v>0</v>
      </c>
      <c r="J186" s="25">
        <f>IFERROR(IF($E186&gt;=1,VLOOKUP($E186,ATT.!$D$9:$W$2008,J$1,0),0),0)</f>
        <v>0</v>
      </c>
      <c r="K186" s="25" t="str">
        <f>IFERROR(IF(E186&gt;=1,CONCATENATE(VLOOKUP(F186,STUDENT!$B$4:$W$2003,22,0),$V$2),""),"")</f>
        <v/>
      </c>
      <c r="L186" s="27">
        <f>IFERROR(IF($E186&gt;=1,VLOOKUP($E186,ATT.!$D$9:$W$2008,L$1,0),0),0)</f>
        <v>0</v>
      </c>
      <c r="M186" s="28"/>
      <c r="N186" s="28"/>
    </row>
    <row r="187" spans="3:14" ht="20.100000000000001" customHeight="1" x14ac:dyDescent="0.25">
      <c r="C187" s="6">
        <v>181</v>
      </c>
      <c r="D187" s="6">
        <f>IFERROR(IF($D$3&gt;=C187,SMALL(ATT.!$A$9:$A$2008,$D$4+C187),0),0)</f>
        <v>0</v>
      </c>
      <c r="E187" s="25">
        <f t="shared" si="2"/>
        <v>0</v>
      </c>
      <c r="F187" s="25">
        <f>IFERROR(IF($E187&gt;=1,VLOOKUP($E187,ATT.!$D$9:$W$2008,F$1,0),0),0)</f>
        <v>0</v>
      </c>
      <c r="G187" s="26">
        <f>IFERROR(IF($E187&gt;=1,VLOOKUP($E187,ATT.!$D$9:$W$2008,G$1,0),0),0)</f>
        <v>0</v>
      </c>
      <c r="H187" s="26">
        <f>IFERROR(IF($E187&gt;=1,VLOOKUP($E187,ATT.!$D$9:$W$2008,H$1,0),0),0)</f>
        <v>0</v>
      </c>
      <c r="I187" s="25">
        <f>IFERROR(IF($E187&gt;=1,VLOOKUP($E187,ATT.!$D$9:$W$2008,I$1,0),0),0)</f>
        <v>0</v>
      </c>
      <c r="J187" s="25">
        <f>IFERROR(IF($E187&gt;=1,VLOOKUP($E187,ATT.!$D$9:$W$2008,J$1,0),0),0)</f>
        <v>0</v>
      </c>
      <c r="K187" s="25" t="str">
        <f>IFERROR(IF(E187&gt;=1,CONCATENATE(VLOOKUP(F187,STUDENT!$B$4:$W$2003,22,0),$V$2),""),"")</f>
        <v/>
      </c>
      <c r="L187" s="27">
        <f>IFERROR(IF($E187&gt;=1,VLOOKUP($E187,ATT.!$D$9:$W$2008,L$1,0),0),0)</f>
        <v>0</v>
      </c>
      <c r="M187" s="28"/>
      <c r="N187" s="28"/>
    </row>
    <row r="188" spans="3:14" ht="20.100000000000001" customHeight="1" x14ac:dyDescent="0.25">
      <c r="C188" s="6">
        <v>182</v>
      </c>
      <c r="D188" s="6">
        <f>IFERROR(IF($D$3&gt;=C188,SMALL(ATT.!$A$9:$A$2008,$D$4+C188),0),0)</f>
        <v>0</v>
      </c>
      <c r="E188" s="25">
        <f t="shared" si="2"/>
        <v>0</v>
      </c>
      <c r="F188" s="25">
        <f>IFERROR(IF($E188&gt;=1,VLOOKUP($E188,ATT.!$D$9:$W$2008,F$1,0),0),0)</f>
        <v>0</v>
      </c>
      <c r="G188" s="26">
        <f>IFERROR(IF($E188&gt;=1,VLOOKUP($E188,ATT.!$D$9:$W$2008,G$1,0),0),0)</f>
        <v>0</v>
      </c>
      <c r="H188" s="26">
        <f>IFERROR(IF($E188&gt;=1,VLOOKUP($E188,ATT.!$D$9:$W$2008,H$1,0),0),0)</f>
        <v>0</v>
      </c>
      <c r="I188" s="25">
        <f>IFERROR(IF($E188&gt;=1,VLOOKUP($E188,ATT.!$D$9:$W$2008,I$1,0),0),0)</f>
        <v>0</v>
      </c>
      <c r="J188" s="25">
        <f>IFERROR(IF($E188&gt;=1,VLOOKUP($E188,ATT.!$D$9:$W$2008,J$1,0),0),0)</f>
        <v>0</v>
      </c>
      <c r="K188" s="25" t="str">
        <f>IFERROR(IF(E188&gt;=1,CONCATENATE(VLOOKUP(F188,STUDENT!$B$4:$W$2003,22,0),$V$2),""),"")</f>
        <v/>
      </c>
      <c r="L188" s="27">
        <f>IFERROR(IF($E188&gt;=1,VLOOKUP($E188,ATT.!$D$9:$W$2008,L$1,0),0),0)</f>
        <v>0</v>
      </c>
      <c r="M188" s="28"/>
      <c r="N188" s="28"/>
    </row>
    <row r="189" spans="3:14" ht="20.100000000000001" customHeight="1" x14ac:dyDescent="0.25">
      <c r="C189" s="6">
        <v>183</v>
      </c>
      <c r="D189" s="6">
        <f>IFERROR(IF($D$3&gt;=C189,SMALL(ATT.!$A$9:$A$2008,$D$4+C189),0),0)</f>
        <v>0</v>
      </c>
      <c r="E189" s="25">
        <f t="shared" si="2"/>
        <v>0</v>
      </c>
      <c r="F189" s="25">
        <f>IFERROR(IF($E189&gt;=1,VLOOKUP($E189,ATT.!$D$9:$W$2008,F$1,0),0),0)</f>
        <v>0</v>
      </c>
      <c r="G189" s="26">
        <f>IFERROR(IF($E189&gt;=1,VLOOKUP($E189,ATT.!$D$9:$W$2008,G$1,0),0),0)</f>
        <v>0</v>
      </c>
      <c r="H189" s="26">
        <f>IFERROR(IF($E189&gt;=1,VLOOKUP($E189,ATT.!$D$9:$W$2008,H$1,0),0),0)</f>
        <v>0</v>
      </c>
      <c r="I189" s="25">
        <f>IFERROR(IF($E189&gt;=1,VLOOKUP($E189,ATT.!$D$9:$W$2008,I$1,0),0),0)</f>
        <v>0</v>
      </c>
      <c r="J189" s="25">
        <f>IFERROR(IF($E189&gt;=1,VLOOKUP($E189,ATT.!$D$9:$W$2008,J$1,0),0),0)</f>
        <v>0</v>
      </c>
      <c r="K189" s="25" t="str">
        <f>IFERROR(IF(E189&gt;=1,CONCATENATE(VLOOKUP(F189,STUDENT!$B$4:$W$2003,22,0),$V$2),""),"")</f>
        <v/>
      </c>
      <c r="L189" s="27">
        <f>IFERROR(IF($E189&gt;=1,VLOOKUP($E189,ATT.!$D$9:$W$2008,L$1,0),0),0)</f>
        <v>0</v>
      </c>
      <c r="M189" s="28"/>
      <c r="N189" s="28"/>
    </row>
    <row r="190" spans="3:14" ht="20.100000000000001" customHeight="1" x14ac:dyDescent="0.25">
      <c r="C190" s="6">
        <v>184</v>
      </c>
      <c r="D190" s="6">
        <f>IFERROR(IF($D$3&gt;=C190,SMALL(ATT.!$A$9:$A$2008,$D$4+C190),0),0)</f>
        <v>0</v>
      </c>
      <c r="E190" s="25">
        <f t="shared" si="2"/>
        <v>0</v>
      </c>
      <c r="F190" s="25">
        <f>IFERROR(IF($E190&gt;=1,VLOOKUP($E190,ATT.!$D$9:$W$2008,F$1,0),0),0)</f>
        <v>0</v>
      </c>
      <c r="G190" s="26">
        <f>IFERROR(IF($E190&gt;=1,VLOOKUP($E190,ATT.!$D$9:$W$2008,G$1,0),0),0)</f>
        <v>0</v>
      </c>
      <c r="H190" s="26">
        <f>IFERROR(IF($E190&gt;=1,VLOOKUP($E190,ATT.!$D$9:$W$2008,H$1,0),0),0)</f>
        <v>0</v>
      </c>
      <c r="I190" s="25">
        <f>IFERROR(IF($E190&gt;=1,VLOOKUP($E190,ATT.!$D$9:$W$2008,I$1,0),0),0)</f>
        <v>0</v>
      </c>
      <c r="J190" s="25">
        <f>IFERROR(IF($E190&gt;=1,VLOOKUP($E190,ATT.!$D$9:$W$2008,J$1,0),0),0)</f>
        <v>0</v>
      </c>
      <c r="K190" s="25" t="str">
        <f>IFERROR(IF(E190&gt;=1,CONCATENATE(VLOOKUP(F190,STUDENT!$B$4:$W$2003,22,0),$V$2),""),"")</f>
        <v/>
      </c>
      <c r="L190" s="27">
        <f>IFERROR(IF($E190&gt;=1,VLOOKUP($E190,ATT.!$D$9:$W$2008,L$1,0),0),0)</f>
        <v>0</v>
      </c>
      <c r="M190" s="28"/>
      <c r="N190" s="28"/>
    </row>
    <row r="191" spans="3:14" ht="20.100000000000001" customHeight="1" x14ac:dyDescent="0.25">
      <c r="C191" s="6">
        <v>185</v>
      </c>
      <c r="D191" s="6">
        <f>IFERROR(IF($D$3&gt;=C191,SMALL(ATT.!$A$9:$A$2008,$D$4+C191),0),0)</f>
        <v>0</v>
      </c>
      <c r="E191" s="25">
        <f t="shared" si="2"/>
        <v>0</v>
      </c>
      <c r="F191" s="25">
        <f>IFERROR(IF($E191&gt;=1,VLOOKUP($E191,ATT.!$D$9:$W$2008,F$1,0),0),0)</f>
        <v>0</v>
      </c>
      <c r="G191" s="26">
        <f>IFERROR(IF($E191&gt;=1,VLOOKUP($E191,ATT.!$D$9:$W$2008,G$1,0),0),0)</f>
        <v>0</v>
      </c>
      <c r="H191" s="26">
        <f>IFERROR(IF($E191&gt;=1,VLOOKUP($E191,ATT.!$D$9:$W$2008,H$1,0),0),0)</f>
        <v>0</v>
      </c>
      <c r="I191" s="25">
        <f>IFERROR(IF($E191&gt;=1,VLOOKUP($E191,ATT.!$D$9:$W$2008,I$1,0),0),0)</f>
        <v>0</v>
      </c>
      <c r="J191" s="25">
        <f>IFERROR(IF($E191&gt;=1,VLOOKUP($E191,ATT.!$D$9:$W$2008,J$1,0),0),0)</f>
        <v>0</v>
      </c>
      <c r="K191" s="25" t="str">
        <f>IFERROR(IF(E191&gt;=1,CONCATENATE(VLOOKUP(F191,STUDENT!$B$4:$W$2003,22,0),$V$2),""),"")</f>
        <v/>
      </c>
      <c r="L191" s="27">
        <f>IFERROR(IF($E191&gt;=1,VLOOKUP($E191,ATT.!$D$9:$W$2008,L$1,0),0),0)</f>
        <v>0</v>
      </c>
      <c r="M191" s="28"/>
      <c r="N191" s="28"/>
    </row>
    <row r="192" spans="3:14" ht="20.100000000000001" customHeight="1" x14ac:dyDescent="0.25">
      <c r="C192" s="6">
        <v>186</v>
      </c>
      <c r="D192" s="6">
        <f>IFERROR(IF($D$3&gt;=C192,SMALL(ATT.!$A$9:$A$2008,$D$4+C192),0),0)</f>
        <v>0</v>
      </c>
      <c r="E192" s="25">
        <f t="shared" si="2"/>
        <v>0</v>
      </c>
      <c r="F192" s="25">
        <f>IFERROR(IF($E192&gt;=1,VLOOKUP($E192,ATT.!$D$9:$W$2008,F$1,0),0),0)</f>
        <v>0</v>
      </c>
      <c r="G192" s="26">
        <f>IFERROR(IF($E192&gt;=1,VLOOKUP($E192,ATT.!$D$9:$W$2008,G$1,0),0),0)</f>
        <v>0</v>
      </c>
      <c r="H192" s="26">
        <f>IFERROR(IF($E192&gt;=1,VLOOKUP($E192,ATT.!$D$9:$W$2008,H$1,0),0),0)</f>
        <v>0</v>
      </c>
      <c r="I192" s="25">
        <f>IFERROR(IF($E192&gt;=1,VLOOKUP($E192,ATT.!$D$9:$W$2008,I$1,0),0),0)</f>
        <v>0</v>
      </c>
      <c r="J192" s="25">
        <f>IFERROR(IF($E192&gt;=1,VLOOKUP($E192,ATT.!$D$9:$W$2008,J$1,0),0),0)</f>
        <v>0</v>
      </c>
      <c r="K192" s="25" t="str">
        <f>IFERROR(IF(E192&gt;=1,CONCATENATE(VLOOKUP(F192,STUDENT!$B$4:$W$2003,22,0),$V$2),""),"")</f>
        <v/>
      </c>
      <c r="L192" s="27">
        <f>IFERROR(IF($E192&gt;=1,VLOOKUP($E192,ATT.!$D$9:$W$2008,L$1,0),0),0)</f>
        <v>0</v>
      </c>
      <c r="M192" s="28"/>
      <c r="N192" s="28"/>
    </row>
    <row r="193" spans="3:14" ht="20.100000000000001" customHeight="1" x14ac:dyDescent="0.25">
      <c r="C193" s="6">
        <v>187</v>
      </c>
      <c r="D193" s="6">
        <f>IFERROR(IF($D$3&gt;=C193,SMALL(ATT.!$A$9:$A$2008,$D$4+C193),0),0)</f>
        <v>0</v>
      </c>
      <c r="E193" s="25">
        <f t="shared" si="2"/>
        <v>0</v>
      </c>
      <c r="F193" s="25">
        <f>IFERROR(IF($E193&gt;=1,VLOOKUP($E193,ATT.!$D$9:$W$2008,F$1,0),0),0)</f>
        <v>0</v>
      </c>
      <c r="G193" s="26">
        <f>IFERROR(IF($E193&gt;=1,VLOOKUP($E193,ATT.!$D$9:$W$2008,G$1,0),0),0)</f>
        <v>0</v>
      </c>
      <c r="H193" s="26">
        <f>IFERROR(IF($E193&gt;=1,VLOOKUP($E193,ATT.!$D$9:$W$2008,H$1,0),0),0)</f>
        <v>0</v>
      </c>
      <c r="I193" s="25">
        <f>IFERROR(IF($E193&gt;=1,VLOOKUP($E193,ATT.!$D$9:$W$2008,I$1,0),0),0)</f>
        <v>0</v>
      </c>
      <c r="J193" s="25">
        <f>IFERROR(IF($E193&gt;=1,VLOOKUP($E193,ATT.!$D$9:$W$2008,J$1,0),0),0)</f>
        <v>0</v>
      </c>
      <c r="K193" s="25" t="str">
        <f>IFERROR(IF(E193&gt;=1,CONCATENATE(VLOOKUP(F193,STUDENT!$B$4:$W$2003,22,0),$V$2),""),"")</f>
        <v/>
      </c>
      <c r="L193" s="27">
        <f>IFERROR(IF($E193&gt;=1,VLOOKUP($E193,ATT.!$D$9:$W$2008,L$1,0),0),0)</f>
        <v>0</v>
      </c>
      <c r="M193" s="28"/>
      <c r="N193" s="28"/>
    </row>
    <row r="194" spans="3:14" ht="20.100000000000001" customHeight="1" x14ac:dyDescent="0.25">
      <c r="C194" s="6">
        <v>188</v>
      </c>
      <c r="D194" s="6">
        <f>IFERROR(IF($D$3&gt;=C194,SMALL(ATT.!$A$9:$A$2008,$D$4+C194),0),0)</f>
        <v>0</v>
      </c>
      <c r="E194" s="25">
        <f t="shared" si="2"/>
        <v>0</v>
      </c>
      <c r="F194" s="25">
        <f>IFERROR(IF($E194&gt;=1,VLOOKUP($E194,ATT.!$D$9:$W$2008,F$1,0),0),0)</f>
        <v>0</v>
      </c>
      <c r="G194" s="26">
        <f>IFERROR(IF($E194&gt;=1,VLOOKUP($E194,ATT.!$D$9:$W$2008,G$1,0),0),0)</f>
        <v>0</v>
      </c>
      <c r="H194" s="26">
        <f>IFERROR(IF($E194&gt;=1,VLOOKUP($E194,ATT.!$D$9:$W$2008,H$1,0),0),0)</f>
        <v>0</v>
      </c>
      <c r="I194" s="25">
        <f>IFERROR(IF($E194&gt;=1,VLOOKUP($E194,ATT.!$D$9:$W$2008,I$1,0),0),0)</f>
        <v>0</v>
      </c>
      <c r="J194" s="25">
        <f>IFERROR(IF($E194&gt;=1,VLOOKUP($E194,ATT.!$D$9:$W$2008,J$1,0),0),0)</f>
        <v>0</v>
      </c>
      <c r="K194" s="25" t="str">
        <f>IFERROR(IF(E194&gt;=1,CONCATENATE(VLOOKUP(F194,STUDENT!$B$4:$W$2003,22,0),$V$2),""),"")</f>
        <v/>
      </c>
      <c r="L194" s="27">
        <f>IFERROR(IF($E194&gt;=1,VLOOKUP($E194,ATT.!$D$9:$W$2008,L$1,0),0),0)</f>
        <v>0</v>
      </c>
      <c r="M194" s="28"/>
      <c r="N194" s="28"/>
    </row>
    <row r="195" spans="3:14" ht="20.100000000000001" customHeight="1" x14ac:dyDescent="0.25">
      <c r="C195" s="6">
        <v>189</v>
      </c>
      <c r="D195" s="6">
        <f>IFERROR(IF($D$3&gt;=C195,SMALL(ATT.!$A$9:$A$2008,$D$4+C195),0),0)</f>
        <v>0</v>
      </c>
      <c r="E195" s="25">
        <f t="shared" si="2"/>
        <v>0</v>
      </c>
      <c r="F195" s="25">
        <f>IFERROR(IF($E195&gt;=1,VLOOKUP($E195,ATT.!$D$9:$W$2008,F$1,0),0),0)</f>
        <v>0</v>
      </c>
      <c r="G195" s="26">
        <f>IFERROR(IF($E195&gt;=1,VLOOKUP($E195,ATT.!$D$9:$W$2008,G$1,0),0),0)</f>
        <v>0</v>
      </c>
      <c r="H195" s="26">
        <f>IFERROR(IF($E195&gt;=1,VLOOKUP($E195,ATT.!$D$9:$W$2008,H$1,0),0),0)</f>
        <v>0</v>
      </c>
      <c r="I195" s="25">
        <f>IFERROR(IF($E195&gt;=1,VLOOKUP($E195,ATT.!$D$9:$W$2008,I$1,0),0),0)</f>
        <v>0</v>
      </c>
      <c r="J195" s="25">
        <f>IFERROR(IF($E195&gt;=1,VLOOKUP($E195,ATT.!$D$9:$W$2008,J$1,0),0),0)</f>
        <v>0</v>
      </c>
      <c r="K195" s="25" t="str">
        <f>IFERROR(IF(E195&gt;=1,CONCATENATE(VLOOKUP(F195,STUDENT!$B$4:$W$2003,22,0),$V$2),""),"")</f>
        <v/>
      </c>
      <c r="L195" s="27">
        <f>IFERROR(IF($E195&gt;=1,VLOOKUP($E195,ATT.!$D$9:$W$2008,L$1,0),0),0)</f>
        <v>0</v>
      </c>
      <c r="M195" s="28"/>
      <c r="N195" s="28"/>
    </row>
    <row r="196" spans="3:14" ht="20.100000000000001" customHeight="1" x14ac:dyDescent="0.25">
      <c r="C196" s="6">
        <v>190</v>
      </c>
      <c r="D196" s="6">
        <f>IFERROR(IF($D$3&gt;=C196,SMALL(ATT.!$A$9:$A$2008,$D$4+C196),0),0)</f>
        <v>0</v>
      </c>
      <c r="E196" s="25">
        <f t="shared" si="2"/>
        <v>0</v>
      </c>
      <c r="F196" s="25">
        <f>IFERROR(IF($E196&gt;=1,VLOOKUP($E196,ATT.!$D$9:$W$2008,F$1,0),0),0)</f>
        <v>0</v>
      </c>
      <c r="G196" s="26">
        <f>IFERROR(IF($E196&gt;=1,VLOOKUP($E196,ATT.!$D$9:$W$2008,G$1,0),0),0)</f>
        <v>0</v>
      </c>
      <c r="H196" s="26">
        <f>IFERROR(IF($E196&gt;=1,VLOOKUP($E196,ATT.!$D$9:$W$2008,H$1,0),0),0)</f>
        <v>0</v>
      </c>
      <c r="I196" s="25">
        <f>IFERROR(IF($E196&gt;=1,VLOOKUP($E196,ATT.!$D$9:$W$2008,I$1,0),0),0)</f>
        <v>0</v>
      </c>
      <c r="J196" s="25">
        <f>IFERROR(IF($E196&gt;=1,VLOOKUP($E196,ATT.!$D$9:$W$2008,J$1,0),0),0)</f>
        <v>0</v>
      </c>
      <c r="K196" s="25" t="str">
        <f>IFERROR(IF(E196&gt;=1,CONCATENATE(VLOOKUP(F196,STUDENT!$B$4:$W$2003,22,0),$V$2),""),"")</f>
        <v/>
      </c>
      <c r="L196" s="27">
        <f>IFERROR(IF($E196&gt;=1,VLOOKUP($E196,ATT.!$D$9:$W$2008,L$1,0),0),0)</f>
        <v>0</v>
      </c>
      <c r="M196" s="28"/>
      <c r="N196" s="28"/>
    </row>
    <row r="197" spans="3:14" ht="20.100000000000001" customHeight="1" x14ac:dyDescent="0.25">
      <c r="C197" s="6">
        <v>191</v>
      </c>
      <c r="D197" s="6">
        <f>IFERROR(IF($D$3&gt;=C197,SMALL(ATT.!$A$9:$A$2008,$D$4+C197),0),0)</f>
        <v>0</v>
      </c>
      <c r="E197" s="25">
        <f t="shared" si="2"/>
        <v>0</v>
      </c>
      <c r="F197" s="25">
        <f>IFERROR(IF($E197&gt;=1,VLOOKUP($E197,ATT.!$D$9:$W$2008,F$1,0),0),0)</f>
        <v>0</v>
      </c>
      <c r="G197" s="26">
        <f>IFERROR(IF($E197&gt;=1,VLOOKUP($E197,ATT.!$D$9:$W$2008,G$1,0),0),0)</f>
        <v>0</v>
      </c>
      <c r="H197" s="26">
        <f>IFERROR(IF($E197&gt;=1,VLOOKUP($E197,ATT.!$D$9:$W$2008,H$1,0),0),0)</f>
        <v>0</v>
      </c>
      <c r="I197" s="25">
        <f>IFERROR(IF($E197&gt;=1,VLOOKUP($E197,ATT.!$D$9:$W$2008,I$1,0),0),0)</f>
        <v>0</v>
      </c>
      <c r="J197" s="25">
        <f>IFERROR(IF($E197&gt;=1,VLOOKUP($E197,ATT.!$D$9:$W$2008,J$1,0),0),0)</f>
        <v>0</v>
      </c>
      <c r="K197" s="25" t="str">
        <f>IFERROR(IF(E197&gt;=1,CONCATENATE(VLOOKUP(F197,STUDENT!$B$4:$W$2003,22,0),$V$2),""),"")</f>
        <v/>
      </c>
      <c r="L197" s="27">
        <f>IFERROR(IF($E197&gt;=1,VLOOKUP($E197,ATT.!$D$9:$W$2008,L$1,0),0),0)</f>
        <v>0</v>
      </c>
      <c r="M197" s="28"/>
      <c r="N197" s="28"/>
    </row>
    <row r="198" spans="3:14" ht="20.100000000000001" customHeight="1" x14ac:dyDescent="0.25">
      <c r="C198" s="6">
        <v>192</v>
      </c>
      <c r="D198" s="6">
        <f>IFERROR(IF($D$3&gt;=C198,SMALL(ATT.!$A$9:$A$2008,$D$4+C198),0),0)</f>
        <v>0</v>
      </c>
      <c r="E198" s="25">
        <f t="shared" si="2"/>
        <v>0</v>
      </c>
      <c r="F198" s="25">
        <f>IFERROR(IF($E198&gt;=1,VLOOKUP($E198,ATT.!$D$9:$W$2008,F$1,0),0),0)</f>
        <v>0</v>
      </c>
      <c r="G198" s="26">
        <f>IFERROR(IF($E198&gt;=1,VLOOKUP($E198,ATT.!$D$9:$W$2008,G$1,0),0),0)</f>
        <v>0</v>
      </c>
      <c r="H198" s="26">
        <f>IFERROR(IF($E198&gt;=1,VLOOKUP($E198,ATT.!$D$9:$W$2008,H$1,0),0),0)</f>
        <v>0</v>
      </c>
      <c r="I198" s="25">
        <f>IFERROR(IF($E198&gt;=1,VLOOKUP($E198,ATT.!$D$9:$W$2008,I$1,0),0),0)</f>
        <v>0</v>
      </c>
      <c r="J198" s="25">
        <f>IFERROR(IF($E198&gt;=1,VLOOKUP($E198,ATT.!$D$9:$W$2008,J$1,0),0),0)</f>
        <v>0</v>
      </c>
      <c r="K198" s="25" t="str">
        <f>IFERROR(IF(E198&gt;=1,CONCATENATE(VLOOKUP(F198,STUDENT!$B$4:$W$2003,22,0),$V$2),""),"")</f>
        <v/>
      </c>
      <c r="L198" s="27">
        <f>IFERROR(IF($E198&gt;=1,VLOOKUP($E198,ATT.!$D$9:$W$2008,L$1,0),0),0)</f>
        <v>0</v>
      </c>
      <c r="M198" s="28"/>
      <c r="N198" s="28"/>
    </row>
    <row r="199" spans="3:14" ht="20.100000000000001" customHeight="1" x14ac:dyDescent="0.25">
      <c r="C199" s="6">
        <v>193</v>
      </c>
      <c r="D199" s="6">
        <f>IFERROR(IF($D$3&gt;=C199,SMALL(ATT.!$A$9:$A$2008,$D$4+C199),0),0)</f>
        <v>0</v>
      </c>
      <c r="E199" s="25">
        <f t="shared" si="2"/>
        <v>0</v>
      </c>
      <c r="F199" s="25">
        <f>IFERROR(IF($E199&gt;=1,VLOOKUP($E199,ATT.!$D$9:$W$2008,F$1,0),0),0)</f>
        <v>0</v>
      </c>
      <c r="G199" s="26">
        <f>IFERROR(IF($E199&gt;=1,VLOOKUP($E199,ATT.!$D$9:$W$2008,G$1,0),0),0)</f>
        <v>0</v>
      </c>
      <c r="H199" s="26">
        <f>IFERROR(IF($E199&gt;=1,VLOOKUP($E199,ATT.!$D$9:$W$2008,H$1,0),0),0)</f>
        <v>0</v>
      </c>
      <c r="I199" s="25">
        <f>IFERROR(IF($E199&gt;=1,VLOOKUP($E199,ATT.!$D$9:$W$2008,I$1,0),0),0)</f>
        <v>0</v>
      </c>
      <c r="J199" s="25">
        <f>IFERROR(IF($E199&gt;=1,VLOOKUP($E199,ATT.!$D$9:$W$2008,J$1,0),0),0)</f>
        <v>0</v>
      </c>
      <c r="K199" s="25" t="str">
        <f>IFERROR(IF(E199&gt;=1,CONCATENATE(VLOOKUP(F199,STUDENT!$B$4:$W$2003,22,0),$V$2),""),"")</f>
        <v/>
      </c>
      <c r="L199" s="27">
        <f>IFERROR(IF($E199&gt;=1,VLOOKUP($E199,ATT.!$D$9:$W$2008,L$1,0),0),0)</f>
        <v>0</v>
      </c>
      <c r="M199" s="28"/>
      <c r="N199" s="28"/>
    </row>
    <row r="200" spans="3:14" ht="20.100000000000001" customHeight="1" x14ac:dyDescent="0.25">
      <c r="C200" s="6">
        <v>194</v>
      </c>
      <c r="D200" s="6">
        <f>IFERROR(IF($D$3&gt;=C200,SMALL(ATT.!$A$9:$A$2008,$D$4+C200),0),0)</f>
        <v>0</v>
      </c>
      <c r="E200" s="25">
        <f t="shared" ref="E200:E263" si="3">IFERROR(IF(D200&gt;=1,C200,0),0)</f>
        <v>0</v>
      </c>
      <c r="F200" s="25">
        <f>IFERROR(IF($E200&gt;=1,VLOOKUP($E200,ATT.!$D$9:$W$2008,F$1,0),0),0)</f>
        <v>0</v>
      </c>
      <c r="G200" s="26">
        <f>IFERROR(IF($E200&gt;=1,VLOOKUP($E200,ATT.!$D$9:$W$2008,G$1,0),0),0)</f>
        <v>0</v>
      </c>
      <c r="H200" s="26">
        <f>IFERROR(IF($E200&gt;=1,VLOOKUP($E200,ATT.!$D$9:$W$2008,H$1,0),0),0)</f>
        <v>0</v>
      </c>
      <c r="I200" s="25">
        <f>IFERROR(IF($E200&gt;=1,VLOOKUP($E200,ATT.!$D$9:$W$2008,I$1,0),0),0)</f>
        <v>0</v>
      </c>
      <c r="J200" s="25">
        <f>IFERROR(IF($E200&gt;=1,VLOOKUP($E200,ATT.!$D$9:$W$2008,J$1,0),0),0)</f>
        <v>0</v>
      </c>
      <c r="K200" s="25" t="str">
        <f>IFERROR(IF(E200&gt;=1,CONCATENATE(VLOOKUP(F200,STUDENT!$B$4:$W$2003,22,0),$V$2),""),"")</f>
        <v/>
      </c>
      <c r="L200" s="27">
        <f>IFERROR(IF($E200&gt;=1,VLOOKUP($E200,ATT.!$D$9:$W$2008,L$1,0),0),0)</f>
        <v>0</v>
      </c>
      <c r="M200" s="28"/>
      <c r="N200" s="28"/>
    </row>
    <row r="201" spans="3:14" ht="20.100000000000001" customHeight="1" x14ac:dyDescent="0.25">
      <c r="C201" s="6">
        <v>195</v>
      </c>
      <c r="D201" s="6">
        <f>IFERROR(IF($D$3&gt;=C201,SMALL(ATT.!$A$9:$A$2008,$D$4+C201),0),0)</f>
        <v>0</v>
      </c>
      <c r="E201" s="25">
        <f t="shared" si="3"/>
        <v>0</v>
      </c>
      <c r="F201" s="25">
        <f>IFERROR(IF($E201&gt;=1,VLOOKUP($E201,ATT.!$D$9:$W$2008,F$1,0),0),0)</f>
        <v>0</v>
      </c>
      <c r="G201" s="26">
        <f>IFERROR(IF($E201&gt;=1,VLOOKUP($E201,ATT.!$D$9:$W$2008,G$1,0),0),0)</f>
        <v>0</v>
      </c>
      <c r="H201" s="26">
        <f>IFERROR(IF($E201&gt;=1,VLOOKUP($E201,ATT.!$D$9:$W$2008,H$1,0),0),0)</f>
        <v>0</v>
      </c>
      <c r="I201" s="25">
        <f>IFERROR(IF($E201&gt;=1,VLOOKUP($E201,ATT.!$D$9:$W$2008,I$1,0),0),0)</f>
        <v>0</v>
      </c>
      <c r="J201" s="25">
        <f>IFERROR(IF($E201&gt;=1,VLOOKUP($E201,ATT.!$D$9:$W$2008,J$1,0),0),0)</f>
        <v>0</v>
      </c>
      <c r="K201" s="25" t="str">
        <f>IFERROR(IF(E201&gt;=1,CONCATENATE(VLOOKUP(F201,STUDENT!$B$4:$W$2003,22,0),$V$2),""),"")</f>
        <v/>
      </c>
      <c r="L201" s="27">
        <f>IFERROR(IF($E201&gt;=1,VLOOKUP($E201,ATT.!$D$9:$W$2008,L$1,0),0),0)</f>
        <v>0</v>
      </c>
      <c r="M201" s="28"/>
      <c r="N201" s="28"/>
    </row>
    <row r="202" spans="3:14" ht="20.100000000000001" customHeight="1" x14ac:dyDescent="0.25">
      <c r="C202" s="6">
        <v>196</v>
      </c>
      <c r="D202" s="6">
        <f>IFERROR(IF($D$3&gt;=C202,SMALL(ATT.!$A$9:$A$2008,$D$4+C202),0),0)</f>
        <v>0</v>
      </c>
      <c r="E202" s="25">
        <f t="shared" si="3"/>
        <v>0</v>
      </c>
      <c r="F202" s="25">
        <f>IFERROR(IF($E202&gt;=1,VLOOKUP($E202,ATT.!$D$9:$W$2008,F$1,0),0),0)</f>
        <v>0</v>
      </c>
      <c r="G202" s="26">
        <f>IFERROR(IF($E202&gt;=1,VLOOKUP($E202,ATT.!$D$9:$W$2008,G$1,0),0),0)</f>
        <v>0</v>
      </c>
      <c r="H202" s="26">
        <f>IFERROR(IF($E202&gt;=1,VLOOKUP($E202,ATT.!$D$9:$W$2008,H$1,0),0),0)</f>
        <v>0</v>
      </c>
      <c r="I202" s="25">
        <f>IFERROR(IF($E202&gt;=1,VLOOKUP($E202,ATT.!$D$9:$W$2008,I$1,0),0),0)</f>
        <v>0</v>
      </c>
      <c r="J202" s="25">
        <f>IFERROR(IF($E202&gt;=1,VLOOKUP($E202,ATT.!$D$9:$W$2008,J$1,0),0),0)</f>
        <v>0</v>
      </c>
      <c r="K202" s="25" t="str">
        <f>IFERROR(IF(E202&gt;=1,CONCATENATE(VLOOKUP(F202,STUDENT!$B$4:$W$2003,22,0),$V$2),""),"")</f>
        <v/>
      </c>
      <c r="L202" s="27">
        <f>IFERROR(IF($E202&gt;=1,VLOOKUP($E202,ATT.!$D$9:$W$2008,L$1,0),0),0)</f>
        <v>0</v>
      </c>
      <c r="M202" s="28"/>
      <c r="N202" s="28"/>
    </row>
    <row r="203" spans="3:14" ht="20.100000000000001" customHeight="1" x14ac:dyDescent="0.25">
      <c r="C203" s="6">
        <v>197</v>
      </c>
      <c r="D203" s="6">
        <f>IFERROR(IF($D$3&gt;=C203,SMALL(ATT.!$A$9:$A$2008,$D$4+C203),0),0)</f>
        <v>0</v>
      </c>
      <c r="E203" s="25">
        <f t="shared" si="3"/>
        <v>0</v>
      </c>
      <c r="F203" s="25">
        <f>IFERROR(IF($E203&gt;=1,VLOOKUP($E203,ATT.!$D$9:$W$2008,F$1,0),0),0)</f>
        <v>0</v>
      </c>
      <c r="G203" s="26">
        <f>IFERROR(IF($E203&gt;=1,VLOOKUP($E203,ATT.!$D$9:$W$2008,G$1,0),0),0)</f>
        <v>0</v>
      </c>
      <c r="H203" s="26">
        <f>IFERROR(IF($E203&gt;=1,VLOOKUP($E203,ATT.!$D$9:$W$2008,H$1,0),0),0)</f>
        <v>0</v>
      </c>
      <c r="I203" s="25">
        <f>IFERROR(IF($E203&gt;=1,VLOOKUP($E203,ATT.!$D$9:$W$2008,I$1,0),0),0)</f>
        <v>0</v>
      </c>
      <c r="J203" s="25">
        <f>IFERROR(IF($E203&gt;=1,VLOOKUP($E203,ATT.!$D$9:$W$2008,J$1,0),0),0)</f>
        <v>0</v>
      </c>
      <c r="K203" s="25" t="str">
        <f>IFERROR(IF(E203&gt;=1,CONCATENATE(VLOOKUP(F203,STUDENT!$B$4:$W$2003,22,0),$V$2),""),"")</f>
        <v/>
      </c>
      <c r="L203" s="27">
        <f>IFERROR(IF($E203&gt;=1,VLOOKUP($E203,ATT.!$D$9:$W$2008,L$1,0),0),0)</f>
        <v>0</v>
      </c>
      <c r="M203" s="28"/>
      <c r="N203" s="28"/>
    </row>
    <row r="204" spans="3:14" ht="20.100000000000001" customHeight="1" x14ac:dyDescent="0.25">
      <c r="C204" s="6">
        <v>198</v>
      </c>
      <c r="D204" s="6">
        <f>IFERROR(IF($D$3&gt;=C204,SMALL(ATT.!$A$9:$A$2008,$D$4+C204),0),0)</f>
        <v>0</v>
      </c>
      <c r="E204" s="25">
        <f t="shared" si="3"/>
        <v>0</v>
      </c>
      <c r="F204" s="25">
        <f>IFERROR(IF($E204&gt;=1,VLOOKUP($E204,ATT.!$D$9:$W$2008,F$1,0),0),0)</f>
        <v>0</v>
      </c>
      <c r="G204" s="26">
        <f>IFERROR(IF($E204&gt;=1,VLOOKUP($E204,ATT.!$D$9:$W$2008,G$1,0),0),0)</f>
        <v>0</v>
      </c>
      <c r="H204" s="26">
        <f>IFERROR(IF($E204&gt;=1,VLOOKUP($E204,ATT.!$D$9:$W$2008,H$1,0),0),0)</f>
        <v>0</v>
      </c>
      <c r="I204" s="25">
        <f>IFERROR(IF($E204&gt;=1,VLOOKUP($E204,ATT.!$D$9:$W$2008,I$1,0),0),0)</f>
        <v>0</v>
      </c>
      <c r="J204" s="25">
        <f>IFERROR(IF($E204&gt;=1,VLOOKUP($E204,ATT.!$D$9:$W$2008,J$1,0),0),0)</f>
        <v>0</v>
      </c>
      <c r="K204" s="25" t="str">
        <f>IFERROR(IF(E204&gt;=1,CONCATENATE(VLOOKUP(F204,STUDENT!$B$4:$W$2003,22,0),$V$2),""),"")</f>
        <v/>
      </c>
      <c r="L204" s="27">
        <f>IFERROR(IF($E204&gt;=1,VLOOKUP($E204,ATT.!$D$9:$W$2008,L$1,0),0),0)</f>
        <v>0</v>
      </c>
      <c r="M204" s="28"/>
      <c r="N204" s="28"/>
    </row>
    <row r="205" spans="3:14" ht="20.100000000000001" customHeight="1" x14ac:dyDescent="0.25">
      <c r="C205" s="6">
        <v>199</v>
      </c>
      <c r="D205" s="6">
        <f>IFERROR(IF($D$3&gt;=C205,SMALL(ATT.!$A$9:$A$2008,$D$4+C205),0),0)</f>
        <v>0</v>
      </c>
      <c r="E205" s="25">
        <f t="shared" si="3"/>
        <v>0</v>
      </c>
      <c r="F205" s="25">
        <f>IFERROR(IF($E205&gt;=1,VLOOKUP($E205,ATT.!$D$9:$W$2008,F$1,0),0),0)</f>
        <v>0</v>
      </c>
      <c r="G205" s="26">
        <f>IFERROR(IF($E205&gt;=1,VLOOKUP($E205,ATT.!$D$9:$W$2008,G$1,0),0),0)</f>
        <v>0</v>
      </c>
      <c r="H205" s="26">
        <f>IFERROR(IF($E205&gt;=1,VLOOKUP($E205,ATT.!$D$9:$W$2008,H$1,0),0),0)</f>
        <v>0</v>
      </c>
      <c r="I205" s="25">
        <f>IFERROR(IF($E205&gt;=1,VLOOKUP($E205,ATT.!$D$9:$W$2008,I$1,0),0),0)</f>
        <v>0</v>
      </c>
      <c r="J205" s="25">
        <f>IFERROR(IF($E205&gt;=1,VLOOKUP($E205,ATT.!$D$9:$W$2008,J$1,0),0),0)</f>
        <v>0</v>
      </c>
      <c r="K205" s="25" t="str">
        <f>IFERROR(IF(E205&gt;=1,CONCATENATE(VLOOKUP(F205,STUDENT!$B$4:$W$2003,22,0),$V$2),""),"")</f>
        <v/>
      </c>
      <c r="L205" s="27">
        <f>IFERROR(IF($E205&gt;=1,VLOOKUP($E205,ATT.!$D$9:$W$2008,L$1,0),0),0)</f>
        <v>0</v>
      </c>
      <c r="M205" s="28"/>
      <c r="N205" s="28"/>
    </row>
    <row r="206" spans="3:14" ht="20.100000000000001" customHeight="1" x14ac:dyDescent="0.25">
      <c r="C206" s="6">
        <v>200</v>
      </c>
      <c r="D206" s="6">
        <f>IFERROR(IF($D$3&gt;=C206,SMALL(ATT.!$A$9:$A$2008,$D$4+C206),0),0)</f>
        <v>0</v>
      </c>
      <c r="E206" s="25">
        <f t="shared" si="3"/>
        <v>0</v>
      </c>
      <c r="F206" s="25">
        <f>IFERROR(IF($E206&gt;=1,VLOOKUP($E206,ATT.!$D$9:$W$2008,F$1,0),0),0)</f>
        <v>0</v>
      </c>
      <c r="G206" s="26">
        <f>IFERROR(IF($E206&gt;=1,VLOOKUP($E206,ATT.!$D$9:$W$2008,G$1,0),0),0)</f>
        <v>0</v>
      </c>
      <c r="H206" s="26">
        <f>IFERROR(IF($E206&gt;=1,VLOOKUP($E206,ATT.!$D$9:$W$2008,H$1,0),0),0)</f>
        <v>0</v>
      </c>
      <c r="I206" s="25">
        <f>IFERROR(IF($E206&gt;=1,VLOOKUP($E206,ATT.!$D$9:$W$2008,I$1,0),0),0)</f>
        <v>0</v>
      </c>
      <c r="J206" s="25">
        <f>IFERROR(IF($E206&gt;=1,VLOOKUP($E206,ATT.!$D$9:$W$2008,J$1,0),0),0)</f>
        <v>0</v>
      </c>
      <c r="K206" s="25" t="str">
        <f>IFERROR(IF(E206&gt;=1,CONCATENATE(VLOOKUP(F206,STUDENT!$B$4:$W$2003,22,0),$V$2),""),"")</f>
        <v/>
      </c>
      <c r="L206" s="27">
        <f>IFERROR(IF($E206&gt;=1,VLOOKUP($E206,ATT.!$D$9:$W$2008,L$1,0),0),0)</f>
        <v>0</v>
      </c>
      <c r="M206" s="28"/>
      <c r="N206" s="28"/>
    </row>
    <row r="207" spans="3:14" ht="20.100000000000001" customHeight="1" x14ac:dyDescent="0.25">
      <c r="C207" s="6">
        <v>201</v>
      </c>
      <c r="D207" s="6">
        <f>IFERROR(IF($D$3&gt;=C207,SMALL(ATT.!$A$9:$A$2008,$D$4+C207),0),0)</f>
        <v>0</v>
      </c>
      <c r="E207" s="25">
        <f t="shared" si="3"/>
        <v>0</v>
      </c>
      <c r="F207" s="25">
        <f>IFERROR(IF($E207&gt;=1,VLOOKUP($E207,ATT.!$D$9:$W$2008,F$1,0),0),0)</f>
        <v>0</v>
      </c>
      <c r="G207" s="26">
        <f>IFERROR(IF($E207&gt;=1,VLOOKUP($E207,ATT.!$D$9:$W$2008,G$1,0),0),0)</f>
        <v>0</v>
      </c>
      <c r="H207" s="26">
        <f>IFERROR(IF($E207&gt;=1,VLOOKUP($E207,ATT.!$D$9:$W$2008,H$1,0),0),0)</f>
        <v>0</v>
      </c>
      <c r="I207" s="25">
        <f>IFERROR(IF($E207&gt;=1,VLOOKUP($E207,ATT.!$D$9:$W$2008,I$1,0),0),0)</f>
        <v>0</v>
      </c>
      <c r="J207" s="25">
        <f>IFERROR(IF($E207&gt;=1,VLOOKUP($E207,ATT.!$D$9:$W$2008,J$1,0),0),0)</f>
        <v>0</v>
      </c>
      <c r="K207" s="25" t="str">
        <f>IFERROR(IF(E207&gt;=1,CONCATENATE(VLOOKUP(F207,STUDENT!$B$4:$W$2003,22,0),$V$2),""),"")</f>
        <v/>
      </c>
      <c r="L207" s="27">
        <f>IFERROR(IF($E207&gt;=1,VLOOKUP($E207,ATT.!$D$9:$W$2008,L$1,0),0),0)</f>
        <v>0</v>
      </c>
      <c r="M207" s="28"/>
      <c r="N207" s="28"/>
    </row>
    <row r="208" spans="3:14" ht="20.100000000000001" customHeight="1" x14ac:dyDescent="0.25">
      <c r="C208" s="6">
        <v>202</v>
      </c>
      <c r="D208" s="6">
        <f>IFERROR(IF($D$3&gt;=C208,SMALL(ATT.!$A$9:$A$2008,$D$4+C208),0),0)</f>
        <v>0</v>
      </c>
      <c r="E208" s="25">
        <f t="shared" si="3"/>
        <v>0</v>
      </c>
      <c r="F208" s="25">
        <f>IFERROR(IF($E208&gt;=1,VLOOKUP($E208,ATT.!$D$9:$W$2008,F$1,0),0),0)</f>
        <v>0</v>
      </c>
      <c r="G208" s="26">
        <f>IFERROR(IF($E208&gt;=1,VLOOKUP($E208,ATT.!$D$9:$W$2008,G$1,0),0),0)</f>
        <v>0</v>
      </c>
      <c r="H208" s="26">
        <f>IFERROR(IF($E208&gt;=1,VLOOKUP($E208,ATT.!$D$9:$W$2008,H$1,0),0),0)</f>
        <v>0</v>
      </c>
      <c r="I208" s="25">
        <f>IFERROR(IF($E208&gt;=1,VLOOKUP($E208,ATT.!$D$9:$W$2008,I$1,0),0),0)</f>
        <v>0</v>
      </c>
      <c r="J208" s="25">
        <f>IFERROR(IF($E208&gt;=1,VLOOKUP($E208,ATT.!$D$9:$W$2008,J$1,0),0),0)</f>
        <v>0</v>
      </c>
      <c r="K208" s="25" t="str">
        <f>IFERROR(IF(E208&gt;=1,CONCATENATE(VLOOKUP(F208,STUDENT!$B$4:$W$2003,22,0),$V$2),""),"")</f>
        <v/>
      </c>
      <c r="L208" s="27">
        <f>IFERROR(IF($E208&gt;=1,VLOOKUP($E208,ATT.!$D$9:$W$2008,L$1,0),0),0)</f>
        <v>0</v>
      </c>
      <c r="M208" s="28"/>
      <c r="N208" s="28"/>
    </row>
    <row r="209" spans="3:14" ht="20.100000000000001" customHeight="1" x14ac:dyDescent="0.25">
      <c r="C209" s="6">
        <v>203</v>
      </c>
      <c r="D209" s="6">
        <f>IFERROR(IF($D$3&gt;=C209,SMALL(ATT.!$A$9:$A$2008,$D$4+C209),0),0)</f>
        <v>0</v>
      </c>
      <c r="E209" s="25">
        <f t="shared" si="3"/>
        <v>0</v>
      </c>
      <c r="F209" s="25">
        <f>IFERROR(IF($E209&gt;=1,VLOOKUP($E209,ATT.!$D$9:$W$2008,F$1,0),0),0)</f>
        <v>0</v>
      </c>
      <c r="G209" s="26">
        <f>IFERROR(IF($E209&gt;=1,VLOOKUP($E209,ATT.!$D$9:$W$2008,G$1,0),0),0)</f>
        <v>0</v>
      </c>
      <c r="H209" s="26">
        <f>IFERROR(IF($E209&gt;=1,VLOOKUP($E209,ATT.!$D$9:$W$2008,H$1,0),0),0)</f>
        <v>0</v>
      </c>
      <c r="I209" s="25">
        <f>IFERROR(IF($E209&gt;=1,VLOOKUP($E209,ATT.!$D$9:$W$2008,I$1,0),0),0)</f>
        <v>0</v>
      </c>
      <c r="J209" s="25">
        <f>IFERROR(IF($E209&gt;=1,VLOOKUP($E209,ATT.!$D$9:$W$2008,J$1,0),0),0)</f>
        <v>0</v>
      </c>
      <c r="K209" s="25" t="str">
        <f>IFERROR(IF(E209&gt;=1,CONCATENATE(VLOOKUP(F209,STUDENT!$B$4:$W$2003,22,0),$V$2),""),"")</f>
        <v/>
      </c>
      <c r="L209" s="27">
        <f>IFERROR(IF($E209&gt;=1,VLOOKUP($E209,ATT.!$D$9:$W$2008,L$1,0),0),0)</f>
        <v>0</v>
      </c>
      <c r="M209" s="28"/>
      <c r="N209" s="28"/>
    </row>
    <row r="210" spans="3:14" ht="20.100000000000001" customHeight="1" x14ac:dyDescent="0.25">
      <c r="C210" s="6">
        <v>204</v>
      </c>
      <c r="D210" s="6">
        <f>IFERROR(IF($D$3&gt;=C210,SMALL(ATT.!$A$9:$A$2008,$D$4+C210),0),0)</f>
        <v>0</v>
      </c>
      <c r="E210" s="25">
        <f t="shared" si="3"/>
        <v>0</v>
      </c>
      <c r="F210" s="25">
        <f>IFERROR(IF($E210&gt;=1,VLOOKUP($E210,ATT.!$D$9:$W$2008,F$1,0),0),0)</f>
        <v>0</v>
      </c>
      <c r="G210" s="26">
        <f>IFERROR(IF($E210&gt;=1,VLOOKUP($E210,ATT.!$D$9:$W$2008,G$1,0),0),0)</f>
        <v>0</v>
      </c>
      <c r="H210" s="26">
        <f>IFERROR(IF($E210&gt;=1,VLOOKUP($E210,ATT.!$D$9:$W$2008,H$1,0),0),0)</f>
        <v>0</v>
      </c>
      <c r="I210" s="25">
        <f>IFERROR(IF($E210&gt;=1,VLOOKUP($E210,ATT.!$D$9:$W$2008,I$1,0),0),0)</f>
        <v>0</v>
      </c>
      <c r="J210" s="25">
        <f>IFERROR(IF($E210&gt;=1,VLOOKUP($E210,ATT.!$D$9:$W$2008,J$1,0),0),0)</f>
        <v>0</v>
      </c>
      <c r="K210" s="25" t="str">
        <f>IFERROR(IF(E210&gt;=1,CONCATENATE(VLOOKUP(F210,STUDENT!$B$4:$W$2003,22,0),$V$2),""),"")</f>
        <v/>
      </c>
      <c r="L210" s="27">
        <f>IFERROR(IF($E210&gt;=1,VLOOKUP($E210,ATT.!$D$9:$W$2008,L$1,0),0),0)</f>
        <v>0</v>
      </c>
      <c r="M210" s="28"/>
      <c r="N210" s="28"/>
    </row>
    <row r="211" spans="3:14" ht="20.100000000000001" customHeight="1" x14ac:dyDescent="0.25">
      <c r="C211" s="6">
        <v>205</v>
      </c>
      <c r="D211" s="6">
        <f>IFERROR(IF($D$3&gt;=C211,SMALL(ATT.!$A$9:$A$2008,$D$4+C211),0),0)</f>
        <v>0</v>
      </c>
      <c r="E211" s="25">
        <f t="shared" si="3"/>
        <v>0</v>
      </c>
      <c r="F211" s="25">
        <f>IFERROR(IF($E211&gt;=1,VLOOKUP($E211,ATT.!$D$9:$W$2008,F$1,0),0),0)</f>
        <v>0</v>
      </c>
      <c r="G211" s="26">
        <f>IFERROR(IF($E211&gt;=1,VLOOKUP($E211,ATT.!$D$9:$W$2008,G$1,0),0),0)</f>
        <v>0</v>
      </c>
      <c r="H211" s="26">
        <f>IFERROR(IF($E211&gt;=1,VLOOKUP($E211,ATT.!$D$9:$W$2008,H$1,0),0),0)</f>
        <v>0</v>
      </c>
      <c r="I211" s="25">
        <f>IFERROR(IF($E211&gt;=1,VLOOKUP($E211,ATT.!$D$9:$W$2008,I$1,0),0),0)</f>
        <v>0</v>
      </c>
      <c r="J211" s="25">
        <f>IFERROR(IF($E211&gt;=1,VLOOKUP($E211,ATT.!$D$9:$W$2008,J$1,0),0),0)</f>
        <v>0</v>
      </c>
      <c r="K211" s="25" t="str">
        <f>IFERROR(IF(E211&gt;=1,CONCATENATE(VLOOKUP(F211,STUDENT!$B$4:$W$2003,22,0),$V$2),""),"")</f>
        <v/>
      </c>
      <c r="L211" s="27">
        <f>IFERROR(IF($E211&gt;=1,VLOOKUP($E211,ATT.!$D$9:$W$2008,L$1,0),0),0)</f>
        <v>0</v>
      </c>
      <c r="M211" s="28"/>
      <c r="N211" s="28"/>
    </row>
    <row r="212" spans="3:14" ht="20.100000000000001" customHeight="1" x14ac:dyDescent="0.25">
      <c r="C212" s="6">
        <v>206</v>
      </c>
      <c r="D212" s="6">
        <f>IFERROR(IF($D$3&gt;=C212,SMALL(ATT.!$A$9:$A$2008,$D$4+C212),0),0)</f>
        <v>0</v>
      </c>
      <c r="E212" s="25">
        <f t="shared" si="3"/>
        <v>0</v>
      </c>
      <c r="F212" s="25">
        <f>IFERROR(IF($E212&gt;=1,VLOOKUP($E212,ATT.!$D$9:$W$2008,F$1,0),0),0)</f>
        <v>0</v>
      </c>
      <c r="G212" s="26">
        <f>IFERROR(IF($E212&gt;=1,VLOOKUP($E212,ATT.!$D$9:$W$2008,G$1,0),0),0)</f>
        <v>0</v>
      </c>
      <c r="H212" s="26">
        <f>IFERROR(IF($E212&gt;=1,VLOOKUP($E212,ATT.!$D$9:$W$2008,H$1,0),0),0)</f>
        <v>0</v>
      </c>
      <c r="I212" s="25">
        <f>IFERROR(IF($E212&gt;=1,VLOOKUP($E212,ATT.!$D$9:$W$2008,I$1,0),0),0)</f>
        <v>0</v>
      </c>
      <c r="J212" s="25">
        <f>IFERROR(IF($E212&gt;=1,VLOOKUP($E212,ATT.!$D$9:$W$2008,J$1,0),0),0)</f>
        <v>0</v>
      </c>
      <c r="K212" s="25" t="str">
        <f>IFERROR(IF(E212&gt;=1,CONCATENATE(VLOOKUP(F212,STUDENT!$B$4:$W$2003,22,0),$V$2),""),"")</f>
        <v/>
      </c>
      <c r="L212" s="27">
        <f>IFERROR(IF($E212&gt;=1,VLOOKUP($E212,ATT.!$D$9:$W$2008,L$1,0),0),0)</f>
        <v>0</v>
      </c>
      <c r="M212" s="28"/>
      <c r="N212" s="28"/>
    </row>
    <row r="213" spans="3:14" ht="20.100000000000001" customHeight="1" x14ac:dyDescent="0.25">
      <c r="C213" s="6">
        <v>207</v>
      </c>
      <c r="D213" s="6">
        <f>IFERROR(IF($D$3&gt;=C213,SMALL(ATT.!$A$9:$A$2008,$D$4+C213),0),0)</f>
        <v>0</v>
      </c>
      <c r="E213" s="25">
        <f t="shared" si="3"/>
        <v>0</v>
      </c>
      <c r="F213" s="25">
        <f>IFERROR(IF($E213&gt;=1,VLOOKUP($E213,ATT.!$D$9:$W$2008,F$1,0),0),0)</f>
        <v>0</v>
      </c>
      <c r="G213" s="26">
        <f>IFERROR(IF($E213&gt;=1,VLOOKUP($E213,ATT.!$D$9:$W$2008,G$1,0),0),0)</f>
        <v>0</v>
      </c>
      <c r="H213" s="26">
        <f>IFERROR(IF($E213&gt;=1,VLOOKUP($E213,ATT.!$D$9:$W$2008,H$1,0),0),0)</f>
        <v>0</v>
      </c>
      <c r="I213" s="25">
        <f>IFERROR(IF($E213&gt;=1,VLOOKUP($E213,ATT.!$D$9:$W$2008,I$1,0),0),0)</f>
        <v>0</v>
      </c>
      <c r="J213" s="25">
        <f>IFERROR(IF($E213&gt;=1,VLOOKUP($E213,ATT.!$D$9:$W$2008,J$1,0),0),0)</f>
        <v>0</v>
      </c>
      <c r="K213" s="25" t="str">
        <f>IFERROR(IF(E213&gt;=1,CONCATENATE(VLOOKUP(F213,STUDENT!$B$4:$W$2003,22,0),$V$2),""),"")</f>
        <v/>
      </c>
      <c r="L213" s="27">
        <f>IFERROR(IF($E213&gt;=1,VLOOKUP($E213,ATT.!$D$9:$W$2008,L$1,0),0),0)</f>
        <v>0</v>
      </c>
      <c r="M213" s="28"/>
      <c r="N213" s="28"/>
    </row>
    <row r="214" spans="3:14" ht="20.100000000000001" customHeight="1" x14ac:dyDescent="0.25">
      <c r="C214" s="6">
        <v>208</v>
      </c>
      <c r="D214" s="6">
        <f>IFERROR(IF($D$3&gt;=C214,SMALL(ATT.!$A$9:$A$2008,$D$4+C214),0),0)</f>
        <v>0</v>
      </c>
      <c r="E214" s="25">
        <f t="shared" si="3"/>
        <v>0</v>
      </c>
      <c r="F214" s="25">
        <f>IFERROR(IF($E214&gt;=1,VLOOKUP($E214,ATT.!$D$9:$W$2008,F$1,0),0),0)</f>
        <v>0</v>
      </c>
      <c r="G214" s="26">
        <f>IFERROR(IF($E214&gt;=1,VLOOKUP($E214,ATT.!$D$9:$W$2008,G$1,0),0),0)</f>
        <v>0</v>
      </c>
      <c r="H214" s="26">
        <f>IFERROR(IF($E214&gt;=1,VLOOKUP($E214,ATT.!$D$9:$W$2008,H$1,0),0),0)</f>
        <v>0</v>
      </c>
      <c r="I214" s="25">
        <f>IFERROR(IF($E214&gt;=1,VLOOKUP($E214,ATT.!$D$9:$W$2008,I$1,0),0),0)</f>
        <v>0</v>
      </c>
      <c r="J214" s="25">
        <f>IFERROR(IF($E214&gt;=1,VLOOKUP($E214,ATT.!$D$9:$W$2008,J$1,0),0),0)</f>
        <v>0</v>
      </c>
      <c r="K214" s="25" t="str">
        <f>IFERROR(IF(E214&gt;=1,CONCATENATE(VLOOKUP(F214,STUDENT!$B$4:$W$2003,22,0),$V$2),""),"")</f>
        <v/>
      </c>
      <c r="L214" s="27">
        <f>IFERROR(IF($E214&gt;=1,VLOOKUP($E214,ATT.!$D$9:$W$2008,L$1,0),0),0)</f>
        <v>0</v>
      </c>
      <c r="M214" s="28"/>
      <c r="N214" s="28"/>
    </row>
    <row r="215" spans="3:14" ht="20.100000000000001" customHeight="1" x14ac:dyDescent="0.25">
      <c r="C215" s="6">
        <v>209</v>
      </c>
      <c r="D215" s="6">
        <f>IFERROR(IF($D$3&gt;=C215,SMALL(ATT.!$A$9:$A$2008,$D$4+C215),0),0)</f>
        <v>0</v>
      </c>
      <c r="E215" s="25">
        <f t="shared" si="3"/>
        <v>0</v>
      </c>
      <c r="F215" s="25">
        <f>IFERROR(IF($E215&gt;=1,VLOOKUP($E215,ATT.!$D$9:$W$2008,F$1,0),0),0)</f>
        <v>0</v>
      </c>
      <c r="G215" s="26">
        <f>IFERROR(IF($E215&gt;=1,VLOOKUP($E215,ATT.!$D$9:$W$2008,G$1,0),0),0)</f>
        <v>0</v>
      </c>
      <c r="H215" s="26">
        <f>IFERROR(IF($E215&gt;=1,VLOOKUP($E215,ATT.!$D$9:$W$2008,H$1,0),0),0)</f>
        <v>0</v>
      </c>
      <c r="I215" s="25">
        <f>IFERROR(IF($E215&gt;=1,VLOOKUP($E215,ATT.!$D$9:$W$2008,I$1,0),0),0)</f>
        <v>0</v>
      </c>
      <c r="J215" s="25">
        <f>IFERROR(IF($E215&gt;=1,VLOOKUP($E215,ATT.!$D$9:$W$2008,J$1,0),0),0)</f>
        <v>0</v>
      </c>
      <c r="K215" s="25" t="str">
        <f>IFERROR(IF(E215&gt;=1,CONCATENATE(VLOOKUP(F215,STUDENT!$B$4:$W$2003,22,0),$V$2),""),"")</f>
        <v/>
      </c>
      <c r="L215" s="27">
        <f>IFERROR(IF($E215&gt;=1,VLOOKUP($E215,ATT.!$D$9:$W$2008,L$1,0),0),0)</f>
        <v>0</v>
      </c>
      <c r="M215" s="28"/>
      <c r="N215" s="28"/>
    </row>
    <row r="216" spans="3:14" ht="20.100000000000001" customHeight="1" x14ac:dyDescent="0.25">
      <c r="C216" s="6">
        <v>210</v>
      </c>
      <c r="D216" s="6">
        <f>IFERROR(IF($D$3&gt;=C216,SMALL(ATT.!$A$9:$A$2008,$D$4+C216),0),0)</f>
        <v>0</v>
      </c>
      <c r="E216" s="25">
        <f t="shared" si="3"/>
        <v>0</v>
      </c>
      <c r="F216" s="25">
        <f>IFERROR(IF($E216&gt;=1,VLOOKUP($E216,ATT.!$D$9:$W$2008,F$1,0),0),0)</f>
        <v>0</v>
      </c>
      <c r="G216" s="26">
        <f>IFERROR(IF($E216&gt;=1,VLOOKUP($E216,ATT.!$D$9:$W$2008,G$1,0),0),0)</f>
        <v>0</v>
      </c>
      <c r="H216" s="26">
        <f>IFERROR(IF($E216&gt;=1,VLOOKUP($E216,ATT.!$D$9:$W$2008,H$1,0),0),0)</f>
        <v>0</v>
      </c>
      <c r="I216" s="25">
        <f>IFERROR(IF($E216&gt;=1,VLOOKUP($E216,ATT.!$D$9:$W$2008,I$1,0),0),0)</f>
        <v>0</v>
      </c>
      <c r="J216" s="25">
        <f>IFERROR(IF($E216&gt;=1,VLOOKUP($E216,ATT.!$D$9:$W$2008,J$1,0),0),0)</f>
        <v>0</v>
      </c>
      <c r="K216" s="25" t="str">
        <f>IFERROR(IF(E216&gt;=1,CONCATENATE(VLOOKUP(F216,STUDENT!$B$4:$W$2003,22,0),$V$2),""),"")</f>
        <v/>
      </c>
      <c r="L216" s="27">
        <f>IFERROR(IF($E216&gt;=1,VLOOKUP($E216,ATT.!$D$9:$W$2008,L$1,0),0),0)</f>
        <v>0</v>
      </c>
      <c r="M216" s="28"/>
      <c r="N216" s="28"/>
    </row>
    <row r="217" spans="3:14" ht="20.100000000000001" customHeight="1" x14ac:dyDescent="0.25">
      <c r="C217" s="6">
        <v>211</v>
      </c>
      <c r="D217" s="6">
        <f>IFERROR(IF($D$3&gt;=C217,SMALL(ATT.!$A$9:$A$2008,$D$4+C217),0),0)</f>
        <v>0</v>
      </c>
      <c r="E217" s="25">
        <f t="shared" si="3"/>
        <v>0</v>
      </c>
      <c r="F217" s="25">
        <f>IFERROR(IF($E217&gt;=1,VLOOKUP($E217,ATT.!$D$9:$W$2008,F$1,0),0),0)</f>
        <v>0</v>
      </c>
      <c r="G217" s="26">
        <f>IFERROR(IF($E217&gt;=1,VLOOKUP($E217,ATT.!$D$9:$W$2008,G$1,0),0),0)</f>
        <v>0</v>
      </c>
      <c r="H217" s="26">
        <f>IFERROR(IF($E217&gt;=1,VLOOKUP($E217,ATT.!$D$9:$W$2008,H$1,0),0),0)</f>
        <v>0</v>
      </c>
      <c r="I217" s="25">
        <f>IFERROR(IF($E217&gt;=1,VLOOKUP($E217,ATT.!$D$9:$W$2008,I$1,0),0),0)</f>
        <v>0</v>
      </c>
      <c r="J217" s="25">
        <f>IFERROR(IF($E217&gt;=1,VLOOKUP($E217,ATT.!$D$9:$W$2008,J$1,0),0),0)</f>
        <v>0</v>
      </c>
      <c r="K217" s="25" t="str">
        <f>IFERROR(IF(E217&gt;=1,CONCATENATE(VLOOKUP(F217,STUDENT!$B$4:$W$2003,22,0),$V$2),""),"")</f>
        <v/>
      </c>
      <c r="L217" s="27">
        <f>IFERROR(IF($E217&gt;=1,VLOOKUP($E217,ATT.!$D$9:$W$2008,L$1,0),0),0)</f>
        <v>0</v>
      </c>
      <c r="M217" s="28"/>
      <c r="N217" s="28"/>
    </row>
    <row r="218" spans="3:14" ht="20.100000000000001" customHeight="1" x14ac:dyDescent="0.25">
      <c r="C218" s="6">
        <v>212</v>
      </c>
      <c r="D218" s="6">
        <f>IFERROR(IF($D$3&gt;=C218,SMALL(ATT.!$A$9:$A$2008,$D$4+C218),0),0)</f>
        <v>0</v>
      </c>
      <c r="E218" s="25">
        <f t="shared" si="3"/>
        <v>0</v>
      </c>
      <c r="F218" s="25">
        <f>IFERROR(IF($E218&gt;=1,VLOOKUP($E218,ATT.!$D$9:$W$2008,F$1,0),0),0)</f>
        <v>0</v>
      </c>
      <c r="G218" s="26">
        <f>IFERROR(IF($E218&gt;=1,VLOOKUP($E218,ATT.!$D$9:$W$2008,G$1,0),0),0)</f>
        <v>0</v>
      </c>
      <c r="H218" s="26">
        <f>IFERROR(IF($E218&gt;=1,VLOOKUP($E218,ATT.!$D$9:$W$2008,H$1,0),0),0)</f>
        <v>0</v>
      </c>
      <c r="I218" s="25">
        <f>IFERROR(IF($E218&gt;=1,VLOOKUP($E218,ATT.!$D$9:$W$2008,I$1,0),0),0)</f>
        <v>0</v>
      </c>
      <c r="J218" s="25">
        <f>IFERROR(IF($E218&gt;=1,VLOOKUP($E218,ATT.!$D$9:$W$2008,J$1,0),0),0)</f>
        <v>0</v>
      </c>
      <c r="K218" s="25" t="str">
        <f>IFERROR(IF(E218&gt;=1,CONCATENATE(VLOOKUP(F218,STUDENT!$B$4:$W$2003,22,0),$V$2),""),"")</f>
        <v/>
      </c>
      <c r="L218" s="27">
        <f>IFERROR(IF($E218&gt;=1,VLOOKUP($E218,ATT.!$D$9:$W$2008,L$1,0),0),0)</f>
        <v>0</v>
      </c>
      <c r="M218" s="28"/>
      <c r="N218" s="28"/>
    </row>
    <row r="219" spans="3:14" ht="20.100000000000001" customHeight="1" x14ac:dyDescent="0.25">
      <c r="C219" s="6">
        <v>213</v>
      </c>
      <c r="D219" s="6">
        <f>IFERROR(IF($D$3&gt;=C219,SMALL(ATT.!$A$9:$A$2008,$D$4+C219),0),0)</f>
        <v>0</v>
      </c>
      <c r="E219" s="25">
        <f t="shared" si="3"/>
        <v>0</v>
      </c>
      <c r="F219" s="25">
        <f>IFERROR(IF($E219&gt;=1,VLOOKUP($E219,ATT.!$D$9:$W$2008,F$1,0),0),0)</f>
        <v>0</v>
      </c>
      <c r="G219" s="26">
        <f>IFERROR(IF($E219&gt;=1,VLOOKUP($E219,ATT.!$D$9:$W$2008,G$1,0),0),0)</f>
        <v>0</v>
      </c>
      <c r="H219" s="26">
        <f>IFERROR(IF($E219&gt;=1,VLOOKUP($E219,ATT.!$D$9:$W$2008,H$1,0),0),0)</f>
        <v>0</v>
      </c>
      <c r="I219" s="25">
        <f>IFERROR(IF($E219&gt;=1,VLOOKUP($E219,ATT.!$D$9:$W$2008,I$1,0),0),0)</f>
        <v>0</v>
      </c>
      <c r="J219" s="25">
        <f>IFERROR(IF($E219&gt;=1,VLOOKUP($E219,ATT.!$D$9:$W$2008,J$1,0),0),0)</f>
        <v>0</v>
      </c>
      <c r="K219" s="25" t="str">
        <f>IFERROR(IF(E219&gt;=1,CONCATENATE(VLOOKUP(F219,STUDENT!$B$4:$W$2003,22,0),$V$2),""),"")</f>
        <v/>
      </c>
      <c r="L219" s="27">
        <f>IFERROR(IF($E219&gt;=1,VLOOKUP($E219,ATT.!$D$9:$W$2008,L$1,0),0),0)</f>
        <v>0</v>
      </c>
      <c r="M219" s="28"/>
      <c r="N219" s="28"/>
    </row>
    <row r="220" spans="3:14" ht="20.100000000000001" customHeight="1" x14ac:dyDescent="0.25">
      <c r="C220" s="6">
        <v>214</v>
      </c>
      <c r="D220" s="6">
        <f>IFERROR(IF($D$3&gt;=C220,SMALL(ATT.!$A$9:$A$2008,$D$4+C220),0),0)</f>
        <v>0</v>
      </c>
      <c r="E220" s="25">
        <f t="shared" si="3"/>
        <v>0</v>
      </c>
      <c r="F220" s="25">
        <f>IFERROR(IF($E220&gt;=1,VLOOKUP($E220,ATT.!$D$9:$W$2008,F$1,0),0),0)</f>
        <v>0</v>
      </c>
      <c r="G220" s="26">
        <f>IFERROR(IF($E220&gt;=1,VLOOKUP($E220,ATT.!$D$9:$W$2008,G$1,0),0),0)</f>
        <v>0</v>
      </c>
      <c r="H220" s="26">
        <f>IFERROR(IF($E220&gt;=1,VLOOKUP($E220,ATT.!$D$9:$W$2008,H$1,0),0),0)</f>
        <v>0</v>
      </c>
      <c r="I220" s="25">
        <f>IFERROR(IF($E220&gt;=1,VLOOKUP($E220,ATT.!$D$9:$W$2008,I$1,0),0),0)</f>
        <v>0</v>
      </c>
      <c r="J220" s="25">
        <f>IFERROR(IF($E220&gt;=1,VLOOKUP($E220,ATT.!$D$9:$W$2008,J$1,0),0),0)</f>
        <v>0</v>
      </c>
      <c r="K220" s="25" t="str">
        <f>IFERROR(IF(E220&gt;=1,CONCATENATE(VLOOKUP(F220,STUDENT!$B$4:$W$2003,22,0),$V$2),""),"")</f>
        <v/>
      </c>
      <c r="L220" s="27">
        <f>IFERROR(IF($E220&gt;=1,VLOOKUP($E220,ATT.!$D$9:$W$2008,L$1,0),0),0)</f>
        <v>0</v>
      </c>
      <c r="M220" s="28"/>
      <c r="N220" s="28"/>
    </row>
    <row r="221" spans="3:14" ht="20.100000000000001" customHeight="1" x14ac:dyDescent="0.25">
      <c r="C221" s="6">
        <v>215</v>
      </c>
      <c r="D221" s="6">
        <f>IFERROR(IF($D$3&gt;=C221,SMALL(ATT.!$A$9:$A$2008,$D$4+C221),0),0)</f>
        <v>0</v>
      </c>
      <c r="E221" s="25">
        <f t="shared" si="3"/>
        <v>0</v>
      </c>
      <c r="F221" s="25">
        <f>IFERROR(IF($E221&gt;=1,VLOOKUP($E221,ATT.!$D$9:$W$2008,F$1,0),0),0)</f>
        <v>0</v>
      </c>
      <c r="G221" s="26">
        <f>IFERROR(IF($E221&gt;=1,VLOOKUP($E221,ATT.!$D$9:$W$2008,G$1,0),0),0)</f>
        <v>0</v>
      </c>
      <c r="H221" s="26">
        <f>IFERROR(IF($E221&gt;=1,VLOOKUP($E221,ATT.!$D$9:$W$2008,H$1,0),0),0)</f>
        <v>0</v>
      </c>
      <c r="I221" s="25">
        <f>IFERROR(IF($E221&gt;=1,VLOOKUP($E221,ATT.!$D$9:$W$2008,I$1,0),0),0)</f>
        <v>0</v>
      </c>
      <c r="J221" s="25">
        <f>IFERROR(IF($E221&gt;=1,VLOOKUP($E221,ATT.!$D$9:$W$2008,J$1,0),0),0)</f>
        <v>0</v>
      </c>
      <c r="K221" s="25" t="str">
        <f>IFERROR(IF(E221&gt;=1,CONCATENATE(VLOOKUP(F221,STUDENT!$B$4:$W$2003,22,0),$V$2),""),"")</f>
        <v/>
      </c>
      <c r="L221" s="27">
        <f>IFERROR(IF($E221&gt;=1,VLOOKUP($E221,ATT.!$D$9:$W$2008,L$1,0),0),0)</f>
        <v>0</v>
      </c>
      <c r="M221" s="28"/>
      <c r="N221" s="28"/>
    </row>
    <row r="222" spans="3:14" ht="20.100000000000001" customHeight="1" x14ac:dyDescent="0.25">
      <c r="C222" s="6">
        <v>216</v>
      </c>
      <c r="D222" s="6">
        <f>IFERROR(IF($D$3&gt;=C222,SMALL(ATT.!$A$9:$A$2008,$D$4+C222),0),0)</f>
        <v>0</v>
      </c>
      <c r="E222" s="25">
        <f t="shared" si="3"/>
        <v>0</v>
      </c>
      <c r="F222" s="25">
        <f>IFERROR(IF($E222&gt;=1,VLOOKUP($E222,ATT.!$D$9:$W$2008,F$1,0),0),0)</f>
        <v>0</v>
      </c>
      <c r="G222" s="26">
        <f>IFERROR(IF($E222&gt;=1,VLOOKUP($E222,ATT.!$D$9:$W$2008,G$1,0),0),0)</f>
        <v>0</v>
      </c>
      <c r="H222" s="26">
        <f>IFERROR(IF($E222&gt;=1,VLOOKUP($E222,ATT.!$D$9:$W$2008,H$1,0),0),0)</f>
        <v>0</v>
      </c>
      <c r="I222" s="25">
        <f>IFERROR(IF($E222&gt;=1,VLOOKUP($E222,ATT.!$D$9:$W$2008,I$1,0),0),0)</f>
        <v>0</v>
      </c>
      <c r="J222" s="25">
        <f>IFERROR(IF($E222&gt;=1,VLOOKUP($E222,ATT.!$D$9:$W$2008,J$1,0),0),0)</f>
        <v>0</v>
      </c>
      <c r="K222" s="25" t="str">
        <f>IFERROR(IF(E222&gt;=1,CONCATENATE(VLOOKUP(F222,STUDENT!$B$4:$W$2003,22,0),$V$2),""),"")</f>
        <v/>
      </c>
      <c r="L222" s="27">
        <f>IFERROR(IF($E222&gt;=1,VLOOKUP($E222,ATT.!$D$9:$W$2008,L$1,0),0),0)</f>
        <v>0</v>
      </c>
      <c r="M222" s="28"/>
      <c r="N222" s="28"/>
    </row>
    <row r="223" spans="3:14" ht="20.100000000000001" customHeight="1" x14ac:dyDescent="0.25">
      <c r="C223" s="6">
        <v>217</v>
      </c>
      <c r="D223" s="6">
        <f>IFERROR(IF($D$3&gt;=C223,SMALL(ATT.!$A$9:$A$2008,$D$4+C223),0),0)</f>
        <v>0</v>
      </c>
      <c r="E223" s="25">
        <f t="shared" si="3"/>
        <v>0</v>
      </c>
      <c r="F223" s="25">
        <f>IFERROR(IF($E223&gt;=1,VLOOKUP($E223,ATT.!$D$9:$W$2008,F$1,0),0),0)</f>
        <v>0</v>
      </c>
      <c r="G223" s="26">
        <f>IFERROR(IF($E223&gt;=1,VLOOKUP($E223,ATT.!$D$9:$W$2008,G$1,0),0),0)</f>
        <v>0</v>
      </c>
      <c r="H223" s="26">
        <f>IFERROR(IF($E223&gt;=1,VLOOKUP($E223,ATT.!$D$9:$W$2008,H$1,0),0),0)</f>
        <v>0</v>
      </c>
      <c r="I223" s="25">
        <f>IFERROR(IF($E223&gt;=1,VLOOKUP($E223,ATT.!$D$9:$W$2008,I$1,0),0),0)</f>
        <v>0</v>
      </c>
      <c r="J223" s="25">
        <f>IFERROR(IF($E223&gt;=1,VLOOKUP($E223,ATT.!$D$9:$W$2008,J$1,0),0),0)</f>
        <v>0</v>
      </c>
      <c r="K223" s="25" t="str">
        <f>IFERROR(IF(E223&gt;=1,CONCATENATE(VLOOKUP(F223,STUDENT!$B$4:$W$2003,22,0),$V$2),""),"")</f>
        <v/>
      </c>
      <c r="L223" s="27">
        <f>IFERROR(IF($E223&gt;=1,VLOOKUP($E223,ATT.!$D$9:$W$2008,L$1,0),0),0)</f>
        <v>0</v>
      </c>
      <c r="M223" s="28"/>
      <c r="N223" s="28"/>
    </row>
    <row r="224" spans="3:14" ht="20.100000000000001" customHeight="1" x14ac:dyDescent="0.25">
      <c r="C224" s="6">
        <v>218</v>
      </c>
      <c r="D224" s="6">
        <f>IFERROR(IF($D$3&gt;=C224,SMALL(ATT.!$A$9:$A$2008,$D$4+C224),0),0)</f>
        <v>0</v>
      </c>
      <c r="E224" s="25">
        <f t="shared" si="3"/>
        <v>0</v>
      </c>
      <c r="F224" s="25">
        <f>IFERROR(IF($E224&gt;=1,VLOOKUP($E224,ATT.!$D$9:$W$2008,F$1,0),0),0)</f>
        <v>0</v>
      </c>
      <c r="G224" s="26">
        <f>IFERROR(IF($E224&gt;=1,VLOOKUP($E224,ATT.!$D$9:$W$2008,G$1,0),0),0)</f>
        <v>0</v>
      </c>
      <c r="H224" s="26">
        <f>IFERROR(IF($E224&gt;=1,VLOOKUP($E224,ATT.!$D$9:$W$2008,H$1,0),0),0)</f>
        <v>0</v>
      </c>
      <c r="I224" s="25">
        <f>IFERROR(IF($E224&gt;=1,VLOOKUP($E224,ATT.!$D$9:$W$2008,I$1,0),0),0)</f>
        <v>0</v>
      </c>
      <c r="J224" s="25">
        <f>IFERROR(IF($E224&gt;=1,VLOOKUP($E224,ATT.!$D$9:$W$2008,J$1,0),0),0)</f>
        <v>0</v>
      </c>
      <c r="K224" s="25" t="str">
        <f>IFERROR(IF(E224&gt;=1,CONCATENATE(VLOOKUP(F224,STUDENT!$B$4:$W$2003,22,0),$V$2),""),"")</f>
        <v/>
      </c>
      <c r="L224" s="27">
        <f>IFERROR(IF($E224&gt;=1,VLOOKUP($E224,ATT.!$D$9:$W$2008,L$1,0),0),0)</f>
        <v>0</v>
      </c>
      <c r="M224" s="28"/>
      <c r="N224" s="28"/>
    </row>
    <row r="225" spans="3:14" ht="20.100000000000001" customHeight="1" x14ac:dyDescent="0.25">
      <c r="C225" s="6">
        <v>219</v>
      </c>
      <c r="D225" s="6">
        <f>IFERROR(IF($D$3&gt;=C225,SMALL(ATT.!$A$9:$A$2008,$D$4+C225),0),0)</f>
        <v>0</v>
      </c>
      <c r="E225" s="25">
        <f t="shared" si="3"/>
        <v>0</v>
      </c>
      <c r="F225" s="25">
        <f>IFERROR(IF($E225&gt;=1,VLOOKUP($E225,ATT.!$D$9:$W$2008,F$1,0),0),0)</f>
        <v>0</v>
      </c>
      <c r="G225" s="26">
        <f>IFERROR(IF($E225&gt;=1,VLOOKUP($E225,ATT.!$D$9:$W$2008,G$1,0),0),0)</f>
        <v>0</v>
      </c>
      <c r="H225" s="26">
        <f>IFERROR(IF($E225&gt;=1,VLOOKUP($E225,ATT.!$D$9:$W$2008,H$1,0),0),0)</f>
        <v>0</v>
      </c>
      <c r="I225" s="25">
        <f>IFERROR(IF($E225&gt;=1,VLOOKUP($E225,ATT.!$D$9:$W$2008,I$1,0),0),0)</f>
        <v>0</v>
      </c>
      <c r="J225" s="25">
        <f>IFERROR(IF($E225&gt;=1,VLOOKUP($E225,ATT.!$D$9:$W$2008,J$1,0),0),0)</f>
        <v>0</v>
      </c>
      <c r="K225" s="25" t="str">
        <f>IFERROR(IF(E225&gt;=1,CONCATENATE(VLOOKUP(F225,STUDENT!$B$4:$W$2003,22,0),$V$2),""),"")</f>
        <v/>
      </c>
      <c r="L225" s="27">
        <f>IFERROR(IF($E225&gt;=1,VLOOKUP($E225,ATT.!$D$9:$W$2008,L$1,0),0),0)</f>
        <v>0</v>
      </c>
      <c r="M225" s="28"/>
      <c r="N225" s="28"/>
    </row>
    <row r="226" spans="3:14" ht="20.100000000000001" customHeight="1" x14ac:dyDescent="0.25">
      <c r="C226" s="6">
        <v>220</v>
      </c>
      <c r="D226" s="6">
        <f>IFERROR(IF($D$3&gt;=C226,SMALL(ATT.!$A$9:$A$2008,$D$4+C226),0),0)</f>
        <v>0</v>
      </c>
      <c r="E226" s="25">
        <f t="shared" si="3"/>
        <v>0</v>
      </c>
      <c r="F226" s="25">
        <f>IFERROR(IF($E226&gt;=1,VLOOKUP($E226,ATT.!$D$9:$W$2008,F$1,0),0),0)</f>
        <v>0</v>
      </c>
      <c r="G226" s="26">
        <f>IFERROR(IF($E226&gt;=1,VLOOKUP($E226,ATT.!$D$9:$W$2008,G$1,0),0),0)</f>
        <v>0</v>
      </c>
      <c r="H226" s="26">
        <f>IFERROR(IF($E226&gt;=1,VLOOKUP($E226,ATT.!$D$9:$W$2008,H$1,0),0),0)</f>
        <v>0</v>
      </c>
      <c r="I226" s="25">
        <f>IFERROR(IF($E226&gt;=1,VLOOKUP($E226,ATT.!$D$9:$W$2008,I$1,0),0),0)</f>
        <v>0</v>
      </c>
      <c r="J226" s="25">
        <f>IFERROR(IF($E226&gt;=1,VLOOKUP($E226,ATT.!$D$9:$W$2008,J$1,0),0),0)</f>
        <v>0</v>
      </c>
      <c r="K226" s="25" t="str">
        <f>IFERROR(IF(E226&gt;=1,CONCATENATE(VLOOKUP(F226,STUDENT!$B$4:$W$2003,22,0),$V$2),""),"")</f>
        <v/>
      </c>
      <c r="L226" s="27">
        <f>IFERROR(IF($E226&gt;=1,VLOOKUP($E226,ATT.!$D$9:$W$2008,L$1,0),0),0)</f>
        <v>0</v>
      </c>
      <c r="M226" s="28"/>
      <c r="N226" s="28"/>
    </row>
    <row r="227" spans="3:14" ht="20.100000000000001" customHeight="1" x14ac:dyDescent="0.25">
      <c r="C227" s="6">
        <v>221</v>
      </c>
      <c r="D227" s="6">
        <f>IFERROR(IF($D$3&gt;=C227,SMALL(ATT.!$A$9:$A$2008,$D$4+C227),0),0)</f>
        <v>0</v>
      </c>
      <c r="E227" s="25">
        <f t="shared" si="3"/>
        <v>0</v>
      </c>
      <c r="F227" s="25">
        <f>IFERROR(IF($E227&gt;=1,VLOOKUP($E227,ATT.!$D$9:$W$2008,F$1,0),0),0)</f>
        <v>0</v>
      </c>
      <c r="G227" s="26">
        <f>IFERROR(IF($E227&gt;=1,VLOOKUP($E227,ATT.!$D$9:$W$2008,G$1,0),0),0)</f>
        <v>0</v>
      </c>
      <c r="H227" s="26">
        <f>IFERROR(IF($E227&gt;=1,VLOOKUP($E227,ATT.!$D$9:$W$2008,H$1,0),0),0)</f>
        <v>0</v>
      </c>
      <c r="I227" s="25">
        <f>IFERROR(IF($E227&gt;=1,VLOOKUP($E227,ATT.!$D$9:$W$2008,I$1,0),0),0)</f>
        <v>0</v>
      </c>
      <c r="J227" s="25">
        <f>IFERROR(IF($E227&gt;=1,VLOOKUP($E227,ATT.!$D$9:$W$2008,J$1,0),0),0)</f>
        <v>0</v>
      </c>
      <c r="K227" s="25" t="str">
        <f>IFERROR(IF(E227&gt;=1,CONCATENATE(VLOOKUP(F227,STUDENT!$B$4:$W$2003,22,0),$V$2),""),"")</f>
        <v/>
      </c>
      <c r="L227" s="27">
        <f>IFERROR(IF($E227&gt;=1,VLOOKUP($E227,ATT.!$D$9:$W$2008,L$1,0),0),0)</f>
        <v>0</v>
      </c>
      <c r="M227" s="28"/>
      <c r="N227" s="28"/>
    </row>
    <row r="228" spans="3:14" ht="20.100000000000001" customHeight="1" x14ac:dyDescent="0.25">
      <c r="C228" s="6">
        <v>222</v>
      </c>
      <c r="D228" s="6">
        <f>IFERROR(IF($D$3&gt;=C228,SMALL(ATT.!$A$9:$A$2008,$D$4+C228),0),0)</f>
        <v>0</v>
      </c>
      <c r="E228" s="25">
        <f t="shared" si="3"/>
        <v>0</v>
      </c>
      <c r="F228" s="25">
        <f>IFERROR(IF($E228&gt;=1,VLOOKUP($E228,ATT.!$D$9:$W$2008,F$1,0),0),0)</f>
        <v>0</v>
      </c>
      <c r="G228" s="26">
        <f>IFERROR(IF($E228&gt;=1,VLOOKUP($E228,ATT.!$D$9:$W$2008,G$1,0),0),0)</f>
        <v>0</v>
      </c>
      <c r="H228" s="26">
        <f>IFERROR(IF($E228&gt;=1,VLOOKUP($E228,ATT.!$D$9:$W$2008,H$1,0),0),0)</f>
        <v>0</v>
      </c>
      <c r="I228" s="25">
        <f>IFERROR(IF($E228&gt;=1,VLOOKUP($E228,ATT.!$D$9:$W$2008,I$1,0),0),0)</f>
        <v>0</v>
      </c>
      <c r="J228" s="25">
        <f>IFERROR(IF($E228&gt;=1,VLOOKUP($E228,ATT.!$D$9:$W$2008,J$1,0),0),0)</f>
        <v>0</v>
      </c>
      <c r="K228" s="25" t="str">
        <f>IFERROR(IF(E228&gt;=1,CONCATENATE(VLOOKUP(F228,STUDENT!$B$4:$W$2003,22,0),$V$2),""),"")</f>
        <v/>
      </c>
      <c r="L228" s="27">
        <f>IFERROR(IF($E228&gt;=1,VLOOKUP($E228,ATT.!$D$9:$W$2008,L$1,0),0),0)</f>
        <v>0</v>
      </c>
      <c r="M228" s="28"/>
      <c r="N228" s="28"/>
    </row>
    <row r="229" spans="3:14" ht="20.100000000000001" customHeight="1" x14ac:dyDescent="0.25">
      <c r="C229" s="6">
        <v>223</v>
      </c>
      <c r="D229" s="6">
        <f>IFERROR(IF($D$3&gt;=C229,SMALL(ATT.!$A$9:$A$2008,$D$4+C229),0),0)</f>
        <v>0</v>
      </c>
      <c r="E229" s="25">
        <f t="shared" si="3"/>
        <v>0</v>
      </c>
      <c r="F229" s="25">
        <f>IFERROR(IF($E229&gt;=1,VLOOKUP($E229,ATT.!$D$9:$W$2008,F$1,0),0),0)</f>
        <v>0</v>
      </c>
      <c r="G229" s="26">
        <f>IFERROR(IF($E229&gt;=1,VLOOKUP($E229,ATT.!$D$9:$W$2008,G$1,0),0),0)</f>
        <v>0</v>
      </c>
      <c r="H229" s="26">
        <f>IFERROR(IF($E229&gt;=1,VLOOKUP($E229,ATT.!$D$9:$W$2008,H$1,0),0),0)</f>
        <v>0</v>
      </c>
      <c r="I229" s="25">
        <f>IFERROR(IF($E229&gt;=1,VLOOKUP($E229,ATT.!$D$9:$W$2008,I$1,0),0),0)</f>
        <v>0</v>
      </c>
      <c r="J229" s="25">
        <f>IFERROR(IF($E229&gt;=1,VLOOKUP($E229,ATT.!$D$9:$W$2008,J$1,0),0),0)</f>
        <v>0</v>
      </c>
      <c r="K229" s="25" t="str">
        <f>IFERROR(IF(E229&gt;=1,CONCATENATE(VLOOKUP(F229,STUDENT!$B$4:$W$2003,22,0),$V$2),""),"")</f>
        <v/>
      </c>
      <c r="L229" s="27">
        <f>IFERROR(IF($E229&gt;=1,VLOOKUP($E229,ATT.!$D$9:$W$2008,L$1,0),0),0)</f>
        <v>0</v>
      </c>
      <c r="M229" s="28"/>
      <c r="N229" s="28"/>
    </row>
    <row r="230" spans="3:14" ht="20.100000000000001" customHeight="1" x14ac:dyDescent="0.25">
      <c r="C230" s="6">
        <v>224</v>
      </c>
      <c r="D230" s="6">
        <f>IFERROR(IF($D$3&gt;=C230,SMALL(ATT.!$A$9:$A$2008,$D$4+C230),0),0)</f>
        <v>0</v>
      </c>
      <c r="E230" s="25">
        <f t="shared" si="3"/>
        <v>0</v>
      </c>
      <c r="F230" s="25">
        <f>IFERROR(IF($E230&gt;=1,VLOOKUP($E230,ATT.!$D$9:$W$2008,F$1,0),0),0)</f>
        <v>0</v>
      </c>
      <c r="G230" s="26">
        <f>IFERROR(IF($E230&gt;=1,VLOOKUP($E230,ATT.!$D$9:$W$2008,G$1,0),0),0)</f>
        <v>0</v>
      </c>
      <c r="H230" s="26">
        <f>IFERROR(IF($E230&gt;=1,VLOOKUP($E230,ATT.!$D$9:$W$2008,H$1,0),0),0)</f>
        <v>0</v>
      </c>
      <c r="I230" s="25">
        <f>IFERROR(IF($E230&gt;=1,VLOOKUP($E230,ATT.!$D$9:$W$2008,I$1,0),0),0)</f>
        <v>0</v>
      </c>
      <c r="J230" s="25">
        <f>IFERROR(IF($E230&gt;=1,VLOOKUP($E230,ATT.!$D$9:$W$2008,J$1,0),0),0)</f>
        <v>0</v>
      </c>
      <c r="K230" s="25" t="str">
        <f>IFERROR(IF(E230&gt;=1,CONCATENATE(VLOOKUP(F230,STUDENT!$B$4:$W$2003,22,0),$V$2),""),"")</f>
        <v/>
      </c>
      <c r="L230" s="27">
        <f>IFERROR(IF($E230&gt;=1,VLOOKUP($E230,ATT.!$D$9:$W$2008,L$1,0),0),0)</f>
        <v>0</v>
      </c>
      <c r="M230" s="28"/>
      <c r="N230" s="28"/>
    </row>
    <row r="231" spans="3:14" ht="20.100000000000001" customHeight="1" x14ac:dyDescent="0.25">
      <c r="C231" s="6">
        <v>225</v>
      </c>
      <c r="D231" s="6">
        <f>IFERROR(IF($D$3&gt;=C231,SMALL(ATT.!$A$9:$A$2008,$D$4+C231),0),0)</f>
        <v>0</v>
      </c>
      <c r="E231" s="25">
        <f t="shared" si="3"/>
        <v>0</v>
      </c>
      <c r="F231" s="25">
        <f>IFERROR(IF($E231&gt;=1,VLOOKUP($E231,ATT.!$D$9:$W$2008,F$1,0),0),0)</f>
        <v>0</v>
      </c>
      <c r="G231" s="26">
        <f>IFERROR(IF($E231&gt;=1,VLOOKUP($E231,ATT.!$D$9:$W$2008,G$1,0),0),0)</f>
        <v>0</v>
      </c>
      <c r="H231" s="26">
        <f>IFERROR(IF($E231&gt;=1,VLOOKUP($E231,ATT.!$D$9:$W$2008,H$1,0),0),0)</f>
        <v>0</v>
      </c>
      <c r="I231" s="25">
        <f>IFERROR(IF($E231&gt;=1,VLOOKUP($E231,ATT.!$D$9:$W$2008,I$1,0),0),0)</f>
        <v>0</v>
      </c>
      <c r="J231" s="25">
        <f>IFERROR(IF($E231&gt;=1,VLOOKUP($E231,ATT.!$D$9:$W$2008,J$1,0),0),0)</f>
        <v>0</v>
      </c>
      <c r="K231" s="25" t="str">
        <f>IFERROR(IF(E231&gt;=1,CONCATENATE(VLOOKUP(F231,STUDENT!$B$4:$W$2003,22,0),$V$2),""),"")</f>
        <v/>
      </c>
      <c r="L231" s="27">
        <f>IFERROR(IF($E231&gt;=1,VLOOKUP($E231,ATT.!$D$9:$W$2008,L$1,0),0),0)</f>
        <v>0</v>
      </c>
      <c r="M231" s="28"/>
      <c r="N231" s="28"/>
    </row>
    <row r="232" spans="3:14" ht="20.100000000000001" customHeight="1" x14ac:dyDescent="0.25">
      <c r="C232" s="6">
        <v>226</v>
      </c>
      <c r="D232" s="6">
        <f>IFERROR(IF($D$3&gt;=C232,SMALL(ATT.!$A$9:$A$2008,$D$4+C232),0),0)</f>
        <v>0</v>
      </c>
      <c r="E232" s="25">
        <f t="shared" si="3"/>
        <v>0</v>
      </c>
      <c r="F232" s="25">
        <f>IFERROR(IF($E232&gt;=1,VLOOKUP($E232,ATT.!$D$9:$W$2008,F$1,0),0),0)</f>
        <v>0</v>
      </c>
      <c r="G232" s="26">
        <f>IFERROR(IF($E232&gt;=1,VLOOKUP($E232,ATT.!$D$9:$W$2008,G$1,0),0),0)</f>
        <v>0</v>
      </c>
      <c r="H232" s="26">
        <f>IFERROR(IF($E232&gt;=1,VLOOKUP($E232,ATT.!$D$9:$W$2008,H$1,0),0),0)</f>
        <v>0</v>
      </c>
      <c r="I232" s="25">
        <f>IFERROR(IF($E232&gt;=1,VLOOKUP($E232,ATT.!$D$9:$W$2008,I$1,0),0),0)</f>
        <v>0</v>
      </c>
      <c r="J232" s="25">
        <f>IFERROR(IF($E232&gt;=1,VLOOKUP($E232,ATT.!$D$9:$W$2008,J$1,0),0),0)</f>
        <v>0</v>
      </c>
      <c r="K232" s="25" t="str">
        <f>IFERROR(IF(E232&gt;=1,CONCATENATE(VLOOKUP(F232,STUDENT!$B$4:$W$2003,22,0),$V$2),""),"")</f>
        <v/>
      </c>
      <c r="L232" s="27">
        <f>IFERROR(IF($E232&gt;=1,VLOOKUP($E232,ATT.!$D$9:$W$2008,L$1,0),0),0)</f>
        <v>0</v>
      </c>
      <c r="M232" s="28"/>
      <c r="N232" s="28"/>
    </row>
    <row r="233" spans="3:14" ht="20.100000000000001" customHeight="1" x14ac:dyDescent="0.25">
      <c r="C233" s="6">
        <v>227</v>
      </c>
      <c r="D233" s="6">
        <f>IFERROR(IF($D$3&gt;=C233,SMALL(ATT.!$A$9:$A$2008,$D$4+C233),0),0)</f>
        <v>0</v>
      </c>
      <c r="E233" s="25">
        <f t="shared" si="3"/>
        <v>0</v>
      </c>
      <c r="F233" s="25">
        <f>IFERROR(IF($E233&gt;=1,VLOOKUP($E233,ATT.!$D$9:$W$2008,F$1,0),0),0)</f>
        <v>0</v>
      </c>
      <c r="G233" s="26">
        <f>IFERROR(IF($E233&gt;=1,VLOOKUP($E233,ATT.!$D$9:$W$2008,G$1,0),0),0)</f>
        <v>0</v>
      </c>
      <c r="H233" s="26">
        <f>IFERROR(IF($E233&gt;=1,VLOOKUP($E233,ATT.!$D$9:$W$2008,H$1,0),0),0)</f>
        <v>0</v>
      </c>
      <c r="I233" s="25">
        <f>IFERROR(IF($E233&gt;=1,VLOOKUP($E233,ATT.!$D$9:$W$2008,I$1,0),0),0)</f>
        <v>0</v>
      </c>
      <c r="J233" s="25">
        <f>IFERROR(IF($E233&gt;=1,VLOOKUP($E233,ATT.!$D$9:$W$2008,J$1,0),0),0)</f>
        <v>0</v>
      </c>
      <c r="K233" s="25" t="str">
        <f>IFERROR(IF(E233&gt;=1,CONCATENATE(VLOOKUP(F233,STUDENT!$B$4:$W$2003,22,0),$V$2),""),"")</f>
        <v/>
      </c>
      <c r="L233" s="27">
        <f>IFERROR(IF($E233&gt;=1,VLOOKUP($E233,ATT.!$D$9:$W$2008,L$1,0),0),0)</f>
        <v>0</v>
      </c>
      <c r="M233" s="28"/>
      <c r="N233" s="28"/>
    </row>
    <row r="234" spans="3:14" ht="20.100000000000001" customHeight="1" x14ac:dyDescent="0.25">
      <c r="C234" s="6">
        <v>228</v>
      </c>
      <c r="D234" s="6">
        <f>IFERROR(IF($D$3&gt;=C234,SMALL(ATT.!$A$9:$A$2008,$D$4+C234),0),0)</f>
        <v>0</v>
      </c>
      <c r="E234" s="25">
        <f t="shared" si="3"/>
        <v>0</v>
      </c>
      <c r="F234" s="25">
        <f>IFERROR(IF($E234&gt;=1,VLOOKUP($E234,ATT.!$D$9:$W$2008,F$1,0),0),0)</f>
        <v>0</v>
      </c>
      <c r="G234" s="26">
        <f>IFERROR(IF($E234&gt;=1,VLOOKUP($E234,ATT.!$D$9:$W$2008,G$1,0),0),0)</f>
        <v>0</v>
      </c>
      <c r="H234" s="26">
        <f>IFERROR(IF($E234&gt;=1,VLOOKUP($E234,ATT.!$D$9:$W$2008,H$1,0),0),0)</f>
        <v>0</v>
      </c>
      <c r="I234" s="25">
        <f>IFERROR(IF($E234&gt;=1,VLOOKUP($E234,ATT.!$D$9:$W$2008,I$1,0),0),0)</f>
        <v>0</v>
      </c>
      <c r="J234" s="25">
        <f>IFERROR(IF($E234&gt;=1,VLOOKUP($E234,ATT.!$D$9:$W$2008,J$1,0),0),0)</f>
        <v>0</v>
      </c>
      <c r="K234" s="25" t="str">
        <f>IFERROR(IF(E234&gt;=1,CONCATENATE(VLOOKUP(F234,STUDENT!$B$4:$W$2003,22,0),$V$2),""),"")</f>
        <v/>
      </c>
      <c r="L234" s="27">
        <f>IFERROR(IF($E234&gt;=1,VLOOKUP($E234,ATT.!$D$9:$W$2008,L$1,0),0),0)</f>
        <v>0</v>
      </c>
      <c r="M234" s="28"/>
      <c r="N234" s="28"/>
    </row>
    <row r="235" spans="3:14" ht="20.100000000000001" customHeight="1" x14ac:dyDescent="0.25">
      <c r="C235" s="6">
        <v>229</v>
      </c>
      <c r="D235" s="6">
        <f>IFERROR(IF($D$3&gt;=C235,SMALL(ATT.!$A$9:$A$2008,$D$4+C235),0),0)</f>
        <v>0</v>
      </c>
      <c r="E235" s="25">
        <f t="shared" si="3"/>
        <v>0</v>
      </c>
      <c r="F235" s="25">
        <f>IFERROR(IF($E235&gt;=1,VLOOKUP($E235,ATT.!$D$9:$W$2008,F$1,0),0),0)</f>
        <v>0</v>
      </c>
      <c r="G235" s="26">
        <f>IFERROR(IF($E235&gt;=1,VLOOKUP($E235,ATT.!$D$9:$W$2008,G$1,0),0),0)</f>
        <v>0</v>
      </c>
      <c r="H235" s="26">
        <f>IFERROR(IF($E235&gt;=1,VLOOKUP($E235,ATT.!$D$9:$W$2008,H$1,0),0),0)</f>
        <v>0</v>
      </c>
      <c r="I235" s="25">
        <f>IFERROR(IF($E235&gt;=1,VLOOKUP($E235,ATT.!$D$9:$W$2008,I$1,0),0),0)</f>
        <v>0</v>
      </c>
      <c r="J235" s="25">
        <f>IFERROR(IF($E235&gt;=1,VLOOKUP($E235,ATT.!$D$9:$W$2008,J$1,0),0),0)</f>
        <v>0</v>
      </c>
      <c r="K235" s="25" t="str">
        <f>IFERROR(IF(E235&gt;=1,CONCATENATE(VLOOKUP(F235,STUDENT!$B$4:$W$2003,22,0),$V$2),""),"")</f>
        <v/>
      </c>
      <c r="L235" s="27">
        <f>IFERROR(IF($E235&gt;=1,VLOOKUP($E235,ATT.!$D$9:$W$2008,L$1,0),0),0)</f>
        <v>0</v>
      </c>
      <c r="M235" s="28"/>
      <c r="N235" s="28"/>
    </row>
    <row r="236" spans="3:14" ht="20.100000000000001" customHeight="1" x14ac:dyDescent="0.25">
      <c r="C236" s="6">
        <v>230</v>
      </c>
      <c r="D236" s="6">
        <f>IFERROR(IF($D$3&gt;=C236,SMALL(ATT.!$A$9:$A$2008,$D$4+C236),0),0)</f>
        <v>0</v>
      </c>
      <c r="E236" s="25">
        <f t="shared" si="3"/>
        <v>0</v>
      </c>
      <c r="F236" s="25">
        <f>IFERROR(IF($E236&gt;=1,VLOOKUP($E236,ATT.!$D$9:$W$2008,F$1,0),0),0)</f>
        <v>0</v>
      </c>
      <c r="G236" s="26">
        <f>IFERROR(IF($E236&gt;=1,VLOOKUP($E236,ATT.!$D$9:$W$2008,G$1,0),0),0)</f>
        <v>0</v>
      </c>
      <c r="H236" s="26">
        <f>IFERROR(IF($E236&gt;=1,VLOOKUP($E236,ATT.!$D$9:$W$2008,H$1,0),0),0)</f>
        <v>0</v>
      </c>
      <c r="I236" s="25">
        <f>IFERROR(IF($E236&gt;=1,VLOOKUP($E236,ATT.!$D$9:$W$2008,I$1,0),0),0)</f>
        <v>0</v>
      </c>
      <c r="J236" s="25">
        <f>IFERROR(IF($E236&gt;=1,VLOOKUP($E236,ATT.!$D$9:$W$2008,J$1,0),0),0)</f>
        <v>0</v>
      </c>
      <c r="K236" s="25" t="str">
        <f>IFERROR(IF(E236&gt;=1,CONCATENATE(VLOOKUP(F236,STUDENT!$B$4:$W$2003,22,0),$V$2),""),"")</f>
        <v/>
      </c>
      <c r="L236" s="27">
        <f>IFERROR(IF($E236&gt;=1,VLOOKUP($E236,ATT.!$D$9:$W$2008,L$1,0),0),0)</f>
        <v>0</v>
      </c>
      <c r="M236" s="28"/>
      <c r="N236" s="28"/>
    </row>
    <row r="237" spans="3:14" ht="20.100000000000001" customHeight="1" x14ac:dyDescent="0.25">
      <c r="C237" s="6">
        <v>231</v>
      </c>
      <c r="D237" s="6">
        <f>IFERROR(IF($D$3&gt;=C237,SMALL(ATT.!$A$9:$A$2008,$D$4+C237),0),0)</f>
        <v>0</v>
      </c>
      <c r="E237" s="25">
        <f t="shared" si="3"/>
        <v>0</v>
      </c>
      <c r="F237" s="25">
        <f>IFERROR(IF($E237&gt;=1,VLOOKUP($E237,ATT.!$D$9:$W$2008,F$1,0),0),0)</f>
        <v>0</v>
      </c>
      <c r="G237" s="26">
        <f>IFERROR(IF($E237&gt;=1,VLOOKUP($E237,ATT.!$D$9:$W$2008,G$1,0),0),0)</f>
        <v>0</v>
      </c>
      <c r="H237" s="26">
        <f>IFERROR(IF($E237&gt;=1,VLOOKUP($E237,ATT.!$D$9:$W$2008,H$1,0),0),0)</f>
        <v>0</v>
      </c>
      <c r="I237" s="25">
        <f>IFERROR(IF($E237&gt;=1,VLOOKUP($E237,ATT.!$D$9:$W$2008,I$1,0),0),0)</f>
        <v>0</v>
      </c>
      <c r="J237" s="25">
        <f>IFERROR(IF($E237&gt;=1,VLOOKUP($E237,ATT.!$D$9:$W$2008,J$1,0),0),0)</f>
        <v>0</v>
      </c>
      <c r="K237" s="25" t="str">
        <f>IFERROR(IF(E237&gt;=1,CONCATENATE(VLOOKUP(F237,STUDENT!$B$4:$W$2003,22,0),$V$2),""),"")</f>
        <v/>
      </c>
      <c r="L237" s="27">
        <f>IFERROR(IF($E237&gt;=1,VLOOKUP($E237,ATT.!$D$9:$W$2008,L$1,0),0),0)</f>
        <v>0</v>
      </c>
      <c r="M237" s="28"/>
      <c r="N237" s="28"/>
    </row>
    <row r="238" spans="3:14" ht="20.100000000000001" customHeight="1" x14ac:dyDescent="0.25">
      <c r="C238" s="6">
        <v>232</v>
      </c>
      <c r="D238" s="6">
        <f>IFERROR(IF($D$3&gt;=C238,SMALL(ATT.!$A$9:$A$2008,$D$4+C238),0),0)</f>
        <v>0</v>
      </c>
      <c r="E238" s="25">
        <f t="shared" si="3"/>
        <v>0</v>
      </c>
      <c r="F238" s="25">
        <f>IFERROR(IF($E238&gt;=1,VLOOKUP($E238,ATT.!$D$9:$W$2008,F$1,0),0),0)</f>
        <v>0</v>
      </c>
      <c r="G238" s="26">
        <f>IFERROR(IF($E238&gt;=1,VLOOKUP($E238,ATT.!$D$9:$W$2008,G$1,0),0),0)</f>
        <v>0</v>
      </c>
      <c r="H238" s="26">
        <f>IFERROR(IF($E238&gt;=1,VLOOKUP($E238,ATT.!$D$9:$W$2008,H$1,0),0),0)</f>
        <v>0</v>
      </c>
      <c r="I238" s="25">
        <f>IFERROR(IF($E238&gt;=1,VLOOKUP($E238,ATT.!$D$9:$W$2008,I$1,0),0),0)</f>
        <v>0</v>
      </c>
      <c r="J238" s="25">
        <f>IFERROR(IF($E238&gt;=1,VLOOKUP($E238,ATT.!$D$9:$W$2008,J$1,0),0),0)</f>
        <v>0</v>
      </c>
      <c r="K238" s="25" t="str">
        <f>IFERROR(IF(E238&gt;=1,CONCATENATE(VLOOKUP(F238,STUDENT!$B$4:$W$2003,22,0),$V$2),""),"")</f>
        <v/>
      </c>
      <c r="L238" s="27">
        <f>IFERROR(IF($E238&gt;=1,VLOOKUP($E238,ATT.!$D$9:$W$2008,L$1,0),0),0)</f>
        <v>0</v>
      </c>
      <c r="M238" s="28"/>
      <c r="N238" s="28"/>
    </row>
    <row r="239" spans="3:14" ht="20.100000000000001" customHeight="1" x14ac:dyDescent="0.25">
      <c r="C239" s="6">
        <v>233</v>
      </c>
      <c r="D239" s="6">
        <f>IFERROR(IF($D$3&gt;=C239,SMALL(ATT.!$A$9:$A$2008,$D$4+C239),0),0)</f>
        <v>0</v>
      </c>
      <c r="E239" s="25">
        <f t="shared" si="3"/>
        <v>0</v>
      </c>
      <c r="F239" s="25">
        <f>IFERROR(IF($E239&gt;=1,VLOOKUP($E239,ATT.!$D$9:$W$2008,F$1,0),0),0)</f>
        <v>0</v>
      </c>
      <c r="G239" s="26">
        <f>IFERROR(IF($E239&gt;=1,VLOOKUP($E239,ATT.!$D$9:$W$2008,G$1,0),0),0)</f>
        <v>0</v>
      </c>
      <c r="H239" s="26">
        <f>IFERROR(IF($E239&gt;=1,VLOOKUP($E239,ATT.!$D$9:$W$2008,H$1,0),0),0)</f>
        <v>0</v>
      </c>
      <c r="I239" s="25">
        <f>IFERROR(IF($E239&gt;=1,VLOOKUP($E239,ATT.!$D$9:$W$2008,I$1,0),0),0)</f>
        <v>0</v>
      </c>
      <c r="J239" s="25">
        <f>IFERROR(IF($E239&gt;=1,VLOOKUP($E239,ATT.!$D$9:$W$2008,J$1,0),0),0)</f>
        <v>0</v>
      </c>
      <c r="K239" s="25" t="str">
        <f>IFERROR(IF(E239&gt;=1,CONCATENATE(VLOOKUP(F239,STUDENT!$B$4:$W$2003,22,0),$V$2),""),"")</f>
        <v/>
      </c>
      <c r="L239" s="27">
        <f>IFERROR(IF($E239&gt;=1,VLOOKUP($E239,ATT.!$D$9:$W$2008,L$1,0),0),0)</f>
        <v>0</v>
      </c>
      <c r="M239" s="28"/>
      <c r="N239" s="28"/>
    </row>
    <row r="240" spans="3:14" ht="20.100000000000001" customHeight="1" x14ac:dyDescent="0.25">
      <c r="C240" s="6">
        <v>234</v>
      </c>
      <c r="D240" s="6">
        <f>IFERROR(IF($D$3&gt;=C240,SMALL(ATT.!$A$9:$A$2008,$D$4+C240),0),0)</f>
        <v>0</v>
      </c>
      <c r="E240" s="25">
        <f t="shared" si="3"/>
        <v>0</v>
      </c>
      <c r="F240" s="25">
        <f>IFERROR(IF($E240&gt;=1,VLOOKUP($E240,ATT.!$D$9:$W$2008,F$1,0),0),0)</f>
        <v>0</v>
      </c>
      <c r="G240" s="26">
        <f>IFERROR(IF($E240&gt;=1,VLOOKUP($E240,ATT.!$D$9:$W$2008,G$1,0),0),0)</f>
        <v>0</v>
      </c>
      <c r="H240" s="26">
        <f>IFERROR(IF($E240&gt;=1,VLOOKUP($E240,ATT.!$D$9:$W$2008,H$1,0),0),0)</f>
        <v>0</v>
      </c>
      <c r="I240" s="25">
        <f>IFERROR(IF($E240&gt;=1,VLOOKUP($E240,ATT.!$D$9:$W$2008,I$1,0),0),0)</f>
        <v>0</v>
      </c>
      <c r="J240" s="25">
        <f>IFERROR(IF($E240&gt;=1,VLOOKUP($E240,ATT.!$D$9:$W$2008,J$1,0),0),0)</f>
        <v>0</v>
      </c>
      <c r="K240" s="25" t="str">
        <f>IFERROR(IF(E240&gt;=1,CONCATENATE(VLOOKUP(F240,STUDENT!$B$4:$W$2003,22,0),$V$2),""),"")</f>
        <v/>
      </c>
      <c r="L240" s="27">
        <f>IFERROR(IF($E240&gt;=1,VLOOKUP($E240,ATT.!$D$9:$W$2008,L$1,0),0),0)</f>
        <v>0</v>
      </c>
      <c r="M240" s="28"/>
      <c r="N240" s="28"/>
    </row>
    <row r="241" spans="3:14" ht="20.100000000000001" customHeight="1" x14ac:dyDescent="0.25">
      <c r="C241" s="6">
        <v>235</v>
      </c>
      <c r="D241" s="6">
        <f>IFERROR(IF($D$3&gt;=C241,SMALL(ATT.!$A$9:$A$2008,$D$4+C241),0),0)</f>
        <v>0</v>
      </c>
      <c r="E241" s="25">
        <f t="shared" si="3"/>
        <v>0</v>
      </c>
      <c r="F241" s="25">
        <f>IFERROR(IF($E241&gt;=1,VLOOKUP($E241,ATT.!$D$9:$W$2008,F$1,0),0),0)</f>
        <v>0</v>
      </c>
      <c r="G241" s="26">
        <f>IFERROR(IF($E241&gt;=1,VLOOKUP($E241,ATT.!$D$9:$W$2008,G$1,0),0),0)</f>
        <v>0</v>
      </c>
      <c r="H241" s="26">
        <f>IFERROR(IF($E241&gt;=1,VLOOKUP($E241,ATT.!$D$9:$W$2008,H$1,0),0),0)</f>
        <v>0</v>
      </c>
      <c r="I241" s="25">
        <f>IFERROR(IF($E241&gt;=1,VLOOKUP($E241,ATT.!$D$9:$W$2008,I$1,0),0),0)</f>
        <v>0</v>
      </c>
      <c r="J241" s="25">
        <f>IFERROR(IF($E241&gt;=1,VLOOKUP($E241,ATT.!$D$9:$W$2008,J$1,0),0),0)</f>
        <v>0</v>
      </c>
      <c r="K241" s="25" t="str">
        <f>IFERROR(IF(E241&gt;=1,CONCATENATE(VLOOKUP(F241,STUDENT!$B$4:$W$2003,22,0),$V$2),""),"")</f>
        <v/>
      </c>
      <c r="L241" s="27">
        <f>IFERROR(IF($E241&gt;=1,VLOOKUP($E241,ATT.!$D$9:$W$2008,L$1,0),0),0)</f>
        <v>0</v>
      </c>
      <c r="M241" s="28"/>
      <c r="N241" s="28"/>
    </row>
    <row r="242" spans="3:14" ht="20.100000000000001" customHeight="1" x14ac:dyDescent="0.25">
      <c r="C242" s="6">
        <v>236</v>
      </c>
      <c r="D242" s="6">
        <f>IFERROR(IF($D$3&gt;=C242,SMALL(ATT.!$A$9:$A$2008,$D$4+C242),0),0)</f>
        <v>0</v>
      </c>
      <c r="E242" s="25">
        <f t="shared" si="3"/>
        <v>0</v>
      </c>
      <c r="F242" s="25">
        <f>IFERROR(IF($E242&gt;=1,VLOOKUP($E242,ATT.!$D$9:$W$2008,F$1,0),0),0)</f>
        <v>0</v>
      </c>
      <c r="G242" s="26">
        <f>IFERROR(IF($E242&gt;=1,VLOOKUP($E242,ATT.!$D$9:$W$2008,G$1,0),0),0)</f>
        <v>0</v>
      </c>
      <c r="H242" s="26">
        <f>IFERROR(IF($E242&gt;=1,VLOOKUP($E242,ATT.!$D$9:$W$2008,H$1,0),0),0)</f>
        <v>0</v>
      </c>
      <c r="I242" s="25">
        <f>IFERROR(IF($E242&gt;=1,VLOOKUP($E242,ATT.!$D$9:$W$2008,I$1,0),0),0)</f>
        <v>0</v>
      </c>
      <c r="J242" s="25">
        <f>IFERROR(IF($E242&gt;=1,VLOOKUP($E242,ATT.!$D$9:$W$2008,J$1,0),0),0)</f>
        <v>0</v>
      </c>
      <c r="K242" s="25" t="str">
        <f>IFERROR(IF(E242&gt;=1,CONCATENATE(VLOOKUP(F242,STUDENT!$B$4:$W$2003,22,0),$V$2),""),"")</f>
        <v/>
      </c>
      <c r="L242" s="27">
        <f>IFERROR(IF($E242&gt;=1,VLOOKUP($E242,ATT.!$D$9:$W$2008,L$1,0),0),0)</f>
        <v>0</v>
      </c>
      <c r="M242" s="28"/>
      <c r="N242" s="28"/>
    </row>
    <row r="243" spans="3:14" ht="20.100000000000001" customHeight="1" x14ac:dyDescent="0.25">
      <c r="C243" s="6">
        <v>237</v>
      </c>
      <c r="D243" s="6">
        <f>IFERROR(IF($D$3&gt;=C243,SMALL(ATT.!$A$9:$A$2008,$D$4+C243),0),0)</f>
        <v>0</v>
      </c>
      <c r="E243" s="25">
        <f t="shared" si="3"/>
        <v>0</v>
      </c>
      <c r="F243" s="25">
        <f>IFERROR(IF($E243&gt;=1,VLOOKUP($E243,ATT.!$D$9:$W$2008,F$1,0),0),0)</f>
        <v>0</v>
      </c>
      <c r="G243" s="26">
        <f>IFERROR(IF($E243&gt;=1,VLOOKUP($E243,ATT.!$D$9:$W$2008,G$1,0),0),0)</f>
        <v>0</v>
      </c>
      <c r="H243" s="26">
        <f>IFERROR(IF($E243&gt;=1,VLOOKUP($E243,ATT.!$D$9:$W$2008,H$1,0),0),0)</f>
        <v>0</v>
      </c>
      <c r="I243" s="25">
        <f>IFERROR(IF($E243&gt;=1,VLOOKUP($E243,ATT.!$D$9:$W$2008,I$1,0),0),0)</f>
        <v>0</v>
      </c>
      <c r="J243" s="25">
        <f>IFERROR(IF($E243&gt;=1,VLOOKUP($E243,ATT.!$D$9:$W$2008,J$1,0),0),0)</f>
        <v>0</v>
      </c>
      <c r="K243" s="25" t="str">
        <f>IFERROR(IF(E243&gt;=1,CONCATENATE(VLOOKUP(F243,STUDENT!$B$4:$W$2003,22,0),$V$2),""),"")</f>
        <v/>
      </c>
      <c r="L243" s="27">
        <f>IFERROR(IF($E243&gt;=1,VLOOKUP($E243,ATT.!$D$9:$W$2008,L$1,0),0),0)</f>
        <v>0</v>
      </c>
      <c r="M243" s="28"/>
      <c r="N243" s="28"/>
    </row>
    <row r="244" spans="3:14" ht="20.100000000000001" customHeight="1" x14ac:dyDescent="0.25">
      <c r="C244" s="6">
        <v>238</v>
      </c>
      <c r="D244" s="6">
        <f>IFERROR(IF($D$3&gt;=C244,SMALL(ATT.!$A$9:$A$2008,$D$4+C244),0),0)</f>
        <v>0</v>
      </c>
      <c r="E244" s="25">
        <f t="shared" si="3"/>
        <v>0</v>
      </c>
      <c r="F244" s="25">
        <f>IFERROR(IF($E244&gt;=1,VLOOKUP($E244,ATT.!$D$9:$W$2008,F$1,0),0),0)</f>
        <v>0</v>
      </c>
      <c r="G244" s="26">
        <f>IFERROR(IF($E244&gt;=1,VLOOKUP($E244,ATT.!$D$9:$W$2008,G$1,0),0),0)</f>
        <v>0</v>
      </c>
      <c r="H244" s="26">
        <f>IFERROR(IF($E244&gt;=1,VLOOKUP($E244,ATT.!$D$9:$W$2008,H$1,0),0),0)</f>
        <v>0</v>
      </c>
      <c r="I244" s="25">
        <f>IFERROR(IF($E244&gt;=1,VLOOKUP($E244,ATT.!$D$9:$W$2008,I$1,0),0),0)</f>
        <v>0</v>
      </c>
      <c r="J244" s="25">
        <f>IFERROR(IF($E244&gt;=1,VLOOKUP($E244,ATT.!$D$9:$W$2008,J$1,0),0),0)</f>
        <v>0</v>
      </c>
      <c r="K244" s="25" t="str">
        <f>IFERROR(IF(E244&gt;=1,CONCATENATE(VLOOKUP(F244,STUDENT!$B$4:$W$2003,22,0),$V$2),""),"")</f>
        <v/>
      </c>
      <c r="L244" s="27">
        <f>IFERROR(IF($E244&gt;=1,VLOOKUP($E244,ATT.!$D$9:$W$2008,L$1,0),0),0)</f>
        <v>0</v>
      </c>
      <c r="M244" s="28"/>
      <c r="N244" s="28"/>
    </row>
    <row r="245" spans="3:14" ht="20.100000000000001" customHeight="1" x14ac:dyDescent="0.25">
      <c r="C245" s="6">
        <v>239</v>
      </c>
      <c r="D245" s="6">
        <f>IFERROR(IF($D$3&gt;=C245,SMALL(ATT.!$A$9:$A$2008,$D$4+C245),0),0)</f>
        <v>0</v>
      </c>
      <c r="E245" s="25">
        <f t="shared" si="3"/>
        <v>0</v>
      </c>
      <c r="F245" s="25">
        <f>IFERROR(IF($E245&gt;=1,VLOOKUP($E245,ATT.!$D$9:$W$2008,F$1,0),0),0)</f>
        <v>0</v>
      </c>
      <c r="G245" s="26">
        <f>IFERROR(IF($E245&gt;=1,VLOOKUP($E245,ATT.!$D$9:$W$2008,G$1,0),0),0)</f>
        <v>0</v>
      </c>
      <c r="H245" s="26">
        <f>IFERROR(IF($E245&gt;=1,VLOOKUP($E245,ATT.!$D$9:$W$2008,H$1,0),0),0)</f>
        <v>0</v>
      </c>
      <c r="I245" s="25">
        <f>IFERROR(IF($E245&gt;=1,VLOOKUP($E245,ATT.!$D$9:$W$2008,I$1,0),0),0)</f>
        <v>0</v>
      </c>
      <c r="J245" s="25">
        <f>IFERROR(IF($E245&gt;=1,VLOOKUP($E245,ATT.!$D$9:$W$2008,J$1,0),0),0)</f>
        <v>0</v>
      </c>
      <c r="K245" s="25" t="str">
        <f>IFERROR(IF(E245&gt;=1,CONCATENATE(VLOOKUP(F245,STUDENT!$B$4:$W$2003,22,0),$V$2),""),"")</f>
        <v/>
      </c>
      <c r="L245" s="27">
        <f>IFERROR(IF($E245&gt;=1,VLOOKUP($E245,ATT.!$D$9:$W$2008,L$1,0),0),0)</f>
        <v>0</v>
      </c>
      <c r="M245" s="28"/>
      <c r="N245" s="28"/>
    </row>
    <row r="246" spans="3:14" ht="20.100000000000001" customHeight="1" x14ac:dyDescent="0.25">
      <c r="C246" s="6">
        <v>240</v>
      </c>
      <c r="D246" s="6">
        <f>IFERROR(IF($D$3&gt;=C246,SMALL(ATT.!$A$9:$A$2008,$D$4+C246),0),0)</f>
        <v>0</v>
      </c>
      <c r="E246" s="25">
        <f t="shared" si="3"/>
        <v>0</v>
      </c>
      <c r="F246" s="25">
        <f>IFERROR(IF($E246&gt;=1,VLOOKUP($E246,ATT.!$D$9:$W$2008,F$1,0),0),0)</f>
        <v>0</v>
      </c>
      <c r="G246" s="26">
        <f>IFERROR(IF($E246&gt;=1,VLOOKUP($E246,ATT.!$D$9:$W$2008,G$1,0),0),0)</f>
        <v>0</v>
      </c>
      <c r="H246" s="26">
        <f>IFERROR(IF($E246&gt;=1,VLOOKUP($E246,ATT.!$D$9:$W$2008,H$1,0),0),0)</f>
        <v>0</v>
      </c>
      <c r="I246" s="25">
        <f>IFERROR(IF($E246&gt;=1,VLOOKUP($E246,ATT.!$D$9:$W$2008,I$1,0),0),0)</f>
        <v>0</v>
      </c>
      <c r="J246" s="25">
        <f>IFERROR(IF($E246&gt;=1,VLOOKUP($E246,ATT.!$D$9:$W$2008,J$1,0),0),0)</f>
        <v>0</v>
      </c>
      <c r="K246" s="25" t="str">
        <f>IFERROR(IF(E246&gt;=1,CONCATENATE(VLOOKUP(F246,STUDENT!$B$4:$W$2003,22,0),$V$2),""),"")</f>
        <v/>
      </c>
      <c r="L246" s="27">
        <f>IFERROR(IF($E246&gt;=1,VLOOKUP($E246,ATT.!$D$9:$W$2008,L$1,0),0),0)</f>
        <v>0</v>
      </c>
      <c r="M246" s="28"/>
      <c r="N246" s="28"/>
    </row>
    <row r="247" spans="3:14" ht="20.100000000000001" customHeight="1" x14ac:dyDescent="0.25">
      <c r="C247" s="6">
        <v>241</v>
      </c>
      <c r="D247" s="6">
        <f>IFERROR(IF($D$3&gt;=C247,SMALL(ATT.!$A$9:$A$2008,$D$4+C247),0),0)</f>
        <v>0</v>
      </c>
      <c r="E247" s="25">
        <f t="shared" si="3"/>
        <v>0</v>
      </c>
      <c r="F247" s="25">
        <f>IFERROR(IF($E247&gt;=1,VLOOKUP($E247,ATT.!$D$9:$W$2008,F$1,0),0),0)</f>
        <v>0</v>
      </c>
      <c r="G247" s="26">
        <f>IFERROR(IF($E247&gt;=1,VLOOKUP($E247,ATT.!$D$9:$W$2008,G$1,0),0),0)</f>
        <v>0</v>
      </c>
      <c r="H247" s="26">
        <f>IFERROR(IF($E247&gt;=1,VLOOKUP($E247,ATT.!$D$9:$W$2008,H$1,0),0),0)</f>
        <v>0</v>
      </c>
      <c r="I247" s="25">
        <f>IFERROR(IF($E247&gt;=1,VLOOKUP($E247,ATT.!$D$9:$W$2008,I$1,0),0),0)</f>
        <v>0</v>
      </c>
      <c r="J247" s="25">
        <f>IFERROR(IF($E247&gt;=1,VLOOKUP($E247,ATT.!$D$9:$W$2008,J$1,0),0),0)</f>
        <v>0</v>
      </c>
      <c r="K247" s="25" t="str">
        <f>IFERROR(IF(E247&gt;=1,CONCATENATE(VLOOKUP(F247,STUDENT!$B$4:$W$2003,22,0),$V$2),""),"")</f>
        <v/>
      </c>
      <c r="L247" s="27">
        <f>IFERROR(IF($E247&gt;=1,VLOOKUP($E247,ATT.!$D$9:$W$2008,L$1,0),0),0)</f>
        <v>0</v>
      </c>
      <c r="M247" s="28"/>
      <c r="N247" s="28"/>
    </row>
    <row r="248" spans="3:14" ht="20.100000000000001" customHeight="1" x14ac:dyDescent="0.25">
      <c r="C248" s="6">
        <v>242</v>
      </c>
      <c r="D248" s="6">
        <f>IFERROR(IF($D$3&gt;=C248,SMALL(ATT.!$A$9:$A$2008,$D$4+C248),0),0)</f>
        <v>0</v>
      </c>
      <c r="E248" s="25">
        <f t="shared" si="3"/>
        <v>0</v>
      </c>
      <c r="F248" s="25">
        <f>IFERROR(IF($E248&gt;=1,VLOOKUP($E248,ATT.!$D$9:$W$2008,F$1,0),0),0)</f>
        <v>0</v>
      </c>
      <c r="G248" s="26">
        <f>IFERROR(IF($E248&gt;=1,VLOOKUP($E248,ATT.!$D$9:$W$2008,G$1,0),0),0)</f>
        <v>0</v>
      </c>
      <c r="H248" s="26">
        <f>IFERROR(IF($E248&gt;=1,VLOOKUP($E248,ATT.!$D$9:$W$2008,H$1,0),0),0)</f>
        <v>0</v>
      </c>
      <c r="I248" s="25">
        <f>IFERROR(IF($E248&gt;=1,VLOOKUP($E248,ATT.!$D$9:$W$2008,I$1,0),0),0)</f>
        <v>0</v>
      </c>
      <c r="J248" s="25">
        <f>IFERROR(IF($E248&gt;=1,VLOOKUP($E248,ATT.!$D$9:$W$2008,J$1,0),0),0)</f>
        <v>0</v>
      </c>
      <c r="K248" s="25" t="str">
        <f>IFERROR(IF(E248&gt;=1,CONCATENATE(VLOOKUP(F248,STUDENT!$B$4:$W$2003,22,0),$V$2),""),"")</f>
        <v/>
      </c>
      <c r="L248" s="27">
        <f>IFERROR(IF($E248&gt;=1,VLOOKUP($E248,ATT.!$D$9:$W$2008,L$1,0),0),0)</f>
        <v>0</v>
      </c>
      <c r="M248" s="28"/>
      <c r="N248" s="28"/>
    </row>
    <row r="249" spans="3:14" ht="20.100000000000001" customHeight="1" x14ac:dyDescent="0.25">
      <c r="C249" s="6">
        <v>243</v>
      </c>
      <c r="D249" s="6">
        <f>IFERROR(IF($D$3&gt;=C249,SMALL(ATT.!$A$9:$A$2008,$D$4+C249),0),0)</f>
        <v>0</v>
      </c>
      <c r="E249" s="25">
        <f t="shared" si="3"/>
        <v>0</v>
      </c>
      <c r="F249" s="25">
        <f>IFERROR(IF($E249&gt;=1,VLOOKUP($E249,ATT.!$D$9:$W$2008,F$1,0),0),0)</f>
        <v>0</v>
      </c>
      <c r="G249" s="26">
        <f>IFERROR(IF($E249&gt;=1,VLOOKUP($E249,ATT.!$D$9:$W$2008,G$1,0),0),0)</f>
        <v>0</v>
      </c>
      <c r="H249" s="26">
        <f>IFERROR(IF($E249&gt;=1,VLOOKUP($E249,ATT.!$D$9:$W$2008,H$1,0),0),0)</f>
        <v>0</v>
      </c>
      <c r="I249" s="25">
        <f>IFERROR(IF($E249&gt;=1,VLOOKUP($E249,ATT.!$D$9:$W$2008,I$1,0),0),0)</f>
        <v>0</v>
      </c>
      <c r="J249" s="25">
        <f>IFERROR(IF($E249&gt;=1,VLOOKUP($E249,ATT.!$D$9:$W$2008,J$1,0),0),0)</f>
        <v>0</v>
      </c>
      <c r="K249" s="25" t="str">
        <f>IFERROR(IF(E249&gt;=1,CONCATENATE(VLOOKUP(F249,STUDENT!$B$4:$W$2003,22,0),$V$2),""),"")</f>
        <v/>
      </c>
      <c r="L249" s="27">
        <f>IFERROR(IF($E249&gt;=1,VLOOKUP($E249,ATT.!$D$9:$W$2008,L$1,0),0),0)</f>
        <v>0</v>
      </c>
      <c r="M249" s="28"/>
      <c r="N249" s="28"/>
    </row>
    <row r="250" spans="3:14" ht="20.100000000000001" customHeight="1" x14ac:dyDescent="0.25">
      <c r="C250" s="6">
        <v>244</v>
      </c>
      <c r="D250" s="6">
        <f>IFERROR(IF($D$3&gt;=C250,SMALL(ATT.!$A$9:$A$2008,$D$4+C250),0),0)</f>
        <v>0</v>
      </c>
      <c r="E250" s="25">
        <f t="shared" si="3"/>
        <v>0</v>
      </c>
      <c r="F250" s="25">
        <f>IFERROR(IF($E250&gt;=1,VLOOKUP($E250,ATT.!$D$9:$W$2008,F$1,0),0),0)</f>
        <v>0</v>
      </c>
      <c r="G250" s="26">
        <f>IFERROR(IF($E250&gt;=1,VLOOKUP($E250,ATT.!$D$9:$W$2008,G$1,0),0),0)</f>
        <v>0</v>
      </c>
      <c r="H250" s="26">
        <f>IFERROR(IF($E250&gt;=1,VLOOKUP($E250,ATT.!$D$9:$W$2008,H$1,0),0),0)</f>
        <v>0</v>
      </c>
      <c r="I250" s="25">
        <f>IFERROR(IF($E250&gt;=1,VLOOKUP($E250,ATT.!$D$9:$W$2008,I$1,0),0),0)</f>
        <v>0</v>
      </c>
      <c r="J250" s="25">
        <f>IFERROR(IF($E250&gt;=1,VLOOKUP($E250,ATT.!$D$9:$W$2008,J$1,0),0),0)</f>
        <v>0</v>
      </c>
      <c r="K250" s="25" t="str">
        <f>IFERROR(IF(E250&gt;=1,CONCATENATE(VLOOKUP(F250,STUDENT!$B$4:$W$2003,22,0),$V$2),""),"")</f>
        <v/>
      </c>
      <c r="L250" s="27">
        <f>IFERROR(IF($E250&gt;=1,VLOOKUP($E250,ATT.!$D$9:$W$2008,L$1,0),0),0)</f>
        <v>0</v>
      </c>
      <c r="M250" s="28"/>
      <c r="N250" s="28"/>
    </row>
    <row r="251" spans="3:14" ht="20.100000000000001" customHeight="1" x14ac:dyDescent="0.25">
      <c r="C251" s="6">
        <v>245</v>
      </c>
      <c r="D251" s="6">
        <f>IFERROR(IF($D$3&gt;=C251,SMALL(ATT.!$A$9:$A$2008,$D$4+C251),0),0)</f>
        <v>0</v>
      </c>
      <c r="E251" s="25">
        <f t="shared" si="3"/>
        <v>0</v>
      </c>
      <c r="F251" s="25">
        <f>IFERROR(IF($E251&gt;=1,VLOOKUP($E251,ATT.!$D$9:$W$2008,F$1,0),0),0)</f>
        <v>0</v>
      </c>
      <c r="G251" s="26">
        <f>IFERROR(IF($E251&gt;=1,VLOOKUP($E251,ATT.!$D$9:$W$2008,G$1,0),0),0)</f>
        <v>0</v>
      </c>
      <c r="H251" s="26">
        <f>IFERROR(IF($E251&gt;=1,VLOOKUP($E251,ATT.!$D$9:$W$2008,H$1,0),0),0)</f>
        <v>0</v>
      </c>
      <c r="I251" s="25">
        <f>IFERROR(IF($E251&gt;=1,VLOOKUP($E251,ATT.!$D$9:$W$2008,I$1,0),0),0)</f>
        <v>0</v>
      </c>
      <c r="J251" s="25">
        <f>IFERROR(IF($E251&gt;=1,VLOOKUP($E251,ATT.!$D$9:$W$2008,J$1,0),0),0)</f>
        <v>0</v>
      </c>
      <c r="K251" s="25" t="str">
        <f>IFERROR(IF(E251&gt;=1,CONCATENATE(VLOOKUP(F251,STUDENT!$B$4:$W$2003,22,0),$V$2),""),"")</f>
        <v/>
      </c>
      <c r="L251" s="27">
        <f>IFERROR(IF($E251&gt;=1,VLOOKUP($E251,ATT.!$D$9:$W$2008,L$1,0),0),0)</f>
        <v>0</v>
      </c>
      <c r="M251" s="28"/>
      <c r="N251" s="28"/>
    </row>
    <row r="252" spans="3:14" ht="20.100000000000001" customHeight="1" x14ac:dyDescent="0.25">
      <c r="C252" s="6">
        <v>246</v>
      </c>
      <c r="D252" s="6">
        <f>IFERROR(IF($D$3&gt;=C252,SMALL(ATT.!$A$9:$A$2008,$D$4+C252),0),0)</f>
        <v>0</v>
      </c>
      <c r="E252" s="25">
        <f t="shared" si="3"/>
        <v>0</v>
      </c>
      <c r="F252" s="25">
        <f>IFERROR(IF($E252&gt;=1,VLOOKUP($E252,ATT.!$D$9:$W$2008,F$1,0),0),0)</f>
        <v>0</v>
      </c>
      <c r="G252" s="26">
        <f>IFERROR(IF($E252&gt;=1,VLOOKUP($E252,ATT.!$D$9:$W$2008,G$1,0),0),0)</f>
        <v>0</v>
      </c>
      <c r="H252" s="26">
        <f>IFERROR(IF($E252&gt;=1,VLOOKUP($E252,ATT.!$D$9:$W$2008,H$1,0),0),0)</f>
        <v>0</v>
      </c>
      <c r="I252" s="25">
        <f>IFERROR(IF($E252&gt;=1,VLOOKUP($E252,ATT.!$D$9:$W$2008,I$1,0),0),0)</f>
        <v>0</v>
      </c>
      <c r="J252" s="25">
        <f>IFERROR(IF($E252&gt;=1,VLOOKUP($E252,ATT.!$D$9:$W$2008,J$1,0),0),0)</f>
        <v>0</v>
      </c>
      <c r="K252" s="25" t="str">
        <f>IFERROR(IF(E252&gt;=1,CONCATENATE(VLOOKUP(F252,STUDENT!$B$4:$W$2003,22,0),$V$2),""),"")</f>
        <v/>
      </c>
      <c r="L252" s="27">
        <f>IFERROR(IF($E252&gt;=1,VLOOKUP($E252,ATT.!$D$9:$W$2008,L$1,0),0),0)</f>
        <v>0</v>
      </c>
      <c r="M252" s="28"/>
      <c r="N252" s="28"/>
    </row>
    <row r="253" spans="3:14" ht="20.100000000000001" customHeight="1" x14ac:dyDescent="0.25">
      <c r="C253" s="6">
        <v>247</v>
      </c>
      <c r="D253" s="6">
        <f>IFERROR(IF($D$3&gt;=C253,SMALL(ATT.!$A$9:$A$2008,$D$4+C253),0),0)</f>
        <v>0</v>
      </c>
      <c r="E253" s="25">
        <f t="shared" si="3"/>
        <v>0</v>
      </c>
      <c r="F253" s="25">
        <f>IFERROR(IF($E253&gt;=1,VLOOKUP($E253,ATT.!$D$9:$W$2008,F$1,0),0),0)</f>
        <v>0</v>
      </c>
      <c r="G253" s="26">
        <f>IFERROR(IF($E253&gt;=1,VLOOKUP($E253,ATT.!$D$9:$W$2008,G$1,0),0),0)</f>
        <v>0</v>
      </c>
      <c r="H253" s="26">
        <f>IFERROR(IF($E253&gt;=1,VLOOKUP($E253,ATT.!$D$9:$W$2008,H$1,0),0),0)</f>
        <v>0</v>
      </c>
      <c r="I253" s="25">
        <f>IFERROR(IF($E253&gt;=1,VLOOKUP($E253,ATT.!$D$9:$W$2008,I$1,0),0),0)</f>
        <v>0</v>
      </c>
      <c r="J253" s="25">
        <f>IFERROR(IF($E253&gt;=1,VLOOKUP($E253,ATT.!$D$9:$W$2008,J$1,0),0),0)</f>
        <v>0</v>
      </c>
      <c r="K253" s="25" t="str">
        <f>IFERROR(IF(E253&gt;=1,CONCATENATE(VLOOKUP(F253,STUDENT!$B$4:$W$2003,22,0),$V$2),""),"")</f>
        <v/>
      </c>
      <c r="L253" s="27">
        <f>IFERROR(IF($E253&gt;=1,VLOOKUP($E253,ATT.!$D$9:$W$2008,L$1,0),0),0)</f>
        <v>0</v>
      </c>
      <c r="M253" s="28"/>
      <c r="N253" s="28"/>
    </row>
    <row r="254" spans="3:14" ht="20.100000000000001" customHeight="1" x14ac:dyDescent="0.25">
      <c r="C254" s="6">
        <v>248</v>
      </c>
      <c r="D254" s="6">
        <f>IFERROR(IF($D$3&gt;=C254,SMALL(ATT.!$A$9:$A$2008,$D$4+C254),0),0)</f>
        <v>0</v>
      </c>
      <c r="E254" s="25">
        <f t="shared" si="3"/>
        <v>0</v>
      </c>
      <c r="F254" s="25">
        <f>IFERROR(IF($E254&gt;=1,VLOOKUP($E254,ATT.!$D$9:$W$2008,F$1,0),0),0)</f>
        <v>0</v>
      </c>
      <c r="G254" s="26">
        <f>IFERROR(IF($E254&gt;=1,VLOOKUP($E254,ATT.!$D$9:$W$2008,G$1,0),0),0)</f>
        <v>0</v>
      </c>
      <c r="H254" s="26">
        <f>IFERROR(IF($E254&gt;=1,VLOOKUP($E254,ATT.!$D$9:$W$2008,H$1,0),0),0)</f>
        <v>0</v>
      </c>
      <c r="I254" s="25">
        <f>IFERROR(IF($E254&gt;=1,VLOOKUP($E254,ATT.!$D$9:$W$2008,I$1,0),0),0)</f>
        <v>0</v>
      </c>
      <c r="J254" s="25">
        <f>IFERROR(IF($E254&gt;=1,VLOOKUP($E254,ATT.!$D$9:$W$2008,J$1,0),0),0)</f>
        <v>0</v>
      </c>
      <c r="K254" s="25" t="str">
        <f>IFERROR(IF(E254&gt;=1,CONCATENATE(VLOOKUP(F254,STUDENT!$B$4:$W$2003,22,0),$V$2),""),"")</f>
        <v/>
      </c>
      <c r="L254" s="27">
        <f>IFERROR(IF($E254&gt;=1,VLOOKUP($E254,ATT.!$D$9:$W$2008,L$1,0),0),0)</f>
        <v>0</v>
      </c>
      <c r="M254" s="28"/>
      <c r="N254" s="28"/>
    </row>
    <row r="255" spans="3:14" ht="20.100000000000001" customHeight="1" x14ac:dyDescent="0.25">
      <c r="C255" s="6">
        <v>249</v>
      </c>
      <c r="D255" s="6">
        <f>IFERROR(IF($D$3&gt;=C255,SMALL(ATT.!$A$9:$A$2008,$D$4+C255),0),0)</f>
        <v>0</v>
      </c>
      <c r="E255" s="25">
        <f t="shared" si="3"/>
        <v>0</v>
      </c>
      <c r="F255" s="25">
        <f>IFERROR(IF($E255&gt;=1,VLOOKUP($E255,ATT.!$D$9:$W$2008,F$1,0),0),0)</f>
        <v>0</v>
      </c>
      <c r="G255" s="26">
        <f>IFERROR(IF($E255&gt;=1,VLOOKUP($E255,ATT.!$D$9:$W$2008,G$1,0),0),0)</f>
        <v>0</v>
      </c>
      <c r="H255" s="26">
        <f>IFERROR(IF($E255&gt;=1,VLOOKUP($E255,ATT.!$D$9:$W$2008,H$1,0),0),0)</f>
        <v>0</v>
      </c>
      <c r="I255" s="25">
        <f>IFERROR(IF($E255&gt;=1,VLOOKUP($E255,ATT.!$D$9:$W$2008,I$1,0),0),0)</f>
        <v>0</v>
      </c>
      <c r="J255" s="25">
        <f>IFERROR(IF($E255&gt;=1,VLOOKUP($E255,ATT.!$D$9:$W$2008,J$1,0),0),0)</f>
        <v>0</v>
      </c>
      <c r="K255" s="25" t="str">
        <f>IFERROR(IF(E255&gt;=1,CONCATENATE(VLOOKUP(F255,STUDENT!$B$4:$W$2003,22,0),$V$2),""),"")</f>
        <v/>
      </c>
      <c r="L255" s="27">
        <f>IFERROR(IF($E255&gt;=1,VLOOKUP($E255,ATT.!$D$9:$W$2008,L$1,0),0),0)</f>
        <v>0</v>
      </c>
      <c r="M255" s="28"/>
      <c r="N255" s="28"/>
    </row>
    <row r="256" spans="3:14" ht="20.100000000000001" customHeight="1" x14ac:dyDescent="0.25">
      <c r="C256" s="6">
        <v>250</v>
      </c>
      <c r="D256" s="6">
        <f>IFERROR(IF($D$3&gt;=C256,SMALL(ATT.!$A$9:$A$2008,$D$4+C256),0),0)</f>
        <v>0</v>
      </c>
      <c r="E256" s="25">
        <f t="shared" si="3"/>
        <v>0</v>
      </c>
      <c r="F256" s="25">
        <f>IFERROR(IF($E256&gt;=1,VLOOKUP($E256,ATT.!$D$9:$W$2008,F$1,0),0),0)</f>
        <v>0</v>
      </c>
      <c r="G256" s="26">
        <f>IFERROR(IF($E256&gt;=1,VLOOKUP($E256,ATT.!$D$9:$W$2008,G$1,0),0),0)</f>
        <v>0</v>
      </c>
      <c r="H256" s="26">
        <f>IFERROR(IF($E256&gt;=1,VLOOKUP($E256,ATT.!$D$9:$W$2008,H$1,0),0),0)</f>
        <v>0</v>
      </c>
      <c r="I256" s="25">
        <f>IFERROR(IF($E256&gt;=1,VLOOKUP($E256,ATT.!$D$9:$W$2008,I$1,0),0),0)</f>
        <v>0</v>
      </c>
      <c r="J256" s="25">
        <f>IFERROR(IF($E256&gt;=1,VLOOKUP($E256,ATT.!$D$9:$W$2008,J$1,0),0),0)</f>
        <v>0</v>
      </c>
      <c r="K256" s="25" t="str">
        <f>IFERROR(IF(E256&gt;=1,CONCATENATE(VLOOKUP(F256,STUDENT!$B$4:$W$2003,22,0),$V$2),""),"")</f>
        <v/>
      </c>
      <c r="L256" s="27">
        <f>IFERROR(IF($E256&gt;=1,VLOOKUP($E256,ATT.!$D$9:$W$2008,L$1,0),0),0)</f>
        <v>0</v>
      </c>
      <c r="M256" s="28"/>
      <c r="N256" s="28"/>
    </row>
    <row r="257" spans="3:14" ht="20.100000000000001" customHeight="1" x14ac:dyDescent="0.25">
      <c r="C257" s="6">
        <v>251</v>
      </c>
      <c r="D257" s="6">
        <f>IFERROR(IF($D$3&gt;=C257,SMALL(ATT.!$A$9:$A$2008,$D$4+C257),0),0)</f>
        <v>0</v>
      </c>
      <c r="E257" s="25">
        <f t="shared" si="3"/>
        <v>0</v>
      </c>
      <c r="F257" s="25">
        <f>IFERROR(IF($E257&gt;=1,VLOOKUP($E257,ATT.!$D$9:$W$2008,F$1,0),0),0)</f>
        <v>0</v>
      </c>
      <c r="G257" s="26">
        <f>IFERROR(IF($E257&gt;=1,VLOOKUP($E257,ATT.!$D$9:$W$2008,G$1,0),0),0)</f>
        <v>0</v>
      </c>
      <c r="H257" s="26">
        <f>IFERROR(IF($E257&gt;=1,VLOOKUP($E257,ATT.!$D$9:$W$2008,H$1,0),0),0)</f>
        <v>0</v>
      </c>
      <c r="I257" s="25">
        <f>IFERROR(IF($E257&gt;=1,VLOOKUP($E257,ATT.!$D$9:$W$2008,I$1,0),0),0)</f>
        <v>0</v>
      </c>
      <c r="J257" s="25">
        <f>IFERROR(IF($E257&gt;=1,VLOOKUP($E257,ATT.!$D$9:$W$2008,J$1,0),0),0)</f>
        <v>0</v>
      </c>
      <c r="K257" s="25" t="str">
        <f>IFERROR(IF(E257&gt;=1,CONCATENATE(VLOOKUP(F257,STUDENT!$B$4:$W$2003,22,0),$V$2),""),"")</f>
        <v/>
      </c>
      <c r="L257" s="27">
        <f>IFERROR(IF($E257&gt;=1,VLOOKUP($E257,ATT.!$D$9:$W$2008,L$1,0),0),0)</f>
        <v>0</v>
      </c>
      <c r="M257" s="28"/>
      <c r="N257" s="28"/>
    </row>
    <row r="258" spans="3:14" ht="20.100000000000001" customHeight="1" x14ac:dyDescent="0.25">
      <c r="C258" s="6">
        <v>252</v>
      </c>
      <c r="D258" s="6">
        <f>IFERROR(IF($D$3&gt;=C258,SMALL(ATT.!$A$9:$A$2008,$D$4+C258),0),0)</f>
        <v>0</v>
      </c>
      <c r="E258" s="25">
        <f t="shared" si="3"/>
        <v>0</v>
      </c>
      <c r="F258" s="25">
        <f>IFERROR(IF($E258&gt;=1,VLOOKUP($E258,ATT.!$D$9:$W$2008,F$1,0),0),0)</f>
        <v>0</v>
      </c>
      <c r="G258" s="26">
        <f>IFERROR(IF($E258&gt;=1,VLOOKUP($E258,ATT.!$D$9:$W$2008,G$1,0),0),0)</f>
        <v>0</v>
      </c>
      <c r="H258" s="26">
        <f>IFERROR(IF($E258&gt;=1,VLOOKUP($E258,ATT.!$D$9:$W$2008,H$1,0),0),0)</f>
        <v>0</v>
      </c>
      <c r="I258" s="25">
        <f>IFERROR(IF($E258&gt;=1,VLOOKUP($E258,ATT.!$D$9:$W$2008,I$1,0),0),0)</f>
        <v>0</v>
      </c>
      <c r="J258" s="25">
        <f>IFERROR(IF($E258&gt;=1,VLOOKUP($E258,ATT.!$D$9:$W$2008,J$1,0),0),0)</f>
        <v>0</v>
      </c>
      <c r="K258" s="25" t="str">
        <f>IFERROR(IF(E258&gt;=1,CONCATENATE(VLOOKUP(F258,STUDENT!$B$4:$W$2003,22,0),$V$2),""),"")</f>
        <v/>
      </c>
      <c r="L258" s="27">
        <f>IFERROR(IF($E258&gt;=1,VLOOKUP($E258,ATT.!$D$9:$W$2008,L$1,0),0),0)</f>
        <v>0</v>
      </c>
      <c r="M258" s="28"/>
      <c r="N258" s="28"/>
    </row>
    <row r="259" spans="3:14" ht="20.100000000000001" customHeight="1" x14ac:dyDescent="0.25">
      <c r="C259" s="6">
        <v>253</v>
      </c>
      <c r="D259" s="6">
        <f>IFERROR(IF($D$3&gt;=C259,SMALL(ATT.!$A$9:$A$2008,$D$4+C259),0),0)</f>
        <v>0</v>
      </c>
      <c r="E259" s="25">
        <f t="shared" si="3"/>
        <v>0</v>
      </c>
      <c r="F259" s="25">
        <f>IFERROR(IF($E259&gt;=1,VLOOKUP($E259,ATT.!$D$9:$W$2008,F$1,0),0),0)</f>
        <v>0</v>
      </c>
      <c r="G259" s="26">
        <f>IFERROR(IF($E259&gt;=1,VLOOKUP($E259,ATT.!$D$9:$W$2008,G$1,0),0),0)</f>
        <v>0</v>
      </c>
      <c r="H259" s="26">
        <f>IFERROR(IF($E259&gt;=1,VLOOKUP($E259,ATT.!$D$9:$W$2008,H$1,0),0),0)</f>
        <v>0</v>
      </c>
      <c r="I259" s="25">
        <f>IFERROR(IF($E259&gt;=1,VLOOKUP($E259,ATT.!$D$9:$W$2008,I$1,0),0),0)</f>
        <v>0</v>
      </c>
      <c r="J259" s="25">
        <f>IFERROR(IF($E259&gt;=1,VLOOKUP($E259,ATT.!$D$9:$W$2008,J$1,0),0),0)</f>
        <v>0</v>
      </c>
      <c r="K259" s="25" t="str">
        <f>IFERROR(IF(E259&gt;=1,CONCATENATE(VLOOKUP(F259,STUDENT!$B$4:$W$2003,22,0),$V$2),""),"")</f>
        <v/>
      </c>
      <c r="L259" s="27">
        <f>IFERROR(IF($E259&gt;=1,VLOOKUP($E259,ATT.!$D$9:$W$2008,L$1,0),0),0)</f>
        <v>0</v>
      </c>
      <c r="M259" s="28"/>
      <c r="N259" s="28"/>
    </row>
    <row r="260" spans="3:14" ht="20.100000000000001" customHeight="1" x14ac:dyDescent="0.25">
      <c r="C260" s="6">
        <v>254</v>
      </c>
      <c r="D260" s="6">
        <f>IFERROR(IF($D$3&gt;=C260,SMALL(ATT.!$A$9:$A$2008,$D$4+C260),0),0)</f>
        <v>0</v>
      </c>
      <c r="E260" s="25">
        <f t="shared" si="3"/>
        <v>0</v>
      </c>
      <c r="F260" s="25">
        <f>IFERROR(IF($E260&gt;=1,VLOOKUP($E260,ATT.!$D$9:$W$2008,F$1,0),0),0)</f>
        <v>0</v>
      </c>
      <c r="G260" s="26">
        <f>IFERROR(IF($E260&gt;=1,VLOOKUP($E260,ATT.!$D$9:$W$2008,G$1,0),0),0)</f>
        <v>0</v>
      </c>
      <c r="H260" s="26">
        <f>IFERROR(IF($E260&gt;=1,VLOOKUP($E260,ATT.!$D$9:$W$2008,H$1,0),0),0)</f>
        <v>0</v>
      </c>
      <c r="I260" s="25">
        <f>IFERROR(IF($E260&gt;=1,VLOOKUP($E260,ATT.!$D$9:$W$2008,I$1,0),0),0)</f>
        <v>0</v>
      </c>
      <c r="J260" s="25">
        <f>IFERROR(IF($E260&gt;=1,VLOOKUP($E260,ATT.!$D$9:$W$2008,J$1,0),0),0)</f>
        <v>0</v>
      </c>
      <c r="K260" s="25" t="str">
        <f>IFERROR(IF(E260&gt;=1,CONCATENATE(VLOOKUP(F260,STUDENT!$B$4:$W$2003,22,0),$V$2),""),"")</f>
        <v/>
      </c>
      <c r="L260" s="27">
        <f>IFERROR(IF($E260&gt;=1,VLOOKUP($E260,ATT.!$D$9:$W$2008,L$1,0),0),0)</f>
        <v>0</v>
      </c>
      <c r="M260" s="28"/>
      <c r="N260" s="28"/>
    </row>
    <row r="261" spans="3:14" ht="20.100000000000001" customHeight="1" x14ac:dyDescent="0.25">
      <c r="C261" s="6">
        <v>255</v>
      </c>
      <c r="D261" s="6">
        <f>IFERROR(IF($D$3&gt;=C261,SMALL(ATT.!$A$9:$A$2008,$D$4+C261),0),0)</f>
        <v>0</v>
      </c>
      <c r="E261" s="25">
        <f t="shared" si="3"/>
        <v>0</v>
      </c>
      <c r="F261" s="25">
        <f>IFERROR(IF($E261&gt;=1,VLOOKUP($E261,ATT.!$D$9:$W$2008,F$1,0),0),0)</f>
        <v>0</v>
      </c>
      <c r="G261" s="26">
        <f>IFERROR(IF($E261&gt;=1,VLOOKUP($E261,ATT.!$D$9:$W$2008,G$1,0),0),0)</f>
        <v>0</v>
      </c>
      <c r="H261" s="26">
        <f>IFERROR(IF($E261&gt;=1,VLOOKUP($E261,ATT.!$D$9:$W$2008,H$1,0),0),0)</f>
        <v>0</v>
      </c>
      <c r="I261" s="25">
        <f>IFERROR(IF($E261&gt;=1,VLOOKUP($E261,ATT.!$D$9:$W$2008,I$1,0),0),0)</f>
        <v>0</v>
      </c>
      <c r="J261" s="25">
        <f>IFERROR(IF($E261&gt;=1,VLOOKUP($E261,ATT.!$D$9:$W$2008,J$1,0),0),0)</f>
        <v>0</v>
      </c>
      <c r="K261" s="25" t="str">
        <f>IFERROR(IF(E261&gt;=1,CONCATENATE(VLOOKUP(F261,STUDENT!$B$4:$W$2003,22,0),$V$2),""),"")</f>
        <v/>
      </c>
      <c r="L261" s="27">
        <f>IFERROR(IF($E261&gt;=1,VLOOKUP($E261,ATT.!$D$9:$W$2008,L$1,0),0),0)</f>
        <v>0</v>
      </c>
      <c r="M261" s="28"/>
      <c r="N261" s="28"/>
    </row>
    <row r="262" spans="3:14" ht="20.100000000000001" customHeight="1" x14ac:dyDescent="0.25">
      <c r="C262" s="6">
        <v>256</v>
      </c>
      <c r="D262" s="6">
        <f>IFERROR(IF($D$3&gt;=C262,SMALL(ATT.!$A$9:$A$2008,$D$4+C262),0),0)</f>
        <v>0</v>
      </c>
      <c r="E262" s="25">
        <f t="shared" si="3"/>
        <v>0</v>
      </c>
      <c r="F262" s="25">
        <f>IFERROR(IF($E262&gt;=1,VLOOKUP($E262,ATT.!$D$9:$W$2008,F$1,0),0),0)</f>
        <v>0</v>
      </c>
      <c r="G262" s="26">
        <f>IFERROR(IF($E262&gt;=1,VLOOKUP($E262,ATT.!$D$9:$W$2008,G$1,0),0),0)</f>
        <v>0</v>
      </c>
      <c r="H262" s="26">
        <f>IFERROR(IF($E262&gt;=1,VLOOKUP($E262,ATT.!$D$9:$W$2008,H$1,0),0),0)</f>
        <v>0</v>
      </c>
      <c r="I262" s="25">
        <f>IFERROR(IF($E262&gt;=1,VLOOKUP($E262,ATT.!$D$9:$W$2008,I$1,0),0),0)</f>
        <v>0</v>
      </c>
      <c r="J262" s="25">
        <f>IFERROR(IF($E262&gt;=1,VLOOKUP($E262,ATT.!$D$9:$W$2008,J$1,0),0),0)</f>
        <v>0</v>
      </c>
      <c r="K262" s="25" t="str">
        <f>IFERROR(IF(E262&gt;=1,CONCATENATE(VLOOKUP(F262,STUDENT!$B$4:$W$2003,22,0),$V$2),""),"")</f>
        <v/>
      </c>
      <c r="L262" s="27">
        <f>IFERROR(IF($E262&gt;=1,VLOOKUP($E262,ATT.!$D$9:$W$2008,L$1,0),0),0)</f>
        <v>0</v>
      </c>
      <c r="M262" s="28"/>
      <c r="N262" s="28"/>
    </row>
    <row r="263" spans="3:14" ht="20.100000000000001" customHeight="1" x14ac:dyDescent="0.25">
      <c r="C263" s="6">
        <v>257</v>
      </c>
      <c r="D263" s="6">
        <f>IFERROR(IF($D$3&gt;=C263,SMALL(ATT.!$A$9:$A$2008,$D$4+C263),0),0)</f>
        <v>0</v>
      </c>
      <c r="E263" s="25">
        <f t="shared" si="3"/>
        <v>0</v>
      </c>
      <c r="F263" s="25">
        <f>IFERROR(IF($E263&gt;=1,VLOOKUP($E263,ATT.!$D$9:$W$2008,F$1,0),0),0)</f>
        <v>0</v>
      </c>
      <c r="G263" s="26">
        <f>IFERROR(IF($E263&gt;=1,VLOOKUP($E263,ATT.!$D$9:$W$2008,G$1,0),0),0)</f>
        <v>0</v>
      </c>
      <c r="H263" s="26">
        <f>IFERROR(IF($E263&gt;=1,VLOOKUP($E263,ATT.!$D$9:$W$2008,H$1,0),0),0)</f>
        <v>0</v>
      </c>
      <c r="I263" s="25">
        <f>IFERROR(IF($E263&gt;=1,VLOOKUP($E263,ATT.!$D$9:$W$2008,I$1,0),0),0)</f>
        <v>0</v>
      </c>
      <c r="J263" s="25">
        <f>IFERROR(IF($E263&gt;=1,VLOOKUP($E263,ATT.!$D$9:$W$2008,J$1,0),0),0)</f>
        <v>0</v>
      </c>
      <c r="K263" s="25" t="str">
        <f>IFERROR(IF(E263&gt;=1,CONCATENATE(VLOOKUP(F263,STUDENT!$B$4:$W$2003,22,0),$V$2),""),"")</f>
        <v/>
      </c>
      <c r="L263" s="27">
        <f>IFERROR(IF($E263&gt;=1,VLOOKUP($E263,ATT.!$D$9:$W$2008,L$1,0),0),0)</f>
        <v>0</v>
      </c>
      <c r="M263" s="28"/>
      <c r="N263" s="28"/>
    </row>
    <row r="264" spans="3:14" ht="20.100000000000001" customHeight="1" x14ac:dyDescent="0.25">
      <c r="C264" s="6">
        <v>258</v>
      </c>
      <c r="D264" s="6">
        <f>IFERROR(IF($D$3&gt;=C264,SMALL(ATT.!$A$9:$A$2008,$D$4+C264),0),0)</f>
        <v>0</v>
      </c>
      <c r="E264" s="25">
        <f t="shared" ref="E264:E327" si="4">IFERROR(IF(D264&gt;=1,C264,0),0)</f>
        <v>0</v>
      </c>
      <c r="F264" s="25">
        <f>IFERROR(IF($E264&gt;=1,VLOOKUP($E264,ATT.!$D$9:$W$2008,F$1,0),0),0)</f>
        <v>0</v>
      </c>
      <c r="G264" s="26">
        <f>IFERROR(IF($E264&gt;=1,VLOOKUP($E264,ATT.!$D$9:$W$2008,G$1,0),0),0)</f>
        <v>0</v>
      </c>
      <c r="H264" s="26">
        <f>IFERROR(IF($E264&gt;=1,VLOOKUP($E264,ATT.!$D$9:$W$2008,H$1,0),0),0)</f>
        <v>0</v>
      </c>
      <c r="I264" s="25">
        <f>IFERROR(IF($E264&gt;=1,VLOOKUP($E264,ATT.!$D$9:$W$2008,I$1,0),0),0)</f>
        <v>0</v>
      </c>
      <c r="J264" s="25">
        <f>IFERROR(IF($E264&gt;=1,VLOOKUP($E264,ATT.!$D$9:$W$2008,J$1,0),0),0)</f>
        <v>0</v>
      </c>
      <c r="K264" s="25" t="str">
        <f>IFERROR(IF(E264&gt;=1,CONCATENATE(VLOOKUP(F264,STUDENT!$B$4:$W$2003,22,0),$V$2),""),"")</f>
        <v/>
      </c>
      <c r="L264" s="27">
        <f>IFERROR(IF($E264&gt;=1,VLOOKUP($E264,ATT.!$D$9:$W$2008,L$1,0),0),0)</f>
        <v>0</v>
      </c>
      <c r="M264" s="28"/>
      <c r="N264" s="28"/>
    </row>
    <row r="265" spans="3:14" ht="20.100000000000001" customHeight="1" x14ac:dyDescent="0.25">
      <c r="C265" s="6">
        <v>259</v>
      </c>
      <c r="D265" s="6">
        <f>IFERROR(IF($D$3&gt;=C265,SMALL(ATT.!$A$9:$A$2008,$D$4+C265),0),0)</f>
        <v>0</v>
      </c>
      <c r="E265" s="25">
        <f t="shared" si="4"/>
        <v>0</v>
      </c>
      <c r="F265" s="25">
        <f>IFERROR(IF($E265&gt;=1,VLOOKUP($E265,ATT.!$D$9:$W$2008,F$1,0),0),0)</f>
        <v>0</v>
      </c>
      <c r="G265" s="26">
        <f>IFERROR(IF($E265&gt;=1,VLOOKUP($E265,ATT.!$D$9:$W$2008,G$1,0),0),0)</f>
        <v>0</v>
      </c>
      <c r="H265" s="26">
        <f>IFERROR(IF($E265&gt;=1,VLOOKUP($E265,ATT.!$D$9:$W$2008,H$1,0),0),0)</f>
        <v>0</v>
      </c>
      <c r="I265" s="25">
        <f>IFERROR(IF($E265&gt;=1,VLOOKUP($E265,ATT.!$D$9:$W$2008,I$1,0),0),0)</f>
        <v>0</v>
      </c>
      <c r="J265" s="25">
        <f>IFERROR(IF($E265&gt;=1,VLOOKUP($E265,ATT.!$D$9:$W$2008,J$1,0),0),0)</f>
        <v>0</v>
      </c>
      <c r="K265" s="25" t="str">
        <f>IFERROR(IF(E265&gt;=1,CONCATENATE(VLOOKUP(F265,STUDENT!$B$4:$W$2003,22,0),$V$2),""),"")</f>
        <v/>
      </c>
      <c r="L265" s="27">
        <f>IFERROR(IF($E265&gt;=1,VLOOKUP($E265,ATT.!$D$9:$W$2008,L$1,0),0),0)</f>
        <v>0</v>
      </c>
      <c r="M265" s="28"/>
      <c r="N265" s="28"/>
    </row>
    <row r="266" spans="3:14" ht="20.100000000000001" customHeight="1" x14ac:dyDescent="0.25">
      <c r="C266" s="6">
        <v>260</v>
      </c>
      <c r="D266" s="6">
        <f>IFERROR(IF($D$3&gt;=C266,SMALL(ATT.!$A$9:$A$2008,$D$4+C266),0),0)</f>
        <v>0</v>
      </c>
      <c r="E266" s="25">
        <f t="shared" si="4"/>
        <v>0</v>
      </c>
      <c r="F266" s="25">
        <f>IFERROR(IF($E266&gt;=1,VLOOKUP($E266,ATT.!$D$9:$W$2008,F$1,0),0),0)</f>
        <v>0</v>
      </c>
      <c r="G266" s="26">
        <f>IFERROR(IF($E266&gt;=1,VLOOKUP($E266,ATT.!$D$9:$W$2008,G$1,0),0),0)</f>
        <v>0</v>
      </c>
      <c r="H266" s="26">
        <f>IFERROR(IF($E266&gt;=1,VLOOKUP($E266,ATT.!$D$9:$W$2008,H$1,0),0),0)</f>
        <v>0</v>
      </c>
      <c r="I266" s="25">
        <f>IFERROR(IF($E266&gt;=1,VLOOKUP($E266,ATT.!$D$9:$W$2008,I$1,0),0),0)</f>
        <v>0</v>
      </c>
      <c r="J266" s="25">
        <f>IFERROR(IF($E266&gt;=1,VLOOKUP($E266,ATT.!$D$9:$W$2008,J$1,0),0),0)</f>
        <v>0</v>
      </c>
      <c r="K266" s="25" t="str">
        <f>IFERROR(IF(E266&gt;=1,CONCATENATE(VLOOKUP(F266,STUDENT!$B$4:$W$2003,22,0),$V$2),""),"")</f>
        <v/>
      </c>
      <c r="L266" s="27">
        <f>IFERROR(IF($E266&gt;=1,VLOOKUP($E266,ATT.!$D$9:$W$2008,L$1,0),0),0)</f>
        <v>0</v>
      </c>
      <c r="M266" s="28"/>
      <c r="N266" s="28"/>
    </row>
    <row r="267" spans="3:14" ht="20.100000000000001" customHeight="1" x14ac:dyDescent="0.25">
      <c r="C267" s="6">
        <v>261</v>
      </c>
      <c r="D267" s="6">
        <f>IFERROR(IF($D$3&gt;=C267,SMALL(ATT.!$A$9:$A$2008,$D$4+C267),0),0)</f>
        <v>0</v>
      </c>
      <c r="E267" s="25">
        <f t="shared" si="4"/>
        <v>0</v>
      </c>
      <c r="F267" s="25">
        <f>IFERROR(IF($E267&gt;=1,VLOOKUP($E267,ATT.!$D$9:$W$2008,F$1,0),0),0)</f>
        <v>0</v>
      </c>
      <c r="G267" s="26">
        <f>IFERROR(IF($E267&gt;=1,VLOOKUP($E267,ATT.!$D$9:$W$2008,G$1,0),0),0)</f>
        <v>0</v>
      </c>
      <c r="H267" s="26">
        <f>IFERROR(IF($E267&gt;=1,VLOOKUP($E267,ATT.!$D$9:$W$2008,H$1,0),0),0)</f>
        <v>0</v>
      </c>
      <c r="I267" s="25">
        <f>IFERROR(IF($E267&gt;=1,VLOOKUP($E267,ATT.!$D$9:$W$2008,I$1,0),0),0)</f>
        <v>0</v>
      </c>
      <c r="J267" s="25">
        <f>IFERROR(IF($E267&gt;=1,VLOOKUP($E267,ATT.!$D$9:$W$2008,J$1,0),0),0)</f>
        <v>0</v>
      </c>
      <c r="K267" s="25" t="str">
        <f>IFERROR(IF(E267&gt;=1,CONCATENATE(VLOOKUP(F267,STUDENT!$B$4:$W$2003,22,0),$V$2),""),"")</f>
        <v/>
      </c>
      <c r="L267" s="27">
        <f>IFERROR(IF($E267&gt;=1,VLOOKUP($E267,ATT.!$D$9:$W$2008,L$1,0),0),0)</f>
        <v>0</v>
      </c>
      <c r="M267" s="28"/>
      <c r="N267" s="28"/>
    </row>
    <row r="268" spans="3:14" ht="20.100000000000001" customHeight="1" x14ac:dyDescent="0.25">
      <c r="C268" s="6">
        <v>262</v>
      </c>
      <c r="D268" s="6">
        <f>IFERROR(IF($D$3&gt;=C268,SMALL(ATT.!$A$9:$A$2008,$D$4+C268),0),0)</f>
        <v>0</v>
      </c>
      <c r="E268" s="25">
        <f t="shared" si="4"/>
        <v>0</v>
      </c>
      <c r="F268" s="25">
        <f>IFERROR(IF($E268&gt;=1,VLOOKUP($E268,ATT.!$D$9:$W$2008,F$1,0),0),0)</f>
        <v>0</v>
      </c>
      <c r="G268" s="26">
        <f>IFERROR(IF($E268&gt;=1,VLOOKUP($E268,ATT.!$D$9:$W$2008,G$1,0),0),0)</f>
        <v>0</v>
      </c>
      <c r="H268" s="26">
        <f>IFERROR(IF($E268&gt;=1,VLOOKUP($E268,ATT.!$D$9:$W$2008,H$1,0),0),0)</f>
        <v>0</v>
      </c>
      <c r="I268" s="25">
        <f>IFERROR(IF($E268&gt;=1,VLOOKUP($E268,ATT.!$D$9:$W$2008,I$1,0),0),0)</f>
        <v>0</v>
      </c>
      <c r="J268" s="25">
        <f>IFERROR(IF($E268&gt;=1,VLOOKUP($E268,ATT.!$D$9:$W$2008,J$1,0),0),0)</f>
        <v>0</v>
      </c>
      <c r="K268" s="25" t="str">
        <f>IFERROR(IF(E268&gt;=1,CONCATENATE(VLOOKUP(F268,STUDENT!$B$4:$W$2003,22,0),$V$2),""),"")</f>
        <v/>
      </c>
      <c r="L268" s="27">
        <f>IFERROR(IF($E268&gt;=1,VLOOKUP($E268,ATT.!$D$9:$W$2008,L$1,0),0),0)</f>
        <v>0</v>
      </c>
      <c r="M268" s="28"/>
      <c r="N268" s="28"/>
    </row>
    <row r="269" spans="3:14" ht="20.100000000000001" customHeight="1" x14ac:dyDescent="0.25">
      <c r="C269" s="6">
        <v>263</v>
      </c>
      <c r="D269" s="6">
        <f>IFERROR(IF($D$3&gt;=C269,SMALL(ATT.!$A$9:$A$2008,$D$4+C269),0),0)</f>
        <v>0</v>
      </c>
      <c r="E269" s="25">
        <f t="shared" si="4"/>
        <v>0</v>
      </c>
      <c r="F269" s="25">
        <f>IFERROR(IF($E269&gt;=1,VLOOKUP($E269,ATT.!$D$9:$W$2008,F$1,0),0),0)</f>
        <v>0</v>
      </c>
      <c r="G269" s="26">
        <f>IFERROR(IF($E269&gt;=1,VLOOKUP($E269,ATT.!$D$9:$W$2008,G$1,0),0),0)</f>
        <v>0</v>
      </c>
      <c r="H269" s="26">
        <f>IFERROR(IF($E269&gt;=1,VLOOKUP($E269,ATT.!$D$9:$W$2008,H$1,0),0),0)</f>
        <v>0</v>
      </c>
      <c r="I269" s="25">
        <f>IFERROR(IF($E269&gt;=1,VLOOKUP($E269,ATT.!$D$9:$W$2008,I$1,0),0),0)</f>
        <v>0</v>
      </c>
      <c r="J269" s="25">
        <f>IFERROR(IF($E269&gt;=1,VLOOKUP($E269,ATT.!$D$9:$W$2008,J$1,0),0),0)</f>
        <v>0</v>
      </c>
      <c r="K269" s="25" t="str">
        <f>IFERROR(IF(E269&gt;=1,CONCATENATE(VLOOKUP(F269,STUDENT!$B$4:$W$2003,22,0),$V$2),""),"")</f>
        <v/>
      </c>
      <c r="L269" s="27">
        <f>IFERROR(IF($E269&gt;=1,VLOOKUP($E269,ATT.!$D$9:$W$2008,L$1,0),0),0)</f>
        <v>0</v>
      </c>
      <c r="M269" s="28"/>
      <c r="N269" s="28"/>
    </row>
    <row r="270" spans="3:14" ht="20.100000000000001" customHeight="1" x14ac:dyDescent="0.25">
      <c r="C270" s="6">
        <v>264</v>
      </c>
      <c r="D270" s="6">
        <f>IFERROR(IF($D$3&gt;=C270,SMALL(ATT.!$A$9:$A$2008,$D$4+C270),0),0)</f>
        <v>0</v>
      </c>
      <c r="E270" s="25">
        <f t="shared" si="4"/>
        <v>0</v>
      </c>
      <c r="F270" s="25">
        <f>IFERROR(IF($E270&gt;=1,VLOOKUP($E270,ATT.!$D$9:$W$2008,F$1,0),0),0)</f>
        <v>0</v>
      </c>
      <c r="G270" s="26">
        <f>IFERROR(IF($E270&gt;=1,VLOOKUP($E270,ATT.!$D$9:$W$2008,G$1,0),0),0)</f>
        <v>0</v>
      </c>
      <c r="H270" s="26">
        <f>IFERROR(IF($E270&gt;=1,VLOOKUP($E270,ATT.!$D$9:$W$2008,H$1,0),0),0)</f>
        <v>0</v>
      </c>
      <c r="I270" s="25">
        <f>IFERROR(IF($E270&gt;=1,VLOOKUP($E270,ATT.!$D$9:$W$2008,I$1,0),0),0)</f>
        <v>0</v>
      </c>
      <c r="J270" s="25">
        <f>IFERROR(IF($E270&gt;=1,VLOOKUP($E270,ATT.!$D$9:$W$2008,J$1,0),0),0)</f>
        <v>0</v>
      </c>
      <c r="K270" s="25" t="str">
        <f>IFERROR(IF(E270&gt;=1,CONCATENATE(VLOOKUP(F270,STUDENT!$B$4:$W$2003,22,0),$V$2),""),"")</f>
        <v/>
      </c>
      <c r="L270" s="27">
        <f>IFERROR(IF($E270&gt;=1,VLOOKUP($E270,ATT.!$D$9:$W$2008,L$1,0),0),0)</f>
        <v>0</v>
      </c>
      <c r="M270" s="28"/>
      <c r="N270" s="28"/>
    </row>
    <row r="271" spans="3:14" ht="20.100000000000001" customHeight="1" x14ac:dyDescent="0.25">
      <c r="C271" s="6">
        <v>265</v>
      </c>
      <c r="D271" s="6">
        <f>IFERROR(IF($D$3&gt;=C271,SMALL(ATT.!$A$9:$A$2008,$D$4+C271),0),0)</f>
        <v>0</v>
      </c>
      <c r="E271" s="25">
        <f t="shared" si="4"/>
        <v>0</v>
      </c>
      <c r="F271" s="25">
        <f>IFERROR(IF($E271&gt;=1,VLOOKUP($E271,ATT.!$D$9:$W$2008,F$1,0),0),0)</f>
        <v>0</v>
      </c>
      <c r="G271" s="26">
        <f>IFERROR(IF($E271&gt;=1,VLOOKUP($E271,ATT.!$D$9:$W$2008,G$1,0),0),0)</f>
        <v>0</v>
      </c>
      <c r="H271" s="26">
        <f>IFERROR(IF($E271&gt;=1,VLOOKUP($E271,ATT.!$D$9:$W$2008,H$1,0),0),0)</f>
        <v>0</v>
      </c>
      <c r="I271" s="25">
        <f>IFERROR(IF($E271&gt;=1,VLOOKUP($E271,ATT.!$D$9:$W$2008,I$1,0),0),0)</f>
        <v>0</v>
      </c>
      <c r="J271" s="25">
        <f>IFERROR(IF($E271&gt;=1,VLOOKUP($E271,ATT.!$D$9:$W$2008,J$1,0),0),0)</f>
        <v>0</v>
      </c>
      <c r="K271" s="25" t="str">
        <f>IFERROR(IF(E271&gt;=1,CONCATENATE(VLOOKUP(F271,STUDENT!$B$4:$W$2003,22,0),$V$2),""),"")</f>
        <v/>
      </c>
      <c r="L271" s="27">
        <f>IFERROR(IF($E271&gt;=1,VLOOKUP($E271,ATT.!$D$9:$W$2008,L$1,0),0),0)</f>
        <v>0</v>
      </c>
      <c r="M271" s="28"/>
      <c r="N271" s="28"/>
    </row>
    <row r="272" spans="3:14" ht="20.100000000000001" customHeight="1" x14ac:dyDescent="0.25">
      <c r="C272" s="6">
        <v>266</v>
      </c>
      <c r="D272" s="6">
        <f>IFERROR(IF($D$3&gt;=C272,SMALL(ATT.!$A$9:$A$2008,$D$4+C272),0),0)</f>
        <v>0</v>
      </c>
      <c r="E272" s="25">
        <f t="shared" si="4"/>
        <v>0</v>
      </c>
      <c r="F272" s="25">
        <f>IFERROR(IF($E272&gt;=1,VLOOKUP($E272,ATT.!$D$9:$W$2008,F$1,0),0),0)</f>
        <v>0</v>
      </c>
      <c r="G272" s="26">
        <f>IFERROR(IF($E272&gt;=1,VLOOKUP($E272,ATT.!$D$9:$W$2008,G$1,0),0),0)</f>
        <v>0</v>
      </c>
      <c r="H272" s="26">
        <f>IFERROR(IF($E272&gt;=1,VLOOKUP($E272,ATT.!$D$9:$W$2008,H$1,0),0),0)</f>
        <v>0</v>
      </c>
      <c r="I272" s="25">
        <f>IFERROR(IF($E272&gt;=1,VLOOKUP($E272,ATT.!$D$9:$W$2008,I$1,0),0),0)</f>
        <v>0</v>
      </c>
      <c r="J272" s="25">
        <f>IFERROR(IF($E272&gt;=1,VLOOKUP($E272,ATT.!$D$9:$W$2008,J$1,0),0),0)</f>
        <v>0</v>
      </c>
      <c r="K272" s="25" t="str">
        <f>IFERROR(IF(E272&gt;=1,CONCATENATE(VLOOKUP(F272,STUDENT!$B$4:$W$2003,22,0),$V$2),""),"")</f>
        <v/>
      </c>
      <c r="L272" s="27">
        <f>IFERROR(IF($E272&gt;=1,VLOOKUP($E272,ATT.!$D$9:$W$2008,L$1,0),0),0)</f>
        <v>0</v>
      </c>
      <c r="M272" s="28"/>
      <c r="N272" s="28"/>
    </row>
    <row r="273" spans="3:14" ht="20.100000000000001" customHeight="1" x14ac:dyDescent="0.25">
      <c r="C273" s="6">
        <v>267</v>
      </c>
      <c r="D273" s="6">
        <f>IFERROR(IF($D$3&gt;=C273,SMALL(ATT.!$A$9:$A$2008,$D$4+C273),0),0)</f>
        <v>0</v>
      </c>
      <c r="E273" s="25">
        <f t="shared" si="4"/>
        <v>0</v>
      </c>
      <c r="F273" s="25">
        <f>IFERROR(IF($E273&gt;=1,VLOOKUP($E273,ATT.!$D$9:$W$2008,F$1,0),0),0)</f>
        <v>0</v>
      </c>
      <c r="G273" s="26">
        <f>IFERROR(IF($E273&gt;=1,VLOOKUP($E273,ATT.!$D$9:$W$2008,G$1,0),0),0)</f>
        <v>0</v>
      </c>
      <c r="H273" s="26">
        <f>IFERROR(IF($E273&gt;=1,VLOOKUP($E273,ATT.!$D$9:$W$2008,H$1,0),0),0)</f>
        <v>0</v>
      </c>
      <c r="I273" s="25">
        <f>IFERROR(IF($E273&gt;=1,VLOOKUP($E273,ATT.!$D$9:$W$2008,I$1,0),0),0)</f>
        <v>0</v>
      </c>
      <c r="J273" s="25">
        <f>IFERROR(IF($E273&gt;=1,VLOOKUP($E273,ATT.!$D$9:$W$2008,J$1,0),0),0)</f>
        <v>0</v>
      </c>
      <c r="K273" s="25" t="str">
        <f>IFERROR(IF(E273&gt;=1,CONCATENATE(VLOOKUP(F273,STUDENT!$B$4:$W$2003,22,0),$V$2),""),"")</f>
        <v/>
      </c>
      <c r="L273" s="27">
        <f>IFERROR(IF($E273&gt;=1,VLOOKUP($E273,ATT.!$D$9:$W$2008,L$1,0),0),0)</f>
        <v>0</v>
      </c>
      <c r="M273" s="28"/>
      <c r="N273" s="28"/>
    </row>
    <row r="274" spans="3:14" ht="20.100000000000001" customHeight="1" x14ac:dyDescent="0.25">
      <c r="C274" s="6">
        <v>268</v>
      </c>
      <c r="D274" s="6">
        <f>IFERROR(IF($D$3&gt;=C274,SMALL(ATT.!$A$9:$A$2008,$D$4+C274),0),0)</f>
        <v>0</v>
      </c>
      <c r="E274" s="25">
        <f t="shared" si="4"/>
        <v>0</v>
      </c>
      <c r="F274" s="25">
        <f>IFERROR(IF($E274&gt;=1,VLOOKUP($E274,ATT.!$D$9:$W$2008,F$1,0),0),0)</f>
        <v>0</v>
      </c>
      <c r="G274" s="26">
        <f>IFERROR(IF($E274&gt;=1,VLOOKUP($E274,ATT.!$D$9:$W$2008,G$1,0),0),0)</f>
        <v>0</v>
      </c>
      <c r="H274" s="26">
        <f>IFERROR(IF($E274&gt;=1,VLOOKUP($E274,ATT.!$D$9:$W$2008,H$1,0),0),0)</f>
        <v>0</v>
      </c>
      <c r="I274" s="25">
        <f>IFERROR(IF($E274&gt;=1,VLOOKUP($E274,ATT.!$D$9:$W$2008,I$1,0),0),0)</f>
        <v>0</v>
      </c>
      <c r="J274" s="25">
        <f>IFERROR(IF($E274&gt;=1,VLOOKUP($E274,ATT.!$D$9:$W$2008,J$1,0),0),0)</f>
        <v>0</v>
      </c>
      <c r="K274" s="25" t="str">
        <f>IFERROR(IF(E274&gt;=1,CONCATENATE(VLOOKUP(F274,STUDENT!$B$4:$W$2003,22,0),$V$2),""),"")</f>
        <v/>
      </c>
      <c r="L274" s="27">
        <f>IFERROR(IF($E274&gt;=1,VLOOKUP($E274,ATT.!$D$9:$W$2008,L$1,0),0),0)</f>
        <v>0</v>
      </c>
      <c r="M274" s="28"/>
      <c r="N274" s="28"/>
    </row>
    <row r="275" spans="3:14" ht="20.100000000000001" customHeight="1" x14ac:dyDescent="0.25">
      <c r="C275" s="6">
        <v>269</v>
      </c>
      <c r="D275" s="6">
        <f>IFERROR(IF($D$3&gt;=C275,SMALL(ATT.!$A$9:$A$2008,$D$4+C275),0),0)</f>
        <v>0</v>
      </c>
      <c r="E275" s="25">
        <f t="shared" si="4"/>
        <v>0</v>
      </c>
      <c r="F275" s="25">
        <f>IFERROR(IF($E275&gt;=1,VLOOKUP($E275,ATT.!$D$9:$W$2008,F$1,0),0),0)</f>
        <v>0</v>
      </c>
      <c r="G275" s="26">
        <f>IFERROR(IF($E275&gt;=1,VLOOKUP($E275,ATT.!$D$9:$W$2008,G$1,0),0),0)</f>
        <v>0</v>
      </c>
      <c r="H275" s="26">
        <f>IFERROR(IF($E275&gt;=1,VLOOKUP($E275,ATT.!$D$9:$W$2008,H$1,0),0),0)</f>
        <v>0</v>
      </c>
      <c r="I275" s="25">
        <f>IFERROR(IF($E275&gt;=1,VLOOKUP($E275,ATT.!$D$9:$W$2008,I$1,0),0),0)</f>
        <v>0</v>
      </c>
      <c r="J275" s="25">
        <f>IFERROR(IF($E275&gt;=1,VLOOKUP($E275,ATT.!$D$9:$W$2008,J$1,0),0),0)</f>
        <v>0</v>
      </c>
      <c r="K275" s="25" t="str">
        <f>IFERROR(IF(E275&gt;=1,CONCATENATE(VLOOKUP(F275,STUDENT!$B$4:$W$2003,22,0),$V$2),""),"")</f>
        <v/>
      </c>
      <c r="L275" s="27">
        <f>IFERROR(IF($E275&gt;=1,VLOOKUP($E275,ATT.!$D$9:$W$2008,L$1,0),0),0)</f>
        <v>0</v>
      </c>
      <c r="M275" s="28"/>
      <c r="N275" s="28"/>
    </row>
    <row r="276" spans="3:14" ht="20.100000000000001" customHeight="1" x14ac:dyDescent="0.25">
      <c r="C276" s="6">
        <v>270</v>
      </c>
      <c r="D276" s="6">
        <f>IFERROR(IF($D$3&gt;=C276,SMALL(ATT.!$A$9:$A$2008,$D$4+C276),0),0)</f>
        <v>0</v>
      </c>
      <c r="E276" s="25">
        <f t="shared" si="4"/>
        <v>0</v>
      </c>
      <c r="F276" s="25">
        <f>IFERROR(IF($E276&gt;=1,VLOOKUP($E276,ATT.!$D$9:$W$2008,F$1,0),0),0)</f>
        <v>0</v>
      </c>
      <c r="G276" s="26">
        <f>IFERROR(IF($E276&gt;=1,VLOOKUP($E276,ATT.!$D$9:$W$2008,G$1,0),0),0)</f>
        <v>0</v>
      </c>
      <c r="H276" s="26">
        <f>IFERROR(IF($E276&gt;=1,VLOOKUP($E276,ATT.!$D$9:$W$2008,H$1,0),0),0)</f>
        <v>0</v>
      </c>
      <c r="I276" s="25">
        <f>IFERROR(IF($E276&gt;=1,VLOOKUP($E276,ATT.!$D$9:$W$2008,I$1,0),0),0)</f>
        <v>0</v>
      </c>
      <c r="J276" s="25">
        <f>IFERROR(IF($E276&gt;=1,VLOOKUP($E276,ATT.!$D$9:$W$2008,J$1,0),0),0)</f>
        <v>0</v>
      </c>
      <c r="K276" s="25" t="str">
        <f>IFERROR(IF(E276&gt;=1,CONCATENATE(VLOOKUP(F276,STUDENT!$B$4:$W$2003,22,0),$V$2),""),"")</f>
        <v/>
      </c>
      <c r="L276" s="27">
        <f>IFERROR(IF($E276&gt;=1,VLOOKUP($E276,ATT.!$D$9:$W$2008,L$1,0),0),0)</f>
        <v>0</v>
      </c>
      <c r="M276" s="28"/>
      <c r="N276" s="28"/>
    </row>
    <row r="277" spans="3:14" ht="20.100000000000001" customHeight="1" x14ac:dyDescent="0.25">
      <c r="C277" s="6">
        <v>271</v>
      </c>
      <c r="D277" s="6">
        <f>IFERROR(IF($D$3&gt;=C277,SMALL(ATT.!$A$9:$A$2008,$D$4+C277),0),0)</f>
        <v>0</v>
      </c>
      <c r="E277" s="25">
        <f t="shared" si="4"/>
        <v>0</v>
      </c>
      <c r="F277" s="25">
        <f>IFERROR(IF($E277&gt;=1,VLOOKUP($E277,ATT.!$D$9:$W$2008,F$1,0),0),0)</f>
        <v>0</v>
      </c>
      <c r="G277" s="26">
        <f>IFERROR(IF($E277&gt;=1,VLOOKUP($E277,ATT.!$D$9:$W$2008,G$1,0),0),0)</f>
        <v>0</v>
      </c>
      <c r="H277" s="26">
        <f>IFERROR(IF($E277&gt;=1,VLOOKUP($E277,ATT.!$D$9:$W$2008,H$1,0),0),0)</f>
        <v>0</v>
      </c>
      <c r="I277" s="25">
        <f>IFERROR(IF($E277&gt;=1,VLOOKUP($E277,ATT.!$D$9:$W$2008,I$1,0),0),0)</f>
        <v>0</v>
      </c>
      <c r="J277" s="25">
        <f>IFERROR(IF($E277&gt;=1,VLOOKUP($E277,ATT.!$D$9:$W$2008,J$1,0),0),0)</f>
        <v>0</v>
      </c>
      <c r="K277" s="25" t="str">
        <f>IFERROR(IF(E277&gt;=1,CONCATENATE(VLOOKUP(F277,STUDENT!$B$4:$W$2003,22,0),$V$2),""),"")</f>
        <v/>
      </c>
      <c r="L277" s="27">
        <f>IFERROR(IF($E277&gt;=1,VLOOKUP($E277,ATT.!$D$9:$W$2008,L$1,0),0),0)</f>
        <v>0</v>
      </c>
      <c r="M277" s="28"/>
      <c r="N277" s="28"/>
    </row>
    <row r="278" spans="3:14" ht="20.100000000000001" customHeight="1" x14ac:dyDescent="0.25">
      <c r="C278" s="6">
        <v>272</v>
      </c>
      <c r="D278" s="6">
        <f>IFERROR(IF($D$3&gt;=C278,SMALL(ATT.!$A$9:$A$2008,$D$4+C278),0),0)</f>
        <v>0</v>
      </c>
      <c r="E278" s="25">
        <f t="shared" si="4"/>
        <v>0</v>
      </c>
      <c r="F278" s="25">
        <f>IFERROR(IF($E278&gt;=1,VLOOKUP($E278,ATT.!$D$9:$W$2008,F$1,0),0),0)</f>
        <v>0</v>
      </c>
      <c r="G278" s="26">
        <f>IFERROR(IF($E278&gt;=1,VLOOKUP($E278,ATT.!$D$9:$W$2008,G$1,0),0),0)</f>
        <v>0</v>
      </c>
      <c r="H278" s="26">
        <f>IFERROR(IF($E278&gt;=1,VLOOKUP($E278,ATT.!$D$9:$W$2008,H$1,0),0),0)</f>
        <v>0</v>
      </c>
      <c r="I278" s="25">
        <f>IFERROR(IF($E278&gt;=1,VLOOKUP($E278,ATT.!$D$9:$W$2008,I$1,0),0),0)</f>
        <v>0</v>
      </c>
      <c r="J278" s="25">
        <f>IFERROR(IF($E278&gt;=1,VLOOKUP($E278,ATT.!$D$9:$W$2008,J$1,0),0),0)</f>
        <v>0</v>
      </c>
      <c r="K278" s="25" t="str">
        <f>IFERROR(IF(E278&gt;=1,CONCATENATE(VLOOKUP(F278,STUDENT!$B$4:$W$2003,22,0),$V$2),""),"")</f>
        <v/>
      </c>
      <c r="L278" s="27">
        <f>IFERROR(IF($E278&gt;=1,VLOOKUP($E278,ATT.!$D$9:$W$2008,L$1,0),0),0)</f>
        <v>0</v>
      </c>
      <c r="M278" s="28"/>
      <c r="N278" s="28"/>
    </row>
    <row r="279" spans="3:14" ht="20.100000000000001" customHeight="1" x14ac:dyDescent="0.25">
      <c r="C279" s="6">
        <v>273</v>
      </c>
      <c r="D279" s="6">
        <f>IFERROR(IF($D$3&gt;=C279,SMALL(ATT.!$A$9:$A$2008,$D$4+C279),0),0)</f>
        <v>0</v>
      </c>
      <c r="E279" s="25">
        <f t="shared" si="4"/>
        <v>0</v>
      </c>
      <c r="F279" s="25">
        <f>IFERROR(IF($E279&gt;=1,VLOOKUP($E279,ATT.!$D$9:$W$2008,F$1,0),0),0)</f>
        <v>0</v>
      </c>
      <c r="G279" s="26">
        <f>IFERROR(IF($E279&gt;=1,VLOOKUP($E279,ATT.!$D$9:$W$2008,G$1,0),0),0)</f>
        <v>0</v>
      </c>
      <c r="H279" s="26">
        <f>IFERROR(IF($E279&gt;=1,VLOOKUP($E279,ATT.!$D$9:$W$2008,H$1,0),0),0)</f>
        <v>0</v>
      </c>
      <c r="I279" s="25">
        <f>IFERROR(IF($E279&gt;=1,VLOOKUP($E279,ATT.!$D$9:$W$2008,I$1,0),0),0)</f>
        <v>0</v>
      </c>
      <c r="J279" s="25">
        <f>IFERROR(IF($E279&gt;=1,VLOOKUP($E279,ATT.!$D$9:$W$2008,J$1,0),0),0)</f>
        <v>0</v>
      </c>
      <c r="K279" s="25" t="str">
        <f>IFERROR(IF(E279&gt;=1,CONCATENATE(VLOOKUP(F279,STUDENT!$B$4:$W$2003,22,0),$V$2),""),"")</f>
        <v/>
      </c>
      <c r="L279" s="27">
        <f>IFERROR(IF($E279&gt;=1,VLOOKUP($E279,ATT.!$D$9:$W$2008,L$1,0),0),0)</f>
        <v>0</v>
      </c>
      <c r="M279" s="28"/>
      <c r="N279" s="28"/>
    </row>
    <row r="280" spans="3:14" ht="20.100000000000001" customHeight="1" x14ac:dyDescent="0.25">
      <c r="C280" s="6">
        <v>274</v>
      </c>
      <c r="D280" s="6">
        <f>IFERROR(IF($D$3&gt;=C280,SMALL(ATT.!$A$9:$A$2008,$D$4+C280),0),0)</f>
        <v>0</v>
      </c>
      <c r="E280" s="25">
        <f t="shared" si="4"/>
        <v>0</v>
      </c>
      <c r="F280" s="25">
        <f>IFERROR(IF($E280&gt;=1,VLOOKUP($E280,ATT.!$D$9:$W$2008,F$1,0),0),0)</f>
        <v>0</v>
      </c>
      <c r="G280" s="26">
        <f>IFERROR(IF($E280&gt;=1,VLOOKUP($E280,ATT.!$D$9:$W$2008,G$1,0),0),0)</f>
        <v>0</v>
      </c>
      <c r="H280" s="26">
        <f>IFERROR(IF($E280&gt;=1,VLOOKUP($E280,ATT.!$D$9:$W$2008,H$1,0),0),0)</f>
        <v>0</v>
      </c>
      <c r="I280" s="25">
        <f>IFERROR(IF($E280&gt;=1,VLOOKUP($E280,ATT.!$D$9:$W$2008,I$1,0),0),0)</f>
        <v>0</v>
      </c>
      <c r="J280" s="25">
        <f>IFERROR(IF($E280&gt;=1,VLOOKUP($E280,ATT.!$D$9:$W$2008,J$1,0),0),0)</f>
        <v>0</v>
      </c>
      <c r="K280" s="25" t="str">
        <f>IFERROR(IF(E280&gt;=1,CONCATENATE(VLOOKUP(F280,STUDENT!$B$4:$W$2003,22,0),$V$2),""),"")</f>
        <v/>
      </c>
      <c r="L280" s="27">
        <f>IFERROR(IF($E280&gt;=1,VLOOKUP($E280,ATT.!$D$9:$W$2008,L$1,0),0),0)</f>
        <v>0</v>
      </c>
      <c r="M280" s="28"/>
      <c r="N280" s="28"/>
    </row>
    <row r="281" spans="3:14" ht="20.100000000000001" customHeight="1" x14ac:dyDescent="0.25">
      <c r="C281" s="6">
        <v>275</v>
      </c>
      <c r="D281" s="6">
        <f>IFERROR(IF($D$3&gt;=C281,SMALL(ATT.!$A$9:$A$2008,$D$4+C281),0),0)</f>
        <v>0</v>
      </c>
      <c r="E281" s="25">
        <f t="shared" si="4"/>
        <v>0</v>
      </c>
      <c r="F281" s="25">
        <f>IFERROR(IF($E281&gt;=1,VLOOKUP($E281,ATT.!$D$9:$W$2008,F$1,0),0),0)</f>
        <v>0</v>
      </c>
      <c r="G281" s="26">
        <f>IFERROR(IF($E281&gt;=1,VLOOKUP($E281,ATT.!$D$9:$W$2008,G$1,0),0),0)</f>
        <v>0</v>
      </c>
      <c r="H281" s="26">
        <f>IFERROR(IF($E281&gt;=1,VLOOKUP($E281,ATT.!$D$9:$W$2008,H$1,0),0),0)</f>
        <v>0</v>
      </c>
      <c r="I281" s="25">
        <f>IFERROR(IF($E281&gt;=1,VLOOKUP($E281,ATT.!$D$9:$W$2008,I$1,0),0),0)</f>
        <v>0</v>
      </c>
      <c r="J281" s="25">
        <f>IFERROR(IF($E281&gt;=1,VLOOKUP($E281,ATT.!$D$9:$W$2008,J$1,0),0),0)</f>
        <v>0</v>
      </c>
      <c r="K281" s="25" t="str">
        <f>IFERROR(IF(E281&gt;=1,CONCATENATE(VLOOKUP(F281,STUDENT!$B$4:$W$2003,22,0),$V$2),""),"")</f>
        <v/>
      </c>
      <c r="L281" s="27">
        <f>IFERROR(IF($E281&gt;=1,VLOOKUP($E281,ATT.!$D$9:$W$2008,L$1,0),0),0)</f>
        <v>0</v>
      </c>
      <c r="M281" s="28"/>
      <c r="N281" s="28"/>
    </row>
    <row r="282" spans="3:14" ht="20.100000000000001" customHeight="1" x14ac:dyDescent="0.25">
      <c r="C282" s="6">
        <v>276</v>
      </c>
      <c r="D282" s="6">
        <f>IFERROR(IF($D$3&gt;=C282,SMALL(ATT.!$A$9:$A$2008,$D$4+C282),0),0)</f>
        <v>0</v>
      </c>
      <c r="E282" s="25">
        <f t="shared" si="4"/>
        <v>0</v>
      </c>
      <c r="F282" s="25">
        <f>IFERROR(IF($E282&gt;=1,VLOOKUP($E282,ATT.!$D$9:$W$2008,F$1,0),0),0)</f>
        <v>0</v>
      </c>
      <c r="G282" s="26">
        <f>IFERROR(IF($E282&gt;=1,VLOOKUP($E282,ATT.!$D$9:$W$2008,G$1,0),0),0)</f>
        <v>0</v>
      </c>
      <c r="H282" s="26">
        <f>IFERROR(IF($E282&gt;=1,VLOOKUP($E282,ATT.!$D$9:$W$2008,H$1,0),0),0)</f>
        <v>0</v>
      </c>
      <c r="I282" s="25">
        <f>IFERROR(IF($E282&gt;=1,VLOOKUP($E282,ATT.!$D$9:$W$2008,I$1,0),0),0)</f>
        <v>0</v>
      </c>
      <c r="J282" s="25">
        <f>IFERROR(IF($E282&gt;=1,VLOOKUP($E282,ATT.!$D$9:$W$2008,J$1,0),0),0)</f>
        <v>0</v>
      </c>
      <c r="K282" s="25" t="str">
        <f>IFERROR(IF(E282&gt;=1,CONCATENATE(VLOOKUP(F282,STUDENT!$B$4:$W$2003,22,0),$V$2),""),"")</f>
        <v/>
      </c>
      <c r="L282" s="27">
        <f>IFERROR(IF($E282&gt;=1,VLOOKUP($E282,ATT.!$D$9:$W$2008,L$1,0),0),0)</f>
        <v>0</v>
      </c>
      <c r="M282" s="28"/>
      <c r="N282" s="28"/>
    </row>
    <row r="283" spans="3:14" ht="20.100000000000001" customHeight="1" x14ac:dyDescent="0.25">
      <c r="C283" s="6">
        <v>277</v>
      </c>
      <c r="D283" s="6">
        <f>IFERROR(IF($D$3&gt;=C283,SMALL(ATT.!$A$9:$A$2008,$D$4+C283),0),0)</f>
        <v>0</v>
      </c>
      <c r="E283" s="25">
        <f t="shared" si="4"/>
        <v>0</v>
      </c>
      <c r="F283" s="25">
        <f>IFERROR(IF($E283&gt;=1,VLOOKUP($E283,ATT.!$D$9:$W$2008,F$1,0),0),0)</f>
        <v>0</v>
      </c>
      <c r="G283" s="26">
        <f>IFERROR(IF($E283&gt;=1,VLOOKUP($E283,ATT.!$D$9:$W$2008,G$1,0),0),0)</f>
        <v>0</v>
      </c>
      <c r="H283" s="26">
        <f>IFERROR(IF($E283&gt;=1,VLOOKUP($E283,ATT.!$D$9:$W$2008,H$1,0),0),0)</f>
        <v>0</v>
      </c>
      <c r="I283" s="25">
        <f>IFERROR(IF($E283&gt;=1,VLOOKUP($E283,ATT.!$D$9:$W$2008,I$1,0),0),0)</f>
        <v>0</v>
      </c>
      <c r="J283" s="25">
        <f>IFERROR(IF($E283&gt;=1,VLOOKUP($E283,ATT.!$D$9:$W$2008,J$1,0),0),0)</f>
        <v>0</v>
      </c>
      <c r="K283" s="25" t="str">
        <f>IFERROR(IF(E283&gt;=1,CONCATENATE(VLOOKUP(F283,STUDENT!$B$4:$W$2003,22,0),$V$2),""),"")</f>
        <v/>
      </c>
      <c r="L283" s="27">
        <f>IFERROR(IF($E283&gt;=1,VLOOKUP($E283,ATT.!$D$9:$W$2008,L$1,0),0),0)</f>
        <v>0</v>
      </c>
      <c r="M283" s="28"/>
      <c r="N283" s="28"/>
    </row>
    <row r="284" spans="3:14" ht="20.100000000000001" customHeight="1" x14ac:dyDescent="0.25">
      <c r="C284" s="6">
        <v>278</v>
      </c>
      <c r="D284" s="6">
        <f>IFERROR(IF($D$3&gt;=C284,SMALL(ATT.!$A$9:$A$2008,$D$4+C284),0),0)</f>
        <v>0</v>
      </c>
      <c r="E284" s="25">
        <f t="shared" si="4"/>
        <v>0</v>
      </c>
      <c r="F284" s="25">
        <f>IFERROR(IF($E284&gt;=1,VLOOKUP($E284,ATT.!$D$9:$W$2008,F$1,0),0),0)</f>
        <v>0</v>
      </c>
      <c r="G284" s="26">
        <f>IFERROR(IF($E284&gt;=1,VLOOKUP($E284,ATT.!$D$9:$W$2008,G$1,0),0),0)</f>
        <v>0</v>
      </c>
      <c r="H284" s="26">
        <f>IFERROR(IF($E284&gt;=1,VLOOKUP($E284,ATT.!$D$9:$W$2008,H$1,0),0),0)</f>
        <v>0</v>
      </c>
      <c r="I284" s="25">
        <f>IFERROR(IF($E284&gt;=1,VLOOKUP($E284,ATT.!$D$9:$W$2008,I$1,0),0),0)</f>
        <v>0</v>
      </c>
      <c r="J284" s="25">
        <f>IFERROR(IF($E284&gt;=1,VLOOKUP($E284,ATT.!$D$9:$W$2008,J$1,0),0),0)</f>
        <v>0</v>
      </c>
      <c r="K284" s="25" t="str">
        <f>IFERROR(IF(E284&gt;=1,CONCATENATE(VLOOKUP(F284,STUDENT!$B$4:$W$2003,22,0),$V$2),""),"")</f>
        <v/>
      </c>
      <c r="L284" s="27">
        <f>IFERROR(IF($E284&gt;=1,VLOOKUP($E284,ATT.!$D$9:$W$2008,L$1,0),0),0)</f>
        <v>0</v>
      </c>
      <c r="M284" s="28"/>
      <c r="N284" s="28"/>
    </row>
    <row r="285" spans="3:14" ht="20.100000000000001" customHeight="1" x14ac:dyDescent="0.25">
      <c r="C285" s="6">
        <v>279</v>
      </c>
      <c r="D285" s="6">
        <f>IFERROR(IF($D$3&gt;=C285,SMALL(ATT.!$A$9:$A$2008,$D$4+C285),0),0)</f>
        <v>0</v>
      </c>
      <c r="E285" s="25">
        <f t="shared" si="4"/>
        <v>0</v>
      </c>
      <c r="F285" s="25">
        <f>IFERROR(IF($E285&gt;=1,VLOOKUP($E285,ATT.!$D$9:$W$2008,F$1,0),0),0)</f>
        <v>0</v>
      </c>
      <c r="G285" s="26">
        <f>IFERROR(IF($E285&gt;=1,VLOOKUP($E285,ATT.!$D$9:$W$2008,G$1,0),0),0)</f>
        <v>0</v>
      </c>
      <c r="H285" s="26">
        <f>IFERROR(IF($E285&gt;=1,VLOOKUP($E285,ATT.!$D$9:$W$2008,H$1,0),0),0)</f>
        <v>0</v>
      </c>
      <c r="I285" s="25">
        <f>IFERROR(IF($E285&gt;=1,VLOOKUP($E285,ATT.!$D$9:$W$2008,I$1,0),0),0)</f>
        <v>0</v>
      </c>
      <c r="J285" s="25">
        <f>IFERROR(IF($E285&gt;=1,VLOOKUP($E285,ATT.!$D$9:$W$2008,J$1,0),0),0)</f>
        <v>0</v>
      </c>
      <c r="K285" s="25" t="str">
        <f>IFERROR(IF(E285&gt;=1,CONCATENATE(VLOOKUP(F285,STUDENT!$B$4:$W$2003,22,0),$V$2),""),"")</f>
        <v/>
      </c>
      <c r="L285" s="27">
        <f>IFERROR(IF($E285&gt;=1,VLOOKUP($E285,ATT.!$D$9:$W$2008,L$1,0),0),0)</f>
        <v>0</v>
      </c>
      <c r="M285" s="28"/>
      <c r="N285" s="28"/>
    </row>
    <row r="286" spans="3:14" ht="20.100000000000001" customHeight="1" x14ac:dyDescent="0.25">
      <c r="C286" s="6">
        <v>280</v>
      </c>
      <c r="D286" s="6">
        <f>IFERROR(IF($D$3&gt;=C286,SMALL(ATT.!$A$9:$A$2008,$D$4+C286),0),0)</f>
        <v>0</v>
      </c>
      <c r="E286" s="25">
        <f t="shared" si="4"/>
        <v>0</v>
      </c>
      <c r="F286" s="25">
        <f>IFERROR(IF($E286&gt;=1,VLOOKUP($E286,ATT.!$D$9:$W$2008,F$1,0),0),0)</f>
        <v>0</v>
      </c>
      <c r="G286" s="26">
        <f>IFERROR(IF($E286&gt;=1,VLOOKUP($E286,ATT.!$D$9:$W$2008,G$1,0),0),0)</f>
        <v>0</v>
      </c>
      <c r="H286" s="26">
        <f>IFERROR(IF($E286&gt;=1,VLOOKUP($E286,ATT.!$D$9:$W$2008,H$1,0),0),0)</f>
        <v>0</v>
      </c>
      <c r="I286" s="25">
        <f>IFERROR(IF($E286&gt;=1,VLOOKUP($E286,ATT.!$D$9:$W$2008,I$1,0),0),0)</f>
        <v>0</v>
      </c>
      <c r="J286" s="25">
        <f>IFERROR(IF($E286&gt;=1,VLOOKUP($E286,ATT.!$D$9:$W$2008,J$1,0),0),0)</f>
        <v>0</v>
      </c>
      <c r="K286" s="25" t="str">
        <f>IFERROR(IF(E286&gt;=1,CONCATENATE(VLOOKUP(F286,STUDENT!$B$4:$W$2003,22,0),$V$2),""),"")</f>
        <v/>
      </c>
      <c r="L286" s="27">
        <f>IFERROR(IF($E286&gt;=1,VLOOKUP($E286,ATT.!$D$9:$W$2008,L$1,0),0),0)</f>
        <v>0</v>
      </c>
      <c r="M286" s="28"/>
      <c r="N286" s="28"/>
    </row>
    <row r="287" spans="3:14" ht="20.100000000000001" customHeight="1" x14ac:dyDescent="0.25">
      <c r="C287" s="6">
        <v>281</v>
      </c>
      <c r="D287" s="6">
        <f>IFERROR(IF($D$3&gt;=C287,SMALL(ATT.!$A$9:$A$2008,$D$4+C287),0),0)</f>
        <v>0</v>
      </c>
      <c r="E287" s="25">
        <f t="shared" si="4"/>
        <v>0</v>
      </c>
      <c r="F287" s="25">
        <f>IFERROR(IF($E287&gt;=1,VLOOKUP($E287,ATT.!$D$9:$W$2008,F$1,0),0),0)</f>
        <v>0</v>
      </c>
      <c r="G287" s="26">
        <f>IFERROR(IF($E287&gt;=1,VLOOKUP($E287,ATT.!$D$9:$W$2008,G$1,0),0),0)</f>
        <v>0</v>
      </c>
      <c r="H287" s="26">
        <f>IFERROR(IF($E287&gt;=1,VLOOKUP($E287,ATT.!$D$9:$W$2008,H$1,0),0),0)</f>
        <v>0</v>
      </c>
      <c r="I287" s="25">
        <f>IFERROR(IF($E287&gt;=1,VLOOKUP($E287,ATT.!$D$9:$W$2008,I$1,0),0),0)</f>
        <v>0</v>
      </c>
      <c r="J287" s="25">
        <f>IFERROR(IF($E287&gt;=1,VLOOKUP($E287,ATT.!$D$9:$W$2008,J$1,0),0),0)</f>
        <v>0</v>
      </c>
      <c r="K287" s="25" t="str">
        <f>IFERROR(IF(E287&gt;=1,CONCATENATE(VLOOKUP(F287,STUDENT!$B$4:$W$2003,22,0),$V$2),""),"")</f>
        <v/>
      </c>
      <c r="L287" s="27">
        <f>IFERROR(IF($E287&gt;=1,VLOOKUP($E287,ATT.!$D$9:$W$2008,L$1,0),0),0)</f>
        <v>0</v>
      </c>
      <c r="M287" s="28"/>
      <c r="N287" s="28"/>
    </row>
    <row r="288" spans="3:14" ht="20.100000000000001" customHeight="1" x14ac:dyDescent="0.25">
      <c r="C288" s="6">
        <v>282</v>
      </c>
      <c r="D288" s="6">
        <f>IFERROR(IF($D$3&gt;=C288,SMALL(ATT.!$A$9:$A$2008,$D$4+C288),0),0)</f>
        <v>0</v>
      </c>
      <c r="E288" s="25">
        <f t="shared" si="4"/>
        <v>0</v>
      </c>
      <c r="F288" s="25">
        <f>IFERROR(IF($E288&gt;=1,VLOOKUP($E288,ATT.!$D$9:$W$2008,F$1,0),0),0)</f>
        <v>0</v>
      </c>
      <c r="G288" s="26">
        <f>IFERROR(IF($E288&gt;=1,VLOOKUP($E288,ATT.!$D$9:$W$2008,G$1,0),0),0)</f>
        <v>0</v>
      </c>
      <c r="H288" s="26">
        <f>IFERROR(IF($E288&gt;=1,VLOOKUP($E288,ATT.!$D$9:$W$2008,H$1,0),0),0)</f>
        <v>0</v>
      </c>
      <c r="I288" s="25">
        <f>IFERROR(IF($E288&gt;=1,VLOOKUP($E288,ATT.!$D$9:$W$2008,I$1,0),0),0)</f>
        <v>0</v>
      </c>
      <c r="J288" s="25">
        <f>IFERROR(IF($E288&gt;=1,VLOOKUP($E288,ATT.!$D$9:$W$2008,J$1,0),0),0)</f>
        <v>0</v>
      </c>
      <c r="K288" s="25" t="str">
        <f>IFERROR(IF(E288&gt;=1,CONCATENATE(VLOOKUP(F288,STUDENT!$B$4:$W$2003,22,0),$V$2),""),"")</f>
        <v/>
      </c>
      <c r="L288" s="27">
        <f>IFERROR(IF($E288&gt;=1,VLOOKUP($E288,ATT.!$D$9:$W$2008,L$1,0),0),0)</f>
        <v>0</v>
      </c>
      <c r="M288" s="28"/>
      <c r="N288" s="28"/>
    </row>
    <row r="289" spans="3:14" ht="20.100000000000001" customHeight="1" x14ac:dyDescent="0.25">
      <c r="C289" s="6">
        <v>283</v>
      </c>
      <c r="D289" s="6">
        <f>IFERROR(IF($D$3&gt;=C289,SMALL(ATT.!$A$9:$A$2008,$D$4+C289),0),0)</f>
        <v>0</v>
      </c>
      <c r="E289" s="25">
        <f t="shared" si="4"/>
        <v>0</v>
      </c>
      <c r="F289" s="25">
        <f>IFERROR(IF($E289&gt;=1,VLOOKUP($E289,ATT.!$D$9:$W$2008,F$1,0),0),0)</f>
        <v>0</v>
      </c>
      <c r="G289" s="26">
        <f>IFERROR(IF($E289&gt;=1,VLOOKUP($E289,ATT.!$D$9:$W$2008,G$1,0),0),0)</f>
        <v>0</v>
      </c>
      <c r="H289" s="26">
        <f>IFERROR(IF($E289&gt;=1,VLOOKUP($E289,ATT.!$D$9:$W$2008,H$1,0),0),0)</f>
        <v>0</v>
      </c>
      <c r="I289" s="25">
        <f>IFERROR(IF($E289&gt;=1,VLOOKUP($E289,ATT.!$D$9:$W$2008,I$1,0),0),0)</f>
        <v>0</v>
      </c>
      <c r="J289" s="25">
        <f>IFERROR(IF($E289&gt;=1,VLOOKUP($E289,ATT.!$D$9:$W$2008,J$1,0),0),0)</f>
        <v>0</v>
      </c>
      <c r="K289" s="25" t="str">
        <f>IFERROR(IF(E289&gt;=1,CONCATENATE(VLOOKUP(F289,STUDENT!$B$4:$W$2003,22,0),$V$2),""),"")</f>
        <v/>
      </c>
      <c r="L289" s="27">
        <f>IFERROR(IF($E289&gt;=1,VLOOKUP($E289,ATT.!$D$9:$W$2008,L$1,0),0),0)</f>
        <v>0</v>
      </c>
      <c r="M289" s="28"/>
      <c r="N289" s="28"/>
    </row>
    <row r="290" spans="3:14" ht="20.100000000000001" customHeight="1" x14ac:dyDescent="0.25">
      <c r="C290" s="6">
        <v>284</v>
      </c>
      <c r="D290" s="6">
        <f>IFERROR(IF($D$3&gt;=C290,SMALL(ATT.!$A$9:$A$2008,$D$4+C290),0),0)</f>
        <v>0</v>
      </c>
      <c r="E290" s="25">
        <f t="shared" si="4"/>
        <v>0</v>
      </c>
      <c r="F290" s="25">
        <f>IFERROR(IF($E290&gt;=1,VLOOKUP($E290,ATT.!$D$9:$W$2008,F$1,0),0),0)</f>
        <v>0</v>
      </c>
      <c r="G290" s="26">
        <f>IFERROR(IF($E290&gt;=1,VLOOKUP($E290,ATT.!$D$9:$W$2008,G$1,0),0),0)</f>
        <v>0</v>
      </c>
      <c r="H290" s="26">
        <f>IFERROR(IF($E290&gt;=1,VLOOKUP($E290,ATT.!$D$9:$W$2008,H$1,0),0),0)</f>
        <v>0</v>
      </c>
      <c r="I290" s="25">
        <f>IFERROR(IF($E290&gt;=1,VLOOKUP($E290,ATT.!$D$9:$W$2008,I$1,0),0),0)</f>
        <v>0</v>
      </c>
      <c r="J290" s="25">
        <f>IFERROR(IF($E290&gt;=1,VLOOKUP($E290,ATT.!$D$9:$W$2008,J$1,0),0),0)</f>
        <v>0</v>
      </c>
      <c r="K290" s="25" t="str">
        <f>IFERROR(IF(E290&gt;=1,CONCATENATE(VLOOKUP(F290,STUDENT!$B$4:$W$2003,22,0),$V$2),""),"")</f>
        <v/>
      </c>
      <c r="L290" s="27">
        <f>IFERROR(IF($E290&gt;=1,VLOOKUP($E290,ATT.!$D$9:$W$2008,L$1,0),0),0)</f>
        <v>0</v>
      </c>
      <c r="M290" s="28"/>
      <c r="N290" s="28"/>
    </row>
    <row r="291" spans="3:14" ht="20.100000000000001" customHeight="1" x14ac:dyDescent="0.25">
      <c r="C291" s="6">
        <v>285</v>
      </c>
      <c r="D291" s="6">
        <f>IFERROR(IF($D$3&gt;=C291,SMALL(ATT.!$A$9:$A$2008,$D$4+C291),0),0)</f>
        <v>0</v>
      </c>
      <c r="E291" s="25">
        <f t="shared" si="4"/>
        <v>0</v>
      </c>
      <c r="F291" s="25">
        <f>IFERROR(IF($E291&gt;=1,VLOOKUP($E291,ATT.!$D$9:$W$2008,F$1,0),0),0)</f>
        <v>0</v>
      </c>
      <c r="G291" s="26">
        <f>IFERROR(IF($E291&gt;=1,VLOOKUP($E291,ATT.!$D$9:$W$2008,G$1,0),0),0)</f>
        <v>0</v>
      </c>
      <c r="H291" s="26">
        <f>IFERROR(IF($E291&gt;=1,VLOOKUP($E291,ATT.!$D$9:$W$2008,H$1,0),0),0)</f>
        <v>0</v>
      </c>
      <c r="I291" s="25">
        <f>IFERROR(IF($E291&gt;=1,VLOOKUP($E291,ATT.!$D$9:$W$2008,I$1,0),0),0)</f>
        <v>0</v>
      </c>
      <c r="J291" s="25">
        <f>IFERROR(IF($E291&gt;=1,VLOOKUP($E291,ATT.!$D$9:$W$2008,J$1,0),0),0)</f>
        <v>0</v>
      </c>
      <c r="K291" s="25" t="str">
        <f>IFERROR(IF(E291&gt;=1,CONCATENATE(VLOOKUP(F291,STUDENT!$B$4:$W$2003,22,0),$V$2),""),"")</f>
        <v/>
      </c>
      <c r="L291" s="27">
        <f>IFERROR(IF($E291&gt;=1,VLOOKUP($E291,ATT.!$D$9:$W$2008,L$1,0),0),0)</f>
        <v>0</v>
      </c>
      <c r="M291" s="28"/>
      <c r="N291" s="28"/>
    </row>
    <row r="292" spans="3:14" ht="20.100000000000001" customHeight="1" x14ac:dyDescent="0.25">
      <c r="C292" s="6">
        <v>286</v>
      </c>
      <c r="D292" s="6">
        <f>IFERROR(IF($D$3&gt;=C292,SMALL(ATT.!$A$9:$A$2008,$D$4+C292),0),0)</f>
        <v>0</v>
      </c>
      <c r="E292" s="25">
        <f t="shared" si="4"/>
        <v>0</v>
      </c>
      <c r="F292" s="25">
        <f>IFERROR(IF($E292&gt;=1,VLOOKUP($E292,ATT.!$D$9:$W$2008,F$1,0),0),0)</f>
        <v>0</v>
      </c>
      <c r="G292" s="26">
        <f>IFERROR(IF($E292&gt;=1,VLOOKUP($E292,ATT.!$D$9:$W$2008,G$1,0),0),0)</f>
        <v>0</v>
      </c>
      <c r="H292" s="26">
        <f>IFERROR(IF($E292&gt;=1,VLOOKUP($E292,ATT.!$D$9:$W$2008,H$1,0),0),0)</f>
        <v>0</v>
      </c>
      <c r="I292" s="25">
        <f>IFERROR(IF($E292&gt;=1,VLOOKUP($E292,ATT.!$D$9:$W$2008,I$1,0),0),0)</f>
        <v>0</v>
      </c>
      <c r="J292" s="25">
        <f>IFERROR(IF($E292&gt;=1,VLOOKUP($E292,ATT.!$D$9:$W$2008,J$1,0),0),0)</f>
        <v>0</v>
      </c>
      <c r="K292" s="25" t="str">
        <f>IFERROR(IF(E292&gt;=1,CONCATENATE(VLOOKUP(F292,STUDENT!$B$4:$W$2003,22,0),$V$2),""),"")</f>
        <v/>
      </c>
      <c r="L292" s="27">
        <f>IFERROR(IF($E292&gt;=1,VLOOKUP($E292,ATT.!$D$9:$W$2008,L$1,0),0),0)</f>
        <v>0</v>
      </c>
      <c r="M292" s="28"/>
      <c r="N292" s="28"/>
    </row>
    <row r="293" spans="3:14" ht="20.100000000000001" customHeight="1" x14ac:dyDescent="0.25">
      <c r="C293" s="6">
        <v>287</v>
      </c>
      <c r="D293" s="6">
        <f>IFERROR(IF($D$3&gt;=C293,SMALL(ATT.!$A$9:$A$2008,$D$4+C293),0),0)</f>
        <v>0</v>
      </c>
      <c r="E293" s="25">
        <f t="shared" si="4"/>
        <v>0</v>
      </c>
      <c r="F293" s="25">
        <f>IFERROR(IF($E293&gt;=1,VLOOKUP($E293,ATT.!$D$9:$W$2008,F$1,0),0),0)</f>
        <v>0</v>
      </c>
      <c r="G293" s="26">
        <f>IFERROR(IF($E293&gt;=1,VLOOKUP($E293,ATT.!$D$9:$W$2008,G$1,0),0),0)</f>
        <v>0</v>
      </c>
      <c r="H293" s="26">
        <f>IFERROR(IF($E293&gt;=1,VLOOKUP($E293,ATT.!$D$9:$W$2008,H$1,0),0),0)</f>
        <v>0</v>
      </c>
      <c r="I293" s="25">
        <f>IFERROR(IF($E293&gt;=1,VLOOKUP($E293,ATT.!$D$9:$W$2008,I$1,0),0),0)</f>
        <v>0</v>
      </c>
      <c r="J293" s="25">
        <f>IFERROR(IF($E293&gt;=1,VLOOKUP($E293,ATT.!$D$9:$W$2008,J$1,0),0),0)</f>
        <v>0</v>
      </c>
      <c r="K293" s="25" t="str">
        <f>IFERROR(IF(E293&gt;=1,CONCATENATE(VLOOKUP(F293,STUDENT!$B$4:$W$2003,22,0),$V$2),""),"")</f>
        <v/>
      </c>
      <c r="L293" s="27">
        <f>IFERROR(IF($E293&gt;=1,VLOOKUP($E293,ATT.!$D$9:$W$2008,L$1,0),0),0)</f>
        <v>0</v>
      </c>
      <c r="M293" s="28"/>
      <c r="N293" s="28"/>
    </row>
    <row r="294" spans="3:14" ht="20.100000000000001" customHeight="1" x14ac:dyDescent="0.25">
      <c r="C294" s="6">
        <v>288</v>
      </c>
      <c r="D294" s="6">
        <f>IFERROR(IF($D$3&gt;=C294,SMALL(ATT.!$A$9:$A$2008,$D$4+C294),0),0)</f>
        <v>0</v>
      </c>
      <c r="E294" s="25">
        <f t="shared" si="4"/>
        <v>0</v>
      </c>
      <c r="F294" s="25">
        <f>IFERROR(IF($E294&gt;=1,VLOOKUP($E294,ATT.!$D$9:$W$2008,F$1,0),0),0)</f>
        <v>0</v>
      </c>
      <c r="G294" s="26">
        <f>IFERROR(IF($E294&gt;=1,VLOOKUP($E294,ATT.!$D$9:$W$2008,G$1,0),0),0)</f>
        <v>0</v>
      </c>
      <c r="H294" s="26">
        <f>IFERROR(IF($E294&gt;=1,VLOOKUP($E294,ATT.!$D$9:$W$2008,H$1,0),0),0)</f>
        <v>0</v>
      </c>
      <c r="I294" s="25">
        <f>IFERROR(IF($E294&gt;=1,VLOOKUP($E294,ATT.!$D$9:$W$2008,I$1,0),0),0)</f>
        <v>0</v>
      </c>
      <c r="J294" s="25">
        <f>IFERROR(IF($E294&gt;=1,VLOOKUP($E294,ATT.!$D$9:$W$2008,J$1,0),0),0)</f>
        <v>0</v>
      </c>
      <c r="K294" s="25" t="str">
        <f>IFERROR(IF(E294&gt;=1,CONCATENATE(VLOOKUP(F294,STUDENT!$B$4:$W$2003,22,0),$V$2),""),"")</f>
        <v/>
      </c>
      <c r="L294" s="27">
        <f>IFERROR(IF($E294&gt;=1,VLOOKUP($E294,ATT.!$D$9:$W$2008,L$1,0),0),0)</f>
        <v>0</v>
      </c>
      <c r="M294" s="28"/>
      <c r="N294" s="28"/>
    </row>
    <row r="295" spans="3:14" ht="20.100000000000001" customHeight="1" x14ac:dyDescent="0.25">
      <c r="C295" s="6">
        <v>289</v>
      </c>
      <c r="D295" s="6">
        <f>IFERROR(IF($D$3&gt;=C295,SMALL(ATT.!$A$9:$A$2008,$D$4+C295),0),0)</f>
        <v>0</v>
      </c>
      <c r="E295" s="25">
        <f t="shared" si="4"/>
        <v>0</v>
      </c>
      <c r="F295" s="25">
        <f>IFERROR(IF($E295&gt;=1,VLOOKUP($E295,ATT.!$D$9:$W$2008,F$1,0),0),0)</f>
        <v>0</v>
      </c>
      <c r="G295" s="26">
        <f>IFERROR(IF($E295&gt;=1,VLOOKUP($E295,ATT.!$D$9:$W$2008,G$1,0),0),0)</f>
        <v>0</v>
      </c>
      <c r="H295" s="26">
        <f>IFERROR(IF($E295&gt;=1,VLOOKUP($E295,ATT.!$D$9:$W$2008,H$1,0),0),0)</f>
        <v>0</v>
      </c>
      <c r="I295" s="25">
        <f>IFERROR(IF($E295&gt;=1,VLOOKUP($E295,ATT.!$D$9:$W$2008,I$1,0),0),0)</f>
        <v>0</v>
      </c>
      <c r="J295" s="25">
        <f>IFERROR(IF($E295&gt;=1,VLOOKUP($E295,ATT.!$D$9:$W$2008,J$1,0),0),0)</f>
        <v>0</v>
      </c>
      <c r="K295" s="25" t="str">
        <f>IFERROR(IF(E295&gt;=1,CONCATENATE(VLOOKUP(F295,STUDENT!$B$4:$W$2003,22,0),$V$2),""),"")</f>
        <v/>
      </c>
      <c r="L295" s="27">
        <f>IFERROR(IF($E295&gt;=1,VLOOKUP($E295,ATT.!$D$9:$W$2008,L$1,0),0),0)</f>
        <v>0</v>
      </c>
      <c r="M295" s="28"/>
      <c r="N295" s="28"/>
    </row>
    <row r="296" spans="3:14" ht="20.100000000000001" customHeight="1" x14ac:dyDescent="0.25">
      <c r="C296" s="6">
        <v>290</v>
      </c>
      <c r="D296" s="6">
        <f>IFERROR(IF($D$3&gt;=C296,SMALL(ATT.!$A$9:$A$2008,$D$4+C296),0),0)</f>
        <v>0</v>
      </c>
      <c r="E296" s="25">
        <f t="shared" si="4"/>
        <v>0</v>
      </c>
      <c r="F296" s="25">
        <f>IFERROR(IF($E296&gt;=1,VLOOKUP($E296,ATT.!$D$9:$W$2008,F$1,0),0),0)</f>
        <v>0</v>
      </c>
      <c r="G296" s="26">
        <f>IFERROR(IF($E296&gt;=1,VLOOKUP($E296,ATT.!$D$9:$W$2008,G$1,0),0),0)</f>
        <v>0</v>
      </c>
      <c r="H296" s="26">
        <f>IFERROR(IF($E296&gt;=1,VLOOKUP($E296,ATT.!$D$9:$W$2008,H$1,0),0),0)</f>
        <v>0</v>
      </c>
      <c r="I296" s="25">
        <f>IFERROR(IF($E296&gt;=1,VLOOKUP($E296,ATT.!$D$9:$W$2008,I$1,0),0),0)</f>
        <v>0</v>
      </c>
      <c r="J296" s="25">
        <f>IFERROR(IF($E296&gt;=1,VLOOKUP($E296,ATT.!$D$9:$W$2008,J$1,0),0),0)</f>
        <v>0</v>
      </c>
      <c r="K296" s="25" t="str">
        <f>IFERROR(IF(E296&gt;=1,CONCATENATE(VLOOKUP(F296,STUDENT!$B$4:$W$2003,22,0),$V$2),""),"")</f>
        <v/>
      </c>
      <c r="L296" s="27">
        <f>IFERROR(IF($E296&gt;=1,VLOOKUP($E296,ATT.!$D$9:$W$2008,L$1,0),0),0)</f>
        <v>0</v>
      </c>
      <c r="M296" s="28"/>
      <c r="N296" s="28"/>
    </row>
    <row r="297" spans="3:14" ht="20.100000000000001" customHeight="1" x14ac:dyDescent="0.25">
      <c r="C297" s="6">
        <v>291</v>
      </c>
      <c r="D297" s="6">
        <f>IFERROR(IF($D$3&gt;=C297,SMALL(ATT.!$A$9:$A$2008,$D$4+C297),0),0)</f>
        <v>0</v>
      </c>
      <c r="E297" s="25">
        <f t="shared" si="4"/>
        <v>0</v>
      </c>
      <c r="F297" s="25">
        <f>IFERROR(IF($E297&gt;=1,VLOOKUP($E297,ATT.!$D$9:$W$2008,F$1,0),0),0)</f>
        <v>0</v>
      </c>
      <c r="G297" s="26">
        <f>IFERROR(IF($E297&gt;=1,VLOOKUP($E297,ATT.!$D$9:$W$2008,G$1,0),0),0)</f>
        <v>0</v>
      </c>
      <c r="H297" s="26">
        <f>IFERROR(IF($E297&gt;=1,VLOOKUP($E297,ATT.!$D$9:$W$2008,H$1,0),0),0)</f>
        <v>0</v>
      </c>
      <c r="I297" s="25">
        <f>IFERROR(IF($E297&gt;=1,VLOOKUP($E297,ATT.!$D$9:$W$2008,I$1,0),0),0)</f>
        <v>0</v>
      </c>
      <c r="J297" s="25">
        <f>IFERROR(IF($E297&gt;=1,VLOOKUP($E297,ATT.!$D$9:$W$2008,J$1,0),0),0)</f>
        <v>0</v>
      </c>
      <c r="K297" s="25" t="str">
        <f>IFERROR(IF(E297&gt;=1,CONCATENATE(VLOOKUP(F297,STUDENT!$B$4:$W$2003,22,0),$V$2),""),"")</f>
        <v/>
      </c>
      <c r="L297" s="27">
        <f>IFERROR(IF($E297&gt;=1,VLOOKUP($E297,ATT.!$D$9:$W$2008,L$1,0),0),0)</f>
        <v>0</v>
      </c>
      <c r="M297" s="28"/>
      <c r="N297" s="28"/>
    </row>
    <row r="298" spans="3:14" ht="20.100000000000001" customHeight="1" x14ac:dyDescent="0.25">
      <c r="C298" s="6">
        <v>292</v>
      </c>
      <c r="D298" s="6">
        <f>IFERROR(IF($D$3&gt;=C298,SMALL(ATT.!$A$9:$A$2008,$D$4+C298),0),0)</f>
        <v>0</v>
      </c>
      <c r="E298" s="25">
        <f t="shared" si="4"/>
        <v>0</v>
      </c>
      <c r="F298" s="25">
        <f>IFERROR(IF($E298&gt;=1,VLOOKUP($E298,ATT.!$D$9:$W$2008,F$1,0),0),0)</f>
        <v>0</v>
      </c>
      <c r="G298" s="26">
        <f>IFERROR(IF($E298&gt;=1,VLOOKUP($E298,ATT.!$D$9:$W$2008,G$1,0),0),0)</f>
        <v>0</v>
      </c>
      <c r="H298" s="26">
        <f>IFERROR(IF($E298&gt;=1,VLOOKUP($E298,ATT.!$D$9:$W$2008,H$1,0),0),0)</f>
        <v>0</v>
      </c>
      <c r="I298" s="25">
        <f>IFERROR(IF($E298&gt;=1,VLOOKUP($E298,ATT.!$D$9:$W$2008,I$1,0),0),0)</f>
        <v>0</v>
      </c>
      <c r="J298" s="25">
        <f>IFERROR(IF($E298&gt;=1,VLOOKUP($E298,ATT.!$D$9:$W$2008,J$1,0),0),0)</f>
        <v>0</v>
      </c>
      <c r="K298" s="25" t="str">
        <f>IFERROR(IF(E298&gt;=1,CONCATENATE(VLOOKUP(F298,STUDENT!$B$4:$W$2003,22,0),$V$2),""),"")</f>
        <v/>
      </c>
      <c r="L298" s="27">
        <f>IFERROR(IF($E298&gt;=1,VLOOKUP($E298,ATT.!$D$9:$W$2008,L$1,0),0),0)</f>
        <v>0</v>
      </c>
      <c r="M298" s="28"/>
      <c r="N298" s="28"/>
    </row>
    <row r="299" spans="3:14" ht="20.100000000000001" customHeight="1" x14ac:dyDescent="0.25">
      <c r="C299" s="6">
        <v>293</v>
      </c>
      <c r="D299" s="6">
        <f>IFERROR(IF($D$3&gt;=C299,SMALL(ATT.!$A$9:$A$2008,$D$4+C299),0),0)</f>
        <v>0</v>
      </c>
      <c r="E299" s="25">
        <f t="shared" si="4"/>
        <v>0</v>
      </c>
      <c r="F299" s="25">
        <f>IFERROR(IF($E299&gt;=1,VLOOKUP($E299,ATT.!$D$9:$W$2008,F$1,0),0),0)</f>
        <v>0</v>
      </c>
      <c r="G299" s="26">
        <f>IFERROR(IF($E299&gt;=1,VLOOKUP($E299,ATT.!$D$9:$W$2008,G$1,0),0),0)</f>
        <v>0</v>
      </c>
      <c r="H299" s="26">
        <f>IFERROR(IF($E299&gt;=1,VLOOKUP($E299,ATT.!$D$9:$W$2008,H$1,0),0),0)</f>
        <v>0</v>
      </c>
      <c r="I299" s="25">
        <f>IFERROR(IF($E299&gt;=1,VLOOKUP($E299,ATT.!$D$9:$W$2008,I$1,0),0),0)</f>
        <v>0</v>
      </c>
      <c r="J299" s="25">
        <f>IFERROR(IF($E299&gt;=1,VLOOKUP($E299,ATT.!$D$9:$W$2008,J$1,0),0),0)</f>
        <v>0</v>
      </c>
      <c r="K299" s="25" t="str">
        <f>IFERROR(IF(E299&gt;=1,CONCATENATE(VLOOKUP(F299,STUDENT!$B$4:$W$2003,22,0),$V$2),""),"")</f>
        <v/>
      </c>
      <c r="L299" s="27">
        <f>IFERROR(IF($E299&gt;=1,VLOOKUP($E299,ATT.!$D$9:$W$2008,L$1,0),0),0)</f>
        <v>0</v>
      </c>
      <c r="M299" s="28"/>
      <c r="N299" s="28"/>
    </row>
    <row r="300" spans="3:14" ht="20.100000000000001" customHeight="1" x14ac:dyDescent="0.25">
      <c r="C300" s="6">
        <v>294</v>
      </c>
      <c r="D300" s="6">
        <f>IFERROR(IF($D$3&gt;=C300,SMALL(ATT.!$A$9:$A$2008,$D$4+C300),0),0)</f>
        <v>0</v>
      </c>
      <c r="E300" s="25">
        <f t="shared" si="4"/>
        <v>0</v>
      </c>
      <c r="F300" s="25">
        <f>IFERROR(IF($E300&gt;=1,VLOOKUP($E300,ATT.!$D$9:$W$2008,F$1,0),0),0)</f>
        <v>0</v>
      </c>
      <c r="G300" s="26">
        <f>IFERROR(IF($E300&gt;=1,VLOOKUP($E300,ATT.!$D$9:$W$2008,G$1,0),0),0)</f>
        <v>0</v>
      </c>
      <c r="H300" s="26">
        <f>IFERROR(IF($E300&gt;=1,VLOOKUP($E300,ATT.!$D$9:$W$2008,H$1,0),0),0)</f>
        <v>0</v>
      </c>
      <c r="I300" s="25">
        <f>IFERROR(IF($E300&gt;=1,VLOOKUP($E300,ATT.!$D$9:$W$2008,I$1,0),0),0)</f>
        <v>0</v>
      </c>
      <c r="J300" s="25">
        <f>IFERROR(IF($E300&gt;=1,VLOOKUP($E300,ATT.!$D$9:$W$2008,J$1,0),0),0)</f>
        <v>0</v>
      </c>
      <c r="K300" s="25" t="str">
        <f>IFERROR(IF(E300&gt;=1,CONCATENATE(VLOOKUP(F300,STUDENT!$B$4:$W$2003,22,0),$V$2),""),"")</f>
        <v/>
      </c>
      <c r="L300" s="27">
        <f>IFERROR(IF($E300&gt;=1,VLOOKUP($E300,ATT.!$D$9:$W$2008,L$1,0),0),0)</f>
        <v>0</v>
      </c>
      <c r="M300" s="28"/>
      <c r="N300" s="28"/>
    </row>
    <row r="301" spans="3:14" ht="20.100000000000001" customHeight="1" x14ac:dyDescent="0.25">
      <c r="C301" s="6">
        <v>295</v>
      </c>
      <c r="D301" s="6">
        <f>IFERROR(IF($D$3&gt;=C301,SMALL(ATT.!$A$9:$A$2008,$D$4+C301),0),0)</f>
        <v>0</v>
      </c>
      <c r="E301" s="25">
        <f t="shared" si="4"/>
        <v>0</v>
      </c>
      <c r="F301" s="25">
        <f>IFERROR(IF($E301&gt;=1,VLOOKUP($E301,ATT.!$D$9:$W$2008,F$1,0),0),0)</f>
        <v>0</v>
      </c>
      <c r="G301" s="26">
        <f>IFERROR(IF($E301&gt;=1,VLOOKUP($E301,ATT.!$D$9:$W$2008,G$1,0),0),0)</f>
        <v>0</v>
      </c>
      <c r="H301" s="26">
        <f>IFERROR(IF($E301&gt;=1,VLOOKUP($E301,ATT.!$D$9:$W$2008,H$1,0),0),0)</f>
        <v>0</v>
      </c>
      <c r="I301" s="25">
        <f>IFERROR(IF($E301&gt;=1,VLOOKUP($E301,ATT.!$D$9:$W$2008,I$1,0),0),0)</f>
        <v>0</v>
      </c>
      <c r="J301" s="25">
        <f>IFERROR(IF($E301&gt;=1,VLOOKUP($E301,ATT.!$D$9:$W$2008,J$1,0),0),0)</f>
        <v>0</v>
      </c>
      <c r="K301" s="25" t="str">
        <f>IFERROR(IF(E301&gt;=1,CONCATENATE(VLOOKUP(F301,STUDENT!$B$4:$W$2003,22,0),$V$2),""),"")</f>
        <v/>
      </c>
      <c r="L301" s="27">
        <f>IFERROR(IF($E301&gt;=1,VLOOKUP($E301,ATT.!$D$9:$W$2008,L$1,0),0),0)</f>
        <v>0</v>
      </c>
      <c r="M301" s="28"/>
      <c r="N301" s="28"/>
    </row>
    <row r="302" spans="3:14" ht="20.100000000000001" customHeight="1" x14ac:dyDescent="0.25">
      <c r="C302" s="6">
        <v>296</v>
      </c>
      <c r="D302" s="6">
        <f>IFERROR(IF($D$3&gt;=C302,SMALL(ATT.!$A$9:$A$2008,$D$4+C302),0),0)</f>
        <v>0</v>
      </c>
      <c r="E302" s="25">
        <f t="shared" si="4"/>
        <v>0</v>
      </c>
      <c r="F302" s="25">
        <f>IFERROR(IF($E302&gt;=1,VLOOKUP($E302,ATT.!$D$9:$W$2008,F$1,0),0),0)</f>
        <v>0</v>
      </c>
      <c r="G302" s="26">
        <f>IFERROR(IF($E302&gt;=1,VLOOKUP($E302,ATT.!$D$9:$W$2008,G$1,0),0),0)</f>
        <v>0</v>
      </c>
      <c r="H302" s="26">
        <f>IFERROR(IF($E302&gt;=1,VLOOKUP($E302,ATT.!$D$9:$W$2008,H$1,0),0),0)</f>
        <v>0</v>
      </c>
      <c r="I302" s="25">
        <f>IFERROR(IF($E302&gt;=1,VLOOKUP($E302,ATT.!$D$9:$W$2008,I$1,0),0),0)</f>
        <v>0</v>
      </c>
      <c r="J302" s="25">
        <f>IFERROR(IF($E302&gt;=1,VLOOKUP($E302,ATT.!$D$9:$W$2008,J$1,0),0),0)</f>
        <v>0</v>
      </c>
      <c r="K302" s="25" t="str">
        <f>IFERROR(IF(E302&gt;=1,CONCATENATE(VLOOKUP(F302,STUDENT!$B$4:$W$2003,22,0),$V$2),""),"")</f>
        <v/>
      </c>
      <c r="L302" s="27">
        <f>IFERROR(IF($E302&gt;=1,VLOOKUP($E302,ATT.!$D$9:$W$2008,L$1,0),0),0)</f>
        <v>0</v>
      </c>
      <c r="M302" s="28"/>
      <c r="N302" s="28"/>
    </row>
    <row r="303" spans="3:14" ht="20.100000000000001" customHeight="1" x14ac:dyDescent="0.25">
      <c r="C303" s="6">
        <v>297</v>
      </c>
      <c r="D303" s="6">
        <f>IFERROR(IF($D$3&gt;=C303,SMALL(ATT.!$A$9:$A$2008,$D$4+C303),0),0)</f>
        <v>0</v>
      </c>
      <c r="E303" s="25">
        <f t="shared" si="4"/>
        <v>0</v>
      </c>
      <c r="F303" s="25">
        <f>IFERROR(IF($E303&gt;=1,VLOOKUP($E303,ATT.!$D$9:$W$2008,F$1,0),0),0)</f>
        <v>0</v>
      </c>
      <c r="G303" s="26">
        <f>IFERROR(IF($E303&gt;=1,VLOOKUP($E303,ATT.!$D$9:$W$2008,G$1,0),0),0)</f>
        <v>0</v>
      </c>
      <c r="H303" s="26">
        <f>IFERROR(IF($E303&gt;=1,VLOOKUP($E303,ATT.!$D$9:$W$2008,H$1,0),0),0)</f>
        <v>0</v>
      </c>
      <c r="I303" s="25">
        <f>IFERROR(IF($E303&gt;=1,VLOOKUP($E303,ATT.!$D$9:$W$2008,I$1,0),0),0)</f>
        <v>0</v>
      </c>
      <c r="J303" s="25">
        <f>IFERROR(IF($E303&gt;=1,VLOOKUP($E303,ATT.!$D$9:$W$2008,J$1,0),0),0)</f>
        <v>0</v>
      </c>
      <c r="K303" s="25" t="str">
        <f>IFERROR(IF(E303&gt;=1,CONCATENATE(VLOOKUP(F303,STUDENT!$B$4:$W$2003,22,0),$V$2),""),"")</f>
        <v/>
      </c>
      <c r="L303" s="27">
        <f>IFERROR(IF($E303&gt;=1,VLOOKUP($E303,ATT.!$D$9:$W$2008,L$1,0),0),0)</f>
        <v>0</v>
      </c>
      <c r="M303" s="28"/>
      <c r="N303" s="28"/>
    </row>
    <row r="304" spans="3:14" ht="20.100000000000001" customHeight="1" x14ac:dyDescent="0.25">
      <c r="C304" s="6">
        <v>298</v>
      </c>
      <c r="D304" s="6">
        <f>IFERROR(IF($D$3&gt;=C304,SMALL(ATT.!$A$9:$A$2008,$D$4+C304),0),0)</f>
        <v>0</v>
      </c>
      <c r="E304" s="25">
        <f t="shared" si="4"/>
        <v>0</v>
      </c>
      <c r="F304" s="25">
        <f>IFERROR(IF($E304&gt;=1,VLOOKUP($E304,ATT.!$D$9:$W$2008,F$1,0),0),0)</f>
        <v>0</v>
      </c>
      <c r="G304" s="26">
        <f>IFERROR(IF($E304&gt;=1,VLOOKUP($E304,ATT.!$D$9:$W$2008,G$1,0),0),0)</f>
        <v>0</v>
      </c>
      <c r="H304" s="26">
        <f>IFERROR(IF($E304&gt;=1,VLOOKUP($E304,ATT.!$D$9:$W$2008,H$1,0),0),0)</f>
        <v>0</v>
      </c>
      <c r="I304" s="25">
        <f>IFERROR(IF($E304&gt;=1,VLOOKUP($E304,ATT.!$D$9:$W$2008,I$1,0),0),0)</f>
        <v>0</v>
      </c>
      <c r="J304" s="25">
        <f>IFERROR(IF($E304&gt;=1,VLOOKUP($E304,ATT.!$D$9:$W$2008,J$1,0),0),0)</f>
        <v>0</v>
      </c>
      <c r="K304" s="25" t="str">
        <f>IFERROR(IF(E304&gt;=1,CONCATENATE(VLOOKUP(F304,STUDENT!$B$4:$W$2003,22,0),$V$2),""),"")</f>
        <v/>
      </c>
      <c r="L304" s="27">
        <f>IFERROR(IF($E304&gt;=1,VLOOKUP($E304,ATT.!$D$9:$W$2008,L$1,0),0),0)</f>
        <v>0</v>
      </c>
      <c r="M304" s="28"/>
      <c r="N304" s="28"/>
    </row>
    <row r="305" spans="3:14" ht="20.100000000000001" customHeight="1" x14ac:dyDescent="0.25">
      <c r="C305" s="6">
        <v>299</v>
      </c>
      <c r="D305" s="6">
        <f>IFERROR(IF($D$3&gt;=C305,SMALL(ATT.!$A$9:$A$2008,$D$4+C305),0),0)</f>
        <v>0</v>
      </c>
      <c r="E305" s="25">
        <f t="shared" si="4"/>
        <v>0</v>
      </c>
      <c r="F305" s="25">
        <f>IFERROR(IF($E305&gt;=1,VLOOKUP($E305,ATT.!$D$9:$W$2008,F$1,0),0),0)</f>
        <v>0</v>
      </c>
      <c r="G305" s="26">
        <f>IFERROR(IF($E305&gt;=1,VLOOKUP($E305,ATT.!$D$9:$W$2008,G$1,0),0),0)</f>
        <v>0</v>
      </c>
      <c r="H305" s="26">
        <f>IFERROR(IF($E305&gt;=1,VLOOKUP($E305,ATT.!$D$9:$W$2008,H$1,0),0),0)</f>
        <v>0</v>
      </c>
      <c r="I305" s="25">
        <f>IFERROR(IF($E305&gt;=1,VLOOKUP($E305,ATT.!$D$9:$W$2008,I$1,0),0),0)</f>
        <v>0</v>
      </c>
      <c r="J305" s="25">
        <f>IFERROR(IF($E305&gt;=1,VLOOKUP($E305,ATT.!$D$9:$W$2008,J$1,0),0),0)</f>
        <v>0</v>
      </c>
      <c r="K305" s="25" t="str">
        <f>IFERROR(IF(E305&gt;=1,CONCATENATE(VLOOKUP(F305,STUDENT!$B$4:$W$2003,22,0),$V$2),""),"")</f>
        <v/>
      </c>
      <c r="L305" s="27">
        <f>IFERROR(IF($E305&gt;=1,VLOOKUP($E305,ATT.!$D$9:$W$2008,L$1,0),0),0)</f>
        <v>0</v>
      </c>
      <c r="M305" s="28"/>
      <c r="N305" s="28"/>
    </row>
    <row r="306" spans="3:14" ht="20.100000000000001" customHeight="1" x14ac:dyDescent="0.25">
      <c r="C306" s="6">
        <v>300</v>
      </c>
      <c r="D306" s="6">
        <f>IFERROR(IF($D$3&gt;=C306,SMALL(ATT.!$A$9:$A$2008,$D$4+C306),0),0)</f>
        <v>0</v>
      </c>
      <c r="E306" s="25">
        <f t="shared" si="4"/>
        <v>0</v>
      </c>
      <c r="F306" s="25">
        <f>IFERROR(IF($E306&gt;=1,VLOOKUP($E306,ATT.!$D$9:$W$2008,F$1,0),0),0)</f>
        <v>0</v>
      </c>
      <c r="G306" s="26">
        <f>IFERROR(IF($E306&gt;=1,VLOOKUP($E306,ATT.!$D$9:$W$2008,G$1,0),0),0)</f>
        <v>0</v>
      </c>
      <c r="H306" s="26">
        <f>IFERROR(IF($E306&gt;=1,VLOOKUP($E306,ATT.!$D$9:$W$2008,H$1,0),0),0)</f>
        <v>0</v>
      </c>
      <c r="I306" s="25">
        <f>IFERROR(IF($E306&gt;=1,VLOOKUP($E306,ATT.!$D$9:$W$2008,I$1,0),0),0)</f>
        <v>0</v>
      </c>
      <c r="J306" s="25">
        <f>IFERROR(IF($E306&gt;=1,VLOOKUP($E306,ATT.!$D$9:$W$2008,J$1,0),0),0)</f>
        <v>0</v>
      </c>
      <c r="K306" s="25" t="str">
        <f>IFERROR(IF(E306&gt;=1,CONCATENATE(VLOOKUP(F306,STUDENT!$B$4:$W$2003,22,0),$V$2),""),"")</f>
        <v/>
      </c>
      <c r="L306" s="27">
        <f>IFERROR(IF($E306&gt;=1,VLOOKUP($E306,ATT.!$D$9:$W$2008,L$1,0),0),0)</f>
        <v>0</v>
      </c>
      <c r="M306" s="28"/>
      <c r="N306" s="28"/>
    </row>
    <row r="307" spans="3:14" ht="20.100000000000001" customHeight="1" x14ac:dyDescent="0.25">
      <c r="C307" s="6">
        <v>301</v>
      </c>
      <c r="D307" s="6">
        <f>IFERROR(IF($D$3&gt;=C307,SMALL(ATT.!$A$9:$A$2008,$D$4+C307),0),0)</f>
        <v>0</v>
      </c>
      <c r="E307" s="25">
        <f t="shared" si="4"/>
        <v>0</v>
      </c>
      <c r="F307" s="25">
        <f>IFERROR(IF($E307&gt;=1,VLOOKUP($E307,ATT.!$D$9:$W$2008,F$1,0),0),0)</f>
        <v>0</v>
      </c>
      <c r="G307" s="26">
        <f>IFERROR(IF($E307&gt;=1,VLOOKUP($E307,ATT.!$D$9:$W$2008,G$1,0),0),0)</f>
        <v>0</v>
      </c>
      <c r="H307" s="26">
        <f>IFERROR(IF($E307&gt;=1,VLOOKUP($E307,ATT.!$D$9:$W$2008,H$1,0),0),0)</f>
        <v>0</v>
      </c>
      <c r="I307" s="25">
        <f>IFERROR(IF($E307&gt;=1,VLOOKUP($E307,ATT.!$D$9:$W$2008,I$1,0),0),0)</f>
        <v>0</v>
      </c>
      <c r="J307" s="25">
        <f>IFERROR(IF($E307&gt;=1,VLOOKUP($E307,ATT.!$D$9:$W$2008,J$1,0),0),0)</f>
        <v>0</v>
      </c>
      <c r="K307" s="25" t="str">
        <f>IFERROR(IF(E307&gt;=1,CONCATENATE(VLOOKUP(F307,STUDENT!$B$4:$W$2003,22,0),$V$2),""),"")</f>
        <v/>
      </c>
      <c r="L307" s="27">
        <f>IFERROR(IF($E307&gt;=1,VLOOKUP($E307,ATT.!$D$9:$W$2008,L$1,0),0),0)</f>
        <v>0</v>
      </c>
      <c r="M307" s="28"/>
      <c r="N307" s="28"/>
    </row>
    <row r="308" spans="3:14" ht="20.100000000000001" customHeight="1" x14ac:dyDescent="0.25">
      <c r="C308" s="6">
        <v>302</v>
      </c>
      <c r="D308" s="6">
        <f>IFERROR(IF($D$3&gt;=C308,SMALL(ATT.!$A$9:$A$2008,$D$4+C308),0),0)</f>
        <v>0</v>
      </c>
      <c r="E308" s="25">
        <f t="shared" si="4"/>
        <v>0</v>
      </c>
      <c r="F308" s="25">
        <f>IFERROR(IF($E308&gt;=1,VLOOKUP($E308,ATT.!$D$9:$W$2008,F$1,0),0),0)</f>
        <v>0</v>
      </c>
      <c r="G308" s="26">
        <f>IFERROR(IF($E308&gt;=1,VLOOKUP($E308,ATT.!$D$9:$W$2008,G$1,0),0),0)</f>
        <v>0</v>
      </c>
      <c r="H308" s="26">
        <f>IFERROR(IF($E308&gt;=1,VLOOKUP($E308,ATT.!$D$9:$W$2008,H$1,0),0),0)</f>
        <v>0</v>
      </c>
      <c r="I308" s="25">
        <f>IFERROR(IF($E308&gt;=1,VLOOKUP($E308,ATT.!$D$9:$W$2008,I$1,0),0),0)</f>
        <v>0</v>
      </c>
      <c r="J308" s="25">
        <f>IFERROR(IF($E308&gt;=1,VLOOKUP($E308,ATT.!$D$9:$W$2008,J$1,0),0),0)</f>
        <v>0</v>
      </c>
      <c r="K308" s="25" t="str">
        <f>IFERROR(IF(E308&gt;=1,CONCATENATE(VLOOKUP(F308,STUDENT!$B$4:$W$2003,22,0),$V$2),""),"")</f>
        <v/>
      </c>
      <c r="L308" s="27">
        <f>IFERROR(IF($E308&gt;=1,VLOOKUP($E308,ATT.!$D$9:$W$2008,L$1,0),0),0)</f>
        <v>0</v>
      </c>
      <c r="M308" s="28"/>
      <c r="N308" s="28"/>
    </row>
    <row r="309" spans="3:14" ht="20.100000000000001" customHeight="1" x14ac:dyDescent="0.25">
      <c r="C309" s="6">
        <v>303</v>
      </c>
      <c r="D309" s="6">
        <f>IFERROR(IF($D$3&gt;=C309,SMALL(ATT.!$A$9:$A$2008,$D$4+C309),0),0)</f>
        <v>0</v>
      </c>
      <c r="E309" s="25">
        <f t="shared" si="4"/>
        <v>0</v>
      </c>
      <c r="F309" s="25">
        <f>IFERROR(IF($E309&gt;=1,VLOOKUP($E309,ATT.!$D$9:$W$2008,F$1,0),0),0)</f>
        <v>0</v>
      </c>
      <c r="G309" s="26">
        <f>IFERROR(IF($E309&gt;=1,VLOOKUP($E309,ATT.!$D$9:$W$2008,G$1,0),0),0)</f>
        <v>0</v>
      </c>
      <c r="H309" s="26">
        <f>IFERROR(IF($E309&gt;=1,VLOOKUP($E309,ATT.!$D$9:$W$2008,H$1,0),0),0)</f>
        <v>0</v>
      </c>
      <c r="I309" s="25">
        <f>IFERROR(IF($E309&gt;=1,VLOOKUP($E309,ATT.!$D$9:$W$2008,I$1,0),0),0)</f>
        <v>0</v>
      </c>
      <c r="J309" s="25">
        <f>IFERROR(IF($E309&gt;=1,VLOOKUP($E309,ATT.!$D$9:$W$2008,J$1,0),0),0)</f>
        <v>0</v>
      </c>
      <c r="K309" s="25" t="str">
        <f>IFERROR(IF(E309&gt;=1,CONCATENATE(VLOOKUP(F309,STUDENT!$B$4:$W$2003,22,0),$V$2),""),"")</f>
        <v/>
      </c>
      <c r="L309" s="27">
        <f>IFERROR(IF($E309&gt;=1,VLOOKUP($E309,ATT.!$D$9:$W$2008,L$1,0),0),0)</f>
        <v>0</v>
      </c>
      <c r="M309" s="28"/>
      <c r="N309" s="28"/>
    </row>
    <row r="310" spans="3:14" ht="20.100000000000001" customHeight="1" x14ac:dyDescent="0.25">
      <c r="C310" s="6">
        <v>304</v>
      </c>
      <c r="D310" s="6">
        <f>IFERROR(IF($D$3&gt;=C310,SMALL(ATT.!$A$9:$A$2008,$D$4+C310),0),0)</f>
        <v>0</v>
      </c>
      <c r="E310" s="25">
        <f t="shared" si="4"/>
        <v>0</v>
      </c>
      <c r="F310" s="25">
        <f>IFERROR(IF($E310&gt;=1,VLOOKUP($E310,ATT.!$D$9:$W$2008,F$1,0),0),0)</f>
        <v>0</v>
      </c>
      <c r="G310" s="26">
        <f>IFERROR(IF($E310&gt;=1,VLOOKUP($E310,ATT.!$D$9:$W$2008,G$1,0),0),0)</f>
        <v>0</v>
      </c>
      <c r="H310" s="26">
        <f>IFERROR(IF($E310&gt;=1,VLOOKUP($E310,ATT.!$D$9:$W$2008,H$1,0),0),0)</f>
        <v>0</v>
      </c>
      <c r="I310" s="25">
        <f>IFERROR(IF($E310&gt;=1,VLOOKUP($E310,ATT.!$D$9:$W$2008,I$1,0),0),0)</f>
        <v>0</v>
      </c>
      <c r="J310" s="25">
        <f>IFERROR(IF($E310&gt;=1,VLOOKUP($E310,ATT.!$D$9:$W$2008,J$1,0),0),0)</f>
        <v>0</v>
      </c>
      <c r="K310" s="25" t="str">
        <f>IFERROR(IF(E310&gt;=1,CONCATENATE(VLOOKUP(F310,STUDENT!$B$4:$W$2003,22,0),$V$2),""),"")</f>
        <v/>
      </c>
      <c r="L310" s="27">
        <f>IFERROR(IF($E310&gt;=1,VLOOKUP($E310,ATT.!$D$9:$W$2008,L$1,0),0),0)</f>
        <v>0</v>
      </c>
      <c r="M310" s="28"/>
      <c r="N310" s="28"/>
    </row>
    <row r="311" spans="3:14" ht="20.100000000000001" customHeight="1" x14ac:dyDescent="0.25">
      <c r="C311" s="6">
        <v>305</v>
      </c>
      <c r="D311" s="6">
        <f>IFERROR(IF($D$3&gt;=C311,SMALL(ATT.!$A$9:$A$2008,$D$4+C311),0),0)</f>
        <v>0</v>
      </c>
      <c r="E311" s="25">
        <f t="shared" si="4"/>
        <v>0</v>
      </c>
      <c r="F311" s="25">
        <f>IFERROR(IF($E311&gt;=1,VLOOKUP($E311,ATT.!$D$9:$W$2008,F$1,0),0),0)</f>
        <v>0</v>
      </c>
      <c r="G311" s="26">
        <f>IFERROR(IF($E311&gt;=1,VLOOKUP($E311,ATT.!$D$9:$W$2008,G$1,0),0),0)</f>
        <v>0</v>
      </c>
      <c r="H311" s="26">
        <f>IFERROR(IF($E311&gt;=1,VLOOKUP($E311,ATT.!$D$9:$W$2008,H$1,0),0),0)</f>
        <v>0</v>
      </c>
      <c r="I311" s="25">
        <f>IFERROR(IF($E311&gt;=1,VLOOKUP($E311,ATT.!$D$9:$W$2008,I$1,0),0),0)</f>
        <v>0</v>
      </c>
      <c r="J311" s="25">
        <f>IFERROR(IF($E311&gt;=1,VLOOKUP($E311,ATT.!$D$9:$W$2008,J$1,0),0),0)</f>
        <v>0</v>
      </c>
      <c r="K311" s="25" t="str">
        <f>IFERROR(IF(E311&gt;=1,CONCATENATE(VLOOKUP(F311,STUDENT!$B$4:$W$2003,22,0),$V$2),""),"")</f>
        <v/>
      </c>
      <c r="L311" s="27">
        <f>IFERROR(IF($E311&gt;=1,VLOOKUP($E311,ATT.!$D$9:$W$2008,L$1,0),0),0)</f>
        <v>0</v>
      </c>
      <c r="M311" s="28"/>
      <c r="N311" s="28"/>
    </row>
    <row r="312" spans="3:14" ht="20.100000000000001" customHeight="1" x14ac:dyDescent="0.25">
      <c r="C312" s="6">
        <v>306</v>
      </c>
      <c r="D312" s="6">
        <f>IFERROR(IF($D$3&gt;=C312,SMALL(ATT.!$A$9:$A$2008,$D$4+C312),0),0)</f>
        <v>0</v>
      </c>
      <c r="E312" s="25">
        <f t="shared" si="4"/>
        <v>0</v>
      </c>
      <c r="F312" s="25">
        <f>IFERROR(IF($E312&gt;=1,VLOOKUP($E312,ATT.!$D$9:$W$2008,F$1,0),0),0)</f>
        <v>0</v>
      </c>
      <c r="G312" s="26">
        <f>IFERROR(IF($E312&gt;=1,VLOOKUP($E312,ATT.!$D$9:$W$2008,G$1,0),0),0)</f>
        <v>0</v>
      </c>
      <c r="H312" s="26">
        <f>IFERROR(IF($E312&gt;=1,VLOOKUP($E312,ATT.!$D$9:$W$2008,H$1,0),0),0)</f>
        <v>0</v>
      </c>
      <c r="I312" s="25">
        <f>IFERROR(IF($E312&gt;=1,VLOOKUP($E312,ATT.!$D$9:$W$2008,I$1,0),0),0)</f>
        <v>0</v>
      </c>
      <c r="J312" s="25">
        <f>IFERROR(IF($E312&gt;=1,VLOOKUP($E312,ATT.!$D$9:$W$2008,J$1,0),0),0)</f>
        <v>0</v>
      </c>
      <c r="K312" s="25" t="str">
        <f>IFERROR(IF(E312&gt;=1,CONCATENATE(VLOOKUP(F312,STUDENT!$B$4:$W$2003,22,0),$V$2),""),"")</f>
        <v/>
      </c>
      <c r="L312" s="27">
        <f>IFERROR(IF($E312&gt;=1,VLOOKUP($E312,ATT.!$D$9:$W$2008,L$1,0),0),0)</f>
        <v>0</v>
      </c>
      <c r="M312" s="28"/>
      <c r="N312" s="28"/>
    </row>
    <row r="313" spans="3:14" ht="20.100000000000001" customHeight="1" x14ac:dyDescent="0.25">
      <c r="C313" s="6">
        <v>307</v>
      </c>
      <c r="D313" s="6">
        <f>IFERROR(IF($D$3&gt;=C313,SMALL(ATT.!$A$9:$A$2008,$D$4+C313),0),0)</f>
        <v>0</v>
      </c>
      <c r="E313" s="25">
        <f t="shared" si="4"/>
        <v>0</v>
      </c>
      <c r="F313" s="25">
        <f>IFERROR(IF($E313&gt;=1,VLOOKUP($E313,ATT.!$D$9:$W$2008,F$1,0),0),0)</f>
        <v>0</v>
      </c>
      <c r="G313" s="26">
        <f>IFERROR(IF($E313&gt;=1,VLOOKUP($E313,ATT.!$D$9:$W$2008,G$1,0),0),0)</f>
        <v>0</v>
      </c>
      <c r="H313" s="26">
        <f>IFERROR(IF($E313&gt;=1,VLOOKUP($E313,ATT.!$D$9:$W$2008,H$1,0),0),0)</f>
        <v>0</v>
      </c>
      <c r="I313" s="25">
        <f>IFERROR(IF($E313&gt;=1,VLOOKUP($E313,ATT.!$D$9:$W$2008,I$1,0),0),0)</f>
        <v>0</v>
      </c>
      <c r="J313" s="25">
        <f>IFERROR(IF($E313&gt;=1,VLOOKUP($E313,ATT.!$D$9:$W$2008,J$1,0),0),0)</f>
        <v>0</v>
      </c>
      <c r="K313" s="25" t="str">
        <f>IFERROR(IF(E313&gt;=1,CONCATENATE(VLOOKUP(F313,STUDENT!$B$4:$W$2003,22,0),$V$2),""),"")</f>
        <v/>
      </c>
      <c r="L313" s="27">
        <f>IFERROR(IF($E313&gt;=1,VLOOKUP($E313,ATT.!$D$9:$W$2008,L$1,0),0),0)</f>
        <v>0</v>
      </c>
      <c r="M313" s="28"/>
      <c r="N313" s="28"/>
    </row>
    <row r="314" spans="3:14" ht="20.100000000000001" customHeight="1" x14ac:dyDescent="0.25">
      <c r="C314" s="6">
        <v>308</v>
      </c>
      <c r="D314" s="6">
        <f>IFERROR(IF($D$3&gt;=C314,SMALL(ATT.!$A$9:$A$2008,$D$4+C314),0),0)</f>
        <v>0</v>
      </c>
      <c r="E314" s="25">
        <f t="shared" si="4"/>
        <v>0</v>
      </c>
      <c r="F314" s="25">
        <f>IFERROR(IF($E314&gt;=1,VLOOKUP($E314,ATT.!$D$9:$W$2008,F$1,0),0),0)</f>
        <v>0</v>
      </c>
      <c r="G314" s="26">
        <f>IFERROR(IF($E314&gt;=1,VLOOKUP($E314,ATT.!$D$9:$W$2008,G$1,0),0),0)</f>
        <v>0</v>
      </c>
      <c r="H314" s="26">
        <f>IFERROR(IF($E314&gt;=1,VLOOKUP($E314,ATT.!$D$9:$W$2008,H$1,0),0),0)</f>
        <v>0</v>
      </c>
      <c r="I314" s="25">
        <f>IFERROR(IF($E314&gt;=1,VLOOKUP($E314,ATT.!$D$9:$W$2008,I$1,0),0),0)</f>
        <v>0</v>
      </c>
      <c r="J314" s="25">
        <f>IFERROR(IF($E314&gt;=1,VLOOKUP($E314,ATT.!$D$9:$W$2008,J$1,0),0),0)</f>
        <v>0</v>
      </c>
      <c r="K314" s="25" t="str">
        <f>IFERROR(IF(E314&gt;=1,CONCATENATE(VLOOKUP(F314,STUDENT!$B$4:$W$2003,22,0),$V$2),""),"")</f>
        <v/>
      </c>
      <c r="L314" s="27">
        <f>IFERROR(IF($E314&gt;=1,VLOOKUP($E314,ATT.!$D$9:$W$2008,L$1,0),0),0)</f>
        <v>0</v>
      </c>
      <c r="M314" s="28"/>
      <c r="N314" s="28"/>
    </row>
    <row r="315" spans="3:14" ht="20.100000000000001" customHeight="1" x14ac:dyDescent="0.25">
      <c r="C315" s="6">
        <v>309</v>
      </c>
      <c r="D315" s="6">
        <f>IFERROR(IF($D$3&gt;=C315,SMALL(ATT.!$A$9:$A$2008,$D$4+C315),0),0)</f>
        <v>0</v>
      </c>
      <c r="E315" s="25">
        <f t="shared" si="4"/>
        <v>0</v>
      </c>
      <c r="F315" s="25">
        <f>IFERROR(IF($E315&gt;=1,VLOOKUP($E315,ATT.!$D$9:$W$2008,F$1,0),0),0)</f>
        <v>0</v>
      </c>
      <c r="G315" s="26">
        <f>IFERROR(IF($E315&gt;=1,VLOOKUP($E315,ATT.!$D$9:$W$2008,G$1,0),0),0)</f>
        <v>0</v>
      </c>
      <c r="H315" s="26">
        <f>IFERROR(IF($E315&gt;=1,VLOOKUP($E315,ATT.!$D$9:$W$2008,H$1,0),0),0)</f>
        <v>0</v>
      </c>
      <c r="I315" s="25">
        <f>IFERROR(IF($E315&gt;=1,VLOOKUP($E315,ATT.!$D$9:$W$2008,I$1,0),0),0)</f>
        <v>0</v>
      </c>
      <c r="J315" s="25">
        <f>IFERROR(IF($E315&gt;=1,VLOOKUP($E315,ATT.!$D$9:$W$2008,J$1,0),0),0)</f>
        <v>0</v>
      </c>
      <c r="K315" s="25" t="str">
        <f>IFERROR(IF(E315&gt;=1,CONCATENATE(VLOOKUP(F315,STUDENT!$B$4:$W$2003,22,0),$V$2),""),"")</f>
        <v/>
      </c>
      <c r="L315" s="27">
        <f>IFERROR(IF($E315&gt;=1,VLOOKUP($E315,ATT.!$D$9:$W$2008,L$1,0),0),0)</f>
        <v>0</v>
      </c>
      <c r="M315" s="28"/>
      <c r="N315" s="28"/>
    </row>
    <row r="316" spans="3:14" ht="20.100000000000001" customHeight="1" x14ac:dyDescent="0.25">
      <c r="C316" s="6">
        <v>310</v>
      </c>
      <c r="D316" s="6">
        <f>IFERROR(IF($D$3&gt;=C316,SMALL(ATT.!$A$9:$A$2008,$D$4+C316),0),0)</f>
        <v>0</v>
      </c>
      <c r="E316" s="25">
        <f t="shared" si="4"/>
        <v>0</v>
      </c>
      <c r="F316" s="25">
        <f>IFERROR(IF($E316&gt;=1,VLOOKUP($E316,ATT.!$D$9:$W$2008,F$1,0),0),0)</f>
        <v>0</v>
      </c>
      <c r="G316" s="26">
        <f>IFERROR(IF($E316&gt;=1,VLOOKUP($E316,ATT.!$D$9:$W$2008,G$1,0),0),0)</f>
        <v>0</v>
      </c>
      <c r="H316" s="26">
        <f>IFERROR(IF($E316&gt;=1,VLOOKUP($E316,ATT.!$D$9:$W$2008,H$1,0),0),0)</f>
        <v>0</v>
      </c>
      <c r="I316" s="25">
        <f>IFERROR(IF($E316&gt;=1,VLOOKUP($E316,ATT.!$D$9:$W$2008,I$1,0),0),0)</f>
        <v>0</v>
      </c>
      <c r="J316" s="25">
        <f>IFERROR(IF($E316&gt;=1,VLOOKUP($E316,ATT.!$D$9:$W$2008,J$1,0),0),0)</f>
        <v>0</v>
      </c>
      <c r="K316" s="25" t="str">
        <f>IFERROR(IF(E316&gt;=1,CONCATENATE(VLOOKUP(F316,STUDENT!$B$4:$W$2003,22,0),$V$2),""),"")</f>
        <v/>
      </c>
      <c r="L316" s="27">
        <f>IFERROR(IF($E316&gt;=1,VLOOKUP($E316,ATT.!$D$9:$W$2008,L$1,0),0),0)</f>
        <v>0</v>
      </c>
      <c r="M316" s="28"/>
      <c r="N316" s="28"/>
    </row>
    <row r="317" spans="3:14" ht="20.100000000000001" customHeight="1" x14ac:dyDescent="0.25">
      <c r="C317" s="6">
        <v>311</v>
      </c>
      <c r="D317" s="6">
        <f>IFERROR(IF($D$3&gt;=C317,SMALL(ATT.!$A$9:$A$2008,$D$4+C317),0),0)</f>
        <v>0</v>
      </c>
      <c r="E317" s="25">
        <f t="shared" si="4"/>
        <v>0</v>
      </c>
      <c r="F317" s="25">
        <f>IFERROR(IF($E317&gt;=1,VLOOKUP($E317,ATT.!$D$9:$W$2008,F$1,0),0),0)</f>
        <v>0</v>
      </c>
      <c r="G317" s="26">
        <f>IFERROR(IF($E317&gt;=1,VLOOKUP($E317,ATT.!$D$9:$W$2008,G$1,0),0),0)</f>
        <v>0</v>
      </c>
      <c r="H317" s="26">
        <f>IFERROR(IF($E317&gt;=1,VLOOKUP($E317,ATT.!$D$9:$W$2008,H$1,0),0),0)</f>
        <v>0</v>
      </c>
      <c r="I317" s="25">
        <f>IFERROR(IF($E317&gt;=1,VLOOKUP($E317,ATT.!$D$9:$W$2008,I$1,0),0),0)</f>
        <v>0</v>
      </c>
      <c r="J317" s="25">
        <f>IFERROR(IF($E317&gt;=1,VLOOKUP($E317,ATT.!$D$9:$W$2008,J$1,0),0),0)</f>
        <v>0</v>
      </c>
      <c r="K317" s="25" t="str">
        <f>IFERROR(IF(E317&gt;=1,CONCATENATE(VLOOKUP(F317,STUDENT!$B$4:$W$2003,22,0),$V$2),""),"")</f>
        <v/>
      </c>
      <c r="L317" s="27">
        <f>IFERROR(IF($E317&gt;=1,VLOOKUP($E317,ATT.!$D$9:$W$2008,L$1,0),0),0)</f>
        <v>0</v>
      </c>
      <c r="M317" s="28"/>
      <c r="N317" s="28"/>
    </row>
    <row r="318" spans="3:14" ht="20.100000000000001" customHeight="1" x14ac:dyDescent="0.25">
      <c r="C318" s="6">
        <v>312</v>
      </c>
      <c r="D318" s="6">
        <f>IFERROR(IF($D$3&gt;=C318,SMALL(ATT.!$A$9:$A$2008,$D$4+C318),0),0)</f>
        <v>0</v>
      </c>
      <c r="E318" s="25">
        <f t="shared" si="4"/>
        <v>0</v>
      </c>
      <c r="F318" s="25">
        <f>IFERROR(IF($E318&gt;=1,VLOOKUP($E318,ATT.!$D$9:$W$2008,F$1,0),0),0)</f>
        <v>0</v>
      </c>
      <c r="G318" s="26">
        <f>IFERROR(IF($E318&gt;=1,VLOOKUP($E318,ATT.!$D$9:$W$2008,G$1,0),0),0)</f>
        <v>0</v>
      </c>
      <c r="H318" s="26">
        <f>IFERROR(IF($E318&gt;=1,VLOOKUP($E318,ATT.!$D$9:$W$2008,H$1,0),0),0)</f>
        <v>0</v>
      </c>
      <c r="I318" s="25">
        <f>IFERROR(IF($E318&gt;=1,VLOOKUP($E318,ATT.!$D$9:$W$2008,I$1,0),0),0)</f>
        <v>0</v>
      </c>
      <c r="J318" s="25">
        <f>IFERROR(IF($E318&gt;=1,VLOOKUP($E318,ATT.!$D$9:$W$2008,J$1,0),0),0)</f>
        <v>0</v>
      </c>
      <c r="K318" s="25" t="str">
        <f>IFERROR(IF(E318&gt;=1,CONCATENATE(VLOOKUP(F318,STUDENT!$B$4:$W$2003,22,0),$V$2),""),"")</f>
        <v/>
      </c>
      <c r="L318" s="27">
        <f>IFERROR(IF($E318&gt;=1,VLOOKUP($E318,ATT.!$D$9:$W$2008,L$1,0),0),0)</f>
        <v>0</v>
      </c>
      <c r="M318" s="28"/>
      <c r="N318" s="28"/>
    </row>
    <row r="319" spans="3:14" ht="20.100000000000001" customHeight="1" x14ac:dyDescent="0.25">
      <c r="C319" s="6">
        <v>313</v>
      </c>
      <c r="D319" s="6">
        <f>IFERROR(IF($D$3&gt;=C319,SMALL(ATT.!$A$9:$A$2008,$D$4+C319),0),0)</f>
        <v>0</v>
      </c>
      <c r="E319" s="25">
        <f t="shared" si="4"/>
        <v>0</v>
      </c>
      <c r="F319" s="25">
        <f>IFERROR(IF($E319&gt;=1,VLOOKUP($E319,ATT.!$D$9:$W$2008,F$1,0),0),0)</f>
        <v>0</v>
      </c>
      <c r="G319" s="26">
        <f>IFERROR(IF($E319&gt;=1,VLOOKUP($E319,ATT.!$D$9:$W$2008,G$1,0),0),0)</f>
        <v>0</v>
      </c>
      <c r="H319" s="26">
        <f>IFERROR(IF($E319&gt;=1,VLOOKUP($E319,ATT.!$D$9:$W$2008,H$1,0),0),0)</f>
        <v>0</v>
      </c>
      <c r="I319" s="25">
        <f>IFERROR(IF($E319&gt;=1,VLOOKUP($E319,ATT.!$D$9:$W$2008,I$1,0),0),0)</f>
        <v>0</v>
      </c>
      <c r="J319" s="25">
        <f>IFERROR(IF($E319&gt;=1,VLOOKUP($E319,ATT.!$D$9:$W$2008,J$1,0),0),0)</f>
        <v>0</v>
      </c>
      <c r="K319" s="25" t="str">
        <f>IFERROR(IF(E319&gt;=1,CONCATENATE(VLOOKUP(F319,STUDENT!$B$4:$W$2003,22,0),$V$2),""),"")</f>
        <v/>
      </c>
      <c r="L319" s="27">
        <f>IFERROR(IF($E319&gt;=1,VLOOKUP($E319,ATT.!$D$9:$W$2008,L$1,0),0),0)</f>
        <v>0</v>
      </c>
      <c r="M319" s="28"/>
      <c r="N319" s="28"/>
    </row>
    <row r="320" spans="3:14" ht="20.100000000000001" customHeight="1" x14ac:dyDescent="0.25">
      <c r="C320" s="6">
        <v>314</v>
      </c>
      <c r="D320" s="6">
        <f>IFERROR(IF($D$3&gt;=C320,SMALL(ATT.!$A$9:$A$2008,$D$4+C320),0),0)</f>
        <v>0</v>
      </c>
      <c r="E320" s="25">
        <f t="shared" si="4"/>
        <v>0</v>
      </c>
      <c r="F320" s="25">
        <f>IFERROR(IF($E320&gt;=1,VLOOKUP($E320,ATT.!$D$9:$W$2008,F$1,0),0),0)</f>
        <v>0</v>
      </c>
      <c r="G320" s="26">
        <f>IFERROR(IF($E320&gt;=1,VLOOKUP($E320,ATT.!$D$9:$W$2008,G$1,0),0),0)</f>
        <v>0</v>
      </c>
      <c r="H320" s="26">
        <f>IFERROR(IF($E320&gt;=1,VLOOKUP($E320,ATT.!$D$9:$W$2008,H$1,0),0),0)</f>
        <v>0</v>
      </c>
      <c r="I320" s="25">
        <f>IFERROR(IF($E320&gt;=1,VLOOKUP($E320,ATT.!$D$9:$W$2008,I$1,0),0),0)</f>
        <v>0</v>
      </c>
      <c r="J320" s="25">
        <f>IFERROR(IF($E320&gt;=1,VLOOKUP($E320,ATT.!$D$9:$W$2008,J$1,0),0),0)</f>
        <v>0</v>
      </c>
      <c r="K320" s="25" t="str">
        <f>IFERROR(IF(E320&gt;=1,CONCATENATE(VLOOKUP(F320,STUDENT!$B$4:$W$2003,22,0),$V$2),""),"")</f>
        <v/>
      </c>
      <c r="L320" s="27">
        <f>IFERROR(IF($E320&gt;=1,VLOOKUP($E320,ATT.!$D$9:$W$2008,L$1,0),0),0)</f>
        <v>0</v>
      </c>
      <c r="M320" s="28"/>
      <c r="N320" s="28"/>
    </row>
    <row r="321" spans="3:14" ht="20.100000000000001" customHeight="1" x14ac:dyDescent="0.25">
      <c r="C321" s="6">
        <v>315</v>
      </c>
      <c r="D321" s="6">
        <f>IFERROR(IF($D$3&gt;=C321,SMALL(ATT.!$A$9:$A$2008,$D$4+C321),0),0)</f>
        <v>0</v>
      </c>
      <c r="E321" s="25">
        <f t="shared" si="4"/>
        <v>0</v>
      </c>
      <c r="F321" s="25">
        <f>IFERROR(IF($E321&gt;=1,VLOOKUP($E321,ATT.!$D$9:$W$2008,F$1,0),0),0)</f>
        <v>0</v>
      </c>
      <c r="G321" s="26">
        <f>IFERROR(IF($E321&gt;=1,VLOOKUP($E321,ATT.!$D$9:$W$2008,G$1,0),0),0)</f>
        <v>0</v>
      </c>
      <c r="H321" s="26">
        <f>IFERROR(IF($E321&gt;=1,VLOOKUP($E321,ATT.!$D$9:$W$2008,H$1,0),0),0)</f>
        <v>0</v>
      </c>
      <c r="I321" s="25">
        <f>IFERROR(IF($E321&gt;=1,VLOOKUP($E321,ATT.!$D$9:$W$2008,I$1,0),0),0)</f>
        <v>0</v>
      </c>
      <c r="J321" s="25">
        <f>IFERROR(IF($E321&gt;=1,VLOOKUP($E321,ATT.!$D$9:$W$2008,J$1,0),0),0)</f>
        <v>0</v>
      </c>
      <c r="K321" s="25" t="str">
        <f>IFERROR(IF(E321&gt;=1,CONCATENATE(VLOOKUP(F321,STUDENT!$B$4:$W$2003,22,0),$V$2),""),"")</f>
        <v/>
      </c>
      <c r="L321" s="27">
        <f>IFERROR(IF($E321&gt;=1,VLOOKUP($E321,ATT.!$D$9:$W$2008,L$1,0),0),0)</f>
        <v>0</v>
      </c>
      <c r="M321" s="28"/>
      <c r="N321" s="28"/>
    </row>
    <row r="322" spans="3:14" ht="20.100000000000001" customHeight="1" x14ac:dyDescent="0.25">
      <c r="C322" s="6">
        <v>316</v>
      </c>
      <c r="D322" s="6">
        <f>IFERROR(IF($D$3&gt;=C322,SMALL(ATT.!$A$9:$A$2008,$D$4+C322),0),0)</f>
        <v>0</v>
      </c>
      <c r="E322" s="25">
        <f t="shared" si="4"/>
        <v>0</v>
      </c>
      <c r="F322" s="25">
        <f>IFERROR(IF($E322&gt;=1,VLOOKUP($E322,ATT.!$D$9:$W$2008,F$1,0),0),0)</f>
        <v>0</v>
      </c>
      <c r="G322" s="26">
        <f>IFERROR(IF($E322&gt;=1,VLOOKUP($E322,ATT.!$D$9:$W$2008,G$1,0),0),0)</f>
        <v>0</v>
      </c>
      <c r="H322" s="26">
        <f>IFERROR(IF($E322&gt;=1,VLOOKUP($E322,ATT.!$D$9:$W$2008,H$1,0),0),0)</f>
        <v>0</v>
      </c>
      <c r="I322" s="25">
        <f>IFERROR(IF($E322&gt;=1,VLOOKUP($E322,ATT.!$D$9:$W$2008,I$1,0),0),0)</f>
        <v>0</v>
      </c>
      <c r="J322" s="25">
        <f>IFERROR(IF($E322&gt;=1,VLOOKUP($E322,ATT.!$D$9:$W$2008,J$1,0),0),0)</f>
        <v>0</v>
      </c>
      <c r="K322" s="25" t="str">
        <f>IFERROR(IF(E322&gt;=1,CONCATENATE(VLOOKUP(F322,STUDENT!$B$4:$W$2003,22,0),$V$2),""),"")</f>
        <v/>
      </c>
      <c r="L322" s="27">
        <f>IFERROR(IF($E322&gt;=1,VLOOKUP($E322,ATT.!$D$9:$W$2008,L$1,0),0),0)</f>
        <v>0</v>
      </c>
      <c r="M322" s="28"/>
      <c r="N322" s="28"/>
    </row>
    <row r="323" spans="3:14" ht="20.100000000000001" customHeight="1" x14ac:dyDescent="0.25">
      <c r="C323" s="6">
        <v>317</v>
      </c>
      <c r="D323" s="6">
        <f>IFERROR(IF($D$3&gt;=C323,SMALL(ATT.!$A$9:$A$2008,$D$4+C323),0),0)</f>
        <v>0</v>
      </c>
      <c r="E323" s="25">
        <f t="shared" si="4"/>
        <v>0</v>
      </c>
      <c r="F323" s="25">
        <f>IFERROR(IF($E323&gt;=1,VLOOKUP($E323,ATT.!$D$9:$W$2008,F$1,0),0),0)</f>
        <v>0</v>
      </c>
      <c r="G323" s="26">
        <f>IFERROR(IF($E323&gt;=1,VLOOKUP($E323,ATT.!$D$9:$W$2008,G$1,0),0),0)</f>
        <v>0</v>
      </c>
      <c r="H323" s="26">
        <f>IFERROR(IF($E323&gt;=1,VLOOKUP($E323,ATT.!$D$9:$W$2008,H$1,0),0),0)</f>
        <v>0</v>
      </c>
      <c r="I323" s="25">
        <f>IFERROR(IF($E323&gt;=1,VLOOKUP($E323,ATT.!$D$9:$W$2008,I$1,0),0),0)</f>
        <v>0</v>
      </c>
      <c r="J323" s="25">
        <f>IFERROR(IF($E323&gt;=1,VLOOKUP($E323,ATT.!$D$9:$W$2008,J$1,0),0),0)</f>
        <v>0</v>
      </c>
      <c r="K323" s="25" t="str">
        <f>IFERROR(IF(E323&gt;=1,CONCATENATE(VLOOKUP(F323,STUDENT!$B$4:$W$2003,22,0),$V$2),""),"")</f>
        <v/>
      </c>
      <c r="L323" s="27">
        <f>IFERROR(IF($E323&gt;=1,VLOOKUP($E323,ATT.!$D$9:$W$2008,L$1,0),0),0)</f>
        <v>0</v>
      </c>
      <c r="M323" s="28"/>
      <c r="N323" s="28"/>
    </row>
    <row r="324" spans="3:14" ht="20.100000000000001" customHeight="1" x14ac:dyDescent="0.25">
      <c r="C324" s="6">
        <v>318</v>
      </c>
      <c r="D324" s="6">
        <f>IFERROR(IF($D$3&gt;=C324,SMALL(ATT.!$A$9:$A$2008,$D$4+C324),0),0)</f>
        <v>0</v>
      </c>
      <c r="E324" s="25">
        <f t="shared" si="4"/>
        <v>0</v>
      </c>
      <c r="F324" s="25">
        <f>IFERROR(IF($E324&gt;=1,VLOOKUP($E324,ATT.!$D$9:$W$2008,F$1,0),0),0)</f>
        <v>0</v>
      </c>
      <c r="G324" s="26">
        <f>IFERROR(IF($E324&gt;=1,VLOOKUP($E324,ATT.!$D$9:$W$2008,G$1,0),0),0)</f>
        <v>0</v>
      </c>
      <c r="H324" s="26">
        <f>IFERROR(IF($E324&gt;=1,VLOOKUP($E324,ATT.!$D$9:$W$2008,H$1,0),0),0)</f>
        <v>0</v>
      </c>
      <c r="I324" s="25">
        <f>IFERROR(IF($E324&gt;=1,VLOOKUP($E324,ATT.!$D$9:$W$2008,I$1,0),0),0)</f>
        <v>0</v>
      </c>
      <c r="J324" s="25">
        <f>IFERROR(IF($E324&gt;=1,VLOOKUP($E324,ATT.!$D$9:$W$2008,J$1,0),0),0)</f>
        <v>0</v>
      </c>
      <c r="K324" s="25" t="str">
        <f>IFERROR(IF(E324&gt;=1,CONCATENATE(VLOOKUP(F324,STUDENT!$B$4:$W$2003,22,0),$V$2),""),"")</f>
        <v/>
      </c>
      <c r="L324" s="27">
        <f>IFERROR(IF($E324&gt;=1,VLOOKUP($E324,ATT.!$D$9:$W$2008,L$1,0),0),0)</f>
        <v>0</v>
      </c>
      <c r="M324" s="28"/>
      <c r="N324" s="28"/>
    </row>
    <row r="325" spans="3:14" ht="20.100000000000001" customHeight="1" x14ac:dyDescent="0.25">
      <c r="C325" s="6">
        <v>319</v>
      </c>
      <c r="D325" s="6">
        <f>IFERROR(IF($D$3&gt;=C325,SMALL(ATT.!$A$9:$A$2008,$D$4+C325),0),0)</f>
        <v>0</v>
      </c>
      <c r="E325" s="25">
        <f t="shared" si="4"/>
        <v>0</v>
      </c>
      <c r="F325" s="25">
        <f>IFERROR(IF($E325&gt;=1,VLOOKUP($E325,ATT.!$D$9:$W$2008,F$1,0),0),0)</f>
        <v>0</v>
      </c>
      <c r="G325" s="26">
        <f>IFERROR(IF($E325&gt;=1,VLOOKUP($E325,ATT.!$D$9:$W$2008,G$1,0),0),0)</f>
        <v>0</v>
      </c>
      <c r="H325" s="26">
        <f>IFERROR(IF($E325&gt;=1,VLOOKUP($E325,ATT.!$D$9:$W$2008,H$1,0),0),0)</f>
        <v>0</v>
      </c>
      <c r="I325" s="25">
        <f>IFERROR(IF($E325&gt;=1,VLOOKUP($E325,ATT.!$D$9:$W$2008,I$1,0),0),0)</f>
        <v>0</v>
      </c>
      <c r="J325" s="25">
        <f>IFERROR(IF($E325&gt;=1,VLOOKUP($E325,ATT.!$D$9:$W$2008,J$1,0),0),0)</f>
        <v>0</v>
      </c>
      <c r="K325" s="25" t="str">
        <f>IFERROR(IF(E325&gt;=1,CONCATENATE(VLOOKUP(F325,STUDENT!$B$4:$W$2003,22,0),$V$2),""),"")</f>
        <v/>
      </c>
      <c r="L325" s="27">
        <f>IFERROR(IF($E325&gt;=1,VLOOKUP($E325,ATT.!$D$9:$W$2008,L$1,0),0),0)</f>
        <v>0</v>
      </c>
      <c r="M325" s="28"/>
      <c r="N325" s="28"/>
    </row>
    <row r="326" spans="3:14" ht="20.100000000000001" customHeight="1" x14ac:dyDescent="0.25">
      <c r="C326" s="6">
        <v>320</v>
      </c>
      <c r="D326" s="6">
        <f>IFERROR(IF($D$3&gt;=C326,SMALL(ATT.!$A$9:$A$2008,$D$4+C326),0),0)</f>
        <v>0</v>
      </c>
      <c r="E326" s="25">
        <f t="shared" si="4"/>
        <v>0</v>
      </c>
      <c r="F326" s="25">
        <f>IFERROR(IF($E326&gt;=1,VLOOKUP($E326,ATT.!$D$9:$W$2008,F$1,0),0),0)</f>
        <v>0</v>
      </c>
      <c r="G326" s="26">
        <f>IFERROR(IF($E326&gt;=1,VLOOKUP($E326,ATT.!$D$9:$W$2008,G$1,0),0),0)</f>
        <v>0</v>
      </c>
      <c r="H326" s="26">
        <f>IFERROR(IF($E326&gt;=1,VLOOKUP($E326,ATT.!$D$9:$W$2008,H$1,0),0),0)</f>
        <v>0</v>
      </c>
      <c r="I326" s="25">
        <f>IFERROR(IF($E326&gt;=1,VLOOKUP($E326,ATT.!$D$9:$W$2008,I$1,0),0),0)</f>
        <v>0</v>
      </c>
      <c r="J326" s="25">
        <f>IFERROR(IF($E326&gt;=1,VLOOKUP($E326,ATT.!$D$9:$W$2008,J$1,0),0),0)</f>
        <v>0</v>
      </c>
      <c r="K326" s="25" t="str">
        <f>IFERROR(IF(E326&gt;=1,CONCATENATE(VLOOKUP(F326,STUDENT!$B$4:$W$2003,22,0),$V$2),""),"")</f>
        <v/>
      </c>
      <c r="L326" s="27">
        <f>IFERROR(IF($E326&gt;=1,VLOOKUP($E326,ATT.!$D$9:$W$2008,L$1,0),0),0)</f>
        <v>0</v>
      </c>
      <c r="M326" s="28"/>
      <c r="N326" s="28"/>
    </row>
    <row r="327" spans="3:14" ht="20.100000000000001" customHeight="1" x14ac:dyDescent="0.25">
      <c r="C327" s="6">
        <v>321</v>
      </c>
      <c r="D327" s="6">
        <f>IFERROR(IF($D$3&gt;=C327,SMALL(ATT.!$A$9:$A$2008,$D$4+C327),0),0)</f>
        <v>0</v>
      </c>
      <c r="E327" s="25">
        <f t="shared" si="4"/>
        <v>0</v>
      </c>
      <c r="F327" s="25">
        <f>IFERROR(IF($E327&gt;=1,VLOOKUP($E327,ATT.!$D$9:$W$2008,F$1,0),0),0)</f>
        <v>0</v>
      </c>
      <c r="G327" s="26">
        <f>IFERROR(IF($E327&gt;=1,VLOOKUP($E327,ATT.!$D$9:$W$2008,G$1,0),0),0)</f>
        <v>0</v>
      </c>
      <c r="H327" s="26">
        <f>IFERROR(IF($E327&gt;=1,VLOOKUP($E327,ATT.!$D$9:$W$2008,H$1,0),0),0)</f>
        <v>0</v>
      </c>
      <c r="I327" s="25">
        <f>IFERROR(IF($E327&gt;=1,VLOOKUP($E327,ATT.!$D$9:$W$2008,I$1,0),0),0)</f>
        <v>0</v>
      </c>
      <c r="J327" s="25">
        <f>IFERROR(IF($E327&gt;=1,VLOOKUP($E327,ATT.!$D$9:$W$2008,J$1,0),0),0)</f>
        <v>0</v>
      </c>
      <c r="K327" s="25" t="str">
        <f>IFERROR(IF(E327&gt;=1,CONCATENATE(VLOOKUP(F327,STUDENT!$B$4:$W$2003,22,0),$V$2),""),"")</f>
        <v/>
      </c>
      <c r="L327" s="27">
        <f>IFERROR(IF($E327&gt;=1,VLOOKUP($E327,ATT.!$D$9:$W$2008,L$1,0),0),0)</f>
        <v>0</v>
      </c>
      <c r="M327" s="28"/>
      <c r="N327" s="28"/>
    </row>
    <row r="328" spans="3:14" ht="20.100000000000001" customHeight="1" x14ac:dyDescent="0.25">
      <c r="C328" s="6">
        <v>322</v>
      </c>
      <c r="D328" s="6">
        <f>IFERROR(IF($D$3&gt;=C328,SMALL(ATT.!$A$9:$A$2008,$D$4+C328),0),0)</f>
        <v>0</v>
      </c>
      <c r="E328" s="25">
        <f t="shared" ref="E328:E391" si="5">IFERROR(IF(D328&gt;=1,C328,0),0)</f>
        <v>0</v>
      </c>
      <c r="F328" s="25">
        <f>IFERROR(IF($E328&gt;=1,VLOOKUP($E328,ATT.!$D$9:$W$2008,F$1,0),0),0)</f>
        <v>0</v>
      </c>
      <c r="G328" s="26">
        <f>IFERROR(IF($E328&gt;=1,VLOOKUP($E328,ATT.!$D$9:$W$2008,G$1,0),0),0)</f>
        <v>0</v>
      </c>
      <c r="H328" s="26">
        <f>IFERROR(IF($E328&gt;=1,VLOOKUP($E328,ATT.!$D$9:$W$2008,H$1,0),0),0)</f>
        <v>0</v>
      </c>
      <c r="I328" s="25">
        <f>IFERROR(IF($E328&gt;=1,VLOOKUP($E328,ATT.!$D$9:$W$2008,I$1,0),0),0)</f>
        <v>0</v>
      </c>
      <c r="J328" s="25">
        <f>IFERROR(IF($E328&gt;=1,VLOOKUP($E328,ATT.!$D$9:$W$2008,J$1,0),0),0)</f>
        <v>0</v>
      </c>
      <c r="K328" s="25" t="str">
        <f>IFERROR(IF(E328&gt;=1,CONCATENATE(VLOOKUP(F328,STUDENT!$B$4:$W$2003,22,0),$V$2),""),"")</f>
        <v/>
      </c>
      <c r="L328" s="27">
        <f>IFERROR(IF($E328&gt;=1,VLOOKUP($E328,ATT.!$D$9:$W$2008,L$1,0),0),0)</f>
        <v>0</v>
      </c>
      <c r="M328" s="28"/>
      <c r="N328" s="28"/>
    </row>
    <row r="329" spans="3:14" ht="20.100000000000001" customHeight="1" x14ac:dyDescent="0.25">
      <c r="C329" s="6">
        <v>323</v>
      </c>
      <c r="D329" s="6">
        <f>IFERROR(IF($D$3&gt;=C329,SMALL(ATT.!$A$9:$A$2008,$D$4+C329),0),0)</f>
        <v>0</v>
      </c>
      <c r="E329" s="25">
        <f t="shared" si="5"/>
        <v>0</v>
      </c>
      <c r="F329" s="25">
        <f>IFERROR(IF($E329&gt;=1,VLOOKUP($E329,ATT.!$D$9:$W$2008,F$1,0),0),0)</f>
        <v>0</v>
      </c>
      <c r="G329" s="26">
        <f>IFERROR(IF($E329&gt;=1,VLOOKUP($E329,ATT.!$D$9:$W$2008,G$1,0),0),0)</f>
        <v>0</v>
      </c>
      <c r="H329" s="26">
        <f>IFERROR(IF($E329&gt;=1,VLOOKUP($E329,ATT.!$D$9:$W$2008,H$1,0),0),0)</f>
        <v>0</v>
      </c>
      <c r="I329" s="25">
        <f>IFERROR(IF($E329&gt;=1,VLOOKUP($E329,ATT.!$D$9:$W$2008,I$1,0),0),0)</f>
        <v>0</v>
      </c>
      <c r="J329" s="25">
        <f>IFERROR(IF($E329&gt;=1,VLOOKUP($E329,ATT.!$D$9:$W$2008,J$1,0),0),0)</f>
        <v>0</v>
      </c>
      <c r="K329" s="25" t="str">
        <f>IFERROR(IF(E329&gt;=1,CONCATENATE(VLOOKUP(F329,STUDENT!$B$4:$W$2003,22,0),$V$2),""),"")</f>
        <v/>
      </c>
      <c r="L329" s="27">
        <f>IFERROR(IF($E329&gt;=1,VLOOKUP($E329,ATT.!$D$9:$W$2008,L$1,0),0),0)</f>
        <v>0</v>
      </c>
      <c r="M329" s="28"/>
      <c r="N329" s="28"/>
    </row>
    <row r="330" spans="3:14" ht="20.100000000000001" customHeight="1" x14ac:dyDescent="0.25">
      <c r="C330" s="6">
        <v>324</v>
      </c>
      <c r="D330" s="6">
        <f>IFERROR(IF($D$3&gt;=C330,SMALL(ATT.!$A$9:$A$2008,$D$4+C330),0),0)</f>
        <v>0</v>
      </c>
      <c r="E330" s="25">
        <f t="shared" si="5"/>
        <v>0</v>
      </c>
      <c r="F330" s="25">
        <f>IFERROR(IF($E330&gt;=1,VLOOKUP($E330,ATT.!$D$9:$W$2008,F$1,0),0),0)</f>
        <v>0</v>
      </c>
      <c r="G330" s="26">
        <f>IFERROR(IF($E330&gt;=1,VLOOKUP($E330,ATT.!$D$9:$W$2008,G$1,0),0),0)</f>
        <v>0</v>
      </c>
      <c r="H330" s="26">
        <f>IFERROR(IF($E330&gt;=1,VLOOKUP($E330,ATT.!$D$9:$W$2008,H$1,0),0),0)</f>
        <v>0</v>
      </c>
      <c r="I330" s="25">
        <f>IFERROR(IF($E330&gt;=1,VLOOKUP($E330,ATT.!$D$9:$W$2008,I$1,0),0),0)</f>
        <v>0</v>
      </c>
      <c r="J330" s="25">
        <f>IFERROR(IF($E330&gt;=1,VLOOKUP($E330,ATT.!$D$9:$W$2008,J$1,0),0),0)</f>
        <v>0</v>
      </c>
      <c r="K330" s="25" t="str">
        <f>IFERROR(IF(E330&gt;=1,CONCATENATE(VLOOKUP(F330,STUDENT!$B$4:$W$2003,22,0),$V$2),""),"")</f>
        <v/>
      </c>
      <c r="L330" s="27">
        <f>IFERROR(IF($E330&gt;=1,VLOOKUP($E330,ATT.!$D$9:$W$2008,L$1,0),0),0)</f>
        <v>0</v>
      </c>
      <c r="M330" s="28"/>
      <c r="N330" s="28"/>
    </row>
    <row r="331" spans="3:14" ht="20.100000000000001" customHeight="1" x14ac:dyDescent="0.25">
      <c r="C331" s="6">
        <v>325</v>
      </c>
      <c r="D331" s="6">
        <f>IFERROR(IF($D$3&gt;=C331,SMALL(ATT.!$A$9:$A$2008,$D$4+C331),0),0)</f>
        <v>0</v>
      </c>
      <c r="E331" s="25">
        <f t="shared" si="5"/>
        <v>0</v>
      </c>
      <c r="F331" s="25">
        <f>IFERROR(IF($E331&gt;=1,VLOOKUP($E331,ATT.!$D$9:$W$2008,F$1,0),0),0)</f>
        <v>0</v>
      </c>
      <c r="G331" s="26">
        <f>IFERROR(IF($E331&gt;=1,VLOOKUP($E331,ATT.!$D$9:$W$2008,G$1,0),0),0)</f>
        <v>0</v>
      </c>
      <c r="H331" s="26">
        <f>IFERROR(IF($E331&gt;=1,VLOOKUP($E331,ATT.!$D$9:$W$2008,H$1,0),0),0)</f>
        <v>0</v>
      </c>
      <c r="I331" s="25">
        <f>IFERROR(IF($E331&gt;=1,VLOOKUP($E331,ATT.!$D$9:$W$2008,I$1,0),0),0)</f>
        <v>0</v>
      </c>
      <c r="J331" s="25">
        <f>IFERROR(IF($E331&gt;=1,VLOOKUP($E331,ATT.!$D$9:$W$2008,J$1,0),0),0)</f>
        <v>0</v>
      </c>
      <c r="K331" s="25" t="str">
        <f>IFERROR(IF(E331&gt;=1,CONCATENATE(VLOOKUP(F331,STUDENT!$B$4:$W$2003,22,0),$V$2),""),"")</f>
        <v/>
      </c>
      <c r="L331" s="27">
        <f>IFERROR(IF($E331&gt;=1,VLOOKUP($E331,ATT.!$D$9:$W$2008,L$1,0),0),0)</f>
        <v>0</v>
      </c>
      <c r="M331" s="28"/>
      <c r="N331" s="28"/>
    </row>
    <row r="332" spans="3:14" ht="20.100000000000001" customHeight="1" x14ac:dyDescent="0.25">
      <c r="C332" s="6">
        <v>326</v>
      </c>
      <c r="D332" s="6">
        <f>IFERROR(IF($D$3&gt;=C332,SMALL(ATT.!$A$9:$A$2008,$D$4+C332),0),0)</f>
        <v>0</v>
      </c>
      <c r="E332" s="25">
        <f t="shared" si="5"/>
        <v>0</v>
      </c>
      <c r="F332" s="25">
        <f>IFERROR(IF($E332&gt;=1,VLOOKUP($E332,ATT.!$D$9:$W$2008,F$1,0),0),0)</f>
        <v>0</v>
      </c>
      <c r="G332" s="26">
        <f>IFERROR(IF($E332&gt;=1,VLOOKUP($E332,ATT.!$D$9:$W$2008,G$1,0),0),0)</f>
        <v>0</v>
      </c>
      <c r="H332" s="26">
        <f>IFERROR(IF($E332&gt;=1,VLOOKUP($E332,ATT.!$D$9:$W$2008,H$1,0),0),0)</f>
        <v>0</v>
      </c>
      <c r="I332" s="25">
        <f>IFERROR(IF($E332&gt;=1,VLOOKUP($E332,ATT.!$D$9:$W$2008,I$1,0),0),0)</f>
        <v>0</v>
      </c>
      <c r="J332" s="25">
        <f>IFERROR(IF($E332&gt;=1,VLOOKUP($E332,ATT.!$D$9:$W$2008,J$1,0),0),0)</f>
        <v>0</v>
      </c>
      <c r="K332" s="25" t="str">
        <f>IFERROR(IF(E332&gt;=1,CONCATENATE(VLOOKUP(F332,STUDENT!$B$4:$W$2003,22,0),$V$2),""),"")</f>
        <v/>
      </c>
      <c r="L332" s="27">
        <f>IFERROR(IF($E332&gt;=1,VLOOKUP($E332,ATT.!$D$9:$W$2008,L$1,0),0),0)</f>
        <v>0</v>
      </c>
      <c r="M332" s="28"/>
      <c r="N332" s="28"/>
    </row>
    <row r="333" spans="3:14" ht="20.100000000000001" customHeight="1" x14ac:dyDescent="0.25">
      <c r="C333" s="6">
        <v>327</v>
      </c>
      <c r="D333" s="6">
        <f>IFERROR(IF($D$3&gt;=C333,SMALL(ATT.!$A$9:$A$2008,$D$4+C333),0),0)</f>
        <v>0</v>
      </c>
      <c r="E333" s="25">
        <f t="shared" si="5"/>
        <v>0</v>
      </c>
      <c r="F333" s="25">
        <f>IFERROR(IF($E333&gt;=1,VLOOKUP($E333,ATT.!$D$9:$W$2008,F$1,0),0),0)</f>
        <v>0</v>
      </c>
      <c r="G333" s="26">
        <f>IFERROR(IF($E333&gt;=1,VLOOKUP($E333,ATT.!$D$9:$W$2008,G$1,0),0),0)</f>
        <v>0</v>
      </c>
      <c r="H333" s="26">
        <f>IFERROR(IF($E333&gt;=1,VLOOKUP($E333,ATT.!$D$9:$W$2008,H$1,0),0),0)</f>
        <v>0</v>
      </c>
      <c r="I333" s="25">
        <f>IFERROR(IF($E333&gt;=1,VLOOKUP($E333,ATT.!$D$9:$W$2008,I$1,0),0),0)</f>
        <v>0</v>
      </c>
      <c r="J333" s="25">
        <f>IFERROR(IF($E333&gt;=1,VLOOKUP($E333,ATT.!$D$9:$W$2008,J$1,0),0),0)</f>
        <v>0</v>
      </c>
      <c r="K333" s="25" t="str">
        <f>IFERROR(IF(E333&gt;=1,CONCATENATE(VLOOKUP(F333,STUDENT!$B$4:$W$2003,22,0),$V$2),""),"")</f>
        <v/>
      </c>
      <c r="L333" s="27">
        <f>IFERROR(IF($E333&gt;=1,VLOOKUP($E333,ATT.!$D$9:$W$2008,L$1,0),0),0)</f>
        <v>0</v>
      </c>
      <c r="M333" s="28"/>
      <c r="N333" s="28"/>
    </row>
    <row r="334" spans="3:14" ht="20.100000000000001" customHeight="1" x14ac:dyDescent="0.25">
      <c r="C334" s="6">
        <v>328</v>
      </c>
      <c r="D334" s="6">
        <f>IFERROR(IF($D$3&gt;=C334,SMALL(ATT.!$A$9:$A$2008,$D$4+C334),0),0)</f>
        <v>0</v>
      </c>
      <c r="E334" s="25">
        <f t="shared" si="5"/>
        <v>0</v>
      </c>
      <c r="F334" s="25">
        <f>IFERROR(IF($E334&gt;=1,VLOOKUP($E334,ATT.!$D$9:$W$2008,F$1,0),0),0)</f>
        <v>0</v>
      </c>
      <c r="G334" s="26">
        <f>IFERROR(IF($E334&gt;=1,VLOOKUP($E334,ATT.!$D$9:$W$2008,G$1,0),0),0)</f>
        <v>0</v>
      </c>
      <c r="H334" s="26">
        <f>IFERROR(IF($E334&gt;=1,VLOOKUP($E334,ATT.!$D$9:$W$2008,H$1,0),0),0)</f>
        <v>0</v>
      </c>
      <c r="I334" s="25">
        <f>IFERROR(IF($E334&gt;=1,VLOOKUP($E334,ATT.!$D$9:$W$2008,I$1,0),0),0)</f>
        <v>0</v>
      </c>
      <c r="J334" s="25">
        <f>IFERROR(IF($E334&gt;=1,VLOOKUP($E334,ATT.!$D$9:$W$2008,J$1,0),0),0)</f>
        <v>0</v>
      </c>
      <c r="K334" s="25" t="str">
        <f>IFERROR(IF(E334&gt;=1,CONCATENATE(VLOOKUP(F334,STUDENT!$B$4:$W$2003,22,0),$V$2),""),"")</f>
        <v/>
      </c>
      <c r="L334" s="27">
        <f>IFERROR(IF($E334&gt;=1,VLOOKUP($E334,ATT.!$D$9:$W$2008,L$1,0),0),0)</f>
        <v>0</v>
      </c>
      <c r="M334" s="28"/>
      <c r="N334" s="28"/>
    </row>
    <row r="335" spans="3:14" ht="20.100000000000001" customHeight="1" x14ac:dyDescent="0.25">
      <c r="C335" s="6">
        <v>329</v>
      </c>
      <c r="D335" s="6">
        <f>IFERROR(IF($D$3&gt;=C335,SMALL(ATT.!$A$9:$A$2008,$D$4+C335),0),0)</f>
        <v>0</v>
      </c>
      <c r="E335" s="25">
        <f t="shared" si="5"/>
        <v>0</v>
      </c>
      <c r="F335" s="25">
        <f>IFERROR(IF($E335&gt;=1,VLOOKUP($E335,ATT.!$D$9:$W$2008,F$1,0),0),0)</f>
        <v>0</v>
      </c>
      <c r="G335" s="26">
        <f>IFERROR(IF($E335&gt;=1,VLOOKUP($E335,ATT.!$D$9:$W$2008,G$1,0),0),0)</f>
        <v>0</v>
      </c>
      <c r="H335" s="26">
        <f>IFERROR(IF($E335&gt;=1,VLOOKUP($E335,ATT.!$D$9:$W$2008,H$1,0),0),0)</f>
        <v>0</v>
      </c>
      <c r="I335" s="25">
        <f>IFERROR(IF($E335&gt;=1,VLOOKUP($E335,ATT.!$D$9:$W$2008,I$1,0),0),0)</f>
        <v>0</v>
      </c>
      <c r="J335" s="25">
        <f>IFERROR(IF($E335&gt;=1,VLOOKUP($E335,ATT.!$D$9:$W$2008,J$1,0),0),0)</f>
        <v>0</v>
      </c>
      <c r="K335" s="25" t="str">
        <f>IFERROR(IF(E335&gt;=1,CONCATENATE(VLOOKUP(F335,STUDENT!$B$4:$W$2003,22,0),$V$2),""),"")</f>
        <v/>
      </c>
      <c r="L335" s="27">
        <f>IFERROR(IF($E335&gt;=1,VLOOKUP($E335,ATT.!$D$9:$W$2008,L$1,0),0),0)</f>
        <v>0</v>
      </c>
      <c r="M335" s="28"/>
      <c r="N335" s="28"/>
    </row>
    <row r="336" spans="3:14" ht="20.100000000000001" customHeight="1" x14ac:dyDescent="0.25">
      <c r="C336" s="6">
        <v>330</v>
      </c>
      <c r="D336" s="6">
        <f>IFERROR(IF($D$3&gt;=C336,SMALL(ATT.!$A$9:$A$2008,$D$4+C336),0),0)</f>
        <v>0</v>
      </c>
      <c r="E336" s="25">
        <f t="shared" si="5"/>
        <v>0</v>
      </c>
      <c r="F336" s="25">
        <f>IFERROR(IF($E336&gt;=1,VLOOKUP($E336,ATT.!$D$9:$W$2008,F$1,0),0),0)</f>
        <v>0</v>
      </c>
      <c r="G336" s="26">
        <f>IFERROR(IF($E336&gt;=1,VLOOKUP($E336,ATT.!$D$9:$W$2008,G$1,0),0),0)</f>
        <v>0</v>
      </c>
      <c r="H336" s="26">
        <f>IFERROR(IF($E336&gt;=1,VLOOKUP($E336,ATT.!$D$9:$W$2008,H$1,0),0),0)</f>
        <v>0</v>
      </c>
      <c r="I336" s="25">
        <f>IFERROR(IF($E336&gt;=1,VLOOKUP($E336,ATT.!$D$9:$W$2008,I$1,0),0),0)</f>
        <v>0</v>
      </c>
      <c r="J336" s="25">
        <f>IFERROR(IF($E336&gt;=1,VLOOKUP($E336,ATT.!$D$9:$W$2008,J$1,0),0),0)</f>
        <v>0</v>
      </c>
      <c r="K336" s="25" t="str">
        <f>IFERROR(IF(E336&gt;=1,CONCATENATE(VLOOKUP(F336,STUDENT!$B$4:$W$2003,22,0),$V$2),""),"")</f>
        <v/>
      </c>
      <c r="L336" s="27">
        <f>IFERROR(IF($E336&gt;=1,VLOOKUP($E336,ATT.!$D$9:$W$2008,L$1,0),0),0)</f>
        <v>0</v>
      </c>
      <c r="M336" s="28"/>
      <c r="N336" s="28"/>
    </row>
    <row r="337" spans="3:14" ht="20.100000000000001" customHeight="1" x14ac:dyDescent="0.25">
      <c r="C337" s="6">
        <v>331</v>
      </c>
      <c r="D337" s="6">
        <f>IFERROR(IF($D$3&gt;=C337,SMALL(ATT.!$A$9:$A$2008,$D$4+C337),0),0)</f>
        <v>0</v>
      </c>
      <c r="E337" s="25">
        <f t="shared" si="5"/>
        <v>0</v>
      </c>
      <c r="F337" s="25">
        <f>IFERROR(IF($E337&gt;=1,VLOOKUP($E337,ATT.!$D$9:$W$2008,F$1,0),0),0)</f>
        <v>0</v>
      </c>
      <c r="G337" s="26">
        <f>IFERROR(IF($E337&gt;=1,VLOOKUP($E337,ATT.!$D$9:$W$2008,G$1,0),0),0)</f>
        <v>0</v>
      </c>
      <c r="H337" s="26">
        <f>IFERROR(IF($E337&gt;=1,VLOOKUP($E337,ATT.!$D$9:$W$2008,H$1,0),0),0)</f>
        <v>0</v>
      </c>
      <c r="I337" s="25">
        <f>IFERROR(IF($E337&gt;=1,VLOOKUP($E337,ATT.!$D$9:$W$2008,I$1,0),0),0)</f>
        <v>0</v>
      </c>
      <c r="J337" s="25">
        <f>IFERROR(IF($E337&gt;=1,VLOOKUP($E337,ATT.!$D$9:$W$2008,J$1,0),0),0)</f>
        <v>0</v>
      </c>
      <c r="K337" s="25" t="str">
        <f>IFERROR(IF(E337&gt;=1,CONCATENATE(VLOOKUP(F337,STUDENT!$B$4:$W$2003,22,0),$V$2),""),"")</f>
        <v/>
      </c>
      <c r="L337" s="27">
        <f>IFERROR(IF($E337&gt;=1,VLOOKUP($E337,ATT.!$D$9:$W$2008,L$1,0),0),0)</f>
        <v>0</v>
      </c>
      <c r="M337" s="28"/>
      <c r="N337" s="28"/>
    </row>
    <row r="338" spans="3:14" ht="20.100000000000001" customHeight="1" x14ac:dyDescent="0.25">
      <c r="C338" s="6">
        <v>332</v>
      </c>
      <c r="D338" s="6">
        <f>IFERROR(IF($D$3&gt;=C338,SMALL(ATT.!$A$9:$A$2008,$D$4+C338),0),0)</f>
        <v>0</v>
      </c>
      <c r="E338" s="25">
        <f t="shared" si="5"/>
        <v>0</v>
      </c>
      <c r="F338" s="25">
        <f>IFERROR(IF($E338&gt;=1,VLOOKUP($E338,ATT.!$D$9:$W$2008,F$1,0),0),0)</f>
        <v>0</v>
      </c>
      <c r="G338" s="26">
        <f>IFERROR(IF($E338&gt;=1,VLOOKUP($E338,ATT.!$D$9:$W$2008,G$1,0),0),0)</f>
        <v>0</v>
      </c>
      <c r="H338" s="26">
        <f>IFERROR(IF($E338&gt;=1,VLOOKUP($E338,ATT.!$D$9:$W$2008,H$1,0),0),0)</f>
        <v>0</v>
      </c>
      <c r="I338" s="25">
        <f>IFERROR(IF($E338&gt;=1,VLOOKUP($E338,ATT.!$D$9:$W$2008,I$1,0),0),0)</f>
        <v>0</v>
      </c>
      <c r="J338" s="25">
        <f>IFERROR(IF($E338&gt;=1,VLOOKUP($E338,ATT.!$D$9:$W$2008,J$1,0),0),0)</f>
        <v>0</v>
      </c>
      <c r="K338" s="25" t="str">
        <f>IFERROR(IF(E338&gt;=1,CONCATENATE(VLOOKUP(F338,STUDENT!$B$4:$W$2003,22,0),$V$2),""),"")</f>
        <v/>
      </c>
      <c r="L338" s="27">
        <f>IFERROR(IF($E338&gt;=1,VLOOKUP($E338,ATT.!$D$9:$W$2008,L$1,0),0),0)</f>
        <v>0</v>
      </c>
      <c r="M338" s="28"/>
      <c r="N338" s="28"/>
    </row>
    <row r="339" spans="3:14" ht="20.100000000000001" customHeight="1" x14ac:dyDescent="0.25">
      <c r="C339" s="6">
        <v>333</v>
      </c>
      <c r="D339" s="6">
        <f>IFERROR(IF($D$3&gt;=C339,SMALL(ATT.!$A$9:$A$2008,$D$4+C339),0),0)</f>
        <v>0</v>
      </c>
      <c r="E339" s="25">
        <f t="shared" si="5"/>
        <v>0</v>
      </c>
      <c r="F339" s="25">
        <f>IFERROR(IF($E339&gt;=1,VLOOKUP($E339,ATT.!$D$9:$W$2008,F$1,0),0),0)</f>
        <v>0</v>
      </c>
      <c r="G339" s="26">
        <f>IFERROR(IF($E339&gt;=1,VLOOKUP($E339,ATT.!$D$9:$W$2008,G$1,0),0),0)</f>
        <v>0</v>
      </c>
      <c r="H339" s="26">
        <f>IFERROR(IF($E339&gt;=1,VLOOKUP($E339,ATT.!$D$9:$W$2008,H$1,0),0),0)</f>
        <v>0</v>
      </c>
      <c r="I339" s="25">
        <f>IFERROR(IF($E339&gt;=1,VLOOKUP($E339,ATT.!$D$9:$W$2008,I$1,0),0),0)</f>
        <v>0</v>
      </c>
      <c r="J339" s="25">
        <f>IFERROR(IF($E339&gt;=1,VLOOKUP($E339,ATT.!$D$9:$W$2008,J$1,0),0),0)</f>
        <v>0</v>
      </c>
      <c r="K339" s="25" t="str">
        <f>IFERROR(IF(E339&gt;=1,CONCATENATE(VLOOKUP(F339,STUDENT!$B$4:$W$2003,22,0),$V$2),""),"")</f>
        <v/>
      </c>
      <c r="L339" s="27">
        <f>IFERROR(IF($E339&gt;=1,VLOOKUP($E339,ATT.!$D$9:$W$2008,L$1,0),0),0)</f>
        <v>0</v>
      </c>
      <c r="M339" s="28"/>
      <c r="N339" s="28"/>
    </row>
    <row r="340" spans="3:14" ht="20.100000000000001" customHeight="1" x14ac:dyDescent="0.25">
      <c r="C340" s="6">
        <v>334</v>
      </c>
      <c r="D340" s="6">
        <f>IFERROR(IF($D$3&gt;=C340,SMALL(ATT.!$A$9:$A$2008,$D$4+C340),0),0)</f>
        <v>0</v>
      </c>
      <c r="E340" s="25">
        <f t="shared" si="5"/>
        <v>0</v>
      </c>
      <c r="F340" s="25">
        <f>IFERROR(IF($E340&gt;=1,VLOOKUP($E340,ATT.!$D$9:$W$2008,F$1,0),0),0)</f>
        <v>0</v>
      </c>
      <c r="G340" s="26">
        <f>IFERROR(IF($E340&gt;=1,VLOOKUP($E340,ATT.!$D$9:$W$2008,G$1,0),0),0)</f>
        <v>0</v>
      </c>
      <c r="H340" s="26">
        <f>IFERROR(IF($E340&gt;=1,VLOOKUP($E340,ATT.!$D$9:$W$2008,H$1,0),0),0)</f>
        <v>0</v>
      </c>
      <c r="I340" s="25">
        <f>IFERROR(IF($E340&gt;=1,VLOOKUP($E340,ATT.!$D$9:$W$2008,I$1,0),0),0)</f>
        <v>0</v>
      </c>
      <c r="J340" s="25">
        <f>IFERROR(IF($E340&gt;=1,VLOOKUP($E340,ATT.!$D$9:$W$2008,J$1,0),0),0)</f>
        <v>0</v>
      </c>
      <c r="K340" s="25" t="str">
        <f>IFERROR(IF(E340&gt;=1,CONCATENATE(VLOOKUP(F340,STUDENT!$B$4:$W$2003,22,0),$V$2),""),"")</f>
        <v/>
      </c>
      <c r="L340" s="27">
        <f>IFERROR(IF($E340&gt;=1,VLOOKUP($E340,ATT.!$D$9:$W$2008,L$1,0),0),0)</f>
        <v>0</v>
      </c>
      <c r="M340" s="28"/>
      <c r="N340" s="28"/>
    </row>
    <row r="341" spans="3:14" ht="20.100000000000001" customHeight="1" x14ac:dyDescent="0.25">
      <c r="C341" s="6">
        <v>335</v>
      </c>
      <c r="D341" s="6">
        <f>IFERROR(IF($D$3&gt;=C341,SMALL(ATT.!$A$9:$A$2008,$D$4+C341),0),0)</f>
        <v>0</v>
      </c>
      <c r="E341" s="25">
        <f t="shared" si="5"/>
        <v>0</v>
      </c>
      <c r="F341" s="25">
        <f>IFERROR(IF($E341&gt;=1,VLOOKUP($E341,ATT.!$D$9:$W$2008,F$1,0),0),0)</f>
        <v>0</v>
      </c>
      <c r="G341" s="26">
        <f>IFERROR(IF($E341&gt;=1,VLOOKUP($E341,ATT.!$D$9:$W$2008,G$1,0),0),0)</f>
        <v>0</v>
      </c>
      <c r="H341" s="26">
        <f>IFERROR(IF($E341&gt;=1,VLOOKUP($E341,ATT.!$D$9:$W$2008,H$1,0),0),0)</f>
        <v>0</v>
      </c>
      <c r="I341" s="25">
        <f>IFERROR(IF($E341&gt;=1,VLOOKUP($E341,ATT.!$D$9:$W$2008,I$1,0),0),0)</f>
        <v>0</v>
      </c>
      <c r="J341" s="25">
        <f>IFERROR(IF($E341&gt;=1,VLOOKUP($E341,ATT.!$D$9:$W$2008,J$1,0),0),0)</f>
        <v>0</v>
      </c>
      <c r="K341" s="25" t="str">
        <f>IFERROR(IF(E341&gt;=1,CONCATENATE(VLOOKUP(F341,STUDENT!$B$4:$W$2003,22,0),$V$2),""),"")</f>
        <v/>
      </c>
      <c r="L341" s="27">
        <f>IFERROR(IF($E341&gt;=1,VLOOKUP($E341,ATT.!$D$9:$W$2008,L$1,0),0),0)</f>
        <v>0</v>
      </c>
      <c r="M341" s="28"/>
      <c r="N341" s="28"/>
    </row>
    <row r="342" spans="3:14" ht="20.100000000000001" customHeight="1" x14ac:dyDescent="0.25">
      <c r="C342" s="6">
        <v>336</v>
      </c>
      <c r="D342" s="6">
        <f>IFERROR(IF($D$3&gt;=C342,SMALL(ATT.!$A$9:$A$2008,$D$4+C342),0),0)</f>
        <v>0</v>
      </c>
      <c r="E342" s="25">
        <f t="shared" si="5"/>
        <v>0</v>
      </c>
      <c r="F342" s="25">
        <f>IFERROR(IF($E342&gt;=1,VLOOKUP($E342,ATT.!$D$9:$W$2008,F$1,0),0),0)</f>
        <v>0</v>
      </c>
      <c r="G342" s="26">
        <f>IFERROR(IF($E342&gt;=1,VLOOKUP($E342,ATT.!$D$9:$W$2008,G$1,0),0),0)</f>
        <v>0</v>
      </c>
      <c r="H342" s="26">
        <f>IFERROR(IF($E342&gt;=1,VLOOKUP($E342,ATT.!$D$9:$W$2008,H$1,0),0),0)</f>
        <v>0</v>
      </c>
      <c r="I342" s="25">
        <f>IFERROR(IF($E342&gt;=1,VLOOKUP($E342,ATT.!$D$9:$W$2008,I$1,0),0),0)</f>
        <v>0</v>
      </c>
      <c r="J342" s="25">
        <f>IFERROR(IF($E342&gt;=1,VLOOKUP($E342,ATT.!$D$9:$W$2008,J$1,0),0),0)</f>
        <v>0</v>
      </c>
      <c r="K342" s="25" t="str">
        <f>IFERROR(IF(E342&gt;=1,CONCATENATE(VLOOKUP(F342,STUDENT!$B$4:$W$2003,22,0),$V$2),""),"")</f>
        <v/>
      </c>
      <c r="L342" s="27">
        <f>IFERROR(IF($E342&gt;=1,VLOOKUP($E342,ATT.!$D$9:$W$2008,L$1,0),0),0)</f>
        <v>0</v>
      </c>
      <c r="M342" s="28"/>
      <c r="N342" s="28"/>
    </row>
    <row r="343" spans="3:14" ht="20.100000000000001" customHeight="1" x14ac:dyDescent="0.25">
      <c r="C343" s="6">
        <v>337</v>
      </c>
      <c r="D343" s="6">
        <f>IFERROR(IF($D$3&gt;=C343,SMALL(ATT.!$A$9:$A$2008,$D$4+C343),0),0)</f>
        <v>0</v>
      </c>
      <c r="E343" s="25">
        <f t="shared" si="5"/>
        <v>0</v>
      </c>
      <c r="F343" s="25">
        <f>IFERROR(IF($E343&gt;=1,VLOOKUP($E343,ATT.!$D$9:$W$2008,F$1,0),0),0)</f>
        <v>0</v>
      </c>
      <c r="G343" s="26">
        <f>IFERROR(IF($E343&gt;=1,VLOOKUP($E343,ATT.!$D$9:$W$2008,G$1,0),0),0)</f>
        <v>0</v>
      </c>
      <c r="H343" s="26">
        <f>IFERROR(IF($E343&gt;=1,VLOOKUP($E343,ATT.!$D$9:$W$2008,H$1,0),0),0)</f>
        <v>0</v>
      </c>
      <c r="I343" s="25">
        <f>IFERROR(IF($E343&gt;=1,VLOOKUP($E343,ATT.!$D$9:$W$2008,I$1,0),0),0)</f>
        <v>0</v>
      </c>
      <c r="J343" s="25">
        <f>IFERROR(IF($E343&gt;=1,VLOOKUP($E343,ATT.!$D$9:$W$2008,J$1,0),0),0)</f>
        <v>0</v>
      </c>
      <c r="K343" s="25" t="str">
        <f>IFERROR(IF(E343&gt;=1,CONCATENATE(VLOOKUP(F343,STUDENT!$B$4:$W$2003,22,0),$V$2),""),"")</f>
        <v/>
      </c>
      <c r="L343" s="27">
        <f>IFERROR(IF($E343&gt;=1,VLOOKUP($E343,ATT.!$D$9:$W$2008,L$1,0),0),0)</f>
        <v>0</v>
      </c>
      <c r="M343" s="28"/>
      <c r="N343" s="28"/>
    </row>
    <row r="344" spans="3:14" ht="20.100000000000001" customHeight="1" x14ac:dyDescent="0.25">
      <c r="C344" s="6">
        <v>338</v>
      </c>
      <c r="D344" s="6">
        <f>IFERROR(IF($D$3&gt;=C344,SMALL(ATT.!$A$9:$A$2008,$D$4+C344),0),0)</f>
        <v>0</v>
      </c>
      <c r="E344" s="25">
        <f t="shared" si="5"/>
        <v>0</v>
      </c>
      <c r="F344" s="25">
        <f>IFERROR(IF($E344&gt;=1,VLOOKUP($E344,ATT.!$D$9:$W$2008,F$1,0),0),0)</f>
        <v>0</v>
      </c>
      <c r="G344" s="26">
        <f>IFERROR(IF($E344&gt;=1,VLOOKUP($E344,ATT.!$D$9:$W$2008,G$1,0),0),0)</f>
        <v>0</v>
      </c>
      <c r="H344" s="26">
        <f>IFERROR(IF($E344&gt;=1,VLOOKUP($E344,ATT.!$D$9:$W$2008,H$1,0),0),0)</f>
        <v>0</v>
      </c>
      <c r="I344" s="25">
        <f>IFERROR(IF($E344&gt;=1,VLOOKUP($E344,ATT.!$D$9:$W$2008,I$1,0),0),0)</f>
        <v>0</v>
      </c>
      <c r="J344" s="25">
        <f>IFERROR(IF($E344&gt;=1,VLOOKUP($E344,ATT.!$D$9:$W$2008,J$1,0),0),0)</f>
        <v>0</v>
      </c>
      <c r="K344" s="25" t="str">
        <f>IFERROR(IF(E344&gt;=1,CONCATENATE(VLOOKUP(F344,STUDENT!$B$4:$W$2003,22,0),$V$2),""),"")</f>
        <v/>
      </c>
      <c r="L344" s="27">
        <f>IFERROR(IF($E344&gt;=1,VLOOKUP($E344,ATT.!$D$9:$W$2008,L$1,0),0),0)</f>
        <v>0</v>
      </c>
      <c r="M344" s="28"/>
      <c r="N344" s="28"/>
    </row>
    <row r="345" spans="3:14" ht="20.100000000000001" customHeight="1" x14ac:dyDescent="0.25">
      <c r="C345" s="6">
        <v>339</v>
      </c>
      <c r="D345" s="6">
        <f>IFERROR(IF($D$3&gt;=C345,SMALL(ATT.!$A$9:$A$2008,$D$4+C345),0),0)</f>
        <v>0</v>
      </c>
      <c r="E345" s="25">
        <f t="shared" si="5"/>
        <v>0</v>
      </c>
      <c r="F345" s="25">
        <f>IFERROR(IF($E345&gt;=1,VLOOKUP($E345,ATT.!$D$9:$W$2008,F$1,0),0),0)</f>
        <v>0</v>
      </c>
      <c r="G345" s="26">
        <f>IFERROR(IF($E345&gt;=1,VLOOKUP($E345,ATT.!$D$9:$W$2008,G$1,0),0),0)</f>
        <v>0</v>
      </c>
      <c r="H345" s="26">
        <f>IFERROR(IF($E345&gt;=1,VLOOKUP($E345,ATT.!$D$9:$W$2008,H$1,0),0),0)</f>
        <v>0</v>
      </c>
      <c r="I345" s="25">
        <f>IFERROR(IF($E345&gt;=1,VLOOKUP($E345,ATT.!$D$9:$W$2008,I$1,0),0),0)</f>
        <v>0</v>
      </c>
      <c r="J345" s="25">
        <f>IFERROR(IF($E345&gt;=1,VLOOKUP($E345,ATT.!$D$9:$W$2008,J$1,0),0),0)</f>
        <v>0</v>
      </c>
      <c r="K345" s="25" t="str">
        <f>IFERROR(IF(E345&gt;=1,CONCATENATE(VLOOKUP(F345,STUDENT!$B$4:$W$2003,22,0),$V$2),""),"")</f>
        <v/>
      </c>
      <c r="L345" s="27">
        <f>IFERROR(IF($E345&gt;=1,VLOOKUP($E345,ATT.!$D$9:$W$2008,L$1,0),0),0)</f>
        <v>0</v>
      </c>
      <c r="M345" s="28"/>
      <c r="N345" s="28"/>
    </row>
    <row r="346" spans="3:14" ht="20.100000000000001" customHeight="1" x14ac:dyDescent="0.25">
      <c r="C346" s="6">
        <v>340</v>
      </c>
      <c r="D346" s="6">
        <f>IFERROR(IF($D$3&gt;=C346,SMALL(ATT.!$A$9:$A$2008,$D$4+C346),0),0)</f>
        <v>0</v>
      </c>
      <c r="E346" s="25">
        <f t="shared" si="5"/>
        <v>0</v>
      </c>
      <c r="F346" s="25">
        <f>IFERROR(IF($E346&gt;=1,VLOOKUP($E346,ATT.!$D$9:$W$2008,F$1,0),0),0)</f>
        <v>0</v>
      </c>
      <c r="G346" s="26">
        <f>IFERROR(IF($E346&gt;=1,VLOOKUP($E346,ATT.!$D$9:$W$2008,G$1,0),0),0)</f>
        <v>0</v>
      </c>
      <c r="H346" s="26">
        <f>IFERROR(IF($E346&gt;=1,VLOOKUP($E346,ATT.!$D$9:$W$2008,H$1,0),0),0)</f>
        <v>0</v>
      </c>
      <c r="I346" s="25">
        <f>IFERROR(IF($E346&gt;=1,VLOOKUP($E346,ATT.!$D$9:$W$2008,I$1,0),0),0)</f>
        <v>0</v>
      </c>
      <c r="J346" s="25">
        <f>IFERROR(IF($E346&gt;=1,VLOOKUP($E346,ATT.!$D$9:$W$2008,J$1,0),0),0)</f>
        <v>0</v>
      </c>
      <c r="K346" s="25" t="str">
        <f>IFERROR(IF(E346&gt;=1,CONCATENATE(VLOOKUP(F346,STUDENT!$B$4:$W$2003,22,0),$V$2),""),"")</f>
        <v/>
      </c>
      <c r="L346" s="27">
        <f>IFERROR(IF($E346&gt;=1,VLOOKUP($E346,ATT.!$D$9:$W$2008,L$1,0),0),0)</f>
        <v>0</v>
      </c>
      <c r="M346" s="28"/>
      <c r="N346" s="28"/>
    </row>
    <row r="347" spans="3:14" ht="20.100000000000001" customHeight="1" x14ac:dyDescent="0.25">
      <c r="C347" s="6">
        <v>341</v>
      </c>
      <c r="D347" s="6">
        <f>IFERROR(IF($D$3&gt;=C347,SMALL(ATT.!$A$9:$A$2008,$D$4+C347),0),0)</f>
        <v>0</v>
      </c>
      <c r="E347" s="25">
        <f t="shared" si="5"/>
        <v>0</v>
      </c>
      <c r="F347" s="25">
        <f>IFERROR(IF($E347&gt;=1,VLOOKUP($E347,ATT.!$D$9:$W$2008,F$1,0),0),0)</f>
        <v>0</v>
      </c>
      <c r="G347" s="26">
        <f>IFERROR(IF($E347&gt;=1,VLOOKUP($E347,ATT.!$D$9:$W$2008,G$1,0),0),0)</f>
        <v>0</v>
      </c>
      <c r="H347" s="26">
        <f>IFERROR(IF($E347&gt;=1,VLOOKUP($E347,ATT.!$D$9:$W$2008,H$1,0),0),0)</f>
        <v>0</v>
      </c>
      <c r="I347" s="25">
        <f>IFERROR(IF($E347&gt;=1,VLOOKUP($E347,ATT.!$D$9:$W$2008,I$1,0),0),0)</f>
        <v>0</v>
      </c>
      <c r="J347" s="25">
        <f>IFERROR(IF($E347&gt;=1,VLOOKUP($E347,ATT.!$D$9:$W$2008,J$1,0),0),0)</f>
        <v>0</v>
      </c>
      <c r="K347" s="25" t="str">
        <f>IFERROR(IF(E347&gt;=1,CONCATENATE(VLOOKUP(F347,STUDENT!$B$4:$W$2003,22,0),$V$2),""),"")</f>
        <v/>
      </c>
      <c r="L347" s="27">
        <f>IFERROR(IF($E347&gt;=1,VLOOKUP($E347,ATT.!$D$9:$W$2008,L$1,0),0),0)</f>
        <v>0</v>
      </c>
      <c r="M347" s="28"/>
      <c r="N347" s="28"/>
    </row>
    <row r="348" spans="3:14" ht="20.100000000000001" customHeight="1" x14ac:dyDescent="0.25">
      <c r="C348" s="6">
        <v>342</v>
      </c>
      <c r="D348" s="6">
        <f>IFERROR(IF($D$3&gt;=C348,SMALL(ATT.!$A$9:$A$2008,$D$4+C348),0),0)</f>
        <v>0</v>
      </c>
      <c r="E348" s="25">
        <f t="shared" si="5"/>
        <v>0</v>
      </c>
      <c r="F348" s="25">
        <f>IFERROR(IF($E348&gt;=1,VLOOKUP($E348,ATT.!$D$9:$W$2008,F$1,0),0),0)</f>
        <v>0</v>
      </c>
      <c r="G348" s="26">
        <f>IFERROR(IF($E348&gt;=1,VLOOKUP($E348,ATT.!$D$9:$W$2008,G$1,0),0),0)</f>
        <v>0</v>
      </c>
      <c r="H348" s="26">
        <f>IFERROR(IF($E348&gt;=1,VLOOKUP($E348,ATT.!$D$9:$W$2008,H$1,0),0),0)</f>
        <v>0</v>
      </c>
      <c r="I348" s="25">
        <f>IFERROR(IF($E348&gt;=1,VLOOKUP($E348,ATT.!$D$9:$W$2008,I$1,0),0),0)</f>
        <v>0</v>
      </c>
      <c r="J348" s="25">
        <f>IFERROR(IF($E348&gt;=1,VLOOKUP($E348,ATT.!$D$9:$W$2008,J$1,0),0),0)</f>
        <v>0</v>
      </c>
      <c r="K348" s="25" t="str">
        <f>IFERROR(IF(E348&gt;=1,CONCATENATE(VLOOKUP(F348,STUDENT!$B$4:$W$2003,22,0),$V$2),""),"")</f>
        <v/>
      </c>
      <c r="L348" s="27">
        <f>IFERROR(IF($E348&gt;=1,VLOOKUP($E348,ATT.!$D$9:$W$2008,L$1,0),0),0)</f>
        <v>0</v>
      </c>
      <c r="M348" s="28"/>
      <c r="N348" s="28"/>
    </row>
    <row r="349" spans="3:14" ht="20.100000000000001" customHeight="1" x14ac:dyDescent="0.25">
      <c r="C349" s="6">
        <v>343</v>
      </c>
      <c r="D349" s="6">
        <f>IFERROR(IF($D$3&gt;=C349,SMALL(ATT.!$A$9:$A$2008,$D$4+C349),0),0)</f>
        <v>0</v>
      </c>
      <c r="E349" s="25">
        <f t="shared" si="5"/>
        <v>0</v>
      </c>
      <c r="F349" s="25">
        <f>IFERROR(IF($E349&gt;=1,VLOOKUP($E349,ATT.!$D$9:$W$2008,F$1,0),0),0)</f>
        <v>0</v>
      </c>
      <c r="G349" s="26">
        <f>IFERROR(IF($E349&gt;=1,VLOOKUP($E349,ATT.!$D$9:$W$2008,G$1,0),0),0)</f>
        <v>0</v>
      </c>
      <c r="H349" s="26">
        <f>IFERROR(IF($E349&gt;=1,VLOOKUP($E349,ATT.!$D$9:$W$2008,H$1,0),0),0)</f>
        <v>0</v>
      </c>
      <c r="I349" s="25">
        <f>IFERROR(IF($E349&gt;=1,VLOOKUP($E349,ATT.!$D$9:$W$2008,I$1,0),0),0)</f>
        <v>0</v>
      </c>
      <c r="J349" s="25">
        <f>IFERROR(IF($E349&gt;=1,VLOOKUP($E349,ATT.!$D$9:$W$2008,J$1,0),0),0)</f>
        <v>0</v>
      </c>
      <c r="K349" s="25" t="str">
        <f>IFERROR(IF(E349&gt;=1,CONCATENATE(VLOOKUP(F349,STUDENT!$B$4:$W$2003,22,0),$V$2),""),"")</f>
        <v/>
      </c>
      <c r="L349" s="27">
        <f>IFERROR(IF($E349&gt;=1,VLOOKUP($E349,ATT.!$D$9:$W$2008,L$1,0),0),0)</f>
        <v>0</v>
      </c>
      <c r="M349" s="28"/>
      <c r="N349" s="28"/>
    </row>
    <row r="350" spans="3:14" ht="20.100000000000001" customHeight="1" x14ac:dyDescent="0.25">
      <c r="C350" s="6">
        <v>344</v>
      </c>
      <c r="D350" s="6">
        <f>IFERROR(IF($D$3&gt;=C350,SMALL(ATT.!$A$9:$A$2008,$D$4+C350),0),0)</f>
        <v>0</v>
      </c>
      <c r="E350" s="25">
        <f t="shared" si="5"/>
        <v>0</v>
      </c>
      <c r="F350" s="25">
        <f>IFERROR(IF($E350&gt;=1,VLOOKUP($E350,ATT.!$D$9:$W$2008,F$1,0),0),0)</f>
        <v>0</v>
      </c>
      <c r="G350" s="26">
        <f>IFERROR(IF($E350&gt;=1,VLOOKUP($E350,ATT.!$D$9:$W$2008,G$1,0),0),0)</f>
        <v>0</v>
      </c>
      <c r="H350" s="26">
        <f>IFERROR(IF($E350&gt;=1,VLOOKUP($E350,ATT.!$D$9:$W$2008,H$1,0),0),0)</f>
        <v>0</v>
      </c>
      <c r="I350" s="25">
        <f>IFERROR(IF($E350&gt;=1,VLOOKUP($E350,ATT.!$D$9:$W$2008,I$1,0),0),0)</f>
        <v>0</v>
      </c>
      <c r="J350" s="25">
        <f>IFERROR(IF($E350&gt;=1,VLOOKUP($E350,ATT.!$D$9:$W$2008,J$1,0),0),0)</f>
        <v>0</v>
      </c>
      <c r="K350" s="25" t="str">
        <f>IFERROR(IF(E350&gt;=1,CONCATENATE(VLOOKUP(F350,STUDENT!$B$4:$W$2003,22,0),$V$2),""),"")</f>
        <v/>
      </c>
      <c r="L350" s="27">
        <f>IFERROR(IF($E350&gt;=1,VLOOKUP($E350,ATT.!$D$9:$W$2008,L$1,0),0),0)</f>
        <v>0</v>
      </c>
      <c r="M350" s="28"/>
      <c r="N350" s="28"/>
    </row>
    <row r="351" spans="3:14" ht="20.100000000000001" customHeight="1" x14ac:dyDescent="0.25">
      <c r="C351" s="6">
        <v>345</v>
      </c>
      <c r="D351" s="6">
        <f>IFERROR(IF($D$3&gt;=C351,SMALL(ATT.!$A$9:$A$2008,$D$4+C351),0),0)</f>
        <v>0</v>
      </c>
      <c r="E351" s="25">
        <f t="shared" si="5"/>
        <v>0</v>
      </c>
      <c r="F351" s="25">
        <f>IFERROR(IF($E351&gt;=1,VLOOKUP($E351,ATT.!$D$9:$W$2008,F$1,0),0),0)</f>
        <v>0</v>
      </c>
      <c r="G351" s="26">
        <f>IFERROR(IF($E351&gt;=1,VLOOKUP($E351,ATT.!$D$9:$W$2008,G$1,0),0),0)</f>
        <v>0</v>
      </c>
      <c r="H351" s="26">
        <f>IFERROR(IF($E351&gt;=1,VLOOKUP($E351,ATT.!$D$9:$W$2008,H$1,0),0),0)</f>
        <v>0</v>
      </c>
      <c r="I351" s="25">
        <f>IFERROR(IF($E351&gt;=1,VLOOKUP($E351,ATT.!$D$9:$W$2008,I$1,0),0),0)</f>
        <v>0</v>
      </c>
      <c r="J351" s="25">
        <f>IFERROR(IF($E351&gt;=1,VLOOKUP($E351,ATT.!$D$9:$W$2008,J$1,0),0),0)</f>
        <v>0</v>
      </c>
      <c r="K351" s="25" t="str">
        <f>IFERROR(IF(E351&gt;=1,CONCATENATE(VLOOKUP(F351,STUDENT!$B$4:$W$2003,22,0),$V$2),""),"")</f>
        <v/>
      </c>
      <c r="L351" s="27">
        <f>IFERROR(IF($E351&gt;=1,VLOOKUP($E351,ATT.!$D$9:$W$2008,L$1,0),0),0)</f>
        <v>0</v>
      </c>
      <c r="M351" s="28"/>
      <c r="N351" s="28"/>
    </row>
    <row r="352" spans="3:14" ht="20.100000000000001" customHeight="1" x14ac:dyDescent="0.25">
      <c r="C352" s="6">
        <v>346</v>
      </c>
      <c r="D352" s="6">
        <f>IFERROR(IF($D$3&gt;=C352,SMALL(ATT.!$A$9:$A$2008,$D$4+C352),0),0)</f>
        <v>0</v>
      </c>
      <c r="E352" s="25">
        <f t="shared" si="5"/>
        <v>0</v>
      </c>
      <c r="F352" s="25">
        <f>IFERROR(IF($E352&gt;=1,VLOOKUP($E352,ATT.!$D$9:$W$2008,F$1,0),0),0)</f>
        <v>0</v>
      </c>
      <c r="G352" s="26">
        <f>IFERROR(IF($E352&gt;=1,VLOOKUP($E352,ATT.!$D$9:$W$2008,G$1,0),0),0)</f>
        <v>0</v>
      </c>
      <c r="H352" s="26">
        <f>IFERROR(IF($E352&gt;=1,VLOOKUP($E352,ATT.!$D$9:$W$2008,H$1,0),0),0)</f>
        <v>0</v>
      </c>
      <c r="I352" s="25">
        <f>IFERROR(IF($E352&gt;=1,VLOOKUP($E352,ATT.!$D$9:$W$2008,I$1,0),0),0)</f>
        <v>0</v>
      </c>
      <c r="J352" s="25">
        <f>IFERROR(IF($E352&gt;=1,VLOOKUP($E352,ATT.!$D$9:$W$2008,J$1,0),0),0)</f>
        <v>0</v>
      </c>
      <c r="K352" s="25" t="str">
        <f>IFERROR(IF(E352&gt;=1,CONCATENATE(VLOOKUP(F352,STUDENT!$B$4:$W$2003,22,0),$V$2),""),"")</f>
        <v/>
      </c>
      <c r="L352" s="27">
        <f>IFERROR(IF($E352&gt;=1,VLOOKUP($E352,ATT.!$D$9:$W$2008,L$1,0),0),0)</f>
        <v>0</v>
      </c>
      <c r="M352" s="28"/>
      <c r="N352" s="28"/>
    </row>
    <row r="353" spans="3:14" ht="20.100000000000001" customHeight="1" x14ac:dyDescent="0.25">
      <c r="C353" s="6">
        <v>347</v>
      </c>
      <c r="D353" s="6">
        <f>IFERROR(IF($D$3&gt;=C353,SMALL(ATT.!$A$9:$A$2008,$D$4+C353),0),0)</f>
        <v>0</v>
      </c>
      <c r="E353" s="25">
        <f t="shared" si="5"/>
        <v>0</v>
      </c>
      <c r="F353" s="25">
        <f>IFERROR(IF($E353&gt;=1,VLOOKUP($E353,ATT.!$D$9:$W$2008,F$1,0),0),0)</f>
        <v>0</v>
      </c>
      <c r="G353" s="26">
        <f>IFERROR(IF($E353&gt;=1,VLOOKUP($E353,ATT.!$D$9:$W$2008,G$1,0),0),0)</f>
        <v>0</v>
      </c>
      <c r="H353" s="26">
        <f>IFERROR(IF($E353&gt;=1,VLOOKUP($E353,ATT.!$D$9:$W$2008,H$1,0),0),0)</f>
        <v>0</v>
      </c>
      <c r="I353" s="25">
        <f>IFERROR(IF($E353&gt;=1,VLOOKUP($E353,ATT.!$D$9:$W$2008,I$1,0),0),0)</f>
        <v>0</v>
      </c>
      <c r="J353" s="25">
        <f>IFERROR(IF($E353&gt;=1,VLOOKUP($E353,ATT.!$D$9:$W$2008,J$1,0),0),0)</f>
        <v>0</v>
      </c>
      <c r="K353" s="25" t="str">
        <f>IFERROR(IF(E353&gt;=1,CONCATENATE(VLOOKUP(F353,STUDENT!$B$4:$W$2003,22,0),$V$2),""),"")</f>
        <v/>
      </c>
      <c r="L353" s="27">
        <f>IFERROR(IF($E353&gt;=1,VLOOKUP($E353,ATT.!$D$9:$W$2008,L$1,0),0),0)</f>
        <v>0</v>
      </c>
      <c r="M353" s="28"/>
      <c r="N353" s="28"/>
    </row>
    <row r="354" spans="3:14" ht="20.100000000000001" customHeight="1" x14ac:dyDescent="0.25">
      <c r="C354" s="6">
        <v>348</v>
      </c>
      <c r="D354" s="6">
        <f>IFERROR(IF($D$3&gt;=C354,SMALL(ATT.!$A$9:$A$2008,$D$4+C354),0),0)</f>
        <v>0</v>
      </c>
      <c r="E354" s="25">
        <f t="shared" si="5"/>
        <v>0</v>
      </c>
      <c r="F354" s="25">
        <f>IFERROR(IF($E354&gt;=1,VLOOKUP($E354,ATT.!$D$9:$W$2008,F$1,0),0),0)</f>
        <v>0</v>
      </c>
      <c r="G354" s="26">
        <f>IFERROR(IF($E354&gt;=1,VLOOKUP($E354,ATT.!$D$9:$W$2008,G$1,0),0),0)</f>
        <v>0</v>
      </c>
      <c r="H354" s="26">
        <f>IFERROR(IF($E354&gt;=1,VLOOKUP($E354,ATT.!$D$9:$W$2008,H$1,0),0),0)</f>
        <v>0</v>
      </c>
      <c r="I354" s="25">
        <f>IFERROR(IF($E354&gt;=1,VLOOKUP($E354,ATT.!$D$9:$W$2008,I$1,0),0),0)</f>
        <v>0</v>
      </c>
      <c r="J354" s="25">
        <f>IFERROR(IF($E354&gt;=1,VLOOKUP($E354,ATT.!$D$9:$W$2008,J$1,0),0),0)</f>
        <v>0</v>
      </c>
      <c r="K354" s="25" t="str">
        <f>IFERROR(IF(E354&gt;=1,CONCATENATE(VLOOKUP(F354,STUDENT!$B$4:$W$2003,22,0),$V$2),""),"")</f>
        <v/>
      </c>
      <c r="L354" s="27">
        <f>IFERROR(IF($E354&gt;=1,VLOOKUP($E354,ATT.!$D$9:$W$2008,L$1,0),0),0)</f>
        <v>0</v>
      </c>
      <c r="M354" s="28"/>
      <c r="N354" s="28"/>
    </row>
    <row r="355" spans="3:14" ht="20.100000000000001" customHeight="1" x14ac:dyDescent="0.25">
      <c r="C355" s="6">
        <v>349</v>
      </c>
      <c r="D355" s="6">
        <f>IFERROR(IF($D$3&gt;=C355,SMALL(ATT.!$A$9:$A$2008,$D$4+C355),0),0)</f>
        <v>0</v>
      </c>
      <c r="E355" s="25">
        <f t="shared" si="5"/>
        <v>0</v>
      </c>
      <c r="F355" s="25">
        <f>IFERROR(IF($E355&gt;=1,VLOOKUP($E355,ATT.!$D$9:$W$2008,F$1,0),0),0)</f>
        <v>0</v>
      </c>
      <c r="G355" s="26">
        <f>IFERROR(IF($E355&gt;=1,VLOOKUP($E355,ATT.!$D$9:$W$2008,G$1,0),0),0)</f>
        <v>0</v>
      </c>
      <c r="H355" s="26">
        <f>IFERROR(IF($E355&gt;=1,VLOOKUP($E355,ATT.!$D$9:$W$2008,H$1,0),0),0)</f>
        <v>0</v>
      </c>
      <c r="I355" s="25">
        <f>IFERROR(IF($E355&gt;=1,VLOOKUP($E355,ATT.!$D$9:$W$2008,I$1,0),0),0)</f>
        <v>0</v>
      </c>
      <c r="J355" s="25">
        <f>IFERROR(IF($E355&gt;=1,VLOOKUP($E355,ATT.!$D$9:$W$2008,J$1,0),0),0)</f>
        <v>0</v>
      </c>
      <c r="K355" s="25" t="str">
        <f>IFERROR(IF(E355&gt;=1,CONCATENATE(VLOOKUP(F355,STUDENT!$B$4:$W$2003,22,0),$V$2),""),"")</f>
        <v/>
      </c>
      <c r="L355" s="27">
        <f>IFERROR(IF($E355&gt;=1,VLOOKUP($E355,ATT.!$D$9:$W$2008,L$1,0),0),0)</f>
        <v>0</v>
      </c>
      <c r="M355" s="28"/>
      <c r="N355" s="28"/>
    </row>
    <row r="356" spans="3:14" ht="20.100000000000001" customHeight="1" x14ac:dyDescent="0.25">
      <c r="C356" s="6">
        <v>350</v>
      </c>
      <c r="D356" s="6">
        <f>IFERROR(IF($D$3&gt;=C356,SMALL(ATT.!$A$9:$A$2008,$D$4+C356),0),0)</f>
        <v>0</v>
      </c>
      <c r="E356" s="25">
        <f t="shared" si="5"/>
        <v>0</v>
      </c>
      <c r="F356" s="25">
        <f>IFERROR(IF($E356&gt;=1,VLOOKUP($E356,ATT.!$D$9:$W$2008,F$1,0),0),0)</f>
        <v>0</v>
      </c>
      <c r="G356" s="26">
        <f>IFERROR(IF($E356&gt;=1,VLOOKUP($E356,ATT.!$D$9:$W$2008,G$1,0),0),0)</f>
        <v>0</v>
      </c>
      <c r="H356" s="26">
        <f>IFERROR(IF($E356&gt;=1,VLOOKUP($E356,ATT.!$D$9:$W$2008,H$1,0),0),0)</f>
        <v>0</v>
      </c>
      <c r="I356" s="25">
        <f>IFERROR(IF($E356&gt;=1,VLOOKUP($E356,ATT.!$D$9:$W$2008,I$1,0),0),0)</f>
        <v>0</v>
      </c>
      <c r="J356" s="25">
        <f>IFERROR(IF($E356&gt;=1,VLOOKUP($E356,ATT.!$D$9:$W$2008,J$1,0),0),0)</f>
        <v>0</v>
      </c>
      <c r="K356" s="25" t="str">
        <f>IFERROR(IF(E356&gt;=1,CONCATENATE(VLOOKUP(F356,STUDENT!$B$4:$W$2003,22,0),$V$2),""),"")</f>
        <v/>
      </c>
      <c r="L356" s="27">
        <f>IFERROR(IF($E356&gt;=1,VLOOKUP($E356,ATT.!$D$9:$W$2008,L$1,0),0),0)</f>
        <v>0</v>
      </c>
      <c r="M356" s="28"/>
      <c r="N356" s="28"/>
    </row>
    <row r="357" spans="3:14" ht="20.100000000000001" customHeight="1" x14ac:dyDescent="0.25">
      <c r="C357" s="6">
        <v>351</v>
      </c>
      <c r="D357" s="6">
        <f>IFERROR(IF($D$3&gt;=C357,SMALL(ATT.!$A$9:$A$2008,$D$4+C357),0),0)</f>
        <v>0</v>
      </c>
      <c r="E357" s="25">
        <f t="shared" si="5"/>
        <v>0</v>
      </c>
      <c r="F357" s="25">
        <f>IFERROR(IF($E357&gt;=1,VLOOKUP($E357,ATT.!$D$9:$W$2008,F$1,0),0),0)</f>
        <v>0</v>
      </c>
      <c r="G357" s="26">
        <f>IFERROR(IF($E357&gt;=1,VLOOKUP($E357,ATT.!$D$9:$W$2008,G$1,0),0),0)</f>
        <v>0</v>
      </c>
      <c r="H357" s="26">
        <f>IFERROR(IF($E357&gt;=1,VLOOKUP($E357,ATT.!$D$9:$W$2008,H$1,0),0),0)</f>
        <v>0</v>
      </c>
      <c r="I357" s="25">
        <f>IFERROR(IF($E357&gt;=1,VLOOKUP($E357,ATT.!$D$9:$W$2008,I$1,0),0),0)</f>
        <v>0</v>
      </c>
      <c r="J357" s="25">
        <f>IFERROR(IF($E357&gt;=1,VLOOKUP($E357,ATT.!$D$9:$W$2008,J$1,0),0),0)</f>
        <v>0</v>
      </c>
      <c r="K357" s="25" t="str">
        <f>IFERROR(IF(E357&gt;=1,CONCATENATE(VLOOKUP(F357,STUDENT!$B$4:$W$2003,22,0),$V$2),""),"")</f>
        <v/>
      </c>
      <c r="L357" s="27">
        <f>IFERROR(IF($E357&gt;=1,VLOOKUP($E357,ATT.!$D$9:$W$2008,L$1,0),0),0)</f>
        <v>0</v>
      </c>
      <c r="M357" s="28"/>
      <c r="N357" s="28"/>
    </row>
    <row r="358" spans="3:14" ht="20.100000000000001" customHeight="1" x14ac:dyDescent="0.25">
      <c r="C358" s="6">
        <v>352</v>
      </c>
      <c r="D358" s="6">
        <f>IFERROR(IF($D$3&gt;=C358,SMALL(ATT.!$A$9:$A$2008,$D$4+C358),0),0)</f>
        <v>0</v>
      </c>
      <c r="E358" s="25">
        <f t="shared" si="5"/>
        <v>0</v>
      </c>
      <c r="F358" s="25">
        <f>IFERROR(IF($E358&gt;=1,VLOOKUP($E358,ATT.!$D$9:$W$2008,F$1,0),0),0)</f>
        <v>0</v>
      </c>
      <c r="G358" s="26">
        <f>IFERROR(IF($E358&gt;=1,VLOOKUP($E358,ATT.!$D$9:$W$2008,G$1,0),0),0)</f>
        <v>0</v>
      </c>
      <c r="H358" s="26">
        <f>IFERROR(IF($E358&gt;=1,VLOOKUP($E358,ATT.!$D$9:$W$2008,H$1,0),0),0)</f>
        <v>0</v>
      </c>
      <c r="I358" s="25">
        <f>IFERROR(IF($E358&gt;=1,VLOOKUP($E358,ATT.!$D$9:$W$2008,I$1,0),0),0)</f>
        <v>0</v>
      </c>
      <c r="J358" s="25">
        <f>IFERROR(IF($E358&gt;=1,VLOOKUP($E358,ATT.!$D$9:$W$2008,J$1,0),0),0)</f>
        <v>0</v>
      </c>
      <c r="K358" s="25" t="str">
        <f>IFERROR(IF(E358&gt;=1,CONCATENATE(VLOOKUP(F358,STUDENT!$B$4:$W$2003,22,0),$V$2),""),"")</f>
        <v/>
      </c>
      <c r="L358" s="27">
        <f>IFERROR(IF($E358&gt;=1,VLOOKUP($E358,ATT.!$D$9:$W$2008,L$1,0),0),0)</f>
        <v>0</v>
      </c>
      <c r="M358" s="28"/>
      <c r="N358" s="28"/>
    </row>
    <row r="359" spans="3:14" ht="20.100000000000001" customHeight="1" x14ac:dyDescent="0.25">
      <c r="C359" s="6">
        <v>353</v>
      </c>
      <c r="D359" s="6">
        <f>IFERROR(IF($D$3&gt;=C359,SMALL(ATT.!$A$9:$A$2008,$D$4+C359),0),0)</f>
        <v>0</v>
      </c>
      <c r="E359" s="25">
        <f t="shared" si="5"/>
        <v>0</v>
      </c>
      <c r="F359" s="25">
        <f>IFERROR(IF($E359&gt;=1,VLOOKUP($E359,ATT.!$D$9:$W$2008,F$1,0),0),0)</f>
        <v>0</v>
      </c>
      <c r="G359" s="26">
        <f>IFERROR(IF($E359&gt;=1,VLOOKUP($E359,ATT.!$D$9:$W$2008,G$1,0),0),0)</f>
        <v>0</v>
      </c>
      <c r="H359" s="26">
        <f>IFERROR(IF($E359&gt;=1,VLOOKUP($E359,ATT.!$D$9:$W$2008,H$1,0),0),0)</f>
        <v>0</v>
      </c>
      <c r="I359" s="25">
        <f>IFERROR(IF($E359&gt;=1,VLOOKUP($E359,ATT.!$D$9:$W$2008,I$1,0),0),0)</f>
        <v>0</v>
      </c>
      <c r="J359" s="25">
        <f>IFERROR(IF($E359&gt;=1,VLOOKUP($E359,ATT.!$D$9:$W$2008,J$1,0),0),0)</f>
        <v>0</v>
      </c>
      <c r="K359" s="25" t="str">
        <f>IFERROR(IF(E359&gt;=1,CONCATENATE(VLOOKUP(F359,STUDENT!$B$4:$W$2003,22,0),$V$2),""),"")</f>
        <v/>
      </c>
      <c r="L359" s="27">
        <f>IFERROR(IF($E359&gt;=1,VLOOKUP($E359,ATT.!$D$9:$W$2008,L$1,0),0),0)</f>
        <v>0</v>
      </c>
      <c r="M359" s="28"/>
      <c r="N359" s="28"/>
    </row>
    <row r="360" spans="3:14" ht="20.100000000000001" customHeight="1" x14ac:dyDescent="0.25">
      <c r="C360" s="6">
        <v>354</v>
      </c>
      <c r="D360" s="6">
        <f>IFERROR(IF($D$3&gt;=C360,SMALL(ATT.!$A$9:$A$2008,$D$4+C360),0),0)</f>
        <v>0</v>
      </c>
      <c r="E360" s="25">
        <f t="shared" si="5"/>
        <v>0</v>
      </c>
      <c r="F360" s="25">
        <f>IFERROR(IF($E360&gt;=1,VLOOKUP($E360,ATT.!$D$9:$W$2008,F$1,0),0),0)</f>
        <v>0</v>
      </c>
      <c r="G360" s="26">
        <f>IFERROR(IF($E360&gt;=1,VLOOKUP($E360,ATT.!$D$9:$W$2008,G$1,0),0),0)</f>
        <v>0</v>
      </c>
      <c r="H360" s="26">
        <f>IFERROR(IF($E360&gt;=1,VLOOKUP($E360,ATT.!$D$9:$W$2008,H$1,0),0),0)</f>
        <v>0</v>
      </c>
      <c r="I360" s="25">
        <f>IFERROR(IF($E360&gt;=1,VLOOKUP($E360,ATT.!$D$9:$W$2008,I$1,0),0),0)</f>
        <v>0</v>
      </c>
      <c r="J360" s="25">
        <f>IFERROR(IF($E360&gt;=1,VLOOKUP($E360,ATT.!$D$9:$W$2008,J$1,0),0),0)</f>
        <v>0</v>
      </c>
      <c r="K360" s="25" t="str">
        <f>IFERROR(IF(E360&gt;=1,CONCATENATE(VLOOKUP(F360,STUDENT!$B$4:$W$2003,22,0),$V$2),""),"")</f>
        <v/>
      </c>
      <c r="L360" s="27">
        <f>IFERROR(IF($E360&gt;=1,VLOOKUP($E360,ATT.!$D$9:$W$2008,L$1,0),0),0)</f>
        <v>0</v>
      </c>
      <c r="M360" s="28"/>
      <c r="N360" s="28"/>
    </row>
    <row r="361" spans="3:14" ht="20.100000000000001" customHeight="1" x14ac:dyDescent="0.25">
      <c r="C361" s="6">
        <v>355</v>
      </c>
      <c r="D361" s="6">
        <f>IFERROR(IF($D$3&gt;=C361,SMALL(ATT.!$A$9:$A$2008,$D$4+C361),0),0)</f>
        <v>0</v>
      </c>
      <c r="E361" s="25">
        <f t="shared" si="5"/>
        <v>0</v>
      </c>
      <c r="F361" s="25">
        <f>IFERROR(IF($E361&gt;=1,VLOOKUP($E361,ATT.!$D$9:$W$2008,F$1,0),0),0)</f>
        <v>0</v>
      </c>
      <c r="G361" s="26">
        <f>IFERROR(IF($E361&gt;=1,VLOOKUP($E361,ATT.!$D$9:$W$2008,G$1,0),0),0)</f>
        <v>0</v>
      </c>
      <c r="H361" s="26">
        <f>IFERROR(IF($E361&gt;=1,VLOOKUP($E361,ATT.!$D$9:$W$2008,H$1,0),0),0)</f>
        <v>0</v>
      </c>
      <c r="I361" s="25">
        <f>IFERROR(IF($E361&gt;=1,VLOOKUP($E361,ATT.!$D$9:$W$2008,I$1,0),0),0)</f>
        <v>0</v>
      </c>
      <c r="J361" s="25">
        <f>IFERROR(IF($E361&gt;=1,VLOOKUP($E361,ATT.!$D$9:$W$2008,J$1,0),0),0)</f>
        <v>0</v>
      </c>
      <c r="K361" s="25" t="str">
        <f>IFERROR(IF(E361&gt;=1,CONCATENATE(VLOOKUP(F361,STUDENT!$B$4:$W$2003,22,0),$V$2),""),"")</f>
        <v/>
      </c>
      <c r="L361" s="27">
        <f>IFERROR(IF($E361&gt;=1,VLOOKUP($E361,ATT.!$D$9:$W$2008,L$1,0),0),0)</f>
        <v>0</v>
      </c>
      <c r="M361" s="28"/>
      <c r="N361" s="28"/>
    </row>
    <row r="362" spans="3:14" ht="20.100000000000001" customHeight="1" x14ac:dyDescent="0.25">
      <c r="C362" s="6">
        <v>356</v>
      </c>
      <c r="D362" s="6">
        <f>IFERROR(IF($D$3&gt;=C362,SMALL(ATT.!$A$9:$A$2008,$D$4+C362),0),0)</f>
        <v>0</v>
      </c>
      <c r="E362" s="25">
        <f t="shared" si="5"/>
        <v>0</v>
      </c>
      <c r="F362" s="25">
        <f>IFERROR(IF($E362&gt;=1,VLOOKUP($E362,ATT.!$D$9:$W$2008,F$1,0),0),0)</f>
        <v>0</v>
      </c>
      <c r="G362" s="26">
        <f>IFERROR(IF($E362&gt;=1,VLOOKUP($E362,ATT.!$D$9:$W$2008,G$1,0),0),0)</f>
        <v>0</v>
      </c>
      <c r="H362" s="26">
        <f>IFERROR(IF($E362&gt;=1,VLOOKUP($E362,ATT.!$D$9:$W$2008,H$1,0),0),0)</f>
        <v>0</v>
      </c>
      <c r="I362" s="25">
        <f>IFERROR(IF($E362&gt;=1,VLOOKUP($E362,ATT.!$D$9:$W$2008,I$1,0),0),0)</f>
        <v>0</v>
      </c>
      <c r="J362" s="25">
        <f>IFERROR(IF($E362&gt;=1,VLOOKUP($E362,ATT.!$D$9:$W$2008,J$1,0),0),0)</f>
        <v>0</v>
      </c>
      <c r="K362" s="25" t="str">
        <f>IFERROR(IF(E362&gt;=1,CONCATENATE(VLOOKUP(F362,STUDENT!$B$4:$W$2003,22,0),$V$2),""),"")</f>
        <v/>
      </c>
      <c r="L362" s="27">
        <f>IFERROR(IF($E362&gt;=1,VLOOKUP($E362,ATT.!$D$9:$W$2008,L$1,0),0),0)</f>
        <v>0</v>
      </c>
      <c r="M362" s="28"/>
      <c r="N362" s="28"/>
    </row>
    <row r="363" spans="3:14" ht="20.100000000000001" customHeight="1" x14ac:dyDescent="0.25">
      <c r="C363" s="6">
        <v>357</v>
      </c>
      <c r="D363" s="6">
        <f>IFERROR(IF($D$3&gt;=C363,SMALL(ATT.!$A$9:$A$2008,$D$4+C363),0),0)</f>
        <v>0</v>
      </c>
      <c r="E363" s="25">
        <f t="shared" si="5"/>
        <v>0</v>
      </c>
      <c r="F363" s="25">
        <f>IFERROR(IF($E363&gt;=1,VLOOKUP($E363,ATT.!$D$9:$W$2008,F$1,0),0),0)</f>
        <v>0</v>
      </c>
      <c r="G363" s="26">
        <f>IFERROR(IF($E363&gt;=1,VLOOKUP($E363,ATT.!$D$9:$W$2008,G$1,0),0),0)</f>
        <v>0</v>
      </c>
      <c r="H363" s="26">
        <f>IFERROR(IF($E363&gt;=1,VLOOKUP($E363,ATT.!$D$9:$W$2008,H$1,0),0),0)</f>
        <v>0</v>
      </c>
      <c r="I363" s="25">
        <f>IFERROR(IF($E363&gt;=1,VLOOKUP($E363,ATT.!$D$9:$W$2008,I$1,0),0),0)</f>
        <v>0</v>
      </c>
      <c r="J363" s="25">
        <f>IFERROR(IF($E363&gt;=1,VLOOKUP($E363,ATT.!$D$9:$W$2008,J$1,0),0),0)</f>
        <v>0</v>
      </c>
      <c r="K363" s="25" t="str">
        <f>IFERROR(IF(E363&gt;=1,CONCATENATE(VLOOKUP(F363,STUDENT!$B$4:$W$2003,22,0),$V$2),""),"")</f>
        <v/>
      </c>
      <c r="L363" s="27">
        <f>IFERROR(IF($E363&gt;=1,VLOOKUP($E363,ATT.!$D$9:$W$2008,L$1,0),0),0)</f>
        <v>0</v>
      </c>
      <c r="M363" s="28"/>
      <c r="N363" s="28"/>
    </row>
    <row r="364" spans="3:14" ht="20.100000000000001" customHeight="1" x14ac:dyDescent="0.25">
      <c r="C364" s="6">
        <v>358</v>
      </c>
      <c r="D364" s="6">
        <f>IFERROR(IF($D$3&gt;=C364,SMALL(ATT.!$A$9:$A$2008,$D$4+C364),0),0)</f>
        <v>0</v>
      </c>
      <c r="E364" s="25">
        <f t="shared" si="5"/>
        <v>0</v>
      </c>
      <c r="F364" s="25">
        <f>IFERROR(IF($E364&gt;=1,VLOOKUP($E364,ATT.!$D$9:$W$2008,F$1,0),0),0)</f>
        <v>0</v>
      </c>
      <c r="G364" s="26">
        <f>IFERROR(IF($E364&gt;=1,VLOOKUP($E364,ATT.!$D$9:$W$2008,G$1,0),0),0)</f>
        <v>0</v>
      </c>
      <c r="H364" s="26">
        <f>IFERROR(IF($E364&gt;=1,VLOOKUP($E364,ATT.!$D$9:$W$2008,H$1,0),0),0)</f>
        <v>0</v>
      </c>
      <c r="I364" s="25">
        <f>IFERROR(IF($E364&gt;=1,VLOOKUP($E364,ATT.!$D$9:$W$2008,I$1,0),0),0)</f>
        <v>0</v>
      </c>
      <c r="J364" s="25">
        <f>IFERROR(IF($E364&gt;=1,VLOOKUP($E364,ATT.!$D$9:$W$2008,J$1,0),0),0)</f>
        <v>0</v>
      </c>
      <c r="K364" s="25" t="str">
        <f>IFERROR(IF(E364&gt;=1,CONCATENATE(VLOOKUP(F364,STUDENT!$B$4:$W$2003,22,0),$V$2),""),"")</f>
        <v/>
      </c>
      <c r="L364" s="27">
        <f>IFERROR(IF($E364&gt;=1,VLOOKUP($E364,ATT.!$D$9:$W$2008,L$1,0),0),0)</f>
        <v>0</v>
      </c>
      <c r="M364" s="28"/>
      <c r="N364" s="28"/>
    </row>
    <row r="365" spans="3:14" ht="20.100000000000001" customHeight="1" x14ac:dyDescent="0.25">
      <c r="C365" s="6">
        <v>359</v>
      </c>
      <c r="D365" s="6">
        <f>IFERROR(IF($D$3&gt;=C365,SMALL(ATT.!$A$9:$A$2008,$D$4+C365),0),0)</f>
        <v>0</v>
      </c>
      <c r="E365" s="25">
        <f t="shared" si="5"/>
        <v>0</v>
      </c>
      <c r="F365" s="25">
        <f>IFERROR(IF($E365&gt;=1,VLOOKUP($E365,ATT.!$D$9:$W$2008,F$1,0),0),0)</f>
        <v>0</v>
      </c>
      <c r="G365" s="26">
        <f>IFERROR(IF($E365&gt;=1,VLOOKUP($E365,ATT.!$D$9:$W$2008,G$1,0),0),0)</f>
        <v>0</v>
      </c>
      <c r="H365" s="26">
        <f>IFERROR(IF($E365&gt;=1,VLOOKUP($E365,ATT.!$D$9:$W$2008,H$1,0),0),0)</f>
        <v>0</v>
      </c>
      <c r="I365" s="25">
        <f>IFERROR(IF($E365&gt;=1,VLOOKUP($E365,ATT.!$D$9:$W$2008,I$1,0),0),0)</f>
        <v>0</v>
      </c>
      <c r="J365" s="25">
        <f>IFERROR(IF($E365&gt;=1,VLOOKUP($E365,ATT.!$D$9:$W$2008,J$1,0),0),0)</f>
        <v>0</v>
      </c>
      <c r="K365" s="25" t="str">
        <f>IFERROR(IF(E365&gt;=1,CONCATENATE(VLOOKUP(F365,STUDENT!$B$4:$W$2003,22,0),$V$2),""),"")</f>
        <v/>
      </c>
      <c r="L365" s="27">
        <f>IFERROR(IF($E365&gt;=1,VLOOKUP($E365,ATT.!$D$9:$W$2008,L$1,0),0),0)</f>
        <v>0</v>
      </c>
      <c r="M365" s="28"/>
      <c r="N365" s="28"/>
    </row>
    <row r="366" spans="3:14" ht="20.100000000000001" customHeight="1" x14ac:dyDescent="0.25">
      <c r="C366" s="6">
        <v>360</v>
      </c>
      <c r="D366" s="6">
        <f>IFERROR(IF($D$3&gt;=C366,SMALL(ATT.!$A$9:$A$2008,$D$4+C366),0),0)</f>
        <v>0</v>
      </c>
      <c r="E366" s="25">
        <f t="shared" si="5"/>
        <v>0</v>
      </c>
      <c r="F366" s="25">
        <f>IFERROR(IF($E366&gt;=1,VLOOKUP($E366,ATT.!$D$9:$W$2008,F$1,0),0),0)</f>
        <v>0</v>
      </c>
      <c r="G366" s="26">
        <f>IFERROR(IF($E366&gt;=1,VLOOKUP($E366,ATT.!$D$9:$W$2008,G$1,0),0),0)</f>
        <v>0</v>
      </c>
      <c r="H366" s="26">
        <f>IFERROR(IF($E366&gt;=1,VLOOKUP($E366,ATT.!$D$9:$W$2008,H$1,0),0),0)</f>
        <v>0</v>
      </c>
      <c r="I366" s="25">
        <f>IFERROR(IF($E366&gt;=1,VLOOKUP($E366,ATT.!$D$9:$W$2008,I$1,0),0),0)</f>
        <v>0</v>
      </c>
      <c r="J366" s="25">
        <f>IFERROR(IF($E366&gt;=1,VLOOKUP($E366,ATT.!$D$9:$W$2008,J$1,0),0),0)</f>
        <v>0</v>
      </c>
      <c r="K366" s="25" t="str">
        <f>IFERROR(IF(E366&gt;=1,CONCATENATE(VLOOKUP(F366,STUDENT!$B$4:$W$2003,22,0),$V$2),""),"")</f>
        <v/>
      </c>
      <c r="L366" s="27">
        <f>IFERROR(IF($E366&gt;=1,VLOOKUP($E366,ATT.!$D$9:$W$2008,L$1,0),0),0)</f>
        <v>0</v>
      </c>
      <c r="M366" s="28"/>
      <c r="N366" s="28"/>
    </row>
    <row r="367" spans="3:14" ht="20.100000000000001" customHeight="1" x14ac:dyDescent="0.25">
      <c r="C367" s="6">
        <v>361</v>
      </c>
      <c r="D367" s="6">
        <f>IFERROR(IF($D$3&gt;=C367,SMALL(ATT.!$A$9:$A$2008,$D$4+C367),0),0)</f>
        <v>0</v>
      </c>
      <c r="E367" s="25">
        <f t="shared" si="5"/>
        <v>0</v>
      </c>
      <c r="F367" s="25">
        <f>IFERROR(IF($E367&gt;=1,VLOOKUP($E367,ATT.!$D$9:$W$2008,F$1,0),0),0)</f>
        <v>0</v>
      </c>
      <c r="G367" s="26">
        <f>IFERROR(IF($E367&gt;=1,VLOOKUP($E367,ATT.!$D$9:$W$2008,G$1,0),0),0)</f>
        <v>0</v>
      </c>
      <c r="H367" s="26">
        <f>IFERROR(IF($E367&gt;=1,VLOOKUP($E367,ATT.!$D$9:$W$2008,H$1,0),0),0)</f>
        <v>0</v>
      </c>
      <c r="I367" s="25">
        <f>IFERROR(IF($E367&gt;=1,VLOOKUP($E367,ATT.!$D$9:$W$2008,I$1,0),0),0)</f>
        <v>0</v>
      </c>
      <c r="J367" s="25">
        <f>IFERROR(IF($E367&gt;=1,VLOOKUP($E367,ATT.!$D$9:$W$2008,J$1,0),0),0)</f>
        <v>0</v>
      </c>
      <c r="K367" s="25" t="str">
        <f>IFERROR(IF(E367&gt;=1,CONCATENATE(VLOOKUP(F367,STUDENT!$B$4:$W$2003,22,0),$V$2),""),"")</f>
        <v/>
      </c>
      <c r="L367" s="27">
        <f>IFERROR(IF($E367&gt;=1,VLOOKUP($E367,ATT.!$D$9:$W$2008,L$1,0),0),0)</f>
        <v>0</v>
      </c>
      <c r="M367" s="28"/>
      <c r="N367" s="28"/>
    </row>
    <row r="368" spans="3:14" ht="20.100000000000001" customHeight="1" x14ac:dyDescent="0.25">
      <c r="C368" s="6">
        <v>362</v>
      </c>
      <c r="D368" s="6">
        <f>IFERROR(IF($D$3&gt;=C368,SMALL(ATT.!$A$9:$A$2008,$D$4+C368),0),0)</f>
        <v>0</v>
      </c>
      <c r="E368" s="25">
        <f t="shared" si="5"/>
        <v>0</v>
      </c>
      <c r="F368" s="25">
        <f>IFERROR(IF($E368&gt;=1,VLOOKUP($E368,ATT.!$D$9:$W$2008,F$1,0),0),0)</f>
        <v>0</v>
      </c>
      <c r="G368" s="26">
        <f>IFERROR(IF($E368&gt;=1,VLOOKUP($E368,ATT.!$D$9:$W$2008,G$1,0),0),0)</f>
        <v>0</v>
      </c>
      <c r="H368" s="26">
        <f>IFERROR(IF($E368&gt;=1,VLOOKUP($E368,ATT.!$D$9:$W$2008,H$1,0),0),0)</f>
        <v>0</v>
      </c>
      <c r="I368" s="25">
        <f>IFERROR(IF($E368&gt;=1,VLOOKUP($E368,ATT.!$D$9:$W$2008,I$1,0),0),0)</f>
        <v>0</v>
      </c>
      <c r="J368" s="25">
        <f>IFERROR(IF($E368&gt;=1,VLOOKUP($E368,ATT.!$D$9:$W$2008,J$1,0),0),0)</f>
        <v>0</v>
      </c>
      <c r="K368" s="25" t="str">
        <f>IFERROR(IF(E368&gt;=1,CONCATENATE(VLOOKUP(F368,STUDENT!$B$4:$W$2003,22,0),$V$2),""),"")</f>
        <v/>
      </c>
      <c r="L368" s="27">
        <f>IFERROR(IF($E368&gt;=1,VLOOKUP($E368,ATT.!$D$9:$W$2008,L$1,0),0),0)</f>
        <v>0</v>
      </c>
      <c r="M368" s="28"/>
      <c r="N368" s="28"/>
    </row>
    <row r="369" spans="3:14" ht="20.100000000000001" customHeight="1" x14ac:dyDescent="0.25">
      <c r="C369" s="6">
        <v>363</v>
      </c>
      <c r="D369" s="6">
        <f>IFERROR(IF($D$3&gt;=C369,SMALL(ATT.!$A$9:$A$2008,$D$4+C369),0),0)</f>
        <v>0</v>
      </c>
      <c r="E369" s="25">
        <f t="shared" si="5"/>
        <v>0</v>
      </c>
      <c r="F369" s="25">
        <f>IFERROR(IF($E369&gt;=1,VLOOKUP($E369,ATT.!$D$9:$W$2008,F$1,0),0),0)</f>
        <v>0</v>
      </c>
      <c r="G369" s="26">
        <f>IFERROR(IF($E369&gt;=1,VLOOKUP($E369,ATT.!$D$9:$W$2008,G$1,0),0),0)</f>
        <v>0</v>
      </c>
      <c r="H369" s="26">
        <f>IFERROR(IF($E369&gt;=1,VLOOKUP($E369,ATT.!$D$9:$W$2008,H$1,0),0),0)</f>
        <v>0</v>
      </c>
      <c r="I369" s="25">
        <f>IFERROR(IF($E369&gt;=1,VLOOKUP($E369,ATT.!$D$9:$W$2008,I$1,0),0),0)</f>
        <v>0</v>
      </c>
      <c r="J369" s="25">
        <f>IFERROR(IF($E369&gt;=1,VLOOKUP($E369,ATT.!$D$9:$W$2008,J$1,0),0),0)</f>
        <v>0</v>
      </c>
      <c r="K369" s="25" t="str">
        <f>IFERROR(IF(E369&gt;=1,CONCATENATE(VLOOKUP(F369,STUDENT!$B$4:$W$2003,22,0),$V$2),""),"")</f>
        <v/>
      </c>
      <c r="L369" s="27">
        <f>IFERROR(IF($E369&gt;=1,VLOOKUP($E369,ATT.!$D$9:$W$2008,L$1,0),0),0)</f>
        <v>0</v>
      </c>
      <c r="M369" s="28"/>
      <c r="N369" s="28"/>
    </row>
    <row r="370" spans="3:14" ht="20.100000000000001" customHeight="1" x14ac:dyDescent="0.25">
      <c r="C370" s="6">
        <v>364</v>
      </c>
      <c r="D370" s="6">
        <f>IFERROR(IF($D$3&gt;=C370,SMALL(ATT.!$A$9:$A$2008,$D$4+C370),0),0)</f>
        <v>0</v>
      </c>
      <c r="E370" s="25">
        <f t="shared" si="5"/>
        <v>0</v>
      </c>
      <c r="F370" s="25">
        <f>IFERROR(IF($E370&gt;=1,VLOOKUP($E370,ATT.!$D$9:$W$2008,F$1,0),0),0)</f>
        <v>0</v>
      </c>
      <c r="G370" s="26">
        <f>IFERROR(IF($E370&gt;=1,VLOOKUP($E370,ATT.!$D$9:$W$2008,G$1,0),0),0)</f>
        <v>0</v>
      </c>
      <c r="H370" s="26">
        <f>IFERROR(IF($E370&gt;=1,VLOOKUP($E370,ATT.!$D$9:$W$2008,H$1,0),0),0)</f>
        <v>0</v>
      </c>
      <c r="I370" s="25">
        <f>IFERROR(IF($E370&gt;=1,VLOOKUP($E370,ATT.!$D$9:$W$2008,I$1,0),0),0)</f>
        <v>0</v>
      </c>
      <c r="J370" s="25">
        <f>IFERROR(IF($E370&gt;=1,VLOOKUP($E370,ATT.!$D$9:$W$2008,J$1,0),0),0)</f>
        <v>0</v>
      </c>
      <c r="K370" s="25" t="str">
        <f>IFERROR(IF(E370&gt;=1,CONCATENATE(VLOOKUP(F370,STUDENT!$B$4:$W$2003,22,0),$V$2),""),"")</f>
        <v/>
      </c>
      <c r="L370" s="27">
        <f>IFERROR(IF($E370&gt;=1,VLOOKUP($E370,ATT.!$D$9:$W$2008,L$1,0),0),0)</f>
        <v>0</v>
      </c>
      <c r="M370" s="28"/>
      <c r="N370" s="28"/>
    </row>
    <row r="371" spans="3:14" ht="20.100000000000001" customHeight="1" x14ac:dyDescent="0.25">
      <c r="C371" s="6">
        <v>365</v>
      </c>
      <c r="D371" s="6">
        <f>IFERROR(IF($D$3&gt;=C371,SMALL(ATT.!$A$9:$A$2008,$D$4+C371),0),0)</f>
        <v>0</v>
      </c>
      <c r="E371" s="25">
        <f t="shared" si="5"/>
        <v>0</v>
      </c>
      <c r="F371" s="25">
        <f>IFERROR(IF($E371&gt;=1,VLOOKUP($E371,ATT.!$D$9:$W$2008,F$1,0),0),0)</f>
        <v>0</v>
      </c>
      <c r="G371" s="26">
        <f>IFERROR(IF($E371&gt;=1,VLOOKUP($E371,ATT.!$D$9:$W$2008,G$1,0),0),0)</f>
        <v>0</v>
      </c>
      <c r="H371" s="26">
        <f>IFERROR(IF($E371&gt;=1,VLOOKUP($E371,ATT.!$D$9:$W$2008,H$1,0),0),0)</f>
        <v>0</v>
      </c>
      <c r="I371" s="25">
        <f>IFERROR(IF($E371&gt;=1,VLOOKUP($E371,ATT.!$D$9:$W$2008,I$1,0),0),0)</f>
        <v>0</v>
      </c>
      <c r="J371" s="25">
        <f>IFERROR(IF($E371&gt;=1,VLOOKUP($E371,ATT.!$D$9:$W$2008,J$1,0),0),0)</f>
        <v>0</v>
      </c>
      <c r="K371" s="25" t="str">
        <f>IFERROR(IF(E371&gt;=1,CONCATENATE(VLOOKUP(F371,STUDENT!$B$4:$W$2003,22,0),$V$2),""),"")</f>
        <v/>
      </c>
      <c r="L371" s="27">
        <f>IFERROR(IF($E371&gt;=1,VLOOKUP($E371,ATT.!$D$9:$W$2008,L$1,0),0),0)</f>
        <v>0</v>
      </c>
      <c r="M371" s="28"/>
      <c r="N371" s="28"/>
    </row>
    <row r="372" spans="3:14" ht="20.100000000000001" customHeight="1" x14ac:dyDescent="0.25">
      <c r="C372" s="6">
        <v>366</v>
      </c>
      <c r="D372" s="6">
        <f>IFERROR(IF($D$3&gt;=C372,SMALL(ATT.!$A$9:$A$2008,$D$4+C372),0),0)</f>
        <v>0</v>
      </c>
      <c r="E372" s="25">
        <f t="shared" si="5"/>
        <v>0</v>
      </c>
      <c r="F372" s="25">
        <f>IFERROR(IF($E372&gt;=1,VLOOKUP($E372,ATT.!$D$9:$W$2008,F$1,0),0),0)</f>
        <v>0</v>
      </c>
      <c r="G372" s="26">
        <f>IFERROR(IF($E372&gt;=1,VLOOKUP($E372,ATT.!$D$9:$W$2008,G$1,0),0),0)</f>
        <v>0</v>
      </c>
      <c r="H372" s="26">
        <f>IFERROR(IF($E372&gt;=1,VLOOKUP($E372,ATT.!$D$9:$W$2008,H$1,0),0),0)</f>
        <v>0</v>
      </c>
      <c r="I372" s="25">
        <f>IFERROR(IF($E372&gt;=1,VLOOKUP($E372,ATT.!$D$9:$W$2008,I$1,0),0),0)</f>
        <v>0</v>
      </c>
      <c r="J372" s="25">
        <f>IFERROR(IF($E372&gt;=1,VLOOKUP($E372,ATT.!$D$9:$W$2008,J$1,0),0),0)</f>
        <v>0</v>
      </c>
      <c r="K372" s="25" t="str">
        <f>IFERROR(IF(E372&gt;=1,CONCATENATE(VLOOKUP(F372,STUDENT!$B$4:$W$2003,22,0),$V$2),""),"")</f>
        <v/>
      </c>
      <c r="L372" s="27">
        <f>IFERROR(IF($E372&gt;=1,VLOOKUP($E372,ATT.!$D$9:$W$2008,L$1,0),0),0)</f>
        <v>0</v>
      </c>
      <c r="M372" s="28"/>
      <c r="N372" s="28"/>
    </row>
    <row r="373" spans="3:14" ht="20.100000000000001" customHeight="1" x14ac:dyDescent="0.25">
      <c r="C373" s="6">
        <v>367</v>
      </c>
      <c r="D373" s="6">
        <f>IFERROR(IF($D$3&gt;=C373,SMALL(ATT.!$A$9:$A$2008,$D$4+C373),0),0)</f>
        <v>0</v>
      </c>
      <c r="E373" s="25">
        <f t="shared" si="5"/>
        <v>0</v>
      </c>
      <c r="F373" s="25">
        <f>IFERROR(IF($E373&gt;=1,VLOOKUP($E373,ATT.!$D$9:$W$2008,F$1,0),0),0)</f>
        <v>0</v>
      </c>
      <c r="G373" s="26">
        <f>IFERROR(IF($E373&gt;=1,VLOOKUP($E373,ATT.!$D$9:$W$2008,G$1,0),0),0)</f>
        <v>0</v>
      </c>
      <c r="H373" s="26">
        <f>IFERROR(IF($E373&gt;=1,VLOOKUP($E373,ATT.!$D$9:$W$2008,H$1,0),0),0)</f>
        <v>0</v>
      </c>
      <c r="I373" s="25">
        <f>IFERROR(IF($E373&gt;=1,VLOOKUP($E373,ATT.!$D$9:$W$2008,I$1,0),0),0)</f>
        <v>0</v>
      </c>
      <c r="J373" s="25">
        <f>IFERROR(IF($E373&gt;=1,VLOOKUP($E373,ATT.!$D$9:$W$2008,J$1,0),0),0)</f>
        <v>0</v>
      </c>
      <c r="K373" s="25" t="str">
        <f>IFERROR(IF(E373&gt;=1,CONCATENATE(VLOOKUP(F373,STUDENT!$B$4:$W$2003,22,0),$V$2),""),"")</f>
        <v/>
      </c>
      <c r="L373" s="27">
        <f>IFERROR(IF($E373&gt;=1,VLOOKUP($E373,ATT.!$D$9:$W$2008,L$1,0),0),0)</f>
        <v>0</v>
      </c>
      <c r="M373" s="28"/>
      <c r="N373" s="28"/>
    </row>
    <row r="374" spans="3:14" ht="20.100000000000001" customHeight="1" x14ac:dyDescent="0.25">
      <c r="C374" s="6">
        <v>368</v>
      </c>
      <c r="D374" s="6">
        <f>IFERROR(IF($D$3&gt;=C374,SMALL(ATT.!$A$9:$A$2008,$D$4+C374),0),0)</f>
        <v>0</v>
      </c>
      <c r="E374" s="25">
        <f t="shared" si="5"/>
        <v>0</v>
      </c>
      <c r="F374" s="25">
        <f>IFERROR(IF($E374&gt;=1,VLOOKUP($E374,ATT.!$D$9:$W$2008,F$1,0),0),0)</f>
        <v>0</v>
      </c>
      <c r="G374" s="26">
        <f>IFERROR(IF($E374&gt;=1,VLOOKUP($E374,ATT.!$D$9:$W$2008,G$1,0),0),0)</f>
        <v>0</v>
      </c>
      <c r="H374" s="26">
        <f>IFERROR(IF($E374&gt;=1,VLOOKUP($E374,ATT.!$D$9:$W$2008,H$1,0),0),0)</f>
        <v>0</v>
      </c>
      <c r="I374" s="25">
        <f>IFERROR(IF($E374&gt;=1,VLOOKUP($E374,ATT.!$D$9:$W$2008,I$1,0),0),0)</f>
        <v>0</v>
      </c>
      <c r="J374" s="25">
        <f>IFERROR(IF($E374&gt;=1,VLOOKUP($E374,ATT.!$D$9:$W$2008,J$1,0),0),0)</f>
        <v>0</v>
      </c>
      <c r="K374" s="25" t="str">
        <f>IFERROR(IF(E374&gt;=1,CONCATENATE(VLOOKUP(F374,STUDENT!$B$4:$W$2003,22,0),$V$2),""),"")</f>
        <v/>
      </c>
      <c r="L374" s="27">
        <f>IFERROR(IF($E374&gt;=1,VLOOKUP($E374,ATT.!$D$9:$W$2008,L$1,0),0),0)</f>
        <v>0</v>
      </c>
      <c r="M374" s="28"/>
      <c r="N374" s="28"/>
    </row>
    <row r="375" spans="3:14" ht="20.100000000000001" customHeight="1" x14ac:dyDescent="0.25">
      <c r="C375" s="6">
        <v>369</v>
      </c>
      <c r="D375" s="6">
        <f>IFERROR(IF($D$3&gt;=C375,SMALL(ATT.!$A$9:$A$2008,$D$4+C375),0),0)</f>
        <v>0</v>
      </c>
      <c r="E375" s="25">
        <f t="shared" si="5"/>
        <v>0</v>
      </c>
      <c r="F375" s="25">
        <f>IFERROR(IF($E375&gt;=1,VLOOKUP($E375,ATT.!$D$9:$W$2008,F$1,0),0),0)</f>
        <v>0</v>
      </c>
      <c r="G375" s="26">
        <f>IFERROR(IF($E375&gt;=1,VLOOKUP($E375,ATT.!$D$9:$W$2008,G$1,0),0),0)</f>
        <v>0</v>
      </c>
      <c r="H375" s="26">
        <f>IFERROR(IF($E375&gt;=1,VLOOKUP($E375,ATT.!$D$9:$W$2008,H$1,0),0),0)</f>
        <v>0</v>
      </c>
      <c r="I375" s="25">
        <f>IFERROR(IF($E375&gt;=1,VLOOKUP($E375,ATT.!$D$9:$W$2008,I$1,0),0),0)</f>
        <v>0</v>
      </c>
      <c r="J375" s="25">
        <f>IFERROR(IF($E375&gt;=1,VLOOKUP($E375,ATT.!$D$9:$W$2008,J$1,0),0),0)</f>
        <v>0</v>
      </c>
      <c r="K375" s="25" t="str">
        <f>IFERROR(IF(E375&gt;=1,CONCATENATE(VLOOKUP(F375,STUDENT!$B$4:$W$2003,22,0),$V$2),""),"")</f>
        <v/>
      </c>
      <c r="L375" s="27">
        <f>IFERROR(IF($E375&gt;=1,VLOOKUP($E375,ATT.!$D$9:$W$2008,L$1,0),0),0)</f>
        <v>0</v>
      </c>
      <c r="M375" s="28"/>
      <c r="N375" s="28"/>
    </row>
    <row r="376" spans="3:14" ht="20.100000000000001" customHeight="1" x14ac:dyDescent="0.25">
      <c r="C376" s="6">
        <v>370</v>
      </c>
      <c r="D376" s="6">
        <f>IFERROR(IF($D$3&gt;=C376,SMALL(ATT.!$A$9:$A$2008,$D$4+C376),0),0)</f>
        <v>0</v>
      </c>
      <c r="E376" s="25">
        <f t="shared" si="5"/>
        <v>0</v>
      </c>
      <c r="F376" s="25">
        <f>IFERROR(IF($E376&gt;=1,VLOOKUP($E376,ATT.!$D$9:$W$2008,F$1,0),0),0)</f>
        <v>0</v>
      </c>
      <c r="G376" s="26">
        <f>IFERROR(IF($E376&gt;=1,VLOOKUP($E376,ATT.!$D$9:$W$2008,G$1,0),0),0)</f>
        <v>0</v>
      </c>
      <c r="H376" s="26">
        <f>IFERROR(IF($E376&gt;=1,VLOOKUP($E376,ATT.!$D$9:$W$2008,H$1,0),0),0)</f>
        <v>0</v>
      </c>
      <c r="I376" s="25">
        <f>IFERROR(IF($E376&gt;=1,VLOOKUP($E376,ATT.!$D$9:$W$2008,I$1,0),0),0)</f>
        <v>0</v>
      </c>
      <c r="J376" s="25">
        <f>IFERROR(IF($E376&gt;=1,VLOOKUP($E376,ATT.!$D$9:$W$2008,J$1,0),0),0)</f>
        <v>0</v>
      </c>
      <c r="K376" s="25" t="str">
        <f>IFERROR(IF(E376&gt;=1,CONCATENATE(VLOOKUP(F376,STUDENT!$B$4:$W$2003,22,0),$V$2),""),"")</f>
        <v/>
      </c>
      <c r="L376" s="27">
        <f>IFERROR(IF($E376&gt;=1,VLOOKUP($E376,ATT.!$D$9:$W$2008,L$1,0),0),0)</f>
        <v>0</v>
      </c>
      <c r="M376" s="28"/>
      <c r="N376" s="28"/>
    </row>
    <row r="377" spans="3:14" ht="20.100000000000001" customHeight="1" x14ac:dyDescent="0.25">
      <c r="C377" s="6">
        <v>371</v>
      </c>
      <c r="D377" s="6">
        <f>IFERROR(IF($D$3&gt;=C377,SMALL(ATT.!$A$9:$A$2008,$D$4+C377),0),0)</f>
        <v>0</v>
      </c>
      <c r="E377" s="25">
        <f t="shared" si="5"/>
        <v>0</v>
      </c>
      <c r="F377" s="25">
        <f>IFERROR(IF($E377&gt;=1,VLOOKUP($E377,ATT.!$D$9:$W$2008,F$1,0),0),0)</f>
        <v>0</v>
      </c>
      <c r="G377" s="26">
        <f>IFERROR(IF($E377&gt;=1,VLOOKUP($E377,ATT.!$D$9:$W$2008,G$1,0),0),0)</f>
        <v>0</v>
      </c>
      <c r="H377" s="26">
        <f>IFERROR(IF($E377&gt;=1,VLOOKUP($E377,ATT.!$D$9:$W$2008,H$1,0),0),0)</f>
        <v>0</v>
      </c>
      <c r="I377" s="25">
        <f>IFERROR(IF($E377&gt;=1,VLOOKUP($E377,ATT.!$D$9:$W$2008,I$1,0),0),0)</f>
        <v>0</v>
      </c>
      <c r="J377" s="25">
        <f>IFERROR(IF($E377&gt;=1,VLOOKUP($E377,ATT.!$D$9:$W$2008,J$1,0),0),0)</f>
        <v>0</v>
      </c>
      <c r="K377" s="25" t="str">
        <f>IFERROR(IF(E377&gt;=1,CONCATENATE(VLOOKUP(F377,STUDENT!$B$4:$W$2003,22,0),$V$2),""),"")</f>
        <v/>
      </c>
      <c r="L377" s="27">
        <f>IFERROR(IF($E377&gt;=1,VLOOKUP($E377,ATT.!$D$9:$W$2008,L$1,0),0),0)</f>
        <v>0</v>
      </c>
      <c r="M377" s="28"/>
      <c r="N377" s="28"/>
    </row>
    <row r="378" spans="3:14" ht="20.100000000000001" customHeight="1" x14ac:dyDescent="0.25">
      <c r="C378" s="6">
        <v>372</v>
      </c>
      <c r="D378" s="6">
        <f>IFERROR(IF($D$3&gt;=C378,SMALL(ATT.!$A$9:$A$2008,$D$4+C378),0),0)</f>
        <v>0</v>
      </c>
      <c r="E378" s="25">
        <f t="shared" si="5"/>
        <v>0</v>
      </c>
      <c r="F378" s="25">
        <f>IFERROR(IF($E378&gt;=1,VLOOKUP($E378,ATT.!$D$9:$W$2008,F$1,0),0),0)</f>
        <v>0</v>
      </c>
      <c r="G378" s="26">
        <f>IFERROR(IF($E378&gt;=1,VLOOKUP($E378,ATT.!$D$9:$W$2008,G$1,0),0),0)</f>
        <v>0</v>
      </c>
      <c r="H378" s="26">
        <f>IFERROR(IF($E378&gt;=1,VLOOKUP($E378,ATT.!$D$9:$W$2008,H$1,0),0),0)</f>
        <v>0</v>
      </c>
      <c r="I378" s="25">
        <f>IFERROR(IF($E378&gt;=1,VLOOKUP($E378,ATT.!$D$9:$W$2008,I$1,0),0),0)</f>
        <v>0</v>
      </c>
      <c r="J378" s="25">
        <f>IFERROR(IF($E378&gt;=1,VLOOKUP($E378,ATT.!$D$9:$W$2008,J$1,0),0),0)</f>
        <v>0</v>
      </c>
      <c r="K378" s="25" t="str">
        <f>IFERROR(IF(E378&gt;=1,CONCATENATE(VLOOKUP(F378,STUDENT!$B$4:$W$2003,22,0),$V$2),""),"")</f>
        <v/>
      </c>
      <c r="L378" s="27">
        <f>IFERROR(IF($E378&gt;=1,VLOOKUP($E378,ATT.!$D$9:$W$2008,L$1,0),0),0)</f>
        <v>0</v>
      </c>
      <c r="M378" s="28"/>
      <c r="N378" s="28"/>
    </row>
    <row r="379" spans="3:14" ht="20.100000000000001" customHeight="1" x14ac:dyDescent="0.25">
      <c r="C379" s="6">
        <v>373</v>
      </c>
      <c r="D379" s="6">
        <f>IFERROR(IF($D$3&gt;=C379,SMALL(ATT.!$A$9:$A$2008,$D$4+C379),0),0)</f>
        <v>0</v>
      </c>
      <c r="E379" s="25">
        <f t="shared" si="5"/>
        <v>0</v>
      </c>
      <c r="F379" s="25">
        <f>IFERROR(IF($E379&gt;=1,VLOOKUP($E379,ATT.!$D$9:$W$2008,F$1,0),0),0)</f>
        <v>0</v>
      </c>
      <c r="G379" s="26">
        <f>IFERROR(IF($E379&gt;=1,VLOOKUP($E379,ATT.!$D$9:$W$2008,G$1,0),0),0)</f>
        <v>0</v>
      </c>
      <c r="H379" s="26">
        <f>IFERROR(IF($E379&gt;=1,VLOOKUP($E379,ATT.!$D$9:$W$2008,H$1,0),0),0)</f>
        <v>0</v>
      </c>
      <c r="I379" s="25">
        <f>IFERROR(IF($E379&gt;=1,VLOOKUP($E379,ATT.!$D$9:$W$2008,I$1,0),0),0)</f>
        <v>0</v>
      </c>
      <c r="J379" s="25">
        <f>IFERROR(IF($E379&gt;=1,VLOOKUP($E379,ATT.!$D$9:$W$2008,J$1,0),0),0)</f>
        <v>0</v>
      </c>
      <c r="K379" s="25" t="str">
        <f>IFERROR(IF(E379&gt;=1,CONCATENATE(VLOOKUP(F379,STUDENT!$B$4:$W$2003,22,0),$V$2),""),"")</f>
        <v/>
      </c>
      <c r="L379" s="27">
        <f>IFERROR(IF($E379&gt;=1,VLOOKUP($E379,ATT.!$D$9:$W$2008,L$1,0),0),0)</f>
        <v>0</v>
      </c>
      <c r="M379" s="28"/>
      <c r="N379" s="28"/>
    </row>
    <row r="380" spans="3:14" ht="20.100000000000001" customHeight="1" x14ac:dyDescent="0.25">
      <c r="C380" s="6">
        <v>374</v>
      </c>
      <c r="D380" s="6">
        <f>IFERROR(IF($D$3&gt;=C380,SMALL(ATT.!$A$9:$A$2008,$D$4+C380),0),0)</f>
        <v>0</v>
      </c>
      <c r="E380" s="25">
        <f t="shared" si="5"/>
        <v>0</v>
      </c>
      <c r="F380" s="25">
        <f>IFERROR(IF($E380&gt;=1,VLOOKUP($E380,ATT.!$D$9:$W$2008,F$1,0),0),0)</f>
        <v>0</v>
      </c>
      <c r="G380" s="26">
        <f>IFERROR(IF($E380&gt;=1,VLOOKUP($E380,ATT.!$D$9:$W$2008,G$1,0),0),0)</f>
        <v>0</v>
      </c>
      <c r="H380" s="26">
        <f>IFERROR(IF($E380&gt;=1,VLOOKUP($E380,ATT.!$D$9:$W$2008,H$1,0),0),0)</f>
        <v>0</v>
      </c>
      <c r="I380" s="25">
        <f>IFERROR(IF($E380&gt;=1,VLOOKUP($E380,ATT.!$D$9:$W$2008,I$1,0),0),0)</f>
        <v>0</v>
      </c>
      <c r="J380" s="25">
        <f>IFERROR(IF($E380&gt;=1,VLOOKUP($E380,ATT.!$D$9:$W$2008,J$1,0),0),0)</f>
        <v>0</v>
      </c>
      <c r="K380" s="25" t="str">
        <f>IFERROR(IF(E380&gt;=1,CONCATENATE(VLOOKUP(F380,STUDENT!$B$4:$W$2003,22,0),$V$2),""),"")</f>
        <v/>
      </c>
      <c r="L380" s="27">
        <f>IFERROR(IF($E380&gt;=1,VLOOKUP($E380,ATT.!$D$9:$W$2008,L$1,0),0),0)</f>
        <v>0</v>
      </c>
      <c r="M380" s="28"/>
      <c r="N380" s="28"/>
    </row>
    <row r="381" spans="3:14" ht="20.100000000000001" customHeight="1" x14ac:dyDescent="0.25">
      <c r="C381" s="6">
        <v>375</v>
      </c>
      <c r="D381" s="6">
        <f>IFERROR(IF($D$3&gt;=C381,SMALL(ATT.!$A$9:$A$2008,$D$4+C381),0),0)</f>
        <v>0</v>
      </c>
      <c r="E381" s="25">
        <f t="shared" si="5"/>
        <v>0</v>
      </c>
      <c r="F381" s="25">
        <f>IFERROR(IF($E381&gt;=1,VLOOKUP($E381,ATT.!$D$9:$W$2008,F$1,0),0),0)</f>
        <v>0</v>
      </c>
      <c r="G381" s="26">
        <f>IFERROR(IF($E381&gt;=1,VLOOKUP($E381,ATT.!$D$9:$W$2008,G$1,0),0),0)</f>
        <v>0</v>
      </c>
      <c r="H381" s="26">
        <f>IFERROR(IF($E381&gt;=1,VLOOKUP($E381,ATT.!$D$9:$W$2008,H$1,0),0),0)</f>
        <v>0</v>
      </c>
      <c r="I381" s="25">
        <f>IFERROR(IF($E381&gt;=1,VLOOKUP($E381,ATT.!$D$9:$W$2008,I$1,0),0),0)</f>
        <v>0</v>
      </c>
      <c r="J381" s="25">
        <f>IFERROR(IF($E381&gt;=1,VLOOKUP($E381,ATT.!$D$9:$W$2008,J$1,0),0),0)</f>
        <v>0</v>
      </c>
      <c r="K381" s="25" t="str">
        <f>IFERROR(IF(E381&gt;=1,CONCATENATE(VLOOKUP(F381,STUDENT!$B$4:$W$2003,22,0),$V$2),""),"")</f>
        <v/>
      </c>
      <c r="L381" s="27">
        <f>IFERROR(IF($E381&gt;=1,VLOOKUP($E381,ATT.!$D$9:$W$2008,L$1,0),0),0)</f>
        <v>0</v>
      </c>
      <c r="M381" s="28"/>
      <c r="N381" s="28"/>
    </row>
    <row r="382" spans="3:14" ht="20.100000000000001" customHeight="1" x14ac:dyDescent="0.25">
      <c r="C382" s="6">
        <v>376</v>
      </c>
      <c r="D382" s="6">
        <f>IFERROR(IF($D$3&gt;=C382,SMALL(ATT.!$A$9:$A$2008,$D$4+C382),0),0)</f>
        <v>0</v>
      </c>
      <c r="E382" s="25">
        <f t="shared" si="5"/>
        <v>0</v>
      </c>
      <c r="F382" s="25">
        <f>IFERROR(IF($E382&gt;=1,VLOOKUP($E382,ATT.!$D$9:$W$2008,F$1,0),0),0)</f>
        <v>0</v>
      </c>
      <c r="G382" s="26">
        <f>IFERROR(IF($E382&gt;=1,VLOOKUP($E382,ATT.!$D$9:$W$2008,G$1,0),0),0)</f>
        <v>0</v>
      </c>
      <c r="H382" s="26">
        <f>IFERROR(IF($E382&gt;=1,VLOOKUP($E382,ATT.!$D$9:$W$2008,H$1,0),0),0)</f>
        <v>0</v>
      </c>
      <c r="I382" s="25">
        <f>IFERROR(IF($E382&gt;=1,VLOOKUP($E382,ATT.!$D$9:$W$2008,I$1,0),0),0)</f>
        <v>0</v>
      </c>
      <c r="J382" s="25">
        <f>IFERROR(IF($E382&gt;=1,VLOOKUP($E382,ATT.!$D$9:$W$2008,J$1,0),0),0)</f>
        <v>0</v>
      </c>
      <c r="K382" s="25" t="str">
        <f>IFERROR(IF(E382&gt;=1,CONCATENATE(VLOOKUP(F382,STUDENT!$B$4:$W$2003,22,0),$V$2),""),"")</f>
        <v/>
      </c>
      <c r="L382" s="27">
        <f>IFERROR(IF($E382&gt;=1,VLOOKUP($E382,ATT.!$D$9:$W$2008,L$1,0),0),0)</f>
        <v>0</v>
      </c>
      <c r="M382" s="28"/>
      <c r="N382" s="28"/>
    </row>
    <row r="383" spans="3:14" ht="20.100000000000001" customHeight="1" x14ac:dyDescent="0.25">
      <c r="C383" s="6">
        <v>377</v>
      </c>
      <c r="D383" s="6">
        <f>IFERROR(IF($D$3&gt;=C383,SMALL(ATT.!$A$9:$A$2008,$D$4+C383),0),0)</f>
        <v>0</v>
      </c>
      <c r="E383" s="25">
        <f t="shared" si="5"/>
        <v>0</v>
      </c>
      <c r="F383" s="25">
        <f>IFERROR(IF($E383&gt;=1,VLOOKUP($E383,ATT.!$D$9:$W$2008,F$1,0),0),0)</f>
        <v>0</v>
      </c>
      <c r="G383" s="26">
        <f>IFERROR(IF($E383&gt;=1,VLOOKUP($E383,ATT.!$D$9:$W$2008,G$1,0),0),0)</f>
        <v>0</v>
      </c>
      <c r="H383" s="26">
        <f>IFERROR(IF($E383&gt;=1,VLOOKUP($E383,ATT.!$D$9:$W$2008,H$1,0),0),0)</f>
        <v>0</v>
      </c>
      <c r="I383" s="25">
        <f>IFERROR(IF($E383&gt;=1,VLOOKUP($E383,ATT.!$D$9:$W$2008,I$1,0),0),0)</f>
        <v>0</v>
      </c>
      <c r="J383" s="25">
        <f>IFERROR(IF($E383&gt;=1,VLOOKUP($E383,ATT.!$D$9:$W$2008,J$1,0),0),0)</f>
        <v>0</v>
      </c>
      <c r="K383" s="25" t="str">
        <f>IFERROR(IF(E383&gt;=1,CONCATENATE(VLOOKUP(F383,STUDENT!$B$4:$W$2003,22,0),$V$2),""),"")</f>
        <v/>
      </c>
      <c r="L383" s="27">
        <f>IFERROR(IF($E383&gt;=1,VLOOKUP($E383,ATT.!$D$9:$W$2008,L$1,0),0),0)</f>
        <v>0</v>
      </c>
      <c r="M383" s="28"/>
      <c r="N383" s="28"/>
    </row>
    <row r="384" spans="3:14" ht="20.100000000000001" customHeight="1" x14ac:dyDescent="0.25">
      <c r="C384" s="6">
        <v>378</v>
      </c>
      <c r="D384" s="6">
        <f>IFERROR(IF($D$3&gt;=C384,SMALL(ATT.!$A$9:$A$2008,$D$4+C384),0),0)</f>
        <v>0</v>
      </c>
      <c r="E384" s="25">
        <f t="shared" si="5"/>
        <v>0</v>
      </c>
      <c r="F384" s="25">
        <f>IFERROR(IF($E384&gt;=1,VLOOKUP($E384,ATT.!$D$9:$W$2008,F$1,0),0),0)</f>
        <v>0</v>
      </c>
      <c r="G384" s="26">
        <f>IFERROR(IF($E384&gt;=1,VLOOKUP($E384,ATT.!$D$9:$W$2008,G$1,0),0),0)</f>
        <v>0</v>
      </c>
      <c r="H384" s="26">
        <f>IFERROR(IF($E384&gt;=1,VLOOKUP($E384,ATT.!$D$9:$W$2008,H$1,0),0),0)</f>
        <v>0</v>
      </c>
      <c r="I384" s="25">
        <f>IFERROR(IF($E384&gt;=1,VLOOKUP($E384,ATT.!$D$9:$W$2008,I$1,0),0),0)</f>
        <v>0</v>
      </c>
      <c r="J384" s="25">
        <f>IFERROR(IF($E384&gt;=1,VLOOKUP($E384,ATT.!$D$9:$W$2008,J$1,0),0),0)</f>
        <v>0</v>
      </c>
      <c r="K384" s="25" t="str">
        <f>IFERROR(IF(E384&gt;=1,CONCATENATE(VLOOKUP(F384,STUDENT!$B$4:$W$2003,22,0),$V$2),""),"")</f>
        <v/>
      </c>
      <c r="L384" s="27">
        <f>IFERROR(IF($E384&gt;=1,VLOOKUP($E384,ATT.!$D$9:$W$2008,L$1,0),0),0)</f>
        <v>0</v>
      </c>
      <c r="M384" s="28"/>
      <c r="N384" s="28"/>
    </row>
    <row r="385" spans="3:14" ht="20.100000000000001" customHeight="1" x14ac:dyDescent="0.25">
      <c r="C385" s="6">
        <v>379</v>
      </c>
      <c r="D385" s="6">
        <f>IFERROR(IF($D$3&gt;=C385,SMALL(ATT.!$A$9:$A$2008,$D$4+C385),0),0)</f>
        <v>0</v>
      </c>
      <c r="E385" s="25">
        <f t="shared" si="5"/>
        <v>0</v>
      </c>
      <c r="F385" s="25">
        <f>IFERROR(IF($E385&gt;=1,VLOOKUP($E385,ATT.!$D$9:$W$2008,F$1,0),0),0)</f>
        <v>0</v>
      </c>
      <c r="G385" s="26">
        <f>IFERROR(IF($E385&gt;=1,VLOOKUP($E385,ATT.!$D$9:$W$2008,G$1,0),0),0)</f>
        <v>0</v>
      </c>
      <c r="H385" s="26">
        <f>IFERROR(IF($E385&gt;=1,VLOOKUP($E385,ATT.!$D$9:$W$2008,H$1,0),0),0)</f>
        <v>0</v>
      </c>
      <c r="I385" s="25">
        <f>IFERROR(IF($E385&gt;=1,VLOOKUP($E385,ATT.!$D$9:$W$2008,I$1,0),0),0)</f>
        <v>0</v>
      </c>
      <c r="J385" s="25">
        <f>IFERROR(IF($E385&gt;=1,VLOOKUP($E385,ATT.!$D$9:$W$2008,J$1,0),0),0)</f>
        <v>0</v>
      </c>
      <c r="K385" s="25" t="str">
        <f>IFERROR(IF(E385&gt;=1,CONCATENATE(VLOOKUP(F385,STUDENT!$B$4:$W$2003,22,0),$V$2),""),"")</f>
        <v/>
      </c>
      <c r="L385" s="27">
        <f>IFERROR(IF($E385&gt;=1,VLOOKUP($E385,ATT.!$D$9:$W$2008,L$1,0),0),0)</f>
        <v>0</v>
      </c>
      <c r="M385" s="28"/>
      <c r="N385" s="28"/>
    </row>
    <row r="386" spans="3:14" ht="20.100000000000001" customHeight="1" x14ac:dyDescent="0.25">
      <c r="C386" s="6">
        <v>380</v>
      </c>
      <c r="D386" s="6">
        <f>IFERROR(IF($D$3&gt;=C386,SMALL(ATT.!$A$9:$A$2008,$D$4+C386),0),0)</f>
        <v>0</v>
      </c>
      <c r="E386" s="25">
        <f t="shared" si="5"/>
        <v>0</v>
      </c>
      <c r="F386" s="25">
        <f>IFERROR(IF($E386&gt;=1,VLOOKUP($E386,ATT.!$D$9:$W$2008,F$1,0),0),0)</f>
        <v>0</v>
      </c>
      <c r="G386" s="26">
        <f>IFERROR(IF($E386&gt;=1,VLOOKUP($E386,ATT.!$D$9:$W$2008,G$1,0),0),0)</f>
        <v>0</v>
      </c>
      <c r="H386" s="26">
        <f>IFERROR(IF($E386&gt;=1,VLOOKUP($E386,ATT.!$D$9:$W$2008,H$1,0),0),0)</f>
        <v>0</v>
      </c>
      <c r="I386" s="25">
        <f>IFERROR(IF($E386&gt;=1,VLOOKUP($E386,ATT.!$D$9:$W$2008,I$1,0),0),0)</f>
        <v>0</v>
      </c>
      <c r="J386" s="25">
        <f>IFERROR(IF($E386&gt;=1,VLOOKUP($E386,ATT.!$D$9:$W$2008,J$1,0),0),0)</f>
        <v>0</v>
      </c>
      <c r="K386" s="25" t="str">
        <f>IFERROR(IF(E386&gt;=1,CONCATENATE(VLOOKUP(F386,STUDENT!$B$4:$W$2003,22,0),$V$2),""),"")</f>
        <v/>
      </c>
      <c r="L386" s="27">
        <f>IFERROR(IF($E386&gt;=1,VLOOKUP($E386,ATT.!$D$9:$W$2008,L$1,0),0),0)</f>
        <v>0</v>
      </c>
      <c r="M386" s="28"/>
      <c r="N386" s="28"/>
    </row>
    <row r="387" spans="3:14" ht="20.100000000000001" customHeight="1" x14ac:dyDescent="0.25">
      <c r="C387" s="6">
        <v>381</v>
      </c>
      <c r="D387" s="6">
        <f>IFERROR(IF($D$3&gt;=C387,SMALL(ATT.!$A$9:$A$2008,$D$4+C387),0),0)</f>
        <v>0</v>
      </c>
      <c r="E387" s="25">
        <f t="shared" si="5"/>
        <v>0</v>
      </c>
      <c r="F387" s="25">
        <f>IFERROR(IF($E387&gt;=1,VLOOKUP($E387,ATT.!$D$9:$W$2008,F$1,0),0),0)</f>
        <v>0</v>
      </c>
      <c r="G387" s="26">
        <f>IFERROR(IF($E387&gt;=1,VLOOKUP($E387,ATT.!$D$9:$W$2008,G$1,0),0),0)</f>
        <v>0</v>
      </c>
      <c r="H387" s="26">
        <f>IFERROR(IF($E387&gt;=1,VLOOKUP($E387,ATT.!$D$9:$W$2008,H$1,0),0),0)</f>
        <v>0</v>
      </c>
      <c r="I387" s="25">
        <f>IFERROR(IF($E387&gt;=1,VLOOKUP($E387,ATT.!$D$9:$W$2008,I$1,0),0),0)</f>
        <v>0</v>
      </c>
      <c r="J387" s="25">
        <f>IFERROR(IF($E387&gt;=1,VLOOKUP($E387,ATT.!$D$9:$W$2008,J$1,0),0),0)</f>
        <v>0</v>
      </c>
      <c r="K387" s="25" t="str">
        <f>IFERROR(IF(E387&gt;=1,CONCATENATE(VLOOKUP(F387,STUDENT!$B$4:$W$2003,22,0),$V$2),""),"")</f>
        <v/>
      </c>
      <c r="L387" s="27">
        <f>IFERROR(IF($E387&gt;=1,VLOOKUP($E387,ATT.!$D$9:$W$2008,L$1,0),0),0)</f>
        <v>0</v>
      </c>
      <c r="M387" s="28"/>
      <c r="N387" s="28"/>
    </row>
    <row r="388" spans="3:14" ht="20.100000000000001" customHeight="1" x14ac:dyDescent="0.25">
      <c r="C388" s="6">
        <v>382</v>
      </c>
      <c r="D388" s="6">
        <f>IFERROR(IF($D$3&gt;=C388,SMALL(ATT.!$A$9:$A$2008,$D$4+C388),0),0)</f>
        <v>0</v>
      </c>
      <c r="E388" s="25">
        <f t="shared" si="5"/>
        <v>0</v>
      </c>
      <c r="F388" s="25">
        <f>IFERROR(IF($E388&gt;=1,VLOOKUP($E388,ATT.!$D$9:$W$2008,F$1,0),0),0)</f>
        <v>0</v>
      </c>
      <c r="G388" s="26">
        <f>IFERROR(IF($E388&gt;=1,VLOOKUP($E388,ATT.!$D$9:$W$2008,G$1,0),0),0)</f>
        <v>0</v>
      </c>
      <c r="H388" s="26">
        <f>IFERROR(IF($E388&gt;=1,VLOOKUP($E388,ATT.!$D$9:$W$2008,H$1,0),0),0)</f>
        <v>0</v>
      </c>
      <c r="I388" s="25">
        <f>IFERROR(IF($E388&gt;=1,VLOOKUP($E388,ATT.!$D$9:$W$2008,I$1,0),0),0)</f>
        <v>0</v>
      </c>
      <c r="J388" s="25">
        <f>IFERROR(IF($E388&gt;=1,VLOOKUP($E388,ATT.!$D$9:$W$2008,J$1,0),0),0)</f>
        <v>0</v>
      </c>
      <c r="K388" s="25" t="str">
        <f>IFERROR(IF(E388&gt;=1,CONCATENATE(VLOOKUP(F388,STUDENT!$B$4:$W$2003,22,0),$V$2),""),"")</f>
        <v/>
      </c>
      <c r="L388" s="27">
        <f>IFERROR(IF($E388&gt;=1,VLOOKUP($E388,ATT.!$D$9:$W$2008,L$1,0),0),0)</f>
        <v>0</v>
      </c>
      <c r="M388" s="28"/>
      <c r="N388" s="28"/>
    </row>
    <row r="389" spans="3:14" ht="20.100000000000001" customHeight="1" x14ac:dyDescent="0.25">
      <c r="C389" s="6">
        <v>383</v>
      </c>
      <c r="D389" s="6">
        <f>IFERROR(IF($D$3&gt;=C389,SMALL(ATT.!$A$9:$A$2008,$D$4+C389),0),0)</f>
        <v>0</v>
      </c>
      <c r="E389" s="25">
        <f t="shared" si="5"/>
        <v>0</v>
      </c>
      <c r="F389" s="25">
        <f>IFERROR(IF($E389&gt;=1,VLOOKUP($E389,ATT.!$D$9:$W$2008,F$1,0),0),0)</f>
        <v>0</v>
      </c>
      <c r="G389" s="26">
        <f>IFERROR(IF($E389&gt;=1,VLOOKUP($E389,ATT.!$D$9:$W$2008,G$1,0),0),0)</f>
        <v>0</v>
      </c>
      <c r="H389" s="26">
        <f>IFERROR(IF($E389&gt;=1,VLOOKUP($E389,ATT.!$D$9:$W$2008,H$1,0),0),0)</f>
        <v>0</v>
      </c>
      <c r="I389" s="25">
        <f>IFERROR(IF($E389&gt;=1,VLOOKUP($E389,ATT.!$D$9:$W$2008,I$1,0),0),0)</f>
        <v>0</v>
      </c>
      <c r="J389" s="25">
        <f>IFERROR(IF($E389&gt;=1,VLOOKUP($E389,ATT.!$D$9:$W$2008,J$1,0),0),0)</f>
        <v>0</v>
      </c>
      <c r="K389" s="25" t="str">
        <f>IFERROR(IF(E389&gt;=1,CONCATENATE(VLOOKUP(F389,STUDENT!$B$4:$W$2003,22,0),$V$2),""),"")</f>
        <v/>
      </c>
      <c r="L389" s="27">
        <f>IFERROR(IF($E389&gt;=1,VLOOKUP($E389,ATT.!$D$9:$W$2008,L$1,0),0),0)</f>
        <v>0</v>
      </c>
      <c r="M389" s="28"/>
      <c r="N389" s="28"/>
    </row>
    <row r="390" spans="3:14" ht="20.100000000000001" customHeight="1" x14ac:dyDescent="0.25">
      <c r="C390" s="6">
        <v>384</v>
      </c>
      <c r="D390" s="6">
        <f>IFERROR(IF($D$3&gt;=C390,SMALL(ATT.!$A$9:$A$2008,$D$4+C390),0),0)</f>
        <v>0</v>
      </c>
      <c r="E390" s="25">
        <f t="shared" si="5"/>
        <v>0</v>
      </c>
      <c r="F390" s="25">
        <f>IFERROR(IF($E390&gt;=1,VLOOKUP($E390,ATT.!$D$9:$W$2008,F$1,0),0),0)</f>
        <v>0</v>
      </c>
      <c r="G390" s="26">
        <f>IFERROR(IF($E390&gt;=1,VLOOKUP($E390,ATT.!$D$9:$W$2008,G$1,0),0),0)</f>
        <v>0</v>
      </c>
      <c r="H390" s="26">
        <f>IFERROR(IF($E390&gt;=1,VLOOKUP($E390,ATT.!$D$9:$W$2008,H$1,0),0),0)</f>
        <v>0</v>
      </c>
      <c r="I390" s="25">
        <f>IFERROR(IF($E390&gt;=1,VLOOKUP($E390,ATT.!$D$9:$W$2008,I$1,0),0),0)</f>
        <v>0</v>
      </c>
      <c r="J390" s="25">
        <f>IFERROR(IF($E390&gt;=1,VLOOKUP($E390,ATT.!$D$9:$W$2008,J$1,0),0),0)</f>
        <v>0</v>
      </c>
      <c r="K390" s="25" t="str">
        <f>IFERROR(IF(E390&gt;=1,CONCATENATE(VLOOKUP(F390,STUDENT!$B$4:$W$2003,22,0),$V$2),""),"")</f>
        <v/>
      </c>
      <c r="L390" s="27">
        <f>IFERROR(IF($E390&gt;=1,VLOOKUP($E390,ATT.!$D$9:$W$2008,L$1,0),0),0)</f>
        <v>0</v>
      </c>
      <c r="M390" s="28"/>
      <c r="N390" s="28"/>
    </row>
    <row r="391" spans="3:14" ht="20.100000000000001" customHeight="1" x14ac:dyDescent="0.25">
      <c r="C391" s="6">
        <v>385</v>
      </c>
      <c r="D391" s="6">
        <f>IFERROR(IF($D$3&gt;=C391,SMALL(ATT.!$A$9:$A$2008,$D$4+C391),0),0)</f>
        <v>0</v>
      </c>
      <c r="E391" s="25">
        <f t="shared" si="5"/>
        <v>0</v>
      </c>
      <c r="F391" s="25">
        <f>IFERROR(IF($E391&gt;=1,VLOOKUP($E391,ATT.!$D$9:$W$2008,F$1,0),0),0)</f>
        <v>0</v>
      </c>
      <c r="G391" s="26">
        <f>IFERROR(IF($E391&gt;=1,VLOOKUP($E391,ATT.!$D$9:$W$2008,G$1,0),0),0)</f>
        <v>0</v>
      </c>
      <c r="H391" s="26">
        <f>IFERROR(IF($E391&gt;=1,VLOOKUP($E391,ATT.!$D$9:$W$2008,H$1,0),0),0)</f>
        <v>0</v>
      </c>
      <c r="I391" s="25">
        <f>IFERROR(IF($E391&gt;=1,VLOOKUP($E391,ATT.!$D$9:$W$2008,I$1,0),0),0)</f>
        <v>0</v>
      </c>
      <c r="J391" s="25">
        <f>IFERROR(IF($E391&gt;=1,VLOOKUP($E391,ATT.!$D$9:$W$2008,J$1,0),0),0)</f>
        <v>0</v>
      </c>
      <c r="K391" s="25" t="str">
        <f>IFERROR(IF(E391&gt;=1,CONCATENATE(VLOOKUP(F391,STUDENT!$B$4:$W$2003,22,0),$V$2),""),"")</f>
        <v/>
      </c>
      <c r="L391" s="27">
        <f>IFERROR(IF($E391&gt;=1,VLOOKUP($E391,ATT.!$D$9:$W$2008,L$1,0),0),0)</f>
        <v>0</v>
      </c>
      <c r="M391" s="28"/>
      <c r="N391" s="28"/>
    </row>
    <row r="392" spans="3:14" ht="20.100000000000001" customHeight="1" x14ac:dyDescent="0.25">
      <c r="C392" s="6">
        <v>386</v>
      </c>
      <c r="D392" s="6">
        <f>IFERROR(IF($D$3&gt;=C392,SMALL(ATT.!$A$9:$A$2008,$D$4+C392),0),0)</f>
        <v>0</v>
      </c>
      <c r="E392" s="25">
        <f t="shared" ref="E392:E455" si="6">IFERROR(IF(D392&gt;=1,C392,0),0)</f>
        <v>0</v>
      </c>
      <c r="F392" s="25">
        <f>IFERROR(IF($E392&gt;=1,VLOOKUP($E392,ATT.!$D$9:$W$2008,F$1,0),0),0)</f>
        <v>0</v>
      </c>
      <c r="G392" s="26">
        <f>IFERROR(IF($E392&gt;=1,VLOOKUP($E392,ATT.!$D$9:$W$2008,G$1,0),0),0)</f>
        <v>0</v>
      </c>
      <c r="H392" s="26">
        <f>IFERROR(IF($E392&gt;=1,VLOOKUP($E392,ATT.!$D$9:$W$2008,H$1,0),0),0)</f>
        <v>0</v>
      </c>
      <c r="I392" s="25">
        <f>IFERROR(IF($E392&gt;=1,VLOOKUP($E392,ATT.!$D$9:$W$2008,I$1,0),0),0)</f>
        <v>0</v>
      </c>
      <c r="J392" s="25">
        <f>IFERROR(IF($E392&gt;=1,VLOOKUP($E392,ATT.!$D$9:$W$2008,J$1,0),0),0)</f>
        <v>0</v>
      </c>
      <c r="K392" s="25" t="str">
        <f>IFERROR(IF(E392&gt;=1,CONCATENATE(VLOOKUP(F392,STUDENT!$B$4:$W$2003,22,0),$V$2),""),"")</f>
        <v/>
      </c>
      <c r="L392" s="27">
        <f>IFERROR(IF($E392&gt;=1,VLOOKUP($E392,ATT.!$D$9:$W$2008,L$1,0),0),0)</f>
        <v>0</v>
      </c>
      <c r="M392" s="28"/>
      <c r="N392" s="28"/>
    </row>
    <row r="393" spans="3:14" ht="20.100000000000001" customHeight="1" x14ac:dyDescent="0.25">
      <c r="C393" s="6">
        <v>387</v>
      </c>
      <c r="D393" s="6">
        <f>IFERROR(IF($D$3&gt;=C393,SMALL(ATT.!$A$9:$A$2008,$D$4+C393),0),0)</f>
        <v>0</v>
      </c>
      <c r="E393" s="25">
        <f t="shared" si="6"/>
        <v>0</v>
      </c>
      <c r="F393" s="25">
        <f>IFERROR(IF($E393&gt;=1,VLOOKUP($E393,ATT.!$D$9:$W$2008,F$1,0),0),0)</f>
        <v>0</v>
      </c>
      <c r="G393" s="26">
        <f>IFERROR(IF($E393&gt;=1,VLOOKUP($E393,ATT.!$D$9:$W$2008,G$1,0),0),0)</f>
        <v>0</v>
      </c>
      <c r="H393" s="26">
        <f>IFERROR(IF($E393&gt;=1,VLOOKUP($E393,ATT.!$D$9:$W$2008,H$1,0),0),0)</f>
        <v>0</v>
      </c>
      <c r="I393" s="25">
        <f>IFERROR(IF($E393&gt;=1,VLOOKUP($E393,ATT.!$D$9:$W$2008,I$1,0),0),0)</f>
        <v>0</v>
      </c>
      <c r="J393" s="25">
        <f>IFERROR(IF($E393&gt;=1,VLOOKUP($E393,ATT.!$D$9:$W$2008,J$1,0),0),0)</f>
        <v>0</v>
      </c>
      <c r="K393" s="25" t="str">
        <f>IFERROR(IF(E393&gt;=1,CONCATENATE(VLOOKUP(F393,STUDENT!$B$4:$W$2003,22,0),$V$2),""),"")</f>
        <v/>
      </c>
      <c r="L393" s="27">
        <f>IFERROR(IF($E393&gt;=1,VLOOKUP($E393,ATT.!$D$9:$W$2008,L$1,0),0),0)</f>
        <v>0</v>
      </c>
      <c r="M393" s="28"/>
      <c r="N393" s="28"/>
    </row>
    <row r="394" spans="3:14" ht="20.100000000000001" customHeight="1" x14ac:dyDescent="0.25">
      <c r="C394" s="6">
        <v>388</v>
      </c>
      <c r="D394" s="6">
        <f>IFERROR(IF($D$3&gt;=C394,SMALL(ATT.!$A$9:$A$2008,$D$4+C394),0),0)</f>
        <v>0</v>
      </c>
      <c r="E394" s="25">
        <f t="shared" si="6"/>
        <v>0</v>
      </c>
      <c r="F394" s="25">
        <f>IFERROR(IF($E394&gt;=1,VLOOKUP($E394,ATT.!$D$9:$W$2008,F$1,0),0),0)</f>
        <v>0</v>
      </c>
      <c r="G394" s="26">
        <f>IFERROR(IF($E394&gt;=1,VLOOKUP($E394,ATT.!$D$9:$W$2008,G$1,0),0),0)</f>
        <v>0</v>
      </c>
      <c r="H394" s="26">
        <f>IFERROR(IF($E394&gt;=1,VLOOKUP($E394,ATT.!$D$9:$W$2008,H$1,0),0),0)</f>
        <v>0</v>
      </c>
      <c r="I394" s="25">
        <f>IFERROR(IF($E394&gt;=1,VLOOKUP($E394,ATT.!$D$9:$W$2008,I$1,0),0),0)</f>
        <v>0</v>
      </c>
      <c r="J394" s="25">
        <f>IFERROR(IF($E394&gt;=1,VLOOKUP($E394,ATT.!$D$9:$W$2008,J$1,0),0),0)</f>
        <v>0</v>
      </c>
      <c r="K394" s="25" t="str">
        <f>IFERROR(IF(E394&gt;=1,CONCATENATE(VLOOKUP(F394,STUDENT!$B$4:$W$2003,22,0),$V$2),""),"")</f>
        <v/>
      </c>
      <c r="L394" s="27">
        <f>IFERROR(IF($E394&gt;=1,VLOOKUP($E394,ATT.!$D$9:$W$2008,L$1,0),0),0)</f>
        <v>0</v>
      </c>
      <c r="M394" s="28"/>
      <c r="N394" s="28"/>
    </row>
    <row r="395" spans="3:14" ht="20.100000000000001" customHeight="1" x14ac:dyDescent="0.25">
      <c r="C395" s="6">
        <v>389</v>
      </c>
      <c r="D395" s="6">
        <f>IFERROR(IF($D$3&gt;=C395,SMALL(ATT.!$A$9:$A$2008,$D$4+C395),0),0)</f>
        <v>0</v>
      </c>
      <c r="E395" s="25">
        <f t="shared" si="6"/>
        <v>0</v>
      </c>
      <c r="F395" s="25">
        <f>IFERROR(IF($E395&gt;=1,VLOOKUP($E395,ATT.!$D$9:$W$2008,F$1,0),0),0)</f>
        <v>0</v>
      </c>
      <c r="G395" s="26">
        <f>IFERROR(IF($E395&gt;=1,VLOOKUP($E395,ATT.!$D$9:$W$2008,G$1,0),0),0)</f>
        <v>0</v>
      </c>
      <c r="H395" s="26">
        <f>IFERROR(IF($E395&gt;=1,VLOOKUP($E395,ATT.!$D$9:$W$2008,H$1,0),0),0)</f>
        <v>0</v>
      </c>
      <c r="I395" s="25">
        <f>IFERROR(IF($E395&gt;=1,VLOOKUP($E395,ATT.!$D$9:$W$2008,I$1,0),0),0)</f>
        <v>0</v>
      </c>
      <c r="J395" s="25">
        <f>IFERROR(IF($E395&gt;=1,VLOOKUP($E395,ATT.!$D$9:$W$2008,J$1,0),0),0)</f>
        <v>0</v>
      </c>
      <c r="K395" s="25" t="str">
        <f>IFERROR(IF(E395&gt;=1,CONCATENATE(VLOOKUP(F395,STUDENT!$B$4:$W$2003,22,0),$V$2),""),"")</f>
        <v/>
      </c>
      <c r="L395" s="27">
        <f>IFERROR(IF($E395&gt;=1,VLOOKUP($E395,ATT.!$D$9:$W$2008,L$1,0),0),0)</f>
        <v>0</v>
      </c>
      <c r="M395" s="28"/>
      <c r="N395" s="28"/>
    </row>
    <row r="396" spans="3:14" ht="20.100000000000001" customHeight="1" x14ac:dyDescent="0.25">
      <c r="C396" s="6">
        <v>390</v>
      </c>
      <c r="D396" s="6">
        <f>IFERROR(IF($D$3&gt;=C396,SMALL(ATT.!$A$9:$A$2008,$D$4+C396),0),0)</f>
        <v>0</v>
      </c>
      <c r="E396" s="25">
        <f t="shared" si="6"/>
        <v>0</v>
      </c>
      <c r="F396" s="25">
        <f>IFERROR(IF($E396&gt;=1,VLOOKUP($E396,ATT.!$D$9:$W$2008,F$1,0),0),0)</f>
        <v>0</v>
      </c>
      <c r="G396" s="26">
        <f>IFERROR(IF($E396&gt;=1,VLOOKUP($E396,ATT.!$D$9:$W$2008,G$1,0),0),0)</f>
        <v>0</v>
      </c>
      <c r="H396" s="26">
        <f>IFERROR(IF($E396&gt;=1,VLOOKUP($E396,ATT.!$D$9:$W$2008,H$1,0),0),0)</f>
        <v>0</v>
      </c>
      <c r="I396" s="25">
        <f>IFERROR(IF($E396&gt;=1,VLOOKUP($E396,ATT.!$D$9:$W$2008,I$1,0),0),0)</f>
        <v>0</v>
      </c>
      <c r="J396" s="25">
        <f>IFERROR(IF($E396&gt;=1,VLOOKUP($E396,ATT.!$D$9:$W$2008,J$1,0),0),0)</f>
        <v>0</v>
      </c>
      <c r="K396" s="25" t="str">
        <f>IFERROR(IF(E396&gt;=1,CONCATENATE(VLOOKUP(F396,STUDENT!$B$4:$W$2003,22,0),$V$2),""),"")</f>
        <v/>
      </c>
      <c r="L396" s="27">
        <f>IFERROR(IF($E396&gt;=1,VLOOKUP($E396,ATT.!$D$9:$W$2008,L$1,0),0),0)</f>
        <v>0</v>
      </c>
      <c r="M396" s="28"/>
      <c r="N396" s="28"/>
    </row>
    <row r="397" spans="3:14" ht="20.100000000000001" customHeight="1" x14ac:dyDescent="0.25">
      <c r="C397" s="6">
        <v>391</v>
      </c>
      <c r="D397" s="6">
        <f>IFERROR(IF($D$3&gt;=C397,SMALL(ATT.!$A$9:$A$2008,$D$4+C397),0),0)</f>
        <v>0</v>
      </c>
      <c r="E397" s="25">
        <f t="shared" si="6"/>
        <v>0</v>
      </c>
      <c r="F397" s="25">
        <f>IFERROR(IF($E397&gt;=1,VLOOKUP($E397,ATT.!$D$9:$W$2008,F$1,0),0),0)</f>
        <v>0</v>
      </c>
      <c r="G397" s="26">
        <f>IFERROR(IF($E397&gt;=1,VLOOKUP($E397,ATT.!$D$9:$W$2008,G$1,0),0),0)</f>
        <v>0</v>
      </c>
      <c r="H397" s="26">
        <f>IFERROR(IF($E397&gt;=1,VLOOKUP($E397,ATT.!$D$9:$W$2008,H$1,0),0),0)</f>
        <v>0</v>
      </c>
      <c r="I397" s="25">
        <f>IFERROR(IF($E397&gt;=1,VLOOKUP($E397,ATT.!$D$9:$W$2008,I$1,0),0),0)</f>
        <v>0</v>
      </c>
      <c r="J397" s="25">
        <f>IFERROR(IF($E397&gt;=1,VLOOKUP($E397,ATT.!$D$9:$W$2008,J$1,0),0),0)</f>
        <v>0</v>
      </c>
      <c r="K397" s="25" t="str">
        <f>IFERROR(IF(E397&gt;=1,CONCATENATE(VLOOKUP(F397,STUDENT!$B$4:$W$2003,22,0),$V$2),""),"")</f>
        <v/>
      </c>
      <c r="L397" s="27">
        <f>IFERROR(IF($E397&gt;=1,VLOOKUP($E397,ATT.!$D$9:$W$2008,L$1,0),0),0)</f>
        <v>0</v>
      </c>
      <c r="M397" s="28"/>
      <c r="N397" s="28"/>
    </row>
    <row r="398" spans="3:14" ht="20.100000000000001" customHeight="1" x14ac:dyDescent="0.25">
      <c r="C398" s="6">
        <v>392</v>
      </c>
      <c r="D398" s="6">
        <f>IFERROR(IF($D$3&gt;=C398,SMALL(ATT.!$A$9:$A$2008,$D$4+C398),0),0)</f>
        <v>0</v>
      </c>
      <c r="E398" s="25">
        <f t="shared" si="6"/>
        <v>0</v>
      </c>
      <c r="F398" s="25">
        <f>IFERROR(IF($E398&gt;=1,VLOOKUP($E398,ATT.!$D$9:$W$2008,F$1,0),0),0)</f>
        <v>0</v>
      </c>
      <c r="G398" s="26">
        <f>IFERROR(IF($E398&gt;=1,VLOOKUP($E398,ATT.!$D$9:$W$2008,G$1,0),0),0)</f>
        <v>0</v>
      </c>
      <c r="H398" s="26">
        <f>IFERROR(IF($E398&gt;=1,VLOOKUP($E398,ATT.!$D$9:$W$2008,H$1,0),0),0)</f>
        <v>0</v>
      </c>
      <c r="I398" s="25">
        <f>IFERROR(IF($E398&gt;=1,VLOOKUP($E398,ATT.!$D$9:$W$2008,I$1,0),0),0)</f>
        <v>0</v>
      </c>
      <c r="J398" s="25">
        <f>IFERROR(IF($E398&gt;=1,VLOOKUP($E398,ATT.!$D$9:$W$2008,J$1,0),0),0)</f>
        <v>0</v>
      </c>
      <c r="K398" s="25" t="str">
        <f>IFERROR(IF(E398&gt;=1,CONCATENATE(VLOOKUP(F398,STUDENT!$B$4:$W$2003,22,0),$V$2),""),"")</f>
        <v/>
      </c>
      <c r="L398" s="27">
        <f>IFERROR(IF($E398&gt;=1,VLOOKUP($E398,ATT.!$D$9:$W$2008,L$1,0),0),0)</f>
        <v>0</v>
      </c>
      <c r="M398" s="28"/>
      <c r="N398" s="28"/>
    </row>
    <row r="399" spans="3:14" ht="20.100000000000001" customHeight="1" x14ac:dyDescent="0.25">
      <c r="C399" s="6">
        <v>393</v>
      </c>
      <c r="D399" s="6">
        <f>IFERROR(IF($D$3&gt;=C399,SMALL(ATT.!$A$9:$A$2008,$D$4+C399),0),0)</f>
        <v>0</v>
      </c>
      <c r="E399" s="25">
        <f t="shared" si="6"/>
        <v>0</v>
      </c>
      <c r="F399" s="25">
        <f>IFERROR(IF($E399&gt;=1,VLOOKUP($E399,ATT.!$D$9:$W$2008,F$1,0),0),0)</f>
        <v>0</v>
      </c>
      <c r="G399" s="26">
        <f>IFERROR(IF($E399&gt;=1,VLOOKUP($E399,ATT.!$D$9:$W$2008,G$1,0),0),0)</f>
        <v>0</v>
      </c>
      <c r="H399" s="26">
        <f>IFERROR(IF($E399&gt;=1,VLOOKUP($E399,ATT.!$D$9:$W$2008,H$1,0),0),0)</f>
        <v>0</v>
      </c>
      <c r="I399" s="25">
        <f>IFERROR(IF($E399&gt;=1,VLOOKUP($E399,ATT.!$D$9:$W$2008,I$1,0),0),0)</f>
        <v>0</v>
      </c>
      <c r="J399" s="25">
        <f>IFERROR(IF($E399&gt;=1,VLOOKUP($E399,ATT.!$D$9:$W$2008,J$1,0),0),0)</f>
        <v>0</v>
      </c>
      <c r="K399" s="25" t="str">
        <f>IFERROR(IF(E399&gt;=1,CONCATENATE(VLOOKUP(F399,STUDENT!$B$4:$W$2003,22,0),$V$2),""),"")</f>
        <v/>
      </c>
      <c r="L399" s="27">
        <f>IFERROR(IF($E399&gt;=1,VLOOKUP($E399,ATT.!$D$9:$W$2008,L$1,0),0),0)</f>
        <v>0</v>
      </c>
      <c r="M399" s="28"/>
      <c r="N399" s="28"/>
    </row>
    <row r="400" spans="3:14" ht="20.100000000000001" customHeight="1" x14ac:dyDescent="0.25">
      <c r="C400" s="6">
        <v>394</v>
      </c>
      <c r="D400" s="6">
        <f>IFERROR(IF($D$3&gt;=C400,SMALL(ATT.!$A$9:$A$2008,$D$4+C400),0),0)</f>
        <v>0</v>
      </c>
      <c r="E400" s="25">
        <f t="shared" si="6"/>
        <v>0</v>
      </c>
      <c r="F400" s="25">
        <f>IFERROR(IF($E400&gt;=1,VLOOKUP($E400,ATT.!$D$9:$W$2008,F$1,0),0),0)</f>
        <v>0</v>
      </c>
      <c r="G400" s="26">
        <f>IFERROR(IF($E400&gt;=1,VLOOKUP($E400,ATT.!$D$9:$W$2008,G$1,0),0),0)</f>
        <v>0</v>
      </c>
      <c r="H400" s="26">
        <f>IFERROR(IF($E400&gt;=1,VLOOKUP($E400,ATT.!$D$9:$W$2008,H$1,0),0),0)</f>
        <v>0</v>
      </c>
      <c r="I400" s="25">
        <f>IFERROR(IF($E400&gt;=1,VLOOKUP($E400,ATT.!$D$9:$W$2008,I$1,0),0),0)</f>
        <v>0</v>
      </c>
      <c r="J400" s="25">
        <f>IFERROR(IF($E400&gt;=1,VLOOKUP($E400,ATT.!$D$9:$W$2008,J$1,0),0),0)</f>
        <v>0</v>
      </c>
      <c r="K400" s="25" t="str">
        <f>IFERROR(IF(E400&gt;=1,CONCATENATE(VLOOKUP(F400,STUDENT!$B$4:$W$2003,22,0),$V$2),""),"")</f>
        <v/>
      </c>
      <c r="L400" s="27">
        <f>IFERROR(IF($E400&gt;=1,VLOOKUP($E400,ATT.!$D$9:$W$2008,L$1,0),0),0)</f>
        <v>0</v>
      </c>
      <c r="M400" s="28"/>
      <c r="N400" s="28"/>
    </row>
    <row r="401" spans="3:14" ht="20.100000000000001" customHeight="1" x14ac:dyDescent="0.25">
      <c r="C401" s="6">
        <v>395</v>
      </c>
      <c r="D401" s="6">
        <f>IFERROR(IF($D$3&gt;=C401,SMALL(ATT.!$A$9:$A$2008,$D$4+C401),0),0)</f>
        <v>0</v>
      </c>
      <c r="E401" s="25">
        <f t="shared" si="6"/>
        <v>0</v>
      </c>
      <c r="F401" s="25">
        <f>IFERROR(IF($E401&gt;=1,VLOOKUP($E401,ATT.!$D$9:$W$2008,F$1,0),0),0)</f>
        <v>0</v>
      </c>
      <c r="G401" s="26">
        <f>IFERROR(IF($E401&gt;=1,VLOOKUP($E401,ATT.!$D$9:$W$2008,G$1,0),0),0)</f>
        <v>0</v>
      </c>
      <c r="H401" s="26">
        <f>IFERROR(IF($E401&gt;=1,VLOOKUP($E401,ATT.!$D$9:$W$2008,H$1,0),0),0)</f>
        <v>0</v>
      </c>
      <c r="I401" s="25">
        <f>IFERROR(IF($E401&gt;=1,VLOOKUP($E401,ATT.!$D$9:$W$2008,I$1,0),0),0)</f>
        <v>0</v>
      </c>
      <c r="J401" s="25">
        <f>IFERROR(IF($E401&gt;=1,VLOOKUP($E401,ATT.!$D$9:$W$2008,J$1,0),0),0)</f>
        <v>0</v>
      </c>
      <c r="K401" s="25" t="str">
        <f>IFERROR(IF(E401&gt;=1,CONCATENATE(VLOOKUP(F401,STUDENT!$B$4:$W$2003,22,0),$V$2),""),"")</f>
        <v/>
      </c>
      <c r="L401" s="27">
        <f>IFERROR(IF($E401&gt;=1,VLOOKUP($E401,ATT.!$D$9:$W$2008,L$1,0),0),0)</f>
        <v>0</v>
      </c>
      <c r="M401" s="28"/>
      <c r="N401" s="28"/>
    </row>
    <row r="402" spans="3:14" ht="20.100000000000001" customHeight="1" x14ac:dyDescent="0.25">
      <c r="C402" s="6">
        <v>396</v>
      </c>
      <c r="D402" s="6">
        <f>IFERROR(IF($D$3&gt;=C402,SMALL(ATT.!$A$9:$A$2008,$D$4+C402),0),0)</f>
        <v>0</v>
      </c>
      <c r="E402" s="25">
        <f t="shared" si="6"/>
        <v>0</v>
      </c>
      <c r="F402" s="25">
        <f>IFERROR(IF($E402&gt;=1,VLOOKUP($E402,ATT.!$D$9:$W$2008,F$1,0),0),0)</f>
        <v>0</v>
      </c>
      <c r="G402" s="26">
        <f>IFERROR(IF($E402&gt;=1,VLOOKUP($E402,ATT.!$D$9:$W$2008,G$1,0),0),0)</f>
        <v>0</v>
      </c>
      <c r="H402" s="26">
        <f>IFERROR(IF($E402&gt;=1,VLOOKUP($E402,ATT.!$D$9:$W$2008,H$1,0),0),0)</f>
        <v>0</v>
      </c>
      <c r="I402" s="25">
        <f>IFERROR(IF($E402&gt;=1,VLOOKUP($E402,ATT.!$D$9:$W$2008,I$1,0),0),0)</f>
        <v>0</v>
      </c>
      <c r="J402" s="25">
        <f>IFERROR(IF($E402&gt;=1,VLOOKUP($E402,ATT.!$D$9:$W$2008,J$1,0),0),0)</f>
        <v>0</v>
      </c>
      <c r="K402" s="25" t="str">
        <f>IFERROR(IF(E402&gt;=1,CONCATENATE(VLOOKUP(F402,STUDENT!$B$4:$W$2003,22,0),$V$2),""),"")</f>
        <v/>
      </c>
      <c r="L402" s="27">
        <f>IFERROR(IF($E402&gt;=1,VLOOKUP($E402,ATT.!$D$9:$W$2008,L$1,0),0),0)</f>
        <v>0</v>
      </c>
      <c r="M402" s="28"/>
      <c r="N402" s="28"/>
    </row>
    <row r="403" spans="3:14" ht="20.100000000000001" customHeight="1" x14ac:dyDescent="0.25">
      <c r="C403" s="6">
        <v>397</v>
      </c>
      <c r="D403" s="6">
        <f>IFERROR(IF($D$3&gt;=C403,SMALL(ATT.!$A$9:$A$2008,$D$4+C403),0),0)</f>
        <v>0</v>
      </c>
      <c r="E403" s="25">
        <f t="shared" si="6"/>
        <v>0</v>
      </c>
      <c r="F403" s="25">
        <f>IFERROR(IF($E403&gt;=1,VLOOKUP($E403,ATT.!$D$9:$W$2008,F$1,0),0),0)</f>
        <v>0</v>
      </c>
      <c r="G403" s="26">
        <f>IFERROR(IF($E403&gt;=1,VLOOKUP($E403,ATT.!$D$9:$W$2008,G$1,0),0),0)</f>
        <v>0</v>
      </c>
      <c r="H403" s="26">
        <f>IFERROR(IF($E403&gt;=1,VLOOKUP($E403,ATT.!$D$9:$W$2008,H$1,0),0),0)</f>
        <v>0</v>
      </c>
      <c r="I403" s="25">
        <f>IFERROR(IF($E403&gt;=1,VLOOKUP($E403,ATT.!$D$9:$W$2008,I$1,0),0),0)</f>
        <v>0</v>
      </c>
      <c r="J403" s="25">
        <f>IFERROR(IF($E403&gt;=1,VLOOKUP($E403,ATT.!$D$9:$W$2008,J$1,0),0),0)</f>
        <v>0</v>
      </c>
      <c r="K403" s="25" t="str">
        <f>IFERROR(IF(E403&gt;=1,CONCATENATE(VLOOKUP(F403,STUDENT!$B$4:$W$2003,22,0),$V$2),""),"")</f>
        <v/>
      </c>
      <c r="L403" s="27">
        <f>IFERROR(IF($E403&gt;=1,VLOOKUP($E403,ATT.!$D$9:$W$2008,L$1,0),0),0)</f>
        <v>0</v>
      </c>
      <c r="M403" s="28"/>
      <c r="N403" s="28"/>
    </row>
    <row r="404" spans="3:14" ht="20.100000000000001" customHeight="1" x14ac:dyDescent="0.25">
      <c r="C404" s="6">
        <v>398</v>
      </c>
      <c r="D404" s="6">
        <f>IFERROR(IF($D$3&gt;=C404,SMALL(ATT.!$A$9:$A$2008,$D$4+C404),0),0)</f>
        <v>0</v>
      </c>
      <c r="E404" s="25">
        <f t="shared" si="6"/>
        <v>0</v>
      </c>
      <c r="F404" s="25">
        <f>IFERROR(IF($E404&gt;=1,VLOOKUP($E404,ATT.!$D$9:$W$2008,F$1,0),0),0)</f>
        <v>0</v>
      </c>
      <c r="G404" s="26">
        <f>IFERROR(IF($E404&gt;=1,VLOOKUP($E404,ATT.!$D$9:$W$2008,G$1,0),0),0)</f>
        <v>0</v>
      </c>
      <c r="H404" s="26">
        <f>IFERROR(IF($E404&gt;=1,VLOOKUP($E404,ATT.!$D$9:$W$2008,H$1,0),0),0)</f>
        <v>0</v>
      </c>
      <c r="I404" s="25">
        <f>IFERROR(IF($E404&gt;=1,VLOOKUP($E404,ATT.!$D$9:$W$2008,I$1,0),0),0)</f>
        <v>0</v>
      </c>
      <c r="J404" s="25">
        <f>IFERROR(IF($E404&gt;=1,VLOOKUP($E404,ATT.!$D$9:$W$2008,J$1,0),0),0)</f>
        <v>0</v>
      </c>
      <c r="K404" s="25" t="str">
        <f>IFERROR(IF(E404&gt;=1,CONCATENATE(VLOOKUP(F404,STUDENT!$B$4:$W$2003,22,0),$V$2),""),"")</f>
        <v/>
      </c>
      <c r="L404" s="27">
        <f>IFERROR(IF($E404&gt;=1,VLOOKUP($E404,ATT.!$D$9:$W$2008,L$1,0),0),0)</f>
        <v>0</v>
      </c>
      <c r="M404" s="28"/>
      <c r="N404" s="28"/>
    </row>
    <row r="405" spans="3:14" ht="20.100000000000001" customHeight="1" x14ac:dyDescent="0.25">
      <c r="C405" s="6">
        <v>399</v>
      </c>
      <c r="D405" s="6">
        <f>IFERROR(IF($D$3&gt;=C405,SMALL(ATT.!$A$9:$A$2008,$D$4+C405),0),0)</f>
        <v>0</v>
      </c>
      <c r="E405" s="25">
        <f t="shared" si="6"/>
        <v>0</v>
      </c>
      <c r="F405" s="25">
        <f>IFERROR(IF($E405&gt;=1,VLOOKUP($E405,ATT.!$D$9:$W$2008,F$1,0),0),0)</f>
        <v>0</v>
      </c>
      <c r="G405" s="26">
        <f>IFERROR(IF($E405&gt;=1,VLOOKUP($E405,ATT.!$D$9:$W$2008,G$1,0),0),0)</f>
        <v>0</v>
      </c>
      <c r="H405" s="26">
        <f>IFERROR(IF($E405&gt;=1,VLOOKUP($E405,ATT.!$D$9:$W$2008,H$1,0),0),0)</f>
        <v>0</v>
      </c>
      <c r="I405" s="25">
        <f>IFERROR(IF($E405&gt;=1,VLOOKUP($E405,ATT.!$D$9:$W$2008,I$1,0),0),0)</f>
        <v>0</v>
      </c>
      <c r="J405" s="25">
        <f>IFERROR(IF($E405&gt;=1,VLOOKUP($E405,ATT.!$D$9:$W$2008,J$1,0),0),0)</f>
        <v>0</v>
      </c>
      <c r="K405" s="25" t="str">
        <f>IFERROR(IF(E405&gt;=1,CONCATENATE(VLOOKUP(F405,STUDENT!$B$4:$W$2003,22,0),$V$2),""),"")</f>
        <v/>
      </c>
      <c r="L405" s="27">
        <f>IFERROR(IF($E405&gt;=1,VLOOKUP($E405,ATT.!$D$9:$W$2008,L$1,0),0),0)</f>
        <v>0</v>
      </c>
      <c r="M405" s="28"/>
      <c r="N405" s="28"/>
    </row>
    <row r="406" spans="3:14" ht="20.100000000000001" customHeight="1" x14ac:dyDescent="0.25">
      <c r="C406" s="6">
        <v>400</v>
      </c>
      <c r="D406" s="6">
        <f>IFERROR(IF($D$3&gt;=C406,SMALL(ATT.!$A$9:$A$2008,$D$4+C406),0),0)</f>
        <v>0</v>
      </c>
      <c r="E406" s="25">
        <f t="shared" si="6"/>
        <v>0</v>
      </c>
      <c r="F406" s="25">
        <f>IFERROR(IF($E406&gt;=1,VLOOKUP($E406,ATT.!$D$9:$W$2008,F$1,0),0),0)</f>
        <v>0</v>
      </c>
      <c r="G406" s="26">
        <f>IFERROR(IF($E406&gt;=1,VLOOKUP($E406,ATT.!$D$9:$W$2008,G$1,0),0),0)</f>
        <v>0</v>
      </c>
      <c r="H406" s="26">
        <f>IFERROR(IF($E406&gt;=1,VLOOKUP($E406,ATT.!$D$9:$W$2008,H$1,0),0),0)</f>
        <v>0</v>
      </c>
      <c r="I406" s="25">
        <f>IFERROR(IF($E406&gt;=1,VLOOKUP($E406,ATT.!$D$9:$W$2008,I$1,0),0),0)</f>
        <v>0</v>
      </c>
      <c r="J406" s="25">
        <f>IFERROR(IF($E406&gt;=1,VLOOKUP($E406,ATT.!$D$9:$W$2008,J$1,0),0),0)</f>
        <v>0</v>
      </c>
      <c r="K406" s="25" t="str">
        <f>IFERROR(IF(E406&gt;=1,CONCATENATE(VLOOKUP(F406,STUDENT!$B$4:$W$2003,22,0),$V$2),""),"")</f>
        <v/>
      </c>
      <c r="L406" s="27">
        <f>IFERROR(IF($E406&gt;=1,VLOOKUP($E406,ATT.!$D$9:$W$2008,L$1,0),0),0)</f>
        <v>0</v>
      </c>
      <c r="M406" s="28"/>
      <c r="N406" s="28"/>
    </row>
    <row r="407" spans="3:14" ht="20.100000000000001" customHeight="1" x14ac:dyDescent="0.25">
      <c r="C407" s="6">
        <v>401</v>
      </c>
      <c r="D407" s="6">
        <f>IFERROR(IF($D$3&gt;=C407,SMALL(ATT.!$A$9:$A$2008,$D$4+C407),0),0)</f>
        <v>0</v>
      </c>
      <c r="E407" s="25">
        <f t="shared" si="6"/>
        <v>0</v>
      </c>
      <c r="F407" s="25">
        <f>IFERROR(IF($E407&gt;=1,VLOOKUP($E407,ATT.!$D$9:$W$2008,F$1,0),0),0)</f>
        <v>0</v>
      </c>
      <c r="G407" s="26">
        <f>IFERROR(IF($E407&gt;=1,VLOOKUP($E407,ATT.!$D$9:$W$2008,G$1,0),0),0)</f>
        <v>0</v>
      </c>
      <c r="H407" s="26">
        <f>IFERROR(IF($E407&gt;=1,VLOOKUP($E407,ATT.!$D$9:$W$2008,H$1,0),0),0)</f>
        <v>0</v>
      </c>
      <c r="I407" s="25">
        <f>IFERROR(IF($E407&gt;=1,VLOOKUP($E407,ATT.!$D$9:$W$2008,I$1,0),0),0)</f>
        <v>0</v>
      </c>
      <c r="J407" s="25">
        <f>IFERROR(IF($E407&gt;=1,VLOOKUP($E407,ATT.!$D$9:$W$2008,J$1,0),0),0)</f>
        <v>0</v>
      </c>
      <c r="K407" s="25" t="str">
        <f>IFERROR(IF(E407&gt;=1,CONCATENATE(VLOOKUP(F407,STUDENT!$B$4:$W$2003,22,0),$V$2),""),"")</f>
        <v/>
      </c>
      <c r="L407" s="27">
        <f>IFERROR(IF($E407&gt;=1,VLOOKUP($E407,ATT.!$D$9:$W$2008,L$1,0),0),0)</f>
        <v>0</v>
      </c>
      <c r="M407" s="28"/>
      <c r="N407" s="28"/>
    </row>
    <row r="408" spans="3:14" ht="20.100000000000001" customHeight="1" x14ac:dyDescent="0.25">
      <c r="C408" s="6">
        <v>402</v>
      </c>
      <c r="D408" s="6">
        <f>IFERROR(IF($D$3&gt;=C408,SMALL(ATT.!$A$9:$A$2008,$D$4+C408),0),0)</f>
        <v>0</v>
      </c>
      <c r="E408" s="25">
        <f t="shared" si="6"/>
        <v>0</v>
      </c>
      <c r="F408" s="25">
        <f>IFERROR(IF($E408&gt;=1,VLOOKUP($E408,ATT.!$D$9:$W$2008,F$1,0),0),0)</f>
        <v>0</v>
      </c>
      <c r="G408" s="26">
        <f>IFERROR(IF($E408&gt;=1,VLOOKUP($E408,ATT.!$D$9:$W$2008,G$1,0),0),0)</f>
        <v>0</v>
      </c>
      <c r="H408" s="26">
        <f>IFERROR(IF($E408&gt;=1,VLOOKUP($E408,ATT.!$D$9:$W$2008,H$1,0),0),0)</f>
        <v>0</v>
      </c>
      <c r="I408" s="25">
        <f>IFERROR(IF($E408&gt;=1,VLOOKUP($E408,ATT.!$D$9:$W$2008,I$1,0),0),0)</f>
        <v>0</v>
      </c>
      <c r="J408" s="25">
        <f>IFERROR(IF($E408&gt;=1,VLOOKUP($E408,ATT.!$D$9:$W$2008,J$1,0),0),0)</f>
        <v>0</v>
      </c>
      <c r="K408" s="25" t="str">
        <f>IFERROR(IF(E408&gt;=1,CONCATENATE(VLOOKUP(F408,STUDENT!$B$4:$W$2003,22,0),$V$2),""),"")</f>
        <v/>
      </c>
      <c r="L408" s="27">
        <f>IFERROR(IF($E408&gt;=1,VLOOKUP($E408,ATT.!$D$9:$W$2008,L$1,0),0),0)</f>
        <v>0</v>
      </c>
      <c r="M408" s="28"/>
      <c r="N408" s="28"/>
    </row>
    <row r="409" spans="3:14" ht="20.100000000000001" customHeight="1" x14ac:dyDescent="0.25">
      <c r="C409" s="6">
        <v>403</v>
      </c>
      <c r="D409" s="6">
        <f>IFERROR(IF($D$3&gt;=C409,SMALL(ATT.!$A$9:$A$2008,$D$4+C409),0),0)</f>
        <v>0</v>
      </c>
      <c r="E409" s="25">
        <f t="shared" si="6"/>
        <v>0</v>
      </c>
      <c r="F409" s="25">
        <f>IFERROR(IF($E409&gt;=1,VLOOKUP($E409,ATT.!$D$9:$W$2008,F$1,0),0),0)</f>
        <v>0</v>
      </c>
      <c r="G409" s="26">
        <f>IFERROR(IF($E409&gt;=1,VLOOKUP($E409,ATT.!$D$9:$W$2008,G$1,0),0),0)</f>
        <v>0</v>
      </c>
      <c r="H409" s="26">
        <f>IFERROR(IF($E409&gt;=1,VLOOKUP($E409,ATT.!$D$9:$W$2008,H$1,0),0),0)</f>
        <v>0</v>
      </c>
      <c r="I409" s="25">
        <f>IFERROR(IF($E409&gt;=1,VLOOKUP($E409,ATT.!$D$9:$W$2008,I$1,0),0),0)</f>
        <v>0</v>
      </c>
      <c r="J409" s="25">
        <f>IFERROR(IF($E409&gt;=1,VLOOKUP($E409,ATT.!$D$9:$W$2008,J$1,0),0),0)</f>
        <v>0</v>
      </c>
      <c r="K409" s="25" t="str">
        <f>IFERROR(IF(E409&gt;=1,CONCATENATE(VLOOKUP(F409,STUDENT!$B$4:$W$2003,22,0),$V$2),""),"")</f>
        <v/>
      </c>
      <c r="L409" s="27">
        <f>IFERROR(IF($E409&gt;=1,VLOOKUP($E409,ATT.!$D$9:$W$2008,L$1,0),0),0)</f>
        <v>0</v>
      </c>
      <c r="M409" s="28"/>
      <c r="N409" s="28"/>
    </row>
    <row r="410" spans="3:14" ht="20.100000000000001" customHeight="1" x14ac:dyDescent="0.25">
      <c r="C410" s="6">
        <v>404</v>
      </c>
      <c r="D410" s="6">
        <f>IFERROR(IF($D$3&gt;=C410,SMALL(ATT.!$A$9:$A$2008,$D$4+C410),0),0)</f>
        <v>0</v>
      </c>
      <c r="E410" s="25">
        <f t="shared" si="6"/>
        <v>0</v>
      </c>
      <c r="F410" s="25">
        <f>IFERROR(IF($E410&gt;=1,VLOOKUP($E410,ATT.!$D$9:$W$2008,F$1,0),0),0)</f>
        <v>0</v>
      </c>
      <c r="G410" s="26">
        <f>IFERROR(IF($E410&gt;=1,VLOOKUP($E410,ATT.!$D$9:$W$2008,G$1,0),0),0)</f>
        <v>0</v>
      </c>
      <c r="H410" s="26">
        <f>IFERROR(IF($E410&gt;=1,VLOOKUP($E410,ATT.!$D$9:$W$2008,H$1,0),0),0)</f>
        <v>0</v>
      </c>
      <c r="I410" s="25">
        <f>IFERROR(IF($E410&gt;=1,VLOOKUP($E410,ATT.!$D$9:$W$2008,I$1,0),0),0)</f>
        <v>0</v>
      </c>
      <c r="J410" s="25">
        <f>IFERROR(IF($E410&gt;=1,VLOOKUP($E410,ATT.!$D$9:$W$2008,J$1,0),0),0)</f>
        <v>0</v>
      </c>
      <c r="K410" s="25" t="str">
        <f>IFERROR(IF(E410&gt;=1,CONCATENATE(VLOOKUP(F410,STUDENT!$B$4:$W$2003,22,0),$V$2),""),"")</f>
        <v/>
      </c>
      <c r="L410" s="27">
        <f>IFERROR(IF($E410&gt;=1,VLOOKUP($E410,ATT.!$D$9:$W$2008,L$1,0),0),0)</f>
        <v>0</v>
      </c>
      <c r="M410" s="28"/>
      <c r="N410" s="28"/>
    </row>
    <row r="411" spans="3:14" ht="20.100000000000001" customHeight="1" x14ac:dyDescent="0.25">
      <c r="C411" s="6">
        <v>405</v>
      </c>
      <c r="D411" s="6">
        <f>IFERROR(IF($D$3&gt;=C411,SMALL(ATT.!$A$9:$A$2008,$D$4+C411),0),0)</f>
        <v>0</v>
      </c>
      <c r="E411" s="25">
        <f t="shared" si="6"/>
        <v>0</v>
      </c>
      <c r="F411" s="25">
        <f>IFERROR(IF($E411&gt;=1,VLOOKUP($E411,ATT.!$D$9:$W$2008,F$1,0),0),0)</f>
        <v>0</v>
      </c>
      <c r="G411" s="26">
        <f>IFERROR(IF($E411&gt;=1,VLOOKUP($E411,ATT.!$D$9:$W$2008,G$1,0),0),0)</f>
        <v>0</v>
      </c>
      <c r="H411" s="26">
        <f>IFERROR(IF($E411&gt;=1,VLOOKUP($E411,ATT.!$D$9:$W$2008,H$1,0),0),0)</f>
        <v>0</v>
      </c>
      <c r="I411" s="25">
        <f>IFERROR(IF($E411&gt;=1,VLOOKUP($E411,ATT.!$D$9:$W$2008,I$1,0),0),0)</f>
        <v>0</v>
      </c>
      <c r="J411" s="25">
        <f>IFERROR(IF($E411&gt;=1,VLOOKUP($E411,ATT.!$D$9:$W$2008,J$1,0),0),0)</f>
        <v>0</v>
      </c>
      <c r="K411" s="25" t="str">
        <f>IFERROR(IF(E411&gt;=1,CONCATENATE(VLOOKUP(F411,STUDENT!$B$4:$W$2003,22,0),$V$2),""),"")</f>
        <v/>
      </c>
      <c r="L411" s="27">
        <f>IFERROR(IF($E411&gt;=1,VLOOKUP($E411,ATT.!$D$9:$W$2008,L$1,0),0),0)</f>
        <v>0</v>
      </c>
      <c r="M411" s="28"/>
      <c r="N411" s="28"/>
    </row>
    <row r="412" spans="3:14" ht="20.100000000000001" customHeight="1" x14ac:dyDescent="0.25">
      <c r="C412" s="6">
        <v>406</v>
      </c>
      <c r="D412" s="6">
        <f>IFERROR(IF($D$3&gt;=C412,SMALL(ATT.!$A$9:$A$2008,$D$4+C412),0),0)</f>
        <v>0</v>
      </c>
      <c r="E412" s="25">
        <f t="shared" si="6"/>
        <v>0</v>
      </c>
      <c r="F412" s="25">
        <f>IFERROR(IF($E412&gt;=1,VLOOKUP($E412,ATT.!$D$9:$W$2008,F$1,0),0),0)</f>
        <v>0</v>
      </c>
      <c r="G412" s="26">
        <f>IFERROR(IF($E412&gt;=1,VLOOKUP($E412,ATT.!$D$9:$W$2008,G$1,0),0),0)</f>
        <v>0</v>
      </c>
      <c r="H412" s="26">
        <f>IFERROR(IF($E412&gt;=1,VLOOKUP($E412,ATT.!$D$9:$W$2008,H$1,0),0),0)</f>
        <v>0</v>
      </c>
      <c r="I412" s="25">
        <f>IFERROR(IF($E412&gt;=1,VLOOKUP($E412,ATT.!$D$9:$W$2008,I$1,0),0),0)</f>
        <v>0</v>
      </c>
      <c r="J412" s="25">
        <f>IFERROR(IF($E412&gt;=1,VLOOKUP($E412,ATT.!$D$9:$W$2008,J$1,0),0),0)</f>
        <v>0</v>
      </c>
      <c r="K412" s="25" t="str">
        <f>IFERROR(IF(E412&gt;=1,CONCATENATE(VLOOKUP(F412,STUDENT!$B$4:$W$2003,22,0),$V$2),""),"")</f>
        <v/>
      </c>
      <c r="L412" s="27">
        <f>IFERROR(IF($E412&gt;=1,VLOOKUP($E412,ATT.!$D$9:$W$2008,L$1,0),0),0)</f>
        <v>0</v>
      </c>
      <c r="M412" s="28"/>
      <c r="N412" s="28"/>
    </row>
    <row r="413" spans="3:14" ht="20.100000000000001" customHeight="1" x14ac:dyDescent="0.25">
      <c r="C413" s="6">
        <v>407</v>
      </c>
      <c r="D413" s="6">
        <f>IFERROR(IF($D$3&gt;=C413,SMALL(ATT.!$A$9:$A$2008,$D$4+C413),0),0)</f>
        <v>0</v>
      </c>
      <c r="E413" s="25">
        <f t="shared" si="6"/>
        <v>0</v>
      </c>
      <c r="F413" s="25">
        <f>IFERROR(IF($E413&gt;=1,VLOOKUP($E413,ATT.!$D$9:$W$2008,F$1,0),0),0)</f>
        <v>0</v>
      </c>
      <c r="G413" s="26">
        <f>IFERROR(IF($E413&gt;=1,VLOOKUP($E413,ATT.!$D$9:$W$2008,G$1,0),0),0)</f>
        <v>0</v>
      </c>
      <c r="H413" s="26">
        <f>IFERROR(IF($E413&gt;=1,VLOOKUP($E413,ATT.!$D$9:$W$2008,H$1,0),0),0)</f>
        <v>0</v>
      </c>
      <c r="I413" s="25">
        <f>IFERROR(IF($E413&gt;=1,VLOOKUP($E413,ATT.!$D$9:$W$2008,I$1,0),0),0)</f>
        <v>0</v>
      </c>
      <c r="J413" s="25">
        <f>IFERROR(IF($E413&gt;=1,VLOOKUP($E413,ATT.!$D$9:$W$2008,J$1,0),0),0)</f>
        <v>0</v>
      </c>
      <c r="K413" s="25" t="str">
        <f>IFERROR(IF(E413&gt;=1,CONCATENATE(VLOOKUP(F413,STUDENT!$B$4:$W$2003,22,0),$V$2),""),"")</f>
        <v/>
      </c>
      <c r="L413" s="27">
        <f>IFERROR(IF($E413&gt;=1,VLOOKUP($E413,ATT.!$D$9:$W$2008,L$1,0),0),0)</f>
        <v>0</v>
      </c>
      <c r="M413" s="28"/>
      <c r="N413" s="28"/>
    </row>
    <row r="414" spans="3:14" ht="20.100000000000001" customHeight="1" x14ac:dyDescent="0.25">
      <c r="C414" s="6">
        <v>408</v>
      </c>
      <c r="D414" s="6">
        <f>IFERROR(IF($D$3&gt;=C414,SMALL(ATT.!$A$9:$A$2008,$D$4+C414),0),0)</f>
        <v>0</v>
      </c>
      <c r="E414" s="25">
        <f t="shared" si="6"/>
        <v>0</v>
      </c>
      <c r="F414" s="25">
        <f>IFERROR(IF($E414&gt;=1,VLOOKUP($E414,ATT.!$D$9:$W$2008,F$1,0),0),0)</f>
        <v>0</v>
      </c>
      <c r="G414" s="26">
        <f>IFERROR(IF($E414&gt;=1,VLOOKUP($E414,ATT.!$D$9:$W$2008,G$1,0),0),0)</f>
        <v>0</v>
      </c>
      <c r="H414" s="26">
        <f>IFERROR(IF($E414&gt;=1,VLOOKUP($E414,ATT.!$D$9:$W$2008,H$1,0),0),0)</f>
        <v>0</v>
      </c>
      <c r="I414" s="25">
        <f>IFERROR(IF($E414&gt;=1,VLOOKUP($E414,ATT.!$D$9:$W$2008,I$1,0),0),0)</f>
        <v>0</v>
      </c>
      <c r="J414" s="25">
        <f>IFERROR(IF($E414&gt;=1,VLOOKUP($E414,ATT.!$D$9:$W$2008,J$1,0),0),0)</f>
        <v>0</v>
      </c>
      <c r="K414" s="25" t="str">
        <f>IFERROR(IF(E414&gt;=1,CONCATENATE(VLOOKUP(F414,STUDENT!$B$4:$W$2003,22,0),$V$2),""),"")</f>
        <v/>
      </c>
      <c r="L414" s="27">
        <f>IFERROR(IF($E414&gt;=1,VLOOKUP($E414,ATT.!$D$9:$W$2008,L$1,0),0),0)</f>
        <v>0</v>
      </c>
      <c r="M414" s="28"/>
      <c r="N414" s="28"/>
    </row>
    <row r="415" spans="3:14" ht="20.100000000000001" customHeight="1" x14ac:dyDescent="0.25">
      <c r="C415" s="6">
        <v>409</v>
      </c>
      <c r="D415" s="6">
        <f>IFERROR(IF($D$3&gt;=C415,SMALL(ATT.!$A$9:$A$2008,$D$4+C415),0),0)</f>
        <v>0</v>
      </c>
      <c r="E415" s="25">
        <f t="shared" si="6"/>
        <v>0</v>
      </c>
      <c r="F415" s="25">
        <f>IFERROR(IF($E415&gt;=1,VLOOKUP($E415,ATT.!$D$9:$W$2008,F$1,0),0),0)</f>
        <v>0</v>
      </c>
      <c r="G415" s="26">
        <f>IFERROR(IF($E415&gt;=1,VLOOKUP($E415,ATT.!$D$9:$W$2008,G$1,0),0),0)</f>
        <v>0</v>
      </c>
      <c r="H415" s="26">
        <f>IFERROR(IF($E415&gt;=1,VLOOKUP($E415,ATT.!$D$9:$W$2008,H$1,0),0),0)</f>
        <v>0</v>
      </c>
      <c r="I415" s="25">
        <f>IFERROR(IF($E415&gt;=1,VLOOKUP($E415,ATT.!$D$9:$W$2008,I$1,0),0),0)</f>
        <v>0</v>
      </c>
      <c r="J415" s="25">
        <f>IFERROR(IF($E415&gt;=1,VLOOKUP($E415,ATT.!$D$9:$W$2008,J$1,0),0),0)</f>
        <v>0</v>
      </c>
      <c r="K415" s="25" t="str">
        <f>IFERROR(IF(E415&gt;=1,CONCATENATE(VLOOKUP(F415,STUDENT!$B$4:$W$2003,22,0),$V$2),""),"")</f>
        <v/>
      </c>
      <c r="L415" s="27">
        <f>IFERROR(IF($E415&gt;=1,VLOOKUP($E415,ATT.!$D$9:$W$2008,L$1,0),0),0)</f>
        <v>0</v>
      </c>
      <c r="M415" s="28"/>
      <c r="N415" s="28"/>
    </row>
    <row r="416" spans="3:14" ht="20.100000000000001" customHeight="1" x14ac:dyDescent="0.25">
      <c r="C416" s="6">
        <v>410</v>
      </c>
      <c r="D416" s="6">
        <f>IFERROR(IF($D$3&gt;=C416,SMALL(ATT.!$A$9:$A$2008,$D$4+C416),0),0)</f>
        <v>0</v>
      </c>
      <c r="E416" s="25">
        <f t="shared" si="6"/>
        <v>0</v>
      </c>
      <c r="F416" s="25">
        <f>IFERROR(IF($E416&gt;=1,VLOOKUP($E416,ATT.!$D$9:$W$2008,F$1,0),0),0)</f>
        <v>0</v>
      </c>
      <c r="G416" s="26">
        <f>IFERROR(IF($E416&gt;=1,VLOOKUP($E416,ATT.!$D$9:$W$2008,G$1,0),0),0)</f>
        <v>0</v>
      </c>
      <c r="H416" s="26">
        <f>IFERROR(IF($E416&gt;=1,VLOOKUP($E416,ATT.!$D$9:$W$2008,H$1,0),0),0)</f>
        <v>0</v>
      </c>
      <c r="I416" s="25">
        <f>IFERROR(IF($E416&gt;=1,VLOOKUP($E416,ATT.!$D$9:$W$2008,I$1,0),0),0)</f>
        <v>0</v>
      </c>
      <c r="J416" s="25">
        <f>IFERROR(IF($E416&gt;=1,VLOOKUP($E416,ATT.!$D$9:$W$2008,J$1,0),0),0)</f>
        <v>0</v>
      </c>
      <c r="K416" s="25" t="str">
        <f>IFERROR(IF(E416&gt;=1,CONCATENATE(VLOOKUP(F416,STUDENT!$B$4:$W$2003,22,0),$V$2),""),"")</f>
        <v/>
      </c>
      <c r="L416" s="27">
        <f>IFERROR(IF($E416&gt;=1,VLOOKUP($E416,ATT.!$D$9:$W$2008,L$1,0),0),0)</f>
        <v>0</v>
      </c>
      <c r="M416" s="28"/>
      <c r="N416" s="28"/>
    </row>
    <row r="417" spans="3:14" ht="20.100000000000001" customHeight="1" x14ac:dyDescent="0.25">
      <c r="C417" s="6">
        <v>411</v>
      </c>
      <c r="D417" s="6">
        <f>IFERROR(IF($D$3&gt;=C417,SMALL(ATT.!$A$9:$A$2008,$D$4+C417),0),0)</f>
        <v>0</v>
      </c>
      <c r="E417" s="25">
        <f t="shared" si="6"/>
        <v>0</v>
      </c>
      <c r="F417" s="25">
        <f>IFERROR(IF($E417&gt;=1,VLOOKUP($E417,ATT.!$D$9:$W$2008,F$1,0),0),0)</f>
        <v>0</v>
      </c>
      <c r="G417" s="26">
        <f>IFERROR(IF($E417&gt;=1,VLOOKUP($E417,ATT.!$D$9:$W$2008,G$1,0),0),0)</f>
        <v>0</v>
      </c>
      <c r="H417" s="26">
        <f>IFERROR(IF($E417&gt;=1,VLOOKUP($E417,ATT.!$D$9:$W$2008,H$1,0),0),0)</f>
        <v>0</v>
      </c>
      <c r="I417" s="25">
        <f>IFERROR(IF($E417&gt;=1,VLOOKUP($E417,ATT.!$D$9:$W$2008,I$1,0),0),0)</f>
        <v>0</v>
      </c>
      <c r="J417" s="25">
        <f>IFERROR(IF($E417&gt;=1,VLOOKUP($E417,ATT.!$D$9:$W$2008,J$1,0),0),0)</f>
        <v>0</v>
      </c>
      <c r="K417" s="25" t="str">
        <f>IFERROR(IF(E417&gt;=1,CONCATENATE(VLOOKUP(F417,STUDENT!$B$4:$W$2003,22,0),$V$2),""),"")</f>
        <v/>
      </c>
      <c r="L417" s="27">
        <f>IFERROR(IF($E417&gt;=1,VLOOKUP($E417,ATT.!$D$9:$W$2008,L$1,0),0),0)</f>
        <v>0</v>
      </c>
      <c r="M417" s="28"/>
      <c r="N417" s="28"/>
    </row>
    <row r="418" spans="3:14" ht="20.100000000000001" customHeight="1" x14ac:dyDescent="0.25">
      <c r="C418" s="6">
        <v>412</v>
      </c>
      <c r="D418" s="6">
        <f>IFERROR(IF($D$3&gt;=C418,SMALL(ATT.!$A$9:$A$2008,$D$4+C418),0),0)</f>
        <v>0</v>
      </c>
      <c r="E418" s="25">
        <f t="shared" si="6"/>
        <v>0</v>
      </c>
      <c r="F418" s="25">
        <f>IFERROR(IF($E418&gt;=1,VLOOKUP($E418,ATT.!$D$9:$W$2008,F$1,0),0),0)</f>
        <v>0</v>
      </c>
      <c r="G418" s="26">
        <f>IFERROR(IF($E418&gt;=1,VLOOKUP($E418,ATT.!$D$9:$W$2008,G$1,0),0),0)</f>
        <v>0</v>
      </c>
      <c r="H418" s="26">
        <f>IFERROR(IF($E418&gt;=1,VLOOKUP($E418,ATT.!$D$9:$W$2008,H$1,0),0),0)</f>
        <v>0</v>
      </c>
      <c r="I418" s="25">
        <f>IFERROR(IF($E418&gt;=1,VLOOKUP($E418,ATT.!$D$9:$W$2008,I$1,0),0),0)</f>
        <v>0</v>
      </c>
      <c r="J418" s="25">
        <f>IFERROR(IF($E418&gt;=1,VLOOKUP($E418,ATT.!$D$9:$W$2008,J$1,0),0),0)</f>
        <v>0</v>
      </c>
      <c r="K418" s="25" t="str">
        <f>IFERROR(IF(E418&gt;=1,CONCATENATE(VLOOKUP(F418,STUDENT!$B$4:$W$2003,22,0),$V$2),""),"")</f>
        <v/>
      </c>
      <c r="L418" s="27">
        <f>IFERROR(IF($E418&gt;=1,VLOOKUP($E418,ATT.!$D$9:$W$2008,L$1,0),0),0)</f>
        <v>0</v>
      </c>
      <c r="M418" s="28"/>
      <c r="N418" s="28"/>
    </row>
    <row r="419" spans="3:14" ht="20.100000000000001" customHeight="1" x14ac:dyDescent="0.25">
      <c r="C419" s="6">
        <v>413</v>
      </c>
      <c r="D419" s="6">
        <f>IFERROR(IF($D$3&gt;=C419,SMALL(ATT.!$A$9:$A$2008,$D$4+C419),0),0)</f>
        <v>0</v>
      </c>
      <c r="E419" s="25">
        <f t="shared" si="6"/>
        <v>0</v>
      </c>
      <c r="F419" s="25">
        <f>IFERROR(IF($E419&gt;=1,VLOOKUP($E419,ATT.!$D$9:$W$2008,F$1,0),0),0)</f>
        <v>0</v>
      </c>
      <c r="G419" s="26">
        <f>IFERROR(IF($E419&gt;=1,VLOOKUP($E419,ATT.!$D$9:$W$2008,G$1,0),0),0)</f>
        <v>0</v>
      </c>
      <c r="H419" s="26">
        <f>IFERROR(IF($E419&gt;=1,VLOOKUP($E419,ATT.!$D$9:$W$2008,H$1,0),0),0)</f>
        <v>0</v>
      </c>
      <c r="I419" s="25">
        <f>IFERROR(IF($E419&gt;=1,VLOOKUP($E419,ATT.!$D$9:$W$2008,I$1,0),0),0)</f>
        <v>0</v>
      </c>
      <c r="J419" s="25">
        <f>IFERROR(IF($E419&gt;=1,VLOOKUP($E419,ATT.!$D$9:$W$2008,J$1,0),0),0)</f>
        <v>0</v>
      </c>
      <c r="K419" s="25" t="str">
        <f>IFERROR(IF(E419&gt;=1,CONCATENATE(VLOOKUP(F419,STUDENT!$B$4:$W$2003,22,0),$V$2),""),"")</f>
        <v/>
      </c>
      <c r="L419" s="27">
        <f>IFERROR(IF($E419&gt;=1,VLOOKUP($E419,ATT.!$D$9:$W$2008,L$1,0),0),0)</f>
        <v>0</v>
      </c>
      <c r="M419" s="28"/>
      <c r="N419" s="28"/>
    </row>
    <row r="420" spans="3:14" ht="20.100000000000001" customHeight="1" x14ac:dyDescent="0.25">
      <c r="C420" s="6">
        <v>414</v>
      </c>
      <c r="D420" s="6">
        <f>IFERROR(IF($D$3&gt;=C420,SMALL(ATT.!$A$9:$A$2008,$D$4+C420),0),0)</f>
        <v>0</v>
      </c>
      <c r="E420" s="25">
        <f t="shared" si="6"/>
        <v>0</v>
      </c>
      <c r="F420" s="25">
        <f>IFERROR(IF($E420&gt;=1,VLOOKUP($E420,ATT.!$D$9:$W$2008,F$1,0),0),0)</f>
        <v>0</v>
      </c>
      <c r="G420" s="26">
        <f>IFERROR(IF($E420&gt;=1,VLOOKUP($E420,ATT.!$D$9:$W$2008,G$1,0),0),0)</f>
        <v>0</v>
      </c>
      <c r="H420" s="26">
        <f>IFERROR(IF($E420&gt;=1,VLOOKUP($E420,ATT.!$D$9:$W$2008,H$1,0),0),0)</f>
        <v>0</v>
      </c>
      <c r="I420" s="25">
        <f>IFERROR(IF($E420&gt;=1,VLOOKUP($E420,ATT.!$D$9:$W$2008,I$1,0),0),0)</f>
        <v>0</v>
      </c>
      <c r="J420" s="25">
        <f>IFERROR(IF($E420&gt;=1,VLOOKUP($E420,ATT.!$D$9:$W$2008,J$1,0),0),0)</f>
        <v>0</v>
      </c>
      <c r="K420" s="25" t="str">
        <f>IFERROR(IF(E420&gt;=1,CONCATENATE(VLOOKUP(F420,STUDENT!$B$4:$W$2003,22,0),$V$2),""),"")</f>
        <v/>
      </c>
      <c r="L420" s="27">
        <f>IFERROR(IF($E420&gt;=1,VLOOKUP($E420,ATT.!$D$9:$W$2008,L$1,0),0),0)</f>
        <v>0</v>
      </c>
      <c r="M420" s="28"/>
      <c r="N420" s="28"/>
    </row>
    <row r="421" spans="3:14" ht="20.100000000000001" customHeight="1" x14ac:dyDescent="0.25">
      <c r="C421" s="6">
        <v>415</v>
      </c>
      <c r="D421" s="6">
        <f>IFERROR(IF($D$3&gt;=C421,SMALL(ATT.!$A$9:$A$2008,$D$4+C421),0),0)</f>
        <v>0</v>
      </c>
      <c r="E421" s="25">
        <f t="shared" si="6"/>
        <v>0</v>
      </c>
      <c r="F421" s="25">
        <f>IFERROR(IF($E421&gt;=1,VLOOKUP($E421,ATT.!$D$9:$W$2008,F$1,0),0),0)</f>
        <v>0</v>
      </c>
      <c r="G421" s="26">
        <f>IFERROR(IF($E421&gt;=1,VLOOKUP($E421,ATT.!$D$9:$W$2008,G$1,0),0),0)</f>
        <v>0</v>
      </c>
      <c r="H421" s="26">
        <f>IFERROR(IF($E421&gt;=1,VLOOKUP($E421,ATT.!$D$9:$W$2008,H$1,0),0),0)</f>
        <v>0</v>
      </c>
      <c r="I421" s="25">
        <f>IFERROR(IF($E421&gt;=1,VLOOKUP($E421,ATT.!$D$9:$W$2008,I$1,0),0),0)</f>
        <v>0</v>
      </c>
      <c r="J421" s="25">
        <f>IFERROR(IF($E421&gt;=1,VLOOKUP($E421,ATT.!$D$9:$W$2008,J$1,0),0),0)</f>
        <v>0</v>
      </c>
      <c r="K421" s="25" t="str">
        <f>IFERROR(IF(E421&gt;=1,CONCATENATE(VLOOKUP(F421,STUDENT!$B$4:$W$2003,22,0),$V$2),""),"")</f>
        <v/>
      </c>
      <c r="L421" s="27">
        <f>IFERROR(IF($E421&gt;=1,VLOOKUP($E421,ATT.!$D$9:$W$2008,L$1,0),0),0)</f>
        <v>0</v>
      </c>
      <c r="M421" s="28"/>
      <c r="N421" s="28"/>
    </row>
    <row r="422" spans="3:14" ht="20.100000000000001" customHeight="1" x14ac:dyDescent="0.25">
      <c r="C422" s="6">
        <v>416</v>
      </c>
      <c r="D422" s="6">
        <f>IFERROR(IF($D$3&gt;=C422,SMALL(ATT.!$A$9:$A$2008,$D$4+C422),0),0)</f>
        <v>0</v>
      </c>
      <c r="E422" s="25">
        <f t="shared" si="6"/>
        <v>0</v>
      </c>
      <c r="F422" s="25">
        <f>IFERROR(IF($E422&gt;=1,VLOOKUP($E422,ATT.!$D$9:$W$2008,F$1,0),0),0)</f>
        <v>0</v>
      </c>
      <c r="G422" s="26">
        <f>IFERROR(IF($E422&gt;=1,VLOOKUP($E422,ATT.!$D$9:$W$2008,G$1,0),0),0)</f>
        <v>0</v>
      </c>
      <c r="H422" s="26">
        <f>IFERROR(IF($E422&gt;=1,VLOOKUP($E422,ATT.!$D$9:$W$2008,H$1,0),0),0)</f>
        <v>0</v>
      </c>
      <c r="I422" s="25">
        <f>IFERROR(IF($E422&gt;=1,VLOOKUP($E422,ATT.!$D$9:$W$2008,I$1,0),0),0)</f>
        <v>0</v>
      </c>
      <c r="J422" s="25">
        <f>IFERROR(IF($E422&gt;=1,VLOOKUP($E422,ATT.!$D$9:$W$2008,J$1,0),0),0)</f>
        <v>0</v>
      </c>
      <c r="K422" s="25" t="str">
        <f>IFERROR(IF(E422&gt;=1,CONCATENATE(VLOOKUP(F422,STUDENT!$B$4:$W$2003,22,0),$V$2),""),"")</f>
        <v/>
      </c>
      <c r="L422" s="27">
        <f>IFERROR(IF($E422&gt;=1,VLOOKUP($E422,ATT.!$D$9:$W$2008,L$1,0),0),0)</f>
        <v>0</v>
      </c>
      <c r="M422" s="28"/>
      <c r="N422" s="28"/>
    </row>
    <row r="423" spans="3:14" ht="20.100000000000001" customHeight="1" x14ac:dyDescent="0.25">
      <c r="C423" s="6">
        <v>417</v>
      </c>
      <c r="D423" s="6">
        <f>IFERROR(IF($D$3&gt;=C423,SMALL(ATT.!$A$9:$A$2008,$D$4+C423),0),0)</f>
        <v>0</v>
      </c>
      <c r="E423" s="25">
        <f t="shared" si="6"/>
        <v>0</v>
      </c>
      <c r="F423" s="25">
        <f>IFERROR(IF($E423&gt;=1,VLOOKUP($E423,ATT.!$D$9:$W$2008,F$1,0),0),0)</f>
        <v>0</v>
      </c>
      <c r="G423" s="26">
        <f>IFERROR(IF($E423&gt;=1,VLOOKUP($E423,ATT.!$D$9:$W$2008,G$1,0),0),0)</f>
        <v>0</v>
      </c>
      <c r="H423" s="26">
        <f>IFERROR(IF($E423&gt;=1,VLOOKUP($E423,ATT.!$D$9:$W$2008,H$1,0),0),0)</f>
        <v>0</v>
      </c>
      <c r="I423" s="25">
        <f>IFERROR(IF($E423&gt;=1,VLOOKUP($E423,ATT.!$D$9:$W$2008,I$1,0),0),0)</f>
        <v>0</v>
      </c>
      <c r="J423" s="25">
        <f>IFERROR(IF($E423&gt;=1,VLOOKUP($E423,ATT.!$D$9:$W$2008,J$1,0),0),0)</f>
        <v>0</v>
      </c>
      <c r="K423" s="25" t="str">
        <f>IFERROR(IF(E423&gt;=1,CONCATENATE(VLOOKUP(F423,STUDENT!$B$4:$W$2003,22,0),$V$2),""),"")</f>
        <v/>
      </c>
      <c r="L423" s="27">
        <f>IFERROR(IF($E423&gt;=1,VLOOKUP($E423,ATT.!$D$9:$W$2008,L$1,0),0),0)</f>
        <v>0</v>
      </c>
      <c r="M423" s="28"/>
      <c r="N423" s="28"/>
    </row>
    <row r="424" spans="3:14" ht="20.100000000000001" customHeight="1" x14ac:dyDescent="0.25">
      <c r="C424" s="6">
        <v>418</v>
      </c>
      <c r="D424" s="6">
        <f>IFERROR(IF($D$3&gt;=C424,SMALL(ATT.!$A$9:$A$2008,$D$4+C424),0),0)</f>
        <v>0</v>
      </c>
      <c r="E424" s="25">
        <f t="shared" si="6"/>
        <v>0</v>
      </c>
      <c r="F424" s="25">
        <f>IFERROR(IF($E424&gt;=1,VLOOKUP($E424,ATT.!$D$9:$W$2008,F$1,0),0),0)</f>
        <v>0</v>
      </c>
      <c r="G424" s="26">
        <f>IFERROR(IF($E424&gt;=1,VLOOKUP($E424,ATT.!$D$9:$W$2008,G$1,0),0),0)</f>
        <v>0</v>
      </c>
      <c r="H424" s="26">
        <f>IFERROR(IF($E424&gt;=1,VLOOKUP($E424,ATT.!$D$9:$W$2008,H$1,0),0),0)</f>
        <v>0</v>
      </c>
      <c r="I424" s="25">
        <f>IFERROR(IF($E424&gt;=1,VLOOKUP($E424,ATT.!$D$9:$W$2008,I$1,0),0),0)</f>
        <v>0</v>
      </c>
      <c r="J424" s="25">
        <f>IFERROR(IF($E424&gt;=1,VLOOKUP($E424,ATT.!$D$9:$W$2008,J$1,0),0),0)</f>
        <v>0</v>
      </c>
      <c r="K424" s="25" t="str">
        <f>IFERROR(IF(E424&gt;=1,CONCATENATE(VLOOKUP(F424,STUDENT!$B$4:$W$2003,22,0),$V$2),""),"")</f>
        <v/>
      </c>
      <c r="L424" s="27">
        <f>IFERROR(IF($E424&gt;=1,VLOOKUP($E424,ATT.!$D$9:$W$2008,L$1,0),0),0)</f>
        <v>0</v>
      </c>
      <c r="M424" s="28"/>
      <c r="N424" s="28"/>
    </row>
    <row r="425" spans="3:14" ht="20.100000000000001" customHeight="1" x14ac:dyDescent="0.25">
      <c r="C425" s="6">
        <v>419</v>
      </c>
      <c r="D425" s="6">
        <f>IFERROR(IF($D$3&gt;=C425,SMALL(ATT.!$A$9:$A$2008,$D$4+C425),0),0)</f>
        <v>0</v>
      </c>
      <c r="E425" s="25">
        <f t="shared" si="6"/>
        <v>0</v>
      </c>
      <c r="F425" s="25">
        <f>IFERROR(IF($E425&gt;=1,VLOOKUP($E425,ATT.!$D$9:$W$2008,F$1,0),0),0)</f>
        <v>0</v>
      </c>
      <c r="G425" s="26">
        <f>IFERROR(IF($E425&gt;=1,VLOOKUP($E425,ATT.!$D$9:$W$2008,G$1,0),0),0)</f>
        <v>0</v>
      </c>
      <c r="H425" s="26">
        <f>IFERROR(IF($E425&gt;=1,VLOOKUP($E425,ATT.!$D$9:$W$2008,H$1,0),0),0)</f>
        <v>0</v>
      </c>
      <c r="I425" s="25">
        <f>IFERROR(IF($E425&gt;=1,VLOOKUP($E425,ATT.!$D$9:$W$2008,I$1,0),0),0)</f>
        <v>0</v>
      </c>
      <c r="J425" s="25">
        <f>IFERROR(IF($E425&gt;=1,VLOOKUP($E425,ATT.!$D$9:$W$2008,J$1,0),0),0)</f>
        <v>0</v>
      </c>
      <c r="K425" s="25" t="str">
        <f>IFERROR(IF(E425&gt;=1,CONCATENATE(VLOOKUP(F425,STUDENT!$B$4:$W$2003,22,0),$V$2),""),"")</f>
        <v/>
      </c>
      <c r="L425" s="27">
        <f>IFERROR(IF($E425&gt;=1,VLOOKUP($E425,ATT.!$D$9:$W$2008,L$1,0),0),0)</f>
        <v>0</v>
      </c>
      <c r="M425" s="28"/>
      <c r="N425" s="28"/>
    </row>
    <row r="426" spans="3:14" ht="20.100000000000001" customHeight="1" x14ac:dyDescent="0.25">
      <c r="C426" s="6">
        <v>420</v>
      </c>
      <c r="D426" s="6">
        <f>IFERROR(IF($D$3&gt;=C426,SMALL(ATT.!$A$9:$A$2008,$D$4+C426),0),0)</f>
        <v>0</v>
      </c>
      <c r="E426" s="25">
        <f t="shared" si="6"/>
        <v>0</v>
      </c>
      <c r="F426" s="25">
        <f>IFERROR(IF($E426&gt;=1,VLOOKUP($E426,ATT.!$D$9:$W$2008,F$1,0),0),0)</f>
        <v>0</v>
      </c>
      <c r="G426" s="26">
        <f>IFERROR(IF($E426&gt;=1,VLOOKUP($E426,ATT.!$D$9:$W$2008,G$1,0),0),0)</f>
        <v>0</v>
      </c>
      <c r="H426" s="26">
        <f>IFERROR(IF($E426&gt;=1,VLOOKUP($E426,ATT.!$D$9:$W$2008,H$1,0),0),0)</f>
        <v>0</v>
      </c>
      <c r="I426" s="25">
        <f>IFERROR(IF($E426&gt;=1,VLOOKUP($E426,ATT.!$D$9:$W$2008,I$1,0),0),0)</f>
        <v>0</v>
      </c>
      <c r="J426" s="25">
        <f>IFERROR(IF($E426&gt;=1,VLOOKUP($E426,ATT.!$D$9:$W$2008,J$1,0),0),0)</f>
        <v>0</v>
      </c>
      <c r="K426" s="25" t="str">
        <f>IFERROR(IF(E426&gt;=1,CONCATENATE(VLOOKUP(F426,STUDENT!$B$4:$W$2003,22,0),$V$2),""),"")</f>
        <v/>
      </c>
      <c r="L426" s="27">
        <f>IFERROR(IF($E426&gt;=1,VLOOKUP($E426,ATT.!$D$9:$W$2008,L$1,0),0),0)</f>
        <v>0</v>
      </c>
      <c r="M426" s="28"/>
      <c r="N426" s="28"/>
    </row>
    <row r="427" spans="3:14" ht="20.100000000000001" customHeight="1" x14ac:dyDescent="0.25">
      <c r="C427" s="6">
        <v>421</v>
      </c>
      <c r="D427" s="6">
        <f>IFERROR(IF($D$3&gt;=C427,SMALL(ATT.!$A$9:$A$2008,$D$4+C427),0),0)</f>
        <v>0</v>
      </c>
      <c r="E427" s="25">
        <f t="shared" si="6"/>
        <v>0</v>
      </c>
      <c r="F427" s="25">
        <f>IFERROR(IF($E427&gt;=1,VLOOKUP($E427,ATT.!$D$9:$W$2008,F$1,0),0),0)</f>
        <v>0</v>
      </c>
      <c r="G427" s="26">
        <f>IFERROR(IF($E427&gt;=1,VLOOKUP($E427,ATT.!$D$9:$W$2008,G$1,0),0),0)</f>
        <v>0</v>
      </c>
      <c r="H427" s="26">
        <f>IFERROR(IF($E427&gt;=1,VLOOKUP($E427,ATT.!$D$9:$W$2008,H$1,0),0),0)</f>
        <v>0</v>
      </c>
      <c r="I427" s="25">
        <f>IFERROR(IF($E427&gt;=1,VLOOKUP($E427,ATT.!$D$9:$W$2008,I$1,0),0),0)</f>
        <v>0</v>
      </c>
      <c r="J427" s="25">
        <f>IFERROR(IF($E427&gt;=1,VLOOKUP($E427,ATT.!$D$9:$W$2008,J$1,0),0),0)</f>
        <v>0</v>
      </c>
      <c r="K427" s="25" t="str">
        <f>IFERROR(IF(E427&gt;=1,CONCATENATE(VLOOKUP(F427,STUDENT!$B$4:$W$2003,22,0),$V$2),""),"")</f>
        <v/>
      </c>
      <c r="L427" s="27">
        <f>IFERROR(IF($E427&gt;=1,VLOOKUP($E427,ATT.!$D$9:$W$2008,L$1,0),0),0)</f>
        <v>0</v>
      </c>
      <c r="M427" s="28"/>
      <c r="N427" s="28"/>
    </row>
    <row r="428" spans="3:14" ht="20.100000000000001" customHeight="1" x14ac:dyDescent="0.25">
      <c r="C428" s="6">
        <v>422</v>
      </c>
      <c r="D428" s="6">
        <f>IFERROR(IF($D$3&gt;=C428,SMALL(ATT.!$A$9:$A$2008,$D$4+C428),0),0)</f>
        <v>0</v>
      </c>
      <c r="E428" s="25">
        <f t="shared" si="6"/>
        <v>0</v>
      </c>
      <c r="F428" s="25">
        <f>IFERROR(IF($E428&gt;=1,VLOOKUP($E428,ATT.!$D$9:$W$2008,F$1,0),0),0)</f>
        <v>0</v>
      </c>
      <c r="G428" s="26">
        <f>IFERROR(IF($E428&gt;=1,VLOOKUP($E428,ATT.!$D$9:$W$2008,G$1,0),0),0)</f>
        <v>0</v>
      </c>
      <c r="H428" s="26">
        <f>IFERROR(IF($E428&gt;=1,VLOOKUP($E428,ATT.!$D$9:$W$2008,H$1,0),0),0)</f>
        <v>0</v>
      </c>
      <c r="I428" s="25">
        <f>IFERROR(IF($E428&gt;=1,VLOOKUP($E428,ATT.!$D$9:$W$2008,I$1,0),0),0)</f>
        <v>0</v>
      </c>
      <c r="J428" s="25">
        <f>IFERROR(IF($E428&gt;=1,VLOOKUP($E428,ATT.!$D$9:$W$2008,J$1,0),0),0)</f>
        <v>0</v>
      </c>
      <c r="K428" s="25" t="str">
        <f>IFERROR(IF(E428&gt;=1,CONCATENATE(VLOOKUP(F428,STUDENT!$B$4:$W$2003,22,0),$V$2),""),"")</f>
        <v/>
      </c>
      <c r="L428" s="27">
        <f>IFERROR(IF($E428&gt;=1,VLOOKUP($E428,ATT.!$D$9:$W$2008,L$1,0),0),0)</f>
        <v>0</v>
      </c>
      <c r="M428" s="28"/>
      <c r="N428" s="28"/>
    </row>
    <row r="429" spans="3:14" ht="20.100000000000001" customHeight="1" x14ac:dyDescent="0.25">
      <c r="C429" s="6">
        <v>423</v>
      </c>
      <c r="D429" s="6">
        <f>IFERROR(IF($D$3&gt;=C429,SMALL(ATT.!$A$9:$A$2008,$D$4+C429),0),0)</f>
        <v>0</v>
      </c>
      <c r="E429" s="25">
        <f t="shared" si="6"/>
        <v>0</v>
      </c>
      <c r="F429" s="25">
        <f>IFERROR(IF($E429&gt;=1,VLOOKUP($E429,ATT.!$D$9:$W$2008,F$1,0),0),0)</f>
        <v>0</v>
      </c>
      <c r="G429" s="26">
        <f>IFERROR(IF($E429&gt;=1,VLOOKUP($E429,ATT.!$D$9:$W$2008,G$1,0),0),0)</f>
        <v>0</v>
      </c>
      <c r="H429" s="26">
        <f>IFERROR(IF($E429&gt;=1,VLOOKUP($E429,ATT.!$D$9:$W$2008,H$1,0),0),0)</f>
        <v>0</v>
      </c>
      <c r="I429" s="25">
        <f>IFERROR(IF($E429&gt;=1,VLOOKUP($E429,ATT.!$D$9:$W$2008,I$1,0),0),0)</f>
        <v>0</v>
      </c>
      <c r="J429" s="25">
        <f>IFERROR(IF($E429&gt;=1,VLOOKUP($E429,ATT.!$D$9:$W$2008,J$1,0),0),0)</f>
        <v>0</v>
      </c>
      <c r="K429" s="25" t="str">
        <f>IFERROR(IF(E429&gt;=1,CONCATENATE(VLOOKUP(F429,STUDENT!$B$4:$W$2003,22,0),$V$2),""),"")</f>
        <v/>
      </c>
      <c r="L429" s="27">
        <f>IFERROR(IF($E429&gt;=1,VLOOKUP($E429,ATT.!$D$9:$W$2008,L$1,0),0),0)</f>
        <v>0</v>
      </c>
      <c r="M429" s="28"/>
      <c r="N429" s="28"/>
    </row>
    <row r="430" spans="3:14" ht="20.100000000000001" customHeight="1" x14ac:dyDescent="0.25">
      <c r="C430" s="6">
        <v>424</v>
      </c>
      <c r="D430" s="6">
        <f>IFERROR(IF($D$3&gt;=C430,SMALL(ATT.!$A$9:$A$2008,$D$4+C430),0),0)</f>
        <v>0</v>
      </c>
      <c r="E430" s="25">
        <f t="shared" si="6"/>
        <v>0</v>
      </c>
      <c r="F430" s="25">
        <f>IFERROR(IF($E430&gt;=1,VLOOKUP($E430,ATT.!$D$9:$W$2008,F$1,0),0),0)</f>
        <v>0</v>
      </c>
      <c r="G430" s="26">
        <f>IFERROR(IF($E430&gt;=1,VLOOKUP($E430,ATT.!$D$9:$W$2008,G$1,0),0),0)</f>
        <v>0</v>
      </c>
      <c r="H430" s="26">
        <f>IFERROR(IF($E430&gt;=1,VLOOKUP($E430,ATT.!$D$9:$W$2008,H$1,0),0),0)</f>
        <v>0</v>
      </c>
      <c r="I430" s="25">
        <f>IFERROR(IF($E430&gt;=1,VLOOKUP($E430,ATT.!$D$9:$W$2008,I$1,0),0),0)</f>
        <v>0</v>
      </c>
      <c r="J430" s="25">
        <f>IFERROR(IF($E430&gt;=1,VLOOKUP($E430,ATT.!$D$9:$W$2008,J$1,0),0),0)</f>
        <v>0</v>
      </c>
      <c r="K430" s="25" t="str">
        <f>IFERROR(IF(E430&gt;=1,CONCATENATE(VLOOKUP(F430,STUDENT!$B$4:$W$2003,22,0),$V$2),""),"")</f>
        <v/>
      </c>
      <c r="L430" s="27">
        <f>IFERROR(IF($E430&gt;=1,VLOOKUP($E430,ATT.!$D$9:$W$2008,L$1,0),0),0)</f>
        <v>0</v>
      </c>
      <c r="M430" s="28"/>
      <c r="N430" s="28"/>
    </row>
    <row r="431" spans="3:14" ht="20.100000000000001" customHeight="1" x14ac:dyDescent="0.25">
      <c r="C431" s="6">
        <v>425</v>
      </c>
      <c r="D431" s="6">
        <f>IFERROR(IF($D$3&gt;=C431,SMALL(ATT.!$A$9:$A$2008,$D$4+C431),0),0)</f>
        <v>0</v>
      </c>
      <c r="E431" s="25">
        <f t="shared" si="6"/>
        <v>0</v>
      </c>
      <c r="F431" s="25">
        <f>IFERROR(IF($E431&gt;=1,VLOOKUP($E431,ATT.!$D$9:$W$2008,F$1,0),0),0)</f>
        <v>0</v>
      </c>
      <c r="G431" s="26">
        <f>IFERROR(IF($E431&gt;=1,VLOOKUP($E431,ATT.!$D$9:$W$2008,G$1,0),0),0)</f>
        <v>0</v>
      </c>
      <c r="H431" s="26">
        <f>IFERROR(IF($E431&gt;=1,VLOOKUP($E431,ATT.!$D$9:$W$2008,H$1,0),0),0)</f>
        <v>0</v>
      </c>
      <c r="I431" s="25">
        <f>IFERROR(IF($E431&gt;=1,VLOOKUP($E431,ATT.!$D$9:$W$2008,I$1,0),0),0)</f>
        <v>0</v>
      </c>
      <c r="J431" s="25">
        <f>IFERROR(IF($E431&gt;=1,VLOOKUP($E431,ATT.!$D$9:$W$2008,J$1,0),0),0)</f>
        <v>0</v>
      </c>
      <c r="K431" s="25" t="str">
        <f>IFERROR(IF(E431&gt;=1,CONCATENATE(VLOOKUP(F431,STUDENT!$B$4:$W$2003,22,0),$V$2),""),"")</f>
        <v/>
      </c>
      <c r="L431" s="27">
        <f>IFERROR(IF($E431&gt;=1,VLOOKUP($E431,ATT.!$D$9:$W$2008,L$1,0),0),0)</f>
        <v>0</v>
      </c>
      <c r="M431" s="28"/>
      <c r="N431" s="28"/>
    </row>
    <row r="432" spans="3:14" ht="20.100000000000001" customHeight="1" x14ac:dyDescent="0.25">
      <c r="C432" s="6">
        <v>426</v>
      </c>
      <c r="D432" s="6">
        <f>IFERROR(IF($D$3&gt;=C432,SMALL(ATT.!$A$9:$A$2008,$D$4+C432),0),0)</f>
        <v>0</v>
      </c>
      <c r="E432" s="25">
        <f t="shared" si="6"/>
        <v>0</v>
      </c>
      <c r="F432" s="25">
        <f>IFERROR(IF($E432&gt;=1,VLOOKUP($E432,ATT.!$D$9:$W$2008,F$1,0),0),0)</f>
        <v>0</v>
      </c>
      <c r="G432" s="26">
        <f>IFERROR(IF($E432&gt;=1,VLOOKUP($E432,ATT.!$D$9:$W$2008,G$1,0),0),0)</f>
        <v>0</v>
      </c>
      <c r="H432" s="26">
        <f>IFERROR(IF($E432&gt;=1,VLOOKUP($E432,ATT.!$D$9:$W$2008,H$1,0),0),0)</f>
        <v>0</v>
      </c>
      <c r="I432" s="25">
        <f>IFERROR(IF($E432&gt;=1,VLOOKUP($E432,ATT.!$D$9:$W$2008,I$1,0),0),0)</f>
        <v>0</v>
      </c>
      <c r="J432" s="25">
        <f>IFERROR(IF($E432&gt;=1,VLOOKUP($E432,ATT.!$D$9:$W$2008,J$1,0),0),0)</f>
        <v>0</v>
      </c>
      <c r="K432" s="25" t="str">
        <f>IFERROR(IF(E432&gt;=1,CONCATENATE(VLOOKUP(F432,STUDENT!$B$4:$W$2003,22,0),$V$2),""),"")</f>
        <v/>
      </c>
      <c r="L432" s="27">
        <f>IFERROR(IF($E432&gt;=1,VLOOKUP($E432,ATT.!$D$9:$W$2008,L$1,0),0),0)</f>
        <v>0</v>
      </c>
      <c r="M432" s="28"/>
      <c r="N432" s="28"/>
    </row>
    <row r="433" spans="3:14" ht="20.100000000000001" customHeight="1" x14ac:dyDescent="0.25">
      <c r="C433" s="6">
        <v>427</v>
      </c>
      <c r="D433" s="6">
        <f>IFERROR(IF($D$3&gt;=C433,SMALL(ATT.!$A$9:$A$2008,$D$4+C433),0),0)</f>
        <v>0</v>
      </c>
      <c r="E433" s="25">
        <f t="shared" si="6"/>
        <v>0</v>
      </c>
      <c r="F433" s="25">
        <f>IFERROR(IF($E433&gt;=1,VLOOKUP($E433,ATT.!$D$9:$W$2008,F$1,0),0),0)</f>
        <v>0</v>
      </c>
      <c r="G433" s="26">
        <f>IFERROR(IF($E433&gt;=1,VLOOKUP($E433,ATT.!$D$9:$W$2008,G$1,0),0),0)</f>
        <v>0</v>
      </c>
      <c r="H433" s="26">
        <f>IFERROR(IF($E433&gt;=1,VLOOKUP($E433,ATT.!$D$9:$W$2008,H$1,0),0),0)</f>
        <v>0</v>
      </c>
      <c r="I433" s="25">
        <f>IFERROR(IF($E433&gt;=1,VLOOKUP($E433,ATT.!$D$9:$W$2008,I$1,0),0),0)</f>
        <v>0</v>
      </c>
      <c r="J433" s="25">
        <f>IFERROR(IF($E433&gt;=1,VLOOKUP($E433,ATT.!$D$9:$W$2008,J$1,0),0),0)</f>
        <v>0</v>
      </c>
      <c r="K433" s="25" t="str">
        <f>IFERROR(IF(E433&gt;=1,CONCATENATE(VLOOKUP(F433,STUDENT!$B$4:$W$2003,22,0),$V$2),""),"")</f>
        <v/>
      </c>
      <c r="L433" s="27">
        <f>IFERROR(IF($E433&gt;=1,VLOOKUP($E433,ATT.!$D$9:$W$2008,L$1,0),0),0)</f>
        <v>0</v>
      </c>
      <c r="M433" s="28"/>
      <c r="N433" s="28"/>
    </row>
    <row r="434" spans="3:14" ht="20.100000000000001" customHeight="1" x14ac:dyDescent="0.25">
      <c r="C434" s="6">
        <v>428</v>
      </c>
      <c r="D434" s="6">
        <f>IFERROR(IF($D$3&gt;=C434,SMALL(ATT.!$A$9:$A$2008,$D$4+C434),0),0)</f>
        <v>0</v>
      </c>
      <c r="E434" s="25">
        <f t="shared" si="6"/>
        <v>0</v>
      </c>
      <c r="F434" s="25">
        <f>IFERROR(IF($E434&gt;=1,VLOOKUP($E434,ATT.!$D$9:$W$2008,F$1,0),0),0)</f>
        <v>0</v>
      </c>
      <c r="G434" s="26">
        <f>IFERROR(IF($E434&gt;=1,VLOOKUP($E434,ATT.!$D$9:$W$2008,G$1,0),0),0)</f>
        <v>0</v>
      </c>
      <c r="H434" s="26">
        <f>IFERROR(IF($E434&gt;=1,VLOOKUP($E434,ATT.!$D$9:$W$2008,H$1,0),0),0)</f>
        <v>0</v>
      </c>
      <c r="I434" s="25">
        <f>IFERROR(IF($E434&gt;=1,VLOOKUP($E434,ATT.!$D$9:$W$2008,I$1,0),0),0)</f>
        <v>0</v>
      </c>
      <c r="J434" s="25">
        <f>IFERROR(IF($E434&gt;=1,VLOOKUP($E434,ATT.!$D$9:$W$2008,J$1,0),0),0)</f>
        <v>0</v>
      </c>
      <c r="K434" s="25" t="str">
        <f>IFERROR(IF(E434&gt;=1,CONCATENATE(VLOOKUP(F434,STUDENT!$B$4:$W$2003,22,0),$V$2),""),"")</f>
        <v/>
      </c>
      <c r="L434" s="27">
        <f>IFERROR(IF($E434&gt;=1,VLOOKUP($E434,ATT.!$D$9:$W$2008,L$1,0),0),0)</f>
        <v>0</v>
      </c>
      <c r="M434" s="28"/>
      <c r="N434" s="28"/>
    </row>
    <row r="435" spans="3:14" ht="20.100000000000001" customHeight="1" x14ac:dyDescent="0.25">
      <c r="C435" s="6">
        <v>429</v>
      </c>
      <c r="D435" s="6">
        <f>IFERROR(IF($D$3&gt;=C435,SMALL(ATT.!$A$9:$A$2008,$D$4+C435),0),0)</f>
        <v>0</v>
      </c>
      <c r="E435" s="25">
        <f t="shared" si="6"/>
        <v>0</v>
      </c>
      <c r="F435" s="25">
        <f>IFERROR(IF($E435&gt;=1,VLOOKUP($E435,ATT.!$D$9:$W$2008,F$1,0),0),0)</f>
        <v>0</v>
      </c>
      <c r="G435" s="26">
        <f>IFERROR(IF($E435&gt;=1,VLOOKUP($E435,ATT.!$D$9:$W$2008,G$1,0),0),0)</f>
        <v>0</v>
      </c>
      <c r="H435" s="26">
        <f>IFERROR(IF($E435&gt;=1,VLOOKUP($E435,ATT.!$D$9:$W$2008,H$1,0),0),0)</f>
        <v>0</v>
      </c>
      <c r="I435" s="25">
        <f>IFERROR(IF($E435&gt;=1,VLOOKUP($E435,ATT.!$D$9:$W$2008,I$1,0),0),0)</f>
        <v>0</v>
      </c>
      <c r="J435" s="25">
        <f>IFERROR(IF($E435&gt;=1,VLOOKUP($E435,ATT.!$D$9:$W$2008,J$1,0),0),0)</f>
        <v>0</v>
      </c>
      <c r="K435" s="25" t="str">
        <f>IFERROR(IF(E435&gt;=1,CONCATENATE(VLOOKUP(F435,STUDENT!$B$4:$W$2003,22,0),$V$2),""),"")</f>
        <v/>
      </c>
      <c r="L435" s="27">
        <f>IFERROR(IF($E435&gt;=1,VLOOKUP($E435,ATT.!$D$9:$W$2008,L$1,0),0),0)</f>
        <v>0</v>
      </c>
      <c r="M435" s="28"/>
      <c r="N435" s="28"/>
    </row>
    <row r="436" spans="3:14" ht="20.100000000000001" customHeight="1" x14ac:dyDescent="0.25">
      <c r="C436" s="6">
        <v>430</v>
      </c>
      <c r="D436" s="6">
        <f>IFERROR(IF($D$3&gt;=C436,SMALL(ATT.!$A$9:$A$2008,$D$4+C436),0),0)</f>
        <v>0</v>
      </c>
      <c r="E436" s="25">
        <f t="shared" si="6"/>
        <v>0</v>
      </c>
      <c r="F436" s="25">
        <f>IFERROR(IF($E436&gt;=1,VLOOKUP($E436,ATT.!$D$9:$W$2008,F$1,0),0),0)</f>
        <v>0</v>
      </c>
      <c r="G436" s="26">
        <f>IFERROR(IF($E436&gt;=1,VLOOKUP($E436,ATT.!$D$9:$W$2008,G$1,0),0),0)</f>
        <v>0</v>
      </c>
      <c r="H436" s="26">
        <f>IFERROR(IF($E436&gt;=1,VLOOKUP($E436,ATT.!$D$9:$W$2008,H$1,0),0),0)</f>
        <v>0</v>
      </c>
      <c r="I436" s="25">
        <f>IFERROR(IF($E436&gt;=1,VLOOKUP($E436,ATT.!$D$9:$W$2008,I$1,0),0),0)</f>
        <v>0</v>
      </c>
      <c r="J436" s="25">
        <f>IFERROR(IF($E436&gt;=1,VLOOKUP($E436,ATT.!$D$9:$W$2008,J$1,0),0),0)</f>
        <v>0</v>
      </c>
      <c r="K436" s="25" t="str">
        <f>IFERROR(IF(E436&gt;=1,CONCATENATE(VLOOKUP(F436,STUDENT!$B$4:$W$2003,22,0),$V$2),""),"")</f>
        <v/>
      </c>
      <c r="L436" s="27">
        <f>IFERROR(IF($E436&gt;=1,VLOOKUP($E436,ATT.!$D$9:$W$2008,L$1,0),0),0)</f>
        <v>0</v>
      </c>
      <c r="M436" s="28"/>
      <c r="N436" s="28"/>
    </row>
    <row r="437" spans="3:14" ht="20.100000000000001" customHeight="1" x14ac:dyDescent="0.25">
      <c r="C437" s="6">
        <v>431</v>
      </c>
      <c r="D437" s="6">
        <f>IFERROR(IF($D$3&gt;=C437,SMALL(ATT.!$A$9:$A$2008,$D$4+C437),0),0)</f>
        <v>0</v>
      </c>
      <c r="E437" s="25">
        <f t="shared" si="6"/>
        <v>0</v>
      </c>
      <c r="F437" s="25">
        <f>IFERROR(IF($E437&gt;=1,VLOOKUP($E437,ATT.!$D$9:$W$2008,F$1,0),0),0)</f>
        <v>0</v>
      </c>
      <c r="G437" s="26">
        <f>IFERROR(IF($E437&gt;=1,VLOOKUP($E437,ATT.!$D$9:$W$2008,G$1,0),0),0)</f>
        <v>0</v>
      </c>
      <c r="H437" s="26">
        <f>IFERROR(IF($E437&gt;=1,VLOOKUP($E437,ATT.!$D$9:$W$2008,H$1,0),0),0)</f>
        <v>0</v>
      </c>
      <c r="I437" s="25">
        <f>IFERROR(IF($E437&gt;=1,VLOOKUP($E437,ATT.!$D$9:$W$2008,I$1,0),0),0)</f>
        <v>0</v>
      </c>
      <c r="J437" s="25">
        <f>IFERROR(IF($E437&gt;=1,VLOOKUP($E437,ATT.!$D$9:$W$2008,J$1,0),0),0)</f>
        <v>0</v>
      </c>
      <c r="K437" s="25" t="str">
        <f>IFERROR(IF(E437&gt;=1,CONCATENATE(VLOOKUP(F437,STUDENT!$B$4:$W$2003,22,0),$V$2),""),"")</f>
        <v/>
      </c>
      <c r="L437" s="27">
        <f>IFERROR(IF($E437&gt;=1,VLOOKUP($E437,ATT.!$D$9:$W$2008,L$1,0),0),0)</f>
        <v>0</v>
      </c>
      <c r="M437" s="28"/>
      <c r="N437" s="28"/>
    </row>
    <row r="438" spans="3:14" ht="20.100000000000001" customHeight="1" x14ac:dyDescent="0.25">
      <c r="C438" s="6">
        <v>432</v>
      </c>
      <c r="D438" s="6">
        <f>IFERROR(IF($D$3&gt;=C438,SMALL(ATT.!$A$9:$A$2008,$D$4+C438),0),0)</f>
        <v>0</v>
      </c>
      <c r="E438" s="25">
        <f t="shared" si="6"/>
        <v>0</v>
      </c>
      <c r="F438" s="25">
        <f>IFERROR(IF($E438&gt;=1,VLOOKUP($E438,ATT.!$D$9:$W$2008,F$1,0),0),0)</f>
        <v>0</v>
      </c>
      <c r="G438" s="26">
        <f>IFERROR(IF($E438&gt;=1,VLOOKUP($E438,ATT.!$D$9:$W$2008,G$1,0),0),0)</f>
        <v>0</v>
      </c>
      <c r="H438" s="26">
        <f>IFERROR(IF($E438&gt;=1,VLOOKUP($E438,ATT.!$D$9:$W$2008,H$1,0),0),0)</f>
        <v>0</v>
      </c>
      <c r="I438" s="25">
        <f>IFERROR(IF($E438&gt;=1,VLOOKUP($E438,ATT.!$D$9:$W$2008,I$1,0),0),0)</f>
        <v>0</v>
      </c>
      <c r="J438" s="25">
        <f>IFERROR(IF($E438&gt;=1,VLOOKUP($E438,ATT.!$D$9:$W$2008,J$1,0),0),0)</f>
        <v>0</v>
      </c>
      <c r="K438" s="25" t="str">
        <f>IFERROR(IF(E438&gt;=1,CONCATENATE(VLOOKUP(F438,STUDENT!$B$4:$W$2003,22,0),$V$2),""),"")</f>
        <v/>
      </c>
      <c r="L438" s="27">
        <f>IFERROR(IF($E438&gt;=1,VLOOKUP($E438,ATT.!$D$9:$W$2008,L$1,0),0),0)</f>
        <v>0</v>
      </c>
      <c r="M438" s="28"/>
      <c r="N438" s="28"/>
    </row>
    <row r="439" spans="3:14" ht="20.100000000000001" customHeight="1" x14ac:dyDescent="0.25">
      <c r="C439" s="6">
        <v>433</v>
      </c>
      <c r="D439" s="6">
        <f>IFERROR(IF($D$3&gt;=C439,SMALL(ATT.!$A$9:$A$2008,$D$4+C439),0),0)</f>
        <v>0</v>
      </c>
      <c r="E439" s="25">
        <f t="shared" si="6"/>
        <v>0</v>
      </c>
      <c r="F439" s="25">
        <f>IFERROR(IF($E439&gt;=1,VLOOKUP($E439,ATT.!$D$9:$W$2008,F$1,0),0),0)</f>
        <v>0</v>
      </c>
      <c r="G439" s="26">
        <f>IFERROR(IF($E439&gt;=1,VLOOKUP($E439,ATT.!$D$9:$W$2008,G$1,0),0),0)</f>
        <v>0</v>
      </c>
      <c r="H439" s="26">
        <f>IFERROR(IF($E439&gt;=1,VLOOKUP($E439,ATT.!$D$9:$W$2008,H$1,0),0),0)</f>
        <v>0</v>
      </c>
      <c r="I439" s="25">
        <f>IFERROR(IF($E439&gt;=1,VLOOKUP($E439,ATT.!$D$9:$W$2008,I$1,0),0),0)</f>
        <v>0</v>
      </c>
      <c r="J439" s="25">
        <f>IFERROR(IF($E439&gt;=1,VLOOKUP($E439,ATT.!$D$9:$W$2008,J$1,0),0),0)</f>
        <v>0</v>
      </c>
      <c r="K439" s="25" t="str">
        <f>IFERROR(IF(E439&gt;=1,CONCATENATE(VLOOKUP(F439,STUDENT!$B$4:$W$2003,22,0),$V$2),""),"")</f>
        <v/>
      </c>
      <c r="L439" s="27">
        <f>IFERROR(IF($E439&gt;=1,VLOOKUP($E439,ATT.!$D$9:$W$2008,L$1,0),0),0)</f>
        <v>0</v>
      </c>
      <c r="M439" s="28"/>
      <c r="N439" s="28"/>
    </row>
    <row r="440" spans="3:14" ht="20.100000000000001" customHeight="1" x14ac:dyDescent="0.25">
      <c r="C440" s="6">
        <v>434</v>
      </c>
      <c r="D440" s="6">
        <f>IFERROR(IF($D$3&gt;=C440,SMALL(ATT.!$A$9:$A$2008,$D$4+C440),0),0)</f>
        <v>0</v>
      </c>
      <c r="E440" s="25">
        <f t="shared" si="6"/>
        <v>0</v>
      </c>
      <c r="F440" s="25">
        <f>IFERROR(IF($E440&gt;=1,VLOOKUP($E440,ATT.!$D$9:$W$2008,F$1,0),0),0)</f>
        <v>0</v>
      </c>
      <c r="G440" s="26">
        <f>IFERROR(IF($E440&gt;=1,VLOOKUP($E440,ATT.!$D$9:$W$2008,G$1,0),0),0)</f>
        <v>0</v>
      </c>
      <c r="H440" s="26">
        <f>IFERROR(IF($E440&gt;=1,VLOOKUP($E440,ATT.!$D$9:$W$2008,H$1,0),0),0)</f>
        <v>0</v>
      </c>
      <c r="I440" s="25">
        <f>IFERROR(IF($E440&gt;=1,VLOOKUP($E440,ATT.!$D$9:$W$2008,I$1,0),0),0)</f>
        <v>0</v>
      </c>
      <c r="J440" s="25">
        <f>IFERROR(IF($E440&gt;=1,VLOOKUP($E440,ATT.!$D$9:$W$2008,J$1,0),0),0)</f>
        <v>0</v>
      </c>
      <c r="K440" s="25" t="str">
        <f>IFERROR(IF(E440&gt;=1,CONCATENATE(VLOOKUP(F440,STUDENT!$B$4:$W$2003,22,0),$V$2),""),"")</f>
        <v/>
      </c>
      <c r="L440" s="27">
        <f>IFERROR(IF($E440&gt;=1,VLOOKUP($E440,ATT.!$D$9:$W$2008,L$1,0),0),0)</f>
        <v>0</v>
      </c>
      <c r="M440" s="28"/>
      <c r="N440" s="28"/>
    </row>
    <row r="441" spans="3:14" ht="20.100000000000001" customHeight="1" x14ac:dyDescent="0.25">
      <c r="C441" s="6">
        <v>435</v>
      </c>
      <c r="D441" s="6">
        <f>IFERROR(IF($D$3&gt;=C441,SMALL(ATT.!$A$9:$A$2008,$D$4+C441),0),0)</f>
        <v>0</v>
      </c>
      <c r="E441" s="25">
        <f t="shared" si="6"/>
        <v>0</v>
      </c>
      <c r="F441" s="25">
        <f>IFERROR(IF($E441&gt;=1,VLOOKUP($E441,ATT.!$D$9:$W$2008,F$1,0),0),0)</f>
        <v>0</v>
      </c>
      <c r="G441" s="26">
        <f>IFERROR(IF($E441&gt;=1,VLOOKUP($E441,ATT.!$D$9:$W$2008,G$1,0),0),0)</f>
        <v>0</v>
      </c>
      <c r="H441" s="26">
        <f>IFERROR(IF($E441&gt;=1,VLOOKUP($E441,ATT.!$D$9:$W$2008,H$1,0),0),0)</f>
        <v>0</v>
      </c>
      <c r="I441" s="25">
        <f>IFERROR(IF($E441&gt;=1,VLOOKUP($E441,ATT.!$D$9:$W$2008,I$1,0),0),0)</f>
        <v>0</v>
      </c>
      <c r="J441" s="25">
        <f>IFERROR(IF($E441&gt;=1,VLOOKUP($E441,ATT.!$D$9:$W$2008,J$1,0),0),0)</f>
        <v>0</v>
      </c>
      <c r="K441" s="25" t="str">
        <f>IFERROR(IF(E441&gt;=1,CONCATENATE(VLOOKUP(F441,STUDENT!$B$4:$W$2003,22,0),$V$2),""),"")</f>
        <v/>
      </c>
      <c r="L441" s="27">
        <f>IFERROR(IF($E441&gt;=1,VLOOKUP($E441,ATT.!$D$9:$W$2008,L$1,0),0),0)</f>
        <v>0</v>
      </c>
      <c r="M441" s="28"/>
      <c r="N441" s="28"/>
    </row>
    <row r="442" spans="3:14" ht="20.100000000000001" customHeight="1" x14ac:dyDescent="0.25">
      <c r="C442" s="6">
        <v>436</v>
      </c>
      <c r="D442" s="6">
        <f>IFERROR(IF($D$3&gt;=C442,SMALL(ATT.!$A$9:$A$2008,$D$4+C442),0),0)</f>
        <v>0</v>
      </c>
      <c r="E442" s="25">
        <f t="shared" si="6"/>
        <v>0</v>
      </c>
      <c r="F442" s="25">
        <f>IFERROR(IF($E442&gt;=1,VLOOKUP($E442,ATT.!$D$9:$W$2008,F$1,0),0),0)</f>
        <v>0</v>
      </c>
      <c r="G442" s="26">
        <f>IFERROR(IF($E442&gt;=1,VLOOKUP($E442,ATT.!$D$9:$W$2008,G$1,0),0),0)</f>
        <v>0</v>
      </c>
      <c r="H442" s="26">
        <f>IFERROR(IF($E442&gt;=1,VLOOKUP($E442,ATT.!$D$9:$W$2008,H$1,0),0),0)</f>
        <v>0</v>
      </c>
      <c r="I442" s="25">
        <f>IFERROR(IF($E442&gt;=1,VLOOKUP($E442,ATT.!$D$9:$W$2008,I$1,0),0),0)</f>
        <v>0</v>
      </c>
      <c r="J442" s="25">
        <f>IFERROR(IF($E442&gt;=1,VLOOKUP($E442,ATT.!$D$9:$W$2008,J$1,0),0),0)</f>
        <v>0</v>
      </c>
      <c r="K442" s="25" t="str">
        <f>IFERROR(IF(E442&gt;=1,CONCATENATE(VLOOKUP(F442,STUDENT!$B$4:$W$2003,22,0),$V$2),""),"")</f>
        <v/>
      </c>
      <c r="L442" s="27">
        <f>IFERROR(IF($E442&gt;=1,VLOOKUP($E442,ATT.!$D$9:$W$2008,L$1,0),0),0)</f>
        <v>0</v>
      </c>
      <c r="M442" s="28"/>
      <c r="N442" s="28"/>
    </row>
    <row r="443" spans="3:14" ht="20.100000000000001" customHeight="1" x14ac:dyDescent="0.25">
      <c r="C443" s="6">
        <v>437</v>
      </c>
      <c r="D443" s="6">
        <f>IFERROR(IF($D$3&gt;=C443,SMALL(ATT.!$A$9:$A$2008,$D$4+C443),0),0)</f>
        <v>0</v>
      </c>
      <c r="E443" s="25">
        <f t="shared" si="6"/>
        <v>0</v>
      </c>
      <c r="F443" s="25">
        <f>IFERROR(IF($E443&gt;=1,VLOOKUP($E443,ATT.!$D$9:$W$2008,F$1,0),0),0)</f>
        <v>0</v>
      </c>
      <c r="G443" s="26">
        <f>IFERROR(IF($E443&gt;=1,VLOOKUP($E443,ATT.!$D$9:$W$2008,G$1,0),0),0)</f>
        <v>0</v>
      </c>
      <c r="H443" s="26">
        <f>IFERROR(IF($E443&gt;=1,VLOOKUP($E443,ATT.!$D$9:$W$2008,H$1,0),0),0)</f>
        <v>0</v>
      </c>
      <c r="I443" s="25">
        <f>IFERROR(IF($E443&gt;=1,VLOOKUP($E443,ATT.!$D$9:$W$2008,I$1,0),0),0)</f>
        <v>0</v>
      </c>
      <c r="J443" s="25">
        <f>IFERROR(IF($E443&gt;=1,VLOOKUP($E443,ATT.!$D$9:$W$2008,J$1,0),0),0)</f>
        <v>0</v>
      </c>
      <c r="K443" s="25" t="str">
        <f>IFERROR(IF(E443&gt;=1,CONCATENATE(VLOOKUP(F443,STUDENT!$B$4:$W$2003,22,0),$V$2),""),"")</f>
        <v/>
      </c>
      <c r="L443" s="27">
        <f>IFERROR(IF($E443&gt;=1,VLOOKUP($E443,ATT.!$D$9:$W$2008,L$1,0),0),0)</f>
        <v>0</v>
      </c>
      <c r="M443" s="28"/>
      <c r="N443" s="28"/>
    </row>
    <row r="444" spans="3:14" ht="20.100000000000001" customHeight="1" x14ac:dyDescent="0.25">
      <c r="C444" s="6">
        <v>438</v>
      </c>
      <c r="D444" s="6">
        <f>IFERROR(IF($D$3&gt;=C444,SMALL(ATT.!$A$9:$A$2008,$D$4+C444),0),0)</f>
        <v>0</v>
      </c>
      <c r="E444" s="25">
        <f t="shared" si="6"/>
        <v>0</v>
      </c>
      <c r="F444" s="25">
        <f>IFERROR(IF($E444&gt;=1,VLOOKUP($E444,ATT.!$D$9:$W$2008,F$1,0),0),0)</f>
        <v>0</v>
      </c>
      <c r="G444" s="26">
        <f>IFERROR(IF($E444&gt;=1,VLOOKUP($E444,ATT.!$D$9:$W$2008,G$1,0),0),0)</f>
        <v>0</v>
      </c>
      <c r="H444" s="26">
        <f>IFERROR(IF($E444&gt;=1,VLOOKUP($E444,ATT.!$D$9:$W$2008,H$1,0),0),0)</f>
        <v>0</v>
      </c>
      <c r="I444" s="25">
        <f>IFERROR(IF($E444&gt;=1,VLOOKUP($E444,ATT.!$D$9:$W$2008,I$1,0),0),0)</f>
        <v>0</v>
      </c>
      <c r="J444" s="25">
        <f>IFERROR(IF($E444&gt;=1,VLOOKUP($E444,ATT.!$D$9:$W$2008,J$1,0),0),0)</f>
        <v>0</v>
      </c>
      <c r="K444" s="25" t="str">
        <f>IFERROR(IF(E444&gt;=1,CONCATENATE(VLOOKUP(F444,STUDENT!$B$4:$W$2003,22,0),$V$2),""),"")</f>
        <v/>
      </c>
      <c r="L444" s="27">
        <f>IFERROR(IF($E444&gt;=1,VLOOKUP($E444,ATT.!$D$9:$W$2008,L$1,0),0),0)</f>
        <v>0</v>
      </c>
      <c r="M444" s="28"/>
      <c r="N444" s="28"/>
    </row>
    <row r="445" spans="3:14" ht="20.100000000000001" customHeight="1" x14ac:dyDescent="0.25">
      <c r="C445" s="6">
        <v>439</v>
      </c>
      <c r="D445" s="6">
        <f>IFERROR(IF($D$3&gt;=C445,SMALL(ATT.!$A$9:$A$2008,$D$4+C445),0),0)</f>
        <v>0</v>
      </c>
      <c r="E445" s="25">
        <f t="shared" si="6"/>
        <v>0</v>
      </c>
      <c r="F445" s="25">
        <f>IFERROR(IF($E445&gt;=1,VLOOKUP($E445,ATT.!$D$9:$W$2008,F$1,0),0),0)</f>
        <v>0</v>
      </c>
      <c r="G445" s="26">
        <f>IFERROR(IF($E445&gt;=1,VLOOKUP($E445,ATT.!$D$9:$W$2008,G$1,0),0),0)</f>
        <v>0</v>
      </c>
      <c r="H445" s="26">
        <f>IFERROR(IF($E445&gt;=1,VLOOKUP($E445,ATT.!$D$9:$W$2008,H$1,0),0),0)</f>
        <v>0</v>
      </c>
      <c r="I445" s="25">
        <f>IFERROR(IF($E445&gt;=1,VLOOKUP($E445,ATT.!$D$9:$W$2008,I$1,0),0),0)</f>
        <v>0</v>
      </c>
      <c r="J445" s="25">
        <f>IFERROR(IF($E445&gt;=1,VLOOKUP($E445,ATT.!$D$9:$W$2008,J$1,0),0),0)</f>
        <v>0</v>
      </c>
      <c r="K445" s="25" t="str">
        <f>IFERROR(IF(E445&gt;=1,CONCATENATE(VLOOKUP(F445,STUDENT!$B$4:$W$2003,22,0),$V$2),""),"")</f>
        <v/>
      </c>
      <c r="L445" s="27">
        <f>IFERROR(IF($E445&gt;=1,VLOOKUP($E445,ATT.!$D$9:$W$2008,L$1,0),0),0)</f>
        <v>0</v>
      </c>
      <c r="M445" s="28"/>
      <c r="N445" s="28"/>
    </row>
    <row r="446" spans="3:14" ht="20.100000000000001" customHeight="1" x14ac:dyDescent="0.25">
      <c r="C446" s="6">
        <v>440</v>
      </c>
      <c r="D446" s="6">
        <f>IFERROR(IF($D$3&gt;=C446,SMALL(ATT.!$A$9:$A$2008,$D$4+C446),0),0)</f>
        <v>0</v>
      </c>
      <c r="E446" s="25">
        <f t="shared" si="6"/>
        <v>0</v>
      </c>
      <c r="F446" s="25">
        <f>IFERROR(IF($E446&gt;=1,VLOOKUP($E446,ATT.!$D$9:$W$2008,F$1,0),0),0)</f>
        <v>0</v>
      </c>
      <c r="G446" s="26">
        <f>IFERROR(IF($E446&gt;=1,VLOOKUP($E446,ATT.!$D$9:$W$2008,G$1,0),0),0)</f>
        <v>0</v>
      </c>
      <c r="H446" s="26">
        <f>IFERROR(IF($E446&gt;=1,VLOOKUP($E446,ATT.!$D$9:$W$2008,H$1,0),0),0)</f>
        <v>0</v>
      </c>
      <c r="I446" s="25">
        <f>IFERROR(IF($E446&gt;=1,VLOOKUP($E446,ATT.!$D$9:$W$2008,I$1,0),0),0)</f>
        <v>0</v>
      </c>
      <c r="J446" s="25">
        <f>IFERROR(IF($E446&gt;=1,VLOOKUP($E446,ATT.!$D$9:$W$2008,J$1,0),0),0)</f>
        <v>0</v>
      </c>
      <c r="K446" s="25" t="str">
        <f>IFERROR(IF(E446&gt;=1,CONCATENATE(VLOOKUP(F446,STUDENT!$B$4:$W$2003,22,0),$V$2),""),"")</f>
        <v/>
      </c>
      <c r="L446" s="27">
        <f>IFERROR(IF($E446&gt;=1,VLOOKUP($E446,ATT.!$D$9:$W$2008,L$1,0),0),0)</f>
        <v>0</v>
      </c>
      <c r="M446" s="28"/>
      <c r="N446" s="28"/>
    </row>
    <row r="447" spans="3:14" ht="20.100000000000001" customHeight="1" x14ac:dyDescent="0.25">
      <c r="C447" s="6">
        <v>441</v>
      </c>
      <c r="D447" s="6">
        <f>IFERROR(IF($D$3&gt;=C447,SMALL(ATT.!$A$9:$A$2008,$D$4+C447),0),0)</f>
        <v>0</v>
      </c>
      <c r="E447" s="25">
        <f t="shared" si="6"/>
        <v>0</v>
      </c>
      <c r="F447" s="25">
        <f>IFERROR(IF($E447&gt;=1,VLOOKUP($E447,ATT.!$D$9:$W$2008,F$1,0),0),0)</f>
        <v>0</v>
      </c>
      <c r="G447" s="26">
        <f>IFERROR(IF($E447&gt;=1,VLOOKUP($E447,ATT.!$D$9:$W$2008,G$1,0),0),0)</f>
        <v>0</v>
      </c>
      <c r="H447" s="26">
        <f>IFERROR(IF($E447&gt;=1,VLOOKUP($E447,ATT.!$D$9:$W$2008,H$1,0),0),0)</f>
        <v>0</v>
      </c>
      <c r="I447" s="25">
        <f>IFERROR(IF($E447&gt;=1,VLOOKUP($E447,ATT.!$D$9:$W$2008,I$1,0),0),0)</f>
        <v>0</v>
      </c>
      <c r="J447" s="25">
        <f>IFERROR(IF($E447&gt;=1,VLOOKUP($E447,ATT.!$D$9:$W$2008,J$1,0),0),0)</f>
        <v>0</v>
      </c>
      <c r="K447" s="25" t="str">
        <f>IFERROR(IF(E447&gt;=1,CONCATENATE(VLOOKUP(F447,STUDENT!$B$4:$W$2003,22,0),$V$2),""),"")</f>
        <v/>
      </c>
      <c r="L447" s="27">
        <f>IFERROR(IF($E447&gt;=1,VLOOKUP($E447,ATT.!$D$9:$W$2008,L$1,0),0),0)</f>
        <v>0</v>
      </c>
      <c r="M447" s="28"/>
      <c r="N447" s="28"/>
    </row>
    <row r="448" spans="3:14" ht="20.100000000000001" customHeight="1" x14ac:dyDescent="0.25">
      <c r="C448" s="6">
        <v>442</v>
      </c>
      <c r="D448" s="6">
        <f>IFERROR(IF($D$3&gt;=C448,SMALL(ATT.!$A$9:$A$2008,$D$4+C448),0),0)</f>
        <v>0</v>
      </c>
      <c r="E448" s="25">
        <f t="shared" si="6"/>
        <v>0</v>
      </c>
      <c r="F448" s="25">
        <f>IFERROR(IF($E448&gt;=1,VLOOKUP($E448,ATT.!$D$9:$W$2008,F$1,0),0),0)</f>
        <v>0</v>
      </c>
      <c r="G448" s="26">
        <f>IFERROR(IF($E448&gt;=1,VLOOKUP($E448,ATT.!$D$9:$W$2008,G$1,0),0),0)</f>
        <v>0</v>
      </c>
      <c r="H448" s="26">
        <f>IFERROR(IF($E448&gt;=1,VLOOKUP($E448,ATT.!$D$9:$W$2008,H$1,0),0),0)</f>
        <v>0</v>
      </c>
      <c r="I448" s="25">
        <f>IFERROR(IF($E448&gt;=1,VLOOKUP($E448,ATT.!$D$9:$W$2008,I$1,0),0),0)</f>
        <v>0</v>
      </c>
      <c r="J448" s="25">
        <f>IFERROR(IF($E448&gt;=1,VLOOKUP($E448,ATT.!$D$9:$W$2008,J$1,0),0),0)</f>
        <v>0</v>
      </c>
      <c r="K448" s="25" t="str">
        <f>IFERROR(IF(E448&gt;=1,CONCATENATE(VLOOKUP(F448,STUDENT!$B$4:$W$2003,22,0),$V$2),""),"")</f>
        <v/>
      </c>
      <c r="L448" s="27">
        <f>IFERROR(IF($E448&gt;=1,VLOOKUP($E448,ATT.!$D$9:$W$2008,L$1,0),0),0)</f>
        <v>0</v>
      </c>
      <c r="M448" s="28"/>
      <c r="N448" s="28"/>
    </row>
    <row r="449" spans="3:14" ht="20.100000000000001" customHeight="1" x14ac:dyDescent="0.25">
      <c r="C449" s="6">
        <v>443</v>
      </c>
      <c r="D449" s="6">
        <f>IFERROR(IF($D$3&gt;=C449,SMALL(ATT.!$A$9:$A$2008,$D$4+C449),0),0)</f>
        <v>0</v>
      </c>
      <c r="E449" s="25">
        <f t="shared" si="6"/>
        <v>0</v>
      </c>
      <c r="F449" s="25">
        <f>IFERROR(IF($E449&gt;=1,VLOOKUP($E449,ATT.!$D$9:$W$2008,F$1,0),0),0)</f>
        <v>0</v>
      </c>
      <c r="G449" s="26">
        <f>IFERROR(IF($E449&gt;=1,VLOOKUP($E449,ATT.!$D$9:$W$2008,G$1,0),0),0)</f>
        <v>0</v>
      </c>
      <c r="H449" s="26">
        <f>IFERROR(IF($E449&gt;=1,VLOOKUP($E449,ATT.!$D$9:$W$2008,H$1,0),0),0)</f>
        <v>0</v>
      </c>
      <c r="I449" s="25">
        <f>IFERROR(IF($E449&gt;=1,VLOOKUP($E449,ATT.!$D$9:$W$2008,I$1,0),0),0)</f>
        <v>0</v>
      </c>
      <c r="J449" s="25">
        <f>IFERROR(IF($E449&gt;=1,VLOOKUP($E449,ATT.!$D$9:$W$2008,J$1,0),0),0)</f>
        <v>0</v>
      </c>
      <c r="K449" s="25" t="str">
        <f>IFERROR(IF(E449&gt;=1,CONCATENATE(VLOOKUP(F449,STUDENT!$B$4:$W$2003,22,0),$V$2),""),"")</f>
        <v/>
      </c>
      <c r="L449" s="27">
        <f>IFERROR(IF($E449&gt;=1,VLOOKUP($E449,ATT.!$D$9:$W$2008,L$1,0),0),0)</f>
        <v>0</v>
      </c>
      <c r="M449" s="28"/>
      <c r="N449" s="28"/>
    </row>
    <row r="450" spans="3:14" ht="20.100000000000001" customHeight="1" x14ac:dyDescent="0.25">
      <c r="C450" s="6">
        <v>444</v>
      </c>
      <c r="D450" s="6">
        <f>IFERROR(IF($D$3&gt;=C450,SMALL(ATT.!$A$9:$A$2008,$D$4+C450),0),0)</f>
        <v>0</v>
      </c>
      <c r="E450" s="25">
        <f t="shared" si="6"/>
        <v>0</v>
      </c>
      <c r="F450" s="25">
        <f>IFERROR(IF($E450&gt;=1,VLOOKUP($E450,ATT.!$D$9:$W$2008,F$1,0),0),0)</f>
        <v>0</v>
      </c>
      <c r="G450" s="26">
        <f>IFERROR(IF($E450&gt;=1,VLOOKUP($E450,ATT.!$D$9:$W$2008,G$1,0),0),0)</f>
        <v>0</v>
      </c>
      <c r="H450" s="26">
        <f>IFERROR(IF($E450&gt;=1,VLOOKUP($E450,ATT.!$D$9:$W$2008,H$1,0),0),0)</f>
        <v>0</v>
      </c>
      <c r="I450" s="25">
        <f>IFERROR(IF($E450&gt;=1,VLOOKUP($E450,ATT.!$D$9:$W$2008,I$1,0),0),0)</f>
        <v>0</v>
      </c>
      <c r="J450" s="25">
        <f>IFERROR(IF($E450&gt;=1,VLOOKUP($E450,ATT.!$D$9:$W$2008,J$1,0),0),0)</f>
        <v>0</v>
      </c>
      <c r="K450" s="25" t="str">
        <f>IFERROR(IF(E450&gt;=1,CONCATENATE(VLOOKUP(F450,STUDENT!$B$4:$W$2003,22,0),$V$2),""),"")</f>
        <v/>
      </c>
      <c r="L450" s="27">
        <f>IFERROR(IF($E450&gt;=1,VLOOKUP($E450,ATT.!$D$9:$W$2008,L$1,0),0),0)</f>
        <v>0</v>
      </c>
      <c r="M450" s="28"/>
      <c r="N450" s="28"/>
    </row>
    <row r="451" spans="3:14" ht="20.100000000000001" customHeight="1" x14ac:dyDescent="0.25">
      <c r="C451" s="6">
        <v>445</v>
      </c>
      <c r="D451" s="6">
        <f>IFERROR(IF($D$3&gt;=C451,SMALL(ATT.!$A$9:$A$2008,$D$4+C451),0),0)</f>
        <v>0</v>
      </c>
      <c r="E451" s="25">
        <f t="shared" si="6"/>
        <v>0</v>
      </c>
      <c r="F451" s="25">
        <f>IFERROR(IF($E451&gt;=1,VLOOKUP($E451,ATT.!$D$9:$W$2008,F$1,0),0),0)</f>
        <v>0</v>
      </c>
      <c r="G451" s="26">
        <f>IFERROR(IF($E451&gt;=1,VLOOKUP($E451,ATT.!$D$9:$W$2008,G$1,0),0),0)</f>
        <v>0</v>
      </c>
      <c r="H451" s="26">
        <f>IFERROR(IF($E451&gt;=1,VLOOKUP($E451,ATT.!$D$9:$W$2008,H$1,0),0),0)</f>
        <v>0</v>
      </c>
      <c r="I451" s="25">
        <f>IFERROR(IF($E451&gt;=1,VLOOKUP($E451,ATT.!$D$9:$W$2008,I$1,0),0),0)</f>
        <v>0</v>
      </c>
      <c r="J451" s="25">
        <f>IFERROR(IF($E451&gt;=1,VLOOKUP($E451,ATT.!$D$9:$W$2008,J$1,0),0),0)</f>
        <v>0</v>
      </c>
      <c r="K451" s="25" t="str">
        <f>IFERROR(IF(E451&gt;=1,CONCATENATE(VLOOKUP(F451,STUDENT!$B$4:$W$2003,22,0),$V$2),""),"")</f>
        <v/>
      </c>
      <c r="L451" s="27">
        <f>IFERROR(IF($E451&gt;=1,VLOOKUP($E451,ATT.!$D$9:$W$2008,L$1,0),0),0)</f>
        <v>0</v>
      </c>
      <c r="M451" s="28"/>
      <c r="N451" s="28"/>
    </row>
    <row r="452" spans="3:14" ht="20.100000000000001" customHeight="1" x14ac:dyDescent="0.25">
      <c r="C452" s="6">
        <v>446</v>
      </c>
      <c r="D452" s="6">
        <f>IFERROR(IF($D$3&gt;=C452,SMALL(ATT.!$A$9:$A$2008,$D$4+C452),0),0)</f>
        <v>0</v>
      </c>
      <c r="E452" s="25">
        <f t="shared" si="6"/>
        <v>0</v>
      </c>
      <c r="F452" s="25">
        <f>IFERROR(IF($E452&gt;=1,VLOOKUP($E452,ATT.!$D$9:$W$2008,F$1,0),0),0)</f>
        <v>0</v>
      </c>
      <c r="G452" s="26">
        <f>IFERROR(IF($E452&gt;=1,VLOOKUP($E452,ATT.!$D$9:$W$2008,G$1,0),0),0)</f>
        <v>0</v>
      </c>
      <c r="H452" s="26">
        <f>IFERROR(IF($E452&gt;=1,VLOOKUP($E452,ATT.!$D$9:$W$2008,H$1,0),0),0)</f>
        <v>0</v>
      </c>
      <c r="I452" s="25">
        <f>IFERROR(IF($E452&gt;=1,VLOOKUP($E452,ATT.!$D$9:$W$2008,I$1,0),0),0)</f>
        <v>0</v>
      </c>
      <c r="J452" s="25">
        <f>IFERROR(IF($E452&gt;=1,VLOOKUP($E452,ATT.!$D$9:$W$2008,J$1,0),0),0)</f>
        <v>0</v>
      </c>
      <c r="K452" s="25" t="str">
        <f>IFERROR(IF(E452&gt;=1,CONCATENATE(VLOOKUP(F452,STUDENT!$B$4:$W$2003,22,0),$V$2),""),"")</f>
        <v/>
      </c>
      <c r="L452" s="27">
        <f>IFERROR(IF($E452&gt;=1,VLOOKUP($E452,ATT.!$D$9:$W$2008,L$1,0),0),0)</f>
        <v>0</v>
      </c>
      <c r="M452" s="28"/>
      <c r="N452" s="28"/>
    </row>
    <row r="453" spans="3:14" ht="20.100000000000001" customHeight="1" x14ac:dyDescent="0.25">
      <c r="C453" s="6">
        <v>447</v>
      </c>
      <c r="D453" s="6">
        <f>IFERROR(IF($D$3&gt;=C453,SMALL(ATT.!$A$9:$A$2008,$D$4+C453),0),0)</f>
        <v>0</v>
      </c>
      <c r="E453" s="25">
        <f t="shared" si="6"/>
        <v>0</v>
      </c>
      <c r="F453" s="25">
        <f>IFERROR(IF($E453&gt;=1,VLOOKUP($E453,ATT.!$D$9:$W$2008,F$1,0),0),0)</f>
        <v>0</v>
      </c>
      <c r="G453" s="26">
        <f>IFERROR(IF($E453&gt;=1,VLOOKUP($E453,ATT.!$D$9:$W$2008,G$1,0),0),0)</f>
        <v>0</v>
      </c>
      <c r="H453" s="26">
        <f>IFERROR(IF($E453&gt;=1,VLOOKUP($E453,ATT.!$D$9:$W$2008,H$1,0),0),0)</f>
        <v>0</v>
      </c>
      <c r="I453" s="25">
        <f>IFERROR(IF($E453&gt;=1,VLOOKUP($E453,ATT.!$D$9:$W$2008,I$1,0),0),0)</f>
        <v>0</v>
      </c>
      <c r="J453" s="25">
        <f>IFERROR(IF($E453&gt;=1,VLOOKUP($E453,ATT.!$D$9:$W$2008,J$1,0),0),0)</f>
        <v>0</v>
      </c>
      <c r="K453" s="25" t="str">
        <f>IFERROR(IF(E453&gt;=1,CONCATENATE(VLOOKUP(F453,STUDENT!$B$4:$W$2003,22,0),$V$2),""),"")</f>
        <v/>
      </c>
      <c r="L453" s="27">
        <f>IFERROR(IF($E453&gt;=1,VLOOKUP($E453,ATT.!$D$9:$W$2008,L$1,0),0),0)</f>
        <v>0</v>
      </c>
      <c r="M453" s="28"/>
      <c r="N453" s="28"/>
    </row>
    <row r="454" spans="3:14" ht="20.100000000000001" customHeight="1" x14ac:dyDescent="0.25">
      <c r="C454" s="6">
        <v>448</v>
      </c>
      <c r="D454" s="6">
        <f>IFERROR(IF($D$3&gt;=C454,SMALL(ATT.!$A$9:$A$2008,$D$4+C454),0),0)</f>
        <v>0</v>
      </c>
      <c r="E454" s="25">
        <f t="shared" si="6"/>
        <v>0</v>
      </c>
      <c r="F454" s="25">
        <f>IFERROR(IF($E454&gt;=1,VLOOKUP($E454,ATT.!$D$9:$W$2008,F$1,0),0),0)</f>
        <v>0</v>
      </c>
      <c r="G454" s="26">
        <f>IFERROR(IF($E454&gt;=1,VLOOKUP($E454,ATT.!$D$9:$W$2008,G$1,0),0),0)</f>
        <v>0</v>
      </c>
      <c r="H454" s="26">
        <f>IFERROR(IF($E454&gt;=1,VLOOKUP($E454,ATT.!$D$9:$W$2008,H$1,0),0),0)</f>
        <v>0</v>
      </c>
      <c r="I454" s="25">
        <f>IFERROR(IF($E454&gt;=1,VLOOKUP($E454,ATT.!$D$9:$W$2008,I$1,0),0),0)</f>
        <v>0</v>
      </c>
      <c r="J454" s="25">
        <f>IFERROR(IF($E454&gt;=1,VLOOKUP($E454,ATT.!$D$9:$W$2008,J$1,0),0),0)</f>
        <v>0</v>
      </c>
      <c r="K454" s="25" t="str">
        <f>IFERROR(IF(E454&gt;=1,CONCATENATE(VLOOKUP(F454,STUDENT!$B$4:$W$2003,22,0),$V$2),""),"")</f>
        <v/>
      </c>
      <c r="L454" s="27">
        <f>IFERROR(IF($E454&gt;=1,VLOOKUP($E454,ATT.!$D$9:$W$2008,L$1,0),0),0)</f>
        <v>0</v>
      </c>
      <c r="M454" s="28"/>
      <c r="N454" s="28"/>
    </row>
    <row r="455" spans="3:14" ht="20.100000000000001" customHeight="1" x14ac:dyDescent="0.25">
      <c r="C455" s="6">
        <v>449</v>
      </c>
      <c r="D455" s="6">
        <f>IFERROR(IF($D$3&gt;=C455,SMALL(ATT.!$A$9:$A$2008,$D$4+C455),0),0)</f>
        <v>0</v>
      </c>
      <c r="E455" s="25">
        <f t="shared" si="6"/>
        <v>0</v>
      </c>
      <c r="F455" s="25">
        <f>IFERROR(IF($E455&gt;=1,VLOOKUP($E455,ATT.!$D$9:$W$2008,F$1,0),0),0)</f>
        <v>0</v>
      </c>
      <c r="G455" s="26">
        <f>IFERROR(IF($E455&gt;=1,VLOOKUP($E455,ATT.!$D$9:$W$2008,G$1,0),0),0)</f>
        <v>0</v>
      </c>
      <c r="H455" s="26">
        <f>IFERROR(IF($E455&gt;=1,VLOOKUP($E455,ATT.!$D$9:$W$2008,H$1,0),0),0)</f>
        <v>0</v>
      </c>
      <c r="I455" s="25">
        <f>IFERROR(IF($E455&gt;=1,VLOOKUP($E455,ATT.!$D$9:$W$2008,I$1,0),0),0)</f>
        <v>0</v>
      </c>
      <c r="J455" s="25">
        <f>IFERROR(IF($E455&gt;=1,VLOOKUP($E455,ATT.!$D$9:$W$2008,J$1,0),0),0)</f>
        <v>0</v>
      </c>
      <c r="K455" s="25" t="str">
        <f>IFERROR(IF(E455&gt;=1,CONCATENATE(VLOOKUP(F455,STUDENT!$B$4:$W$2003,22,0),$V$2),""),"")</f>
        <v/>
      </c>
      <c r="L455" s="27">
        <f>IFERROR(IF($E455&gt;=1,VLOOKUP($E455,ATT.!$D$9:$W$2008,L$1,0),0),0)</f>
        <v>0</v>
      </c>
      <c r="M455" s="28"/>
      <c r="N455" s="28"/>
    </row>
    <row r="456" spans="3:14" ht="20.100000000000001" customHeight="1" x14ac:dyDescent="0.25">
      <c r="C456" s="6">
        <v>450</v>
      </c>
      <c r="D456" s="6">
        <f>IFERROR(IF($D$3&gt;=C456,SMALL(ATT.!$A$9:$A$2008,$D$4+C456),0),0)</f>
        <v>0</v>
      </c>
      <c r="E456" s="25">
        <f t="shared" ref="E456:E519" si="7">IFERROR(IF(D456&gt;=1,C456,0),0)</f>
        <v>0</v>
      </c>
      <c r="F456" s="25">
        <f>IFERROR(IF($E456&gt;=1,VLOOKUP($E456,ATT.!$D$9:$W$2008,F$1,0),0),0)</f>
        <v>0</v>
      </c>
      <c r="G456" s="26">
        <f>IFERROR(IF($E456&gt;=1,VLOOKUP($E456,ATT.!$D$9:$W$2008,G$1,0),0),0)</f>
        <v>0</v>
      </c>
      <c r="H456" s="26">
        <f>IFERROR(IF($E456&gt;=1,VLOOKUP($E456,ATT.!$D$9:$W$2008,H$1,0),0),0)</f>
        <v>0</v>
      </c>
      <c r="I456" s="25">
        <f>IFERROR(IF($E456&gt;=1,VLOOKUP($E456,ATT.!$D$9:$W$2008,I$1,0),0),0)</f>
        <v>0</v>
      </c>
      <c r="J456" s="25">
        <f>IFERROR(IF($E456&gt;=1,VLOOKUP($E456,ATT.!$D$9:$W$2008,J$1,0),0),0)</f>
        <v>0</v>
      </c>
      <c r="K456" s="25" t="str">
        <f>IFERROR(IF(E456&gt;=1,CONCATENATE(VLOOKUP(F456,STUDENT!$B$4:$W$2003,22,0),$V$2),""),"")</f>
        <v/>
      </c>
      <c r="L456" s="27">
        <f>IFERROR(IF($E456&gt;=1,VLOOKUP($E456,ATT.!$D$9:$W$2008,L$1,0),0),0)</f>
        <v>0</v>
      </c>
      <c r="M456" s="28"/>
      <c r="N456" s="28"/>
    </row>
    <row r="457" spans="3:14" ht="20.100000000000001" customHeight="1" x14ac:dyDescent="0.25">
      <c r="C457" s="6">
        <v>451</v>
      </c>
      <c r="D457" s="6">
        <f>IFERROR(IF($D$3&gt;=C457,SMALL(ATT.!$A$9:$A$2008,$D$4+C457),0),0)</f>
        <v>0</v>
      </c>
      <c r="E457" s="25">
        <f t="shared" si="7"/>
        <v>0</v>
      </c>
      <c r="F457" s="25">
        <f>IFERROR(IF($E457&gt;=1,VLOOKUP($E457,ATT.!$D$9:$W$2008,F$1,0),0),0)</f>
        <v>0</v>
      </c>
      <c r="G457" s="26">
        <f>IFERROR(IF($E457&gt;=1,VLOOKUP($E457,ATT.!$D$9:$W$2008,G$1,0),0),0)</f>
        <v>0</v>
      </c>
      <c r="H457" s="26">
        <f>IFERROR(IF($E457&gt;=1,VLOOKUP($E457,ATT.!$D$9:$W$2008,H$1,0),0),0)</f>
        <v>0</v>
      </c>
      <c r="I457" s="25">
        <f>IFERROR(IF($E457&gt;=1,VLOOKUP($E457,ATT.!$D$9:$W$2008,I$1,0),0),0)</f>
        <v>0</v>
      </c>
      <c r="J457" s="25">
        <f>IFERROR(IF($E457&gt;=1,VLOOKUP($E457,ATT.!$D$9:$W$2008,J$1,0),0),0)</f>
        <v>0</v>
      </c>
      <c r="K457" s="25" t="str">
        <f>IFERROR(IF(E457&gt;=1,CONCATENATE(VLOOKUP(F457,STUDENT!$B$4:$W$2003,22,0),$V$2),""),"")</f>
        <v/>
      </c>
      <c r="L457" s="27">
        <f>IFERROR(IF($E457&gt;=1,VLOOKUP($E457,ATT.!$D$9:$W$2008,L$1,0),0),0)</f>
        <v>0</v>
      </c>
      <c r="M457" s="28"/>
      <c r="N457" s="28"/>
    </row>
    <row r="458" spans="3:14" ht="20.100000000000001" customHeight="1" x14ac:dyDescent="0.25">
      <c r="C458" s="6">
        <v>452</v>
      </c>
      <c r="D458" s="6">
        <f>IFERROR(IF($D$3&gt;=C458,SMALL(ATT.!$A$9:$A$2008,$D$4+C458),0),0)</f>
        <v>0</v>
      </c>
      <c r="E458" s="25">
        <f t="shared" si="7"/>
        <v>0</v>
      </c>
      <c r="F458" s="25">
        <f>IFERROR(IF($E458&gt;=1,VLOOKUP($E458,ATT.!$D$9:$W$2008,F$1,0),0),0)</f>
        <v>0</v>
      </c>
      <c r="G458" s="26">
        <f>IFERROR(IF($E458&gt;=1,VLOOKUP($E458,ATT.!$D$9:$W$2008,G$1,0),0),0)</f>
        <v>0</v>
      </c>
      <c r="H458" s="26">
        <f>IFERROR(IF($E458&gt;=1,VLOOKUP($E458,ATT.!$D$9:$W$2008,H$1,0),0),0)</f>
        <v>0</v>
      </c>
      <c r="I458" s="25">
        <f>IFERROR(IF($E458&gt;=1,VLOOKUP($E458,ATT.!$D$9:$W$2008,I$1,0),0),0)</f>
        <v>0</v>
      </c>
      <c r="J458" s="25">
        <f>IFERROR(IF($E458&gt;=1,VLOOKUP($E458,ATT.!$D$9:$W$2008,J$1,0),0),0)</f>
        <v>0</v>
      </c>
      <c r="K458" s="25" t="str">
        <f>IFERROR(IF(E458&gt;=1,CONCATENATE(VLOOKUP(F458,STUDENT!$B$4:$W$2003,22,0),$V$2),""),"")</f>
        <v/>
      </c>
      <c r="L458" s="27">
        <f>IFERROR(IF($E458&gt;=1,VLOOKUP($E458,ATT.!$D$9:$W$2008,L$1,0),0),0)</f>
        <v>0</v>
      </c>
      <c r="M458" s="28"/>
      <c r="N458" s="28"/>
    </row>
    <row r="459" spans="3:14" ht="20.100000000000001" customHeight="1" x14ac:dyDescent="0.25">
      <c r="C459" s="6">
        <v>453</v>
      </c>
      <c r="D459" s="6">
        <f>IFERROR(IF($D$3&gt;=C459,SMALL(ATT.!$A$9:$A$2008,$D$4+C459),0),0)</f>
        <v>0</v>
      </c>
      <c r="E459" s="25">
        <f t="shared" si="7"/>
        <v>0</v>
      </c>
      <c r="F459" s="25">
        <f>IFERROR(IF($E459&gt;=1,VLOOKUP($E459,ATT.!$D$9:$W$2008,F$1,0),0),0)</f>
        <v>0</v>
      </c>
      <c r="G459" s="26">
        <f>IFERROR(IF($E459&gt;=1,VLOOKUP($E459,ATT.!$D$9:$W$2008,G$1,0),0),0)</f>
        <v>0</v>
      </c>
      <c r="H459" s="26">
        <f>IFERROR(IF($E459&gt;=1,VLOOKUP($E459,ATT.!$D$9:$W$2008,H$1,0),0),0)</f>
        <v>0</v>
      </c>
      <c r="I459" s="25">
        <f>IFERROR(IF($E459&gt;=1,VLOOKUP($E459,ATT.!$D$9:$W$2008,I$1,0),0),0)</f>
        <v>0</v>
      </c>
      <c r="J459" s="25">
        <f>IFERROR(IF($E459&gt;=1,VLOOKUP($E459,ATT.!$D$9:$W$2008,J$1,0),0),0)</f>
        <v>0</v>
      </c>
      <c r="K459" s="25" t="str">
        <f>IFERROR(IF(E459&gt;=1,CONCATENATE(VLOOKUP(F459,STUDENT!$B$4:$W$2003,22,0),$V$2),""),"")</f>
        <v/>
      </c>
      <c r="L459" s="27">
        <f>IFERROR(IF($E459&gt;=1,VLOOKUP($E459,ATT.!$D$9:$W$2008,L$1,0),0),0)</f>
        <v>0</v>
      </c>
      <c r="M459" s="28"/>
      <c r="N459" s="28"/>
    </row>
    <row r="460" spans="3:14" ht="20.100000000000001" customHeight="1" x14ac:dyDescent="0.25">
      <c r="C460" s="6">
        <v>454</v>
      </c>
      <c r="D460" s="6">
        <f>IFERROR(IF($D$3&gt;=C460,SMALL(ATT.!$A$9:$A$2008,$D$4+C460),0),0)</f>
        <v>0</v>
      </c>
      <c r="E460" s="25">
        <f t="shared" si="7"/>
        <v>0</v>
      </c>
      <c r="F460" s="25">
        <f>IFERROR(IF($E460&gt;=1,VLOOKUP($E460,ATT.!$D$9:$W$2008,F$1,0),0),0)</f>
        <v>0</v>
      </c>
      <c r="G460" s="26">
        <f>IFERROR(IF($E460&gt;=1,VLOOKUP($E460,ATT.!$D$9:$W$2008,G$1,0),0),0)</f>
        <v>0</v>
      </c>
      <c r="H460" s="26">
        <f>IFERROR(IF($E460&gt;=1,VLOOKUP($E460,ATT.!$D$9:$W$2008,H$1,0),0),0)</f>
        <v>0</v>
      </c>
      <c r="I460" s="25">
        <f>IFERROR(IF($E460&gt;=1,VLOOKUP($E460,ATT.!$D$9:$W$2008,I$1,0),0),0)</f>
        <v>0</v>
      </c>
      <c r="J460" s="25">
        <f>IFERROR(IF($E460&gt;=1,VLOOKUP($E460,ATT.!$D$9:$W$2008,J$1,0),0),0)</f>
        <v>0</v>
      </c>
      <c r="K460" s="25" t="str">
        <f>IFERROR(IF(E460&gt;=1,CONCATENATE(VLOOKUP(F460,STUDENT!$B$4:$W$2003,22,0),$V$2),""),"")</f>
        <v/>
      </c>
      <c r="L460" s="27">
        <f>IFERROR(IF($E460&gt;=1,VLOOKUP($E460,ATT.!$D$9:$W$2008,L$1,0),0),0)</f>
        <v>0</v>
      </c>
      <c r="M460" s="28"/>
      <c r="N460" s="28"/>
    </row>
    <row r="461" spans="3:14" ht="20.100000000000001" customHeight="1" x14ac:dyDescent="0.25">
      <c r="C461" s="6">
        <v>455</v>
      </c>
      <c r="D461" s="6">
        <f>IFERROR(IF($D$3&gt;=C461,SMALL(ATT.!$A$9:$A$2008,$D$4+C461),0),0)</f>
        <v>0</v>
      </c>
      <c r="E461" s="25">
        <f t="shared" si="7"/>
        <v>0</v>
      </c>
      <c r="F461" s="25">
        <f>IFERROR(IF($E461&gt;=1,VLOOKUP($E461,ATT.!$D$9:$W$2008,F$1,0),0),0)</f>
        <v>0</v>
      </c>
      <c r="G461" s="26">
        <f>IFERROR(IF($E461&gt;=1,VLOOKUP($E461,ATT.!$D$9:$W$2008,G$1,0),0),0)</f>
        <v>0</v>
      </c>
      <c r="H461" s="26">
        <f>IFERROR(IF($E461&gt;=1,VLOOKUP($E461,ATT.!$D$9:$W$2008,H$1,0),0),0)</f>
        <v>0</v>
      </c>
      <c r="I461" s="25">
        <f>IFERROR(IF($E461&gt;=1,VLOOKUP($E461,ATT.!$D$9:$W$2008,I$1,0),0),0)</f>
        <v>0</v>
      </c>
      <c r="J461" s="25">
        <f>IFERROR(IF($E461&gt;=1,VLOOKUP($E461,ATT.!$D$9:$W$2008,J$1,0),0),0)</f>
        <v>0</v>
      </c>
      <c r="K461" s="25" t="str">
        <f>IFERROR(IF(E461&gt;=1,CONCATENATE(VLOOKUP(F461,STUDENT!$B$4:$W$2003,22,0),$V$2),""),"")</f>
        <v/>
      </c>
      <c r="L461" s="27">
        <f>IFERROR(IF($E461&gt;=1,VLOOKUP($E461,ATT.!$D$9:$W$2008,L$1,0),0),0)</f>
        <v>0</v>
      </c>
      <c r="M461" s="28"/>
      <c r="N461" s="28"/>
    </row>
    <row r="462" spans="3:14" ht="20.100000000000001" customHeight="1" x14ac:dyDescent="0.25">
      <c r="C462" s="6">
        <v>456</v>
      </c>
      <c r="D462" s="6">
        <f>IFERROR(IF($D$3&gt;=C462,SMALL(ATT.!$A$9:$A$2008,$D$4+C462),0),0)</f>
        <v>0</v>
      </c>
      <c r="E462" s="25">
        <f t="shared" si="7"/>
        <v>0</v>
      </c>
      <c r="F462" s="25">
        <f>IFERROR(IF($E462&gt;=1,VLOOKUP($E462,ATT.!$D$9:$W$2008,F$1,0),0),0)</f>
        <v>0</v>
      </c>
      <c r="G462" s="26">
        <f>IFERROR(IF($E462&gt;=1,VLOOKUP($E462,ATT.!$D$9:$W$2008,G$1,0),0),0)</f>
        <v>0</v>
      </c>
      <c r="H462" s="26">
        <f>IFERROR(IF($E462&gt;=1,VLOOKUP($E462,ATT.!$D$9:$W$2008,H$1,0),0),0)</f>
        <v>0</v>
      </c>
      <c r="I462" s="25">
        <f>IFERROR(IF($E462&gt;=1,VLOOKUP($E462,ATT.!$D$9:$W$2008,I$1,0),0),0)</f>
        <v>0</v>
      </c>
      <c r="J462" s="25">
        <f>IFERROR(IF($E462&gt;=1,VLOOKUP($E462,ATT.!$D$9:$W$2008,J$1,0),0),0)</f>
        <v>0</v>
      </c>
      <c r="K462" s="25" t="str">
        <f>IFERROR(IF(E462&gt;=1,CONCATENATE(VLOOKUP(F462,STUDENT!$B$4:$W$2003,22,0),$V$2),""),"")</f>
        <v/>
      </c>
      <c r="L462" s="27">
        <f>IFERROR(IF($E462&gt;=1,VLOOKUP($E462,ATT.!$D$9:$W$2008,L$1,0),0),0)</f>
        <v>0</v>
      </c>
      <c r="M462" s="28"/>
      <c r="N462" s="28"/>
    </row>
    <row r="463" spans="3:14" ht="20.100000000000001" customHeight="1" x14ac:dyDescent="0.25">
      <c r="C463" s="6">
        <v>457</v>
      </c>
      <c r="D463" s="6">
        <f>IFERROR(IF($D$3&gt;=C463,SMALL(ATT.!$A$9:$A$2008,$D$4+C463),0),0)</f>
        <v>0</v>
      </c>
      <c r="E463" s="25">
        <f t="shared" si="7"/>
        <v>0</v>
      </c>
      <c r="F463" s="25">
        <f>IFERROR(IF($E463&gt;=1,VLOOKUP($E463,ATT.!$D$9:$W$2008,F$1,0),0),0)</f>
        <v>0</v>
      </c>
      <c r="G463" s="26">
        <f>IFERROR(IF($E463&gt;=1,VLOOKUP($E463,ATT.!$D$9:$W$2008,G$1,0),0),0)</f>
        <v>0</v>
      </c>
      <c r="H463" s="26">
        <f>IFERROR(IF($E463&gt;=1,VLOOKUP($E463,ATT.!$D$9:$W$2008,H$1,0),0),0)</f>
        <v>0</v>
      </c>
      <c r="I463" s="25">
        <f>IFERROR(IF($E463&gt;=1,VLOOKUP($E463,ATT.!$D$9:$W$2008,I$1,0),0),0)</f>
        <v>0</v>
      </c>
      <c r="J463" s="25">
        <f>IFERROR(IF($E463&gt;=1,VLOOKUP($E463,ATT.!$D$9:$W$2008,J$1,0),0),0)</f>
        <v>0</v>
      </c>
      <c r="K463" s="25" t="str">
        <f>IFERROR(IF(E463&gt;=1,CONCATENATE(VLOOKUP(F463,STUDENT!$B$4:$W$2003,22,0),$V$2),""),"")</f>
        <v/>
      </c>
      <c r="L463" s="27">
        <f>IFERROR(IF($E463&gt;=1,VLOOKUP($E463,ATT.!$D$9:$W$2008,L$1,0),0),0)</f>
        <v>0</v>
      </c>
      <c r="M463" s="28"/>
      <c r="N463" s="28"/>
    </row>
    <row r="464" spans="3:14" ht="20.100000000000001" customHeight="1" x14ac:dyDescent="0.25">
      <c r="C464" s="6">
        <v>458</v>
      </c>
      <c r="D464" s="6">
        <f>IFERROR(IF($D$3&gt;=C464,SMALL(ATT.!$A$9:$A$2008,$D$4+C464),0),0)</f>
        <v>0</v>
      </c>
      <c r="E464" s="25">
        <f t="shared" si="7"/>
        <v>0</v>
      </c>
      <c r="F464" s="25">
        <f>IFERROR(IF($E464&gt;=1,VLOOKUP($E464,ATT.!$D$9:$W$2008,F$1,0),0),0)</f>
        <v>0</v>
      </c>
      <c r="G464" s="26">
        <f>IFERROR(IF($E464&gt;=1,VLOOKUP($E464,ATT.!$D$9:$W$2008,G$1,0),0),0)</f>
        <v>0</v>
      </c>
      <c r="H464" s="26">
        <f>IFERROR(IF($E464&gt;=1,VLOOKUP($E464,ATT.!$D$9:$W$2008,H$1,0),0),0)</f>
        <v>0</v>
      </c>
      <c r="I464" s="25">
        <f>IFERROR(IF($E464&gt;=1,VLOOKUP($E464,ATT.!$D$9:$W$2008,I$1,0),0),0)</f>
        <v>0</v>
      </c>
      <c r="J464" s="25">
        <f>IFERROR(IF($E464&gt;=1,VLOOKUP($E464,ATT.!$D$9:$W$2008,J$1,0),0),0)</f>
        <v>0</v>
      </c>
      <c r="K464" s="25" t="str">
        <f>IFERROR(IF(E464&gt;=1,CONCATENATE(VLOOKUP(F464,STUDENT!$B$4:$W$2003,22,0),$V$2),""),"")</f>
        <v/>
      </c>
      <c r="L464" s="27">
        <f>IFERROR(IF($E464&gt;=1,VLOOKUP($E464,ATT.!$D$9:$W$2008,L$1,0),0),0)</f>
        <v>0</v>
      </c>
      <c r="M464" s="28"/>
      <c r="N464" s="28"/>
    </row>
    <row r="465" spans="3:14" ht="20.100000000000001" customHeight="1" x14ac:dyDescent="0.25">
      <c r="C465" s="6">
        <v>459</v>
      </c>
      <c r="D465" s="6">
        <f>IFERROR(IF($D$3&gt;=C465,SMALL(ATT.!$A$9:$A$2008,$D$4+C465),0),0)</f>
        <v>0</v>
      </c>
      <c r="E465" s="25">
        <f t="shared" si="7"/>
        <v>0</v>
      </c>
      <c r="F465" s="25">
        <f>IFERROR(IF($E465&gt;=1,VLOOKUP($E465,ATT.!$D$9:$W$2008,F$1,0),0),0)</f>
        <v>0</v>
      </c>
      <c r="G465" s="26">
        <f>IFERROR(IF($E465&gt;=1,VLOOKUP($E465,ATT.!$D$9:$W$2008,G$1,0),0),0)</f>
        <v>0</v>
      </c>
      <c r="H465" s="26">
        <f>IFERROR(IF($E465&gt;=1,VLOOKUP($E465,ATT.!$D$9:$W$2008,H$1,0),0),0)</f>
        <v>0</v>
      </c>
      <c r="I465" s="25">
        <f>IFERROR(IF($E465&gt;=1,VLOOKUP($E465,ATT.!$D$9:$W$2008,I$1,0),0),0)</f>
        <v>0</v>
      </c>
      <c r="J465" s="25">
        <f>IFERROR(IF($E465&gt;=1,VLOOKUP($E465,ATT.!$D$9:$W$2008,J$1,0),0),0)</f>
        <v>0</v>
      </c>
      <c r="K465" s="25" t="str">
        <f>IFERROR(IF(E465&gt;=1,CONCATENATE(VLOOKUP(F465,STUDENT!$B$4:$W$2003,22,0),$V$2),""),"")</f>
        <v/>
      </c>
      <c r="L465" s="27">
        <f>IFERROR(IF($E465&gt;=1,VLOOKUP($E465,ATT.!$D$9:$W$2008,L$1,0),0),0)</f>
        <v>0</v>
      </c>
      <c r="M465" s="28"/>
      <c r="N465" s="28"/>
    </row>
    <row r="466" spans="3:14" ht="20.100000000000001" customHeight="1" x14ac:dyDescent="0.25">
      <c r="C466" s="6">
        <v>460</v>
      </c>
      <c r="D466" s="6">
        <f>IFERROR(IF($D$3&gt;=C466,SMALL(ATT.!$A$9:$A$2008,$D$4+C466),0),0)</f>
        <v>0</v>
      </c>
      <c r="E466" s="25">
        <f t="shared" si="7"/>
        <v>0</v>
      </c>
      <c r="F466" s="25">
        <f>IFERROR(IF($E466&gt;=1,VLOOKUP($E466,ATT.!$D$9:$W$2008,F$1,0),0),0)</f>
        <v>0</v>
      </c>
      <c r="G466" s="26">
        <f>IFERROR(IF($E466&gt;=1,VLOOKUP($E466,ATT.!$D$9:$W$2008,G$1,0),0),0)</f>
        <v>0</v>
      </c>
      <c r="H466" s="26">
        <f>IFERROR(IF($E466&gt;=1,VLOOKUP($E466,ATT.!$D$9:$W$2008,H$1,0),0),0)</f>
        <v>0</v>
      </c>
      <c r="I466" s="25">
        <f>IFERROR(IF($E466&gt;=1,VLOOKUP($E466,ATT.!$D$9:$W$2008,I$1,0),0),0)</f>
        <v>0</v>
      </c>
      <c r="J466" s="25">
        <f>IFERROR(IF($E466&gt;=1,VLOOKUP($E466,ATT.!$D$9:$W$2008,J$1,0),0),0)</f>
        <v>0</v>
      </c>
      <c r="K466" s="25" t="str">
        <f>IFERROR(IF(E466&gt;=1,CONCATENATE(VLOOKUP(F466,STUDENT!$B$4:$W$2003,22,0),$V$2),""),"")</f>
        <v/>
      </c>
      <c r="L466" s="27">
        <f>IFERROR(IF($E466&gt;=1,VLOOKUP($E466,ATT.!$D$9:$W$2008,L$1,0),0),0)</f>
        <v>0</v>
      </c>
      <c r="M466" s="28"/>
      <c r="N466" s="28"/>
    </row>
    <row r="467" spans="3:14" ht="20.100000000000001" customHeight="1" x14ac:dyDescent="0.25">
      <c r="C467" s="6">
        <v>461</v>
      </c>
      <c r="D467" s="6">
        <f>IFERROR(IF($D$3&gt;=C467,SMALL(ATT.!$A$9:$A$2008,$D$4+C467),0),0)</f>
        <v>0</v>
      </c>
      <c r="E467" s="25">
        <f t="shared" si="7"/>
        <v>0</v>
      </c>
      <c r="F467" s="25">
        <f>IFERROR(IF($E467&gt;=1,VLOOKUP($E467,ATT.!$D$9:$W$2008,F$1,0),0),0)</f>
        <v>0</v>
      </c>
      <c r="G467" s="26">
        <f>IFERROR(IF($E467&gt;=1,VLOOKUP($E467,ATT.!$D$9:$W$2008,G$1,0),0),0)</f>
        <v>0</v>
      </c>
      <c r="H467" s="26">
        <f>IFERROR(IF($E467&gt;=1,VLOOKUP($E467,ATT.!$D$9:$W$2008,H$1,0),0),0)</f>
        <v>0</v>
      </c>
      <c r="I467" s="25">
        <f>IFERROR(IF($E467&gt;=1,VLOOKUP($E467,ATT.!$D$9:$W$2008,I$1,0),0),0)</f>
        <v>0</v>
      </c>
      <c r="J467" s="25">
        <f>IFERROR(IF($E467&gt;=1,VLOOKUP($E467,ATT.!$D$9:$W$2008,J$1,0),0),0)</f>
        <v>0</v>
      </c>
      <c r="K467" s="25" t="str">
        <f>IFERROR(IF(E467&gt;=1,CONCATENATE(VLOOKUP(F467,STUDENT!$B$4:$W$2003,22,0),$V$2),""),"")</f>
        <v/>
      </c>
      <c r="L467" s="27">
        <f>IFERROR(IF($E467&gt;=1,VLOOKUP($E467,ATT.!$D$9:$W$2008,L$1,0),0),0)</f>
        <v>0</v>
      </c>
      <c r="M467" s="28"/>
      <c r="N467" s="28"/>
    </row>
    <row r="468" spans="3:14" ht="20.100000000000001" customHeight="1" x14ac:dyDescent="0.25">
      <c r="C468" s="6">
        <v>462</v>
      </c>
      <c r="D468" s="6">
        <f>IFERROR(IF($D$3&gt;=C468,SMALL(ATT.!$A$9:$A$2008,$D$4+C468),0),0)</f>
        <v>0</v>
      </c>
      <c r="E468" s="25">
        <f t="shared" si="7"/>
        <v>0</v>
      </c>
      <c r="F468" s="25">
        <f>IFERROR(IF($E468&gt;=1,VLOOKUP($E468,ATT.!$D$9:$W$2008,F$1,0),0),0)</f>
        <v>0</v>
      </c>
      <c r="G468" s="26">
        <f>IFERROR(IF($E468&gt;=1,VLOOKUP($E468,ATT.!$D$9:$W$2008,G$1,0),0),0)</f>
        <v>0</v>
      </c>
      <c r="H468" s="26">
        <f>IFERROR(IF($E468&gt;=1,VLOOKUP($E468,ATT.!$D$9:$W$2008,H$1,0),0),0)</f>
        <v>0</v>
      </c>
      <c r="I468" s="25">
        <f>IFERROR(IF($E468&gt;=1,VLOOKUP($E468,ATT.!$D$9:$W$2008,I$1,0),0),0)</f>
        <v>0</v>
      </c>
      <c r="J468" s="25">
        <f>IFERROR(IF($E468&gt;=1,VLOOKUP($E468,ATT.!$D$9:$W$2008,J$1,0),0),0)</f>
        <v>0</v>
      </c>
      <c r="K468" s="25" t="str">
        <f>IFERROR(IF(E468&gt;=1,CONCATENATE(VLOOKUP(F468,STUDENT!$B$4:$W$2003,22,0),$V$2),""),"")</f>
        <v/>
      </c>
      <c r="L468" s="27">
        <f>IFERROR(IF($E468&gt;=1,VLOOKUP($E468,ATT.!$D$9:$W$2008,L$1,0),0),0)</f>
        <v>0</v>
      </c>
      <c r="M468" s="28"/>
      <c r="N468" s="28"/>
    </row>
    <row r="469" spans="3:14" ht="20.100000000000001" customHeight="1" x14ac:dyDescent="0.25">
      <c r="C469" s="6">
        <v>463</v>
      </c>
      <c r="D469" s="6">
        <f>IFERROR(IF($D$3&gt;=C469,SMALL(ATT.!$A$9:$A$2008,$D$4+C469),0),0)</f>
        <v>0</v>
      </c>
      <c r="E469" s="25">
        <f t="shared" si="7"/>
        <v>0</v>
      </c>
      <c r="F469" s="25">
        <f>IFERROR(IF($E469&gt;=1,VLOOKUP($E469,ATT.!$D$9:$W$2008,F$1,0),0),0)</f>
        <v>0</v>
      </c>
      <c r="G469" s="26">
        <f>IFERROR(IF($E469&gt;=1,VLOOKUP($E469,ATT.!$D$9:$W$2008,G$1,0),0),0)</f>
        <v>0</v>
      </c>
      <c r="H469" s="26">
        <f>IFERROR(IF($E469&gt;=1,VLOOKUP($E469,ATT.!$D$9:$W$2008,H$1,0),0),0)</f>
        <v>0</v>
      </c>
      <c r="I469" s="25">
        <f>IFERROR(IF($E469&gt;=1,VLOOKUP($E469,ATT.!$D$9:$W$2008,I$1,0),0),0)</f>
        <v>0</v>
      </c>
      <c r="J469" s="25">
        <f>IFERROR(IF($E469&gt;=1,VLOOKUP($E469,ATT.!$D$9:$W$2008,J$1,0),0),0)</f>
        <v>0</v>
      </c>
      <c r="K469" s="25" t="str">
        <f>IFERROR(IF(E469&gt;=1,CONCATENATE(VLOOKUP(F469,STUDENT!$B$4:$W$2003,22,0),$V$2),""),"")</f>
        <v/>
      </c>
      <c r="L469" s="27">
        <f>IFERROR(IF($E469&gt;=1,VLOOKUP($E469,ATT.!$D$9:$W$2008,L$1,0),0),0)</f>
        <v>0</v>
      </c>
      <c r="M469" s="28"/>
      <c r="N469" s="28"/>
    </row>
    <row r="470" spans="3:14" ht="20.100000000000001" customHeight="1" x14ac:dyDescent="0.25">
      <c r="C470" s="6">
        <v>464</v>
      </c>
      <c r="D470" s="6">
        <f>IFERROR(IF($D$3&gt;=C470,SMALL(ATT.!$A$9:$A$2008,$D$4+C470),0),0)</f>
        <v>0</v>
      </c>
      <c r="E470" s="25">
        <f t="shared" si="7"/>
        <v>0</v>
      </c>
      <c r="F470" s="25">
        <f>IFERROR(IF($E470&gt;=1,VLOOKUP($E470,ATT.!$D$9:$W$2008,F$1,0),0),0)</f>
        <v>0</v>
      </c>
      <c r="G470" s="26">
        <f>IFERROR(IF($E470&gt;=1,VLOOKUP($E470,ATT.!$D$9:$W$2008,G$1,0),0),0)</f>
        <v>0</v>
      </c>
      <c r="H470" s="26">
        <f>IFERROR(IF($E470&gt;=1,VLOOKUP($E470,ATT.!$D$9:$W$2008,H$1,0),0),0)</f>
        <v>0</v>
      </c>
      <c r="I470" s="25">
        <f>IFERROR(IF($E470&gt;=1,VLOOKUP($E470,ATT.!$D$9:$W$2008,I$1,0),0),0)</f>
        <v>0</v>
      </c>
      <c r="J470" s="25">
        <f>IFERROR(IF($E470&gt;=1,VLOOKUP($E470,ATT.!$D$9:$W$2008,J$1,0),0),0)</f>
        <v>0</v>
      </c>
      <c r="K470" s="25" t="str">
        <f>IFERROR(IF(E470&gt;=1,CONCATENATE(VLOOKUP(F470,STUDENT!$B$4:$W$2003,22,0),$V$2),""),"")</f>
        <v/>
      </c>
      <c r="L470" s="27">
        <f>IFERROR(IF($E470&gt;=1,VLOOKUP($E470,ATT.!$D$9:$W$2008,L$1,0),0),0)</f>
        <v>0</v>
      </c>
      <c r="M470" s="28"/>
      <c r="N470" s="28"/>
    </row>
    <row r="471" spans="3:14" ht="20.100000000000001" customHeight="1" x14ac:dyDescent="0.25">
      <c r="C471" s="6">
        <v>465</v>
      </c>
      <c r="D471" s="6">
        <f>IFERROR(IF($D$3&gt;=C471,SMALL(ATT.!$A$9:$A$2008,$D$4+C471),0),0)</f>
        <v>0</v>
      </c>
      <c r="E471" s="25">
        <f t="shared" si="7"/>
        <v>0</v>
      </c>
      <c r="F471" s="25">
        <f>IFERROR(IF($E471&gt;=1,VLOOKUP($E471,ATT.!$D$9:$W$2008,F$1,0),0),0)</f>
        <v>0</v>
      </c>
      <c r="G471" s="26">
        <f>IFERROR(IF($E471&gt;=1,VLOOKUP($E471,ATT.!$D$9:$W$2008,G$1,0),0),0)</f>
        <v>0</v>
      </c>
      <c r="H471" s="26">
        <f>IFERROR(IF($E471&gt;=1,VLOOKUP($E471,ATT.!$D$9:$W$2008,H$1,0),0),0)</f>
        <v>0</v>
      </c>
      <c r="I471" s="25">
        <f>IFERROR(IF($E471&gt;=1,VLOOKUP($E471,ATT.!$D$9:$W$2008,I$1,0),0),0)</f>
        <v>0</v>
      </c>
      <c r="J471" s="25">
        <f>IFERROR(IF($E471&gt;=1,VLOOKUP($E471,ATT.!$D$9:$W$2008,J$1,0),0),0)</f>
        <v>0</v>
      </c>
      <c r="K471" s="25" t="str">
        <f>IFERROR(IF(E471&gt;=1,CONCATENATE(VLOOKUP(F471,STUDENT!$B$4:$W$2003,22,0),$V$2),""),"")</f>
        <v/>
      </c>
      <c r="L471" s="27">
        <f>IFERROR(IF($E471&gt;=1,VLOOKUP($E471,ATT.!$D$9:$W$2008,L$1,0),0),0)</f>
        <v>0</v>
      </c>
      <c r="M471" s="28"/>
      <c r="N471" s="28"/>
    </row>
    <row r="472" spans="3:14" ht="20.100000000000001" customHeight="1" x14ac:dyDescent="0.25">
      <c r="C472" s="6">
        <v>466</v>
      </c>
      <c r="D472" s="6">
        <f>IFERROR(IF($D$3&gt;=C472,SMALL(ATT.!$A$9:$A$2008,$D$4+C472),0),0)</f>
        <v>0</v>
      </c>
      <c r="E472" s="25">
        <f t="shared" si="7"/>
        <v>0</v>
      </c>
      <c r="F472" s="25">
        <f>IFERROR(IF($E472&gt;=1,VLOOKUP($E472,ATT.!$D$9:$W$2008,F$1,0),0),0)</f>
        <v>0</v>
      </c>
      <c r="G472" s="26">
        <f>IFERROR(IF($E472&gt;=1,VLOOKUP($E472,ATT.!$D$9:$W$2008,G$1,0),0),0)</f>
        <v>0</v>
      </c>
      <c r="H472" s="26">
        <f>IFERROR(IF($E472&gt;=1,VLOOKUP($E472,ATT.!$D$9:$W$2008,H$1,0),0),0)</f>
        <v>0</v>
      </c>
      <c r="I472" s="25">
        <f>IFERROR(IF($E472&gt;=1,VLOOKUP($E472,ATT.!$D$9:$W$2008,I$1,0),0),0)</f>
        <v>0</v>
      </c>
      <c r="J472" s="25">
        <f>IFERROR(IF($E472&gt;=1,VLOOKUP($E472,ATT.!$D$9:$W$2008,J$1,0),0),0)</f>
        <v>0</v>
      </c>
      <c r="K472" s="25" t="str">
        <f>IFERROR(IF(E472&gt;=1,CONCATENATE(VLOOKUP(F472,STUDENT!$B$4:$W$2003,22,0),$V$2),""),"")</f>
        <v/>
      </c>
      <c r="L472" s="27">
        <f>IFERROR(IF($E472&gt;=1,VLOOKUP($E472,ATT.!$D$9:$W$2008,L$1,0),0),0)</f>
        <v>0</v>
      </c>
      <c r="M472" s="28"/>
      <c r="N472" s="28"/>
    </row>
    <row r="473" spans="3:14" ht="20.100000000000001" customHeight="1" x14ac:dyDescent="0.25">
      <c r="C473" s="6">
        <v>467</v>
      </c>
      <c r="D473" s="6">
        <f>IFERROR(IF($D$3&gt;=C473,SMALL(ATT.!$A$9:$A$2008,$D$4+C473),0),0)</f>
        <v>0</v>
      </c>
      <c r="E473" s="25">
        <f t="shared" si="7"/>
        <v>0</v>
      </c>
      <c r="F473" s="25">
        <f>IFERROR(IF($E473&gt;=1,VLOOKUP($E473,ATT.!$D$9:$W$2008,F$1,0),0),0)</f>
        <v>0</v>
      </c>
      <c r="G473" s="26">
        <f>IFERROR(IF($E473&gt;=1,VLOOKUP($E473,ATT.!$D$9:$W$2008,G$1,0),0),0)</f>
        <v>0</v>
      </c>
      <c r="H473" s="26">
        <f>IFERROR(IF($E473&gt;=1,VLOOKUP($E473,ATT.!$D$9:$W$2008,H$1,0),0),0)</f>
        <v>0</v>
      </c>
      <c r="I473" s="25">
        <f>IFERROR(IF($E473&gt;=1,VLOOKUP($E473,ATT.!$D$9:$W$2008,I$1,0),0),0)</f>
        <v>0</v>
      </c>
      <c r="J473" s="25">
        <f>IFERROR(IF($E473&gt;=1,VLOOKUP($E473,ATT.!$D$9:$W$2008,J$1,0),0),0)</f>
        <v>0</v>
      </c>
      <c r="K473" s="25" t="str">
        <f>IFERROR(IF(E473&gt;=1,CONCATENATE(VLOOKUP(F473,STUDENT!$B$4:$W$2003,22,0),$V$2),""),"")</f>
        <v/>
      </c>
      <c r="L473" s="27">
        <f>IFERROR(IF($E473&gt;=1,VLOOKUP($E473,ATT.!$D$9:$W$2008,L$1,0),0),0)</f>
        <v>0</v>
      </c>
      <c r="M473" s="28"/>
      <c r="N473" s="28"/>
    </row>
    <row r="474" spans="3:14" ht="20.100000000000001" customHeight="1" x14ac:dyDescent="0.25">
      <c r="C474" s="6">
        <v>468</v>
      </c>
      <c r="D474" s="6">
        <f>IFERROR(IF($D$3&gt;=C474,SMALL(ATT.!$A$9:$A$2008,$D$4+C474),0),0)</f>
        <v>0</v>
      </c>
      <c r="E474" s="25">
        <f t="shared" si="7"/>
        <v>0</v>
      </c>
      <c r="F474" s="25">
        <f>IFERROR(IF($E474&gt;=1,VLOOKUP($E474,ATT.!$D$9:$W$2008,F$1,0),0),0)</f>
        <v>0</v>
      </c>
      <c r="G474" s="26">
        <f>IFERROR(IF($E474&gt;=1,VLOOKUP($E474,ATT.!$D$9:$W$2008,G$1,0),0),0)</f>
        <v>0</v>
      </c>
      <c r="H474" s="26">
        <f>IFERROR(IF($E474&gt;=1,VLOOKUP($E474,ATT.!$D$9:$W$2008,H$1,0),0),0)</f>
        <v>0</v>
      </c>
      <c r="I474" s="25">
        <f>IFERROR(IF($E474&gt;=1,VLOOKUP($E474,ATT.!$D$9:$W$2008,I$1,0),0),0)</f>
        <v>0</v>
      </c>
      <c r="J474" s="25">
        <f>IFERROR(IF($E474&gt;=1,VLOOKUP($E474,ATT.!$D$9:$W$2008,J$1,0),0),0)</f>
        <v>0</v>
      </c>
      <c r="K474" s="25" t="str">
        <f>IFERROR(IF(E474&gt;=1,CONCATENATE(VLOOKUP(F474,STUDENT!$B$4:$W$2003,22,0),$V$2),""),"")</f>
        <v/>
      </c>
      <c r="L474" s="27">
        <f>IFERROR(IF($E474&gt;=1,VLOOKUP($E474,ATT.!$D$9:$W$2008,L$1,0),0),0)</f>
        <v>0</v>
      </c>
      <c r="M474" s="28"/>
      <c r="N474" s="28"/>
    </row>
    <row r="475" spans="3:14" ht="20.100000000000001" customHeight="1" x14ac:dyDescent="0.25">
      <c r="C475" s="6">
        <v>469</v>
      </c>
      <c r="D475" s="6">
        <f>IFERROR(IF($D$3&gt;=C475,SMALL(ATT.!$A$9:$A$2008,$D$4+C475),0),0)</f>
        <v>0</v>
      </c>
      <c r="E475" s="25">
        <f t="shared" si="7"/>
        <v>0</v>
      </c>
      <c r="F475" s="25">
        <f>IFERROR(IF($E475&gt;=1,VLOOKUP($E475,ATT.!$D$9:$W$2008,F$1,0),0),0)</f>
        <v>0</v>
      </c>
      <c r="G475" s="26">
        <f>IFERROR(IF($E475&gt;=1,VLOOKUP($E475,ATT.!$D$9:$W$2008,G$1,0),0),0)</f>
        <v>0</v>
      </c>
      <c r="H475" s="26">
        <f>IFERROR(IF($E475&gt;=1,VLOOKUP($E475,ATT.!$D$9:$W$2008,H$1,0),0),0)</f>
        <v>0</v>
      </c>
      <c r="I475" s="25">
        <f>IFERROR(IF($E475&gt;=1,VLOOKUP($E475,ATT.!$D$9:$W$2008,I$1,0),0),0)</f>
        <v>0</v>
      </c>
      <c r="J475" s="25">
        <f>IFERROR(IF($E475&gt;=1,VLOOKUP($E475,ATT.!$D$9:$W$2008,J$1,0),0),0)</f>
        <v>0</v>
      </c>
      <c r="K475" s="25" t="str">
        <f>IFERROR(IF(E475&gt;=1,CONCATENATE(VLOOKUP(F475,STUDENT!$B$4:$W$2003,22,0),$V$2),""),"")</f>
        <v/>
      </c>
      <c r="L475" s="27">
        <f>IFERROR(IF($E475&gt;=1,VLOOKUP($E475,ATT.!$D$9:$W$2008,L$1,0),0),0)</f>
        <v>0</v>
      </c>
      <c r="M475" s="28"/>
      <c r="N475" s="28"/>
    </row>
    <row r="476" spans="3:14" ht="20.100000000000001" customHeight="1" x14ac:dyDescent="0.25">
      <c r="C476" s="6">
        <v>470</v>
      </c>
      <c r="D476" s="6">
        <f>IFERROR(IF($D$3&gt;=C476,SMALL(ATT.!$A$9:$A$2008,$D$4+C476),0),0)</f>
        <v>0</v>
      </c>
      <c r="E476" s="25">
        <f t="shared" si="7"/>
        <v>0</v>
      </c>
      <c r="F476" s="25">
        <f>IFERROR(IF($E476&gt;=1,VLOOKUP($E476,ATT.!$D$9:$W$2008,F$1,0),0),0)</f>
        <v>0</v>
      </c>
      <c r="G476" s="26">
        <f>IFERROR(IF($E476&gt;=1,VLOOKUP($E476,ATT.!$D$9:$W$2008,G$1,0),0),0)</f>
        <v>0</v>
      </c>
      <c r="H476" s="26">
        <f>IFERROR(IF($E476&gt;=1,VLOOKUP($E476,ATT.!$D$9:$W$2008,H$1,0),0),0)</f>
        <v>0</v>
      </c>
      <c r="I476" s="25">
        <f>IFERROR(IF($E476&gt;=1,VLOOKUP($E476,ATT.!$D$9:$W$2008,I$1,0),0),0)</f>
        <v>0</v>
      </c>
      <c r="J476" s="25">
        <f>IFERROR(IF($E476&gt;=1,VLOOKUP($E476,ATT.!$D$9:$W$2008,J$1,0),0),0)</f>
        <v>0</v>
      </c>
      <c r="K476" s="25" t="str">
        <f>IFERROR(IF(E476&gt;=1,CONCATENATE(VLOOKUP(F476,STUDENT!$B$4:$W$2003,22,0),$V$2),""),"")</f>
        <v/>
      </c>
      <c r="L476" s="27">
        <f>IFERROR(IF($E476&gt;=1,VLOOKUP($E476,ATT.!$D$9:$W$2008,L$1,0),0),0)</f>
        <v>0</v>
      </c>
      <c r="M476" s="28"/>
      <c r="N476" s="28"/>
    </row>
    <row r="477" spans="3:14" ht="20.100000000000001" customHeight="1" x14ac:dyDescent="0.25">
      <c r="C477" s="6">
        <v>471</v>
      </c>
      <c r="D477" s="6">
        <f>IFERROR(IF($D$3&gt;=C477,SMALL(ATT.!$A$9:$A$2008,$D$4+C477),0),0)</f>
        <v>0</v>
      </c>
      <c r="E477" s="25">
        <f t="shared" si="7"/>
        <v>0</v>
      </c>
      <c r="F477" s="25">
        <f>IFERROR(IF($E477&gt;=1,VLOOKUP($E477,ATT.!$D$9:$W$2008,F$1,0),0),0)</f>
        <v>0</v>
      </c>
      <c r="G477" s="26">
        <f>IFERROR(IF($E477&gt;=1,VLOOKUP($E477,ATT.!$D$9:$W$2008,G$1,0),0),0)</f>
        <v>0</v>
      </c>
      <c r="H477" s="26">
        <f>IFERROR(IF($E477&gt;=1,VLOOKUP($E477,ATT.!$D$9:$W$2008,H$1,0),0),0)</f>
        <v>0</v>
      </c>
      <c r="I477" s="25">
        <f>IFERROR(IF($E477&gt;=1,VLOOKUP($E477,ATT.!$D$9:$W$2008,I$1,0),0),0)</f>
        <v>0</v>
      </c>
      <c r="J477" s="25">
        <f>IFERROR(IF($E477&gt;=1,VLOOKUP($E477,ATT.!$D$9:$W$2008,J$1,0),0),0)</f>
        <v>0</v>
      </c>
      <c r="K477" s="25" t="str">
        <f>IFERROR(IF(E477&gt;=1,CONCATENATE(VLOOKUP(F477,STUDENT!$B$4:$W$2003,22,0),$V$2),""),"")</f>
        <v/>
      </c>
      <c r="L477" s="27">
        <f>IFERROR(IF($E477&gt;=1,VLOOKUP($E477,ATT.!$D$9:$W$2008,L$1,0),0),0)</f>
        <v>0</v>
      </c>
      <c r="M477" s="28"/>
      <c r="N477" s="28"/>
    </row>
    <row r="478" spans="3:14" ht="20.100000000000001" customHeight="1" x14ac:dyDescent="0.25">
      <c r="C478" s="6">
        <v>472</v>
      </c>
      <c r="D478" s="6">
        <f>IFERROR(IF($D$3&gt;=C478,SMALL(ATT.!$A$9:$A$2008,$D$4+C478),0),0)</f>
        <v>0</v>
      </c>
      <c r="E478" s="25">
        <f t="shared" si="7"/>
        <v>0</v>
      </c>
      <c r="F478" s="25">
        <f>IFERROR(IF($E478&gt;=1,VLOOKUP($E478,ATT.!$D$9:$W$2008,F$1,0),0),0)</f>
        <v>0</v>
      </c>
      <c r="G478" s="26">
        <f>IFERROR(IF($E478&gt;=1,VLOOKUP($E478,ATT.!$D$9:$W$2008,G$1,0),0),0)</f>
        <v>0</v>
      </c>
      <c r="H478" s="26">
        <f>IFERROR(IF($E478&gt;=1,VLOOKUP($E478,ATT.!$D$9:$W$2008,H$1,0),0),0)</f>
        <v>0</v>
      </c>
      <c r="I478" s="25">
        <f>IFERROR(IF($E478&gt;=1,VLOOKUP($E478,ATT.!$D$9:$W$2008,I$1,0),0),0)</f>
        <v>0</v>
      </c>
      <c r="J478" s="25">
        <f>IFERROR(IF($E478&gt;=1,VLOOKUP($E478,ATT.!$D$9:$W$2008,J$1,0),0),0)</f>
        <v>0</v>
      </c>
      <c r="K478" s="25" t="str">
        <f>IFERROR(IF(E478&gt;=1,CONCATENATE(VLOOKUP(F478,STUDENT!$B$4:$W$2003,22,0),$V$2),""),"")</f>
        <v/>
      </c>
      <c r="L478" s="27">
        <f>IFERROR(IF($E478&gt;=1,VLOOKUP($E478,ATT.!$D$9:$W$2008,L$1,0),0),0)</f>
        <v>0</v>
      </c>
      <c r="M478" s="28"/>
      <c r="N478" s="28"/>
    </row>
    <row r="479" spans="3:14" ht="20.100000000000001" customHeight="1" x14ac:dyDescent="0.25">
      <c r="C479" s="6">
        <v>473</v>
      </c>
      <c r="D479" s="6">
        <f>IFERROR(IF($D$3&gt;=C479,SMALL(ATT.!$A$9:$A$2008,$D$4+C479),0),0)</f>
        <v>0</v>
      </c>
      <c r="E479" s="25">
        <f t="shared" si="7"/>
        <v>0</v>
      </c>
      <c r="F479" s="25">
        <f>IFERROR(IF($E479&gt;=1,VLOOKUP($E479,ATT.!$D$9:$W$2008,F$1,0),0),0)</f>
        <v>0</v>
      </c>
      <c r="G479" s="26">
        <f>IFERROR(IF($E479&gt;=1,VLOOKUP($E479,ATT.!$D$9:$W$2008,G$1,0),0),0)</f>
        <v>0</v>
      </c>
      <c r="H479" s="26">
        <f>IFERROR(IF($E479&gt;=1,VLOOKUP($E479,ATT.!$D$9:$W$2008,H$1,0),0),0)</f>
        <v>0</v>
      </c>
      <c r="I479" s="25">
        <f>IFERROR(IF($E479&gt;=1,VLOOKUP($E479,ATT.!$D$9:$W$2008,I$1,0),0),0)</f>
        <v>0</v>
      </c>
      <c r="J479" s="25">
        <f>IFERROR(IF($E479&gt;=1,VLOOKUP($E479,ATT.!$D$9:$W$2008,J$1,0),0),0)</f>
        <v>0</v>
      </c>
      <c r="K479" s="25" t="str">
        <f>IFERROR(IF(E479&gt;=1,CONCATENATE(VLOOKUP(F479,STUDENT!$B$4:$W$2003,22,0),$V$2),""),"")</f>
        <v/>
      </c>
      <c r="L479" s="27">
        <f>IFERROR(IF($E479&gt;=1,VLOOKUP($E479,ATT.!$D$9:$W$2008,L$1,0),0),0)</f>
        <v>0</v>
      </c>
      <c r="M479" s="28"/>
      <c r="N479" s="28"/>
    </row>
    <row r="480" spans="3:14" ht="20.100000000000001" customHeight="1" x14ac:dyDescent="0.25">
      <c r="C480" s="6">
        <v>474</v>
      </c>
      <c r="D480" s="6">
        <f>IFERROR(IF($D$3&gt;=C480,SMALL(ATT.!$A$9:$A$2008,$D$4+C480),0),0)</f>
        <v>0</v>
      </c>
      <c r="E480" s="25">
        <f t="shared" si="7"/>
        <v>0</v>
      </c>
      <c r="F480" s="25">
        <f>IFERROR(IF($E480&gt;=1,VLOOKUP($E480,ATT.!$D$9:$W$2008,F$1,0),0),0)</f>
        <v>0</v>
      </c>
      <c r="G480" s="26">
        <f>IFERROR(IF($E480&gt;=1,VLOOKUP($E480,ATT.!$D$9:$W$2008,G$1,0),0),0)</f>
        <v>0</v>
      </c>
      <c r="H480" s="26">
        <f>IFERROR(IF($E480&gt;=1,VLOOKUP($E480,ATT.!$D$9:$W$2008,H$1,0),0),0)</f>
        <v>0</v>
      </c>
      <c r="I480" s="25">
        <f>IFERROR(IF($E480&gt;=1,VLOOKUP($E480,ATT.!$D$9:$W$2008,I$1,0),0),0)</f>
        <v>0</v>
      </c>
      <c r="J480" s="25">
        <f>IFERROR(IF($E480&gt;=1,VLOOKUP($E480,ATT.!$D$9:$W$2008,J$1,0),0),0)</f>
        <v>0</v>
      </c>
      <c r="K480" s="25" t="str">
        <f>IFERROR(IF(E480&gt;=1,CONCATENATE(VLOOKUP(F480,STUDENT!$B$4:$W$2003,22,0),$V$2),""),"")</f>
        <v/>
      </c>
      <c r="L480" s="27">
        <f>IFERROR(IF($E480&gt;=1,VLOOKUP($E480,ATT.!$D$9:$W$2008,L$1,0),0),0)</f>
        <v>0</v>
      </c>
      <c r="M480" s="28"/>
      <c r="N480" s="28"/>
    </row>
    <row r="481" spans="3:14" ht="20.100000000000001" customHeight="1" x14ac:dyDescent="0.25">
      <c r="C481" s="6">
        <v>475</v>
      </c>
      <c r="D481" s="6">
        <f>IFERROR(IF($D$3&gt;=C481,SMALL(ATT.!$A$9:$A$2008,$D$4+C481),0),0)</f>
        <v>0</v>
      </c>
      <c r="E481" s="25">
        <f t="shared" si="7"/>
        <v>0</v>
      </c>
      <c r="F481" s="25">
        <f>IFERROR(IF($E481&gt;=1,VLOOKUP($E481,ATT.!$D$9:$W$2008,F$1,0),0),0)</f>
        <v>0</v>
      </c>
      <c r="G481" s="26">
        <f>IFERROR(IF($E481&gt;=1,VLOOKUP($E481,ATT.!$D$9:$W$2008,G$1,0),0),0)</f>
        <v>0</v>
      </c>
      <c r="H481" s="26">
        <f>IFERROR(IF($E481&gt;=1,VLOOKUP($E481,ATT.!$D$9:$W$2008,H$1,0),0),0)</f>
        <v>0</v>
      </c>
      <c r="I481" s="25">
        <f>IFERROR(IF($E481&gt;=1,VLOOKUP($E481,ATT.!$D$9:$W$2008,I$1,0),0),0)</f>
        <v>0</v>
      </c>
      <c r="J481" s="25">
        <f>IFERROR(IF($E481&gt;=1,VLOOKUP($E481,ATT.!$D$9:$W$2008,J$1,0),0),0)</f>
        <v>0</v>
      </c>
      <c r="K481" s="25" t="str">
        <f>IFERROR(IF(E481&gt;=1,CONCATENATE(VLOOKUP(F481,STUDENT!$B$4:$W$2003,22,0),$V$2),""),"")</f>
        <v/>
      </c>
      <c r="L481" s="27">
        <f>IFERROR(IF($E481&gt;=1,VLOOKUP($E481,ATT.!$D$9:$W$2008,L$1,0),0),0)</f>
        <v>0</v>
      </c>
      <c r="M481" s="28"/>
      <c r="N481" s="28"/>
    </row>
    <row r="482" spans="3:14" ht="20.100000000000001" customHeight="1" x14ac:dyDescent="0.25">
      <c r="C482" s="6">
        <v>476</v>
      </c>
      <c r="D482" s="6">
        <f>IFERROR(IF($D$3&gt;=C482,SMALL(ATT.!$A$9:$A$2008,$D$4+C482),0),0)</f>
        <v>0</v>
      </c>
      <c r="E482" s="25">
        <f t="shared" si="7"/>
        <v>0</v>
      </c>
      <c r="F482" s="25">
        <f>IFERROR(IF($E482&gt;=1,VLOOKUP($E482,ATT.!$D$9:$W$2008,F$1,0),0),0)</f>
        <v>0</v>
      </c>
      <c r="G482" s="26">
        <f>IFERROR(IF($E482&gt;=1,VLOOKUP($E482,ATT.!$D$9:$W$2008,G$1,0),0),0)</f>
        <v>0</v>
      </c>
      <c r="H482" s="26">
        <f>IFERROR(IF($E482&gt;=1,VLOOKUP($E482,ATT.!$D$9:$W$2008,H$1,0),0),0)</f>
        <v>0</v>
      </c>
      <c r="I482" s="25">
        <f>IFERROR(IF($E482&gt;=1,VLOOKUP($E482,ATT.!$D$9:$W$2008,I$1,0),0),0)</f>
        <v>0</v>
      </c>
      <c r="J482" s="25">
        <f>IFERROR(IF($E482&gt;=1,VLOOKUP($E482,ATT.!$D$9:$W$2008,J$1,0),0),0)</f>
        <v>0</v>
      </c>
      <c r="K482" s="25" t="str">
        <f>IFERROR(IF(E482&gt;=1,CONCATENATE(VLOOKUP(F482,STUDENT!$B$4:$W$2003,22,0),$V$2),""),"")</f>
        <v/>
      </c>
      <c r="L482" s="27">
        <f>IFERROR(IF($E482&gt;=1,VLOOKUP($E482,ATT.!$D$9:$W$2008,L$1,0),0),0)</f>
        <v>0</v>
      </c>
      <c r="M482" s="28"/>
      <c r="N482" s="28"/>
    </row>
    <row r="483" spans="3:14" ht="20.100000000000001" customHeight="1" x14ac:dyDescent="0.25">
      <c r="C483" s="6">
        <v>477</v>
      </c>
      <c r="D483" s="6">
        <f>IFERROR(IF($D$3&gt;=C483,SMALL(ATT.!$A$9:$A$2008,$D$4+C483),0),0)</f>
        <v>0</v>
      </c>
      <c r="E483" s="25">
        <f t="shared" si="7"/>
        <v>0</v>
      </c>
      <c r="F483" s="25">
        <f>IFERROR(IF($E483&gt;=1,VLOOKUP($E483,ATT.!$D$9:$W$2008,F$1,0),0),0)</f>
        <v>0</v>
      </c>
      <c r="G483" s="26">
        <f>IFERROR(IF($E483&gt;=1,VLOOKUP($E483,ATT.!$D$9:$W$2008,G$1,0),0),0)</f>
        <v>0</v>
      </c>
      <c r="H483" s="26">
        <f>IFERROR(IF($E483&gt;=1,VLOOKUP($E483,ATT.!$D$9:$W$2008,H$1,0),0),0)</f>
        <v>0</v>
      </c>
      <c r="I483" s="25">
        <f>IFERROR(IF($E483&gt;=1,VLOOKUP($E483,ATT.!$D$9:$W$2008,I$1,0),0),0)</f>
        <v>0</v>
      </c>
      <c r="J483" s="25">
        <f>IFERROR(IF($E483&gt;=1,VLOOKUP($E483,ATT.!$D$9:$W$2008,J$1,0),0),0)</f>
        <v>0</v>
      </c>
      <c r="K483" s="25" t="str">
        <f>IFERROR(IF(E483&gt;=1,CONCATENATE(VLOOKUP(F483,STUDENT!$B$4:$W$2003,22,0),$V$2),""),"")</f>
        <v/>
      </c>
      <c r="L483" s="27">
        <f>IFERROR(IF($E483&gt;=1,VLOOKUP($E483,ATT.!$D$9:$W$2008,L$1,0),0),0)</f>
        <v>0</v>
      </c>
      <c r="M483" s="28"/>
      <c r="N483" s="28"/>
    </row>
    <row r="484" spans="3:14" ht="20.100000000000001" customHeight="1" x14ac:dyDescent="0.25">
      <c r="C484" s="6">
        <v>478</v>
      </c>
      <c r="D484" s="6">
        <f>IFERROR(IF($D$3&gt;=C484,SMALL(ATT.!$A$9:$A$2008,$D$4+C484),0),0)</f>
        <v>0</v>
      </c>
      <c r="E484" s="25">
        <f t="shared" si="7"/>
        <v>0</v>
      </c>
      <c r="F484" s="25">
        <f>IFERROR(IF($E484&gt;=1,VLOOKUP($E484,ATT.!$D$9:$W$2008,F$1,0),0),0)</f>
        <v>0</v>
      </c>
      <c r="G484" s="26">
        <f>IFERROR(IF($E484&gt;=1,VLOOKUP($E484,ATT.!$D$9:$W$2008,G$1,0),0),0)</f>
        <v>0</v>
      </c>
      <c r="H484" s="26">
        <f>IFERROR(IF($E484&gt;=1,VLOOKUP($E484,ATT.!$D$9:$W$2008,H$1,0),0),0)</f>
        <v>0</v>
      </c>
      <c r="I484" s="25">
        <f>IFERROR(IF($E484&gt;=1,VLOOKUP($E484,ATT.!$D$9:$W$2008,I$1,0),0),0)</f>
        <v>0</v>
      </c>
      <c r="J484" s="25">
        <f>IFERROR(IF($E484&gt;=1,VLOOKUP($E484,ATT.!$D$9:$W$2008,J$1,0),0),0)</f>
        <v>0</v>
      </c>
      <c r="K484" s="25" t="str">
        <f>IFERROR(IF(E484&gt;=1,CONCATENATE(VLOOKUP(F484,STUDENT!$B$4:$W$2003,22,0),$V$2),""),"")</f>
        <v/>
      </c>
      <c r="L484" s="27">
        <f>IFERROR(IF($E484&gt;=1,VLOOKUP($E484,ATT.!$D$9:$W$2008,L$1,0),0),0)</f>
        <v>0</v>
      </c>
      <c r="M484" s="28"/>
      <c r="N484" s="28"/>
    </row>
    <row r="485" spans="3:14" ht="20.100000000000001" customHeight="1" x14ac:dyDescent="0.25">
      <c r="C485" s="6">
        <v>479</v>
      </c>
      <c r="D485" s="6">
        <f>IFERROR(IF($D$3&gt;=C485,SMALL(ATT.!$A$9:$A$2008,$D$4+C485),0),0)</f>
        <v>0</v>
      </c>
      <c r="E485" s="25">
        <f t="shared" si="7"/>
        <v>0</v>
      </c>
      <c r="F485" s="25">
        <f>IFERROR(IF($E485&gt;=1,VLOOKUP($E485,ATT.!$D$9:$W$2008,F$1,0),0),0)</f>
        <v>0</v>
      </c>
      <c r="G485" s="26">
        <f>IFERROR(IF($E485&gt;=1,VLOOKUP($E485,ATT.!$D$9:$W$2008,G$1,0),0),0)</f>
        <v>0</v>
      </c>
      <c r="H485" s="26">
        <f>IFERROR(IF($E485&gt;=1,VLOOKUP($E485,ATT.!$D$9:$W$2008,H$1,0),0),0)</f>
        <v>0</v>
      </c>
      <c r="I485" s="25">
        <f>IFERROR(IF($E485&gt;=1,VLOOKUP($E485,ATT.!$D$9:$W$2008,I$1,0),0),0)</f>
        <v>0</v>
      </c>
      <c r="J485" s="25">
        <f>IFERROR(IF($E485&gt;=1,VLOOKUP($E485,ATT.!$D$9:$W$2008,J$1,0),0),0)</f>
        <v>0</v>
      </c>
      <c r="K485" s="25" t="str">
        <f>IFERROR(IF(E485&gt;=1,CONCATENATE(VLOOKUP(F485,STUDENT!$B$4:$W$2003,22,0),$V$2),""),"")</f>
        <v/>
      </c>
      <c r="L485" s="27">
        <f>IFERROR(IF($E485&gt;=1,VLOOKUP($E485,ATT.!$D$9:$W$2008,L$1,0),0),0)</f>
        <v>0</v>
      </c>
      <c r="M485" s="28"/>
      <c r="N485" s="28"/>
    </row>
    <row r="486" spans="3:14" ht="20.100000000000001" customHeight="1" x14ac:dyDescent="0.25">
      <c r="C486" s="6">
        <v>480</v>
      </c>
      <c r="D486" s="6">
        <f>IFERROR(IF($D$3&gt;=C486,SMALL(ATT.!$A$9:$A$2008,$D$4+C486),0),0)</f>
        <v>0</v>
      </c>
      <c r="E486" s="25">
        <f t="shared" si="7"/>
        <v>0</v>
      </c>
      <c r="F486" s="25">
        <f>IFERROR(IF($E486&gt;=1,VLOOKUP($E486,ATT.!$D$9:$W$2008,F$1,0),0),0)</f>
        <v>0</v>
      </c>
      <c r="G486" s="26">
        <f>IFERROR(IF($E486&gt;=1,VLOOKUP($E486,ATT.!$D$9:$W$2008,G$1,0),0),0)</f>
        <v>0</v>
      </c>
      <c r="H486" s="26">
        <f>IFERROR(IF($E486&gt;=1,VLOOKUP($E486,ATT.!$D$9:$W$2008,H$1,0),0),0)</f>
        <v>0</v>
      </c>
      <c r="I486" s="25">
        <f>IFERROR(IF($E486&gt;=1,VLOOKUP($E486,ATT.!$D$9:$W$2008,I$1,0),0),0)</f>
        <v>0</v>
      </c>
      <c r="J486" s="25">
        <f>IFERROR(IF($E486&gt;=1,VLOOKUP($E486,ATT.!$D$9:$W$2008,J$1,0),0),0)</f>
        <v>0</v>
      </c>
      <c r="K486" s="25" t="str">
        <f>IFERROR(IF(E486&gt;=1,CONCATENATE(VLOOKUP(F486,STUDENT!$B$4:$W$2003,22,0),$V$2),""),"")</f>
        <v/>
      </c>
      <c r="L486" s="27">
        <f>IFERROR(IF($E486&gt;=1,VLOOKUP($E486,ATT.!$D$9:$W$2008,L$1,0),0),0)</f>
        <v>0</v>
      </c>
      <c r="M486" s="28"/>
      <c r="N486" s="28"/>
    </row>
    <row r="487" spans="3:14" ht="20.100000000000001" customHeight="1" x14ac:dyDescent="0.25">
      <c r="C487" s="6">
        <v>481</v>
      </c>
      <c r="D487" s="6">
        <f>IFERROR(IF($D$3&gt;=C487,SMALL(ATT.!$A$9:$A$2008,$D$4+C487),0),0)</f>
        <v>0</v>
      </c>
      <c r="E487" s="25">
        <f t="shared" si="7"/>
        <v>0</v>
      </c>
      <c r="F487" s="25">
        <f>IFERROR(IF($E487&gt;=1,VLOOKUP($E487,ATT.!$D$9:$W$2008,F$1,0),0),0)</f>
        <v>0</v>
      </c>
      <c r="G487" s="26">
        <f>IFERROR(IF($E487&gt;=1,VLOOKUP($E487,ATT.!$D$9:$W$2008,G$1,0),0),0)</f>
        <v>0</v>
      </c>
      <c r="H487" s="26">
        <f>IFERROR(IF($E487&gt;=1,VLOOKUP($E487,ATT.!$D$9:$W$2008,H$1,0),0),0)</f>
        <v>0</v>
      </c>
      <c r="I487" s="25">
        <f>IFERROR(IF($E487&gt;=1,VLOOKUP($E487,ATT.!$D$9:$W$2008,I$1,0),0),0)</f>
        <v>0</v>
      </c>
      <c r="J487" s="25">
        <f>IFERROR(IF($E487&gt;=1,VLOOKUP($E487,ATT.!$D$9:$W$2008,J$1,0),0),0)</f>
        <v>0</v>
      </c>
      <c r="K487" s="25" t="str">
        <f>IFERROR(IF(E487&gt;=1,CONCATENATE(VLOOKUP(F487,STUDENT!$B$4:$W$2003,22,0),$V$2),""),"")</f>
        <v/>
      </c>
      <c r="L487" s="27">
        <f>IFERROR(IF($E487&gt;=1,VLOOKUP($E487,ATT.!$D$9:$W$2008,L$1,0),0),0)</f>
        <v>0</v>
      </c>
      <c r="M487" s="28"/>
      <c r="N487" s="28"/>
    </row>
    <row r="488" spans="3:14" ht="20.100000000000001" customHeight="1" x14ac:dyDescent="0.25">
      <c r="C488" s="6">
        <v>482</v>
      </c>
      <c r="D488" s="6">
        <f>IFERROR(IF($D$3&gt;=C488,SMALL(ATT.!$A$9:$A$2008,$D$4+C488),0),0)</f>
        <v>0</v>
      </c>
      <c r="E488" s="25">
        <f t="shared" si="7"/>
        <v>0</v>
      </c>
      <c r="F488" s="25">
        <f>IFERROR(IF($E488&gt;=1,VLOOKUP($E488,ATT.!$D$9:$W$2008,F$1,0),0),0)</f>
        <v>0</v>
      </c>
      <c r="G488" s="26">
        <f>IFERROR(IF($E488&gt;=1,VLOOKUP($E488,ATT.!$D$9:$W$2008,G$1,0),0),0)</f>
        <v>0</v>
      </c>
      <c r="H488" s="26">
        <f>IFERROR(IF($E488&gt;=1,VLOOKUP($E488,ATT.!$D$9:$W$2008,H$1,0),0),0)</f>
        <v>0</v>
      </c>
      <c r="I488" s="25">
        <f>IFERROR(IF($E488&gt;=1,VLOOKUP($E488,ATT.!$D$9:$W$2008,I$1,0),0),0)</f>
        <v>0</v>
      </c>
      <c r="J488" s="25">
        <f>IFERROR(IF($E488&gt;=1,VLOOKUP($E488,ATT.!$D$9:$W$2008,J$1,0),0),0)</f>
        <v>0</v>
      </c>
      <c r="K488" s="25" t="str">
        <f>IFERROR(IF(E488&gt;=1,CONCATENATE(VLOOKUP(F488,STUDENT!$B$4:$W$2003,22,0),$V$2),""),"")</f>
        <v/>
      </c>
      <c r="L488" s="27">
        <f>IFERROR(IF($E488&gt;=1,VLOOKUP($E488,ATT.!$D$9:$W$2008,L$1,0),0),0)</f>
        <v>0</v>
      </c>
      <c r="M488" s="28"/>
      <c r="N488" s="28"/>
    </row>
    <row r="489" spans="3:14" ht="20.100000000000001" customHeight="1" x14ac:dyDescent="0.25">
      <c r="C489" s="6">
        <v>483</v>
      </c>
      <c r="D489" s="6">
        <f>IFERROR(IF($D$3&gt;=C489,SMALL(ATT.!$A$9:$A$2008,$D$4+C489),0),0)</f>
        <v>0</v>
      </c>
      <c r="E489" s="25">
        <f t="shared" si="7"/>
        <v>0</v>
      </c>
      <c r="F489" s="25">
        <f>IFERROR(IF($E489&gt;=1,VLOOKUP($E489,ATT.!$D$9:$W$2008,F$1,0),0),0)</f>
        <v>0</v>
      </c>
      <c r="G489" s="26">
        <f>IFERROR(IF($E489&gt;=1,VLOOKUP($E489,ATT.!$D$9:$W$2008,G$1,0),0),0)</f>
        <v>0</v>
      </c>
      <c r="H489" s="26">
        <f>IFERROR(IF($E489&gt;=1,VLOOKUP($E489,ATT.!$D$9:$W$2008,H$1,0),0),0)</f>
        <v>0</v>
      </c>
      <c r="I489" s="25">
        <f>IFERROR(IF($E489&gt;=1,VLOOKUP($E489,ATT.!$D$9:$W$2008,I$1,0),0),0)</f>
        <v>0</v>
      </c>
      <c r="J489" s="25">
        <f>IFERROR(IF($E489&gt;=1,VLOOKUP($E489,ATT.!$D$9:$W$2008,J$1,0),0),0)</f>
        <v>0</v>
      </c>
      <c r="K489" s="25" t="str">
        <f>IFERROR(IF(E489&gt;=1,CONCATENATE(VLOOKUP(F489,STUDENT!$B$4:$W$2003,22,0),$V$2),""),"")</f>
        <v/>
      </c>
      <c r="L489" s="27">
        <f>IFERROR(IF($E489&gt;=1,VLOOKUP($E489,ATT.!$D$9:$W$2008,L$1,0),0),0)</f>
        <v>0</v>
      </c>
      <c r="M489" s="28"/>
      <c r="N489" s="28"/>
    </row>
    <row r="490" spans="3:14" ht="20.100000000000001" customHeight="1" x14ac:dyDescent="0.25">
      <c r="C490" s="6">
        <v>484</v>
      </c>
      <c r="D490" s="6">
        <f>IFERROR(IF($D$3&gt;=C490,SMALL(ATT.!$A$9:$A$2008,$D$4+C490),0),0)</f>
        <v>0</v>
      </c>
      <c r="E490" s="25">
        <f t="shared" si="7"/>
        <v>0</v>
      </c>
      <c r="F490" s="25">
        <f>IFERROR(IF($E490&gt;=1,VLOOKUP($E490,ATT.!$D$9:$W$2008,F$1,0),0),0)</f>
        <v>0</v>
      </c>
      <c r="G490" s="26">
        <f>IFERROR(IF($E490&gt;=1,VLOOKUP($E490,ATT.!$D$9:$W$2008,G$1,0),0),0)</f>
        <v>0</v>
      </c>
      <c r="H490" s="26">
        <f>IFERROR(IF($E490&gt;=1,VLOOKUP($E490,ATT.!$D$9:$W$2008,H$1,0),0),0)</f>
        <v>0</v>
      </c>
      <c r="I490" s="25">
        <f>IFERROR(IF($E490&gt;=1,VLOOKUP($E490,ATT.!$D$9:$W$2008,I$1,0),0),0)</f>
        <v>0</v>
      </c>
      <c r="J490" s="25">
        <f>IFERROR(IF($E490&gt;=1,VLOOKUP($E490,ATT.!$D$9:$W$2008,J$1,0),0),0)</f>
        <v>0</v>
      </c>
      <c r="K490" s="25" t="str">
        <f>IFERROR(IF(E490&gt;=1,CONCATENATE(VLOOKUP(F490,STUDENT!$B$4:$W$2003,22,0),$V$2),""),"")</f>
        <v/>
      </c>
      <c r="L490" s="27">
        <f>IFERROR(IF($E490&gt;=1,VLOOKUP($E490,ATT.!$D$9:$W$2008,L$1,0),0),0)</f>
        <v>0</v>
      </c>
      <c r="M490" s="28"/>
      <c r="N490" s="28"/>
    </row>
    <row r="491" spans="3:14" ht="20.100000000000001" customHeight="1" x14ac:dyDescent="0.25">
      <c r="C491" s="6">
        <v>485</v>
      </c>
      <c r="D491" s="6">
        <f>IFERROR(IF($D$3&gt;=C491,SMALL(ATT.!$A$9:$A$2008,$D$4+C491),0),0)</f>
        <v>0</v>
      </c>
      <c r="E491" s="25">
        <f t="shared" si="7"/>
        <v>0</v>
      </c>
      <c r="F491" s="25">
        <f>IFERROR(IF($E491&gt;=1,VLOOKUP($E491,ATT.!$D$9:$W$2008,F$1,0),0),0)</f>
        <v>0</v>
      </c>
      <c r="G491" s="26">
        <f>IFERROR(IF($E491&gt;=1,VLOOKUP($E491,ATT.!$D$9:$W$2008,G$1,0),0),0)</f>
        <v>0</v>
      </c>
      <c r="H491" s="26">
        <f>IFERROR(IF($E491&gt;=1,VLOOKUP($E491,ATT.!$D$9:$W$2008,H$1,0),0),0)</f>
        <v>0</v>
      </c>
      <c r="I491" s="25">
        <f>IFERROR(IF($E491&gt;=1,VLOOKUP($E491,ATT.!$D$9:$W$2008,I$1,0),0),0)</f>
        <v>0</v>
      </c>
      <c r="J491" s="25">
        <f>IFERROR(IF($E491&gt;=1,VLOOKUP($E491,ATT.!$D$9:$W$2008,J$1,0),0),0)</f>
        <v>0</v>
      </c>
      <c r="K491" s="25" t="str">
        <f>IFERROR(IF(E491&gt;=1,CONCATENATE(VLOOKUP(F491,STUDENT!$B$4:$W$2003,22,0),$V$2),""),"")</f>
        <v/>
      </c>
      <c r="L491" s="27">
        <f>IFERROR(IF($E491&gt;=1,VLOOKUP($E491,ATT.!$D$9:$W$2008,L$1,0),0),0)</f>
        <v>0</v>
      </c>
      <c r="M491" s="28"/>
      <c r="N491" s="28"/>
    </row>
    <row r="492" spans="3:14" ht="20.100000000000001" customHeight="1" x14ac:dyDescent="0.25">
      <c r="C492" s="6">
        <v>486</v>
      </c>
      <c r="D492" s="6">
        <f>IFERROR(IF($D$3&gt;=C492,SMALL(ATT.!$A$9:$A$2008,$D$4+C492),0),0)</f>
        <v>0</v>
      </c>
      <c r="E492" s="25">
        <f t="shared" si="7"/>
        <v>0</v>
      </c>
      <c r="F492" s="25">
        <f>IFERROR(IF($E492&gt;=1,VLOOKUP($E492,ATT.!$D$9:$W$2008,F$1,0),0),0)</f>
        <v>0</v>
      </c>
      <c r="G492" s="26">
        <f>IFERROR(IF($E492&gt;=1,VLOOKUP($E492,ATT.!$D$9:$W$2008,G$1,0),0),0)</f>
        <v>0</v>
      </c>
      <c r="H492" s="26">
        <f>IFERROR(IF($E492&gt;=1,VLOOKUP($E492,ATT.!$D$9:$W$2008,H$1,0),0),0)</f>
        <v>0</v>
      </c>
      <c r="I492" s="25">
        <f>IFERROR(IF($E492&gt;=1,VLOOKUP($E492,ATT.!$D$9:$W$2008,I$1,0),0),0)</f>
        <v>0</v>
      </c>
      <c r="J492" s="25">
        <f>IFERROR(IF($E492&gt;=1,VLOOKUP($E492,ATT.!$D$9:$W$2008,J$1,0),0),0)</f>
        <v>0</v>
      </c>
      <c r="K492" s="25" t="str">
        <f>IFERROR(IF(E492&gt;=1,CONCATENATE(VLOOKUP(F492,STUDENT!$B$4:$W$2003,22,0),$V$2),""),"")</f>
        <v/>
      </c>
      <c r="L492" s="27">
        <f>IFERROR(IF($E492&gt;=1,VLOOKUP($E492,ATT.!$D$9:$W$2008,L$1,0),0),0)</f>
        <v>0</v>
      </c>
      <c r="M492" s="28"/>
      <c r="N492" s="28"/>
    </row>
    <row r="493" spans="3:14" ht="20.100000000000001" customHeight="1" x14ac:dyDescent="0.25">
      <c r="C493" s="6">
        <v>487</v>
      </c>
      <c r="D493" s="6">
        <f>IFERROR(IF($D$3&gt;=C493,SMALL(ATT.!$A$9:$A$2008,$D$4+C493),0),0)</f>
        <v>0</v>
      </c>
      <c r="E493" s="25">
        <f t="shared" si="7"/>
        <v>0</v>
      </c>
      <c r="F493" s="25">
        <f>IFERROR(IF($E493&gt;=1,VLOOKUP($E493,ATT.!$D$9:$W$2008,F$1,0),0),0)</f>
        <v>0</v>
      </c>
      <c r="G493" s="26">
        <f>IFERROR(IF($E493&gt;=1,VLOOKUP($E493,ATT.!$D$9:$W$2008,G$1,0),0),0)</f>
        <v>0</v>
      </c>
      <c r="H493" s="26">
        <f>IFERROR(IF($E493&gt;=1,VLOOKUP($E493,ATT.!$D$9:$W$2008,H$1,0),0),0)</f>
        <v>0</v>
      </c>
      <c r="I493" s="25">
        <f>IFERROR(IF($E493&gt;=1,VLOOKUP($E493,ATT.!$D$9:$W$2008,I$1,0),0),0)</f>
        <v>0</v>
      </c>
      <c r="J493" s="25">
        <f>IFERROR(IF($E493&gt;=1,VLOOKUP($E493,ATT.!$D$9:$W$2008,J$1,0),0),0)</f>
        <v>0</v>
      </c>
      <c r="K493" s="25" t="str">
        <f>IFERROR(IF(E493&gt;=1,CONCATENATE(VLOOKUP(F493,STUDENT!$B$4:$W$2003,22,0),$V$2),""),"")</f>
        <v/>
      </c>
      <c r="L493" s="27">
        <f>IFERROR(IF($E493&gt;=1,VLOOKUP($E493,ATT.!$D$9:$W$2008,L$1,0),0),0)</f>
        <v>0</v>
      </c>
      <c r="M493" s="28"/>
      <c r="N493" s="28"/>
    </row>
    <row r="494" spans="3:14" ht="20.100000000000001" customHeight="1" x14ac:dyDescent="0.25">
      <c r="C494" s="6">
        <v>488</v>
      </c>
      <c r="D494" s="6">
        <f>IFERROR(IF($D$3&gt;=C494,SMALL(ATT.!$A$9:$A$2008,$D$4+C494),0),0)</f>
        <v>0</v>
      </c>
      <c r="E494" s="25">
        <f t="shared" si="7"/>
        <v>0</v>
      </c>
      <c r="F494" s="25">
        <f>IFERROR(IF($E494&gt;=1,VLOOKUP($E494,ATT.!$D$9:$W$2008,F$1,0),0),0)</f>
        <v>0</v>
      </c>
      <c r="G494" s="26">
        <f>IFERROR(IF($E494&gt;=1,VLOOKUP($E494,ATT.!$D$9:$W$2008,G$1,0),0),0)</f>
        <v>0</v>
      </c>
      <c r="H494" s="26">
        <f>IFERROR(IF($E494&gt;=1,VLOOKUP($E494,ATT.!$D$9:$W$2008,H$1,0),0),0)</f>
        <v>0</v>
      </c>
      <c r="I494" s="25">
        <f>IFERROR(IF($E494&gt;=1,VLOOKUP($E494,ATT.!$D$9:$W$2008,I$1,0),0),0)</f>
        <v>0</v>
      </c>
      <c r="J494" s="25">
        <f>IFERROR(IF($E494&gt;=1,VLOOKUP($E494,ATT.!$D$9:$W$2008,J$1,0),0),0)</f>
        <v>0</v>
      </c>
      <c r="K494" s="25" t="str">
        <f>IFERROR(IF(E494&gt;=1,CONCATENATE(VLOOKUP(F494,STUDENT!$B$4:$W$2003,22,0),$V$2),""),"")</f>
        <v/>
      </c>
      <c r="L494" s="27">
        <f>IFERROR(IF($E494&gt;=1,VLOOKUP($E494,ATT.!$D$9:$W$2008,L$1,0),0),0)</f>
        <v>0</v>
      </c>
      <c r="M494" s="28"/>
      <c r="N494" s="28"/>
    </row>
    <row r="495" spans="3:14" ht="20.100000000000001" customHeight="1" x14ac:dyDescent="0.25">
      <c r="C495" s="6">
        <v>489</v>
      </c>
      <c r="D495" s="6">
        <f>IFERROR(IF($D$3&gt;=C495,SMALL(ATT.!$A$9:$A$2008,$D$4+C495),0),0)</f>
        <v>0</v>
      </c>
      <c r="E495" s="25">
        <f t="shared" si="7"/>
        <v>0</v>
      </c>
      <c r="F495" s="25">
        <f>IFERROR(IF($E495&gt;=1,VLOOKUP($E495,ATT.!$D$9:$W$2008,F$1,0),0),0)</f>
        <v>0</v>
      </c>
      <c r="G495" s="26">
        <f>IFERROR(IF($E495&gt;=1,VLOOKUP($E495,ATT.!$D$9:$W$2008,G$1,0),0),0)</f>
        <v>0</v>
      </c>
      <c r="H495" s="26">
        <f>IFERROR(IF($E495&gt;=1,VLOOKUP($E495,ATT.!$D$9:$W$2008,H$1,0),0),0)</f>
        <v>0</v>
      </c>
      <c r="I495" s="25">
        <f>IFERROR(IF($E495&gt;=1,VLOOKUP($E495,ATT.!$D$9:$W$2008,I$1,0),0),0)</f>
        <v>0</v>
      </c>
      <c r="J495" s="25">
        <f>IFERROR(IF($E495&gt;=1,VLOOKUP($E495,ATT.!$D$9:$W$2008,J$1,0),0),0)</f>
        <v>0</v>
      </c>
      <c r="K495" s="25" t="str">
        <f>IFERROR(IF(E495&gt;=1,CONCATENATE(VLOOKUP(F495,STUDENT!$B$4:$W$2003,22,0),$V$2),""),"")</f>
        <v/>
      </c>
      <c r="L495" s="27">
        <f>IFERROR(IF($E495&gt;=1,VLOOKUP($E495,ATT.!$D$9:$W$2008,L$1,0),0),0)</f>
        <v>0</v>
      </c>
      <c r="M495" s="28"/>
      <c r="N495" s="28"/>
    </row>
    <row r="496" spans="3:14" ht="20.100000000000001" customHeight="1" x14ac:dyDescent="0.25">
      <c r="C496" s="6">
        <v>490</v>
      </c>
      <c r="D496" s="6">
        <f>IFERROR(IF($D$3&gt;=C496,SMALL(ATT.!$A$9:$A$2008,$D$4+C496),0),0)</f>
        <v>0</v>
      </c>
      <c r="E496" s="25">
        <f t="shared" si="7"/>
        <v>0</v>
      </c>
      <c r="F496" s="25">
        <f>IFERROR(IF($E496&gt;=1,VLOOKUP($E496,ATT.!$D$9:$W$2008,F$1,0),0),0)</f>
        <v>0</v>
      </c>
      <c r="G496" s="26">
        <f>IFERROR(IF($E496&gt;=1,VLOOKUP($E496,ATT.!$D$9:$W$2008,G$1,0),0),0)</f>
        <v>0</v>
      </c>
      <c r="H496" s="26">
        <f>IFERROR(IF($E496&gt;=1,VLOOKUP($E496,ATT.!$D$9:$W$2008,H$1,0),0),0)</f>
        <v>0</v>
      </c>
      <c r="I496" s="25">
        <f>IFERROR(IF($E496&gt;=1,VLOOKUP($E496,ATT.!$D$9:$W$2008,I$1,0),0),0)</f>
        <v>0</v>
      </c>
      <c r="J496" s="25">
        <f>IFERROR(IF($E496&gt;=1,VLOOKUP($E496,ATT.!$D$9:$W$2008,J$1,0),0),0)</f>
        <v>0</v>
      </c>
      <c r="K496" s="25" t="str">
        <f>IFERROR(IF(E496&gt;=1,CONCATENATE(VLOOKUP(F496,STUDENT!$B$4:$W$2003,22,0),$V$2),""),"")</f>
        <v/>
      </c>
      <c r="L496" s="27">
        <f>IFERROR(IF($E496&gt;=1,VLOOKUP($E496,ATT.!$D$9:$W$2008,L$1,0),0),0)</f>
        <v>0</v>
      </c>
      <c r="M496" s="28"/>
      <c r="N496" s="28"/>
    </row>
    <row r="497" spans="3:14" ht="20.100000000000001" customHeight="1" x14ac:dyDescent="0.25">
      <c r="C497" s="6">
        <v>491</v>
      </c>
      <c r="D497" s="6">
        <f>IFERROR(IF($D$3&gt;=C497,SMALL(ATT.!$A$9:$A$2008,$D$4+C497),0),0)</f>
        <v>0</v>
      </c>
      <c r="E497" s="25">
        <f t="shared" si="7"/>
        <v>0</v>
      </c>
      <c r="F497" s="25">
        <f>IFERROR(IF($E497&gt;=1,VLOOKUP($E497,ATT.!$D$9:$W$2008,F$1,0),0),0)</f>
        <v>0</v>
      </c>
      <c r="G497" s="26">
        <f>IFERROR(IF($E497&gt;=1,VLOOKUP($E497,ATT.!$D$9:$W$2008,G$1,0),0),0)</f>
        <v>0</v>
      </c>
      <c r="H497" s="26">
        <f>IFERROR(IF($E497&gt;=1,VLOOKUP($E497,ATT.!$D$9:$W$2008,H$1,0),0),0)</f>
        <v>0</v>
      </c>
      <c r="I497" s="25">
        <f>IFERROR(IF($E497&gt;=1,VLOOKUP($E497,ATT.!$D$9:$W$2008,I$1,0),0),0)</f>
        <v>0</v>
      </c>
      <c r="J497" s="25">
        <f>IFERROR(IF($E497&gt;=1,VLOOKUP($E497,ATT.!$D$9:$W$2008,J$1,0),0),0)</f>
        <v>0</v>
      </c>
      <c r="K497" s="25" t="str">
        <f>IFERROR(IF(E497&gt;=1,CONCATENATE(VLOOKUP(F497,STUDENT!$B$4:$W$2003,22,0),$V$2),""),"")</f>
        <v/>
      </c>
      <c r="L497" s="27">
        <f>IFERROR(IF($E497&gt;=1,VLOOKUP($E497,ATT.!$D$9:$W$2008,L$1,0),0),0)</f>
        <v>0</v>
      </c>
      <c r="M497" s="28"/>
      <c r="N497" s="28"/>
    </row>
    <row r="498" spans="3:14" ht="20.100000000000001" customHeight="1" x14ac:dyDescent="0.25">
      <c r="C498" s="6">
        <v>492</v>
      </c>
      <c r="D498" s="6">
        <f>IFERROR(IF($D$3&gt;=C498,SMALL(ATT.!$A$9:$A$2008,$D$4+C498),0),0)</f>
        <v>0</v>
      </c>
      <c r="E498" s="25">
        <f t="shared" si="7"/>
        <v>0</v>
      </c>
      <c r="F498" s="25">
        <f>IFERROR(IF($E498&gt;=1,VLOOKUP($E498,ATT.!$D$9:$W$2008,F$1,0),0),0)</f>
        <v>0</v>
      </c>
      <c r="G498" s="26">
        <f>IFERROR(IF($E498&gt;=1,VLOOKUP($E498,ATT.!$D$9:$W$2008,G$1,0),0),0)</f>
        <v>0</v>
      </c>
      <c r="H498" s="26">
        <f>IFERROR(IF($E498&gt;=1,VLOOKUP($E498,ATT.!$D$9:$W$2008,H$1,0),0),0)</f>
        <v>0</v>
      </c>
      <c r="I498" s="25">
        <f>IFERROR(IF($E498&gt;=1,VLOOKUP($E498,ATT.!$D$9:$W$2008,I$1,0),0),0)</f>
        <v>0</v>
      </c>
      <c r="J498" s="25">
        <f>IFERROR(IF($E498&gt;=1,VLOOKUP($E498,ATT.!$D$9:$W$2008,J$1,0),0),0)</f>
        <v>0</v>
      </c>
      <c r="K498" s="25" t="str">
        <f>IFERROR(IF(E498&gt;=1,CONCATENATE(VLOOKUP(F498,STUDENT!$B$4:$W$2003,22,0),$V$2),""),"")</f>
        <v/>
      </c>
      <c r="L498" s="27">
        <f>IFERROR(IF($E498&gt;=1,VLOOKUP($E498,ATT.!$D$9:$W$2008,L$1,0),0),0)</f>
        <v>0</v>
      </c>
      <c r="M498" s="28"/>
      <c r="N498" s="28"/>
    </row>
    <row r="499" spans="3:14" ht="20.100000000000001" customHeight="1" x14ac:dyDescent="0.25">
      <c r="C499" s="6">
        <v>493</v>
      </c>
      <c r="D499" s="6">
        <f>IFERROR(IF($D$3&gt;=C499,SMALL(ATT.!$A$9:$A$2008,$D$4+C499),0),0)</f>
        <v>0</v>
      </c>
      <c r="E499" s="25">
        <f t="shared" si="7"/>
        <v>0</v>
      </c>
      <c r="F499" s="25">
        <f>IFERROR(IF($E499&gt;=1,VLOOKUP($E499,ATT.!$D$9:$W$2008,F$1,0),0),0)</f>
        <v>0</v>
      </c>
      <c r="G499" s="26">
        <f>IFERROR(IF($E499&gt;=1,VLOOKUP($E499,ATT.!$D$9:$W$2008,G$1,0),0),0)</f>
        <v>0</v>
      </c>
      <c r="H499" s="26">
        <f>IFERROR(IF($E499&gt;=1,VLOOKUP($E499,ATT.!$D$9:$W$2008,H$1,0),0),0)</f>
        <v>0</v>
      </c>
      <c r="I499" s="25">
        <f>IFERROR(IF($E499&gt;=1,VLOOKUP($E499,ATT.!$D$9:$W$2008,I$1,0),0),0)</f>
        <v>0</v>
      </c>
      <c r="J499" s="25">
        <f>IFERROR(IF($E499&gt;=1,VLOOKUP($E499,ATT.!$D$9:$W$2008,J$1,0),0),0)</f>
        <v>0</v>
      </c>
      <c r="K499" s="25" t="str">
        <f>IFERROR(IF(E499&gt;=1,CONCATENATE(VLOOKUP(F499,STUDENT!$B$4:$W$2003,22,0),$V$2),""),"")</f>
        <v/>
      </c>
      <c r="L499" s="27">
        <f>IFERROR(IF($E499&gt;=1,VLOOKUP($E499,ATT.!$D$9:$W$2008,L$1,0),0),0)</f>
        <v>0</v>
      </c>
      <c r="M499" s="28"/>
      <c r="N499" s="28"/>
    </row>
    <row r="500" spans="3:14" ht="20.100000000000001" customHeight="1" x14ac:dyDescent="0.25">
      <c r="C500" s="6">
        <v>494</v>
      </c>
      <c r="D500" s="6">
        <f>IFERROR(IF($D$3&gt;=C500,SMALL(ATT.!$A$9:$A$2008,$D$4+C500),0),0)</f>
        <v>0</v>
      </c>
      <c r="E500" s="25">
        <f t="shared" si="7"/>
        <v>0</v>
      </c>
      <c r="F500" s="25">
        <f>IFERROR(IF($E500&gt;=1,VLOOKUP($E500,ATT.!$D$9:$W$2008,F$1,0),0),0)</f>
        <v>0</v>
      </c>
      <c r="G500" s="26">
        <f>IFERROR(IF($E500&gt;=1,VLOOKUP($E500,ATT.!$D$9:$W$2008,G$1,0),0),0)</f>
        <v>0</v>
      </c>
      <c r="H500" s="26">
        <f>IFERROR(IF($E500&gt;=1,VLOOKUP($E500,ATT.!$D$9:$W$2008,H$1,0),0),0)</f>
        <v>0</v>
      </c>
      <c r="I500" s="25">
        <f>IFERROR(IF($E500&gt;=1,VLOOKUP($E500,ATT.!$D$9:$W$2008,I$1,0),0),0)</f>
        <v>0</v>
      </c>
      <c r="J500" s="25">
        <f>IFERROR(IF($E500&gt;=1,VLOOKUP($E500,ATT.!$D$9:$W$2008,J$1,0),0),0)</f>
        <v>0</v>
      </c>
      <c r="K500" s="25" t="str">
        <f>IFERROR(IF(E500&gt;=1,CONCATENATE(VLOOKUP(F500,STUDENT!$B$4:$W$2003,22,0),$V$2),""),"")</f>
        <v/>
      </c>
      <c r="L500" s="27">
        <f>IFERROR(IF($E500&gt;=1,VLOOKUP($E500,ATT.!$D$9:$W$2008,L$1,0),0),0)</f>
        <v>0</v>
      </c>
      <c r="M500" s="28"/>
      <c r="N500" s="28"/>
    </row>
    <row r="501" spans="3:14" ht="20.100000000000001" customHeight="1" x14ac:dyDescent="0.25">
      <c r="C501" s="6">
        <v>495</v>
      </c>
      <c r="D501" s="6">
        <f>IFERROR(IF($D$3&gt;=C501,SMALL(ATT.!$A$9:$A$2008,$D$4+C501),0),0)</f>
        <v>0</v>
      </c>
      <c r="E501" s="25">
        <f t="shared" si="7"/>
        <v>0</v>
      </c>
      <c r="F501" s="25">
        <f>IFERROR(IF($E501&gt;=1,VLOOKUP($E501,ATT.!$D$9:$W$2008,F$1,0),0),0)</f>
        <v>0</v>
      </c>
      <c r="G501" s="26">
        <f>IFERROR(IF($E501&gt;=1,VLOOKUP($E501,ATT.!$D$9:$W$2008,G$1,0),0),0)</f>
        <v>0</v>
      </c>
      <c r="H501" s="26">
        <f>IFERROR(IF($E501&gt;=1,VLOOKUP($E501,ATT.!$D$9:$W$2008,H$1,0),0),0)</f>
        <v>0</v>
      </c>
      <c r="I501" s="25">
        <f>IFERROR(IF($E501&gt;=1,VLOOKUP($E501,ATT.!$D$9:$W$2008,I$1,0),0),0)</f>
        <v>0</v>
      </c>
      <c r="J501" s="25">
        <f>IFERROR(IF($E501&gt;=1,VLOOKUP($E501,ATT.!$D$9:$W$2008,J$1,0),0),0)</f>
        <v>0</v>
      </c>
      <c r="K501" s="25" t="str">
        <f>IFERROR(IF(E501&gt;=1,CONCATENATE(VLOOKUP(F501,STUDENT!$B$4:$W$2003,22,0),$V$2),""),"")</f>
        <v/>
      </c>
      <c r="L501" s="27">
        <f>IFERROR(IF($E501&gt;=1,VLOOKUP($E501,ATT.!$D$9:$W$2008,L$1,0),0),0)</f>
        <v>0</v>
      </c>
      <c r="M501" s="28"/>
      <c r="N501" s="28"/>
    </row>
    <row r="502" spans="3:14" ht="20.100000000000001" customHeight="1" x14ac:dyDescent="0.25">
      <c r="C502" s="6">
        <v>496</v>
      </c>
      <c r="D502" s="6">
        <f>IFERROR(IF($D$3&gt;=C502,SMALL(ATT.!$A$9:$A$2008,$D$4+C502),0),0)</f>
        <v>0</v>
      </c>
      <c r="E502" s="25">
        <f t="shared" si="7"/>
        <v>0</v>
      </c>
      <c r="F502" s="25">
        <f>IFERROR(IF($E502&gt;=1,VLOOKUP($E502,ATT.!$D$9:$W$2008,F$1,0),0),0)</f>
        <v>0</v>
      </c>
      <c r="G502" s="26">
        <f>IFERROR(IF($E502&gt;=1,VLOOKUP($E502,ATT.!$D$9:$W$2008,G$1,0),0),0)</f>
        <v>0</v>
      </c>
      <c r="H502" s="26">
        <f>IFERROR(IF($E502&gt;=1,VLOOKUP($E502,ATT.!$D$9:$W$2008,H$1,0),0),0)</f>
        <v>0</v>
      </c>
      <c r="I502" s="25">
        <f>IFERROR(IF($E502&gt;=1,VLOOKUP($E502,ATT.!$D$9:$W$2008,I$1,0),0),0)</f>
        <v>0</v>
      </c>
      <c r="J502" s="25">
        <f>IFERROR(IF($E502&gt;=1,VLOOKUP($E502,ATT.!$D$9:$W$2008,J$1,0),0),0)</f>
        <v>0</v>
      </c>
      <c r="K502" s="25" t="str">
        <f>IFERROR(IF(E502&gt;=1,CONCATENATE(VLOOKUP(F502,STUDENT!$B$4:$W$2003,22,0),$V$2),""),"")</f>
        <v/>
      </c>
      <c r="L502" s="27">
        <f>IFERROR(IF($E502&gt;=1,VLOOKUP($E502,ATT.!$D$9:$W$2008,L$1,0),0),0)</f>
        <v>0</v>
      </c>
      <c r="M502" s="28"/>
      <c r="N502" s="28"/>
    </row>
    <row r="503" spans="3:14" ht="20.100000000000001" customHeight="1" x14ac:dyDescent="0.25">
      <c r="C503" s="6">
        <v>497</v>
      </c>
      <c r="D503" s="6">
        <f>IFERROR(IF($D$3&gt;=C503,SMALL(ATT.!$A$9:$A$2008,$D$4+C503),0),0)</f>
        <v>0</v>
      </c>
      <c r="E503" s="25">
        <f t="shared" si="7"/>
        <v>0</v>
      </c>
      <c r="F503" s="25">
        <f>IFERROR(IF($E503&gt;=1,VLOOKUP($E503,ATT.!$D$9:$W$2008,F$1,0),0),0)</f>
        <v>0</v>
      </c>
      <c r="G503" s="26">
        <f>IFERROR(IF($E503&gt;=1,VLOOKUP($E503,ATT.!$D$9:$W$2008,G$1,0),0),0)</f>
        <v>0</v>
      </c>
      <c r="H503" s="26">
        <f>IFERROR(IF($E503&gt;=1,VLOOKUP($E503,ATT.!$D$9:$W$2008,H$1,0),0),0)</f>
        <v>0</v>
      </c>
      <c r="I503" s="25">
        <f>IFERROR(IF($E503&gt;=1,VLOOKUP($E503,ATT.!$D$9:$W$2008,I$1,0),0),0)</f>
        <v>0</v>
      </c>
      <c r="J503" s="25">
        <f>IFERROR(IF($E503&gt;=1,VLOOKUP($E503,ATT.!$D$9:$W$2008,J$1,0),0),0)</f>
        <v>0</v>
      </c>
      <c r="K503" s="25" t="str">
        <f>IFERROR(IF(E503&gt;=1,CONCATENATE(VLOOKUP(F503,STUDENT!$B$4:$W$2003,22,0),$V$2),""),"")</f>
        <v/>
      </c>
      <c r="L503" s="27">
        <f>IFERROR(IF($E503&gt;=1,VLOOKUP($E503,ATT.!$D$9:$W$2008,L$1,0),0),0)</f>
        <v>0</v>
      </c>
      <c r="M503" s="28"/>
      <c r="N503" s="28"/>
    </row>
    <row r="504" spans="3:14" ht="20.100000000000001" customHeight="1" x14ac:dyDescent="0.25">
      <c r="C504" s="6">
        <v>498</v>
      </c>
      <c r="D504" s="6">
        <f>IFERROR(IF($D$3&gt;=C504,SMALL(ATT.!$A$9:$A$2008,$D$4+C504),0),0)</f>
        <v>0</v>
      </c>
      <c r="E504" s="25">
        <f t="shared" si="7"/>
        <v>0</v>
      </c>
      <c r="F504" s="25">
        <f>IFERROR(IF($E504&gt;=1,VLOOKUP($E504,ATT.!$D$9:$W$2008,F$1,0),0),0)</f>
        <v>0</v>
      </c>
      <c r="G504" s="26">
        <f>IFERROR(IF($E504&gt;=1,VLOOKUP($E504,ATT.!$D$9:$W$2008,G$1,0),0),0)</f>
        <v>0</v>
      </c>
      <c r="H504" s="26">
        <f>IFERROR(IF($E504&gt;=1,VLOOKUP($E504,ATT.!$D$9:$W$2008,H$1,0),0),0)</f>
        <v>0</v>
      </c>
      <c r="I504" s="25">
        <f>IFERROR(IF($E504&gt;=1,VLOOKUP($E504,ATT.!$D$9:$W$2008,I$1,0),0),0)</f>
        <v>0</v>
      </c>
      <c r="J504" s="25">
        <f>IFERROR(IF($E504&gt;=1,VLOOKUP($E504,ATT.!$D$9:$W$2008,J$1,0),0),0)</f>
        <v>0</v>
      </c>
      <c r="K504" s="25" t="str">
        <f>IFERROR(IF(E504&gt;=1,CONCATENATE(VLOOKUP(F504,STUDENT!$B$4:$W$2003,22,0),$V$2),""),"")</f>
        <v/>
      </c>
      <c r="L504" s="27">
        <f>IFERROR(IF($E504&gt;=1,VLOOKUP($E504,ATT.!$D$9:$W$2008,L$1,0),0),0)</f>
        <v>0</v>
      </c>
      <c r="M504" s="28"/>
      <c r="N504" s="28"/>
    </row>
    <row r="505" spans="3:14" ht="20.100000000000001" customHeight="1" x14ac:dyDescent="0.25">
      <c r="C505" s="6">
        <v>499</v>
      </c>
      <c r="D505" s="6">
        <f>IFERROR(IF($D$3&gt;=C505,SMALL(ATT.!$A$9:$A$2008,$D$4+C505),0),0)</f>
        <v>0</v>
      </c>
      <c r="E505" s="25">
        <f t="shared" si="7"/>
        <v>0</v>
      </c>
      <c r="F505" s="25">
        <f>IFERROR(IF($E505&gt;=1,VLOOKUP($E505,ATT.!$D$9:$W$2008,F$1,0),0),0)</f>
        <v>0</v>
      </c>
      <c r="G505" s="26">
        <f>IFERROR(IF($E505&gt;=1,VLOOKUP($E505,ATT.!$D$9:$W$2008,G$1,0),0),0)</f>
        <v>0</v>
      </c>
      <c r="H505" s="26">
        <f>IFERROR(IF($E505&gt;=1,VLOOKUP($E505,ATT.!$D$9:$W$2008,H$1,0),0),0)</f>
        <v>0</v>
      </c>
      <c r="I505" s="25">
        <f>IFERROR(IF($E505&gt;=1,VLOOKUP($E505,ATT.!$D$9:$W$2008,I$1,0),0),0)</f>
        <v>0</v>
      </c>
      <c r="J505" s="25">
        <f>IFERROR(IF($E505&gt;=1,VLOOKUP($E505,ATT.!$D$9:$W$2008,J$1,0),0),0)</f>
        <v>0</v>
      </c>
      <c r="K505" s="25" t="str">
        <f>IFERROR(IF(E505&gt;=1,CONCATENATE(VLOOKUP(F505,STUDENT!$B$4:$W$2003,22,0),$V$2),""),"")</f>
        <v/>
      </c>
      <c r="L505" s="27">
        <f>IFERROR(IF($E505&gt;=1,VLOOKUP($E505,ATT.!$D$9:$W$2008,L$1,0),0),0)</f>
        <v>0</v>
      </c>
      <c r="M505" s="28"/>
      <c r="N505" s="28"/>
    </row>
    <row r="506" spans="3:14" ht="20.100000000000001" customHeight="1" x14ac:dyDescent="0.25">
      <c r="C506" s="6">
        <v>500</v>
      </c>
      <c r="D506" s="6">
        <f>IFERROR(IF($D$3&gt;=C506,SMALL(ATT.!$A$9:$A$2008,$D$4+C506),0),0)</f>
        <v>0</v>
      </c>
      <c r="E506" s="25">
        <f t="shared" si="7"/>
        <v>0</v>
      </c>
      <c r="F506" s="25">
        <f>IFERROR(IF($E506&gt;=1,VLOOKUP($E506,ATT.!$D$9:$W$2008,F$1,0),0),0)</f>
        <v>0</v>
      </c>
      <c r="G506" s="26">
        <f>IFERROR(IF($E506&gt;=1,VLOOKUP($E506,ATT.!$D$9:$W$2008,G$1,0),0),0)</f>
        <v>0</v>
      </c>
      <c r="H506" s="26">
        <f>IFERROR(IF($E506&gt;=1,VLOOKUP($E506,ATT.!$D$9:$W$2008,H$1,0),0),0)</f>
        <v>0</v>
      </c>
      <c r="I506" s="25">
        <f>IFERROR(IF($E506&gt;=1,VLOOKUP($E506,ATT.!$D$9:$W$2008,I$1,0),0),0)</f>
        <v>0</v>
      </c>
      <c r="J506" s="25">
        <f>IFERROR(IF($E506&gt;=1,VLOOKUP($E506,ATT.!$D$9:$W$2008,J$1,0),0),0)</f>
        <v>0</v>
      </c>
      <c r="K506" s="25" t="str">
        <f>IFERROR(IF(E506&gt;=1,CONCATENATE(VLOOKUP(F506,STUDENT!$B$4:$W$2003,22,0),$V$2),""),"")</f>
        <v/>
      </c>
      <c r="L506" s="27">
        <f>IFERROR(IF($E506&gt;=1,VLOOKUP($E506,ATT.!$D$9:$W$2008,L$1,0),0),0)</f>
        <v>0</v>
      </c>
      <c r="M506" s="28"/>
      <c r="N506" s="28"/>
    </row>
    <row r="507" spans="3:14" ht="20.100000000000001" customHeight="1" x14ac:dyDescent="0.25">
      <c r="C507" s="6">
        <v>501</v>
      </c>
      <c r="D507" s="6">
        <f>IFERROR(IF($D$3&gt;=C507,SMALL(ATT.!$A$9:$A$2008,$D$4+C507),0),0)</f>
        <v>0</v>
      </c>
      <c r="E507" s="25">
        <f t="shared" si="7"/>
        <v>0</v>
      </c>
      <c r="F507" s="25">
        <f>IFERROR(IF($E507&gt;=1,VLOOKUP($E507,ATT.!$D$9:$W$2008,F$1,0),0),0)</f>
        <v>0</v>
      </c>
      <c r="G507" s="26">
        <f>IFERROR(IF($E507&gt;=1,VLOOKUP($E507,ATT.!$D$9:$W$2008,G$1,0),0),0)</f>
        <v>0</v>
      </c>
      <c r="H507" s="26">
        <f>IFERROR(IF($E507&gt;=1,VLOOKUP($E507,ATT.!$D$9:$W$2008,H$1,0),0),0)</f>
        <v>0</v>
      </c>
      <c r="I507" s="25">
        <f>IFERROR(IF($E507&gt;=1,VLOOKUP($E507,ATT.!$D$9:$W$2008,I$1,0),0),0)</f>
        <v>0</v>
      </c>
      <c r="J507" s="25">
        <f>IFERROR(IF($E507&gt;=1,VLOOKUP($E507,ATT.!$D$9:$W$2008,J$1,0),0),0)</f>
        <v>0</v>
      </c>
      <c r="K507" s="25" t="str">
        <f>IFERROR(IF(E507&gt;=1,CONCATENATE(VLOOKUP(F507,STUDENT!$B$4:$W$2003,22,0),$V$2),""),"")</f>
        <v/>
      </c>
      <c r="L507" s="27">
        <f>IFERROR(IF($E507&gt;=1,VLOOKUP($E507,ATT.!$D$9:$W$2008,L$1,0),0),0)</f>
        <v>0</v>
      </c>
      <c r="M507" s="28"/>
      <c r="N507" s="28"/>
    </row>
    <row r="508" spans="3:14" ht="20.100000000000001" customHeight="1" x14ac:dyDescent="0.25">
      <c r="C508" s="6">
        <v>502</v>
      </c>
      <c r="D508" s="6">
        <f>IFERROR(IF($D$3&gt;=C508,SMALL(ATT.!$A$9:$A$2008,$D$4+C508),0),0)</f>
        <v>0</v>
      </c>
      <c r="E508" s="25">
        <f t="shared" si="7"/>
        <v>0</v>
      </c>
      <c r="F508" s="25">
        <f>IFERROR(IF($E508&gt;=1,VLOOKUP($E508,ATT.!$D$9:$W$2008,F$1,0),0),0)</f>
        <v>0</v>
      </c>
      <c r="G508" s="26">
        <f>IFERROR(IF($E508&gt;=1,VLOOKUP($E508,ATT.!$D$9:$W$2008,G$1,0),0),0)</f>
        <v>0</v>
      </c>
      <c r="H508" s="26">
        <f>IFERROR(IF($E508&gt;=1,VLOOKUP($E508,ATT.!$D$9:$W$2008,H$1,0),0),0)</f>
        <v>0</v>
      </c>
      <c r="I508" s="25">
        <f>IFERROR(IF($E508&gt;=1,VLOOKUP($E508,ATT.!$D$9:$W$2008,I$1,0),0),0)</f>
        <v>0</v>
      </c>
      <c r="J508" s="25">
        <f>IFERROR(IF($E508&gt;=1,VLOOKUP($E508,ATT.!$D$9:$W$2008,J$1,0),0),0)</f>
        <v>0</v>
      </c>
      <c r="K508" s="25" t="str">
        <f>IFERROR(IF(E508&gt;=1,CONCATENATE(VLOOKUP(F508,STUDENT!$B$4:$W$2003,22,0),$V$2),""),"")</f>
        <v/>
      </c>
      <c r="L508" s="27">
        <f>IFERROR(IF($E508&gt;=1,VLOOKUP($E508,ATT.!$D$9:$W$2008,L$1,0),0),0)</f>
        <v>0</v>
      </c>
      <c r="M508" s="28"/>
      <c r="N508" s="28"/>
    </row>
    <row r="509" spans="3:14" ht="20.100000000000001" customHeight="1" x14ac:dyDescent="0.25">
      <c r="C509" s="6">
        <v>503</v>
      </c>
      <c r="D509" s="6">
        <f>IFERROR(IF($D$3&gt;=C509,SMALL(ATT.!$A$9:$A$2008,$D$4+C509),0),0)</f>
        <v>0</v>
      </c>
      <c r="E509" s="25">
        <f t="shared" si="7"/>
        <v>0</v>
      </c>
      <c r="F509" s="25">
        <f>IFERROR(IF($E509&gt;=1,VLOOKUP($E509,ATT.!$D$9:$W$2008,F$1,0),0),0)</f>
        <v>0</v>
      </c>
      <c r="G509" s="26">
        <f>IFERROR(IF($E509&gt;=1,VLOOKUP($E509,ATT.!$D$9:$W$2008,G$1,0),0),0)</f>
        <v>0</v>
      </c>
      <c r="H509" s="26">
        <f>IFERROR(IF($E509&gt;=1,VLOOKUP($E509,ATT.!$D$9:$W$2008,H$1,0),0),0)</f>
        <v>0</v>
      </c>
      <c r="I509" s="25">
        <f>IFERROR(IF($E509&gt;=1,VLOOKUP($E509,ATT.!$D$9:$W$2008,I$1,0),0),0)</f>
        <v>0</v>
      </c>
      <c r="J509" s="25">
        <f>IFERROR(IF($E509&gt;=1,VLOOKUP($E509,ATT.!$D$9:$W$2008,J$1,0),0),0)</f>
        <v>0</v>
      </c>
      <c r="K509" s="25" t="str">
        <f>IFERROR(IF(E509&gt;=1,CONCATENATE(VLOOKUP(F509,STUDENT!$B$4:$W$2003,22,0),$V$2),""),"")</f>
        <v/>
      </c>
      <c r="L509" s="27">
        <f>IFERROR(IF($E509&gt;=1,VLOOKUP($E509,ATT.!$D$9:$W$2008,L$1,0),0),0)</f>
        <v>0</v>
      </c>
      <c r="M509" s="28"/>
      <c r="N509" s="28"/>
    </row>
    <row r="510" spans="3:14" ht="20.100000000000001" customHeight="1" x14ac:dyDescent="0.25">
      <c r="C510" s="6">
        <v>504</v>
      </c>
      <c r="D510" s="6">
        <f>IFERROR(IF($D$3&gt;=C510,SMALL(ATT.!$A$9:$A$2008,$D$4+C510),0),0)</f>
        <v>0</v>
      </c>
      <c r="E510" s="25">
        <f t="shared" si="7"/>
        <v>0</v>
      </c>
      <c r="F510" s="25">
        <f>IFERROR(IF($E510&gt;=1,VLOOKUP($E510,ATT.!$D$9:$W$2008,F$1,0),0),0)</f>
        <v>0</v>
      </c>
      <c r="G510" s="26">
        <f>IFERROR(IF($E510&gt;=1,VLOOKUP($E510,ATT.!$D$9:$W$2008,G$1,0),0),0)</f>
        <v>0</v>
      </c>
      <c r="H510" s="26">
        <f>IFERROR(IF($E510&gt;=1,VLOOKUP($E510,ATT.!$D$9:$W$2008,H$1,0),0),0)</f>
        <v>0</v>
      </c>
      <c r="I510" s="25">
        <f>IFERROR(IF($E510&gt;=1,VLOOKUP($E510,ATT.!$D$9:$W$2008,I$1,0),0),0)</f>
        <v>0</v>
      </c>
      <c r="J510" s="25">
        <f>IFERROR(IF($E510&gt;=1,VLOOKUP($E510,ATT.!$D$9:$W$2008,J$1,0),0),0)</f>
        <v>0</v>
      </c>
      <c r="K510" s="25" t="str">
        <f>IFERROR(IF(E510&gt;=1,CONCATENATE(VLOOKUP(F510,STUDENT!$B$4:$W$2003,22,0),$V$2),""),"")</f>
        <v/>
      </c>
      <c r="L510" s="27">
        <f>IFERROR(IF($E510&gt;=1,VLOOKUP($E510,ATT.!$D$9:$W$2008,L$1,0),0),0)</f>
        <v>0</v>
      </c>
      <c r="M510" s="28"/>
      <c r="N510" s="28"/>
    </row>
    <row r="511" spans="3:14" ht="20.100000000000001" customHeight="1" x14ac:dyDescent="0.25">
      <c r="C511" s="6">
        <v>505</v>
      </c>
      <c r="D511" s="6">
        <f>IFERROR(IF($D$3&gt;=C511,SMALL(ATT.!$A$9:$A$2008,$D$4+C511),0),0)</f>
        <v>0</v>
      </c>
      <c r="E511" s="25">
        <f t="shared" si="7"/>
        <v>0</v>
      </c>
      <c r="F511" s="25">
        <f>IFERROR(IF($E511&gt;=1,VLOOKUP($E511,ATT.!$D$9:$W$2008,F$1,0),0),0)</f>
        <v>0</v>
      </c>
      <c r="G511" s="26">
        <f>IFERROR(IF($E511&gt;=1,VLOOKUP($E511,ATT.!$D$9:$W$2008,G$1,0),0),0)</f>
        <v>0</v>
      </c>
      <c r="H511" s="26">
        <f>IFERROR(IF($E511&gt;=1,VLOOKUP($E511,ATT.!$D$9:$W$2008,H$1,0),0),0)</f>
        <v>0</v>
      </c>
      <c r="I511" s="25">
        <f>IFERROR(IF($E511&gt;=1,VLOOKUP($E511,ATT.!$D$9:$W$2008,I$1,0),0),0)</f>
        <v>0</v>
      </c>
      <c r="J511" s="25">
        <f>IFERROR(IF($E511&gt;=1,VLOOKUP($E511,ATT.!$D$9:$W$2008,J$1,0),0),0)</f>
        <v>0</v>
      </c>
      <c r="K511" s="25" t="str">
        <f>IFERROR(IF(E511&gt;=1,CONCATENATE(VLOOKUP(F511,STUDENT!$B$4:$W$2003,22,0),$V$2),""),"")</f>
        <v/>
      </c>
      <c r="L511" s="27">
        <f>IFERROR(IF($E511&gt;=1,VLOOKUP($E511,ATT.!$D$9:$W$2008,L$1,0),0),0)</f>
        <v>0</v>
      </c>
      <c r="M511" s="28"/>
      <c r="N511" s="28"/>
    </row>
    <row r="512" spans="3:14" ht="20.100000000000001" customHeight="1" x14ac:dyDescent="0.25">
      <c r="C512" s="6">
        <v>506</v>
      </c>
      <c r="D512" s="6">
        <f>IFERROR(IF($D$3&gt;=C512,SMALL(ATT.!$A$9:$A$2008,$D$4+C512),0),0)</f>
        <v>0</v>
      </c>
      <c r="E512" s="25">
        <f t="shared" si="7"/>
        <v>0</v>
      </c>
      <c r="F512" s="25">
        <f>IFERROR(IF($E512&gt;=1,VLOOKUP($E512,ATT.!$D$9:$W$2008,F$1,0),0),0)</f>
        <v>0</v>
      </c>
      <c r="G512" s="26">
        <f>IFERROR(IF($E512&gt;=1,VLOOKUP($E512,ATT.!$D$9:$W$2008,G$1,0),0),0)</f>
        <v>0</v>
      </c>
      <c r="H512" s="26">
        <f>IFERROR(IF($E512&gt;=1,VLOOKUP($E512,ATT.!$D$9:$W$2008,H$1,0),0),0)</f>
        <v>0</v>
      </c>
      <c r="I512" s="25">
        <f>IFERROR(IF($E512&gt;=1,VLOOKUP($E512,ATT.!$D$9:$W$2008,I$1,0),0),0)</f>
        <v>0</v>
      </c>
      <c r="J512" s="25">
        <f>IFERROR(IF($E512&gt;=1,VLOOKUP($E512,ATT.!$D$9:$W$2008,J$1,0),0),0)</f>
        <v>0</v>
      </c>
      <c r="K512" s="25" t="str">
        <f>IFERROR(IF(E512&gt;=1,CONCATENATE(VLOOKUP(F512,STUDENT!$B$4:$W$2003,22,0),$V$2),""),"")</f>
        <v/>
      </c>
      <c r="L512" s="27">
        <f>IFERROR(IF($E512&gt;=1,VLOOKUP($E512,ATT.!$D$9:$W$2008,L$1,0),0),0)</f>
        <v>0</v>
      </c>
      <c r="M512" s="28"/>
      <c r="N512" s="28"/>
    </row>
    <row r="513" spans="3:14" ht="20.100000000000001" customHeight="1" x14ac:dyDescent="0.25">
      <c r="C513" s="6">
        <v>507</v>
      </c>
      <c r="D513" s="6">
        <f>IFERROR(IF($D$3&gt;=C513,SMALL(ATT.!$A$9:$A$2008,$D$4+C513),0),0)</f>
        <v>0</v>
      </c>
      <c r="E513" s="25">
        <f t="shared" si="7"/>
        <v>0</v>
      </c>
      <c r="F513" s="25">
        <f>IFERROR(IF($E513&gt;=1,VLOOKUP($E513,ATT.!$D$9:$W$2008,F$1,0),0),0)</f>
        <v>0</v>
      </c>
      <c r="G513" s="26">
        <f>IFERROR(IF($E513&gt;=1,VLOOKUP($E513,ATT.!$D$9:$W$2008,G$1,0),0),0)</f>
        <v>0</v>
      </c>
      <c r="H513" s="26">
        <f>IFERROR(IF($E513&gt;=1,VLOOKUP($E513,ATT.!$D$9:$W$2008,H$1,0),0),0)</f>
        <v>0</v>
      </c>
      <c r="I513" s="25">
        <f>IFERROR(IF($E513&gt;=1,VLOOKUP($E513,ATT.!$D$9:$W$2008,I$1,0),0),0)</f>
        <v>0</v>
      </c>
      <c r="J513" s="25">
        <f>IFERROR(IF($E513&gt;=1,VLOOKUP($E513,ATT.!$D$9:$W$2008,J$1,0),0),0)</f>
        <v>0</v>
      </c>
      <c r="K513" s="25" t="str">
        <f>IFERROR(IF(E513&gt;=1,CONCATENATE(VLOOKUP(F513,STUDENT!$B$4:$W$2003,22,0),$V$2),""),"")</f>
        <v/>
      </c>
      <c r="L513" s="27">
        <f>IFERROR(IF($E513&gt;=1,VLOOKUP($E513,ATT.!$D$9:$W$2008,L$1,0),0),0)</f>
        <v>0</v>
      </c>
      <c r="M513" s="28"/>
      <c r="N513" s="28"/>
    </row>
    <row r="514" spans="3:14" ht="20.100000000000001" customHeight="1" x14ac:dyDescent="0.25">
      <c r="C514" s="6">
        <v>508</v>
      </c>
      <c r="D514" s="6">
        <f>IFERROR(IF($D$3&gt;=C514,SMALL(ATT.!$A$9:$A$2008,$D$4+C514),0),0)</f>
        <v>0</v>
      </c>
      <c r="E514" s="25">
        <f t="shared" si="7"/>
        <v>0</v>
      </c>
      <c r="F514" s="25">
        <f>IFERROR(IF($E514&gt;=1,VLOOKUP($E514,ATT.!$D$9:$W$2008,F$1,0),0),0)</f>
        <v>0</v>
      </c>
      <c r="G514" s="26">
        <f>IFERROR(IF($E514&gt;=1,VLOOKUP($E514,ATT.!$D$9:$W$2008,G$1,0),0),0)</f>
        <v>0</v>
      </c>
      <c r="H514" s="26">
        <f>IFERROR(IF($E514&gt;=1,VLOOKUP($E514,ATT.!$D$9:$W$2008,H$1,0),0),0)</f>
        <v>0</v>
      </c>
      <c r="I514" s="25">
        <f>IFERROR(IF($E514&gt;=1,VLOOKUP($E514,ATT.!$D$9:$W$2008,I$1,0),0),0)</f>
        <v>0</v>
      </c>
      <c r="J514" s="25">
        <f>IFERROR(IF($E514&gt;=1,VLOOKUP($E514,ATT.!$D$9:$W$2008,J$1,0),0),0)</f>
        <v>0</v>
      </c>
      <c r="K514" s="25" t="str">
        <f>IFERROR(IF(E514&gt;=1,CONCATENATE(VLOOKUP(F514,STUDENT!$B$4:$W$2003,22,0),$V$2),""),"")</f>
        <v/>
      </c>
      <c r="L514" s="27">
        <f>IFERROR(IF($E514&gt;=1,VLOOKUP($E514,ATT.!$D$9:$W$2008,L$1,0),0),0)</f>
        <v>0</v>
      </c>
      <c r="M514" s="28"/>
      <c r="N514" s="28"/>
    </row>
    <row r="515" spans="3:14" ht="20.100000000000001" customHeight="1" x14ac:dyDescent="0.25">
      <c r="C515" s="6">
        <v>509</v>
      </c>
      <c r="D515" s="6">
        <f>IFERROR(IF($D$3&gt;=C515,SMALL(ATT.!$A$9:$A$2008,$D$4+C515),0),0)</f>
        <v>0</v>
      </c>
      <c r="E515" s="25">
        <f t="shared" si="7"/>
        <v>0</v>
      </c>
      <c r="F515" s="25">
        <f>IFERROR(IF($E515&gt;=1,VLOOKUP($E515,ATT.!$D$9:$W$2008,F$1,0),0),0)</f>
        <v>0</v>
      </c>
      <c r="G515" s="26">
        <f>IFERROR(IF($E515&gt;=1,VLOOKUP($E515,ATT.!$D$9:$W$2008,G$1,0),0),0)</f>
        <v>0</v>
      </c>
      <c r="H515" s="26">
        <f>IFERROR(IF($E515&gt;=1,VLOOKUP($E515,ATT.!$D$9:$W$2008,H$1,0),0),0)</f>
        <v>0</v>
      </c>
      <c r="I515" s="25">
        <f>IFERROR(IF($E515&gt;=1,VLOOKUP($E515,ATT.!$D$9:$W$2008,I$1,0),0),0)</f>
        <v>0</v>
      </c>
      <c r="J515" s="25">
        <f>IFERROR(IF($E515&gt;=1,VLOOKUP($E515,ATT.!$D$9:$W$2008,J$1,0),0),0)</f>
        <v>0</v>
      </c>
      <c r="K515" s="25" t="str">
        <f>IFERROR(IF(E515&gt;=1,CONCATENATE(VLOOKUP(F515,STUDENT!$B$4:$W$2003,22,0),$V$2),""),"")</f>
        <v/>
      </c>
      <c r="L515" s="27">
        <f>IFERROR(IF($E515&gt;=1,VLOOKUP($E515,ATT.!$D$9:$W$2008,L$1,0),0),0)</f>
        <v>0</v>
      </c>
      <c r="M515" s="28"/>
      <c r="N515" s="28"/>
    </row>
    <row r="516" spans="3:14" ht="20.100000000000001" customHeight="1" x14ac:dyDescent="0.25">
      <c r="C516" s="6">
        <v>510</v>
      </c>
      <c r="D516" s="6">
        <f>IFERROR(IF($D$3&gt;=C516,SMALL(ATT.!$A$9:$A$2008,$D$4+C516),0),0)</f>
        <v>0</v>
      </c>
      <c r="E516" s="25">
        <f t="shared" si="7"/>
        <v>0</v>
      </c>
      <c r="F516" s="25">
        <f>IFERROR(IF($E516&gt;=1,VLOOKUP($E516,ATT.!$D$9:$W$2008,F$1,0),0),0)</f>
        <v>0</v>
      </c>
      <c r="G516" s="26">
        <f>IFERROR(IF($E516&gt;=1,VLOOKUP($E516,ATT.!$D$9:$W$2008,G$1,0),0),0)</f>
        <v>0</v>
      </c>
      <c r="H516" s="26">
        <f>IFERROR(IF($E516&gt;=1,VLOOKUP($E516,ATT.!$D$9:$W$2008,H$1,0),0),0)</f>
        <v>0</v>
      </c>
      <c r="I516" s="25">
        <f>IFERROR(IF($E516&gt;=1,VLOOKUP($E516,ATT.!$D$9:$W$2008,I$1,0),0),0)</f>
        <v>0</v>
      </c>
      <c r="J516" s="25">
        <f>IFERROR(IF($E516&gt;=1,VLOOKUP($E516,ATT.!$D$9:$W$2008,J$1,0),0),0)</f>
        <v>0</v>
      </c>
      <c r="K516" s="25" t="str">
        <f>IFERROR(IF(E516&gt;=1,CONCATENATE(VLOOKUP(F516,STUDENT!$B$4:$W$2003,22,0),$V$2),""),"")</f>
        <v/>
      </c>
      <c r="L516" s="27">
        <f>IFERROR(IF($E516&gt;=1,VLOOKUP($E516,ATT.!$D$9:$W$2008,L$1,0),0),0)</f>
        <v>0</v>
      </c>
      <c r="M516" s="28"/>
      <c r="N516" s="28"/>
    </row>
    <row r="517" spans="3:14" ht="20.100000000000001" customHeight="1" x14ac:dyDescent="0.25">
      <c r="C517" s="6">
        <v>511</v>
      </c>
      <c r="D517" s="6">
        <f>IFERROR(IF($D$3&gt;=C517,SMALL(ATT.!$A$9:$A$2008,$D$4+C517),0),0)</f>
        <v>0</v>
      </c>
      <c r="E517" s="25">
        <f t="shared" si="7"/>
        <v>0</v>
      </c>
      <c r="F517" s="25">
        <f>IFERROR(IF($E517&gt;=1,VLOOKUP($E517,ATT.!$D$9:$W$2008,F$1,0),0),0)</f>
        <v>0</v>
      </c>
      <c r="G517" s="26">
        <f>IFERROR(IF($E517&gt;=1,VLOOKUP($E517,ATT.!$D$9:$W$2008,G$1,0),0),0)</f>
        <v>0</v>
      </c>
      <c r="H517" s="26">
        <f>IFERROR(IF($E517&gt;=1,VLOOKUP($E517,ATT.!$D$9:$W$2008,H$1,0),0),0)</f>
        <v>0</v>
      </c>
      <c r="I517" s="25">
        <f>IFERROR(IF($E517&gt;=1,VLOOKUP($E517,ATT.!$D$9:$W$2008,I$1,0),0),0)</f>
        <v>0</v>
      </c>
      <c r="J517" s="25">
        <f>IFERROR(IF($E517&gt;=1,VLOOKUP($E517,ATT.!$D$9:$W$2008,J$1,0),0),0)</f>
        <v>0</v>
      </c>
      <c r="K517" s="25" t="str">
        <f>IFERROR(IF(E517&gt;=1,CONCATENATE(VLOOKUP(F517,STUDENT!$B$4:$W$2003,22,0),$V$2),""),"")</f>
        <v/>
      </c>
      <c r="L517" s="27">
        <f>IFERROR(IF($E517&gt;=1,VLOOKUP($E517,ATT.!$D$9:$W$2008,L$1,0),0),0)</f>
        <v>0</v>
      </c>
      <c r="M517" s="28"/>
      <c r="N517" s="28"/>
    </row>
    <row r="518" spans="3:14" ht="20.100000000000001" customHeight="1" x14ac:dyDescent="0.25">
      <c r="C518" s="6">
        <v>512</v>
      </c>
      <c r="D518" s="6">
        <f>IFERROR(IF($D$3&gt;=C518,SMALL(ATT.!$A$9:$A$2008,$D$4+C518),0),0)</f>
        <v>0</v>
      </c>
      <c r="E518" s="25">
        <f t="shared" si="7"/>
        <v>0</v>
      </c>
      <c r="F518" s="25">
        <f>IFERROR(IF($E518&gt;=1,VLOOKUP($E518,ATT.!$D$9:$W$2008,F$1,0),0),0)</f>
        <v>0</v>
      </c>
      <c r="G518" s="26">
        <f>IFERROR(IF($E518&gt;=1,VLOOKUP($E518,ATT.!$D$9:$W$2008,G$1,0),0),0)</f>
        <v>0</v>
      </c>
      <c r="H518" s="26">
        <f>IFERROR(IF($E518&gt;=1,VLOOKUP($E518,ATT.!$D$9:$W$2008,H$1,0),0),0)</f>
        <v>0</v>
      </c>
      <c r="I518" s="25">
        <f>IFERROR(IF($E518&gt;=1,VLOOKUP($E518,ATT.!$D$9:$W$2008,I$1,0),0),0)</f>
        <v>0</v>
      </c>
      <c r="J518" s="25">
        <f>IFERROR(IF($E518&gt;=1,VLOOKUP($E518,ATT.!$D$9:$W$2008,J$1,0),0),0)</f>
        <v>0</v>
      </c>
      <c r="K518" s="25" t="str">
        <f>IFERROR(IF(E518&gt;=1,CONCATENATE(VLOOKUP(F518,STUDENT!$B$4:$W$2003,22,0),$V$2),""),"")</f>
        <v/>
      </c>
      <c r="L518" s="27">
        <f>IFERROR(IF($E518&gt;=1,VLOOKUP($E518,ATT.!$D$9:$W$2008,L$1,0),0),0)</f>
        <v>0</v>
      </c>
      <c r="M518" s="28"/>
      <c r="N518" s="28"/>
    </row>
    <row r="519" spans="3:14" ht="20.100000000000001" customHeight="1" x14ac:dyDescent="0.25">
      <c r="C519" s="6">
        <v>513</v>
      </c>
      <c r="D519" s="6">
        <f>IFERROR(IF($D$3&gt;=C519,SMALL(ATT.!$A$9:$A$2008,$D$4+C519),0),0)</f>
        <v>0</v>
      </c>
      <c r="E519" s="25">
        <f t="shared" si="7"/>
        <v>0</v>
      </c>
      <c r="F519" s="25">
        <f>IFERROR(IF($E519&gt;=1,VLOOKUP($E519,ATT.!$D$9:$W$2008,F$1,0),0),0)</f>
        <v>0</v>
      </c>
      <c r="G519" s="26">
        <f>IFERROR(IF($E519&gt;=1,VLOOKUP($E519,ATT.!$D$9:$W$2008,G$1,0),0),0)</f>
        <v>0</v>
      </c>
      <c r="H519" s="26">
        <f>IFERROR(IF($E519&gt;=1,VLOOKUP($E519,ATT.!$D$9:$W$2008,H$1,0),0),0)</f>
        <v>0</v>
      </c>
      <c r="I519" s="25">
        <f>IFERROR(IF($E519&gt;=1,VLOOKUP($E519,ATT.!$D$9:$W$2008,I$1,0),0),0)</f>
        <v>0</v>
      </c>
      <c r="J519" s="25">
        <f>IFERROR(IF($E519&gt;=1,VLOOKUP($E519,ATT.!$D$9:$W$2008,J$1,0),0),0)</f>
        <v>0</v>
      </c>
      <c r="K519" s="25" t="str">
        <f>IFERROR(IF(E519&gt;=1,CONCATENATE(VLOOKUP(F519,STUDENT!$B$4:$W$2003,22,0),$V$2),""),"")</f>
        <v/>
      </c>
      <c r="L519" s="27">
        <f>IFERROR(IF($E519&gt;=1,VLOOKUP($E519,ATT.!$D$9:$W$2008,L$1,0),0),0)</f>
        <v>0</v>
      </c>
      <c r="M519" s="28"/>
      <c r="N519" s="28"/>
    </row>
    <row r="520" spans="3:14" ht="20.100000000000001" customHeight="1" x14ac:dyDescent="0.25">
      <c r="C520" s="6">
        <v>514</v>
      </c>
      <c r="D520" s="6">
        <f>IFERROR(IF($D$3&gt;=C520,SMALL(ATT.!$A$9:$A$2008,$D$4+C520),0),0)</f>
        <v>0</v>
      </c>
      <c r="E520" s="25">
        <f t="shared" ref="E520:E583" si="8">IFERROR(IF(D520&gt;=1,C520,0),0)</f>
        <v>0</v>
      </c>
      <c r="F520" s="25">
        <f>IFERROR(IF($E520&gt;=1,VLOOKUP($E520,ATT.!$D$9:$W$2008,F$1,0),0),0)</f>
        <v>0</v>
      </c>
      <c r="G520" s="26">
        <f>IFERROR(IF($E520&gt;=1,VLOOKUP($E520,ATT.!$D$9:$W$2008,G$1,0),0),0)</f>
        <v>0</v>
      </c>
      <c r="H520" s="26">
        <f>IFERROR(IF($E520&gt;=1,VLOOKUP($E520,ATT.!$D$9:$W$2008,H$1,0),0),0)</f>
        <v>0</v>
      </c>
      <c r="I520" s="25">
        <f>IFERROR(IF($E520&gt;=1,VLOOKUP($E520,ATT.!$D$9:$W$2008,I$1,0),0),0)</f>
        <v>0</v>
      </c>
      <c r="J520" s="25">
        <f>IFERROR(IF($E520&gt;=1,VLOOKUP($E520,ATT.!$D$9:$W$2008,J$1,0),0),0)</f>
        <v>0</v>
      </c>
      <c r="K520" s="25" t="str">
        <f>IFERROR(IF(E520&gt;=1,CONCATENATE(VLOOKUP(F520,STUDENT!$B$4:$W$2003,22,0),$V$2),""),"")</f>
        <v/>
      </c>
      <c r="L520" s="27">
        <f>IFERROR(IF($E520&gt;=1,VLOOKUP($E520,ATT.!$D$9:$W$2008,L$1,0),0),0)</f>
        <v>0</v>
      </c>
      <c r="M520" s="28"/>
      <c r="N520" s="28"/>
    </row>
    <row r="521" spans="3:14" ht="20.100000000000001" customHeight="1" x14ac:dyDescent="0.25">
      <c r="C521" s="6">
        <v>515</v>
      </c>
      <c r="D521" s="6">
        <f>IFERROR(IF($D$3&gt;=C521,SMALL(ATT.!$A$9:$A$2008,$D$4+C521),0),0)</f>
        <v>0</v>
      </c>
      <c r="E521" s="25">
        <f t="shared" si="8"/>
        <v>0</v>
      </c>
      <c r="F521" s="25">
        <f>IFERROR(IF($E521&gt;=1,VLOOKUP($E521,ATT.!$D$9:$W$2008,F$1,0),0),0)</f>
        <v>0</v>
      </c>
      <c r="G521" s="26">
        <f>IFERROR(IF($E521&gt;=1,VLOOKUP($E521,ATT.!$D$9:$W$2008,G$1,0),0),0)</f>
        <v>0</v>
      </c>
      <c r="H521" s="26">
        <f>IFERROR(IF($E521&gt;=1,VLOOKUP($E521,ATT.!$D$9:$W$2008,H$1,0),0),0)</f>
        <v>0</v>
      </c>
      <c r="I521" s="25">
        <f>IFERROR(IF($E521&gt;=1,VLOOKUP($E521,ATT.!$D$9:$W$2008,I$1,0),0),0)</f>
        <v>0</v>
      </c>
      <c r="J521" s="25">
        <f>IFERROR(IF($E521&gt;=1,VLOOKUP($E521,ATT.!$D$9:$W$2008,J$1,0),0),0)</f>
        <v>0</v>
      </c>
      <c r="K521" s="25" t="str">
        <f>IFERROR(IF(E521&gt;=1,CONCATENATE(VLOOKUP(F521,STUDENT!$B$4:$W$2003,22,0),$V$2),""),"")</f>
        <v/>
      </c>
      <c r="L521" s="27">
        <f>IFERROR(IF($E521&gt;=1,VLOOKUP($E521,ATT.!$D$9:$W$2008,L$1,0),0),0)</f>
        <v>0</v>
      </c>
      <c r="M521" s="28"/>
      <c r="N521" s="28"/>
    </row>
    <row r="522" spans="3:14" ht="20.100000000000001" customHeight="1" x14ac:dyDescent="0.25">
      <c r="C522" s="6">
        <v>516</v>
      </c>
      <c r="D522" s="6">
        <f>IFERROR(IF($D$3&gt;=C522,SMALL(ATT.!$A$9:$A$2008,$D$4+C522),0),0)</f>
        <v>0</v>
      </c>
      <c r="E522" s="25">
        <f t="shared" si="8"/>
        <v>0</v>
      </c>
      <c r="F522" s="25">
        <f>IFERROR(IF($E522&gt;=1,VLOOKUP($E522,ATT.!$D$9:$W$2008,F$1,0),0),0)</f>
        <v>0</v>
      </c>
      <c r="G522" s="26">
        <f>IFERROR(IF($E522&gt;=1,VLOOKUP($E522,ATT.!$D$9:$W$2008,G$1,0),0),0)</f>
        <v>0</v>
      </c>
      <c r="H522" s="26">
        <f>IFERROR(IF($E522&gt;=1,VLOOKUP($E522,ATT.!$D$9:$W$2008,H$1,0),0),0)</f>
        <v>0</v>
      </c>
      <c r="I522" s="25">
        <f>IFERROR(IF($E522&gt;=1,VLOOKUP($E522,ATT.!$D$9:$W$2008,I$1,0),0),0)</f>
        <v>0</v>
      </c>
      <c r="J522" s="25">
        <f>IFERROR(IF($E522&gt;=1,VLOOKUP($E522,ATT.!$D$9:$W$2008,J$1,0),0),0)</f>
        <v>0</v>
      </c>
      <c r="K522" s="25" t="str">
        <f>IFERROR(IF(E522&gt;=1,CONCATENATE(VLOOKUP(F522,STUDENT!$B$4:$W$2003,22,0),$V$2),""),"")</f>
        <v/>
      </c>
      <c r="L522" s="27">
        <f>IFERROR(IF($E522&gt;=1,VLOOKUP($E522,ATT.!$D$9:$W$2008,L$1,0),0),0)</f>
        <v>0</v>
      </c>
      <c r="M522" s="28"/>
      <c r="N522" s="28"/>
    </row>
    <row r="523" spans="3:14" ht="20.100000000000001" customHeight="1" x14ac:dyDescent="0.25">
      <c r="C523" s="6">
        <v>517</v>
      </c>
      <c r="D523" s="6">
        <f>IFERROR(IF($D$3&gt;=C523,SMALL(ATT.!$A$9:$A$2008,$D$4+C523),0),0)</f>
        <v>0</v>
      </c>
      <c r="E523" s="25">
        <f t="shared" si="8"/>
        <v>0</v>
      </c>
      <c r="F523" s="25">
        <f>IFERROR(IF($E523&gt;=1,VLOOKUP($E523,ATT.!$D$9:$W$2008,F$1,0),0),0)</f>
        <v>0</v>
      </c>
      <c r="G523" s="26">
        <f>IFERROR(IF($E523&gt;=1,VLOOKUP($E523,ATT.!$D$9:$W$2008,G$1,0),0),0)</f>
        <v>0</v>
      </c>
      <c r="H523" s="26">
        <f>IFERROR(IF($E523&gt;=1,VLOOKUP($E523,ATT.!$D$9:$W$2008,H$1,0),0),0)</f>
        <v>0</v>
      </c>
      <c r="I523" s="25">
        <f>IFERROR(IF($E523&gt;=1,VLOOKUP($E523,ATT.!$D$9:$W$2008,I$1,0),0),0)</f>
        <v>0</v>
      </c>
      <c r="J523" s="25">
        <f>IFERROR(IF($E523&gt;=1,VLOOKUP($E523,ATT.!$D$9:$W$2008,J$1,0),0),0)</f>
        <v>0</v>
      </c>
      <c r="K523" s="25" t="str">
        <f>IFERROR(IF(E523&gt;=1,CONCATENATE(VLOOKUP(F523,STUDENT!$B$4:$W$2003,22,0),$V$2),""),"")</f>
        <v/>
      </c>
      <c r="L523" s="27">
        <f>IFERROR(IF($E523&gt;=1,VLOOKUP($E523,ATT.!$D$9:$W$2008,L$1,0),0),0)</f>
        <v>0</v>
      </c>
      <c r="M523" s="28"/>
      <c r="N523" s="28"/>
    </row>
    <row r="524" spans="3:14" ht="20.100000000000001" customHeight="1" x14ac:dyDescent="0.25">
      <c r="C524" s="6">
        <v>518</v>
      </c>
      <c r="D524" s="6">
        <f>IFERROR(IF($D$3&gt;=C524,SMALL(ATT.!$A$9:$A$2008,$D$4+C524),0),0)</f>
        <v>0</v>
      </c>
      <c r="E524" s="25">
        <f t="shared" si="8"/>
        <v>0</v>
      </c>
      <c r="F524" s="25">
        <f>IFERROR(IF($E524&gt;=1,VLOOKUP($E524,ATT.!$D$9:$W$2008,F$1,0),0),0)</f>
        <v>0</v>
      </c>
      <c r="G524" s="26">
        <f>IFERROR(IF($E524&gt;=1,VLOOKUP($E524,ATT.!$D$9:$W$2008,G$1,0),0),0)</f>
        <v>0</v>
      </c>
      <c r="H524" s="26">
        <f>IFERROR(IF($E524&gt;=1,VLOOKUP($E524,ATT.!$D$9:$W$2008,H$1,0),0),0)</f>
        <v>0</v>
      </c>
      <c r="I524" s="25">
        <f>IFERROR(IF($E524&gt;=1,VLOOKUP($E524,ATT.!$D$9:$W$2008,I$1,0),0),0)</f>
        <v>0</v>
      </c>
      <c r="J524" s="25">
        <f>IFERROR(IF($E524&gt;=1,VLOOKUP($E524,ATT.!$D$9:$W$2008,J$1,0),0),0)</f>
        <v>0</v>
      </c>
      <c r="K524" s="25" t="str">
        <f>IFERROR(IF(E524&gt;=1,CONCATENATE(VLOOKUP(F524,STUDENT!$B$4:$W$2003,22,0),$V$2),""),"")</f>
        <v/>
      </c>
      <c r="L524" s="27">
        <f>IFERROR(IF($E524&gt;=1,VLOOKUP($E524,ATT.!$D$9:$W$2008,L$1,0),0),0)</f>
        <v>0</v>
      </c>
      <c r="M524" s="28"/>
      <c r="N524" s="28"/>
    </row>
    <row r="525" spans="3:14" ht="20.100000000000001" customHeight="1" x14ac:dyDescent="0.25">
      <c r="C525" s="6">
        <v>519</v>
      </c>
      <c r="D525" s="6">
        <f>IFERROR(IF($D$3&gt;=C525,SMALL(ATT.!$A$9:$A$2008,$D$4+C525),0),0)</f>
        <v>0</v>
      </c>
      <c r="E525" s="25">
        <f t="shared" si="8"/>
        <v>0</v>
      </c>
      <c r="F525" s="25">
        <f>IFERROR(IF($E525&gt;=1,VLOOKUP($E525,ATT.!$D$9:$W$2008,F$1,0),0),0)</f>
        <v>0</v>
      </c>
      <c r="G525" s="26">
        <f>IFERROR(IF($E525&gt;=1,VLOOKUP($E525,ATT.!$D$9:$W$2008,G$1,0),0),0)</f>
        <v>0</v>
      </c>
      <c r="H525" s="26">
        <f>IFERROR(IF($E525&gt;=1,VLOOKUP($E525,ATT.!$D$9:$W$2008,H$1,0),0),0)</f>
        <v>0</v>
      </c>
      <c r="I525" s="25">
        <f>IFERROR(IF($E525&gt;=1,VLOOKUP($E525,ATT.!$D$9:$W$2008,I$1,0),0),0)</f>
        <v>0</v>
      </c>
      <c r="J525" s="25">
        <f>IFERROR(IF($E525&gt;=1,VLOOKUP($E525,ATT.!$D$9:$W$2008,J$1,0),0),0)</f>
        <v>0</v>
      </c>
      <c r="K525" s="25" t="str">
        <f>IFERROR(IF(E525&gt;=1,CONCATENATE(VLOOKUP(F525,STUDENT!$B$4:$W$2003,22,0),$V$2),""),"")</f>
        <v/>
      </c>
      <c r="L525" s="27">
        <f>IFERROR(IF($E525&gt;=1,VLOOKUP($E525,ATT.!$D$9:$W$2008,L$1,0),0),0)</f>
        <v>0</v>
      </c>
      <c r="M525" s="28"/>
      <c r="N525" s="28"/>
    </row>
    <row r="526" spans="3:14" ht="20.100000000000001" customHeight="1" x14ac:dyDescent="0.25">
      <c r="C526" s="6">
        <v>520</v>
      </c>
      <c r="D526" s="6">
        <f>IFERROR(IF($D$3&gt;=C526,SMALL(ATT.!$A$9:$A$2008,$D$4+C526),0),0)</f>
        <v>0</v>
      </c>
      <c r="E526" s="25">
        <f t="shared" si="8"/>
        <v>0</v>
      </c>
      <c r="F526" s="25">
        <f>IFERROR(IF($E526&gt;=1,VLOOKUP($E526,ATT.!$D$9:$W$2008,F$1,0),0),0)</f>
        <v>0</v>
      </c>
      <c r="G526" s="26">
        <f>IFERROR(IF($E526&gt;=1,VLOOKUP($E526,ATT.!$D$9:$W$2008,G$1,0),0),0)</f>
        <v>0</v>
      </c>
      <c r="H526" s="26">
        <f>IFERROR(IF($E526&gt;=1,VLOOKUP($E526,ATT.!$D$9:$W$2008,H$1,0),0),0)</f>
        <v>0</v>
      </c>
      <c r="I526" s="25">
        <f>IFERROR(IF($E526&gt;=1,VLOOKUP($E526,ATT.!$D$9:$W$2008,I$1,0),0),0)</f>
        <v>0</v>
      </c>
      <c r="J526" s="25">
        <f>IFERROR(IF($E526&gt;=1,VLOOKUP($E526,ATT.!$D$9:$W$2008,J$1,0),0),0)</f>
        <v>0</v>
      </c>
      <c r="K526" s="25" t="str">
        <f>IFERROR(IF(E526&gt;=1,CONCATENATE(VLOOKUP(F526,STUDENT!$B$4:$W$2003,22,0),$V$2),""),"")</f>
        <v/>
      </c>
      <c r="L526" s="27">
        <f>IFERROR(IF($E526&gt;=1,VLOOKUP($E526,ATT.!$D$9:$W$2008,L$1,0),0),0)</f>
        <v>0</v>
      </c>
      <c r="M526" s="28"/>
      <c r="N526" s="28"/>
    </row>
    <row r="527" spans="3:14" ht="20.100000000000001" customHeight="1" x14ac:dyDescent="0.25">
      <c r="C527" s="6">
        <v>521</v>
      </c>
      <c r="D527" s="6">
        <f>IFERROR(IF($D$3&gt;=C527,SMALL(ATT.!$A$9:$A$2008,$D$4+C527),0),0)</f>
        <v>0</v>
      </c>
      <c r="E527" s="25">
        <f t="shared" si="8"/>
        <v>0</v>
      </c>
      <c r="F527" s="25">
        <f>IFERROR(IF($E527&gt;=1,VLOOKUP($E527,ATT.!$D$9:$W$2008,F$1,0),0),0)</f>
        <v>0</v>
      </c>
      <c r="G527" s="26">
        <f>IFERROR(IF($E527&gt;=1,VLOOKUP($E527,ATT.!$D$9:$W$2008,G$1,0),0),0)</f>
        <v>0</v>
      </c>
      <c r="H527" s="26">
        <f>IFERROR(IF($E527&gt;=1,VLOOKUP($E527,ATT.!$D$9:$W$2008,H$1,0),0),0)</f>
        <v>0</v>
      </c>
      <c r="I527" s="25">
        <f>IFERROR(IF($E527&gt;=1,VLOOKUP($E527,ATT.!$D$9:$W$2008,I$1,0),0),0)</f>
        <v>0</v>
      </c>
      <c r="J527" s="25">
        <f>IFERROR(IF($E527&gt;=1,VLOOKUP($E527,ATT.!$D$9:$W$2008,J$1,0),0),0)</f>
        <v>0</v>
      </c>
      <c r="K527" s="25" t="str">
        <f>IFERROR(IF(E527&gt;=1,CONCATENATE(VLOOKUP(F527,STUDENT!$B$4:$W$2003,22,0),$V$2),""),"")</f>
        <v/>
      </c>
      <c r="L527" s="27">
        <f>IFERROR(IF($E527&gt;=1,VLOOKUP($E527,ATT.!$D$9:$W$2008,L$1,0),0),0)</f>
        <v>0</v>
      </c>
      <c r="M527" s="28"/>
      <c r="N527" s="28"/>
    </row>
    <row r="528" spans="3:14" ht="20.100000000000001" customHeight="1" x14ac:dyDescent="0.25">
      <c r="C528" s="6">
        <v>522</v>
      </c>
      <c r="D528" s="6">
        <f>IFERROR(IF($D$3&gt;=C528,SMALL(ATT.!$A$9:$A$2008,$D$4+C528),0),0)</f>
        <v>0</v>
      </c>
      <c r="E528" s="25">
        <f t="shared" si="8"/>
        <v>0</v>
      </c>
      <c r="F528" s="25">
        <f>IFERROR(IF($E528&gt;=1,VLOOKUP($E528,ATT.!$D$9:$W$2008,F$1,0),0),0)</f>
        <v>0</v>
      </c>
      <c r="G528" s="26">
        <f>IFERROR(IF($E528&gt;=1,VLOOKUP($E528,ATT.!$D$9:$W$2008,G$1,0),0),0)</f>
        <v>0</v>
      </c>
      <c r="H528" s="26">
        <f>IFERROR(IF($E528&gt;=1,VLOOKUP($E528,ATT.!$D$9:$W$2008,H$1,0),0),0)</f>
        <v>0</v>
      </c>
      <c r="I528" s="25">
        <f>IFERROR(IF($E528&gt;=1,VLOOKUP($E528,ATT.!$D$9:$W$2008,I$1,0),0),0)</f>
        <v>0</v>
      </c>
      <c r="J528" s="25">
        <f>IFERROR(IF($E528&gt;=1,VLOOKUP($E528,ATT.!$D$9:$W$2008,J$1,0),0),0)</f>
        <v>0</v>
      </c>
      <c r="K528" s="25" t="str">
        <f>IFERROR(IF(E528&gt;=1,CONCATENATE(VLOOKUP(F528,STUDENT!$B$4:$W$2003,22,0),$V$2),""),"")</f>
        <v/>
      </c>
      <c r="L528" s="27">
        <f>IFERROR(IF($E528&gt;=1,VLOOKUP($E528,ATT.!$D$9:$W$2008,L$1,0),0),0)</f>
        <v>0</v>
      </c>
      <c r="M528" s="28"/>
      <c r="N528" s="28"/>
    </row>
    <row r="529" spans="3:14" ht="20.100000000000001" customHeight="1" x14ac:dyDescent="0.25">
      <c r="C529" s="6">
        <v>523</v>
      </c>
      <c r="D529" s="6">
        <f>IFERROR(IF($D$3&gt;=C529,SMALL(ATT.!$A$9:$A$2008,$D$4+C529),0),0)</f>
        <v>0</v>
      </c>
      <c r="E529" s="25">
        <f t="shared" si="8"/>
        <v>0</v>
      </c>
      <c r="F529" s="25">
        <f>IFERROR(IF($E529&gt;=1,VLOOKUP($E529,ATT.!$D$9:$W$2008,F$1,0),0),0)</f>
        <v>0</v>
      </c>
      <c r="G529" s="26">
        <f>IFERROR(IF($E529&gt;=1,VLOOKUP($E529,ATT.!$D$9:$W$2008,G$1,0),0),0)</f>
        <v>0</v>
      </c>
      <c r="H529" s="26">
        <f>IFERROR(IF($E529&gt;=1,VLOOKUP($E529,ATT.!$D$9:$W$2008,H$1,0),0),0)</f>
        <v>0</v>
      </c>
      <c r="I529" s="25">
        <f>IFERROR(IF($E529&gt;=1,VLOOKUP($E529,ATT.!$D$9:$W$2008,I$1,0),0),0)</f>
        <v>0</v>
      </c>
      <c r="J529" s="25">
        <f>IFERROR(IF($E529&gt;=1,VLOOKUP($E529,ATT.!$D$9:$W$2008,J$1,0),0),0)</f>
        <v>0</v>
      </c>
      <c r="K529" s="25" t="str">
        <f>IFERROR(IF(E529&gt;=1,CONCATENATE(VLOOKUP(F529,STUDENT!$B$4:$W$2003,22,0),$V$2),""),"")</f>
        <v/>
      </c>
      <c r="L529" s="27">
        <f>IFERROR(IF($E529&gt;=1,VLOOKUP($E529,ATT.!$D$9:$W$2008,L$1,0),0),0)</f>
        <v>0</v>
      </c>
      <c r="M529" s="28"/>
      <c r="N529" s="28"/>
    </row>
    <row r="530" spans="3:14" ht="20.100000000000001" customHeight="1" x14ac:dyDescent="0.25">
      <c r="C530" s="6">
        <v>524</v>
      </c>
      <c r="D530" s="6">
        <f>IFERROR(IF($D$3&gt;=C530,SMALL(ATT.!$A$9:$A$2008,$D$4+C530),0),0)</f>
        <v>0</v>
      </c>
      <c r="E530" s="25">
        <f t="shared" si="8"/>
        <v>0</v>
      </c>
      <c r="F530" s="25">
        <f>IFERROR(IF($E530&gt;=1,VLOOKUP($E530,ATT.!$D$9:$W$2008,F$1,0),0),0)</f>
        <v>0</v>
      </c>
      <c r="G530" s="26">
        <f>IFERROR(IF($E530&gt;=1,VLOOKUP($E530,ATT.!$D$9:$W$2008,G$1,0),0),0)</f>
        <v>0</v>
      </c>
      <c r="H530" s="26">
        <f>IFERROR(IF($E530&gt;=1,VLOOKUP($E530,ATT.!$D$9:$W$2008,H$1,0),0),0)</f>
        <v>0</v>
      </c>
      <c r="I530" s="25">
        <f>IFERROR(IF($E530&gt;=1,VLOOKUP($E530,ATT.!$D$9:$W$2008,I$1,0),0),0)</f>
        <v>0</v>
      </c>
      <c r="J530" s="25">
        <f>IFERROR(IF($E530&gt;=1,VLOOKUP($E530,ATT.!$D$9:$W$2008,J$1,0),0),0)</f>
        <v>0</v>
      </c>
      <c r="K530" s="25" t="str">
        <f>IFERROR(IF(E530&gt;=1,CONCATENATE(VLOOKUP(F530,STUDENT!$B$4:$W$2003,22,0),$V$2),""),"")</f>
        <v/>
      </c>
      <c r="L530" s="27">
        <f>IFERROR(IF($E530&gt;=1,VLOOKUP($E530,ATT.!$D$9:$W$2008,L$1,0),0),0)</f>
        <v>0</v>
      </c>
      <c r="M530" s="28"/>
      <c r="N530" s="28"/>
    </row>
    <row r="531" spans="3:14" ht="20.100000000000001" customHeight="1" x14ac:dyDescent="0.25">
      <c r="C531" s="6">
        <v>525</v>
      </c>
      <c r="D531" s="6">
        <f>IFERROR(IF($D$3&gt;=C531,SMALL(ATT.!$A$9:$A$2008,$D$4+C531),0),0)</f>
        <v>0</v>
      </c>
      <c r="E531" s="25">
        <f t="shared" si="8"/>
        <v>0</v>
      </c>
      <c r="F531" s="25">
        <f>IFERROR(IF($E531&gt;=1,VLOOKUP($E531,ATT.!$D$9:$W$2008,F$1,0),0),0)</f>
        <v>0</v>
      </c>
      <c r="G531" s="26">
        <f>IFERROR(IF($E531&gt;=1,VLOOKUP($E531,ATT.!$D$9:$W$2008,G$1,0),0),0)</f>
        <v>0</v>
      </c>
      <c r="H531" s="26">
        <f>IFERROR(IF($E531&gt;=1,VLOOKUP($E531,ATT.!$D$9:$W$2008,H$1,0),0),0)</f>
        <v>0</v>
      </c>
      <c r="I531" s="25">
        <f>IFERROR(IF($E531&gt;=1,VLOOKUP($E531,ATT.!$D$9:$W$2008,I$1,0),0),0)</f>
        <v>0</v>
      </c>
      <c r="J531" s="25">
        <f>IFERROR(IF($E531&gt;=1,VLOOKUP($E531,ATT.!$D$9:$W$2008,J$1,0),0),0)</f>
        <v>0</v>
      </c>
      <c r="K531" s="25" t="str">
        <f>IFERROR(IF(E531&gt;=1,CONCATENATE(VLOOKUP(F531,STUDENT!$B$4:$W$2003,22,0),$V$2),""),"")</f>
        <v/>
      </c>
      <c r="L531" s="27">
        <f>IFERROR(IF($E531&gt;=1,VLOOKUP($E531,ATT.!$D$9:$W$2008,L$1,0),0),0)</f>
        <v>0</v>
      </c>
      <c r="M531" s="28"/>
      <c r="N531" s="28"/>
    </row>
    <row r="532" spans="3:14" ht="20.100000000000001" customHeight="1" x14ac:dyDescent="0.25">
      <c r="C532" s="6">
        <v>526</v>
      </c>
      <c r="D532" s="6">
        <f>IFERROR(IF($D$3&gt;=C532,SMALL(ATT.!$A$9:$A$2008,$D$4+C532),0),0)</f>
        <v>0</v>
      </c>
      <c r="E532" s="25">
        <f t="shared" si="8"/>
        <v>0</v>
      </c>
      <c r="F532" s="25">
        <f>IFERROR(IF($E532&gt;=1,VLOOKUP($E532,ATT.!$D$9:$W$2008,F$1,0),0),0)</f>
        <v>0</v>
      </c>
      <c r="G532" s="26">
        <f>IFERROR(IF($E532&gt;=1,VLOOKUP($E532,ATT.!$D$9:$W$2008,G$1,0),0),0)</f>
        <v>0</v>
      </c>
      <c r="H532" s="26">
        <f>IFERROR(IF($E532&gt;=1,VLOOKUP($E532,ATT.!$D$9:$W$2008,H$1,0),0),0)</f>
        <v>0</v>
      </c>
      <c r="I532" s="25">
        <f>IFERROR(IF($E532&gt;=1,VLOOKUP($E532,ATT.!$D$9:$W$2008,I$1,0),0),0)</f>
        <v>0</v>
      </c>
      <c r="J532" s="25">
        <f>IFERROR(IF($E532&gt;=1,VLOOKUP($E532,ATT.!$D$9:$W$2008,J$1,0),0),0)</f>
        <v>0</v>
      </c>
      <c r="K532" s="25" t="str">
        <f>IFERROR(IF(E532&gt;=1,CONCATENATE(VLOOKUP(F532,STUDENT!$B$4:$W$2003,22,0),$V$2),""),"")</f>
        <v/>
      </c>
      <c r="L532" s="27">
        <f>IFERROR(IF($E532&gt;=1,VLOOKUP($E532,ATT.!$D$9:$W$2008,L$1,0),0),0)</f>
        <v>0</v>
      </c>
      <c r="M532" s="28"/>
      <c r="N532" s="28"/>
    </row>
    <row r="533" spans="3:14" ht="20.100000000000001" customHeight="1" x14ac:dyDescent="0.25">
      <c r="C533" s="6">
        <v>527</v>
      </c>
      <c r="D533" s="6">
        <f>IFERROR(IF($D$3&gt;=C533,SMALL(ATT.!$A$9:$A$2008,$D$4+C533),0),0)</f>
        <v>0</v>
      </c>
      <c r="E533" s="25">
        <f t="shared" si="8"/>
        <v>0</v>
      </c>
      <c r="F533" s="25">
        <f>IFERROR(IF($E533&gt;=1,VLOOKUP($E533,ATT.!$D$9:$W$2008,F$1,0),0),0)</f>
        <v>0</v>
      </c>
      <c r="G533" s="26">
        <f>IFERROR(IF($E533&gt;=1,VLOOKUP($E533,ATT.!$D$9:$W$2008,G$1,0),0),0)</f>
        <v>0</v>
      </c>
      <c r="H533" s="26">
        <f>IFERROR(IF($E533&gt;=1,VLOOKUP($E533,ATT.!$D$9:$W$2008,H$1,0),0),0)</f>
        <v>0</v>
      </c>
      <c r="I533" s="25">
        <f>IFERROR(IF($E533&gt;=1,VLOOKUP($E533,ATT.!$D$9:$W$2008,I$1,0),0),0)</f>
        <v>0</v>
      </c>
      <c r="J533" s="25">
        <f>IFERROR(IF($E533&gt;=1,VLOOKUP($E533,ATT.!$D$9:$W$2008,J$1,0),0),0)</f>
        <v>0</v>
      </c>
      <c r="K533" s="25" t="str">
        <f>IFERROR(IF(E533&gt;=1,CONCATENATE(VLOOKUP(F533,STUDENT!$B$4:$W$2003,22,0),$V$2),""),"")</f>
        <v/>
      </c>
      <c r="L533" s="27">
        <f>IFERROR(IF($E533&gt;=1,VLOOKUP($E533,ATT.!$D$9:$W$2008,L$1,0),0),0)</f>
        <v>0</v>
      </c>
      <c r="M533" s="28"/>
      <c r="N533" s="28"/>
    </row>
    <row r="534" spans="3:14" ht="20.100000000000001" customHeight="1" x14ac:dyDescent="0.25">
      <c r="C534" s="6">
        <v>528</v>
      </c>
      <c r="D534" s="6">
        <f>IFERROR(IF($D$3&gt;=C534,SMALL(ATT.!$A$9:$A$2008,$D$4+C534),0),0)</f>
        <v>0</v>
      </c>
      <c r="E534" s="25">
        <f t="shared" si="8"/>
        <v>0</v>
      </c>
      <c r="F534" s="25">
        <f>IFERROR(IF($E534&gt;=1,VLOOKUP($E534,ATT.!$D$9:$W$2008,F$1,0),0),0)</f>
        <v>0</v>
      </c>
      <c r="G534" s="26">
        <f>IFERROR(IF($E534&gt;=1,VLOOKUP($E534,ATT.!$D$9:$W$2008,G$1,0),0),0)</f>
        <v>0</v>
      </c>
      <c r="H534" s="26">
        <f>IFERROR(IF($E534&gt;=1,VLOOKUP($E534,ATT.!$D$9:$W$2008,H$1,0),0),0)</f>
        <v>0</v>
      </c>
      <c r="I534" s="25">
        <f>IFERROR(IF($E534&gt;=1,VLOOKUP($E534,ATT.!$D$9:$W$2008,I$1,0),0),0)</f>
        <v>0</v>
      </c>
      <c r="J534" s="25">
        <f>IFERROR(IF($E534&gt;=1,VLOOKUP($E534,ATT.!$D$9:$W$2008,J$1,0),0),0)</f>
        <v>0</v>
      </c>
      <c r="K534" s="25" t="str">
        <f>IFERROR(IF(E534&gt;=1,CONCATENATE(VLOOKUP(F534,STUDENT!$B$4:$W$2003,22,0),$V$2),""),"")</f>
        <v/>
      </c>
      <c r="L534" s="27">
        <f>IFERROR(IF($E534&gt;=1,VLOOKUP($E534,ATT.!$D$9:$W$2008,L$1,0),0),0)</f>
        <v>0</v>
      </c>
      <c r="M534" s="28"/>
      <c r="N534" s="28"/>
    </row>
    <row r="535" spans="3:14" ht="20.100000000000001" customHeight="1" x14ac:dyDescent="0.25">
      <c r="C535" s="6">
        <v>529</v>
      </c>
      <c r="D535" s="6">
        <f>IFERROR(IF($D$3&gt;=C535,SMALL(ATT.!$A$9:$A$2008,$D$4+C535),0),0)</f>
        <v>0</v>
      </c>
      <c r="E535" s="25">
        <f t="shared" si="8"/>
        <v>0</v>
      </c>
      <c r="F535" s="25">
        <f>IFERROR(IF($E535&gt;=1,VLOOKUP($E535,ATT.!$D$9:$W$2008,F$1,0),0),0)</f>
        <v>0</v>
      </c>
      <c r="G535" s="26">
        <f>IFERROR(IF($E535&gt;=1,VLOOKUP($E535,ATT.!$D$9:$W$2008,G$1,0),0),0)</f>
        <v>0</v>
      </c>
      <c r="H535" s="26">
        <f>IFERROR(IF($E535&gt;=1,VLOOKUP($E535,ATT.!$D$9:$W$2008,H$1,0),0),0)</f>
        <v>0</v>
      </c>
      <c r="I535" s="25">
        <f>IFERROR(IF($E535&gt;=1,VLOOKUP($E535,ATT.!$D$9:$W$2008,I$1,0),0),0)</f>
        <v>0</v>
      </c>
      <c r="J535" s="25">
        <f>IFERROR(IF($E535&gt;=1,VLOOKUP($E535,ATT.!$D$9:$W$2008,J$1,0),0),0)</f>
        <v>0</v>
      </c>
      <c r="K535" s="25" t="str">
        <f>IFERROR(IF(E535&gt;=1,CONCATENATE(VLOOKUP(F535,STUDENT!$B$4:$W$2003,22,0),$V$2),""),"")</f>
        <v/>
      </c>
      <c r="L535" s="27">
        <f>IFERROR(IF($E535&gt;=1,VLOOKUP($E535,ATT.!$D$9:$W$2008,L$1,0),0),0)</f>
        <v>0</v>
      </c>
      <c r="M535" s="28"/>
      <c r="N535" s="28"/>
    </row>
    <row r="536" spans="3:14" ht="20.100000000000001" customHeight="1" x14ac:dyDescent="0.25">
      <c r="C536" s="6">
        <v>530</v>
      </c>
      <c r="D536" s="6">
        <f>IFERROR(IF($D$3&gt;=C536,SMALL(ATT.!$A$9:$A$2008,$D$4+C536),0),0)</f>
        <v>0</v>
      </c>
      <c r="E536" s="25">
        <f t="shared" si="8"/>
        <v>0</v>
      </c>
      <c r="F536" s="25">
        <f>IFERROR(IF($E536&gt;=1,VLOOKUP($E536,ATT.!$D$9:$W$2008,F$1,0),0),0)</f>
        <v>0</v>
      </c>
      <c r="G536" s="26">
        <f>IFERROR(IF($E536&gt;=1,VLOOKUP($E536,ATT.!$D$9:$W$2008,G$1,0),0),0)</f>
        <v>0</v>
      </c>
      <c r="H536" s="26">
        <f>IFERROR(IF($E536&gt;=1,VLOOKUP($E536,ATT.!$D$9:$W$2008,H$1,0),0),0)</f>
        <v>0</v>
      </c>
      <c r="I536" s="25">
        <f>IFERROR(IF($E536&gt;=1,VLOOKUP($E536,ATT.!$D$9:$W$2008,I$1,0),0),0)</f>
        <v>0</v>
      </c>
      <c r="J536" s="25">
        <f>IFERROR(IF($E536&gt;=1,VLOOKUP($E536,ATT.!$D$9:$W$2008,J$1,0),0),0)</f>
        <v>0</v>
      </c>
      <c r="K536" s="25" t="str">
        <f>IFERROR(IF(E536&gt;=1,CONCATENATE(VLOOKUP(F536,STUDENT!$B$4:$W$2003,22,0),$V$2),""),"")</f>
        <v/>
      </c>
      <c r="L536" s="27">
        <f>IFERROR(IF($E536&gt;=1,VLOOKUP($E536,ATT.!$D$9:$W$2008,L$1,0),0),0)</f>
        <v>0</v>
      </c>
      <c r="M536" s="28"/>
      <c r="N536" s="28"/>
    </row>
    <row r="537" spans="3:14" ht="20.100000000000001" customHeight="1" x14ac:dyDescent="0.25">
      <c r="C537" s="6">
        <v>531</v>
      </c>
      <c r="D537" s="6">
        <f>IFERROR(IF($D$3&gt;=C537,SMALL(ATT.!$A$9:$A$2008,$D$4+C537),0),0)</f>
        <v>0</v>
      </c>
      <c r="E537" s="25">
        <f t="shared" si="8"/>
        <v>0</v>
      </c>
      <c r="F537" s="25">
        <f>IFERROR(IF($E537&gt;=1,VLOOKUP($E537,ATT.!$D$9:$W$2008,F$1,0),0),0)</f>
        <v>0</v>
      </c>
      <c r="G537" s="26">
        <f>IFERROR(IF($E537&gt;=1,VLOOKUP($E537,ATT.!$D$9:$W$2008,G$1,0),0),0)</f>
        <v>0</v>
      </c>
      <c r="H537" s="26">
        <f>IFERROR(IF($E537&gt;=1,VLOOKUP($E537,ATT.!$D$9:$W$2008,H$1,0),0),0)</f>
        <v>0</v>
      </c>
      <c r="I537" s="25">
        <f>IFERROR(IF($E537&gt;=1,VLOOKUP($E537,ATT.!$D$9:$W$2008,I$1,0),0),0)</f>
        <v>0</v>
      </c>
      <c r="J537" s="25">
        <f>IFERROR(IF($E537&gt;=1,VLOOKUP($E537,ATT.!$D$9:$W$2008,J$1,0),0),0)</f>
        <v>0</v>
      </c>
      <c r="K537" s="25" t="str">
        <f>IFERROR(IF(E537&gt;=1,CONCATENATE(VLOOKUP(F537,STUDENT!$B$4:$W$2003,22,0),$V$2),""),"")</f>
        <v/>
      </c>
      <c r="L537" s="27">
        <f>IFERROR(IF($E537&gt;=1,VLOOKUP($E537,ATT.!$D$9:$W$2008,L$1,0),0),0)</f>
        <v>0</v>
      </c>
      <c r="M537" s="28"/>
      <c r="N537" s="28"/>
    </row>
    <row r="538" spans="3:14" ht="20.100000000000001" customHeight="1" x14ac:dyDescent="0.25">
      <c r="C538" s="6">
        <v>532</v>
      </c>
      <c r="D538" s="6">
        <f>IFERROR(IF($D$3&gt;=C538,SMALL(ATT.!$A$9:$A$2008,$D$4+C538),0),0)</f>
        <v>0</v>
      </c>
      <c r="E538" s="25">
        <f t="shared" si="8"/>
        <v>0</v>
      </c>
      <c r="F538" s="25">
        <f>IFERROR(IF($E538&gt;=1,VLOOKUP($E538,ATT.!$D$9:$W$2008,F$1,0),0),0)</f>
        <v>0</v>
      </c>
      <c r="G538" s="26">
        <f>IFERROR(IF($E538&gt;=1,VLOOKUP($E538,ATT.!$D$9:$W$2008,G$1,0),0),0)</f>
        <v>0</v>
      </c>
      <c r="H538" s="26">
        <f>IFERROR(IF($E538&gt;=1,VLOOKUP($E538,ATT.!$D$9:$W$2008,H$1,0),0),0)</f>
        <v>0</v>
      </c>
      <c r="I538" s="25">
        <f>IFERROR(IF($E538&gt;=1,VLOOKUP($E538,ATT.!$D$9:$W$2008,I$1,0),0),0)</f>
        <v>0</v>
      </c>
      <c r="J538" s="25">
        <f>IFERROR(IF($E538&gt;=1,VLOOKUP($E538,ATT.!$D$9:$W$2008,J$1,0),0),0)</f>
        <v>0</v>
      </c>
      <c r="K538" s="25" t="str">
        <f>IFERROR(IF(E538&gt;=1,CONCATENATE(VLOOKUP(F538,STUDENT!$B$4:$W$2003,22,0),$V$2),""),"")</f>
        <v/>
      </c>
      <c r="L538" s="27">
        <f>IFERROR(IF($E538&gt;=1,VLOOKUP($E538,ATT.!$D$9:$W$2008,L$1,0),0),0)</f>
        <v>0</v>
      </c>
      <c r="M538" s="28"/>
      <c r="N538" s="28"/>
    </row>
    <row r="539" spans="3:14" ht="20.100000000000001" customHeight="1" x14ac:dyDescent="0.25">
      <c r="C539" s="6">
        <v>533</v>
      </c>
      <c r="D539" s="6">
        <f>IFERROR(IF($D$3&gt;=C539,SMALL(ATT.!$A$9:$A$2008,$D$4+C539),0),0)</f>
        <v>0</v>
      </c>
      <c r="E539" s="25">
        <f t="shared" si="8"/>
        <v>0</v>
      </c>
      <c r="F539" s="25">
        <f>IFERROR(IF($E539&gt;=1,VLOOKUP($E539,ATT.!$D$9:$W$2008,F$1,0),0),0)</f>
        <v>0</v>
      </c>
      <c r="G539" s="26">
        <f>IFERROR(IF($E539&gt;=1,VLOOKUP($E539,ATT.!$D$9:$W$2008,G$1,0),0),0)</f>
        <v>0</v>
      </c>
      <c r="H539" s="26">
        <f>IFERROR(IF($E539&gt;=1,VLOOKUP($E539,ATT.!$D$9:$W$2008,H$1,0),0),0)</f>
        <v>0</v>
      </c>
      <c r="I539" s="25">
        <f>IFERROR(IF($E539&gt;=1,VLOOKUP($E539,ATT.!$D$9:$W$2008,I$1,0),0),0)</f>
        <v>0</v>
      </c>
      <c r="J539" s="25">
        <f>IFERROR(IF($E539&gt;=1,VLOOKUP($E539,ATT.!$D$9:$W$2008,J$1,0),0),0)</f>
        <v>0</v>
      </c>
      <c r="K539" s="25" t="str">
        <f>IFERROR(IF(E539&gt;=1,CONCATENATE(VLOOKUP(F539,STUDENT!$B$4:$W$2003,22,0),$V$2),""),"")</f>
        <v/>
      </c>
      <c r="L539" s="27">
        <f>IFERROR(IF($E539&gt;=1,VLOOKUP($E539,ATT.!$D$9:$W$2008,L$1,0),0),0)</f>
        <v>0</v>
      </c>
      <c r="M539" s="28"/>
      <c r="N539" s="28"/>
    </row>
    <row r="540" spans="3:14" ht="20.100000000000001" customHeight="1" x14ac:dyDescent="0.25">
      <c r="C540" s="6">
        <v>534</v>
      </c>
      <c r="D540" s="6">
        <f>IFERROR(IF($D$3&gt;=C540,SMALL(ATT.!$A$9:$A$2008,$D$4+C540),0),0)</f>
        <v>0</v>
      </c>
      <c r="E540" s="25">
        <f t="shared" si="8"/>
        <v>0</v>
      </c>
      <c r="F540" s="25">
        <f>IFERROR(IF($E540&gt;=1,VLOOKUP($E540,ATT.!$D$9:$W$2008,F$1,0),0),0)</f>
        <v>0</v>
      </c>
      <c r="G540" s="26">
        <f>IFERROR(IF($E540&gt;=1,VLOOKUP($E540,ATT.!$D$9:$W$2008,G$1,0),0),0)</f>
        <v>0</v>
      </c>
      <c r="H540" s="26">
        <f>IFERROR(IF($E540&gt;=1,VLOOKUP($E540,ATT.!$D$9:$W$2008,H$1,0),0),0)</f>
        <v>0</v>
      </c>
      <c r="I540" s="25">
        <f>IFERROR(IF($E540&gt;=1,VLOOKUP($E540,ATT.!$D$9:$W$2008,I$1,0),0),0)</f>
        <v>0</v>
      </c>
      <c r="J540" s="25">
        <f>IFERROR(IF($E540&gt;=1,VLOOKUP($E540,ATT.!$D$9:$W$2008,J$1,0),0),0)</f>
        <v>0</v>
      </c>
      <c r="K540" s="25" t="str">
        <f>IFERROR(IF(E540&gt;=1,CONCATENATE(VLOOKUP(F540,STUDENT!$B$4:$W$2003,22,0),$V$2),""),"")</f>
        <v/>
      </c>
      <c r="L540" s="27">
        <f>IFERROR(IF($E540&gt;=1,VLOOKUP($E540,ATT.!$D$9:$W$2008,L$1,0),0),0)</f>
        <v>0</v>
      </c>
      <c r="M540" s="28"/>
      <c r="N540" s="28"/>
    </row>
    <row r="541" spans="3:14" ht="20.100000000000001" customHeight="1" x14ac:dyDescent="0.25">
      <c r="C541" s="6">
        <v>535</v>
      </c>
      <c r="D541" s="6">
        <f>IFERROR(IF($D$3&gt;=C541,SMALL(ATT.!$A$9:$A$2008,$D$4+C541),0),0)</f>
        <v>0</v>
      </c>
      <c r="E541" s="25">
        <f t="shared" si="8"/>
        <v>0</v>
      </c>
      <c r="F541" s="25">
        <f>IFERROR(IF($E541&gt;=1,VLOOKUP($E541,ATT.!$D$9:$W$2008,F$1,0),0),0)</f>
        <v>0</v>
      </c>
      <c r="G541" s="26">
        <f>IFERROR(IF($E541&gt;=1,VLOOKUP($E541,ATT.!$D$9:$W$2008,G$1,0),0),0)</f>
        <v>0</v>
      </c>
      <c r="H541" s="26">
        <f>IFERROR(IF($E541&gt;=1,VLOOKUP($E541,ATT.!$D$9:$W$2008,H$1,0),0),0)</f>
        <v>0</v>
      </c>
      <c r="I541" s="25">
        <f>IFERROR(IF($E541&gt;=1,VLOOKUP($E541,ATT.!$D$9:$W$2008,I$1,0),0),0)</f>
        <v>0</v>
      </c>
      <c r="J541" s="25">
        <f>IFERROR(IF($E541&gt;=1,VLOOKUP($E541,ATT.!$D$9:$W$2008,J$1,0),0),0)</f>
        <v>0</v>
      </c>
      <c r="K541" s="25" t="str">
        <f>IFERROR(IF(E541&gt;=1,CONCATENATE(VLOOKUP(F541,STUDENT!$B$4:$W$2003,22,0),$V$2),""),"")</f>
        <v/>
      </c>
      <c r="L541" s="27">
        <f>IFERROR(IF($E541&gt;=1,VLOOKUP($E541,ATT.!$D$9:$W$2008,L$1,0),0),0)</f>
        <v>0</v>
      </c>
      <c r="M541" s="28"/>
      <c r="N541" s="28"/>
    </row>
    <row r="542" spans="3:14" ht="20.100000000000001" customHeight="1" x14ac:dyDescent="0.25">
      <c r="C542" s="6">
        <v>536</v>
      </c>
      <c r="D542" s="6">
        <f>IFERROR(IF($D$3&gt;=C542,SMALL(ATT.!$A$9:$A$2008,$D$4+C542),0),0)</f>
        <v>0</v>
      </c>
      <c r="E542" s="25">
        <f t="shared" si="8"/>
        <v>0</v>
      </c>
      <c r="F542" s="25">
        <f>IFERROR(IF($E542&gt;=1,VLOOKUP($E542,ATT.!$D$9:$W$2008,F$1,0),0),0)</f>
        <v>0</v>
      </c>
      <c r="G542" s="26">
        <f>IFERROR(IF($E542&gt;=1,VLOOKUP($E542,ATT.!$D$9:$W$2008,G$1,0),0),0)</f>
        <v>0</v>
      </c>
      <c r="H542" s="26">
        <f>IFERROR(IF($E542&gt;=1,VLOOKUP($E542,ATT.!$D$9:$W$2008,H$1,0),0),0)</f>
        <v>0</v>
      </c>
      <c r="I542" s="25">
        <f>IFERROR(IF($E542&gt;=1,VLOOKUP($E542,ATT.!$D$9:$W$2008,I$1,0),0),0)</f>
        <v>0</v>
      </c>
      <c r="J542" s="25">
        <f>IFERROR(IF($E542&gt;=1,VLOOKUP($E542,ATT.!$D$9:$W$2008,J$1,0),0),0)</f>
        <v>0</v>
      </c>
      <c r="K542" s="25" t="str">
        <f>IFERROR(IF(E542&gt;=1,CONCATENATE(VLOOKUP(F542,STUDENT!$B$4:$W$2003,22,0),$V$2),""),"")</f>
        <v/>
      </c>
      <c r="L542" s="27">
        <f>IFERROR(IF($E542&gt;=1,VLOOKUP($E542,ATT.!$D$9:$W$2008,L$1,0),0),0)</f>
        <v>0</v>
      </c>
      <c r="M542" s="28"/>
      <c r="N542" s="28"/>
    </row>
    <row r="543" spans="3:14" ht="20.100000000000001" customHeight="1" x14ac:dyDescent="0.25">
      <c r="C543" s="6">
        <v>537</v>
      </c>
      <c r="D543" s="6">
        <f>IFERROR(IF($D$3&gt;=C543,SMALL(ATT.!$A$9:$A$2008,$D$4+C543),0),0)</f>
        <v>0</v>
      </c>
      <c r="E543" s="25">
        <f t="shared" si="8"/>
        <v>0</v>
      </c>
      <c r="F543" s="25">
        <f>IFERROR(IF($E543&gt;=1,VLOOKUP($E543,ATT.!$D$9:$W$2008,F$1,0),0),0)</f>
        <v>0</v>
      </c>
      <c r="G543" s="26">
        <f>IFERROR(IF($E543&gt;=1,VLOOKUP($E543,ATT.!$D$9:$W$2008,G$1,0),0),0)</f>
        <v>0</v>
      </c>
      <c r="H543" s="26">
        <f>IFERROR(IF($E543&gt;=1,VLOOKUP($E543,ATT.!$D$9:$W$2008,H$1,0),0),0)</f>
        <v>0</v>
      </c>
      <c r="I543" s="25">
        <f>IFERROR(IF($E543&gt;=1,VLOOKUP($E543,ATT.!$D$9:$W$2008,I$1,0),0),0)</f>
        <v>0</v>
      </c>
      <c r="J543" s="25">
        <f>IFERROR(IF($E543&gt;=1,VLOOKUP($E543,ATT.!$D$9:$W$2008,J$1,0),0),0)</f>
        <v>0</v>
      </c>
      <c r="K543" s="25" t="str">
        <f>IFERROR(IF(E543&gt;=1,CONCATENATE(VLOOKUP(F543,STUDENT!$B$4:$W$2003,22,0),$V$2),""),"")</f>
        <v/>
      </c>
      <c r="L543" s="27">
        <f>IFERROR(IF($E543&gt;=1,VLOOKUP($E543,ATT.!$D$9:$W$2008,L$1,0),0),0)</f>
        <v>0</v>
      </c>
      <c r="M543" s="28"/>
      <c r="N543" s="28"/>
    </row>
    <row r="544" spans="3:14" ht="20.100000000000001" customHeight="1" x14ac:dyDescent="0.25">
      <c r="C544" s="6">
        <v>538</v>
      </c>
      <c r="D544" s="6">
        <f>IFERROR(IF($D$3&gt;=C544,SMALL(ATT.!$A$9:$A$2008,$D$4+C544),0),0)</f>
        <v>0</v>
      </c>
      <c r="E544" s="25">
        <f t="shared" si="8"/>
        <v>0</v>
      </c>
      <c r="F544" s="25">
        <f>IFERROR(IF($E544&gt;=1,VLOOKUP($E544,ATT.!$D$9:$W$2008,F$1,0),0),0)</f>
        <v>0</v>
      </c>
      <c r="G544" s="26">
        <f>IFERROR(IF($E544&gt;=1,VLOOKUP($E544,ATT.!$D$9:$W$2008,G$1,0),0),0)</f>
        <v>0</v>
      </c>
      <c r="H544" s="26">
        <f>IFERROR(IF($E544&gt;=1,VLOOKUP($E544,ATT.!$D$9:$W$2008,H$1,0),0),0)</f>
        <v>0</v>
      </c>
      <c r="I544" s="25">
        <f>IFERROR(IF($E544&gt;=1,VLOOKUP($E544,ATT.!$D$9:$W$2008,I$1,0),0),0)</f>
        <v>0</v>
      </c>
      <c r="J544" s="25">
        <f>IFERROR(IF($E544&gt;=1,VLOOKUP($E544,ATT.!$D$9:$W$2008,J$1,0),0),0)</f>
        <v>0</v>
      </c>
      <c r="K544" s="25" t="str">
        <f>IFERROR(IF(E544&gt;=1,CONCATENATE(VLOOKUP(F544,STUDENT!$B$4:$W$2003,22,0),$V$2),""),"")</f>
        <v/>
      </c>
      <c r="L544" s="27">
        <f>IFERROR(IF($E544&gt;=1,VLOOKUP($E544,ATT.!$D$9:$W$2008,L$1,0),0),0)</f>
        <v>0</v>
      </c>
      <c r="M544" s="28"/>
      <c r="N544" s="28"/>
    </row>
    <row r="545" spans="3:14" ht="20.100000000000001" customHeight="1" x14ac:dyDescent="0.25">
      <c r="C545" s="6">
        <v>539</v>
      </c>
      <c r="D545" s="6">
        <f>IFERROR(IF($D$3&gt;=C545,SMALL(ATT.!$A$9:$A$2008,$D$4+C545),0),0)</f>
        <v>0</v>
      </c>
      <c r="E545" s="25">
        <f t="shared" si="8"/>
        <v>0</v>
      </c>
      <c r="F545" s="25">
        <f>IFERROR(IF($E545&gt;=1,VLOOKUP($E545,ATT.!$D$9:$W$2008,F$1,0),0),0)</f>
        <v>0</v>
      </c>
      <c r="G545" s="26">
        <f>IFERROR(IF($E545&gt;=1,VLOOKUP($E545,ATT.!$D$9:$W$2008,G$1,0),0),0)</f>
        <v>0</v>
      </c>
      <c r="H545" s="26">
        <f>IFERROR(IF($E545&gt;=1,VLOOKUP($E545,ATT.!$D$9:$W$2008,H$1,0),0),0)</f>
        <v>0</v>
      </c>
      <c r="I545" s="25">
        <f>IFERROR(IF($E545&gt;=1,VLOOKUP($E545,ATT.!$D$9:$W$2008,I$1,0),0),0)</f>
        <v>0</v>
      </c>
      <c r="J545" s="25">
        <f>IFERROR(IF($E545&gt;=1,VLOOKUP($E545,ATT.!$D$9:$W$2008,J$1,0),0),0)</f>
        <v>0</v>
      </c>
      <c r="K545" s="25" t="str">
        <f>IFERROR(IF(E545&gt;=1,CONCATENATE(VLOOKUP(F545,STUDENT!$B$4:$W$2003,22,0),$V$2),""),"")</f>
        <v/>
      </c>
      <c r="L545" s="27">
        <f>IFERROR(IF($E545&gt;=1,VLOOKUP($E545,ATT.!$D$9:$W$2008,L$1,0),0),0)</f>
        <v>0</v>
      </c>
      <c r="M545" s="28"/>
      <c r="N545" s="28"/>
    </row>
    <row r="546" spans="3:14" ht="20.100000000000001" customHeight="1" x14ac:dyDescent="0.25">
      <c r="C546" s="6">
        <v>540</v>
      </c>
      <c r="D546" s="6">
        <f>IFERROR(IF($D$3&gt;=C546,SMALL(ATT.!$A$9:$A$2008,$D$4+C546),0),0)</f>
        <v>0</v>
      </c>
      <c r="E546" s="25">
        <f t="shared" si="8"/>
        <v>0</v>
      </c>
      <c r="F546" s="25">
        <f>IFERROR(IF($E546&gt;=1,VLOOKUP($E546,ATT.!$D$9:$W$2008,F$1,0),0),0)</f>
        <v>0</v>
      </c>
      <c r="G546" s="26">
        <f>IFERROR(IF($E546&gt;=1,VLOOKUP($E546,ATT.!$D$9:$W$2008,G$1,0),0),0)</f>
        <v>0</v>
      </c>
      <c r="H546" s="26">
        <f>IFERROR(IF($E546&gt;=1,VLOOKUP($E546,ATT.!$D$9:$W$2008,H$1,0),0),0)</f>
        <v>0</v>
      </c>
      <c r="I546" s="25">
        <f>IFERROR(IF($E546&gt;=1,VLOOKUP($E546,ATT.!$D$9:$W$2008,I$1,0),0),0)</f>
        <v>0</v>
      </c>
      <c r="J546" s="25">
        <f>IFERROR(IF($E546&gt;=1,VLOOKUP($E546,ATT.!$D$9:$W$2008,J$1,0),0),0)</f>
        <v>0</v>
      </c>
      <c r="K546" s="25" t="str">
        <f>IFERROR(IF(E546&gt;=1,CONCATENATE(VLOOKUP(F546,STUDENT!$B$4:$W$2003,22,0),$V$2),""),"")</f>
        <v/>
      </c>
      <c r="L546" s="27">
        <f>IFERROR(IF($E546&gt;=1,VLOOKUP($E546,ATT.!$D$9:$W$2008,L$1,0),0),0)</f>
        <v>0</v>
      </c>
      <c r="M546" s="28"/>
      <c r="N546" s="28"/>
    </row>
    <row r="547" spans="3:14" ht="20.100000000000001" customHeight="1" x14ac:dyDescent="0.25">
      <c r="C547" s="6">
        <v>541</v>
      </c>
      <c r="D547" s="6">
        <f>IFERROR(IF($D$3&gt;=C547,SMALL(ATT.!$A$9:$A$2008,$D$4+C547),0),0)</f>
        <v>0</v>
      </c>
      <c r="E547" s="25">
        <f t="shared" si="8"/>
        <v>0</v>
      </c>
      <c r="F547" s="25">
        <f>IFERROR(IF($E547&gt;=1,VLOOKUP($E547,ATT.!$D$9:$W$2008,F$1,0),0),0)</f>
        <v>0</v>
      </c>
      <c r="G547" s="26">
        <f>IFERROR(IF($E547&gt;=1,VLOOKUP($E547,ATT.!$D$9:$W$2008,G$1,0),0),0)</f>
        <v>0</v>
      </c>
      <c r="H547" s="26">
        <f>IFERROR(IF($E547&gt;=1,VLOOKUP($E547,ATT.!$D$9:$W$2008,H$1,0),0),0)</f>
        <v>0</v>
      </c>
      <c r="I547" s="25">
        <f>IFERROR(IF($E547&gt;=1,VLOOKUP($E547,ATT.!$D$9:$W$2008,I$1,0),0),0)</f>
        <v>0</v>
      </c>
      <c r="J547" s="25">
        <f>IFERROR(IF($E547&gt;=1,VLOOKUP($E547,ATT.!$D$9:$W$2008,J$1,0),0),0)</f>
        <v>0</v>
      </c>
      <c r="K547" s="25" t="str">
        <f>IFERROR(IF(E547&gt;=1,CONCATENATE(VLOOKUP(F547,STUDENT!$B$4:$W$2003,22,0),$V$2),""),"")</f>
        <v/>
      </c>
      <c r="L547" s="27">
        <f>IFERROR(IF($E547&gt;=1,VLOOKUP($E547,ATT.!$D$9:$W$2008,L$1,0),0),0)</f>
        <v>0</v>
      </c>
      <c r="M547" s="28"/>
      <c r="N547" s="28"/>
    </row>
    <row r="548" spans="3:14" ht="20.100000000000001" customHeight="1" x14ac:dyDescent="0.25">
      <c r="C548" s="6">
        <v>542</v>
      </c>
      <c r="D548" s="6">
        <f>IFERROR(IF($D$3&gt;=C548,SMALL(ATT.!$A$9:$A$2008,$D$4+C548),0),0)</f>
        <v>0</v>
      </c>
      <c r="E548" s="25">
        <f t="shared" si="8"/>
        <v>0</v>
      </c>
      <c r="F548" s="25">
        <f>IFERROR(IF($E548&gt;=1,VLOOKUP($E548,ATT.!$D$9:$W$2008,F$1,0),0),0)</f>
        <v>0</v>
      </c>
      <c r="G548" s="26">
        <f>IFERROR(IF($E548&gt;=1,VLOOKUP($E548,ATT.!$D$9:$W$2008,G$1,0),0),0)</f>
        <v>0</v>
      </c>
      <c r="H548" s="26">
        <f>IFERROR(IF($E548&gt;=1,VLOOKUP($E548,ATT.!$D$9:$W$2008,H$1,0),0),0)</f>
        <v>0</v>
      </c>
      <c r="I548" s="25">
        <f>IFERROR(IF($E548&gt;=1,VLOOKUP($E548,ATT.!$D$9:$W$2008,I$1,0),0),0)</f>
        <v>0</v>
      </c>
      <c r="J548" s="25">
        <f>IFERROR(IF($E548&gt;=1,VLOOKUP($E548,ATT.!$D$9:$W$2008,J$1,0),0),0)</f>
        <v>0</v>
      </c>
      <c r="K548" s="25" t="str">
        <f>IFERROR(IF(E548&gt;=1,CONCATENATE(VLOOKUP(F548,STUDENT!$B$4:$W$2003,22,0),$V$2),""),"")</f>
        <v/>
      </c>
      <c r="L548" s="27">
        <f>IFERROR(IF($E548&gt;=1,VLOOKUP($E548,ATT.!$D$9:$W$2008,L$1,0),0),0)</f>
        <v>0</v>
      </c>
      <c r="M548" s="28"/>
      <c r="N548" s="28"/>
    </row>
    <row r="549" spans="3:14" ht="20.100000000000001" customHeight="1" x14ac:dyDescent="0.25">
      <c r="C549" s="6">
        <v>543</v>
      </c>
      <c r="D549" s="6">
        <f>IFERROR(IF($D$3&gt;=C549,SMALL(ATT.!$A$9:$A$2008,$D$4+C549),0),0)</f>
        <v>0</v>
      </c>
      <c r="E549" s="25">
        <f t="shared" si="8"/>
        <v>0</v>
      </c>
      <c r="F549" s="25">
        <f>IFERROR(IF($E549&gt;=1,VLOOKUP($E549,ATT.!$D$9:$W$2008,F$1,0),0),0)</f>
        <v>0</v>
      </c>
      <c r="G549" s="26">
        <f>IFERROR(IF($E549&gt;=1,VLOOKUP($E549,ATT.!$D$9:$W$2008,G$1,0),0),0)</f>
        <v>0</v>
      </c>
      <c r="H549" s="26">
        <f>IFERROR(IF($E549&gt;=1,VLOOKUP($E549,ATT.!$D$9:$W$2008,H$1,0),0),0)</f>
        <v>0</v>
      </c>
      <c r="I549" s="25">
        <f>IFERROR(IF($E549&gt;=1,VLOOKUP($E549,ATT.!$D$9:$W$2008,I$1,0),0),0)</f>
        <v>0</v>
      </c>
      <c r="J549" s="25">
        <f>IFERROR(IF($E549&gt;=1,VLOOKUP($E549,ATT.!$D$9:$W$2008,J$1,0),0),0)</f>
        <v>0</v>
      </c>
      <c r="K549" s="25" t="str">
        <f>IFERROR(IF(E549&gt;=1,CONCATENATE(VLOOKUP(F549,STUDENT!$B$4:$W$2003,22,0),$V$2),""),"")</f>
        <v/>
      </c>
      <c r="L549" s="27">
        <f>IFERROR(IF($E549&gt;=1,VLOOKUP($E549,ATT.!$D$9:$W$2008,L$1,0),0),0)</f>
        <v>0</v>
      </c>
      <c r="M549" s="28"/>
      <c r="N549" s="28"/>
    </row>
    <row r="550" spans="3:14" ht="20.100000000000001" customHeight="1" x14ac:dyDescent="0.25">
      <c r="C550" s="6">
        <v>544</v>
      </c>
      <c r="D550" s="6">
        <f>IFERROR(IF($D$3&gt;=C550,SMALL(ATT.!$A$9:$A$2008,$D$4+C550),0),0)</f>
        <v>0</v>
      </c>
      <c r="E550" s="25">
        <f t="shared" si="8"/>
        <v>0</v>
      </c>
      <c r="F550" s="25">
        <f>IFERROR(IF($E550&gt;=1,VLOOKUP($E550,ATT.!$D$9:$W$2008,F$1,0),0),0)</f>
        <v>0</v>
      </c>
      <c r="G550" s="26">
        <f>IFERROR(IF($E550&gt;=1,VLOOKUP($E550,ATT.!$D$9:$W$2008,G$1,0),0),0)</f>
        <v>0</v>
      </c>
      <c r="H550" s="26">
        <f>IFERROR(IF($E550&gt;=1,VLOOKUP($E550,ATT.!$D$9:$W$2008,H$1,0),0),0)</f>
        <v>0</v>
      </c>
      <c r="I550" s="25">
        <f>IFERROR(IF($E550&gt;=1,VLOOKUP($E550,ATT.!$D$9:$W$2008,I$1,0),0),0)</f>
        <v>0</v>
      </c>
      <c r="J550" s="25">
        <f>IFERROR(IF($E550&gt;=1,VLOOKUP($E550,ATT.!$D$9:$W$2008,J$1,0),0),0)</f>
        <v>0</v>
      </c>
      <c r="K550" s="25" t="str">
        <f>IFERROR(IF(E550&gt;=1,CONCATENATE(VLOOKUP(F550,STUDENT!$B$4:$W$2003,22,0),$V$2),""),"")</f>
        <v/>
      </c>
      <c r="L550" s="27">
        <f>IFERROR(IF($E550&gt;=1,VLOOKUP($E550,ATT.!$D$9:$W$2008,L$1,0),0),0)</f>
        <v>0</v>
      </c>
      <c r="M550" s="28"/>
      <c r="N550" s="28"/>
    </row>
    <row r="551" spans="3:14" ht="20.100000000000001" customHeight="1" x14ac:dyDescent="0.25">
      <c r="C551" s="6">
        <v>545</v>
      </c>
      <c r="D551" s="6">
        <f>IFERROR(IF($D$3&gt;=C551,SMALL(ATT.!$A$9:$A$2008,$D$4+C551),0),0)</f>
        <v>0</v>
      </c>
      <c r="E551" s="25">
        <f t="shared" si="8"/>
        <v>0</v>
      </c>
      <c r="F551" s="25">
        <f>IFERROR(IF($E551&gt;=1,VLOOKUP($E551,ATT.!$D$9:$W$2008,F$1,0),0),0)</f>
        <v>0</v>
      </c>
      <c r="G551" s="26">
        <f>IFERROR(IF($E551&gt;=1,VLOOKUP($E551,ATT.!$D$9:$W$2008,G$1,0),0),0)</f>
        <v>0</v>
      </c>
      <c r="H551" s="26">
        <f>IFERROR(IF($E551&gt;=1,VLOOKUP($E551,ATT.!$D$9:$W$2008,H$1,0),0),0)</f>
        <v>0</v>
      </c>
      <c r="I551" s="25">
        <f>IFERROR(IF($E551&gt;=1,VLOOKUP($E551,ATT.!$D$9:$W$2008,I$1,0),0),0)</f>
        <v>0</v>
      </c>
      <c r="J551" s="25">
        <f>IFERROR(IF($E551&gt;=1,VLOOKUP($E551,ATT.!$D$9:$W$2008,J$1,0),0),0)</f>
        <v>0</v>
      </c>
      <c r="K551" s="25" t="str">
        <f>IFERROR(IF(E551&gt;=1,CONCATENATE(VLOOKUP(F551,STUDENT!$B$4:$W$2003,22,0),$V$2),""),"")</f>
        <v/>
      </c>
      <c r="L551" s="27">
        <f>IFERROR(IF($E551&gt;=1,VLOOKUP($E551,ATT.!$D$9:$W$2008,L$1,0),0),0)</f>
        <v>0</v>
      </c>
      <c r="M551" s="28"/>
      <c r="N551" s="28"/>
    </row>
    <row r="552" spans="3:14" ht="20.100000000000001" customHeight="1" x14ac:dyDescent="0.25">
      <c r="C552" s="6">
        <v>546</v>
      </c>
      <c r="D552" s="6">
        <f>IFERROR(IF($D$3&gt;=C552,SMALL(ATT.!$A$9:$A$2008,$D$4+C552),0),0)</f>
        <v>0</v>
      </c>
      <c r="E552" s="25">
        <f t="shared" si="8"/>
        <v>0</v>
      </c>
      <c r="F552" s="25">
        <f>IFERROR(IF($E552&gt;=1,VLOOKUP($E552,ATT.!$D$9:$W$2008,F$1,0),0),0)</f>
        <v>0</v>
      </c>
      <c r="G552" s="26">
        <f>IFERROR(IF($E552&gt;=1,VLOOKUP($E552,ATT.!$D$9:$W$2008,G$1,0),0),0)</f>
        <v>0</v>
      </c>
      <c r="H552" s="26">
        <f>IFERROR(IF($E552&gt;=1,VLOOKUP($E552,ATT.!$D$9:$W$2008,H$1,0),0),0)</f>
        <v>0</v>
      </c>
      <c r="I552" s="25">
        <f>IFERROR(IF($E552&gt;=1,VLOOKUP($E552,ATT.!$D$9:$W$2008,I$1,0),0),0)</f>
        <v>0</v>
      </c>
      <c r="J552" s="25">
        <f>IFERROR(IF($E552&gt;=1,VLOOKUP($E552,ATT.!$D$9:$W$2008,J$1,0),0),0)</f>
        <v>0</v>
      </c>
      <c r="K552" s="25" t="str">
        <f>IFERROR(IF(E552&gt;=1,CONCATENATE(VLOOKUP(F552,STUDENT!$B$4:$W$2003,22,0),$V$2),""),"")</f>
        <v/>
      </c>
      <c r="L552" s="27">
        <f>IFERROR(IF($E552&gt;=1,VLOOKUP($E552,ATT.!$D$9:$W$2008,L$1,0),0),0)</f>
        <v>0</v>
      </c>
      <c r="M552" s="28"/>
      <c r="N552" s="28"/>
    </row>
    <row r="553" spans="3:14" ht="20.100000000000001" customHeight="1" x14ac:dyDescent="0.25">
      <c r="C553" s="6">
        <v>547</v>
      </c>
      <c r="D553" s="6">
        <f>IFERROR(IF($D$3&gt;=C553,SMALL(ATT.!$A$9:$A$2008,$D$4+C553),0),0)</f>
        <v>0</v>
      </c>
      <c r="E553" s="25">
        <f t="shared" si="8"/>
        <v>0</v>
      </c>
      <c r="F553" s="25">
        <f>IFERROR(IF($E553&gt;=1,VLOOKUP($E553,ATT.!$D$9:$W$2008,F$1,0),0),0)</f>
        <v>0</v>
      </c>
      <c r="G553" s="26">
        <f>IFERROR(IF($E553&gt;=1,VLOOKUP($E553,ATT.!$D$9:$W$2008,G$1,0),0),0)</f>
        <v>0</v>
      </c>
      <c r="H553" s="26">
        <f>IFERROR(IF($E553&gt;=1,VLOOKUP($E553,ATT.!$D$9:$W$2008,H$1,0),0),0)</f>
        <v>0</v>
      </c>
      <c r="I553" s="25">
        <f>IFERROR(IF($E553&gt;=1,VLOOKUP($E553,ATT.!$D$9:$W$2008,I$1,0),0),0)</f>
        <v>0</v>
      </c>
      <c r="J553" s="25">
        <f>IFERROR(IF($E553&gt;=1,VLOOKUP($E553,ATT.!$D$9:$W$2008,J$1,0),0),0)</f>
        <v>0</v>
      </c>
      <c r="K553" s="25" t="str">
        <f>IFERROR(IF(E553&gt;=1,CONCATENATE(VLOOKUP(F553,STUDENT!$B$4:$W$2003,22,0),$V$2),""),"")</f>
        <v/>
      </c>
      <c r="L553" s="27">
        <f>IFERROR(IF($E553&gt;=1,VLOOKUP($E553,ATT.!$D$9:$W$2008,L$1,0),0),0)</f>
        <v>0</v>
      </c>
      <c r="M553" s="28"/>
      <c r="N553" s="28"/>
    </row>
    <row r="554" spans="3:14" ht="20.100000000000001" customHeight="1" x14ac:dyDescent="0.25">
      <c r="C554" s="6">
        <v>548</v>
      </c>
      <c r="D554" s="6">
        <f>IFERROR(IF($D$3&gt;=C554,SMALL(ATT.!$A$9:$A$2008,$D$4+C554),0),0)</f>
        <v>0</v>
      </c>
      <c r="E554" s="25">
        <f t="shared" si="8"/>
        <v>0</v>
      </c>
      <c r="F554" s="25">
        <f>IFERROR(IF($E554&gt;=1,VLOOKUP($E554,ATT.!$D$9:$W$2008,F$1,0),0),0)</f>
        <v>0</v>
      </c>
      <c r="G554" s="26">
        <f>IFERROR(IF($E554&gt;=1,VLOOKUP($E554,ATT.!$D$9:$W$2008,G$1,0),0),0)</f>
        <v>0</v>
      </c>
      <c r="H554" s="26">
        <f>IFERROR(IF($E554&gt;=1,VLOOKUP($E554,ATT.!$D$9:$W$2008,H$1,0),0),0)</f>
        <v>0</v>
      </c>
      <c r="I554" s="25">
        <f>IFERROR(IF($E554&gt;=1,VLOOKUP($E554,ATT.!$D$9:$W$2008,I$1,0),0),0)</f>
        <v>0</v>
      </c>
      <c r="J554" s="25">
        <f>IFERROR(IF($E554&gt;=1,VLOOKUP($E554,ATT.!$D$9:$W$2008,J$1,0),0),0)</f>
        <v>0</v>
      </c>
      <c r="K554" s="25" t="str">
        <f>IFERROR(IF(E554&gt;=1,CONCATENATE(VLOOKUP(F554,STUDENT!$B$4:$W$2003,22,0),$V$2),""),"")</f>
        <v/>
      </c>
      <c r="L554" s="27">
        <f>IFERROR(IF($E554&gt;=1,VLOOKUP($E554,ATT.!$D$9:$W$2008,L$1,0),0),0)</f>
        <v>0</v>
      </c>
      <c r="M554" s="28"/>
      <c r="N554" s="28"/>
    </row>
    <row r="555" spans="3:14" ht="20.100000000000001" customHeight="1" x14ac:dyDescent="0.25">
      <c r="C555" s="6">
        <v>549</v>
      </c>
      <c r="D555" s="6">
        <f>IFERROR(IF($D$3&gt;=C555,SMALL(ATT.!$A$9:$A$2008,$D$4+C555),0),0)</f>
        <v>0</v>
      </c>
      <c r="E555" s="25">
        <f t="shared" si="8"/>
        <v>0</v>
      </c>
      <c r="F555" s="25">
        <f>IFERROR(IF($E555&gt;=1,VLOOKUP($E555,ATT.!$D$9:$W$2008,F$1,0),0),0)</f>
        <v>0</v>
      </c>
      <c r="G555" s="26">
        <f>IFERROR(IF($E555&gt;=1,VLOOKUP($E555,ATT.!$D$9:$W$2008,G$1,0),0),0)</f>
        <v>0</v>
      </c>
      <c r="H555" s="26">
        <f>IFERROR(IF($E555&gt;=1,VLOOKUP($E555,ATT.!$D$9:$W$2008,H$1,0),0),0)</f>
        <v>0</v>
      </c>
      <c r="I555" s="25">
        <f>IFERROR(IF($E555&gt;=1,VLOOKUP($E555,ATT.!$D$9:$W$2008,I$1,0),0),0)</f>
        <v>0</v>
      </c>
      <c r="J555" s="25">
        <f>IFERROR(IF($E555&gt;=1,VLOOKUP($E555,ATT.!$D$9:$W$2008,J$1,0),0),0)</f>
        <v>0</v>
      </c>
      <c r="K555" s="25" t="str">
        <f>IFERROR(IF(E555&gt;=1,CONCATENATE(VLOOKUP(F555,STUDENT!$B$4:$W$2003,22,0),$V$2),""),"")</f>
        <v/>
      </c>
      <c r="L555" s="27">
        <f>IFERROR(IF($E555&gt;=1,VLOOKUP($E555,ATT.!$D$9:$W$2008,L$1,0),0),0)</f>
        <v>0</v>
      </c>
      <c r="M555" s="28"/>
      <c r="N555" s="28"/>
    </row>
    <row r="556" spans="3:14" ht="20.100000000000001" customHeight="1" x14ac:dyDescent="0.25">
      <c r="C556" s="6">
        <v>550</v>
      </c>
      <c r="D556" s="6">
        <f>IFERROR(IF($D$3&gt;=C556,SMALL(ATT.!$A$9:$A$2008,$D$4+C556),0),0)</f>
        <v>0</v>
      </c>
      <c r="E556" s="25">
        <f t="shared" si="8"/>
        <v>0</v>
      </c>
      <c r="F556" s="25">
        <f>IFERROR(IF($E556&gt;=1,VLOOKUP($E556,ATT.!$D$9:$W$2008,F$1,0),0),0)</f>
        <v>0</v>
      </c>
      <c r="G556" s="26">
        <f>IFERROR(IF($E556&gt;=1,VLOOKUP($E556,ATT.!$D$9:$W$2008,G$1,0),0),0)</f>
        <v>0</v>
      </c>
      <c r="H556" s="26">
        <f>IFERROR(IF($E556&gt;=1,VLOOKUP($E556,ATT.!$D$9:$W$2008,H$1,0),0),0)</f>
        <v>0</v>
      </c>
      <c r="I556" s="25">
        <f>IFERROR(IF($E556&gt;=1,VLOOKUP($E556,ATT.!$D$9:$W$2008,I$1,0),0),0)</f>
        <v>0</v>
      </c>
      <c r="J556" s="25">
        <f>IFERROR(IF($E556&gt;=1,VLOOKUP($E556,ATT.!$D$9:$W$2008,J$1,0),0),0)</f>
        <v>0</v>
      </c>
      <c r="K556" s="25" t="str">
        <f>IFERROR(IF(E556&gt;=1,CONCATENATE(VLOOKUP(F556,STUDENT!$B$4:$W$2003,22,0),$V$2),""),"")</f>
        <v/>
      </c>
      <c r="L556" s="27">
        <f>IFERROR(IF($E556&gt;=1,VLOOKUP($E556,ATT.!$D$9:$W$2008,L$1,0),0),0)</f>
        <v>0</v>
      </c>
      <c r="M556" s="28"/>
      <c r="N556" s="28"/>
    </row>
    <row r="557" spans="3:14" ht="20.100000000000001" customHeight="1" x14ac:dyDescent="0.25">
      <c r="C557" s="6">
        <v>551</v>
      </c>
      <c r="D557" s="6">
        <f>IFERROR(IF($D$3&gt;=C557,SMALL(ATT.!$A$9:$A$2008,$D$4+C557),0),0)</f>
        <v>0</v>
      </c>
      <c r="E557" s="25">
        <f t="shared" si="8"/>
        <v>0</v>
      </c>
      <c r="F557" s="25">
        <f>IFERROR(IF($E557&gt;=1,VLOOKUP($E557,ATT.!$D$9:$W$2008,F$1,0),0),0)</f>
        <v>0</v>
      </c>
      <c r="G557" s="26">
        <f>IFERROR(IF($E557&gt;=1,VLOOKUP($E557,ATT.!$D$9:$W$2008,G$1,0),0),0)</f>
        <v>0</v>
      </c>
      <c r="H557" s="26">
        <f>IFERROR(IF($E557&gt;=1,VLOOKUP($E557,ATT.!$D$9:$W$2008,H$1,0),0),0)</f>
        <v>0</v>
      </c>
      <c r="I557" s="25">
        <f>IFERROR(IF($E557&gt;=1,VLOOKUP($E557,ATT.!$D$9:$W$2008,I$1,0),0),0)</f>
        <v>0</v>
      </c>
      <c r="J557" s="25">
        <f>IFERROR(IF($E557&gt;=1,VLOOKUP($E557,ATT.!$D$9:$W$2008,J$1,0),0),0)</f>
        <v>0</v>
      </c>
      <c r="K557" s="25" t="str">
        <f>IFERROR(IF(E557&gt;=1,CONCATENATE(VLOOKUP(F557,STUDENT!$B$4:$W$2003,22,0),$V$2),""),"")</f>
        <v/>
      </c>
      <c r="L557" s="27">
        <f>IFERROR(IF($E557&gt;=1,VLOOKUP($E557,ATT.!$D$9:$W$2008,L$1,0),0),0)</f>
        <v>0</v>
      </c>
      <c r="M557" s="28"/>
      <c r="N557" s="28"/>
    </row>
    <row r="558" spans="3:14" ht="20.100000000000001" customHeight="1" x14ac:dyDescent="0.25">
      <c r="C558" s="6">
        <v>552</v>
      </c>
      <c r="D558" s="6">
        <f>IFERROR(IF($D$3&gt;=C558,SMALL(ATT.!$A$9:$A$2008,$D$4+C558),0),0)</f>
        <v>0</v>
      </c>
      <c r="E558" s="25">
        <f t="shared" si="8"/>
        <v>0</v>
      </c>
      <c r="F558" s="25">
        <f>IFERROR(IF($E558&gt;=1,VLOOKUP($E558,ATT.!$D$9:$W$2008,F$1,0),0),0)</f>
        <v>0</v>
      </c>
      <c r="G558" s="26">
        <f>IFERROR(IF($E558&gt;=1,VLOOKUP($E558,ATT.!$D$9:$W$2008,G$1,0),0),0)</f>
        <v>0</v>
      </c>
      <c r="H558" s="26">
        <f>IFERROR(IF($E558&gt;=1,VLOOKUP($E558,ATT.!$D$9:$W$2008,H$1,0),0),0)</f>
        <v>0</v>
      </c>
      <c r="I558" s="25">
        <f>IFERROR(IF($E558&gt;=1,VLOOKUP($E558,ATT.!$D$9:$W$2008,I$1,0),0),0)</f>
        <v>0</v>
      </c>
      <c r="J558" s="25">
        <f>IFERROR(IF($E558&gt;=1,VLOOKUP($E558,ATT.!$D$9:$W$2008,J$1,0),0),0)</f>
        <v>0</v>
      </c>
      <c r="K558" s="25" t="str">
        <f>IFERROR(IF(E558&gt;=1,CONCATENATE(VLOOKUP(F558,STUDENT!$B$4:$W$2003,22,0),$V$2),""),"")</f>
        <v/>
      </c>
      <c r="L558" s="27">
        <f>IFERROR(IF($E558&gt;=1,VLOOKUP($E558,ATT.!$D$9:$W$2008,L$1,0),0),0)</f>
        <v>0</v>
      </c>
      <c r="M558" s="28"/>
      <c r="N558" s="28"/>
    </row>
    <row r="559" spans="3:14" ht="20.100000000000001" customHeight="1" x14ac:dyDescent="0.25">
      <c r="C559" s="6">
        <v>553</v>
      </c>
      <c r="D559" s="6">
        <f>IFERROR(IF($D$3&gt;=C559,SMALL(ATT.!$A$9:$A$2008,$D$4+C559),0),0)</f>
        <v>0</v>
      </c>
      <c r="E559" s="25">
        <f t="shared" si="8"/>
        <v>0</v>
      </c>
      <c r="F559" s="25">
        <f>IFERROR(IF($E559&gt;=1,VLOOKUP($E559,ATT.!$D$9:$W$2008,F$1,0),0),0)</f>
        <v>0</v>
      </c>
      <c r="G559" s="26">
        <f>IFERROR(IF($E559&gt;=1,VLOOKUP($E559,ATT.!$D$9:$W$2008,G$1,0),0),0)</f>
        <v>0</v>
      </c>
      <c r="H559" s="26">
        <f>IFERROR(IF($E559&gt;=1,VLOOKUP($E559,ATT.!$D$9:$W$2008,H$1,0),0),0)</f>
        <v>0</v>
      </c>
      <c r="I559" s="25">
        <f>IFERROR(IF($E559&gt;=1,VLOOKUP($E559,ATT.!$D$9:$W$2008,I$1,0),0),0)</f>
        <v>0</v>
      </c>
      <c r="J559" s="25">
        <f>IFERROR(IF($E559&gt;=1,VLOOKUP($E559,ATT.!$D$9:$W$2008,J$1,0),0),0)</f>
        <v>0</v>
      </c>
      <c r="K559" s="25" t="str">
        <f>IFERROR(IF(E559&gt;=1,CONCATENATE(VLOOKUP(F559,STUDENT!$B$4:$W$2003,22,0),$V$2),""),"")</f>
        <v/>
      </c>
      <c r="L559" s="27">
        <f>IFERROR(IF($E559&gt;=1,VLOOKUP($E559,ATT.!$D$9:$W$2008,L$1,0),0),0)</f>
        <v>0</v>
      </c>
      <c r="M559" s="28"/>
      <c r="N559" s="28"/>
    </row>
    <row r="560" spans="3:14" ht="20.100000000000001" customHeight="1" x14ac:dyDescent="0.25">
      <c r="C560" s="6">
        <v>554</v>
      </c>
      <c r="D560" s="6">
        <f>IFERROR(IF($D$3&gt;=C560,SMALL(ATT.!$A$9:$A$2008,$D$4+C560),0),0)</f>
        <v>0</v>
      </c>
      <c r="E560" s="25">
        <f t="shared" si="8"/>
        <v>0</v>
      </c>
      <c r="F560" s="25">
        <f>IFERROR(IF($E560&gt;=1,VLOOKUP($E560,ATT.!$D$9:$W$2008,F$1,0),0),0)</f>
        <v>0</v>
      </c>
      <c r="G560" s="26">
        <f>IFERROR(IF($E560&gt;=1,VLOOKUP($E560,ATT.!$D$9:$W$2008,G$1,0),0),0)</f>
        <v>0</v>
      </c>
      <c r="H560" s="26">
        <f>IFERROR(IF($E560&gt;=1,VLOOKUP($E560,ATT.!$D$9:$W$2008,H$1,0),0),0)</f>
        <v>0</v>
      </c>
      <c r="I560" s="25">
        <f>IFERROR(IF($E560&gt;=1,VLOOKUP($E560,ATT.!$D$9:$W$2008,I$1,0),0),0)</f>
        <v>0</v>
      </c>
      <c r="J560" s="25">
        <f>IFERROR(IF($E560&gt;=1,VLOOKUP($E560,ATT.!$D$9:$W$2008,J$1,0),0),0)</f>
        <v>0</v>
      </c>
      <c r="K560" s="25" t="str">
        <f>IFERROR(IF(E560&gt;=1,CONCATENATE(VLOOKUP(F560,STUDENT!$B$4:$W$2003,22,0),$V$2),""),"")</f>
        <v/>
      </c>
      <c r="L560" s="27">
        <f>IFERROR(IF($E560&gt;=1,VLOOKUP($E560,ATT.!$D$9:$W$2008,L$1,0),0),0)</f>
        <v>0</v>
      </c>
      <c r="M560" s="28"/>
      <c r="N560" s="28"/>
    </row>
    <row r="561" spans="3:14" ht="20.100000000000001" customHeight="1" x14ac:dyDescent="0.25">
      <c r="C561" s="6">
        <v>555</v>
      </c>
      <c r="D561" s="6">
        <f>IFERROR(IF($D$3&gt;=C561,SMALL(ATT.!$A$9:$A$2008,$D$4+C561),0),0)</f>
        <v>0</v>
      </c>
      <c r="E561" s="25">
        <f t="shared" si="8"/>
        <v>0</v>
      </c>
      <c r="F561" s="25">
        <f>IFERROR(IF($E561&gt;=1,VLOOKUP($E561,ATT.!$D$9:$W$2008,F$1,0),0),0)</f>
        <v>0</v>
      </c>
      <c r="G561" s="26">
        <f>IFERROR(IF($E561&gt;=1,VLOOKUP($E561,ATT.!$D$9:$W$2008,G$1,0),0),0)</f>
        <v>0</v>
      </c>
      <c r="H561" s="26">
        <f>IFERROR(IF($E561&gt;=1,VLOOKUP($E561,ATT.!$D$9:$W$2008,H$1,0),0),0)</f>
        <v>0</v>
      </c>
      <c r="I561" s="25">
        <f>IFERROR(IF($E561&gt;=1,VLOOKUP($E561,ATT.!$D$9:$W$2008,I$1,0),0),0)</f>
        <v>0</v>
      </c>
      <c r="J561" s="25">
        <f>IFERROR(IF($E561&gt;=1,VLOOKUP($E561,ATT.!$D$9:$W$2008,J$1,0),0),0)</f>
        <v>0</v>
      </c>
      <c r="K561" s="25" t="str">
        <f>IFERROR(IF(E561&gt;=1,CONCATENATE(VLOOKUP(F561,STUDENT!$B$4:$W$2003,22,0),$V$2),""),"")</f>
        <v/>
      </c>
      <c r="L561" s="27">
        <f>IFERROR(IF($E561&gt;=1,VLOOKUP($E561,ATT.!$D$9:$W$2008,L$1,0),0),0)</f>
        <v>0</v>
      </c>
      <c r="M561" s="28"/>
      <c r="N561" s="28"/>
    </row>
    <row r="562" spans="3:14" ht="20.100000000000001" customHeight="1" x14ac:dyDescent="0.25">
      <c r="C562" s="6">
        <v>556</v>
      </c>
      <c r="D562" s="6">
        <f>IFERROR(IF($D$3&gt;=C562,SMALL(ATT.!$A$9:$A$2008,$D$4+C562),0),0)</f>
        <v>0</v>
      </c>
      <c r="E562" s="25">
        <f t="shared" si="8"/>
        <v>0</v>
      </c>
      <c r="F562" s="25">
        <f>IFERROR(IF($E562&gt;=1,VLOOKUP($E562,ATT.!$D$9:$W$2008,F$1,0),0),0)</f>
        <v>0</v>
      </c>
      <c r="G562" s="26">
        <f>IFERROR(IF($E562&gt;=1,VLOOKUP($E562,ATT.!$D$9:$W$2008,G$1,0),0),0)</f>
        <v>0</v>
      </c>
      <c r="H562" s="26">
        <f>IFERROR(IF($E562&gt;=1,VLOOKUP($E562,ATT.!$D$9:$W$2008,H$1,0),0),0)</f>
        <v>0</v>
      </c>
      <c r="I562" s="25">
        <f>IFERROR(IF($E562&gt;=1,VLOOKUP($E562,ATT.!$D$9:$W$2008,I$1,0),0),0)</f>
        <v>0</v>
      </c>
      <c r="J562" s="25">
        <f>IFERROR(IF($E562&gt;=1,VLOOKUP($E562,ATT.!$D$9:$W$2008,J$1,0),0),0)</f>
        <v>0</v>
      </c>
      <c r="K562" s="25" t="str">
        <f>IFERROR(IF(E562&gt;=1,CONCATENATE(VLOOKUP(F562,STUDENT!$B$4:$W$2003,22,0),$V$2),""),"")</f>
        <v/>
      </c>
      <c r="L562" s="27">
        <f>IFERROR(IF($E562&gt;=1,VLOOKUP($E562,ATT.!$D$9:$W$2008,L$1,0),0),0)</f>
        <v>0</v>
      </c>
      <c r="M562" s="28"/>
      <c r="N562" s="28"/>
    </row>
    <row r="563" spans="3:14" ht="20.100000000000001" customHeight="1" x14ac:dyDescent="0.25">
      <c r="C563" s="6">
        <v>557</v>
      </c>
      <c r="D563" s="6">
        <f>IFERROR(IF($D$3&gt;=C563,SMALL(ATT.!$A$9:$A$2008,$D$4+C563),0),0)</f>
        <v>0</v>
      </c>
      <c r="E563" s="25">
        <f t="shared" si="8"/>
        <v>0</v>
      </c>
      <c r="F563" s="25">
        <f>IFERROR(IF($E563&gt;=1,VLOOKUP($E563,ATT.!$D$9:$W$2008,F$1,0),0),0)</f>
        <v>0</v>
      </c>
      <c r="G563" s="26">
        <f>IFERROR(IF($E563&gt;=1,VLOOKUP($E563,ATT.!$D$9:$W$2008,G$1,0),0),0)</f>
        <v>0</v>
      </c>
      <c r="H563" s="26">
        <f>IFERROR(IF($E563&gt;=1,VLOOKUP($E563,ATT.!$D$9:$W$2008,H$1,0),0),0)</f>
        <v>0</v>
      </c>
      <c r="I563" s="25">
        <f>IFERROR(IF($E563&gt;=1,VLOOKUP($E563,ATT.!$D$9:$W$2008,I$1,0),0),0)</f>
        <v>0</v>
      </c>
      <c r="J563" s="25">
        <f>IFERROR(IF($E563&gt;=1,VLOOKUP($E563,ATT.!$D$9:$W$2008,J$1,0),0),0)</f>
        <v>0</v>
      </c>
      <c r="K563" s="25" t="str">
        <f>IFERROR(IF(E563&gt;=1,CONCATENATE(VLOOKUP(F563,STUDENT!$B$4:$W$2003,22,0),$V$2),""),"")</f>
        <v/>
      </c>
      <c r="L563" s="27">
        <f>IFERROR(IF($E563&gt;=1,VLOOKUP($E563,ATT.!$D$9:$W$2008,L$1,0),0),0)</f>
        <v>0</v>
      </c>
      <c r="M563" s="28"/>
      <c r="N563" s="28"/>
    </row>
    <row r="564" spans="3:14" ht="20.100000000000001" customHeight="1" x14ac:dyDescent="0.25">
      <c r="C564" s="6">
        <v>558</v>
      </c>
      <c r="D564" s="6">
        <f>IFERROR(IF($D$3&gt;=C564,SMALL(ATT.!$A$9:$A$2008,$D$4+C564),0),0)</f>
        <v>0</v>
      </c>
      <c r="E564" s="25">
        <f t="shared" si="8"/>
        <v>0</v>
      </c>
      <c r="F564" s="25">
        <f>IFERROR(IF($E564&gt;=1,VLOOKUP($E564,ATT.!$D$9:$W$2008,F$1,0),0),0)</f>
        <v>0</v>
      </c>
      <c r="G564" s="26">
        <f>IFERROR(IF($E564&gt;=1,VLOOKUP($E564,ATT.!$D$9:$W$2008,G$1,0),0),0)</f>
        <v>0</v>
      </c>
      <c r="H564" s="26">
        <f>IFERROR(IF($E564&gt;=1,VLOOKUP($E564,ATT.!$D$9:$W$2008,H$1,0),0),0)</f>
        <v>0</v>
      </c>
      <c r="I564" s="25">
        <f>IFERROR(IF($E564&gt;=1,VLOOKUP($E564,ATT.!$D$9:$W$2008,I$1,0),0),0)</f>
        <v>0</v>
      </c>
      <c r="J564" s="25">
        <f>IFERROR(IF($E564&gt;=1,VLOOKUP($E564,ATT.!$D$9:$W$2008,J$1,0),0),0)</f>
        <v>0</v>
      </c>
      <c r="K564" s="25" t="str">
        <f>IFERROR(IF(E564&gt;=1,CONCATENATE(VLOOKUP(F564,STUDENT!$B$4:$W$2003,22,0),$V$2),""),"")</f>
        <v/>
      </c>
      <c r="L564" s="27">
        <f>IFERROR(IF($E564&gt;=1,VLOOKUP($E564,ATT.!$D$9:$W$2008,L$1,0),0),0)</f>
        <v>0</v>
      </c>
      <c r="M564" s="28"/>
      <c r="N564" s="28"/>
    </row>
    <row r="565" spans="3:14" ht="20.100000000000001" customHeight="1" x14ac:dyDescent="0.25">
      <c r="C565" s="6">
        <v>559</v>
      </c>
      <c r="D565" s="6">
        <f>IFERROR(IF($D$3&gt;=C565,SMALL(ATT.!$A$9:$A$2008,$D$4+C565),0),0)</f>
        <v>0</v>
      </c>
      <c r="E565" s="25">
        <f t="shared" si="8"/>
        <v>0</v>
      </c>
      <c r="F565" s="25">
        <f>IFERROR(IF($E565&gt;=1,VLOOKUP($E565,ATT.!$D$9:$W$2008,F$1,0),0),0)</f>
        <v>0</v>
      </c>
      <c r="G565" s="26">
        <f>IFERROR(IF($E565&gt;=1,VLOOKUP($E565,ATT.!$D$9:$W$2008,G$1,0),0),0)</f>
        <v>0</v>
      </c>
      <c r="H565" s="26">
        <f>IFERROR(IF($E565&gt;=1,VLOOKUP($E565,ATT.!$D$9:$W$2008,H$1,0),0),0)</f>
        <v>0</v>
      </c>
      <c r="I565" s="25">
        <f>IFERROR(IF($E565&gt;=1,VLOOKUP($E565,ATT.!$D$9:$W$2008,I$1,0),0),0)</f>
        <v>0</v>
      </c>
      <c r="J565" s="25">
        <f>IFERROR(IF($E565&gt;=1,VLOOKUP($E565,ATT.!$D$9:$W$2008,J$1,0),0),0)</f>
        <v>0</v>
      </c>
      <c r="K565" s="25" t="str">
        <f>IFERROR(IF(E565&gt;=1,CONCATENATE(VLOOKUP(F565,STUDENT!$B$4:$W$2003,22,0),$V$2),""),"")</f>
        <v/>
      </c>
      <c r="L565" s="27">
        <f>IFERROR(IF($E565&gt;=1,VLOOKUP($E565,ATT.!$D$9:$W$2008,L$1,0),0),0)</f>
        <v>0</v>
      </c>
      <c r="M565" s="28"/>
      <c r="N565" s="28"/>
    </row>
    <row r="566" spans="3:14" ht="20.100000000000001" customHeight="1" x14ac:dyDescent="0.25">
      <c r="C566" s="6">
        <v>560</v>
      </c>
      <c r="D566" s="6">
        <f>IFERROR(IF($D$3&gt;=C566,SMALL(ATT.!$A$9:$A$2008,$D$4+C566),0),0)</f>
        <v>0</v>
      </c>
      <c r="E566" s="25">
        <f t="shared" si="8"/>
        <v>0</v>
      </c>
      <c r="F566" s="25">
        <f>IFERROR(IF($E566&gt;=1,VLOOKUP($E566,ATT.!$D$9:$W$2008,F$1,0),0),0)</f>
        <v>0</v>
      </c>
      <c r="G566" s="26">
        <f>IFERROR(IF($E566&gt;=1,VLOOKUP($E566,ATT.!$D$9:$W$2008,G$1,0),0),0)</f>
        <v>0</v>
      </c>
      <c r="H566" s="26">
        <f>IFERROR(IF($E566&gt;=1,VLOOKUP($E566,ATT.!$D$9:$W$2008,H$1,0),0),0)</f>
        <v>0</v>
      </c>
      <c r="I566" s="25">
        <f>IFERROR(IF($E566&gt;=1,VLOOKUP($E566,ATT.!$D$9:$W$2008,I$1,0),0),0)</f>
        <v>0</v>
      </c>
      <c r="J566" s="25">
        <f>IFERROR(IF($E566&gt;=1,VLOOKUP($E566,ATT.!$D$9:$W$2008,J$1,0),0),0)</f>
        <v>0</v>
      </c>
      <c r="K566" s="25" t="str">
        <f>IFERROR(IF(E566&gt;=1,CONCATENATE(VLOOKUP(F566,STUDENT!$B$4:$W$2003,22,0),$V$2),""),"")</f>
        <v/>
      </c>
      <c r="L566" s="27">
        <f>IFERROR(IF($E566&gt;=1,VLOOKUP($E566,ATT.!$D$9:$W$2008,L$1,0),0),0)</f>
        <v>0</v>
      </c>
      <c r="M566" s="28"/>
      <c r="N566" s="28"/>
    </row>
    <row r="567" spans="3:14" ht="20.100000000000001" customHeight="1" x14ac:dyDescent="0.25">
      <c r="C567" s="6">
        <v>561</v>
      </c>
      <c r="D567" s="6">
        <f>IFERROR(IF($D$3&gt;=C567,SMALL(ATT.!$A$9:$A$2008,$D$4+C567),0),0)</f>
        <v>0</v>
      </c>
      <c r="E567" s="25">
        <f t="shared" si="8"/>
        <v>0</v>
      </c>
      <c r="F567" s="25">
        <f>IFERROR(IF($E567&gt;=1,VLOOKUP($E567,ATT.!$D$9:$W$2008,F$1,0),0),0)</f>
        <v>0</v>
      </c>
      <c r="G567" s="26">
        <f>IFERROR(IF($E567&gt;=1,VLOOKUP($E567,ATT.!$D$9:$W$2008,G$1,0),0),0)</f>
        <v>0</v>
      </c>
      <c r="H567" s="26">
        <f>IFERROR(IF($E567&gt;=1,VLOOKUP($E567,ATT.!$D$9:$W$2008,H$1,0),0),0)</f>
        <v>0</v>
      </c>
      <c r="I567" s="25">
        <f>IFERROR(IF($E567&gt;=1,VLOOKUP($E567,ATT.!$D$9:$W$2008,I$1,0),0),0)</f>
        <v>0</v>
      </c>
      <c r="J567" s="25">
        <f>IFERROR(IF($E567&gt;=1,VLOOKUP($E567,ATT.!$D$9:$W$2008,J$1,0),0),0)</f>
        <v>0</v>
      </c>
      <c r="K567" s="25" t="str">
        <f>IFERROR(IF(E567&gt;=1,CONCATENATE(VLOOKUP(F567,STUDENT!$B$4:$W$2003,22,0),$V$2),""),"")</f>
        <v/>
      </c>
      <c r="L567" s="27">
        <f>IFERROR(IF($E567&gt;=1,VLOOKUP($E567,ATT.!$D$9:$W$2008,L$1,0),0),0)</f>
        <v>0</v>
      </c>
      <c r="M567" s="28"/>
      <c r="N567" s="28"/>
    </row>
    <row r="568" spans="3:14" ht="20.100000000000001" customHeight="1" x14ac:dyDescent="0.25">
      <c r="C568" s="6">
        <v>562</v>
      </c>
      <c r="D568" s="6">
        <f>IFERROR(IF($D$3&gt;=C568,SMALL(ATT.!$A$9:$A$2008,$D$4+C568),0),0)</f>
        <v>0</v>
      </c>
      <c r="E568" s="25">
        <f t="shared" si="8"/>
        <v>0</v>
      </c>
      <c r="F568" s="25">
        <f>IFERROR(IF($E568&gt;=1,VLOOKUP($E568,ATT.!$D$9:$W$2008,F$1,0),0),0)</f>
        <v>0</v>
      </c>
      <c r="G568" s="26">
        <f>IFERROR(IF($E568&gt;=1,VLOOKUP($E568,ATT.!$D$9:$W$2008,G$1,0),0),0)</f>
        <v>0</v>
      </c>
      <c r="H568" s="26">
        <f>IFERROR(IF($E568&gt;=1,VLOOKUP($E568,ATT.!$D$9:$W$2008,H$1,0),0),0)</f>
        <v>0</v>
      </c>
      <c r="I568" s="25">
        <f>IFERROR(IF($E568&gt;=1,VLOOKUP($E568,ATT.!$D$9:$W$2008,I$1,0),0),0)</f>
        <v>0</v>
      </c>
      <c r="J568" s="25">
        <f>IFERROR(IF($E568&gt;=1,VLOOKUP($E568,ATT.!$D$9:$W$2008,J$1,0),0),0)</f>
        <v>0</v>
      </c>
      <c r="K568" s="25" t="str">
        <f>IFERROR(IF(E568&gt;=1,CONCATENATE(VLOOKUP(F568,STUDENT!$B$4:$W$2003,22,0),$V$2),""),"")</f>
        <v/>
      </c>
      <c r="L568" s="27">
        <f>IFERROR(IF($E568&gt;=1,VLOOKUP($E568,ATT.!$D$9:$W$2008,L$1,0),0),0)</f>
        <v>0</v>
      </c>
      <c r="M568" s="28"/>
      <c r="N568" s="28"/>
    </row>
    <row r="569" spans="3:14" ht="20.100000000000001" customHeight="1" x14ac:dyDescent="0.25">
      <c r="C569" s="6">
        <v>563</v>
      </c>
      <c r="D569" s="6">
        <f>IFERROR(IF($D$3&gt;=C569,SMALL(ATT.!$A$9:$A$2008,$D$4+C569),0),0)</f>
        <v>0</v>
      </c>
      <c r="E569" s="25">
        <f t="shared" si="8"/>
        <v>0</v>
      </c>
      <c r="F569" s="25">
        <f>IFERROR(IF($E569&gt;=1,VLOOKUP($E569,ATT.!$D$9:$W$2008,F$1,0),0),0)</f>
        <v>0</v>
      </c>
      <c r="G569" s="26">
        <f>IFERROR(IF($E569&gt;=1,VLOOKUP($E569,ATT.!$D$9:$W$2008,G$1,0),0),0)</f>
        <v>0</v>
      </c>
      <c r="H569" s="26">
        <f>IFERROR(IF($E569&gt;=1,VLOOKUP($E569,ATT.!$D$9:$W$2008,H$1,0),0),0)</f>
        <v>0</v>
      </c>
      <c r="I569" s="25">
        <f>IFERROR(IF($E569&gt;=1,VLOOKUP($E569,ATT.!$D$9:$W$2008,I$1,0),0),0)</f>
        <v>0</v>
      </c>
      <c r="J569" s="25">
        <f>IFERROR(IF($E569&gt;=1,VLOOKUP($E569,ATT.!$D$9:$W$2008,J$1,0),0),0)</f>
        <v>0</v>
      </c>
      <c r="K569" s="25" t="str">
        <f>IFERROR(IF(E569&gt;=1,CONCATENATE(VLOOKUP(F569,STUDENT!$B$4:$W$2003,22,0),$V$2),""),"")</f>
        <v/>
      </c>
      <c r="L569" s="27">
        <f>IFERROR(IF($E569&gt;=1,VLOOKUP($E569,ATT.!$D$9:$W$2008,L$1,0),0),0)</f>
        <v>0</v>
      </c>
      <c r="M569" s="28"/>
      <c r="N569" s="28"/>
    </row>
    <row r="570" spans="3:14" ht="20.100000000000001" customHeight="1" x14ac:dyDescent="0.25">
      <c r="C570" s="6">
        <v>564</v>
      </c>
      <c r="D570" s="6">
        <f>IFERROR(IF($D$3&gt;=C570,SMALL(ATT.!$A$9:$A$2008,$D$4+C570),0),0)</f>
        <v>0</v>
      </c>
      <c r="E570" s="25">
        <f t="shared" si="8"/>
        <v>0</v>
      </c>
      <c r="F570" s="25">
        <f>IFERROR(IF($E570&gt;=1,VLOOKUP($E570,ATT.!$D$9:$W$2008,F$1,0),0),0)</f>
        <v>0</v>
      </c>
      <c r="G570" s="26">
        <f>IFERROR(IF($E570&gt;=1,VLOOKUP($E570,ATT.!$D$9:$W$2008,G$1,0),0),0)</f>
        <v>0</v>
      </c>
      <c r="H570" s="26">
        <f>IFERROR(IF($E570&gt;=1,VLOOKUP($E570,ATT.!$D$9:$W$2008,H$1,0),0),0)</f>
        <v>0</v>
      </c>
      <c r="I570" s="25">
        <f>IFERROR(IF($E570&gt;=1,VLOOKUP($E570,ATT.!$D$9:$W$2008,I$1,0),0),0)</f>
        <v>0</v>
      </c>
      <c r="J570" s="25">
        <f>IFERROR(IF($E570&gt;=1,VLOOKUP($E570,ATT.!$D$9:$W$2008,J$1,0),0),0)</f>
        <v>0</v>
      </c>
      <c r="K570" s="25" t="str">
        <f>IFERROR(IF(E570&gt;=1,CONCATENATE(VLOOKUP(F570,STUDENT!$B$4:$W$2003,22,0),$V$2),""),"")</f>
        <v/>
      </c>
      <c r="L570" s="27">
        <f>IFERROR(IF($E570&gt;=1,VLOOKUP($E570,ATT.!$D$9:$W$2008,L$1,0),0),0)</f>
        <v>0</v>
      </c>
      <c r="M570" s="28"/>
      <c r="N570" s="28"/>
    </row>
    <row r="571" spans="3:14" ht="20.100000000000001" customHeight="1" x14ac:dyDescent="0.25">
      <c r="C571" s="6">
        <v>565</v>
      </c>
      <c r="D571" s="6">
        <f>IFERROR(IF($D$3&gt;=C571,SMALL(ATT.!$A$9:$A$2008,$D$4+C571),0),0)</f>
        <v>0</v>
      </c>
      <c r="E571" s="25">
        <f t="shared" si="8"/>
        <v>0</v>
      </c>
      <c r="F571" s="25">
        <f>IFERROR(IF($E571&gt;=1,VLOOKUP($E571,ATT.!$D$9:$W$2008,F$1,0),0),0)</f>
        <v>0</v>
      </c>
      <c r="G571" s="26">
        <f>IFERROR(IF($E571&gt;=1,VLOOKUP($E571,ATT.!$D$9:$W$2008,G$1,0),0),0)</f>
        <v>0</v>
      </c>
      <c r="H571" s="26">
        <f>IFERROR(IF($E571&gt;=1,VLOOKUP($E571,ATT.!$D$9:$W$2008,H$1,0),0),0)</f>
        <v>0</v>
      </c>
      <c r="I571" s="25">
        <f>IFERROR(IF($E571&gt;=1,VLOOKUP($E571,ATT.!$D$9:$W$2008,I$1,0),0),0)</f>
        <v>0</v>
      </c>
      <c r="J571" s="25">
        <f>IFERROR(IF($E571&gt;=1,VLOOKUP($E571,ATT.!$D$9:$W$2008,J$1,0),0),0)</f>
        <v>0</v>
      </c>
      <c r="K571" s="25" t="str">
        <f>IFERROR(IF(E571&gt;=1,CONCATENATE(VLOOKUP(F571,STUDENT!$B$4:$W$2003,22,0),$V$2),""),"")</f>
        <v/>
      </c>
      <c r="L571" s="27">
        <f>IFERROR(IF($E571&gt;=1,VLOOKUP($E571,ATT.!$D$9:$W$2008,L$1,0),0),0)</f>
        <v>0</v>
      </c>
      <c r="M571" s="28"/>
      <c r="N571" s="28"/>
    </row>
    <row r="572" spans="3:14" ht="20.100000000000001" customHeight="1" x14ac:dyDescent="0.25">
      <c r="C572" s="6">
        <v>566</v>
      </c>
      <c r="D572" s="6">
        <f>IFERROR(IF($D$3&gt;=C572,SMALL(ATT.!$A$9:$A$2008,$D$4+C572),0),0)</f>
        <v>0</v>
      </c>
      <c r="E572" s="25">
        <f t="shared" si="8"/>
        <v>0</v>
      </c>
      <c r="F572" s="25">
        <f>IFERROR(IF($E572&gt;=1,VLOOKUP($E572,ATT.!$D$9:$W$2008,F$1,0),0),0)</f>
        <v>0</v>
      </c>
      <c r="G572" s="26">
        <f>IFERROR(IF($E572&gt;=1,VLOOKUP($E572,ATT.!$D$9:$W$2008,G$1,0),0),0)</f>
        <v>0</v>
      </c>
      <c r="H572" s="26">
        <f>IFERROR(IF($E572&gt;=1,VLOOKUP($E572,ATT.!$D$9:$W$2008,H$1,0),0),0)</f>
        <v>0</v>
      </c>
      <c r="I572" s="25">
        <f>IFERROR(IF($E572&gt;=1,VLOOKUP($E572,ATT.!$D$9:$W$2008,I$1,0),0),0)</f>
        <v>0</v>
      </c>
      <c r="J572" s="25">
        <f>IFERROR(IF($E572&gt;=1,VLOOKUP($E572,ATT.!$D$9:$W$2008,J$1,0),0),0)</f>
        <v>0</v>
      </c>
      <c r="K572" s="25" t="str">
        <f>IFERROR(IF(E572&gt;=1,CONCATENATE(VLOOKUP(F572,STUDENT!$B$4:$W$2003,22,0),$V$2),""),"")</f>
        <v/>
      </c>
      <c r="L572" s="27">
        <f>IFERROR(IF($E572&gt;=1,VLOOKUP($E572,ATT.!$D$9:$W$2008,L$1,0),0),0)</f>
        <v>0</v>
      </c>
      <c r="M572" s="28"/>
      <c r="N572" s="28"/>
    </row>
    <row r="573" spans="3:14" ht="20.100000000000001" customHeight="1" x14ac:dyDescent="0.25">
      <c r="C573" s="6">
        <v>567</v>
      </c>
      <c r="D573" s="6">
        <f>IFERROR(IF($D$3&gt;=C573,SMALL(ATT.!$A$9:$A$2008,$D$4+C573),0),0)</f>
        <v>0</v>
      </c>
      <c r="E573" s="25">
        <f t="shared" si="8"/>
        <v>0</v>
      </c>
      <c r="F573" s="25">
        <f>IFERROR(IF($E573&gt;=1,VLOOKUP($E573,ATT.!$D$9:$W$2008,F$1,0),0),0)</f>
        <v>0</v>
      </c>
      <c r="G573" s="26">
        <f>IFERROR(IF($E573&gt;=1,VLOOKUP($E573,ATT.!$D$9:$W$2008,G$1,0),0),0)</f>
        <v>0</v>
      </c>
      <c r="H573" s="26">
        <f>IFERROR(IF($E573&gt;=1,VLOOKUP($E573,ATT.!$D$9:$W$2008,H$1,0),0),0)</f>
        <v>0</v>
      </c>
      <c r="I573" s="25">
        <f>IFERROR(IF($E573&gt;=1,VLOOKUP($E573,ATT.!$D$9:$W$2008,I$1,0),0),0)</f>
        <v>0</v>
      </c>
      <c r="J573" s="25">
        <f>IFERROR(IF($E573&gt;=1,VLOOKUP($E573,ATT.!$D$9:$W$2008,J$1,0),0),0)</f>
        <v>0</v>
      </c>
      <c r="K573" s="25" t="str">
        <f>IFERROR(IF(E573&gt;=1,CONCATENATE(VLOOKUP(F573,STUDENT!$B$4:$W$2003,22,0),$V$2),""),"")</f>
        <v/>
      </c>
      <c r="L573" s="27">
        <f>IFERROR(IF($E573&gt;=1,VLOOKUP($E573,ATT.!$D$9:$W$2008,L$1,0),0),0)</f>
        <v>0</v>
      </c>
      <c r="M573" s="28"/>
      <c r="N573" s="28"/>
    </row>
    <row r="574" spans="3:14" ht="20.100000000000001" customHeight="1" x14ac:dyDescent="0.25">
      <c r="C574" s="6">
        <v>568</v>
      </c>
      <c r="D574" s="6">
        <f>IFERROR(IF($D$3&gt;=C574,SMALL(ATT.!$A$9:$A$2008,$D$4+C574),0),0)</f>
        <v>0</v>
      </c>
      <c r="E574" s="25">
        <f t="shared" si="8"/>
        <v>0</v>
      </c>
      <c r="F574" s="25">
        <f>IFERROR(IF($E574&gt;=1,VLOOKUP($E574,ATT.!$D$9:$W$2008,F$1,0),0),0)</f>
        <v>0</v>
      </c>
      <c r="G574" s="26">
        <f>IFERROR(IF($E574&gt;=1,VLOOKUP($E574,ATT.!$D$9:$W$2008,G$1,0),0),0)</f>
        <v>0</v>
      </c>
      <c r="H574" s="26">
        <f>IFERROR(IF($E574&gt;=1,VLOOKUP($E574,ATT.!$D$9:$W$2008,H$1,0),0),0)</f>
        <v>0</v>
      </c>
      <c r="I574" s="25">
        <f>IFERROR(IF($E574&gt;=1,VLOOKUP($E574,ATT.!$D$9:$W$2008,I$1,0),0),0)</f>
        <v>0</v>
      </c>
      <c r="J574" s="25">
        <f>IFERROR(IF($E574&gt;=1,VLOOKUP($E574,ATT.!$D$9:$W$2008,J$1,0),0),0)</f>
        <v>0</v>
      </c>
      <c r="K574" s="25" t="str">
        <f>IFERROR(IF(E574&gt;=1,CONCATENATE(VLOOKUP(F574,STUDENT!$B$4:$W$2003,22,0),$V$2),""),"")</f>
        <v/>
      </c>
      <c r="L574" s="27">
        <f>IFERROR(IF($E574&gt;=1,VLOOKUP($E574,ATT.!$D$9:$W$2008,L$1,0),0),0)</f>
        <v>0</v>
      </c>
      <c r="M574" s="28"/>
      <c r="N574" s="28"/>
    </row>
    <row r="575" spans="3:14" ht="20.100000000000001" customHeight="1" x14ac:dyDescent="0.25">
      <c r="C575" s="6">
        <v>569</v>
      </c>
      <c r="D575" s="6">
        <f>IFERROR(IF($D$3&gt;=C575,SMALL(ATT.!$A$9:$A$2008,$D$4+C575),0),0)</f>
        <v>0</v>
      </c>
      <c r="E575" s="25">
        <f t="shared" si="8"/>
        <v>0</v>
      </c>
      <c r="F575" s="25">
        <f>IFERROR(IF($E575&gt;=1,VLOOKUP($E575,ATT.!$D$9:$W$2008,F$1,0),0),0)</f>
        <v>0</v>
      </c>
      <c r="G575" s="26">
        <f>IFERROR(IF($E575&gt;=1,VLOOKUP($E575,ATT.!$D$9:$W$2008,G$1,0),0),0)</f>
        <v>0</v>
      </c>
      <c r="H575" s="26">
        <f>IFERROR(IF($E575&gt;=1,VLOOKUP($E575,ATT.!$D$9:$W$2008,H$1,0),0),0)</f>
        <v>0</v>
      </c>
      <c r="I575" s="25">
        <f>IFERROR(IF($E575&gt;=1,VLOOKUP($E575,ATT.!$D$9:$W$2008,I$1,0),0),0)</f>
        <v>0</v>
      </c>
      <c r="J575" s="25">
        <f>IFERROR(IF($E575&gt;=1,VLOOKUP($E575,ATT.!$D$9:$W$2008,J$1,0),0),0)</f>
        <v>0</v>
      </c>
      <c r="K575" s="25" t="str">
        <f>IFERROR(IF(E575&gt;=1,CONCATENATE(VLOOKUP(F575,STUDENT!$B$4:$W$2003,22,0),$V$2),""),"")</f>
        <v/>
      </c>
      <c r="L575" s="27">
        <f>IFERROR(IF($E575&gt;=1,VLOOKUP($E575,ATT.!$D$9:$W$2008,L$1,0),0),0)</f>
        <v>0</v>
      </c>
      <c r="M575" s="28"/>
      <c r="N575" s="28"/>
    </row>
    <row r="576" spans="3:14" ht="20.100000000000001" customHeight="1" x14ac:dyDescent="0.25">
      <c r="C576" s="6">
        <v>570</v>
      </c>
      <c r="D576" s="6">
        <f>IFERROR(IF($D$3&gt;=C576,SMALL(ATT.!$A$9:$A$2008,$D$4+C576),0),0)</f>
        <v>0</v>
      </c>
      <c r="E576" s="25">
        <f t="shared" si="8"/>
        <v>0</v>
      </c>
      <c r="F576" s="25">
        <f>IFERROR(IF($E576&gt;=1,VLOOKUP($E576,ATT.!$D$9:$W$2008,F$1,0),0),0)</f>
        <v>0</v>
      </c>
      <c r="G576" s="26">
        <f>IFERROR(IF($E576&gt;=1,VLOOKUP($E576,ATT.!$D$9:$W$2008,G$1,0),0),0)</f>
        <v>0</v>
      </c>
      <c r="H576" s="26">
        <f>IFERROR(IF($E576&gt;=1,VLOOKUP($E576,ATT.!$D$9:$W$2008,H$1,0),0),0)</f>
        <v>0</v>
      </c>
      <c r="I576" s="25">
        <f>IFERROR(IF($E576&gt;=1,VLOOKUP($E576,ATT.!$D$9:$W$2008,I$1,0),0),0)</f>
        <v>0</v>
      </c>
      <c r="J576" s="25">
        <f>IFERROR(IF($E576&gt;=1,VLOOKUP($E576,ATT.!$D$9:$W$2008,J$1,0),0),0)</f>
        <v>0</v>
      </c>
      <c r="K576" s="25" t="str">
        <f>IFERROR(IF(E576&gt;=1,CONCATENATE(VLOOKUP(F576,STUDENT!$B$4:$W$2003,22,0),$V$2),""),"")</f>
        <v/>
      </c>
      <c r="L576" s="27">
        <f>IFERROR(IF($E576&gt;=1,VLOOKUP($E576,ATT.!$D$9:$W$2008,L$1,0),0),0)</f>
        <v>0</v>
      </c>
      <c r="M576" s="28"/>
      <c r="N576" s="28"/>
    </row>
    <row r="577" spans="3:14" ht="20.100000000000001" customHeight="1" x14ac:dyDescent="0.25">
      <c r="C577" s="6">
        <v>571</v>
      </c>
      <c r="D577" s="6">
        <f>IFERROR(IF($D$3&gt;=C577,SMALL(ATT.!$A$9:$A$2008,$D$4+C577),0),0)</f>
        <v>0</v>
      </c>
      <c r="E577" s="25">
        <f t="shared" si="8"/>
        <v>0</v>
      </c>
      <c r="F577" s="25">
        <f>IFERROR(IF($E577&gt;=1,VLOOKUP($E577,ATT.!$D$9:$W$2008,F$1,0),0),0)</f>
        <v>0</v>
      </c>
      <c r="G577" s="26">
        <f>IFERROR(IF($E577&gt;=1,VLOOKUP($E577,ATT.!$D$9:$W$2008,G$1,0),0),0)</f>
        <v>0</v>
      </c>
      <c r="H577" s="26">
        <f>IFERROR(IF($E577&gt;=1,VLOOKUP($E577,ATT.!$D$9:$W$2008,H$1,0),0),0)</f>
        <v>0</v>
      </c>
      <c r="I577" s="25">
        <f>IFERROR(IF($E577&gt;=1,VLOOKUP($E577,ATT.!$D$9:$W$2008,I$1,0),0),0)</f>
        <v>0</v>
      </c>
      <c r="J577" s="25">
        <f>IFERROR(IF($E577&gt;=1,VLOOKUP($E577,ATT.!$D$9:$W$2008,J$1,0),0),0)</f>
        <v>0</v>
      </c>
      <c r="K577" s="25" t="str">
        <f>IFERROR(IF(E577&gt;=1,CONCATENATE(VLOOKUP(F577,STUDENT!$B$4:$W$2003,22,0),$V$2),""),"")</f>
        <v/>
      </c>
      <c r="L577" s="27">
        <f>IFERROR(IF($E577&gt;=1,VLOOKUP($E577,ATT.!$D$9:$W$2008,L$1,0),0),0)</f>
        <v>0</v>
      </c>
      <c r="M577" s="28"/>
      <c r="N577" s="28"/>
    </row>
    <row r="578" spans="3:14" ht="20.100000000000001" customHeight="1" x14ac:dyDescent="0.25">
      <c r="C578" s="6">
        <v>572</v>
      </c>
      <c r="D578" s="6">
        <f>IFERROR(IF($D$3&gt;=C578,SMALL(ATT.!$A$9:$A$2008,$D$4+C578),0),0)</f>
        <v>0</v>
      </c>
      <c r="E578" s="25">
        <f t="shared" si="8"/>
        <v>0</v>
      </c>
      <c r="F578" s="25">
        <f>IFERROR(IF($E578&gt;=1,VLOOKUP($E578,ATT.!$D$9:$W$2008,F$1,0),0),0)</f>
        <v>0</v>
      </c>
      <c r="G578" s="26">
        <f>IFERROR(IF($E578&gt;=1,VLOOKUP($E578,ATT.!$D$9:$W$2008,G$1,0),0),0)</f>
        <v>0</v>
      </c>
      <c r="H578" s="26">
        <f>IFERROR(IF($E578&gt;=1,VLOOKUP($E578,ATT.!$D$9:$W$2008,H$1,0),0),0)</f>
        <v>0</v>
      </c>
      <c r="I578" s="25">
        <f>IFERROR(IF($E578&gt;=1,VLOOKUP($E578,ATT.!$D$9:$W$2008,I$1,0),0),0)</f>
        <v>0</v>
      </c>
      <c r="J578" s="25">
        <f>IFERROR(IF($E578&gt;=1,VLOOKUP($E578,ATT.!$D$9:$W$2008,J$1,0),0),0)</f>
        <v>0</v>
      </c>
      <c r="K578" s="25" t="str">
        <f>IFERROR(IF(E578&gt;=1,CONCATENATE(VLOOKUP(F578,STUDENT!$B$4:$W$2003,22,0),$V$2),""),"")</f>
        <v/>
      </c>
      <c r="L578" s="27">
        <f>IFERROR(IF($E578&gt;=1,VLOOKUP($E578,ATT.!$D$9:$W$2008,L$1,0),0),0)</f>
        <v>0</v>
      </c>
      <c r="M578" s="28"/>
      <c r="N578" s="28"/>
    </row>
    <row r="579" spans="3:14" ht="20.100000000000001" customHeight="1" x14ac:dyDescent="0.25">
      <c r="C579" s="6">
        <v>573</v>
      </c>
      <c r="D579" s="6">
        <f>IFERROR(IF($D$3&gt;=C579,SMALL(ATT.!$A$9:$A$2008,$D$4+C579),0),0)</f>
        <v>0</v>
      </c>
      <c r="E579" s="25">
        <f t="shared" si="8"/>
        <v>0</v>
      </c>
      <c r="F579" s="25">
        <f>IFERROR(IF($E579&gt;=1,VLOOKUP($E579,ATT.!$D$9:$W$2008,F$1,0),0),0)</f>
        <v>0</v>
      </c>
      <c r="G579" s="26">
        <f>IFERROR(IF($E579&gt;=1,VLOOKUP($E579,ATT.!$D$9:$W$2008,G$1,0),0),0)</f>
        <v>0</v>
      </c>
      <c r="H579" s="26">
        <f>IFERROR(IF($E579&gt;=1,VLOOKUP($E579,ATT.!$D$9:$W$2008,H$1,0),0),0)</f>
        <v>0</v>
      </c>
      <c r="I579" s="25">
        <f>IFERROR(IF($E579&gt;=1,VLOOKUP($E579,ATT.!$D$9:$W$2008,I$1,0),0),0)</f>
        <v>0</v>
      </c>
      <c r="J579" s="25">
        <f>IFERROR(IF($E579&gt;=1,VLOOKUP($E579,ATT.!$D$9:$W$2008,J$1,0),0),0)</f>
        <v>0</v>
      </c>
      <c r="K579" s="25" t="str">
        <f>IFERROR(IF(E579&gt;=1,CONCATENATE(VLOOKUP(F579,STUDENT!$B$4:$W$2003,22,0),$V$2),""),"")</f>
        <v/>
      </c>
      <c r="L579" s="27">
        <f>IFERROR(IF($E579&gt;=1,VLOOKUP($E579,ATT.!$D$9:$W$2008,L$1,0),0),0)</f>
        <v>0</v>
      </c>
      <c r="M579" s="28"/>
      <c r="N579" s="28"/>
    </row>
    <row r="580" spans="3:14" ht="20.100000000000001" customHeight="1" x14ac:dyDescent="0.25">
      <c r="C580" s="6">
        <v>574</v>
      </c>
      <c r="D580" s="6">
        <f>IFERROR(IF($D$3&gt;=C580,SMALL(ATT.!$A$9:$A$2008,$D$4+C580),0),0)</f>
        <v>0</v>
      </c>
      <c r="E580" s="25">
        <f t="shared" si="8"/>
        <v>0</v>
      </c>
      <c r="F580" s="25">
        <f>IFERROR(IF($E580&gt;=1,VLOOKUP($E580,ATT.!$D$9:$W$2008,F$1,0),0),0)</f>
        <v>0</v>
      </c>
      <c r="G580" s="26">
        <f>IFERROR(IF($E580&gt;=1,VLOOKUP($E580,ATT.!$D$9:$W$2008,G$1,0),0),0)</f>
        <v>0</v>
      </c>
      <c r="H580" s="26">
        <f>IFERROR(IF($E580&gt;=1,VLOOKUP($E580,ATT.!$D$9:$W$2008,H$1,0),0),0)</f>
        <v>0</v>
      </c>
      <c r="I580" s="25">
        <f>IFERROR(IF($E580&gt;=1,VLOOKUP($E580,ATT.!$D$9:$W$2008,I$1,0),0),0)</f>
        <v>0</v>
      </c>
      <c r="J580" s="25">
        <f>IFERROR(IF($E580&gt;=1,VLOOKUP($E580,ATT.!$D$9:$W$2008,J$1,0),0),0)</f>
        <v>0</v>
      </c>
      <c r="K580" s="25" t="str">
        <f>IFERROR(IF(E580&gt;=1,CONCATENATE(VLOOKUP(F580,STUDENT!$B$4:$W$2003,22,0),$V$2),""),"")</f>
        <v/>
      </c>
      <c r="L580" s="27">
        <f>IFERROR(IF($E580&gt;=1,VLOOKUP($E580,ATT.!$D$9:$W$2008,L$1,0),0),0)</f>
        <v>0</v>
      </c>
      <c r="M580" s="28"/>
      <c r="N580" s="28"/>
    </row>
    <row r="581" spans="3:14" ht="20.100000000000001" customHeight="1" x14ac:dyDescent="0.25">
      <c r="C581" s="6">
        <v>575</v>
      </c>
      <c r="D581" s="6">
        <f>IFERROR(IF($D$3&gt;=C581,SMALL(ATT.!$A$9:$A$2008,$D$4+C581),0),0)</f>
        <v>0</v>
      </c>
      <c r="E581" s="25">
        <f t="shared" si="8"/>
        <v>0</v>
      </c>
      <c r="F581" s="25">
        <f>IFERROR(IF($E581&gt;=1,VLOOKUP($E581,ATT.!$D$9:$W$2008,F$1,0),0),0)</f>
        <v>0</v>
      </c>
      <c r="G581" s="26">
        <f>IFERROR(IF($E581&gt;=1,VLOOKUP($E581,ATT.!$D$9:$W$2008,G$1,0),0),0)</f>
        <v>0</v>
      </c>
      <c r="H581" s="26">
        <f>IFERROR(IF($E581&gt;=1,VLOOKUP($E581,ATT.!$D$9:$W$2008,H$1,0),0),0)</f>
        <v>0</v>
      </c>
      <c r="I581" s="25">
        <f>IFERROR(IF($E581&gt;=1,VLOOKUP($E581,ATT.!$D$9:$W$2008,I$1,0),0),0)</f>
        <v>0</v>
      </c>
      <c r="J581" s="25">
        <f>IFERROR(IF($E581&gt;=1,VLOOKUP($E581,ATT.!$D$9:$W$2008,J$1,0),0),0)</f>
        <v>0</v>
      </c>
      <c r="K581" s="25" t="str">
        <f>IFERROR(IF(E581&gt;=1,CONCATENATE(VLOOKUP(F581,STUDENT!$B$4:$W$2003,22,0),$V$2),""),"")</f>
        <v/>
      </c>
      <c r="L581" s="27">
        <f>IFERROR(IF($E581&gt;=1,VLOOKUP($E581,ATT.!$D$9:$W$2008,L$1,0),0),0)</f>
        <v>0</v>
      </c>
      <c r="M581" s="28"/>
      <c r="N581" s="28"/>
    </row>
    <row r="582" spans="3:14" ht="20.100000000000001" customHeight="1" x14ac:dyDescent="0.25">
      <c r="C582" s="6">
        <v>576</v>
      </c>
      <c r="D582" s="6">
        <f>IFERROR(IF($D$3&gt;=C582,SMALL(ATT.!$A$9:$A$2008,$D$4+C582),0),0)</f>
        <v>0</v>
      </c>
      <c r="E582" s="25">
        <f t="shared" si="8"/>
        <v>0</v>
      </c>
      <c r="F582" s="25">
        <f>IFERROR(IF($E582&gt;=1,VLOOKUP($E582,ATT.!$D$9:$W$2008,F$1,0),0),0)</f>
        <v>0</v>
      </c>
      <c r="G582" s="26">
        <f>IFERROR(IF($E582&gt;=1,VLOOKUP($E582,ATT.!$D$9:$W$2008,G$1,0),0),0)</f>
        <v>0</v>
      </c>
      <c r="H582" s="26">
        <f>IFERROR(IF($E582&gt;=1,VLOOKUP($E582,ATT.!$D$9:$W$2008,H$1,0),0),0)</f>
        <v>0</v>
      </c>
      <c r="I582" s="25">
        <f>IFERROR(IF($E582&gt;=1,VLOOKUP($E582,ATT.!$D$9:$W$2008,I$1,0),0),0)</f>
        <v>0</v>
      </c>
      <c r="J582" s="25">
        <f>IFERROR(IF($E582&gt;=1,VLOOKUP($E582,ATT.!$D$9:$W$2008,J$1,0),0),0)</f>
        <v>0</v>
      </c>
      <c r="K582" s="25" t="str">
        <f>IFERROR(IF(E582&gt;=1,CONCATENATE(VLOOKUP(F582,STUDENT!$B$4:$W$2003,22,0),$V$2),""),"")</f>
        <v/>
      </c>
      <c r="L582" s="27">
        <f>IFERROR(IF($E582&gt;=1,VLOOKUP($E582,ATT.!$D$9:$W$2008,L$1,0),0),0)</f>
        <v>0</v>
      </c>
      <c r="M582" s="28"/>
      <c r="N582" s="28"/>
    </row>
    <row r="583" spans="3:14" ht="20.100000000000001" customHeight="1" x14ac:dyDescent="0.25">
      <c r="C583" s="6">
        <v>577</v>
      </c>
      <c r="D583" s="6">
        <f>IFERROR(IF($D$3&gt;=C583,SMALL(ATT.!$A$9:$A$2008,$D$4+C583),0),0)</f>
        <v>0</v>
      </c>
      <c r="E583" s="25">
        <f t="shared" si="8"/>
        <v>0</v>
      </c>
      <c r="F583" s="25">
        <f>IFERROR(IF($E583&gt;=1,VLOOKUP($E583,ATT.!$D$9:$W$2008,F$1,0),0),0)</f>
        <v>0</v>
      </c>
      <c r="G583" s="26">
        <f>IFERROR(IF($E583&gt;=1,VLOOKUP($E583,ATT.!$D$9:$W$2008,G$1,0),0),0)</f>
        <v>0</v>
      </c>
      <c r="H583" s="26">
        <f>IFERROR(IF($E583&gt;=1,VLOOKUP($E583,ATT.!$D$9:$W$2008,H$1,0),0),0)</f>
        <v>0</v>
      </c>
      <c r="I583" s="25">
        <f>IFERROR(IF($E583&gt;=1,VLOOKUP($E583,ATT.!$D$9:$W$2008,I$1,0),0),0)</f>
        <v>0</v>
      </c>
      <c r="J583" s="25">
        <f>IFERROR(IF($E583&gt;=1,VLOOKUP($E583,ATT.!$D$9:$W$2008,J$1,0),0),0)</f>
        <v>0</v>
      </c>
      <c r="K583" s="25" t="str">
        <f>IFERROR(IF(E583&gt;=1,CONCATENATE(VLOOKUP(F583,STUDENT!$B$4:$W$2003,22,0),$V$2),""),"")</f>
        <v/>
      </c>
      <c r="L583" s="27">
        <f>IFERROR(IF($E583&gt;=1,VLOOKUP($E583,ATT.!$D$9:$W$2008,L$1,0),0),0)</f>
        <v>0</v>
      </c>
      <c r="M583" s="28"/>
      <c r="N583" s="28"/>
    </row>
    <row r="584" spans="3:14" ht="20.100000000000001" customHeight="1" x14ac:dyDescent="0.25">
      <c r="C584" s="6">
        <v>578</v>
      </c>
      <c r="D584" s="6">
        <f>IFERROR(IF($D$3&gt;=C584,SMALL(ATT.!$A$9:$A$2008,$D$4+C584),0),0)</f>
        <v>0</v>
      </c>
      <c r="E584" s="25">
        <f t="shared" ref="E584:E647" si="9">IFERROR(IF(D584&gt;=1,C584,0),0)</f>
        <v>0</v>
      </c>
      <c r="F584" s="25">
        <f>IFERROR(IF($E584&gt;=1,VLOOKUP($E584,ATT.!$D$9:$W$2008,F$1,0),0),0)</f>
        <v>0</v>
      </c>
      <c r="G584" s="26">
        <f>IFERROR(IF($E584&gt;=1,VLOOKUP($E584,ATT.!$D$9:$W$2008,G$1,0),0),0)</f>
        <v>0</v>
      </c>
      <c r="H584" s="26">
        <f>IFERROR(IF($E584&gt;=1,VLOOKUP($E584,ATT.!$D$9:$W$2008,H$1,0),0),0)</f>
        <v>0</v>
      </c>
      <c r="I584" s="25">
        <f>IFERROR(IF($E584&gt;=1,VLOOKUP($E584,ATT.!$D$9:$W$2008,I$1,0),0),0)</f>
        <v>0</v>
      </c>
      <c r="J584" s="25">
        <f>IFERROR(IF($E584&gt;=1,VLOOKUP($E584,ATT.!$D$9:$W$2008,J$1,0),0),0)</f>
        <v>0</v>
      </c>
      <c r="K584" s="25" t="str">
        <f>IFERROR(IF(E584&gt;=1,CONCATENATE(VLOOKUP(F584,STUDENT!$B$4:$W$2003,22,0),$V$2),""),"")</f>
        <v/>
      </c>
      <c r="L584" s="27">
        <f>IFERROR(IF($E584&gt;=1,VLOOKUP($E584,ATT.!$D$9:$W$2008,L$1,0),0),0)</f>
        <v>0</v>
      </c>
      <c r="M584" s="28"/>
      <c r="N584" s="28"/>
    </row>
    <row r="585" spans="3:14" ht="20.100000000000001" customHeight="1" x14ac:dyDescent="0.25">
      <c r="C585" s="6">
        <v>579</v>
      </c>
      <c r="D585" s="6">
        <f>IFERROR(IF($D$3&gt;=C585,SMALL(ATT.!$A$9:$A$2008,$D$4+C585),0),0)</f>
        <v>0</v>
      </c>
      <c r="E585" s="25">
        <f t="shared" si="9"/>
        <v>0</v>
      </c>
      <c r="F585" s="25">
        <f>IFERROR(IF($E585&gt;=1,VLOOKUP($E585,ATT.!$D$9:$W$2008,F$1,0),0),0)</f>
        <v>0</v>
      </c>
      <c r="G585" s="26">
        <f>IFERROR(IF($E585&gt;=1,VLOOKUP($E585,ATT.!$D$9:$W$2008,G$1,0),0),0)</f>
        <v>0</v>
      </c>
      <c r="H585" s="26">
        <f>IFERROR(IF($E585&gt;=1,VLOOKUP($E585,ATT.!$D$9:$W$2008,H$1,0),0),0)</f>
        <v>0</v>
      </c>
      <c r="I585" s="25">
        <f>IFERROR(IF($E585&gt;=1,VLOOKUP($E585,ATT.!$D$9:$W$2008,I$1,0),0),0)</f>
        <v>0</v>
      </c>
      <c r="J585" s="25">
        <f>IFERROR(IF($E585&gt;=1,VLOOKUP($E585,ATT.!$D$9:$W$2008,J$1,0),0),0)</f>
        <v>0</v>
      </c>
      <c r="K585" s="25" t="str">
        <f>IFERROR(IF(E585&gt;=1,CONCATENATE(VLOOKUP(F585,STUDENT!$B$4:$W$2003,22,0),$V$2),""),"")</f>
        <v/>
      </c>
      <c r="L585" s="27">
        <f>IFERROR(IF($E585&gt;=1,VLOOKUP($E585,ATT.!$D$9:$W$2008,L$1,0),0),0)</f>
        <v>0</v>
      </c>
      <c r="M585" s="28"/>
      <c r="N585" s="28"/>
    </row>
    <row r="586" spans="3:14" ht="20.100000000000001" customHeight="1" x14ac:dyDescent="0.25">
      <c r="C586" s="6">
        <v>580</v>
      </c>
      <c r="D586" s="6">
        <f>IFERROR(IF($D$3&gt;=C586,SMALL(ATT.!$A$9:$A$2008,$D$4+C586),0),0)</f>
        <v>0</v>
      </c>
      <c r="E586" s="25">
        <f t="shared" si="9"/>
        <v>0</v>
      </c>
      <c r="F586" s="25">
        <f>IFERROR(IF($E586&gt;=1,VLOOKUP($E586,ATT.!$D$9:$W$2008,F$1,0),0),0)</f>
        <v>0</v>
      </c>
      <c r="G586" s="26">
        <f>IFERROR(IF($E586&gt;=1,VLOOKUP($E586,ATT.!$D$9:$W$2008,G$1,0),0),0)</f>
        <v>0</v>
      </c>
      <c r="H586" s="26">
        <f>IFERROR(IF($E586&gt;=1,VLOOKUP($E586,ATT.!$D$9:$W$2008,H$1,0),0),0)</f>
        <v>0</v>
      </c>
      <c r="I586" s="25">
        <f>IFERROR(IF($E586&gt;=1,VLOOKUP($E586,ATT.!$D$9:$W$2008,I$1,0),0),0)</f>
        <v>0</v>
      </c>
      <c r="J586" s="25">
        <f>IFERROR(IF($E586&gt;=1,VLOOKUP($E586,ATT.!$D$9:$W$2008,J$1,0),0),0)</f>
        <v>0</v>
      </c>
      <c r="K586" s="25" t="str">
        <f>IFERROR(IF(E586&gt;=1,CONCATENATE(VLOOKUP(F586,STUDENT!$B$4:$W$2003,22,0),$V$2),""),"")</f>
        <v/>
      </c>
      <c r="L586" s="27">
        <f>IFERROR(IF($E586&gt;=1,VLOOKUP($E586,ATT.!$D$9:$W$2008,L$1,0),0),0)</f>
        <v>0</v>
      </c>
      <c r="M586" s="28"/>
      <c r="N586" s="28"/>
    </row>
    <row r="587" spans="3:14" ht="20.100000000000001" customHeight="1" x14ac:dyDescent="0.25">
      <c r="C587" s="6">
        <v>581</v>
      </c>
      <c r="D587" s="6">
        <f>IFERROR(IF($D$3&gt;=C587,SMALL(ATT.!$A$9:$A$2008,$D$4+C587),0),0)</f>
        <v>0</v>
      </c>
      <c r="E587" s="25">
        <f t="shared" si="9"/>
        <v>0</v>
      </c>
      <c r="F587" s="25">
        <f>IFERROR(IF($E587&gt;=1,VLOOKUP($E587,ATT.!$D$9:$W$2008,F$1,0),0),0)</f>
        <v>0</v>
      </c>
      <c r="G587" s="26">
        <f>IFERROR(IF($E587&gt;=1,VLOOKUP($E587,ATT.!$D$9:$W$2008,G$1,0),0),0)</f>
        <v>0</v>
      </c>
      <c r="H587" s="26">
        <f>IFERROR(IF($E587&gt;=1,VLOOKUP($E587,ATT.!$D$9:$W$2008,H$1,0),0),0)</f>
        <v>0</v>
      </c>
      <c r="I587" s="25">
        <f>IFERROR(IF($E587&gt;=1,VLOOKUP($E587,ATT.!$D$9:$W$2008,I$1,0),0),0)</f>
        <v>0</v>
      </c>
      <c r="J587" s="25">
        <f>IFERROR(IF($E587&gt;=1,VLOOKUP($E587,ATT.!$D$9:$W$2008,J$1,0),0),0)</f>
        <v>0</v>
      </c>
      <c r="K587" s="25" t="str">
        <f>IFERROR(IF(E587&gt;=1,CONCATENATE(VLOOKUP(F587,STUDENT!$B$4:$W$2003,22,0),$V$2),""),"")</f>
        <v/>
      </c>
      <c r="L587" s="27">
        <f>IFERROR(IF($E587&gt;=1,VLOOKUP($E587,ATT.!$D$9:$W$2008,L$1,0),0),0)</f>
        <v>0</v>
      </c>
      <c r="M587" s="28"/>
      <c r="N587" s="28"/>
    </row>
    <row r="588" spans="3:14" ht="20.100000000000001" customHeight="1" x14ac:dyDescent="0.25">
      <c r="C588" s="6">
        <v>582</v>
      </c>
      <c r="D588" s="6">
        <f>IFERROR(IF($D$3&gt;=C588,SMALL(ATT.!$A$9:$A$2008,$D$4+C588),0),0)</f>
        <v>0</v>
      </c>
      <c r="E588" s="25">
        <f t="shared" si="9"/>
        <v>0</v>
      </c>
      <c r="F588" s="25">
        <f>IFERROR(IF($E588&gt;=1,VLOOKUP($E588,ATT.!$D$9:$W$2008,F$1,0),0),0)</f>
        <v>0</v>
      </c>
      <c r="G588" s="26">
        <f>IFERROR(IF($E588&gt;=1,VLOOKUP($E588,ATT.!$D$9:$W$2008,G$1,0),0),0)</f>
        <v>0</v>
      </c>
      <c r="H588" s="26">
        <f>IFERROR(IF($E588&gt;=1,VLOOKUP($E588,ATT.!$D$9:$W$2008,H$1,0),0),0)</f>
        <v>0</v>
      </c>
      <c r="I588" s="25">
        <f>IFERROR(IF($E588&gt;=1,VLOOKUP($E588,ATT.!$D$9:$W$2008,I$1,0),0),0)</f>
        <v>0</v>
      </c>
      <c r="J588" s="25">
        <f>IFERROR(IF($E588&gt;=1,VLOOKUP($E588,ATT.!$D$9:$W$2008,J$1,0),0),0)</f>
        <v>0</v>
      </c>
      <c r="K588" s="25" t="str">
        <f>IFERROR(IF(E588&gt;=1,CONCATENATE(VLOOKUP(F588,STUDENT!$B$4:$W$2003,22,0),$V$2),""),"")</f>
        <v/>
      </c>
      <c r="L588" s="27">
        <f>IFERROR(IF($E588&gt;=1,VLOOKUP($E588,ATT.!$D$9:$W$2008,L$1,0),0),0)</f>
        <v>0</v>
      </c>
      <c r="M588" s="28"/>
      <c r="N588" s="28"/>
    </row>
    <row r="589" spans="3:14" ht="20.100000000000001" customHeight="1" x14ac:dyDescent="0.25">
      <c r="C589" s="6">
        <v>583</v>
      </c>
      <c r="D589" s="6">
        <f>IFERROR(IF($D$3&gt;=C589,SMALL(ATT.!$A$9:$A$2008,$D$4+C589),0),0)</f>
        <v>0</v>
      </c>
      <c r="E589" s="25">
        <f t="shared" si="9"/>
        <v>0</v>
      </c>
      <c r="F589" s="25">
        <f>IFERROR(IF($E589&gt;=1,VLOOKUP($E589,ATT.!$D$9:$W$2008,F$1,0),0),0)</f>
        <v>0</v>
      </c>
      <c r="G589" s="26">
        <f>IFERROR(IF($E589&gt;=1,VLOOKUP($E589,ATT.!$D$9:$W$2008,G$1,0),0),0)</f>
        <v>0</v>
      </c>
      <c r="H589" s="26">
        <f>IFERROR(IF($E589&gt;=1,VLOOKUP($E589,ATT.!$D$9:$W$2008,H$1,0),0),0)</f>
        <v>0</v>
      </c>
      <c r="I589" s="25">
        <f>IFERROR(IF($E589&gt;=1,VLOOKUP($E589,ATT.!$D$9:$W$2008,I$1,0),0),0)</f>
        <v>0</v>
      </c>
      <c r="J589" s="25">
        <f>IFERROR(IF($E589&gt;=1,VLOOKUP($E589,ATT.!$D$9:$W$2008,J$1,0),0),0)</f>
        <v>0</v>
      </c>
      <c r="K589" s="25" t="str">
        <f>IFERROR(IF(E589&gt;=1,CONCATENATE(VLOOKUP(F589,STUDENT!$B$4:$W$2003,22,0),$V$2),""),"")</f>
        <v/>
      </c>
      <c r="L589" s="27">
        <f>IFERROR(IF($E589&gt;=1,VLOOKUP($E589,ATT.!$D$9:$W$2008,L$1,0),0),0)</f>
        <v>0</v>
      </c>
      <c r="M589" s="28"/>
      <c r="N589" s="28"/>
    </row>
    <row r="590" spans="3:14" ht="20.100000000000001" customHeight="1" x14ac:dyDescent="0.25">
      <c r="C590" s="6">
        <v>584</v>
      </c>
      <c r="D590" s="6">
        <f>IFERROR(IF($D$3&gt;=C590,SMALL(ATT.!$A$9:$A$2008,$D$4+C590),0),0)</f>
        <v>0</v>
      </c>
      <c r="E590" s="25">
        <f t="shared" si="9"/>
        <v>0</v>
      </c>
      <c r="F590" s="25">
        <f>IFERROR(IF($E590&gt;=1,VLOOKUP($E590,ATT.!$D$9:$W$2008,F$1,0),0),0)</f>
        <v>0</v>
      </c>
      <c r="G590" s="26">
        <f>IFERROR(IF($E590&gt;=1,VLOOKUP($E590,ATT.!$D$9:$W$2008,G$1,0),0),0)</f>
        <v>0</v>
      </c>
      <c r="H590" s="26">
        <f>IFERROR(IF($E590&gt;=1,VLOOKUP($E590,ATT.!$D$9:$W$2008,H$1,0),0),0)</f>
        <v>0</v>
      </c>
      <c r="I590" s="25">
        <f>IFERROR(IF($E590&gt;=1,VLOOKUP($E590,ATT.!$D$9:$W$2008,I$1,0),0),0)</f>
        <v>0</v>
      </c>
      <c r="J590" s="25">
        <f>IFERROR(IF($E590&gt;=1,VLOOKUP($E590,ATT.!$D$9:$W$2008,J$1,0),0),0)</f>
        <v>0</v>
      </c>
      <c r="K590" s="25" t="str">
        <f>IFERROR(IF(E590&gt;=1,CONCATENATE(VLOOKUP(F590,STUDENT!$B$4:$W$2003,22,0),$V$2),""),"")</f>
        <v/>
      </c>
      <c r="L590" s="27">
        <f>IFERROR(IF($E590&gt;=1,VLOOKUP($E590,ATT.!$D$9:$W$2008,L$1,0),0),0)</f>
        <v>0</v>
      </c>
      <c r="M590" s="28"/>
      <c r="N590" s="28"/>
    </row>
    <row r="591" spans="3:14" ht="20.100000000000001" customHeight="1" x14ac:dyDescent="0.25">
      <c r="C591" s="6">
        <v>585</v>
      </c>
      <c r="D591" s="6">
        <f>IFERROR(IF($D$3&gt;=C591,SMALL(ATT.!$A$9:$A$2008,$D$4+C591),0),0)</f>
        <v>0</v>
      </c>
      <c r="E591" s="25">
        <f t="shared" si="9"/>
        <v>0</v>
      </c>
      <c r="F591" s="25">
        <f>IFERROR(IF($E591&gt;=1,VLOOKUP($E591,ATT.!$D$9:$W$2008,F$1,0),0),0)</f>
        <v>0</v>
      </c>
      <c r="G591" s="26">
        <f>IFERROR(IF($E591&gt;=1,VLOOKUP($E591,ATT.!$D$9:$W$2008,G$1,0),0),0)</f>
        <v>0</v>
      </c>
      <c r="H591" s="26">
        <f>IFERROR(IF($E591&gt;=1,VLOOKUP($E591,ATT.!$D$9:$W$2008,H$1,0),0),0)</f>
        <v>0</v>
      </c>
      <c r="I591" s="25">
        <f>IFERROR(IF($E591&gt;=1,VLOOKUP($E591,ATT.!$D$9:$W$2008,I$1,0),0),0)</f>
        <v>0</v>
      </c>
      <c r="J591" s="25">
        <f>IFERROR(IF($E591&gt;=1,VLOOKUP($E591,ATT.!$D$9:$W$2008,J$1,0),0),0)</f>
        <v>0</v>
      </c>
      <c r="K591" s="25" t="str">
        <f>IFERROR(IF(E591&gt;=1,CONCATENATE(VLOOKUP(F591,STUDENT!$B$4:$W$2003,22,0),$V$2),""),"")</f>
        <v/>
      </c>
      <c r="L591" s="27">
        <f>IFERROR(IF($E591&gt;=1,VLOOKUP($E591,ATT.!$D$9:$W$2008,L$1,0),0),0)</f>
        <v>0</v>
      </c>
      <c r="M591" s="28"/>
      <c r="N591" s="28"/>
    </row>
    <row r="592" spans="3:14" ht="20.100000000000001" customHeight="1" x14ac:dyDescent="0.25">
      <c r="C592" s="6">
        <v>586</v>
      </c>
      <c r="D592" s="6">
        <f>IFERROR(IF($D$3&gt;=C592,SMALL(ATT.!$A$9:$A$2008,$D$4+C592),0),0)</f>
        <v>0</v>
      </c>
      <c r="E592" s="25">
        <f t="shared" si="9"/>
        <v>0</v>
      </c>
      <c r="F592" s="25">
        <f>IFERROR(IF($E592&gt;=1,VLOOKUP($E592,ATT.!$D$9:$W$2008,F$1,0),0),0)</f>
        <v>0</v>
      </c>
      <c r="G592" s="26">
        <f>IFERROR(IF($E592&gt;=1,VLOOKUP($E592,ATT.!$D$9:$W$2008,G$1,0),0),0)</f>
        <v>0</v>
      </c>
      <c r="H592" s="26">
        <f>IFERROR(IF($E592&gt;=1,VLOOKUP($E592,ATT.!$D$9:$W$2008,H$1,0),0),0)</f>
        <v>0</v>
      </c>
      <c r="I592" s="25">
        <f>IFERROR(IF($E592&gt;=1,VLOOKUP($E592,ATT.!$D$9:$W$2008,I$1,0),0),0)</f>
        <v>0</v>
      </c>
      <c r="J592" s="25">
        <f>IFERROR(IF($E592&gt;=1,VLOOKUP($E592,ATT.!$D$9:$W$2008,J$1,0),0),0)</f>
        <v>0</v>
      </c>
      <c r="K592" s="25" t="str">
        <f>IFERROR(IF(E592&gt;=1,CONCATENATE(VLOOKUP(F592,STUDENT!$B$4:$W$2003,22,0),$V$2),""),"")</f>
        <v/>
      </c>
      <c r="L592" s="27">
        <f>IFERROR(IF($E592&gt;=1,VLOOKUP($E592,ATT.!$D$9:$W$2008,L$1,0),0),0)</f>
        <v>0</v>
      </c>
      <c r="M592" s="28"/>
      <c r="N592" s="28"/>
    </row>
    <row r="593" spans="3:14" ht="20.100000000000001" customHeight="1" x14ac:dyDescent="0.25">
      <c r="C593" s="6">
        <v>587</v>
      </c>
      <c r="D593" s="6">
        <f>IFERROR(IF($D$3&gt;=C593,SMALL(ATT.!$A$9:$A$2008,$D$4+C593),0),0)</f>
        <v>0</v>
      </c>
      <c r="E593" s="25">
        <f t="shared" si="9"/>
        <v>0</v>
      </c>
      <c r="F593" s="25">
        <f>IFERROR(IF($E593&gt;=1,VLOOKUP($E593,ATT.!$D$9:$W$2008,F$1,0),0),0)</f>
        <v>0</v>
      </c>
      <c r="G593" s="26">
        <f>IFERROR(IF($E593&gt;=1,VLOOKUP($E593,ATT.!$D$9:$W$2008,G$1,0),0),0)</f>
        <v>0</v>
      </c>
      <c r="H593" s="26">
        <f>IFERROR(IF($E593&gt;=1,VLOOKUP($E593,ATT.!$D$9:$W$2008,H$1,0),0),0)</f>
        <v>0</v>
      </c>
      <c r="I593" s="25">
        <f>IFERROR(IF($E593&gt;=1,VLOOKUP($E593,ATT.!$D$9:$W$2008,I$1,0),0),0)</f>
        <v>0</v>
      </c>
      <c r="J593" s="25">
        <f>IFERROR(IF($E593&gt;=1,VLOOKUP($E593,ATT.!$D$9:$W$2008,J$1,0),0),0)</f>
        <v>0</v>
      </c>
      <c r="K593" s="25" t="str">
        <f>IFERROR(IF(E593&gt;=1,CONCATENATE(VLOOKUP(F593,STUDENT!$B$4:$W$2003,22,0),$V$2),""),"")</f>
        <v/>
      </c>
      <c r="L593" s="27">
        <f>IFERROR(IF($E593&gt;=1,VLOOKUP($E593,ATT.!$D$9:$W$2008,L$1,0),0),0)</f>
        <v>0</v>
      </c>
      <c r="M593" s="28"/>
      <c r="N593" s="28"/>
    </row>
    <row r="594" spans="3:14" ht="20.100000000000001" customHeight="1" x14ac:dyDescent="0.25">
      <c r="C594" s="6">
        <v>588</v>
      </c>
      <c r="D594" s="6">
        <f>IFERROR(IF($D$3&gt;=C594,SMALL(ATT.!$A$9:$A$2008,$D$4+C594),0),0)</f>
        <v>0</v>
      </c>
      <c r="E594" s="25">
        <f t="shared" si="9"/>
        <v>0</v>
      </c>
      <c r="F594" s="25">
        <f>IFERROR(IF($E594&gt;=1,VLOOKUP($E594,ATT.!$D$9:$W$2008,F$1,0),0),0)</f>
        <v>0</v>
      </c>
      <c r="G594" s="26">
        <f>IFERROR(IF($E594&gt;=1,VLOOKUP($E594,ATT.!$D$9:$W$2008,G$1,0),0),0)</f>
        <v>0</v>
      </c>
      <c r="H594" s="26">
        <f>IFERROR(IF($E594&gt;=1,VLOOKUP($E594,ATT.!$D$9:$W$2008,H$1,0),0),0)</f>
        <v>0</v>
      </c>
      <c r="I594" s="25">
        <f>IFERROR(IF($E594&gt;=1,VLOOKUP($E594,ATT.!$D$9:$W$2008,I$1,0),0),0)</f>
        <v>0</v>
      </c>
      <c r="J594" s="25">
        <f>IFERROR(IF($E594&gt;=1,VLOOKUP($E594,ATT.!$D$9:$W$2008,J$1,0),0),0)</f>
        <v>0</v>
      </c>
      <c r="K594" s="25" t="str">
        <f>IFERROR(IF(E594&gt;=1,CONCATENATE(VLOOKUP(F594,STUDENT!$B$4:$W$2003,22,0),$V$2),""),"")</f>
        <v/>
      </c>
      <c r="L594" s="27">
        <f>IFERROR(IF($E594&gt;=1,VLOOKUP($E594,ATT.!$D$9:$W$2008,L$1,0),0),0)</f>
        <v>0</v>
      </c>
      <c r="M594" s="28"/>
      <c r="N594" s="28"/>
    </row>
    <row r="595" spans="3:14" ht="20.100000000000001" customHeight="1" x14ac:dyDescent="0.25">
      <c r="C595" s="6">
        <v>589</v>
      </c>
      <c r="D595" s="6">
        <f>IFERROR(IF($D$3&gt;=C595,SMALL(ATT.!$A$9:$A$2008,$D$4+C595),0),0)</f>
        <v>0</v>
      </c>
      <c r="E595" s="25">
        <f t="shared" si="9"/>
        <v>0</v>
      </c>
      <c r="F595" s="25">
        <f>IFERROR(IF($E595&gt;=1,VLOOKUP($E595,ATT.!$D$9:$W$2008,F$1,0),0),0)</f>
        <v>0</v>
      </c>
      <c r="G595" s="26">
        <f>IFERROR(IF($E595&gt;=1,VLOOKUP($E595,ATT.!$D$9:$W$2008,G$1,0),0),0)</f>
        <v>0</v>
      </c>
      <c r="H595" s="26">
        <f>IFERROR(IF($E595&gt;=1,VLOOKUP($E595,ATT.!$D$9:$W$2008,H$1,0),0),0)</f>
        <v>0</v>
      </c>
      <c r="I595" s="25">
        <f>IFERROR(IF($E595&gt;=1,VLOOKUP($E595,ATT.!$D$9:$W$2008,I$1,0),0),0)</f>
        <v>0</v>
      </c>
      <c r="J595" s="25">
        <f>IFERROR(IF($E595&gt;=1,VLOOKUP($E595,ATT.!$D$9:$W$2008,J$1,0),0),0)</f>
        <v>0</v>
      </c>
      <c r="K595" s="25" t="str">
        <f>IFERROR(IF(E595&gt;=1,CONCATENATE(VLOOKUP(F595,STUDENT!$B$4:$W$2003,22,0),$V$2),""),"")</f>
        <v/>
      </c>
      <c r="L595" s="27">
        <f>IFERROR(IF($E595&gt;=1,VLOOKUP($E595,ATT.!$D$9:$W$2008,L$1,0),0),0)</f>
        <v>0</v>
      </c>
      <c r="M595" s="28"/>
      <c r="N595" s="28"/>
    </row>
    <row r="596" spans="3:14" ht="20.100000000000001" customHeight="1" x14ac:dyDescent="0.25">
      <c r="C596" s="6">
        <v>590</v>
      </c>
      <c r="D596" s="6">
        <f>IFERROR(IF($D$3&gt;=C596,SMALL(ATT.!$A$9:$A$2008,$D$4+C596),0),0)</f>
        <v>0</v>
      </c>
      <c r="E596" s="25">
        <f t="shared" si="9"/>
        <v>0</v>
      </c>
      <c r="F596" s="25">
        <f>IFERROR(IF($E596&gt;=1,VLOOKUP($E596,ATT.!$D$9:$W$2008,F$1,0),0),0)</f>
        <v>0</v>
      </c>
      <c r="G596" s="26">
        <f>IFERROR(IF($E596&gt;=1,VLOOKUP($E596,ATT.!$D$9:$W$2008,G$1,0),0),0)</f>
        <v>0</v>
      </c>
      <c r="H596" s="26">
        <f>IFERROR(IF($E596&gt;=1,VLOOKUP($E596,ATT.!$D$9:$W$2008,H$1,0),0),0)</f>
        <v>0</v>
      </c>
      <c r="I596" s="25">
        <f>IFERROR(IF($E596&gt;=1,VLOOKUP($E596,ATT.!$D$9:$W$2008,I$1,0),0),0)</f>
        <v>0</v>
      </c>
      <c r="J596" s="25">
        <f>IFERROR(IF($E596&gt;=1,VLOOKUP($E596,ATT.!$D$9:$W$2008,J$1,0),0),0)</f>
        <v>0</v>
      </c>
      <c r="K596" s="25" t="str">
        <f>IFERROR(IF(E596&gt;=1,CONCATENATE(VLOOKUP(F596,STUDENT!$B$4:$W$2003,22,0),$V$2),""),"")</f>
        <v/>
      </c>
      <c r="L596" s="27">
        <f>IFERROR(IF($E596&gt;=1,VLOOKUP($E596,ATT.!$D$9:$W$2008,L$1,0),0),0)</f>
        <v>0</v>
      </c>
      <c r="M596" s="28"/>
      <c r="N596" s="28"/>
    </row>
    <row r="597" spans="3:14" ht="20.100000000000001" customHeight="1" x14ac:dyDescent="0.25">
      <c r="C597" s="6">
        <v>591</v>
      </c>
      <c r="D597" s="6">
        <f>IFERROR(IF($D$3&gt;=C597,SMALL(ATT.!$A$9:$A$2008,$D$4+C597),0),0)</f>
        <v>0</v>
      </c>
      <c r="E597" s="25">
        <f t="shared" si="9"/>
        <v>0</v>
      </c>
      <c r="F597" s="25">
        <f>IFERROR(IF($E597&gt;=1,VLOOKUP($E597,ATT.!$D$9:$W$2008,F$1,0),0),0)</f>
        <v>0</v>
      </c>
      <c r="G597" s="26">
        <f>IFERROR(IF($E597&gt;=1,VLOOKUP($E597,ATT.!$D$9:$W$2008,G$1,0),0),0)</f>
        <v>0</v>
      </c>
      <c r="H597" s="26">
        <f>IFERROR(IF($E597&gt;=1,VLOOKUP($E597,ATT.!$D$9:$W$2008,H$1,0),0),0)</f>
        <v>0</v>
      </c>
      <c r="I597" s="25">
        <f>IFERROR(IF($E597&gt;=1,VLOOKUP($E597,ATT.!$D$9:$W$2008,I$1,0),0),0)</f>
        <v>0</v>
      </c>
      <c r="J597" s="25">
        <f>IFERROR(IF($E597&gt;=1,VLOOKUP($E597,ATT.!$D$9:$W$2008,J$1,0),0),0)</f>
        <v>0</v>
      </c>
      <c r="K597" s="25" t="str">
        <f>IFERROR(IF(E597&gt;=1,CONCATENATE(VLOOKUP(F597,STUDENT!$B$4:$W$2003,22,0),$V$2),""),"")</f>
        <v/>
      </c>
      <c r="L597" s="27">
        <f>IFERROR(IF($E597&gt;=1,VLOOKUP($E597,ATT.!$D$9:$W$2008,L$1,0),0),0)</f>
        <v>0</v>
      </c>
      <c r="M597" s="28"/>
      <c r="N597" s="28"/>
    </row>
    <row r="598" spans="3:14" ht="20.100000000000001" customHeight="1" x14ac:dyDescent="0.25">
      <c r="C598" s="6">
        <v>592</v>
      </c>
      <c r="D598" s="6">
        <f>IFERROR(IF($D$3&gt;=C598,SMALL(ATT.!$A$9:$A$2008,$D$4+C598),0),0)</f>
        <v>0</v>
      </c>
      <c r="E598" s="25">
        <f t="shared" si="9"/>
        <v>0</v>
      </c>
      <c r="F598" s="25">
        <f>IFERROR(IF($E598&gt;=1,VLOOKUP($E598,ATT.!$D$9:$W$2008,F$1,0),0),0)</f>
        <v>0</v>
      </c>
      <c r="G598" s="26">
        <f>IFERROR(IF($E598&gt;=1,VLOOKUP($E598,ATT.!$D$9:$W$2008,G$1,0),0),0)</f>
        <v>0</v>
      </c>
      <c r="H598" s="26">
        <f>IFERROR(IF($E598&gt;=1,VLOOKUP($E598,ATT.!$D$9:$W$2008,H$1,0),0),0)</f>
        <v>0</v>
      </c>
      <c r="I598" s="25">
        <f>IFERROR(IF($E598&gt;=1,VLOOKUP($E598,ATT.!$D$9:$W$2008,I$1,0),0),0)</f>
        <v>0</v>
      </c>
      <c r="J598" s="25">
        <f>IFERROR(IF($E598&gt;=1,VLOOKUP($E598,ATT.!$D$9:$W$2008,J$1,0),0),0)</f>
        <v>0</v>
      </c>
      <c r="K598" s="25" t="str">
        <f>IFERROR(IF(E598&gt;=1,CONCATENATE(VLOOKUP(F598,STUDENT!$B$4:$W$2003,22,0),$V$2),""),"")</f>
        <v/>
      </c>
      <c r="L598" s="27">
        <f>IFERROR(IF($E598&gt;=1,VLOOKUP($E598,ATT.!$D$9:$W$2008,L$1,0),0),0)</f>
        <v>0</v>
      </c>
      <c r="M598" s="28"/>
      <c r="N598" s="28"/>
    </row>
    <row r="599" spans="3:14" ht="20.100000000000001" customHeight="1" x14ac:dyDescent="0.25">
      <c r="C599" s="6">
        <v>593</v>
      </c>
      <c r="D599" s="6">
        <f>IFERROR(IF($D$3&gt;=C599,SMALL(ATT.!$A$9:$A$2008,$D$4+C599),0),0)</f>
        <v>0</v>
      </c>
      <c r="E599" s="25">
        <f t="shared" si="9"/>
        <v>0</v>
      </c>
      <c r="F599" s="25">
        <f>IFERROR(IF($E599&gt;=1,VLOOKUP($E599,ATT.!$D$9:$W$2008,F$1,0),0),0)</f>
        <v>0</v>
      </c>
      <c r="G599" s="26">
        <f>IFERROR(IF($E599&gt;=1,VLOOKUP($E599,ATT.!$D$9:$W$2008,G$1,0),0),0)</f>
        <v>0</v>
      </c>
      <c r="H599" s="26">
        <f>IFERROR(IF($E599&gt;=1,VLOOKUP($E599,ATT.!$D$9:$W$2008,H$1,0),0),0)</f>
        <v>0</v>
      </c>
      <c r="I599" s="25">
        <f>IFERROR(IF($E599&gt;=1,VLOOKUP($E599,ATT.!$D$9:$W$2008,I$1,0),0),0)</f>
        <v>0</v>
      </c>
      <c r="J599" s="25">
        <f>IFERROR(IF($E599&gt;=1,VLOOKUP($E599,ATT.!$D$9:$W$2008,J$1,0),0),0)</f>
        <v>0</v>
      </c>
      <c r="K599" s="25" t="str">
        <f>IFERROR(IF(E599&gt;=1,CONCATENATE(VLOOKUP(F599,STUDENT!$B$4:$W$2003,22,0),$V$2),""),"")</f>
        <v/>
      </c>
      <c r="L599" s="27">
        <f>IFERROR(IF($E599&gt;=1,VLOOKUP($E599,ATT.!$D$9:$W$2008,L$1,0),0),0)</f>
        <v>0</v>
      </c>
      <c r="M599" s="28"/>
      <c r="N599" s="28"/>
    </row>
    <row r="600" spans="3:14" ht="20.100000000000001" customHeight="1" x14ac:dyDescent="0.25">
      <c r="C600" s="6">
        <v>594</v>
      </c>
      <c r="D600" s="6">
        <f>IFERROR(IF($D$3&gt;=C600,SMALL(ATT.!$A$9:$A$2008,$D$4+C600),0),0)</f>
        <v>0</v>
      </c>
      <c r="E600" s="25">
        <f t="shared" si="9"/>
        <v>0</v>
      </c>
      <c r="F600" s="25">
        <f>IFERROR(IF($E600&gt;=1,VLOOKUP($E600,ATT.!$D$9:$W$2008,F$1,0),0),0)</f>
        <v>0</v>
      </c>
      <c r="G600" s="26">
        <f>IFERROR(IF($E600&gt;=1,VLOOKUP($E600,ATT.!$D$9:$W$2008,G$1,0),0),0)</f>
        <v>0</v>
      </c>
      <c r="H600" s="26">
        <f>IFERROR(IF($E600&gt;=1,VLOOKUP($E600,ATT.!$D$9:$W$2008,H$1,0),0),0)</f>
        <v>0</v>
      </c>
      <c r="I600" s="25">
        <f>IFERROR(IF($E600&gt;=1,VLOOKUP($E600,ATT.!$D$9:$W$2008,I$1,0),0),0)</f>
        <v>0</v>
      </c>
      <c r="J600" s="25">
        <f>IFERROR(IF($E600&gt;=1,VLOOKUP($E600,ATT.!$D$9:$W$2008,J$1,0),0),0)</f>
        <v>0</v>
      </c>
      <c r="K600" s="25" t="str">
        <f>IFERROR(IF(E600&gt;=1,CONCATENATE(VLOOKUP(F600,STUDENT!$B$4:$W$2003,22,0),$V$2),""),"")</f>
        <v/>
      </c>
      <c r="L600" s="27">
        <f>IFERROR(IF($E600&gt;=1,VLOOKUP($E600,ATT.!$D$9:$W$2008,L$1,0),0),0)</f>
        <v>0</v>
      </c>
      <c r="M600" s="28"/>
      <c r="N600" s="28"/>
    </row>
    <row r="601" spans="3:14" ht="20.100000000000001" customHeight="1" x14ac:dyDescent="0.25">
      <c r="C601" s="6">
        <v>595</v>
      </c>
      <c r="D601" s="6">
        <f>IFERROR(IF($D$3&gt;=C601,SMALL(ATT.!$A$9:$A$2008,$D$4+C601),0),0)</f>
        <v>0</v>
      </c>
      <c r="E601" s="25">
        <f t="shared" si="9"/>
        <v>0</v>
      </c>
      <c r="F601" s="25">
        <f>IFERROR(IF($E601&gt;=1,VLOOKUP($E601,ATT.!$D$9:$W$2008,F$1,0),0),0)</f>
        <v>0</v>
      </c>
      <c r="G601" s="26">
        <f>IFERROR(IF($E601&gt;=1,VLOOKUP($E601,ATT.!$D$9:$W$2008,G$1,0),0),0)</f>
        <v>0</v>
      </c>
      <c r="H601" s="26">
        <f>IFERROR(IF($E601&gt;=1,VLOOKUP($E601,ATT.!$D$9:$W$2008,H$1,0),0),0)</f>
        <v>0</v>
      </c>
      <c r="I601" s="25">
        <f>IFERROR(IF($E601&gt;=1,VLOOKUP($E601,ATT.!$D$9:$W$2008,I$1,0),0),0)</f>
        <v>0</v>
      </c>
      <c r="J601" s="25">
        <f>IFERROR(IF($E601&gt;=1,VLOOKUP($E601,ATT.!$D$9:$W$2008,J$1,0),0),0)</f>
        <v>0</v>
      </c>
      <c r="K601" s="25" t="str">
        <f>IFERROR(IF(E601&gt;=1,CONCATENATE(VLOOKUP(F601,STUDENT!$B$4:$W$2003,22,0),$V$2),""),"")</f>
        <v/>
      </c>
      <c r="L601" s="27">
        <f>IFERROR(IF($E601&gt;=1,VLOOKUP($E601,ATT.!$D$9:$W$2008,L$1,0),0),0)</f>
        <v>0</v>
      </c>
      <c r="M601" s="28"/>
      <c r="N601" s="28"/>
    </row>
    <row r="602" spans="3:14" ht="20.100000000000001" customHeight="1" x14ac:dyDescent="0.25">
      <c r="C602" s="6">
        <v>596</v>
      </c>
      <c r="D602" s="6">
        <f>IFERROR(IF($D$3&gt;=C602,SMALL(ATT.!$A$9:$A$2008,$D$4+C602),0),0)</f>
        <v>0</v>
      </c>
      <c r="E602" s="25">
        <f t="shared" si="9"/>
        <v>0</v>
      </c>
      <c r="F602" s="25">
        <f>IFERROR(IF($E602&gt;=1,VLOOKUP($E602,ATT.!$D$9:$W$2008,F$1,0),0),0)</f>
        <v>0</v>
      </c>
      <c r="G602" s="26">
        <f>IFERROR(IF($E602&gt;=1,VLOOKUP($E602,ATT.!$D$9:$W$2008,G$1,0),0),0)</f>
        <v>0</v>
      </c>
      <c r="H602" s="26">
        <f>IFERROR(IF($E602&gt;=1,VLOOKUP($E602,ATT.!$D$9:$W$2008,H$1,0),0),0)</f>
        <v>0</v>
      </c>
      <c r="I602" s="25">
        <f>IFERROR(IF($E602&gt;=1,VLOOKUP($E602,ATT.!$D$9:$W$2008,I$1,0),0),0)</f>
        <v>0</v>
      </c>
      <c r="J602" s="25">
        <f>IFERROR(IF($E602&gt;=1,VLOOKUP($E602,ATT.!$D$9:$W$2008,J$1,0),0),0)</f>
        <v>0</v>
      </c>
      <c r="K602" s="25" t="str">
        <f>IFERROR(IF(E602&gt;=1,CONCATENATE(VLOOKUP(F602,STUDENT!$B$4:$W$2003,22,0),$V$2),""),"")</f>
        <v/>
      </c>
      <c r="L602" s="27">
        <f>IFERROR(IF($E602&gt;=1,VLOOKUP($E602,ATT.!$D$9:$W$2008,L$1,0),0),0)</f>
        <v>0</v>
      </c>
      <c r="M602" s="28"/>
      <c r="N602" s="28"/>
    </row>
    <row r="603" spans="3:14" ht="20.100000000000001" customHeight="1" x14ac:dyDescent="0.25">
      <c r="C603" s="6">
        <v>597</v>
      </c>
      <c r="D603" s="6">
        <f>IFERROR(IF($D$3&gt;=C603,SMALL(ATT.!$A$9:$A$2008,$D$4+C603),0),0)</f>
        <v>0</v>
      </c>
      <c r="E603" s="25">
        <f t="shared" si="9"/>
        <v>0</v>
      </c>
      <c r="F603" s="25">
        <f>IFERROR(IF($E603&gt;=1,VLOOKUP($E603,ATT.!$D$9:$W$2008,F$1,0),0),0)</f>
        <v>0</v>
      </c>
      <c r="G603" s="26">
        <f>IFERROR(IF($E603&gt;=1,VLOOKUP($E603,ATT.!$D$9:$W$2008,G$1,0),0),0)</f>
        <v>0</v>
      </c>
      <c r="H603" s="26">
        <f>IFERROR(IF($E603&gt;=1,VLOOKUP($E603,ATT.!$D$9:$W$2008,H$1,0),0),0)</f>
        <v>0</v>
      </c>
      <c r="I603" s="25">
        <f>IFERROR(IF($E603&gt;=1,VLOOKUP($E603,ATT.!$D$9:$W$2008,I$1,0),0),0)</f>
        <v>0</v>
      </c>
      <c r="J603" s="25">
        <f>IFERROR(IF($E603&gt;=1,VLOOKUP($E603,ATT.!$D$9:$W$2008,J$1,0),0),0)</f>
        <v>0</v>
      </c>
      <c r="K603" s="25" t="str">
        <f>IFERROR(IF(E603&gt;=1,CONCATENATE(VLOOKUP(F603,STUDENT!$B$4:$W$2003,22,0),$V$2),""),"")</f>
        <v/>
      </c>
      <c r="L603" s="27">
        <f>IFERROR(IF($E603&gt;=1,VLOOKUP($E603,ATT.!$D$9:$W$2008,L$1,0),0),0)</f>
        <v>0</v>
      </c>
      <c r="M603" s="28"/>
      <c r="N603" s="28"/>
    </row>
    <row r="604" spans="3:14" ht="20.100000000000001" customHeight="1" x14ac:dyDescent="0.25">
      <c r="C604" s="6">
        <v>598</v>
      </c>
      <c r="D604" s="6">
        <f>IFERROR(IF($D$3&gt;=C604,SMALL(ATT.!$A$9:$A$2008,$D$4+C604),0),0)</f>
        <v>0</v>
      </c>
      <c r="E604" s="25">
        <f t="shared" si="9"/>
        <v>0</v>
      </c>
      <c r="F604" s="25">
        <f>IFERROR(IF($E604&gt;=1,VLOOKUP($E604,ATT.!$D$9:$W$2008,F$1,0),0),0)</f>
        <v>0</v>
      </c>
      <c r="G604" s="26">
        <f>IFERROR(IF($E604&gt;=1,VLOOKUP($E604,ATT.!$D$9:$W$2008,G$1,0),0),0)</f>
        <v>0</v>
      </c>
      <c r="H604" s="26">
        <f>IFERROR(IF($E604&gt;=1,VLOOKUP($E604,ATT.!$D$9:$W$2008,H$1,0),0),0)</f>
        <v>0</v>
      </c>
      <c r="I604" s="25">
        <f>IFERROR(IF($E604&gt;=1,VLOOKUP($E604,ATT.!$D$9:$W$2008,I$1,0),0),0)</f>
        <v>0</v>
      </c>
      <c r="J604" s="25">
        <f>IFERROR(IF($E604&gt;=1,VLOOKUP($E604,ATT.!$D$9:$W$2008,J$1,0),0),0)</f>
        <v>0</v>
      </c>
      <c r="K604" s="25" t="str">
        <f>IFERROR(IF(E604&gt;=1,CONCATENATE(VLOOKUP(F604,STUDENT!$B$4:$W$2003,22,0),$V$2),""),"")</f>
        <v/>
      </c>
      <c r="L604" s="27">
        <f>IFERROR(IF($E604&gt;=1,VLOOKUP($E604,ATT.!$D$9:$W$2008,L$1,0),0),0)</f>
        <v>0</v>
      </c>
      <c r="M604" s="28"/>
      <c r="N604" s="28"/>
    </row>
    <row r="605" spans="3:14" ht="20.100000000000001" customHeight="1" x14ac:dyDescent="0.25">
      <c r="C605" s="6">
        <v>599</v>
      </c>
      <c r="D605" s="6">
        <f>IFERROR(IF($D$3&gt;=C605,SMALL(ATT.!$A$9:$A$2008,$D$4+C605),0),0)</f>
        <v>0</v>
      </c>
      <c r="E605" s="25">
        <f t="shared" si="9"/>
        <v>0</v>
      </c>
      <c r="F605" s="25">
        <f>IFERROR(IF($E605&gt;=1,VLOOKUP($E605,ATT.!$D$9:$W$2008,F$1,0),0),0)</f>
        <v>0</v>
      </c>
      <c r="G605" s="26">
        <f>IFERROR(IF($E605&gt;=1,VLOOKUP($E605,ATT.!$D$9:$W$2008,G$1,0),0),0)</f>
        <v>0</v>
      </c>
      <c r="H605" s="26">
        <f>IFERROR(IF($E605&gt;=1,VLOOKUP($E605,ATT.!$D$9:$W$2008,H$1,0),0),0)</f>
        <v>0</v>
      </c>
      <c r="I605" s="25">
        <f>IFERROR(IF($E605&gt;=1,VLOOKUP($E605,ATT.!$D$9:$W$2008,I$1,0),0),0)</f>
        <v>0</v>
      </c>
      <c r="J605" s="25">
        <f>IFERROR(IF($E605&gt;=1,VLOOKUP($E605,ATT.!$D$9:$W$2008,J$1,0),0),0)</f>
        <v>0</v>
      </c>
      <c r="K605" s="25" t="str">
        <f>IFERROR(IF(E605&gt;=1,CONCATENATE(VLOOKUP(F605,STUDENT!$B$4:$W$2003,22,0),$V$2),""),"")</f>
        <v/>
      </c>
      <c r="L605" s="27">
        <f>IFERROR(IF($E605&gt;=1,VLOOKUP($E605,ATT.!$D$9:$W$2008,L$1,0),0),0)</f>
        <v>0</v>
      </c>
      <c r="M605" s="28"/>
      <c r="N605" s="28"/>
    </row>
    <row r="606" spans="3:14" ht="20.100000000000001" customHeight="1" x14ac:dyDescent="0.25">
      <c r="C606" s="6">
        <v>600</v>
      </c>
      <c r="D606" s="6">
        <f>IFERROR(IF($D$3&gt;=C606,SMALL(ATT.!$A$9:$A$2008,$D$4+C606),0),0)</f>
        <v>0</v>
      </c>
      <c r="E606" s="25">
        <f t="shared" si="9"/>
        <v>0</v>
      </c>
      <c r="F606" s="25">
        <f>IFERROR(IF($E606&gt;=1,VLOOKUP($E606,ATT.!$D$9:$W$2008,F$1,0),0),0)</f>
        <v>0</v>
      </c>
      <c r="G606" s="26">
        <f>IFERROR(IF($E606&gt;=1,VLOOKUP($E606,ATT.!$D$9:$W$2008,G$1,0),0),0)</f>
        <v>0</v>
      </c>
      <c r="H606" s="26">
        <f>IFERROR(IF($E606&gt;=1,VLOOKUP($E606,ATT.!$D$9:$W$2008,H$1,0),0),0)</f>
        <v>0</v>
      </c>
      <c r="I606" s="25">
        <f>IFERROR(IF($E606&gt;=1,VLOOKUP($E606,ATT.!$D$9:$W$2008,I$1,0),0),0)</f>
        <v>0</v>
      </c>
      <c r="J606" s="25">
        <f>IFERROR(IF($E606&gt;=1,VLOOKUP($E606,ATT.!$D$9:$W$2008,J$1,0),0),0)</f>
        <v>0</v>
      </c>
      <c r="K606" s="25" t="str">
        <f>IFERROR(IF(E606&gt;=1,CONCATENATE(VLOOKUP(F606,STUDENT!$B$4:$W$2003,22,0),$V$2),""),"")</f>
        <v/>
      </c>
      <c r="L606" s="27">
        <f>IFERROR(IF($E606&gt;=1,VLOOKUP($E606,ATT.!$D$9:$W$2008,L$1,0),0),0)</f>
        <v>0</v>
      </c>
      <c r="M606" s="28"/>
      <c r="N606" s="28"/>
    </row>
    <row r="607" spans="3:14" ht="20.100000000000001" customHeight="1" x14ac:dyDescent="0.25">
      <c r="C607" s="6">
        <v>601</v>
      </c>
      <c r="D607" s="6">
        <f>IFERROR(IF($D$3&gt;=C607,SMALL(ATT.!$A$9:$A$2008,$D$4+C607),0),0)</f>
        <v>0</v>
      </c>
      <c r="E607" s="25">
        <f t="shared" si="9"/>
        <v>0</v>
      </c>
      <c r="F607" s="25">
        <f>IFERROR(IF($E607&gt;=1,VLOOKUP($E607,ATT.!$D$9:$W$2008,F$1,0),0),0)</f>
        <v>0</v>
      </c>
      <c r="G607" s="26">
        <f>IFERROR(IF($E607&gt;=1,VLOOKUP($E607,ATT.!$D$9:$W$2008,G$1,0),0),0)</f>
        <v>0</v>
      </c>
      <c r="H607" s="26">
        <f>IFERROR(IF($E607&gt;=1,VLOOKUP($E607,ATT.!$D$9:$W$2008,H$1,0),0),0)</f>
        <v>0</v>
      </c>
      <c r="I607" s="25">
        <f>IFERROR(IF($E607&gt;=1,VLOOKUP($E607,ATT.!$D$9:$W$2008,I$1,0),0),0)</f>
        <v>0</v>
      </c>
      <c r="J607" s="25">
        <f>IFERROR(IF($E607&gt;=1,VLOOKUP($E607,ATT.!$D$9:$W$2008,J$1,0),0),0)</f>
        <v>0</v>
      </c>
      <c r="K607" s="25" t="str">
        <f>IFERROR(IF(E607&gt;=1,CONCATENATE(VLOOKUP(F607,STUDENT!$B$4:$W$2003,22,0),$V$2),""),"")</f>
        <v/>
      </c>
      <c r="L607" s="27">
        <f>IFERROR(IF($E607&gt;=1,VLOOKUP($E607,ATT.!$D$9:$W$2008,L$1,0),0),0)</f>
        <v>0</v>
      </c>
      <c r="M607" s="28"/>
      <c r="N607" s="28"/>
    </row>
    <row r="608" spans="3:14" ht="20.100000000000001" customHeight="1" x14ac:dyDescent="0.25">
      <c r="C608" s="6">
        <v>602</v>
      </c>
      <c r="D608" s="6">
        <f>IFERROR(IF($D$3&gt;=C608,SMALL(ATT.!$A$9:$A$2008,$D$4+C608),0),0)</f>
        <v>0</v>
      </c>
      <c r="E608" s="25">
        <f t="shared" si="9"/>
        <v>0</v>
      </c>
      <c r="F608" s="25">
        <f>IFERROR(IF($E608&gt;=1,VLOOKUP($E608,ATT.!$D$9:$W$2008,F$1,0),0),0)</f>
        <v>0</v>
      </c>
      <c r="G608" s="26">
        <f>IFERROR(IF($E608&gt;=1,VLOOKUP($E608,ATT.!$D$9:$W$2008,G$1,0),0),0)</f>
        <v>0</v>
      </c>
      <c r="H608" s="26">
        <f>IFERROR(IF($E608&gt;=1,VLOOKUP($E608,ATT.!$D$9:$W$2008,H$1,0),0),0)</f>
        <v>0</v>
      </c>
      <c r="I608" s="25">
        <f>IFERROR(IF($E608&gt;=1,VLOOKUP($E608,ATT.!$D$9:$W$2008,I$1,0),0),0)</f>
        <v>0</v>
      </c>
      <c r="J608" s="25">
        <f>IFERROR(IF($E608&gt;=1,VLOOKUP($E608,ATT.!$D$9:$W$2008,J$1,0),0),0)</f>
        <v>0</v>
      </c>
      <c r="K608" s="25" t="str">
        <f>IFERROR(IF(E608&gt;=1,CONCATENATE(VLOOKUP(F608,STUDENT!$B$4:$W$2003,22,0),$V$2),""),"")</f>
        <v/>
      </c>
      <c r="L608" s="27">
        <f>IFERROR(IF($E608&gt;=1,VLOOKUP($E608,ATT.!$D$9:$W$2008,L$1,0),0),0)</f>
        <v>0</v>
      </c>
      <c r="M608" s="28"/>
      <c r="N608" s="28"/>
    </row>
    <row r="609" spans="3:14" ht="20.100000000000001" customHeight="1" x14ac:dyDescent="0.25">
      <c r="C609" s="6">
        <v>603</v>
      </c>
      <c r="D609" s="6">
        <f>IFERROR(IF($D$3&gt;=C609,SMALL(ATT.!$A$9:$A$2008,$D$4+C609),0),0)</f>
        <v>0</v>
      </c>
      <c r="E609" s="25">
        <f t="shared" si="9"/>
        <v>0</v>
      </c>
      <c r="F609" s="25">
        <f>IFERROR(IF($E609&gt;=1,VLOOKUP($E609,ATT.!$D$9:$W$2008,F$1,0),0),0)</f>
        <v>0</v>
      </c>
      <c r="G609" s="26">
        <f>IFERROR(IF($E609&gt;=1,VLOOKUP($E609,ATT.!$D$9:$W$2008,G$1,0),0),0)</f>
        <v>0</v>
      </c>
      <c r="H609" s="26">
        <f>IFERROR(IF($E609&gt;=1,VLOOKUP($E609,ATT.!$D$9:$W$2008,H$1,0),0),0)</f>
        <v>0</v>
      </c>
      <c r="I609" s="25">
        <f>IFERROR(IF($E609&gt;=1,VLOOKUP($E609,ATT.!$D$9:$W$2008,I$1,0),0),0)</f>
        <v>0</v>
      </c>
      <c r="J609" s="25">
        <f>IFERROR(IF($E609&gt;=1,VLOOKUP($E609,ATT.!$D$9:$W$2008,J$1,0),0),0)</f>
        <v>0</v>
      </c>
      <c r="K609" s="25" t="str">
        <f>IFERROR(IF(E609&gt;=1,CONCATENATE(VLOOKUP(F609,STUDENT!$B$4:$W$2003,22,0),$V$2),""),"")</f>
        <v/>
      </c>
      <c r="L609" s="27">
        <f>IFERROR(IF($E609&gt;=1,VLOOKUP($E609,ATT.!$D$9:$W$2008,L$1,0),0),0)</f>
        <v>0</v>
      </c>
      <c r="M609" s="28"/>
      <c r="N609" s="28"/>
    </row>
    <row r="610" spans="3:14" ht="20.100000000000001" customHeight="1" x14ac:dyDescent="0.25">
      <c r="C610" s="6">
        <v>604</v>
      </c>
      <c r="D610" s="6">
        <f>IFERROR(IF($D$3&gt;=C610,SMALL(ATT.!$A$9:$A$2008,$D$4+C610),0),0)</f>
        <v>0</v>
      </c>
      <c r="E610" s="25">
        <f t="shared" si="9"/>
        <v>0</v>
      </c>
      <c r="F610" s="25">
        <f>IFERROR(IF($E610&gt;=1,VLOOKUP($E610,ATT.!$D$9:$W$2008,F$1,0),0),0)</f>
        <v>0</v>
      </c>
      <c r="G610" s="26">
        <f>IFERROR(IF($E610&gt;=1,VLOOKUP($E610,ATT.!$D$9:$W$2008,G$1,0),0),0)</f>
        <v>0</v>
      </c>
      <c r="H610" s="26">
        <f>IFERROR(IF($E610&gt;=1,VLOOKUP($E610,ATT.!$D$9:$W$2008,H$1,0),0),0)</f>
        <v>0</v>
      </c>
      <c r="I610" s="25">
        <f>IFERROR(IF($E610&gt;=1,VLOOKUP($E610,ATT.!$D$9:$W$2008,I$1,0),0),0)</f>
        <v>0</v>
      </c>
      <c r="J610" s="25">
        <f>IFERROR(IF($E610&gt;=1,VLOOKUP($E610,ATT.!$D$9:$W$2008,J$1,0),0),0)</f>
        <v>0</v>
      </c>
      <c r="K610" s="25" t="str">
        <f>IFERROR(IF(E610&gt;=1,CONCATENATE(VLOOKUP(F610,STUDENT!$B$4:$W$2003,22,0),$V$2),""),"")</f>
        <v/>
      </c>
      <c r="L610" s="27">
        <f>IFERROR(IF($E610&gt;=1,VLOOKUP($E610,ATT.!$D$9:$W$2008,L$1,0),0),0)</f>
        <v>0</v>
      </c>
      <c r="M610" s="28"/>
      <c r="N610" s="28"/>
    </row>
    <row r="611" spans="3:14" ht="20.100000000000001" customHeight="1" x14ac:dyDescent="0.25">
      <c r="C611" s="6">
        <v>605</v>
      </c>
      <c r="D611" s="6">
        <f>IFERROR(IF($D$3&gt;=C611,SMALL(ATT.!$A$9:$A$2008,$D$4+C611),0),0)</f>
        <v>0</v>
      </c>
      <c r="E611" s="25">
        <f t="shared" si="9"/>
        <v>0</v>
      </c>
      <c r="F611" s="25">
        <f>IFERROR(IF($E611&gt;=1,VLOOKUP($E611,ATT.!$D$9:$W$2008,F$1,0),0),0)</f>
        <v>0</v>
      </c>
      <c r="G611" s="26">
        <f>IFERROR(IF($E611&gt;=1,VLOOKUP($E611,ATT.!$D$9:$W$2008,G$1,0),0),0)</f>
        <v>0</v>
      </c>
      <c r="H611" s="26">
        <f>IFERROR(IF($E611&gt;=1,VLOOKUP($E611,ATT.!$D$9:$W$2008,H$1,0),0),0)</f>
        <v>0</v>
      </c>
      <c r="I611" s="25">
        <f>IFERROR(IF($E611&gt;=1,VLOOKUP($E611,ATT.!$D$9:$W$2008,I$1,0),0),0)</f>
        <v>0</v>
      </c>
      <c r="J611" s="25">
        <f>IFERROR(IF($E611&gt;=1,VLOOKUP($E611,ATT.!$D$9:$W$2008,J$1,0),0),0)</f>
        <v>0</v>
      </c>
      <c r="K611" s="25" t="str">
        <f>IFERROR(IF(E611&gt;=1,CONCATENATE(VLOOKUP(F611,STUDENT!$B$4:$W$2003,22,0),$V$2),""),"")</f>
        <v/>
      </c>
      <c r="L611" s="27">
        <f>IFERROR(IF($E611&gt;=1,VLOOKUP($E611,ATT.!$D$9:$W$2008,L$1,0),0),0)</f>
        <v>0</v>
      </c>
      <c r="M611" s="28"/>
      <c r="N611" s="28"/>
    </row>
    <row r="612" spans="3:14" ht="20.100000000000001" customHeight="1" x14ac:dyDescent="0.25">
      <c r="C612" s="6">
        <v>606</v>
      </c>
      <c r="D612" s="6">
        <f>IFERROR(IF($D$3&gt;=C612,SMALL(ATT.!$A$9:$A$2008,$D$4+C612),0),0)</f>
        <v>0</v>
      </c>
      <c r="E612" s="25">
        <f t="shared" si="9"/>
        <v>0</v>
      </c>
      <c r="F612" s="25">
        <f>IFERROR(IF($E612&gt;=1,VLOOKUP($E612,ATT.!$D$9:$W$2008,F$1,0),0),0)</f>
        <v>0</v>
      </c>
      <c r="G612" s="26">
        <f>IFERROR(IF($E612&gt;=1,VLOOKUP($E612,ATT.!$D$9:$W$2008,G$1,0),0),0)</f>
        <v>0</v>
      </c>
      <c r="H612" s="26">
        <f>IFERROR(IF($E612&gt;=1,VLOOKUP($E612,ATT.!$D$9:$W$2008,H$1,0),0),0)</f>
        <v>0</v>
      </c>
      <c r="I612" s="25">
        <f>IFERROR(IF($E612&gt;=1,VLOOKUP($E612,ATT.!$D$9:$W$2008,I$1,0),0),0)</f>
        <v>0</v>
      </c>
      <c r="J612" s="25">
        <f>IFERROR(IF($E612&gt;=1,VLOOKUP($E612,ATT.!$D$9:$W$2008,J$1,0),0),0)</f>
        <v>0</v>
      </c>
      <c r="K612" s="25" t="str">
        <f>IFERROR(IF(E612&gt;=1,CONCATENATE(VLOOKUP(F612,STUDENT!$B$4:$W$2003,22,0),$V$2),""),"")</f>
        <v/>
      </c>
      <c r="L612" s="27">
        <f>IFERROR(IF($E612&gt;=1,VLOOKUP($E612,ATT.!$D$9:$W$2008,L$1,0),0),0)</f>
        <v>0</v>
      </c>
      <c r="M612" s="28"/>
      <c r="N612" s="28"/>
    </row>
    <row r="613" spans="3:14" ht="20.100000000000001" customHeight="1" x14ac:dyDescent="0.25">
      <c r="C613" s="6">
        <v>607</v>
      </c>
      <c r="D613" s="6">
        <f>IFERROR(IF($D$3&gt;=C613,SMALL(ATT.!$A$9:$A$2008,$D$4+C613),0),0)</f>
        <v>0</v>
      </c>
      <c r="E613" s="25">
        <f t="shared" si="9"/>
        <v>0</v>
      </c>
      <c r="F613" s="25">
        <f>IFERROR(IF($E613&gt;=1,VLOOKUP($E613,ATT.!$D$9:$W$2008,F$1,0),0),0)</f>
        <v>0</v>
      </c>
      <c r="G613" s="26">
        <f>IFERROR(IF($E613&gt;=1,VLOOKUP($E613,ATT.!$D$9:$W$2008,G$1,0),0),0)</f>
        <v>0</v>
      </c>
      <c r="H613" s="26">
        <f>IFERROR(IF($E613&gt;=1,VLOOKUP($E613,ATT.!$D$9:$W$2008,H$1,0),0),0)</f>
        <v>0</v>
      </c>
      <c r="I613" s="25">
        <f>IFERROR(IF($E613&gt;=1,VLOOKUP($E613,ATT.!$D$9:$W$2008,I$1,0),0),0)</f>
        <v>0</v>
      </c>
      <c r="J613" s="25">
        <f>IFERROR(IF($E613&gt;=1,VLOOKUP($E613,ATT.!$D$9:$W$2008,J$1,0),0),0)</f>
        <v>0</v>
      </c>
      <c r="K613" s="25" t="str">
        <f>IFERROR(IF(E613&gt;=1,CONCATENATE(VLOOKUP(F613,STUDENT!$B$4:$W$2003,22,0),$V$2),""),"")</f>
        <v/>
      </c>
      <c r="L613" s="27">
        <f>IFERROR(IF($E613&gt;=1,VLOOKUP($E613,ATT.!$D$9:$W$2008,L$1,0),0),0)</f>
        <v>0</v>
      </c>
      <c r="M613" s="28"/>
      <c r="N613" s="28"/>
    </row>
    <row r="614" spans="3:14" ht="20.100000000000001" customHeight="1" x14ac:dyDescent="0.25">
      <c r="C614" s="6">
        <v>608</v>
      </c>
      <c r="D614" s="6">
        <f>IFERROR(IF($D$3&gt;=C614,SMALL(ATT.!$A$9:$A$2008,$D$4+C614),0),0)</f>
        <v>0</v>
      </c>
      <c r="E614" s="25">
        <f t="shared" si="9"/>
        <v>0</v>
      </c>
      <c r="F614" s="25">
        <f>IFERROR(IF($E614&gt;=1,VLOOKUP($E614,ATT.!$D$9:$W$2008,F$1,0),0),0)</f>
        <v>0</v>
      </c>
      <c r="G614" s="26">
        <f>IFERROR(IF($E614&gt;=1,VLOOKUP($E614,ATT.!$D$9:$W$2008,G$1,0),0),0)</f>
        <v>0</v>
      </c>
      <c r="H614" s="26">
        <f>IFERROR(IF($E614&gt;=1,VLOOKUP($E614,ATT.!$D$9:$W$2008,H$1,0),0),0)</f>
        <v>0</v>
      </c>
      <c r="I614" s="25">
        <f>IFERROR(IF($E614&gt;=1,VLOOKUP($E614,ATT.!$D$9:$W$2008,I$1,0),0),0)</f>
        <v>0</v>
      </c>
      <c r="J614" s="25">
        <f>IFERROR(IF($E614&gt;=1,VLOOKUP($E614,ATT.!$D$9:$W$2008,J$1,0),0),0)</f>
        <v>0</v>
      </c>
      <c r="K614" s="25" t="str">
        <f>IFERROR(IF(E614&gt;=1,CONCATENATE(VLOOKUP(F614,STUDENT!$B$4:$W$2003,22,0),$V$2),""),"")</f>
        <v/>
      </c>
      <c r="L614" s="27">
        <f>IFERROR(IF($E614&gt;=1,VLOOKUP($E614,ATT.!$D$9:$W$2008,L$1,0),0),0)</f>
        <v>0</v>
      </c>
      <c r="M614" s="28"/>
      <c r="N614" s="28"/>
    </row>
    <row r="615" spans="3:14" ht="20.100000000000001" customHeight="1" x14ac:dyDescent="0.25">
      <c r="C615" s="6">
        <v>609</v>
      </c>
      <c r="D615" s="6">
        <f>IFERROR(IF($D$3&gt;=C615,SMALL(ATT.!$A$9:$A$2008,$D$4+C615),0),0)</f>
        <v>0</v>
      </c>
      <c r="E615" s="25">
        <f t="shared" si="9"/>
        <v>0</v>
      </c>
      <c r="F615" s="25">
        <f>IFERROR(IF($E615&gt;=1,VLOOKUP($E615,ATT.!$D$9:$W$2008,F$1,0),0),0)</f>
        <v>0</v>
      </c>
      <c r="G615" s="26">
        <f>IFERROR(IF($E615&gt;=1,VLOOKUP($E615,ATT.!$D$9:$W$2008,G$1,0),0),0)</f>
        <v>0</v>
      </c>
      <c r="H615" s="26">
        <f>IFERROR(IF($E615&gt;=1,VLOOKUP($E615,ATT.!$D$9:$W$2008,H$1,0),0),0)</f>
        <v>0</v>
      </c>
      <c r="I615" s="25">
        <f>IFERROR(IF($E615&gt;=1,VLOOKUP($E615,ATT.!$D$9:$W$2008,I$1,0),0),0)</f>
        <v>0</v>
      </c>
      <c r="J615" s="25">
        <f>IFERROR(IF($E615&gt;=1,VLOOKUP($E615,ATT.!$D$9:$W$2008,J$1,0),0),0)</f>
        <v>0</v>
      </c>
      <c r="K615" s="25" t="str">
        <f>IFERROR(IF(E615&gt;=1,CONCATENATE(VLOOKUP(F615,STUDENT!$B$4:$W$2003,22,0),$V$2),""),"")</f>
        <v/>
      </c>
      <c r="L615" s="27">
        <f>IFERROR(IF($E615&gt;=1,VLOOKUP($E615,ATT.!$D$9:$W$2008,L$1,0),0),0)</f>
        <v>0</v>
      </c>
      <c r="M615" s="28"/>
      <c r="N615" s="28"/>
    </row>
    <row r="616" spans="3:14" ht="20.100000000000001" customHeight="1" x14ac:dyDescent="0.25">
      <c r="C616" s="6">
        <v>610</v>
      </c>
      <c r="D616" s="6">
        <f>IFERROR(IF($D$3&gt;=C616,SMALL(ATT.!$A$9:$A$2008,$D$4+C616),0),0)</f>
        <v>0</v>
      </c>
      <c r="E616" s="25">
        <f t="shared" si="9"/>
        <v>0</v>
      </c>
      <c r="F616" s="25">
        <f>IFERROR(IF($E616&gt;=1,VLOOKUP($E616,ATT.!$D$9:$W$2008,F$1,0),0),0)</f>
        <v>0</v>
      </c>
      <c r="G616" s="26">
        <f>IFERROR(IF($E616&gt;=1,VLOOKUP($E616,ATT.!$D$9:$W$2008,G$1,0),0),0)</f>
        <v>0</v>
      </c>
      <c r="H616" s="26">
        <f>IFERROR(IF($E616&gt;=1,VLOOKUP($E616,ATT.!$D$9:$W$2008,H$1,0),0),0)</f>
        <v>0</v>
      </c>
      <c r="I616" s="25">
        <f>IFERROR(IF($E616&gt;=1,VLOOKUP($E616,ATT.!$D$9:$W$2008,I$1,0),0),0)</f>
        <v>0</v>
      </c>
      <c r="J616" s="25">
        <f>IFERROR(IF($E616&gt;=1,VLOOKUP($E616,ATT.!$D$9:$W$2008,J$1,0),0),0)</f>
        <v>0</v>
      </c>
      <c r="K616" s="25" t="str">
        <f>IFERROR(IF(E616&gt;=1,CONCATENATE(VLOOKUP(F616,STUDENT!$B$4:$W$2003,22,0),$V$2),""),"")</f>
        <v/>
      </c>
      <c r="L616" s="27">
        <f>IFERROR(IF($E616&gt;=1,VLOOKUP($E616,ATT.!$D$9:$W$2008,L$1,0),0),0)</f>
        <v>0</v>
      </c>
      <c r="M616" s="28"/>
      <c r="N616" s="28"/>
    </row>
    <row r="617" spans="3:14" ht="20.100000000000001" customHeight="1" x14ac:dyDescent="0.25">
      <c r="C617" s="6">
        <v>611</v>
      </c>
      <c r="D617" s="6">
        <f>IFERROR(IF($D$3&gt;=C617,SMALL(ATT.!$A$9:$A$2008,$D$4+C617),0),0)</f>
        <v>0</v>
      </c>
      <c r="E617" s="25">
        <f t="shared" si="9"/>
        <v>0</v>
      </c>
      <c r="F617" s="25">
        <f>IFERROR(IF($E617&gt;=1,VLOOKUP($E617,ATT.!$D$9:$W$2008,F$1,0),0),0)</f>
        <v>0</v>
      </c>
      <c r="G617" s="26">
        <f>IFERROR(IF($E617&gt;=1,VLOOKUP($E617,ATT.!$D$9:$W$2008,G$1,0),0),0)</f>
        <v>0</v>
      </c>
      <c r="H617" s="26">
        <f>IFERROR(IF($E617&gt;=1,VLOOKUP($E617,ATT.!$D$9:$W$2008,H$1,0),0),0)</f>
        <v>0</v>
      </c>
      <c r="I617" s="25">
        <f>IFERROR(IF($E617&gt;=1,VLOOKUP($E617,ATT.!$D$9:$W$2008,I$1,0),0),0)</f>
        <v>0</v>
      </c>
      <c r="J617" s="25">
        <f>IFERROR(IF($E617&gt;=1,VLOOKUP($E617,ATT.!$D$9:$W$2008,J$1,0),0),0)</f>
        <v>0</v>
      </c>
      <c r="K617" s="25" t="str">
        <f>IFERROR(IF(E617&gt;=1,CONCATENATE(VLOOKUP(F617,STUDENT!$B$4:$W$2003,22,0),$V$2),""),"")</f>
        <v/>
      </c>
      <c r="L617" s="27">
        <f>IFERROR(IF($E617&gt;=1,VLOOKUP($E617,ATT.!$D$9:$W$2008,L$1,0),0),0)</f>
        <v>0</v>
      </c>
      <c r="M617" s="28"/>
      <c r="N617" s="28"/>
    </row>
    <row r="618" spans="3:14" ht="20.100000000000001" customHeight="1" x14ac:dyDescent="0.25">
      <c r="C618" s="6">
        <v>612</v>
      </c>
      <c r="D618" s="6">
        <f>IFERROR(IF($D$3&gt;=C618,SMALL(ATT.!$A$9:$A$2008,$D$4+C618),0),0)</f>
        <v>0</v>
      </c>
      <c r="E618" s="25">
        <f t="shared" si="9"/>
        <v>0</v>
      </c>
      <c r="F618" s="25">
        <f>IFERROR(IF($E618&gt;=1,VLOOKUP($E618,ATT.!$D$9:$W$2008,F$1,0),0),0)</f>
        <v>0</v>
      </c>
      <c r="G618" s="26">
        <f>IFERROR(IF($E618&gt;=1,VLOOKUP($E618,ATT.!$D$9:$W$2008,G$1,0),0),0)</f>
        <v>0</v>
      </c>
      <c r="H618" s="26">
        <f>IFERROR(IF($E618&gt;=1,VLOOKUP($E618,ATT.!$D$9:$W$2008,H$1,0),0),0)</f>
        <v>0</v>
      </c>
      <c r="I618" s="25">
        <f>IFERROR(IF($E618&gt;=1,VLOOKUP($E618,ATT.!$D$9:$W$2008,I$1,0),0),0)</f>
        <v>0</v>
      </c>
      <c r="J618" s="25">
        <f>IFERROR(IF($E618&gt;=1,VLOOKUP($E618,ATT.!$D$9:$W$2008,J$1,0),0),0)</f>
        <v>0</v>
      </c>
      <c r="K618" s="25" t="str">
        <f>IFERROR(IF(E618&gt;=1,CONCATENATE(VLOOKUP(F618,STUDENT!$B$4:$W$2003,22,0),$V$2),""),"")</f>
        <v/>
      </c>
      <c r="L618" s="27">
        <f>IFERROR(IF($E618&gt;=1,VLOOKUP($E618,ATT.!$D$9:$W$2008,L$1,0),0),0)</f>
        <v>0</v>
      </c>
      <c r="M618" s="28"/>
      <c r="N618" s="28"/>
    </row>
    <row r="619" spans="3:14" ht="20.100000000000001" customHeight="1" x14ac:dyDescent="0.25">
      <c r="C619" s="6">
        <v>613</v>
      </c>
      <c r="D619" s="6">
        <f>IFERROR(IF($D$3&gt;=C619,SMALL(ATT.!$A$9:$A$2008,$D$4+C619),0),0)</f>
        <v>0</v>
      </c>
      <c r="E619" s="25">
        <f t="shared" si="9"/>
        <v>0</v>
      </c>
      <c r="F619" s="25">
        <f>IFERROR(IF($E619&gt;=1,VLOOKUP($E619,ATT.!$D$9:$W$2008,F$1,0),0),0)</f>
        <v>0</v>
      </c>
      <c r="G619" s="26">
        <f>IFERROR(IF($E619&gt;=1,VLOOKUP($E619,ATT.!$D$9:$W$2008,G$1,0),0),0)</f>
        <v>0</v>
      </c>
      <c r="H619" s="26">
        <f>IFERROR(IF($E619&gt;=1,VLOOKUP($E619,ATT.!$D$9:$W$2008,H$1,0),0),0)</f>
        <v>0</v>
      </c>
      <c r="I619" s="25">
        <f>IFERROR(IF($E619&gt;=1,VLOOKUP($E619,ATT.!$D$9:$W$2008,I$1,0),0),0)</f>
        <v>0</v>
      </c>
      <c r="J619" s="25">
        <f>IFERROR(IF($E619&gt;=1,VLOOKUP($E619,ATT.!$D$9:$W$2008,J$1,0),0),0)</f>
        <v>0</v>
      </c>
      <c r="K619" s="25" t="str">
        <f>IFERROR(IF(E619&gt;=1,CONCATENATE(VLOOKUP(F619,STUDENT!$B$4:$W$2003,22,0),$V$2),""),"")</f>
        <v/>
      </c>
      <c r="L619" s="27">
        <f>IFERROR(IF($E619&gt;=1,VLOOKUP($E619,ATT.!$D$9:$W$2008,L$1,0),0),0)</f>
        <v>0</v>
      </c>
      <c r="M619" s="28"/>
      <c r="N619" s="28"/>
    </row>
    <row r="620" spans="3:14" ht="20.100000000000001" customHeight="1" x14ac:dyDescent="0.25">
      <c r="C620" s="6">
        <v>614</v>
      </c>
      <c r="D620" s="6">
        <f>IFERROR(IF($D$3&gt;=C620,SMALL(ATT.!$A$9:$A$2008,$D$4+C620),0),0)</f>
        <v>0</v>
      </c>
      <c r="E620" s="25">
        <f t="shared" si="9"/>
        <v>0</v>
      </c>
      <c r="F620" s="25">
        <f>IFERROR(IF($E620&gt;=1,VLOOKUP($E620,ATT.!$D$9:$W$2008,F$1,0),0),0)</f>
        <v>0</v>
      </c>
      <c r="G620" s="26">
        <f>IFERROR(IF($E620&gt;=1,VLOOKUP($E620,ATT.!$D$9:$W$2008,G$1,0),0),0)</f>
        <v>0</v>
      </c>
      <c r="H620" s="26">
        <f>IFERROR(IF($E620&gt;=1,VLOOKUP($E620,ATT.!$D$9:$W$2008,H$1,0),0),0)</f>
        <v>0</v>
      </c>
      <c r="I620" s="25">
        <f>IFERROR(IF($E620&gt;=1,VLOOKUP($E620,ATT.!$D$9:$W$2008,I$1,0),0),0)</f>
        <v>0</v>
      </c>
      <c r="J620" s="25">
        <f>IFERROR(IF($E620&gt;=1,VLOOKUP($E620,ATT.!$D$9:$W$2008,J$1,0),0),0)</f>
        <v>0</v>
      </c>
      <c r="K620" s="25" t="str">
        <f>IFERROR(IF(E620&gt;=1,CONCATENATE(VLOOKUP(F620,STUDENT!$B$4:$W$2003,22,0),$V$2),""),"")</f>
        <v/>
      </c>
      <c r="L620" s="27">
        <f>IFERROR(IF($E620&gt;=1,VLOOKUP($E620,ATT.!$D$9:$W$2008,L$1,0),0),0)</f>
        <v>0</v>
      </c>
      <c r="M620" s="28"/>
      <c r="N620" s="28"/>
    </row>
    <row r="621" spans="3:14" ht="20.100000000000001" customHeight="1" x14ac:dyDescent="0.25">
      <c r="C621" s="6">
        <v>615</v>
      </c>
      <c r="D621" s="6">
        <f>IFERROR(IF($D$3&gt;=C621,SMALL(ATT.!$A$9:$A$2008,$D$4+C621),0),0)</f>
        <v>0</v>
      </c>
      <c r="E621" s="25">
        <f t="shared" si="9"/>
        <v>0</v>
      </c>
      <c r="F621" s="25">
        <f>IFERROR(IF($E621&gt;=1,VLOOKUP($E621,ATT.!$D$9:$W$2008,F$1,0),0),0)</f>
        <v>0</v>
      </c>
      <c r="G621" s="26">
        <f>IFERROR(IF($E621&gt;=1,VLOOKUP($E621,ATT.!$D$9:$W$2008,G$1,0),0),0)</f>
        <v>0</v>
      </c>
      <c r="H621" s="26">
        <f>IFERROR(IF($E621&gt;=1,VLOOKUP($E621,ATT.!$D$9:$W$2008,H$1,0),0),0)</f>
        <v>0</v>
      </c>
      <c r="I621" s="25">
        <f>IFERROR(IF($E621&gt;=1,VLOOKUP($E621,ATT.!$D$9:$W$2008,I$1,0),0),0)</f>
        <v>0</v>
      </c>
      <c r="J621" s="25">
        <f>IFERROR(IF($E621&gt;=1,VLOOKUP($E621,ATT.!$D$9:$W$2008,J$1,0),0),0)</f>
        <v>0</v>
      </c>
      <c r="K621" s="25" t="str">
        <f>IFERROR(IF(E621&gt;=1,CONCATENATE(VLOOKUP(F621,STUDENT!$B$4:$W$2003,22,0),$V$2),""),"")</f>
        <v/>
      </c>
      <c r="L621" s="27">
        <f>IFERROR(IF($E621&gt;=1,VLOOKUP($E621,ATT.!$D$9:$W$2008,L$1,0),0),0)</f>
        <v>0</v>
      </c>
      <c r="M621" s="28"/>
      <c r="N621" s="28"/>
    </row>
    <row r="622" spans="3:14" ht="20.100000000000001" customHeight="1" x14ac:dyDescent="0.25">
      <c r="C622" s="6">
        <v>616</v>
      </c>
      <c r="D622" s="6">
        <f>IFERROR(IF($D$3&gt;=C622,SMALL(ATT.!$A$9:$A$2008,$D$4+C622),0),0)</f>
        <v>0</v>
      </c>
      <c r="E622" s="25">
        <f t="shared" si="9"/>
        <v>0</v>
      </c>
      <c r="F622" s="25">
        <f>IFERROR(IF($E622&gt;=1,VLOOKUP($E622,ATT.!$D$9:$W$2008,F$1,0),0),0)</f>
        <v>0</v>
      </c>
      <c r="G622" s="26">
        <f>IFERROR(IF($E622&gt;=1,VLOOKUP($E622,ATT.!$D$9:$W$2008,G$1,0),0),0)</f>
        <v>0</v>
      </c>
      <c r="H622" s="26">
        <f>IFERROR(IF($E622&gt;=1,VLOOKUP($E622,ATT.!$D$9:$W$2008,H$1,0),0),0)</f>
        <v>0</v>
      </c>
      <c r="I622" s="25">
        <f>IFERROR(IF($E622&gt;=1,VLOOKUP($E622,ATT.!$D$9:$W$2008,I$1,0),0),0)</f>
        <v>0</v>
      </c>
      <c r="J622" s="25">
        <f>IFERROR(IF($E622&gt;=1,VLOOKUP($E622,ATT.!$D$9:$W$2008,J$1,0),0),0)</f>
        <v>0</v>
      </c>
      <c r="K622" s="25" t="str">
        <f>IFERROR(IF(E622&gt;=1,CONCATENATE(VLOOKUP(F622,STUDENT!$B$4:$W$2003,22,0),$V$2),""),"")</f>
        <v/>
      </c>
      <c r="L622" s="27">
        <f>IFERROR(IF($E622&gt;=1,VLOOKUP($E622,ATT.!$D$9:$W$2008,L$1,0),0),0)</f>
        <v>0</v>
      </c>
      <c r="M622" s="28"/>
      <c r="N622" s="28"/>
    </row>
    <row r="623" spans="3:14" ht="20.100000000000001" customHeight="1" x14ac:dyDescent="0.25">
      <c r="C623" s="6">
        <v>617</v>
      </c>
      <c r="D623" s="6">
        <f>IFERROR(IF($D$3&gt;=C623,SMALL(ATT.!$A$9:$A$2008,$D$4+C623),0),0)</f>
        <v>0</v>
      </c>
      <c r="E623" s="25">
        <f t="shared" si="9"/>
        <v>0</v>
      </c>
      <c r="F623" s="25">
        <f>IFERROR(IF($E623&gt;=1,VLOOKUP($E623,ATT.!$D$9:$W$2008,F$1,0),0),0)</f>
        <v>0</v>
      </c>
      <c r="G623" s="26">
        <f>IFERROR(IF($E623&gt;=1,VLOOKUP($E623,ATT.!$D$9:$W$2008,G$1,0),0),0)</f>
        <v>0</v>
      </c>
      <c r="H623" s="26">
        <f>IFERROR(IF($E623&gt;=1,VLOOKUP($E623,ATT.!$D$9:$W$2008,H$1,0),0),0)</f>
        <v>0</v>
      </c>
      <c r="I623" s="25">
        <f>IFERROR(IF($E623&gt;=1,VLOOKUP($E623,ATT.!$D$9:$W$2008,I$1,0),0),0)</f>
        <v>0</v>
      </c>
      <c r="J623" s="25">
        <f>IFERROR(IF($E623&gt;=1,VLOOKUP($E623,ATT.!$D$9:$W$2008,J$1,0),0),0)</f>
        <v>0</v>
      </c>
      <c r="K623" s="25" t="str">
        <f>IFERROR(IF(E623&gt;=1,CONCATENATE(VLOOKUP(F623,STUDENT!$B$4:$W$2003,22,0),$V$2),""),"")</f>
        <v/>
      </c>
      <c r="L623" s="27">
        <f>IFERROR(IF($E623&gt;=1,VLOOKUP($E623,ATT.!$D$9:$W$2008,L$1,0),0),0)</f>
        <v>0</v>
      </c>
      <c r="M623" s="28"/>
      <c r="N623" s="28"/>
    </row>
    <row r="624" spans="3:14" ht="20.100000000000001" customHeight="1" x14ac:dyDescent="0.25">
      <c r="C624" s="6">
        <v>618</v>
      </c>
      <c r="D624" s="6">
        <f>IFERROR(IF($D$3&gt;=C624,SMALL(ATT.!$A$9:$A$2008,$D$4+C624),0),0)</f>
        <v>0</v>
      </c>
      <c r="E624" s="25">
        <f t="shared" si="9"/>
        <v>0</v>
      </c>
      <c r="F624" s="25">
        <f>IFERROR(IF($E624&gt;=1,VLOOKUP($E624,ATT.!$D$9:$W$2008,F$1,0),0),0)</f>
        <v>0</v>
      </c>
      <c r="G624" s="26">
        <f>IFERROR(IF($E624&gt;=1,VLOOKUP($E624,ATT.!$D$9:$W$2008,G$1,0),0),0)</f>
        <v>0</v>
      </c>
      <c r="H624" s="26">
        <f>IFERROR(IF($E624&gt;=1,VLOOKUP($E624,ATT.!$D$9:$W$2008,H$1,0),0),0)</f>
        <v>0</v>
      </c>
      <c r="I624" s="25">
        <f>IFERROR(IF($E624&gt;=1,VLOOKUP($E624,ATT.!$D$9:$W$2008,I$1,0),0),0)</f>
        <v>0</v>
      </c>
      <c r="J624" s="25">
        <f>IFERROR(IF($E624&gt;=1,VLOOKUP($E624,ATT.!$D$9:$W$2008,J$1,0),0),0)</f>
        <v>0</v>
      </c>
      <c r="K624" s="25" t="str">
        <f>IFERROR(IF(E624&gt;=1,CONCATENATE(VLOOKUP(F624,STUDENT!$B$4:$W$2003,22,0),$V$2),""),"")</f>
        <v/>
      </c>
      <c r="L624" s="27">
        <f>IFERROR(IF($E624&gt;=1,VLOOKUP($E624,ATT.!$D$9:$W$2008,L$1,0),0),0)</f>
        <v>0</v>
      </c>
      <c r="M624" s="28"/>
      <c r="N624" s="28"/>
    </row>
    <row r="625" spans="3:14" ht="20.100000000000001" customHeight="1" x14ac:dyDescent="0.25">
      <c r="C625" s="6">
        <v>619</v>
      </c>
      <c r="D625" s="6">
        <f>IFERROR(IF($D$3&gt;=C625,SMALL(ATT.!$A$9:$A$2008,$D$4+C625),0),0)</f>
        <v>0</v>
      </c>
      <c r="E625" s="25">
        <f t="shared" si="9"/>
        <v>0</v>
      </c>
      <c r="F625" s="25">
        <f>IFERROR(IF($E625&gt;=1,VLOOKUP($E625,ATT.!$D$9:$W$2008,F$1,0),0),0)</f>
        <v>0</v>
      </c>
      <c r="G625" s="26">
        <f>IFERROR(IF($E625&gt;=1,VLOOKUP($E625,ATT.!$D$9:$W$2008,G$1,0),0),0)</f>
        <v>0</v>
      </c>
      <c r="H625" s="26">
        <f>IFERROR(IF($E625&gt;=1,VLOOKUP($E625,ATT.!$D$9:$W$2008,H$1,0),0),0)</f>
        <v>0</v>
      </c>
      <c r="I625" s="25">
        <f>IFERROR(IF($E625&gt;=1,VLOOKUP($E625,ATT.!$D$9:$W$2008,I$1,0),0),0)</f>
        <v>0</v>
      </c>
      <c r="J625" s="25">
        <f>IFERROR(IF($E625&gt;=1,VLOOKUP($E625,ATT.!$D$9:$W$2008,J$1,0),0),0)</f>
        <v>0</v>
      </c>
      <c r="K625" s="25" t="str">
        <f>IFERROR(IF(E625&gt;=1,CONCATENATE(VLOOKUP(F625,STUDENT!$B$4:$W$2003,22,0),$V$2),""),"")</f>
        <v/>
      </c>
      <c r="L625" s="27">
        <f>IFERROR(IF($E625&gt;=1,VLOOKUP($E625,ATT.!$D$9:$W$2008,L$1,0),0),0)</f>
        <v>0</v>
      </c>
      <c r="M625" s="28"/>
      <c r="N625" s="28"/>
    </row>
    <row r="626" spans="3:14" ht="20.100000000000001" customHeight="1" x14ac:dyDescent="0.25">
      <c r="C626" s="6">
        <v>620</v>
      </c>
      <c r="D626" s="6">
        <f>IFERROR(IF($D$3&gt;=C626,SMALL(ATT.!$A$9:$A$2008,$D$4+C626),0),0)</f>
        <v>0</v>
      </c>
      <c r="E626" s="25">
        <f t="shared" si="9"/>
        <v>0</v>
      </c>
      <c r="F626" s="25">
        <f>IFERROR(IF($E626&gt;=1,VLOOKUP($E626,ATT.!$D$9:$W$2008,F$1,0),0),0)</f>
        <v>0</v>
      </c>
      <c r="G626" s="26">
        <f>IFERROR(IF($E626&gt;=1,VLOOKUP($E626,ATT.!$D$9:$W$2008,G$1,0),0),0)</f>
        <v>0</v>
      </c>
      <c r="H626" s="26">
        <f>IFERROR(IF($E626&gt;=1,VLOOKUP($E626,ATT.!$D$9:$W$2008,H$1,0),0),0)</f>
        <v>0</v>
      </c>
      <c r="I626" s="25">
        <f>IFERROR(IF($E626&gt;=1,VLOOKUP($E626,ATT.!$D$9:$W$2008,I$1,0),0),0)</f>
        <v>0</v>
      </c>
      <c r="J626" s="25">
        <f>IFERROR(IF($E626&gt;=1,VLOOKUP($E626,ATT.!$D$9:$W$2008,J$1,0),0),0)</f>
        <v>0</v>
      </c>
      <c r="K626" s="25" t="str">
        <f>IFERROR(IF(E626&gt;=1,CONCATENATE(VLOOKUP(F626,STUDENT!$B$4:$W$2003,22,0),$V$2),""),"")</f>
        <v/>
      </c>
      <c r="L626" s="27">
        <f>IFERROR(IF($E626&gt;=1,VLOOKUP($E626,ATT.!$D$9:$W$2008,L$1,0),0),0)</f>
        <v>0</v>
      </c>
      <c r="M626" s="28"/>
      <c r="N626" s="28"/>
    </row>
    <row r="627" spans="3:14" ht="20.100000000000001" customHeight="1" x14ac:dyDescent="0.25">
      <c r="C627" s="6">
        <v>621</v>
      </c>
      <c r="D627" s="6">
        <f>IFERROR(IF($D$3&gt;=C627,SMALL(ATT.!$A$9:$A$2008,$D$4+C627),0),0)</f>
        <v>0</v>
      </c>
      <c r="E627" s="25">
        <f t="shared" si="9"/>
        <v>0</v>
      </c>
      <c r="F627" s="25">
        <f>IFERROR(IF($E627&gt;=1,VLOOKUP($E627,ATT.!$D$9:$W$2008,F$1,0),0),0)</f>
        <v>0</v>
      </c>
      <c r="G627" s="26">
        <f>IFERROR(IF($E627&gt;=1,VLOOKUP($E627,ATT.!$D$9:$W$2008,G$1,0),0),0)</f>
        <v>0</v>
      </c>
      <c r="H627" s="26">
        <f>IFERROR(IF($E627&gt;=1,VLOOKUP($E627,ATT.!$D$9:$W$2008,H$1,0),0),0)</f>
        <v>0</v>
      </c>
      <c r="I627" s="25">
        <f>IFERROR(IF($E627&gt;=1,VLOOKUP($E627,ATT.!$D$9:$W$2008,I$1,0),0),0)</f>
        <v>0</v>
      </c>
      <c r="J627" s="25">
        <f>IFERROR(IF($E627&gt;=1,VLOOKUP($E627,ATT.!$D$9:$W$2008,J$1,0),0),0)</f>
        <v>0</v>
      </c>
      <c r="K627" s="25" t="str">
        <f>IFERROR(IF(E627&gt;=1,CONCATENATE(VLOOKUP(F627,STUDENT!$B$4:$W$2003,22,0),$V$2),""),"")</f>
        <v/>
      </c>
      <c r="L627" s="27">
        <f>IFERROR(IF($E627&gt;=1,VLOOKUP($E627,ATT.!$D$9:$W$2008,L$1,0),0),0)</f>
        <v>0</v>
      </c>
      <c r="M627" s="28"/>
      <c r="N627" s="28"/>
    </row>
    <row r="628" spans="3:14" ht="20.100000000000001" customHeight="1" x14ac:dyDescent="0.25">
      <c r="C628" s="6">
        <v>622</v>
      </c>
      <c r="D628" s="6">
        <f>IFERROR(IF($D$3&gt;=C628,SMALL(ATT.!$A$9:$A$2008,$D$4+C628),0),0)</f>
        <v>0</v>
      </c>
      <c r="E628" s="25">
        <f t="shared" si="9"/>
        <v>0</v>
      </c>
      <c r="F628" s="25">
        <f>IFERROR(IF($E628&gt;=1,VLOOKUP($E628,ATT.!$D$9:$W$2008,F$1,0),0),0)</f>
        <v>0</v>
      </c>
      <c r="G628" s="26">
        <f>IFERROR(IF($E628&gt;=1,VLOOKUP($E628,ATT.!$D$9:$W$2008,G$1,0),0),0)</f>
        <v>0</v>
      </c>
      <c r="H628" s="26">
        <f>IFERROR(IF($E628&gt;=1,VLOOKUP($E628,ATT.!$D$9:$W$2008,H$1,0),0),0)</f>
        <v>0</v>
      </c>
      <c r="I628" s="25">
        <f>IFERROR(IF($E628&gt;=1,VLOOKUP($E628,ATT.!$D$9:$W$2008,I$1,0),0),0)</f>
        <v>0</v>
      </c>
      <c r="J628" s="25">
        <f>IFERROR(IF($E628&gt;=1,VLOOKUP($E628,ATT.!$D$9:$W$2008,J$1,0),0),0)</f>
        <v>0</v>
      </c>
      <c r="K628" s="25" t="str">
        <f>IFERROR(IF(E628&gt;=1,CONCATENATE(VLOOKUP(F628,STUDENT!$B$4:$W$2003,22,0),$V$2),""),"")</f>
        <v/>
      </c>
      <c r="L628" s="27">
        <f>IFERROR(IF($E628&gt;=1,VLOOKUP($E628,ATT.!$D$9:$W$2008,L$1,0),0),0)</f>
        <v>0</v>
      </c>
      <c r="M628" s="28"/>
      <c r="N628" s="28"/>
    </row>
    <row r="629" spans="3:14" ht="20.100000000000001" customHeight="1" x14ac:dyDescent="0.25">
      <c r="C629" s="6">
        <v>623</v>
      </c>
      <c r="D629" s="6">
        <f>IFERROR(IF($D$3&gt;=C629,SMALL(ATT.!$A$9:$A$2008,$D$4+C629),0),0)</f>
        <v>0</v>
      </c>
      <c r="E629" s="25">
        <f t="shared" si="9"/>
        <v>0</v>
      </c>
      <c r="F629" s="25">
        <f>IFERROR(IF($E629&gt;=1,VLOOKUP($E629,ATT.!$D$9:$W$2008,F$1,0),0),0)</f>
        <v>0</v>
      </c>
      <c r="G629" s="26">
        <f>IFERROR(IF($E629&gt;=1,VLOOKUP($E629,ATT.!$D$9:$W$2008,G$1,0),0),0)</f>
        <v>0</v>
      </c>
      <c r="H629" s="26">
        <f>IFERROR(IF($E629&gt;=1,VLOOKUP($E629,ATT.!$D$9:$W$2008,H$1,0),0),0)</f>
        <v>0</v>
      </c>
      <c r="I629" s="25">
        <f>IFERROR(IF($E629&gt;=1,VLOOKUP($E629,ATT.!$D$9:$W$2008,I$1,0),0),0)</f>
        <v>0</v>
      </c>
      <c r="J629" s="25">
        <f>IFERROR(IF($E629&gt;=1,VLOOKUP($E629,ATT.!$D$9:$W$2008,J$1,0),0),0)</f>
        <v>0</v>
      </c>
      <c r="K629" s="25" t="str">
        <f>IFERROR(IF(E629&gt;=1,CONCATENATE(VLOOKUP(F629,STUDENT!$B$4:$W$2003,22,0),$V$2),""),"")</f>
        <v/>
      </c>
      <c r="L629" s="27">
        <f>IFERROR(IF($E629&gt;=1,VLOOKUP($E629,ATT.!$D$9:$W$2008,L$1,0),0),0)</f>
        <v>0</v>
      </c>
      <c r="M629" s="28"/>
      <c r="N629" s="28"/>
    </row>
    <row r="630" spans="3:14" ht="20.100000000000001" customHeight="1" x14ac:dyDescent="0.25">
      <c r="C630" s="6">
        <v>624</v>
      </c>
      <c r="D630" s="6">
        <f>IFERROR(IF($D$3&gt;=C630,SMALL(ATT.!$A$9:$A$2008,$D$4+C630),0),0)</f>
        <v>0</v>
      </c>
      <c r="E630" s="25">
        <f t="shared" si="9"/>
        <v>0</v>
      </c>
      <c r="F630" s="25">
        <f>IFERROR(IF($E630&gt;=1,VLOOKUP($E630,ATT.!$D$9:$W$2008,F$1,0),0),0)</f>
        <v>0</v>
      </c>
      <c r="G630" s="26">
        <f>IFERROR(IF($E630&gt;=1,VLOOKUP($E630,ATT.!$D$9:$W$2008,G$1,0),0),0)</f>
        <v>0</v>
      </c>
      <c r="H630" s="26">
        <f>IFERROR(IF($E630&gt;=1,VLOOKUP($E630,ATT.!$D$9:$W$2008,H$1,0),0),0)</f>
        <v>0</v>
      </c>
      <c r="I630" s="25">
        <f>IFERROR(IF($E630&gt;=1,VLOOKUP($E630,ATT.!$D$9:$W$2008,I$1,0),0),0)</f>
        <v>0</v>
      </c>
      <c r="J630" s="25">
        <f>IFERROR(IF($E630&gt;=1,VLOOKUP($E630,ATT.!$D$9:$W$2008,J$1,0),0),0)</f>
        <v>0</v>
      </c>
      <c r="K630" s="25" t="str">
        <f>IFERROR(IF(E630&gt;=1,CONCATENATE(VLOOKUP(F630,STUDENT!$B$4:$W$2003,22,0),$V$2),""),"")</f>
        <v/>
      </c>
      <c r="L630" s="27">
        <f>IFERROR(IF($E630&gt;=1,VLOOKUP($E630,ATT.!$D$9:$W$2008,L$1,0),0),0)</f>
        <v>0</v>
      </c>
      <c r="M630" s="28"/>
      <c r="N630" s="28"/>
    </row>
    <row r="631" spans="3:14" ht="20.100000000000001" customHeight="1" x14ac:dyDescent="0.25">
      <c r="C631" s="6">
        <v>625</v>
      </c>
      <c r="D631" s="6">
        <f>IFERROR(IF($D$3&gt;=C631,SMALL(ATT.!$A$9:$A$2008,$D$4+C631),0),0)</f>
        <v>0</v>
      </c>
      <c r="E631" s="25">
        <f t="shared" si="9"/>
        <v>0</v>
      </c>
      <c r="F631" s="25">
        <f>IFERROR(IF($E631&gt;=1,VLOOKUP($E631,ATT.!$D$9:$W$2008,F$1,0),0),0)</f>
        <v>0</v>
      </c>
      <c r="G631" s="26">
        <f>IFERROR(IF($E631&gt;=1,VLOOKUP($E631,ATT.!$D$9:$W$2008,G$1,0),0),0)</f>
        <v>0</v>
      </c>
      <c r="H631" s="26">
        <f>IFERROR(IF($E631&gt;=1,VLOOKUP($E631,ATT.!$D$9:$W$2008,H$1,0),0),0)</f>
        <v>0</v>
      </c>
      <c r="I631" s="25">
        <f>IFERROR(IF($E631&gt;=1,VLOOKUP($E631,ATT.!$D$9:$W$2008,I$1,0),0),0)</f>
        <v>0</v>
      </c>
      <c r="J631" s="25">
        <f>IFERROR(IF($E631&gt;=1,VLOOKUP($E631,ATT.!$D$9:$W$2008,J$1,0),0),0)</f>
        <v>0</v>
      </c>
      <c r="K631" s="25" t="str">
        <f>IFERROR(IF(E631&gt;=1,CONCATENATE(VLOOKUP(F631,STUDENT!$B$4:$W$2003,22,0),$V$2),""),"")</f>
        <v/>
      </c>
      <c r="L631" s="27">
        <f>IFERROR(IF($E631&gt;=1,VLOOKUP($E631,ATT.!$D$9:$W$2008,L$1,0),0),0)</f>
        <v>0</v>
      </c>
      <c r="M631" s="28"/>
      <c r="N631" s="28"/>
    </row>
    <row r="632" spans="3:14" ht="20.100000000000001" customHeight="1" x14ac:dyDescent="0.25">
      <c r="C632" s="6">
        <v>626</v>
      </c>
      <c r="D632" s="6">
        <f>IFERROR(IF($D$3&gt;=C632,SMALL(ATT.!$A$9:$A$2008,$D$4+C632),0),0)</f>
        <v>0</v>
      </c>
      <c r="E632" s="25">
        <f t="shared" si="9"/>
        <v>0</v>
      </c>
      <c r="F632" s="25">
        <f>IFERROR(IF($E632&gt;=1,VLOOKUP($E632,ATT.!$D$9:$W$2008,F$1,0),0),0)</f>
        <v>0</v>
      </c>
      <c r="G632" s="26">
        <f>IFERROR(IF($E632&gt;=1,VLOOKUP($E632,ATT.!$D$9:$W$2008,G$1,0),0),0)</f>
        <v>0</v>
      </c>
      <c r="H632" s="26">
        <f>IFERROR(IF($E632&gt;=1,VLOOKUP($E632,ATT.!$D$9:$W$2008,H$1,0),0),0)</f>
        <v>0</v>
      </c>
      <c r="I632" s="25">
        <f>IFERROR(IF($E632&gt;=1,VLOOKUP($E632,ATT.!$D$9:$W$2008,I$1,0),0),0)</f>
        <v>0</v>
      </c>
      <c r="J632" s="25">
        <f>IFERROR(IF($E632&gt;=1,VLOOKUP($E632,ATT.!$D$9:$W$2008,J$1,0),0),0)</f>
        <v>0</v>
      </c>
      <c r="K632" s="25" t="str">
        <f>IFERROR(IF(E632&gt;=1,CONCATENATE(VLOOKUP(F632,STUDENT!$B$4:$W$2003,22,0),$V$2),""),"")</f>
        <v/>
      </c>
      <c r="L632" s="27">
        <f>IFERROR(IF($E632&gt;=1,VLOOKUP($E632,ATT.!$D$9:$W$2008,L$1,0),0),0)</f>
        <v>0</v>
      </c>
      <c r="M632" s="28"/>
      <c r="N632" s="28"/>
    </row>
    <row r="633" spans="3:14" ht="20.100000000000001" customHeight="1" x14ac:dyDescent="0.25">
      <c r="C633" s="6">
        <v>627</v>
      </c>
      <c r="D633" s="6">
        <f>IFERROR(IF($D$3&gt;=C633,SMALL(ATT.!$A$9:$A$2008,$D$4+C633),0),0)</f>
        <v>0</v>
      </c>
      <c r="E633" s="25">
        <f t="shared" si="9"/>
        <v>0</v>
      </c>
      <c r="F633" s="25">
        <f>IFERROR(IF($E633&gt;=1,VLOOKUP($E633,ATT.!$D$9:$W$2008,F$1,0),0),0)</f>
        <v>0</v>
      </c>
      <c r="G633" s="26">
        <f>IFERROR(IF($E633&gt;=1,VLOOKUP($E633,ATT.!$D$9:$W$2008,G$1,0),0),0)</f>
        <v>0</v>
      </c>
      <c r="H633" s="26">
        <f>IFERROR(IF($E633&gt;=1,VLOOKUP($E633,ATT.!$D$9:$W$2008,H$1,0),0),0)</f>
        <v>0</v>
      </c>
      <c r="I633" s="25">
        <f>IFERROR(IF($E633&gt;=1,VLOOKUP($E633,ATT.!$D$9:$W$2008,I$1,0),0),0)</f>
        <v>0</v>
      </c>
      <c r="J633" s="25">
        <f>IFERROR(IF($E633&gt;=1,VLOOKUP($E633,ATT.!$D$9:$W$2008,J$1,0),0),0)</f>
        <v>0</v>
      </c>
      <c r="K633" s="25" t="str">
        <f>IFERROR(IF(E633&gt;=1,CONCATENATE(VLOOKUP(F633,STUDENT!$B$4:$W$2003,22,0),$V$2),""),"")</f>
        <v/>
      </c>
      <c r="L633" s="27">
        <f>IFERROR(IF($E633&gt;=1,VLOOKUP($E633,ATT.!$D$9:$W$2008,L$1,0),0),0)</f>
        <v>0</v>
      </c>
      <c r="M633" s="28"/>
      <c r="N633" s="28"/>
    </row>
    <row r="634" spans="3:14" ht="20.100000000000001" customHeight="1" x14ac:dyDescent="0.25">
      <c r="C634" s="6">
        <v>628</v>
      </c>
      <c r="D634" s="6">
        <f>IFERROR(IF($D$3&gt;=C634,SMALL(ATT.!$A$9:$A$2008,$D$4+C634),0),0)</f>
        <v>0</v>
      </c>
      <c r="E634" s="25">
        <f t="shared" si="9"/>
        <v>0</v>
      </c>
      <c r="F634" s="25">
        <f>IFERROR(IF($E634&gt;=1,VLOOKUP($E634,ATT.!$D$9:$W$2008,F$1,0),0),0)</f>
        <v>0</v>
      </c>
      <c r="G634" s="26">
        <f>IFERROR(IF($E634&gt;=1,VLOOKUP($E634,ATT.!$D$9:$W$2008,G$1,0),0),0)</f>
        <v>0</v>
      </c>
      <c r="H634" s="26">
        <f>IFERROR(IF($E634&gt;=1,VLOOKUP($E634,ATT.!$D$9:$W$2008,H$1,0),0),0)</f>
        <v>0</v>
      </c>
      <c r="I634" s="25">
        <f>IFERROR(IF($E634&gt;=1,VLOOKUP($E634,ATT.!$D$9:$W$2008,I$1,0),0),0)</f>
        <v>0</v>
      </c>
      <c r="J634" s="25">
        <f>IFERROR(IF($E634&gt;=1,VLOOKUP($E634,ATT.!$D$9:$W$2008,J$1,0),0),0)</f>
        <v>0</v>
      </c>
      <c r="K634" s="25" t="str">
        <f>IFERROR(IF(E634&gt;=1,CONCATENATE(VLOOKUP(F634,STUDENT!$B$4:$W$2003,22,0),$V$2),""),"")</f>
        <v/>
      </c>
      <c r="L634" s="27">
        <f>IFERROR(IF($E634&gt;=1,VLOOKUP($E634,ATT.!$D$9:$W$2008,L$1,0),0),0)</f>
        <v>0</v>
      </c>
      <c r="M634" s="28"/>
      <c r="N634" s="28"/>
    </row>
    <row r="635" spans="3:14" ht="20.100000000000001" customHeight="1" x14ac:dyDescent="0.25">
      <c r="C635" s="6">
        <v>629</v>
      </c>
      <c r="D635" s="6">
        <f>IFERROR(IF($D$3&gt;=C635,SMALL(ATT.!$A$9:$A$2008,$D$4+C635),0),0)</f>
        <v>0</v>
      </c>
      <c r="E635" s="25">
        <f t="shared" si="9"/>
        <v>0</v>
      </c>
      <c r="F635" s="25">
        <f>IFERROR(IF($E635&gt;=1,VLOOKUP($E635,ATT.!$D$9:$W$2008,F$1,0),0),0)</f>
        <v>0</v>
      </c>
      <c r="G635" s="26">
        <f>IFERROR(IF($E635&gt;=1,VLOOKUP($E635,ATT.!$D$9:$W$2008,G$1,0),0),0)</f>
        <v>0</v>
      </c>
      <c r="H635" s="26">
        <f>IFERROR(IF($E635&gt;=1,VLOOKUP($E635,ATT.!$D$9:$W$2008,H$1,0),0),0)</f>
        <v>0</v>
      </c>
      <c r="I635" s="25">
        <f>IFERROR(IF($E635&gt;=1,VLOOKUP($E635,ATT.!$D$9:$W$2008,I$1,0),0),0)</f>
        <v>0</v>
      </c>
      <c r="J635" s="25">
        <f>IFERROR(IF($E635&gt;=1,VLOOKUP($E635,ATT.!$D$9:$W$2008,J$1,0),0),0)</f>
        <v>0</v>
      </c>
      <c r="K635" s="25" t="str">
        <f>IFERROR(IF(E635&gt;=1,CONCATENATE(VLOOKUP(F635,STUDENT!$B$4:$W$2003,22,0),$V$2),""),"")</f>
        <v/>
      </c>
      <c r="L635" s="27">
        <f>IFERROR(IF($E635&gt;=1,VLOOKUP($E635,ATT.!$D$9:$W$2008,L$1,0),0),0)</f>
        <v>0</v>
      </c>
      <c r="M635" s="28"/>
      <c r="N635" s="28"/>
    </row>
    <row r="636" spans="3:14" ht="20.100000000000001" customHeight="1" x14ac:dyDescent="0.25">
      <c r="C636" s="6">
        <v>630</v>
      </c>
      <c r="D636" s="6">
        <f>IFERROR(IF($D$3&gt;=C636,SMALL(ATT.!$A$9:$A$2008,$D$4+C636),0),0)</f>
        <v>0</v>
      </c>
      <c r="E636" s="25">
        <f t="shared" si="9"/>
        <v>0</v>
      </c>
      <c r="F636" s="25">
        <f>IFERROR(IF($E636&gt;=1,VLOOKUP($E636,ATT.!$D$9:$W$2008,F$1,0),0),0)</f>
        <v>0</v>
      </c>
      <c r="G636" s="26">
        <f>IFERROR(IF($E636&gt;=1,VLOOKUP($E636,ATT.!$D$9:$W$2008,G$1,0),0),0)</f>
        <v>0</v>
      </c>
      <c r="H636" s="26">
        <f>IFERROR(IF($E636&gt;=1,VLOOKUP($E636,ATT.!$D$9:$W$2008,H$1,0),0),0)</f>
        <v>0</v>
      </c>
      <c r="I636" s="25">
        <f>IFERROR(IF($E636&gt;=1,VLOOKUP($E636,ATT.!$D$9:$W$2008,I$1,0),0),0)</f>
        <v>0</v>
      </c>
      <c r="J636" s="25">
        <f>IFERROR(IF($E636&gt;=1,VLOOKUP($E636,ATT.!$D$9:$W$2008,J$1,0),0),0)</f>
        <v>0</v>
      </c>
      <c r="K636" s="25" t="str">
        <f>IFERROR(IF(E636&gt;=1,CONCATENATE(VLOOKUP(F636,STUDENT!$B$4:$W$2003,22,0),$V$2),""),"")</f>
        <v/>
      </c>
      <c r="L636" s="27">
        <f>IFERROR(IF($E636&gt;=1,VLOOKUP($E636,ATT.!$D$9:$W$2008,L$1,0),0),0)</f>
        <v>0</v>
      </c>
      <c r="M636" s="28"/>
      <c r="N636" s="28"/>
    </row>
    <row r="637" spans="3:14" ht="20.100000000000001" customHeight="1" x14ac:dyDescent="0.25">
      <c r="C637" s="6">
        <v>631</v>
      </c>
      <c r="D637" s="6">
        <f>IFERROR(IF($D$3&gt;=C637,SMALL(ATT.!$A$9:$A$2008,$D$4+C637),0),0)</f>
        <v>0</v>
      </c>
      <c r="E637" s="25">
        <f t="shared" si="9"/>
        <v>0</v>
      </c>
      <c r="F637" s="25">
        <f>IFERROR(IF($E637&gt;=1,VLOOKUP($E637,ATT.!$D$9:$W$2008,F$1,0),0),0)</f>
        <v>0</v>
      </c>
      <c r="G637" s="26">
        <f>IFERROR(IF($E637&gt;=1,VLOOKUP($E637,ATT.!$D$9:$W$2008,G$1,0),0),0)</f>
        <v>0</v>
      </c>
      <c r="H637" s="26">
        <f>IFERROR(IF($E637&gt;=1,VLOOKUP($E637,ATT.!$D$9:$W$2008,H$1,0),0),0)</f>
        <v>0</v>
      </c>
      <c r="I637" s="25">
        <f>IFERROR(IF($E637&gt;=1,VLOOKUP($E637,ATT.!$D$9:$W$2008,I$1,0),0),0)</f>
        <v>0</v>
      </c>
      <c r="J637" s="25">
        <f>IFERROR(IF($E637&gt;=1,VLOOKUP($E637,ATT.!$D$9:$W$2008,J$1,0),0),0)</f>
        <v>0</v>
      </c>
      <c r="K637" s="25" t="str">
        <f>IFERROR(IF(E637&gt;=1,CONCATENATE(VLOOKUP(F637,STUDENT!$B$4:$W$2003,22,0),$V$2),""),"")</f>
        <v/>
      </c>
      <c r="L637" s="27">
        <f>IFERROR(IF($E637&gt;=1,VLOOKUP($E637,ATT.!$D$9:$W$2008,L$1,0),0),0)</f>
        <v>0</v>
      </c>
      <c r="M637" s="28"/>
      <c r="N637" s="28"/>
    </row>
    <row r="638" spans="3:14" ht="20.100000000000001" customHeight="1" x14ac:dyDescent="0.25">
      <c r="C638" s="6">
        <v>632</v>
      </c>
      <c r="D638" s="6">
        <f>IFERROR(IF($D$3&gt;=C638,SMALL(ATT.!$A$9:$A$2008,$D$4+C638),0),0)</f>
        <v>0</v>
      </c>
      <c r="E638" s="25">
        <f t="shared" si="9"/>
        <v>0</v>
      </c>
      <c r="F638" s="25">
        <f>IFERROR(IF($E638&gt;=1,VLOOKUP($E638,ATT.!$D$9:$W$2008,F$1,0),0),0)</f>
        <v>0</v>
      </c>
      <c r="G638" s="26">
        <f>IFERROR(IF($E638&gt;=1,VLOOKUP($E638,ATT.!$D$9:$W$2008,G$1,0),0),0)</f>
        <v>0</v>
      </c>
      <c r="H638" s="26">
        <f>IFERROR(IF($E638&gt;=1,VLOOKUP($E638,ATT.!$D$9:$W$2008,H$1,0),0),0)</f>
        <v>0</v>
      </c>
      <c r="I638" s="25">
        <f>IFERROR(IF($E638&gt;=1,VLOOKUP($E638,ATT.!$D$9:$W$2008,I$1,0),0),0)</f>
        <v>0</v>
      </c>
      <c r="J638" s="25">
        <f>IFERROR(IF($E638&gt;=1,VLOOKUP($E638,ATT.!$D$9:$W$2008,J$1,0),0),0)</f>
        <v>0</v>
      </c>
      <c r="K638" s="25" t="str">
        <f>IFERROR(IF(E638&gt;=1,CONCATENATE(VLOOKUP(F638,STUDENT!$B$4:$W$2003,22,0),$V$2),""),"")</f>
        <v/>
      </c>
      <c r="L638" s="27">
        <f>IFERROR(IF($E638&gt;=1,VLOOKUP($E638,ATT.!$D$9:$W$2008,L$1,0),0),0)</f>
        <v>0</v>
      </c>
      <c r="M638" s="28"/>
      <c r="N638" s="28"/>
    </row>
    <row r="639" spans="3:14" ht="20.100000000000001" customHeight="1" x14ac:dyDescent="0.25">
      <c r="C639" s="6">
        <v>633</v>
      </c>
      <c r="D639" s="6">
        <f>IFERROR(IF($D$3&gt;=C639,SMALL(ATT.!$A$9:$A$2008,$D$4+C639),0),0)</f>
        <v>0</v>
      </c>
      <c r="E639" s="25">
        <f t="shared" si="9"/>
        <v>0</v>
      </c>
      <c r="F639" s="25">
        <f>IFERROR(IF($E639&gt;=1,VLOOKUP($E639,ATT.!$D$9:$W$2008,F$1,0),0),0)</f>
        <v>0</v>
      </c>
      <c r="G639" s="26">
        <f>IFERROR(IF($E639&gt;=1,VLOOKUP($E639,ATT.!$D$9:$W$2008,G$1,0),0),0)</f>
        <v>0</v>
      </c>
      <c r="H639" s="26">
        <f>IFERROR(IF($E639&gt;=1,VLOOKUP($E639,ATT.!$D$9:$W$2008,H$1,0),0),0)</f>
        <v>0</v>
      </c>
      <c r="I639" s="25">
        <f>IFERROR(IF($E639&gt;=1,VLOOKUP($E639,ATT.!$D$9:$W$2008,I$1,0),0),0)</f>
        <v>0</v>
      </c>
      <c r="J639" s="25">
        <f>IFERROR(IF($E639&gt;=1,VLOOKUP($E639,ATT.!$D$9:$W$2008,J$1,0),0),0)</f>
        <v>0</v>
      </c>
      <c r="K639" s="25" t="str">
        <f>IFERROR(IF(E639&gt;=1,CONCATENATE(VLOOKUP(F639,STUDENT!$B$4:$W$2003,22,0),$V$2),""),"")</f>
        <v/>
      </c>
      <c r="L639" s="27">
        <f>IFERROR(IF($E639&gt;=1,VLOOKUP($E639,ATT.!$D$9:$W$2008,L$1,0),0),0)</f>
        <v>0</v>
      </c>
      <c r="M639" s="28"/>
      <c r="N639" s="28"/>
    </row>
    <row r="640" spans="3:14" ht="20.100000000000001" customHeight="1" x14ac:dyDescent="0.25">
      <c r="C640" s="6">
        <v>634</v>
      </c>
      <c r="D640" s="6">
        <f>IFERROR(IF($D$3&gt;=C640,SMALL(ATT.!$A$9:$A$2008,$D$4+C640),0),0)</f>
        <v>0</v>
      </c>
      <c r="E640" s="25">
        <f t="shared" si="9"/>
        <v>0</v>
      </c>
      <c r="F640" s="25">
        <f>IFERROR(IF($E640&gt;=1,VLOOKUP($E640,ATT.!$D$9:$W$2008,F$1,0),0),0)</f>
        <v>0</v>
      </c>
      <c r="G640" s="26">
        <f>IFERROR(IF($E640&gt;=1,VLOOKUP($E640,ATT.!$D$9:$W$2008,G$1,0),0),0)</f>
        <v>0</v>
      </c>
      <c r="H640" s="26">
        <f>IFERROR(IF($E640&gt;=1,VLOOKUP($E640,ATT.!$D$9:$W$2008,H$1,0),0),0)</f>
        <v>0</v>
      </c>
      <c r="I640" s="25">
        <f>IFERROR(IF($E640&gt;=1,VLOOKUP($E640,ATT.!$D$9:$W$2008,I$1,0),0),0)</f>
        <v>0</v>
      </c>
      <c r="J640" s="25">
        <f>IFERROR(IF($E640&gt;=1,VLOOKUP($E640,ATT.!$D$9:$W$2008,J$1,0),0),0)</f>
        <v>0</v>
      </c>
      <c r="K640" s="25" t="str">
        <f>IFERROR(IF(E640&gt;=1,CONCATENATE(VLOOKUP(F640,STUDENT!$B$4:$W$2003,22,0),$V$2),""),"")</f>
        <v/>
      </c>
      <c r="L640" s="27">
        <f>IFERROR(IF($E640&gt;=1,VLOOKUP($E640,ATT.!$D$9:$W$2008,L$1,0),0),0)</f>
        <v>0</v>
      </c>
      <c r="M640" s="28"/>
      <c r="N640" s="28"/>
    </row>
    <row r="641" spans="3:14" ht="20.100000000000001" customHeight="1" x14ac:dyDescent="0.25">
      <c r="C641" s="6">
        <v>635</v>
      </c>
      <c r="D641" s="6">
        <f>IFERROR(IF($D$3&gt;=C641,SMALL(ATT.!$A$9:$A$2008,$D$4+C641),0),0)</f>
        <v>0</v>
      </c>
      <c r="E641" s="25">
        <f t="shared" si="9"/>
        <v>0</v>
      </c>
      <c r="F641" s="25">
        <f>IFERROR(IF($E641&gt;=1,VLOOKUP($E641,ATT.!$D$9:$W$2008,F$1,0),0),0)</f>
        <v>0</v>
      </c>
      <c r="G641" s="26">
        <f>IFERROR(IF($E641&gt;=1,VLOOKUP($E641,ATT.!$D$9:$W$2008,G$1,0),0),0)</f>
        <v>0</v>
      </c>
      <c r="H641" s="26">
        <f>IFERROR(IF($E641&gt;=1,VLOOKUP($E641,ATT.!$D$9:$W$2008,H$1,0),0),0)</f>
        <v>0</v>
      </c>
      <c r="I641" s="25">
        <f>IFERROR(IF($E641&gt;=1,VLOOKUP($E641,ATT.!$D$9:$W$2008,I$1,0),0),0)</f>
        <v>0</v>
      </c>
      <c r="J641" s="25">
        <f>IFERROR(IF($E641&gt;=1,VLOOKUP($E641,ATT.!$D$9:$W$2008,J$1,0),0),0)</f>
        <v>0</v>
      </c>
      <c r="K641" s="25" t="str">
        <f>IFERROR(IF(E641&gt;=1,CONCATENATE(VLOOKUP(F641,STUDENT!$B$4:$W$2003,22,0),$V$2),""),"")</f>
        <v/>
      </c>
      <c r="L641" s="27">
        <f>IFERROR(IF($E641&gt;=1,VLOOKUP($E641,ATT.!$D$9:$W$2008,L$1,0),0),0)</f>
        <v>0</v>
      </c>
      <c r="M641" s="28"/>
      <c r="N641" s="28"/>
    </row>
    <row r="642" spans="3:14" ht="20.100000000000001" customHeight="1" x14ac:dyDescent="0.25">
      <c r="C642" s="6">
        <v>636</v>
      </c>
      <c r="D642" s="6">
        <f>IFERROR(IF($D$3&gt;=C642,SMALL(ATT.!$A$9:$A$2008,$D$4+C642),0),0)</f>
        <v>0</v>
      </c>
      <c r="E642" s="25">
        <f t="shared" si="9"/>
        <v>0</v>
      </c>
      <c r="F642" s="25">
        <f>IFERROR(IF($E642&gt;=1,VLOOKUP($E642,ATT.!$D$9:$W$2008,F$1,0),0),0)</f>
        <v>0</v>
      </c>
      <c r="G642" s="26">
        <f>IFERROR(IF($E642&gt;=1,VLOOKUP($E642,ATT.!$D$9:$W$2008,G$1,0),0),0)</f>
        <v>0</v>
      </c>
      <c r="H642" s="26">
        <f>IFERROR(IF($E642&gt;=1,VLOOKUP($E642,ATT.!$D$9:$W$2008,H$1,0),0),0)</f>
        <v>0</v>
      </c>
      <c r="I642" s="25">
        <f>IFERROR(IF($E642&gt;=1,VLOOKUP($E642,ATT.!$D$9:$W$2008,I$1,0),0),0)</f>
        <v>0</v>
      </c>
      <c r="J642" s="25">
        <f>IFERROR(IF($E642&gt;=1,VLOOKUP($E642,ATT.!$D$9:$W$2008,J$1,0),0),0)</f>
        <v>0</v>
      </c>
      <c r="K642" s="25" t="str">
        <f>IFERROR(IF(E642&gt;=1,CONCATENATE(VLOOKUP(F642,STUDENT!$B$4:$W$2003,22,0),$V$2),""),"")</f>
        <v/>
      </c>
      <c r="L642" s="27">
        <f>IFERROR(IF($E642&gt;=1,VLOOKUP($E642,ATT.!$D$9:$W$2008,L$1,0),0),0)</f>
        <v>0</v>
      </c>
      <c r="M642" s="28"/>
      <c r="N642" s="28"/>
    </row>
    <row r="643" spans="3:14" ht="20.100000000000001" customHeight="1" x14ac:dyDescent="0.25">
      <c r="C643" s="6">
        <v>637</v>
      </c>
      <c r="D643" s="6">
        <f>IFERROR(IF($D$3&gt;=C643,SMALL(ATT.!$A$9:$A$2008,$D$4+C643),0),0)</f>
        <v>0</v>
      </c>
      <c r="E643" s="25">
        <f t="shared" si="9"/>
        <v>0</v>
      </c>
      <c r="F643" s="25">
        <f>IFERROR(IF($E643&gt;=1,VLOOKUP($E643,ATT.!$D$9:$W$2008,F$1,0),0),0)</f>
        <v>0</v>
      </c>
      <c r="G643" s="26">
        <f>IFERROR(IF($E643&gt;=1,VLOOKUP($E643,ATT.!$D$9:$W$2008,G$1,0),0),0)</f>
        <v>0</v>
      </c>
      <c r="H643" s="26">
        <f>IFERROR(IF($E643&gt;=1,VLOOKUP($E643,ATT.!$D$9:$W$2008,H$1,0),0),0)</f>
        <v>0</v>
      </c>
      <c r="I643" s="25">
        <f>IFERROR(IF($E643&gt;=1,VLOOKUP($E643,ATT.!$D$9:$W$2008,I$1,0),0),0)</f>
        <v>0</v>
      </c>
      <c r="J643" s="25">
        <f>IFERROR(IF($E643&gt;=1,VLOOKUP($E643,ATT.!$D$9:$W$2008,J$1,0),0),0)</f>
        <v>0</v>
      </c>
      <c r="K643" s="25" t="str">
        <f>IFERROR(IF(E643&gt;=1,CONCATENATE(VLOOKUP(F643,STUDENT!$B$4:$W$2003,22,0),$V$2),""),"")</f>
        <v/>
      </c>
      <c r="L643" s="27">
        <f>IFERROR(IF($E643&gt;=1,VLOOKUP($E643,ATT.!$D$9:$W$2008,L$1,0),0),0)</f>
        <v>0</v>
      </c>
      <c r="M643" s="28"/>
      <c r="N643" s="28"/>
    </row>
    <row r="644" spans="3:14" ht="20.100000000000001" customHeight="1" x14ac:dyDescent="0.25">
      <c r="C644" s="6">
        <v>638</v>
      </c>
      <c r="D644" s="6">
        <f>IFERROR(IF($D$3&gt;=C644,SMALL(ATT.!$A$9:$A$2008,$D$4+C644),0),0)</f>
        <v>0</v>
      </c>
      <c r="E644" s="25">
        <f t="shared" si="9"/>
        <v>0</v>
      </c>
      <c r="F644" s="25">
        <f>IFERROR(IF($E644&gt;=1,VLOOKUP($E644,ATT.!$D$9:$W$2008,F$1,0),0),0)</f>
        <v>0</v>
      </c>
      <c r="G644" s="26">
        <f>IFERROR(IF($E644&gt;=1,VLOOKUP($E644,ATT.!$D$9:$W$2008,G$1,0),0),0)</f>
        <v>0</v>
      </c>
      <c r="H644" s="26">
        <f>IFERROR(IF($E644&gt;=1,VLOOKUP($E644,ATT.!$D$9:$W$2008,H$1,0),0),0)</f>
        <v>0</v>
      </c>
      <c r="I644" s="25">
        <f>IFERROR(IF($E644&gt;=1,VLOOKUP($E644,ATT.!$D$9:$W$2008,I$1,0),0),0)</f>
        <v>0</v>
      </c>
      <c r="J644" s="25">
        <f>IFERROR(IF($E644&gt;=1,VLOOKUP($E644,ATT.!$D$9:$W$2008,J$1,0),0),0)</f>
        <v>0</v>
      </c>
      <c r="K644" s="25" t="str">
        <f>IFERROR(IF(E644&gt;=1,CONCATENATE(VLOOKUP(F644,STUDENT!$B$4:$W$2003,22,0),$V$2),""),"")</f>
        <v/>
      </c>
      <c r="L644" s="27">
        <f>IFERROR(IF($E644&gt;=1,VLOOKUP($E644,ATT.!$D$9:$W$2008,L$1,0),0),0)</f>
        <v>0</v>
      </c>
      <c r="M644" s="28"/>
      <c r="N644" s="28"/>
    </row>
    <row r="645" spans="3:14" ht="20.100000000000001" customHeight="1" x14ac:dyDescent="0.25">
      <c r="C645" s="6">
        <v>639</v>
      </c>
      <c r="D645" s="6">
        <f>IFERROR(IF($D$3&gt;=C645,SMALL(ATT.!$A$9:$A$2008,$D$4+C645),0),0)</f>
        <v>0</v>
      </c>
      <c r="E645" s="25">
        <f t="shared" si="9"/>
        <v>0</v>
      </c>
      <c r="F645" s="25">
        <f>IFERROR(IF($E645&gt;=1,VLOOKUP($E645,ATT.!$D$9:$W$2008,F$1,0),0),0)</f>
        <v>0</v>
      </c>
      <c r="G645" s="26">
        <f>IFERROR(IF($E645&gt;=1,VLOOKUP($E645,ATT.!$D$9:$W$2008,G$1,0),0),0)</f>
        <v>0</v>
      </c>
      <c r="H645" s="26">
        <f>IFERROR(IF($E645&gt;=1,VLOOKUP($E645,ATT.!$D$9:$W$2008,H$1,0),0),0)</f>
        <v>0</v>
      </c>
      <c r="I645" s="25">
        <f>IFERROR(IF($E645&gt;=1,VLOOKUP($E645,ATT.!$D$9:$W$2008,I$1,0),0),0)</f>
        <v>0</v>
      </c>
      <c r="J645" s="25">
        <f>IFERROR(IF($E645&gt;=1,VLOOKUP($E645,ATT.!$D$9:$W$2008,J$1,0),0),0)</f>
        <v>0</v>
      </c>
      <c r="K645" s="25" t="str">
        <f>IFERROR(IF(E645&gt;=1,CONCATENATE(VLOOKUP(F645,STUDENT!$B$4:$W$2003,22,0),$V$2),""),"")</f>
        <v/>
      </c>
      <c r="L645" s="27">
        <f>IFERROR(IF($E645&gt;=1,VLOOKUP($E645,ATT.!$D$9:$W$2008,L$1,0),0),0)</f>
        <v>0</v>
      </c>
      <c r="M645" s="28"/>
      <c r="N645" s="28"/>
    </row>
    <row r="646" spans="3:14" ht="20.100000000000001" customHeight="1" x14ac:dyDescent="0.25">
      <c r="C646" s="6">
        <v>640</v>
      </c>
      <c r="D646" s="6">
        <f>IFERROR(IF($D$3&gt;=C646,SMALL(ATT.!$A$9:$A$2008,$D$4+C646),0),0)</f>
        <v>0</v>
      </c>
      <c r="E646" s="25">
        <f t="shared" si="9"/>
        <v>0</v>
      </c>
      <c r="F646" s="25">
        <f>IFERROR(IF($E646&gt;=1,VLOOKUP($E646,ATT.!$D$9:$W$2008,F$1,0),0),0)</f>
        <v>0</v>
      </c>
      <c r="G646" s="26">
        <f>IFERROR(IF($E646&gt;=1,VLOOKUP($E646,ATT.!$D$9:$W$2008,G$1,0),0),0)</f>
        <v>0</v>
      </c>
      <c r="H646" s="26">
        <f>IFERROR(IF($E646&gt;=1,VLOOKUP($E646,ATT.!$D$9:$W$2008,H$1,0),0),0)</f>
        <v>0</v>
      </c>
      <c r="I646" s="25">
        <f>IFERROR(IF($E646&gt;=1,VLOOKUP($E646,ATT.!$D$9:$W$2008,I$1,0),0),0)</f>
        <v>0</v>
      </c>
      <c r="J646" s="25">
        <f>IFERROR(IF($E646&gt;=1,VLOOKUP($E646,ATT.!$D$9:$W$2008,J$1,0),0),0)</f>
        <v>0</v>
      </c>
      <c r="K646" s="25" t="str">
        <f>IFERROR(IF(E646&gt;=1,CONCATENATE(VLOOKUP(F646,STUDENT!$B$4:$W$2003,22,0),$V$2),""),"")</f>
        <v/>
      </c>
      <c r="L646" s="27">
        <f>IFERROR(IF($E646&gt;=1,VLOOKUP($E646,ATT.!$D$9:$W$2008,L$1,0),0),0)</f>
        <v>0</v>
      </c>
      <c r="M646" s="28"/>
      <c r="N646" s="28"/>
    </row>
    <row r="647" spans="3:14" ht="20.100000000000001" customHeight="1" x14ac:dyDescent="0.25">
      <c r="C647" s="6">
        <v>641</v>
      </c>
      <c r="D647" s="6">
        <f>IFERROR(IF($D$3&gt;=C647,SMALL(ATT.!$A$9:$A$2008,$D$4+C647),0),0)</f>
        <v>0</v>
      </c>
      <c r="E647" s="25">
        <f t="shared" si="9"/>
        <v>0</v>
      </c>
      <c r="F647" s="25">
        <f>IFERROR(IF($E647&gt;=1,VLOOKUP($E647,ATT.!$D$9:$W$2008,F$1,0),0),0)</f>
        <v>0</v>
      </c>
      <c r="G647" s="26">
        <f>IFERROR(IF($E647&gt;=1,VLOOKUP($E647,ATT.!$D$9:$W$2008,G$1,0),0),0)</f>
        <v>0</v>
      </c>
      <c r="H647" s="26">
        <f>IFERROR(IF($E647&gt;=1,VLOOKUP($E647,ATT.!$D$9:$W$2008,H$1,0),0),0)</f>
        <v>0</v>
      </c>
      <c r="I647" s="25">
        <f>IFERROR(IF($E647&gt;=1,VLOOKUP($E647,ATT.!$D$9:$W$2008,I$1,0),0),0)</f>
        <v>0</v>
      </c>
      <c r="J647" s="25">
        <f>IFERROR(IF($E647&gt;=1,VLOOKUP($E647,ATT.!$D$9:$W$2008,J$1,0),0),0)</f>
        <v>0</v>
      </c>
      <c r="K647" s="25" t="str">
        <f>IFERROR(IF(E647&gt;=1,CONCATENATE(VLOOKUP(F647,STUDENT!$B$4:$W$2003,22,0),$V$2),""),"")</f>
        <v/>
      </c>
      <c r="L647" s="27">
        <f>IFERROR(IF($E647&gt;=1,VLOOKUP($E647,ATT.!$D$9:$W$2008,L$1,0),0),0)</f>
        <v>0</v>
      </c>
      <c r="M647" s="28"/>
      <c r="N647" s="28"/>
    </row>
    <row r="648" spans="3:14" ht="20.100000000000001" customHeight="1" x14ac:dyDescent="0.25">
      <c r="C648" s="6">
        <v>642</v>
      </c>
      <c r="D648" s="6">
        <f>IFERROR(IF($D$3&gt;=C648,SMALL(ATT.!$A$9:$A$2008,$D$4+C648),0),0)</f>
        <v>0</v>
      </c>
      <c r="E648" s="25">
        <f t="shared" ref="E648:E711" si="10">IFERROR(IF(D648&gt;=1,C648,0),0)</f>
        <v>0</v>
      </c>
      <c r="F648" s="25">
        <f>IFERROR(IF($E648&gt;=1,VLOOKUP($E648,ATT.!$D$9:$W$2008,F$1,0),0),0)</f>
        <v>0</v>
      </c>
      <c r="G648" s="26">
        <f>IFERROR(IF($E648&gt;=1,VLOOKUP($E648,ATT.!$D$9:$W$2008,G$1,0),0),0)</f>
        <v>0</v>
      </c>
      <c r="H648" s="26">
        <f>IFERROR(IF($E648&gt;=1,VLOOKUP($E648,ATT.!$D$9:$W$2008,H$1,0),0),0)</f>
        <v>0</v>
      </c>
      <c r="I648" s="25">
        <f>IFERROR(IF($E648&gt;=1,VLOOKUP($E648,ATT.!$D$9:$W$2008,I$1,0),0),0)</f>
        <v>0</v>
      </c>
      <c r="J648" s="25">
        <f>IFERROR(IF($E648&gt;=1,VLOOKUP($E648,ATT.!$D$9:$W$2008,J$1,0),0),0)</f>
        <v>0</v>
      </c>
      <c r="K648" s="25" t="str">
        <f>IFERROR(IF(E648&gt;=1,CONCATENATE(VLOOKUP(F648,STUDENT!$B$4:$W$2003,22,0),$V$2),""),"")</f>
        <v/>
      </c>
      <c r="L648" s="27">
        <f>IFERROR(IF($E648&gt;=1,VLOOKUP($E648,ATT.!$D$9:$W$2008,L$1,0),0),0)</f>
        <v>0</v>
      </c>
      <c r="M648" s="28"/>
      <c r="N648" s="28"/>
    </row>
    <row r="649" spans="3:14" ht="20.100000000000001" customHeight="1" x14ac:dyDescent="0.25">
      <c r="C649" s="6">
        <v>643</v>
      </c>
      <c r="D649" s="6">
        <f>IFERROR(IF($D$3&gt;=C649,SMALL(ATT.!$A$9:$A$2008,$D$4+C649),0),0)</f>
        <v>0</v>
      </c>
      <c r="E649" s="25">
        <f t="shared" si="10"/>
        <v>0</v>
      </c>
      <c r="F649" s="25">
        <f>IFERROR(IF($E649&gt;=1,VLOOKUP($E649,ATT.!$D$9:$W$2008,F$1,0),0),0)</f>
        <v>0</v>
      </c>
      <c r="G649" s="26">
        <f>IFERROR(IF($E649&gt;=1,VLOOKUP($E649,ATT.!$D$9:$W$2008,G$1,0),0),0)</f>
        <v>0</v>
      </c>
      <c r="H649" s="26">
        <f>IFERROR(IF($E649&gt;=1,VLOOKUP($E649,ATT.!$D$9:$W$2008,H$1,0),0),0)</f>
        <v>0</v>
      </c>
      <c r="I649" s="25">
        <f>IFERROR(IF($E649&gt;=1,VLOOKUP($E649,ATT.!$D$9:$W$2008,I$1,0),0),0)</f>
        <v>0</v>
      </c>
      <c r="J649" s="25">
        <f>IFERROR(IF($E649&gt;=1,VLOOKUP($E649,ATT.!$D$9:$W$2008,J$1,0),0),0)</f>
        <v>0</v>
      </c>
      <c r="K649" s="25" t="str">
        <f>IFERROR(IF(E649&gt;=1,CONCATENATE(VLOOKUP(F649,STUDENT!$B$4:$W$2003,22,0),$V$2),""),"")</f>
        <v/>
      </c>
      <c r="L649" s="27">
        <f>IFERROR(IF($E649&gt;=1,VLOOKUP($E649,ATT.!$D$9:$W$2008,L$1,0),0),0)</f>
        <v>0</v>
      </c>
      <c r="M649" s="28"/>
      <c r="N649" s="28"/>
    </row>
    <row r="650" spans="3:14" ht="20.100000000000001" customHeight="1" x14ac:dyDescent="0.25">
      <c r="C650" s="6">
        <v>644</v>
      </c>
      <c r="D650" s="6">
        <f>IFERROR(IF($D$3&gt;=C650,SMALL(ATT.!$A$9:$A$2008,$D$4+C650),0),0)</f>
        <v>0</v>
      </c>
      <c r="E650" s="25">
        <f t="shared" si="10"/>
        <v>0</v>
      </c>
      <c r="F650" s="25">
        <f>IFERROR(IF($E650&gt;=1,VLOOKUP($E650,ATT.!$D$9:$W$2008,F$1,0),0),0)</f>
        <v>0</v>
      </c>
      <c r="G650" s="26">
        <f>IFERROR(IF($E650&gt;=1,VLOOKUP($E650,ATT.!$D$9:$W$2008,G$1,0),0),0)</f>
        <v>0</v>
      </c>
      <c r="H650" s="26">
        <f>IFERROR(IF($E650&gt;=1,VLOOKUP($E650,ATT.!$D$9:$W$2008,H$1,0),0),0)</f>
        <v>0</v>
      </c>
      <c r="I650" s="25">
        <f>IFERROR(IF($E650&gt;=1,VLOOKUP($E650,ATT.!$D$9:$W$2008,I$1,0),0),0)</f>
        <v>0</v>
      </c>
      <c r="J650" s="25">
        <f>IFERROR(IF($E650&gt;=1,VLOOKUP($E650,ATT.!$D$9:$W$2008,J$1,0),0),0)</f>
        <v>0</v>
      </c>
      <c r="K650" s="25" t="str">
        <f>IFERROR(IF(E650&gt;=1,CONCATENATE(VLOOKUP(F650,STUDENT!$B$4:$W$2003,22,0),$V$2),""),"")</f>
        <v/>
      </c>
      <c r="L650" s="27">
        <f>IFERROR(IF($E650&gt;=1,VLOOKUP($E650,ATT.!$D$9:$W$2008,L$1,0),0),0)</f>
        <v>0</v>
      </c>
      <c r="M650" s="28"/>
      <c r="N650" s="28"/>
    </row>
    <row r="651" spans="3:14" ht="20.100000000000001" customHeight="1" x14ac:dyDescent="0.25">
      <c r="C651" s="6">
        <v>645</v>
      </c>
      <c r="D651" s="6">
        <f>IFERROR(IF($D$3&gt;=C651,SMALL(ATT.!$A$9:$A$2008,$D$4+C651),0),0)</f>
        <v>0</v>
      </c>
      <c r="E651" s="25">
        <f t="shared" si="10"/>
        <v>0</v>
      </c>
      <c r="F651" s="25">
        <f>IFERROR(IF($E651&gt;=1,VLOOKUP($E651,ATT.!$D$9:$W$2008,F$1,0),0),0)</f>
        <v>0</v>
      </c>
      <c r="G651" s="26">
        <f>IFERROR(IF($E651&gt;=1,VLOOKUP($E651,ATT.!$D$9:$W$2008,G$1,0),0),0)</f>
        <v>0</v>
      </c>
      <c r="H651" s="26">
        <f>IFERROR(IF($E651&gt;=1,VLOOKUP($E651,ATT.!$D$9:$W$2008,H$1,0),0),0)</f>
        <v>0</v>
      </c>
      <c r="I651" s="25">
        <f>IFERROR(IF($E651&gt;=1,VLOOKUP($E651,ATT.!$D$9:$W$2008,I$1,0),0),0)</f>
        <v>0</v>
      </c>
      <c r="J651" s="25">
        <f>IFERROR(IF($E651&gt;=1,VLOOKUP($E651,ATT.!$D$9:$W$2008,J$1,0),0),0)</f>
        <v>0</v>
      </c>
      <c r="K651" s="25" t="str">
        <f>IFERROR(IF(E651&gt;=1,CONCATENATE(VLOOKUP(F651,STUDENT!$B$4:$W$2003,22,0),$V$2),""),"")</f>
        <v/>
      </c>
      <c r="L651" s="27">
        <f>IFERROR(IF($E651&gt;=1,VLOOKUP($E651,ATT.!$D$9:$W$2008,L$1,0),0),0)</f>
        <v>0</v>
      </c>
      <c r="M651" s="28"/>
      <c r="N651" s="28"/>
    </row>
    <row r="652" spans="3:14" ht="20.100000000000001" customHeight="1" x14ac:dyDescent="0.25">
      <c r="C652" s="6">
        <v>646</v>
      </c>
      <c r="D652" s="6">
        <f>IFERROR(IF($D$3&gt;=C652,SMALL(ATT.!$A$9:$A$2008,$D$4+C652),0),0)</f>
        <v>0</v>
      </c>
      <c r="E652" s="25">
        <f t="shared" si="10"/>
        <v>0</v>
      </c>
      <c r="F652" s="25">
        <f>IFERROR(IF($E652&gt;=1,VLOOKUP($E652,ATT.!$D$9:$W$2008,F$1,0),0),0)</f>
        <v>0</v>
      </c>
      <c r="G652" s="26">
        <f>IFERROR(IF($E652&gt;=1,VLOOKUP($E652,ATT.!$D$9:$W$2008,G$1,0),0),0)</f>
        <v>0</v>
      </c>
      <c r="H652" s="26">
        <f>IFERROR(IF($E652&gt;=1,VLOOKUP($E652,ATT.!$D$9:$W$2008,H$1,0),0),0)</f>
        <v>0</v>
      </c>
      <c r="I652" s="25">
        <f>IFERROR(IF($E652&gt;=1,VLOOKUP($E652,ATT.!$D$9:$W$2008,I$1,0),0),0)</f>
        <v>0</v>
      </c>
      <c r="J652" s="25">
        <f>IFERROR(IF($E652&gt;=1,VLOOKUP($E652,ATT.!$D$9:$W$2008,J$1,0),0),0)</f>
        <v>0</v>
      </c>
      <c r="K652" s="25" t="str">
        <f>IFERROR(IF(E652&gt;=1,CONCATENATE(VLOOKUP(F652,STUDENT!$B$4:$W$2003,22,0),$V$2),""),"")</f>
        <v/>
      </c>
      <c r="L652" s="27">
        <f>IFERROR(IF($E652&gt;=1,VLOOKUP($E652,ATT.!$D$9:$W$2008,L$1,0),0),0)</f>
        <v>0</v>
      </c>
      <c r="M652" s="28"/>
      <c r="N652" s="28"/>
    </row>
    <row r="653" spans="3:14" ht="20.100000000000001" customHeight="1" x14ac:dyDescent="0.25">
      <c r="C653" s="6">
        <v>647</v>
      </c>
      <c r="D653" s="6">
        <f>IFERROR(IF($D$3&gt;=C653,SMALL(ATT.!$A$9:$A$2008,$D$4+C653),0),0)</f>
        <v>0</v>
      </c>
      <c r="E653" s="25">
        <f t="shared" si="10"/>
        <v>0</v>
      </c>
      <c r="F653" s="25">
        <f>IFERROR(IF($E653&gt;=1,VLOOKUP($E653,ATT.!$D$9:$W$2008,F$1,0),0),0)</f>
        <v>0</v>
      </c>
      <c r="G653" s="26">
        <f>IFERROR(IF($E653&gt;=1,VLOOKUP($E653,ATT.!$D$9:$W$2008,G$1,0),0),0)</f>
        <v>0</v>
      </c>
      <c r="H653" s="26">
        <f>IFERROR(IF($E653&gt;=1,VLOOKUP($E653,ATT.!$D$9:$W$2008,H$1,0),0),0)</f>
        <v>0</v>
      </c>
      <c r="I653" s="25">
        <f>IFERROR(IF($E653&gt;=1,VLOOKUP($E653,ATT.!$D$9:$W$2008,I$1,0),0),0)</f>
        <v>0</v>
      </c>
      <c r="J653" s="25">
        <f>IFERROR(IF($E653&gt;=1,VLOOKUP($E653,ATT.!$D$9:$W$2008,J$1,0),0),0)</f>
        <v>0</v>
      </c>
      <c r="K653" s="25" t="str">
        <f>IFERROR(IF(E653&gt;=1,CONCATENATE(VLOOKUP(F653,STUDENT!$B$4:$W$2003,22,0),$V$2),""),"")</f>
        <v/>
      </c>
      <c r="L653" s="27">
        <f>IFERROR(IF($E653&gt;=1,VLOOKUP($E653,ATT.!$D$9:$W$2008,L$1,0),0),0)</f>
        <v>0</v>
      </c>
      <c r="M653" s="28"/>
      <c r="N653" s="28"/>
    </row>
    <row r="654" spans="3:14" ht="20.100000000000001" customHeight="1" x14ac:dyDescent="0.25">
      <c r="C654" s="6">
        <v>648</v>
      </c>
      <c r="D654" s="6">
        <f>IFERROR(IF($D$3&gt;=C654,SMALL(ATT.!$A$9:$A$2008,$D$4+C654),0),0)</f>
        <v>0</v>
      </c>
      <c r="E654" s="25">
        <f t="shared" si="10"/>
        <v>0</v>
      </c>
      <c r="F654" s="25">
        <f>IFERROR(IF($E654&gt;=1,VLOOKUP($E654,ATT.!$D$9:$W$2008,F$1,0),0),0)</f>
        <v>0</v>
      </c>
      <c r="G654" s="26">
        <f>IFERROR(IF($E654&gt;=1,VLOOKUP($E654,ATT.!$D$9:$W$2008,G$1,0),0),0)</f>
        <v>0</v>
      </c>
      <c r="H654" s="26">
        <f>IFERROR(IF($E654&gt;=1,VLOOKUP($E654,ATT.!$D$9:$W$2008,H$1,0),0),0)</f>
        <v>0</v>
      </c>
      <c r="I654" s="25">
        <f>IFERROR(IF($E654&gt;=1,VLOOKUP($E654,ATT.!$D$9:$W$2008,I$1,0),0),0)</f>
        <v>0</v>
      </c>
      <c r="J654" s="25">
        <f>IFERROR(IF($E654&gt;=1,VLOOKUP($E654,ATT.!$D$9:$W$2008,J$1,0),0),0)</f>
        <v>0</v>
      </c>
      <c r="K654" s="25" t="str">
        <f>IFERROR(IF(E654&gt;=1,CONCATENATE(VLOOKUP(F654,STUDENT!$B$4:$W$2003,22,0),$V$2),""),"")</f>
        <v/>
      </c>
      <c r="L654" s="27">
        <f>IFERROR(IF($E654&gt;=1,VLOOKUP($E654,ATT.!$D$9:$W$2008,L$1,0),0),0)</f>
        <v>0</v>
      </c>
      <c r="M654" s="28"/>
      <c r="N654" s="28"/>
    </row>
    <row r="655" spans="3:14" ht="20.100000000000001" customHeight="1" x14ac:dyDescent="0.25">
      <c r="C655" s="6">
        <v>649</v>
      </c>
      <c r="D655" s="6">
        <f>IFERROR(IF($D$3&gt;=C655,SMALL(ATT.!$A$9:$A$2008,$D$4+C655),0),0)</f>
        <v>0</v>
      </c>
      <c r="E655" s="25">
        <f t="shared" si="10"/>
        <v>0</v>
      </c>
      <c r="F655" s="25">
        <f>IFERROR(IF($E655&gt;=1,VLOOKUP($E655,ATT.!$D$9:$W$2008,F$1,0),0),0)</f>
        <v>0</v>
      </c>
      <c r="G655" s="26">
        <f>IFERROR(IF($E655&gt;=1,VLOOKUP($E655,ATT.!$D$9:$W$2008,G$1,0),0),0)</f>
        <v>0</v>
      </c>
      <c r="H655" s="26">
        <f>IFERROR(IF($E655&gt;=1,VLOOKUP($E655,ATT.!$D$9:$W$2008,H$1,0),0),0)</f>
        <v>0</v>
      </c>
      <c r="I655" s="25">
        <f>IFERROR(IF($E655&gt;=1,VLOOKUP($E655,ATT.!$D$9:$W$2008,I$1,0),0),0)</f>
        <v>0</v>
      </c>
      <c r="J655" s="25">
        <f>IFERROR(IF($E655&gt;=1,VLOOKUP($E655,ATT.!$D$9:$W$2008,J$1,0),0),0)</f>
        <v>0</v>
      </c>
      <c r="K655" s="25" t="str">
        <f>IFERROR(IF(E655&gt;=1,CONCATENATE(VLOOKUP(F655,STUDENT!$B$4:$W$2003,22,0),$V$2),""),"")</f>
        <v/>
      </c>
      <c r="L655" s="27">
        <f>IFERROR(IF($E655&gt;=1,VLOOKUP($E655,ATT.!$D$9:$W$2008,L$1,0),0),0)</f>
        <v>0</v>
      </c>
      <c r="M655" s="28"/>
      <c r="N655" s="28"/>
    </row>
    <row r="656" spans="3:14" ht="20.100000000000001" customHeight="1" x14ac:dyDescent="0.25">
      <c r="C656" s="6">
        <v>650</v>
      </c>
      <c r="D656" s="6">
        <f>IFERROR(IF($D$3&gt;=C656,SMALL(ATT.!$A$9:$A$2008,$D$4+C656),0),0)</f>
        <v>0</v>
      </c>
      <c r="E656" s="25">
        <f t="shared" si="10"/>
        <v>0</v>
      </c>
      <c r="F656" s="25">
        <f>IFERROR(IF($E656&gt;=1,VLOOKUP($E656,ATT.!$D$9:$W$2008,F$1,0),0),0)</f>
        <v>0</v>
      </c>
      <c r="G656" s="26">
        <f>IFERROR(IF($E656&gt;=1,VLOOKUP($E656,ATT.!$D$9:$W$2008,G$1,0),0),0)</f>
        <v>0</v>
      </c>
      <c r="H656" s="26">
        <f>IFERROR(IF($E656&gt;=1,VLOOKUP($E656,ATT.!$D$9:$W$2008,H$1,0),0),0)</f>
        <v>0</v>
      </c>
      <c r="I656" s="25">
        <f>IFERROR(IF($E656&gt;=1,VLOOKUP($E656,ATT.!$D$9:$W$2008,I$1,0),0),0)</f>
        <v>0</v>
      </c>
      <c r="J656" s="25">
        <f>IFERROR(IF($E656&gt;=1,VLOOKUP($E656,ATT.!$D$9:$W$2008,J$1,0),0),0)</f>
        <v>0</v>
      </c>
      <c r="K656" s="25" t="str">
        <f>IFERROR(IF(E656&gt;=1,CONCATENATE(VLOOKUP(F656,STUDENT!$B$4:$W$2003,22,0),$V$2),""),"")</f>
        <v/>
      </c>
      <c r="L656" s="27">
        <f>IFERROR(IF($E656&gt;=1,VLOOKUP($E656,ATT.!$D$9:$W$2008,L$1,0),0),0)</f>
        <v>0</v>
      </c>
      <c r="M656" s="28"/>
      <c r="N656" s="28"/>
    </row>
    <row r="657" spans="3:14" ht="20.100000000000001" customHeight="1" x14ac:dyDescent="0.25">
      <c r="C657" s="6">
        <v>651</v>
      </c>
      <c r="D657" s="6">
        <f>IFERROR(IF($D$3&gt;=C657,SMALL(ATT.!$A$9:$A$2008,$D$4+C657),0),0)</f>
        <v>0</v>
      </c>
      <c r="E657" s="25">
        <f t="shared" si="10"/>
        <v>0</v>
      </c>
      <c r="F657" s="25">
        <f>IFERROR(IF($E657&gt;=1,VLOOKUP($E657,ATT.!$D$9:$W$2008,F$1,0),0),0)</f>
        <v>0</v>
      </c>
      <c r="G657" s="26">
        <f>IFERROR(IF($E657&gt;=1,VLOOKUP($E657,ATT.!$D$9:$W$2008,G$1,0),0),0)</f>
        <v>0</v>
      </c>
      <c r="H657" s="26">
        <f>IFERROR(IF($E657&gt;=1,VLOOKUP($E657,ATT.!$D$9:$W$2008,H$1,0),0),0)</f>
        <v>0</v>
      </c>
      <c r="I657" s="25">
        <f>IFERROR(IF($E657&gt;=1,VLOOKUP($E657,ATT.!$D$9:$W$2008,I$1,0),0),0)</f>
        <v>0</v>
      </c>
      <c r="J657" s="25">
        <f>IFERROR(IF($E657&gt;=1,VLOOKUP($E657,ATT.!$D$9:$W$2008,J$1,0),0),0)</f>
        <v>0</v>
      </c>
      <c r="K657" s="25" t="str">
        <f>IFERROR(IF(E657&gt;=1,CONCATENATE(VLOOKUP(F657,STUDENT!$B$4:$W$2003,22,0),$V$2),""),"")</f>
        <v/>
      </c>
      <c r="L657" s="27">
        <f>IFERROR(IF($E657&gt;=1,VLOOKUP($E657,ATT.!$D$9:$W$2008,L$1,0),0),0)</f>
        <v>0</v>
      </c>
      <c r="M657" s="28"/>
      <c r="N657" s="28"/>
    </row>
    <row r="658" spans="3:14" ht="20.100000000000001" customHeight="1" x14ac:dyDescent="0.25">
      <c r="C658" s="6">
        <v>652</v>
      </c>
      <c r="D658" s="6">
        <f>IFERROR(IF($D$3&gt;=C658,SMALL(ATT.!$A$9:$A$2008,$D$4+C658),0),0)</f>
        <v>0</v>
      </c>
      <c r="E658" s="25">
        <f t="shared" si="10"/>
        <v>0</v>
      </c>
      <c r="F658" s="25">
        <f>IFERROR(IF($E658&gt;=1,VLOOKUP($E658,ATT.!$D$9:$W$2008,F$1,0),0),0)</f>
        <v>0</v>
      </c>
      <c r="G658" s="26">
        <f>IFERROR(IF($E658&gt;=1,VLOOKUP($E658,ATT.!$D$9:$W$2008,G$1,0),0),0)</f>
        <v>0</v>
      </c>
      <c r="H658" s="26">
        <f>IFERROR(IF($E658&gt;=1,VLOOKUP($E658,ATT.!$D$9:$W$2008,H$1,0),0),0)</f>
        <v>0</v>
      </c>
      <c r="I658" s="25">
        <f>IFERROR(IF($E658&gt;=1,VLOOKUP($E658,ATT.!$D$9:$W$2008,I$1,0),0),0)</f>
        <v>0</v>
      </c>
      <c r="J658" s="25">
        <f>IFERROR(IF($E658&gt;=1,VLOOKUP($E658,ATT.!$D$9:$W$2008,J$1,0),0),0)</f>
        <v>0</v>
      </c>
      <c r="K658" s="25" t="str">
        <f>IFERROR(IF(E658&gt;=1,CONCATENATE(VLOOKUP(F658,STUDENT!$B$4:$W$2003,22,0),$V$2),""),"")</f>
        <v/>
      </c>
      <c r="L658" s="27">
        <f>IFERROR(IF($E658&gt;=1,VLOOKUP($E658,ATT.!$D$9:$W$2008,L$1,0),0),0)</f>
        <v>0</v>
      </c>
      <c r="M658" s="28"/>
      <c r="N658" s="28"/>
    </row>
    <row r="659" spans="3:14" ht="20.100000000000001" customHeight="1" x14ac:dyDescent="0.25">
      <c r="C659" s="6">
        <v>653</v>
      </c>
      <c r="D659" s="6">
        <f>IFERROR(IF($D$3&gt;=C659,SMALL(ATT.!$A$9:$A$2008,$D$4+C659),0),0)</f>
        <v>0</v>
      </c>
      <c r="E659" s="25">
        <f t="shared" si="10"/>
        <v>0</v>
      </c>
      <c r="F659" s="25">
        <f>IFERROR(IF($E659&gt;=1,VLOOKUP($E659,ATT.!$D$9:$W$2008,F$1,0),0),0)</f>
        <v>0</v>
      </c>
      <c r="G659" s="26">
        <f>IFERROR(IF($E659&gt;=1,VLOOKUP($E659,ATT.!$D$9:$W$2008,G$1,0),0),0)</f>
        <v>0</v>
      </c>
      <c r="H659" s="26">
        <f>IFERROR(IF($E659&gt;=1,VLOOKUP($E659,ATT.!$D$9:$W$2008,H$1,0),0),0)</f>
        <v>0</v>
      </c>
      <c r="I659" s="25">
        <f>IFERROR(IF($E659&gt;=1,VLOOKUP($E659,ATT.!$D$9:$W$2008,I$1,0),0),0)</f>
        <v>0</v>
      </c>
      <c r="J659" s="25">
        <f>IFERROR(IF($E659&gt;=1,VLOOKUP($E659,ATT.!$D$9:$W$2008,J$1,0),0),0)</f>
        <v>0</v>
      </c>
      <c r="K659" s="25" t="str">
        <f>IFERROR(IF(E659&gt;=1,CONCATENATE(VLOOKUP(F659,STUDENT!$B$4:$W$2003,22,0),$V$2),""),"")</f>
        <v/>
      </c>
      <c r="L659" s="27">
        <f>IFERROR(IF($E659&gt;=1,VLOOKUP($E659,ATT.!$D$9:$W$2008,L$1,0),0),0)</f>
        <v>0</v>
      </c>
      <c r="M659" s="28"/>
      <c r="N659" s="28"/>
    </row>
    <row r="660" spans="3:14" ht="20.100000000000001" customHeight="1" x14ac:dyDescent="0.25">
      <c r="C660" s="6">
        <v>654</v>
      </c>
      <c r="D660" s="6">
        <f>IFERROR(IF($D$3&gt;=C660,SMALL(ATT.!$A$9:$A$2008,$D$4+C660),0),0)</f>
        <v>0</v>
      </c>
      <c r="E660" s="25">
        <f t="shared" si="10"/>
        <v>0</v>
      </c>
      <c r="F660" s="25">
        <f>IFERROR(IF($E660&gt;=1,VLOOKUP($E660,ATT.!$D$9:$W$2008,F$1,0),0),0)</f>
        <v>0</v>
      </c>
      <c r="G660" s="26">
        <f>IFERROR(IF($E660&gt;=1,VLOOKUP($E660,ATT.!$D$9:$W$2008,G$1,0),0),0)</f>
        <v>0</v>
      </c>
      <c r="H660" s="26">
        <f>IFERROR(IF($E660&gt;=1,VLOOKUP($E660,ATT.!$D$9:$W$2008,H$1,0),0),0)</f>
        <v>0</v>
      </c>
      <c r="I660" s="25">
        <f>IFERROR(IF($E660&gt;=1,VLOOKUP($E660,ATT.!$D$9:$W$2008,I$1,0),0),0)</f>
        <v>0</v>
      </c>
      <c r="J660" s="25">
        <f>IFERROR(IF($E660&gt;=1,VLOOKUP($E660,ATT.!$D$9:$W$2008,J$1,0),0),0)</f>
        <v>0</v>
      </c>
      <c r="K660" s="25" t="str">
        <f>IFERROR(IF(E660&gt;=1,CONCATENATE(VLOOKUP(F660,STUDENT!$B$4:$W$2003,22,0),$V$2),""),"")</f>
        <v/>
      </c>
      <c r="L660" s="27">
        <f>IFERROR(IF($E660&gt;=1,VLOOKUP($E660,ATT.!$D$9:$W$2008,L$1,0),0),0)</f>
        <v>0</v>
      </c>
      <c r="M660" s="28"/>
      <c r="N660" s="28"/>
    </row>
    <row r="661" spans="3:14" ht="20.100000000000001" customHeight="1" x14ac:dyDescent="0.25">
      <c r="C661" s="6">
        <v>655</v>
      </c>
      <c r="D661" s="6">
        <f>IFERROR(IF($D$3&gt;=C661,SMALL(ATT.!$A$9:$A$2008,$D$4+C661),0),0)</f>
        <v>0</v>
      </c>
      <c r="E661" s="25">
        <f t="shared" si="10"/>
        <v>0</v>
      </c>
      <c r="F661" s="25">
        <f>IFERROR(IF($E661&gt;=1,VLOOKUP($E661,ATT.!$D$9:$W$2008,F$1,0),0),0)</f>
        <v>0</v>
      </c>
      <c r="G661" s="26">
        <f>IFERROR(IF($E661&gt;=1,VLOOKUP($E661,ATT.!$D$9:$W$2008,G$1,0),0),0)</f>
        <v>0</v>
      </c>
      <c r="H661" s="26">
        <f>IFERROR(IF($E661&gt;=1,VLOOKUP($E661,ATT.!$D$9:$W$2008,H$1,0),0),0)</f>
        <v>0</v>
      </c>
      <c r="I661" s="25">
        <f>IFERROR(IF($E661&gt;=1,VLOOKUP($E661,ATT.!$D$9:$W$2008,I$1,0),0),0)</f>
        <v>0</v>
      </c>
      <c r="J661" s="25">
        <f>IFERROR(IF($E661&gt;=1,VLOOKUP($E661,ATT.!$D$9:$W$2008,J$1,0),0),0)</f>
        <v>0</v>
      </c>
      <c r="K661" s="25" t="str">
        <f>IFERROR(IF(E661&gt;=1,CONCATENATE(VLOOKUP(F661,STUDENT!$B$4:$W$2003,22,0),$V$2),""),"")</f>
        <v/>
      </c>
      <c r="L661" s="27">
        <f>IFERROR(IF($E661&gt;=1,VLOOKUP($E661,ATT.!$D$9:$W$2008,L$1,0),0),0)</f>
        <v>0</v>
      </c>
      <c r="M661" s="28"/>
      <c r="N661" s="28"/>
    </row>
    <row r="662" spans="3:14" ht="20.100000000000001" customHeight="1" x14ac:dyDescent="0.25">
      <c r="C662" s="6">
        <v>656</v>
      </c>
      <c r="D662" s="6">
        <f>IFERROR(IF($D$3&gt;=C662,SMALL(ATT.!$A$9:$A$2008,$D$4+C662),0),0)</f>
        <v>0</v>
      </c>
      <c r="E662" s="25">
        <f t="shared" si="10"/>
        <v>0</v>
      </c>
      <c r="F662" s="25">
        <f>IFERROR(IF($E662&gt;=1,VLOOKUP($E662,ATT.!$D$9:$W$2008,F$1,0),0),0)</f>
        <v>0</v>
      </c>
      <c r="G662" s="26">
        <f>IFERROR(IF($E662&gt;=1,VLOOKUP($E662,ATT.!$D$9:$W$2008,G$1,0),0),0)</f>
        <v>0</v>
      </c>
      <c r="H662" s="26">
        <f>IFERROR(IF($E662&gt;=1,VLOOKUP($E662,ATT.!$D$9:$W$2008,H$1,0),0),0)</f>
        <v>0</v>
      </c>
      <c r="I662" s="25">
        <f>IFERROR(IF($E662&gt;=1,VLOOKUP($E662,ATT.!$D$9:$W$2008,I$1,0),0),0)</f>
        <v>0</v>
      </c>
      <c r="J662" s="25">
        <f>IFERROR(IF($E662&gt;=1,VLOOKUP($E662,ATT.!$D$9:$W$2008,J$1,0),0),0)</f>
        <v>0</v>
      </c>
      <c r="K662" s="25" t="str">
        <f>IFERROR(IF(E662&gt;=1,CONCATENATE(VLOOKUP(F662,STUDENT!$B$4:$W$2003,22,0),$V$2),""),"")</f>
        <v/>
      </c>
      <c r="L662" s="27">
        <f>IFERROR(IF($E662&gt;=1,VLOOKUP($E662,ATT.!$D$9:$W$2008,L$1,0),0),0)</f>
        <v>0</v>
      </c>
      <c r="M662" s="28"/>
      <c r="N662" s="28"/>
    </row>
    <row r="663" spans="3:14" ht="20.100000000000001" customHeight="1" x14ac:dyDescent="0.25">
      <c r="C663" s="6">
        <v>657</v>
      </c>
      <c r="D663" s="6">
        <f>IFERROR(IF($D$3&gt;=C663,SMALL(ATT.!$A$9:$A$2008,$D$4+C663),0),0)</f>
        <v>0</v>
      </c>
      <c r="E663" s="25">
        <f t="shared" si="10"/>
        <v>0</v>
      </c>
      <c r="F663" s="25">
        <f>IFERROR(IF($E663&gt;=1,VLOOKUP($E663,ATT.!$D$9:$W$2008,F$1,0),0),0)</f>
        <v>0</v>
      </c>
      <c r="G663" s="26">
        <f>IFERROR(IF($E663&gt;=1,VLOOKUP($E663,ATT.!$D$9:$W$2008,G$1,0),0),0)</f>
        <v>0</v>
      </c>
      <c r="H663" s="26">
        <f>IFERROR(IF($E663&gt;=1,VLOOKUP($E663,ATT.!$D$9:$W$2008,H$1,0),0),0)</f>
        <v>0</v>
      </c>
      <c r="I663" s="25">
        <f>IFERROR(IF($E663&gt;=1,VLOOKUP($E663,ATT.!$D$9:$W$2008,I$1,0),0),0)</f>
        <v>0</v>
      </c>
      <c r="J663" s="25">
        <f>IFERROR(IF($E663&gt;=1,VLOOKUP($E663,ATT.!$D$9:$W$2008,J$1,0),0),0)</f>
        <v>0</v>
      </c>
      <c r="K663" s="25" t="str">
        <f>IFERROR(IF(E663&gt;=1,CONCATENATE(VLOOKUP(F663,STUDENT!$B$4:$W$2003,22,0),$V$2),""),"")</f>
        <v/>
      </c>
      <c r="L663" s="27">
        <f>IFERROR(IF($E663&gt;=1,VLOOKUP($E663,ATT.!$D$9:$W$2008,L$1,0),0),0)</f>
        <v>0</v>
      </c>
      <c r="M663" s="28"/>
      <c r="N663" s="28"/>
    </row>
    <row r="664" spans="3:14" ht="20.100000000000001" customHeight="1" x14ac:dyDescent="0.25">
      <c r="C664" s="6">
        <v>658</v>
      </c>
      <c r="D664" s="6">
        <f>IFERROR(IF($D$3&gt;=C664,SMALL(ATT.!$A$9:$A$2008,$D$4+C664),0),0)</f>
        <v>0</v>
      </c>
      <c r="E664" s="25">
        <f t="shared" si="10"/>
        <v>0</v>
      </c>
      <c r="F664" s="25">
        <f>IFERROR(IF($E664&gt;=1,VLOOKUP($E664,ATT.!$D$9:$W$2008,F$1,0),0),0)</f>
        <v>0</v>
      </c>
      <c r="G664" s="26">
        <f>IFERROR(IF($E664&gt;=1,VLOOKUP($E664,ATT.!$D$9:$W$2008,G$1,0),0),0)</f>
        <v>0</v>
      </c>
      <c r="H664" s="26">
        <f>IFERROR(IF($E664&gt;=1,VLOOKUP($E664,ATT.!$D$9:$W$2008,H$1,0),0),0)</f>
        <v>0</v>
      </c>
      <c r="I664" s="25">
        <f>IFERROR(IF($E664&gt;=1,VLOOKUP($E664,ATT.!$D$9:$W$2008,I$1,0),0),0)</f>
        <v>0</v>
      </c>
      <c r="J664" s="25">
        <f>IFERROR(IF($E664&gt;=1,VLOOKUP($E664,ATT.!$D$9:$W$2008,J$1,0),0),0)</f>
        <v>0</v>
      </c>
      <c r="K664" s="25" t="str">
        <f>IFERROR(IF(E664&gt;=1,CONCATENATE(VLOOKUP(F664,STUDENT!$B$4:$W$2003,22,0),$V$2),""),"")</f>
        <v/>
      </c>
      <c r="L664" s="27">
        <f>IFERROR(IF($E664&gt;=1,VLOOKUP($E664,ATT.!$D$9:$W$2008,L$1,0),0),0)</f>
        <v>0</v>
      </c>
      <c r="M664" s="28"/>
      <c r="N664" s="28"/>
    </row>
    <row r="665" spans="3:14" ht="20.100000000000001" customHeight="1" x14ac:dyDescent="0.25">
      <c r="C665" s="6">
        <v>659</v>
      </c>
      <c r="D665" s="6">
        <f>IFERROR(IF($D$3&gt;=C665,SMALL(ATT.!$A$9:$A$2008,$D$4+C665),0),0)</f>
        <v>0</v>
      </c>
      <c r="E665" s="25">
        <f t="shared" si="10"/>
        <v>0</v>
      </c>
      <c r="F665" s="25">
        <f>IFERROR(IF($E665&gt;=1,VLOOKUP($E665,ATT.!$D$9:$W$2008,F$1,0),0),0)</f>
        <v>0</v>
      </c>
      <c r="G665" s="26">
        <f>IFERROR(IF($E665&gt;=1,VLOOKUP($E665,ATT.!$D$9:$W$2008,G$1,0),0),0)</f>
        <v>0</v>
      </c>
      <c r="H665" s="26">
        <f>IFERROR(IF($E665&gt;=1,VLOOKUP($E665,ATT.!$D$9:$W$2008,H$1,0),0),0)</f>
        <v>0</v>
      </c>
      <c r="I665" s="25">
        <f>IFERROR(IF($E665&gt;=1,VLOOKUP($E665,ATT.!$D$9:$W$2008,I$1,0),0),0)</f>
        <v>0</v>
      </c>
      <c r="J665" s="25">
        <f>IFERROR(IF($E665&gt;=1,VLOOKUP($E665,ATT.!$D$9:$W$2008,J$1,0),0),0)</f>
        <v>0</v>
      </c>
      <c r="K665" s="25" t="str">
        <f>IFERROR(IF(E665&gt;=1,CONCATENATE(VLOOKUP(F665,STUDENT!$B$4:$W$2003,22,0),$V$2),""),"")</f>
        <v/>
      </c>
      <c r="L665" s="27">
        <f>IFERROR(IF($E665&gt;=1,VLOOKUP($E665,ATT.!$D$9:$W$2008,L$1,0),0),0)</f>
        <v>0</v>
      </c>
      <c r="M665" s="28"/>
      <c r="N665" s="28"/>
    </row>
    <row r="666" spans="3:14" ht="20.100000000000001" customHeight="1" x14ac:dyDescent="0.25">
      <c r="C666" s="6">
        <v>660</v>
      </c>
      <c r="D666" s="6">
        <f>IFERROR(IF($D$3&gt;=C666,SMALL(ATT.!$A$9:$A$2008,$D$4+C666),0),0)</f>
        <v>0</v>
      </c>
      <c r="E666" s="25">
        <f t="shared" si="10"/>
        <v>0</v>
      </c>
      <c r="F666" s="25">
        <f>IFERROR(IF($E666&gt;=1,VLOOKUP($E666,ATT.!$D$9:$W$2008,F$1,0),0),0)</f>
        <v>0</v>
      </c>
      <c r="G666" s="26">
        <f>IFERROR(IF($E666&gt;=1,VLOOKUP($E666,ATT.!$D$9:$W$2008,G$1,0),0),0)</f>
        <v>0</v>
      </c>
      <c r="H666" s="26">
        <f>IFERROR(IF($E666&gt;=1,VLOOKUP($E666,ATT.!$D$9:$W$2008,H$1,0),0),0)</f>
        <v>0</v>
      </c>
      <c r="I666" s="25">
        <f>IFERROR(IF($E666&gt;=1,VLOOKUP($E666,ATT.!$D$9:$W$2008,I$1,0),0),0)</f>
        <v>0</v>
      </c>
      <c r="J666" s="25">
        <f>IFERROR(IF($E666&gt;=1,VLOOKUP($E666,ATT.!$D$9:$W$2008,J$1,0),0),0)</f>
        <v>0</v>
      </c>
      <c r="K666" s="25" t="str">
        <f>IFERROR(IF(E666&gt;=1,CONCATENATE(VLOOKUP(F666,STUDENT!$B$4:$W$2003,22,0),$V$2),""),"")</f>
        <v/>
      </c>
      <c r="L666" s="27">
        <f>IFERROR(IF($E666&gt;=1,VLOOKUP($E666,ATT.!$D$9:$W$2008,L$1,0),0),0)</f>
        <v>0</v>
      </c>
      <c r="M666" s="28"/>
      <c r="N666" s="28"/>
    </row>
    <row r="667" spans="3:14" ht="20.100000000000001" customHeight="1" x14ac:dyDescent="0.25">
      <c r="C667" s="6">
        <v>661</v>
      </c>
      <c r="D667" s="6">
        <f>IFERROR(IF($D$3&gt;=C667,SMALL(ATT.!$A$9:$A$2008,$D$4+C667),0),0)</f>
        <v>0</v>
      </c>
      <c r="E667" s="25">
        <f t="shared" si="10"/>
        <v>0</v>
      </c>
      <c r="F667" s="25">
        <f>IFERROR(IF($E667&gt;=1,VLOOKUP($E667,ATT.!$D$9:$W$2008,F$1,0),0),0)</f>
        <v>0</v>
      </c>
      <c r="G667" s="26">
        <f>IFERROR(IF($E667&gt;=1,VLOOKUP($E667,ATT.!$D$9:$W$2008,G$1,0),0),0)</f>
        <v>0</v>
      </c>
      <c r="H667" s="26">
        <f>IFERROR(IF($E667&gt;=1,VLOOKUP($E667,ATT.!$D$9:$W$2008,H$1,0),0),0)</f>
        <v>0</v>
      </c>
      <c r="I667" s="25">
        <f>IFERROR(IF($E667&gt;=1,VLOOKUP($E667,ATT.!$D$9:$W$2008,I$1,0),0),0)</f>
        <v>0</v>
      </c>
      <c r="J667" s="25">
        <f>IFERROR(IF($E667&gt;=1,VLOOKUP($E667,ATT.!$D$9:$W$2008,J$1,0),0),0)</f>
        <v>0</v>
      </c>
      <c r="K667" s="25" t="str">
        <f>IFERROR(IF(E667&gt;=1,CONCATENATE(VLOOKUP(F667,STUDENT!$B$4:$W$2003,22,0),$V$2),""),"")</f>
        <v/>
      </c>
      <c r="L667" s="27">
        <f>IFERROR(IF($E667&gt;=1,VLOOKUP($E667,ATT.!$D$9:$W$2008,L$1,0),0),0)</f>
        <v>0</v>
      </c>
      <c r="M667" s="28"/>
      <c r="N667" s="28"/>
    </row>
    <row r="668" spans="3:14" ht="20.100000000000001" customHeight="1" x14ac:dyDescent="0.25">
      <c r="C668" s="6">
        <v>662</v>
      </c>
      <c r="D668" s="6">
        <f>IFERROR(IF($D$3&gt;=C668,SMALL(ATT.!$A$9:$A$2008,$D$4+C668),0),0)</f>
        <v>0</v>
      </c>
      <c r="E668" s="25">
        <f t="shared" si="10"/>
        <v>0</v>
      </c>
      <c r="F668" s="25">
        <f>IFERROR(IF($E668&gt;=1,VLOOKUP($E668,ATT.!$D$9:$W$2008,F$1,0),0),0)</f>
        <v>0</v>
      </c>
      <c r="G668" s="26">
        <f>IFERROR(IF($E668&gt;=1,VLOOKUP($E668,ATT.!$D$9:$W$2008,G$1,0),0),0)</f>
        <v>0</v>
      </c>
      <c r="H668" s="26">
        <f>IFERROR(IF($E668&gt;=1,VLOOKUP($E668,ATT.!$D$9:$W$2008,H$1,0),0),0)</f>
        <v>0</v>
      </c>
      <c r="I668" s="25">
        <f>IFERROR(IF($E668&gt;=1,VLOOKUP($E668,ATT.!$D$9:$W$2008,I$1,0),0),0)</f>
        <v>0</v>
      </c>
      <c r="J668" s="25">
        <f>IFERROR(IF($E668&gt;=1,VLOOKUP($E668,ATT.!$D$9:$W$2008,J$1,0),0),0)</f>
        <v>0</v>
      </c>
      <c r="K668" s="25" t="str">
        <f>IFERROR(IF(E668&gt;=1,CONCATENATE(VLOOKUP(F668,STUDENT!$B$4:$W$2003,22,0),$V$2),""),"")</f>
        <v/>
      </c>
      <c r="L668" s="27">
        <f>IFERROR(IF($E668&gt;=1,VLOOKUP($E668,ATT.!$D$9:$W$2008,L$1,0),0),0)</f>
        <v>0</v>
      </c>
      <c r="M668" s="28"/>
      <c r="N668" s="28"/>
    </row>
    <row r="669" spans="3:14" ht="20.100000000000001" customHeight="1" x14ac:dyDescent="0.25">
      <c r="C669" s="6">
        <v>663</v>
      </c>
      <c r="D669" s="6">
        <f>IFERROR(IF($D$3&gt;=C669,SMALL(ATT.!$A$9:$A$2008,$D$4+C669),0),0)</f>
        <v>0</v>
      </c>
      <c r="E669" s="25">
        <f t="shared" si="10"/>
        <v>0</v>
      </c>
      <c r="F669" s="25">
        <f>IFERROR(IF($E669&gt;=1,VLOOKUP($E669,ATT.!$D$9:$W$2008,F$1,0),0),0)</f>
        <v>0</v>
      </c>
      <c r="G669" s="26">
        <f>IFERROR(IF($E669&gt;=1,VLOOKUP($E669,ATT.!$D$9:$W$2008,G$1,0),0),0)</f>
        <v>0</v>
      </c>
      <c r="H669" s="26">
        <f>IFERROR(IF($E669&gt;=1,VLOOKUP($E669,ATT.!$D$9:$W$2008,H$1,0),0),0)</f>
        <v>0</v>
      </c>
      <c r="I669" s="25">
        <f>IFERROR(IF($E669&gt;=1,VLOOKUP($E669,ATT.!$D$9:$W$2008,I$1,0),0),0)</f>
        <v>0</v>
      </c>
      <c r="J669" s="25">
        <f>IFERROR(IF($E669&gt;=1,VLOOKUP($E669,ATT.!$D$9:$W$2008,J$1,0),0),0)</f>
        <v>0</v>
      </c>
      <c r="K669" s="25" t="str">
        <f>IFERROR(IF(E669&gt;=1,CONCATENATE(VLOOKUP(F669,STUDENT!$B$4:$W$2003,22,0),$V$2),""),"")</f>
        <v/>
      </c>
      <c r="L669" s="27">
        <f>IFERROR(IF($E669&gt;=1,VLOOKUP($E669,ATT.!$D$9:$W$2008,L$1,0),0),0)</f>
        <v>0</v>
      </c>
      <c r="M669" s="28"/>
      <c r="N669" s="28"/>
    </row>
    <row r="670" spans="3:14" ht="20.100000000000001" customHeight="1" x14ac:dyDescent="0.25">
      <c r="C670" s="6">
        <v>664</v>
      </c>
      <c r="D670" s="6">
        <f>IFERROR(IF($D$3&gt;=C670,SMALL(ATT.!$A$9:$A$2008,$D$4+C670),0),0)</f>
        <v>0</v>
      </c>
      <c r="E670" s="25">
        <f t="shared" si="10"/>
        <v>0</v>
      </c>
      <c r="F670" s="25">
        <f>IFERROR(IF($E670&gt;=1,VLOOKUP($E670,ATT.!$D$9:$W$2008,F$1,0),0),0)</f>
        <v>0</v>
      </c>
      <c r="G670" s="26">
        <f>IFERROR(IF($E670&gt;=1,VLOOKUP($E670,ATT.!$D$9:$W$2008,G$1,0),0),0)</f>
        <v>0</v>
      </c>
      <c r="H670" s="26">
        <f>IFERROR(IF($E670&gt;=1,VLOOKUP($E670,ATT.!$D$9:$W$2008,H$1,0),0),0)</f>
        <v>0</v>
      </c>
      <c r="I670" s="25">
        <f>IFERROR(IF($E670&gt;=1,VLOOKUP($E670,ATT.!$D$9:$W$2008,I$1,0),0),0)</f>
        <v>0</v>
      </c>
      <c r="J670" s="25">
        <f>IFERROR(IF($E670&gt;=1,VLOOKUP($E670,ATT.!$D$9:$W$2008,J$1,0),0),0)</f>
        <v>0</v>
      </c>
      <c r="K670" s="25" t="str">
        <f>IFERROR(IF(E670&gt;=1,CONCATENATE(VLOOKUP(F670,STUDENT!$B$4:$W$2003,22,0),$V$2),""),"")</f>
        <v/>
      </c>
      <c r="L670" s="27">
        <f>IFERROR(IF($E670&gt;=1,VLOOKUP($E670,ATT.!$D$9:$W$2008,L$1,0),0),0)</f>
        <v>0</v>
      </c>
      <c r="M670" s="28"/>
      <c r="N670" s="28"/>
    </row>
    <row r="671" spans="3:14" ht="20.100000000000001" customHeight="1" x14ac:dyDescent="0.25">
      <c r="C671" s="6">
        <v>665</v>
      </c>
      <c r="D671" s="6">
        <f>IFERROR(IF($D$3&gt;=C671,SMALL(ATT.!$A$9:$A$2008,$D$4+C671),0),0)</f>
        <v>0</v>
      </c>
      <c r="E671" s="25">
        <f t="shared" si="10"/>
        <v>0</v>
      </c>
      <c r="F671" s="25">
        <f>IFERROR(IF($E671&gt;=1,VLOOKUP($E671,ATT.!$D$9:$W$2008,F$1,0),0),0)</f>
        <v>0</v>
      </c>
      <c r="G671" s="26">
        <f>IFERROR(IF($E671&gt;=1,VLOOKUP($E671,ATT.!$D$9:$W$2008,G$1,0),0),0)</f>
        <v>0</v>
      </c>
      <c r="H671" s="26">
        <f>IFERROR(IF($E671&gt;=1,VLOOKUP($E671,ATT.!$D$9:$W$2008,H$1,0),0),0)</f>
        <v>0</v>
      </c>
      <c r="I671" s="25">
        <f>IFERROR(IF($E671&gt;=1,VLOOKUP($E671,ATT.!$D$9:$W$2008,I$1,0),0),0)</f>
        <v>0</v>
      </c>
      <c r="J671" s="25">
        <f>IFERROR(IF($E671&gt;=1,VLOOKUP($E671,ATT.!$D$9:$W$2008,J$1,0),0),0)</f>
        <v>0</v>
      </c>
      <c r="K671" s="25" t="str">
        <f>IFERROR(IF(E671&gt;=1,CONCATENATE(VLOOKUP(F671,STUDENT!$B$4:$W$2003,22,0),$V$2),""),"")</f>
        <v/>
      </c>
      <c r="L671" s="27">
        <f>IFERROR(IF($E671&gt;=1,VLOOKUP($E671,ATT.!$D$9:$W$2008,L$1,0),0),0)</f>
        <v>0</v>
      </c>
      <c r="M671" s="28"/>
      <c r="N671" s="28"/>
    </row>
    <row r="672" spans="3:14" ht="20.100000000000001" customHeight="1" x14ac:dyDescent="0.25">
      <c r="C672" s="6">
        <v>666</v>
      </c>
      <c r="D672" s="6">
        <f>IFERROR(IF($D$3&gt;=C672,SMALL(ATT.!$A$9:$A$2008,$D$4+C672),0),0)</f>
        <v>0</v>
      </c>
      <c r="E672" s="25">
        <f t="shared" si="10"/>
        <v>0</v>
      </c>
      <c r="F672" s="25">
        <f>IFERROR(IF($E672&gt;=1,VLOOKUP($E672,ATT.!$D$9:$W$2008,F$1,0),0),0)</f>
        <v>0</v>
      </c>
      <c r="G672" s="26">
        <f>IFERROR(IF($E672&gt;=1,VLOOKUP($E672,ATT.!$D$9:$W$2008,G$1,0),0),0)</f>
        <v>0</v>
      </c>
      <c r="H672" s="26">
        <f>IFERROR(IF($E672&gt;=1,VLOOKUP($E672,ATT.!$D$9:$W$2008,H$1,0),0),0)</f>
        <v>0</v>
      </c>
      <c r="I672" s="25">
        <f>IFERROR(IF($E672&gt;=1,VLOOKUP($E672,ATT.!$D$9:$W$2008,I$1,0),0),0)</f>
        <v>0</v>
      </c>
      <c r="J672" s="25">
        <f>IFERROR(IF($E672&gt;=1,VLOOKUP($E672,ATT.!$D$9:$W$2008,J$1,0),0),0)</f>
        <v>0</v>
      </c>
      <c r="K672" s="25" t="str">
        <f>IFERROR(IF(E672&gt;=1,CONCATENATE(VLOOKUP(F672,STUDENT!$B$4:$W$2003,22,0),$V$2),""),"")</f>
        <v/>
      </c>
      <c r="L672" s="27">
        <f>IFERROR(IF($E672&gt;=1,VLOOKUP($E672,ATT.!$D$9:$W$2008,L$1,0),0),0)</f>
        <v>0</v>
      </c>
      <c r="M672" s="28"/>
      <c r="N672" s="28"/>
    </row>
    <row r="673" spans="3:14" ht="20.100000000000001" customHeight="1" x14ac:dyDescent="0.25">
      <c r="C673" s="6">
        <v>667</v>
      </c>
      <c r="D673" s="6">
        <f>IFERROR(IF($D$3&gt;=C673,SMALL(ATT.!$A$9:$A$2008,$D$4+C673),0),0)</f>
        <v>0</v>
      </c>
      <c r="E673" s="25">
        <f t="shared" si="10"/>
        <v>0</v>
      </c>
      <c r="F673" s="25">
        <f>IFERROR(IF($E673&gt;=1,VLOOKUP($E673,ATT.!$D$9:$W$2008,F$1,0),0),0)</f>
        <v>0</v>
      </c>
      <c r="G673" s="26">
        <f>IFERROR(IF($E673&gt;=1,VLOOKUP($E673,ATT.!$D$9:$W$2008,G$1,0),0),0)</f>
        <v>0</v>
      </c>
      <c r="H673" s="26">
        <f>IFERROR(IF($E673&gt;=1,VLOOKUP($E673,ATT.!$D$9:$W$2008,H$1,0),0),0)</f>
        <v>0</v>
      </c>
      <c r="I673" s="25">
        <f>IFERROR(IF($E673&gt;=1,VLOOKUP($E673,ATT.!$D$9:$W$2008,I$1,0),0),0)</f>
        <v>0</v>
      </c>
      <c r="J673" s="25">
        <f>IFERROR(IF($E673&gt;=1,VLOOKUP($E673,ATT.!$D$9:$W$2008,J$1,0),0),0)</f>
        <v>0</v>
      </c>
      <c r="K673" s="25" t="str">
        <f>IFERROR(IF(E673&gt;=1,CONCATENATE(VLOOKUP(F673,STUDENT!$B$4:$W$2003,22,0),$V$2),""),"")</f>
        <v/>
      </c>
      <c r="L673" s="27">
        <f>IFERROR(IF($E673&gt;=1,VLOOKUP($E673,ATT.!$D$9:$W$2008,L$1,0),0),0)</f>
        <v>0</v>
      </c>
      <c r="M673" s="28"/>
      <c r="N673" s="28"/>
    </row>
    <row r="674" spans="3:14" ht="20.100000000000001" customHeight="1" x14ac:dyDescent="0.25">
      <c r="C674" s="6">
        <v>668</v>
      </c>
      <c r="D674" s="6">
        <f>IFERROR(IF($D$3&gt;=C674,SMALL(ATT.!$A$9:$A$2008,$D$4+C674),0),0)</f>
        <v>0</v>
      </c>
      <c r="E674" s="25">
        <f t="shared" si="10"/>
        <v>0</v>
      </c>
      <c r="F674" s="25">
        <f>IFERROR(IF($E674&gt;=1,VLOOKUP($E674,ATT.!$D$9:$W$2008,F$1,0),0),0)</f>
        <v>0</v>
      </c>
      <c r="G674" s="26">
        <f>IFERROR(IF($E674&gt;=1,VLOOKUP($E674,ATT.!$D$9:$W$2008,G$1,0),0),0)</f>
        <v>0</v>
      </c>
      <c r="H674" s="26">
        <f>IFERROR(IF($E674&gt;=1,VLOOKUP($E674,ATT.!$D$9:$W$2008,H$1,0),0),0)</f>
        <v>0</v>
      </c>
      <c r="I674" s="25">
        <f>IFERROR(IF($E674&gt;=1,VLOOKUP($E674,ATT.!$D$9:$W$2008,I$1,0),0),0)</f>
        <v>0</v>
      </c>
      <c r="J674" s="25">
        <f>IFERROR(IF($E674&gt;=1,VLOOKUP($E674,ATT.!$D$9:$W$2008,J$1,0),0),0)</f>
        <v>0</v>
      </c>
      <c r="K674" s="25" t="str">
        <f>IFERROR(IF(E674&gt;=1,CONCATENATE(VLOOKUP(F674,STUDENT!$B$4:$W$2003,22,0),$V$2),""),"")</f>
        <v/>
      </c>
      <c r="L674" s="27">
        <f>IFERROR(IF($E674&gt;=1,VLOOKUP($E674,ATT.!$D$9:$W$2008,L$1,0),0),0)</f>
        <v>0</v>
      </c>
      <c r="M674" s="28"/>
      <c r="N674" s="28"/>
    </row>
    <row r="675" spans="3:14" ht="20.100000000000001" customHeight="1" x14ac:dyDescent="0.25">
      <c r="C675" s="6">
        <v>669</v>
      </c>
      <c r="D675" s="6">
        <f>IFERROR(IF($D$3&gt;=C675,SMALL(ATT.!$A$9:$A$2008,$D$4+C675),0),0)</f>
        <v>0</v>
      </c>
      <c r="E675" s="25">
        <f t="shared" si="10"/>
        <v>0</v>
      </c>
      <c r="F675" s="25">
        <f>IFERROR(IF($E675&gt;=1,VLOOKUP($E675,ATT.!$D$9:$W$2008,F$1,0),0),0)</f>
        <v>0</v>
      </c>
      <c r="G675" s="26">
        <f>IFERROR(IF($E675&gt;=1,VLOOKUP($E675,ATT.!$D$9:$W$2008,G$1,0),0),0)</f>
        <v>0</v>
      </c>
      <c r="H675" s="26">
        <f>IFERROR(IF($E675&gt;=1,VLOOKUP($E675,ATT.!$D$9:$W$2008,H$1,0),0),0)</f>
        <v>0</v>
      </c>
      <c r="I675" s="25">
        <f>IFERROR(IF($E675&gt;=1,VLOOKUP($E675,ATT.!$D$9:$W$2008,I$1,0),0),0)</f>
        <v>0</v>
      </c>
      <c r="J675" s="25">
        <f>IFERROR(IF($E675&gt;=1,VLOOKUP($E675,ATT.!$D$9:$W$2008,J$1,0),0),0)</f>
        <v>0</v>
      </c>
      <c r="K675" s="25" t="str">
        <f>IFERROR(IF(E675&gt;=1,CONCATENATE(VLOOKUP(F675,STUDENT!$B$4:$W$2003,22,0),$V$2),""),"")</f>
        <v/>
      </c>
      <c r="L675" s="27">
        <f>IFERROR(IF($E675&gt;=1,VLOOKUP($E675,ATT.!$D$9:$W$2008,L$1,0),0),0)</f>
        <v>0</v>
      </c>
      <c r="M675" s="28"/>
      <c r="N675" s="28"/>
    </row>
    <row r="676" spans="3:14" ht="20.100000000000001" customHeight="1" x14ac:dyDescent="0.25">
      <c r="C676" s="6">
        <v>670</v>
      </c>
      <c r="D676" s="6">
        <f>IFERROR(IF($D$3&gt;=C676,SMALL(ATT.!$A$9:$A$2008,$D$4+C676),0),0)</f>
        <v>0</v>
      </c>
      <c r="E676" s="25">
        <f t="shared" si="10"/>
        <v>0</v>
      </c>
      <c r="F676" s="25">
        <f>IFERROR(IF($E676&gt;=1,VLOOKUP($E676,ATT.!$D$9:$W$2008,F$1,0),0),0)</f>
        <v>0</v>
      </c>
      <c r="G676" s="26">
        <f>IFERROR(IF($E676&gt;=1,VLOOKUP($E676,ATT.!$D$9:$W$2008,G$1,0),0),0)</f>
        <v>0</v>
      </c>
      <c r="H676" s="26">
        <f>IFERROR(IF($E676&gt;=1,VLOOKUP($E676,ATT.!$D$9:$W$2008,H$1,0),0),0)</f>
        <v>0</v>
      </c>
      <c r="I676" s="25">
        <f>IFERROR(IF($E676&gt;=1,VLOOKUP($E676,ATT.!$D$9:$W$2008,I$1,0),0),0)</f>
        <v>0</v>
      </c>
      <c r="J676" s="25">
        <f>IFERROR(IF($E676&gt;=1,VLOOKUP($E676,ATT.!$D$9:$W$2008,J$1,0),0),0)</f>
        <v>0</v>
      </c>
      <c r="K676" s="25" t="str">
        <f>IFERROR(IF(E676&gt;=1,CONCATENATE(VLOOKUP(F676,STUDENT!$B$4:$W$2003,22,0),$V$2),""),"")</f>
        <v/>
      </c>
      <c r="L676" s="27">
        <f>IFERROR(IF($E676&gt;=1,VLOOKUP($E676,ATT.!$D$9:$W$2008,L$1,0),0),0)</f>
        <v>0</v>
      </c>
      <c r="M676" s="28"/>
      <c r="N676" s="28"/>
    </row>
    <row r="677" spans="3:14" ht="20.100000000000001" customHeight="1" x14ac:dyDescent="0.25">
      <c r="C677" s="6">
        <v>671</v>
      </c>
      <c r="D677" s="6">
        <f>IFERROR(IF($D$3&gt;=C677,SMALL(ATT.!$A$9:$A$2008,$D$4+C677),0),0)</f>
        <v>0</v>
      </c>
      <c r="E677" s="25">
        <f t="shared" si="10"/>
        <v>0</v>
      </c>
      <c r="F677" s="25">
        <f>IFERROR(IF($E677&gt;=1,VLOOKUP($E677,ATT.!$D$9:$W$2008,F$1,0),0),0)</f>
        <v>0</v>
      </c>
      <c r="G677" s="26">
        <f>IFERROR(IF($E677&gt;=1,VLOOKUP($E677,ATT.!$D$9:$W$2008,G$1,0),0),0)</f>
        <v>0</v>
      </c>
      <c r="H677" s="26">
        <f>IFERROR(IF($E677&gt;=1,VLOOKUP($E677,ATT.!$D$9:$W$2008,H$1,0),0),0)</f>
        <v>0</v>
      </c>
      <c r="I677" s="25">
        <f>IFERROR(IF($E677&gt;=1,VLOOKUP($E677,ATT.!$D$9:$W$2008,I$1,0),0),0)</f>
        <v>0</v>
      </c>
      <c r="J677" s="25">
        <f>IFERROR(IF($E677&gt;=1,VLOOKUP($E677,ATT.!$D$9:$W$2008,J$1,0),0),0)</f>
        <v>0</v>
      </c>
      <c r="K677" s="25" t="str">
        <f>IFERROR(IF(E677&gt;=1,CONCATENATE(VLOOKUP(F677,STUDENT!$B$4:$W$2003,22,0),$V$2),""),"")</f>
        <v/>
      </c>
      <c r="L677" s="27">
        <f>IFERROR(IF($E677&gt;=1,VLOOKUP($E677,ATT.!$D$9:$W$2008,L$1,0),0),0)</f>
        <v>0</v>
      </c>
      <c r="M677" s="28"/>
      <c r="N677" s="28"/>
    </row>
    <row r="678" spans="3:14" ht="20.100000000000001" customHeight="1" x14ac:dyDescent="0.25">
      <c r="C678" s="6">
        <v>672</v>
      </c>
      <c r="D678" s="6">
        <f>IFERROR(IF($D$3&gt;=C678,SMALL(ATT.!$A$9:$A$2008,$D$4+C678),0),0)</f>
        <v>0</v>
      </c>
      <c r="E678" s="25">
        <f t="shared" si="10"/>
        <v>0</v>
      </c>
      <c r="F678" s="25">
        <f>IFERROR(IF($E678&gt;=1,VLOOKUP($E678,ATT.!$D$9:$W$2008,F$1,0),0),0)</f>
        <v>0</v>
      </c>
      <c r="G678" s="26">
        <f>IFERROR(IF($E678&gt;=1,VLOOKUP($E678,ATT.!$D$9:$W$2008,G$1,0),0),0)</f>
        <v>0</v>
      </c>
      <c r="H678" s="26">
        <f>IFERROR(IF($E678&gt;=1,VLOOKUP($E678,ATT.!$D$9:$W$2008,H$1,0),0),0)</f>
        <v>0</v>
      </c>
      <c r="I678" s="25">
        <f>IFERROR(IF($E678&gt;=1,VLOOKUP($E678,ATT.!$D$9:$W$2008,I$1,0),0),0)</f>
        <v>0</v>
      </c>
      <c r="J678" s="25">
        <f>IFERROR(IF($E678&gt;=1,VLOOKUP($E678,ATT.!$D$9:$W$2008,J$1,0),0),0)</f>
        <v>0</v>
      </c>
      <c r="K678" s="25" t="str">
        <f>IFERROR(IF(E678&gt;=1,CONCATENATE(VLOOKUP(F678,STUDENT!$B$4:$W$2003,22,0),$V$2),""),"")</f>
        <v/>
      </c>
      <c r="L678" s="27">
        <f>IFERROR(IF($E678&gt;=1,VLOOKUP($E678,ATT.!$D$9:$W$2008,L$1,0),0),0)</f>
        <v>0</v>
      </c>
      <c r="M678" s="28"/>
      <c r="N678" s="28"/>
    </row>
    <row r="679" spans="3:14" ht="20.100000000000001" customHeight="1" x14ac:dyDescent="0.25">
      <c r="C679" s="6">
        <v>673</v>
      </c>
      <c r="D679" s="6">
        <f>IFERROR(IF($D$3&gt;=C679,SMALL(ATT.!$A$9:$A$2008,$D$4+C679),0),0)</f>
        <v>0</v>
      </c>
      <c r="E679" s="25">
        <f t="shared" si="10"/>
        <v>0</v>
      </c>
      <c r="F679" s="25">
        <f>IFERROR(IF($E679&gt;=1,VLOOKUP($E679,ATT.!$D$9:$W$2008,F$1,0),0),0)</f>
        <v>0</v>
      </c>
      <c r="G679" s="26">
        <f>IFERROR(IF($E679&gt;=1,VLOOKUP($E679,ATT.!$D$9:$W$2008,G$1,0),0),0)</f>
        <v>0</v>
      </c>
      <c r="H679" s="26">
        <f>IFERROR(IF($E679&gt;=1,VLOOKUP($E679,ATT.!$D$9:$W$2008,H$1,0),0),0)</f>
        <v>0</v>
      </c>
      <c r="I679" s="25">
        <f>IFERROR(IF($E679&gt;=1,VLOOKUP($E679,ATT.!$D$9:$W$2008,I$1,0),0),0)</f>
        <v>0</v>
      </c>
      <c r="J679" s="25">
        <f>IFERROR(IF($E679&gt;=1,VLOOKUP($E679,ATT.!$D$9:$W$2008,J$1,0),0),0)</f>
        <v>0</v>
      </c>
      <c r="K679" s="25" t="str">
        <f>IFERROR(IF(E679&gt;=1,CONCATENATE(VLOOKUP(F679,STUDENT!$B$4:$W$2003,22,0),$V$2),""),"")</f>
        <v/>
      </c>
      <c r="L679" s="27">
        <f>IFERROR(IF($E679&gt;=1,VLOOKUP($E679,ATT.!$D$9:$W$2008,L$1,0),0),0)</f>
        <v>0</v>
      </c>
      <c r="M679" s="28"/>
      <c r="N679" s="28"/>
    </row>
    <row r="680" spans="3:14" ht="20.100000000000001" customHeight="1" x14ac:dyDescent="0.25">
      <c r="C680" s="6">
        <v>674</v>
      </c>
      <c r="D680" s="6">
        <f>IFERROR(IF($D$3&gt;=C680,SMALL(ATT.!$A$9:$A$2008,$D$4+C680),0),0)</f>
        <v>0</v>
      </c>
      <c r="E680" s="25">
        <f t="shared" si="10"/>
        <v>0</v>
      </c>
      <c r="F680" s="25">
        <f>IFERROR(IF($E680&gt;=1,VLOOKUP($E680,ATT.!$D$9:$W$2008,F$1,0),0),0)</f>
        <v>0</v>
      </c>
      <c r="G680" s="26">
        <f>IFERROR(IF($E680&gt;=1,VLOOKUP($E680,ATT.!$D$9:$W$2008,G$1,0),0),0)</f>
        <v>0</v>
      </c>
      <c r="H680" s="26">
        <f>IFERROR(IF($E680&gt;=1,VLOOKUP($E680,ATT.!$D$9:$W$2008,H$1,0),0),0)</f>
        <v>0</v>
      </c>
      <c r="I680" s="25">
        <f>IFERROR(IF($E680&gt;=1,VLOOKUP($E680,ATT.!$D$9:$W$2008,I$1,0),0),0)</f>
        <v>0</v>
      </c>
      <c r="J680" s="25">
        <f>IFERROR(IF($E680&gt;=1,VLOOKUP($E680,ATT.!$D$9:$W$2008,J$1,0),0),0)</f>
        <v>0</v>
      </c>
      <c r="K680" s="25" t="str">
        <f>IFERROR(IF(E680&gt;=1,CONCATENATE(VLOOKUP(F680,STUDENT!$B$4:$W$2003,22,0),$V$2),""),"")</f>
        <v/>
      </c>
      <c r="L680" s="27">
        <f>IFERROR(IF($E680&gt;=1,VLOOKUP($E680,ATT.!$D$9:$W$2008,L$1,0),0),0)</f>
        <v>0</v>
      </c>
      <c r="M680" s="28"/>
      <c r="N680" s="28"/>
    </row>
    <row r="681" spans="3:14" ht="20.100000000000001" customHeight="1" x14ac:dyDescent="0.25">
      <c r="C681" s="6">
        <v>675</v>
      </c>
      <c r="D681" s="6">
        <f>IFERROR(IF($D$3&gt;=C681,SMALL(ATT.!$A$9:$A$2008,$D$4+C681),0),0)</f>
        <v>0</v>
      </c>
      <c r="E681" s="25">
        <f t="shared" si="10"/>
        <v>0</v>
      </c>
      <c r="F681" s="25">
        <f>IFERROR(IF($E681&gt;=1,VLOOKUP($E681,ATT.!$D$9:$W$2008,F$1,0),0),0)</f>
        <v>0</v>
      </c>
      <c r="G681" s="26">
        <f>IFERROR(IF($E681&gt;=1,VLOOKUP($E681,ATT.!$D$9:$W$2008,G$1,0),0),0)</f>
        <v>0</v>
      </c>
      <c r="H681" s="26">
        <f>IFERROR(IF($E681&gt;=1,VLOOKUP($E681,ATT.!$D$9:$W$2008,H$1,0),0),0)</f>
        <v>0</v>
      </c>
      <c r="I681" s="25">
        <f>IFERROR(IF($E681&gt;=1,VLOOKUP($E681,ATT.!$D$9:$W$2008,I$1,0),0),0)</f>
        <v>0</v>
      </c>
      <c r="J681" s="25">
        <f>IFERROR(IF($E681&gt;=1,VLOOKUP($E681,ATT.!$D$9:$W$2008,J$1,0),0),0)</f>
        <v>0</v>
      </c>
      <c r="K681" s="25" t="str">
        <f>IFERROR(IF(E681&gt;=1,CONCATENATE(VLOOKUP(F681,STUDENT!$B$4:$W$2003,22,0),$V$2),""),"")</f>
        <v/>
      </c>
      <c r="L681" s="27">
        <f>IFERROR(IF($E681&gt;=1,VLOOKUP($E681,ATT.!$D$9:$W$2008,L$1,0),0),0)</f>
        <v>0</v>
      </c>
      <c r="M681" s="28"/>
      <c r="N681" s="28"/>
    </row>
    <row r="682" spans="3:14" ht="20.100000000000001" customHeight="1" x14ac:dyDescent="0.25">
      <c r="C682" s="6">
        <v>676</v>
      </c>
      <c r="D682" s="6">
        <f>IFERROR(IF($D$3&gt;=C682,SMALL(ATT.!$A$9:$A$2008,$D$4+C682),0),0)</f>
        <v>0</v>
      </c>
      <c r="E682" s="25">
        <f t="shared" si="10"/>
        <v>0</v>
      </c>
      <c r="F682" s="25">
        <f>IFERROR(IF($E682&gt;=1,VLOOKUP($E682,ATT.!$D$9:$W$2008,F$1,0),0),0)</f>
        <v>0</v>
      </c>
      <c r="G682" s="26">
        <f>IFERROR(IF($E682&gt;=1,VLOOKUP($E682,ATT.!$D$9:$W$2008,G$1,0),0),0)</f>
        <v>0</v>
      </c>
      <c r="H682" s="26">
        <f>IFERROR(IF($E682&gt;=1,VLOOKUP($E682,ATT.!$D$9:$W$2008,H$1,0),0),0)</f>
        <v>0</v>
      </c>
      <c r="I682" s="25">
        <f>IFERROR(IF($E682&gt;=1,VLOOKUP($E682,ATT.!$D$9:$W$2008,I$1,0),0),0)</f>
        <v>0</v>
      </c>
      <c r="J682" s="25">
        <f>IFERROR(IF($E682&gt;=1,VLOOKUP($E682,ATT.!$D$9:$W$2008,J$1,0),0),0)</f>
        <v>0</v>
      </c>
      <c r="K682" s="25" t="str">
        <f>IFERROR(IF(E682&gt;=1,CONCATENATE(VLOOKUP(F682,STUDENT!$B$4:$W$2003,22,0),$V$2),""),"")</f>
        <v/>
      </c>
      <c r="L682" s="27">
        <f>IFERROR(IF($E682&gt;=1,VLOOKUP($E682,ATT.!$D$9:$W$2008,L$1,0),0),0)</f>
        <v>0</v>
      </c>
      <c r="M682" s="28"/>
      <c r="N682" s="28"/>
    </row>
    <row r="683" spans="3:14" ht="20.100000000000001" customHeight="1" x14ac:dyDescent="0.25">
      <c r="C683" s="6">
        <v>677</v>
      </c>
      <c r="D683" s="6">
        <f>IFERROR(IF($D$3&gt;=C683,SMALL(ATT.!$A$9:$A$2008,$D$4+C683),0),0)</f>
        <v>0</v>
      </c>
      <c r="E683" s="25">
        <f t="shared" si="10"/>
        <v>0</v>
      </c>
      <c r="F683" s="25">
        <f>IFERROR(IF($E683&gt;=1,VLOOKUP($E683,ATT.!$D$9:$W$2008,F$1,0),0),0)</f>
        <v>0</v>
      </c>
      <c r="G683" s="26">
        <f>IFERROR(IF($E683&gt;=1,VLOOKUP($E683,ATT.!$D$9:$W$2008,G$1,0),0),0)</f>
        <v>0</v>
      </c>
      <c r="H683" s="26">
        <f>IFERROR(IF($E683&gt;=1,VLOOKUP($E683,ATT.!$D$9:$W$2008,H$1,0),0),0)</f>
        <v>0</v>
      </c>
      <c r="I683" s="25">
        <f>IFERROR(IF($E683&gt;=1,VLOOKUP($E683,ATT.!$D$9:$W$2008,I$1,0),0),0)</f>
        <v>0</v>
      </c>
      <c r="J683" s="25">
        <f>IFERROR(IF($E683&gt;=1,VLOOKUP($E683,ATT.!$D$9:$W$2008,J$1,0),0),0)</f>
        <v>0</v>
      </c>
      <c r="K683" s="25" t="str">
        <f>IFERROR(IF(E683&gt;=1,CONCATENATE(VLOOKUP(F683,STUDENT!$B$4:$W$2003,22,0),$V$2),""),"")</f>
        <v/>
      </c>
      <c r="L683" s="27">
        <f>IFERROR(IF($E683&gt;=1,VLOOKUP($E683,ATT.!$D$9:$W$2008,L$1,0),0),0)</f>
        <v>0</v>
      </c>
      <c r="M683" s="28"/>
      <c r="N683" s="28"/>
    </row>
    <row r="684" spans="3:14" ht="20.100000000000001" customHeight="1" x14ac:dyDescent="0.25">
      <c r="C684" s="6">
        <v>678</v>
      </c>
      <c r="D684" s="6">
        <f>IFERROR(IF($D$3&gt;=C684,SMALL(ATT.!$A$9:$A$2008,$D$4+C684),0),0)</f>
        <v>0</v>
      </c>
      <c r="E684" s="25">
        <f t="shared" si="10"/>
        <v>0</v>
      </c>
      <c r="F684" s="25">
        <f>IFERROR(IF($E684&gt;=1,VLOOKUP($E684,ATT.!$D$9:$W$2008,F$1,0),0),0)</f>
        <v>0</v>
      </c>
      <c r="G684" s="26">
        <f>IFERROR(IF($E684&gt;=1,VLOOKUP($E684,ATT.!$D$9:$W$2008,G$1,0),0),0)</f>
        <v>0</v>
      </c>
      <c r="H684" s="26">
        <f>IFERROR(IF($E684&gt;=1,VLOOKUP($E684,ATT.!$D$9:$W$2008,H$1,0),0),0)</f>
        <v>0</v>
      </c>
      <c r="I684" s="25">
        <f>IFERROR(IF($E684&gt;=1,VLOOKUP($E684,ATT.!$D$9:$W$2008,I$1,0),0),0)</f>
        <v>0</v>
      </c>
      <c r="J684" s="25">
        <f>IFERROR(IF($E684&gt;=1,VLOOKUP($E684,ATT.!$D$9:$W$2008,J$1,0),0),0)</f>
        <v>0</v>
      </c>
      <c r="K684" s="25" t="str">
        <f>IFERROR(IF(E684&gt;=1,CONCATENATE(VLOOKUP(F684,STUDENT!$B$4:$W$2003,22,0),$V$2),""),"")</f>
        <v/>
      </c>
      <c r="L684" s="27">
        <f>IFERROR(IF($E684&gt;=1,VLOOKUP($E684,ATT.!$D$9:$W$2008,L$1,0),0),0)</f>
        <v>0</v>
      </c>
      <c r="M684" s="28"/>
      <c r="N684" s="28"/>
    </row>
    <row r="685" spans="3:14" ht="20.100000000000001" customHeight="1" x14ac:dyDescent="0.25">
      <c r="C685" s="6">
        <v>679</v>
      </c>
      <c r="D685" s="6">
        <f>IFERROR(IF($D$3&gt;=C685,SMALL(ATT.!$A$9:$A$2008,$D$4+C685),0),0)</f>
        <v>0</v>
      </c>
      <c r="E685" s="25">
        <f t="shared" si="10"/>
        <v>0</v>
      </c>
      <c r="F685" s="25">
        <f>IFERROR(IF($E685&gt;=1,VLOOKUP($E685,ATT.!$D$9:$W$2008,F$1,0),0),0)</f>
        <v>0</v>
      </c>
      <c r="G685" s="26">
        <f>IFERROR(IF($E685&gt;=1,VLOOKUP($E685,ATT.!$D$9:$W$2008,G$1,0),0),0)</f>
        <v>0</v>
      </c>
      <c r="H685" s="26">
        <f>IFERROR(IF($E685&gt;=1,VLOOKUP($E685,ATT.!$D$9:$W$2008,H$1,0),0),0)</f>
        <v>0</v>
      </c>
      <c r="I685" s="25">
        <f>IFERROR(IF($E685&gt;=1,VLOOKUP($E685,ATT.!$D$9:$W$2008,I$1,0),0),0)</f>
        <v>0</v>
      </c>
      <c r="J685" s="25">
        <f>IFERROR(IF($E685&gt;=1,VLOOKUP($E685,ATT.!$D$9:$W$2008,J$1,0),0),0)</f>
        <v>0</v>
      </c>
      <c r="K685" s="25" t="str">
        <f>IFERROR(IF(E685&gt;=1,CONCATENATE(VLOOKUP(F685,STUDENT!$B$4:$W$2003,22,0),$V$2),""),"")</f>
        <v/>
      </c>
      <c r="L685" s="27">
        <f>IFERROR(IF($E685&gt;=1,VLOOKUP($E685,ATT.!$D$9:$W$2008,L$1,0),0),0)</f>
        <v>0</v>
      </c>
      <c r="M685" s="28"/>
      <c r="N685" s="28"/>
    </row>
    <row r="686" spans="3:14" ht="20.100000000000001" customHeight="1" x14ac:dyDescent="0.25">
      <c r="C686" s="6">
        <v>680</v>
      </c>
      <c r="D686" s="6">
        <f>IFERROR(IF($D$3&gt;=C686,SMALL(ATT.!$A$9:$A$2008,$D$4+C686),0),0)</f>
        <v>0</v>
      </c>
      <c r="E686" s="25">
        <f t="shared" si="10"/>
        <v>0</v>
      </c>
      <c r="F686" s="25">
        <f>IFERROR(IF($E686&gt;=1,VLOOKUP($E686,ATT.!$D$9:$W$2008,F$1,0),0),0)</f>
        <v>0</v>
      </c>
      <c r="G686" s="26">
        <f>IFERROR(IF($E686&gt;=1,VLOOKUP($E686,ATT.!$D$9:$W$2008,G$1,0),0),0)</f>
        <v>0</v>
      </c>
      <c r="H686" s="26">
        <f>IFERROR(IF($E686&gt;=1,VLOOKUP($E686,ATT.!$D$9:$W$2008,H$1,0),0),0)</f>
        <v>0</v>
      </c>
      <c r="I686" s="25">
        <f>IFERROR(IF($E686&gt;=1,VLOOKUP($E686,ATT.!$D$9:$W$2008,I$1,0),0),0)</f>
        <v>0</v>
      </c>
      <c r="J686" s="25">
        <f>IFERROR(IF($E686&gt;=1,VLOOKUP($E686,ATT.!$D$9:$W$2008,J$1,0),0),0)</f>
        <v>0</v>
      </c>
      <c r="K686" s="25" t="str">
        <f>IFERROR(IF(E686&gt;=1,CONCATENATE(VLOOKUP(F686,STUDENT!$B$4:$W$2003,22,0),$V$2),""),"")</f>
        <v/>
      </c>
      <c r="L686" s="27">
        <f>IFERROR(IF($E686&gt;=1,VLOOKUP($E686,ATT.!$D$9:$W$2008,L$1,0),0),0)</f>
        <v>0</v>
      </c>
      <c r="M686" s="28"/>
      <c r="N686" s="28"/>
    </row>
    <row r="687" spans="3:14" ht="20.100000000000001" customHeight="1" x14ac:dyDescent="0.25">
      <c r="C687" s="6">
        <v>681</v>
      </c>
      <c r="D687" s="6">
        <f>IFERROR(IF($D$3&gt;=C687,SMALL(ATT.!$A$9:$A$2008,$D$4+C687),0),0)</f>
        <v>0</v>
      </c>
      <c r="E687" s="25">
        <f t="shared" si="10"/>
        <v>0</v>
      </c>
      <c r="F687" s="25">
        <f>IFERROR(IF($E687&gt;=1,VLOOKUP($E687,ATT.!$D$9:$W$2008,F$1,0),0),0)</f>
        <v>0</v>
      </c>
      <c r="G687" s="26">
        <f>IFERROR(IF($E687&gt;=1,VLOOKUP($E687,ATT.!$D$9:$W$2008,G$1,0),0),0)</f>
        <v>0</v>
      </c>
      <c r="H687" s="26">
        <f>IFERROR(IF($E687&gt;=1,VLOOKUP($E687,ATT.!$D$9:$W$2008,H$1,0),0),0)</f>
        <v>0</v>
      </c>
      <c r="I687" s="25">
        <f>IFERROR(IF($E687&gt;=1,VLOOKUP($E687,ATT.!$D$9:$W$2008,I$1,0),0),0)</f>
        <v>0</v>
      </c>
      <c r="J687" s="25">
        <f>IFERROR(IF($E687&gt;=1,VLOOKUP($E687,ATT.!$D$9:$W$2008,J$1,0),0),0)</f>
        <v>0</v>
      </c>
      <c r="K687" s="25" t="str">
        <f>IFERROR(IF(E687&gt;=1,CONCATENATE(VLOOKUP(F687,STUDENT!$B$4:$W$2003,22,0),$V$2),""),"")</f>
        <v/>
      </c>
      <c r="L687" s="27">
        <f>IFERROR(IF($E687&gt;=1,VLOOKUP($E687,ATT.!$D$9:$W$2008,L$1,0),0),0)</f>
        <v>0</v>
      </c>
      <c r="M687" s="28"/>
      <c r="N687" s="28"/>
    </row>
    <row r="688" spans="3:14" ht="20.100000000000001" customHeight="1" x14ac:dyDescent="0.25">
      <c r="C688" s="6">
        <v>682</v>
      </c>
      <c r="D688" s="6">
        <f>IFERROR(IF($D$3&gt;=C688,SMALL(ATT.!$A$9:$A$2008,$D$4+C688),0),0)</f>
        <v>0</v>
      </c>
      <c r="E688" s="25">
        <f t="shared" si="10"/>
        <v>0</v>
      </c>
      <c r="F688" s="25">
        <f>IFERROR(IF($E688&gt;=1,VLOOKUP($E688,ATT.!$D$9:$W$2008,F$1,0),0),0)</f>
        <v>0</v>
      </c>
      <c r="G688" s="26">
        <f>IFERROR(IF($E688&gt;=1,VLOOKUP($E688,ATT.!$D$9:$W$2008,G$1,0),0),0)</f>
        <v>0</v>
      </c>
      <c r="H688" s="26">
        <f>IFERROR(IF($E688&gt;=1,VLOOKUP($E688,ATT.!$D$9:$W$2008,H$1,0),0),0)</f>
        <v>0</v>
      </c>
      <c r="I688" s="25">
        <f>IFERROR(IF($E688&gt;=1,VLOOKUP($E688,ATT.!$D$9:$W$2008,I$1,0),0),0)</f>
        <v>0</v>
      </c>
      <c r="J688" s="25">
        <f>IFERROR(IF($E688&gt;=1,VLOOKUP($E688,ATT.!$D$9:$W$2008,J$1,0),0),0)</f>
        <v>0</v>
      </c>
      <c r="K688" s="25" t="str">
        <f>IFERROR(IF(E688&gt;=1,CONCATENATE(VLOOKUP(F688,STUDENT!$B$4:$W$2003,22,0),$V$2),""),"")</f>
        <v/>
      </c>
      <c r="L688" s="27">
        <f>IFERROR(IF($E688&gt;=1,VLOOKUP($E688,ATT.!$D$9:$W$2008,L$1,0),0),0)</f>
        <v>0</v>
      </c>
      <c r="M688" s="28"/>
      <c r="N688" s="28"/>
    </row>
    <row r="689" spans="3:14" ht="20.100000000000001" customHeight="1" x14ac:dyDescent="0.25">
      <c r="C689" s="6">
        <v>683</v>
      </c>
      <c r="D689" s="6">
        <f>IFERROR(IF($D$3&gt;=C689,SMALL(ATT.!$A$9:$A$2008,$D$4+C689),0),0)</f>
        <v>0</v>
      </c>
      <c r="E689" s="25">
        <f t="shared" si="10"/>
        <v>0</v>
      </c>
      <c r="F689" s="25">
        <f>IFERROR(IF($E689&gt;=1,VLOOKUP($E689,ATT.!$D$9:$W$2008,F$1,0),0),0)</f>
        <v>0</v>
      </c>
      <c r="G689" s="26">
        <f>IFERROR(IF($E689&gt;=1,VLOOKUP($E689,ATT.!$D$9:$W$2008,G$1,0),0),0)</f>
        <v>0</v>
      </c>
      <c r="H689" s="26">
        <f>IFERROR(IF($E689&gt;=1,VLOOKUP($E689,ATT.!$D$9:$W$2008,H$1,0),0),0)</f>
        <v>0</v>
      </c>
      <c r="I689" s="25">
        <f>IFERROR(IF($E689&gt;=1,VLOOKUP($E689,ATT.!$D$9:$W$2008,I$1,0),0),0)</f>
        <v>0</v>
      </c>
      <c r="J689" s="25">
        <f>IFERROR(IF($E689&gt;=1,VLOOKUP($E689,ATT.!$D$9:$W$2008,J$1,0),0),0)</f>
        <v>0</v>
      </c>
      <c r="K689" s="25" t="str">
        <f>IFERROR(IF(E689&gt;=1,CONCATENATE(VLOOKUP(F689,STUDENT!$B$4:$W$2003,22,0),$V$2),""),"")</f>
        <v/>
      </c>
      <c r="L689" s="27">
        <f>IFERROR(IF($E689&gt;=1,VLOOKUP($E689,ATT.!$D$9:$W$2008,L$1,0),0),0)</f>
        <v>0</v>
      </c>
      <c r="M689" s="28"/>
      <c r="N689" s="28"/>
    </row>
    <row r="690" spans="3:14" ht="20.100000000000001" customHeight="1" x14ac:dyDescent="0.25">
      <c r="C690" s="6">
        <v>684</v>
      </c>
      <c r="D690" s="6">
        <f>IFERROR(IF($D$3&gt;=C690,SMALL(ATT.!$A$9:$A$2008,$D$4+C690),0),0)</f>
        <v>0</v>
      </c>
      <c r="E690" s="25">
        <f t="shared" si="10"/>
        <v>0</v>
      </c>
      <c r="F690" s="25">
        <f>IFERROR(IF($E690&gt;=1,VLOOKUP($E690,ATT.!$D$9:$W$2008,F$1,0),0),0)</f>
        <v>0</v>
      </c>
      <c r="G690" s="26">
        <f>IFERROR(IF($E690&gt;=1,VLOOKUP($E690,ATT.!$D$9:$W$2008,G$1,0),0),0)</f>
        <v>0</v>
      </c>
      <c r="H690" s="26">
        <f>IFERROR(IF($E690&gt;=1,VLOOKUP($E690,ATT.!$D$9:$W$2008,H$1,0),0),0)</f>
        <v>0</v>
      </c>
      <c r="I690" s="25">
        <f>IFERROR(IF($E690&gt;=1,VLOOKUP($E690,ATT.!$D$9:$W$2008,I$1,0),0),0)</f>
        <v>0</v>
      </c>
      <c r="J690" s="25">
        <f>IFERROR(IF($E690&gt;=1,VLOOKUP($E690,ATT.!$D$9:$W$2008,J$1,0),0),0)</f>
        <v>0</v>
      </c>
      <c r="K690" s="25" t="str">
        <f>IFERROR(IF(E690&gt;=1,CONCATENATE(VLOOKUP(F690,STUDENT!$B$4:$W$2003,22,0),$V$2),""),"")</f>
        <v/>
      </c>
      <c r="L690" s="27">
        <f>IFERROR(IF($E690&gt;=1,VLOOKUP($E690,ATT.!$D$9:$W$2008,L$1,0),0),0)</f>
        <v>0</v>
      </c>
      <c r="M690" s="28"/>
      <c r="N690" s="28"/>
    </row>
    <row r="691" spans="3:14" ht="20.100000000000001" customHeight="1" x14ac:dyDescent="0.25">
      <c r="C691" s="6">
        <v>685</v>
      </c>
      <c r="D691" s="6">
        <f>IFERROR(IF($D$3&gt;=C691,SMALL(ATT.!$A$9:$A$2008,$D$4+C691),0),0)</f>
        <v>0</v>
      </c>
      <c r="E691" s="25">
        <f t="shared" si="10"/>
        <v>0</v>
      </c>
      <c r="F691" s="25">
        <f>IFERROR(IF($E691&gt;=1,VLOOKUP($E691,ATT.!$D$9:$W$2008,F$1,0),0),0)</f>
        <v>0</v>
      </c>
      <c r="G691" s="26">
        <f>IFERROR(IF($E691&gt;=1,VLOOKUP($E691,ATT.!$D$9:$W$2008,G$1,0),0),0)</f>
        <v>0</v>
      </c>
      <c r="H691" s="26">
        <f>IFERROR(IF($E691&gt;=1,VLOOKUP($E691,ATT.!$D$9:$W$2008,H$1,0),0),0)</f>
        <v>0</v>
      </c>
      <c r="I691" s="25">
        <f>IFERROR(IF($E691&gt;=1,VLOOKUP($E691,ATT.!$D$9:$W$2008,I$1,0),0),0)</f>
        <v>0</v>
      </c>
      <c r="J691" s="25">
        <f>IFERROR(IF($E691&gt;=1,VLOOKUP($E691,ATT.!$D$9:$W$2008,J$1,0),0),0)</f>
        <v>0</v>
      </c>
      <c r="K691" s="25" t="str">
        <f>IFERROR(IF(E691&gt;=1,CONCATENATE(VLOOKUP(F691,STUDENT!$B$4:$W$2003,22,0),$V$2),""),"")</f>
        <v/>
      </c>
      <c r="L691" s="27">
        <f>IFERROR(IF($E691&gt;=1,VLOOKUP($E691,ATT.!$D$9:$W$2008,L$1,0),0),0)</f>
        <v>0</v>
      </c>
      <c r="M691" s="28"/>
      <c r="N691" s="28"/>
    </row>
    <row r="692" spans="3:14" ht="20.100000000000001" customHeight="1" x14ac:dyDescent="0.25">
      <c r="C692" s="6">
        <v>686</v>
      </c>
      <c r="D692" s="6">
        <f>IFERROR(IF($D$3&gt;=C692,SMALL(ATT.!$A$9:$A$2008,$D$4+C692),0),0)</f>
        <v>0</v>
      </c>
      <c r="E692" s="25">
        <f t="shared" si="10"/>
        <v>0</v>
      </c>
      <c r="F692" s="25">
        <f>IFERROR(IF($E692&gt;=1,VLOOKUP($E692,ATT.!$D$9:$W$2008,F$1,0),0),0)</f>
        <v>0</v>
      </c>
      <c r="G692" s="26">
        <f>IFERROR(IF($E692&gt;=1,VLOOKUP($E692,ATT.!$D$9:$W$2008,G$1,0),0),0)</f>
        <v>0</v>
      </c>
      <c r="H692" s="26">
        <f>IFERROR(IF($E692&gt;=1,VLOOKUP($E692,ATT.!$D$9:$W$2008,H$1,0),0),0)</f>
        <v>0</v>
      </c>
      <c r="I692" s="25">
        <f>IFERROR(IF($E692&gt;=1,VLOOKUP($E692,ATT.!$D$9:$W$2008,I$1,0),0),0)</f>
        <v>0</v>
      </c>
      <c r="J692" s="25">
        <f>IFERROR(IF($E692&gt;=1,VLOOKUP($E692,ATT.!$D$9:$W$2008,J$1,0),0),0)</f>
        <v>0</v>
      </c>
      <c r="K692" s="25" t="str">
        <f>IFERROR(IF(E692&gt;=1,CONCATENATE(VLOOKUP(F692,STUDENT!$B$4:$W$2003,22,0),$V$2),""),"")</f>
        <v/>
      </c>
      <c r="L692" s="27">
        <f>IFERROR(IF($E692&gt;=1,VLOOKUP($E692,ATT.!$D$9:$W$2008,L$1,0),0),0)</f>
        <v>0</v>
      </c>
      <c r="M692" s="28"/>
      <c r="N692" s="28"/>
    </row>
    <row r="693" spans="3:14" ht="20.100000000000001" customHeight="1" x14ac:dyDescent="0.25">
      <c r="C693" s="6">
        <v>687</v>
      </c>
      <c r="D693" s="6">
        <f>IFERROR(IF($D$3&gt;=C693,SMALL(ATT.!$A$9:$A$2008,$D$4+C693),0),0)</f>
        <v>0</v>
      </c>
      <c r="E693" s="25">
        <f t="shared" si="10"/>
        <v>0</v>
      </c>
      <c r="F693" s="25">
        <f>IFERROR(IF($E693&gt;=1,VLOOKUP($E693,ATT.!$D$9:$W$2008,F$1,0),0),0)</f>
        <v>0</v>
      </c>
      <c r="G693" s="26">
        <f>IFERROR(IF($E693&gt;=1,VLOOKUP($E693,ATT.!$D$9:$W$2008,G$1,0),0),0)</f>
        <v>0</v>
      </c>
      <c r="H693" s="26">
        <f>IFERROR(IF($E693&gt;=1,VLOOKUP($E693,ATT.!$D$9:$W$2008,H$1,0),0),0)</f>
        <v>0</v>
      </c>
      <c r="I693" s="25">
        <f>IFERROR(IF($E693&gt;=1,VLOOKUP($E693,ATT.!$D$9:$W$2008,I$1,0),0),0)</f>
        <v>0</v>
      </c>
      <c r="J693" s="25">
        <f>IFERROR(IF($E693&gt;=1,VLOOKUP($E693,ATT.!$D$9:$W$2008,J$1,0),0),0)</f>
        <v>0</v>
      </c>
      <c r="K693" s="25" t="str">
        <f>IFERROR(IF(E693&gt;=1,CONCATENATE(VLOOKUP(F693,STUDENT!$B$4:$W$2003,22,0),$V$2),""),"")</f>
        <v/>
      </c>
      <c r="L693" s="27">
        <f>IFERROR(IF($E693&gt;=1,VLOOKUP($E693,ATT.!$D$9:$W$2008,L$1,0),0),0)</f>
        <v>0</v>
      </c>
      <c r="M693" s="28"/>
      <c r="N693" s="28"/>
    </row>
    <row r="694" spans="3:14" ht="20.100000000000001" customHeight="1" x14ac:dyDescent="0.25">
      <c r="C694" s="6">
        <v>688</v>
      </c>
      <c r="D694" s="6">
        <f>IFERROR(IF($D$3&gt;=C694,SMALL(ATT.!$A$9:$A$2008,$D$4+C694),0),0)</f>
        <v>0</v>
      </c>
      <c r="E694" s="25">
        <f t="shared" si="10"/>
        <v>0</v>
      </c>
      <c r="F694" s="25">
        <f>IFERROR(IF($E694&gt;=1,VLOOKUP($E694,ATT.!$D$9:$W$2008,F$1,0),0),0)</f>
        <v>0</v>
      </c>
      <c r="G694" s="26">
        <f>IFERROR(IF($E694&gt;=1,VLOOKUP($E694,ATT.!$D$9:$W$2008,G$1,0),0),0)</f>
        <v>0</v>
      </c>
      <c r="H694" s="26">
        <f>IFERROR(IF($E694&gt;=1,VLOOKUP($E694,ATT.!$D$9:$W$2008,H$1,0),0),0)</f>
        <v>0</v>
      </c>
      <c r="I694" s="25">
        <f>IFERROR(IF($E694&gt;=1,VLOOKUP($E694,ATT.!$D$9:$W$2008,I$1,0),0),0)</f>
        <v>0</v>
      </c>
      <c r="J694" s="25">
        <f>IFERROR(IF($E694&gt;=1,VLOOKUP($E694,ATT.!$D$9:$W$2008,J$1,0),0),0)</f>
        <v>0</v>
      </c>
      <c r="K694" s="25" t="str">
        <f>IFERROR(IF(E694&gt;=1,CONCATENATE(VLOOKUP(F694,STUDENT!$B$4:$W$2003,22,0),$V$2),""),"")</f>
        <v/>
      </c>
      <c r="L694" s="27">
        <f>IFERROR(IF($E694&gt;=1,VLOOKUP($E694,ATT.!$D$9:$W$2008,L$1,0),0),0)</f>
        <v>0</v>
      </c>
      <c r="M694" s="28"/>
      <c r="N694" s="28"/>
    </row>
    <row r="695" spans="3:14" ht="20.100000000000001" customHeight="1" x14ac:dyDescent="0.25">
      <c r="C695" s="6">
        <v>689</v>
      </c>
      <c r="D695" s="6">
        <f>IFERROR(IF($D$3&gt;=C695,SMALL(ATT.!$A$9:$A$2008,$D$4+C695),0),0)</f>
        <v>0</v>
      </c>
      <c r="E695" s="25">
        <f t="shared" si="10"/>
        <v>0</v>
      </c>
      <c r="F695" s="25">
        <f>IFERROR(IF($E695&gt;=1,VLOOKUP($E695,ATT.!$D$9:$W$2008,F$1,0),0),0)</f>
        <v>0</v>
      </c>
      <c r="G695" s="26">
        <f>IFERROR(IF($E695&gt;=1,VLOOKUP($E695,ATT.!$D$9:$W$2008,G$1,0),0),0)</f>
        <v>0</v>
      </c>
      <c r="H695" s="26">
        <f>IFERROR(IF($E695&gt;=1,VLOOKUP($E695,ATT.!$D$9:$W$2008,H$1,0),0),0)</f>
        <v>0</v>
      </c>
      <c r="I695" s="25">
        <f>IFERROR(IF($E695&gt;=1,VLOOKUP($E695,ATT.!$D$9:$W$2008,I$1,0),0),0)</f>
        <v>0</v>
      </c>
      <c r="J695" s="25">
        <f>IFERROR(IF($E695&gt;=1,VLOOKUP($E695,ATT.!$D$9:$W$2008,J$1,0),0),0)</f>
        <v>0</v>
      </c>
      <c r="K695" s="25" t="str">
        <f>IFERROR(IF(E695&gt;=1,CONCATENATE(VLOOKUP(F695,STUDENT!$B$4:$W$2003,22,0),$V$2),""),"")</f>
        <v/>
      </c>
      <c r="L695" s="27">
        <f>IFERROR(IF($E695&gt;=1,VLOOKUP($E695,ATT.!$D$9:$W$2008,L$1,0),0),0)</f>
        <v>0</v>
      </c>
      <c r="M695" s="28"/>
      <c r="N695" s="28"/>
    </row>
    <row r="696" spans="3:14" ht="20.100000000000001" customHeight="1" x14ac:dyDescent="0.25">
      <c r="C696" s="6">
        <v>690</v>
      </c>
      <c r="D696" s="6">
        <f>IFERROR(IF($D$3&gt;=C696,SMALL(ATT.!$A$9:$A$2008,$D$4+C696),0),0)</f>
        <v>0</v>
      </c>
      <c r="E696" s="25">
        <f t="shared" si="10"/>
        <v>0</v>
      </c>
      <c r="F696" s="25">
        <f>IFERROR(IF($E696&gt;=1,VLOOKUP($E696,ATT.!$D$9:$W$2008,F$1,0),0),0)</f>
        <v>0</v>
      </c>
      <c r="G696" s="26">
        <f>IFERROR(IF($E696&gt;=1,VLOOKUP($E696,ATT.!$D$9:$W$2008,G$1,0),0),0)</f>
        <v>0</v>
      </c>
      <c r="H696" s="26">
        <f>IFERROR(IF($E696&gt;=1,VLOOKUP($E696,ATT.!$D$9:$W$2008,H$1,0),0),0)</f>
        <v>0</v>
      </c>
      <c r="I696" s="25">
        <f>IFERROR(IF($E696&gt;=1,VLOOKUP($E696,ATT.!$D$9:$W$2008,I$1,0),0),0)</f>
        <v>0</v>
      </c>
      <c r="J696" s="25">
        <f>IFERROR(IF($E696&gt;=1,VLOOKUP($E696,ATT.!$D$9:$W$2008,J$1,0),0),0)</f>
        <v>0</v>
      </c>
      <c r="K696" s="25" t="str">
        <f>IFERROR(IF(E696&gt;=1,CONCATENATE(VLOOKUP(F696,STUDENT!$B$4:$W$2003,22,0),$V$2),""),"")</f>
        <v/>
      </c>
      <c r="L696" s="27">
        <f>IFERROR(IF($E696&gt;=1,VLOOKUP($E696,ATT.!$D$9:$W$2008,L$1,0),0),0)</f>
        <v>0</v>
      </c>
      <c r="M696" s="28"/>
      <c r="N696" s="28"/>
    </row>
    <row r="697" spans="3:14" ht="20.100000000000001" customHeight="1" x14ac:dyDescent="0.25">
      <c r="C697" s="6">
        <v>691</v>
      </c>
      <c r="D697" s="6">
        <f>IFERROR(IF($D$3&gt;=C697,SMALL(ATT.!$A$9:$A$2008,$D$4+C697),0),0)</f>
        <v>0</v>
      </c>
      <c r="E697" s="25">
        <f t="shared" si="10"/>
        <v>0</v>
      </c>
      <c r="F697" s="25">
        <f>IFERROR(IF($E697&gt;=1,VLOOKUP($E697,ATT.!$D$9:$W$2008,F$1,0),0),0)</f>
        <v>0</v>
      </c>
      <c r="G697" s="26">
        <f>IFERROR(IF($E697&gt;=1,VLOOKUP($E697,ATT.!$D$9:$W$2008,G$1,0),0),0)</f>
        <v>0</v>
      </c>
      <c r="H697" s="26">
        <f>IFERROR(IF($E697&gt;=1,VLOOKUP($E697,ATT.!$D$9:$W$2008,H$1,0),0),0)</f>
        <v>0</v>
      </c>
      <c r="I697" s="25">
        <f>IFERROR(IF($E697&gt;=1,VLOOKUP($E697,ATT.!$D$9:$W$2008,I$1,0),0),0)</f>
        <v>0</v>
      </c>
      <c r="J697" s="25">
        <f>IFERROR(IF($E697&gt;=1,VLOOKUP($E697,ATT.!$D$9:$W$2008,J$1,0),0),0)</f>
        <v>0</v>
      </c>
      <c r="K697" s="25" t="str">
        <f>IFERROR(IF(E697&gt;=1,CONCATENATE(VLOOKUP(F697,STUDENT!$B$4:$W$2003,22,0),$V$2),""),"")</f>
        <v/>
      </c>
      <c r="L697" s="27">
        <f>IFERROR(IF($E697&gt;=1,VLOOKUP($E697,ATT.!$D$9:$W$2008,L$1,0),0),0)</f>
        <v>0</v>
      </c>
      <c r="M697" s="28"/>
      <c r="N697" s="28"/>
    </row>
    <row r="698" spans="3:14" ht="20.100000000000001" customHeight="1" x14ac:dyDescent="0.25">
      <c r="C698" s="6">
        <v>692</v>
      </c>
      <c r="D698" s="6">
        <f>IFERROR(IF($D$3&gt;=C698,SMALL(ATT.!$A$9:$A$2008,$D$4+C698),0),0)</f>
        <v>0</v>
      </c>
      <c r="E698" s="25">
        <f t="shared" si="10"/>
        <v>0</v>
      </c>
      <c r="F698" s="25">
        <f>IFERROR(IF($E698&gt;=1,VLOOKUP($E698,ATT.!$D$9:$W$2008,F$1,0),0),0)</f>
        <v>0</v>
      </c>
      <c r="G698" s="26">
        <f>IFERROR(IF($E698&gt;=1,VLOOKUP($E698,ATT.!$D$9:$W$2008,G$1,0),0),0)</f>
        <v>0</v>
      </c>
      <c r="H698" s="26">
        <f>IFERROR(IF($E698&gt;=1,VLOOKUP($E698,ATT.!$D$9:$W$2008,H$1,0),0),0)</f>
        <v>0</v>
      </c>
      <c r="I698" s="25">
        <f>IFERROR(IF($E698&gt;=1,VLOOKUP($E698,ATT.!$D$9:$W$2008,I$1,0),0),0)</f>
        <v>0</v>
      </c>
      <c r="J698" s="25">
        <f>IFERROR(IF($E698&gt;=1,VLOOKUP($E698,ATT.!$D$9:$W$2008,J$1,0),0),0)</f>
        <v>0</v>
      </c>
      <c r="K698" s="25" t="str">
        <f>IFERROR(IF(E698&gt;=1,CONCATENATE(VLOOKUP(F698,STUDENT!$B$4:$W$2003,22,0),$V$2),""),"")</f>
        <v/>
      </c>
      <c r="L698" s="27">
        <f>IFERROR(IF($E698&gt;=1,VLOOKUP($E698,ATT.!$D$9:$W$2008,L$1,0),0),0)</f>
        <v>0</v>
      </c>
      <c r="M698" s="28"/>
      <c r="N698" s="28"/>
    </row>
    <row r="699" spans="3:14" ht="20.100000000000001" customHeight="1" x14ac:dyDescent="0.25">
      <c r="C699" s="6">
        <v>693</v>
      </c>
      <c r="D699" s="6">
        <f>IFERROR(IF($D$3&gt;=C699,SMALL(ATT.!$A$9:$A$2008,$D$4+C699),0),0)</f>
        <v>0</v>
      </c>
      <c r="E699" s="25">
        <f t="shared" si="10"/>
        <v>0</v>
      </c>
      <c r="F699" s="25">
        <f>IFERROR(IF($E699&gt;=1,VLOOKUP($E699,ATT.!$D$9:$W$2008,F$1,0),0),0)</f>
        <v>0</v>
      </c>
      <c r="G699" s="26">
        <f>IFERROR(IF($E699&gt;=1,VLOOKUP($E699,ATT.!$D$9:$W$2008,G$1,0),0),0)</f>
        <v>0</v>
      </c>
      <c r="H699" s="26">
        <f>IFERROR(IF($E699&gt;=1,VLOOKUP($E699,ATT.!$D$9:$W$2008,H$1,0),0),0)</f>
        <v>0</v>
      </c>
      <c r="I699" s="25">
        <f>IFERROR(IF($E699&gt;=1,VLOOKUP($E699,ATT.!$D$9:$W$2008,I$1,0),0),0)</f>
        <v>0</v>
      </c>
      <c r="J699" s="25">
        <f>IFERROR(IF($E699&gt;=1,VLOOKUP($E699,ATT.!$D$9:$W$2008,J$1,0),0),0)</f>
        <v>0</v>
      </c>
      <c r="K699" s="25" t="str">
        <f>IFERROR(IF(E699&gt;=1,CONCATENATE(VLOOKUP(F699,STUDENT!$B$4:$W$2003,22,0),$V$2),""),"")</f>
        <v/>
      </c>
      <c r="L699" s="27">
        <f>IFERROR(IF($E699&gt;=1,VLOOKUP($E699,ATT.!$D$9:$W$2008,L$1,0),0),0)</f>
        <v>0</v>
      </c>
      <c r="M699" s="28"/>
      <c r="N699" s="28"/>
    </row>
    <row r="700" spans="3:14" ht="20.100000000000001" customHeight="1" x14ac:dyDescent="0.25">
      <c r="C700" s="6">
        <v>694</v>
      </c>
      <c r="D700" s="6">
        <f>IFERROR(IF($D$3&gt;=C700,SMALL(ATT.!$A$9:$A$2008,$D$4+C700),0),0)</f>
        <v>0</v>
      </c>
      <c r="E700" s="25">
        <f t="shared" si="10"/>
        <v>0</v>
      </c>
      <c r="F700" s="25">
        <f>IFERROR(IF($E700&gt;=1,VLOOKUP($E700,ATT.!$D$9:$W$2008,F$1,0),0),0)</f>
        <v>0</v>
      </c>
      <c r="G700" s="26">
        <f>IFERROR(IF($E700&gt;=1,VLOOKUP($E700,ATT.!$D$9:$W$2008,G$1,0),0),0)</f>
        <v>0</v>
      </c>
      <c r="H700" s="26">
        <f>IFERROR(IF($E700&gt;=1,VLOOKUP($E700,ATT.!$D$9:$W$2008,H$1,0),0),0)</f>
        <v>0</v>
      </c>
      <c r="I700" s="25">
        <f>IFERROR(IF($E700&gt;=1,VLOOKUP($E700,ATT.!$D$9:$W$2008,I$1,0),0),0)</f>
        <v>0</v>
      </c>
      <c r="J700" s="25">
        <f>IFERROR(IF($E700&gt;=1,VLOOKUP($E700,ATT.!$D$9:$W$2008,J$1,0),0),0)</f>
        <v>0</v>
      </c>
      <c r="K700" s="25" t="str">
        <f>IFERROR(IF(E700&gt;=1,CONCATENATE(VLOOKUP(F700,STUDENT!$B$4:$W$2003,22,0),$V$2),""),"")</f>
        <v/>
      </c>
      <c r="L700" s="27">
        <f>IFERROR(IF($E700&gt;=1,VLOOKUP($E700,ATT.!$D$9:$W$2008,L$1,0),0),0)</f>
        <v>0</v>
      </c>
      <c r="M700" s="28"/>
      <c r="N700" s="28"/>
    </row>
    <row r="701" spans="3:14" ht="20.100000000000001" customHeight="1" x14ac:dyDescent="0.25">
      <c r="C701" s="6">
        <v>695</v>
      </c>
      <c r="D701" s="6">
        <f>IFERROR(IF($D$3&gt;=C701,SMALL(ATT.!$A$9:$A$2008,$D$4+C701),0),0)</f>
        <v>0</v>
      </c>
      <c r="E701" s="25">
        <f t="shared" si="10"/>
        <v>0</v>
      </c>
      <c r="F701" s="25">
        <f>IFERROR(IF($E701&gt;=1,VLOOKUP($E701,ATT.!$D$9:$W$2008,F$1,0),0),0)</f>
        <v>0</v>
      </c>
      <c r="G701" s="26">
        <f>IFERROR(IF($E701&gt;=1,VLOOKUP($E701,ATT.!$D$9:$W$2008,G$1,0),0),0)</f>
        <v>0</v>
      </c>
      <c r="H701" s="26">
        <f>IFERROR(IF($E701&gt;=1,VLOOKUP($E701,ATT.!$D$9:$W$2008,H$1,0),0),0)</f>
        <v>0</v>
      </c>
      <c r="I701" s="25">
        <f>IFERROR(IF($E701&gt;=1,VLOOKUP($E701,ATT.!$D$9:$W$2008,I$1,0),0),0)</f>
        <v>0</v>
      </c>
      <c r="J701" s="25">
        <f>IFERROR(IF($E701&gt;=1,VLOOKUP($E701,ATT.!$D$9:$W$2008,J$1,0),0),0)</f>
        <v>0</v>
      </c>
      <c r="K701" s="25" t="str">
        <f>IFERROR(IF(E701&gt;=1,CONCATENATE(VLOOKUP(F701,STUDENT!$B$4:$W$2003,22,0),$V$2),""),"")</f>
        <v/>
      </c>
      <c r="L701" s="27">
        <f>IFERROR(IF($E701&gt;=1,VLOOKUP($E701,ATT.!$D$9:$W$2008,L$1,0),0),0)</f>
        <v>0</v>
      </c>
      <c r="M701" s="28"/>
      <c r="N701" s="28"/>
    </row>
    <row r="702" spans="3:14" ht="20.100000000000001" customHeight="1" x14ac:dyDescent="0.25">
      <c r="C702" s="6">
        <v>696</v>
      </c>
      <c r="D702" s="6">
        <f>IFERROR(IF($D$3&gt;=C702,SMALL(ATT.!$A$9:$A$2008,$D$4+C702),0),0)</f>
        <v>0</v>
      </c>
      <c r="E702" s="25">
        <f t="shared" si="10"/>
        <v>0</v>
      </c>
      <c r="F702" s="25">
        <f>IFERROR(IF($E702&gt;=1,VLOOKUP($E702,ATT.!$D$9:$W$2008,F$1,0),0),0)</f>
        <v>0</v>
      </c>
      <c r="G702" s="26">
        <f>IFERROR(IF($E702&gt;=1,VLOOKUP($E702,ATT.!$D$9:$W$2008,G$1,0),0),0)</f>
        <v>0</v>
      </c>
      <c r="H702" s="26">
        <f>IFERROR(IF($E702&gt;=1,VLOOKUP($E702,ATT.!$D$9:$W$2008,H$1,0),0),0)</f>
        <v>0</v>
      </c>
      <c r="I702" s="25">
        <f>IFERROR(IF($E702&gt;=1,VLOOKUP($E702,ATT.!$D$9:$W$2008,I$1,0),0),0)</f>
        <v>0</v>
      </c>
      <c r="J702" s="25">
        <f>IFERROR(IF($E702&gt;=1,VLOOKUP($E702,ATT.!$D$9:$W$2008,J$1,0),0),0)</f>
        <v>0</v>
      </c>
      <c r="K702" s="25" t="str">
        <f>IFERROR(IF(E702&gt;=1,CONCATENATE(VLOOKUP(F702,STUDENT!$B$4:$W$2003,22,0),$V$2),""),"")</f>
        <v/>
      </c>
      <c r="L702" s="27">
        <f>IFERROR(IF($E702&gt;=1,VLOOKUP($E702,ATT.!$D$9:$W$2008,L$1,0),0),0)</f>
        <v>0</v>
      </c>
      <c r="M702" s="28"/>
      <c r="N702" s="28"/>
    </row>
    <row r="703" spans="3:14" ht="20.100000000000001" customHeight="1" x14ac:dyDescent="0.25">
      <c r="C703" s="6">
        <v>697</v>
      </c>
      <c r="D703" s="6">
        <f>IFERROR(IF($D$3&gt;=C703,SMALL(ATT.!$A$9:$A$2008,$D$4+C703),0),0)</f>
        <v>0</v>
      </c>
      <c r="E703" s="25">
        <f t="shared" si="10"/>
        <v>0</v>
      </c>
      <c r="F703" s="25">
        <f>IFERROR(IF($E703&gt;=1,VLOOKUP($E703,ATT.!$D$9:$W$2008,F$1,0),0),0)</f>
        <v>0</v>
      </c>
      <c r="G703" s="26">
        <f>IFERROR(IF($E703&gt;=1,VLOOKUP($E703,ATT.!$D$9:$W$2008,G$1,0),0),0)</f>
        <v>0</v>
      </c>
      <c r="H703" s="26">
        <f>IFERROR(IF($E703&gt;=1,VLOOKUP($E703,ATT.!$D$9:$W$2008,H$1,0),0),0)</f>
        <v>0</v>
      </c>
      <c r="I703" s="25">
        <f>IFERROR(IF($E703&gt;=1,VLOOKUP($E703,ATT.!$D$9:$W$2008,I$1,0),0),0)</f>
        <v>0</v>
      </c>
      <c r="J703" s="25">
        <f>IFERROR(IF($E703&gt;=1,VLOOKUP($E703,ATT.!$D$9:$W$2008,J$1,0),0),0)</f>
        <v>0</v>
      </c>
      <c r="K703" s="25" t="str">
        <f>IFERROR(IF(E703&gt;=1,CONCATENATE(VLOOKUP(F703,STUDENT!$B$4:$W$2003,22,0),$V$2),""),"")</f>
        <v/>
      </c>
      <c r="L703" s="27">
        <f>IFERROR(IF($E703&gt;=1,VLOOKUP($E703,ATT.!$D$9:$W$2008,L$1,0),0),0)</f>
        <v>0</v>
      </c>
      <c r="M703" s="28"/>
      <c r="N703" s="28"/>
    </row>
    <row r="704" spans="3:14" ht="20.100000000000001" customHeight="1" x14ac:dyDescent="0.25">
      <c r="C704" s="6">
        <v>698</v>
      </c>
      <c r="D704" s="6">
        <f>IFERROR(IF($D$3&gt;=C704,SMALL(ATT.!$A$9:$A$2008,$D$4+C704),0),0)</f>
        <v>0</v>
      </c>
      <c r="E704" s="25">
        <f t="shared" si="10"/>
        <v>0</v>
      </c>
      <c r="F704" s="25">
        <f>IFERROR(IF($E704&gt;=1,VLOOKUP($E704,ATT.!$D$9:$W$2008,F$1,0),0),0)</f>
        <v>0</v>
      </c>
      <c r="G704" s="26">
        <f>IFERROR(IF($E704&gt;=1,VLOOKUP($E704,ATT.!$D$9:$W$2008,G$1,0),0),0)</f>
        <v>0</v>
      </c>
      <c r="H704" s="26">
        <f>IFERROR(IF($E704&gt;=1,VLOOKUP($E704,ATT.!$D$9:$W$2008,H$1,0),0),0)</f>
        <v>0</v>
      </c>
      <c r="I704" s="25">
        <f>IFERROR(IF($E704&gt;=1,VLOOKUP($E704,ATT.!$D$9:$W$2008,I$1,0),0),0)</f>
        <v>0</v>
      </c>
      <c r="J704" s="25">
        <f>IFERROR(IF($E704&gt;=1,VLOOKUP($E704,ATT.!$D$9:$W$2008,J$1,0),0),0)</f>
        <v>0</v>
      </c>
      <c r="K704" s="25" t="str">
        <f>IFERROR(IF(E704&gt;=1,CONCATENATE(VLOOKUP(F704,STUDENT!$B$4:$W$2003,22,0),$V$2),""),"")</f>
        <v/>
      </c>
      <c r="L704" s="27">
        <f>IFERROR(IF($E704&gt;=1,VLOOKUP($E704,ATT.!$D$9:$W$2008,L$1,0),0),0)</f>
        <v>0</v>
      </c>
      <c r="M704" s="28"/>
      <c r="N704" s="28"/>
    </row>
    <row r="705" spans="3:14" ht="20.100000000000001" customHeight="1" x14ac:dyDescent="0.25">
      <c r="C705" s="6">
        <v>699</v>
      </c>
      <c r="D705" s="6">
        <f>IFERROR(IF($D$3&gt;=C705,SMALL(ATT.!$A$9:$A$2008,$D$4+C705),0),0)</f>
        <v>0</v>
      </c>
      <c r="E705" s="25">
        <f t="shared" si="10"/>
        <v>0</v>
      </c>
      <c r="F705" s="25">
        <f>IFERROR(IF($E705&gt;=1,VLOOKUP($E705,ATT.!$D$9:$W$2008,F$1,0),0),0)</f>
        <v>0</v>
      </c>
      <c r="G705" s="26">
        <f>IFERROR(IF($E705&gt;=1,VLOOKUP($E705,ATT.!$D$9:$W$2008,G$1,0),0),0)</f>
        <v>0</v>
      </c>
      <c r="H705" s="26">
        <f>IFERROR(IF($E705&gt;=1,VLOOKUP($E705,ATT.!$D$9:$W$2008,H$1,0),0),0)</f>
        <v>0</v>
      </c>
      <c r="I705" s="25">
        <f>IFERROR(IF($E705&gt;=1,VLOOKUP($E705,ATT.!$D$9:$W$2008,I$1,0),0),0)</f>
        <v>0</v>
      </c>
      <c r="J705" s="25">
        <f>IFERROR(IF($E705&gt;=1,VLOOKUP($E705,ATT.!$D$9:$W$2008,J$1,0),0),0)</f>
        <v>0</v>
      </c>
      <c r="K705" s="25" t="str">
        <f>IFERROR(IF(E705&gt;=1,CONCATENATE(VLOOKUP(F705,STUDENT!$B$4:$W$2003,22,0),$V$2),""),"")</f>
        <v/>
      </c>
      <c r="L705" s="27">
        <f>IFERROR(IF($E705&gt;=1,VLOOKUP($E705,ATT.!$D$9:$W$2008,L$1,0),0),0)</f>
        <v>0</v>
      </c>
      <c r="M705" s="28"/>
      <c r="N705" s="28"/>
    </row>
    <row r="706" spans="3:14" ht="20.100000000000001" customHeight="1" x14ac:dyDescent="0.25">
      <c r="C706" s="6">
        <v>700</v>
      </c>
      <c r="D706" s="6">
        <f>IFERROR(IF($D$3&gt;=C706,SMALL(ATT.!$A$9:$A$2008,$D$4+C706),0),0)</f>
        <v>0</v>
      </c>
      <c r="E706" s="25">
        <f t="shared" si="10"/>
        <v>0</v>
      </c>
      <c r="F706" s="25">
        <f>IFERROR(IF($E706&gt;=1,VLOOKUP($E706,ATT.!$D$9:$W$2008,F$1,0),0),0)</f>
        <v>0</v>
      </c>
      <c r="G706" s="26">
        <f>IFERROR(IF($E706&gt;=1,VLOOKUP($E706,ATT.!$D$9:$W$2008,G$1,0),0),0)</f>
        <v>0</v>
      </c>
      <c r="H706" s="26">
        <f>IFERROR(IF($E706&gt;=1,VLOOKUP($E706,ATT.!$D$9:$W$2008,H$1,0),0),0)</f>
        <v>0</v>
      </c>
      <c r="I706" s="25">
        <f>IFERROR(IF($E706&gt;=1,VLOOKUP($E706,ATT.!$D$9:$W$2008,I$1,0),0),0)</f>
        <v>0</v>
      </c>
      <c r="J706" s="25">
        <f>IFERROR(IF($E706&gt;=1,VLOOKUP($E706,ATT.!$D$9:$W$2008,J$1,0),0),0)</f>
        <v>0</v>
      </c>
      <c r="K706" s="25" t="str">
        <f>IFERROR(IF(E706&gt;=1,CONCATENATE(VLOOKUP(F706,STUDENT!$B$4:$W$2003,22,0),$V$2),""),"")</f>
        <v/>
      </c>
      <c r="L706" s="27">
        <f>IFERROR(IF($E706&gt;=1,VLOOKUP($E706,ATT.!$D$9:$W$2008,L$1,0),0),0)</f>
        <v>0</v>
      </c>
      <c r="M706" s="28"/>
      <c r="N706" s="28"/>
    </row>
    <row r="707" spans="3:14" ht="20.100000000000001" customHeight="1" x14ac:dyDescent="0.25">
      <c r="C707" s="6">
        <v>701</v>
      </c>
      <c r="D707" s="6">
        <f>IFERROR(IF($D$3&gt;=C707,SMALL(ATT.!$A$9:$A$2008,$D$4+C707),0),0)</f>
        <v>0</v>
      </c>
      <c r="E707" s="25">
        <f t="shared" si="10"/>
        <v>0</v>
      </c>
      <c r="F707" s="25">
        <f>IFERROR(IF($E707&gt;=1,VLOOKUP($E707,ATT.!$D$9:$W$2008,F$1,0),0),0)</f>
        <v>0</v>
      </c>
      <c r="G707" s="26">
        <f>IFERROR(IF($E707&gt;=1,VLOOKUP($E707,ATT.!$D$9:$W$2008,G$1,0),0),0)</f>
        <v>0</v>
      </c>
      <c r="H707" s="26">
        <f>IFERROR(IF($E707&gt;=1,VLOOKUP($E707,ATT.!$D$9:$W$2008,H$1,0),0),0)</f>
        <v>0</v>
      </c>
      <c r="I707" s="25">
        <f>IFERROR(IF($E707&gt;=1,VLOOKUP($E707,ATT.!$D$9:$W$2008,I$1,0),0),0)</f>
        <v>0</v>
      </c>
      <c r="J707" s="25">
        <f>IFERROR(IF($E707&gt;=1,VLOOKUP($E707,ATT.!$D$9:$W$2008,J$1,0),0),0)</f>
        <v>0</v>
      </c>
      <c r="K707" s="25" t="str">
        <f>IFERROR(IF(E707&gt;=1,CONCATENATE(VLOOKUP(F707,STUDENT!$B$4:$W$2003,22,0),$V$2),""),"")</f>
        <v/>
      </c>
      <c r="L707" s="27">
        <f>IFERROR(IF($E707&gt;=1,VLOOKUP($E707,ATT.!$D$9:$W$2008,L$1,0),0),0)</f>
        <v>0</v>
      </c>
      <c r="M707" s="28"/>
      <c r="N707" s="28"/>
    </row>
    <row r="708" spans="3:14" ht="20.100000000000001" customHeight="1" x14ac:dyDescent="0.25">
      <c r="C708" s="6">
        <v>702</v>
      </c>
      <c r="D708" s="6">
        <f>IFERROR(IF($D$3&gt;=C708,SMALL(ATT.!$A$9:$A$2008,$D$4+C708),0),0)</f>
        <v>0</v>
      </c>
      <c r="E708" s="25">
        <f t="shared" si="10"/>
        <v>0</v>
      </c>
      <c r="F708" s="25">
        <f>IFERROR(IF($E708&gt;=1,VLOOKUP($E708,ATT.!$D$9:$W$2008,F$1,0),0),0)</f>
        <v>0</v>
      </c>
      <c r="G708" s="26">
        <f>IFERROR(IF($E708&gt;=1,VLOOKUP($E708,ATT.!$D$9:$W$2008,G$1,0),0),0)</f>
        <v>0</v>
      </c>
      <c r="H708" s="26">
        <f>IFERROR(IF($E708&gt;=1,VLOOKUP($E708,ATT.!$D$9:$W$2008,H$1,0),0),0)</f>
        <v>0</v>
      </c>
      <c r="I708" s="25">
        <f>IFERROR(IF($E708&gt;=1,VLOOKUP($E708,ATT.!$D$9:$W$2008,I$1,0),0),0)</f>
        <v>0</v>
      </c>
      <c r="J708" s="25">
        <f>IFERROR(IF($E708&gt;=1,VLOOKUP($E708,ATT.!$D$9:$W$2008,J$1,0),0),0)</f>
        <v>0</v>
      </c>
      <c r="K708" s="25" t="str">
        <f>IFERROR(IF(E708&gt;=1,CONCATENATE(VLOOKUP(F708,STUDENT!$B$4:$W$2003,22,0),$V$2),""),"")</f>
        <v/>
      </c>
      <c r="L708" s="27">
        <f>IFERROR(IF($E708&gt;=1,VLOOKUP($E708,ATT.!$D$9:$W$2008,L$1,0),0),0)</f>
        <v>0</v>
      </c>
      <c r="M708" s="28"/>
      <c r="N708" s="28"/>
    </row>
    <row r="709" spans="3:14" ht="20.100000000000001" customHeight="1" x14ac:dyDescent="0.25">
      <c r="C709" s="6">
        <v>703</v>
      </c>
      <c r="D709" s="6">
        <f>IFERROR(IF($D$3&gt;=C709,SMALL(ATT.!$A$9:$A$2008,$D$4+C709),0),0)</f>
        <v>0</v>
      </c>
      <c r="E709" s="25">
        <f t="shared" si="10"/>
        <v>0</v>
      </c>
      <c r="F709" s="25">
        <f>IFERROR(IF($E709&gt;=1,VLOOKUP($E709,ATT.!$D$9:$W$2008,F$1,0),0),0)</f>
        <v>0</v>
      </c>
      <c r="G709" s="26">
        <f>IFERROR(IF($E709&gt;=1,VLOOKUP($E709,ATT.!$D$9:$W$2008,G$1,0),0),0)</f>
        <v>0</v>
      </c>
      <c r="H709" s="26">
        <f>IFERROR(IF($E709&gt;=1,VLOOKUP($E709,ATT.!$D$9:$W$2008,H$1,0),0),0)</f>
        <v>0</v>
      </c>
      <c r="I709" s="25">
        <f>IFERROR(IF($E709&gt;=1,VLOOKUP($E709,ATT.!$D$9:$W$2008,I$1,0),0),0)</f>
        <v>0</v>
      </c>
      <c r="J709" s="25">
        <f>IFERROR(IF($E709&gt;=1,VLOOKUP($E709,ATT.!$D$9:$W$2008,J$1,0),0),0)</f>
        <v>0</v>
      </c>
      <c r="K709" s="25" t="str">
        <f>IFERROR(IF(E709&gt;=1,CONCATENATE(VLOOKUP(F709,STUDENT!$B$4:$W$2003,22,0),$V$2),""),"")</f>
        <v/>
      </c>
      <c r="L709" s="27">
        <f>IFERROR(IF($E709&gt;=1,VLOOKUP($E709,ATT.!$D$9:$W$2008,L$1,0),0),0)</f>
        <v>0</v>
      </c>
      <c r="M709" s="28"/>
      <c r="N709" s="28"/>
    </row>
    <row r="710" spans="3:14" ht="20.100000000000001" customHeight="1" x14ac:dyDescent="0.25">
      <c r="C710" s="6">
        <v>704</v>
      </c>
      <c r="D710" s="6">
        <f>IFERROR(IF($D$3&gt;=C710,SMALL(ATT.!$A$9:$A$2008,$D$4+C710),0),0)</f>
        <v>0</v>
      </c>
      <c r="E710" s="25">
        <f t="shared" si="10"/>
        <v>0</v>
      </c>
      <c r="F710" s="25">
        <f>IFERROR(IF($E710&gt;=1,VLOOKUP($E710,ATT.!$D$9:$W$2008,F$1,0),0),0)</f>
        <v>0</v>
      </c>
      <c r="G710" s="26">
        <f>IFERROR(IF($E710&gt;=1,VLOOKUP($E710,ATT.!$D$9:$W$2008,G$1,0),0),0)</f>
        <v>0</v>
      </c>
      <c r="H710" s="26">
        <f>IFERROR(IF($E710&gt;=1,VLOOKUP($E710,ATT.!$D$9:$W$2008,H$1,0),0),0)</f>
        <v>0</v>
      </c>
      <c r="I710" s="25">
        <f>IFERROR(IF($E710&gt;=1,VLOOKUP($E710,ATT.!$D$9:$W$2008,I$1,0),0),0)</f>
        <v>0</v>
      </c>
      <c r="J710" s="25">
        <f>IFERROR(IF($E710&gt;=1,VLOOKUP($E710,ATT.!$D$9:$W$2008,J$1,0),0),0)</f>
        <v>0</v>
      </c>
      <c r="K710" s="25" t="str">
        <f>IFERROR(IF(E710&gt;=1,CONCATENATE(VLOOKUP(F710,STUDENT!$B$4:$W$2003,22,0),$V$2),""),"")</f>
        <v/>
      </c>
      <c r="L710" s="27">
        <f>IFERROR(IF($E710&gt;=1,VLOOKUP($E710,ATT.!$D$9:$W$2008,L$1,0),0),0)</f>
        <v>0</v>
      </c>
      <c r="M710" s="28"/>
      <c r="N710" s="28"/>
    </row>
    <row r="711" spans="3:14" ht="20.100000000000001" customHeight="1" x14ac:dyDescent="0.25">
      <c r="C711" s="6">
        <v>705</v>
      </c>
      <c r="D711" s="6">
        <f>IFERROR(IF($D$3&gt;=C711,SMALL(ATT.!$A$9:$A$2008,$D$4+C711),0),0)</f>
        <v>0</v>
      </c>
      <c r="E711" s="25">
        <f t="shared" si="10"/>
        <v>0</v>
      </c>
      <c r="F711" s="25">
        <f>IFERROR(IF($E711&gt;=1,VLOOKUP($E711,ATT.!$D$9:$W$2008,F$1,0),0),0)</f>
        <v>0</v>
      </c>
      <c r="G711" s="26">
        <f>IFERROR(IF($E711&gt;=1,VLOOKUP($E711,ATT.!$D$9:$W$2008,G$1,0),0),0)</f>
        <v>0</v>
      </c>
      <c r="H711" s="26">
        <f>IFERROR(IF($E711&gt;=1,VLOOKUP($E711,ATT.!$D$9:$W$2008,H$1,0),0),0)</f>
        <v>0</v>
      </c>
      <c r="I711" s="25">
        <f>IFERROR(IF($E711&gt;=1,VLOOKUP($E711,ATT.!$D$9:$W$2008,I$1,0),0),0)</f>
        <v>0</v>
      </c>
      <c r="J711" s="25">
        <f>IFERROR(IF($E711&gt;=1,VLOOKUP($E711,ATT.!$D$9:$W$2008,J$1,0),0),0)</f>
        <v>0</v>
      </c>
      <c r="K711" s="25" t="str">
        <f>IFERROR(IF(E711&gt;=1,CONCATENATE(VLOOKUP(F711,STUDENT!$B$4:$W$2003,22,0),$V$2),""),"")</f>
        <v/>
      </c>
      <c r="L711" s="27">
        <f>IFERROR(IF($E711&gt;=1,VLOOKUP($E711,ATT.!$D$9:$W$2008,L$1,0),0),0)</f>
        <v>0</v>
      </c>
      <c r="M711" s="28"/>
      <c r="N711" s="28"/>
    </row>
    <row r="712" spans="3:14" ht="20.100000000000001" customHeight="1" x14ac:dyDescent="0.25">
      <c r="C712" s="6">
        <v>706</v>
      </c>
      <c r="D712" s="6">
        <f>IFERROR(IF($D$3&gt;=C712,SMALL(ATT.!$A$9:$A$2008,$D$4+C712),0),0)</f>
        <v>0</v>
      </c>
      <c r="E712" s="25">
        <f t="shared" ref="E712:E775" si="11">IFERROR(IF(D712&gt;=1,C712,0),0)</f>
        <v>0</v>
      </c>
      <c r="F712" s="25">
        <f>IFERROR(IF($E712&gt;=1,VLOOKUP($E712,ATT.!$D$9:$W$2008,F$1,0),0),0)</f>
        <v>0</v>
      </c>
      <c r="G712" s="26">
        <f>IFERROR(IF($E712&gt;=1,VLOOKUP($E712,ATT.!$D$9:$W$2008,G$1,0),0),0)</f>
        <v>0</v>
      </c>
      <c r="H712" s="26">
        <f>IFERROR(IF($E712&gt;=1,VLOOKUP($E712,ATT.!$D$9:$W$2008,H$1,0),0),0)</f>
        <v>0</v>
      </c>
      <c r="I712" s="25">
        <f>IFERROR(IF($E712&gt;=1,VLOOKUP($E712,ATT.!$D$9:$W$2008,I$1,0),0),0)</f>
        <v>0</v>
      </c>
      <c r="J712" s="25">
        <f>IFERROR(IF($E712&gt;=1,VLOOKUP($E712,ATT.!$D$9:$W$2008,J$1,0),0),0)</f>
        <v>0</v>
      </c>
      <c r="K712" s="25" t="str">
        <f>IFERROR(IF(E712&gt;=1,CONCATENATE(VLOOKUP(F712,STUDENT!$B$4:$W$2003,22,0),$V$2),""),"")</f>
        <v/>
      </c>
      <c r="L712" s="27">
        <f>IFERROR(IF($E712&gt;=1,VLOOKUP($E712,ATT.!$D$9:$W$2008,L$1,0),0),0)</f>
        <v>0</v>
      </c>
      <c r="M712" s="28"/>
      <c r="N712" s="28"/>
    </row>
    <row r="713" spans="3:14" ht="20.100000000000001" customHeight="1" x14ac:dyDescent="0.25">
      <c r="C713" s="6">
        <v>707</v>
      </c>
      <c r="D713" s="6">
        <f>IFERROR(IF($D$3&gt;=C713,SMALL(ATT.!$A$9:$A$2008,$D$4+C713),0),0)</f>
        <v>0</v>
      </c>
      <c r="E713" s="25">
        <f t="shared" si="11"/>
        <v>0</v>
      </c>
      <c r="F713" s="25">
        <f>IFERROR(IF($E713&gt;=1,VLOOKUP($E713,ATT.!$D$9:$W$2008,F$1,0),0),0)</f>
        <v>0</v>
      </c>
      <c r="G713" s="26">
        <f>IFERROR(IF($E713&gt;=1,VLOOKUP($E713,ATT.!$D$9:$W$2008,G$1,0),0),0)</f>
        <v>0</v>
      </c>
      <c r="H713" s="26">
        <f>IFERROR(IF($E713&gt;=1,VLOOKUP($E713,ATT.!$D$9:$W$2008,H$1,0),0),0)</f>
        <v>0</v>
      </c>
      <c r="I713" s="25">
        <f>IFERROR(IF($E713&gt;=1,VLOOKUP($E713,ATT.!$D$9:$W$2008,I$1,0),0),0)</f>
        <v>0</v>
      </c>
      <c r="J713" s="25">
        <f>IFERROR(IF($E713&gt;=1,VLOOKUP($E713,ATT.!$D$9:$W$2008,J$1,0),0),0)</f>
        <v>0</v>
      </c>
      <c r="K713" s="25" t="str">
        <f>IFERROR(IF(E713&gt;=1,CONCATENATE(VLOOKUP(F713,STUDENT!$B$4:$W$2003,22,0),$V$2),""),"")</f>
        <v/>
      </c>
      <c r="L713" s="27">
        <f>IFERROR(IF($E713&gt;=1,VLOOKUP($E713,ATT.!$D$9:$W$2008,L$1,0),0),0)</f>
        <v>0</v>
      </c>
      <c r="M713" s="28"/>
      <c r="N713" s="28"/>
    </row>
    <row r="714" spans="3:14" ht="20.100000000000001" customHeight="1" x14ac:dyDescent="0.25">
      <c r="C714" s="6">
        <v>708</v>
      </c>
      <c r="D714" s="6">
        <f>IFERROR(IF($D$3&gt;=C714,SMALL(ATT.!$A$9:$A$2008,$D$4+C714),0),0)</f>
        <v>0</v>
      </c>
      <c r="E714" s="25">
        <f t="shared" si="11"/>
        <v>0</v>
      </c>
      <c r="F714" s="25">
        <f>IFERROR(IF($E714&gt;=1,VLOOKUP($E714,ATT.!$D$9:$W$2008,F$1,0),0),0)</f>
        <v>0</v>
      </c>
      <c r="G714" s="26">
        <f>IFERROR(IF($E714&gt;=1,VLOOKUP($E714,ATT.!$D$9:$W$2008,G$1,0),0),0)</f>
        <v>0</v>
      </c>
      <c r="H714" s="26">
        <f>IFERROR(IF($E714&gt;=1,VLOOKUP($E714,ATT.!$D$9:$W$2008,H$1,0),0),0)</f>
        <v>0</v>
      </c>
      <c r="I714" s="25">
        <f>IFERROR(IF($E714&gt;=1,VLOOKUP($E714,ATT.!$D$9:$W$2008,I$1,0),0),0)</f>
        <v>0</v>
      </c>
      <c r="J714" s="25">
        <f>IFERROR(IF($E714&gt;=1,VLOOKUP($E714,ATT.!$D$9:$W$2008,J$1,0),0),0)</f>
        <v>0</v>
      </c>
      <c r="K714" s="25" t="str">
        <f>IFERROR(IF(E714&gt;=1,CONCATENATE(VLOOKUP(F714,STUDENT!$B$4:$W$2003,22,0),$V$2),""),"")</f>
        <v/>
      </c>
      <c r="L714" s="27">
        <f>IFERROR(IF($E714&gt;=1,VLOOKUP($E714,ATT.!$D$9:$W$2008,L$1,0),0),0)</f>
        <v>0</v>
      </c>
      <c r="M714" s="28"/>
      <c r="N714" s="28"/>
    </row>
    <row r="715" spans="3:14" ht="20.100000000000001" customHeight="1" x14ac:dyDescent="0.25">
      <c r="C715" s="6">
        <v>709</v>
      </c>
      <c r="D715" s="6">
        <f>IFERROR(IF($D$3&gt;=C715,SMALL(ATT.!$A$9:$A$2008,$D$4+C715),0),0)</f>
        <v>0</v>
      </c>
      <c r="E715" s="25">
        <f t="shared" si="11"/>
        <v>0</v>
      </c>
      <c r="F715" s="25">
        <f>IFERROR(IF($E715&gt;=1,VLOOKUP($E715,ATT.!$D$9:$W$2008,F$1,0),0),0)</f>
        <v>0</v>
      </c>
      <c r="G715" s="26">
        <f>IFERROR(IF($E715&gt;=1,VLOOKUP($E715,ATT.!$D$9:$W$2008,G$1,0),0),0)</f>
        <v>0</v>
      </c>
      <c r="H715" s="26">
        <f>IFERROR(IF($E715&gt;=1,VLOOKUP($E715,ATT.!$D$9:$W$2008,H$1,0),0),0)</f>
        <v>0</v>
      </c>
      <c r="I715" s="25">
        <f>IFERROR(IF($E715&gt;=1,VLOOKUP($E715,ATT.!$D$9:$W$2008,I$1,0),0),0)</f>
        <v>0</v>
      </c>
      <c r="J715" s="25">
        <f>IFERROR(IF($E715&gt;=1,VLOOKUP($E715,ATT.!$D$9:$W$2008,J$1,0),0),0)</f>
        <v>0</v>
      </c>
      <c r="K715" s="25" t="str">
        <f>IFERROR(IF(E715&gt;=1,CONCATENATE(VLOOKUP(F715,STUDENT!$B$4:$W$2003,22,0),$V$2),""),"")</f>
        <v/>
      </c>
      <c r="L715" s="27">
        <f>IFERROR(IF($E715&gt;=1,VLOOKUP($E715,ATT.!$D$9:$W$2008,L$1,0),0),0)</f>
        <v>0</v>
      </c>
      <c r="M715" s="28"/>
      <c r="N715" s="28"/>
    </row>
    <row r="716" spans="3:14" ht="20.100000000000001" customHeight="1" x14ac:dyDescent="0.25">
      <c r="C716" s="6">
        <v>710</v>
      </c>
      <c r="D716" s="6">
        <f>IFERROR(IF($D$3&gt;=C716,SMALL(ATT.!$A$9:$A$2008,$D$4+C716),0),0)</f>
        <v>0</v>
      </c>
      <c r="E716" s="25">
        <f t="shared" si="11"/>
        <v>0</v>
      </c>
      <c r="F716" s="25">
        <f>IFERROR(IF($E716&gt;=1,VLOOKUP($E716,ATT.!$D$9:$W$2008,F$1,0),0),0)</f>
        <v>0</v>
      </c>
      <c r="G716" s="26">
        <f>IFERROR(IF($E716&gt;=1,VLOOKUP($E716,ATT.!$D$9:$W$2008,G$1,0),0),0)</f>
        <v>0</v>
      </c>
      <c r="H716" s="26">
        <f>IFERROR(IF($E716&gt;=1,VLOOKUP($E716,ATT.!$D$9:$W$2008,H$1,0),0),0)</f>
        <v>0</v>
      </c>
      <c r="I716" s="25">
        <f>IFERROR(IF($E716&gt;=1,VLOOKUP($E716,ATT.!$D$9:$W$2008,I$1,0),0),0)</f>
        <v>0</v>
      </c>
      <c r="J716" s="25">
        <f>IFERROR(IF($E716&gt;=1,VLOOKUP($E716,ATT.!$D$9:$W$2008,J$1,0),0),0)</f>
        <v>0</v>
      </c>
      <c r="K716" s="25" t="str">
        <f>IFERROR(IF(E716&gt;=1,CONCATENATE(VLOOKUP(F716,STUDENT!$B$4:$W$2003,22,0),$V$2),""),"")</f>
        <v/>
      </c>
      <c r="L716" s="27">
        <f>IFERROR(IF($E716&gt;=1,VLOOKUP($E716,ATT.!$D$9:$W$2008,L$1,0),0),0)</f>
        <v>0</v>
      </c>
      <c r="M716" s="28"/>
      <c r="N716" s="28"/>
    </row>
    <row r="717" spans="3:14" ht="20.100000000000001" customHeight="1" x14ac:dyDescent="0.25">
      <c r="C717" s="6">
        <v>711</v>
      </c>
      <c r="D717" s="6">
        <f>IFERROR(IF($D$3&gt;=C717,SMALL(ATT.!$A$9:$A$2008,$D$4+C717),0),0)</f>
        <v>0</v>
      </c>
      <c r="E717" s="25">
        <f t="shared" si="11"/>
        <v>0</v>
      </c>
      <c r="F717" s="25">
        <f>IFERROR(IF($E717&gt;=1,VLOOKUP($E717,ATT.!$D$9:$W$2008,F$1,0),0),0)</f>
        <v>0</v>
      </c>
      <c r="G717" s="26">
        <f>IFERROR(IF($E717&gt;=1,VLOOKUP($E717,ATT.!$D$9:$W$2008,G$1,0),0),0)</f>
        <v>0</v>
      </c>
      <c r="H717" s="26">
        <f>IFERROR(IF($E717&gt;=1,VLOOKUP($E717,ATT.!$D$9:$W$2008,H$1,0),0),0)</f>
        <v>0</v>
      </c>
      <c r="I717" s="25">
        <f>IFERROR(IF($E717&gt;=1,VLOOKUP($E717,ATT.!$D$9:$W$2008,I$1,0),0),0)</f>
        <v>0</v>
      </c>
      <c r="J717" s="25">
        <f>IFERROR(IF($E717&gt;=1,VLOOKUP($E717,ATT.!$D$9:$W$2008,J$1,0),0),0)</f>
        <v>0</v>
      </c>
      <c r="K717" s="25" t="str">
        <f>IFERROR(IF(E717&gt;=1,CONCATENATE(VLOOKUP(F717,STUDENT!$B$4:$W$2003,22,0),$V$2),""),"")</f>
        <v/>
      </c>
      <c r="L717" s="27">
        <f>IFERROR(IF($E717&gt;=1,VLOOKUP($E717,ATT.!$D$9:$W$2008,L$1,0),0),0)</f>
        <v>0</v>
      </c>
      <c r="M717" s="28"/>
      <c r="N717" s="28"/>
    </row>
    <row r="718" spans="3:14" ht="20.100000000000001" customHeight="1" x14ac:dyDescent="0.25">
      <c r="C718" s="6">
        <v>712</v>
      </c>
      <c r="D718" s="6">
        <f>IFERROR(IF($D$3&gt;=C718,SMALL(ATT.!$A$9:$A$2008,$D$4+C718),0),0)</f>
        <v>0</v>
      </c>
      <c r="E718" s="25">
        <f t="shared" si="11"/>
        <v>0</v>
      </c>
      <c r="F718" s="25">
        <f>IFERROR(IF($E718&gt;=1,VLOOKUP($E718,ATT.!$D$9:$W$2008,F$1,0),0),0)</f>
        <v>0</v>
      </c>
      <c r="G718" s="26">
        <f>IFERROR(IF($E718&gt;=1,VLOOKUP($E718,ATT.!$D$9:$W$2008,G$1,0),0),0)</f>
        <v>0</v>
      </c>
      <c r="H718" s="26">
        <f>IFERROR(IF($E718&gt;=1,VLOOKUP($E718,ATT.!$D$9:$W$2008,H$1,0),0),0)</f>
        <v>0</v>
      </c>
      <c r="I718" s="25">
        <f>IFERROR(IF($E718&gt;=1,VLOOKUP($E718,ATT.!$D$9:$W$2008,I$1,0),0),0)</f>
        <v>0</v>
      </c>
      <c r="J718" s="25">
        <f>IFERROR(IF($E718&gt;=1,VLOOKUP($E718,ATT.!$D$9:$W$2008,J$1,0),0),0)</f>
        <v>0</v>
      </c>
      <c r="K718" s="25" t="str">
        <f>IFERROR(IF(E718&gt;=1,CONCATENATE(VLOOKUP(F718,STUDENT!$B$4:$W$2003,22,0),$V$2),""),"")</f>
        <v/>
      </c>
      <c r="L718" s="27">
        <f>IFERROR(IF($E718&gt;=1,VLOOKUP($E718,ATT.!$D$9:$W$2008,L$1,0),0),0)</f>
        <v>0</v>
      </c>
      <c r="M718" s="28"/>
      <c r="N718" s="28"/>
    </row>
    <row r="719" spans="3:14" ht="20.100000000000001" customHeight="1" x14ac:dyDescent="0.25">
      <c r="C719" s="6">
        <v>713</v>
      </c>
      <c r="D719" s="6">
        <f>IFERROR(IF($D$3&gt;=C719,SMALL(ATT.!$A$9:$A$2008,$D$4+C719),0),0)</f>
        <v>0</v>
      </c>
      <c r="E719" s="25">
        <f t="shared" si="11"/>
        <v>0</v>
      </c>
      <c r="F719" s="25">
        <f>IFERROR(IF($E719&gt;=1,VLOOKUP($E719,ATT.!$D$9:$W$2008,F$1,0),0),0)</f>
        <v>0</v>
      </c>
      <c r="G719" s="26">
        <f>IFERROR(IF($E719&gt;=1,VLOOKUP($E719,ATT.!$D$9:$W$2008,G$1,0),0),0)</f>
        <v>0</v>
      </c>
      <c r="H719" s="26">
        <f>IFERROR(IF($E719&gt;=1,VLOOKUP($E719,ATT.!$D$9:$W$2008,H$1,0),0),0)</f>
        <v>0</v>
      </c>
      <c r="I719" s="25">
        <f>IFERROR(IF($E719&gt;=1,VLOOKUP($E719,ATT.!$D$9:$W$2008,I$1,0),0),0)</f>
        <v>0</v>
      </c>
      <c r="J719" s="25">
        <f>IFERROR(IF($E719&gt;=1,VLOOKUP($E719,ATT.!$D$9:$W$2008,J$1,0),0),0)</f>
        <v>0</v>
      </c>
      <c r="K719" s="25" t="str">
        <f>IFERROR(IF(E719&gt;=1,CONCATENATE(VLOOKUP(F719,STUDENT!$B$4:$W$2003,22,0),$V$2),""),"")</f>
        <v/>
      </c>
      <c r="L719" s="27">
        <f>IFERROR(IF($E719&gt;=1,VLOOKUP($E719,ATT.!$D$9:$W$2008,L$1,0),0),0)</f>
        <v>0</v>
      </c>
      <c r="M719" s="28"/>
      <c r="N719" s="28"/>
    </row>
    <row r="720" spans="3:14" ht="20.100000000000001" customHeight="1" x14ac:dyDescent="0.25">
      <c r="C720" s="6">
        <v>714</v>
      </c>
      <c r="D720" s="6">
        <f>IFERROR(IF($D$3&gt;=C720,SMALL(ATT.!$A$9:$A$2008,$D$4+C720),0),0)</f>
        <v>0</v>
      </c>
      <c r="E720" s="25">
        <f t="shared" si="11"/>
        <v>0</v>
      </c>
      <c r="F720" s="25">
        <f>IFERROR(IF($E720&gt;=1,VLOOKUP($E720,ATT.!$D$9:$W$2008,F$1,0),0),0)</f>
        <v>0</v>
      </c>
      <c r="G720" s="26">
        <f>IFERROR(IF($E720&gt;=1,VLOOKUP($E720,ATT.!$D$9:$W$2008,G$1,0),0),0)</f>
        <v>0</v>
      </c>
      <c r="H720" s="26">
        <f>IFERROR(IF($E720&gt;=1,VLOOKUP($E720,ATT.!$D$9:$W$2008,H$1,0),0),0)</f>
        <v>0</v>
      </c>
      <c r="I720" s="25">
        <f>IFERROR(IF($E720&gt;=1,VLOOKUP($E720,ATT.!$D$9:$W$2008,I$1,0),0),0)</f>
        <v>0</v>
      </c>
      <c r="J720" s="25">
        <f>IFERROR(IF($E720&gt;=1,VLOOKUP($E720,ATT.!$D$9:$W$2008,J$1,0),0),0)</f>
        <v>0</v>
      </c>
      <c r="K720" s="25" t="str">
        <f>IFERROR(IF(E720&gt;=1,CONCATENATE(VLOOKUP(F720,STUDENT!$B$4:$W$2003,22,0),$V$2),""),"")</f>
        <v/>
      </c>
      <c r="L720" s="27">
        <f>IFERROR(IF($E720&gt;=1,VLOOKUP($E720,ATT.!$D$9:$W$2008,L$1,0),0),0)</f>
        <v>0</v>
      </c>
      <c r="M720" s="28"/>
      <c r="N720" s="28"/>
    </row>
    <row r="721" spans="3:14" ht="20.100000000000001" customHeight="1" x14ac:dyDescent="0.25">
      <c r="C721" s="6">
        <v>715</v>
      </c>
      <c r="D721" s="6">
        <f>IFERROR(IF($D$3&gt;=C721,SMALL(ATT.!$A$9:$A$2008,$D$4+C721),0),0)</f>
        <v>0</v>
      </c>
      <c r="E721" s="25">
        <f t="shared" si="11"/>
        <v>0</v>
      </c>
      <c r="F721" s="25">
        <f>IFERROR(IF($E721&gt;=1,VLOOKUP($E721,ATT.!$D$9:$W$2008,F$1,0),0),0)</f>
        <v>0</v>
      </c>
      <c r="G721" s="26">
        <f>IFERROR(IF($E721&gt;=1,VLOOKUP($E721,ATT.!$D$9:$W$2008,G$1,0),0),0)</f>
        <v>0</v>
      </c>
      <c r="H721" s="26">
        <f>IFERROR(IF($E721&gt;=1,VLOOKUP($E721,ATT.!$D$9:$W$2008,H$1,0),0),0)</f>
        <v>0</v>
      </c>
      <c r="I721" s="25">
        <f>IFERROR(IF($E721&gt;=1,VLOOKUP($E721,ATT.!$D$9:$W$2008,I$1,0),0),0)</f>
        <v>0</v>
      </c>
      <c r="J721" s="25">
        <f>IFERROR(IF($E721&gt;=1,VLOOKUP($E721,ATT.!$D$9:$W$2008,J$1,0),0),0)</f>
        <v>0</v>
      </c>
      <c r="K721" s="25" t="str">
        <f>IFERROR(IF(E721&gt;=1,CONCATENATE(VLOOKUP(F721,STUDENT!$B$4:$W$2003,22,0),$V$2),""),"")</f>
        <v/>
      </c>
      <c r="L721" s="27">
        <f>IFERROR(IF($E721&gt;=1,VLOOKUP($E721,ATT.!$D$9:$W$2008,L$1,0),0),0)</f>
        <v>0</v>
      </c>
      <c r="M721" s="28"/>
      <c r="N721" s="28"/>
    </row>
    <row r="722" spans="3:14" ht="20.100000000000001" customHeight="1" x14ac:dyDescent="0.25">
      <c r="C722" s="6">
        <v>716</v>
      </c>
      <c r="D722" s="6">
        <f>IFERROR(IF($D$3&gt;=C722,SMALL(ATT.!$A$9:$A$2008,$D$4+C722),0),0)</f>
        <v>0</v>
      </c>
      <c r="E722" s="25">
        <f t="shared" si="11"/>
        <v>0</v>
      </c>
      <c r="F722" s="25">
        <f>IFERROR(IF($E722&gt;=1,VLOOKUP($E722,ATT.!$D$9:$W$2008,F$1,0),0),0)</f>
        <v>0</v>
      </c>
      <c r="G722" s="26">
        <f>IFERROR(IF($E722&gt;=1,VLOOKUP($E722,ATT.!$D$9:$W$2008,G$1,0),0),0)</f>
        <v>0</v>
      </c>
      <c r="H722" s="26">
        <f>IFERROR(IF($E722&gt;=1,VLOOKUP($E722,ATT.!$D$9:$W$2008,H$1,0),0),0)</f>
        <v>0</v>
      </c>
      <c r="I722" s="25">
        <f>IFERROR(IF($E722&gt;=1,VLOOKUP($E722,ATT.!$D$9:$W$2008,I$1,0),0),0)</f>
        <v>0</v>
      </c>
      <c r="J722" s="25">
        <f>IFERROR(IF($E722&gt;=1,VLOOKUP($E722,ATT.!$D$9:$W$2008,J$1,0),0),0)</f>
        <v>0</v>
      </c>
      <c r="K722" s="25" t="str">
        <f>IFERROR(IF(E722&gt;=1,CONCATENATE(VLOOKUP(F722,STUDENT!$B$4:$W$2003,22,0),$V$2),""),"")</f>
        <v/>
      </c>
      <c r="L722" s="27">
        <f>IFERROR(IF($E722&gt;=1,VLOOKUP($E722,ATT.!$D$9:$W$2008,L$1,0),0),0)</f>
        <v>0</v>
      </c>
      <c r="M722" s="28"/>
      <c r="N722" s="28"/>
    </row>
    <row r="723" spans="3:14" ht="20.100000000000001" customHeight="1" x14ac:dyDescent="0.25">
      <c r="C723" s="6">
        <v>717</v>
      </c>
      <c r="D723" s="6">
        <f>IFERROR(IF($D$3&gt;=C723,SMALL(ATT.!$A$9:$A$2008,$D$4+C723),0),0)</f>
        <v>0</v>
      </c>
      <c r="E723" s="25">
        <f t="shared" si="11"/>
        <v>0</v>
      </c>
      <c r="F723" s="25">
        <f>IFERROR(IF($E723&gt;=1,VLOOKUP($E723,ATT.!$D$9:$W$2008,F$1,0),0),0)</f>
        <v>0</v>
      </c>
      <c r="G723" s="26">
        <f>IFERROR(IF($E723&gt;=1,VLOOKUP($E723,ATT.!$D$9:$W$2008,G$1,0),0),0)</f>
        <v>0</v>
      </c>
      <c r="H723" s="26">
        <f>IFERROR(IF($E723&gt;=1,VLOOKUP($E723,ATT.!$D$9:$W$2008,H$1,0),0),0)</f>
        <v>0</v>
      </c>
      <c r="I723" s="25">
        <f>IFERROR(IF($E723&gt;=1,VLOOKUP($E723,ATT.!$D$9:$W$2008,I$1,0),0),0)</f>
        <v>0</v>
      </c>
      <c r="J723" s="25">
        <f>IFERROR(IF($E723&gt;=1,VLOOKUP($E723,ATT.!$D$9:$W$2008,J$1,0),0),0)</f>
        <v>0</v>
      </c>
      <c r="K723" s="25" t="str">
        <f>IFERROR(IF(E723&gt;=1,CONCATENATE(VLOOKUP(F723,STUDENT!$B$4:$W$2003,22,0),$V$2),""),"")</f>
        <v/>
      </c>
      <c r="L723" s="27">
        <f>IFERROR(IF($E723&gt;=1,VLOOKUP($E723,ATT.!$D$9:$W$2008,L$1,0),0),0)</f>
        <v>0</v>
      </c>
      <c r="M723" s="28"/>
      <c r="N723" s="28"/>
    </row>
    <row r="724" spans="3:14" ht="20.100000000000001" customHeight="1" x14ac:dyDescent="0.25">
      <c r="C724" s="6">
        <v>718</v>
      </c>
      <c r="D724" s="6">
        <f>IFERROR(IF($D$3&gt;=C724,SMALL(ATT.!$A$9:$A$2008,$D$4+C724),0),0)</f>
        <v>0</v>
      </c>
      <c r="E724" s="25">
        <f t="shared" si="11"/>
        <v>0</v>
      </c>
      <c r="F724" s="25">
        <f>IFERROR(IF($E724&gt;=1,VLOOKUP($E724,ATT.!$D$9:$W$2008,F$1,0),0),0)</f>
        <v>0</v>
      </c>
      <c r="G724" s="26">
        <f>IFERROR(IF($E724&gt;=1,VLOOKUP($E724,ATT.!$D$9:$W$2008,G$1,0),0),0)</f>
        <v>0</v>
      </c>
      <c r="H724" s="26">
        <f>IFERROR(IF($E724&gt;=1,VLOOKUP($E724,ATT.!$D$9:$W$2008,H$1,0),0),0)</f>
        <v>0</v>
      </c>
      <c r="I724" s="25">
        <f>IFERROR(IF($E724&gt;=1,VLOOKUP($E724,ATT.!$D$9:$W$2008,I$1,0),0),0)</f>
        <v>0</v>
      </c>
      <c r="J724" s="25">
        <f>IFERROR(IF($E724&gt;=1,VLOOKUP($E724,ATT.!$D$9:$W$2008,J$1,0),0),0)</f>
        <v>0</v>
      </c>
      <c r="K724" s="25" t="str">
        <f>IFERROR(IF(E724&gt;=1,CONCATENATE(VLOOKUP(F724,STUDENT!$B$4:$W$2003,22,0),$V$2),""),"")</f>
        <v/>
      </c>
      <c r="L724" s="27">
        <f>IFERROR(IF($E724&gt;=1,VLOOKUP($E724,ATT.!$D$9:$W$2008,L$1,0),0),0)</f>
        <v>0</v>
      </c>
      <c r="M724" s="28"/>
      <c r="N724" s="28"/>
    </row>
    <row r="725" spans="3:14" ht="20.100000000000001" customHeight="1" x14ac:dyDescent="0.25">
      <c r="C725" s="6">
        <v>719</v>
      </c>
      <c r="D725" s="6">
        <f>IFERROR(IF($D$3&gt;=C725,SMALL(ATT.!$A$9:$A$2008,$D$4+C725),0),0)</f>
        <v>0</v>
      </c>
      <c r="E725" s="25">
        <f t="shared" si="11"/>
        <v>0</v>
      </c>
      <c r="F725" s="25">
        <f>IFERROR(IF($E725&gt;=1,VLOOKUP($E725,ATT.!$D$9:$W$2008,F$1,0),0),0)</f>
        <v>0</v>
      </c>
      <c r="G725" s="26">
        <f>IFERROR(IF($E725&gt;=1,VLOOKUP($E725,ATT.!$D$9:$W$2008,G$1,0),0),0)</f>
        <v>0</v>
      </c>
      <c r="H725" s="26">
        <f>IFERROR(IF($E725&gt;=1,VLOOKUP($E725,ATT.!$D$9:$W$2008,H$1,0),0),0)</f>
        <v>0</v>
      </c>
      <c r="I725" s="25">
        <f>IFERROR(IF($E725&gt;=1,VLOOKUP($E725,ATT.!$D$9:$W$2008,I$1,0),0),0)</f>
        <v>0</v>
      </c>
      <c r="J725" s="25">
        <f>IFERROR(IF($E725&gt;=1,VLOOKUP($E725,ATT.!$D$9:$W$2008,J$1,0),0),0)</f>
        <v>0</v>
      </c>
      <c r="K725" s="25" t="str">
        <f>IFERROR(IF(E725&gt;=1,CONCATENATE(VLOOKUP(F725,STUDENT!$B$4:$W$2003,22,0),$V$2),""),"")</f>
        <v/>
      </c>
      <c r="L725" s="27">
        <f>IFERROR(IF($E725&gt;=1,VLOOKUP($E725,ATT.!$D$9:$W$2008,L$1,0),0),0)</f>
        <v>0</v>
      </c>
      <c r="M725" s="28"/>
      <c r="N725" s="28"/>
    </row>
    <row r="726" spans="3:14" ht="20.100000000000001" customHeight="1" x14ac:dyDescent="0.25">
      <c r="C726" s="6">
        <v>720</v>
      </c>
      <c r="D726" s="6">
        <f>IFERROR(IF($D$3&gt;=C726,SMALL(ATT.!$A$9:$A$2008,$D$4+C726),0),0)</f>
        <v>0</v>
      </c>
      <c r="E726" s="25">
        <f t="shared" si="11"/>
        <v>0</v>
      </c>
      <c r="F726" s="25">
        <f>IFERROR(IF($E726&gt;=1,VLOOKUP($E726,ATT.!$D$9:$W$2008,F$1,0),0),0)</f>
        <v>0</v>
      </c>
      <c r="G726" s="26">
        <f>IFERROR(IF($E726&gt;=1,VLOOKUP($E726,ATT.!$D$9:$W$2008,G$1,0),0),0)</f>
        <v>0</v>
      </c>
      <c r="H726" s="26">
        <f>IFERROR(IF($E726&gt;=1,VLOOKUP($E726,ATT.!$D$9:$W$2008,H$1,0),0),0)</f>
        <v>0</v>
      </c>
      <c r="I726" s="25">
        <f>IFERROR(IF($E726&gt;=1,VLOOKUP($E726,ATT.!$D$9:$W$2008,I$1,0),0),0)</f>
        <v>0</v>
      </c>
      <c r="J726" s="25">
        <f>IFERROR(IF($E726&gt;=1,VLOOKUP($E726,ATT.!$D$9:$W$2008,J$1,0),0),0)</f>
        <v>0</v>
      </c>
      <c r="K726" s="25" t="str">
        <f>IFERROR(IF(E726&gt;=1,CONCATENATE(VLOOKUP(F726,STUDENT!$B$4:$W$2003,22,0),$V$2),""),"")</f>
        <v/>
      </c>
      <c r="L726" s="27">
        <f>IFERROR(IF($E726&gt;=1,VLOOKUP($E726,ATT.!$D$9:$W$2008,L$1,0),0),0)</f>
        <v>0</v>
      </c>
      <c r="M726" s="28"/>
      <c r="N726" s="28"/>
    </row>
    <row r="727" spans="3:14" ht="20.100000000000001" customHeight="1" x14ac:dyDescent="0.25">
      <c r="C727" s="6">
        <v>721</v>
      </c>
      <c r="D727" s="6">
        <f>IFERROR(IF($D$3&gt;=C727,SMALL(ATT.!$A$9:$A$2008,$D$4+C727),0),0)</f>
        <v>0</v>
      </c>
      <c r="E727" s="25">
        <f t="shared" si="11"/>
        <v>0</v>
      </c>
      <c r="F727" s="25">
        <f>IFERROR(IF($E727&gt;=1,VLOOKUP($E727,ATT.!$D$9:$W$2008,F$1,0),0),0)</f>
        <v>0</v>
      </c>
      <c r="G727" s="26">
        <f>IFERROR(IF($E727&gt;=1,VLOOKUP($E727,ATT.!$D$9:$W$2008,G$1,0),0),0)</f>
        <v>0</v>
      </c>
      <c r="H727" s="26">
        <f>IFERROR(IF($E727&gt;=1,VLOOKUP($E727,ATT.!$D$9:$W$2008,H$1,0),0),0)</f>
        <v>0</v>
      </c>
      <c r="I727" s="25">
        <f>IFERROR(IF($E727&gt;=1,VLOOKUP($E727,ATT.!$D$9:$W$2008,I$1,0),0),0)</f>
        <v>0</v>
      </c>
      <c r="J727" s="25">
        <f>IFERROR(IF($E727&gt;=1,VLOOKUP($E727,ATT.!$D$9:$W$2008,J$1,0),0),0)</f>
        <v>0</v>
      </c>
      <c r="K727" s="25" t="str">
        <f>IFERROR(IF(E727&gt;=1,CONCATENATE(VLOOKUP(F727,STUDENT!$B$4:$W$2003,22,0),$V$2),""),"")</f>
        <v/>
      </c>
      <c r="L727" s="27">
        <f>IFERROR(IF($E727&gt;=1,VLOOKUP($E727,ATT.!$D$9:$W$2008,L$1,0),0),0)</f>
        <v>0</v>
      </c>
      <c r="M727" s="28"/>
      <c r="N727" s="28"/>
    </row>
    <row r="728" spans="3:14" ht="20.100000000000001" customHeight="1" x14ac:dyDescent="0.25">
      <c r="C728" s="6">
        <v>722</v>
      </c>
      <c r="D728" s="6">
        <f>IFERROR(IF($D$3&gt;=C728,SMALL(ATT.!$A$9:$A$2008,$D$4+C728),0),0)</f>
        <v>0</v>
      </c>
      <c r="E728" s="25">
        <f t="shared" si="11"/>
        <v>0</v>
      </c>
      <c r="F728" s="25">
        <f>IFERROR(IF($E728&gt;=1,VLOOKUP($E728,ATT.!$D$9:$W$2008,F$1,0),0),0)</f>
        <v>0</v>
      </c>
      <c r="G728" s="26">
        <f>IFERROR(IF($E728&gt;=1,VLOOKUP($E728,ATT.!$D$9:$W$2008,G$1,0),0),0)</f>
        <v>0</v>
      </c>
      <c r="H728" s="26">
        <f>IFERROR(IF($E728&gt;=1,VLOOKUP($E728,ATT.!$D$9:$W$2008,H$1,0),0),0)</f>
        <v>0</v>
      </c>
      <c r="I728" s="25">
        <f>IFERROR(IF($E728&gt;=1,VLOOKUP($E728,ATT.!$D$9:$W$2008,I$1,0),0),0)</f>
        <v>0</v>
      </c>
      <c r="J728" s="25">
        <f>IFERROR(IF($E728&gt;=1,VLOOKUP($E728,ATT.!$D$9:$W$2008,J$1,0),0),0)</f>
        <v>0</v>
      </c>
      <c r="K728" s="25" t="str">
        <f>IFERROR(IF(E728&gt;=1,CONCATENATE(VLOOKUP(F728,STUDENT!$B$4:$W$2003,22,0),$V$2),""),"")</f>
        <v/>
      </c>
      <c r="L728" s="27">
        <f>IFERROR(IF($E728&gt;=1,VLOOKUP($E728,ATT.!$D$9:$W$2008,L$1,0),0),0)</f>
        <v>0</v>
      </c>
      <c r="M728" s="28"/>
      <c r="N728" s="28"/>
    </row>
    <row r="729" spans="3:14" ht="20.100000000000001" customHeight="1" x14ac:dyDescent="0.25">
      <c r="C729" s="6">
        <v>723</v>
      </c>
      <c r="D729" s="6">
        <f>IFERROR(IF($D$3&gt;=C729,SMALL(ATT.!$A$9:$A$2008,$D$4+C729),0),0)</f>
        <v>0</v>
      </c>
      <c r="E729" s="25">
        <f t="shared" si="11"/>
        <v>0</v>
      </c>
      <c r="F729" s="25">
        <f>IFERROR(IF($E729&gt;=1,VLOOKUP($E729,ATT.!$D$9:$W$2008,F$1,0),0),0)</f>
        <v>0</v>
      </c>
      <c r="G729" s="26">
        <f>IFERROR(IF($E729&gt;=1,VLOOKUP($E729,ATT.!$D$9:$W$2008,G$1,0),0),0)</f>
        <v>0</v>
      </c>
      <c r="H729" s="26">
        <f>IFERROR(IF($E729&gt;=1,VLOOKUP($E729,ATT.!$D$9:$W$2008,H$1,0),0),0)</f>
        <v>0</v>
      </c>
      <c r="I729" s="25">
        <f>IFERROR(IF($E729&gt;=1,VLOOKUP($E729,ATT.!$D$9:$W$2008,I$1,0),0),0)</f>
        <v>0</v>
      </c>
      <c r="J729" s="25">
        <f>IFERROR(IF($E729&gt;=1,VLOOKUP($E729,ATT.!$D$9:$W$2008,J$1,0),0),0)</f>
        <v>0</v>
      </c>
      <c r="K729" s="25" t="str">
        <f>IFERROR(IF(E729&gt;=1,CONCATENATE(VLOOKUP(F729,STUDENT!$B$4:$W$2003,22,0),$V$2),""),"")</f>
        <v/>
      </c>
      <c r="L729" s="27">
        <f>IFERROR(IF($E729&gt;=1,VLOOKUP($E729,ATT.!$D$9:$W$2008,L$1,0),0),0)</f>
        <v>0</v>
      </c>
      <c r="M729" s="28"/>
      <c r="N729" s="28"/>
    </row>
    <row r="730" spans="3:14" ht="20.100000000000001" customHeight="1" x14ac:dyDescent="0.25">
      <c r="C730" s="6">
        <v>724</v>
      </c>
      <c r="D730" s="6">
        <f>IFERROR(IF($D$3&gt;=C730,SMALL(ATT.!$A$9:$A$2008,$D$4+C730),0),0)</f>
        <v>0</v>
      </c>
      <c r="E730" s="25">
        <f t="shared" si="11"/>
        <v>0</v>
      </c>
      <c r="F730" s="25">
        <f>IFERROR(IF($E730&gt;=1,VLOOKUP($E730,ATT.!$D$9:$W$2008,F$1,0),0),0)</f>
        <v>0</v>
      </c>
      <c r="G730" s="26">
        <f>IFERROR(IF($E730&gt;=1,VLOOKUP($E730,ATT.!$D$9:$W$2008,G$1,0),0),0)</f>
        <v>0</v>
      </c>
      <c r="H730" s="26">
        <f>IFERROR(IF($E730&gt;=1,VLOOKUP($E730,ATT.!$D$9:$W$2008,H$1,0),0),0)</f>
        <v>0</v>
      </c>
      <c r="I730" s="25">
        <f>IFERROR(IF($E730&gt;=1,VLOOKUP($E730,ATT.!$D$9:$W$2008,I$1,0),0),0)</f>
        <v>0</v>
      </c>
      <c r="J730" s="25">
        <f>IFERROR(IF($E730&gt;=1,VLOOKUP($E730,ATT.!$D$9:$W$2008,J$1,0),0),0)</f>
        <v>0</v>
      </c>
      <c r="K730" s="25" t="str">
        <f>IFERROR(IF(E730&gt;=1,CONCATENATE(VLOOKUP(F730,STUDENT!$B$4:$W$2003,22,0),$V$2),""),"")</f>
        <v/>
      </c>
      <c r="L730" s="27">
        <f>IFERROR(IF($E730&gt;=1,VLOOKUP($E730,ATT.!$D$9:$W$2008,L$1,0),0),0)</f>
        <v>0</v>
      </c>
      <c r="M730" s="28"/>
      <c r="N730" s="28"/>
    </row>
    <row r="731" spans="3:14" ht="20.100000000000001" customHeight="1" x14ac:dyDescent="0.25">
      <c r="C731" s="6">
        <v>725</v>
      </c>
      <c r="D731" s="6">
        <f>IFERROR(IF($D$3&gt;=C731,SMALL(ATT.!$A$9:$A$2008,$D$4+C731),0),0)</f>
        <v>0</v>
      </c>
      <c r="E731" s="25">
        <f t="shared" si="11"/>
        <v>0</v>
      </c>
      <c r="F731" s="25">
        <f>IFERROR(IF($E731&gt;=1,VLOOKUP($E731,ATT.!$D$9:$W$2008,F$1,0),0),0)</f>
        <v>0</v>
      </c>
      <c r="G731" s="26">
        <f>IFERROR(IF($E731&gt;=1,VLOOKUP($E731,ATT.!$D$9:$W$2008,G$1,0),0),0)</f>
        <v>0</v>
      </c>
      <c r="H731" s="26">
        <f>IFERROR(IF($E731&gt;=1,VLOOKUP($E731,ATT.!$D$9:$W$2008,H$1,0),0),0)</f>
        <v>0</v>
      </c>
      <c r="I731" s="25">
        <f>IFERROR(IF($E731&gt;=1,VLOOKUP($E731,ATT.!$D$9:$W$2008,I$1,0),0),0)</f>
        <v>0</v>
      </c>
      <c r="J731" s="25">
        <f>IFERROR(IF($E731&gt;=1,VLOOKUP($E731,ATT.!$D$9:$W$2008,J$1,0),0),0)</f>
        <v>0</v>
      </c>
      <c r="K731" s="25" t="str">
        <f>IFERROR(IF(E731&gt;=1,CONCATENATE(VLOOKUP(F731,STUDENT!$B$4:$W$2003,22,0),$V$2),""),"")</f>
        <v/>
      </c>
      <c r="L731" s="27">
        <f>IFERROR(IF($E731&gt;=1,VLOOKUP($E731,ATT.!$D$9:$W$2008,L$1,0),0),0)</f>
        <v>0</v>
      </c>
      <c r="M731" s="28"/>
      <c r="N731" s="28"/>
    </row>
    <row r="732" spans="3:14" ht="20.100000000000001" customHeight="1" x14ac:dyDescent="0.25">
      <c r="C732" s="6">
        <v>726</v>
      </c>
      <c r="D732" s="6">
        <f>IFERROR(IF($D$3&gt;=C732,SMALL(ATT.!$A$9:$A$2008,$D$4+C732),0),0)</f>
        <v>0</v>
      </c>
      <c r="E732" s="25">
        <f t="shared" si="11"/>
        <v>0</v>
      </c>
      <c r="F732" s="25">
        <f>IFERROR(IF($E732&gt;=1,VLOOKUP($E732,ATT.!$D$9:$W$2008,F$1,0),0),0)</f>
        <v>0</v>
      </c>
      <c r="G732" s="26">
        <f>IFERROR(IF($E732&gt;=1,VLOOKUP($E732,ATT.!$D$9:$W$2008,G$1,0),0),0)</f>
        <v>0</v>
      </c>
      <c r="H732" s="26">
        <f>IFERROR(IF($E732&gt;=1,VLOOKUP($E732,ATT.!$D$9:$W$2008,H$1,0),0),0)</f>
        <v>0</v>
      </c>
      <c r="I732" s="25">
        <f>IFERROR(IF($E732&gt;=1,VLOOKUP($E732,ATT.!$D$9:$W$2008,I$1,0),0),0)</f>
        <v>0</v>
      </c>
      <c r="J732" s="25">
        <f>IFERROR(IF($E732&gt;=1,VLOOKUP($E732,ATT.!$D$9:$W$2008,J$1,0),0),0)</f>
        <v>0</v>
      </c>
      <c r="K732" s="25" t="str">
        <f>IFERROR(IF(E732&gt;=1,CONCATENATE(VLOOKUP(F732,STUDENT!$B$4:$W$2003,22,0),$V$2),""),"")</f>
        <v/>
      </c>
      <c r="L732" s="27">
        <f>IFERROR(IF($E732&gt;=1,VLOOKUP($E732,ATT.!$D$9:$W$2008,L$1,0),0),0)</f>
        <v>0</v>
      </c>
      <c r="M732" s="28"/>
      <c r="N732" s="28"/>
    </row>
    <row r="733" spans="3:14" ht="20.100000000000001" customHeight="1" x14ac:dyDescent="0.25">
      <c r="C733" s="6">
        <v>727</v>
      </c>
      <c r="D733" s="6">
        <f>IFERROR(IF($D$3&gt;=C733,SMALL(ATT.!$A$9:$A$2008,$D$4+C733),0),0)</f>
        <v>0</v>
      </c>
      <c r="E733" s="25">
        <f t="shared" si="11"/>
        <v>0</v>
      </c>
      <c r="F733" s="25">
        <f>IFERROR(IF($E733&gt;=1,VLOOKUP($E733,ATT.!$D$9:$W$2008,F$1,0),0),0)</f>
        <v>0</v>
      </c>
      <c r="G733" s="26">
        <f>IFERROR(IF($E733&gt;=1,VLOOKUP($E733,ATT.!$D$9:$W$2008,G$1,0),0),0)</f>
        <v>0</v>
      </c>
      <c r="H733" s="26">
        <f>IFERROR(IF($E733&gt;=1,VLOOKUP($E733,ATT.!$D$9:$W$2008,H$1,0),0),0)</f>
        <v>0</v>
      </c>
      <c r="I733" s="25">
        <f>IFERROR(IF($E733&gt;=1,VLOOKUP($E733,ATT.!$D$9:$W$2008,I$1,0),0),0)</f>
        <v>0</v>
      </c>
      <c r="J733" s="25">
        <f>IFERROR(IF($E733&gt;=1,VLOOKUP($E733,ATT.!$D$9:$W$2008,J$1,0),0),0)</f>
        <v>0</v>
      </c>
      <c r="K733" s="25" t="str">
        <f>IFERROR(IF(E733&gt;=1,CONCATENATE(VLOOKUP(F733,STUDENT!$B$4:$W$2003,22,0),$V$2),""),"")</f>
        <v/>
      </c>
      <c r="L733" s="27">
        <f>IFERROR(IF($E733&gt;=1,VLOOKUP($E733,ATT.!$D$9:$W$2008,L$1,0),0),0)</f>
        <v>0</v>
      </c>
      <c r="M733" s="28"/>
      <c r="N733" s="28"/>
    </row>
    <row r="734" spans="3:14" ht="20.100000000000001" customHeight="1" x14ac:dyDescent="0.25">
      <c r="C734" s="6">
        <v>728</v>
      </c>
      <c r="D734" s="6">
        <f>IFERROR(IF($D$3&gt;=C734,SMALL(ATT.!$A$9:$A$2008,$D$4+C734),0),0)</f>
        <v>0</v>
      </c>
      <c r="E734" s="25">
        <f t="shared" si="11"/>
        <v>0</v>
      </c>
      <c r="F734" s="25">
        <f>IFERROR(IF($E734&gt;=1,VLOOKUP($E734,ATT.!$D$9:$W$2008,F$1,0),0),0)</f>
        <v>0</v>
      </c>
      <c r="G734" s="26">
        <f>IFERROR(IF($E734&gt;=1,VLOOKUP($E734,ATT.!$D$9:$W$2008,G$1,0),0),0)</f>
        <v>0</v>
      </c>
      <c r="H734" s="26">
        <f>IFERROR(IF($E734&gt;=1,VLOOKUP($E734,ATT.!$D$9:$W$2008,H$1,0),0),0)</f>
        <v>0</v>
      </c>
      <c r="I734" s="25">
        <f>IFERROR(IF($E734&gt;=1,VLOOKUP($E734,ATT.!$D$9:$W$2008,I$1,0),0),0)</f>
        <v>0</v>
      </c>
      <c r="J734" s="25">
        <f>IFERROR(IF($E734&gt;=1,VLOOKUP($E734,ATT.!$D$9:$W$2008,J$1,0),0),0)</f>
        <v>0</v>
      </c>
      <c r="K734" s="25" t="str">
        <f>IFERROR(IF(E734&gt;=1,CONCATENATE(VLOOKUP(F734,STUDENT!$B$4:$W$2003,22,0),$V$2),""),"")</f>
        <v/>
      </c>
      <c r="L734" s="27">
        <f>IFERROR(IF($E734&gt;=1,VLOOKUP($E734,ATT.!$D$9:$W$2008,L$1,0),0),0)</f>
        <v>0</v>
      </c>
      <c r="M734" s="28"/>
      <c r="N734" s="28"/>
    </row>
    <row r="735" spans="3:14" ht="20.100000000000001" customHeight="1" x14ac:dyDescent="0.25">
      <c r="C735" s="6">
        <v>729</v>
      </c>
      <c r="D735" s="6">
        <f>IFERROR(IF($D$3&gt;=C735,SMALL(ATT.!$A$9:$A$2008,$D$4+C735),0),0)</f>
        <v>0</v>
      </c>
      <c r="E735" s="25">
        <f t="shared" si="11"/>
        <v>0</v>
      </c>
      <c r="F735" s="25">
        <f>IFERROR(IF($E735&gt;=1,VLOOKUP($E735,ATT.!$D$9:$W$2008,F$1,0),0),0)</f>
        <v>0</v>
      </c>
      <c r="G735" s="26">
        <f>IFERROR(IF($E735&gt;=1,VLOOKUP($E735,ATT.!$D$9:$W$2008,G$1,0),0),0)</f>
        <v>0</v>
      </c>
      <c r="H735" s="26">
        <f>IFERROR(IF($E735&gt;=1,VLOOKUP($E735,ATT.!$D$9:$W$2008,H$1,0),0),0)</f>
        <v>0</v>
      </c>
      <c r="I735" s="25">
        <f>IFERROR(IF($E735&gt;=1,VLOOKUP($E735,ATT.!$D$9:$W$2008,I$1,0),0),0)</f>
        <v>0</v>
      </c>
      <c r="J735" s="25">
        <f>IFERROR(IF($E735&gt;=1,VLOOKUP($E735,ATT.!$D$9:$W$2008,J$1,0),0),0)</f>
        <v>0</v>
      </c>
      <c r="K735" s="25" t="str">
        <f>IFERROR(IF(E735&gt;=1,CONCATENATE(VLOOKUP(F735,STUDENT!$B$4:$W$2003,22,0),$V$2),""),"")</f>
        <v/>
      </c>
      <c r="L735" s="27">
        <f>IFERROR(IF($E735&gt;=1,VLOOKUP($E735,ATT.!$D$9:$W$2008,L$1,0),0),0)</f>
        <v>0</v>
      </c>
      <c r="M735" s="28"/>
      <c r="N735" s="28"/>
    </row>
    <row r="736" spans="3:14" ht="20.100000000000001" customHeight="1" x14ac:dyDescent="0.25">
      <c r="C736" s="6">
        <v>730</v>
      </c>
      <c r="D736" s="6">
        <f>IFERROR(IF($D$3&gt;=C736,SMALL(ATT.!$A$9:$A$2008,$D$4+C736),0),0)</f>
        <v>0</v>
      </c>
      <c r="E736" s="25">
        <f t="shared" si="11"/>
        <v>0</v>
      </c>
      <c r="F736" s="25">
        <f>IFERROR(IF($E736&gt;=1,VLOOKUP($E736,ATT.!$D$9:$W$2008,F$1,0),0),0)</f>
        <v>0</v>
      </c>
      <c r="G736" s="26">
        <f>IFERROR(IF($E736&gt;=1,VLOOKUP($E736,ATT.!$D$9:$W$2008,G$1,0),0),0)</f>
        <v>0</v>
      </c>
      <c r="H736" s="26">
        <f>IFERROR(IF($E736&gt;=1,VLOOKUP($E736,ATT.!$D$9:$W$2008,H$1,0),0),0)</f>
        <v>0</v>
      </c>
      <c r="I736" s="25">
        <f>IFERROR(IF($E736&gt;=1,VLOOKUP($E736,ATT.!$D$9:$W$2008,I$1,0),0),0)</f>
        <v>0</v>
      </c>
      <c r="J736" s="25">
        <f>IFERROR(IF($E736&gt;=1,VLOOKUP($E736,ATT.!$D$9:$W$2008,J$1,0),0),0)</f>
        <v>0</v>
      </c>
      <c r="K736" s="25" t="str">
        <f>IFERROR(IF(E736&gt;=1,CONCATENATE(VLOOKUP(F736,STUDENT!$B$4:$W$2003,22,0),$V$2),""),"")</f>
        <v/>
      </c>
      <c r="L736" s="27">
        <f>IFERROR(IF($E736&gt;=1,VLOOKUP($E736,ATT.!$D$9:$W$2008,L$1,0),0),0)</f>
        <v>0</v>
      </c>
      <c r="M736" s="28"/>
      <c r="N736" s="28"/>
    </row>
    <row r="737" spans="3:14" ht="20.100000000000001" customHeight="1" x14ac:dyDescent="0.25">
      <c r="C737" s="6">
        <v>731</v>
      </c>
      <c r="D737" s="6">
        <f>IFERROR(IF($D$3&gt;=C737,SMALL(ATT.!$A$9:$A$2008,$D$4+C737),0),0)</f>
        <v>0</v>
      </c>
      <c r="E737" s="25">
        <f t="shared" si="11"/>
        <v>0</v>
      </c>
      <c r="F737" s="25">
        <f>IFERROR(IF($E737&gt;=1,VLOOKUP($E737,ATT.!$D$9:$W$2008,F$1,0),0),0)</f>
        <v>0</v>
      </c>
      <c r="G737" s="26">
        <f>IFERROR(IF($E737&gt;=1,VLOOKUP($E737,ATT.!$D$9:$W$2008,G$1,0),0),0)</f>
        <v>0</v>
      </c>
      <c r="H737" s="26">
        <f>IFERROR(IF($E737&gt;=1,VLOOKUP($E737,ATT.!$D$9:$W$2008,H$1,0),0),0)</f>
        <v>0</v>
      </c>
      <c r="I737" s="25">
        <f>IFERROR(IF($E737&gt;=1,VLOOKUP($E737,ATT.!$D$9:$W$2008,I$1,0),0),0)</f>
        <v>0</v>
      </c>
      <c r="J737" s="25">
        <f>IFERROR(IF($E737&gt;=1,VLOOKUP($E737,ATT.!$D$9:$W$2008,J$1,0),0),0)</f>
        <v>0</v>
      </c>
      <c r="K737" s="25" t="str">
        <f>IFERROR(IF(E737&gt;=1,CONCATENATE(VLOOKUP(F737,STUDENT!$B$4:$W$2003,22,0),$V$2),""),"")</f>
        <v/>
      </c>
      <c r="L737" s="27">
        <f>IFERROR(IF($E737&gt;=1,VLOOKUP($E737,ATT.!$D$9:$W$2008,L$1,0),0),0)</f>
        <v>0</v>
      </c>
      <c r="M737" s="28"/>
      <c r="N737" s="28"/>
    </row>
    <row r="738" spans="3:14" ht="20.100000000000001" customHeight="1" x14ac:dyDescent="0.25">
      <c r="C738" s="6">
        <v>732</v>
      </c>
      <c r="D738" s="6">
        <f>IFERROR(IF($D$3&gt;=C738,SMALL(ATT.!$A$9:$A$2008,$D$4+C738),0),0)</f>
        <v>0</v>
      </c>
      <c r="E738" s="25">
        <f t="shared" si="11"/>
        <v>0</v>
      </c>
      <c r="F738" s="25">
        <f>IFERROR(IF($E738&gt;=1,VLOOKUP($E738,ATT.!$D$9:$W$2008,F$1,0),0),0)</f>
        <v>0</v>
      </c>
      <c r="G738" s="26">
        <f>IFERROR(IF($E738&gt;=1,VLOOKUP($E738,ATT.!$D$9:$W$2008,G$1,0),0),0)</f>
        <v>0</v>
      </c>
      <c r="H738" s="26">
        <f>IFERROR(IF($E738&gt;=1,VLOOKUP($E738,ATT.!$D$9:$W$2008,H$1,0),0),0)</f>
        <v>0</v>
      </c>
      <c r="I738" s="25">
        <f>IFERROR(IF($E738&gt;=1,VLOOKUP($E738,ATT.!$D$9:$W$2008,I$1,0),0),0)</f>
        <v>0</v>
      </c>
      <c r="J738" s="25">
        <f>IFERROR(IF($E738&gt;=1,VLOOKUP($E738,ATT.!$D$9:$W$2008,J$1,0),0),0)</f>
        <v>0</v>
      </c>
      <c r="K738" s="25" t="str">
        <f>IFERROR(IF(E738&gt;=1,CONCATENATE(VLOOKUP(F738,STUDENT!$B$4:$W$2003,22,0),$V$2),""),"")</f>
        <v/>
      </c>
      <c r="L738" s="27">
        <f>IFERROR(IF($E738&gt;=1,VLOOKUP($E738,ATT.!$D$9:$W$2008,L$1,0),0),0)</f>
        <v>0</v>
      </c>
      <c r="M738" s="28"/>
      <c r="N738" s="28"/>
    </row>
    <row r="739" spans="3:14" ht="20.100000000000001" customHeight="1" x14ac:dyDescent="0.25">
      <c r="C739" s="6">
        <v>733</v>
      </c>
      <c r="D739" s="6">
        <f>IFERROR(IF($D$3&gt;=C739,SMALL(ATT.!$A$9:$A$2008,$D$4+C739),0),0)</f>
        <v>0</v>
      </c>
      <c r="E739" s="25">
        <f t="shared" si="11"/>
        <v>0</v>
      </c>
      <c r="F739" s="25">
        <f>IFERROR(IF($E739&gt;=1,VLOOKUP($E739,ATT.!$D$9:$W$2008,F$1,0),0),0)</f>
        <v>0</v>
      </c>
      <c r="G739" s="26">
        <f>IFERROR(IF($E739&gt;=1,VLOOKUP($E739,ATT.!$D$9:$W$2008,G$1,0),0),0)</f>
        <v>0</v>
      </c>
      <c r="H739" s="26">
        <f>IFERROR(IF($E739&gt;=1,VLOOKUP($E739,ATT.!$D$9:$W$2008,H$1,0),0),0)</f>
        <v>0</v>
      </c>
      <c r="I739" s="25">
        <f>IFERROR(IF($E739&gt;=1,VLOOKUP($E739,ATT.!$D$9:$W$2008,I$1,0),0),0)</f>
        <v>0</v>
      </c>
      <c r="J739" s="25">
        <f>IFERROR(IF($E739&gt;=1,VLOOKUP($E739,ATT.!$D$9:$W$2008,J$1,0),0),0)</f>
        <v>0</v>
      </c>
      <c r="K739" s="25" t="str">
        <f>IFERROR(IF(E739&gt;=1,CONCATENATE(VLOOKUP(F739,STUDENT!$B$4:$W$2003,22,0),$V$2),""),"")</f>
        <v/>
      </c>
      <c r="L739" s="27">
        <f>IFERROR(IF($E739&gt;=1,VLOOKUP($E739,ATT.!$D$9:$W$2008,L$1,0),0),0)</f>
        <v>0</v>
      </c>
      <c r="M739" s="28"/>
      <c r="N739" s="28"/>
    </row>
    <row r="740" spans="3:14" ht="20.100000000000001" customHeight="1" x14ac:dyDescent="0.25">
      <c r="C740" s="6">
        <v>734</v>
      </c>
      <c r="D740" s="6">
        <f>IFERROR(IF($D$3&gt;=C740,SMALL(ATT.!$A$9:$A$2008,$D$4+C740),0),0)</f>
        <v>0</v>
      </c>
      <c r="E740" s="25">
        <f t="shared" si="11"/>
        <v>0</v>
      </c>
      <c r="F740" s="25">
        <f>IFERROR(IF($E740&gt;=1,VLOOKUP($E740,ATT.!$D$9:$W$2008,F$1,0),0),0)</f>
        <v>0</v>
      </c>
      <c r="G740" s="26">
        <f>IFERROR(IF($E740&gt;=1,VLOOKUP($E740,ATT.!$D$9:$W$2008,G$1,0),0),0)</f>
        <v>0</v>
      </c>
      <c r="H740" s="26">
        <f>IFERROR(IF($E740&gt;=1,VLOOKUP($E740,ATT.!$D$9:$W$2008,H$1,0),0),0)</f>
        <v>0</v>
      </c>
      <c r="I740" s="25">
        <f>IFERROR(IF($E740&gt;=1,VLOOKUP($E740,ATT.!$D$9:$W$2008,I$1,0),0),0)</f>
        <v>0</v>
      </c>
      <c r="J740" s="25">
        <f>IFERROR(IF($E740&gt;=1,VLOOKUP($E740,ATT.!$D$9:$W$2008,J$1,0),0),0)</f>
        <v>0</v>
      </c>
      <c r="K740" s="25" t="str">
        <f>IFERROR(IF(E740&gt;=1,CONCATENATE(VLOOKUP(F740,STUDENT!$B$4:$W$2003,22,0),$V$2),""),"")</f>
        <v/>
      </c>
      <c r="L740" s="27">
        <f>IFERROR(IF($E740&gt;=1,VLOOKUP($E740,ATT.!$D$9:$W$2008,L$1,0),0),0)</f>
        <v>0</v>
      </c>
      <c r="M740" s="28"/>
      <c r="N740" s="28"/>
    </row>
    <row r="741" spans="3:14" ht="20.100000000000001" customHeight="1" x14ac:dyDescent="0.25">
      <c r="C741" s="6">
        <v>735</v>
      </c>
      <c r="D741" s="6">
        <f>IFERROR(IF($D$3&gt;=C741,SMALL(ATT.!$A$9:$A$2008,$D$4+C741),0),0)</f>
        <v>0</v>
      </c>
      <c r="E741" s="25">
        <f t="shared" si="11"/>
        <v>0</v>
      </c>
      <c r="F741" s="25">
        <f>IFERROR(IF($E741&gt;=1,VLOOKUP($E741,ATT.!$D$9:$W$2008,F$1,0),0),0)</f>
        <v>0</v>
      </c>
      <c r="G741" s="26">
        <f>IFERROR(IF($E741&gt;=1,VLOOKUP($E741,ATT.!$D$9:$W$2008,G$1,0),0),0)</f>
        <v>0</v>
      </c>
      <c r="H741" s="26">
        <f>IFERROR(IF($E741&gt;=1,VLOOKUP($E741,ATT.!$D$9:$W$2008,H$1,0),0),0)</f>
        <v>0</v>
      </c>
      <c r="I741" s="25">
        <f>IFERROR(IF($E741&gt;=1,VLOOKUP($E741,ATT.!$D$9:$W$2008,I$1,0),0),0)</f>
        <v>0</v>
      </c>
      <c r="J741" s="25">
        <f>IFERROR(IF($E741&gt;=1,VLOOKUP($E741,ATT.!$D$9:$W$2008,J$1,0),0),0)</f>
        <v>0</v>
      </c>
      <c r="K741" s="25" t="str">
        <f>IFERROR(IF(E741&gt;=1,CONCATENATE(VLOOKUP(F741,STUDENT!$B$4:$W$2003,22,0),$V$2),""),"")</f>
        <v/>
      </c>
      <c r="L741" s="27">
        <f>IFERROR(IF($E741&gt;=1,VLOOKUP($E741,ATT.!$D$9:$W$2008,L$1,0),0),0)</f>
        <v>0</v>
      </c>
      <c r="M741" s="28"/>
      <c r="N741" s="28"/>
    </row>
    <row r="742" spans="3:14" ht="20.100000000000001" customHeight="1" x14ac:dyDescent="0.25">
      <c r="C742" s="6">
        <v>736</v>
      </c>
      <c r="D742" s="6">
        <f>IFERROR(IF($D$3&gt;=C742,SMALL(ATT.!$A$9:$A$2008,$D$4+C742),0),0)</f>
        <v>0</v>
      </c>
      <c r="E742" s="25">
        <f t="shared" si="11"/>
        <v>0</v>
      </c>
      <c r="F742" s="25">
        <f>IFERROR(IF($E742&gt;=1,VLOOKUP($E742,ATT.!$D$9:$W$2008,F$1,0),0),0)</f>
        <v>0</v>
      </c>
      <c r="G742" s="26">
        <f>IFERROR(IF($E742&gt;=1,VLOOKUP($E742,ATT.!$D$9:$W$2008,G$1,0),0),0)</f>
        <v>0</v>
      </c>
      <c r="H742" s="26">
        <f>IFERROR(IF($E742&gt;=1,VLOOKUP($E742,ATT.!$D$9:$W$2008,H$1,0),0),0)</f>
        <v>0</v>
      </c>
      <c r="I742" s="25">
        <f>IFERROR(IF($E742&gt;=1,VLOOKUP($E742,ATT.!$D$9:$W$2008,I$1,0),0),0)</f>
        <v>0</v>
      </c>
      <c r="J742" s="25">
        <f>IFERROR(IF($E742&gt;=1,VLOOKUP($E742,ATT.!$D$9:$W$2008,J$1,0),0),0)</f>
        <v>0</v>
      </c>
      <c r="K742" s="25" t="str">
        <f>IFERROR(IF(E742&gt;=1,CONCATENATE(VLOOKUP(F742,STUDENT!$B$4:$W$2003,22,0),$V$2),""),"")</f>
        <v/>
      </c>
      <c r="L742" s="27">
        <f>IFERROR(IF($E742&gt;=1,VLOOKUP($E742,ATT.!$D$9:$W$2008,L$1,0),0),0)</f>
        <v>0</v>
      </c>
      <c r="M742" s="28"/>
      <c r="N742" s="28"/>
    </row>
    <row r="743" spans="3:14" ht="20.100000000000001" customHeight="1" x14ac:dyDescent="0.25">
      <c r="C743" s="6">
        <v>737</v>
      </c>
      <c r="D743" s="6">
        <f>IFERROR(IF($D$3&gt;=C743,SMALL(ATT.!$A$9:$A$2008,$D$4+C743),0),0)</f>
        <v>0</v>
      </c>
      <c r="E743" s="25">
        <f t="shared" si="11"/>
        <v>0</v>
      </c>
      <c r="F743" s="25">
        <f>IFERROR(IF($E743&gt;=1,VLOOKUP($E743,ATT.!$D$9:$W$2008,F$1,0),0),0)</f>
        <v>0</v>
      </c>
      <c r="G743" s="26">
        <f>IFERROR(IF($E743&gt;=1,VLOOKUP($E743,ATT.!$D$9:$W$2008,G$1,0),0),0)</f>
        <v>0</v>
      </c>
      <c r="H743" s="26">
        <f>IFERROR(IF($E743&gt;=1,VLOOKUP($E743,ATT.!$D$9:$W$2008,H$1,0),0),0)</f>
        <v>0</v>
      </c>
      <c r="I743" s="25">
        <f>IFERROR(IF($E743&gt;=1,VLOOKUP($E743,ATT.!$D$9:$W$2008,I$1,0),0),0)</f>
        <v>0</v>
      </c>
      <c r="J743" s="25">
        <f>IFERROR(IF($E743&gt;=1,VLOOKUP($E743,ATT.!$D$9:$W$2008,J$1,0),0),0)</f>
        <v>0</v>
      </c>
      <c r="K743" s="25" t="str">
        <f>IFERROR(IF(E743&gt;=1,CONCATENATE(VLOOKUP(F743,STUDENT!$B$4:$W$2003,22,0),$V$2),""),"")</f>
        <v/>
      </c>
      <c r="L743" s="27">
        <f>IFERROR(IF($E743&gt;=1,VLOOKUP($E743,ATT.!$D$9:$W$2008,L$1,0),0),0)</f>
        <v>0</v>
      </c>
      <c r="M743" s="28"/>
      <c r="N743" s="28"/>
    </row>
    <row r="744" spans="3:14" ht="20.100000000000001" customHeight="1" x14ac:dyDescent="0.25">
      <c r="C744" s="6">
        <v>738</v>
      </c>
      <c r="D744" s="6">
        <f>IFERROR(IF($D$3&gt;=C744,SMALL(ATT.!$A$9:$A$2008,$D$4+C744),0),0)</f>
        <v>0</v>
      </c>
      <c r="E744" s="25">
        <f t="shared" si="11"/>
        <v>0</v>
      </c>
      <c r="F744" s="25">
        <f>IFERROR(IF($E744&gt;=1,VLOOKUP($E744,ATT.!$D$9:$W$2008,F$1,0),0),0)</f>
        <v>0</v>
      </c>
      <c r="G744" s="26">
        <f>IFERROR(IF($E744&gt;=1,VLOOKUP($E744,ATT.!$D$9:$W$2008,G$1,0),0),0)</f>
        <v>0</v>
      </c>
      <c r="H744" s="26">
        <f>IFERROR(IF($E744&gt;=1,VLOOKUP($E744,ATT.!$D$9:$W$2008,H$1,0),0),0)</f>
        <v>0</v>
      </c>
      <c r="I744" s="25">
        <f>IFERROR(IF($E744&gt;=1,VLOOKUP($E744,ATT.!$D$9:$W$2008,I$1,0),0),0)</f>
        <v>0</v>
      </c>
      <c r="J744" s="25">
        <f>IFERROR(IF($E744&gt;=1,VLOOKUP($E744,ATT.!$D$9:$W$2008,J$1,0),0),0)</f>
        <v>0</v>
      </c>
      <c r="K744" s="25" t="str">
        <f>IFERROR(IF(E744&gt;=1,CONCATENATE(VLOOKUP(F744,STUDENT!$B$4:$W$2003,22,0),$V$2),""),"")</f>
        <v/>
      </c>
      <c r="L744" s="27">
        <f>IFERROR(IF($E744&gt;=1,VLOOKUP($E744,ATT.!$D$9:$W$2008,L$1,0),0),0)</f>
        <v>0</v>
      </c>
      <c r="M744" s="28"/>
      <c r="N744" s="28"/>
    </row>
    <row r="745" spans="3:14" ht="20.100000000000001" customHeight="1" x14ac:dyDescent="0.25">
      <c r="C745" s="6">
        <v>739</v>
      </c>
      <c r="D745" s="6">
        <f>IFERROR(IF($D$3&gt;=C745,SMALL(ATT.!$A$9:$A$2008,$D$4+C745),0),0)</f>
        <v>0</v>
      </c>
      <c r="E745" s="25">
        <f t="shared" si="11"/>
        <v>0</v>
      </c>
      <c r="F745" s="25">
        <f>IFERROR(IF($E745&gt;=1,VLOOKUP($E745,ATT.!$D$9:$W$2008,F$1,0),0),0)</f>
        <v>0</v>
      </c>
      <c r="G745" s="26">
        <f>IFERROR(IF($E745&gt;=1,VLOOKUP($E745,ATT.!$D$9:$W$2008,G$1,0),0),0)</f>
        <v>0</v>
      </c>
      <c r="H745" s="26">
        <f>IFERROR(IF($E745&gt;=1,VLOOKUP($E745,ATT.!$D$9:$W$2008,H$1,0),0),0)</f>
        <v>0</v>
      </c>
      <c r="I745" s="25">
        <f>IFERROR(IF($E745&gt;=1,VLOOKUP($E745,ATT.!$D$9:$W$2008,I$1,0),0),0)</f>
        <v>0</v>
      </c>
      <c r="J745" s="25">
        <f>IFERROR(IF($E745&gt;=1,VLOOKUP($E745,ATT.!$D$9:$W$2008,J$1,0),0),0)</f>
        <v>0</v>
      </c>
      <c r="K745" s="25" t="str">
        <f>IFERROR(IF(E745&gt;=1,CONCATENATE(VLOOKUP(F745,STUDENT!$B$4:$W$2003,22,0),$V$2),""),"")</f>
        <v/>
      </c>
      <c r="L745" s="27">
        <f>IFERROR(IF($E745&gt;=1,VLOOKUP($E745,ATT.!$D$9:$W$2008,L$1,0),0),0)</f>
        <v>0</v>
      </c>
      <c r="M745" s="28"/>
      <c r="N745" s="28"/>
    </row>
    <row r="746" spans="3:14" ht="20.100000000000001" customHeight="1" x14ac:dyDescent="0.25">
      <c r="C746" s="6">
        <v>740</v>
      </c>
      <c r="D746" s="6">
        <f>IFERROR(IF($D$3&gt;=C746,SMALL(ATT.!$A$9:$A$2008,$D$4+C746),0),0)</f>
        <v>0</v>
      </c>
      <c r="E746" s="25">
        <f t="shared" si="11"/>
        <v>0</v>
      </c>
      <c r="F746" s="25">
        <f>IFERROR(IF($E746&gt;=1,VLOOKUP($E746,ATT.!$D$9:$W$2008,F$1,0),0),0)</f>
        <v>0</v>
      </c>
      <c r="G746" s="26">
        <f>IFERROR(IF($E746&gt;=1,VLOOKUP($E746,ATT.!$D$9:$W$2008,G$1,0),0),0)</f>
        <v>0</v>
      </c>
      <c r="H746" s="26">
        <f>IFERROR(IF($E746&gt;=1,VLOOKUP($E746,ATT.!$D$9:$W$2008,H$1,0),0),0)</f>
        <v>0</v>
      </c>
      <c r="I746" s="25">
        <f>IFERROR(IF($E746&gt;=1,VLOOKUP($E746,ATT.!$D$9:$W$2008,I$1,0),0),0)</f>
        <v>0</v>
      </c>
      <c r="J746" s="25">
        <f>IFERROR(IF($E746&gt;=1,VLOOKUP($E746,ATT.!$D$9:$W$2008,J$1,0),0),0)</f>
        <v>0</v>
      </c>
      <c r="K746" s="25" t="str">
        <f>IFERROR(IF(E746&gt;=1,CONCATENATE(VLOOKUP(F746,STUDENT!$B$4:$W$2003,22,0),$V$2),""),"")</f>
        <v/>
      </c>
      <c r="L746" s="27">
        <f>IFERROR(IF($E746&gt;=1,VLOOKUP($E746,ATT.!$D$9:$W$2008,L$1,0),0),0)</f>
        <v>0</v>
      </c>
      <c r="M746" s="28"/>
      <c r="N746" s="28"/>
    </row>
    <row r="747" spans="3:14" ht="20.100000000000001" customHeight="1" x14ac:dyDescent="0.25">
      <c r="C747" s="6">
        <v>741</v>
      </c>
      <c r="D747" s="6">
        <f>IFERROR(IF($D$3&gt;=C747,SMALL(ATT.!$A$9:$A$2008,$D$4+C747),0),0)</f>
        <v>0</v>
      </c>
      <c r="E747" s="25">
        <f t="shared" si="11"/>
        <v>0</v>
      </c>
      <c r="F747" s="25">
        <f>IFERROR(IF($E747&gt;=1,VLOOKUP($E747,ATT.!$D$9:$W$2008,F$1,0),0),0)</f>
        <v>0</v>
      </c>
      <c r="G747" s="26">
        <f>IFERROR(IF($E747&gt;=1,VLOOKUP($E747,ATT.!$D$9:$W$2008,G$1,0),0),0)</f>
        <v>0</v>
      </c>
      <c r="H747" s="26">
        <f>IFERROR(IF($E747&gt;=1,VLOOKUP($E747,ATT.!$D$9:$W$2008,H$1,0),0),0)</f>
        <v>0</v>
      </c>
      <c r="I747" s="25">
        <f>IFERROR(IF($E747&gt;=1,VLOOKUP($E747,ATT.!$D$9:$W$2008,I$1,0),0),0)</f>
        <v>0</v>
      </c>
      <c r="J747" s="25">
        <f>IFERROR(IF($E747&gt;=1,VLOOKUP($E747,ATT.!$D$9:$W$2008,J$1,0),0),0)</f>
        <v>0</v>
      </c>
      <c r="K747" s="25" t="str">
        <f>IFERROR(IF(E747&gt;=1,CONCATENATE(VLOOKUP(F747,STUDENT!$B$4:$W$2003,22,0),$V$2),""),"")</f>
        <v/>
      </c>
      <c r="L747" s="27">
        <f>IFERROR(IF($E747&gt;=1,VLOOKUP($E747,ATT.!$D$9:$W$2008,L$1,0),0),0)</f>
        <v>0</v>
      </c>
      <c r="M747" s="28"/>
      <c r="N747" s="28"/>
    </row>
    <row r="748" spans="3:14" ht="20.100000000000001" customHeight="1" x14ac:dyDescent="0.25">
      <c r="C748" s="6">
        <v>742</v>
      </c>
      <c r="D748" s="6">
        <f>IFERROR(IF($D$3&gt;=C748,SMALL(ATT.!$A$9:$A$2008,$D$4+C748),0),0)</f>
        <v>0</v>
      </c>
      <c r="E748" s="25">
        <f t="shared" si="11"/>
        <v>0</v>
      </c>
      <c r="F748" s="25">
        <f>IFERROR(IF($E748&gt;=1,VLOOKUP($E748,ATT.!$D$9:$W$2008,F$1,0),0),0)</f>
        <v>0</v>
      </c>
      <c r="G748" s="26">
        <f>IFERROR(IF($E748&gt;=1,VLOOKUP($E748,ATT.!$D$9:$W$2008,G$1,0),0),0)</f>
        <v>0</v>
      </c>
      <c r="H748" s="26">
        <f>IFERROR(IF($E748&gt;=1,VLOOKUP($E748,ATT.!$D$9:$W$2008,H$1,0),0),0)</f>
        <v>0</v>
      </c>
      <c r="I748" s="25">
        <f>IFERROR(IF($E748&gt;=1,VLOOKUP($E748,ATT.!$D$9:$W$2008,I$1,0),0),0)</f>
        <v>0</v>
      </c>
      <c r="J748" s="25">
        <f>IFERROR(IF($E748&gt;=1,VLOOKUP($E748,ATT.!$D$9:$W$2008,J$1,0),0),0)</f>
        <v>0</v>
      </c>
      <c r="K748" s="25" t="str">
        <f>IFERROR(IF(E748&gt;=1,CONCATENATE(VLOOKUP(F748,STUDENT!$B$4:$W$2003,22,0),$V$2),""),"")</f>
        <v/>
      </c>
      <c r="L748" s="27">
        <f>IFERROR(IF($E748&gt;=1,VLOOKUP($E748,ATT.!$D$9:$W$2008,L$1,0),0),0)</f>
        <v>0</v>
      </c>
      <c r="M748" s="28"/>
      <c r="N748" s="28"/>
    </row>
    <row r="749" spans="3:14" ht="20.100000000000001" customHeight="1" x14ac:dyDescent="0.25">
      <c r="C749" s="6">
        <v>743</v>
      </c>
      <c r="D749" s="6">
        <f>IFERROR(IF($D$3&gt;=C749,SMALL(ATT.!$A$9:$A$2008,$D$4+C749),0),0)</f>
        <v>0</v>
      </c>
      <c r="E749" s="25">
        <f t="shared" si="11"/>
        <v>0</v>
      </c>
      <c r="F749" s="25">
        <f>IFERROR(IF($E749&gt;=1,VLOOKUP($E749,ATT.!$D$9:$W$2008,F$1,0),0),0)</f>
        <v>0</v>
      </c>
      <c r="G749" s="26">
        <f>IFERROR(IF($E749&gt;=1,VLOOKUP($E749,ATT.!$D$9:$W$2008,G$1,0),0),0)</f>
        <v>0</v>
      </c>
      <c r="H749" s="26">
        <f>IFERROR(IF($E749&gt;=1,VLOOKUP($E749,ATT.!$D$9:$W$2008,H$1,0),0),0)</f>
        <v>0</v>
      </c>
      <c r="I749" s="25">
        <f>IFERROR(IF($E749&gt;=1,VLOOKUP($E749,ATT.!$D$9:$W$2008,I$1,0),0),0)</f>
        <v>0</v>
      </c>
      <c r="J749" s="25">
        <f>IFERROR(IF($E749&gt;=1,VLOOKUP($E749,ATT.!$D$9:$W$2008,J$1,0),0),0)</f>
        <v>0</v>
      </c>
      <c r="K749" s="25" t="str">
        <f>IFERROR(IF(E749&gt;=1,CONCATENATE(VLOOKUP(F749,STUDENT!$B$4:$W$2003,22,0),$V$2),""),"")</f>
        <v/>
      </c>
      <c r="L749" s="27">
        <f>IFERROR(IF($E749&gt;=1,VLOOKUP($E749,ATT.!$D$9:$W$2008,L$1,0),0),0)</f>
        <v>0</v>
      </c>
      <c r="M749" s="28"/>
      <c r="N749" s="28"/>
    </row>
    <row r="750" spans="3:14" ht="20.100000000000001" customHeight="1" x14ac:dyDescent="0.25">
      <c r="C750" s="6">
        <v>744</v>
      </c>
      <c r="D750" s="6">
        <f>IFERROR(IF($D$3&gt;=C750,SMALL(ATT.!$A$9:$A$2008,$D$4+C750),0),0)</f>
        <v>0</v>
      </c>
      <c r="E750" s="25">
        <f t="shared" si="11"/>
        <v>0</v>
      </c>
      <c r="F750" s="25">
        <f>IFERROR(IF($E750&gt;=1,VLOOKUP($E750,ATT.!$D$9:$W$2008,F$1,0),0),0)</f>
        <v>0</v>
      </c>
      <c r="G750" s="26">
        <f>IFERROR(IF($E750&gt;=1,VLOOKUP($E750,ATT.!$D$9:$W$2008,G$1,0),0),0)</f>
        <v>0</v>
      </c>
      <c r="H750" s="26">
        <f>IFERROR(IF($E750&gt;=1,VLOOKUP($E750,ATT.!$D$9:$W$2008,H$1,0),0),0)</f>
        <v>0</v>
      </c>
      <c r="I750" s="25">
        <f>IFERROR(IF($E750&gt;=1,VLOOKUP($E750,ATT.!$D$9:$W$2008,I$1,0),0),0)</f>
        <v>0</v>
      </c>
      <c r="J750" s="25">
        <f>IFERROR(IF($E750&gt;=1,VLOOKUP($E750,ATT.!$D$9:$W$2008,J$1,0),0),0)</f>
        <v>0</v>
      </c>
      <c r="K750" s="25" t="str">
        <f>IFERROR(IF(E750&gt;=1,CONCATENATE(VLOOKUP(F750,STUDENT!$B$4:$W$2003,22,0),$V$2),""),"")</f>
        <v/>
      </c>
      <c r="L750" s="27">
        <f>IFERROR(IF($E750&gt;=1,VLOOKUP($E750,ATT.!$D$9:$W$2008,L$1,0),0),0)</f>
        <v>0</v>
      </c>
      <c r="M750" s="28"/>
      <c r="N750" s="28"/>
    </row>
    <row r="751" spans="3:14" ht="20.100000000000001" customHeight="1" x14ac:dyDescent="0.25">
      <c r="C751" s="6">
        <v>745</v>
      </c>
      <c r="D751" s="6">
        <f>IFERROR(IF($D$3&gt;=C751,SMALL(ATT.!$A$9:$A$2008,$D$4+C751),0),0)</f>
        <v>0</v>
      </c>
      <c r="E751" s="25">
        <f t="shared" si="11"/>
        <v>0</v>
      </c>
      <c r="F751" s="25">
        <f>IFERROR(IF($E751&gt;=1,VLOOKUP($E751,ATT.!$D$9:$W$2008,F$1,0),0),0)</f>
        <v>0</v>
      </c>
      <c r="G751" s="26">
        <f>IFERROR(IF($E751&gt;=1,VLOOKUP($E751,ATT.!$D$9:$W$2008,G$1,0),0),0)</f>
        <v>0</v>
      </c>
      <c r="H751" s="26">
        <f>IFERROR(IF($E751&gt;=1,VLOOKUP($E751,ATT.!$D$9:$W$2008,H$1,0),0),0)</f>
        <v>0</v>
      </c>
      <c r="I751" s="25">
        <f>IFERROR(IF($E751&gt;=1,VLOOKUP($E751,ATT.!$D$9:$W$2008,I$1,0),0),0)</f>
        <v>0</v>
      </c>
      <c r="J751" s="25">
        <f>IFERROR(IF($E751&gt;=1,VLOOKUP($E751,ATT.!$D$9:$W$2008,J$1,0),0),0)</f>
        <v>0</v>
      </c>
      <c r="K751" s="25" t="str">
        <f>IFERROR(IF(E751&gt;=1,CONCATENATE(VLOOKUP(F751,STUDENT!$B$4:$W$2003,22,0),$V$2),""),"")</f>
        <v/>
      </c>
      <c r="L751" s="27">
        <f>IFERROR(IF($E751&gt;=1,VLOOKUP($E751,ATT.!$D$9:$W$2008,L$1,0),0),0)</f>
        <v>0</v>
      </c>
      <c r="M751" s="28"/>
      <c r="N751" s="28"/>
    </row>
    <row r="752" spans="3:14" ht="20.100000000000001" customHeight="1" x14ac:dyDescent="0.25">
      <c r="C752" s="6">
        <v>746</v>
      </c>
      <c r="D752" s="6">
        <f>IFERROR(IF($D$3&gt;=C752,SMALL(ATT.!$A$9:$A$2008,$D$4+C752),0),0)</f>
        <v>0</v>
      </c>
      <c r="E752" s="25">
        <f t="shared" si="11"/>
        <v>0</v>
      </c>
      <c r="F752" s="25">
        <f>IFERROR(IF($E752&gt;=1,VLOOKUP($E752,ATT.!$D$9:$W$2008,F$1,0),0),0)</f>
        <v>0</v>
      </c>
      <c r="G752" s="26">
        <f>IFERROR(IF($E752&gt;=1,VLOOKUP($E752,ATT.!$D$9:$W$2008,G$1,0),0),0)</f>
        <v>0</v>
      </c>
      <c r="H752" s="26">
        <f>IFERROR(IF($E752&gt;=1,VLOOKUP($E752,ATT.!$D$9:$W$2008,H$1,0),0),0)</f>
        <v>0</v>
      </c>
      <c r="I752" s="25">
        <f>IFERROR(IF($E752&gt;=1,VLOOKUP($E752,ATT.!$D$9:$W$2008,I$1,0),0),0)</f>
        <v>0</v>
      </c>
      <c r="J752" s="25">
        <f>IFERROR(IF($E752&gt;=1,VLOOKUP($E752,ATT.!$D$9:$W$2008,J$1,0),0),0)</f>
        <v>0</v>
      </c>
      <c r="K752" s="25" t="str">
        <f>IFERROR(IF(E752&gt;=1,CONCATENATE(VLOOKUP(F752,STUDENT!$B$4:$W$2003,22,0),$V$2),""),"")</f>
        <v/>
      </c>
      <c r="L752" s="27">
        <f>IFERROR(IF($E752&gt;=1,VLOOKUP($E752,ATT.!$D$9:$W$2008,L$1,0),0),0)</f>
        <v>0</v>
      </c>
      <c r="M752" s="28"/>
      <c r="N752" s="28"/>
    </row>
    <row r="753" spans="3:14" ht="20.100000000000001" customHeight="1" x14ac:dyDescent="0.25">
      <c r="C753" s="6">
        <v>747</v>
      </c>
      <c r="D753" s="6">
        <f>IFERROR(IF($D$3&gt;=C753,SMALL(ATT.!$A$9:$A$2008,$D$4+C753),0),0)</f>
        <v>0</v>
      </c>
      <c r="E753" s="25">
        <f t="shared" si="11"/>
        <v>0</v>
      </c>
      <c r="F753" s="25">
        <f>IFERROR(IF($E753&gt;=1,VLOOKUP($E753,ATT.!$D$9:$W$2008,F$1,0),0),0)</f>
        <v>0</v>
      </c>
      <c r="G753" s="26">
        <f>IFERROR(IF($E753&gt;=1,VLOOKUP($E753,ATT.!$D$9:$W$2008,G$1,0),0),0)</f>
        <v>0</v>
      </c>
      <c r="H753" s="26">
        <f>IFERROR(IF($E753&gt;=1,VLOOKUP($E753,ATT.!$D$9:$W$2008,H$1,0),0),0)</f>
        <v>0</v>
      </c>
      <c r="I753" s="25">
        <f>IFERROR(IF($E753&gt;=1,VLOOKUP($E753,ATT.!$D$9:$W$2008,I$1,0),0),0)</f>
        <v>0</v>
      </c>
      <c r="J753" s="25">
        <f>IFERROR(IF($E753&gt;=1,VLOOKUP($E753,ATT.!$D$9:$W$2008,J$1,0),0),0)</f>
        <v>0</v>
      </c>
      <c r="K753" s="25" t="str">
        <f>IFERROR(IF(E753&gt;=1,CONCATENATE(VLOOKUP(F753,STUDENT!$B$4:$W$2003,22,0),$V$2),""),"")</f>
        <v/>
      </c>
      <c r="L753" s="27">
        <f>IFERROR(IF($E753&gt;=1,VLOOKUP($E753,ATT.!$D$9:$W$2008,L$1,0),0),0)</f>
        <v>0</v>
      </c>
      <c r="M753" s="28"/>
      <c r="N753" s="28"/>
    </row>
    <row r="754" spans="3:14" ht="20.100000000000001" customHeight="1" x14ac:dyDescent="0.25">
      <c r="C754" s="6">
        <v>748</v>
      </c>
      <c r="D754" s="6">
        <f>IFERROR(IF($D$3&gt;=C754,SMALL(ATT.!$A$9:$A$2008,$D$4+C754),0),0)</f>
        <v>0</v>
      </c>
      <c r="E754" s="25">
        <f t="shared" si="11"/>
        <v>0</v>
      </c>
      <c r="F754" s="25">
        <f>IFERROR(IF($E754&gt;=1,VLOOKUP($E754,ATT.!$D$9:$W$2008,F$1,0),0),0)</f>
        <v>0</v>
      </c>
      <c r="G754" s="26">
        <f>IFERROR(IF($E754&gt;=1,VLOOKUP($E754,ATT.!$D$9:$W$2008,G$1,0),0),0)</f>
        <v>0</v>
      </c>
      <c r="H754" s="26">
        <f>IFERROR(IF($E754&gt;=1,VLOOKUP($E754,ATT.!$D$9:$W$2008,H$1,0),0),0)</f>
        <v>0</v>
      </c>
      <c r="I754" s="25">
        <f>IFERROR(IF($E754&gt;=1,VLOOKUP($E754,ATT.!$D$9:$W$2008,I$1,0),0),0)</f>
        <v>0</v>
      </c>
      <c r="J754" s="25">
        <f>IFERROR(IF($E754&gt;=1,VLOOKUP($E754,ATT.!$D$9:$W$2008,J$1,0),0),0)</f>
        <v>0</v>
      </c>
      <c r="K754" s="25" t="str">
        <f>IFERROR(IF(E754&gt;=1,CONCATENATE(VLOOKUP(F754,STUDENT!$B$4:$W$2003,22,0),$V$2),""),"")</f>
        <v/>
      </c>
      <c r="L754" s="27">
        <f>IFERROR(IF($E754&gt;=1,VLOOKUP($E754,ATT.!$D$9:$W$2008,L$1,0),0),0)</f>
        <v>0</v>
      </c>
      <c r="M754" s="28"/>
      <c r="N754" s="28"/>
    </row>
    <row r="755" spans="3:14" ht="20.100000000000001" customHeight="1" x14ac:dyDescent="0.25">
      <c r="C755" s="6">
        <v>749</v>
      </c>
      <c r="D755" s="6">
        <f>IFERROR(IF($D$3&gt;=C755,SMALL(ATT.!$A$9:$A$2008,$D$4+C755),0),0)</f>
        <v>0</v>
      </c>
      <c r="E755" s="25">
        <f t="shared" si="11"/>
        <v>0</v>
      </c>
      <c r="F755" s="25">
        <f>IFERROR(IF($E755&gt;=1,VLOOKUP($E755,ATT.!$D$9:$W$2008,F$1,0),0),0)</f>
        <v>0</v>
      </c>
      <c r="G755" s="26">
        <f>IFERROR(IF($E755&gt;=1,VLOOKUP($E755,ATT.!$D$9:$W$2008,G$1,0),0),0)</f>
        <v>0</v>
      </c>
      <c r="H755" s="26">
        <f>IFERROR(IF($E755&gt;=1,VLOOKUP($E755,ATT.!$D$9:$W$2008,H$1,0),0),0)</f>
        <v>0</v>
      </c>
      <c r="I755" s="25">
        <f>IFERROR(IF($E755&gt;=1,VLOOKUP($E755,ATT.!$D$9:$W$2008,I$1,0),0),0)</f>
        <v>0</v>
      </c>
      <c r="J755" s="25">
        <f>IFERROR(IF($E755&gt;=1,VLOOKUP($E755,ATT.!$D$9:$W$2008,J$1,0),0),0)</f>
        <v>0</v>
      </c>
      <c r="K755" s="25" t="str">
        <f>IFERROR(IF(E755&gt;=1,CONCATENATE(VLOOKUP(F755,STUDENT!$B$4:$W$2003,22,0),$V$2),""),"")</f>
        <v/>
      </c>
      <c r="L755" s="27">
        <f>IFERROR(IF($E755&gt;=1,VLOOKUP($E755,ATT.!$D$9:$W$2008,L$1,0),0),0)</f>
        <v>0</v>
      </c>
      <c r="M755" s="28"/>
      <c r="N755" s="28"/>
    </row>
    <row r="756" spans="3:14" ht="20.100000000000001" customHeight="1" x14ac:dyDescent="0.25">
      <c r="C756" s="6">
        <v>750</v>
      </c>
      <c r="D756" s="6">
        <f>IFERROR(IF($D$3&gt;=C756,SMALL(ATT.!$A$9:$A$2008,$D$4+C756),0),0)</f>
        <v>0</v>
      </c>
      <c r="E756" s="25">
        <f t="shared" si="11"/>
        <v>0</v>
      </c>
      <c r="F756" s="25">
        <f>IFERROR(IF($E756&gt;=1,VLOOKUP($E756,ATT.!$D$9:$W$2008,F$1,0),0),0)</f>
        <v>0</v>
      </c>
      <c r="G756" s="26">
        <f>IFERROR(IF($E756&gt;=1,VLOOKUP($E756,ATT.!$D$9:$W$2008,G$1,0),0),0)</f>
        <v>0</v>
      </c>
      <c r="H756" s="26">
        <f>IFERROR(IF($E756&gt;=1,VLOOKUP($E756,ATT.!$D$9:$W$2008,H$1,0),0),0)</f>
        <v>0</v>
      </c>
      <c r="I756" s="25">
        <f>IFERROR(IF($E756&gt;=1,VLOOKUP($E756,ATT.!$D$9:$W$2008,I$1,0),0),0)</f>
        <v>0</v>
      </c>
      <c r="J756" s="25">
        <f>IFERROR(IF($E756&gt;=1,VLOOKUP($E756,ATT.!$D$9:$W$2008,J$1,0),0),0)</f>
        <v>0</v>
      </c>
      <c r="K756" s="25" t="str">
        <f>IFERROR(IF(E756&gt;=1,CONCATENATE(VLOOKUP(F756,STUDENT!$B$4:$W$2003,22,0),$V$2),""),"")</f>
        <v/>
      </c>
      <c r="L756" s="27">
        <f>IFERROR(IF($E756&gt;=1,VLOOKUP($E756,ATT.!$D$9:$W$2008,L$1,0),0),0)</f>
        <v>0</v>
      </c>
      <c r="M756" s="28"/>
      <c r="N756" s="28"/>
    </row>
    <row r="757" spans="3:14" ht="20.100000000000001" customHeight="1" x14ac:dyDescent="0.25">
      <c r="C757" s="6">
        <v>751</v>
      </c>
      <c r="D757" s="6">
        <f>IFERROR(IF($D$3&gt;=C757,SMALL(ATT.!$A$9:$A$2008,$D$4+C757),0),0)</f>
        <v>0</v>
      </c>
      <c r="E757" s="25">
        <f t="shared" si="11"/>
        <v>0</v>
      </c>
      <c r="F757" s="25">
        <f>IFERROR(IF($E757&gt;=1,VLOOKUP($E757,ATT.!$D$9:$W$2008,F$1,0),0),0)</f>
        <v>0</v>
      </c>
      <c r="G757" s="26">
        <f>IFERROR(IF($E757&gt;=1,VLOOKUP($E757,ATT.!$D$9:$W$2008,G$1,0),0),0)</f>
        <v>0</v>
      </c>
      <c r="H757" s="26">
        <f>IFERROR(IF($E757&gt;=1,VLOOKUP($E757,ATT.!$D$9:$W$2008,H$1,0),0),0)</f>
        <v>0</v>
      </c>
      <c r="I757" s="25">
        <f>IFERROR(IF($E757&gt;=1,VLOOKUP($E757,ATT.!$D$9:$W$2008,I$1,0),0),0)</f>
        <v>0</v>
      </c>
      <c r="J757" s="25">
        <f>IFERROR(IF($E757&gt;=1,VLOOKUP($E757,ATT.!$D$9:$W$2008,J$1,0),0),0)</f>
        <v>0</v>
      </c>
      <c r="K757" s="25" t="str">
        <f>IFERROR(IF(E757&gt;=1,CONCATENATE(VLOOKUP(F757,STUDENT!$B$4:$W$2003,22,0),$V$2),""),"")</f>
        <v/>
      </c>
      <c r="L757" s="27">
        <f>IFERROR(IF($E757&gt;=1,VLOOKUP($E757,ATT.!$D$9:$W$2008,L$1,0),0),0)</f>
        <v>0</v>
      </c>
      <c r="M757" s="28"/>
      <c r="N757" s="28"/>
    </row>
    <row r="758" spans="3:14" ht="20.100000000000001" customHeight="1" x14ac:dyDescent="0.25">
      <c r="C758" s="6">
        <v>752</v>
      </c>
      <c r="D758" s="6">
        <f>IFERROR(IF($D$3&gt;=C758,SMALL(ATT.!$A$9:$A$2008,$D$4+C758),0),0)</f>
        <v>0</v>
      </c>
      <c r="E758" s="25">
        <f t="shared" si="11"/>
        <v>0</v>
      </c>
      <c r="F758" s="25">
        <f>IFERROR(IF($E758&gt;=1,VLOOKUP($E758,ATT.!$D$9:$W$2008,F$1,0),0),0)</f>
        <v>0</v>
      </c>
      <c r="G758" s="26">
        <f>IFERROR(IF($E758&gt;=1,VLOOKUP($E758,ATT.!$D$9:$W$2008,G$1,0),0),0)</f>
        <v>0</v>
      </c>
      <c r="H758" s="26">
        <f>IFERROR(IF($E758&gt;=1,VLOOKUP($E758,ATT.!$D$9:$W$2008,H$1,0),0),0)</f>
        <v>0</v>
      </c>
      <c r="I758" s="25">
        <f>IFERROR(IF($E758&gt;=1,VLOOKUP($E758,ATT.!$D$9:$W$2008,I$1,0),0),0)</f>
        <v>0</v>
      </c>
      <c r="J758" s="25">
        <f>IFERROR(IF($E758&gt;=1,VLOOKUP($E758,ATT.!$D$9:$W$2008,J$1,0),0),0)</f>
        <v>0</v>
      </c>
      <c r="K758" s="25" t="str">
        <f>IFERROR(IF(E758&gt;=1,CONCATENATE(VLOOKUP(F758,STUDENT!$B$4:$W$2003,22,0),$V$2),""),"")</f>
        <v/>
      </c>
      <c r="L758" s="27">
        <f>IFERROR(IF($E758&gt;=1,VLOOKUP($E758,ATT.!$D$9:$W$2008,L$1,0),0),0)</f>
        <v>0</v>
      </c>
      <c r="M758" s="28"/>
      <c r="N758" s="28"/>
    </row>
    <row r="759" spans="3:14" ht="20.100000000000001" customHeight="1" x14ac:dyDescent="0.25">
      <c r="C759" s="6">
        <v>753</v>
      </c>
      <c r="D759" s="6">
        <f>IFERROR(IF($D$3&gt;=C759,SMALL(ATT.!$A$9:$A$2008,$D$4+C759),0),0)</f>
        <v>0</v>
      </c>
      <c r="E759" s="25">
        <f t="shared" si="11"/>
        <v>0</v>
      </c>
      <c r="F759" s="25">
        <f>IFERROR(IF($E759&gt;=1,VLOOKUP($E759,ATT.!$D$9:$W$2008,F$1,0),0),0)</f>
        <v>0</v>
      </c>
      <c r="G759" s="26">
        <f>IFERROR(IF($E759&gt;=1,VLOOKUP($E759,ATT.!$D$9:$W$2008,G$1,0),0),0)</f>
        <v>0</v>
      </c>
      <c r="H759" s="26">
        <f>IFERROR(IF($E759&gt;=1,VLOOKUP($E759,ATT.!$D$9:$W$2008,H$1,0),0),0)</f>
        <v>0</v>
      </c>
      <c r="I759" s="25">
        <f>IFERROR(IF($E759&gt;=1,VLOOKUP($E759,ATT.!$D$9:$W$2008,I$1,0),0),0)</f>
        <v>0</v>
      </c>
      <c r="J759" s="25">
        <f>IFERROR(IF($E759&gt;=1,VLOOKUP($E759,ATT.!$D$9:$W$2008,J$1,0),0),0)</f>
        <v>0</v>
      </c>
      <c r="K759" s="25" t="str">
        <f>IFERROR(IF(E759&gt;=1,CONCATENATE(VLOOKUP(F759,STUDENT!$B$4:$W$2003,22,0),$V$2),""),"")</f>
        <v/>
      </c>
      <c r="L759" s="27">
        <f>IFERROR(IF($E759&gt;=1,VLOOKUP($E759,ATT.!$D$9:$W$2008,L$1,0),0),0)</f>
        <v>0</v>
      </c>
      <c r="M759" s="28"/>
      <c r="N759" s="28"/>
    </row>
    <row r="760" spans="3:14" ht="20.100000000000001" customHeight="1" x14ac:dyDescent="0.25">
      <c r="C760" s="6">
        <v>754</v>
      </c>
      <c r="D760" s="6">
        <f>IFERROR(IF($D$3&gt;=C760,SMALL(ATT.!$A$9:$A$2008,$D$4+C760),0),0)</f>
        <v>0</v>
      </c>
      <c r="E760" s="25">
        <f t="shared" si="11"/>
        <v>0</v>
      </c>
      <c r="F760" s="25">
        <f>IFERROR(IF($E760&gt;=1,VLOOKUP($E760,ATT.!$D$9:$W$2008,F$1,0),0),0)</f>
        <v>0</v>
      </c>
      <c r="G760" s="26">
        <f>IFERROR(IF($E760&gt;=1,VLOOKUP($E760,ATT.!$D$9:$W$2008,G$1,0),0),0)</f>
        <v>0</v>
      </c>
      <c r="H760" s="26">
        <f>IFERROR(IF($E760&gt;=1,VLOOKUP($E760,ATT.!$D$9:$W$2008,H$1,0),0),0)</f>
        <v>0</v>
      </c>
      <c r="I760" s="25">
        <f>IFERROR(IF($E760&gt;=1,VLOOKUP($E760,ATT.!$D$9:$W$2008,I$1,0),0),0)</f>
        <v>0</v>
      </c>
      <c r="J760" s="25">
        <f>IFERROR(IF($E760&gt;=1,VLOOKUP($E760,ATT.!$D$9:$W$2008,J$1,0),0),0)</f>
        <v>0</v>
      </c>
      <c r="K760" s="25" t="str">
        <f>IFERROR(IF(E760&gt;=1,CONCATENATE(VLOOKUP(F760,STUDENT!$B$4:$W$2003,22,0),$V$2),""),"")</f>
        <v/>
      </c>
      <c r="L760" s="27">
        <f>IFERROR(IF($E760&gt;=1,VLOOKUP($E760,ATT.!$D$9:$W$2008,L$1,0),0),0)</f>
        <v>0</v>
      </c>
      <c r="M760" s="28"/>
      <c r="N760" s="28"/>
    </row>
    <row r="761" spans="3:14" ht="20.100000000000001" customHeight="1" x14ac:dyDescent="0.25">
      <c r="C761" s="6">
        <v>755</v>
      </c>
      <c r="D761" s="6">
        <f>IFERROR(IF($D$3&gt;=C761,SMALL(ATT.!$A$9:$A$2008,$D$4+C761),0),0)</f>
        <v>0</v>
      </c>
      <c r="E761" s="25">
        <f t="shared" si="11"/>
        <v>0</v>
      </c>
      <c r="F761" s="25">
        <f>IFERROR(IF($E761&gt;=1,VLOOKUP($E761,ATT.!$D$9:$W$2008,F$1,0),0),0)</f>
        <v>0</v>
      </c>
      <c r="G761" s="26">
        <f>IFERROR(IF($E761&gt;=1,VLOOKUP($E761,ATT.!$D$9:$W$2008,G$1,0),0),0)</f>
        <v>0</v>
      </c>
      <c r="H761" s="26">
        <f>IFERROR(IF($E761&gt;=1,VLOOKUP($E761,ATT.!$D$9:$W$2008,H$1,0),0),0)</f>
        <v>0</v>
      </c>
      <c r="I761" s="25">
        <f>IFERROR(IF($E761&gt;=1,VLOOKUP($E761,ATT.!$D$9:$W$2008,I$1,0),0),0)</f>
        <v>0</v>
      </c>
      <c r="J761" s="25">
        <f>IFERROR(IF($E761&gt;=1,VLOOKUP($E761,ATT.!$D$9:$W$2008,J$1,0),0),0)</f>
        <v>0</v>
      </c>
      <c r="K761" s="25" t="str">
        <f>IFERROR(IF(E761&gt;=1,CONCATENATE(VLOOKUP(F761,STUDENT!$B$4:$W$2003,22,0),$V$2),""),"")</f>
        <v/>
      </c>
      <c r="L761" s="27">
        <f>IFERROR(IF($E761&gt;=1,VLOOKUP($E761,ATT.!$D$9:$W$2008,L$1,0),0),0)</f>
        <v>0</v>
      </c>
      <c r="M761" s="28"/>
      <c r="N761" s="28"/>
    </row>
    <row r="762" spans="3:14" ht="20.100000000000001" customHeight="1" x14ac:dyDescent="0.25">
      <c r="C762" s="6">
        <v>756</v>
      </c>
      <c r="D762" s="6">
        <f>IFERROR(IF($D$3&gt;=C762,SMALL(ATT.!$A$9:$A$2008,$D$4+C762),0),0)</f>
        <v>0</v>
      </c>
      <c r="E762" s="25">
        <f t="shared" si="11"/>
        <v>0</v>
      </c>
      <c r="F762" s="25">
        <f>IFERROR(IF($E762&gt;=1,VLOOKUP($E762,ATT.!$D$9:$W$2008,F$1,0),0),0)</f>
        <v>0</v>
      </c>
      <c r="G762" s="26">
        <f>IFERROR(IF($E762&gt;=1,VLOOKUP($E762,ATT.!$D$9:$W$2008,G$1,0),0),0)</f>
        <v>0</v>
      </c>
      <c r="H762" s="26">
        <f>IFERROR(IF($E762&gt;=1,VLOOKUP($E762,ATT.!$D$9:$W$2008,H$1,0),0),0)</f>
        <v>0</v>
      </c>
      <c r="I762" s="25">
        <f>IFERROR(IF($E762&gt;=1,VLOOKUP($E762,ATT.!$D$9:$W$2008,I$1,0),0),0)</f>
        <v>0</v>
      </c>
      <c r="J762" s="25">
        <f>IFERROR(IF($E762&gt;=1,VLOOKUP($E762,ATT.!$D$9:$W$2008,J$1,0),0),0)</f>
        <v>0</v>
      </c>
      <c r="K762" s="25" t="str">
        <f>IFERROR(IF(E762&gt;=1,CONCATENATE(VLOOKUP(F762,STUDENT!$B$4:$W$2003,22,0),$V$2),""),"")</f>
        <v/>
      </c>
      <c r="L762" s="27">
        <f>IFERROR(IF($E762&gt;=1,VLOOKUP($E762,ATT.!$D$9:$W$2008,L$1,0),0),0)</f>
        <v>0</v>
      </c>
      <c r="M762" s="28"/>
      <c r="N762" s="28"/>
    </row>
    <row r="763" spans="3:14" ht="20.100000000000001" customHeight="1" x14ac:dyDescent="0.25">
      <c r="C763" s="6">
        <v>757</v>
      </c>
      <c r="D763" s="6">
        <f>IFERROR(IF($D$3&gt;=C763,SMALL(ATT.!$A$9:$A$2008,$D$4+C763),0),0)</f>
        <v>0</v>
      </c>
      <c r="E763" s="25">
        <f t="shared" si="11"/>
        <v>0</v>
      </c>
      <c r="F763" s="25">
        <f>IFERROR(IF($E763&gt;=1,VLOOKUP($E763,ATT.!$D$9:$W$2008,F$1,0),0),0)</f>
        <v>0</v>
      </c>
      <c r="G763" s="26">
        <f>IFERROR(IF($E763&gt;=1,VLOOKUP($E763,ATT.!$D$9:$W$2008,G$1,0),0),0)</f>
        <v>0</v>
      </c>
      <c r="H763" s="26">
        <f>IFERROR(IF($E763&gt;=1,VLOOKUP($E763,ATT.!$D$9:$W$2008,H$1,0),0),0)</f>
        <v>0</v>
      </c>
      <c r="I763" s="25">
        <f>IFERROR(IF($E763&gt;=1,VLOOKUP($E763,ATT.!$D$9:$W$2008,I$1,0),0),0)</f>
        <v>0</v>
      </c>
      <c r="J763" s="25">
        <f>IFERROR(IF($E763&gt;=1,VLOOKUP($E763,ATT.!$D$9:$W$2008,J$1,0),0),0)</f>
        <v>0</v>
      </c>
      <c r="K763" s="25" t="str">
        <f>IFERROR(IF(E763&gt;=1,CONCATENATE(VLOOKUP(F763,STUDENT!$B$4:$W$2003,22,0),$V$2),""),"")</f>
        <v/>
      </c>
      <c r="L763" s="27">
        <f>IFERROR(IF($E763&gt;=1,VLOOKUP($E763,ATT.!$D$9:$W$2008,L$1,0),0),0)</f>
        <v>0</v>
      </c>
      <c r="M763" s="28"/>
      <c r="N763" s="28"/>
    </row>
    <row r="764" spans="3:14" ht="20.100000000000001" customHeight="1" x14ac:dyDescent="0.25">
      <c r="C764" s="6">
        <v>758</v>
      </c>
      <c r="D764" s="6">
        <f>IFERROR(IF($D$3&gt;=C764,SMALL(ATT.!$A$9:$A$2008,$D$4+C764),0),0)</f>
        <v>0</v>
      </c>
      <c r="E764" s="25">
        <f t="shared" si="11"/>
        <v>0</v>
      </c>
      <c r="F764" s="25">
        <f>IFERROR(IF($E764&gt;=1,VLOOKUP($E764,ATT.!$D$9:$W$2008,F$1,0),0),0)</f>
        <v>0</v>
      </c>
      <c r="G764" s="26">
        <f>IFERROR(IF($E764&gt;=1,VLOOKUP($E764,ATT.!$D$9:$W$2008,G$1,0),0),0)</f>
        <v>0</v>
      </c>
      <c r="H764" s="26">
        <f>IFERROR(IF($E764&gt;=1,VLOOKUP($E764,ATT.!$D$9:$W$2008,H$1,0),0),0)</f>
        <v>0</v>
      </c>
      <c r="I764" s="25">
        <f>IFERROR(IF($E764&gt;=1,VLOOKUP($E764,ATT.!$D$9:$W$2008,I$1,0),0),0)</f>
        <v>0</v>
      </c>
      <c r="J764" s="25">
        <f>IFERROR(IF($E764&gt;=1,VLOOKUP($E764,ATT.!$D$9:$W$2008,J$1,0),0),0)</f>
        <v>0</v>
      </c>
      <c r="K764" s="25" t="str">
        <f>IFERROR(IF(E764&gt;=1,CONCATENATE(VLOOKUP(F764,STUDENT!$B$4:$W$2003,22,0),$V$2),""),"")</f>
        <v/>
      </c>
      <c r="L764" s="27">
        <f>IFERROR(IF($E764&gt;=1,VLOOKUP($E764,ATT.!$D$9:$W$2008,L$1,0),0),0)</f>
        <v>0</v>
      </c>
      <c r="M764" s="28"/>
      <c r="N764" s="28"/>
    </row>
    <row r="765" spans="3:14" ht="20.100000000000001" customHeight="1" x14ac:dyDescent="0.25">
      <c r="C765" s="6">
        <v>759</v>
      </c>
      <c r="D765" s="6">
        <f>IFERROR(IF($D$3&gt;=C765,SMALL(ATT.!$A$9:$A$2008,$D$4+C765),0),0)</f>
        <v>0</v>
      </c>
      <c r="E765" s="25">
        <f t="shared" si="11"/>
        <v>0</v>
      </c>
      <c r="F765" s="25">
        <f>IFERROR(IF($E765&gt;=1,VLOOKUP($E765,ATT.!$D$9:$W$2008,F$1,0),0),0)</f>
        <v>0</v>
      </c>
      <c r="G765" s="26">
        <f>IFERROR(IF($E765&gt;=1,VLOOKUP($E765,ATT.!$D$9:$W$2008,G$1,0),0),0)</f>
        <v>0</v>
      </c>
      <c r="H765" s="26">
        <f>IFERROR(IF($E765&gt;=1,VLOOKUP($E765,ATT.!$D$9:$W$2008,H$1,0),0),0)</f>
        <v>0</v>
      </c>
      <c r="I765" s="25">
        <f>IFERROR(IF($E765&gt;=1,VLOOKUP($E765,ATT.!$D$9:$W$2008,I$1,0),0),0)</f>
        <v>0</v>
      </c>
      <c r="J765" s="25">
        <f>IFERROR(IF($E765&gt;=1,VLOOKUP($E765,ATT.!$D$9:$W$2008,J$1,0),0),0)</f>
        <v>0</v>
      </c>
      <c r="K765" s="25" t="str">
        <f>IFERROR(IF(E765&gt;=1,CONCATENATE(VLOOKUP(F765,STUDENT!$B$4:$W$2003,22,0),$V$2),""),"")</f>
        <v/>
      </c>
      <c r="L765" s="27">
        <f>IFERROR(IF($E765&gt;=1,VLOOKUP($E765,ATT.!$D$9:$W$2008,L$1,0),0),0)</f>
        <v>0</v>
      </c>
      <c r="M765" s="28"/>
      <c r="N765" s="28"/>
    </row>
    <row r="766" spans="3:14" ht="20.100000000000001" customHeight="1" x14ac:dyDescent="0.25">
      <c r="C766" s="6">
        <v>760</v>
      </c>
      <c r="D766" s="6">
        <f>IFERROR(IF($D$3&gt;=C766,SMALL(ATT.!$A$9:$A$2008,$D$4+C766),0),0)</f>
        <v>0</v>
      </c>
      <c r="E766" s="25">
        <f t="shared" si="11"/>
        <v>0</v>
      </c>
      <c r="F766" s="25">
        <f>IFERROR(IF($E766&gt;=1,VLOOKUP($E766,ATT.!$D$9:$W$2008,F$1,0),0),0)</f>
        <v>0</v>
      </c>
      <c r="G766" s="26">
        <f>IFERROR(IF($E766&gt;=1,VLOOKUP($E766,ATT.!$D$9:$W$2008,G$1,0),0),0)</f>
        <v>0</v>
      </c>
      <c r="H766" s="26">
        <f>IFERROR(IF($E766&gt;=1,VLOOKUP($E766,ATT.!$D$9:$W$2008,H$1,0),0),0)</f>
        <v>0</v>
      </c>
      <c r="I766" s="25">
        <f>IFERROR(IF($E766&gt;=1,VLOOKUP($E766,ATT.!$D$9:$W$2008,I$1,0),0),0)</f>
        <v>0</v>
      </c>
      <c r="J766" s="25">
        <f>IFERROR(IF($E766&gt;=1,VLOOKUP($E766,ATT.!$D$9:$W$2008,J$1,0),0),0)</f>
        <v>0</v>
      </c>
      <c r="K766" s="25" t="str">
        <f>IFERROR(IF(E766&gt;=1,CONCATENATE(VLOOKUP(F766,STUDENT!$B$4:$W$2003,22,0),$V$2),""),"")</f>
        <v/>
      </c>
      <c r="L766" s="27">
        <f>IFERROR(IF($E766&gt;=1,VLOOKUP($E766,ATT.!$D$9:$W$2008,L$1,0),0),0)</f>
        <v>0</v>
      </c>
      <c r="M766" s="28"/>
      <c r="N766" s="28"/>
    </row>
    <row r="767" spans="3:14" ht="20.100000000000001" customHeight="1" x14ac:dyDescent="0.25">
      <c r="C767" s="6">
        <v>761</v>
      </c>
      <c r="D767" s="6">
        <f>IFERROR(IF($D$3&gt;=C767,SMALL(ATT.!$A$9:$A$2008,$D$4+C767),0),0)</f>
        <v>0</v>
      </c>
      <c r="E767" s="25">
        <f t="shared" si="11"/>
        <v>0</v>
      </c>
      <c r="F767" s="25">
        <f>IFERROR(IF($E767&gt;=1,VLOOKUP($E767,ATT.!$D$9:$W$2008,F$1,0),0),0)</f>
        <v>0</v>
      </c>
      <c r="G767" s="26">
        <f>IFERROR(IF($E767&gt;=1,VLOOKUP($E767,ATT.!$D$9:$W$2008,G$1,0),0),0)</f>
        <v>0</v>
      </c>
      <c r="H767" s="26">
        <f>IFERROR(IF($E767&gt;=1,VLOOKUP($E767,ATT.!$D$9:$W$2008,H$1,0),0),0)</f>
        <v>0</v>
      </c>
      <c r="I767" s="25">
        <f>IFERROR(IF($E767&gt;=1,VLOOKUP($E767,ATT.!$D$9:$W$2008,I$1,0),0),0)</f>
        <v>0</v>
      </c>
      <c r="J767" s="25">
        <f>IFERROR(IF($E767&gt;=1,VLOOKUP($E767,ATT.!$D$9:$W$2008,J$1,0),0),0)</f>
        <v>0</v>
      </c>
      <c r="K767" s="25" t="str">
        <f>IFERROR(IF(E767&gt;=1,CONCATENATE(VLOOKUP(F767,STUDENT!$B$4:$W$2003,22,0),$V$2),""),"")</f>
        <v/>
      </c>
      <c r="L767" s="27">
        <f>IFERROR(IF($E767&gt;=1,VLOOKUP($E767,ATT.!$D$9:$W$2008,L$1,0),0),0)</f>
        <v>0</v>
      </c>
      <c r="M767" s="28"/>
      <c r="N767" s="28"/>
    </row>
    <row r="768" spans="3:14" ht="20.100000000000001" customHeight="1" x14ac:dyDescent="0.25">
      <c r="C768" s="6">
        <v>762</v>
      </c>
      <c r="D768" s="6">
        <f>IFERROR(IF($D$3&gt;=C768,SMALL(ATT.!$A$9:$A$2008,$D$4+C768),0),0)</f>
        <v>0</v>
      </c>
      <c r="E768" s="25">
        <f t="shared" si="11"/>
        <v>0</v>
      </c>
      <c r="F768" s="25">
        <f>IFERROR(IF($E768&gt;=1,VLOOKUP($E768,ATT.!$D$9:$W$2008,F$1,0),0),0)</f>
        <v>0</v>
      </c>
      <c r="G768" s="26">
        <f>IFERROR(IF($E768&gt;=1,VLOOKUP($E768,ATT.!$D$9:$W$2008,G$1,0),0),0)</f>
        <v>0</v>
      </c>
      <c r="H768" s="26">
        <f>IFERROR(IF($E768&gt;=1,VLOOKUP($E768,ATT.!$D$9:$W$2008,H$1,0),0),0)</f>
        <v>0</v>
      </c>
      <c r="I768" s="25">
        <f>IFERROR(IF($E768&gt;=1,VLOOKUP($E768,ATT.!$D$9:$W$2008,I$1,0),0),0)</f>
        <v>0</v>
      </c>
      <c r="J768" s="25">
        <f>IFERROR(IF($E768&gt;=1,VLOOKUP($E768,ATT.!$D$9:$W$2008,J$1,0),0),0)</f>
        <v>0</v>
      </c>
      <c r="K768" s="25" t="str">
        <f>IFERROR(IF(E768&gt;=1,CONCATENATE(VLOOKUP(F768,STUDENT!$B$4:$W$2003,22,0),$V$2),""),"")</f>
        <v/>
      </c>
      <c r="L768" s="27">
        <f>IFERROR(IF($E768&gt;=1,VLOOKUP($E768,ATT.!$D$9:$W$2008,L$1,0),0),0)</f>
        <v>0</v>
      </c>
      <c r="M768" s="28"/>
      <c r="N768" s="28"/>
    </row>
    <row r="769" spans="3:14" ht="20.100000000000001" customHeight="1" x14ac:dyDescent="0.25">
      <c r="C769" s="6">
        <v>763</v>
      </c>
      <c r="D769" s="6">
        <f>IFERROR(IF($D$3&gt;=C769,SMALL(ATT.!$A$9:$A$2008,$D$4+C769),0),0)</f>
        <v>0</v>
      </c>
      <c r="E769" s="25">
        <f t="shared" si="11"/>
        <v>0</v>
      </c>
      <c r="F769" s="25">
        <f>IFERROR(IF($E769&gt;=1,VLOOKUP($E769,ATT.!$D$9:$W$2008,F$1,0),0),0)</f>
        <v>0</v>
      </c>
      <c r="G769" s="26">
        <f>IFERROR(IF($E769&gt;=1,VLOOKUP($E769,ATT.!$D$9:$W$2008,G$1,0),0),0)</f>
        <v>0</v>
      </c>
      <c r="H769" s="26">
        <f>IFERROR(IF($E769&gt;=1,VLOOKUP($E769,ATT.!$D$9:$W$2008,H$1,0),0),0)</f>
        <v>0</v>
      </c>
      <c r="I769" s="25">
        <f>IFERROR(IF($E769&gt;=1,VLOOKUP($E769,ATT.!$D$9:$W$2008,I$1,0),0),0)</f>
        <v>0</v>
      </c>
      <c r="J769" s="25">
        <f>IFERROR(IF($E769&gt;=1,VLOOKUP($E769,ATT.!$D$9:$W$2008,J$1,0),0),0)</f>
        <v>0</v>
      </c>
      <c r="K769" s="25" t="str">
        <f>IFERROR(IF(E769&gt;=1,CONCATENATE(VLOOKUP(F769,STUDENT!$B$4:$W$2003,22,0),$V$2),""),"")</f>
        <v/>
      </c>
      <c r="L769" s="27">
        <f>IFERROR(IF($E769&gt;=1,VLOOKUP($E769,ATT.!$D$9:$W$2008,L$1,0),0),0)</f>
        <v>0</v>
      </c>
      <c r="M769" s="28"/>
      <c r="N769" s="28"/>
    </row>
    <row r="770" spans="3:14" ht="20.100000000000001" customHeight="1" x14ac:dyDescent="0.25">
      <c r="C770" s="6">
        <v>764</v>
      </c>
      <c r="D770" s="6">
        <f>IFERROR(IF($D$3&gt;=C770,SMALL(ATT.!$A$9:$A$2008,$D$4+C770),0),0)</f>
        <v>0</v>
      </c>
      <c r="E770" s="25">
        <f t="shared" si="11"/>
        <v>0</v>
      </c>
      <c r="F770" s="25">
        <f>IFERROR(IF($E770&gt;=1,VLOOKUP($E770,ATT.!$D$9:$W$2008,F$1,0),0),0)</f>
        <v>0</v>
      </c>
      <c r="G770" s="26">
        <f>IFERROR(IF($E770&gt;=1,VLOOKUP($E770,ATT.!$D$9:$W$2008,G$1,0),0),0)</f>
        <v>0</v>
      </c>
      <c r="H770" s="26">
        <f>IFERROR(IF($E770&gt;=1,VLOOKUP($E770,ATT.!$D$9:$W$2008,H$1,0),0),0)</f>
        <v>0</v>
      </c>
      <c r="I770" s="25">
        <f>IFERROR(IF($E770&gt;=1,VLOOKUP($E770,ATT.!$D$9:$W$2008,I$1,0),0),0)</f>
        <v>0</v>
      </c>
      <c r="J770" s="25">
        <f>IFERROR(IF($E770&gt;=1,VLOOKUP($E770,ATT.!$D$9:$W$2008,J$1,0),0),0)</f>
        <v>0</v>
      </c>
      <c r="K770" s="25" t="str">
        <f>IFERROR(IF(E770&gt;=1,CONCATENATE(VLOOKUP(F770,STUDENT!$B$4:$W$2003,22,0),$V$2),""),"")</f>
        <v/>
      </c>
      <c r="L770" s="27">
        <f>IFERROR(IF($E770&gt;=1,VLOOKUP($E770,ATT.!$D$9:$W$2008,L$1,0),0),0)</f>
        <v>0</v>
      </c>
      <c r="M770" s="28"/>
      <c r="N770" s="28"/>
    </row>
    <row r="771" spans="3:14" ht="20.100000000000001" customHeight="1" x14ac:dyDescent="0.25">
      <c r="C771" s="6">
        <v>765</v>
      </c>
      <c r="D771" s="6">
        <f>IFERROR(IF($D$3&gt;=C771,SMALL(ATT.!$A$9:$A$2008,$D$4+C771),0),0)</f>
        <v>0</v>
      </c>
      <c r="E771" s="25">
        <f t="shared" si="11"/>
        <v>0</v>
      </c>
      <c r="F771" s="25">
        <f>IFERROR(IF($E771&gt;=1,VLOOKUP($E771,ATT.!$D$9:$W$2008,F$1,0),0),0)</f>
        <v>0</v>
      </c>
      <c r="G771" s="26">
        <f>IFERROR(IF($E771&gt;=1,VLOOKUP($E771,ATT.!$D$9:$W$2008,G$1,0),0),0)</f>
        <v>0</v>
      </c>
      <c r="H771" s="26">
        <f>IFERROR(IF($E771&gt;=1,VLOOKUP($E771,ATT.!$D$9:$W$2008,H$1,0),0),0)</f>
        <v>0</v>
      </c>
      <c r="I771" s="25">
        <f>IFERROR(IF($E771&gt;=1,VLOOKUP($E771,ATT.!$D$9:$W$2008,I$1,0),0),0)</f>
        <v>0</v>
      </c>
      <c r="J771" s="25">
        <f>IFERROR(IF($E771&gt;=1,VLOOKUP($E771,ATT.!$D$9:$W$2008,J$1,0),0),0)</f>
        <v>0</v>
      </c>
      <c r="K771" s="25" t="str">
        <f>IFERROR(IF(E771&gt;=1,CONCATENATE(VLOOKUP(F771,STUDENT!$B$4:$W$2003,22,0),$V$2),""),"")</f>
        <v/>
      </c>
      <c r="L771" s="27">
        <f>IFERROR(IF($E771&gt;=1,VLOOKUP($E771,ATT.!$D$9:$W$2008,L$1,0),0),0)</f>
        <v>0</v>
      </c>
      <c r="M771" s="28"/>
      <c r="N771" s="28"/>
    </row>
    <row r="772" spans="3:14" ht="20.100000000000001" customHeight="1" x14ac:dyDescent="0.25">
      <c r="C772" s="6">
        <v>766</v>
      </c>
      <c r="D772" s="6">
        <f>IFERROR(IF($D$3&gt;=C772,SMALL(ATT.!$A$9:$A$2008,$D$4+C772),0),0)</f>
        <v>0</v>
      </c>
      <c r="E772" s="25">
        <f t="shared" si="11"/>
        <v>0</v>
      </c>
      <c r="F772" s="25">
        <f>IFERROR(IF($E772&gt;=1,VLOOKUP($E772,ATT.!$D$9:$W$2008,F$1,0),0),0)</f>
        <v>0</v>
      </c>
      <c r="G772" s="26">
        <f>IFERROR(IF($E772&gt;=1,VLOOKUP($E772,ATT.!$D$9:$W$2008,G$1,0),0),0)</f>
        <v>0</v>
      </c>
      <c r="H772" s="26">
        <f>IFERROR(IF($E772&gt;=1,VLOOKUP($E772,ATT.!$D$9:$W$2008,H$1,0),0),0)</f>
        <v>0</v>
      </c>
      <c r="I772" s="25">
        <f>IFERROR(IF($E772&gt;=1,VLOOKUP($E772,ATT.!$D$9:$W$2008,I$1,0),0),0)</f>
        <v>0</v>
      </c>
      <c r="J772" s="25">
        <f>IFERROR(IF($E772&gt;=1,VLOOKUP($E772,ATT.!$D$9:$W$2008,J$1,0),0),0)</f>
        <v>0</v>
      </c>
      <c r="K772" s="25" t="str">
        <f>IFERROR(IF(E772&gt;=1,CONCATENATE(VLOOKUP(F772,STUDENT!$B$4:$W$2003,22,0),$V$2),""),"")</f>
        <v/>
      </c>
      <c r="L772" s="27">
        <f>IFERROR(IF($E772&gt;=1,VLOOKUP($E772,ATT.!$D$9:$W$2008,L$1,0),0),0)</f>
        <v>0</v>
      </c>
      <c r="M772" s="28"/>
      <c r="N772" s="28"/>
    </row>
    <row r="773" spans="3:14" ht="20.100000000000001" customHeight="1" x14ac:dyDescent="0.25">
      <c r="C773" s="6">
        <v>767</v>
      </c>
      <c r="D773" s="6">
        <f>IFERROR(IF($D$3&gt;=C773,SMALL(ATT.!$A$9:$A$2008,$D$4+C773),0),0)</f>
        <v>0</v>
      </c>
      <c r="E773" s="25">
        <f t="shared" si="11"/>
        <v>0</v>
      </c>
      <c r="F773" s="25">
        <f>IFERROR(IF($E773&gt;=1,VLOOKUP($E773,ATT.!$D$9:$W$2008,F$1,0),0),0)</f>
        <v>0</v>
      </c>
      <c r="G773" s="26">
        <f>IFERROR(IF($E773&gt;=1,VLOOKUP($E773,ATT.!$D$9:$W$2008,G$1,0),0),0)</f>
        <v>0</v>
      </c>
      <c r="H773" s="26">
        <f>IFERROR(IF($E773&gt;=1,VLOOKUP($E773,ATT.!$D$9:$W$2008,H$1,0),0),0)</f>
        <v>0</v>
      </c>
      <c r="I773" s="25">
        <f>IFERROR(IF($E773&gt;=1,VLOOKUP($E773,ATT.!$D$9:$W$2008,I$1,0),0),0)</f>
        <v>0</v>
      </c>
      <c r="J773" s="25">
        <f>IFERROR(IF($E773&gt;=1,VLOOKUP($E773,ATT.!$D$9:$W$2008,J$1,0),0),0)</f>
        <v>0</v>
      </c>
      <c r="K773" s="25" t="str">
        <f>IFERROR(IF(E773&gt;=1,CONCATENATE(VLOOKUP(F773,STUDENT!$B$4:$W$2003,22,0),$V$2),""),"")</f>
        <v/>
      </c>
      <c r="L773" s="27">
        <f>IFERROR(IF($E773&gt;=1,VLOOKUP($E773,ATT.!$D$9:$W$2008,L$1,0),0),0)</f>
        <v>0</v>
      </c>
      <c r="M773" s="28"/>
      <c r="N773" s="28"/>
    </row>
    <row r="774" spans="3:14" ht="20.100000000000001" customHeight="1" x14ac:dyDescent="0.25">
      <c r="C774" s="6">
        <v>768</v>
      </c>
      <c r="D774" s="6">
        <f>IFERROR(IF($D$3&gt;=C774,SMALL(ATT.!$A$9:$A$2008,$D$4+C774),0),0)</f>
        <v>0</v>
      </c>
      <c r="E774" s="25">
        <f t="shared" si="11"/>
        <v>0</v>
      </c>
      <c r="F774" s="25">
        <f>IFERROR(IF($E774&gt;=1,VLOOKUP($E774,ATT.!$D$9:$W$2008,F$1,0),0),0)</f>
        <v>0</v>
      </c>
      <c r="G774" s="26">
        <f>IFERROR(IF($E774&gt;=1,VLOOKUP($E774,ATT.!$D$9:$W$2008,G$1,0),0),0)</f>
        <v>0</v>
      </c>
      <c r="H774" s="26">
        <f>IFERROR(IF($E774&gt;=1,VLOOKUP($E774,ATT.!$D$9:$W$2008,H$1,0),0),0)</f>
        <v>0</v>
      </c>
      <c r="I774" s="25">
        <f>IFERROR(IF($E774&gt;=1,VLOOKUP($E774,ATT.!$D$9:$W$2008,I$1,0),0),0)</f>
        <v>0</v>
      </c>
      <c r="J774" s="25">
        <f>IFERROR(IF($E774&gt;=1,VLOOKUP($E774,ATT.!$D$9:$W$2008,J$1,0),0),0)</f>
        <v>0</v>
      </c>
      <c r="K774" s="25" t="str">
        <f>IFERROR(IF(E774&gt;=1,CONCATENATE(VLOOKUP(F774,STUDENT!$B$4:$W$2003,22,0),$V$2),""),"")</f>
        <v/>
      </c>
      <c r="L774" s="27">
        <f>IFERROR(IF($E774&gt;=1,VLOOKUP($E774,ATT.!$D$9:$W$2008,L$1,0),0),0)</f>
        <v>0</v>
      </c>
      <c r="M774" s="28"/>
      <c r="N774" s="28"/>
    </row>
    <row r="775" spans="3:14" ht="20.100000000000001" customHeight="1" x14ac:dyDescent="0.25">
      <c r="C775" s="6">
        <v>769</v>
      </c>
      <c r="D775" s="6">
        <f>IFERROR(IF($D$3&gt;=C775,SMALL(ATT.!$A$9:$A$2008,$D$4+C775),0),0)</f>
        <v>0</v>
      </c>
      <c r="E775" s="25">
        <f t="shared" si="11"/>
        <v>0</v>
      </c>
      <c r="F775" s="25">
        <f>IFERROR(IF($E775&gt;=1,VLOOKUP($E775,ATT.!$D$9:$W$2008,F$1,0),0),0)</f>
        <v>0</v>
      </c>
      <c r="G775" s="26">
        <f>IFERROR(IF($E775&gt;=1,VLOOKUP($E775,ATT.!$D$9:$W$2008,G$1,0),0),0)</f>
        <v>0</v>
      </c>
      <c r="H775" s="26">
        <f>IFERROR(IF($E775&gt;=1,VLOOKUP($E775,ATT.!$D$9:$W$2008,H$1,0),0),0)</f>
        <v>0</v>
      </c>
      <c r="I775" s="25">
        <f>IFERROR(IF($E775&gt;=1,VLOOKUP($E775,ATT.!$D$9:$W$2008,I$1,0),0),0)</f>
        <v>0</v>
      </c>
      <c r="J775" s="25">
        <f>IFERROR(IF($E775&gt;=1,VLOOKUP($E775,ATT.!$D$9:$W$2008,J$1,0),0),0)</f>
        <v>0</v>
      </c>
      <c r="K775" s="25" t="str">
        <f>IFERROR(IF(E775&gt;=1,CONCATENATE(VLOOKUP(F775,STUDENT!$B$4:$W$2003,22,0),$V$2),""),"")</f>
        <v/>
      </c>
      <c r="L775" s="27">
        <f>IFERROR(IF($E775&gt;=1,VLOOKUP($E775,ATT.!$D$9:$W$2008,L$1,0),0),0)</f>
        <v>0</v>
      </c>
      <c r="M775" s="28"/>
      <c r="N775" s="28"/>
    </row>
    <row r="776" spans="3:14" ht="20.100000000000001" customHeight="1" x14ac:dyDescent="0.25">
      <c r="C776" s="6">
        <v>770</v>
      </c>
      <c r="D776" s="6">
        <f>IFERROR(IF($D$3&gt;=C776,SMALL(ATT.!$A$9:$A$2008,$D$4+C776),0),0)</f>
        <v>0</v>
      </c>
      <c r="E776" s="25">
        <f t="shared" ref="E776:E839" si="12">IFERROR(IF(D776&gt;=1,C776,0),0)</f>
        <v>0</v>
      </c>
      <c r="F776" s="25">
        <f>IFERROR(IF($E776&gt;=1,VLOOKUP($E776,ATT.!$D$9:$W$2008,F$1,0),0),0)</f>
        <v>0</v>
      </c>
      <c r="G776" s="26">
        <f>IFERROR(IF($E776&gt;=1,VLOOKUP($E776,ATT.!$D$9:$W$2008,G$1,0),0),0)</f>
        <v>0</v>
      </c>
      <c r="H776" s="26">
        <f>IFERROR(IF($E776&gt;=1,VLOOKUP($E776,ATT.!$D$9:$W$2008,H$1,0),0),0)</f>
        <v>0</v>
      </c>
      <c r="I776" s="25">
        <f>IFERROR(IF($E776&gt;=1,VLOOKUP($E776,ATT.!$D$9:$W$2008,I$1,0),0),0)</f>
        <v>0</v>
      </c>
      <c r="J776" s="25">
        <f>IFERROR(IF($E776&gt;=1,VLOOKUP($E776,ATT.!$D$9:$W$2008,J$1,0),0),0)</f>
        <v>0</v>
      </c>
      <c r="K776" s="25" t="str">
        <f>IFERROR(IF(E776&gt;=1,CONCATENATE(VLOOKUP(F776,STUDENT!$B$4:$W$2003,22,0),$V$2),""),"")</f>
        <v/>
      </c>
      <c r="L776" s="27">
        <f>IFERROR(IF($E776&gt;=1,VLOOKUP($E776,ATT.!$D$9:$W$2008,L$1,0),0),0)</f>
        <v>0</v>
      </c>
      <c r="M776" s="28"/>
      <c r="N776" s="28"/>
    </row>
    <row r="777" spans="3:14" ht="20.100000000000001" customHeight="1" x14ac:dyDescent="0.25">
      <c r="C777" s="6">
        <v>771</v>
      </c>
      <c r="D777" s="6">
        <f>IFERROR(IF($D$3&gt;=C777,SMALL(ATT.!$A$9:$A$2008,$D$4+C777),0),0)</f>
        <v>0</v>
      </c>
      <c r="E777" s="25">
        <f t="shared" si="12"/>
        <v>0</v>
      </c>
      <c r="F777" s="25">
        <f>IFERROR(IF($E777&gt;=1,VLOOKUP($E777,ATT.!$D$9:$W$2008,F$1,0),0),0)</f>
        <v>0</v>
      </c>
      <c r="G777" s="26">
        <f>IFERROR(IF($E777&gt;=1,VLOOKUP($E777,ATT.!$D$9:$W$2008,G$1,0),0),0)</f>
        <v>0</v>
      </c>
      <c r="H777" s="26">
        <f>IFERROR(IF($E777&gt;=1,VLOOKUP($E777,ATT.!$D$9:$W$2008,H$1,0),0),0)</f>
        <v>0</v>
      </c>
      <c r="I777" s="25">
        <f>IFERROR(IF($E777&gt;=1,VLOOKUP($E777,ATT.!$D$9:$W$2008,I$1,0),0),0)</f>
        <v>0</v>
      </c>
      <c r="J777" s="25">
        <f>IFERROR(IF($E777&gt;=1,VLOOKUP($E777,ATT.!$D$9:$W$2008,J$1,0),0),0)</f>
        <v>0</v>
      </c>
      <c r="K777" s="25" t="str">
        <f>IFERROR(IF(E777&gt;=1,CONCATENATE(VLOOKUP(F777,STUDENT!$B$4:$W$2003,22,0),$V$2),""),"")</f>
        <v/>
      </c>
      <c r="L777" s="27">
        <f>IFERROR(IF($E777&gt;=1,VLOOKUP($E777,ATT.!$D$9:$W$2008,L$1,0),0),0)</f>
        <v>0</v>
      </c>
      <c r="M777" s="28"/>
      <c r="N777" s="28"/>
    </row>
    <row r="778" spans="3:14" ht="20.100000000000001" customHeight="1" x14ac:dyDescent="0.25">
      <c r="C778" s="6">
        <v>772</v>
      </c>
      <c r="D778" s="6">
        <f>IFERROR(IF($D$3&gt;=C778,SMALL(ATT.!$A$9:$A$2008,$D$4+C778),0),0)</f>
        <v>0</v>
      </c>
      <c r="E778" s="25">
        <f t="shared" si="12"/>
        <v>0</v>
      </c>
      <c r="F778" s="25">
        <f>IFERROR(IF($E778&gt;=1,VLOOKUP($E778,ATT.!$D$9:$W$2008,F$1,0),0),0)</f>
        <v>0</v>
      </c>
      <c r="G778" s="26">
        <f>IFERROR(IF($E778&gt;=1,VLOOKUP($E778,ATT.!$D$9:$W$2008,G$1,0),0),0)</f>
        <v>0</v>
      </c>
      <c r="H778" s="26">
        <f>IFERROR(IF($E778&gt;=1,VLOOKUP($E778,ATT.!$D$9:$W$2008,H$1,0),0),0)</f>
        <v>0</v>
      </c>
      <c r="I778" s="25">
        <f>IFERROR(IF($E778&gt;=1,VLOOKUP($E778,ATT.!$D$9:$W$2008,I$1,0),0),0)</f>
        <v>0</v>
      </c>
      <c r="J778" s="25">
        <f>IFERROR(IF($E778&gt;=1,VLOOKUP($E778,ATT.!$D$9:$W$2008,J$1,0),0),0)</f>
        <v>0</v>
      </c>
      <c r="K778" s="25" t="str">
        <f>IFERROR(IF(E778&gt;=1,CONCATENATE(VLOOKUP(F778,STUDENT!$B$4:$W$2003,22,0),$V$2),""),"")</f>
        <v/>
      </c>
      <c r="L778" s="27">
        <f>IFERROR(IF($E778&gt;=1,VLOOKUP($E778,ATT.!$D$9:$W$2008,L$1,0),0),0)</f>
        <v>0</v>
      </c>
      <c r="M778" s="28"/>
      <c r="N778" s="28"/>
    </row>
    <row r="779" spans="3:14" ht="20.100000000000001" customHeight="1" x14ac:dyDescent="0.25">
      <c r="C779" s="6">
        <v>773</v>
      </c>
      <c r="D779" s="6">
        <f>IFERROR(IF($D$3&gt;=C779,SMALL(ATT.!$A$9:$A$2008,$D$4+C779),0),0)</f>
        <v>0</v>
      </c>
      <c r="E779" s="25">
        <f t="shared" si="12"/>
        <v>0</v>
      </c>
      <c r="F779" s="25">
        <f>IFERROR(IF($E779&gt;=1,VLOOKUP($E779,ATT.!$D$9:$W$2008,F$1,0),0),0)</f>
        <v>0</v>
      </c>
      <c r="G779" s="26">
        <f>IFERROR(IF($E779&gt;=1,VLOOKUP($E779,ATT.!$D$9:$W$2008,G$1,0),0),0)</f>
        <v>0</v>
      </c>
      <c r="H779" s="26">
        <f>IFERROR(IF($E779&gt;=1,VLOOKUP($E779,ATT.!$D$9:$W$2008,H$1,0),0),0)</f>
        <v>0</v>
      </c>
      <c r="I779" s="25">
        <f>IFERROR(IF($E779&gt;=1,VLOOKUP($E779,ATT.!$D$9:$W$2008,I$1,0),0),0)</f>
        <v>0</v>
      </c>
      <c r="J779" s="25">
        <f>IFERROR(IF($E779&gt;=1,VLOOKUP($E779,ATT.!$D$9:$W$2008,J$1,0),0),0)</f>
        <v>0</v>
      </c>
      <c r="K779" s="25" t="str">
        <f>IFERROR(IF(E779&gt;=1,CONCATENATE(VLOOKUP(F779,STUDENT!$B$4:$W$2003,22,0),$V$2),""),"")</f>
        <v/>
      </c>
      <c r="L779" s="27">
        <f>IFERROR(IF($E779&gt;=1,VLOOKUP($E779,ATT.!$D$9:$W$2008,L$1,0),0),0)</f>
        <v>0</v>
      </c>
      <c r="M779" s="28"/>
      <c r="N779" s="28"/>
    </row>
    <row r="780" spans="3:14" ht="20.100000000000001" customHeight="1" x14ac:dyDescent="0.25">
      <c r="C780" s="6">
        <v>774</v>
      </c>
      <c r="D780" s="6">
        <f>IFERROR(IF($D$3&gt;=C780,SMALL(ATT.!$A$9:$A$2008,$D$4+C780),0),0)</f>
        <v>0</v>
      </c>
      <c r="E780" s="25">
        <f t="shared" si="12"/>
        <v>0</v>
      </c>
      <c r="F780" s="25">
        <f>IFERROR(IF($E780&gt;=1,VLOOKUP($E780,ATT.!$D$9:$W$2008,F$1,0),0),0)</f>
        <v>0</v>
      </c>
      <c r="G780" s="26">
        <f>IFERROR(IF($E780&gt;=1,VLOOKUP($E780,ATT.!$D$9:$W$2008,G$1,0),0),0)</f>
        <v>0</v>
      </c>
      <c r="H780" s="26">
        <f>IFERROR(IF($E780&gt;=1,VLOOKUP($E780,ATT.!$D$9:$W$2008,H$1,0),0),0)</f>
        <v>0</v>
      </c>
      <c r="I780" s="25">
        <f>IFERROR(IF($E780&gt;=1,VLOOKUP($E780,ATT.!$D$9:$W$2008,I$1,0),0),0)</f>
        <v>0</v>
      </c>
      <c r="J780" s="25">
        <f>IFERROR(IF($E780&gt;=1,VLOOKUP($E780,ATT.!$D$9:$W$2008,J$1,0),0),0)</f>
        <v>0</v>
      </c>
      <c r="K780" s="25" t="str">
        <f>IFERROR(IF(E780&gt;=1,CONCATENATE(VLOOKUP(F780,STUDENT!$B$4:$W$2003,22,0),$V$2),""),"")</f>
        <v/>
      </c>
      <c r="L780" s="27">
        <f>IFERROR(IF($E780&gt;=1,VLOOKUP($E780,ATT.!$D$9:$W$2008,L$1,0),0),0)</f>
        <v>0</v>
      </c>
      <c r="M780" s="28"/>
      <c r="N780" s="28"/>
    </row>
    <row r="781" spans="3:14" ht="20.100000000000001" customHeight="1" x14ac:dyDescent="0.25">
      <c r="C781" s="6">
        <v>775</v>
      </c>
      <c r="D781" s="6">
        <f>IFERROR(IF($D$3&gt;=C781,SMALL(ATT.!$A$9:$A$2008,$D$4+C781),0),0)</f>
        <v>0</v>
      </c>
      <c r="E781" s="25">
        <f t="shared" si="12"/>
        <v>0</v>
      </c>
      <c r="F781" s="25">
        <f>IFERROR(IF($E781&gt;=1,VLOOKUP($E781,ATT.!$D$9:$W$2008,F$1,0),0),0)</f>
        <v>0</v>
      </c>
      <c r="G781" s="26">
        <f>IFERROR(IF($E781&gt;=1,VLOOKUP($E781,ATT.!$D$9:$W$2008,G$1,0),0),0)</f>
        <v>0</v>
      </c>
      <c r="H781" s="26">
        <f>IFERROR(IF($E781&gt;=1,VLOOKUP($E781,ATT.!$D$9:$W$2008,H$1,0),0),0)</f>
        <v>0</v>
      </c>
      <c r="I781" s="25">
        <f>IFERROR(IF($E781&gt;=1,VLOOKUP($E781,ATT.!$D$9:$W$2008,I$1,0),0),0)</f>
        <v>0</v>
      </c>
      <c r="J781" s="25">
        <f>IFERROR(IF($E781&gt;=1,VLOOKUP($E781,ATT.!$D$9:$W$2008,J$1,0),0),0)</f>
        <v>0</v>
      </c>
      <c r="K781" s="25" t="str">
        <f>IFERROR(IF(E781&gt;=1,CONCATENATE(VLOOKUP(F781,STUDENT!$B$4:$W$2003,22,0),$V$2),""),"")</f>
        <v/>
      </c>
      <c r="L781" s="27">
        <f>IFERROR(IF($E781&gt;=1,VLOOKUP($E781,ATT.!$D$9:$W$2008,L$1,0),0),0)</f>
        <v>0</v>
      </c>
      <c r="M781" s="28"/>
      <c r="N781" s="28"/>
    </row>
    <row r="782" spans="3:14" ht="20.100000000000001" customHeight="1" x14ac:dyDescent="0.25">
      <c r="C782" s="6">
        <v>776</v>
      </c>
      <c r="D782" s="6">
        <f>IFERROR(IF($D$3&gt;=C782,SMALL(ATT.!$A$9:$A$2008,$D$4+C782),0),0)</f>
        <v>0</v>
      </c>
      <c r="E782" s="25">
        <f t="shared" si="12"/>
        <v>0</v>
      </c>
      <c r="F782" s="25">
        <f>IFERROR(IF($E782&gt;=1,VLOOKUP($E782,ATT.!$D$9:$W$2008,F$1,0),0),0)</f>
        <v>0</v>
      </c>
      <c r="G782" s="26">
        <f>IFERROR(IF($E782&gt;=1,VLOOKUP($E782,ATT.!$D$9:$W$2008,G$1,0),0),0)</f>
        <v>0</v>
      </c>
      <c r="H782" s="26">
        <f>IFERROR(IF($E782&gt;=1,VLOOKUP($E782,ATT.!$D$9:$W$2008,H$1,0),0),0)</f>
        <v>0</v>
      </c>
      <c r="I782" s="25">
        <f>IFERROR(IF($E782&gt;=1,VLOOKUP($E782,ATT.!$D$9:$W$2008,I$1,0),0),0)</f>
        <v>0</v>
      </c>
      <c r="J782" s="25">
        <f>IFERROR(IF($E782&gt;=1,VLOOKUP($E782,ATT.!$D$9:$W$2008,J$1,0),0),0)</f>
        <v>0</v>
      </c>
      <c r="K782" s="25" t="str">
        <f>IFERROR(IF(E782&gt;=1,CONCATENATE(VLOOKUP(F782,STUDENT!$B$4:$W$2003,22,0),$V$2),""),"")</f>
        <v/>
      </c>
      <c r="L782" s="27">
        <f>IFERROR(IF($E782&gt;=1,VLOOKUP($E782,ATT.!$D$9:$W$2008,L$1,0),0),0)</f>
        <v>0</v>
      </c>
      <c r="M782" s="28"/>
      <c r="N782" s="28"/>
    </row>
    <row r="783" spans="3:14" ht="20.100000000000001" customHeight="1" x14ac:dyDescent="0.25">
      <c r="C783" s="6">
        <v>777</v>
      </c>
      <c r="D783" s="6">
        <f>IFERROR(IF($D$3&gt;=C783,SMALL(ATT.!$A$9:$A$2008,$D$4+C783),0),0)</f>
        <v>0</v>
      </c>
      <c r="E783" s="25">
        <f t="shared" si="12"/>
        <v>0</v>
      </c>
      <c r="F783" s="25">
        <f>IFERROR(IF($E783&gt;=1,VLOOKUP($E783,ATT.!$D$9:$W$2008,F$1,0),0),0)</f>
        <v>0</v>
      </c>
      <c r="G783" s="26">
        <f>IFERROR(IF($E783&gt;=1,VLOOKUP($E783,ATT.!$D$9:$W$2008,G$1,0),0),0)</f>
        <v>0</v>
      </c>
      <c r="H783" s="26">
        <f>IFERROR(IF($E783&gt;=1,VLOOKUP($E783,ATT.!$D$9:$W$2008,H$1,0),0),0)</f>
        <v>0</v>
      </c>
      <c r="I783" s="25">
        <f>IFERROR(IF($E783&gt;=1,VLOOKUP($E783,ATT.!$D$9:$W$2008,I$1,0),0),0)</f>
        <v>0</v>
      </c>
      <c r="J783" s="25">
        <f>IFERROR(IF($E783&gt;=1,VLOOKUP($E783,ATT.!$D$9:$W$2008,J$1,0),0),0)</f>
        <v>0</v>
      </c>
      <c r="K783" s="25" t="str">
        <f>IFERROR(IF(E783&gt;=1,CONCATENATE(VLOOKUP(F783,STUDENT!$B$4:$W$2003,22,0),$V$2),""),"")</f>
        <v/>
      </c>
      <c r="L783" s="27">
        <f>IFERROR(IF($E783&gt;=1,VLOOKUP($E783,ATT.!$D$9:$W$2008,L$1,0),0),0)</f>
        <v>0</v>
      </c>
      <c r="M783" s="28"/>
      <c r="N783" s="28"/>
    </row>
    <row r="784" spans="3:14" ht="20.100000000000001" customHeight="1" x14ac:dyDescent="0.25">
      <c r="C784" s="6">
        <v>778</v>
      </c>
      <c r="D784" s="6">
        <f>IFERROR(IF($D$3&gt;=C784,SMALL(ATT.!$A$9:$A$2008,$D$4+C784),0),0)</f>
        <v>0</v>
      </c>
      <c r="E784" s="25">
        <f t="shared" si="12"/>
        <v>0</v>
      </c>
      <c r="F784" s="25">
        <f>IFERROR(IF($E784&gt;=1,VLOOKUP($E784,ATT.!$D$9:$W$2008,F$1,0),0),0)</f>
        <v>0</v>
      </c>
      <c r="G784" s="26">
        <f>IFERROR(IF($E784&gt;=1,VLOOKUP($E784,ATT.!$D$9:$W$2008,G$1,0),0),0)</f>
        <v>0</v>
      </c>
      <c r="H784" s="26">
        <f>IFERROR(IF($E784&gt;=1,VLOOKUP($E784,ATT.!$D$9:$W$2008,H$1,0),0),0)</f>
        <v>0</v>
      </c>
      <c r="I784" s="25">
        <f>IFERROR(IF($E784&gt;=1,VLOOKUP($E784,ATT.!$D$9:$W$2008,I$1,0),0),0)</f>
        <v>0</v>
      </c>
      <c r="J784" s="25">
        <f>IFERROR(IF($E784&gt;=1,VLOOKUP($E784,ATT.!$D$9:$W$2008,J$1,0),0),0)</f>
        <v>0</v>
      </c>
      <c r="K784" s="25" t="str">
        <f>IFERROR(IF(E784&gt;=1,CONCATENATE(VLOOKUP(F784,STUDENT!$B$4:$W$2003,22,0),$V$2),""),"")</f>
        <v/>
      </c>
      <c r="L784" s="27">
        <f>IFERROR(IF($E784&gt;=1,VLOOKUP($E784,ATT.!$D$9:$W$2008,L$1,0),0),0)</f>
        <v>0</v>
      </c>
      <c r="M784" s="28"/>
      <c r="N784" s="28"/>
    </row>
    <row r="785" spans="3:14" ht="20.100000000000001" customHeight="1" x14ac:dyDescent="0.25">
      <c r="C785" s="6">
        <v>779</v>
      </c>
      <c r="D785" s="6">
        <f>IFERROR(IF($D$3&gt;=C785,SMALL(ATT.!$A$9:$A$2008,$D$4+C785),0),0)</f>
        <v>0</v>
      </c>
      <c r="E785" s="25">
        <f t="shared" si="12"/>
        <v>0</v>
      </c>
      <c r="F785" s="25">
        <f>IFERROR(IF($E785&gt;=1,VLOOKUP($E785,ATT.!$D$9:$W$2008,F$1,0),0),0)</f>
        <v>0</v>
      </c>
      <c r="G785" s="26">
        <f>IFERROR(IF($E785&gt;=1,VLOOKUP($E785,ATT.!$D$9:$W$2008,G$1,0),0),0)</f>
        <v>0</v>
      </c>
      <c r="H785" s="26">
        <f>IFERROR(IF($E785&gt;=1,VLOOKUP($E785,ATT.!$D$9:$W$2008,H$1,0),0),0)</f>
        <v>0</v>
      </c>
      <c r="I785" s="25">
        <f>IFERROR(IF($E785&gt;=1,VLOOKUP($E785,ATT.!$D$9:$W$2008,I$1,0),0),0)</f>
        <v>0</v>
      </c>
      <c r="J785" s="25">
        <f>IFERROR(IF($E785&gt;=1,VLOOKUP($E785,ATT.!$D$9:$W$2008,J$1,0),0),0)</f>
        <v>0</v>
      </c>
      <c r="K785" s="25" t="str">
        <f>IFERROR(IF(E785&gt;=1,CONCATENATE(VLOOKUP(F785,STUDENT!$B$4:$W$2003,22,0),$V$2),""),"")</f>
        <v/>
      </c>
      <c r="L785" s="27">
        <f>IFERROR(IF($E785&gt;=1,VLOOKUP($E785,ATT.!$D$9:$W$2008,L$1,0),0),0)</f>
        <v>0</v>
      </c>
      <c r="M785" s="28"/>
      <c r="N785" s="28"/>
    </row>
    <row r="786" spans="3:14" ht="20.100000000000001" customHeight="1" x14ac:dyDescent="0.25">
      <c r="C786" s="6">
        <v>780</v>
      </c>
      <c r="D786" s="6">
        <f>IFERROR(IF($D$3&gt;=C786,SMALL(ATT.!$A$9:$A$2008,$D$4+C786),0),0)</f>
        <v>0</v>
      </c>
      <c r="E786" s="25">
        <f t="shared" si="12"/>
        <v>0</v>
      </c>
      <c r="F786" s="25">
        <f>IFERROR(IF($E786&gt;=1,VLOOKUP($E786,ATT.!$D$9:$W$2008,F$1,0),0),0)</f>
        <v>0</v>
      </c>
      <c r="G786" s="26">
        <f>IFERROR(IF($E786&gt;=1,VLOOKUP($E786,ATT.!$D$9:$W$2008,G$1,0),0),0)</f>
        <v>0</v>
      </c>
      <c r="H786" s="26">
        <f>IFERROR(IF($E786&gt;=1,VLOOKUP($E786,ATT.!$D$9:$W$2008,H$1,0),0),0)</f>
        <v>0</v>
      </c>
      <c r="I786" s="25">
        <f>IFERROR(IF($E786&gt;=1,VLOOKUP($E786,ATT.!$D$9:$W$2008,I$1,0),0),0)</f>
        <v>0</v>
      </c>
      <c r="J786" s="25">
        <f>IFERROR(IF($E786&gt;=1,VLOOKUP($E786,ATT.!$D$9:$W$2008,J$1,0),0),0)</f>
        <v>0</v>
      </c>
      <c r="K786" s="25" t="str">
        <f>IFERROR(IF(E786&gt;=1,CONCATENATE(VLOOKUP(F786,STUDENT!$B$4:$W$2003,22,0),$V$2),""),"")</f>
        <v/>
      </c>
      <c r="L786" s="27">
        <f>IFERROR(IF($E786&gt;=1,VLOOKUP($E786,ATT.!$D$9:$W$2008,L$1,0),0),0)</f>
        <v>0</v>
      </c>
      <c r="M786" s="28"/>
      <c r="N786" s="28"/>
    </row>
    <row r="787" spans="3:14" ht="20.100000000000001" customHeight="1" x14ac:dyDescent="0.25">
      <c r="C787" s="6">
        <v>781</v>
      </c>
      <c r="D787" s="6">
        <f>IFERROR(IF($D$3&gt;=C787,SMALL(ATT.!$A$9:$A$2008,$D$4+C787),0),0)</f>
        <v>0</v>
      </c>
      <c r="E787" s="25">
        <f t="shared" si="12"/>
        <v>0</v>
      </c>
      <c r="F787" s="25">
        <f>IFERROR(IF($E787&gt;=1,VLOOKUP($E787,ATT.!$D$9:$W$2008,F$1,0),0),0)</f>
        <v>0</v>
      </c>
      <c r="G787" s="26">
        <f>IFERROR(IF($E787&gt;=1,VLOOKUP($E787,ATT.!$D$9:$W$2008,G$1,0),0),0)</f>
        <v>0</v>
      </c>
      <c r="H787" s="26">
        <f>IFERROR(IF($E787&gt;=1,VLOOKUP($E787,ATT.!$D$9:$W$2008,H$1,0),0),0)</f>
        <v>0</v>
      </c>
      <c r="I787" s="25">
        <f>IFERROR(IF($E787&gt;=1,VLOOKUP($E787,ATT.!$D$9:$W$2008,I$1,0),0),0)</f>
        <v>0</v>
      </c>
      <c r="J787" s="25">
        <f>IFERROR(IF($E787&gt;=1,VLOOKUP($E787,ATT.!$D$9:$W$2008,J$1,0),0),0)</f>
        <v>0</v>
      </c>
      <c r="K787" s="25" t="str">
        <f>IFERROR(IF(E787&gt;=1,CONCATENATE(VLOOKUP(F787,STUDENT!$B$4:$W$2003,22,0),$V$2),""),"")</f>
        <v/>
      </c>
      <c r="L787" s="27">
        <f>IFERROR(IF($E787&gt;=1,VLOOKUP($E787,ATT.!$D$9:$W$2008,L$1,0),0),0)</f>
        <v>0</v>
      </c>
      <c r="M787" s="28"/>
      <c r="N787" s="28"/>
    </row>
    <row r="788" spans="3:14" ht="20.100000000000001" customHeight="1" x14ac:dyDescent="0.25">
      <c r="C788" s="6">
        <v>782</v>
      </c>
      <c r="D788" s="6">
        <f>IFERROR(IF($D$3&gt;=C788,SMALL(ATT.!$A$9:$A$2008,$D$4+C788),0),0)</f>
        <v>0</v>
      </c>
      <c r="E788" s="25">
        <f t="shared" si="12"/>
        <v>0</v>
      </c>
      <c r="F788" s="25">
        <f>IFERROR(IF($E788&gt;=1,VLOOKUP($E788,ATT.!$D$9:$W$2008,F$1,0),0),0)</f>
        <v>0</v>
      </c>
      <c r="G788" s="26">
        <f>IFERROR(IF($E788&gt;=1,VLOOKUP($E788,ATT.!$D$9:$W$2008,G$1,0),0),0)</f>
        <v>0</v>
      </c>
      <c r="H788" s="26">
        <f>IFERROR(IF($E788&gt;=1,VLOOKUP($E788,ATT.!$D$9:$W$2008,H$1,0),0),0)</f>
        <v>0</v>
      </c>
      <c r="I788" s="25">
        <f>IFERROR(IF($E788&gt;=1,VLOOKUP($E788,ATT.!$D$9:$W$2008,I$1,0),0),0)</f>
        <v>0</v>
      </c>
      <c r="J788" s="25">
        <f>IFERROR(IF($E788&gt;=1,VLOOKUP($E788,ATT.!$D$9:$W$2008,J$1,0),0),0)</f>
        <v>0</v>
      </c>
      <c r="K788" s="25" t="str">
        <f>IFERROR(IF(E788&gt;=1,CONCATENATE(VLOOKUP(F788,STUDENT!$B$4:$W$2003,22,0),$V$2),""),"")</f>
        <v/>
      </c>
      <c r="L788" s="27">
        <f>IFERROR(IF($E788&gt;=1,VLOOKUP($E788,ATT.!$D$9:$W$2008,L$1,0),0),0)</f>
        <v>0</v>
      </c>
      <c r="M788" s="28"/>
      <c r="N788" s="28"/>
    </row>
    <row r="789" spans="3:14" ht="20.100000000000001" customHeight="1" x14ac:dyDescent="0.25">
      <c r="C789" s="6">
        <v>783</v>
      </c>
      <c r="D789" s="6">
        <f>IFERROR(IF($D$3&gt;=C789,SMALL(ATT.!$A$9:$A$2008,$D$4+C789),0),0)</f>
        <v>0</v>
      </c>
      <c r="E789" s="25">
        <f t="shared" si="12"/>
        <v>0</v>
      </c>
      <c r="F789" s="25">
        <f>IFERROR(IF($E789&gt;=1,VLOOKUP($E789,ATT.!$D$9:$W$2008,F$1,0),0),0)</f>
        <v>0</v>
      </c>
      <c r="G789" s="26">
        <f>IFERROR(IF($E789&gt;=1,VLOOKUP($E789,ATT.!$D$9:$W$2008,G$1,0),0),0)</f>
        <v>0</v>
      </c>
      <c r="H789" s="26">
        <f>IFERROR(IF($E789&gt;=1,VLOOKUP($E789,ATT.!$D$9:$W$2008,H$1,0),0),0)</f>
        <v>0</v>
      </c>
      <c r="I789" s="25">
        <f>IFERROR(IF($E789&gt;=1,VLOOKUP($E789,ATT.!$D$9:$W$2008,I$1,0),0),0)</f>
        <v>0</v>
      </c>
      <c r="J789" s="25">
        <f>IFERROR(IF($E789&gt;=1,VLOOKUP($E789,ATT.!$D$9:$W$2008,J$1,0),0),0)</f>
        <v>0</v>
      </c>
      <c r="K789" s="25" t="str">
        <f>IFERROR(IF(E789&gt;=1,CONCATENATE(VLOOKUP(F789,STUDENT!$B$4:$W$2003,22,0),$V$2),""),"")</f>
        <v/>
      </c>
      <c r="L789" s="27">
        <f>IFERROR(IF($E789&gt;=1,VLOOKUP($E789,ATT.!$D$9:$W$2008,L$1,0),0),0)</f>
        <v>0</v>
      </c>
      <c r="M789" s="28"/>
      <c r="N789" s="28"/>
    </row>
    <row r="790" spans="3:14" ht="20.100000000000001" customHeight="1" x14ac:dyDescent="0.25">
      <c r="C790" s="6">
        <v>784</v>
      </c>
      <c r="D790" s="6">
        <f>IFERROR(IF($D$3&gt;=C790,SMALL(ATT.!$A$9:$A$2008,$D$4+C790),0),0)</f>
        <v>0</v>
      </c>
      <c r="E790" s="25">
        <f t="shared" si="12"/>
        <v>0</v>
      </c>
      <c r="F790" s="25">
        <f>IFERROR(IF($E790&gt;=1,VLOOKUP($E790,ATT.!$D$9:$W$2008,F$1,0),0),0)</f>
        <v>0</v>
      </c>
      <c r="G790" s="26">
        <f>IFERROR(IF($E790&gt;=1,VLOOKUP($E790,ATT.!$D$9:$W$2008,G$1,0),0),0)</f>
        <v>0</v>
      </c>
      <c r="H790" s="26">
        <f>IFERROR(IF($E790&gt;=1,VLOOKUP($E790,ATT.!$D$9:$W$2008,H$1,0),0),0)</f>
        <v>0</v>
      </c>
      <c r="I790" s="25">
        <f>IFERROR(IF($E790&gt;=1,VLOOKUP($E790,ATT.!$D$9:$W$2008,I$1,0),0),0)</f>
        <v>0</v>
      </c>
      <c r="J790" s="25">
        <f>IFERROR(IF($E790&gt;=1,VLOOKUP($E790,ATT.!$D$9:$W$2008,J$1,0),0),0)</f>
        <v>0</v>
      </c>
      <c r="K790" s="25" t="str">
        <f>IFERROR(IF(E790&gt;=1,CONCATENATE(VLOOKUP(F790,STUDENT!$B$4:$W$2003,22,0),$V$2),""),"")</f>
        <v/>
      </c>
      <c r="L790" s="27">
        <f>IFERROR(IF($E790&gt;=1,VLOOKUP($E790,ATT.!$D$9:$W$2008,L$1,0),0),0)</f>
        <v>0</v>
      </c>
      <c r="M790" s="28"/>
      <c r="N790" s="28"/>
    </row>
    <row r="791" spans="3:14" ht="20.100000000000001" customHeight="1" x14ac:dyDescent="0.25">
      <c r="C791" s="6">
        <v>785</v>
      </c>
      <c r="D791" s="6">
        <f>IFERROR(IF($D$3&gt;=C791,SMALL(ATT.!$A$9:$A$2008,$D$4+C791),0),0)</f>
        <v>0</v>
      </c>
      <c r="E791" s="25">
        <f t="shared" si="12"/>
        <v>0</v>
      </c>
      <c r="F791" s="25">
        <f>IFERROR(IF($E791&gt;=1,VLOOKUP($E791,ATT.!$D$9:$W$2008,F$1,0),0),0)</f>
        <v>0</v>
      </c>
      <c r="G791" s="26">
        <f>IFERROR(IF($E791&gt;=1,VLOOKUP($E791,ATT.!$D$9:$W$2008,G$1,0),0),0)</f>
        <v>0</v>
      </c>
      <c r="H791" s="26">
        <f>IFERROR(IF($E791&gt;=1,VLOOKUP($E791,ATT.!$D$9:$W$2008,H$1,0),0),0)</f>
        <v>0</v>
      </c>
      <c r="I791" s="25">
        <f>IFERROR(IF($E791&gt;=1,VLOOKUP($E791,ATT.!$D$9:$W$2008,I$1,0),0),0)</f>
        <v>0</v>
      </c>
      <c r="J791" s="25">
        <f>IFERROR(IF($E791&gt;=1,VLOOKUP($E791,ATT.!$D$9:$W$2008,J$1,0),0),0)</f>
        <v>0</v>
      </c>
      <c r="K791" s="25" t="str">
        <f>IFERROR(IF(E791&gt;=1,CONCATENATE(VLOOKUP(F791,STUDENT!$B$4:$W$2003,22,0),$V$2),""),"")</f>
        <v/>
      </c>
      <c r="L791" s="27">
        <f>IFERROR(IF($E791&gt;=1,VLOOKUP($E791,ATT.!$D$9:$W$2008,L$1,0),0),0)</f>
        <v>0</v>
      </c>
      <c r="M791" s="28"/>
      <c r="N791" s="28"/>
    </row>
    <row r="792" spans="3:14" ht="20.100000000000001" customHeight="1" x14ac:dyDescent="0.25">
      <c r="C792" s="6">
        <v>786</v>
      </c>
      <c r="D792" s="6">
        <f>IFERROR(IF($D$3&gt;=C792,SMALL(ATT.!$A$9:$A$2008,$D$4+C792),0),0)</f>
        <v>0</v>
      </c>
      <c r="E792" s="25">
        <f t="shared" si="12"/>
        <v>0</v>
      </c>
      <c r="F792" s="25">
        <f>IFERROR(IF($E792&gt;=1,VLOOKUP($E792,ATT.!$D$9:$W$2008,F$1,0),0),0)</f>
        <v>0</v>
      </c>
      <c r="G792" s="26">
        <f>IFERROR(IF($E792&gt;=1,VLOOKUP($E792,ATT.!$D$9:$W$2008,G$1,0),0),0)</f>
        <v>0</v>
      </c>
      <c r="H792" s="26">
        <f>IFERROR(IF($E792&gt;=1,VLOOKUP($E792,ATT.!$D$9:$W$2008,H$1,0),0),0)</f>
        <v>0</v>
      </c>
      <c r="I792" s="25">
        <f>IFERROR(IF($E792&gt;=1,VLOOKUP($E792,ATT.!$D$9:$W$2008,I$1,0),0),0)</f>
        <v>0</v>
      </c>
      <c r="J792" s="25">
        <f>IFERROR(IF($E792&gt;=1,VLOOKUP($E792,ATT.!$D$9:$W$2008,J$1,0),0),0)</f>
        <v>0</v>
      </c>
      <c r="K792" s="25" t="str">
        <f>IFERROR(IF(E792&gt;=1,CONCATENATE(VLOOKUP(F792,STUDENT!$B$4:$W$2003,22,0),$V$2),""),"")</f>
        <v/>
      </c>
      <c r="L792" s="27">
        <f>IFERROR(IF($E792&gt;=1,VLOOKUP($E792,ATT.!$D$9:$W$2008,L$1,0),0),0)</f>
        <v>0</v>
      </c>
      <c r="M792" s="28"/>
      <c r="N792" s="28"/>
    </row>
    <row r="793" spans="3:14" ht="20.100000000000001" customHeight="1" x14ac:dyDescent="0.25">
      <c r="C793" s="6">
        <v>787</v>
      </c>
      <c r="D793" s="6">
        <f>IFERROR(IF($D$3&gt;=C793,SMALL(ATT.!$A$9:$A$2008,$D$4+C793),0),0)</f>
        <v>0</v>
      </c>
      <c r="E793" s="25">
        <f t="shared" si="12"/>
        <v>0</v>
      </c>
      <c r="F793" s="25">
        <f>IFERROR(IF($E793&gt;=1,VLOOKUP($E793,ATT.!$D$9:$W$2008,F$1,0),0),0)</f>
        <v>0</v>
      </c>
      <c r="G793" s="26">
        <f>IFERROR(IF($E793&gt;=1,VLOOKUP($E793,ATT.!$D$9:$W$2008,G$1,0),0),0)</f>
        <v>0</v>
      </c>
      <c r="H793" s="26">
        <f>IFERROR(IF($E793&gt;=1,VLOOKUP($E793,ATT.!$D$9:$W$2008,H$1,0),0),0)</f>
        <v>0</v>
      </c>
      <c r="I793" s="25">
        <f>IFERROR(IF($E793&gt;=1,VLOOKUP($E793,ATT.!$D$9:$W$2008,I$1,0),0),0)</f>
        <v>0</v>
      </c>
      <c r="J793" s="25">
        <f>IFERROR(IF($E793&gt;=1,VLOOKUP($E793,ATT.!$D$9:$W$2008,J$1,0),0),0)</f>
        <v>0</v>
      </c>
      <c r="K793" s="25" t="str">
        <f>IFERROR(IF(E793&gt;=1,CONCATENATE(VLOOKUP(F793,STUDENT!$B$4:$W$2003,22,0),$V$2),""),"")</f>
        <v/>
      </c>
      <c r="L793" s="27">
        <f>IFERROR(IF($E793&gt;=1,VLOOKUP($E793,ATT.!$D$9:$W$2008,L$1,0),0),0)</f>
        <v>0</v>
      </c>
      <c r="M793" s="28"/>
      <c r="N793" s="28"/>
    </row>
    <row r="794" spans="3:14" ht="20.100000000000001" customHeight="1" x14ac:dyDescent="0.25">
      <c r="C794" s="6">
        <v>788</v>
      </c>
      <c r="D794" s="6">
        <f>IFERROR(IF($D$3&gt;=C794,SMALL(ATT.!$A$9:$A$2008,$D$4+C794),0),0)</f>
        <v>0</v>
      </c>
      <c r="E794" s="25">
        <f t="shared" si="12"/>
        <v>0</v>
      </c>
      <c r="F794" s="25">
        <f>IFERROR(IF($E794&gt;=1,VLOOKUP($E794,ATT.!$D$9:$W$2008,F$1,0),0),0)</f>
        <v>0</v>
      </c>
      <c r="G794" s="26">
        <f>IFERROR(IF($E794&gt;=1,VLOOKUP($E794,ATT.!$D$9:$W$2008,G$1,0),0),0)</f>
        <v>0</v>
      </c>
      <c r="H794" s="26">
        <f>IFERROR(IF($E794&gt;=1,VLOOKUP($E794,ATT.!$D$9:$W$2008,H$1,0),0),0)</f>
        <v>0</v>
      </c>
      <c r="I794" s="25">
        <f>IFERROR(IF($E794&gt;=1,VLOOKUP($E794,ATT.!$D$9:$W$2008,I$1,0),0),0)</f>
        <v>0</v>
      </c>
      <c r="J794" s="25">
        <f>IFERROR(IF($E794&gt;=1,VLOOKUP($E794,ATT.!$D$9:$W$2008,J$1,0),0),0)</f>
        <v>0</v>
      </c>
      <c r="K794" s="25" t="str">
        <f>IFERROR(IF(E794&gt;=1,CONCATENATE(VLOOKUP(F794,STUDENT!$B$4:$W$2003,22,0),$V$2),""),"")</f>
        <v/>
      </c>
      <c r="L794" s="27">
        <f>IFERROR(IF($E794&gt;=1,VLOOKUP($E794,ATT.!$D$9:$W$2008,L$1,0),0),0)</f>
        <v>0</v>
      </c>
      <c r="M794" s="28"/>
      <c r="N794" s="28"/>
    </row>
    <row r="795" spans="3:14" ht="20.100000000000001" customHeight="1" x14ac:dyDescent="0.25">
      <c r="C795" s="6">
        <v>789</v>
      </c>
      <c r="D795" s="6">
        <f>IFERROR(IF($D$3&gt;=C795,SMALL(ATT.!$A$9:$A$2008,$D$4+C795),0),0)</f>
        <v>0</v>
      </c>
      <c r="E795" s="25">
        <f t="shared" si="12"/>
        <v>0</v>
      </c>
      <c r="F795" s="25">
        <f>IFERROR(IF($E795&gt;=1,VLOOKUP($E795,ATT.!$D$9:$W$2008,F$1,0),0),0)</f>
        <v>0</v>
      </c>
      <c r="G795" s="26">
        <f>IFERROR(IF($E795&gt;=1,VLOOKUP($E795,ATT.!$D$9:$W$2008,G$1,0),0),0)</f>
        <v>0</v>
      </c>
      <c r="H795" s="26">
        <f>IFERROR(IF($E795&gt;=1,VLOOKUP($E795,ATT.!$D$9:$W$2008,H$1,0),0),0)</f>
        <v>0</v>
      </c>
      <c r="I795" s="25">
        <f>IFERROR(IF($E795&gt;=1,VLOOKUP($E795,ATT.!$D$9:$W$2008,I$1,0),0),0)</f>
        <v>0</v>
      </c>
      <c r="J795" s="25">
        <f>IFERROR(IF($E795&gt;=1,VLOOKUP($E795,ATT.!$D$9:$W$2008,J$1,0),0),0)</f>
        <v>0</v>
      </c>
      <c r="K795" s="25" t="str">
        <f>IFERROR(IF(E795&gt;=1,CONCATENATE(VLOOKUP(F795,STUDENT!$B$4:$W$2003,22,0),$V$2),""),"")</f>
        <v/>
      </c>
      <c r="L795" s="27">
        <f>IFERROR(IF($E795&gt;=1,VLOOKUP($E795,ATT.!$D$9:$W$2008,L$1,0),0),0)</f>
        <v>0</v>
      </c>
      <c r="M795" s="28"/>
      <c r="N795" s="28"/>
    </row>
    <row r="796" spans="3:14" ht="20.100000000000001" customHeight="1" x14ac:dyDescent="0.25">
      <c r="C796" s="6">
        <v>790</v>
      </c>
      <c r="D796" s="6">
        <f>IFERROR(IF($D$3&gt;=C796,SMALL(ATT.!$A$9:$A$2008,$D$4+C796),0),0)</f>
        <v>0</v>
      </c>
      <c r="E796" s="25">
        <f t="shared" si="12"/>
        <v>0</v>
      </c>
      <c r="F796" s="25">
        <f>IFERROR(IF($E796&gt;=1,VLOOKUP($E796,ATT.!$D$9:$W$2008,F$1,0),0),0)</f>
        <v>0</v>
      </c>
      <c r="G796" s="26">
        <f>IFERROR(IF($E796&gt;=1,VLOOKUP($E796,ATT.!$D$9:$W$2008,G$1,0),0),0)</f>
        <v>0</v>
      </c>
      <c r="H796" s="26">
        <f>IFERROR(IF($E796&gt;=1,VLOOKUP($E796,ATT.!$D$9:$W$2008,H$1,0),0),0)</f>
        <v>0</v>
      </c>
      <c r="I796" s="25">
        <f>IFERROR(IF($E796&gt;=1,VLOOKUP($E796,ATT.!$D$9:$W$2008,I$1,0),0),0)</f>
        <v>0</v>
      </c>
      <c r="J796" s="25">
        <f>IFERROR(IF($E796&gt;=1,VLOOKUP($E796,ATT.!$D$9:$W$2008,J$1,0),0),0)</f>
        <v>0</v>
      </c>
      <c r="K796" s="25" t="str">
        <f>IFERROR(IF(E796&gt;=1,CONCATENATE(VLOOKUP(F796,STUDENT!$B$4:$W$2003,22,0),$V$2),""),"")</f>
        <v/>
      </c>
      <c r="L796" s="27">
        <f>IFERROR(IF($E796&gt;=1,VLOOKUP($E796,ATT.!$D$9:$W$2008,L$1,0),0),0)</f>
        <v>0</v>
      </c>
      <c r="M796" s="28"/>
      <c r="N796" s="28"/>
    </row>
    <row r="797" spans="3:14" ht="20.100000000000001" customHeight="1" x14ac:dyDescent="0.25">
      <c r="C797" s="6">
        <v>791</v>
      </c>
      <c r="D797" s="6">
        <f>IFERROR(IF($D$3&gt;=C797,SMALL(ATT.!$A$9:$A$2008,$D$4+C797),0),0)</f>
        <v>0</v>
      </c>
      <c r="E797" s="25">
        <f t="shared" si="12"/>
        <v>0</v>
      </c>
      <c r="F797" s="25">
        <f>IFERROR(IF($E797&gt;=1,VLOOKUP($E797,ATT.!$D$9:$W$2008,F$1,0),0),0)</f>
        <v>0</v>
      </c>
      <c r="G797" s="26">
        <f>IFERROR(IF($E797&gt;=1,VLOOKUP($E797,ATT.!$D$9:$W$2008,G$1,0),0),0)</f>
        <v>0</v>
      </c>
      <c r="H797" s="26">
        <f>IFERROR(IF($E797&gt;=1,VLOOKUP($E797,ATT.!$D$9:$W$2008,H$1,0),0),0)</f>
        <v>0</v>
      </c>
      <c r="I797" s="25">
        <f>IFERROR(IF($E797&gt;=1,VLOOKUP($E797,ATT.!$D$9:$W$2008,I$1,0),0),0)</f>
        <v>0</v>
      </c>
      <c r="J797" s="25">
        <f>IFERROR(IF($E797&gt;=1,VLOOKUP($E797,ATT.!$D$9:$W$2008,J$1,0),0),0)</f>
        <v>0</v>
      </c>
      <c r="K797" s="25" t="str">
        <f>IFERROR(IF(E797&gt;=1,CONCATENATE(VLOOKUP(F797,STUDENT!$B$4:$W$2003,22,0),$V$2),""),"")</f>
        <v/>
      </c>
      <c r="L797" s="27">
        <f>IFERROR(IF($E797&gt;=1,VLOOKUP($E797,ATT.!$D$9:$W$2008,L$1,0),0),0)</f>
        <v>0</v>
      </c>
      <c r="M797" s="28"/>
      <c r="N797" s="28"/>
    </row>
    <row r="798" spans="3:14" ht="20.100000000000001" customHeight="1" x14ac:dyDescent="0.25">
      <c r="C798" s="6">
        <v>792</v>
      </c>
      <c r="D798" s="6">
        <f>IFERROR(IF($D$3&gt;=C798,SMALL(ATT.!$A$9:$A$2008,$D$4+C798),0),0)</f>
        <v>0</v>
      </c>
      <c r="E798" s="25">
        <f t="shared" si="12"/>
        <v>0</v>
      </c>
      <c r="F798" s="25">
        <f>IFERROR(IF($E798&gt;=1,VLOOKUP($E798,ATT.!$D$9:$W$2008,F$1,0),0),0)</f>
        <v>0</v>
      </c>
      <c r="G798" s="26">
        <f>IFERROR(IF($E798&gt;=1,VLOOKUP($E798,ATT.!$D$9:$W$2008,G$1,0),0),0)</f>
        <v>0</v>
      </c>
      <c r="H798" s="26">
        <f>IFERROR(IF($E798&gt;=1,VLOOKUP($E798,ATT.!$D$9:$W$2008,H$1,0),0),0)</f>
        <v>0</v>
      </c>
      <c r="I798" s="25">
        <f>IFERROR(IF($E798&gt;=1,VLOOKUP($E798,ATT.!$D$9:$W$2008,I$1,0),0),0)</f>
        <v>0</v>
      </c>
      <c r="J798" s="25">
        <f>IFERROR(IF($E798&gt;=1,VLOOKUP($E798,ATT.!$D$9:$W$2008,J$1,0),0),0)</f>
        <v>0</v>
      </c>
      <c r="K798" s="25" t="str">
        <f>IFERROR(IF(E798&gt;=1,CONCATENATE(VLOOKUP(F798,STUDENT!$B$4:$W$2003,22,0),$V$2),""),"")</f>
        <v/>
      </c>
      <c r="L798" s="27">
        <f>IFERROR(IF($E798&gt;=1,VLOOKUP($E798,ATT.!$D$9:$W$2008,L$1,0),0),0)</f>
        <v>0</v>
      </c>
      <c r="M798" s="28"/>
      <c r="N798" s="28"/>
    </row>
    <row r="799" spans="3:14" ht="20.100000000000001" customHeight="1" x14ac:dyDescent="0.25">
      <c r="C799" s="6">
        <v>793</v>
      </c>
      <c r="D799" s="6">
        <f>IFERROR(IF($D$3&gt;=C799,SMALL(ATT.!$A$9:$A$2008,$D$4+C799),0),0)</f>
        <v>0</v>
      </c>
      <c r="E799" s="25">
        <f t="shared" si="12"/>
        <v>0</v>
      </c>
      <c r="F799" s="25">
        <f>IFERROR(IF($E799&gt;=1,VLOOKUP($E799,ATT.!$D$9:$W$2008,F$1,0),0),0)</f>
        <v>0</v>
      </c>
      <c r="G799" s="26">
        <f>IFERROR(IF($E799&gt;=1,VLOOKUP($E799,ATT.!$D$9:$W$2008,G$1,0),0),0)</f>
        <v>0</v>
      </c>
      <c r="H799" s="26">
        <f>IFERROR(IF($E799&gt;=1,VLOOKUP($E799,ATT.!$D$9:$W$2008,H$1,0),0),0)</f>
        <v>0</v>
      </c>
      <c r="I799" s="25">
        <f>IFERROR(IF($E799&gt;=1,VLOOKUP($E799,ATT.!$D$9:$W$2008,I$1,0),0),0)</f>
        <v>0</v>
      </c>
      <c r="J799" s="25">
        <f>IFERROR(IF($E799&gt;=1,VLOOKUP($E799,ATT.!$D$9:$W$2008,J$1,0),0),0)</f>
        <v>0</v>
      </c>
      <c r="K799" s="25" t="str">
        <f>IFERROR(IF(E799&gt;=1,CONCATENATE(VLOOKUP(F799,STUDENT!$B$4:$W$2003,22,0),$V$2),""),"")</f>
        <v/>
      </c>
      <c r="L799" s="27">
        <f>IFERROR(IF($E799&gt;=1,VLOOKUP($E799,ATT.!$D$9:$W$2008,L$1,0),0),0)</f>
        <v>0</v>
      </c>
      <c r="M799" s="28"/>
      <c r="N799" s="28"/>
    </row>
    <row r="800" spans="3:14" ht="20.100000000000001" customHeight="1" x14ac:dyDescent="0.25">
      <c r="C800" s="6">
        <v>794</v>
      </c>
      <c r="D800" s="6">
        <f>IFERROR(IF($D$3&gt;=C800,SMALL(ATT.!$A$9:$A$2008,$D$4+C800),0),0)</f>
        <v>0</v>
      </c>
      <c r="E800" s="25">
        <f t="shared" si="12"/>
        <v>0</v>
      </c>
      <c r="F800" s="25">
        <f>IFERROR(IF($E800&gt;=1,VLOOKUP($E800,ATT.!$D$9:$W$2008,F$1,0),0),0)</f>
        <v>0</v>
      </c>
      <c r="G800" s="26">
        <f>IFERROR(IF($E800&gt;=1,VLOOKUP($E800,ATT.!$D$9:$W$2008,G$1,0),0),0)</f>
        <v>0</v>
      </c>
      <c r="H800" s="26">
        <f>IFERROR(IF($E800&gt;=1,VLOOKUP($E800,ATT.!$D$9:$W$2008,H$1,0),0),0)</f>
        <v>0</v>
      </c>
      <c r="I800" s="25">
        <f>IFERROR(IF($E800&gt;=1,VLOOKUP($E800,ATT.!$D$9:$W$2008,I$1,0),0),0)</f>
        <v>0</v>
      </c>
      <c r="J800" s="25">
        <f>IFERROR(IF($E800&gt;=1,VLOOKUP($E800,ATT.!$D$9:$W$2008,J$1,0),0),0)</f>
        <v>0</v>
      </c>
      <c r="K800" s="25" t="str">
        <f>IFERROR(IF(E800&gt;=1,CONCATENATE(VLOOKUP(F800,STUDENT!$B$4:$W$2003,22,0),$V$2),""),"")</f>
        <v/>
      </c>
      <c r="L800" s="27">
        <f>IFERROR(IF($E800&gt;=1,VLOOKUP($E800,ATT.!$D$9:$W$2008,L$1,0),0),0)</f>
        <v>0</v>
      </c>
      <c r="M800" s="28"/>
      <c r="N800" s="28"/>
    </row>
    <row r="801" spans="3:14" ht="20.100000000000001" customHeight="1" x14ac:dyDescent="0.25">
      <c r="C801" s="6">
        <v>795</v>
      </c>
      <c r="D801" s="6">
        <f>IFERROR(IF($D$3&gt;=C801,SMALL(ATT.!$A$9:$A$2008,$D$4+C801),0),0)</f>
        <v>0</v>
      </c>
      <c r="E801" s="25">
        <f t="shared" si="12"/>
        <v>0</v>
      </c>
      <c r="F801" s="25">
        <f>IFERROR(IF($E801&gt;=1,VLOOKUP($E801,ATT.!$D$9:$W$2008,F$1,0),0),0)</f>
        <v>0</v>
      </c>
      <c r="G801" s="26">
        <f>IFERROR(IF($E801&gt;=1,VLOOKUP($E801,ATT.!$D$9:$W$2008,G$1,0),0),0)</f>
        <v>0</v>
      </c>
      <c r="H801" s="26">
        <f>IFERROR(IF($E801&gt;=1,VLOOKUP($E801,ATT.!$D$9:$W$2008,H$1,0),0),0)</f>
        <v>0</v>
      </c>
      <c r="I801" s="25">
        <f>IFERROR(IF($E801&gt;=1,VLOOKUP($E801,ATT.!$D$9:$W$2008,I$1,0),0),0)</f>
        <v>0</v>
      </c>
      <c r="J801" s="25">
        <f>IFERROR(IF($E801&gt;=1,VLOOKUP($E801,ATT.!$D$9:$W$2008,J$1,0),0),0)</f>
        <v>0</v>
      </c>
      <c r="K801" s="25" t="str">
        <f>IFERROR(IF(E801&gt;=1,CONCATENATE(VLOOKUP(F801,STUDENT!$B$4:$W$2003,22,0),$V$2),""),"")</f>
        <v/>
      </c>
      <c r="L801" s="27">
        <f>IFERROR(IF($E801&gt;=1,VLOOKUP($E801,ATT.!$D$9:$W$2008,L$1,0),0),0)</f>
        <v>0</v>
      </c>
      <c r="M801" s="28"/>
      <c r="N801" s="28"/>
    </row>
    <row r="802" spans="3:14" ht="20.100000000000001" customHeight="1" x14ac:dyDescent="0.25">
      <c r="C802" s="6">
        <v>796</v>
      </c>
      <c r="D802" s="6">
        <f>IFERROR(IF($D$3&gt;=C802,SMALL(ATT.!$A$9:$A$2008,$D$4+C802),0),0)</f>
        <v>0</v>
      </c>
      <c r="E802" s="25">
        <f t="shared" si="12"/>
        <v>0</v>
      </c>
      <c r="F802" s="25">
        <f>IFERROR(IF($E802&gt;=1,VLOOKUP($E802,ATT.!$D$9:$W$2008,F$1,0),0),0)</f>
        <v>0</v>
      </c>
      <c r="G802" s="26">
        <f>IFERROR(IF($E802&gt;=1,VLOOKUP($E802,ATT.!$D$9:$W$2008,G$1,0),0),0)</f>
        <v>0</v>
      </c>
      <c r="H802" s="26">
        <f>IFERROR(IF($E802&gt;=1,VLOOKUP($E802,ATT.!$D$9:$W$2008,H$1,0),0),0)</f>
        <v>0</v>
      </c>
      <c r="I802" s="25">
        <f>IFERROR(IF($E802&gt;=1,VLOOKUP($E802,ATT.!$D$9:$W$2008,I$1,0),0),0)</f>
        <v>0</v>
      </c>
      <c r="J802" s="25">
        <f>IFERROR(IF($E802&gt;=1,VLOOKUP($E802,ATT.!$D$9:$W$2008,J$1,0),0),0)</f>
        <v>0</v>
      </c>
      <c r="K802" s="25" t="str">
        <f>IFERROR(IF(E802&gt;=1,CONCATENATE(VLOOKUP(F802,STUDENT!$B$4:$W$2003,22,0),$V$2),""),"")</f>
        <v/>
      </c>
      <c r="L802" s="27">
        <f>IFERROR(IF($E802&gt;=1,VLOOKUP($E802,ATT.!$D$9:$W$2008,L$1,0),0),0)</f>
        <v>0</v>
      </c>
      <c r="M802" s="28"/>
      <c r="N802" s="28"/>
    </row>
    <row r="803" spans="3:14" ht="20.100000000000001" customHeight="1" x14ac:dyDescent="0.25">
      <c r="C803" s="6">
        <v>797</v>
      </c>
      <c r="D803" s="6">
        <f>IFERROR(IF($D$3&gt;=C803,SMALL(ATT.!$A$9:$A$2008,$D$4+C803),0),0)</f>
        <v>0</v>
      </c>
      <c r="E803" s="25">
        <f t="shared" si="12"/>
        <v>0</v>
      </c>
      <c r="F803" s="25">
        <f>IFERROR(IF($E803&gt;=1,VLOOKUP($E803,ATT.!$D$9:$W$2008,F$1,0),0),0)</f>
        <v>0</v>
      </c>
      <c r="G803" s="26">
        <f>IFERROR(IF($E803&gt;=1,VLOOKUP($E803,ATT.!$D$9:$W$2008,G$1,0),0),0)</f>
        <v>0</v>
      </c>
      <c r="H803" s="26">
        <f>IFERROR(IF($E803&gt;=1,VLOOKUP($E803,ATT.!$D$9:$W$2008,H$1,0),0),0)</f>
        <v>0</v>
      </c>
      <c r="I803" s="25">
        <f>IFERROR(IF($E803&gt;=1,VLOOKUP($E803,ATT.!$D$9:$W$2008,I$1,0),0),0)</f>
        <v>0</v>
      </c>
      <c r="J803" s="25">
        <f>IFERROR(IF($E803&gt;=1,VLOOKUP($E803,ATT.!$D$9:$W$2008,J$1,0),0),0)</f>
        <v>0</v>
      </c>
      <c r="K803" s="25" t="str">
        <f>IFERROR(IF(E803&gt;=1,CONCATENATE(VLOOKUP(F803,STUDENT!$B$4:$W$2003,22,0),$V$2),""),"")</f>
        <v/>
      </c>
      <c r="L803" s="27">
        <f>IFERROR(IF($E803&gt;=1,VLOOKUP($E803,ATT.!$D$9:$W$2008,L$1,0),0),0)</f>
        <v>0</v>
      </c>
      <c r="M803" s="28"/>
      <c r="N803" s="28"/>
    </row>
    <row r="804" spans="3:14" ht="20.100000000000001" customHeight="1" x14ac:dyDescent="0.25">
      <c r="C804" s="6">
        <v>798</v>
      </c>
      <c r="D804" s="6">
        <f>IFERROR(IF($D$3&gt;=C804,SMALL(ATT.!$A$9:$A$2008,$D$4+C804),0),0)</f>
        <v>0</v>
      </c>
      <c r="E804" s="25">
        <f t="shared" si="12"/>
        <v>0</v>
      </c>
      <c r="F804" s="25">
        <f>IFERROR(IF($E804&gt;=1,VLOOKUP($E804,ATT.!$D$9:$W$2008,F$1,0),0),0)</f>
        <v>0</v>
      </c>
      <c r="G804" s="26">
        <f>IFERROR(IF($E804&gt;=1,VLOOKUP($E804,ATT.!$D$9:$W$2008,G$1,0),0),0)</f>
        <v>0</v>
      </c>
      <c r="H804" s="26">
        <f>IFERROR(IF($E804&gt;=1,VLOOKUP($E804,ATT.!$D$9:$W$2008,H$1,0),0),0)</f>
        <v>0</v>
      </c>
      <c r="I804" s="25">
        <f>IFERROR(IF($E804&gt;=1,VLOOKUP($E804,ATT.!$D$9:$W$2008,I$1,0),0),0)</f>
        <v>0</v>
      </c>
      <c r="J804" s="25">
        <f>IFERROR(IF($E804&gt;=1,VLOOKUP($E804,ATT.!$D$9:$W$2008,J$1,0),0),0)</f>
        <v>0</v>
      </c>
      <c r="K804" s="25" t="str">
        <f>IFERROR(IF(E804&gt;=1,CONCATENATE(VLOOKUP(F804,STUDENT!$B$4:$W$2003,22,0),$V$2),""),"")</f>
        <v/>
      </c>
      <c r="L804" s="27">
        <f>IFERROR(IF($E804&gt;=1,VLOOKUP($E804,ATT.!$D$9:$W$2008,L$1,0),0),0)</f>
        <v>0</v>
      </c>
      <c r="M804" s="28"/>
      <c r="N804" s="28"/>
    </row>
    <row r="805" spans="3:14" ht="20.100000000000001" customHeight="1" x14ac:dyDescent="0.25">
      <c r="C805" s="6">
        <v>799</v>
      </c>
      <c r="D805" s="6">
        <f>IFERROR(IF($D$3&gt;=C805,SMALL(ATT.!$A$9:$A$2008,$D$4+C805),0),0)</f>
        <v>0</v>
      </c>
      <c r="E805" s="25">
        <f t="shared" si="12"/>
        <v>0</v>
      </c>
      <c r="F805" s="25">
        <f>IFERROR(IF($E805&gt;=1,VLOOKUP($E805,ATT.!$D$9:$W$2008,F$1,0),0),0)</f>
        <v>0</v>
      </c>
      <c r="G805" s="26">
        <f>IFERROR(IF($E805&gt;=1,VLOOKUP($E805,ATT.!$D$9:$W$2008,G$1,0),0),0)</f>
        <v>0</v>
      </c>
      <c r="H805" s="26">
        <f>IFERROR(IF($E805&gt;=1,VLOOKUP($E805,ATT.!$D$9:$W$2008,H$1,0),0),0)</f>
        <v>0</v>
      </c>
      <c r="I805" s="25">
        <f>IFERROR(IF($E805&gt;=1,VLOOKUP($E805,ATT.!$D$9:$W$2008,I$1,0),0),0)</f>
        <v>0</v>
      </c>
      <c r="J805" s="25">
        <f>IFERROR(IF($E805&gt;=1,VLOOKUP($E805,ATT.!$D$9:$W$2008,J$1,0),0),0)</f>
        <v>0</v>
      </c>
      <c r="K805" s="25" t="str">
        <f>IFERROR(IF(E805&gt;=1,CONCATENATE(VLOOKUP(F805,STUDENT!$B$4:$W$2003,22,0),$V$2),""),"")</f>
        <v/>
      </c>
      <c r="L805" s="27">
        <f>IFERROR(IF($E805&gt;=1,VLOOKUP($E805,ATT.!$D$9:$W$2008,L$1,0),0),0)</f>
        <v>0</v>
      </c>
      <c r="M805" s="28"/>
      <c r="N805" s="28"/>
    </row>
    <row r="806" spans="3:14" ht="20.100000000000001" customHeight="1" x14ac:dyDescent="0.25">
      <c r="C806" s="6">
        <v>800</v>
      </c>
      <c r="D806" s="6">
        <f>IFERROR(IF($D$3&gt;=C806,SMALL(ATT.!$A$9:$A$2008,$D$4+C806),0),0)</f>
        <v>0</v>
      </c>
      <c r="E806" s="25">
        <f t="shared" si="12"/>
        <v>0</v>
      </c>
      <c r="F806" s="25">
        <f>IFERROR(IF($E806&gt;=1,VLOOKUP($E806,ATT.!$D$9:$W$2008,F$1,0),0),0)</f>
        <v>0</v>
      </c>
      <c r="G806" s="26">
        <f>IFERROR(IF($E806&gt;=1,VLOOKUP($E806,ATT.!$D$9:$W$2008,G$1,0),0),0)</f>
        <v>0</v>
      </c>
      <c r="H806" s="26">
        <f>IFERROR(IF($E806&gt;=1,VLOOKUP($E806,ATT.!$D$9:$W$2008,H$1,0),0),0)</f>
        <v>0</v>
      </c>
      <c r="I806" s="25">
        <f>IFERROR(IF($E806&gt;=1,VLOOKUP($E806,ATT.!$D$9:$W$2008,I$1,0),0),0)</f>
        <v>0</v>
      </c>
      <c r="J806" s="25">
        <f>IFERROR(IF($E806&gt;=1,VLOOKUP($E806,ATT.!$D$9:$W$2008,J$1,0),0),0)</f>
        <v>0</v>
      </c>
      <c r="K806" s="25" t="str">
        <f>IFERROR(IF(E806&gt;=1,CONCATENATE(VLOOKUP(F806,STUDENT!$B$4:$W$2003,22,0),$V$2),""),"")</f>
        <v/>
      </c>
      <c r="L806" s="27">
        <f>IFERROR(IF($E806&gt;=1,VLOOKUP($E806,ATT.!$D$9:$W$2008,L$1,0),0),0)</f>
        <v>0</v>
      </c>
      <c r="M806" s="28"/>
      <c r="N806" s="28"/>
    </row>
    <row r="807" spans="3:14" ht="20.100000000000001" customHeight="1" x14ac:dyDescent="0.25">
      <c r="C807" s="6">
        <v>801</v>
      </c>
      <c r="D807" s="6">
        <f>IFERROR(IF($D$3&gt;=C807,SMALL(ATT.!$A$9:$A$2008,$D$4+C807),0),0)</f>
        <v>0</v>
      </c>
      <c r="E807" s="25">
        <f t="shared" si="12"/>
        <v>0</v>
      </c>
      <c r="F807" s="25">
        <f>IFERROR(IF($E807&gt;=1,VLOOKUP($E807,ATT.!$D$9:$W$2008,F$1,0),0),0)</f>
        <v>0</v>
      </c>
      <c r="G807" s="26">
        <f>IFERROR(IF($E807&gt;=1,VLOOKUP($E807,ATT.!$D$9:$W$2008,G$1,0),0),0)</f>
        <v>0</v>
      </c>
      <c r="H807" s="26">
        <f>IFERROR(IF($E807&gt;=1,VLOOKUP($E807,ATT.!$D$9:$W$2008,H$1,0),0),0)</f>
        <v>0</v>
      </c>
      <c r="I807" s="25">
        <f>IFERROR(IF($E807&gt;=1,VLOOKUP($E807,ATT.!$D$9:$W$2008,I$1,0),0),0)</f>
        <v>0</v>
      </c>
      <c r="J807" s="25">
        <f>IFERROR(IF($E807&gt;=1,VLOOKUP($E807,ATT.!$D$9:$W$2008,J$1,0),0),0)</f>
        <v>0</v>
      </c>
      <c r="K807" s="25" t="str">
        <f>IFERROR(IF(E807&gt;=1,CONCATENATE(VLOOKUP(F807,STUDENT!$B$4:$W$2003,22,0),$V$2),""),"")</f>
        <v/>
      </c>
      <c r="L807" s="27">
        <f>IFERROR(IF($E807&gt;=1,VLOOKUP($E807,ATT.!$D$9:$W$2008,L$1,0),0),0)</f>
        <v>0</v>
      </c>
      <c r="M807" s="28"/>
      <c r="N807" s="28"/>
    </row>
    <row r="808" spans="3:14" ht="20.100000000000001" customHeight="1" x14ac:dyDescent="0.25">
      <c r="C808" s="6">
        <v>802</v>
      </c>
      <c r="D808" s="6">
        <f>IFERROR(IF($D$3&gt;=C808,SMALL(ATT.!$A$9:$A$2008,$D$4+C808),0),0)</f>
        <v>0</v>
      </c>
      <c r="E808" s="25">
        <f t="shared" si="12"/>
        <v>0</v>
      </c>
      <c r="F808" s="25">
        <f>IFERROR(IF($E808&gt;=1,VLOOKUP($E808,ATT.!$D$9:$W$2008,F$1,0),0),0)</f>
        <v>0</v>
      </c>
      <c r="G808" s="26">
        <f>IFERROR(IF($E808&gt;=1,VLOOKUP($E808,ATT.!$D$9:$W$2008,G$1,0),0),0)</f>
        <v>0</v>
      </c>
      <c r="H808" s="26">
        <f>IFERROR(IF($E808&gt;=1,VLOOKUP($E808,ATT.!$D$9:$W$2008,H$1,0),0),0)</f>
        <v>0</v>
      </c>
      <c r="I808" s="25">
        <f>IFERROR(IF($E808&gt;=1,VLOOKUP($E808,ATT.!$D$9:$W$2008,I$1,0),0),0)</f>
        <v>0</v>
      </c>
      <c r="J808" s="25">
        <f>IFERROR(IF($E808&gt;=1,VLOOKUP($E808,ATT.!$D$9:$W$2008,J$1,0),0),0)</f>
        <v>0</v>
      </c>
      <c r="K808" s="25" t="str">
        <f>IFERROR(IF(E808&gt;=1,CONCATENATE(VLOOKUP(F808,STUDENT!$B$4:$W$2003,22,0),$V$2),""),"")</f>
        <v/>
      </c>
      <c r="L808" s="27">
        <f>IFERROR(IF($E808&gt;=1,VLOOKUP($E808,ATT.!$D$9:$W$2008,L$1,0),0),0)</f>
        <v>0</v>
      </c>
      <c r="M808" s="28"/>
      <c r="N808" s="28"/>
    </row>
    <row r="809" spans="3:14" ht="20.100000000000001" customHeight="1" x14ac:dyDescent="0.25">
      <c r="C809" s="6">
        <v>803</v>
      </c>
      <c r="D809" s="6">
        <f>IFERROR(IF($D$3&gt;=C809,SMALL(ATT.!$A$9:$A$2008,$D$4+C809),0),0)</f>
        <v>0</v>
      </c>
      <c r="E809" s="25">
        <f t="shared" si="12"/>
        <v>0</v>
      </c>
      <c r="F809" s="25">
        <f>IFERROR(IF($E809&gt;=1,VLOOKUP($E809,ATT.!$D$9:$W$2008,F$1,0),0),0)</f>
        <v>0</v>
      </c>
      <c r="G809" s="26">
        <f>IFERROR(IF($E809&gt;=1,VLOOKUP($E809,ATT.!$D$9:$W$2008,G$1,0),0),0)</f>
        <v>0</v>
      </c>
      <c r="H809" s="26">
        <f>IFERROR(IF($E809&gt;=1,VLOOKUP($E809,ATT.!$D$9:$W$2008,H$1,0),0),0)</f>
        <v>0</v>
      </c>
      <c r="I809" s="25">
        <f>IFERROR(IF($E809&gt;=1,VLOOKUP($E809,ATT.!$D$9:$W$2008,I$1,0),0),0)</f>
        <v>0</v>
      </c>
      <c r="J809" s="25">
        <f>IFERROR(IF($E809&gt;=1,VLOOKUP($E809,ATT.!$D$9:$W$2008,J$1,0),0),0)</f>
        <v>0</v>
      </c>
      <c r="K809" s="25" t="str">
        <f>IFERROR(IF(E809&gt;=1,CONCATENATE(VLOOKUP(F809,STUDENT!$B$4:$W$2003,22,0),$V$2),""),"")</f>
        <v/>
      </c>
      <c r="L809" s="27">
        <f>IFERROR(IF($E809&gt;=1,VLOOKUP($E809,ATT.!$D$9:$W$2008,L$1,0),0),0)</f>
        <v>0</v>
      </c>
      <c r="M809" s="28"/>
      <c r="N809" s="28"/>
    </row>
    <row r="810" spans="3:14" ht="20.100000000000001" customHeight="1" x14ac:dyDescent="0.25">
      <c r="C810" s="6">
        <v>804</v>
      </c>
      <c r="D810" s="6">
        <f>IFERROR(IF($D$3&gt;=C810,SMALL(ATT.!$A$9:$A$2008,$D$4+C810),0),0)</f>
        <v>0</v>
      </c>
      <c r="E810" s="25">
        <f t="shared" si="12"/>
        <v>0</v>
      </c>
      <c r="F810" s="25">
        <f>IFERROR(IF($E810&gt;=1,VLOOKUP($E810,ATT.!$D$9:$W$2008,F$1,0),0),0)</f>
        <v>0</v>
      </c>
      <c r="G810" s="26">
        <f>IFERROR(IF($E810&gt;=1,VLOOKUP($E810,ATT.!$D$9:$W$2008,G$1,0),0),0)</f>
        <v>0</v>
      </c>
      <c r="H810" s="26">
        <f>IFERROR(IF($E810&gt;=1,VLOOKUP($E810,ATT.!$D$9:$W$2008,H$1,0),0),0)</f>
        <v>0</v>
      </c>
      <c r="I810" s="25">
        <f>IFERROR(IF($E810&gt;=1,VLOOKUP($E810,ATT.!$D$9:$W$2008,I$1,0),0),0)</f>
        <v>0</v>
      </c>
      <c r="J810" s="25">
        <f>IFERROR(IF($E810&gt;=1,VLOOKUP($E810,ATT.!$D$9:$W$2008,J$1,0),0),0)</f>
        <v>0</v>
      </c>
      <c r="K810" s="25" t="str">
        <f>IFERROR(IF(E810&gt;=1,CONCATENATE(VLOOKUP(F810,STUDENT!$B$4:$W$2003,22,0),$V$2),""),"")</f>
        <v/>
      </c>
      <c r="L810" s="27">
        <f>IFERROR(IF($E810&gt;=1,VLOOKUP($E810,ATT.!$D$9:$W$2008,L$1,0),0),0)</f>
        <v>0</v>
      </c>
      <c r="M810" s="28"/>
      <c r="N810" s="28"/>
    </row>
    <row r="811" spans="3:14" ht="20.100000000000001" customHeight="1" x14ac:dyDescent="0.25">
      <c r="C811" s="6">
        <v>805</v>
      </c>
      <c r="D811" s="6">
        <f>IFERROR(IF($D$3&gt;=C811,SMALL(ATT.!$A$9:$A$2008,$D$4+C811),0),0)</f>
        <v>0</v>
      </c>
      <c r="E811" s="25">
        <f t="shared" si="12"/>
        <v>0</v>
      </c>
      <c r="F811" s="25">
        <f>IFERROR(IF($E811&gt;=1,VLOOKUP($E811,ATT.!$D$9:$W$2008,F$1,0),0),0)</f>
        <v>0</v>
      </c>
      <c r="G811" s="26">
        <f>IFERROR(IF($E811&gt;=1,VLOOKUP($E811,ATT.!$D$9:$W$2008,G$1,0),0),0)</f>
        <v>0</v>
      </c>
      <c r="H811" s="26">
        <f>IFERROR(IF($E811&gt;=1,VLOOKUP($E811,ATT.!$D$9:$W$2008,H$1,0),0),0)</f>
        <v>0</v>
      </c>
      <c r="I811" s="25">
        <f>IFERROR(IF($E811&gt;=1,VLOOKUP($E811,ATT.!$D$9:$W$2008,I$1,0),0),0)</f>
        <v>0</v>
      </c>
      <c r="J811" s="25">
        <f>IFERROR(IF($E811&gt;=1,VLOOKUP($E811,ATT.!$D$9:$W$2008,J$1,0),0),0)</f>
        <v>0</v>
      </c>
      <c r="K811" s="25" t="str">
        <f>IFERROR(IF(E811&gt;=1,CONCATENATE(VLOOKUP(F811,STUDENT!$B$4:$W$2003,22,0),$V$2),""),"")</f>
        <v/>
      </c>
      <c r="L811" s="27">
        <f>IFERROR(IF($E811&gt;=1,VLOOKUP($E811,ATT.!$D$9:$W$2008,L$1,0),0),0)</f>
        <v>0</v>
      </c>
      <c r="M811" s="28"/>
      <c r="N811" s="28"/>
    </row>
    <row r="812" spans="3:14" ht="20.100000000000001" customHeight="1" x14ac:dyDescent="0.25">
      <c r="C812" s="6">
        <v>806</v>
      </c>
      <c r="D812" s="6">
        <f>IFERROR(IF($D$3&gt;=C812,SMALL(ATT.!$A$9:$A$2008,$D$4+C812),0),0)</f>
        <v>0</v>
      </c>
      <c r="E812" s="25">
        <f t="shared" si="12"/>
        <v>0</v>
      </c>
      <c r="F812" s="25">
        <f>IFERROR(IF($E812&gt;=1,VLOOKUP($E812,ATT.!$D$9:$W$2008,F$1,0),0),0)</f>
        <v>0</v>
      </c>
      <c r="G812" s="26">
        <f>IFERROR(IF($E812&gt;=1,VLOOKUP($E812,ATT.!$D$9:$W$2008,G$1,0),0),0)</f>
        <v>0</v>
      </c>
      <c r="H812" s="26">
        <f>IFERROR(IF($E812&gt;=1,VLOOKUP($E812,ATT.!$D$9:$W$2008,H$1,0),0),0)</f>
        <v>0</v>
      </c>
      <c r="I812" s="25">
        <f>IFERROR(IF($E812&gt;=1,VLOOKUP($E812,ATT.!$D$9:$W$2008,I$1,0),0),0)</f>
        <v>0</v>
      </c>
      <c r="J812" s="25">
        <f>IFERROR(IF($E812&gt;=1,VLOOKUP($E812,ATT.!$D$9:$W$2008,J$1,0),0),0)</f>
        <v>0</v>
      </c>
      <c r="K812" s="25" t="str">
        <f>IFERROR(IF(E812&gt;=1,CONCATENATE(VLOOKUP(F812,STUDENT!$B$4:$W$2003,22,0),$V$2),""),"")</f>
        <v/>
      </c>
      <c r="L812" s="27">
        <f>IFERROR(IF($E812&gt;=1,VLOOKUP($E812,ATT.!$D$9:$W$2008,L$1,0),0),0)</f>
        <v>0</v>
      </c>
      <c r="M812" s="28"/>
      <c r="N812" s="28"/>
    </row>
    <row r="813" spans="3:14" ht="20.100000000000001" customHeight="1" x14ac:dyDescent="0.25">
      <c r="C813" s="6">
        <v>807</v>
      </c>
      <c r="D813" s="6">
        <f>IFERROR(IF($D$3&gt;=C813,SMALL(ATT.!$A$9:$A$2008,$D$4+C813),0),0)</f>
        <v>0</v>
      </c>
      <c r="E813" s="25">
        <f t="shared" si="12"/>
        <v>0</v>
      </c>
      <c r="F813" s="25">
        <f>IFERROR(IF($E813&gt;=1,VLOOKUP($E813,ATT.!$D$9:$W$2008,F$1,0),0),0)</f>
        <v>0</v>
      </c>
      <c r="G813" s="26">
        <f>IFERROR(IF($E813&gt;=1,VLOOKUP($E813,ATT.!$D$9:$W$2008,G$1,0),0),0)</f>
        <v>0</v>
      </c>
      <c r="H813" s="26">
        <f>IFERROR(IF($E813&gt;=1,VLOOKUP($E813,ATT.!$D$9:$W$2008,H$1,0),0),0)</f>
        <v>0</v>
      </c>
      <c r="I813" s="25">
        <f>IFERROR(IF($E813&gt;=1,VLOOKUP($E813,ATT.!$D$9:$W$2008,I$1,0),0),0)</f>
        <v>0</v>
      </c>
      <c r="J813" s="25">
        <f>IFERROR(IF($E813&gt;=1,VLOOKUP($E813,ATT.!$D$9:$W$2008,J$1,0),0),0)</f>
        <v>0</v>
      </c>
      <c r="K813" s="25" t="str">
        <f>IFERROR(IF(E813&gt;=1,CONCATENATE(VLOOKUP(F813,STUDENT!$B$4:$W$2003,22,0),$V$2),""),"")</f>
        <v/>
      </c>
      <c r="L813" s="27">
        <f>IFERROR(IF($E813&gt;=1,VLOOKUP($E813,ATT.!$D$9:$W$2008,L$1,0),0),0)</f>
        <v>0</v>
      </c>
      <c r="M813" s="28"/>
      <c r="N813" s="28"/>
    </row>
    <row r="814" spans="3:14" ht="20.100000000000001" customHeight="1" x14ac:dyDescent="0.25">
      <c r="C814" s="6">
        <v>808</v>
      </c>
      <c r="D814" s="6">
        <f>IFERROR(IF($D$3&gt;=C814,SMALL(ATT.!$A$9:$A$2008,$D$4+C814),0),0)</f>
        <v>0</v>
      </c>
      <c r="E814" s="25">
        <f t="shared" si="12"/>
        <v>0</v>
      </c>
      <c r="F814" s="25">
        <f>IFERROR(IF($E814&gt;=1,VLOOKUP($E814,ATT.!$D$9:$W$2008,F$1,0),0),0)</f>
        <v>0</v>
      </c>
      <c r="G814" s="26">
        <f>IFERROR(IF($E814&gt;=1,VLOOKUP($E814,ATT.!$D$9:$W$2008,G$1,0),0),0)</f>
        <v>0</v>
      </c>
      <c r="H814" s="26">
        <f>IFERROR(IF($E814&gt;=1,VLOOKUP($E814,ATT.!$D$9:$W$2008,H$1,0),0),0)</f>
        <v>0</v>
      </c>
      <c r="I814" s="25">
        <f>IFERROR(IF($E814&gt;=1,VLOOKUP($E814,ATT.!$D$9:$W$2008,I$1,0),0),0)</f>
        <v>0</v>
      </c>
      <c r="J814" s="25">
        <f>IFERROR(IF($E814&gt;=1,VLOOKUP($E814,ATT.!$D$9:$W$2008,J$1,0),0),0)</f>
        <v>0</v>
      </c>
      <c r="K814" s="25" t="str">
        <f>IFERROR(IF(E814&gt;=1,CONCATENATE(VLOOKUP(F814,STUDENT!$B$4:$W$2003,22,0),$V$2),""),"")</f>
        <v/>
      </c>
      <c r="L814" s="27">
        <f>IFERROR(IF($E814&gt;=1,VLOOKUP($E814,ATT.!$D$9:$W$2008,L$1,0),0),0)</f>
        <v>0</v>
      </c>
      <c r="M814" s="28"/>
      <c r="N814" s="28"/>
    </row>
    <row r="815" spans="3:14" ht="20.100000000000001" customHeight="1" x14ac:dyDescent="0.25">
      <c r="C815" s="6">
        <v>809</v>
      </c>
      <c r="D815" s="6">
        <f>IFERROR(IF($D$3&gt;=C815,SMALL(ATT.!$A$9:$A$2008,$D$4+C815),0),0)</f>
        <v>0</v>
      </c>
      <c r="E815" s="25">
        <f t="shared" si="12"/>
        <v>0</v>
      </c>
      <c r="F815" s="25">
        <f>IFERROR(IF($E815&gt;=1,VLOOKUP($E815,ATT.!$D$9:$W$2008,F$1,0),0),0)</f>
        <v>0</v>
      </c>
      <c r="G815" s="26">
        <f>IFERROR(IF($E815&gt;=1,VLOOKUP($E815,ATT.!$D$9:$W$2008,G$1,0),0),0)</f>
        <v>0</v>
      </c>
      <c r="H815" s="26">
        <f>IFERROR(IF($E815&gt;=1,VLOOKUP($E815,ATT.!$D$9:$W$2008,H$1,0),0),0)</f>
        <v>0</v>
      </c>
      <c r="I815" s="25">
        <f>IFERROR(IF($E815&gt;=1,VLOOKUP($E815,ATT.!$D$9:$W$2008,I$1,0),0),0)</f>
        <v>0</v>
      </c>
      <c r="J815" s="25">
        <f>IFERROR(IF($E815&gt;=1,VLOOKUP($E815,ATT.!$D$9:$W$2008,J$1,0),0),0)</f>
        <v>0</v>
      </c>
      <c r="K815" s="25" t="str">
        <f>IFERROR(IF(E815&gt;=1,CONCATENATE(VLOOKUP(F815,STUDENT!$B$4:$W$2003,22,0),$V$2),""),"")</f>
        <v/>
      </c>
      <c r="L815" s="27">
        <f>IFERROR(IF($E815&gt;=1,VLOOKUP($E815,ATT.!$D$9:$W$2008,L$1,0),0),0)</f>
        <v>0</v>
      </c>
      <c r="M815" s="28"/>
      <c r="N815" s="28"/>
    </row>
    <row r="816" spans="3:14" ht="20.100000000000001" customHeight="1" x14ac:dyDescent="0.25">
      <c r="C816" s="6">
        <v>810</v>
      </c>
      <c r="D816" s="6">
        <f>IFERROR(IF($D$3&gt;=C816,SMALL(ATT.!$A$9:$A$2008,$D$4+C816),0),0)</f>
        <v>0</v>
      </c>
      <c r="E816" s="25">
        <f t="shared" si="12"/>
        <v>0</v>
      </c>
      <c r="F816" s="25">
        <f>IFERROR(IF($E816&gt;=1,VLOOKUP($E816,ATT.!$D$9:$W$2008,F$1,0),0),0)</f>
        <v>0</v>
      </c>
      <c r="G816" s="26">
        <f>IFERROR(IF($E816&gt;=1,VLOOKUP($E816,ATT.!$D$9:$W$2008,G$1,0),0),0)</f>
        <v>0</v>
      </c>
      <c r="H816" s="26">
        <f>IFERROR(IF($E816&gt;=1,VLOOKUP($E816,ATT.!$D$9:$W$2008,H$1,0),0),0)</f>
        <v>0</v>
      </c>
      <c r="I816" s="25">
        <f>IFERROR(IF($E816&gt;=1,VLOOKUP($E816,ATT.!$D$9:$W$2008,I$1,0),0),0)</f>
        <v>0</v>
      </c>
      <c r="J816" s="25">
        <f>IFERROR(IF($E816&gt;=1,VLOOKUP($E816,ATT.!$D$9:$W$2008,J$1,0),0),0)</f>
        <v>0</v>
      </c>
      <c r="K816" s="25" t="str">
        <f>IFERROR(IF(E816&gt;=1,CONCATENATE(VLOOKUP(F816,STUDENT!$B$4:$W$2003,22,0),$V$2),""),"")</f>
        <v/>
      </c>
      <c r="L816" s="27">
        <f>IFERROR(IF($E816&gt;=1,VLOOKUP($E816,ATT.!$D$9:$W$2008,L$1,0),0),0)</f>
        <v>0</v>
      </c>
      <c r="M816" s="28"/>
      <c r="N816" s="28"/>
    </row>
    <row r="817" spans="3:14" ht="20.100000000000001" customHeight="1" x14ac:dyDescent="0.25">
      <c r="C817" s="6">
        <v>811</v>
      </c>
      <c r="D817" s="6">
        <f>IFERROR(IF($D$3&gt;=C817,SMALL(ATT.!$A$9:$A$2008,$D$4+C817),0),0)</f>
        <v>0</v>
      </c>
      <c r="E817" s="25">
        <f t="shared" si="12"/>
        <v>0</v>
      </c>
      <c r="F817" s="25">
        <f>IFERROR(IF($E817&gt;=1,VLOOKUP($E817,ATT.!$D$9:$W$2008,F$1,0),0),0)</f>
        <v>0</v>
      </c>
      <c r="G817" s="26">
        <f>IFERROR(IF($E817&gt;=1,VLOOKUP($E817,ATT.!$D$9:$W$2008,G$1,0),0),0)</f>
        <v>0</v>
      </c>
      <c r="H817" s="26">
        <f>IFERROR(IF($E817&gt;=1,VLOOKUP($E817,ATT.!$D$9:$W$2008,H$1,0),0),0)</f>
        <v>0</v>
      </c>
      <c r="I817" s="25">
        <f>IFERROR(IF($E817&gt;=1,VLOOKUP($E817,ATT.!$D$9:$W$2008,I$1,0),0),0)</f>
        <v>0</v>
      </c>
      <c r="J817" s="25">
        <f>IFERROR(IF($E817&gt;=1,VLOOKUP($E817,ATT.!$D$9:$W$2008,J$1,0),0),0)</f>
        <v>0</v>
      </c>
      <c r="K817" s="25" t="str">
        <f>IFERROR(IF(E817&gt;=1,CONCATENATE(VLOOKUP(F817,STUDENT!$B$4:$W$2003,22,0),$V$2),""),"")</f>
        <v/>
      </c>
      <c r="L817" s="27">
        <f>IFERROR(IF($E817&gt;=1,VLOOKUP($E817,ATT.!$D$9:$W$2008,L$1,0),0),0)</f>
        <v>0</v>
      </c>
      <c r="M817" s="28"/>
      <c r="N817" s="28"/>
    </row>
    <row r="818" spans="3:14" ht="20.100000000000001" customHeight="1" x14ac:dyDescent="0.25">
      <c r="C818" s="6">
        <v>812</v>
      </c>
      <c r="D818" s="6">
        <f>IFERROR(IF($D$3&gt;=C818,SMALL(ATT.!$A$9:$A$2008,$D$4+C818),0),0)</f>
        <v>0</v>
      </c>
      <c r="E818" s="25">
        <f t="shared" si="12"/>
        <v>0</v>
      </c>
      <c r="F818" s="25">
        <f>IFERROR(IF($E818&gt;=1,VLOOKUP($E818,ATT.!$D$9:$W$2008,F$1,0),0),0)</f>
        <v>0</v>
      </c>
      <c r="G818" s="26">
        <f>IFERROR(IF($E818&gt;=1,VLOOKUP($E818,ATT.!$D$9:$W$2008,G$1,0),0),0)</f>
        <v>0</v>
      </c>
      <c r="H818" s="26">
        <f>IFERROR(IF($E818&gt;=1,VLOOKUP($E818,ATT.!$D$9:$W$2008,H$1,0),0),0)</f>
        <v>0</v>
      </c>
      <c r="I818" s="25">
        <f>IFERROR(IF($E818&gt;=1,VLOOKUP($E818,ATT.!$D$9:$W$2008,I$1,0),0),0)</f>
        <v>0</v>
      </c>
      <c r="J818" s="25">
        <f>IFERROR(IF($E818&gt;=1,VLOOKUP($E818,ATT.!$D$9:$W$2008,J$1,0),0),0)</f>
        <v>0</v>
      </c>
      <c r="K818" s="25" t="str">
        <f>IFERROR(IF(E818&gt;=1,CONCATENATE(VLOOKUP(F818,STUDENT!$B$4:$W$2003,22,0),$V$2),""),"")</f>
        <v/>
      </c>
      <c r="L818" s="27">
        <f>IFERROR(IF($E818&gt;=1,VLOOKUP($E818,ATT.!$D$9:$W$2008,L$1,0),0),0)</f>
        <v>0</v>
      </c>
      <c r="M818" s="28"/>
      <c r="N818" s="28"/>
    </row>
    <row r="819" spans="3:14" ht="20.100000000000001" customHeight="1" x14ac:dyDescent="0.25">
      <c r="C819" s="6">
        <v>813</v>
      </c>
      <c r="D819" s="6">
        <f>IFERROR(IF($D$3&gt;=C819,SMALL(ATT.!$A$9:$A$2008,$D$4+C819),0),0)</f>
        <v>0</v>
      </c>
      <c r="E819" s="25">
        <f t="shared" si="12"/>
        <v>0</v>
      </c>
      <c r="F819" s="25">
        <f>IFERROR(IF($E819&gt;=1,VLOOKUP($E819,ATT.!$D$9:$W$2008,F$1,0),0),0)</f>
        <v>0</v>
      </c>
      <c r="G819" s="26">
        <f>IFERROR(IF($E819&gt;=1,VLOOKUP($E819,ATT.!$D$9:$W$2008,G$1,0),0),0)</f>
        <v>0</v>
      </c>
      <c r="H819" s="26">
        <f>IFERROR(IF($E819&gt;=1,VLOOKUP($E819,ATT.!$D$9:$W$2008,H$1,0),0),0)</f>
        <v>0</v>
      </c>
      <c r="I819" s="25">
        <f>IFERROR(IF($E819&gt;=1,VLOOKUP($E819,ATT.!$D$9:$W$2008,I$1,0),0),0)</f>
        <v>0</v>
      </c>
      <c r="J819" s="25">
        <f>IFERROR(IF($E819&gt;=1,VLOOKUP($E819,ATT.!$D$9:$W$2008,J$1,0),0),0)</f>
        <v>0</v>
      </c>
      <c r="K819" s="25" t="str">
        <f>IFERROR(IF(E819&gt;=1,CONCATENATE(VLOOKUP(F819,STUDENT!$B$4:$W$2003,22,0),$V$2),""),"")</f>
        <v/>
      </c>
      <c r="L819" s="27">
        <f>IFERROR(IF($E819&gt;=1,VLOOKUP($E819,ATT.!$D$9:$W$2008,L$1,0),0),0)</f>
        <v>0</v>
      </c>
      <c r="M819" s="28"/>
      <c r="N819" s="28"/>
    </row>
    <row r="820" spans="3:14" ht="20.100000000000001" customHeight="1" x14ac:dyDescent="0.25">
      <c r="C820" s="6">
        <v>814</v>
      </c>
      <c r="D820" s="6">
        <f>IFERROR(IF($D$3&gt;=C820,SMALL(ATT.!$A$9:$A$2008,$D$4+C820),0),0)</f>
        <v>0</v>
      </c>
      <c r="E820" s="25">
        <f t="shared" si="12"/>
        <v>0</v>
      </c>
      <c r="F820" s="25">
        <f>IFERROR(IF($E820&gt;=1,VLOOKUP($E820,ATT.!$D$9:$W$2008,F$1,0),0),0)</f>
        <v>0</v>
      </c>
      <c r="G820" s="26">
        <f>IFERROR(IF($E820&gt;=1,VLOOKUP($E820,ATT.!$D$9:$W$2008,G$1,0),0),0)</f>
        <v>0</v>
      </c>
      <c r="H820" s="26">
        <f>IFERROR(IF($E820&gt;=1,VLOOKUP($E820,ATT.!$D$9:$W$2008,H$1,0),0),0)</f>
        <v>0</v>
      </c>
      <c r="I820" s="25">
        <f>IFERROR(IF($E820&gt;=1,VLOOKUP($E820,ATT.!$D$9:$W$2008,I$1,0),0),0)</f>
        <v>0</v>
      </c>
      <c r="J820" s="25">
        <f>IFERROR(IF($E820&gt;=1,VLOOKUP($E820,ATT.!$D$9:$W$2008,J$1,0),0),0)</f>
        <v>0</v>
      </c>
      <c r="K820" s="25" t="str">
        <f>IFERROR(IF(E820&gt;=1,CONCATENATE(VLOOKUP(F820,STUDENT!$B$4:$W$2003,22,0),$V$2),""),"")</f>
        <v/>
      </c>
      <c r="L820" s="27">
        <f>IFERROR(IF($E820&gt;=1,VLOOKUP($E820,ATT.!$D$9:$W$2008,L$1,0),0),0)</f>
        <v>0</v>
      </c>
      <c r="M820" s="28"/>
      <c r="N820" s="28"/>
    </row>
    <row r="821" spans="3:14" ht="20.100000000000001" customHeight="1" x14ac:dyDescent="0.25">
      <c r="C821" s="6">
        <v>815</v>
      </c>
      <c r="D821" s="6">
        <f>IFERROR(IF($D$3&gt;=C821,SMALL(ATT.!$A$9:$A$2008,$D$4+C821),0),0)</f>
        <v>0</v>
      </c>
      <c r="E821" s="25">
        <f t="shared" si="12"/>
        <v>0</v>
      </c>
      <c r="F821" s="25">
        <f>IFERROR(IF($E821&gt;=1,VLOOKUP($E821,ATT.!$D$9:$W$2008,F$1,0),0),0)</f>
        <v>0</v>
      </c>
      <c r="G821" s="26">
        <f>IFERROR(IF($E821&gt;=1,VLOOKUP($E821,ATT.!$D$9:$W$2008,G$1,0),0),0)</f>
        <v>0</v>
      </c>
      <c r="H821" s="26">
        <f>IFERROR(IF($E821&gt;=1,VLOOKUP($E821,ATT.!$D$9:$W$2008,H$1,0),0),0)</f>
        <v>0</v>
      </c>
      <c r="I821" s="25">
        <f>IFERROR(IF($E821&gt;=1,VLOOKUP($E821,ATT.!$D$9:$W$2008,I$1,0),0),0)</f>
        <v>0</v>
      </c>
      <c r="J821" s="25">
        <f>IFERROR(IF($E821&gt;=1,VLOOKUP($E821,ATT.!$D$9:$W$2008,J$1,0),0),0)</f>
        <v>0</v>
      </c>
      <c r="K821" s="25" t="str">
        <f>IFERROR(IF(E821&gt;=1,CONCATENATE(VLOOKUP(F821,STUDENT!$B$4:$W$2003,22,0),$V$2),""),"")</f>
        <v/>
      </c>
      <c r="L821" s="27">
        <f>IFERROR(IF($E821&gt;=1,VLOOKUP($E821,ATT.!$D$9:$W$2008,L$1,0),0),0)</f>
        <v>0</v>
      </c>
      <c r="M821" s="28"/>
      <c r="N821" s="28"/>
    </row>
    <row r="822" spans="3:14" ht="20.100000000000001" customHeight="1" x14ac:dyDescent="0.25">
      <c r="C822" s="6">
        <v>816</v>
      </c>
      <c r="D822" s="6">
        <f>IFERROR(IF($D$3&gt;=C822,SMALL(ATT.!$A$9:$A$2008,$D$4+C822),0),0)</f>
        <v>0</v>
      </c>
      <c r="E822" s="25">
        <f t="shared" si="12"/>
        <v>0</v>
      </c>
      <c r="F822" s="25">
        <f>IFERROR(IF($E822&gt;=1,VLOOKUP($E822,ATT.!$D$9:$W$2008,F$1,0),0),0)</f>
        <v>0</v>
      </c>
      <c r="G822" s="26">
        <f>IFERROR(IF($E822&gt;=1,VLOOKUP($E822,ATT.!$D$9:$W$2008,G$1,0),0),0)</f>
        <v>0</v>
      </c>
      <c r="H822" s="26">
        <f>IFERROR(IF($E822&gt;=1,VLOOKUP($E822,ATT.!$D$9:$W$2008,H$1,0),0),0)</f>
        <v>0</v>
      </c>
      <c r="I822" s="25">
        <f>IFERROR(IF($E822&gt;=1,VLOOKUP($E822,ATT.!$D$9:$W$2008,I$1,0),0),0)</f>
        <v>0</v>
      </c>
      <c r="J822" s="25">
        <f>IFERROR(IF($E822&gt;=1,VLOOKUP($E822,ATT.!$D$9:$W$2008,J$1,0),0),0)</f>
        <v>0</v>
      </c>
      <c r="K822" s="25" t="str">
        <f>IFERROR(IF(E822&gt;=1,CONCATENATE(VLOOKUP(F822,STUDENT!$B$4:$W$2003,22,0),$V$2),""),"")</f>
        <v/>
      </c>
      <c r="L822" s="27">
        <f>IFERROR(IF($E822&gt;=1,VLOOKUP($E822,ATT.!$D$9:$W$2008,L$1,0),0),0)</f>
        <v>0</v>
      </c>
      <c r="M822" s="28"/>
      <c r="N822" s="28"/>
    </row>
    <row r="823" spans="3:14" ht="20.100000000000001" customHeight="1" x14ac:dyDescent="0.25">
      <c r="C823" s="6">
        <v>817</v>
      </c>
      <c r="D823" s="6">
        <f>IFERROR(IF($D$3&gt;=C823,SMALL(ATT.!$A$9:$A$2008,$D$4+C823),0),0)</f>
        <v>0</v>
      </c>
      <c r="E823" s="25">
        <f t="shared" si="12"/>
        <v>0</v>
      </c>
      <c r="F823" s="25">
        <f>IFERROR(IF($E823&gt;=1,VLOOKUP($E823,ATT.!$D$9:$W$2008,F$1,0),0),0)</f>
        <v>0</v>
      </c>
      <c r="G823" s="26">
        <f>IFERROR(IF($E823&gt;=1,VLOOKUP($E823,ATT.!$D$9:$W$2008,G$1,0),0),0)</f>
        <v>0</v>
      </c>
      <c r="H823" s="26">
        <f>IFERROR(IF($E823&gt;=1,VLOOKUP($E823,ATT.!$D$9:$W$2008,H$1,0),0),0)</f>
        <v>0</v>
      </c>
      <c r="I823" s="25">
        <f>IFERROR(IF($E823&gt;=1,VLOOKUP($E823,ATT.!$D$9:$W$2008,I$1,0),0),0)</f>
        <v>0</v>
      </c>
      <c r="J823" s="25">
        <f>IFERROR(IF($E823&gt;=1,VLOOKUP($E823,ATT.!$D$9:$W$2008,J$1,0),0),0)</f>
        <v>0</v>
      </c>
      <c r="K823" s="25" t="str">
        <f>IFERROR(IF(E823&gt;=1,CONCATENATE(VLOOKUP(F823,STUDENT!$B$4:$W$2003,22,0),$V$2),""),"")</f>
        <v/>
      </c>
      <c r="L823" s="27">
        <f>IFERROR(IF($E823&gt;=1,VLOOKUP($E823,ATT.!$D$9:$W$2008,L$1,0),0),0)</f>
        <v>0</v>
      </c>
      <c r="M823" s="28"/>
      <c r="N823" s="28"/>
    </row>
    <row r="824" spans="3:14" ht="20.100000000000001" customHeight="1" x14ac:dyDescent="0.25">
      <c r="C824" s="6">
        <v>818</v>
      </c>
      <c r="D824" s="6">
        <f>IFERROR(IF($D$3&gt;=C824,SMALL(ATT.!$A$9:$A$2008,$D$4+C824),0),0)</f>
        <v>0</v>
      </c>
      <c r="E824" s="25">
        <f t="shared" si="12"/>
        <v>0</v>
      </c>
      <c r="F824" s="25">
        <f>IFERROR(IF($E824&gt;=1,VLOOKUP($E824,ATT.!$D$9:$W$2008,F$1,0),0),0)</f>
        <v>0</v>
      </c>
      <c r="G824" s="26">
        <f>IFERROR(IF($E824&gt;=1,VLOOKUP($E824,ATT.!$D$9:$W$2008,G$1,0),0),0)</f>
        <v>0</v>
      </c>
      <c r="H824" s="26">
        <f>IFERROR(IF($E824&gt;=1,VLOOKUP($E824,ATT.!$D$9:$W$2008,H$1,0),0),0)</f>
        <v>0</v>
      </c>
      <c r="I824" s="25">
        <f>IFERROR(IF($E824&gt;=1,VLOOKUP($E824,ATT.!$D$9:$W$2008,I$1,0),0),0)</f>
        <v>0</v>
      </c>
      <c r="J824" s="25">
        <f>IFERROR(IF($E824&gt;=1,VLOOKUP($E824,ATT.!$D$9:$W$2008,J$1,0),0),0)</f>
        <v>0</v>
      </c>
      <c r="K824" s="25" t="str">
        <f>IFERROR(IF(E824&gt;=1,CONCATENATE(VLOOKUP(F824,STUDENT!$B$4:$W$2003,22,0),$V$2),""),"")</f>
        <v/>
      </c>
      <c r="L824" s="27">
        <f>IFERROR(IF($E824&gt;=1,VLOOKUP($E824,ATT.!$D$9:$W$2008,L$1,0),0),0)</f>
        <v>0</v>
      </c>
      <c r="M824" s="28"/>
      <c r="N824" s="28"/>
    </row>
    <row r="825" spans="3:14" ht="20.100000000000001" customHeight="1" x14ac:dyDescent="0.25">
      <c r="C825" s="6">
        <v>819</v>
      </c>
      <c r="D825" s="6">
        <f>IFERROR(IF($D$3&gt;=C825,SMALL(ATT.!$A$9:$A$2008,$D$4+C825),0),0)</f>
        <v>0</v>
      </c>
      <c r="E825" s="25">
        <f t="shared" si="12"/>
        <v>0</v>
      </c>
      <c r="F825" s="25">
        <f>IFERROR(IF($E825&gt;=1,VLOOKUP($E825,ATT.!$D$9:$W$2008,F$1,0),0),0)</f>
        <v>0</v>
      </c>
      <c r="G825" s="26">
        <f>IFERROR(IF($E825&gt;=1,VLOOKUP($E825,ATT.!$D$9:$W$2008,G$1,0),0),0)</f>
        <v>0</v>
      </c>
      <c r="H825" s="26">
        <f>IFERROR(IF($E825&gt;=1,VLOOKUP($E825,ATT.!$D$9:$W$2008,H$1,0),0),0)</f>
        <v>0</v>
      </c>
      <c r="I825" s="25">
        <f>IFERROR(IF($E825&gt;=1,VLOOKUP($E825,ATT.!$D$9:$W$2008,I$1,0),0),0)</f>
        <v>0</v>
      </c>
      <c r="J825" s="25">
        <f>IFERROR(IF($E825&gt;=1,VLOOKUP($E825,ATT.!$D$9:$W$2008,J$1,0),0),0)</f>
        <v>0</v>
      </c>
      <c r="K825" s="25" t="str">
        <f>IFERROR(IF(E825&gt;=1,CONCATENATE(VLOOKUP(F825,STUDENT!$B$4:$W$2003,22,0),$V$2),""),"")</f>
        <v/>
      </c>
      <c r="L825" s="27">
        <f>IFERROR(IF($E825&gt;=1,VLOOKUP($E825,ATT.!$D$9:$W$2008,L$1,0),0),0)</f>
        <v>0</v>
      </c>
      <c r="M825" s="28"/>
      <c r="N825" s="28"/>
    </row>
    <row r="826" spans="3:14" ht="20.100000000000001" customHeight="1" x14ac:dyDescent="0.25">
      <c r="C826" s="6">
        <v>820</v>
      </c>
      <c r="D826" s="6">
        <f>IFERROR(IF($D$3&gt;=C826,SMALL(ATT.!$A$9:$A$2008,$D$4+C826),0),0)</f>
        <v>0</v>
      </c>
      <c r="E826" s="25">
        <f t="shared" si="12"/>
        <v>0</v>
      </c>
      <c r="F826" s="25">
        <f>IFERROR(IF($E826&gt;=1,VLOOKUP($E826,ATT.!$D$9:$W$2008,F$1,0),0),0)</f>
        <v>0</v>
      </c>
      <c r="G826" s="26">
        <f>IFERROR(IF($E826&gt;=1,VLOOKUP($E826,ATT.!$D$9:$W$2008,G$1,0),0),0)</f>
        <v>0</v>
      </c>
      <c r="H826" s="26">
        <f>IFERROR(IF($E826&gt;=1,VLOOKUP($E826,ATT.!$D$9:$W$2008,H$1,0),0),0)</f>
        <v>0</v>
      </c>
      <c r="I826" s="25">
        <f>IFERROR(IF($E826&gt;=1,VLOOKUP($E826,ATT.!$D$9:$W$2008,I$1,0),0),0)</f>
        <v>0</v>
      </c>
      <c r="J826" s="25">
        <f>IFERROR(IF($E826&gt;=1,VLOOKUP($E826,ATT.!$D$9:$W$2008,J$1,0),0),0)</f>
        <v>0</v>
      </c>
      <c r="K826" s="25" t="str">
        <f>IFERROR(IF(E826&gt;=1,CONCATENATE(VLOOKUP(F826,STUDENT!$B$4:$W$2003,22,0),$V$2),""),"")</f>
        <v/>
      </c>
      <c r="L826" s="27">
        <f>IFERROR(IF($E826&gt;=1,VLOOKUP($E826,ATT.!$D$9:$W$2008,L$1,0),0),0)</f>
        <v>0</v>
      </c>
      <c r="M826" s="28"/>
      <c r="N826" s="28"/>
    </row>
    <row r="827" spans="3:14" ht="20.100000000000001" customHeight="1" x14ac:dyDescent="0.25">
      <c r="C827" s="6">
        <v>821</v>
      </c>
      <c r="D827" s="6">
        <f>IFERROR(IF($D$3&gt;=C827,SMALL(ATT.!$A$9:$A$2008,$D$4+C827),0),0)</f>
        <v>0</v>
      </c>
      <c r="E827" s="25">
        <f t="shared" si="12"/>
        <v>0</v>
      </c>
      <c r="F827" s="25">
        <f>IFERROR(IF($E827&gt;=1,VLOOKUP($E827,ATT.!$D$9:$W$2008,F$1,0),0),0)</f>
        <v>0</v>
      </c>
      <c r="G827" s="26">
        <f>IFERROR(IF($E827&gt;=1,VLOOKUP($E827,ATT.!$D$9:$W$2008,G$1,0),0),0)</f>
        <v>0</v>
      </c>
      <c r="H827" s="26">
        <f>IFERROR(IF($E827&gt;=1,VLOOKUP($E827,ATT.!$D$9:$W$2008,H$1,0),0),0)</f>
        <v>0</v>
      </c>
      <c r="I827" s="25">
        <f>IFERROR(IF($E827&gt;=1,VLOOKUP($E827,ATT.!$D$9:$W$2008,I$1,0),0),0)</f>
        <v>0</v>
      </c>
      <c r="J827" s="25">
        <f>IFERROR(IF($E827&gt;=1,VLOOKUP($E827,ATT.!$D$9:$W$2008,J$1,0),0),0)</f>
        <v>0</v>
      </c>
      <c r="K827" s="25" t="str">
        <f>IFERROR(IF(E827&gt;=1,CONCATENATE(VLOOKUP(F827,STUDENT!$B$4:$W$2003,22,0),$V$2),""),"")</f>
        <v/>
      </c>
      <c r="L827" s="27">
        <f>IFERROR(IF($E827&gt;=1,VLOOKUP($E827,ATT.!$D$9:$W$2008,L$1,0),0),0)</f>
        <v>0</v>
      </c>
      <c r="M827" s="28"/>
      <c r="N827" s="28"/>
    </row>
    <row r="828" spans="3:14" ht="20.100000000000001" customHeight="1" x14ac:dyDescent="0.25">
      <c r="C828" s="6">
        <v>822</v>
      </c>
      <c r="D828" s="6">
        <f>IFERROR(IF($D$3&gt;=C828,SMALL(ATT.!$A$9:$A$2008,$D$4+C828),0),0)</f>
        <v>0</v>
      </c>
      <c r="E828" s="25">
        <f t="shared" si="12"/>
        <v>0</v>
      </c>
      <c r="F828" s="25">
        <f>IFERROR(IF($E828&gt;=1,VLOOKUP($E828,ATT.!$D$9:$W$2008,F$1,0),0),0)</f>
        <v>0</v>
      </c>
      <c r="G828" s="26">
        <f>IFERROR(IF($E828&gt;=1,VLOOKUP($E828,ATT.!$D$9:$W$2008,G$1,0),0),0)</f>
        <v>0</v>
      </c>
      <c r="H828" s="26">
        <f>IFERROR(IF($E828&gt;=1,VLOOKUP($E828,ATT.!$D$9:$W$2008,H$1,0),0),0)</f>
        <v>0</v>
      </c>
      <c r="I828" s="25">
        <f>IFERROR(IF($E828&gt;=1,VLOOKUP($E828,ATT.!$D$9:$W$2008,I$1,0),0),0)</f>
        <v>0</v>
      </c>
      <c r="J828" s="25">
        <f>IFERROR(IF($E828&gt;=1,VLOOKUP($E828,ATT.!$D$9:$W$2008,J$1,0),0),0)</f>
        <v>0</v>
      </c>
      <c r="K828" s="25" t="str">
        <f>IFERROR(IF(E828&gt;=1,CONCATENATE(VLOOKUP(F828,STUDENT!$B$4:$W$2003,22,0),$V$2),""),"")</f>
        <v/>
      </c>
      <c r="L828" s="27">
        <f>IFERROR(IF($E828&gt;=1,VLOOKUP($E828,ATT.!$D$9:$W$2008,L$1,0),0),0)</f>
        <v>0</v>
      </c>
      <c r="M828" s="28"/>
      <c r="N828" s="28"/>
    </row>
    <row r="829" spans="3:14" ht="20.100000000000001" customHeight="1" x14ac:dyDescent="0.25">
      <c r="C829" s="6">
        <v>823</v>
      </c>
      <c r="D829" s="6">
        <f>IFERROR(IF($D$3&gt;=C829,SMALL(ATT.!$A$9:$A$2008,$D$4+C829),0),0)</f>
        <v>0</v>
      </c>
      <c r="E829" s="25">
        <f t="shared" si="12"/>
        <v>0</v>
      </c>
      <c r="F829" s="25">
        <f>IFERROR(IF($E829&gt;=1,VLOOKUP($E829,ATT.!$D$9:$W$2008,F$1,0),0),0)</f>
        <v>0</v>
      </c>
      <c r="G829" s="26">
        <f>IFERROR(IF($E829&gt;=1,VLOOKUP($E829,ATT.!$D$9:$W$2008,G$1,0),0),0)</f>
        <v>0</v>
      </c>
      <c r="H829" s="26">
        <f>IFERROR(IF($E829&gt;=1,VLOOKUP($E829,ATT.!$D$9:$W$2008,H$1,0),0),0)</f>
        <v>0</v>
      </c>
      <c r="I829" s="25">
        <f>IFERROR(IF($E829&gt;=1,VLOOKUP($E829,ATT.!$D$9:$W$2008,I$1,0),0),0)</f>
        <v>0</v>
      </c>
      <c r="J829" s="25">
        <f>IFERROR(IF($E829&gt;=1,VLOOKUP($E829,ATT.!$D$9:$W$2008,J$1,0),0),0)</f>
        <v>0</v>
      </c>
      <c r="K829" s="25" t="str">
        <f>IFERROR(IF(E829&gt;=1,CONCATENATE(VLOOKUP(F829,STUDENT!$B$4:$W$2003,22,0),$V$2),""),"")</f>
        <v/>
      </c>
      <c r="L829" s="27">
        <f>IFERROR(IF($E829&gt;=1,VLOOKUP($E829,ATT.!$D$9:$W$2008,L$1,0),0),0)</f>
        <v>0</v>
      </c>
      <c r="M829" s="28"/>
      <c r="N829" s="28"/>
    </row>
    <row r="830" spans="3:14" ht="20.100000000000001" customHeight="1" x14ac:dyDescent="0.25">
      <c r="C830" s="6">
        <v>824</v>
      </c>
      <c r="D830" s="6">
        <f>IFERROR(IF($D$3&gt;=C830,SMALL(ATT.!$A$9:$A$2008,$D$4+C830),0),0)</f>
        <v>0</v>
      </c>
      <c r="E830" s="25">
        <f t="shared" si="12"/>
        <v>0</v>
      </c>
      <c r="F830" s="25">
        <f>IFERROR(IF($E830&gt;=1,VLOOKUP($E830,ATT.!$D$9:$W$2008,F$1,0),0),0)</f>
        <v>0</v>
      </c>
      <c r="G830" s="26">
        <f>IFERROR(IF($E830&gt;=1,VLOOKUP($E830,ATT.!$D$9:$W$2008,G$1,0),0),0)</f>
        <v>0</v>
      </c>
      <c r="H830" s="26">
        <f>IFERROR(IF($E830&gt;=1,VLOOKUP($E830,ATT.!$D$9:$W$2008,H$1,0),0),0)</f>
        <v>0</v>
      </c>
      <c r="I830" s="25">
        <f>IFERROR(IF($E830&gt;=1,VLOOKUP($E830,ATT.!$D$9:$W$2008,I$1,0),0),0)</f>
        <v>0</v>
      </c>
      <c r="J830" s="25">
        <f>IFERROR(IF($E830&gt;=1,VLOOKUP($E830,ATT.!$D$9:$W$2008,J$1,0),0),0)</f>
        <v>0</v>
      </c>
      <c r="K830" s="25" t="str">
        <f>IFERROR(IF(E830&gt;=1,CONCATENATE(VLOOKUP(F830,STUDENT!$B$4:$W$2003,22,0),$V$2),""),"")</f>
        <v/>
      </c>
      <c r="L830" s="27">
        <f>IFERROR(IF($E830&gt;=1,VLOOKUP($E830,ATT.!$D$9:$W$2008,L$1,0),0),0)</f>
        <v>0</v>
      </c>
      <c r="M830" s="28"/>
      <c r="N830" s="28"/>
    </row>
    <row r="831" spans="3:14" ht="20.100000000000001" customHeight="1" x14ac:dyDescent="0.25">
      <c r="C831" s="6">
        <v>825</v>
      </c>
      <c r="D831" s="6">
        <f>IFERROR(IF($D$3&gt;=C831,SMALL(ATT.!$A$9:$A$2008,$D$4+C831),0),0)</f>
        <v>0</v>
      </c>
      <c r="E831" s="25">
        <f t="shared" si="12"/>
        <v>0</v>
      </c>
      <c r="F831" s="25">
        <f>IFERROR(IF($E831&gt;=1,VLOOKUP($E831,ATT.!$D$9:$W$2008,F$1,0),0),0)</f>
        <v>0</v>
      </c>
      <c r="G831" s="26">
        <f>IFERROR(IF($E831&gt;=1,VLOOKUP($E831,ATT.!$D$9:$W$2008,G$1,0),0),0)</f>
        <v>0</v>
      </c>
      <c r="H831" s="26">
        <f>IFERROR(IF($E831&gt;=1,VLOOKUP($E831,ATT.!$D$9:$W$2008,H$1,0),0),0)</f>
        <v>0</v>
      </c>
      <c r="I831" s="25">
        <f>IFERROR(IF($E831&gt;=1,VLOOKUP($E831,ATT.!$D$9:$W$2008,I$1,0),0),0)</f>
        <v>0</v>
      </c>
      <c r="J831" s="25">
        <f>IFERROR(IF($E831&gt;=1,VLOOKUP($E831,ATT.!$D$9:$W$2008,J$1,0),0),0)</f>
        <v>0</v>
      </c>
      <c r="K831" s="25" t="str">
        <f>IFERROR(IF(E831&gt;=1,CONCATENATE(VLOOKUP(F831,STUDENT!$B$4:$W$2003,22,0),$V$2),""),"")</f>
        <v/>
      </c>
      <c r="L831" s="27">
        <f>IFERROR(IF($E831&gt;=1,VLOOKUP($E831,ATT.!$D$9:$W$2008,L$1,0),0),0)</f>
        <v>0</v>
      </c>
      <c r="M831" s="28"/>
      <c r="N831" s="28"/>
    </row>
    <row r="832" spans="3:14" ht="20.100000000000001" customHeight="1" x14ac:dyDescent="0.25">
      <c r="C832" s="6">
        <v>826</v>
      </c>
      <c r="D832" s="6">
        <f>IFERROR(IF($D$3&gt;=C832,SMALL(ATT.!$A$9:$A$2008,$D$4+C832),0),0)</f>
        <v>0</v>
      </c>
      <c r="E832" s="25">
        <f t="shared" si="12"/>
        <v>0</v>
      </c>
      <c r="F832" s="25">
        <f>IFERROR(IF($E832&gt;=1,VLOOKUP($E832,ATT.!$D$9:$W$2008,F$1,0),0),0)</f>
        <v>0</v>
      </c>
      <c r="G832" s="26">
        <f>IFERROR(IF($E832&gt;=1,VLOOKUP($E832,ATT.!$D$9:$W$2008,G$1,0),0),0)</f>
        <v>0</v>
      </c>
      <c r="H832" s="26">
        <f>IFERROR(IF($E832&gt;=1,VLOOKUP($E832,ATT.!$D$9:$W$2008,H$1,0),0),0)</f>
        <v>0</v>
      </c>
      <c r="I832" s="25">
        <f>IFERROR(IF($E832&gt;=1,VLOOKUP($E832,ATT.!$D$9:$W$2008,I$1,0),0),0)</f>
        <v>0</v>
      </c>
      <c r="J832" s="25">
        <f>IFERROR(IF($E832&gt;=1,VLOOKUP($E832,ATT.!$D$9:$W$2008,J$1,0),0),0)</f>
        <v>0</v>
      </c>
      <c r="K832" s="25" t="str">
        <f>IFERROR(IF(E832&gt;=1,CONCATENATE(VLOOKUP(F832,STUDENT!$B$4:$W$2003,22,0),$V$2),""),"")</f>
        <v/>
      </c>
      <c r="L832" s="27">
        <f>IFERROR(IF($E832&gt;=1,VLOOKUP($E832,ATT.!$D$9:$W$2008,L$1,0),0),0)</f>
        <v>0</v>
      </c>
      <c r="M832" s="28"/>
      <c r="N832" s="28"/>
    </row>
    <row r="833" spans="3:14" ht="20.100000000000001" customHeight="1" x14ac:dyDescent="0.25">
      <c r="C833" s="6">
        <v>827</v>
      </c>
      <c r="D833" s="6">
        <f>IFERROR(IF($D$3&gt;=C833,SMALL(ATT.!$A$9:$A$2008,$D$4+C833),0),0)</f>
        <v>0</v>
      </c>
      <c r="E833" s="25">
        <f t="shared" si="12"/>
        <v>0</v>
      </c>
      <c r="F833" s="25">
        <f>IFERROR(IF($E833&gt;=1,VLOOKUP($E833,ATT.!$D$9:$W$2008,F$1,0),0),0)</f>
        <v>0</v>
      </c>
      <c r="G833" s="26">
        <f>IFERROR(IF($E833&gt;=1,VLOOKUP($E833,ATT.!$D$9:$W$2008,G$1,0),0),0)</f>
        <v>0</v>
      </c>
      <c r="H833" s="26">
        <f>IFERROR(IF($E833&gt;=1,VLOOKUP($E833,ATT.!$D$9:$W$2008,H$1,0),0),0)</f>
        <v>0</v>
      </c>
      <c r="I833" s="25">
        <f>IFERROR(IF($E833&gt;=1,VLOOKUP($E833,ATT.!$D$9:$W$2008,I$1,0),0),0)</f>
        <v>0</v>
      </c>
      <c r="J833" s="25">
        <f>IFERROR(IF($E833&gt;=1,VLOOKUP($E833,ATT.!$D$9:$W$2008,J$1,0),0),0)</f>
        <v>0</v>
      </c>
      <c r="K833" s="25" t="str">
        <f>IFERROR(IF(E833&gt;=1,CONCATENATE(VLOOKUP(F833,STUDENT!$B$4:$W$2003,22,0),$V$2),""),"")</f>
        <v/>
      </c>
      <c r="L833" s="27">
        <f>IFERROR(IF($E833&gt;=1,VLOOKUP($E833,ATT.!$D$9:$W$2008,L$1,0),0),0)</f>
        <v>0</v>
      </c>
      <c r="M833" s="28"/>
      <c r="N833" s="28"/>
    </row>
    <row r="834" spans="3:14" ht="20.100000000000001" customHeight="1" x14ac:dyDescent="0.25">
      <c r="C834" s="6">
        <v>828</v>
      </c>
      <c r="D834" s="6">
        <f>IFERROR(IF($D$3&gt;=C834,SMALL(ATT.!$A$9:$A$2008,$D$4+C834),0),0)</f>
        <v>0</v>
      </c>
      <c r="E834" s="25">
        <f t="shared" si="12"/>
        <v>0</v>
      </c>
      <c r="F834" s="25">
        <f>IFERROR(IF($E834&gt;=1,VLOOKUP($E834,ATT.!$D$9:$W$2008,F$1,0),0),0)</f>
        <v>0</v>
      </c>
      <c r="G834" s="26">
        <f>IFERROR(IF($E834&gt;=1,VLOOKUP($E834,ATT.!$D$9:$W$2008,G$1,0),0),0)</f>
        <v>0</v>
      </c>
      <c r="H834" s="26">
        <f>IFERROR(IF($E834&gt;=1,VLOOKUP($E834,ATT.!$D$9:$W$2008,H$1,0),0),0)</f>
        <v>0</v>
      </c>
      <c r="I834" s="25">
        <f>IFERROR(IF($E834&gt;=1,VLOOKUP($E834,ATT.!$D$9:$W$2008,I$1,0),0),0)</f>
        <v>0</v>
      </c>
      <c r="J834" s="25">
        <f>IFERROR(IF($E834&gt;=1,VLOOKUP($E834,ATT.!$D$9:$W$2008,J$1,0),0),0)</f>
        <v>0</v>
      </c>
      <c r="K834" s="25" t="str">
        <f>IFERROR(IF(E834&gt;=1,CONCATENATE(VLOOKUP(F834,STUDENT!$B$4:$W$2003,22,0),$V$2),""),"")</f>
        <v/>
      </c>
      <c r="L834" s="27">
        <f>IFERROR(IF($E834&gt;=1,VLOOKUP($E834,ATT.!$D$9:$W$2008,L$1,0),0),0)</f>
        <v>0</v>
      </c>
      <c r="M834" s="28"/>
      <c r="N834" s="28"/>
    </row>
    <row r="835" spans="3:14" ht="20.100000000000001" customHeight="1" x14ac:dyDescent="0.25">
      <c r="C835" s="6">
        <v>829</v>
      </c>
      <c r="D835" s="6">
        <f>IFERROR(IF($D$3&gt;=C835,SMALL(ATT.!$A$9:$A$2008,$D$4+C835),0),0)</f>
        <v>0</v>
      </c>
      <c r="E835" s="25">
        <f t="shared" si="12"/>
        <v>0</v>
      </c>
      <c r="F835" s="25">
        <f>IFERROR(IF($E835&gt;=1,VLOOKUP($E835,ATT.!$D$9:$W$2008,F$1,0),0),0)</f>
        <v>0</v>
      </c>
      <c r="G835" s="26">
        <f>IFERROR(IF($E835&gt;=1,VLOOKUP($E835,ATT.!$D$9:$W$2008,G$1,0),0),0)</f>
        <v>0</v>
      </c>
      <c r="H835" s="26">
        <f>IFERROR(IF($E835&gt;=1,VLOOKUP($E835,ATT.!$D$9:$W$2008,H$1,0),0),0)</f>
        <v>0</v>
      </c>
      <c r="I835" s="25">
        <f>IFERROR(IF($E835&gt;=1,VLOOKUP($E835,ATT.!$D$9:$W$2008,I$1,0),0),0)</f>
        <v>0</v>
      </c>
      <c r="J835" s="25">
        <f>IFERROR(IF($E835&gt;=1,VLOOKUP($E835,ATT.!$D$9:$W$2008,J$1,0),0),0)</f>
        <v>0</v>
      </c>
      <c r="K835" s="25" t="str">
        <f>IFERROR(IF(E835&gt;=1,CONCATENATE(VLOOKUP(F835,STUDENT!$B$4:$W$2003,22,0),$V$2),""),"")</f>
        <v/>
      </c>
      <c r="L835" s="27">
        <f>IFERROR(IF($E835&gt;=1,VLOOKUP($E835,ATT.!$D$9:$W$2008,L$1,0),0),0)</f>
        <v>0</v>
      </c>
      <c r="M835" s="28"/>
      <c r="N835" s="28"/>
    </row>
    <row r="836" spans="3:14" ht="20.100000000000001" customHeight="1" x14ac:dyDescent="0.25">
      <c r="C836" s="6">
        <v>830</v>
      </c>
      <c r="D836" s="6">
        <f>IFERROR(IF($D$3&gt;=C836,SMALL(ATT.!$A$9:$A$2008,$D$4+C836),0),0)</f>
        <v>0</v>
      </c>
      <c r="E836" s="25">
        <f t="shared" si="12"/>
        <v>0</v>
      </c>
      <c r="F836" s="25">
        <f>IFERROR(IF($E836&gt;=1,VLOOKUP($E836,ATT.!$D$9:$W$2008,F$1,0),0),0)</f>
        <v>0</v>
      </c>
      <c r="G836" s="26">
        <f>IFERROR(IF($E836&gt;=1,VLOOKUP($E836,ATT.!$D$9:$W$2008,G$1,0),0),0)</f>
        <v>0</v>
      </c>
      <c r="H836" s="26">
        <f>IFERROR(IF($E836&gt;=1,VLOOKUP($E836,ATT.!$D$9:$W$2008,H$1,0),0),0)</f>
        <v>0</v>
      </c>
      <c r="I836" s="25">
        <f>IFERROR(IF($E836&gt;=1,VLOOKUP($E836,ATT.!$D$9:$W$2008,I$1,0),0),0)</f>
        <v>0</v>
      </c>
      <c r="J836" s="25">
        <f>IFERROR(IF($E836&gt;=1,VLOOKUP($E836,ATT.!$D$9:$W$2008,J$1,0),0),0)</f>
        <v>0</v>
      </c>
      <c r="K836" s="25" t="str">
        <f>IFERROR(IF(E836&gt;=1,CONCATENATE(VLOOKUP(F836,STUDENT!$B$4:$W$2003,22,0),$V$2),""),"")</f>
        <v/>
      </c>
      <c r="L836" s="27">
        <f>IFERROR(IF($E836&gt;=1,VLOOKUP($E836,ATT.!$D$9:$W$2008,L$1,0),0),0)</f>
        <v>0</v>
      </c>
      <c r="M836" s="28"/>
      <c r="N836" s="28"/>
    </row>
    <row r="837" spans="3:14" ht="20.100000000000001" customHeight="1" x14ac:dyDescent="0.25">
      <c r="C837" s="6">
        <v>831</v>
      </c>
      <c r="D837" s="6">
        <f>IFERROR(IF($D$3&gt;=C837,SMALL(ATT.!$A$9:$A$2008,$D$4+C837),0),0)</f>
        <v>0</v>
      </c>
      <c r="E837" s="25">
        <f t="shared" si="12"/>
        <v>0</v>
      </c>
      <c r="F837" s="25">
        <f>IFERROR(IF($E837&gt;=1,VLOOKUP($E837,ATT.!$D$9:$W$2008,F$1,0),0),0)</f>
        <v>0</v>
      </c>
      <c r="G837" s="26">
        <f>IFERROR(IF($E837&gt;=1,VLOOKUP($E837,ATT.!$D$9:$W$2008,G$1,0),0),0)</f>
        <v>0</v>
      </c>
      <c r="H837" s="26">
        <f>IFERROR(IF($E837&gt;=1,VLOOKUP($E837,ATT.!$D$9:$W$2008,H$1,0),0),0)</f>
        <v>0</v>
      </c>
      <c r="I837" s="25">
        <f>IFERROR(IF($E837&gt;=1,VLOOKUP($E837,ATT.!$D$9:$W$2008,I$1,0),0),0)</f>
        <v>0</v>
      </c>
      <c r="J837" s="25">
        <f>IFERROR(IF($E837&gt;=1,VLOOKUP($E837,ATT.!$D$9:$W$2008,J$1,0),0),0)</f>
        <v>0</v>
      </c>
      <c r="K837" s="25" t="str">
        <f>IFERROR(IF(E837&gt;=1,CONCATENATE(VLOOKUP(F837,STUDENT!$B$4:$W$2003,22,0),$V$2),""),"")</f>
        <v/>
      </c>
      <c r="L837" s="27">
        <f>IFERROR(IF($E837&gt;=1,VLOOKUP($E837,ATT.!$D$9:$W$2008,L$1,0),0),0)</f>
        <v>0</v>
      </c>
      <c r="M837" s="28"/>
      <c r="N837" s="28"/>
    </row>
    <row r="838" spans="3:14" ht="20.100000000000001" customHeight="1" x14ac:dyDescent="0.25">
      <c r="C838" s="6">
        <v>832</v>
      </c>
      <c r="D838" s="6">
        <f>IFERROR(IF($D$3&gt;=C838,SMALL(ATT.!$A$9:$A$2008,$D$4+C838),0),0)</f>
        <v>0</v>
      </c>
      <c r="E838" s="25">
        <f t="shared" si="12"/>
        <v>0</v>
      </c>
      <c r="F838" s="25">
        <f>IFERROR(IF($E838&gt;=1,VLOOKUP($E838,ATT.!$D$9:$W$2008,F$1,0),0),0)</f>
        <v>0</v>
      </c>
      <c r="G838" s="26">
        <f>IFERROR(IF($E838&gt;=1,VLOOKUP($E838,ATT.!$D$9:$W$2008,G$1,0),0),0)</f>
        <v>0</v>
      </c>
      <c r="H838" s="26">
        <f>IFERROR(IF($E838&gt;=1,VLOOKUP($E838,ATT.!$D$9:$W$2008,H$1,0),0),0)</f>
        <v>0</v>
      </c>
      <c r="I838" s="25">
        <f>IFERROR(IF($E838&gt;=1,VLOOKUP($E838,ATT.!$D$9:$W$2008,I$1,0),0),0)</f>
        <v>0</v>
      </c>
      <c r="J838" s="25">
        <f>IFERROR(IF($E838&gt;=1,VLOOKUP($E838,ATT.!$D$9:$W$2008,J$1,0),0),0)</f>
        <v>0</v>
      </c>
      <c r="K838" s="25" t="str">
        <f>IFERROR(IF(E838&gt;=1,CONCATENATE(VLOOKUP(F838,STUDENT!$B$4:$W$2003,22,0),$V$2),""),"")</f>
        <v/>
      </c>
      <c r="L838" s="27">
        <f>IFERROR(IF($E838&gt;=1,VLOOKUP($E838,ATT.!$D$9:$W$2008,L$1,0),0),0)</f>
        <v>0</v>
      </c>
      <c r="M838" s="28"/>
      <c r="N838" s="28"/>
    </row>
    <row r="839" spans="3:14" ht="20.100000000000001" customHeight="1" x14ac:dyDescent="0.25">
      <c r="C839" s="6">
        <v>833</v>
      </c>
      <c r="D839" s="6">
        <f>IFERROR(IF($D$3&gt;=C839,SMALL(ATT.!$A$9:$A$2008,$D$4+C839),0),0)</f>
        <v>0</v>
      </c>
      <c r="E839" s="25">
        <f t="shared" si="12"/>
        <v>0</v>
      </c>
      <c r="F839" s="25">
        <f>IFERROR(IF($E839&gt;=1,VLOOKUP($E839,ATT.!$D$9:$W$2008,F$1,0),0),0)</f>
        <v>0</v>
      </c>
      <c r="G839" s="26">
        <f>IFERROR(IF($E839&gt;=1,VLOOKUP($E839,ATT.!$D$9:$W$2008,G$1,0),0),0)</f>
        <v>0</v>
      </c>
      <c r="H839" s="26">
        <f>IFERROR(IF($E839&gt;=1,VLOOKUP($E839,ATT.!$D$9:$W$2008,H$1,0),0),0)</f>
        <v>0</v>
      </c>
      <c r="I839" s="25">
        <f>IFERROR(IF($E839&gt;=1,VLOOKUP($E839,ATT.!$D$9:$W$2008,I$1,0),0),0)</f>
        <v>0</v>
      </c>
      <c r="J839" s="25">
        <f>IFERROR(IF($E839&gt;=1,VLOOKUP($E839,ATT.!$D$9:$W$2008,J$1,0),0),0)</f>
        <v>0</v>
      </c>
      <c r="K839" s="25" t="str">
        <f>IFERROR(IF(E839&gt;=1,CONCATENATE(VLOOKUP(F839,STUDENT!$B$4:$W$2003,22,0),$V$2),""),"")</f>
        <v/>
      </c>
      <c r="L839" s="27">
        <f>IFERROR(IF($E839&gt;=1,VLOOKUP($E839,ATT.!$D$9:$W$2008,L$1,0),0),0)</f>
        <v>0</v>
      </c>
      <c r="M839" s="28"/>
      <c r="N839" s="28"/>
    </row>
    <row r="840" spans="3:14" ht="20.100000000000001" customHeight="1" x14ac:dyDescent="0.25">
      <c r="C840" s="6">
        <v>834</v>
      </c>
      <c r="D840" s="6">
        <f>IFERROR(IF($D$3&gt;=C840,SMALL(ATT.!$A$9:$A$2008,$D$4+C840),0),0)</f>
        <v>0</v>
      </c>
      <c r="E840" s="25">
        <f t="shared" ref="E840:E903" si="13">IFERROR(IF(D840&gt;=1,C840,0),0)</f>
        <v>0</v>
      </c>
      <c r="F840" s="25">
        <f>IFERROR(IF($E840&gt;=1,VLOOKUP($E840,ATT.!$D$9:$W$2008,F$1,0),0),0)</f>
        <v>0</v>
      </c>
      <c r="G840" s="26">
        <f>IFERROR(IF($E840&gt;=1,VLOOKUP($E840,ATT.!$D$9:$W$2008,G$1,0),0),0)</f>
        <v>0</v>
      </c>
      <c r="H840" s="26">
        <f>IFERROR(IF($E840&gt;=1,VLOOKUP($E840,ATT.!$D$9:$W$2008,H$1,0),0),0)</f>
        <v>0</v>
      </c>
      <c r="I840" s="25">
        <f>IFERROR(IF($E840&gt;=1,VLOOKUP($E840,ATT.!$D$9:$W$2008,I$1,0),0),0)</f>
        <v>0</v>
      </c>
      <c r="J840" s="25">
        <f>IFERROR(IF($E840&gt;=1,VLOOKUP($E840,ATT.!$D$9:$W$2008,J$1,0),0),0)</f>
        <v>0</v>
      </c>
      <c r="K840" s="25" t="str">
        <f>IFERROR(IF(E840&gt;=1,CONCATENATE(VLOOKUP(F840,STUDENT!$B$4:$W$2003,22,0),$V$2),""),"")</f>
        <v/>
      </c>
      <c r="L840" s="27">
        <f>IFERROR(IF($E840&gt;=1,VLOOKUP($E840,ATT.!$D$9:$W$2008,L$1,0),0),0)</f>
        <v>0</v>
      </c>
      <c r="M840" s="28"/>
      <c r="N840" s="28"/>
    </row>
    <row r="841" spans="3:14" ht="20.100000000000001" customHeight="1" x14ac:dyDescent="0.25">
      <c r="C841" s="6">
        <v>835</v>
      </c>
      <c r="D841" s="6">
        <f>IFERROR(IF($D$3&gt;=C841,SMALL(ATT.!$A$9:$A$2008,$D$4+C841),0),0)</f>
        <v>0</v>
      </c>
      <c r="E841" s="25">
        <f t="shared" si="13"/>
        <v>0</v>
      </c>
      <c r="F841" s="25">
        <f>IFERROR(IF($E841&gt;=1,VLOOKUP($E841,ATT.!$D$9:$W$2008,F$1,0),0),0)</f>
        <v>0</v>
      </c>
      <c r="G841" s="26">
        <f>IFERROR(IF($E841&gt;=1,VLOOKUP($E841,ATT.!$D$9:$W$2008,G$1,0),0),0)</f>
        <v>0</v>
      </c>
      <c r="H841" s="26">
        <f>IFERROR(IF($E841&gt;=1,VLOOKUP($E841,ATT.!$D$9:$W$2008,H$1,0),0),0)</f>
        <v>0</v>
      </c>
      <c r="I841" s="25">
        <f>IFERROR(IF($E841&gt;=1,VLOOKUP($E841,ATT.!$D$9:$W$2008,I$1,0),0),0)</f>
        <v>0</v>
      </c>
      <c r="J841" s="25">
        <f>IFERROR(IF($E841&gt;=1,VLOOKUP($E841,ATT.!$D$9:$W$2008,J$1,0),0),0)</f>
        <v>0</v>
      </c>
      <c r="K841" s="25" t="str">
        <f>IFERROR(IF(E841&gt;=1,CONCATENATE(VLOOKUP(F841,STUDENT!$B$4:$W$2003,22,0),$V$2),""),"")</f>
        <v/>
      </c>
      <c r="L841" s="27">
        <f>IFERROR(IF($E841&gt;=1,VLOOKUP($E841,ATT.!$D$9:$W$2008,L$1,0),0),0)</f>
        <v>0</v>
      </c>
      <c r="M841" s="28"/>
      <c r="N841" s="28"/>
    </row>
    <row r="842" spans="3:14" ht="20.100000000000001" customHeight="1" x14ac:dyDescent="0.25">
      <c r="C842" s="6">
        <v>836</v>
      </c>
      <c r="D842" s="6">
        <f>IFERROR(IF($D$3&gt;=C842,SMALL(ATT.!$A$9:$A$2008,$D$4+C842),0),0)</f>
        <v>0</v>
      </c>
      <c r="E842" s="25">
        <f t="shared" si="13"/>
        <v>0</v>
      </c>
      <c r="F842" s="25">
        <f>IFERROR(IF($E842&gt;=1,VLOOKUP($E842,ATT.!$D$9:$W$2008,F$1,0),0),0)</f>
        <v>0</v>
      </c>
      <c r="G842" s="26">
        <f>IFERROR(IF($E842&gt;=1,VLOOKUP($E842,ATT.!$D$9:$W$2008,G$1,0),0),0)</f>
        <v>0</v>
      </c>
      <c r="H842" s="26">
        <f>IFERROR(IF($E842&gt;=1,VLOOKUP($E842,ATT.!$D$9:$W$2008,H$1,0),0),0)</f>
        <v>0</v>
      </c>
      <c r="I842" s="25">
        <f>IFERROR(IF($E842&gt;=1,VLOOKUP($E842,ATT.!$D$9:$W$2008,I$1,0),0),0)</f>
        <v>0</v>
      </c>
      <c r="J842" s="25">
        <f>IFERROR(IF($E842&gt;=1,VLOOKUP($E842,ATT.!$D$9:$W$2008,J$1,0),0),0)</f>
        <v>0</v>
      </c>
      <c r="K842" s="25" t="str">
        <f>IFERROR(IF(E842&gt;=1,CONCATENATE(VLOOKUP(F842,STUDENT!$B$4:$W$2003,22,0),$V$2),""),"")</f>
        <v/>
      </c>
      <c r="L842" s="27">
        <f>IFERROR(IF($E842&gt;=1,VLOOKUP($E842,ATT.!$D$9:$W$2008,L$1,0),0),0)</f>
        <v>0</v>
      </c>
      <c r="M842" s="28"/>
      <c r="N842" s="28"/>
    </row>
    <row r="843" spans="3:14" ht="20.100000000000001" customHeight="1" x14ac:dyDescent="0.25">
      <c r="C843" s="6">
        <v>837</v>
      </c>
      <c r="D843" s="6">
        <f>IFERROR(IF($D$3&gt;=C843,SMALL(ATT.!$A$9:$A$2008,$D$4+C843),0),0)</f>
        <v>0</v>
      </c>
      <c r="E843" s="25">
        <f t="shared" si="13"/>
        <v>0</v>
      </c>
      <c r="F843" s="25">
        <f>IFERROR(IF($E843&gt;=1,VLOOKUP($E843,ATT.!$D$9:$W$2008,F$1,0),0),0)</f>
        <v>0</v>
      </c>
      <c r="G843" s="26">
        <f>IFERROR(IF($E843&gt;=1,VLOOKUP($E843,ATT.!$D$9:$W$2008,G$1,0),0),0)</f>
        <v>0</v>
      </c>
      <c r="H843" s="26">
        <f>IFERROR(IF($E843&gt;=1,VLOOKUP($E843,ATT.!$D$9:$W$2008,H$1,0),0),0)</f>
        <v>0</v>
      </c>
      <c r="I843" s="25">
        <f>IFERROR(IF($E843&gt;=1,VLOOKUP($E843,ATT.!$D$9:$W$2008,I$1,0),0),0)</f>
        <v>0</v>
      </c>
      <c r="J843" s="25">
        <f>IFERROR(IF($E843&gt;=1,VLOOKUP($E843,ATT.!$D$9:$W$2008,J$1,0),0),0)</f>
        <v>0</v>
      </c>
      <c r="K843" s="25" t="str">
        <f>IFERROR(IF(E843&gt;=1,CONCATENATE(VLOOKUP(F843,STUDENT!$B$4:$W$2003,22,0),$V$2),""),"")</f>
        <v/>
      </c>
      <c r="L843" s="27">
        <f>IFERROR(IF($E843&gt;=1,VLOOKUP($E843,ATT.!$D$9:$W$2008,L$1,0),0),0)</f>
        <v>0</v>
      </c>
      <c r="M843" s="28"/>
      <c r="N843" s="28"/>
    </row>
    <row r="844" spans="3:14" ht="20.100000000000001" customHeight="1" x14ac:dyDescent="0.25">
      <c r="C844" s="6">
        <v>838</v>
      </c>
      <c r="D844" s="6">
        <f>IFERROR(IF($D$3&gt;=C844,SMALL(ATT.!$A$9:$A$2008,$D$4+C844),0),0)</f>
        <v>0</v>
      </c>
      <c r="E844" s="25">
        <f t="shared" si="13"/>
        <v>0</v>
      </c>
      <c r="F844" s="25">
        <f>IFERROR(IF($E844&gt;=1,VLOOKUP($E844,ATT.!$D$9:$W$2008,F$1,0),0),0)</f>
        <v>0</v>
      </c>
      <c r="G844" s="26">
        <f>IFERROR(IF($E844&gt;=1,VLOOKUP($E844,ATT.!$D$9:$W$2008,G$1,0),0),0)</f>
        <v>0</v>
      </c>
      <c r="H844" s="26">
        <f>IFERROR(IF($E844&gt;=1,VLOOKUP($E844,ATT.!$D$9:$W$2008,H$1,0),0),0)</f>
        <v>0</v>
      </c>
      <c r="I844" s="25">
        <f>IFERROR(IF($E844&gt;=1,VLOOKUP($E844,ATT.!$D$9:$W$2008,I$1,0),0),0)</f>
        <v>0</v>
      </c>
      <c r="J844" s="25">
        <f>IFERROR(IF($E844&gt;=1,VLOOKUP($E844,ATT.!$D$9:$W$2008,J$1,0),0),0)</f>
        <v>0</v>
      </c>
      <c r="K844" s="25" t="str">
        <f>IFERROR(IF(E844&gt;=1,CONCATENATE(VLOOKUP(F844,STUDENT!$B$4:$W$2003,22,0),$V$2),""),"")</f>
        <v/>
      </c>
      <c r="L844" s="27">
        <f>IFERROR(IF($E844&gt;=1,VLOOKUP($E844,ATT.!$D$9:$W$2008,L$1,0),0),0)</f>
        <v>0</v>
      </c>
      <c r="M844" s="28"/>
      <c r="N844" s="28"/>
    </row>
    <row r="845" spans="3:14" ht="20.100000000000001" customHeight="1" x14ac:dyDescent="0.25">
      <c r="C845" s="6">
        <v>839</v>
      </c>
      <c r="D845" s="6">
        <f>IFERROR(IF($D$3&gt;=C845,SMALL(ATT.!$A$9:$A$2008,$D$4+C845),0),0)</f>
        <v>0</v>
      </c>
      <c r="E845" s="25">
        <f t="shared" si="13"/>
        <v>0</v>
      </c>
      <c r="F845" s="25">
        <f>IFERROR(IF($E845&gt;=1,VLOOKUP($E845,ATT.!$D$9:$W$2008,F$1,0),0),0)</f>
        <v>0</v>
      </c>
      <c r="G845" s="26">
        <f>IFERROR(IF($E845&gt;=1,VLOOKUP($E845,ATT.!$D$9:$W$2008,G$1,0),0),0)</f>
        <v>0</v>
      </c>
      <c r="H845" s="26">
        <f>IFERROR(IF($E845&gt;=1,VLOOKUP($E845,ATT.!$D$9:$W$2008,H$1,0),0),0)</f>
        <v>0</v>
      </c>
      <c r="I845" s="25">
        <f>IFERROR(IF($E845&gt;=1,VLOOKUP($E845,ATT.!$D$9:$W$2008,I$1,0),0),0)</f>
        <v>0</v>
      </c>
      <c r="J845" s="25">
        <f>IFERROR(IF($E845&gt;=1,VLOOKUP($E845,ATT.!$D$9:$W$2008,J$1,0),0),0)</f>
        <v>0</v>
      </c>
      <c r="K845" s="25" t="str">
        <f>IFERROR(IF(E845&gt;=1,CONCATENATE(VLOOKUP(F845,STUDENT!$B$4:$W$2003,22,0),$V$2),""),"")</f>
        <v/>
      </c>
      <c r="L845" s="27">
        <f>IFERROR(IF($E845&gt;=1,VLOOKUP($E845,ATT.!$D$9:$W$2008,L$1,0),0),0)</f>
        <v>0</v>
      </c>
      <c r="M845" s="28"/>
      <c r="N845" s="28"/>
    </row>
    <row r="846" spans="3:14" ht="20.100000000000001" customHeight="1" x14ac:dyDescent="0.25">
      <c r="C846" s="6">
        <v>840</v>
      </c>
      <c r="D846" s="6">
        <f>IFERROR(IF($D$3&gt;=C846,SMALL(ATT.!$A$9:$A$2008,$D$4+C846),0),0)</f>
        <v>0</v>
      </c>
      <c r="E846" s="25">
        <f t="shared" si="13"/>
        <v>0</v>
      </c>
      <c r="F846" s="25">
        <f>IFERROR(IF($E846&gt;=1,VLOOKUP($E846,ATT.!$D$9:$W$2008,F$1,0),0),0)</f>
        <v>0</v>
      </c>
      <c r="G846" s="26">
        <f>IFERROR(IF($E846&gt;=1,VLOOKUP($E846,ATT.!$D$9:$W$2008,G$1,0),0),0)</f>
        <v>0</v>
      </c>
      <c r="H846" s="26">
        <f>IFERROR(IF($E846&gt;=1,VLOOKUP($E846,ATT.!$D$9:$W$2008,H$1,0),0),0)</f>
        <v>0</v>
      </c>
      <c r="I846" s="25">
        <f>IFERROR(IF($E846&gt;=1,VLOOKUP($E846,ATT.!$D$9:$W$2008,I$1,0),0),0)</f>
        <v>0</v>
      </c>
      <c r="J846" s="25">
        <f>IFERROR(IF($E846&gt;=1,VLOOKUP($E846,ATT.!$D$9:$W$2008,J$1,0),0),0)</f>
        <v>0</v>
      </c>
      <c r="K846" s="25" t="str">
        <f>IFERROR(IF(E846&gt;=1,CONCATENATE(VLOOKUP(F846,STUDENT!$B$4:$W$2003,22,0),$V$2),""),"")</f>
        <v/>
      </c>
      <c r="L846" s="27">
        <f>IFERROR(IF($E846&gt;=1,VLOOKUP($E846,ATT.!$D$9:$W$2008,L$1,0),0),0)</f>
        <v>0</v>
      </c>
      <c r="M846" s="28"/>
      <c r="N846" s="28"/>
    </row>
    <row r="847" spans="3:14" ht="20.100000000000001" customHeight="1" x14ac:dyDescent="0.25">
      <c r="C847" s="6">
        <v>841</v>
      </c>
      <c r="D847" s="6">
        <f>IFERROR(IF($D$3&gt;=C847,SMALL(ATT.!$A$9:$A$2008,$D$4+C847),0),0)</f>
        <v>0</v>
      </c>
      <c r="E847" s="25">
        <f t="shared" si="13"/>
        <v>0</v>
      </c>
      <c r="F847" s="25">
        <f>IFERROR(IF($E847&gt;=1,VLOOKUP($E847,ATT.!$D$9:$W$2008,F$1,0),0),0)</f>
        <v>0</v>
      </c>
      <c r="G847" s="26">
        <f>IFERROR(IF($E847&gt;=1,VLOOKUP($E847,ATT.!$D$9:$W$2008,G$1,0),0),0)</f>
        <v>0</v>
      </c>
      <c r="H847" s="26">
        <f>IFERROR(IF($E847&gt;=1,VLOOKUP($E847,ATT.!$D$9:$W$2008,H$1,0),0),0)</f>
        <v>0</v>
      </c>
      <c r="I847" s="25">
        <f>IFERROR(IF($E847&gt;=1,VLOOKUP($E847,ATT.!$D$9:$W$2008,I$1,0),0),0)</f>
        <v>0</v>
      </c>
      <c r="J847" s="25">
        <f>IFERROR(IF($E847&gt;=1,VLOOKUP($E847,ATT.!$D$9:$W$2008,J$1,0),0),0)</f>
        <v>0</v>
      </c>
      <c r="K847" s="25" t="str">
        <f>IFERROR(IF(E847&gt;=1,CONCATENATE(VLOOKUP(F847,STUDENT!$B$4:$W$2003,22,0),$V$2),""),"")</f>
        <v/>
      </c>
      <c r="L847" s="27">
        <f>IFERROR(IF($E847&gt;=1,VLOOKUP($E847,ATT.!$D$9:$W$2008,L$1,0),0),0)</f>
        <v>0</v>
      </c>
      <c r="M847" s="28"/>
      <c r="N847" s="28"/>
    </row>
    <row r="848" spans="3:14" ht="20.100000000000001" customHeight="1" x14ac:dyDescent="0.25">
      <c r="C848" s="6">
        <v>842</v>
      </c>
      <c r="D848" s="6">
        <f>IFERROR(IF($D$3&gt;=C848,SMALL(ATT.!$A$9:$A$2008,$D$4+C848),0),0)</f>
        <v>0</v>
      </c>
      <c r="E848" s="25">
        <f t="shared" si="13"/>
        <v>0</v>
      </c>
      <c r="F848" s="25">
        <f>IFERROR(IF($E848&gt;=1,VLOOKUP($E848,ATT.!$D$9:$W$2008,F$1,0),0),0)</f>
        <v>0</v>
      </c>
      <c r="G848" s="26">
        <f>IFERROR(IF($E848&gt;=1,VLOOKUP($E848,ATT.!$D$9:$W$2008,G$1,0),0),0)</f>
        <v>0</v>
      </c>
      <c r="H848" s="26">
        <f>IFERROR(IF($E848&gt;=1,VLOOKUP($E848,ATT.!$D$9:$W$2008,H$1,0),0),0)</f>
        <v>0</v>
      </c>
      <c r="I848" s="25">
        <f>IFERROR(IF($E848&gt;=1,VLOOKUP($E848,ATT.!$D$9:$W$2008,I$1,0),0),0)</f>
        <v>0</v>
      </c>
      <c r="J848" s="25">
        <f>IFERROR(IF($E848&gt;=1,VLOOKUP($E848,ATT.!$D$9:$W$2008,J$1,0),0),0)</f>
        <v>0</v>
      </c>
      <c r="K848" s="25" t="str">
        <f>IFERROR(IF(E848&gt;=1,CONCATENATE(VLOOKUP(F848,STUDENT!$B$4:$W$2003,22,0),$V$2),""),"")</f>
        <v/>
      </c>
      <c r="L848" s="27">
        <f>IFERROR(IF($E848&gt;=1,VLOOKUP($E848,ATT.!$D$9:$W$2008,L$1,0),0),0)</f>
        <v>0</v>
      </c>
      <c r="M848" s="28"/>
      <c r="N848" s="28"/>
    </row>
    <row r="849" spans="3:14" ht="20.100000000000001" customHeight="1" x14ac:dyDescent="0.25">
      <c r="C849" s="6">
        <v>843</v>
      </c>
      <c r="D849" s="6">
        <f>IFERROR(IF($D$3&gt;=C849,SMALL(ATT.!$A$9:$A$2008,$D$4+C849),0),0)</f>
        <v>0</v>
      </c>
      <c r="E849" s="25">
        <f t="shared" si="13"/>
        <v>0</v>
      </c>
      <c r="F849" s="25">
        <f>IFERROR(IF($E849&gt;=1,VLOOKUP($E849,ATT.!$D$9:$W$2008,F$1,0),0),0)</f>
        <v>0</v>
      </c>
      <c r="G849" s="26">
        <f>IFERROR(IF($E849&gt;=1,VLOOKUP($E849,ATT.!$D$9:$W$2008,G$1,0),0),0)</f>
        <v>0</v>
      </c>
      <c r="H849" s="26">
        <f>IFERROR(IF($E849&gt;=1,VLOOKUP($E849,ATT.!$D$9:$W$2008,H$1,0),0),0)</f>
        <v>0</v>
      </c>
      <c r="I849" s="25">
        <f>IFERROR(IF($E849&gt;=1,VLOOKUP($E849,ATT.!$D$9:$W$2008,I$1,0),0),0)</f>
        <v>0</v>
      </c>
      <c r="J849" s="25">
        <f>IFERROR(IF($E849&gt;=1,VLOOKUP($E849,ATT.!$D$9:$W$2008,J$1,0),0),0)</f>
        <v>0</v>
      </c>
      <c r="K849" s="25" t="str">
        <f>IFERROR(IF(E849&gt;=1,CONCATENATE(VLOOKUP(F849,STUDENT!$B$4:$W$2003,22,0),$V$2),""),"")</f>
        <v/>
      </c>
      <c r="L849" s="27">
        <f>IFERROR(IF($E849&gt;=1,VLOOKUP($E849,ATT.!$D$9:$W$2008,L$1,0),0),0)</f>
        <v>0</v>
      </c>
      <c r="M849" s="28"/>
      <c r="N849" s="28"/>
    </row>
    <row r="850" spans="3:14" ht="20.100000000000001" customHeight="1" x14ac:dyDescent="0.25">
      <c r="C850" s="6">
        <v>844</v>
      </c>
      <c r="D850" s="6">
        <f>IFERROR(IF($D$3&gt;=C850,SMALL(ATT.!$A$9:$A$2008,$D$4+C850),0),0)</f>
        <v>0</v>
      </c>
      <c r="E850" s="25">
        <f t="shared" si="13"/>
        <v>0</v>
      </c>
      <c r="F850" s="25">
        <f>IFERROR(IF($E850&gt;=1,VLOOKUP($E850,ATT.!$D$9:$W$2008,F$1,0),0),0)</f>
        <v>0</v>
      </c>
      <c r="G850" s="26">
        <f>IFERROR(IF($E850&gt;=1,VLOOKUP($E850,ATT.!$D$9:$W$2008,G$1,0),0),0)</f>
        <v>0</v>
      </c>
      <c r="H850" s="26">
        <f>IFERROR(IF($E850&gt;=1,VLOOKUP($E850,ATT.!$D$9:$W$2008,H$1,0),0),0)</f>
        <v>0</v>
      </c>
      <c r="I850" s="25">
        <f>IFERROR(IF($E850&gt;=1,VLOOKUP($E850,ATT.!$D$9:$W$2008,I$1,0),0),0)</f>
        <v>0</v>
      </c>
      <c r="J850" s="25">
        <f>IFERROR(IF($E850&gt;=1,VLOOKUP($E850,ATT.!$D$9:$W$2008,J$1,0),0),0)</f>
        <v>0</v>
      </c>
      <c r="K850" s="25" t="str">
        <f>IFERROR(IF(E850&gt;=1,CONCATENATE(VLOOKUP(F850,STUDENT!$B$4:$W$2003,22,0),$V$2),""),"")</f>
        <v/>
      </c>
      <c r="L850" s="27">
        <f>IFERROR(IF($E850&gt;=1,VLOOKUP($E850,ATT.!$D$9:$W$2008,L$1,0),0),0)</f>
        <v>0</v>
      </c>
      <c r="M850" s="28"/>
      <c r="N850" s="28"/>
    </row>
    <row r="851" spans="3:14" ht="20.100000000000001" customHeight="1" x14ac:dyDescent="0.25">
      <c r="C851" s="6">
        <v>845</v>
      </c>
      <c r="D851" s="6">
        <f>IFERROR(IF($D$3&gt;=C851,SMALL(ATT.!$A$9:$A$2008,$D$4+C851),0),0)</f>
        <v>0</v>
      </c>
      <c r="E851" s="25">
        <f t="shared" si="13"/>
        <v>0</v>
      </c>
      <c r="F851" s="25">
        <f>IFERROR(IF($E851&gt;=1,VLOOKUP($E851,ATT.!$D$9:$W$2008,F$1,0),0),0)</f>
        <v>0</v>
      </c>
      <c r="G851" s="26">
        <f>IFERROR(IF($E851&gt;=1,VLOOKUP($E851,ATT.!$D$9:$W$2008,G$1,0),0),0)</f>
        <v>0</v>
      </c>
      <c r="H851" s="26">
        <f>IFERROR(IF($E851&gt;=1,VLOOKUP($E851,ATT.!$D$9:$W$2008,H$1,0),0),0)</f>
        <v>0</v>
      </c>
      <c r="I851" s="25">
        <f>IFERROR(IF($E851&gt;=1,VLOOKUP($E851,ATT.!$D$9:$W$2008,I$1,0),0),0)</f>
        <v>0</v>
      </c>
      <c r="J851" s="25">
        <f>IFERROR(IF($E851&gt;=1,VLOOKUP($E851,ATT.!$D$9:$W$2008,J$1,0),0),0)</f>
        <v>0</v>
      </c>
      <c r="K851" s="25" t="str">
        <f>IFERROR(IF(E851&gt;=1,CONCATENATE(VLOOKUP(F851,STUDENT!$B$4:$W$2003,22,0),$V$2),""),"")</f>
        <v/>
      </c>
      <c r="L851" s="27">
        <f>IFERROR(IF($E851&gt;=1,VLOOKUP($E851,ATT.!$D$9:$W$2008,L$1,0),0),0)</f>
        <v>0</v>
      </c>
      <c r="M851" s="28"/>
      <c r="N851" s="28"/>
    </row>
    <row r="852" spans="3:14" ht="20.100000000000001" customHeight="1" x14ac:dyDescent="0.25">
      <c r="C852" s="6">
        <v>846</v>
      </c>
      <c r="D852" s="6">
        <f>IFERROR(IF($D$3&gt;=C852,SMALL(ATT.!$A$9:$A$2008,$D$4+C852),0),0)</f>
        <v>0</v>
      </c>
      <c r="E852" s="25">
        <f t="shared" si="13"/>
        <v>0</v>
      </c>
      <c r="F852" s="25">
        <f>IFERROR(IF($E852&gt;=1,VLOOKUP($E852,ATT.!$D$9:$W$2008,F$1,0),0),0)</f>
        <v>0</v>
      </c>
      <c r="G852" s="26">
        <f>IFERROR(IF($E852&gt;=1,VLOOKUP($E852,ATT.!$D$9:$W$2008,G$1,0),0),0)</f>
        <v>0</v>
      </c>
      <c r="H852" s="26">
        <f>IFERROR(IF($E852&gt;=1,VLOOKUP($E852,ATT.!$D$9:$W$2008,H$1,0),0),0)</f>
        <v>0</v>
      </c>
      <c r="I852" s="25">
        <f>IFERROR(IF($E852&gt;=1,VLOOKUP($E852,ATT.!$D$9:$W$2008,I$1,0),0),0)</f>
        <v>0</v>
      </c>
      <c r="J852" s="25">
        <f>IFERROR(IF($E852&gt;=1,VLOOKUP($E852,ATT.!$D$9:$W$2008,J$1,0),0),0)</f>
        <v>0</v>
      </c>
      <c r="K852" s="25" t="str">
        <f>IFERROR(IF(E852&gt;=1,CONCATENATE(VLOOKUP(F852,STUDENT!$B$4:$W$2003,22,0),$V$2),""),"")</f>
        <v/>
      </c>
      <c r="L852" s="27">
        <f>IFERROR(IF($E852&gt;=1,VLOOKUP($E852,ATT.!$D$9:$W$2008,L$1,0),0),0)</f>
        <v>0</v>
      </c>
      <c r="M852" s="28"/>
      <c r="N852" s="28"/>
    </row>
    <row r="853" spans="3:14" ht="20.100000000000001" customHeight="1" x14ac:dyDescent="0.25">
      <c r="C853" s="6">
        <v>847</v>
      </c>
      <c r="D853" s="6">
        <f>IFERROR(IF($D$3&gt;=C853,SMALL(ATT.!$A$9:$A$2008,$D$4+C853),0),0)</f>
        <v>0</v>
      </c>
      <c r="E853" s="25">
        <f t="shared" si="13"/>
        <v>0</v>
      </c>
      <c r="F853" s="25">
        <f>IFERROR(IF($E853&gt;=1,VLOOKUP($E853,ATT.!$D$9:$W$2008,F$1,0),0),0)</f>
        <v>0</v>
      </c>
      <c r="G853" s="26">
        <f>IFERROR(IF($E853&gt;=1,VLOOKUP($E853,ATT.!$D$9:$W$2008,G$1,0),0),0)</f>
        <v>0</v>
      </c>
      <c r="H853" s="26">
        <f>IFERROR(IF($E853&gt;=1,VLOOKUP($E853,ATT.!$D$9:$W$2008,H$1,0),0),0)</f>
        <v>0</v>
      </c>
      <c r="I853" s="25">
        <f>IFERROR(IF($E853&gt;=1,VLOOKUP($E853,ATT.!$D$9:$W$2008,I$1,0),0),0)</f>
        <v>0</v>
      </c>
      <c r="J853" s="25">
        <f>IFERROR(IF($E853&gt;=1,VLOOKUP($E853,ATT.!$D$9:$W$2008,J$1,0),0),0)</f>
        <v>0</v>
      </c>
      <c r="K853" s="25" t="str">
        <f>IFERROR(IF(E853&gt;=1,CONCATENATE(VLOOKUP(F853,STUDENT!$B$4:$W$2003,22,0),$V$2),""),"")</f>
        <v/>
      </c>
      <c r="L853" s="27">
        <f>IFERROR(IF($E853&gt;=1,VLOOKUP($E853,ATT.!$D$9:$W$2008,L$1,0),0),0)</f>
        <v>0</v>
      </c>
      <c r="M853" s="28"/>
      <c r="N853" s="28"/>
    </row>
    <row r="854" spans="3:14" ht="20.100000000000001" customHeight="1" x14ac:dyDescent="0.25">
      <c r="C854" s="6">
        <v>848</v>
      </c>
      <c r="D854" s="6">
        <f>IFERROR(IF($D$3&gt;=C854,SMALL(ATT.!$A$9:$A$2008,$D$4+C854),0),0)</f>
        <v>0</v>
      </c>
      <c r="E854" s="25">
        <f t="shared" si="13"/>
        <v>0</v>
      </c>
      <c r="F854" s="25">
        <f>IFERROR(IF($E854&gt;=1,VLOOKUP($E854,ATT.!$D$9:$W$2008,F$1,0),0),0)</f>
        <v>0</v>
      </c>
      <c r="G854" s="26">
        <f>IFERROR(IF($E854&gt;=1,VLOOKUP($E854,ATT.!$D$9:$W$2008,G$1,0),0),0)</f>
        <v>0</v>
      </c>
      <c r="H854" s="26">
        <f>IFERROR(IF($E854&gt;=1,VLOOKUP($E854,ATT.!$D$9:$W$2008,H$1,0),0),0)</f>
        <v>0</v>
      </c>
      <c r="I854" s="25">
        <f>IFERROR(IF($E854&gt;=1,VLOOKUP($E854,ATT.!$D$9:$W$2008,I$1,0),0),0)</f>
        <v>0</v>
      </c>
      <c r="J854" s="25">
        <f>IFERROR(IF($E854&gt;=1,VLOOKUP($E854,ATT.!$D$9:$W$2008,J$1,0),0),0)</f>
        <v>0</v>
      </c>
      <c r="K854" s="25" t="str">
        <f>IFERROR(IF(E854&gt;=1,CONCATENATE(VLOOKUP(F854,STUDENT!$B$4:$W$2003,22,0),$V$2),""),"")</f>
        <v/>
      </c>
      <c r="L854" s="27">
        <f>IFERROR(IF($E854&gt;=1,VLOOKUP($E854,ATT.!$D$9:$W$2008,L$1,0),0),0)</f>
        <v>0</v>
      </c>
      <c r="M854" s="28"/>
      <c r="N854" s="28"/>
    </row>
    <row r="855" spans="3:14" ht="20.100000000000001" customHeight="1" x14ac:dyDescent="0.25">
      <c r="C855" s="6">
        <v>849</v>
      </c>
      <c r="D855" s="6">
        <f>IFERROR(IF($D$3&gt;=C855,SMALL(ATT.!$A$9:$A$2008,$D$4+C855),0),0)</f>
        <v>0</v>
      </c>
      <c r="E855" s="25">
        <f t="shared" si="13"/>
        <v>0</v>
      </c>
      <c r="F855" s="25">
        <f>IFERROR(IF($E855&gt;=1,VLOOKUP($E855,ATT.!$D$9:$W$2008,F$1,0),0),0)</f>
        <v>0</v>
      </c>
      <c r="G855" s="26">
        <f>IFERROR(IF($E855&gt;=1,VLOOKUP($E855,ATT.!$D$9:$W$2008,G$1,0),0),0)</f>
        <v>0</v>
      </c>
      <c r="H855" s="26">
        <f>IFERROR(IF($E855&gt;=1,VLOOKUP($E855,ATT.!$D$9:$W$2008,H$1,0),0),0)</f>
        <v>0</v>
      </c>
      <c r="I855" s="25">
        <f>IFERROR(IF($E855&gt;=1,VLOOKUP($E855,ATT.!$D$9:$W$2008,I$1,0),0),0)</f>
        <v>0</v>
      </c>
      <c r="J855" s="25">
        <f>IFERROR(IF($E855&gt;=1,VLOOKUP($E855,ATT.!$D$9:$W$2008,J$1,0),0),0)</f>
        <v>0</v>
      </c>
      <c r="K855" s="25" t="str">
        <f>IFERROR(IF(E855&gt;=1,CONCATENATE(VLOOKUP(F855,STUDENT!$B$4:$W$2003,22,0),$V$2),""),"")</f>
        <v/>
      </c>
      <c r="L855" s="27">
        <f>IFERROR(IF($E855&gt;=1,VLOOKUP($E855,ATT.!$D$9:$W$2008,L$1,0),0),0)</f>
        <v>0</v>
      </c>
      <c r="M855" s="28"/>
      <c r="N855" s="28"/>
    </row>
    <row r="856" spans="3:14" ht="20.100000000000001" customHeight="1" x14ac:dyDescent="0.25">
      <c r="C856" s="6">
        <v>850</v>
      </c>
      <c r="D856" s="6">
        <f>IFERROR(IF($D$3&gt;=C856,SMALL(ATT.!$A$9:$A$2008,$D$4+C856),0),0)</f>
        <v>0</v>
      </c>
      <c r="E856" s="25">
        <f t="shared" si="13"/>
        <v>0</v>
      </c>
      <c r="F856" s="25">
        <f>IFERROR(IF($E856&gt;=1,VLOOKUP($E856,ATT.!$D$9:$W$2008,F$1,0),0),0)</f>
        <v>0</v>
      </c>
      <c r="G856" s="26">
        <f>IFERROR(IF($E856&gt;=1,VLOOKUP($E856,ATT.!$D$9:$W$2008,G$1,0),0),0)</f>
        <v>0</v>
      </c>
      <c r="H856" s="26">
        <f>IFERROR(IF($E856&gt;=1,VLOOKUP($E856,ATT.!$D$9:$W$2008,H$1,0),0),0)</f>
        <v>0</v>
      </c>
      <c r="I856" s="25">
        <f>IFERROR(IF($E856&gt;=1,VLOOKUP($E856,ATT.!$D$9:$W$2008,I$1,0),0),0)</f>
        <v>0</v>
      </c>
      <c r="J856" s="25">
        <f>IFERROR(IF($E856&gt;=1,VLOOKUP($E856,ATT.!$D$9:$W$2008,J$1,0),0),0)</f>
        <v>0</v>
      </c>
      <c r="K856" s="25" t="str">
        <f>IFERROR(IF(E856&gt;=1,CONCATENATE(VLOOKUP(F856,STUDENT!$B$4:$W$2003,22,0),$V$2),""),"")</f>
        <v/>
      </c>
      <c r="L856" s="27">
        <f>IFERROR(IF($E856&gt;=1,VLOOKUP($E856,ATT.!$D$9:$W$2008,L$1,0),0),0)</f>
        <v>0</v>
      </c>
      <c r="M856" s="28"/>
      <c r="N856" s="28"/>
    </row>
    <row r="857" spans="3:14" ht="20.100000000000001" customHeight="1" x14ac:dyDescent="0.25">
      <c r="C857" s="6">
        <v>851</v>
      </c>
      <c r="D857" s="6">
        <f>IFERROR(IF($D$3&gt;=C857,SMALL(ATT.!$A$9:$A$2008,$D$4+C857),0),0)</f>
        <v>0</v>
      </c>
      <c r="E857" s="25">
        <f t="shared" si="13"/>
        <v>0</v>
      </c>
      <c r="F857" s="25">
        <f>IFERROR(IF($E857&gt;=1,VLOOKUP($E857,ATT.!$D$9:$W$2008,F$1,0),0),0)</f>
        <v>0</v>
      </c>
      <c r="G857" s="26">
        <f>IFERROR(IF($E857&gt;=1,VLOOKUP($E857,ATT.!$D$9:$W$2008,G$1,0),0),0)</f>
        <v>0</v>
      </c>
      <c r="H857" s="26">
        <f>IFERROR(IF($E857&gt;=1,VLOOKUP($E857,ATT.!$D$9:$W$2008,H$1,0),0),0)</f>
        <v>0</v>
      </c>
      <c r="I857" s="25">
        <f>IFERROR(IF($E857&gt;=1,VLOOKUP($E857,ATT.!$D$9:$W$2008,I$1,0),0),0)</f>
        <v>0</v>
      </c>
      <c r="J857" s="25">
        <f>IFERROR(IF($E857&gt;=1,VLOOKUP($E857,ATT.!$D$9:$W$2008,J$1,0),0),0)</f>
        <v>0</v>
      </c>
      <c r="K857" s="25" t="str">
        <f>IFERROR(IF(E857&gt;=1,CONCATENATE(VLOOKUP(F857,STUDENT!$B$4:$W$2003,22,0),$V$2),""),"")</f>
        <v/>
      </c>
      <c r="L857" s="27">
        <f>IFERROR(IF($E857&gt;=1,VLOOKUP($E857,ATT.!$D$9:$W$2008,L$1,0),0),0)</f>
        <v>0</v>
      </c>
      <c r="M857" s="28"/>
      <c r="N857" s="28"/>
    </row>
    <row r="858" spans="3:14" ht="20.100000000000001" customHeight="1" x14ac:dyDescent="0.25">
      <c r="C858" s="6">
        <v>852</v>
      </c>
      <c r="D858" s="6">
        <f>IFERROR(IF($D$3&gt;=C858,SMALL(ATT.!$A$9:$A$2008,$D$4+C858),0),0)</f>
        <v>0</v>
      </c>
      <c r="E858" s="25">
        <f t="shared" si="13"/>
        <v>0</v>
      </c>
      <c r="F858" s="25">
        <f>IFERROR(IF($E858&gt;=1,VLOOKUP($E858,ATT.!$D$9:$W$2008,F$1,0),0),0)</f>
        <v>0</v>
      </c>
      <c r="G858" s="26">
        <f>IFERROR(IF($E858&gt;=1,VLOOKUP($E858,ATT.!$D$9:$W$2008,G$1,0),0),0)</f>
        <v>0</v>
      </c>
      <c r="H858" s="26">
        <f>IFERROR(IF($E858&gt;=1,VLOOKUP($E858,ATT.!$D$9:$W$2008,H$1,0),0),0)</f>
        <v>0</v>
      </c>
      <c r="I858" s="25">
        <f>IFERROR(IF($E858&gt;=1,VLOOKUP($E858,ATT.!$D$9:$W$2008,I$1,0),0),0)</f>
        <v>0</v>
      </c>
      <c r="J858" s="25">
        <f>IFERROR(IF($E858&gt;=1,VLOOKUP($E858,ATT.!$D$9:$W$2008,J$1,0),0),0)</f>
        <v>0</v>
      </c>
      <c r="K858" s="25" t="str">
        <f>IFERROR(IF(E858&gt;=1,CONCATENATE(VLOOKUP(F858,STUDENT!$B$4:$W$2003,22,0),$V$2),""),"")</f>
        <v/>
      </c>
      <c r="L858" s="27">
        <f>IFERROR(IF($E858&gt;=1,VLOOKUP($E858,ATT.!$D$9:$W$2008,L$1,0),0),0)</f>
        <v>0</v>
      </c>
      <c r="M858" s="28"/>
      <c r="N858" s="28"/>
    </row>
    <row r="859" spans="3:14" ht="20.100000000000001" customHeight="1" x14ac:dyDescent="0.25">
      <c r="C859" s="6">
        <v>853</v>
      </c>
      <c r="D859" s="6">
        <f>IFERROR(IF($D$3&gt;=C859,SMALL(ATT.!$A$9:$A$2008,$D$4+C859),0),0)</f>
        <v>0</v>
      </c>
      <c r="E859" s="25">
        <f t="shared" si="13"/>
        <v>0</v>
      </c>
      <c r="F859" s="25">
        <f>IFERROR(IF($E859&gt;=1,VLOOKUP($E859,ATT.!$D$9:$W$2008,F$1,0),0),0)</f>
        <v>0</v>
      </c>
      <c r="G859" s="26">
        <f>IFERROR(IF($E859&gt;=1,VLOOKUP($E859,ATT.!$D$9:$W$2008,G$1,0),0),0)</f>
        <v>0</v>
      </c>
      <c r="H859" s="26">
        <f>IFERROR(IF($E859&gt;=1,VLOOKUP($E859,ATT.!$D$9:$W$2008,H$1,0),0),0)</f>
        <v>0</v>
      </c>
      <c r="I859" s="25">
        <f>IFERROR(IF($E859&gt;=1,VLOOKUP($E859,ATT.!$D$9:$W$2008,I$1,0),0),0)</f>
        <v>0</v>
      </c>
      <c r="J859" s="25">
        <f>IFERROR(IF($E859&gt;=1,VLOOKUP($E859,ATT.!$D$9:$W$2008,J$1,0),0),0)</f>
        <v>0</v>
      </c>
      <c r="K859" s="25" t="str">
        <f>IFERROR(IF(E859&gt;=1,CONCATENATE(VLOOKUP(F859,STUDENT!$B$4:$W$2003,22,0),$V$2),""),"")</f>
        <v/>
      </c>
      <c r="L859" s="27">
        <f>IFERROR(IF($E859&gt;=1,VLOOKUP($E859,ATT.!$D$9:$W$2008,L$1,0),0),0)</f>
        <v>0</v>
      </c>
      <c r="M859" s="28"/>
      <c r="N859" s="28"/>
    </row>
    <row r="860" spans="3:14" ht="20.100000000000001" customHeight="1" x14ac:dyDescent="0.25">
      <c r="C860" s="6">
        <v>854</v>
      </c>
      <c r="D860" s="6">
        <f>IFERROR(IF($D$3&gt;=C860,SMALL(ATT.!$A$9:$A$2008,$D$4+C860),0),0)</f>
        <v>0</v>
      </c>
      <c r="E860" s="25">
        <f t="shared" si="13"/>
        <v>0</v>
      </c>
      <c r="F860" s="25">
        <f>IFERROR(IF($E860&gt;=1,VLOOKUP($E860,ATT.!$D$9:$W$2008,F$1,0),0),0)</f>
        <v>0</v>
      </c>
      <c r="G860" s="26">
        <f>IFERROR(IF($E860&gt;=1,VLOOKUP($E860,ATT.!$D$9:$W$2008,G$1,0),0),0)</f>
        <v>0</v>
      </c>
      <c r="H860" s="26">
        <f>IFERROR(IF($E860&gt;=1,VLOOKUP($E860,ATT.!$D$9:$W$2008,H$1,0),0),0)</f>
        <v>0</v>
      </c>
      <c r="I860" s="25">
        <f>IFERROR(IF($E860&gt;=1,VLOOKUP($E860,ATT.!$D$9:$W$2008,I$1,0),0),0)</f>
        <v>0</v>
      </c>
      <c r="J860" s="25">
        <f>IFERROR(IF($E860&gt;=1,VLOOKUP($E860,ATT.!$D$9:$W$2008,J$1,0),0),0)</f>
        <v>0</v>
      </c>
      <c r="K860" s="25" t="str">
        <f>IFERROR(IF(E860&gt;=1,CONCATENATE(VLOOKUP(F860,STUDENT!$B$4:$W$2003,22,0),$V$2),""),"")</f>
        <v/>
      </c>
      <c r="L860" s="27">
        <f>IFERROR(IF($E860&gt;=1,VLOOKUP($E860,ATT.!$D$9:$W$2008,L$1,0),0),0)</f>
        <v>0</v>
      </c>
      <c r="M860" s="28"/>
      <c r="N860" s="28"/>
    </row>
    <row r="861" spans="3:14" ht="20.100000000000001" customHeight="1" x14ac:dyDescent="0.25">
      <c r="C861" s="6">
        <v>855</v>
      </c>
      <c r="D861" s="6">
        <f>IFERROR(IF($D$3&gt;=C861,SMALL(ATT.!$A$9:$A$2008,$D$4+C861),0),0)</f>
        <v>0</v>
      </c>
      <c r="E861" s="25">
        <f t="shared" si="13"/>
        <v>0</v>
      </c>
      <c r="F861" s="25">
        <f>IFERROR(IF($E861&gt;=1,VLOOKUP($E861,ATT.!$D$9:$W$2008,F$1,0),0),0)</f>
        <v>0</v>
      </c>
      <c r="G861" s="26">
        <f>IFERROR(IF($E861&gt;=1,VLOOKUP($E861,ATT.!$D$9:$W$2008,G$1,0),0),0)</f>
        <v>0</v>
      </c>
      <c r="H861" s="26">
        <f>IFERROR(IF($E861&gt;=1,VLOOKUP($E861,ATT.!$D$9:$W$2008,H$1,0),0),0)</f>
        <v>0</v>
      </c>
      <c r="I861" s="25">
        <f>IFERROR(IF($E861&gt;=1,VLOOKUP($E861,ATT.!$D$9:$W$2008,I$1,0),0),0)</f>
        <v>0</v>
      </c>
      <c r="J861" s="25">
        <f>IFERROR(IF($E861&gt;=1,VLOOKUP($E861,ATT.!$D$9:$W$2008,J$1,0),0),0)</f>
        <v>0</v>
      </c>
      <c r="K861" s="25" t="str">
        <f>IFERROR(IF(E861&gt;=1,CONCATENATE(VLOOKUP(F861,STUDENT!$B$4:$W$2003,22,0),$V$2),""),"")</f>
        <v/>
      </c>
      <c r="L861" s="27">
        <f>IFERROR(IF($E861&gt;=1,VLOOKUP($E861,ATT.!$D$9:$W$2008,L$1,0),0),0)</f>
        <v>0</v>
      </c>
      <c r="M861" s="28"/>
      <c r="N861" s="28"/>
    </row>
    <row r="862" spans="3:14" ht="20.100000000000001" customHeight="1" x14ac:dyDescent="0.25">
      <c r="C862" s="6">
        <v>856</v>
      </c>
      <c r="D862" s="6">
        <f>IFERROR(IF($D$3&gt;=C862,SMALL(ATT.!$A$9:$A$2008,$D$4+C862),0),0)</f>
        <v>0</v>
      </c>
      <c r="E862" s="25">
        <f t="shared" si="13"/>
        <v>0</v>
      </c>
      <c r="F862" s="25">
        <f>IFERROR(IF($E862&gt;=1,VLOOKUP($E862,ATT.!$D$9:$W$2008,F$1,0),0),0)</f>
        <v>0</v>
      </c>
      <c r="G862" s="26">
        <f>IFERROR(IF($E862&gt;=1,VLOOKUP($E862,ATT.!$D$9:$W$2008,G$1,0),0),0)</f>
        <v>0</v>
      </c>
      <c r="H862" s="26">
        <f>IFERROR(IF($E862&gt;=1,VLOOKUP($E862,ATT.!$D$9:$W$2008,H$1,0),0),0)</f>
        <v>0</v>
      </c>
      <c r="I862" s="25">
        <f>IFERROR(IF($E862&gt;=1,VLOOKUP($E862,ATT.!$D$9:$W$2008,I$1,0),0),0)</f>
        <v>0</v>
      </c>
      <c r="J862" s="25">
        <f>IFERROR(IF($E862&gt;=1,VLOOKUP($E862,ATT.!$D$9:$W$2008,J$1,0),0),0)</f>
        <v>0</v>
      </c>
      <c r="K862" s="25" t="str">
        <f>IFERROR(IF(E862&gt;=1,CONCATENATE(VLOOKUP(F862,STUDENT!$B$4:$W$2003,22,0),$V$2),""),"")</f>
        <v/>
      </c>
      <c r="L862" s="27">
        <f>IFERROR(IF($E862&gt;=1,VLOOKUP($E862,ATT.!$D$9:$W$2008,L$1,0),0),0)</f>
        <v>0</v>
      </c>
      <c r="M862" s="28"/>
      <c r="N862" s="28"/>
    </row>
    <row r="863" spans="3:14" ht="20.100000000000001" customHeight="1" x14ac:dyDescent="0.25">
      <c r="C863" s="6">
        <v>857</v>
      </c>
      <c r="D863" s="6">
        <f>IFERROR(IF($D$3&gt;=C863,SMALL(ATT.!$A$9:$A$2008,$D$4+C863),0),0)</f>
        <v>0</v>
      </c>
      <c r="E863" s="25">
        <f t="shared" si="13"/>
        <v>0</v>
      </c>
      <c r="F863" s="25">
        <f>IFERROR(IF($E863&gt;=1,VLOOKUP($E863,ATT.!$D$9:$W$2008,F$1,0),0),0)</f>
        <v>0</v>
      </c>
      <c r="G863" s="26">
        <f>IFERROR(IF($E863&gt;=1,VLOOKUP($E863,ATT.!$D$9:$W$2008,G$1,0),0),0)</f>
        <v>0</v>
      </c>
      <c r="H863" s="26">
        <f>IFERROR(IF($E863&gt;=1,VLOOKUP($E863,ATT.!$D$9:$W$2008,H$1,0),0),0)</f>
        <v>0</v>
      </c>
      <c r="I863" s="25">
        <f>IFERROR(IF($E863&gt;=1,VLOOKUP($E863,ATT.!$D$9:$W$2008,I$1,0),0),0)</f>
        <v>0</v>
      </c>
      <c r="J863" s="25">
        <f>IFERROR(IF($E863&gt;=1,VLOOKUP($E863,ATT.!$D$9:$W$2008,J$1,0),0),0)</f>
        <v>0</v>
      </c>
      <c r="K863" s="25" t="str">
        <f>IFERROR(IF(E863&gt;=1,CONCATENATE(VLOOKUP(F863,STUDENT!$B$4:$W$2003,22,0),$V$2),""),"")</f>
        <v/>
      </c>
      <c r="L863" s="27">
        <f>IFERROR(IF($E863&gt;=1,VLOOKUP($E863,ATT.!$D$9:$W$2008,L$1,0),0),0)</f>
        <v>0</v>
      </c>
      <c r="M863" s="28"/>
      <c r="N863" s="28"/>
    </row>
    <row r="864" spans="3:14" ht="20.100000000000001" customHeight="1" x14ac:dyDescent="0.25">
      <c r="C864" s="6">
        <v>858</v>
      </c>
      <c r="D864" s="6">
        <f>IFERROR(IF($D$3&gt;=C864,SMALL(ATT.!$A$9:$A$2008,$D$4+C864),0),0)</f>
        <v>0</v>
      </c>
      <c r="E864" s="25">
        <f t="shared" si="13"/>
        <v>0</v>
      </c>
      <c r="F864" s="25">
        <f>IFERROR(IF($E864&gt;=1,VLOOKUP($E864,ATT.!$D$9:$W$2008,F$1,0),0),0)</f>
        <v>0</v>
      </c>
      <c r="G864" s="26">
        <f>IFERROR(IF($E864&gt;=1,VLOOKUP($E864,ATT.!$D$9:$W$2008,G$1,0),0),0)</f>
        <v>0</v>
      </c>
      <c r="H864" s="26">
        <f>IFERROR(IF($E864&gt;=1,VLOOKUP($E864,ATT.!$D$9:$W$2008,H$1,0),0),0)</f>
        <v>0</v>
      </c>
      <c r="I864" s="25">
        <f>IFERROR(IF($E864&gt;=1,VLOOKUP($E864,ATT.!$D$9:$W$2008,I$1,0),0),0)</f>
        <v>0</v>
      </c>
      <c r="J864" s="25">
        <f>IFERROR(IF($E864&gt;=1,VLOOKUP($E864,ATT.!$D$9:$W$2008,J$1,0),0),0)</f>
        <v>0</v>
      </c>
      <c r="K864" s="25" t="str">
        <f>IFERROR(IF(E864&gt;=1,CONCATENATE(VLOOKUP(F864,STUDENT!$B$4:$W$2003,22,0),$V$2),""),"")</f>
        <v/>
      </c>
      <c r="L864" s="27">
        <f>IFERROR(IF($E864&gt;=1,VLOOKUP($E864,ATT.!$D$9:$W$2008,L$1,0),0),0)</f>
        <v>0</v>
      </c>
      <c r="M864" s="28"/>
      <c r="N864" s="28"/>
    </row>
    <row r="865" spans="3:14" ht="20.100000000000001" customHeight="1" x14ac:dyDescent="0.25">
      <c r="C865" s="6">
        <v>859</v>
      </c>
      <c r="D865" s="6">
        <f>IFERROR(IF($D$3&gt;=C865,SMALL(ATT.!$A$9:$A$2008,$D$4+C865),0),0)</f>
        <v>0</v>
      </c>
      <c r="E865" s="25">
        <f t="shared" si="13"/>
        <v>0</v>
      </c>
      <c r="F865" s="25">
        <f>IFERROR(IF($E865&gt;=1,VLOOKUP($E865,ATT.!$D$9:$W$2008,F$1,0),0),0)</f>
        <v>0</v>
      </c>
      <c r="G865" s="26">
        <f>IFERROR(IF($E865&gt;=1,VLOOKUP($E865,ATT.!$D$9:$W$2008,G$1,0),0),0)</f>
        <v>0</v>
      </c>
      <c r="H865" s="26">
        <f>IFERROR(IF($E865&gt;=1,VLOOKUP($E865,ATT.!$D$9:$W$2008,H$1,0),0),0)</f>
        <v>0</v>
      </c>
      <c r="I865" s="25">
        <f>IFERROR(IF($E865&gt;=1,VLOOKUP($E865,ATT.!$D$9:$W$2008,I$1,0),0),0)</f>
        <v>0</v>
      </c>
      <c r="J865" s="25">
        <f>IFERROR(IF($E865&gt;=1,VLOOKUP($E865,ATT.!$D$9:$W$2008,J$1,0),0),0)</f>
        <v>0</v>
      </c>
      <c r="K865" s="25" t="str">
        <f>IFERROR(IF(E865&gt;=1,CONCATENATE(VLOOKUP(F865,STUDENT!$B$4:$W$2003,22,0),$V$2),""),"")</f>
        <v/>
      </c>
      <c r="L865" s="27">
        <f>IFERROR(IF($E865&gt;=1,VLOOKUP($E865,ATT.!$D$9:$W$2008,L$1,0),0),0)</f>
        <v>0</v>
      </c>
      <c r="M865" s="28"/>
      <c r="N865" s="28"/>
    </row>
    <row r="866" spans="3:14" ht="20.100000000000001" customHeight="1" x14ac:dyDescent="0.25">
      <c r="C866" s="6">
        <v>860</v>
      </c>
      <c r="D866" s="6">
        <f>IFERROR(IF($D$3&gt;=C866,SMALL(ATT.!$A$9:$A$2008,$D$4+C866),0),0)</f>
        <v>0</v>
      </c>
      <c r="E866" s="25">
        <f t="shared" si="13"/>
        <v>0</v>
      </c>
      <c r="F866" s="25">
        <f>IFERROR(IF($E866&gt;=1,VLOOKUP($E866,ATT.!$D$9:$W$2008,F$1,0),0),0)</f>
        <v>0</v>
      </c>
      <c r="G866" s="26">
        <f>IFERROR(IF($E866&gt;=1,VLOOKUP($E866,ATT.!$D$9:$W$2008,G$1,0),0),0)</f>
        <v>0</v>
      </c>
      <c r="H866" s="26">
        <f>IFERROR(IF($E866&gt;=1,VLOOKUP($E866,ATT.!$D$9:$W$2008,H$1,0),0),0)</f>
        <v>0</v>
      </c>
      <c r="I866" s="25">
        <f>IFERROR(IF($E866&gt;=1,VLOOKUP($E866,ATT.!$D$9:$W$2008,I$1,0),0),0)</f>
        <v>0</v>
      </c>
      <c r="J866" s="25">
        <f>IFERROR(IF($E866&gt;=1,VLOOKUP($E866,ATT.!$D$9:$W$2008,J$1,0),0),0)</f>
        <v>0</v>
      </c>
      <c r="K866" s="25" t="str">
        <f>IFERROR(IF(E866&gt;=1,CONCATENATE(VLOOKUP(F866,STUDENT!$B$4:$W$2003,22,0),$V$2),""),"")</f>
        <v/>
      </c>
      <c r="L866" s="27">
        <f>IFERROR(IF($E866&gt;=1,VLOOKUP($E866,ATT.!$D$9:$W$2008,L$1,0),0),0)</f>
        <v>0</v>
      </c>
      <c r="M866" s="28"/>
      <c r="N866" s="28"/>
    </row>
    <row r="867" spans="3:14" ht="20.100000000000001" customHeight="1" x14ac:dyDescent="0.25">
      <c r="C867" s="6">
        <v>861</v>
      </c>
      <c r="D867" s="6">
        <f>IFERROR(IF($D$3&gt;=C867,SMALL(ATT.!$A$9:$A$2008,$D$4+C867),0),0)</f>
        <v>0</v>
      </c>
      <c r="E867" s="25">
        <f t="shared" si="13"/>
        <v>0</v>
      </c>
      <c r="F867" s="25">
        <f>IFERROR(IF($E867&gt;=1,VLOOKUP($E867,ATT.!$D$9:$W$2008,F$1,0),0),0)</f>
        <v>0</v>
      </c>
      <c r="G867" s="26">
        <f>IFERROR(IF($E867&gt;=1,VLOOKUP($E867,ATT.!$D$9:$W$2008,G$1,0),0),0)</f>
        <v>0</v>
      </c>
      <c r="H867" s="26">
        <f>IFERROR(IF($E867&gt;=1,VLOOKUP($E867,ATT.!$D$9:$W$2008,H$1,0),0),0)</f>
        <v>0</v>
      </c>
      <c r="I867" s="25">
        <f>IFERROR(IF($E867&gt;=1,VLOOKUP($E867,ATT.!$D$9:$W$2008,I$1,0),0),0)</f>
        <v>0</v>
      </c>
      <c r="J867" s="25">
        <f>IFERROR(IF($E867&gt;=1,VLOOKUP($E867,ATT.!$D$9:$W$2008,J$1,0),0),0)</f>
        <v>0</v>
      </c>
      <c r="K867" s="25" t="str">
        <f>IFERROR(IF(E867&gt;=1,CONCATENATE(VLOOKUP(F867,STUDENT!$B$4:$W$2003,22,0),$V$2),""),"")</f>
        <v/>
      </c>
      <c r="L867" s="27">
        <f>IFERROR(IF($E867&gt;=1,VLOOKUP($E867,ATT.!$D$9:$W$2008,L$1,0),0),0)</f>
        <v>0</v>
      </c>
      <c r="M867" s="28"/>
      <c r="N867" s="28"/>
    </row>
    <row r="868" spans="3:14" ht="20.100000000000001" customHeight="1" x14ac:dyDescent="0.25">
      <c r="C868" s="6">
        <v>862</v>
      </c>
      <c r="D868" s="6">
        <f>IFERROR(IF($D$3&gt;=C868,SMALL(ATT.!$A$9:$A$2008,$D$4+C868),0),0)</f>
        <v>0</v>
      </c>
      <c r="E868" s="25">
        <f t="shared" si="13"/>
        <v>0</v>
      </c>
      <c r="F868" s="25">
        <f>IFERROR(IF($E868&gt;=1,VLOOKUP($E868,ATT.!$D$9:$W$2008,F$1,0),0),0)</f>
        <v>0</v>
      </c>
      <c r="G868" s="26">
        <f>IFERROR(IF($E868&gt;=1,VLOOKUP($E868,ATT.!$D$9:$W$2008,G$1,0),0),0)</f>
        <v>0</v>
      </c>
      <c r="H868" s="26">
        <f>IFERROR(IF($E868&gt;=1,VLOOKUP($E868,ATT.!$D$9:$W$2008,H$1,0),0),0)</f>
        <v>0</v>
      </c>
      <c r="I868" s="25">
        <f>IFERROR(IF($E868&gt;=1,VLOOKUP($E868,ATT.!$D$9:$W$2008,I$1,0),0),0)</f>
        <v>0</v>
      </c>
      <c r="J868" s="25">
        <f>IFERROR(IF($E868&gt;=1,VLOOKUP($E868,ATT.!$D$9:$W$2008,J$1,0),0),0)</f>
        <v>0</v>
      </c>
      <c r="K868" s="25" t="str">
        <f>IFERROR(IF(E868&gt;=1,CONCATENATE(VLOOKUP(F868,STUDENT!$B$4:$W$2003,22,0),$V$2),""),"")</f>
        <v/>
      </c>
      <c r="L868" s="27">
        <f>IFERROR(IF($E868&gt;=1,VLOOKUP($E868,ATT.!$D$9:$W$2008,L$1,0),0),0)</f>
        <v>0</v>
      </c>
      <c r="M868" s="28"/>
      <c r="N868" s="28"/>
    </row>
    <row r="869" spans="3:14" ht="20.100000000000001" customHeight="1" x14ac:dyDescent="0.25">
      <c r="C869" s="6">
        <v>863</v>
      </c>
      <c r="D869" s="6">
        <f>IFERROR(IF($D$3&gt;=C869,SMALL(ATT.!$A$9:$A$2008,$D$4+C869),0),0)</f>
        <v>0</v>
      </c>
      <c r="E869" s="25">
        <f t="shared" si="13"/>
        <v>0</v>
      </c>
      <c r="F869" s="25">
        <f>IFERROR(IF($E869&gt;=1,VLOOKUP($E869,ATT.!$D$9:$W$2008,F$1,0),0),0)</f>
        <v>0</v>
      </c>
      <c r="G869" s="26">
        <f>IFERROR(IF($E869&gt;=1,VLOOKUP($E869,ATT.!$D$9:$W$2008,G$1,0),0),0)</f>
        <v>0</v>
      </c>
      <c r="H869" s="26">
        <f>IFERROR(IF($E869&gt;=1,VLOOKUP($E869,ATT.!$D$9:$W$2008,H$1,0),0),0)</f>
        <v>0</v>
      </c>
      <c r="I869" s="25">
        <f>IFERROR(IF($E869&gt;=1,VLOOKUP($E869,ATT.!$D$9:$W$2008,I$1,0),0),0)</f>
        <v>0</v>
      </c>
      <c r="J869" s="25">
        <f>IFERROR(IF($E869&gt;=1,VLOOKUP($E869,ATT.!$D$9:$W$2008,J$1,0),0),0)</f>
        <v>0</v>
      </c>
      <c r="K869" s="25" t="str">
        <f>IFERROR(IF(E869&gt;=1,CONCATENATE(VLOOKUP(F869,STUDENT!$B$4:$W$2003,22,0),$V$2),""),"")</f>
        <v/>
      </c>
      <c r="L869" s="27">
        <f>IFERROR(IF($E869&gt;=1,VLOOKUP($E869,ATT.!$D$9:$W$2008,L$1,0),0),0)</f>
        <v>0</v>
      </c>
      <c r="M869" s="28"/>
      <c r="N869" s="28"/>
    </row>
    <row r="870" spans="3:14" ht="20.100000000000001" customHeight="1" x14ac:dyDescent="0.25">
      <c r="C870" s="6">
        <v>864</v>
      </c>
      <c r="D870" s="6">
        <f>IFERROR(IF($D$3&gt;=C870,SMALL(ATT.!$A$9:$A$2008,$D$4+C870),0),0)</f>
        <v>0</v>
      </c>
      <c r="E870" s="25">
        <f t="shared" si="13"/>
        <v>0</v>
      </c>
      <c r="F870" s="25">
        <f>IFERROR(IF($E870&gt;=1,VLOOKUP($E870,ATT.!$D$9:$W$2008,F$1,0),0),0)</f>
        <v>0</v>
      </c>
      <c r="G870" s="26">
        <f>IFERROR(IF($E870&gt;=1,VLOOKUP($E870,ATT.!$D$9:$W$2008,G$1,0),0),0)</f>
        <v>0</v>
      </c>
      <c r="H870" s="26">
        <f>IFERROR(IF($E870&gt;=1,VLOOKUP($E870,ATT.!$D$9:$W$2008,H$1,0),0),0)</f>
        <v>0</v>
      </c>
      <c r="I870" s="25">
        <f>IFERROR(IF($E870&gt;=1,VLOOKUP($E870,ATT.!$D$9:$W$2008,I$1,0),0),0)</f>
        <v>0</v>
      </c>
      <c r="J870" s="25">
        <f>IFERROR(IF($E870&gt;=1,VLOOKUP($E870,ATT.!$D$9:$W$2008,J$1,0),0),0)</f>
        <v>0</v>
      </c>
      <c r="K870" s="25" t="str">
        <f>IFERROR(IF(E870&gt;=1,CONCATENATE(VLOOKUP(F870,STUDENT!$B$4:$W$2003,22,0),$V$2),""),"")</f>
        <v/>
      </c>
      <c r="L870" s="27">
        <f>IFERROR(IF($E870&gt;=1,VLOOKUP($E870,ATT.!$D$9:$W$2008,L$1,0),0),0)</f>
        <v>0</v>
      </c>
      <c r="M870" s="28"/>
      <c r="N870" s="28"/>
    </row>
    <row r="871" spans="3:14" ht="20.100000000000001" customHeight="1" x14ac:dyDescent="0.25">
      <c r="C871" s="6">
        <v>865</v>
      </c>
      <c r="D871" s="6">
        <f>IFERROR(IF($D$3&gt;=C871,SMALL(ATT.!$A$9:$A$2008,$D$4+C871),0),0)</f>
        <v>0</v>
      </c>
      <c r="E871" s="25">
        <f t="shared" si="13"/>
        <v>0</v>
      </c>
      <c r="F871" s="25">
        <f>IFERROR(IF($E871&gt;=1,VLOOKUP($E871,ATT.!$D$9:$W$2008,F$1,0),0),0)</f>
        <v>0</v>
      </c>
      <c r="G871" s="26">
        <f>IFERROR(IF($E871&gt;=1,VLOOKUP($E871,ATT.!$D$9:$W$2008,G$1,0),0),0)</f>
        <v>0</v>
      </c>
      <c r="H871" s="26">
        <f>IFERROR(IF($E871&gt;=1,VLOOKUP($E871,ATT.!$D$9:$W$2008,H$1,0),0),0)</f>
        <v>0</v>
      </c>
      <c r="I871" s="25">
        <f>IFERROR(IF($E871&gt;=1,VLOOKUP($E871,ATT.!$D$9:$W$2008,I$1,0),0),0)</f>
        <v>0</v>
      </c>
      <c r="J871" s="25">
        <f>IFERROR(IF($E871&gt;=1,VLOOKUP($E871,ATT.!$D$9:$W$2008,J$1,0),0),0)</f>
        <v>0</v>
      </c>
      <c r="K871" s="25" t="str">
        <f>IFERROR(IF(E871&gt;=1,CONCATENATE(VLOOKUP(F871,STUDENT!$B$4:$W$2003,22,0),$V$2),""),"")</f>
        <v/>
      </c>
      <c r="L871" s="27">
        <f>IFERROR(IF($E871&gt;=1,VLOOKUP($E871,ATT.!$D$9:$W$2008,L$1,0),0),0)</f>
        <v>0</v>
      </c>
      <c r="M871" s="28"/>
      <c r="N871" s="28"/>
    </row>
    <row r="872" spans="3:14" ht="20.100000000000001" customHeight="1" x14ac:dyDescent="0.25">
      <c r="C872" s="6">
        <v>866</v>
      </c>
      <c r="D872" s="6">
        <f>IFERROR(IF($D$3&gt;=C872,SMALL(ATT.!$A$9:$A$2008,$D$4+C872),0),0)</f>
        <v>0</v>
      </c>
      <c r="E872" s="25">
        <f t="shared" si="13"/>
        <v>0</v>
      </c>
      <c r="F872" s="25">
        <f>IFERROR(IF($E872&gt;=1,VLOOKUP($E872,ATT.!$D$9:$W$2008,F$1,0),0),0)</f>
        <v>0</v>
      </c>
      <c r="G872" s="26">
        <f>IFERROR(IF($E872&gt;=1,VLOOKUP($E872,ATT.!$D$9:$W$2008,G$1,0),0),0)</f>
        <v>0</v>
      </c>
      <c r="H872" s="26">
        <f>IFERROR(IF($E872&gt;=1,VLOOKUP($E872,ATT.!$D$9:$W$2008,H$1,0),0),0)</f>
        <v>0</v>
      </c>
      <c r="I872" s="25">
        <f>IFERROR(IF($E872&gt;=1,VLOOKUP($E872,ATT.!$D$9:$W$2008,I$1,0),0),0)</f>
        <v>0</v>
      </c>
      <c r="J872" s="25">
        <f>IFERROR(IF($E872&gt;=1,VLOOKUP($E872,ATT.!$D$9:$W$2008,J$1,0),0),0)</f>
        <v>0</v>
      </c>
      <c r="K872" s="25" t="str">
        <f>IFERROR(IF(E872&gt;=1,CONCATENATE(VLOOKUP(F872,STUDENT!$B$4:$W$2003,22,0),$V$2),""),"")</f>
        <v/>
      </c>
      <c r="L872" s="27">
        <f>IFERROR(IF($E872&gt;=1,VLOOKUP($E872,ATT.!$D$9:$W$2008,L$1,0),0),0)</f>
        <v>0</v>
      </c>
      <c r="M872" s="28"/>
      <c r="N872" s="28"/>
    </row>
    <row r="873" spans="3:14" ht="20.100000000000001" customHeight="1" x14ac:dyDescent="0.25">
      <c r="C873" s="6">
        <v>867</v>
      </c>
      <c r="D873" s="6">
        <f>IFERROR(IF($D$3&gt;=C873,SMALL(ATT.!$A$9:$A$2008,$D$4+C873),0),0)</f>
        <v>0</v>
      </c>
      <c r="E873" s="25">
        <f t="shared" si="13"/>
        <v>0</v>
      </c>
      <c r="F873" s="25">
        <f>IFERROR(IF($E873&gt;=1,VLOOKUP($E873,ATT.!$D$9:$W$2008,F$1,0),0),0)</f>
        <v>0</v>
      </c>
      <c r="G873" s="26">
        <f>IFERROR(IF($E873&gt;=1,VLOOKUP($E873,ATT.!$D$9:$W$2008,G$1,0),0),0)</f>
        <v>0</v>
      </c>
      <c r="H873" s="26">
        <f>IFERROR(IF($E873&gt;=1,VLOOKUP($E873,ATT.!$D$9:$W$2008,H$1,0),0),0)</f>
        <v>0</v>
      </c>
      <c r="I873" s="25">
        <f>IFERROR(IF($E873&gt;=1,VLOOKUP($E873,ATT.!$D$9:$W$2008,I$1,0),0),0)</f>
        <v>0</v>
      </c>
      <c r="J873" s="25">
        <f>IFERROR(IF($E873&gt;=1,VLOOKUP($E873,ATT.!$D$9:$W$2008,J$1,0),0),0)</f>
        <v>0</v>
      </c>
      <c r="K873" s="25" t="str">
        <f>IFERROR(IF(E873&gt;=1,CONCATENATE(VLOOKUP(F873,STUDENT!$B$4:$W$2003,22,0),$V$2),""),"")</f>
        <v/>
      </c>
      <c r="L873" s="27">
        <f>IFERROR(IF($E873&gt;=1,VLOOKUP($E873,ATT.!$D$9:$W$2008,L$1,0),0),0)</f>
        <v>0</v>
      </c>
      <c r="M873" s="28"/>
      <c r="N873" s="28"/>
    </row>
    <row r="874" spans="3:14" ht="20.100000000000001" customHeight="1" x14ac:dyDescent="0.25">
      <c r="C874" s="6">
        <v>868</v>
      </c>
      <c r="D874" s="6">
        <f>IFERROR(IF($D$3&gt;=C874,SMALL(ATT.!$A$9:$A$2008,$D$4+C874),0),0)</f>
        <v>0</v>
      </c>
      <c r="E874" s="25">
        <f t="shared" si="13"/>
        <v>0</v>
      </c>
      <c r="F874" s="25">
        <f>IFERROR(IF($E874&gt;=1,VLOOKUP($E874,ATT.!$D$9:$W$2008,F$1,0),0),0)</f>
        <v>0</v>
      </c>
      <c r="G874" s="26">
        <f>IFERROR(IF($E874&gt;=1,VLOOKUP($E874,ATT.!$D$9:$W$2008,G$1,0),0),0)</f>
        <v>0</v>
      </c>
      <c r="H874" s="26">
        <f>IFERROR(IF($E874&gt;=1,VLOOKUP($E874,ATT.!$D$9:$W$2008,H$1,0),0),0)</f>
        <v>0</v>
      </c>
      <c r="I874" s="25">
        <f>IFERROR(IF($E874&gt;=1,VLOOKUP($E874,ATT.!$D$9:$W$2008,I$1,0),0),0)</f>
        <v>0</v>
      </c>
      <c r="J874" s="25">
        <f>IFERROR(IF($E874&gt;=1,VLOOKUP($E874,ATT.!$D$9:$W$2008,J$1,0),0),0)</f>
        <v>0</v>
      </c>
      <c r="K874" s="25" t="str">
        <f>IFERROR(IF(E874&gt;=1,CONCATENATE(VLOOKUP(F874,STUDENT!$B$4:$W$2003,22,0),$V$2),""),"")</f>
        <v/>
      </c>
      <c r="L874" s="27">
        <f>IFERROR(IF($E874&gt;=1,VLOOKUP($E874,ATT.!$D$9:$W$2008,L$1,0),0),0)</f>
        <v>0</v>
      </c>
      <c r="M874" s="28"/>
      <c r="N874" s="28"/>
    </row>
    <row r="875" spans="3:14" ht="20.100000000000001" customHeight="1" x14ac:dyDescent="0.25">
      <c r="C875" s="6">
        <v>869</v>
      </c>
      <c r="D875" s="6">
        <f>IFERROR(IF($D$3&gt;=C875,SMALL(ATT.!$A$9:$A$2008,$D$4+C875),0),0)</f>
        <v>0</v>
      </c>
      <c r="E875" s="25">
        <f t="shared" si="13"/>
        <v>0</v>
      </c>
      <c r="F875" s="25">
        <f>IFERROR(IF($E875&gt;=1,VLOOKUP($E875,ATT.!$D$9:$W$2008,F$1,0),0),0)</f>
        <v>0</v>
      </c>
      <c r="G875" s="26">
        <f>IFERROR(IF($E875&gt;=1,VLOOKUP($E875,ATT.!$D$9:$W$2008,G$1,0),0),0)</f>
        <v>0</v>
      </c>
      <c r="H875" s="26">
        <f>IFERROR(IF($E875&gt;=1,VLOOKUP($E875,ATT.!$D$9:$W$2008,H$1,0),0),0)</f>
        <v>0</v>
      </c>
      <c r="I875" s="25">
        <f>IFERROR(IF($E875&gt;=1,VLOOKUP($E875,ATT.!$D$9:$W$2008,I$1,0),0),0)</f>
        <v>0</v>
      </c>
      <c r="J875" s="25">
        <f>IFERROR(IF($E875&gt;=1,VLOOKUP($E875,ATT.!$D$9:$W$2008,J$1,0),0),0)</f>
        <v>0</v>
      </c>
      <c r="K875" s="25" t="str">
        <f>IFERROR(IF(E875&gt;=1,CONCATENATE(VLOOKUP(F875,STUDENT!$B$4:$W$2003,22,0),$V$2),""),"")</f>
        <v/>
      </c>
      <c r="L875" s="27">
        <f>IFERROR(IF($E875&gt;=1,VLOOKUP($E875,ATT.!$D$9:$W$2008,L$1,0),0),0)</f>
        <v>0</v>
      </c>
      <c r="M875" s="28"/>
      <c r="N875" s="28"/>
    </row>
    <row r="876" spans="3:14" ht="20.100000000000001" customHeight="1" x14ac:dyDescent="0.25">
      <c r="C876" s="6">
        <v>870</v>
      </c>
      <c r="D876" s="6">
        <f>IFERROR(IF($D$3&gt;=C876,SMALL(ATT.!$A$9:$A$2008,$D$4+C876),0),0)</f>
        <v>0</v>
      </c>
      <c r="E876" s="25">
        <f t="shared" si="13"/>
        <v>0</v>
      </c>
      <c r="F876" s="25">
        <f>IFERROR(IF($E876&gt;=1,VLOOKUP($E876,ATT.!$D$9:$W$2008,F$1,0),0),0)</f>
        <v>0</v>
      </c>
      <c r="G876" s="26">
        <f>IFERROR(IF($E876&gt;=1,VLOOKUP($E876,ATT.!$D$9:$W$2008,G$1,0),0),0)</f>
        <v>0</v>
      </c>
      <c r="H876" s="26">
        <f>IFERROR(IF($E876&gt;=1,VLOOKUP($E876,ATT.!$D$9:$W$2008,H$1,0),0),0)</f>
        <v>0</v>
      </c>
      <c r="I876" s="25">
        <f>IFERROR(IF($E876&gt;=1,VLOOKUP($E876,ATT.!$D$9:$W$2008,I$1,0),0),0)</f>
        <v>0</v>
      </c>
      <c r="J876" s="25">
        <f>IFERROR(IF($E876&gt;=1,VLOOKUP($E876,ATT.!$D$9:$W$2008,J$1,0),0),0)</f>
        <v>0</v>
      </c>
      <c r="K876" s="25" t="str">
        <f>IFERROR(IF(E876&gt;=1,CONCATENATE(VLOOKUP(F876,STUDENT!$B$4:$W$2003,22,0),$V$2),""),"")</f>
        <v/>
      </c>
      <c r="L876" s="27">
        <f>IFERROR(IF($E876&gt;=1,VLOOKUP($E876,ATT.!$D$9:$W$2008,L$1,0),0),0)</f>
        <v>0</v>
      </c>
      <c r="M876" s="28"/>
      <c r="N876" s="28"/>
    </row>
    <row r="877" spans="3:14" ht="20.100000000000001" customHeight="1" x14ac:dyDescent="0.25">
      <c r="C877" s="6">
        <v>871</v>
      </c>
      <c r="D877" s="6">
        <f>IFERROR(IF($D$3&gt;=C877,SMALL(ATT.!$A$9:$A$2008,$D$4+C877),0),0)</f>
        <v>0</v>
      </c>
      <c r="E877" s="25">
        <f t="shared" si="13"/>
        <v>0</v>
      </c>
      <c r="F877" s="25">
        <f>IFERROR(IF($E877&gt;=1,VLOOKUP($E877,ATT.!$D$9:$W$2008,F$1,0),0),0)</f>
        <v>0</v>
      </c>
      <c r="G877" s="26">
        <f>IFERROR(IF($E877&gt;=1,VLOOKUP($E877,ATT.!$D$9:$W$2008,G$1,0),0),0)</f>
        <v>0</v>
      </c>
      <c r="H877" s="26">
        <f>IFERROR(IF($E877&gt;=1,VLOOKUP($E877,ATT.!$D$9:$W$2008,H$1,0),0),0)</f>
        <v>0</v>
      </c>
      <c r="I877" s="25">
        <f>IFERROR(IF($E877&gt;=1,VLOOKUP($E877,ATT.!$D$9:$W$2008,I$1,0),0),0)</f>
        <v>0</v>
      </c>
      <c r="J877" s="25">
        <f>IFERROR(IF($E877&gt;=1,VLOOKUP($E877,ATT.!$D$9:$W$2008,J$1,0),0),0)</f>
        <v>0</v>
      </c>
      <c r="K877" s="25" t="str">
        <f>IFERROR(IF(E877&gt;=1,CONCATENATE(VLOOKUP(F877,STUDENT!$B$4:$W$2003,22,0),$V$2),""),"")</f>
        <v/>
      </c>
      <c r="L877" s="27">
        <f>IFERROR(IF($E877&gt;=1,VLOOKUP($E877,ATT.!$D$9:$W$2008,L$1,0),0),0)</f>
        <v>0</v>
      </c>
      <c r="M877" s="28"/>
      <c r="N877" s="28"/>
    </row>
    <row r="878" spans="3:14" ht="20.100000000000001" customHeight="1" x14ac:dyDescent="0.25">
      <c r="C878" s="6">
        <v>872</v>
      </c>
      <c r="D878" s="6">
        <f>IFERROR(IF($D$3&gt;=C878,SMALL(ATT.!$A$9:$A$2008,$D$4+C878),0),0)</f>
        <v>0</v>
      </c>
      <c r="E878" s="25">
        <f t="shared" si="13"/>
        <v>0</v>
      </c>
      <c r="F878" s="25">
        <f>IFERROR(IF($E878&gt;=1,VLOOKUP($E878,ATT.!$D$9:$W$2008,F$1,0),0),0)</f>
        <v>0</v>
      </c>
      <c r="G878" s="26">
        <f>IFERROR(IF($E878&gt;=1,VLOOKUP($E878,ATT.!$D$9:$W$2008,G$1,0),0),0)</f>
        <v>0</v>
      </c>
      <c r="H878" s="26">
        <f>IFERROR(IF($E878&gt;=1,VLOOKUP($E878,ATT.!$D$9:$W$2008,H$1,0),0),0)</f>
        <v>0</v>
      </c>
      <c r="I878" s="25">
        <f>IFERROR(IF($E878&gt;=1,VLOOKUP($E878,ATT.!$D$9:$W$2008,I$1,0),0),0)</f>
        <v>0</v>
      </c>
      <c r="J878" s="25">
        <f>IFERROR(IF($E878&gt;=1,VLOOKUP($E878,ATT.!$D$9:$W$2008,J$1,0),0),0)</f>
        <v>0</v>
      </c>
      <c r="K878" s="25" t="str">
        <f>IFERROR(IF(E878&gt;=1,CONCATENATE(VLOOKUP(F878,STUDENT!$B$4:$W$2003,22,0),$V$2),""),"")</f>
        <v/>
      </c>
      <c r="L878" s="27">
        <f>IFERROR(IF($E878&gt;=1,VLOOKUP($E878,ATT.!$D$9:$W$2008,L$1,0),0),0)</f>
        <v>0</v>
      </c>
      <c r="M878" s="28"/>
      <c r="N878" s="28"/>
    </row>
    <row r="879" spans="3:14" ht="20.100000000000001" customHeight="1" x14ac:dyDescent="0.25">
      <c r="C879" s="6">
        <v>873</v>
      </c>
      <c r="D879" s="6">
        <f>IFERROR(IF($D$3&gt;=C879,SMALL(ATT.!$A$9:$A$2008,$D$4+C879),0),0)</f>
        <v>0</v>
      </c>
      <c r="E879" s="25">
        <f t="shared" si="13"/>
        <v>0</v>
      </c>
      <c r="F879" s="25">
        <f>IFERROR(IF($E879&gt;=1,VLOOKUP($E879,ATT.!$D$9:$W$2008,F$1,0),0),0)</f>
        <v>0</v>
      </c>
      <c r="G879" s="26">
        <f>IFERROR(IF($E879&gt;=1,VLOOKUP($E879,ATT.!$D$9:$W$2008,G$1,0),0),0)</f>
        <v>0</v>
      </c>
      <c r="H879" s="26">
        <f>IFERROR(IF($E879&gt;=1,VLOOKUP($E879,ATT.!$D$9:$W$2008,H$1,0),0),0)</f>
        <v>0</v>
      </c>
      <c r="I879" s="25">
        <f>IFERROR(IF($E879&gt;=1,VLOOKUP($E879,ATT.!$D$9:$W$2008,I$1,0),0),0)</f>
        <v>0</v>
      </c>
      <c r="J879" s="25">
        <f>IFERROR(IF($E879&gt;=1,VLOOKUP($E879,ATT.!$D$9:$W$2008,J$1,0),0),0)</f>
        <v>0</v>
      </c>
      <c r="K879" s="25" t="str">
        <f>IFERROR(IF(E879&gt;=1,CONCATENATE(VLOOKUP(F879,STUDENT!$B$4:$W$2003,22,0),$V$2),""),"")</f>
        <v/>
      </c>
      <c r="L879" s="27">
        <f>IFERROR(IF($E879&gt;=1,VLOOKUP($E879,ATT.!$D$9:$W$2008,L$1,0),0),0)</f>
        <v>0</v>
      </c>
      <c r="M879" s="28"/>
      <c r="N879" s="28"/>
    </row>
    <row r="880" spans="3:14" ht="20.100000000000001" customHeight="1" x14ac:dyDescent="0.25">
      <c r="C880" s="6">
        <v>874</v>
      </c>
      <c r="D880" s="6">
        <f>IFERROR(IF($D$3&gt;=C880,SMALL(ATT.!$A$9:$A$2008,$D$4+C880),0),0)</f>
        <v>0</v>
      </c>
      <c r="E880" s="25">
        <f t="shared" si="13"/>
        <v>0</v>
      </c>
      <c r="F880" s="25">
        <f>IFERROR(IF($E880&gt;=1,VLOOKUP($E880,ATT.!$D$9:$W$2008,F$1,0),0),0)</f>
        <v>0</v>
      </c>
      <c r="G880" s="26">
        <f>IFERROR(IF($E880&gt;=1,VLOOKUP($E880,ATT.!$D$9:$W$2008,G$1,0),0),0)</f>
        <v>0</v>
      </c>
      <c r="H880" s="26">
        <f>IFERROR(IF($E880&gt;=1,VLOOKUP($E880,ATT.!$D$9:$W$2008,H$1,0),0),0)</f>
        <v>0</v>
      </c>
      <c r="I880" s="25">
        <f>IFERROR(IF($E880&gt;=1,VLOOKUP($E880,ATT.!$D$9:$W$2008,I$1,0),0),0)</f>
        <v>0</v>
      </c>
      <c r="J880" s="25">
        <f>IFERROR(IF($E880&gt;=1,VLOOKUP($E880,ATT.!$D$9:$W$2008,J$1,0),0),0)</f>
        <v>0</v>
      </c>
      <c r="K880" s="25" t="str">
        <f>IFERROR(IF(E880&gt;=1,CONCATENATE(VLOOKUP(F880,STUDENT!$B$4:$W$2003,22,0),$V$2),""),"")</f>
        <v/>
      </c>
      <c r="L880" s="27">
        <f>IFERROR(IF($E880&gt;=1,VLOOKUP($E880,ATT.!$D$9:$W$2008,L$1,0),0),0)</f>
        <v>0</v>
      </c>
      <c r="M880" s="28"/>
      <c r="N880" s="28"/>
    </row>
    <row r="881" spans="3:14" ht="20.100000000000001" customHeight="1" x14ac:dyDescent="0.25">
      <c r="C881" s="6">
        <v>875</v>
      </c>
      <c r="D881" s="6">
        <f>IFERROR(IF($D$3&gt;=C881,SMALL(ATT.!$A$9:$A$2008,$D$4+C881),0),0)</f>
        <v>0</v>
      </c>
      <c r="E881" s="25">
        <f t="shared" si="13"/>
        <v>0</v>
      </c>
      <c r="F881" s="25">
        <f>IFERROR(IF($E881&gt;=1,VLOOKUP($E881,ATT.!$D$9:$W$2008,F$1,0),0),0)</f>
        <v>0</v>
      </c>
      <c r="G881" s="26">
        <f>IFERROR(IF($E881&gt;=1,VLOOKUP($E881,ATT.!$D$9:$W$2008,G$1,0),0),0)</f>
        <v>0</v>
      </c>
      <c r="H881" s="26">
        <f>IFERROR(IF($E881&gt;=1,VLOOKUP($E881,ATT.!$D$9:$W$2008,H$1,0),0),0)</f>
        <v>0</v>
      </c>
      <c r="I881" s="25">
        <f>IFERROR(IF($E881&gt;=1,VLOOKUP($E881,ATT.!$D$9:$W$2008,I$1,0),0),0)</f>
        <v>0</v>
      </c>
      <c r="J881" s="25">
        <f>IFERROR(IF($E881&gt;=1,VLOOKUP($E881,ATT.!$D$9:$W$2008,J$1,0),0),0)</f>
        <v>0</v>
      </c>
      <c r="K881" s="25" t="str">
        <f>IFERROR(IF(E881&gt;=1,CONCATENATE(VLOOKUP(F881,STUDENT!$B$4:$W$2003,22,0),$V$2),""),"")</f>
        <v/>
      </c>
      <c r="L881" s="27">
        <f>IFERROR(IF($E881&gt;=1,VLOOKUP($E881,ATT.!$D$9:$W$2008,L$1,0),0),0)</f>
        <v>0</v>
      </c>
      <c r="M881" s="28"/>
      <c r="N881" s="28"/>
    </row>
    <row r="882" spans="3:14" ht="20.100000000000001" customHeight="1" x14ac:dyDescent="0.25">
      <c r="C882" s="6">
        <v>876</v>
      </c>
      <c r="D882" s="6">
        <f>IFERROR(IF($D$3&gt;=C882,SMALL(ATT.!$A$9:$A$2008,$D$4+C882),0),0)</f>
        <v>0</v>
      </c>
      <c r="E882" s="25">
        <f t="shared" si="13"/>
        <v>0</v>
      </c>
      <c r="F882" s="25">
        <f>IFERROR(IF($E882&gt;=1,VLOOKUP($E882,ATT.!$D$9:$W$2008,F$1,0),0),0)</f>
        <v>0</v>
      </c>
      <c r="G882" s="26">
        <f>IFERROR(IF($E882&gt;=1,VLOOKUP($E882,ATT.!$D$9:$W$2008,G$1,0),0),0)</f>
        <v>0</v>
      </c>
      <c r="H882" s="26">
        <f>IFERROR(IF($E882&gt;=1,VLOOKUP($E882,ATT.!$D$9:$W$2008,H$1,0),0),0)</f>
        <v>0</v>
      </c>
      <c r="I882" s="25">
        <f>IFERROR(IF($E882&gt;=1,VLOOKUP($E882,ATT.!$D$9:$W$2008,I$1,0),0),0)</f>
        <v>0</v>
      </c>
      <c r="J882" s="25">
        <f>IFERROR(IF($E882&gt;=1,VLOOKUP($E882,ATT.!$D$9:$W$2008,J$1,0),0),0)</f>
        <v>0</v>
      </c>
      <c r="K882" s="25" t="str">
        <f>IFERROR(IF(E882&gt;=1,CONCATENATE(VLOOKUP(F882,STUDENT!$B$4:$W$2003,22,0),$V$2),""),"")</f>
        <v/>
      </c>
      <c r="L882" s="27">
        <f>IFERROR(IF($E882&gt;=1,VLOOKUP($E882,ATT.!$D$9:$W$2008,L$1,0),0),0)</f>
        <v>0</v>
      </c>
      <c r="M882" s="28"/>
      <c r="N882" s="28"/>
    </row>
    <row r="883" spans="3:14" ht="20.100000000000001" customHeight="1" x14ac:dyDescent="0.25">
      <c r="C883" s="6">
        <v>877</v>
      </c>
      <c r="D883" s="6">
        <f>IFERROR(IF($D$3&gt;=C883,SMALL(ATT.!$A$9:$A$2008,$D$4+C883),0),0)</f>
        <v>0</v>
      </c>
      <c r="E883" s="25">
        <f t="shared" si="13"/>
        <v>0</v>
      </c>
      <c r="F883" s="25">
        <f>IFERROR(IF($E883&gt;=1,VLOOKUP($E883,ATT.!$D$9:$W$2008,F$1,0),0),0)</f>
        <v>0</v>
      </c>
      <c r="G883" s="26">
        <f>IFERROR(IF($E883&gt;=1,VLOOKUP($E883,ATT.!$D$9:$W$2008,G$1,0),0),0)</f>
        <v>0</v>
      </c>
      <c r="H883" s="26">
        <f>IFERROR(IF($E883&gt;=1,VLOOKUP($E883,ATT.!$D$9:$W$2008,H$1,0),0),0)</f>
        <v>0</v>
      </c>
      <c r="I883" s="25">
        <f>IFERROR(IF($E883&gt;=1,VLOOKUP($E883,ATT.!$D$9:$W$2008,I$1,0),0),0)</f>
        <v>0</v>
      </c>
      <c r="J883" s="25">
        <f>IFERROR(IF($E883&gt;=1,VLOOKUP($E883,ATT.!$D$9:$W$2008,J$1,0),0),0)</f>
        <v>0</v>
      </c>
      <c r="K883" s="25" t="str">
        <f>IFERROR(IF(E883&gt;=1,CONCATENATE(VLOOKUP(F883,STUDENT!$B$4:$W$2003,22,0),$V$2),""),"")</f>
        <v/>
      </c>
      <c r="L883" s="27">
        <f>IFERROR(IF($E883&gt;=1,VLOOKUP($E883,ATT.!$D$9:$W$2008,L$1,0),0),0)</f>
        <v>0</v>
      </c>
      <c r="M883" s="28"/>
      <c r="N883" s="28"/>
    </row>
    <row r="884" spans="3:14" ht="20.100000000000001" customHeight="1" x14ac:dyDescent="0.25">
      <c r="C884" s="6">
        <v>878</v>
      </c>
      <c r="D884" s="6">
        <f>IFERROR(IF($D$3&gt;=C884,SMALL(ATT.!$A$9:$A$2008,$D$4+C884),0),0)</f>
        <v>0</v>
      </c>
      <c r="E884" s="25">
        <f t="shared" si="13"/>
        <v>0</v>
      </c>
      <c r="F884" s="25">
        <f>IFERROR(IF($E884&gt;=1,VLOOKUP($E884,ATT.!$D$9:$W$2008,F$1,0),0),0)</f>
        <v>0</v>
      </c>
      <c r="G884" s="26">
        <f>IFERROR(IF($E884&gt;=1,VLOOKUP($E884,ATT.!$D$9:$W$2008,G$1,0),0),0)</f>
        <v>0</v>
      </c>
      <c r="H884" s="26">
        <f>IFERROR(IF($E884&gt;=1,VLOOKUP($E884,ATT.!$D$9:$W$2008,H$1,0),0),0)</f>
        <v>0</v>
      </c>
      <c r="I884" s="25">
        <f>IFERROR(IF($E884&gt;=1,VLOOKUP($E884,ATT.!$D$9:$W$2008,I$1,0),0),0)</f>
        <v>0</v>
      </c>
      <c r="J884" s="25">
        <f>IFERROR(IF($E884&gt;=1,VLOOKUP($E884,ATT.!$D$9:$W$2008,J$1,0),0),0)</f>
        <v>0</v>
      </c>
      <c r="K884" s="25" t="str">
        <f>IFERROR(IF(E884&gt;=1,CONCATENATE(VLOOKUP(F884,STUDENT!$B$4:$W$2003,22,0),$V$2),""),"")</f>
        <v/>
      </c>
      <c r="L884" s="27">
        <f>IFERROR(IF($E884&gt;=1,VLOOKUP($E884,ATT.!$D$9:$W$2008,L$1,0),0),0)</f>
        <v>0</v>
      </c>
      <c r="M884" s="28"/>
      <c r="N884" s="28"/>
    </row>
    <row r="885" spans="3:14" ht="20.100000000000001" customHeight="1" x14ac:dyDescent="0.25">
      <c r="C885" s="6">
        <v>879</v>
      </c>
      <c r="D885" s="6">
        <f>IFERROR(IF($D$3&gt;=C885,SMALL(ATT.!$A$9:$A$2008,$D$4+C885),0),0)</f>
        <v>0</v>
      </c>
      <c r="E885" s="25">
        <f t="shared" si="13"/>
        <v>0</v>
      </c>
      <c r="F885" s="25">
        <f>IFERROR(IF($E885&gt;=1,VLOOKUP($E885,ATT.!$D$9:$W$2008,F$1,0),0),0)</f>
        <v>0</v>
      </c>
      <c r="G885" s="26">
        <f>IFERROR(IF($E885&gt;=1,VLOOKUP($E885,ATT.!$D$9:$W$2008,G$1,0),0),0)</f>
        <v>0</v>
      </c>
      <c r="H885" s="26">
        <f>IFERROR(IF($E885&gt;=1,VLOOKUP($E885,ATT.!$D$9:$W$2008,H$1,0),0),0)</f>
        <v>0</v>
      </c>
      <c r="I885" s="25">
        <f>IFERROR(IF($E885&gt;=1,VLOOKUP($E885,ATT.!$D$9:$W$2008,I$1,0),0),0)</f>
        <v>0</v>
      </c>
      <c r="J885" s="25">
        <f>IFERROR(IF($E885&gt;=1,VLOOKUP($E885,ATT.!$D$9:$W$2008,J$1,0),0),0)</f>
        <v>0</v>
      </c>
      <c r="K885" s="25" t="str">
        <f>IFERROR(IF(E885&gt;=1,CONCATENATE(VLOOKUP(F885,STUDENT!$B$4:$W$2003,22,0),$V$2),""),"")</f>
        <v/>
      </c>
      <c r="L885" s="27">
        <f>IFERROR(IF($E885&gt;=1,VLOOKUP($E885,ATT.!$D$9:$W$2008,L$1,0),0),0)</f>
        <v>0</v>
      </c>
      <c r="M885" s="28"/>
      <c r="N885" s="28"/>
    </row>
    <row r="886" spans="3:14" ht="20.100000000000001" customHeight="1" x14ac:dyDescent="0.25">
      <c r="C886" s="6">
        <v>880</v>
      </c>
      <c r="D886" s="6">
        <f>IFERROR(IF($D$3&gt;=C886,SMALL(ATT.!$A$9:$A$2008,$D$4+C886),0),0)</f>
        <v>0</v>
      </c>
      <c r="E886" s="25">
        <f t="shared" si="13"/>
        <v>0</v>
      </c>
      <c r="F886" s="25">
        <f>IFERROR(IF($E886&gt;=1,VLOOKUP($E886,ATT.!$D$9:$W$2008,F$1,0),0),0)</f>
        <v>0</v>
      </c>
      <c r="G886" s="26">
        <f>IFERROR(IF($E886&gt;=1,VLOOKUP($E886,ATT.!$D$9:$W$2008,G$1,0),0),0)</f>
        <v>0</v>
      </c>
      <c r="H886" s="26">
        <f>IFERROR(IF($E886&gt;=1,VLOOKUP($E886,ATT.!$D$9:$W$2008,H$1,0),0),0)</f>
        <v>0</v>
      </c>
      <c r="I886" s="25">
        <f>IFERROR(IF($E886&gt;=1,VLOOKUP($E886,ATT.!$D$9:$W$2008,I$1,0),0),0)</f>
        <v>0</v>
      </c>
      <c r="J886" s="25">
        <f>IFERROR(IF($E886&gt;=1,VLOOKUP($E886,ATT.!$D$9:$W$2008,J$1,0),0),0)</f>
        <v>0</v>
      </c>
      <c r="K886" s="25" t="str">
        <f>IFERROR(IF(E886&gt;=1,CONCATENATE(VLOOKUP(F886,STUDENT!$B$4:$W$2003,22,0),$V$2),""),"")</f>
        <v/>
      </c>
      <c r="L886" s="27">
        <f>IFERROR(IF($E886&gt;=1,VLOOKUP($E886,ATT.!$D$9:$W$2008,L$1,0),0),0)</f>
        <v>0</v>
      </c>
      <c r="M886" s="28"/>
      <c r="N886" s="28"/>
    </row>
    <row r="887" spans="3:14" ht="20.100000000000001" customHeight="1" x14ac:dyDescent="0.25">
      <c r="C887" s="6">
        <v>881</v>
      </c>
      <c r="D887" s="6">
        <f>IFERROR(IF($D$3&gt;=C887,SMALL(ATT.!$A$9:$A$2008,$D$4+C887),0),0)</f>
        <v>0</v>
      </c>
      <c r="E887" s="25">
        <f t="shared" si="13"/>
        <v>0</v>
      </c>
      <c r="F887" s="25">
        <f>IFERROR(IF($E887&gt;=1,VLOOKUP($E887,ATT.!$D$9:$W$2008,F$1,0),0),0)</f>
        <v>0</v>
      </c>
      <c r="G887" s="26">
        <f>IFERROR(IF($E887&gt;=1,VLOOKUP($E887,ATT.!$D$9:$W$2008,G$1,0),0),0)</f>
        <v>0</v>
      </c>
      <c r="H887" s="26">
        <f>IFERROR(IF($E887&gt;=1,VLOOKUP($E887,ATT.!$D$9:$W$2008,H$1,0),0),0)</f>
        <v>0</v>
      </c>
      <c r="I887" s="25">
        <f>IFERROR(IF($E887&gt;=1,VLOOKUP($E887,ATT.!$D$9:$W$2008,I$1,0),0),0)</f>
        <v>0</v>
      </c>
      <c r="J887" s="25">
        <f>IFERROR(IF($E887&gt;=1,VLOOKUP($E887,ATT.!$D$9:$W$2008,J$1,0),0),0)</f>
        <v>0</v>
      </c>
      <c r="K887" s="25" t="str">
        <f>IFERROR(IF(E887&gt;=1,CONCATENATE(VLOOKUP(F887,STUDENT!$B$4:$W$2003,22,0),$V$2),""),"")</f>
        <v/>
      </c>
      <c r="L887" s="27">
        <f>IFERROR(IF($E887&gt;=1,VLOOKUP($E887,ATT.!$D$9:$W$2008,L$1,0),0),0)</f>
        <v>0</v>
      </c>
      <c r="M887" s="28"/>
      <c r="N887" s="28"/>
    </row>
    <row r="888" spans="3:14" ht="20.100000000000001" customHeight="1" x14ac:dyDescent="0.25">
      <c r="C888" s="6">
        <v>882</v>
      </c>
      <c r="D888" s="6">
        <f>IFERROR(IF($D$3&gt;=C888,SMALL(ATT.!$A$9:$A$2008,$D$4+C888),0),0)</f>
        <v>0</v>
      </c>
      <c r="E888" s="25">
        <f t="shared" si="13"/>
        <v>0</v>
      </c>
      <c r="F888" s="25">
        <f>IFERROR(IF($E888&gt;=1,VLOOKUP($E888,ATT.!$D$9:$W$2008,F$1,0),0),0)</f>
        <v>0</v>
      </c>
      <c r="G888" s="26">
        <f>IFERROR(IF($E888&gt;=1,VLOOKUP($E888,ATT.!$D$9:$W$2008,G$1,0),0),0)</f>
        <v>0</v>
      </c>
      <c r="H888" s="26">
        <f>IFERROR(IF($E888&gt;=1,VLOOKUP($E888,ATT.!$D$9:$W$2008,H$1,0),0),0)</f>
        <v>0</v>
      </c>
      <c r="I888" s="25">
        <f>IFERROR(IF($E888&gt;=1,VLOOKUP($E888,ATT.!$D$9:$W$2008,I$1,0),0),0)</f>
        <v>0</v>
      </c>
      <c r="J888" s="25">
        <f>IFERROR(IF($E888&gt;=1,VLOOKUP($E888,ATT.!$D$9:$W$2008,J$1,0),0),0)</f>
        <v>0</v>
      </c>
      <c r="K888" s="25" t="str">
        <f>IFERROR(IF(E888&gt;=1,CONCATENATE(VLOOKUP(F888,STUDENT!$B$4:$W$2003,22,0),$V$2),""),"")</f>
        <v/>
      </c>
      <c r="L888" s="27">
        <f>IFERROR(IF($E888&gt;=1,VLOOKUP($E888,ATT.!$D$9:$W$2008,L$1,0),0),0)</f>
        <v>0</v>
      </c>
      <c r="M888" s="28"/>
      <c r="N888" s="28"/>
    </row>
    <row r="889" spans="3:14" ht="20.100000000000001" customHeight="1" x14ac:dyDescent="0.25">
      <c r="C889" s="6">
        <v>883</v>
      </c>
      <c r="D889" s="6">
        <f>IFERROR(IF($D$3&gt;=C889,SMALL(ATT.!$A$9:$A$2008,$D$4+C889),0),0)</f>
        <v>0</v>
      </c>
      <c r="E889" s="25">
        <f t="shared" si="13"/>
        <v>0</v>
      </c>
      <c r="F889" s="25">
        <f>IFERROR(IF($E889&gt;=1,VLOOKUP($E889,ATT.!$D$9:$W$2008,F$1,0),0),0)</f>
        <v>0</v>
      </c>
      <c r="G889" s="26">
        <f>IFERROR(IF($E889&gt;=1,VLOOKUP($E889,ATT.!$D$9:$W$2008,G$1,0),0),0)</f>
        <v>0</v>
      </c>
      <c r="H889" s="26">
        <f>IFERROR(IF($E889&gt;=1,VLOOKUP($E889,ATT.!$D$9:$W$2008,H$1,0),0),0)</f>
        <v>0</v>
      </c>
      <c r="I889" s="25">
        <f>IFERROR(IF($E889&gt;=1,VLOOKUP($E889,ATT.!$D$9:$W$2008,I$1,0),0),0)</f>
        <v>0</v>
      </c>
      <c r="J889" s="25">
        <f>IFERROR(IF($E889&gt;=1,VLOOKUP($E889,ATT.!$D$9:$W$2008,J$1,0),0),0)</f>
        <v>0</v>
      </c>
      <c r="K889" s="25" t="str">
        <f>IFERROR(IF(E889&gt;=1,CONCATENATE(VLOOKUP(F889,STUDENT!$B$4:$W$2003,22,0),$V$2),""),"")</f>
        <v/>
      </c>
      <c r="L889" s="27">
        <f>IFERROR(IF($E889&gt;=1,VLOOKUP($E889,ATT.!$D$9:$W$2008,L$1,0),0),0)</f>
        <v>0</v>
      </c>
      <c r="M889" s="28"/>
      <c r="N889" s="28"/>
    </row>
    <row r="890" spans="3:14" ht="20.100000000000001" customHeight="1" x14ac:dyDescent="0.25">
      <c r="C890" s="6">
        <v>884</v>
      </c>
      <c r="D890" s="6">
        <f>IFERROR(IF($D$3&gt;=C890,SMALL(ATT.!$A$9:$A$2008,$D$4+C890),0),0)</f>
        <v>0</v>
      </c>
      <c r="E890" s="25">
        <f t="shared" si="13"/>
        <v>0</v>
      </c>
      <c r="F890" s="25">
        <f>IFERROR(IF($E890&gt;=1,VLOOKUP($E890,ATT.!$D$9:$W$2008,F$1,0),0),0)</f>
        <v>0</v>
      </c>
      <c r="G890" s="26">
        <f>IFERROR(IF($E890&gt;=1,VLOOKUP($E890,ATT.!$D$9:$W$2008,G$1,0),0),0)</f>
        <v>0</v>
      </c>
      <c r="H890" s="26">
        <f>IFERROR(IF($E890&gt;=1,VLOOKUP($E890,ATT.!$D$9:$W$2008,H$1,0),0),0)</f>
        <v>0</v>
      </c>
      <c r="I890" s="25">
        <f>IFERROR(IF($E890&gt;=1,VLOOKUP($E890,ATT.!$D$9:$W$2008,I$1,0),0),0)</f>
        <v>0</v>
      </c>
      <c r="J890" s="25">
        <f>IFERROR(IF($E890&gt;=1,VLOOKUP($E890,ATT.!$D$9:$W$2008,J$1,0),0),0)</f>
        <v>0</v>
      </c>
      <c r="K890" s="25" t="str">
        <f>IFERROR(IF(E890&gt;=1,CONCATENATE(VLOOKUP(F890,STUDENT!$B$4:$W$2003,22,0),$V$2),""),"")</f>
        <v/>
      </c>
      <c r="L890" s="27">
        <f>IFERROR(IF($E890&gt;=1,VLOOKUP($E890,ATT.!$D$9:$W$2008,L$1,0),0),0)</f>
        <v>0</v>
      </c>
      <c r="M890" s="28"/>
      <c r="N890" s="28"/>
    </row>
    <row r="891" spans="3:14" ht="20.100000000000001" customHeight="1" x14ac:dyDescent="0.25">
      <c r="C891" s="6">
        <v>885</v>
      </c>
      <c r="D891" s="6">
        <f>IFERROR(IF($D$3&gt;=C891,SMALL(ATT.!$A$9:$A$2008,$D$4+C891),0),0)</f>
        <v>0</v>
      </c>
      <c r="E891" s="25">
        <f t="shared" si="13"/>
        <v>0</v>
      </c>
      <c r="F891" s="25">
        <f>IFERROR(IF($E891&gt;=1,VLOOKUP($E891,ATT.!$D$9:$W$2008,F$1,0),0),0)</f>
        <v>0</v>
      </c>
      <c r="G891" s="26">
        <f>IFERROR(IF($E891&gt;=1,VLOOKUP($E891,ATT.!$D$9:$W$2008,G$1,0),0),0)</f>
        <v>0</v>
      </c>
      <c r="H891" s="26">
        <f>IFERROR(IF($E891&gt;=1,VLOOKUP($E891,ATT.!$D$9:$W$2008,H$1,0),0),0)</f>
        <v>0</v>
      </c>
      <c r="I891" s="25">
        <f>IFERROR(IF($E891&gt;=1,VLOOKUP($E891,ATT.!$D$9:$W$2008,I$1,0),0),0)</f>
        <v>0</v>
      </c>
      <c r="J891" s="25">
        <f>IFERROR(IF($E891&gt;=1,VLOOKUP($E891,ATT.!$D$9:$W$2008,J$1,0),0),0)</f>
        <v>0</v>
      </c>
      <c r="K891" s="25" t="str">
        <f>IFERROR(IF(E891&gt;=1,CONCATENATE(VLOOKUP(F891,STUDENT!$B$4:$W$2003,22,0),$V$2),""),"")</f>
        <v/>
      </c>
      <c r="L891" s="27">
        <f>IFERROR(IF($E891&gt;=1,VLOOKUP($E891,ATT.!$D$9:$W$2008,L$1,0),0),0)</f>
        <v>0</v>
      </c>
      <c r="M891" s="28"/>
      <c r="N891" s="28"/>
    </row>
    <row r="892" spans="3:14" ht="20.100000000000001" customHeight="1" x14ac:dyDescent="0.25">
      <c r="C892" s="6">
        <v>886</v>
      </c>
      <c r="D892" s="6">
        <f>IFERROR(IF($D$3&gt;=C892,SMALL(ATT.!$A$9:$A$2008,$D$4+C892),0),0)</f>
        <v>0</v>
      </c>
      <c r="E892" s="25">
        <f t="shared" si="13"/>
        <v>0</v>
      </c>
      <c r="F892" s="25">
        <f>IFERROR(IF($E892&gt;=1,VLOOKUP($E892,ATT.!$D$9:$W$2008,F$1,0),0),0)</f>
        <v>0</v>
      </c>
      <c r="G892" s="26">
        <f>IFERROR(IF($E892&gt;=1,VLOOKUP($E892,ATT.!$D$9:$W$2008,G$1,0),0),0)</f>
        <v>0</v>
      </c>
      <c r="H892" s="26">
        <f>IFERROR(IF($E892&gt;=1,VLOOKUP($E892,ATT.!$D$9:$W$2008,H$1,0),0),0)</f>
        <v>0</v>
      </c>
      <c r="I892" s="25">
        <f>IFERROR(IF($E892&gt;=1,VLOOKUP($E892,ATT.!$D$9:$W$2008,I$1,0),0),0)</f>
        <v>0</v>
      </c>
      <c r="J892" s="25">
        <f>IFERROR(IF($E892&gt;=1,VLOOKUP($E892,ATT.!$D$9:$W$2008,J$1,0),0),0)</f>
        <v>0</v>
      </c>
      <c r="K892" s="25" t="str">
        <f>IFERROR(IF(E892&gt;=1,CONCATENATE(VLOOKUP(F892,STUDENT!$B$4:$W$2003,22,0),$V$2),""),"")</f>
        <v/>
      </c>
      <c r="L892" s="27">
        <f>IFERROR(IF($E892&gt;=1,VLOOKUP($E892,ATT.!$D$9:$W$2008,L$1,0),0),0)</f>
        <v>0</v>
      </c>
      <c r="M892" s="28"/>
      <c r="N892" s="28"/>
    </row>
    <row r="893" spans="3:14" ht="20.100000000000001" customHeight="1" x14ac:dyDescent="0.25">
      <c r="C893" s="6">
        <v>887</v>
      </c>
      <c r="D893" s="6">
        <f>IFERROR(IF($D$3&gt;=C893,SMALL(ATT.!$A$9:$A$2008,$D$4+C893),0),0)</f>
        <v>0</v>
      </c>
      <c r="E893" s="25">
        <f t="shared" si="13"/>
        <v>0</v>
      </c>
      <c r="F893" s="25">
        <f>IFERROR(IF($E893&gt;=1,VLOOKUP($E893,ATT.!$D$9:$W$2008,F$1,0),0),0)</f>
        <v>0</v>
      </c>
      <c r="G893" s="26">
        <f>IFERROR(IF($E893&gt;=1,VLOOKUP($E893,ATT.!$D$9:$W$2008,G$1,0),0),0)</f>
        <v>0</v>
      </c>
      <c r="H893" s="26">
        <f>IFERROR(IF($E893&gt;=1,VLOOKUP($E893,ATT.!$D$9:$W$2008,H$1,0),0),0)</f>
        <v>0</v>
      </c>
      <c r="I893" s="25">
        <f>IFERROR(IF($E893&gt;=1,VLOOKUP($E893,ATT.!$D$9:$W$2008,I$1,0),0),0)</f>
        <v>0</v>
      </c>
      <c r="J893" s="25">
        <f>IFERROR(IF($E893&gt;=1,VLOOKUP($E893,ATT.!$D$9:$W$2008,J$1,0),0),0)</f>
        <v>0</v>
      </c>
      <c r="K893" s="25" t="str">
        <f>IFERROR(IF(E893&gt;=1,CONCATENATE(VLOOKUP(F893,STUDENT!$B$4:$W$2003,22,0),$V$2),""),"")</f>
        <v/>
      </c>
      <c r="L893" s="27">
        <f>IFERROR(IF($E893&gt;=1,VLOOKUP($E893,ATT.!$D$9:$W$2008,L$1,0),0),0)</f>
        <v>0</v>
      </c>
      <c r="M893" s="28"/>
      <c r="N893" s="28"/>
    </row>
    <row r="894" spans="3:14" ht="20.100000000000001" customHeight="1" x14ac:dyDescent="0.25">
      <c r="C894" s="6">
        <v>888</v>
      </c>
      <c r="D894" s="6">
        <f>IFERROR(IF($D$3&gt;=C894,SMALL(ATT.!$A$9:$A$2008,$D$4+C894),0),0)</f>
        <v>0</v>
      </c>
      <c r="E894" s="25">
        <f t="shared" si="13"/>
        <v>0</v>
      </c>
      <c r="F894" s="25">
        <f>IFERROR(IF($E894&gt;=1,VLOOKUP($E894,ATT.!$D$9:$W$2008,F$1,0),0),0)</f>
        <v>0</v>
      </c>
      <c r="G894" s="26">
        <f>IFERROR(IF($E894&gt;=1,VLOOKUP($E894,ATT.!$D$9:$W$2008,G$1,0),0),0)</f>
        <v>0</v>
      </c>
      <c r="H894" s="26">
        <f>IFERROR(IF($E894&gt;=1,VLOOKUP($E894,ATT.!$D$9:$W$2008,H$1,0),0),0)</f>
        <v>0</v>
      </c>
      <c r="I894" s="25">
        <f>IFERROR(IF($E894&gt;=1,VLOOKUP($E894,ATT.!$D$9:$W$2008,I$1,0),0),0)</f>
        <v>0</v>
      </c>
      <c r="J894" s="25">
        <f>IFERROR(IF($E894&gt;=1,VLOOKUP($E894,ATT.!$D$9:$W$2008,J$1,0),0),0)</f>
        <v>0</v>
      </c>
      <c r="K894" s="25" t="str">
        <f>IFERROR(IF(E894&gt;=1,CONCATENATE(VLOOKUP(F894,STUDENT!$B$4:$W$2003,22,0),$V$2),""),"")</f>
        <v/>
      </c>
      <c r="L894" s="27">
        <f>IFERROR(IF($E894&gt;=1,VLOOKUP($E894,ATT.!$D$9:$W$2008,L$1,0),0),0)</f>
        <v>0</v>
      </c>
      <c r="M894" s="28"/>
      <c r="N894" s="28"/>
    </row>
    <row r="895" spans="3:14" ht="20.100000000000001" customHeight="1" x14ac:dyDescent="0.25">
      <c r="C895" s="6">
        <v>889</v>
      </c>
      <c r="D895" s="6">
        <f>IFERROR(IF($D$3&gt;=C895,SMALL(ATT.!$A$9:$A$2008,$D$4+C895),0),0)</f>
        <v>0</v>
      </c>
      <c r="E895" s="25">
        <f t="shared" si="13"/>
        <v>0</v>
      </c>
      <c r="F895" s="25">
        <f>IFERROR(IF($E895&gt;=1,VLOOKUP($E895,ATT.!$D$9:$W$2008,F$1,0),0),0)</f>
        <v>0</v>
      </c>
      <c r="G895" s="26">
        <f>IFERROR(IF($E895&gt;=1,VLOOKUP($E895,ATT.!$D$9:$W$2008,G$1,0),0),0)</f>
        <v>0</v>
      </c>
      <c r="H895" s="26">
        <f>IFERROR(IF($E895&gt;=1,VLOOKUP($E895,ATT.!$D$9:$W$2008,H$1,0),0),0)</f>
        <v>0</v>
      </c>
      <c r="I895" s="25">
        <f>IFERROR(IF($E895&gt;=1,VLOOKUP($E895,ATT.!$D$9:$W$2008,I$1,0),0),0)</f>
        <v>0</v>
      </c>
      <c r="J895" s="25">
        <f>IFERROR(IF($E895&gt;=1,VLOOKUP($E895,ATT.!$D$9:$W$2008,J$1,0),0),0)</f>
        <v>0</v>
      </c>
      <c r="K895" s="25" t="str">
        <f>IFERROR(IF(E895&gt;=1,CONCATENATE(VLOOKUP(F895,STUDENT!$B$4:$W$2003,22,0),$V$2),""),"")</f>
        <v/>
      </c>
      <c r="L895" s="27">
        <f>IFERROR(IF($E895&gt;=1,VLOOKUP($E895,ATT.!$D$9:$W$2008,L$1,0),0),0)</f>
        <v>0</v>
      </c>
      <c r="M895" s="28"/>
      <c r="N895" s="28"/>
    </row>
    <row r="896" spans="3:14" ht="20.100000000000001" customHeight="1" x14ac:dyDescent="0.25">
      <c r="C896" s="6">
        <v>890</v>
      </c>
      <c r="D896" s="6">
        <f>IFERROR(IF($D$3&gt;=C896,SMALL(ATT.!$A$9:$A$2008,$D$4+C896),0),0)</f>
        <v>0</v>
      </c>
      <c r="E896" s="25">
        <f t="shared" si="13"/>
        <v>0</v>
      </c>
      <c r="F896" s="25">
        <f>IFERROR(IF($E896&gt;=1,VLOOKUP($E896,ATT.!$D$9:$W$2008,F$1,0),0),0)</f>
        <v>0</v>
      </c>
      <c r="G896" s="26">
        <f>IFERROR(IF($E896&gt;=1,VLOOKUP($E896,ATT.!$D$9:$W$2008,G$1,0),0),0)</f>
        <v>0</v>
      </c>
      <c r="H896" s="26">
        <f>IFERROR(IF($E896&gt;=1,VLOOKUP($E896,ATT.!$D$9:$W$2008,H$1,0),0),0)</f>
        <v>0</v>
      </c>
      <c r="I896" s="25">
        <f>IFERROR(IF($E896&gt;=1,VLOOKUP($E896,ATT.!$D$9:$W$2008,I$1,0),0),0)</f>
        <v>0</v>
      </c>
      <c r="J896" s="25">
        <f>IFERROR(IF($E896&gt;=1,VLOOKUP($E896,ATT.!$D$9:$W$2008,J$1,0),0),0)</f>
        <v>0</v>
      </c>
      <c r="K896" s="25" t="str">
        <f>IFERROR(IF(E896&gt;=1,CONCATENATE(VLOOKUP(F896,STUDENT!$B$4:$W$2003,22,0),$V$2),""),"")</f>
        <v/>
      </c>
      <c r="L896" s="27">
        <f>IFERROR(IF($E896&gt;=1,VLOOKUP($E896,ATT.!$D$9:$W$2008,L$1,0),0),0)</f>
        <v>0</v>
      </c>
      <c r="M896" s="28"/>
      <c r="N896" s="28"/>
    </row>
    <row r="897" spans="3:14" ht="20.100000000000001" customHeight="1" x14ac:dyDescent="0.25">
      <c r="C897" s="6">
        <v>891</v>
      </c>
      <c r="D897" s="6">
        <f>IFERROR(IF($D$3&gt;=C897,SMALL(ATT.!$A$9:$A$2008,$D$4+C897),0),0)</f>
        <v>0</v>
      </c>
      <c r="E897" s="25">
        <f t="shared" si="13"/>
        <v>0</v>
      </c>
      <c r="F897" s="25">
        <f>IFERROR(IF($E897&gt;=1,VLOOKUP($E897,ATT.!$D$9:$W$2008,F$1,0),0),0)</f>
        <v>0</v>
      </c>
      <c r="G897" s="26">
        <f>IFERROR(IF($E897&gt;=1,VLOOKUP($E897,ATT.!$D$9:$W$2008,G$1,0),0),0)</f>
        <v>0</v>
      </c>
      <c r="H897" s="26">
        <f>IFERROR(IF($E897&gt;=1,VLOOKUP($E897,ATT.!$D$9:$W$2008,H$1,0),0),0)</f>
        <v>0</v>
      </c>
      <c r="I897" s="25">
        <f>IFERROR(IF($E897&gt;=1,VLOOKUP($E897,ATT.!$D$9:$W$2008,I$1,0),0),0)</f>
        <v>0</v>
      </c>
      <c r="J897" s="25">
        <f>IFERROR(IF($E897&gt;=1,VLOOKUP($E897,ATT.!$D$9:$W$2008,J$1,0),0),0)</f>
        <v>0</v>
      </c>
      <c r="K897" s="25" t="str">
        <f>IFERROR(IF(E897&gt;=1,CONCATENATE(VLOOKUP(F897,STUDENT!$B$4:$W$2003,22,0),$V$2),""),"")</f>
        <v/>
      </c>
      <c r="L897" s="27">
        <f>IFERROR(IF($E897&gt;=1,VLOOKUP($E897,ATT.!$D$9:$W$2008,L$1,0),0),0)</f>
        <v>0</v>
      </c>
      <c r="M897" s="28"/>
      <c r="N897" s="28"/>
    </row>
    <row r="898" spans="3:14" ht="20.100000000000001" customHeight="1" x14ac:dyDescent="0.25">
      <c r="C898" s="6">
        <v>892</v>
      </c>
      <c r="D898" s="6">
        <f>IFERROR(IF($D$3&gt;=C898,SMALL(ATT.!$A$9:$A$2008,$D$4+C898),0),0)</f>
        <v>0</v>
      </c>
      <c r="E898" s="25">
        <f t="shared" si="13"/>
        <v>0</v>
      </c>
      <c r="F898" s="25">
        <f>IFERROR(IF($E898&gt;=1,VLOOKUP($E898,ATT.!$D$9:$W$2008,F$1,0),0),0)</f>
        <v>0</v>
      </c>
      <c r="G898" s="26">
        <f>IFERROR(IF($E898&gt;=1,VLOOKUP($E898,ATT.!$D$9:$W$2008,G$1,0),0),0)</f>
        <v>0</v>
      </c>
      <c r="H898" s="26">
        <f>IFERROR(IF($E898&gt;=1,VLOOKUP($E898,ATT.!$D$9:$W$2008,H$1,0),0),0)</f>
        <v>0</v>
      </c>
      <c r="I898" s="25">
        <f>IFERROR(IF($E898&gt;=1,VLOOKUP($E898,ATT.!$D$9:$W$2008,I$1,0),0),0)</f>
        <v>0</v>
      </c>
      <c r="J898" s="25">
        <f>IFERROR(IF($E898&gt;=1,VLOOKUP($E898,ATT.!$D$9:$W$2008,J$1,0),0),0)</f>
        <v>0</v>
      </c>
      <c r="K898" s="25" t="str">
        <f>IFERROR(IF(E898&gt;=1,CONCATENATE(VLOOKUP(F898,STUDENT!$B$4:$W$2003,22,0),$V$2),""),"")</f>
        <v/>
      </c>
      <c r="L898" s="27">
        <f>IFERROR(IF($E898&gt;=1,VLOOKUP($E898,ATT.!$D$9:$W$2008,L$1,0),0),0)</f>
        <v>0</v>
      </c>
      <c r="M898" s="28"/>
      <c r="N898" s="28"/>
    </row>
    <row r="899" spans="3:14" ht="20.100000000000001" customHeight="1" x14ac:dyDescent="0.25">
      <c r="C899" s="6">
        <v>893</v>
      </c>
      <c r="D899" s="6">
        <f>IFERROR(IF($D$3&gt;=C899,SMALL(ATT.!$A$9:$A$2008,$D$4+C899),0),0)</f>
        <v>0</v>
      </c>
      <c r="E899" s="25">
        <f t="shared" si="13"/>
        <v>0</v>
      </c>
      <c r="F899" s="25">
        <f>IFERROR(IF($E899&gt;=1,VLOOKUP($E899,ATT.!$D$9:$W$2008,F$1,0),0),0)</f>
        <v>0</v>
      </c>
      <c r="G899" s="26">
        <f>IFERROR(IF($E899&gt;=1,VLOOKUP($E899,ATT.!$D$9:$W$2008,G$1,0),0),0)</f>
        <v>0</v>
      </c>
      <c r="H899" s="26">
        <f>IFERROR(IF($E899&gt;=1,VLOOKUP($E899,ATT.!$D$9:$W$2008,H$1,0),0),0)</f>
        <v>0</v>
      </c>
      <c r="I899" s="25">
        <f>IFERROR(IF($E899&gt;=1,VLOOKUP($E899,ATT.!$D$9:$W$2008,I$1,0),0),0)</f>
        <v>0</v>
      </c>
      <c r="J899" s="25">
        <f>IFERROR(IF($E899&gt;=1,VLOOKUP($E899,ATT.!$D$9:$W$2008,J$1,0),0),0)</f>
        <v>0</v>
      </c>
      <c r="K899" s="25" t="str">
        <f>IFERROR(IF(E899&gt;=1,CONCATENATE(VLOOKUP(F899,STUDENT!$B$4:$W$2003,22,0),$V$2),""),"")</f>
        <v/>
      </c>
      <c r="L899" s="27">
        <f>IFERROR(IF($E899&gt;=1,VLOOKUP($E899,ATT.!$D$9:$W$2008,L$1,0),0),0)</f>
        <v>0</v>
      </c>
      <c r="M899" s="28"/>
      <c r="N899" s="28"/>
    </row>
    <row r="900" spans="3:14" ht="20.100000000000001" customHeight="1" x14ac:dyDescent="0.25">
      <c r="C900" s="6">
        <v>894</v>
      </c>
      <c r="D900" s="6">
        <f>IFERROR(IF($D$3&gt;=C900,SMALL(ATT.!$A$9:$A$2008,$D$4+C900),0),0)</f>
        <v>0</v>
      </c>
      <c r="E900" s="25">
        <f t="shared" si="13"/>
        <v>0</v>
      </c>
      <c r="F900" s="25">
        <f>IFERROR(IF($E900&gt;=1,VLOOKUP($E900,ATT.!$D$9:$W$2008,F$1,0),0),0)</f>
        <v>0</v>
      </c>
      <c r="G900" s="26">
        <f>IFERROR(IF($E900&gt;=1,VLOOKUP($E900,ATT.!$D$9:$W$2008,G$1,0),0),0)</f>
        <v>0</v>
      </c>
      <c r="H900" s="26">
        <f>IFERROR(IF($E900&gt;=1,VLOOKUP($E900,ATT.!$D$9:$W$2008,H$1,0),0),0)</f>
        <v>0</v>
      </c>
      <c r="I900" s="25">
        <f>IFERROR(IF($E900&gt;=1,VLOOKUP($E900,ATT.!$D$9:$W$2008,I$1,0),0),0)</f>
        <v>0</v>
      </c>
      <c r="J900" s="25">
        <f>IFERROR(IF($E900&gt;=1,VLOOKUP($E900,ATT.!$D$9:$W$2008,J$1,0),0),0)</f>
        <v>0</v>
      </c>
      <c r="K900" s="25" t="str">
        <f>IFERROR(IF(E900&gt;=1,CONCATENATE(VLOOKUP(F900,STUDENT!$B$4:$W$2003,22,0),$V$2),""),"")</f>
        <v/>
      </c>
      <c r="L900" s="27">
        <f>IFERROR(IF($E900&gt;=1,VLOOKUP($E900,ATT.!$D$9:$W$2008,L$1,0),0),0)</f>
        <v>0</v>
      </c>
      <c r="M900" s="28"/>
      <c r="N900" s="28"/>
    </row>
    <row r="901" spans="3:14" ht="20.100000000000001" customHeight="1" x14ac:dyDescent="0.25">
      <c r="C901" s="6">
        <v>895</v>
      </c>
      <c r="D901" s="6">
        <f>IFERROR(IF($D$3&gt;=C901,SMALL(ATT.!$A$9:$A$2008,$D$4+C901),0),0)</f>
        <v>0</v>
      </c>
      <c r="E901" s="25">
        <f t="shared" si="13"/>
        <v>0</v>
      </c>
      <c r="F901" s="25">
        <f>IFERROR(IF($E901&gt;=1,VLOOKUP($E901,ATT.!$D$9:$W$2008,F$1,0),0),0)</f>
        <v>0</v>
      </c>
      <c r="G901" s="26">
        <f>IFERROR(IF($E901&gt;=1,VLOOKUP($E901,ATT.!$D$9:$W$2008,G$1,0),0),0)</f>
        <v>0</v>
      </c>
      <c r="H901" s="26">
        <f>IFERROR(IF($E901&gt;=1,VLOOKUP($E901,ATT.!$D$9:$W$2008,H$1,0),0),0)</f>
        <v>0</v>
      </c>
      <c r="I901" s="25">
        <f>IFERROR(IF($E901&gt;=1,VLOOKUP($E901,ATT.!$D$9:$W$2008,I$1,0),0),0)</f>
        <v>0</v>
      </c>
      <c r="J901" s="25">
        <f>IFERROR(IF($E901&gt;=1,VLOOKUP($E901,ATT.!$D$9:$W$2008,J$1,0),0),0)</f>
        <v>0</v>
      </c>
      <c r="K901" s="25" t="str">
        <f>IFERROR(IF(E901&gt;=1,CONCATENATE(VLOOKUP(F901,STUDENT!$B$4:$W$2003,22,0),$V$2),""),"")</f>
        <v/>
      </c>
      <c r="L901" s="27">
        <f>IFERROR(IF($E901&gt;=1,VLOOKUP($E901,ATT.!$D$9:$W$2008,L$1,0),0),0)</f>
        <v>0</v>
      </c>
      <c r="M901" s="28"/>
      <c r="N901" s="28"/>
    </row>
    <row r="902" spans="3:14" ht="20.100000000000001" customHeight="1" x14ac:dyDescent="0.25">
      <c r="C902" s="6">
        <v>896</v>
      </c>
      <c r="D902" s="6">
        <f>IFERROR(IF($D$3&gt;=C902,SMALL(ATT.!$A$9:$A$2008,$D$4+C902),0),0)</f>
        <v>0</v>
      </c>
      <c r="E902" s="25">
        <f t="shared" si="13"/>
        <v>0</v>
      </c>
      <c r="F902" s="25">
        <f>IFERROR(IF($E902&gt;=1,VLOOKUP($E902,ATT.!$D$9:$W$2008,F$1,0),0),0)</f>
        <v>0</v>
      </c>
      <c r="G902" s="26">
        <f>IFERROR(IF($E902&gt;=1,VLOOKUP($E902,ATT.!$D$9:$W$2008,G$1,0),0),0)</f>
        <v>0</v>
      </c>
      <c r="H902" s="26">
        <f>IFERROR(IF($E902&gt;=1,VLOOKUP($E902,ATT.!$D$9:$W$2008,H$1,0),0),0)</f>
        <v>0</v>
      </c>
      <c r="I902" s="25">
        <f>IFERROR(IF($E902&gt;=1,VLOOKUP($E902,ATT.!$D$9:$W$2008,I$1,0),0),0)</f>
        <v>0</v>
      </c>
      <c r="J902" s="25">
        <f>IFERROR(IF($E902&gt;=1,VLOOKUP($E902,ATT.!$D$9:$W$2008,J$1,0),0),0)</f>
        <v>0</v>
      </c>
      <c r="K902" s="25" t="str">
        <f>IFERROR(IF(E902&gt;=1,CONCATENATE(VLOOKUP(F902,STUDENT!$B$4:$W$2003,22,0),$V$2),""),"")</f>
        <v/>
      </c>
      <c r="L902" s="27">
        <f>IFERROR(IF($E902&gt;=1,VLOOKUP($E902,ATT.!$D$9:$W$2008,L$1,0),0),0)</f>
        <v>0</v>
      </c>
      <c r="M902" s="28"/>
      <c r="N902" s="28"/>
    </row>
    <row r="903" spans="3:14" ht="20.100000000000001" customHeight="1" x14ac:dyDescent="0.25">
      <c r="C903" s="6">
        <v>897</v>
      </c>
      <c r="D903" s="6">
        <f>IFERROR(IF($D$3&gt;=C903,SMALL(ATT.!$A$9:$A$2008,$D$4+C903),0),0)</f>
        <v>0</v>
      </c>
      <c r="E903" s="25">
        <f t="shared" si="13"/>
        <v>0</v>
      </c>
      <c r="F903" s="25">
        <f>IFERROR(IF($E903&gt;=1,VLOOKUP($E903,ATT.!$D$9:$W$2008,F$1,0),0),0)</f>
        <v>0</v>
      </c>
      <c r="G903" s="26">
        <f>IFERROR(IF($E903&gt;=1,VLOOKUP($E903,ATT.!$D$9:$W$2008,G$1,0),0),0)</f>
        <v>0</v>
      </c>
      <c r="H903" s="26">
        <f>IFERROR(IF($E903&gt;=1,VLOOKUP($E903,ATT.!$D$9:$W$2008,H$1,0),0),0)</f>
        <v>0</v>
      </c>
      <c r="I903" s="25">
        <f>IFERROR(IF($E903&gt;=1,VLOOKUP($E903,ATT.!$D$9:$W$2008,I$1,0),0),0)</f>
        <v>0</v>
      </c>
      <c r="J903" s="25">
        <f>IFERROR(IF($E903&gt;=1,VLOOKUP($E903,ATT.!$D$9:$W$2008,J$1,0),0),0)</f>
        <v>0</v>
      </c>
      <c r="K903" s="25" t="str">
        <f>IFERROR(IF(E903&gt;=1,CONCATENATE(VLOOKUP(F903,STUDENT!$B$4:$W$2003,22,0),$V$2),""),"")</f>
        <v/>
      </c>
      <c r="L903" s="27">
        <f>IFERROR(IF($E903&gt;=1,VLOOKUP($E903,ATT.!$D$9:$W$2008,L$1,0),0),0)</f>
        <v>0</v>
      </c>
      <c r="M903" s="28"/>
      <c r="N903" s="28"/>
    </row>
    <row r="904" spans="3:14" ht="20.100000000000001" customHeight="1" x14ac:dyDescent="0.25">
      <c r="C904" s="6">
        <v>898</v>
      </c>
      <c r="D904" s="6">
        <f>IFERROR(IF($D$3&gt;=C904,SMALL(ATT.!$A$9:$A$2008,$D$4+C904),0),0)</f>
        <v>0</v>
      </c>
      <c r="E904" s="25">
        <f t="shared" ref="E904:E967" si="14">IFERROR(IF(D904&gt;=1,C904,0),0)</f>
        <v>0</v>
      </c>
      <c r="F904" s="25">
        <f>IFERROR(IF($E904&gt;=1,VLOOKUP($E904,ATT.!$D$9:$W$2008,F$1,0),0),0)</f>
        <v>0</v>
      </c>
      <c r="G904" s="26">
        <f>IFERROR(IF($E904&gt;=1,VLOOKUP($E904,ATT.!$D$9:$W$2008,G$1,0),0),0)</f>
        <v>0</v>
      </c>
      <c r="H904" s="26">
        <f>IFERROR(IF($E904&gt;=1,VLOOKUP($E904,ATT.!$D$9:$W$2008,H$1,0),0),0)</f>
        <v>0</v>
      </c>
      <c r="I904" s="25">
        <f>IFERROR(IF($E904&gt;=1,VLOOKUP($E904,ATT.!$D$9:$W$2008,I$1,0),0),0)</f>
        <v>0</v>
      </c>
      <c r="J904" s="25">
        <f>IFERROR(IF($E904&gt;=1,VLOOKUP($E904,ATT.!$D$9:$W$2008,J$1,0),0),0)</f>
        <v>0</v>
      </c>
      <c r="K904" s="25" t="str">
        <f>IFERROR(IF(E904&gt;=1,CONCATENATE(VLOOKUP(F904,STUDENT!$B$4:$W$2003,22,0),$V$2),""),"")</f>
        <v/>
      </c>
      <c r="L904" s="27">
        <f>IFERROR(IF($E904&gt;=1,VLOOKUP($E904,ATT.!$D$9:$W$2008,L$1,0),0),0)</f>
        <v>0</v>
      </c>
      <c r="M904" s="28"/>
      <c r="N904" s="28"/>
    </row>
    <row r="905" spans="3:14" ht="20.100000000000001" customHeight="1" x14ac:dyDescent="0.25">
      <c r="C905" s="6">
        <v>899</v>
      </c>
      <c r="D905" s="6">
        <f>IFERROR(IF($D$3&gt;=C905,SMALL(ATT.!$A$9:$A$2008,$D$4+C905),0),0)</f>
        <v>0</v>
      </c>
      <c r="E905" s="25">
        <f t="shared" si="14"/>
        <v>0</v>
      </c>
      <c r="F905" s="25">
        <f>IFERROR(IF($E905&gt;=1,VLOOKUP($E905,ATT.!$D$9:$W$2008,F$1,0),0),0)</f>
        <v>0</v>
      </c>
      <c r="G905" s="26">
        <f>IFERROR(IF($E905&gt;=1,VLOOKUP($E905,ATT.!$D$9:$W$2008,G$1,0),0),0)</f>
        <v>0</v>
      </c>
      <c r="H905" s="26">
        <f>IFERROR(IF($E905&gt;=1,VLOOKUP($E905,ATT.!$D$9:$W$2008,H$1,0),0),0)</f>
        <v>0</v>
      </c>
      <c r="I905" s="25">
        <f>IFERROR(IF($E905&gt;=1,VLOOKUP($E905,ATT.!$D$9:$W$2008,I$1,0),0),0)</f>
        <v>0</v>
      </c>
      <c r="J905" s="25">
        <f>IFERROR(IF($E905&gt;=1,VLOOKUP($E905,ATT.!$D$9:$W$2008,J$1,0),0),0)</f>
        <v>0</v>
      </c>
      <c r="K905" s="25" t="str">
        <f>IFERROR(IF(E905&gt;=1,CONCATENATE(VLOOKUP(F905,STUDENT!$B$4:$W$2003,22,0),$V$2),""),"")</f>
        <v/>
      </c>
      <c r="L905" s="27">
        <f>IFERROR(IF($E905&gt;=1,VLOOKUP($E905,ATT.!$D$9:$W$2008,L$1,0),0),0)</f>
        <v>0</v>
      </c>
      <c r="M905" s="28"/>
      <c r="N905" s="28"/>
    </row>
    <row r="906" spans="3:14" ht="20.100000000000001" customHeight="1" x14ac:dyDescent="0.25">
      <c r="C906" s="6">
        <v>900</v>
      </c>
      <c r="D906" s="6">
        <f>IFERROR(IF($D$3&gt;=C906,SMALL(ATT.!$A$9:$A$2008,$D$4+C906),0),0)</f>
        <v>0</v>
      </c>
      <c r="E906" s="25">
        <f t="shared" si="14"/>
        <v>0</v>
      </c>
      <c r="F906" s="25">
        <f>IFERROR(IF($E906&gt;=1,VLOOKUP($E906,ATT.!$D$9:$W$2008,F$1,0),0),0)</f>
        <v>0</v>
      </c>
      <c r="G906" s="26">
        <f>IFERROR(IF($E906&gt;=1,VLOOKUP($E906,ATT.!$D$9:$W$2008,G$1,0),0),0)</f>
        <v>0</v>
      </c>
      <c r="H906" s="26">
        <f>IFERROR(IF($E906&gt;=1,VLOOKUP($E906,ATT.!$D$9:$W$2008,H$1,0),0),0)</f>
        <v>0</v>
      </c>
      <c r="I906" s="25">
        <f>IFERROR(IF($E906&gt;=1,VLOOKUP($E906,ATT.!$D$9:$W$2008,I$1,0),0),0)</f>
        <v>0</v>
      </c>
      <c r="J906" s="25">
        <f>IFERROR(IF($E906&gt;=1,VLOOKUP($E906,ATT.!$D$9:$W$2008,J$1,0),0),0)</f>
        <v>0</v>
      </c>
      <c r="K906" s="25" t="str">
        <f>IFERROR(IF(E906&gt;=1,CONCATENATE(VLOOKUP(F906,STUDENT!$B$4:$W$2003,22,0),$V$2),""),"")</f>
        <v/>
      </c>
      <c r="L906" s="27">
        <f>IFERROR(IF($E906&gt;=1,VLOOKUP($E906,ATT.!$D$9:$W$2008,L$1,0),0),0)</f>
        <v>0</v>
      </c>
      <c r="M906" s="28"/>
      <c r="N906" s="28"/>
    </row>
    <row r="907" spans="3:14" ht="20.100000000000001" customHeight="1" x14ac:dyDescent="0.25">
      <c r="C907" s="6">
        <v>901</v>
      </c>
      <c r="D907" s="6">
        <f>IFERROR(IF($D$3&gt;=C907,SMALL(ATT.!$A$9:$A$2008,$D$4+C907),0),0)</f>
        <v>0</v>
      </c>
      <c r="E907" s="25">
        <f t="shared" si="14"/>
        <v>0</v>
      </c>
      <c r="F907" s="25">
        <f>IFERROR(IF($E907&gt;=1,VLOOKUP($E907,ATT.!$D$9:$W$2008,F$1,0),0),0)</f>
        <v>0</v>
      </c>
      <c r="G907" s="26">
        <f>IFERROR(IF($E907&gt;=1,VLOOKUP($E907,ATT.!$D$9:$W$2008,G$1,0),0),0)</f>
        <v>0</v>
      </c>
      <c r="H907" s="26">
        <f>IFERROR(IF($E907&gt;=1,VLOOKUP($E907,ATT.!$D$9:$W$2008,H$1,0),0),0)</f>
        <v>0</v>
      </c>
      <c r="I907" s="25">
        <f>IFERROR(IF($E907&gt;=1,VLOOKUP($E907,ATT.!$D$9:$W$2008,I$1,0),0),0)</f>
        <v>0</v>
      </c>
      <c r="J907" s="25">
        <f>IFERROR(IF($E907&gt;=1,VLOOKUP($E907,ATT.!$D$9:$W$2008,J$1,0),0),0)</f>
        <v>0</v>
      </c>
      <c r="K907" s="25" t="str">
        <f>IFERROR(IF(E907&gt;=1,CONCATENATE(VLOOKUP(F907,STUDENT!$B$4:$W$2003,22,0),$V$2),""),"")</f>
        <v/>
      </c>
      <c r="L907" s="27">
        <f>IFERROR(IF($E907&gt;=1,VLOOKUP($E907,ATT.!$D$9:$W$2008,L$1,0),0),0)</f>
        <v>0</v>
      </c>
      <c r="M907" s="28"/>
      <c r="N907" s="28"/>
    </row>
    <row r="908" spans="3:14" ht="20.100000000000001" customHeight="1" x14ac:dyDescent="0.25">
      <c r="C908" s="6">
        <v>902</v>
      </c>
      <c r="D908" s="6">
        <f>IFERROR(IF($D$3&gt;=C908,SMALL(ATT.!$A$9:$A$2008,$D$4+C908),0),0)</f>
        <v>0</v>
      </c>
      <c r="E908" s="25">
        <f t="shared" si="14"/>
        <v>0</v>
      </c>
      <c r="F908" s="25">
        <f>IFERROR(IF($E908&gt;=1,VLOOKUP($E908,ATT.!$D$9:$W$2008,F$1,0),0),0)</f>
        <v>0</v>
      </c>
      <c r="G908" s="26">
        <f>IFERROR(IF($E908&gt;=1,VLOOKUP($E908,ATT.!$D$9:$W$2008,G$1,0),0),0)</f>
        <v>0</v>
      </c>
      <c r="H908" s="26">
        <f>IFERROR(IF($E908&gt;=1,VLOOKUP($E908,ATT.!$D$9:$W$2008,H$1,0),0),0)</f>
        <v>0</v>
      </c>
      <c r="I908" s="25">
        <f>IFERROR(IF($E908&gt;=1,VLOOKUP($E908,ATT.!$D$9:$W$2008,I$1,0),0),0)</f>
        <v>0</v>
      </c>
      <c r="J908" s="25">
        <f>IFERROR(IF($E908&gt;=1,VLOOKUP($E908,ATT.!$D$9:$W$2008,J$1,0),0),0)</f>
        <v>0</v>
      </c>
      <c r="K908" s="25" t="str">
        <f>IFERROR(IF(E908&gt;=1,CONCATENATE(VLOOKUP(F908,STUDENT!$B$4:$W$2003,22,0),$V$2),""),"")</f>
        <v/>
      </c>
      <c r="L908" s="27">
        <f>IFERROR(IF($E908&gt;=1,VLOOKUP($E908,ATT.!$D$9:$W$2008,L$1,0),0),0)</f>
        <v>0</v>
      </c>
      <c r="M908" s="28"/>
      <c r="N908" s="28"/>
    </row>
    <row r="909" spans="3:14" ht="20.100000000000001" customHeight="1" x14ac:dyDescent="0.25">
      <c r="C909" s="6">
        <v>903</v>
      </c>
      <c r="D909" s="6">
        <f>IFERROR(IF($D$3&gt;=C909,SMALL(ATT.!$A$9:$A$2008,$D$4+C909),0),0)</f>
        <v>0</v>
      </c>
      <c r="E909" s="25">
        <f t="shared" si="14"/>
        <v>0</v>
      </c>
      <c r="F909" s="25">
        <f>IFERROR(IF($E909&gt;=1,VLOOKUP($E909,ATT.!$D$9:$W$2008,F$1,0),0),0)</f>
        <v>0</v>
      </c>
      <c r="G909" s="26">
        <f>IFERROR(IF($E909&gt;=1,VLOOKUP($E909,ATT.!$D$9:$W$2008,G$1,0),0),0)</f>
        <v>0</v>
      </c>
      <c r="H909" s="26">
        <f>IFERROR(IF($E909&gt;=1,VLOOKUP($E909,ATT.!$D$9:$W$2008,H$1,0),0),0)</f>
        <v>0</v>
      </c>
      <c r="I909" s="25">
        <f>IFERROR(IF($E909&gt;=1,VLOOKUP($E909,ATT.!$D$9:$W$2008,I$1,0),0),0)</f>
        <v>0</v>
      </c>
      <c r="J909" s="25">
        <f>IFERROR(IF($E909&gt;=1,VLOOKUP($E909,ATT.!$D$9:$W$2008,J$1,0),0),0)</f>
        <v>0</v>
      </c>
      <c r="K909" s="25" t="str">
        <f>IFERROR(IF(E909&gt;=1,CONCATENATE(VLOOKUP(F909,STUDENT!$B$4:$W$2003,22,0),$V$2),""),"")</f>
        <v/>
      </c>
      <c r="L909" s="27">
        <f>IFERROR(IF($E909&gt;=1,VLOOKUP($E909,ATT.!$D$9:$W$2008,L$1,0),0),0)</f>
        <v>0</v>
      </c>
      <c r="M909" s="28"/>
      <c r="N909" s="28"/>
    </row>
    <row r="910" spans="3:14" ht="20.100000000000001" customHeight="1" x14ac:dyDescent="0.25">
      <c r="C910" s="6">
        <v>904</v>
      </c>
      <c r="D910" s="6">
        <f>IFERROR(IF($D$3&gt;=C910,SMALL(ATT.!$A$9:$A$2008,$D$4+C910),0),0)</f>
        <v>0</v>
      </c>
      <c r="E910" s="25">
        <f t="shared" si="14"/>
        <v>0</v>
      </c>
      <c r="F910" s="25">
        <f>IFERROR(IF($E910&gt;=1,VLOOKUP($E910,ATT.!$D$9:$W$2008,F$1,0),0),0)</f>
        <v>0</v>
      </c>
      <c r="G910" s="26">
        <f>IFERROR(IF($E910&gt;=1,VLOOKUP($E910,ATT.!$D$9:$W$2008,G$1,0),0),0)</f>
        <v>0</v>
      </c>
      <c r="H910" s="26">
        <f>IFERROR(IF($E910&gt;=1,VLOOKUP($E910,ATT.!$D$9:$W$2008,H$1,0),0),0)</f>
        <v>0</v>
      </c>
      <c r="I910" s="25">
        <f>IFERROR(IF($E910&gt;=1,VLOOKUP($E910,ATT.!$D$9:$W$2008,I$1,0),0),0)</f>
        <v>0</v>
      </c>
      <c r="J910" s="25">
        <f>IFERROR(IF($E910&gt;=1,VLOOKUP($E910,ATT.!$D$9:$W$2008,J$1,0),0),0)</f>
        <v>0</v>
      </c>
      <c r="K910" s="25" t="str">
        <f>IFERROR(IF(E910&gt;=1,CONCATENATE(VLOOKUP(F910,STUDENT!$B$4:$W$2003,22,0),$V$2),""),"")</f>
        <v/>
      </c>
      <c r="L910" s="27">
        <f>IFERROR(IF($E910&gt;=1,VLOOKUP($E910,ATT.!$D$9:$W$2008,L$1,0),0),0)</f>
        <v>0</v>
      </c>
      <c r="M910" s="28"/>
      <c r="N910" s="28"/>
    </row>
    <row r="911" spans="3:14" ht="20.100000000000001" customHeight="1" x14ac:dyDescent="0.25">
      <c r="C911" s="6">
        <v>905</v>
      </c>
      <c r="D911" s="6">
        <f>IFERROR(IF($D$3&gt;=C911,SMALL(ATT.!$A$9:$A$2008,$D$4+C911),0),0)</f>
        <v>0</v>
      </c>
      <c r="E911" s="25">
        <f t="shared" si="14"/>
        <v>0</v>
      </c>
      <c r="F911" s="25">
        <f>IFERROR(IF($E911&gt;=1,VLOOKUP($E911,ATT.!$D$9:$W$2008,F$1,0),0),0)</f>
        <v>0</v>
      </c>
      <c r="G911" s="26">
        <f>IFERROR(IF($E911&gt;=1,VLOOKUP($E911,ATT.!$D$9:$W$2008,G$1,0),0),0)</f>
        <v>0</v>
      </c>
      <c r="H911" s="26">
        <f>IFERROR(IF($E911&gt;=1,VLOOKUP($E911,ATT.!$D$9:$W$2008,H$1,0),0),0)</f>
        <v>0</v>
      </c>
      <c r="I911" s="25">
        <f>IFERROR(IF($E911&gt;=1,VLOOKUP($E911,ATT.!$D$9:$W$2008,I$1,0),0),0)</f>
        <v>0</v>
      </c>
      <c r="J911" s="25">
        <f>IFERROR(IF($E911&gt;=1,VLOOKUP($E911,ATT.!$D$9:$W$2008,J$1,0),0),0)</f>
        <v>0</v>
      </c>
      <c r="K911" s="25" t="str">
        <f>IFERROR(IF(E911&gt;=1,CONCATENATE(VLOOKUP(F911,STUDENT!$B$4:$W$2003,22,0),$V$2),""),"")</f>
        <v/>
      </c>
      <c r="L911" s="27">
        <f>IFERROR(IF($E911&gt;=1,VLOOKUP($E911,ATT.!$D$9:$W$2008,L$1,0),0),0)</f>
        <v>0</v>
      </c>
      <c r="M911" s="28"/>
      <c r="N911" s="28"/>
    </row>
    <row r="912" spans="3:14" ht="20.100000000000001" customHeight="1" x14ac:dyDescent="0.25">
      <c r="C912" s="6">
        <v>906</v>
      </c>
      <c r="D912" s="6">
        <f>IFERROR(IF($D$3&gt;=C912,SMALL(ATT.!$A$9:$A$2008,$D$4+C912),0),0)</f>
        <v>0</v>
      </c>
      <c r="E912" s="25">
        <f t="shared" si="14"/>
        <v>0</v>
      </c>
      <c r="F912" s="25">
        <f>IFERROR(IF($E912&gt;=1,VLOOKUP($E912,ATT.!$D$9:$W$2008,F$1,0),0),0)</f>
        <v>0</v>
      </c>
      <c r="G912" s="26">
        <f>IFERROR(IF($E912&gt;=1,VLOOKUP($E912,ATT.!$D$9:$W$2008,G$1,0),0),0)</f>
        <v>0</v>
      </c>
      <c r="H912" s="26">
        <f>IFERROR(IF($E912&gt;=1,VLOOKUP($E912,ATT.!$D$9:$W$2008,H$1,0),0),0)</f>
        <v>0</v>
      </c>
      <c r="I912" s="25">
        <f>IFERROR(IF($E912&gt;=1,VLOOKUP($E912,ATT.!$D$9:$W$2008,I$1,0),0),0)</f>
        <v>0</v>
      </c>
      <c r="J912" s="25">
        <f>IFERROR(IF($E912&gt;=1,VLOOKUP($E912,ATT.!$D$9:$W$2008,J$1,0),0),0)</f>
        <v>0</v>
      </c>
      <c r="K912" s="25" t="str">
        <f>IFERROR(IF(E912&gt;=1,CONCATENATE(VLOOKUP(F912,STUDENT!$B$4:$W$2003,22,0),$V$2),""),"")</f>
        <v/>
      </c>
      <c r="L912" s="27">
        <f>IFERROR(IF($E912&gt;=1,VLOOKUP($E912,ATT.!$D$9:$W$2008,L$1,0),0),0)</f>
        <v>0</v>
      </c>
      <c r="M912" s="28"/>
      <c r="N912" s="28"/>
    </row>
    <row r="913" spans="3:14" ht="20.100000000000001" customHeight="1" x14ac:dyDescent="0.25">
      <c r="C913" s="6">
        <v>907</v>
      </c>
      <c r="D913" s="6">
        <f>IFERROR(IF($D$3&gt;=C913,SMALL(ATT.!$A$9:$A$2008,$D$4+C913),0),0)</f>
        <v>0</v>
      </c>
      <c r="E913" s="25">
        <f t="shared" si="14"/>
        <v>0</v>
      </c>
      <c r="F913" s="25">
        <f>IFERROR(IF($E913&gt;=1,VLOOKUP($E913,ATT.!$D$9:$W$2008,F$1,0),0),0)</f>
        <v>0</v>
      </c>
      <c r="G913" s="26">
        <f>IFERROR(IF($E913&gt;=1,VLOOKUP($E913,ATT.!$D$9:$W$2008,G$1,0),0),0)</f>
        <v>0</v>
      </c>
      <c r="H913" s="26">
        <f>IFERROR(IF($E913&gt;=1,VLOOKUP($E913,ATT.!$D$9:$W$2008,H$1,0),0),0)</f>
        <v>0</v>
      </c>
      <c r="I913" s="25">
        <f>IFERROR(IF($E913&gt;=1,VLOOKUP($E913,ATT.!$D$9:$W$2008,I$1,0),0),0)</f>
        <v>0</v>
      </c>
      <c r="J913" s="25">
        <f>IFERROR(IF($E913&gt;=1,VLOOKUP($E913,ATT.!$D$9:$W$2008,J$1,0),0),0)</f>
        <v>0</v>
      </c>
      <c r="K913" s="25" t="str">
        <f>IFERROR(IF(E913&gt;=1,CONCATENATE(VLOOKUP(F913,STUDENT!$B$4:$W$2003,22,0),$V$2),""),"")</f>
        <v/>
      </c>
      <c r="L913" s="27">
        <f>IFERROR(IF($E913&gt;=1,VLOOKUP($E913,ATT.!$D$9:$W$2008,L$1,0),0),0)</f>
        <v>0</v>
      </c>
      <c r="M913" s="28"/>
      <c r="N913" s="28"/>
    </row>
    <row r="914" spans="3:14" ht="20.100000000000001" customHeight="1" x14ac:dyDescent="0.25">
      <c r="C914" s="6">
        <v>908</v>
      </c>
      <c r="D914" s="6">
        <f>IFERROR(IF($D$3&gt;=C914,SMALL(ATT.!$A$9:$A$2008,$D$4+C914),0),0)</f>
        <v>0</v>
      </c>
      <c r="E914" s="25">
        <f t="shared" si="14"/>
        <v>0</v>
      </c>
      <c r="F914" s="25">
        <f>IFERROR(IF($E914&gt;=1,VLOOKUP($E914,ATT.!$D$9:$W$2008,F$1,0),0),0)</f>
        <v>0</v>
      </c>
      <c r="G914" s="26">
        <f>IFERROR(IF($E914&gt;=1,VLOOKUP($E914,ATT.!$D$9:$W$2008,G$1,0),0),0)</f>
        <v>0</v>
      </c>
      <c r="H914" s="26">
        <f>IFERROR(IF($E914&gt;=1,VLOOKUP($E914,ATT.!$D$9:$W$2008,H$1,0),0),0)</f>
        <v>0</v>
      </c>
      <c r="I914" s="25">
        <f>IFERROR(IF($E914&gt;=1,VLOOKUP($E914,ATT.!$D$9:$W$2008,I$1,0),0),0)</f>
        <v>0</v>
      </c>
      <c r="J914" s="25">
        <f>IFERROR(IF($E914&gt;=1,VLOOKUP($E914,ATT.!$D$9:$W$2008,J$1,0),0),0)</f>
        <v>0</v>
      </c>
      <c r="K914" s="25" t="str">
        <f>IFERROR(IF(E914&gt;=1,CONCATENATE(VLOOKUP(F914,STUDENT!$B$4:$W$2003,22,0),$V$2),""),"")</f>
        <v/>
      </c>
      <c r="L914" s="27">
        <f>IFERROR(IF($E914&gt;=1,VLOOKUP($E914,ATT.!$D$9:$W$2008,L$1,0),0),0)</f>
        <v>0</v>
      </c>
      <c r="M914" s="28"/>
      <c r="N914" s="28"/>
    </row>
    <row r="915" spans="3:14" ht="20.100000000000001" customHeight="1" x14ac:dyDescent="0.25">
      <c r="C915" s="6">
        <v>909</v>
      </c>
      <c r="D915" s="6">
        <f>IFERROR(IF($D$3&gt;=C915,SMALL(ATT.!$A$9:$A$2008,$D$4+C915),0),0)</f>
        <v>0</v>
      </c>
      <c r="E915" s="25">
        <f t="shared" si="14"/>
        <v>0</v>
      </c>
      <c r="F915" s="25">
        <f>IFERROR(IF($E915&gt;=1,VLOOKUP($E915,ATT.!$D$9:$W$2008,F$1,0),0),0)</f>
        <v>0</v>
      </c>
      <c r="G915" s="26">
        <f>IFERROR(IF($E915&gt;=1,VLOOKUP($E915,ATT.!$D$9:$W$2008,G$1,0),0),0)</f>
        <v>0</v>
      </c>
      <c r="H915" s="26">
        <f>IFERROR(IF($E915&gt;=1,VLOOKUP($E915,ATT.!$D$9:$W$2008,H$1,0),0),0)</f>
        <v>0</v>
      </c>
      <c r="I915" s="25">
        <f>IFERROR(IF($E915&gt;=1,VLOOKUP($E915,ATT.!$D$9:$W$2008,I$1,0),0),0)</f>
        <v>0</v>
      </c>
      <c r="J915" s="25">
        <f>IFERROR(IF($E915&gt;=1,VLOOKUP($E915,ATT.!$D$9:$W$2008,J$1,0),0),0)</f>
        <v>0</v>
      </c>
      <c r="K915" s="25" t="str">
        <f>IFERROR(IF(E915&gt;=1,CONCATENATE(VLOOKUP(F915,STUDENT!$B$4:$W$2003,22,0),$V$2),""),"")</f>
        <v/>
      </c>
      <c r="L915" s="27">
        <f>IFERROR(IF($E915&gt;=1,VLOOKUP($E915,ATT.!$D$9:$W$2008,L$1,0),0),0)</f>
        <v>0</v>
      </c>
      <c r="M915" s="28"/>
      <c r="N915" s="28"/>
    </row>
    <row r="916" spans="3:14" ht="20.100000000000001" customHeight="1" x14ac:dyDescent="0.25">
      <c r="C916" s="6">
        <v>910</v>
      </c>
      <c r="D916" s="6">
        <f>IFERROR(IF($D$3&gt;=C916,SMALL(ATT.!$A$9:$A$2008,$D$4+C916),0),0)</f>
        <v>0</v>
      </c>
      <c r="E916" s="25">
        <f t="shared" si="14"/>
        <v>0</v>
      </c>
      <c r="F916" s="25">
        <f>IFERROR(IF($E916&gt;=1,VLOOKUP($E916,ATT.!$D$9:$W$2008,F$1,0),0),0)</f>
        <v>0</v>
      </c>
      <c r="G916" s="26">
        <f>IFERROR(IF($E916&gt;=1,VLOOKUP($E916,ATT.!$D$9:$W$2008,G$1,0),0),0)</f>
        <v>0</v>
      </c>
      <c r="H916" s="26">
        <f>IFERROR(IF($E916&gt;=1,VLOOKUP($E916,ATT.!$D$9:$W$2008,H$1,0),0),0)</f>
        <v>0</v>
      </c>
      <c r="I916" s="25">
        <f>IFERROR(IF($E916&gt;=1,VLOOKUP($E916,ATT.!$D$9:$W$2008,I$1,0),0),0)</f>
        <v>0</v>
      </c>
      <c r="J916" s="25">
        <f>IFERROR(IF($E916&gt;=1,VLOOKUP($E916,ATT.!$D$9:$W$2008,J$1,0),0),0)</f>
        <v>0</v>
      </c>
      <c r="K916" s="25" t="str">
        <f>IFERROR(IF(E916&gt;=1,CONCATENATE(VLOOKUP(F916,STUDENT!$B$4:$W$2003,22,0),$V$2),""),"")</f>
        <v/>
      </c>
      <c r="L916" s="27">
        <f>IFERROR(IF($E916&gt;=1,VLOOKUP($E916,ATT.!$D$9:$W$2008,L$1,0),0),0)</f>
        <v>0</v>
      </c>
      <c r="M916" s="28"/>
      <c r="N916" s="28"/>
    </row>
    <row r="917" spans="3:14" ht="20.100000000000001" customHeight="1" x14ac:dyDescent="0.25">
      <c r="C917" s="6">
        <v>911</v>
      </c>
      <c r="D917" s="6">
        <f>IFERROR(IF($D$3&gt;=C917,SMALL(ATT.!$A$9:$A$2008,$D$4+C917),0),0)</f>
        <v>0</v>
      </c>
      <c r="E917" s="25">
        <f t="shared" si="14"/>
        <v>0</v>
      </c>
      <c r="F917" s="25">
        <f>IFERROR(IF($E917&gt;=1,VLOOKUP($E917,ATT.!$D$9:$W$2008,F$1,0),0),0)</f>
        <v>0</v>
      </c>
      <c r="G917" s="26">
        <f>IFERROR(IF($E917&gt;=1,VLOOKUP($E917,ATT.!$D$9:$W$2008,G$1,0),0),0)</f>
        <v>0</v>
      </c>
      <c r="H917" s="26">
        <f>IFERROR(IF($E917&gt;=1,VLOOKUP($E917,ATT.!$D$9:$W$2008,H$1,0),0),0)</f>
        <v>0</v>
      </c>
      <c r="I917" s="25">
        <f>IFERROR(IF($E917&gt;=1,VLOOKUP($E917,ATT.!$D$9:$W$2008,I$1,0),0),0)</f>
        <v>0</v>
      </c>
      <c r="J917" s="25">
        <f>IFERROR(IF($E917&gt;=1,VLOOKUP($E917,ATT.!$D$9:$W$2008,J$1,0),0),0)</f>
        <v>0</v>
      </c>
      <c r="K917" s="25" t="str">
        <f>IFERROR(IF(E917&gt;=1,CONCATENATE(VLOOKUP(F917,STUDENT!$B$4:$W$2003,22,0),$V$2),""),"")</f>
        <v/>
      </c>
      <c r="L917" s="27">
        <f>IFERROR(IF($E917&gt;=1,VLOOKUP($E917,ATT.!$D$9:$W$2008,L$1,0),0),0)</f>
        <v>0</v>
      </c>
      <c r="M917" s="28"/>
      <c r="N917" s="28"/>
    </row>
    <row r="918" spans="3:14" ht="20.100000000000001" customHeight="1" x14ac:dyDescent="0.25">
      <c r="C918" s="6">
        <v>912</v>
      </c>
      <c r="D918" s="6">
        <f>IFERROR(IF($D$3&gt;=C918,SMALL(ATT.!$A$9:$A$2008,$D$4+C918),0),0)</f>
        <v>0</v>
      </c>
      <c r="E918" s="25">
        <f t="shared" si="14"/>
        <v>0</v>
      </c>
      <c r="F918" s="25">
        <f>IFERROR(IF($E918&gt;=1,VLOOKUP($E918,ATT.!$D$9:$W$2008,F$1,0),0),0)</f>
        <v>0</v>
      </c>
      <c r="G918" s="26">
        <f>IFERROR(IF($E918&gt;=1,VLOOKUP($E918,ATT.!$D$9:$W$2008,G$1,0),0),0)</f>
        <v>0</v>
      </c>
      <c r="H918" s="26">
        <f>IFERROR(IF($E918&gt;=1,VLOOKUP($E918,ATT.!$D$9:$W$2008,H$1,0),0),0)</f>
        <v>0</v>
      </c>
      <c r="I918" s="25">
        <f>IFERROR(IF($E918&gt;=1,VLOOKUP($E918,ATT.!$D$9:$W$2008,I$1,0),0),0)</f>
        <v>0</v>
      </c>
      <c r="J918" s="25">
        <f>IFERROR(IF($E918&gt;=1,VLOOKUP($E918,ATT.!$D$9:$W$2008,J$1,0),0),0)</f>
        <v>0</v>
      </c>
      <c r="K918" s="25" t="str">
        <f>IFERROR(IF(E918&gt;=1,CONCATENATE(VLOOKUP(F918,STUDENT!$B$4:$W$2003,22,0),$V$2),""),"")</f>
        <v/>
      </c>
      <c r="L918" s="27">
        <f>IFERROR(IF($E918&gt;=1,VLOOKUP($E918,ATT.!$D$9:$W$2008,L$1,0),0),0)</f>
        <v>0</v>
      </c>
      <c r="M918" s="28"/>
      <c r="N918" s="28"/>
    </row>
    <row r="919" spans="3:14" ht="20.100000000000001" customHeight="1" x14ac:dyDescent="0.25">
      <c r="C919" s="6">
        <v>913</v>
      </c>
      <c r="D919" s="6">
        <f>IFERROR(IF($D$3&gt;=C919,SMALL(ATT.!$A$9:$A$2008,$D$4+C919),0),0)</f>
        <v>0</v>
      </c>
      <c r="E919" s="25">
        <f t="shared" si="14"/>
        <v>0</v>
      </c>
      <c r="F919" s="25">
        <f>IFERROR(IF($E919&gt;=1,VLOOKUP($E919,ATT.!$D$9:$W$2008,F$1,0),0),0)</f>
        <v>0</v>
      </c>
      <c r="G919" s="26">
        <f>IFERROR(IF($E919&gt;=1,VLOOKUP($E919,ATT.!$D$9:$W$2008,G$1,0),0),0)</f>
        <v>0</v>
      </c>
      <c r="H919" s="26">
        <f>IFERROR(IF($E919&gt;=1,VLOOKUP($E919,ATT.!$D$9:$W$2008,H$1,0),0),0)</f>
        <v>0</v>
      </c>
      <c r="I919" s="25">
        <f>IFERROR(IF($E919&gt;=1,VLOOKUP($E919,ATT.!$D$9:$W$2008,I$1,0),0),0)</f>
        <v>0</v>
      </c>
      <c r="J919" s="25">
        <f>IFERROR(IF($E919&gt;=1,VLOOKUP($E919,ATT.!$D$9:$W$2008,J$1,0),0),0)</f>
        <v>0</v>
      </c>
      <c r="K919" s="25" t="str">
        <f>IFERROR(IF(E919&gt;=1,CONCATENATE(VLOOKUP(F919,STUDENT!$B$4:$W$2003,22,0),$V$2),""),"")</f>
        <v/>
      </c>
      <c r="L919" s="27">
        <f>IFERROR(IF($E919&gt;=1,VLOOKUP($E919,ATT.!$D$9:$W$2008,L$1,0),0),0)</f>
        <v>0</v>
      </c>
      <c r="M919" s="28"/>
      <c r="N919" s="28"/>
    </row>
    <row r="920" spans="3:14" ht="20.100000000000001" customHeight="1" x14ac:dyDescent="0.25">
      <c r="C920" s="6">
        <v>914</v>
      </c>
      <c r="D920" s="6">
        <f>IFERROR(IF($D$3&gt;=C920,SMALL(ATT.!$A$9:$A$2008,$D$4+C920),0),0)</f>
        <v>0</v>
      </c>
      <c r="E920" s="25">
        <f t="shared" si="14"/>
        <v>0</v>
      </c>
      <c r="F920" s="25">
        <f>IFERROR(IF($E920&gt;=1,VLOOKUP($E920,ATT.!$D$9:$W$2008,F$1,0),0),0)</f>
        <v>0</v>
      </c>
      <c r="G920" s="26">
        <f>IFERROR(IF($E920&gt;=1,VLOOKUP($E920,ATT.!$D$9:$W$2008,G$1,0),0),0)</f>
        <v>0</v>
      </c>
      <c r="H920" s="26">
        <f>IFERROR(IF($E920&gt;=1,VLOOKUP($E920,ATT.!$D$9:$W$2008,H$1,0),0),0)</f>
        <v>0</v>
      </c>
      <c r="I920" s="25">
        <f>IFERROR(IF($E920&gt;=1,VLOOKUP($E920,ATT.!$D$9:$W$2008,I$1,0),0),0)</f>
        <v>0</v>
      </c>
      <c r="J920" s="25">
        <f>IFERROR(IF($E920&gt;=1,VLOOKUP($E920,ATT.!$D$9:$W$2008,J$1,0),0),0)</f>
        <v>0</v>
      </c>
      <c r="K920" s="25" t="str">
        <f>IFERROR(IF(E920&gt;=1,CONCATENATE(VLOOKUP(F920,STUDENT!$B$4:$W$2003,22,0),$V$2),""),"")</f>
        <v/>
      </c>
      <c r="L920" s="27">
        <f>IFERROR(IF($E920&gt;=1,VLOOKUP($E920,ATT.!$D$9:$W$2008,L$1,0),0),0)</f>
        <v>0</v>
      </c>
      <c r="M920" s="28"/>
      <c r="N920" s="28"/>
    </row>
    <row r="921" spans="3:14" ht="20.100000000000001" customHeight="1" x14ac:dyDescent="0.25">
      <c r="C921" s="6">
        <v>915</v>
      </c>
      <c r="D921" s="6">
        <f>IFERROR(IF($D$3&gt;=C921,SMALL(ATT.!$A$9:$A$2008,$D$4+C921),0),0)</f>
        <v>0</v>
      </c>
      <c r="E921" s="25">
        <f t="shared" si="14"/>
        <v>0</v>
      </c>
      <c r="F921" s="25">
        <f>IFERROR(IF($E921&gt;=1,VLOOKUP($E921,ATT.!$D$9:$W$2008,F$1,0),0),0)</f>
        <v>0</v>
      </c>
      <c r="G921" s="26">
        <f>IFERROR(IF($E921&gt;=1,VLOOKUP($E921,ATT.!$D$9:$W$2008,G$1,0),0),0)</f>
        <v>0</v>
      </c>
      <c r="H921" s="26">
        <f>IFERROR(IF($E921&gt;=1,VLOOKUP($E921,ATT.!$D$9:$W$2008,H$1,0),0),0)</f>
        <v>0</v>
      </c>
      <c r="I921" s="25">
        <f>IFERROR(IF($E921&gt;=1,VLOOKUP($E921,ATT.!$D$9:$W$2008,I$1,0),0),0)</f>
        <v>0</v>
      </c>
      <c r="J921" s="25">
        <f>IFERROR(IF($E921&gt;=1,VLOOKUP($E921,ATT.!$D$9:$W$2008,J$1,0),0),0)</f>
        <v>0</v>
      </c>
      <c r="K921" s="25" t="str">
        <f>IFERROR(IF(E921&gt;=1,CONCATENATE(VLOOKUP(F921,STUDENT!$B$4:$W$2003,22,0),$V$2),""),"")</f>
        <v/>
      </c>
      <c r="L921" s="27">
        <f>IFERROR(IF($E921&gt;=1,VLOOKUP($E921,ATT.!$D$9:$W$2008,L$1,0),0),0)</f>
        <v>0</v>
      </c>
      <c r="M921" s="28"/>
      <c r="N921" s="28"/>
    </row>
    <row r="922" spans="3:14" ht="20.100000000000001" customHeight="1" x14ac:dyDescent="0.25">
      <c r="C922" s="6">
        <v>916</v>
      </c>
      <c r="D922" s="6">
        <f>IFERROR(IF($D$3&gt;=C922,SMALL(ATT.!$A$9:$A$2008,$D$4+C922),0),0)</f>
        <v>0</v>
      </c>
      <c r="E922" s="25">
        <f t="shared" si="14"/>
        <v>0</v>
      </c>
      <c r="F922" s="25">
        <f>IFERROR(IF($E922&gt;=1,VLOOKUP($E922,ATT.!$D$9:$W$2008,F$1,0),0),0)</f>
        <v>0</v>
      </c>
      <c r="G922" s="26">
        <f>IFERROR(IF($E922&gt;=1,VLOOKUP($E922,ATT.!$D$9:$W$2008,G$1,0),0),0)</f>
        <v>0</v>
      </c>
      <c r="H922" s="26">
        <f>IFERROR(IF($E922&gt;=1,VLOOKUP($E922,ATT.!$D$9:$W$2008,H$1,0),0),0)</f>
        <v>0</v>
      </c>
      <c r="I922" s="25">
        <f>IFERROR(IF($E922&gt;=1,VLOOKUP($E922,ATT.!$D$9:$W$2008,I$1,0),0),0)</f>
        <v>0</v>
      </c>
      <c r="J922" s="25">
        <f>IFERROR(IF($E922&gt;=1,VLOOKUP($E922,ATT.!$D$9:$W$2008,J$1,0),0),0)</f>
        <v>0</v>
      </c>
      <c r="K922" s="25" t="str">
        <f>IFERROR(IF(E922&gt;=1,CONCATENATE(VLOOKUP(F922,STUDENT!$B$4:$W$2003,22,0),$V$2),""),"")</f>
        <v/>
      </c>
      <c r="L922" s="27">
        <f>IFERROR(IF($E922&gt;=1,VLOOKUP($E922,ATT.!$D$9:$W$2008,L$1,0),0),0)</f>
        <v>0</v>
      </c>
      <c r="M922" s="28"/>
      <c r="N922" s="28"/>
    </row>
    <row r="923" spans="3:14" ht="20.100000000000001" customHeight="1" x14ac:dyDescent="0.25">
      <c r="C923" s="6">
        <v>917</v>
      </c>
      <c r="D923" s="6">
        <f>IFERROR(IF($D$3&gt;=C923,SMALL(ATT.!$A$9:$A$2008,$D$4+C923),0),0)</f>
        <v>0</v>
      </c>
      <c r="E923" s="25">
        <f t="shared" si="14"/>
        <v>0</v>
      </c>
      <c r="F923" s="25">
        <f>IFERROR(IF($E923&gt;=1,VLOOKUP($E923,ATT.!$D$9:$W$2008,F$1,0),0),0)</f>
        <v>0</v>
      </c>
      <c r="G923" s="26">
        <f>IFERROR(IF($E923&gt;=1,VLOOKUP($E923,ATT.!$D$9:$W$2008,G$1,0),0),0)</f>
        <v>0</v>
      </c>
      <c r="H923" s="26">
        <f>IFERROR(IF($E923&gt;=1,VLOOKUP($E923,ATT.!$D$9:$W$2008,H$1,0),0),0)</f>
        <v>0</v>
      </c>
      <c r="I923" s="25">
        <f>IFERROR(IF($E923&gt;=1,VLOOKUP($E923,ATT.!$D$9:$W$2008,I$1,0),0),0)</f>
        <v>0</v>
      </c>
      <c r="J923" s="25">
        <f>IFERROR(IF($E923&gt;=1,VLOOKUP($E923,ATT.!$D$9:$W$2008,J$1,0),0),0)</f>
        <v>0</v>
      </c>
      <c r="K923" s="25" t="str">
        <f>IFERROR(IF(E923&gt;=1,CONCATENATE(VLOOKUP(F923,STUDENT!$B$4:$W$2003,22,0),$V$2),""),"")</f>
        <v/>
      </c>
      <c r="L923" s="27">
        <f>IFERROR(IF($E923&gt;=1,VLOOKUP($E923,ATT.!$D$9:$W$2008,L$1,0),0),0)</f>
        <v>0</v>
      </c>
      <c r="M923" s="28"/>
      <c r="N923" s="28"/>
    </row>
    <row r="924" spans="3:14" ht="20.100000000000001" customHeight="1" x14ac:dyDescent="0.25">
      <c r="C924" s="6">
        <v>918</v>
      </c>
      <c r="D924" s="6">
        <f>IFERROR(IF($D$3&gt;=C924,SMALL(ATT.!$A$9:$A$2008,$D$4+C924),0),0)</f>
        <v>0</v>
      </c>
      <c r="E924" s="25">
        <f t="shared" si="14"/>
        <v>0</v>
      </c>
      <c r="F924" s="25">
        <f>IFERROR(IF($E924&gt;=1,VLOOKUP($E924,ATT.!$D$9:$W$2008,F$1,0),0),0)</f>
        <v>0</v>
      </c>
      <c r="G924" s="26">
        <f>IFERROR(IF($E924&gt;=1,VLOOKUP($E924,ATT.!$D$9:$W$2008,G$1,0),0),0)</f>
        <v>0</v>
      </c>
      <c r="H924" s="26">
        <f>IFERROR(IF($E924&gt;=1,VLOOKUP($E924,ATT.!$D$9:$W$2008,H$1,0),0),0)</f>
        <v>0</v>
      </c>
      <c r="I924" s="25">
        <f>IFERROR(IF($E924&gt;=1,VLOOKUP($E924,ATT.!$D$9:$W$2008,I$1,0),0),0)</f>
        <v>0</v>
      </c>
      <c r="J924" s="25">
        <f>IFERROR(IF($E924&gt;=1,VLOOKUP($E924,ATT.!$D$9:$W$2008,J$1,0),0),0)</f>
        <v>0</v>
      </c>
      <c r="K924" s="25" t="str">
        <f>IFERROR(IF(E924&gt;=1,CONCATENATE(VLOOKUP(F924,STUDENT!$B$4:$W$2003,22,0),$V$2),""),"")</f>
        <v/>
      </c>
      <c r="L924" s="27">
        <f>IFERROR(IF($E924&gt;=1,VLOOKUP($E924,ATT.!$D$9:$W$2008,L$1,0),0),0)</f>
        <v>0</v>
      </c>
      <c r="M924" s="28"/>
      <c r="N924" s="28"/>
    </row>
    <row r="925" spans="3:14" ht="20.100000000000001" customHeight="1" x14ac:dyDescent="0.25">
      <c r="C925" s="6">
        <v>919</v>
      </c>
      <c r="D925" s="6">
        <f>IFERROR(IF($D$3&gt;=C925,SMALL(ATT.!$A$9:$A$2008,$D$4+C925),0),0)</f>
        <v>0</v>
      </c>
      <c r="E925" s="25">
        <f t="shared" si="14"/>
        <v>0</v>
      </c>
      <c r="F925" s="25">
        <f>IFERROR(IF($E925&gt;=1,VLOOKUP($E925,ATT.!$D$9:$W$2008,F$1,0),0),0)</f>
        <v>0</v>
      </c>
      <c r="G925" s="26">
        <f>IFERROR(IF($E925&gt;=1,VLOOKUP($E925,ATT.!$D$9:$W$2008,G$1,0),0),0)</f>
        <v>0</v>
      </c>
      <c r="H925" s="26">
        <f>IFERROR(IF($E925&gt;=1,VLOOKUP($E925,ATT.!$D$9:$W$2008,H$1,0),0),0)</f>
        <v>0</v>
      </c>
      <c r="I925" s="25">
        <f>IFERROR(IF($E925&gt;=1,VLOOKUP($E925,ATT.!$D$9:$W$2008,I$1,0),0),0)</f>
        <v>0</v>
      </c>
      <c r="J925" s="25">
        <f>IFERROR(IF($E925&gt;=1,VLOOKUP($E925,ATT.!$D$9:$W$2008,J$1,0),0),0)</f>
        <v>0</v>
      </c>
      <c r="K925" s="25" t="str">
        <f>IFERROR(IF(E925&gt;=1,CONCATENATE(VLOOKUP(F925,STUDENT!$B$4:$W$2003,22,0),$V$2),""),"")</f>
        <v/>
      </c>
      <c r="L925" s="27">
        <f>IFERROR(IF($E925&gt;=1,VLOOKUP($E925,ATT.!$D$9:$W$2008,L$1,0),0),0)</f>
        <v>0</v>
      </c>
      <c r="M925" s="28"/>
      <c r="N925" s="28"/>
    </row>
    <row r="926" spans="3:14" ht="20.100000000000001" customHeight="1" x14ac:dyDescent="0.25">
      <c r="C926" s="6">
        <v>920</v>
      </c>
      <c r="D926" s="6">
        <f>IFERROR(IF($D$3&gt;=C926,SMALL(ATT.!$A$9:$A$2008,$D$4+C926),0),0)</f>
        <v>0</v>
      </c>
      <c r="E926" s="25">
        <f t="shared" si="14"/>
        <v>0</v>
      </c>
      <c r="F926" s="25">
        <f>IFERROR(IF($E926&gt;=1,VLOOKUP($E926,ATT.!$D$9:$W$2008,F$1,0),0),0)</f>
        <v>0</v>
      </c>
      <c r="G926" s="26">
        <f>IFERROR(IF($E926&gt;=1,VLOOKUP($E926,ATT.!$D$9:$W$2008,G$1,0),0),0)</f>
        <v>0</v>
      </c>
      <c r="H926" s="26">
        <f>IFERROR(IF($E926&gt;=1,VLOOKUP($E926,ATT.!$D$9:$W$2008,H$1,0),0),0)</f>
        <v>0</v>
      </c>
      <c r="I926" s="25">
        <f>IFERROR(IF($E926&gt;=1,VLOOKUP($E926,ATT.!$D$9:$W$2008,I$1,0),0),0)</f>
        <v>0</v>
      </c>
      <c r="J926" s="25">
        <f>IFERROR(IF($E926&gt;=1,VLOOKUP($E926,ATT.!$D$9:$W$2008,J$1,0),0),0)</f>
        <v>0</v>
      </c>
      <c r="K926" s="25" t="str">
        <f>IFERROR(IF(E926&gt;=1,CONCATENATE(VLOOKUP(F926,STUDENT!$B$4:$W$2003,22,0),$V$2),""),"")</f>
        <v/>
      </c>
      <c r="L926" s="27">
        <f>IFERROR(IF($E926&gt;=1,VLOOKUP($E926,ATT.!$D$9:$W$2008,L$1,0),0),0)</f>
        <v>0</v>
      </c>
      <c r="M926" s="28"/>
      <c r="N926" s="28"/>
    </row>
    <row r="927" spans="3:14" ht="20.100000000000001" customHeight="1" x14ac:dyDescent="0.25">
      <c r="C927" s="6">
        <v>921</v>
      </c>
      <c r="D927" s="6">
        <f>IFERROR(IF($D$3&gt;=C927,SMALL(ATT.!$A$9:$A$2008,$D$4+C927),0),0)</f>
        <v>0</v>
      </c>
      <c r="E927" s="25">
        <f t="shared" si="14"/>
        <v>0</v>
      </c>
      <c r="F927" s="25">
        <f>IFERROR(IF($E927&gt;=1,VLOOKUP($E927,ATT.!$D$9:$W$2008,F$1,0),0),0)</f>
        <v>0</v>
      </c>
      <c r="G927" s="26">
        <f>IFERROR(IF($E927&gt;=1,VLOOKUP($E927,ATT.!$D$9:$W$2008,G$1,0),0),0)</f>
        <v>0</v>
      </c>
      <c r="H927" s="26">
        <f>IFERROR(IF($E927&gt;=1,VLOOKUP($E927,ATT.!$D$9:$W$2008,H$1,0),0),0)</f>
        <v>0</v>
      </c>
      <c r="I927" s="25">
        <f>IFERROR(IF($E927&gt;=1,VLOOKUP($E927,ATT.!$D$9:$W$2008,I$1,0),0),0)</f>
        <v>0</v>
      </c>
      <c r="J927" s="25">
        <f>IFERROR(IF($E927&gt;=1,VLOOKUP($E927,ATT.!$D$9:$W$2008,J$1,0),0),0)</f>
        <v>0</v>
      </c>
      <c r="K927" s="25" t="str">
        <f>IFERROR(IF(E927&gt;=1,CONCATENATE(VLOOKUP(F927,STUDENT!$B$4:$W$2003,22,0),$V$2),""),"")</f>
        <v/>
      </c>
      <c r="L927" s="27">
        <f>IFERROR(IF($E927&gt;=1,VLOOKUP($E927,ATT.!$D$9:$W$2008,L$1,0),0),0)</f>
        <v>0</v>
      </c>
      <c r="M927" s="28"/>
      <c r="N927" s="28"/>
    </row>
    <row r="928" spans="3:14" ht="20.100000000000001" customHeight="1" x14ac:dyDescent="0.25">
      <c r="C928" s="6">
        <v>922</v>
      </c>
      <c r="D928" s="6">
        <f>IFERROR(IF($D$3&gt;=C928,SMALL(ATT.!$A$9:$A$2008,$D$4+C928),0),0)</f>
        <v>0</v>
      </c>
      <c r="E928" s="25">
        <f t="shared" si="14"/>
        <v>0</v>
      </c>
      <c r="F928" s="25">
        <f>IFERROR(IF($E928&gt;=1,VLOOKUP($E928,ATT.!$D$9:$W$2008,F$1,0),0),0)</f>
        <v>0</v>
      </c>
      <c r="G928" s="26">
        <f>IFERROR(IF($E928&gt;=1,VLOOKUP($E928,ATT.!$D$9:$W$2008,G$1,0),0),0)</f>
        <v>0</v>
      </c>
      <c r="H928" s="26">
        <f>IFERROR(IF($E928&gt;=1,VLOOKUP($E928,ATT.!$D$9:$W$2008,H$1,0),0),0)</f>
        <v>0</v>
      </c>
      <c r="I928" s="25">
        <f>IFERROR(IF($E928&gt;=1,VLOOKUP($E928,ATT.!$D$9:$W$2008,I$1,0),0),0)</f>
        <v>0</v>
      </c>
      <c r="J928" s="25">
        <f>IFERROR(IF($E928&gt;=1,VLOOKUP($E928,ATT.!$D$9:$W$2008,J$1,0),0),0)</f>
        <v>0</v>
      </c>
      <c r="K928" s="25" t="str">
        <f>IFERROR(IF(E928&gt;=1,CONCATENATE(VLOOKUP(F928,STUDENT!$B$4:$W$2003,22,0),$V$2),""),"")</f>
        <v/>
      </c>
      <c r="L928" s="27">
        <f>IFERROR(IF($E928&gt;=1,VLOOKUP($E928,ATT.!$D$9:$W$2008,L$1,0),0),0)</f>
        <v>0</v>
      </c>
      <c r="M928" s="28"/>
      <c r="N928" s="28"/>
    </row>
    <row r="929" spans="3:14" ht="20.100000000000001" customHeight="1" x14ac:dyDescent="0.25">
      <c r="C929" s="6">
        <v>923</v>
      </c>
      <c r="D929" s="6">
        <f>IFERROR(IF($D$3&gt;=C929,SMALL(ATT.!$A$9:$A$2008,$D$4+C929),0),0)</f>
        <v>0</v>
      </c>
      <c r="E929" s="25">
        <f t="shared" si="14"/>
        <v>0</v>
      </c>
      <c r="F929" s="25">
        <f>IFERROR(IF($E929&gt;=1,VLOOKUP($E929,ATT.!$D$9:$W$2008,F$1,0),0),0)</f>
        <v>0</v>
      </c>
      <c r="G929" s="26">
        <f>IFERROR(IF($E929&gt;=1,VLOOKUP($E929,ATT.!$D$9:$W$2008,G$1,0),0),0)</f>
        <v>0</v>
      </c>
      <c r="H929" s="26">
        <f>IFERROR(IF($E929&gt;=1,VLOOKUP($E929,ATT.!$D$9:$W$2008,H$1,0),0),0)</f>
        <v>0</v>
      </c>
      <c r="I929" s="25">
        <f>IFERROR(IF($E929&gt;=1,VLOOKUP($E929,ATT.!$D$9:$W$2008,I$1,0),0),0)</f>
        <v>0</v>
      </c>
      <c r="J929" s="25">
        <f>IFERROR(IF($E929&gt;=1,VLOOKUP($E929,ATT.!$D$9:$W$2008,J$1,0),0),0)</f>
        <v>0</v>
      </c>
      <c r="K929" s="25" t="str">
        <f>IFERROR(IF(E929&gt;=1,CONCATENATE(VLOOKUP(F929,STUDENT!$B$4:$W$2003,22,0),$V$2),""),"")</f>
        <v/>
      </c>
      <c r="L929" s="27">
        <f>IFERROR(IF($E929&gt;=1,VLOOKUP($E929,ATT.!$D$9:$W$2008,L$1,0),0),0)</f>
        <v>0</v>
      </c>
      <c r="M929" s="28"/>
      <c r="N929" s="28"/>
    </row>
    <row r="930" spans="3:14" ht="20.100000000000001" customHeight="1" x14ac:dyDescent="0.25">
      <c r="C930" s="6">
        <v>924</v>
      </c>
      <c r="D930" s="6">
        <f>IFERROR(IF($D$3&gt;=C930,SMALL(ATT.!$A$9:$A$2008,$D$4+C930),0),0)</f>
        <v>0</v>
      </c>
      <c r="E930" s="25">
        <f t="shared" si="14"/>
        <v>0</v>
      </c>
      <c r="F930" s="25">
        <f>IFERROR(IF($E930&gt;=1,VLOOKUP($E930,ATT.!$D$9:$W$2008,F$1,0),0),0)</f>
        <v>0</v>
      </c>
      <c r="G930" s="26">
        <f>IFERROR(IF($E930&gt;=1,VLOOKUP($E930,ATT.!$D$9:$W$2008,G$1,0),0),0)</f>
        <v>0</v>
      </c>
      <c r="H930" s="26">
        <f>IFERROR(IF($E930&gt;=1,VLOOKUP($E930,ATT.!$D$9:$W$2008,H$1,0),0),0)</f>
        <v>0</v>
      </c>
      <c r="I930" s="25">
        <f>IFERROR(IF($E930&gt;=1,VLOOKUP($E930,ATT.!$D$9:$W$2008,I$1,0),0),0)</f>
        <v>0</v>
      </c>
      <c r="J930" s="25">
        <f>IFERROR(IF($E930&gt;=1,VLOOKUP($E930,ATT.!$D$9:$W$2008,J$1,0),0),0)</f>
        <v>0</v>
      </c>
      <c r="K930" s="25" t="str">
        <f>IFERROR(IF(E930&gt;=1,CONCATENATE(VLOOKUP(F930,STUDENT!$B$4:$W$2003,22,0),$V$2),""),"")</f>
        <v/>
      </c>
      <c r="L930" s="27">
        <f>IFERROR(IF($E930&gt;=1,VLOOKUP($E930,ATT.!$D$9:$W$2008,L$1,0),0),0)</f>
        <v>0</v>
      </c>
      <c r="M930" s="28"/>
      <c r="N930" s="28"/>
    </row>
    <row r="931" spans="3:14" ht="20.100000000000001" customHeight="1" x14ac:dyDescent="0.25">
      <c r="C931" s="6">
        <v>925</v>
      </c>
      <c r="D931" s="6">
        <f>IFERROR(IF($D$3&gt;=C931,SMALL(ATT.!$A$9:$A$2008,$D$4+C931),0),0)</f>
        <v>0</v>
      </c>
      <c r="E931" s="25">
        <f t="shared" si="14"/>
        <v>0</v>
      </c>
      <c r="F931" s="25">
        <f>IFERROR(IF($E931&gt;=1,VLOOKUP($E931,ATT.!$D$9:$W$2008,F$1,0),0),0)</f>
        <v>0</v>
      </c>
      <c r="G931" s="26">
        <f>IFERROR(IF($E931&gt;=1,VLOOKUP($E931,ATT.!$D$9:$W$2008,G$1,0),0),0)</f>
        <v>0</v>
      </c>
      <c r="H931" s="26">
        <f>IFERROR(IF($E931&gt;=1,VLOOKUP($E931,ATT.!$D$9:$W$2008,H$1,0),0),0)</f>
        <v>0</v>
      </c>
      <c r="I931" s="25">
        <f>IFERROR(IF($E931&gt;=1,VLOOKUP($E931,ATT.!$D$9:$W$2008,I$1,0),0),0)</f>
        <v>0</v>
      </c>
      <c r="J931" s="25">
        <f>IFERROR(IF($E931&gt;=1,VLOOKUP($E931,ATT.!$D$9:$W$2008,J$1,0),0),0)</f>
        <v>0</v>
      </c>
      <c r="K931" s="25" t="str">
        <f>IFERROR(IF(E931&gt;=1,CONCATENATE(VLOOKUP(F931,STUDENT!$B$4:$W$2003,22,0),$V$2),""),"")</f>
        <v/>
      </c>
      <c r="L931" s="27">
        <f>IFERROR(IF($E931&gt;=1,VLOOKUP($E931,ATT.!$D$9:$W$2008,L$1,0),0),0)</f>
        <v>0</v>
      </c>
      <c r="M931" s="28"/>
      <c r="N931" s="28"/>
    </row>
    <row r="932" spans="3:14" ht="20.100000000000001" customHeight="1" x14ac:dyDescent="0.25">
      <c r="C932" s="6">
        <v>926</v>
      </c>
      <c r="D932" s="6">
        <f>IFERROR(IF($D$3&gt;=C932,SMALL(ATT.!$A$9:$A$2008,$D$4+C932),0),0)</f>
        <v>0</v>
      </c>
      <c r="E932" s="25">
        <f t="shared" si="14"/>
        <v>0</v>
      </c>
      <c r="F932" s="25">
        <f>IFERROR(IF($E932&gt;=1,VLOOKUP($E932,ATT.!$D$9:$W$2008,F$1,0),0),0)</f>
        <v>0</v>
      </c>
      <c r="G932" s="26">
        <f>IFERROR(IF($E932&gt;=1,VLOOKUP($E932,ATT.!$D$9:$W$2008,G$1,0),0),0)</f>
        <v>0</v>
      </c>
      <c r="H932" s="26">
        <f>IFERROR(IF($E932&gt;=1,VLOOKUP($E932,ATT.!$D$9:$W$2008,H$1,0),0),0)</f>
        <v>0</v>
      </c>
      <c r="I932" s="25">
        <f>IFERROR(IF($E932&gt;=1,VLOOKUP($E932,ATT.!$D$9:$W$2008,I$1,0),0),0)</f>
        <v>0</v>
      </c>
      <c r="J932" s="25">
        <f>IFERROR(IF($E932&gt;=1,VLOOKUP($E932,ATT.!$D$9:$W$2008,J$1,0),0),0)</f>
        <v>0</v>
      </c>
      <c r="K932" s="25" t="str">
        <f>IFERROR(IF(E932&gt;=1,CONCATENATE(VLOOKUP(F932,STUDENT!$B$4:$W$2003,22,0),$V$2),""),"")</f>
        <v/>
      </c>
      <c r="L932" s="27">
        <f>IFERROR(IF($E932&gt;=1,VLOOKUP($E932,ATT.!$D$9:$W$2008,L$1,0),0),0)</f>
        <v>0</v>
      </c>
      <c r="M932" s="28"/>
      <c r="N932" s="28"/>
    </row>
    <row r="933" spans="3:14" ht="20.100000000000001" customHeight="1" x14ac:dyDescent="0.25">
      <c r="C933" s="6">
        <v>927</v>
      </c>
      <c r="D933" s="6">
        <f>IFERROR(IF($D$3&gt;=C933,SMALL(ATT.!$A$9:$A$2008,$D$4+C933),0),0)</f>
        <v>0</v>
      </c>
      <c r="E933" s="25">
        <f t="shared" si="14"/>
        <v>0</v>
      </c>
      <c r="F933" s="25">
        <f>IFERROR(IF($E933&gt;=1,VLOOKUP($E933,ATT.!$D$9:$W$2008,F$1,0),0),0)</f>
        <v>0</v>
      </c>
      <c r="G933" s="26">
        <f>IFERROR(IF($E933&gt;=1,VLOOKUP($E933,ATT.!$D$9:$W$2008,G$1,0),0),0)</f>
        <v>0</v>
      </c>
      <c r="H933" s="26">
        <f>IFERROR(IF($E933&gt;=1,VLOOKUP($E933,ATT.!$D$9:$W$2008,H$1,0),0),0)</f>
        <v>0</v>
      </c>
      <c r="I933" s="25">
        <f>IFERROR(IF($E933&gt;=1,VLOOKUP($E933,ATT.!$D$9:$W$2008,I$1,0),0),0)</f>
        <v>0</v>
      </c>
      <c r="J933" s="25">
        <f>IFERROR(IF($E933&gt;=1,VLOOKUP($E933,ATT.!$D$9:$W$2008,J$1,0),0),0)</f>
        <v>0</v>
      </c>
      <c r="K933" s="25" t="str">
        <f>IFERROR(IF(E933&gt;=1,CONCATENATE(VLOOKUP(F933,STUDENT!$B$4:$W$2003,22,0),$V$2),""),"")</f>
        <v/>
      </c>
      <c r="L933" s="27">
        <f>IFERROR(IF($E933&gt;=1,VLOOKUP($E933,ATT.!$D$9:$W$2008,L$1,0),0),0)</f>
        <v>0</v>
      </c>
      <c r="M933" s="28"/>
      <c r="N933" s="28"/>
    </row>
    <row r="934" spans="3:14" ht="20.100000000000001" customHeight="1" x14ac:dyDescent="0.25">
      <c r="C934" s="6">
        <v>928</v>
      </c>
      <c r="D934" s="6">
        <f>IFERROR(IF($D$3&gt;=C934,SMALL(ATT.!$A$9:$A$2008,$D$4+C934),0),0)</f>
        <v>0</v>
      </c>
      <c r="E934" s="25">
        <f t="shared" si="14"/>
        <v>0</v>
      </c>
      <c r="F934" s="25">
        <f>IFERROR(IF($E934&gt;=1,VLOOKUP($E934,ATT.!$D$9:$W$2008,F$1,0),0),0)</f>
        <v>0</v>
      </c>
      <c r="G934" s="26">
        <f>IFERROR(IF($E934&gt;=1,VLOOKUP($E934,ATT.!$D$9:$W$2008,G$1,0),0),0)</f>
        <v>0</v>
      </c>
      <c r="H934" s="26">
        <f>IFERROR(IF($E934&gt;=1,VLOOKUP($E934,ATT.!$D$9:$W$2008,H$1,0),0),0)</f>
        <v>0</v>
      </c>
      <c r="I934" s="25">
        <f>IFERROR(IF($E934&gt;=1,VLOOKUP($E934,ATT.!$D$9:$W$2008,I$1,0),0),0)</f>
        <v>0</v>
      </c>
      <c r="J934" s="25">
        <f>IFERROR(IF($E934&gt;=1,VLOOKUP($E934,ATT.!$D$9:$W$2008,J$1,0),0),0)</f>
        <v>0</v>
      </c>
      <c r="K934" s="25" t="str">
        <f>IFERROR(IF(E934&gt;=1,CONCATENATE(VLOOKUP(F934,STUDENT!$B$4:$W$2003,22,0),$V$2),""),"")</f>
        <v/>
      </c>
      <c r="L934" s="27">
        <f>IFERROR(IF($E934&gt;=1,VLOOKUP($E934,ATT.!$D$9:$W$2008,L$1,0),0),0)</f>
        <v>0</v>
      </c>
      <c r="M934" s="28"/>
      <c r="N934" s="28"/>
    </row>
    <row r="935" spans="3:14" ht="20.100000000000001" customHeight="1" x14ac:dyDescent="0.25">
      <c r="C935" s="6">
        <v>929</v>
      </c>
      <c r="D935" s="6">
        <f>IFERROR(IF($D$3&gt;=C935,SMALL(ATT.!$A$9:$A$2008,$D$4+C935),0),0)</f>
        <v>0</v>
      </c>
      <c r="E935" s="25">
        <f t="shared" si="14"/>
        <v>0</v>
      </c>
      <c r="F935" s="25">
        <f>IFERROR(IF($E935&gt;=1,VLOOKUP($E935,ATT.!$D$9:$W$2008,F$1,0),0),0)</f>
        <v>0</v>
      </c>
      <c r="G935" s="26">
        <f>IFERROR(IF($E935&gt;=1,VLOOKUP($E935,ATT.!$D$9:$W$2008,G$1,0),0),0)</f>
        <v>0</v>
      </c>
      <c r="H935" s="26">
        <f>IFERROR(IF($E935&gt;=1,VLOOKUP($E935,ATT.!$D$9:$W$2008,H$1,0),0),0)</f>
        <v>0</v>
      </c>
      <c r="I935" s="25">
        <f>IFERROR(IF($E935&gt;=1,VLOOKUP($E935,ATT.!$D$9:$W$2008,I$1,0),0),0)</f>
        <v>0</v>
      </c>
      <c r="J935" s="25">
        <f>IFERROR(IF($E935&gt;=1,VLOOKUP($E935,ATT.!$D$9:$W$2008,J$1,0),0),0)</f>
        <v>0</v>
      </c>
      <c r="K935" s="25" t="str">
        <f>IFERROR(IF(E935&gt;=1,CONCATENATE(VLOOKUP(F935,STUDENT!$B$4:$W$2003,22,0),$V$2),""),"")</f>
        <v/>
      </c>
      <c r="L935" s="27">
        <f>IFERROR(IF($E935&gt;=1,VLOOKUP($E935,ATT.!$D$9:$W$2008,L$1,0),0),0)</f>
        <v>0</v>
      </c>
      <c r="M935" s="28"/>
      <c r="N935" s="28"/>
    </row>
    <row r="936" spans="3:14" ht="20.100000000000001" customHeight="1" x14ac:dyDescent="0.25">
      <c r="C936" s="6">
        <v>930</v>
      </c>
      <c r="D936" s="6">
        <f>IFERROR(IF($D$3&gt;=C936,SMALL(ATT.!$A$9:$A$2008,$D$4+C936),0),0)</f>
        <v>0</v>
      </c>
      <c r="E936" s="25">
        <f t="shared" si="14"/>
        <v>0</v>
      </c>
      <c r="F936" s="25">
        <f>IFERROR(IF($E936&gt;=1,VLOOKUP($E936,ATT.!$D$9:$W$2008,F$1,0),0),0)</f>
        <v>0</v>
      </c>
      <c r="G936" s="26">
        <f>IFERROR(IF($E936&gt;=1,VLOOKUP($E936,ATT.!$D$9:$W$2008,G$1,0),0),0)</f>
        <v>0</v>
      </c>
      <c r="H936" s="26">
        <f>IFERROR(IF($E936&gt;=1,VLOOKUP($E936,ATT.!$D$9:$W$2008,H$1,0),0),0)</f>
        <v>0</v>
      </c>
      <c r="I936" s="25">
        <f>IFERROR(IF($E936&gt;=1,VLOOKUP($E936,ATT.!$D$9:$W$2008,I$1,0),0),0)</f>
        <v>0</v>
      </c>
      <c r="J936" s="25">
        <f>IFERROR(IF($E936&gt;=1,VLOOKUP($E936,ATT.!$D$9:$W$2008,J$1,0),0),0)</f>
        <v>0</v>
      </c>
      <c r="K936" s="25" t="str">
        <f>IFERROR(IF(E936&gt;=1,CONCATENATE(VLOOKUP(F936,STUDENT!$B$4:$W$2003,22,0),$V$2),""),"")</f>
        <v/>
      </c>
      <c r="L936" s="27">
        <f>IFERROR(IF($E936&gt;=1,VLOOKUP($E936,ATT.!$D$9:$W$2008,L$1,0),0),0)</f>
        <v>0</v>
      </c>
      <c r="M936" s="28"/>
      <c r="N936" s="28"/>
    </row>
    <row r="937" spans="3:14" ht="20.100000000000001" customHeight="1" x14ac:dyDescent="0.25">
      <c r="C937" s="6">
        <v>931</v>
      </c>
      <c r="D937" s="6">
        <f>IFERROR(IF($D$3&gt;=C937,SMALL(ATT.!$A$9:$A$2008,$D$4+C937),0),0)</f>
        <v>0</v>
      </c>
      <c r="E937" s="25">
        <f t="shared" si="14"/>
        <v>0</v>
      </c>
      <c r="F937" s="25">
        <f>IFERROR(IF($E937&gt;=1,VLOOKUP($E937,ATT.!$D$9:$W$2008,F$1,0),0),0)</f>
        <v>0</v>
      </c>
      <c r="G937" s="26">
        <f>IFERROR(IF($E937&gt;=1,VLOOKUP($E937,ATT.!$D$9:$W$2008,G$1,0),0),0)</f>
        <v>0</v>
      </c>
      <c r="H937" s="26">
        <f>IFERROR(IF($E937&gt;=1,VLOOKUP($E937,ATT.!$D$9:$W$2008,H$1,0),0),0)</f>
        <v>0</v>
      </c>
      <c r="I937" s="25">
        <f>IFERROR(IF($E937&gt;=1,VLOOKUP($E937,ATT.!$D$9:$W$2008,I$1,0),0),0)</f>
        <v>0</v>
      </c>
      <c r="J937" s="25">
        <f>IFERROR(IF($E937&gt;=1,VLOOKUP($E937,ATT.!$D$9:$W$2008,J$1,0),0),0)</f>
        <v>0</v>
      </c>
      <c r="K937" s="25" t="str">
        <f>IFERROR(IF(E937&gt;=1,CONCATENATE(VLOOKUP(F937,STUDENT!$B$4:$W$2003,22,0),$V$2),""),"")</f>
        <v/>
      </c>
      <c r="L937" s="27">
        <f>IFERROR(IF($E937&gt;=1,VLOOKUP($E937,ATT.!$D$9:$W$2008,L$1,0),0),0)</f>
        <v>0</v>
      </c>
      <c r="M937" s="28"/>
      <c r="N937" s="28"/>
    </row>
    <row r="938" spans="3:14" ht="20.100000000000001" customHeight="1" x14ac:dyDescent="0.25">
      <c r="C938" s="6">
        <v>932</v>
      </c>
      <c r="D938" s="6">
        <f>IFERROR(IF($D$3&gt;=C938,SMALL(ATT.!$A$9:$A$2008,$D$4+C938),0),0)</f>
        <v>0</v>
      </c>
      <c r="E938" s="25">
        <f t="shared" si="14"/>
        <v>0</v>
      </c>
      <c r="F938" s="25">
        <f>IFERROR(IF($E938&gt;=1,VLOOKUP($E938,ATT.!$D$9:$W$2008,F$1,0),0),0)</f>
        <v>0</v>
      </c>
      <c r="G938" s="26">
        <f>IFERROR(IF($E938&gt;=1,VLOOKUP($E938,ATT.!$D$9:$W$2008,G$1,0),0),0)</f>
        <v>0</v>
      </c>
      <c r="H938" s="26">
        <f>IFERROR(IF($E938&gt;=1,VLOOKUP($E938,ATT.!$D$9:$W$2008,H$1,0),0),0)</f>
        <v>0</v>
      </c>
      <c r="I938" s="25">
        <f>IFERROR(IF($E938&gt;=1,VLOOKUP($E938,ATT.!$D$9:$W$2008,I$1,0),0),0)</f>
        <v>0</v>
      </c>
      <c r="J938" s="25">
        <f>IFERROR(IF($E938&gt;=1,VLOOKUP($E938,ATT.!$D$9:$W$2008,J$1,0),0),0)</f>
        <v>0</v>
      </c>
      <c r="K938" s="25" t="str">
        <f>IFERROR(IF(E938&gt;=1,CONCATENATE(VLOOKUP(F938,STUDENT!$B$4:$W$2003,22,0),$V$2),""),"")</f>
        <v/>
      </c>
      <c r="L938" s="27">
        <f>IFERROR(IF($E938&gt;=1,VLOOKUP($E938,ATT.!$D$9:$W$2008,L$1,0),0),0)</f>
        <v>0</v>
      </c>
      <c r="M938" s="28"/>
      <c r="N938" s="28"/>
    </row>
    <row r="939" spans="3:14" ht="20.100000000000001" customHeight="1" x14ac:dyDescent="0.25">
      <c r="C939" s="6">
        <v>933</v>
      </c>
      <c r="D939" s="6">
        <f>IFERROR(IF($D$3&gt;=C939,SMALL(ATT.!$A$9:$A$2008,$D$4+C939),0),0)</f>
        <v>0</v>
      </c>
      <c r="E939" s="25">
        <f t="shared" si="14"/>
        <v>0</v>
      </c>
      <c r="F939" s="25">
        <f>IFERROR(IF($E939&gt;=1,VLOOKUP($E939,ATT.!$D$9:$W$2008,F$1,0),0),0)</f>
        <v>0</v>
      </c>
      <c r="G939" s="26">
        <f>IFERROR(IF($E939&gt;=1,VLOOKUP($E939,ATT.!$D$9:$W$2008,G$1,0),0),0)</f>
        <v>0</v>
      </c>
      <c r="H939" s="26">
        <f>IFERROR(IF($E939&gt;=1,VLOOKUP($E939,ATT.!$D$9:$W$2008,H$1,0),0),0)</f>
        <v>0</v>
      </c>
      <c r="I939" s="25">
        <f>IFERROR(IF($E939&gt;=1,VLOOKUP($E939,ATT.!$D$9:$W$2008,I$1,0),0),0)</f>
        <v>0</v>
      </c>
      <c r="J939" s="25">
        <f>IFERROR(IF($E939&gt;=1,VLOOKUP($E939,ATT.!$D$9:$W$2008,J$1,0),0),0)</f>
        <v>0</v>
      </c>
      <c r="K939" s="25" t="str">
        <f>IFERROR(IF(E939&gt;=1,CONCATENATE(VLOOKUP(F939,STUDENT!$B$4:$W$2003,22,0),$V$2),""),"")</f>
        <v/>
      </c>
      <c r="L939" s="27">
        <f>IFERROR(IF($E939&gt;=1,VLOOKUP($E939,ATT.!$D$9:$W$2008,L$1,0),0),0)</f>
        <v>0</v>
      </c>
      <c r="M939" s="28"/>
      <c r="N939" s="28"/>
    </row>
    <row r="940" spans="3:14" ht="20.100000000000001" customHeight="1" x14ac:dyDescent="0.25">
      <c r="C940" s="6">
        <v>934</v>
      </c>
      <c r="D940" s="6">
        <f>IFERROR(IF($D$3&gt;=C940,SMALL(ATT.!$A$9:$A$2008,$D$4+C940),0),0)</f>
        <v>0</v>
      </c>
      <c r="E940" s="25">
        <f t="shared" si="14"/>
        <v>0</v>
      </c>
      <c r="F940" s="25">
        <f>IFERROR(IF($E940&gt;=1,VLOOKUP($E940,ATT.!$D$9:$W$2008,F$1,0),0),0)</f>
        <v>0</v>
      </c>
      <c r="G940" s="26">
        <f>IFERROR(IF($E940&gt;=1,VLOOKUP($E940,ATT.!$D$9:$W$2008,G$1,0),0),0)</f>
        <v>0</v>
      </c>
      <c r="H940" s="26">
        <f>IFERROR(IF($E940&gt;=1,VLOOKUP($E940,ATT.!$D$9:$W$2008,H$1,0),0),0)</f>
        <v>0</v>
      </c>
      <c r="I940" s="25">
        <f>IFERROR(IF($E940&gt;=1,VLOOKUP($E940,ATT.!$D$9:$W$2008,I$1,0),0),0)</f>
        <v>0</v>
      </c>
      <c r="J940" s="25">
        <f>IFERROR(IF($E940&gt;=1,VLOOKUP($E940,ATT.!$D$9:$W$2008,J$1,0),0),0)</f>
        <v>0</v>
      </c>
      <c r="K940" s="25" t="str">
        <f>IFERROR(IF(E940&gt;=1,CONCATENATE(VLOOKUP(F940,STUDENT!$B$4:$W$2003,22,0),$V$2),""),"")</f>
        <v/>
      </c>
      <c r="L940" s="27">
        <f>IFERROR(IF($E940&gt;=1,VLOOKUP($E940,ATT.!$D$9:$W$2008,L$1,0),0),0)</f>
        <v>0</v>
      </c>
      <c r="M940" s="28"/>
      <c r="N940" s="28"/>
    </row>
    <row r="941" spans="3:14" ht="20.100000000000001" customHeight="1" x14ac:dyDescent="0.25">
      <c r="C941" s="6">
        <v>935</v>
      </c>
      <c r="D941" s="6">
        <f>IFERROR(IF($D$3&gt;=C941,SMALL(ATT.!$A$9:$A$2008,$D$4+C941),0),0)</f>
        <v>0</v>
      </c>
      <c r="E941" s="25">
        <f t="shared" si="14"/>
        <v>0</v>
      </c>
      <c r="F941" s="25">
        <f>IFERROR(IF($E941&gt;=1,VLOOKUP($E941,ATT.!$D$9:$W$2008,F$1,0),0),0)</f>
        <v>0</v>
      </c>
      <c r="G941" s="26">
        <f>IFERROR(IF($E941&gt;=1,VLOOKUP($E941,ATT.!$D$9:$W$2008,G$1,0),0),0)</f>
        <v>0</v>
      </c>
      <c r="H941" s="26">
        <f>IFERROR(IF($E941&gt;=1,VLOOKUP($E941,ATT.!$D$9:$W$2008,H$1,0),0),0)</f>
        <v>0</v>
      </c>
      <c r="I941" s="25">
        <f>IFERROR(IF($E941&gt;=1,VLOOKUP($E941,ATT.!$D$9:$W$2008,I$1,0),0),0)</f>
        <v>0</v>
      </c>
      <c r="J941" s="25">
        <f>IFERROR(IF($E941&gt;=1,VLOOKUP($E941,ATT.!$D$9:$W$2008,J$1,0),0),0)</f>
        <v>0</v>
      </c>
      <c r="K941" s="25" t="str">
        <f>IFERROR(IF(E941&gt;=1,CONCATENATE(VLOOKUP(F941,STUDENT!$B$4:$W$2003,22,0),$V$2),""),"")</f>
        <v/>
      </c>
      <c r="L941" s="27">
        <f>IFERROR(IF($E941&gt;=1,VLOOKUP($E941,ATT.!$D$9:$W$2008,L$1,0),0),0)</f>
        <v>0</v>
      </c>
      <c r="M941" s="28"/>
      <c r="N941" s="28"/>
    </row>
    <row r="942" spans="3:14" ht="20.100000000000001" customHeight="1" x14ac:dyDescent="0.25">
      <c r="C942" s="6">
        <v>936</v>
      </c>
      <c r="D942" s="6">
        <f>IFERROR(IF($D$3&gt;=C942,SMALL(ATT.!$A$9:$A$2008,$D$4+C942),0),0)</f>
        <v>0</v>
      </c>
      <c r="E942" s="25">
        <f t="shared" si="14"/>
        <v>0</v>
      </c>
      <c r="F942" s="25">
        <f>IFERROR(IF($E942&gt;=1,VLOOKUP($E942,ATT.!$D$9:$W$2008,F$1,0),0),0)</f>
        <v>0</v>
      </c>
      <c r="G942" s="26">
        <f>IFERROR(IF($E942&gt;=1,VLOOKUP($E942,ATT.!$D$9:$W$2008,G$1,0),0),0)</f>
        <v>0</v>
      </c>
      <c r="H942" s="26">
        <f>IFERROR(IF($E942&gt;=1,VLOOKUP($E942,ATT.!$D$9:$W$2008,H$1,0),0),0)</f>
        <v>0</v>
      </c>
      <c r="I942" s="25">
        <f>IFERROR(IF($E942&gt;=1,VLOOKUP($E942,ATT.!$D$9:$W$2008,I$1,0),0),0)</f>
        <v>0</v>
      </c>
      <c r="J942" s="25">
        <f>IFERROR(IF($E942&gt;=1,VLOOKUP($E942,ATT.!$D$9:$W$2008,J$1,0),0),0)</f>
        <v>0</v>
      </c>
      <c r="K942" s="25" t="str">
        <f>IFERROR(IF(E942&gt;=1,CONCATENATE(VLOOKUP(F942,STUDENT!$B$4:$W$2003,22,0),$V$2),""),"")</f>
        <v/>
      </c>
      <c r="L942" s="27">
        <f>IFERROR(IF($E942&gt;=1,VLOOKUP($E942,ATT.!$D$9:$W$2008,L$1,0),0),0)</f>
        <v>0</v>
      </c>
      <c r="M942" s="28"/>
      <c r="N942" s="28"/>
    </row>
    <row r="943" spans="3:14" ht="20.100000000000001" customHeight="1" x14ac:dyDescent="0.25">
      <c r="C943" s="6">
        <v>937</v>
      </c>
      <c r="D943" s="6">
        <f>IFERROR(IF($D$3&gt;=C943,SMALL(ATT.!$A$9:$A$2008,$D$4+C943),0),0)</f>
        <v>0</v>
      </c>
      <c r="E943" s="25">
        <f t="shared" si="14"/>
        <v>0</v>
      </c>
      <c r="F943" s="25">
        <f>IFERROR(IF($E943&gt;=1,VLOOKUP($E943,ATT.!$D$9:$W$2008,F$1,0),0),0)</f>
        <v>0</v>
      </c>
      <c r="G943" s="26">
        <f>IFERROR(IF($E943&gt;=1,VLOOKUP($E943,ATT.!$D$9:$W$2008,G$1,0),0),0)</f>
        <v>0</v>
      </c>
      <c r="H943" s="26">
        <f>IFERROR(IF($E943&gt;=1,VLOOKUP($E943,ATT.!$D$9:$W$2008,H$1,0),0),0)</f>
        <v>0</v>
      </c>
      <c r="I943" s="25">
        <f>IFERROR(IF($E943&gt;=1,VLOOKUP($E943,ATT.!$D$9:$W$2008,I$1,0),0),0)</f>
        <v>0</v>
      </c>
      <c r="J943" s="25">
        <f>IFERROR(IF($E943&gt;=1,VLOOKUP($E943,ATT.!$D$9:$W$2008,J$1,0),0),0)</f>
        <v>0</v>
      </c>
      <c r="K943" s="25" t="str">
        <f>IFERROR(IF(E943&gt;=1,CONCATENATE(VLOOKUP(F943,STUDENT!$B$4:$W$2003,22,0),$V$2),""),"")</f>
        <v/>
      </c>
      <c r="L943" s="27">
        <f>IFERROR(IF($E943&gt;=1,VLOOKUP($E943,ATT.!$D$9:$W$2008,L$1,0),0),0)</f>
        <v>0</v>
      </c>
      <c r="M943" s="28"/>
      <c r="N943" s="28"/>
    </row>
    <row r="944" spans="3:14" ht="20.100000000000001" customHeight="1" x14ac:dyDescent="0.25">
      <c r="C944" s="6">
        <v>938</v>
      </c>
      <c r="D944" s="6">
        <f>IFERROR(IF($D$3&gt;=C944,SMALL(ATT.!$A$9:$A$2008,$D$4+C944),0),0)</f>
        <v>0</v>
      </c>
      <c r="E944" s="25">
        <f t="shared" si="14"/>
        <v>0</v>
      </c>
      <c r="F944" s="25">
        <f>IFERROR(IF($E944&gt;=1,VLOOKUP($E944,ATT.!$D$9:$W$2008,F$1,0),0),0)</f>
        <v>0</v>
      </c>
      <c r="G944" s="26">
        <f>IFERROR(IF($E944&gt;=1,VLOOKUP($E944,ATT.!$D$9:$W$2008,G$1,0),0),0)</f>
        <v>0</v>
      </c>
      <c r="H944" s="26">
        <f>IFERROR(IF($E944&gt;=1,VLOOKUP($E944,ATT.!$D$9:$W$2008,H$1,0),0),0)</f>
        <v>0</v>
      </c>
      <c r="I944" s="25">
        <f>IFERROR(IF($E944&gt;=1,VLOOKUP($E944,ATT.!$D$9:$W$2008,I$1,0),0),0)</f>
        <v>0</v>
      </c>
      <c r="J944" s="25">
        <f>IFERROR(IF($E944&gt;=1,VLOOKUP($E944,ATT.!$D$9:$W$2008,J$1,0),0),0)</f>
        <v>0</v>
      </c>
      <c r="K944" s="25" t="str">
        <f>IFERROR(IF(E944&gt;=1,CONCATENATE(VLOOKUP(F944,STUDENT!$B$4:$W$2003,22,0),$V$2),""),"")</f>
        <v/>
      </c>
      <c r="L944" s="27">
        <f>IFERROR(IF($E944&gt;=1,VLOOKUP($E944,ATT.!$D$9:$W$2008,L$1,0),0),0)</f>
        <v>0</v>
      </c>
      <c r="M944" s="28"/>
      <c r="N944" s="28"/>
    </row>
    <row r="945" spans="3:14" ht="20.100000000000001" customHeight="1" x14ac:dyDescent="0.25">
      <c r="C945" s="6">
        <v>939</v>
      </c>
      <c r="D945" s="6">
        <f>IFERROR(IF($D$3&gt;=C945,SMALL(ATT.!$A$9:$A$2008,$D$4+C945),0),0)</f>
        <v>0</v>
      </c>
      <c r="E945" s="25">
        <f t="shared" si="14"/>
        <v>0</v>
      </c>
      <c r="F945" s="25">
        <f>IFERROR(IF($E945&gt;=1,VLOOKUP($E945,ATT.!$D$9:$W$2008,F$1,0),0),0)</f>
        <v>0</v>
      </c>
      <c r="G945" s="26">
        <f>IFERROR(IF($E945&gt;=1,VLOOKUP($E945,ATT.!$D$9:$W$2008,G$1,0),0),0)</f>
        <v>0</v>
      </c>
      <c r="H945" s="26">
        <f>IFERROR(IF($E945&gt;=1,VLOOKUP($E945,ATT.!$D$9:$W$2008,H$1,0),0),0)</f>
        <v>0</v>
      </c>
      <c r="I945" s="25">
        <f>IFERROR(IF($E945&gt;=1,VLOOKUP($E945,ATT.!$D$9:$W$2008,I$1,0),0),0)</f>
        <v>0</v>
      </c>
      <c r="J945" s="25">
        <f>IFERROR(IF($E945&gt;=1,VLOOKUP($E945,ATT.!$D$9:$W$2008,J$1,0),0),0)</f>
        <v>0</v>
      </c>
      <c r="K945" s="25" t="str">
        <f>IFERROR(IF(E945&gt;=1,CONCATENATE(VLOOKUP(F945,STUDENT!$B$4:$W$2003,22,0),$V$2),""),"")</f>
        <v/>
      </c>
      <c r="L945" s="27">
        <f>IFERROR(IF($E945&gt;=1,VLOOKUP($E945,ATT.!$D$9:$W$2008,L$1,0),0),0)</f>
        <v>0</v>
      </c>
      <c r="M945" s="28"/>
      <c r="N945" s="28"/>
    </row>
    <row r="946" spans="3:14" ht="20.100000000000001" customHeight="1" x14ac:dyDescent="0.25">
      <c r="C946" s="6">
        <v>940</v>
      </c>
      <c r="D946" s="6">
        <f>IFERROR(IF($D$3&gt;=C946,SMALL(ATT.!$A$9:$A$2008,$D$4+C946),0),0)</f>
        <v>0</v>
      </c>
      <c r="E946" s="25">
        <f t="shared" si="14"/>
        <v>0</v>
      </c>
      <c r="F946" s="25">
        <f>IFERROR(IF($E946&gt;=1,VLOOKUP($E946,ATT.!$D$9:$W$2008,F$1,0),0),0)</f>
        <v>0</v>
      </c>
      <c r="G946" s="26">
        <f>IFERROR(IF($E946&gt;=1,VLOOKUP($E946,ATT.!$D$9:$W$2008,G$1,0),0),0)</f>
        <v>0</v>
      </c>
      <c r="H946" s="26">
        <f>IFERROR(IF($E946&gt;=1,VLOOKUP($E946,ATT.!$D$9:$W$2008,H$1,0),0),0)</f>
        <v>0</v>
      </c>
      <c r="I946" s="25">
        <f>IFERROR(IF($E946&gt;=1,VLOOKUP($E946,ATT.!$D$9:$W$2008,I$1,0),0),0)</f>
        <v>0</v>
      </c>
      <c r="J946" s="25">
        <f>IFERROR(IF($E946&gt;=1,VLOOKUP($E946,ATT.!$D$9:$W$2008,J$1,0),0),0)</f>
        <v>0</v>
      </c>
      <c r="K946" s="25" t="str">
        <f>IFERROR(IF(E946&gt;=1,CONCATENATE(VLOOKUP(F946,STUDENT!$B$4:$W$2003,22,0),$V$2),""),"")</f>
        <v/>
      </c>
      <c r="L946" s="27">
        <f>IFERROR(IF($E946&gt;=1,VLOOKUP($E946,ATT.!$D$9:$W$2008,L$1,0),0),0)</f>
        <v>0</v>
      </c>
      <c r="M946" s="28"/>
      <c r="N946" s="28"/>
    </row>
    <row r="947" spans="3:14" ht="20.100000000000001" customHeight="1" x14ac:dyDescent="0.25">
      <c r="C947" s="6">
        <v>941</v>
      </c>
      <c r="D947" s="6">
        <f>IFERROR(IF($D$3&gt;=C947,SMALL(ATT.!$A$9:$A$2008,$D$4+C947),0),0)</f>
        <v>0</v>
      </c>
      <c r="E947" s="25">
        <f t="shared" si="14"/>
        <v>0</v>
      </c>
      <c r="F947" s="25">
        <f>IFERROR(IF($E947&gt;=1,VLOOKUP($E947,ATT.!$D$9:$W$2008,F$1,0),0),0)</f>
        <v>0</v>
      </c>
      <c r="G947" s="26">
        <f>IFERROR(IF($E947&gt;=1,VLOOKUP($E947,ATT.!$D$9:$W$2008,G$1,0),0),0)</f>
        <v>0</v>
      </c>
      <c r="H947" s="26">
        <f>IFERROR(IF($E947&gt;=1,VLOOKUP($E947,ATT.!$D$9:$W$2008,H$1,0),0),0)</f>
        <v>0</v>
      </c>
      <c r="I947" s="25">
        <f>IFERROR(IF($E947&gt;=1,VLOOKUP($E947,ATT.!$D$9:$W$2008,I$1,0),0),0)</f>
        <v>0</v>
      </c>
      <c r="J947" s="25">
        <f>IFERROR(IF($E947&gt;=1,VLOOKUP($E947,ATT.!$D$9:$W$2008,J$1,0),0),0)</f>
        <v>0</v>
      </c>
      <c r="K947" s="25" t="str">
        <f>IFERROR(IF(E947&gt;=1,CONCATENATE(VLOOKUP(F947,STUDENT!$B$4:$W$2003,22,0),$V$2),""),"")</f>
        <v/>
      </c>
      <c r="L947" s="27">
        <f>IFERROR(IF($E947&gt;=1,VLOOKUP($E947,ATT.!$D$9:$W$2008,L$1,0),0),0)</f>
        <v>0</v>
      </c>
      <c r="M947" s="28"/>
      <c r="N947" s="28"/>
    </row>
    <row r="948" spans="3:14" ht="20.100000000000001" customHeight="1" x14ac:dyDescent="0.25">
      <c r="C948" s="6">
        <v>942</v>
      </c>
      <c r="D948" s="6">
        <f>IFERROR(IF($D$3&gt;=C948,SMALL(ATT.!$A$9:$A$2008,$D$4+C948),0),0)</f>
        <v>0</v>
      </c>
      <c r="E948" s="25">
        <f t="shared" si="14"/>
        <v>0</v>
      </c>
      <c r="F948" s="25">
        <f>IFERROR(IF($E948&gt;=1,VLOOKUP($E948,ATT.!$D$9:$W$2008,F$1,0),0),0)</f>
        <v>0</v>
      </c>
      <c r="G948" s="26">
        <f>IFERROR(IF($E948&gt;=1,VLOOKUP($E948,ATT.!$D$9:$W$2008,G$1,0),0),0)</f>
        <v>0</v>
      </c>
      <c r="H948" s="26">
        <f>IFERROR(IF($E948&gt;=1,VLOOKUP($E948,ATT.!$D$9:$W$2008,H$1,0),0),0)</f>
        <v>0</v>
      </c>
      <c r="I948" s="25">
        <f>IFERROR(IF($E948&gt;=1,VLOOKUP($E948,ATT.!$D$9:$W$2008,I$1,0),0),0)</f>
        <v>0</v>
      </c>
      <c r="J948" s="25">
        <f>IFERROR(IF($E948&gt;=1,VLOOKUP($E948,ATT.!$D$9:$W$2008,J$1,0),0),0)</f>
        <v>0</v>
      </c>
      <c r="K948" s="25" t="str">
        <f>IFERROR(IF(E948&gt;=1,CONCATENATE(VLOOKUP(F948,STUDENT!$B$4:$W$2003,22,0),$V$2),""),"")</f>
        <v/>
      </c>
      <c r="L948" s="27">
        <f>IFERROR(IF($E948&gt;=1,VLOOKUP($E948,ATT.!$D$9:$W$2008,L$1,0),0),0)</f>
        <v>0</v>
      </c>
      <c r="M948" s="28"/>
      <c r="N948" s="28"/>
    </row>
    <row r="949" spans="3:14" ht="20.100000000000001" customHeight="1" x14ac:dyDescent="0.25">
      <c r="C949" s="6">
        <v>943</v>
      </c>
      <c r="D949" s="6">
        <f>IFERROR(IF($D$3&gt;=C949,SMALL(ATT.!$A$9:$A$2008,$D$4+C949),0),0)</f>
        <v>0</v>
      </c>
      <c r="E949" s="25">
        <f t="shared" si="14"/>
        <v>0</v>
      </c>
      <c r="F949" s="25">
        <f>IFERROR(IF($E949&gt;=1,VLOOKUP($E949,ATT.!$D$9:$W$2008,F$1,0),0),0)</f>
        <v>0</v>
      </c>
      <c r="G949" s="26">
        <f>IFERROR(IF($E949&gt;=1,VLOOKUP($E949,ATT.!$D$9:$W$2008,G$1,0),0),0)</f>
        <v>0</v>
      </c>
      <c r="H949" s="26">
        <f>IFERROR(IF($E949&gt;=1,VLOOKUP($E949,ATT.!$D$9:$W$2008,H$1,0),0),0)</f>
        <v>0</v>
      </c>
      <c r="I949" s="25">
        <f>IFERROR(IF($E949&gt;=1,VLOOKUP($E949,ATT.!$D$9:$W$2008,I$1,0),0),0)</f>
        <v>0</v>
      </c>
      <c r="J949" s="25">
        <f>IFERROR(IF($E949&gt;=1,VLOOKUP($E949,ATT.!$D$9:$W$2008,J$1,0),0),0)</f>
        <v>0</v>
      </c>
      <c r="K949" s="25" t="str">
        <f>IFERROR(IF(E949&gt;=1,CONCATENATE(VLOOKUP(F949,STUDENT!$B$4:$W$2003,22,0),$V$2),""),"")</f>
        <v/>
      </c>
      <c r="L949" s="27">
        <f>IFERROR(IF($E949&gt;=1,VLOOKUP($E949,ATT.!$D$9:$W$2008,L$1,0),0),0)</f>
        <v>0</v>
      </c>
      <c r="M949" s="28"/>
      <c r="N949" s="28"/>
    </row>
    <row r="950" spans="3:14" ht="20.100000000000001" customHeight="1" x14ac:dyDescent="0.25">
      <c r="C950" s="6">
        <v>944</v>
      </c>
      <c r="D950" s="6">
        <f>IFERROR(IF($D$3&gt;=C950,SMALL(ATT.!$A$9:$A$2008,$D$4+C950),0),0)</f>
        <v>0</v>
      </c>
      <c r="E950" s="25">
        <f t="shared" si="14"/>
        <v>0</v>
      </c>
      <c r="F950" s="25">
        <f>IFERROR(IF($E950&gt;=1,VLOOKUP($E950,ATT.!$D$9:$W$2008,F$1,0),0),0)</f>
        <v>0</v>
      </c>
      <c r="G950" s="26">
        <f>IFERROR(IF($E950&gt;=1,VLOOKUP($E950,ATT.!$D$9:$W$2008,G$1,0),0),0)</f>
        <v>0</v>
      </c>
      <c r="H950" s="26">
        <f>IFERROR(IF($E950&gt;=1,VLOOKUP($E950,ATT.!$D$9:$W$2008,H$1,0),0),0)</f>
        <v>0</v>
      </c>
      <c r="I950" s="25">
        <f>IFERROR(IF($E950&gt;=1,VLOOKUP($E950,ATT.!$D$9:$W$2008,I$1,0),0),0)</f>
        <v>0</v>
      </c>
      <c r="J950" s="25">
        <f>IFERROR(IF($E950&gt;=1,VLOOKUP($E950,ATT.!$D$9:$W$2008,J$1,0),0),0)</f>
        <v>0</v>
      </c>
      <c r="K950" s="25" t="str">
        <f>IFERROR(IF(E950&gt;=1,CONCATENATE(VLOOKUP(F950,STUDENT!$B$4:$W$2003,22,0),$V$2),""),"")</f>
        <v/>
      </c>
      <c r="L950" s="27">
        <f>IFERROR(IF($E950&gt;=1,VLOOKUP($E950,ATT.!$D$9:$W$2008,L$1,0),0),0)</f>
        <v>0</v>
      </c>
      <c r="M950" s="28"/>
      <c r="N950" s="28"/>
    </row>
    <row r="951" spans="3:14" ht="20.100000000000001" customHeight="1" x14ac:dyDescent="0.25">
      <c r="C951" s="6">
        <v>945</v>
      </c>
      <c r="D951" s="6">
        <f>IFERROR(IF($D$3&gt;=C951,SMALL(ATT.!$A$9:$A$2008,$D$4+C951),0),0)</f>
        <v>0</v>
      </c>
      <c r="E951" s="25">
        <f t="shared" si="14"/>
        <v>0</v>
      </c>
      <c r="F951" s="25">
        <f>IFERROR(IF($E951&gt;=1,VLOOKUP($E951,ATT.!$D$9:$W$2008,F$1,0),0),0)</f>
        <v>0</v>
      </c>
      <c r="G951" s="26">
        <f>IFERROR(IF($E951&gt;=1,VLOOKUP($E951,ATT.!$D$9:$W$2008,G$1,0),0),0)</f>
        <v>0</v>
      </c>
      <c r="H951" s="26">
        <f>IFERROR(IF($E951&gt;=1,VLOOKUP($E951,ATT.!$D$9:$W$2008,H$1,0),0),0)</f>
        <v>0</v>
      </c>
      <c r="I951" s="25">
        <f>IFERROR(IF($E951&gt;=1,VLOOKUP($E951,ATT.!$D$9:$W$2008,I$1,0),0),0)</f>
        <v>0</v>
      </c>
      <c r="J951" s="25">
        <f>IFERROR(IF($E951&gt;=1,VLOOKUP($E951,ATT.!$D$9:$W$2008,J$1,0),0),0)</f>
        <v>0</v>
      </c>
      <c r="K951" s="25" t="str">
        <f>IFERROR(IF(E951&gt;=1,CONCATENATE(VLOOKUP(F951,STUDENT!$B$4:$W$2003,22,0),$V$2),""),"")</f>
        <v/>
      </c>
      <c r="L951" s="27">
        <f>IFERROR(IF($E951&gt;=1,VLOOKUP($E951,ATT.!$D$9:$W$2008,L$1,0),0),0)</f>
        <v>0</v>
      </c>
      <c r="M951" s="28"/>
      <c r="N951" s="28"/>
    </row>
    <row r="952" spans="3:14" ht="20.100000000000001" customHeight="1" x14ac:dyDescent="0.25">
      <c r="C952" s="6">
        <v>946</v>
      </c>
      <c r="D952" s="6">
        <f>IFERROR(IF($D$3&gt;=C952,SMALL(ATT.!$A$9:$A$2008,$D$4+C952),0),0)</f>
        <v>0</v>
      </c>
      <c r="E952" s="25">
        <f t="shared" si="14"/>
        <v>0</v>
      </c>
      <c r="F952" s="25">
        <f>IFERROR(IF($E952&gt;=1,VLOOKUP($E952,ATT.!$D$9:$W$2008,F$1,0),0),0)</f>
        <v>0</v>
      </c>
      <c r="G952" s="26">
        <f>IFERROR(IF($E952&gt;=1,VLOOKUP($E952,ATT.!$D$9:$W$2008,G$1,0),0),0)</f>
        <v>0</v>
      </c>
      <c r="H952" s="26">
        <f>IFERROR(IF($E952&gt;=1,VLOOKUP($E952,ATT.!$D$9:$W$2008,H$1,0),0),0)</f>
        <v>0</v>
      </c>
      <c r="I952" s="25">
        <f>IFERROR(IF($E952&gt;=1,VLOOKUP($E952,ATT.!$D$9:$W$2008,I$1,0),0),0)</f>
        <v>0</v>
      </c>
      <c r="J952" s="25">
        <f>IFERROR(IF($E952&gt;=1,VLOOKUP($E952,ATT.!$D$9:$W$2008,J$1,0),0),0)</f>
        <v>0</v>
      </c>
      <c r="K952" s="25" t="str">
        <f>IFERROR(IF(E952&gt;=1,CONCATENATE(VLOOKUP(F952,STUDENT!$B$4:$W$2003,22,0),$V$2),""),"")</f>
        <v/>
      </c>
      <c r="L952" s="27">
        <f>IFERROR(IF($E952&gt;=1,VLOOKUP($E952,ATT.!$D$9:$W$2008,L$1,0),0),0)</f>
        <v>0</v>
      </c>
      <c r="M952" s="28"/>
      <c r="N952" s="28"/>
    </row>
    <row r="953" spans="3:14" ht="20.100000000000001" customHeight="1" x14ac:dyDescent="0.25">
      <c r="C953" s="6">
        <v>947</v>
      </c>
      <c r="D953" s="6">
        <f>IFERROR(IF($D$3&gt;=C953,SMALL(ATT.!$A$9:$A$2008,$D$4+C953),0),0)</f>
        <v>0</v>
      </c>
      <c r="E953" s="25">
        <f t="shared" si="14"/>
        <v>0</v>
      </c>
      <c r="F953" s="25">
        <f>IFERROR(IF($E953&gt;=1,VLOOKUP($E953,ATT.!$D$9:$W$2008,F$1,0),0),0)</f>
        <v>0</v>
      </c>
      <c r="G953" s="26">
        <f>IFERROR(IF($E953&gt;=1,VLOOKUP($E953,ATT.!$D$9:$W$2008,G$1,0),0),0)</f>
        <v>0</v>
      </c>
      <c r="H953" s="26">
        <f>IFERROR(IF($E953&gt;=1,VLOOKUP($E953,ATT.!$D$9:$W$2008,H$1,0),0),0)</f>
        <v>0</v>
      </c>
      <c r="I953" s="25">
        <f>IFERROR(IF($E953&gt;=1,VLOOKUP($E953,ATT.!$D$9:$W$2008,I$1,0),0),0)</f>
        <v>0</v>
      </c>
      <c r="J953" s="25">
        <f>IFERROR(IF($E953&gt;=1,VLOOKUP($E953,ATT.!$D$9:$W$2008,J$1,0),0),0)</f>
        <v>0</v>
      </c>
      <c r="K953" s="25" t="str">
        <f>IFERROR(IF(E953&gt;=1,CONCATENATE(VLOOKUP(F953,STUDENT!$B$4:$W$2003,22,0),$V$2),""),"")</f>
        <v/>
      </c>
      <c r="L953" s="27">
        <f>IFERROR(IF($E953&gt;=1,VLOOKUP($E953,ATT.!$D$9:$W$2008,L$1,0),0),0)</f>
        <v>0</v>
      </c>
      <c r="M953" s="28"/>
      <c r="N953" s="28"/>
    </row>
    <row r="954" spans="3:14" ht="20.100000000000001" customHeight="1" x14ac:dyDescent="0.25">
      <c r="C954" s="6">
        <v>948</v>
      </c>
      <c r="D954" s="6">
        <f>IFERROR(IF($D$3&gt;=C954,SMALL(ATT.!$A$9:$A$2008,$D$4+C954),0),0)</f>
        <v>0</v>
      </c>
      <c r="E954" s="25">
        <f t="shared" si="14"/>
        <v>0</v>
      </c>
      <c r="F954" s="25">
        <f>IFERROR(IF($E954&gt;=1,VLOOKUP($E954,ATT.!$D$9:$W$2008,F$1,0),0),0)</f>
        <v>0</v>
      </c>
      <c r="G954" s="26">
        <f>IFERROR(IF($E954&gt;=1,VLOOKUP($E954,ATT.!$D$9:$W$2008,G$1,0),0),0)</f>
        <v>0</v>
      </c>
      <c r="H954" s="26">
        <f>IFERROR(IF($E954&gt;=1,VLOOKUP($E954,ATT.!$D$9:$W$2008,H$1,0),0),0)</f>
        <v>0</v>
      </c>
      <c r="I954" s="25">
        <f>IFERROR(IF($E954&gt;=1,VLOOKUP($E954,ATT.!$D$9:$W$2008,I$1,0),0),0)</f>
        <v>0</v>
      </c>
      <c r="J954" s="25">
        <f>IFERROR(IF($E954&gt;=1,VLOOKUP($E954,ATT.!$D$9:$W$2008,J$1,0),0),0)</f>
        <v>0</v>
      </c>
      <c r="K954" s="25" t="str">
        <f>IFERROR(IF(E954&gt;=1,CONCATENATE(VLOOKUP(F954,STUDENT!$B$4:$W$2003,22,0),$V$2),""),"")</f>
        <v/>
      </c>
      <c r="L954" s="27">
        <f>IFERROR(IF($E954&gt;=1,VLOOKUP($E954,ATT.!$D$9:$W$2008,L$1,0),0),0)</f>
        <v>0</v>
      </c>
      <c r="M954" s="28"/>
      <c r="N954" s="28"/>
    </row>
    <row r="955" spans="3:14" ht="20.100000000000001" customHeight="1" x14ac:dyDescent="0.25">
      <c r="C955" s="6">
        <v>949</v>
      </c>
      <c r="D955" s="6">
        <f>IFERROR(IF($D$3&gt;=C955,SMALL(ATT.!$A$9:$A$2008,$D$4+C955),0),0)</f>
        <v>0</v>
      </c>
      <c r="E955" s="25">
        <f t="shared" si="14"/>
        <v>0</v>
      </c>
      <c r="F955" s="25">
        <f>IFERROR(IF($E955&gt;=1,VLOOKUP($E955,ATT.!$D$9:$W$2008,F$1,0),0),0)</f>
        <v>0</v>
      </c>
      <c r="G955" s="26">
        <f>IFERROR(IF($E955&gt;=1,VLOOKUP($E955,ATT.!$D$9:$W$2008,G$1,0),0),0)</f>
        <v>0</v>
      </c>
      <c r="H955" s="26">
        <f>IFERROR(IF($E955&gt;=1,VLOOKUP($E955,ATT.!$D$9:$W$2008,H$1,0),0),0)</f>
        <v>0</v>
      </c>
      <c r="I955" s="25">
        <f>IFERROR(IF($E955&gt;=1,VLOOKUP($E955,ATT.!$D$9:$W$2008,I$1,0),0),0)</f>
        <v>0</v>
      </c>
      <c r="J955" s="25">
        <f>IFERROR(IF($E955&gt;=1,VLOOKUP($E955,ATT.!$D$9:$W$2008,J$1,0),0),0)</f>
        <v>0</v>
      </c>
      <c r="K955" s="25" t="str">
        <f>IFERROR(IF(E955&gt;=1,CONCATENATE(VLOOKUP(F955,STUDENT!$B$4:$W$2003,22,0),$V$2),""),"")</f>
        <v/>
      </c>
      <c r="L955" s="27">
        <f>IFERROR(IF($E955&gt;=1,VLOOKUP($E955,ATT.!$D$9:$W$2008,L$1,0),0),0)</f>
        <v>0</v>
      </c>
      <c r="M955" s="28"/>
      <c r="N955" s="28"/>
    </row>
    <row r="956" spans="3:14" ht="20.100000000000001" customHeight="1" x14ac:dyDescent="0.25">
      <c r="C956" s="6">
        <v>950</v>
      </c>
      <c r="D956" s="6">
        <f>IFERROR(IF($D$3&gt;=C956,SMALL(ATT.!$A$9:$A$2008,$D$4+C956),0),0)</f>
        <v>0</v>
      </c>
      <c r="E956" s="25">
        <f t="shared" si="14"/>
        <v>0</v>
      </c>
      <c r="F956" s="25">
        <f>IFERROR(IF($E956&gt;=1,VLOOKUP($E956,ATT.!$D$9:$W$2008,F$1,0),0),0)</f>
        <v>0</v>
      </c>
      <c r="G956" s="26">
        <f>IFERROR(IF($E956&gt;=1,VLOOKUP($E956,ATT.!$D$9:$W$2008,G$1,0),0),0)</f>
        <v>0</v>
      </c>
      <c r="H956" s="26">
        <f>IFERROR(IF($E956&gt;=1,VLOOKUP($E956,ATT.!$D$9:$W$2008,H$1,0),0),0)</f>
        <v>0</v>
      </c>
      <c r="I956" s="25">
        <f>IFERROR(IF($E956&gt;=1,VLOOKUP($E956,ATT.!$D$9:$W$2008,I$1,0),0),0)</f>
        <v>0</v>
      </c>
      <c r="J956" s="25">
        <f>IFERROR(IF($E956&gt;=1,VLOOKUP($E956,ATT.!$D$9:$W$2008,J$1,0),0),0)</f>
        <v>0</v>
      </c>
      <c r="K956" s="25" t="str">
        <f>IFERROR(IF(E956&gt;=1,CONCATENATE(VLOOKUP(F956,STUDENT!$B$4:$W$2003,22,0),$V$2),""),"")</f>
        <v/>
      </c>
      <c r="L956" s="27">
        <f>IFERROR(IF($E956&gt;=1,VLOOKUP($E956,ATT.!$D$9:$W$2008,L$1,0),0),0)</f>
        <v>0</v>
      </c>
      <c r="M956" s="28"/>
      <c r="N956" s="28"/>
    </row>
    <row r="957" spans="3:14" ht="20.100000000000001" customHeight="1" x14ac:dyDescent="0.25">
      <c r="C957" s="6">
        <v>951</v>
      </c>
      <c r="D957" s="6">
        <f>IFERROR(IF($D$3&gt;=C957,SMALL(ATT.!$A$9:$A$2008,$D$4+C957),0),0)</f>
        <v>0</v>
      </c>
      <c r="E957" s="25">
        <f t="shared" si="14"/>
        <v>0</v>
      </c>
      <c r="F957" s="25">
        <f>IFERROR(IF($E957&gt;=1,VLOOKUP($E957,ATT.!$D$9:$W$2008,F$1,0),0),0)</f>
        <v>0</v>
      </c>
      <c r="G957" s="26">
        <f>IFERROR(IF($E957&gt;=1,VLOOKUP($E957,ATT.!$D$9:$W$2008,G$1,0),0),0)</f>
        <v>0</v>
      </c>
      <c r="H957" s="26">
        <f>IFERROR(IF($E957&gt;=1,VLOOKUP($E957,ATT.!$D$9:$W$2008,H$1,0),0),0)</f>
        <v>0</v>
      </c>
      <c r="I957" s="25">
        <f>IFERROR(IF($E957&gt;=1,VLOOKUP($E957,ATT.!$D$9:$W$2008,I$1,0),0),0)</f>
        <v>0</v>
      </c>
      <c r="J957" s="25">
        <f>IFERROR(IF($E957&gt;=1,VLOOKUP($E957,ATT.!$D$9:$W$2008,J$1,0),0),0)</f>
        <v>0</v>
      </c>
      <c r="K957" s="25" t="str">
        <f>IFERROR(IF(E957&gt;=1,CONCATENATE(VLOOKUP(F957,STUDENT!$B$4:$W$2003,22,0),$V$2),""),"")</f>
        <v/>
      </c>
      <c r="L957" s="27">
        <f>IFERROR(IF($E957&gt;=1,VLOOKUP($E957,ATT.!$D$9:$W$2008,L$1,0),0),0)</f>
        <v>0</v>
      </c>
      <c r="M957" s="28"/>
      <c r="N957" s="28"/>
    </row>
    <row r="958" spans="3:14" ht="20.100000000000001" customHeight="1" x14ac:dyDescent="0.25">
      <c r="C958" s="6">
        <v>952</v>
      </c>
      <c r="D958" s="6">
        <f>IFERROR(IF($D$3&gt;=C958,SMALL(ATT.!$A$9:$A$2008,$D$4+C958),0),0)</f>
        <v>0</v>
      </c>
      <c r="E958" s="25">
        <f t="shared" si="14"/>
        <v>0</v>
      </c>
      <c r="F958" s="25">
        <f>IFERROR(IF($E958&gt;=1,VLOOKUP($E958,ATT.!$D$9:$W$2008,F$1,0),0),0)</f>
        <v>0</v>
      </c>
      <c r="G958" s="26">
        <f>IFERROR(IF($E958&gt;=1,VLOOKUP($E958,ATT.!$D$9:$W$2008,G$1,0),0),0)</f>
        <v>0</v>
      </c>
      <c r="H958" s="26">
        <f>IFERROR(IF($E958&gt;=1,VLOOKUP($E958,ATT.!$D$9:$W$2008,H$1,0),0),0)</f>
        <v>0</v>
      </c>
      <c r="I958" s="25">
        <f>IFERROR(IF($E958&gt;=1,VLOOKUP($E958,ATT.!$D$9:$W$2008,I$1,0),0),0)</f>
        <v>0</v>
      </c>
      <c r="J958" s="25">
        <f>IFERROR(IF($E958&gt;=1,VLOOKUP($E958,ATT.!$D$9:$W$2008,J$1,0),0),0)</f>
        <v>0</v>
      </c>
      <c r="K958" s="25" t="str">
        <f>IFERROR(IF(E958&gt;=1,CONCATENATE(VLOOKUP(F958,STUDENT!$B$4:$W$2003,22,0),$V$2),""),"")</f>
        <v/>
      </c>
      <c r="L958" s="27">
        <f>IFERROR(IF($E958&gt;=1,VLOOKUP($E958,ATT.!$D$9:$W$2008,L$1,0),0),0)</f>
        <v>0</v>
      </c>
      <c r="M958" s="28"/>
      <c r="N958" s="28"/>
    </row>
    <row r="959" spans="3:14" ht="20.100000000000001" customHeight="1" x14ac:dyDescent="0.25">
      <c r="C959" s="6">
        <v>953</v>
      </c>
      <c r="D959" s="6">
        <f>IFERROR(IF($D$3&gt;=C959,SMALL(ATT.!$A$9:$A$2008,$D$4+C959),0),0)</f>
        <v>0</v>
      </c>
      <c r="E959" s="25">
        <f t="shared" si="14"/>
        <v>0</v>
      </c>
      <c r="F959" s="25">
        <f>IFERROR(IF($E959&gt;=1,VLOOKUP($E959,ATT.!$D$9:$W$2008,F$1,0),0),0)</f>
        <v>0</v>
      </c>
      <c r="G959" s="26">
        <f>IFERROR(IF($E959&gt;=1,VLOOKUP($E959,ATT.!$D$9:$W$2008,G$1,0),0),0)</f>
        <v>0</v>
      </c>
      <c r="H959" s="26">
        <f>IFERROR(IF($E959&gt;=1,VLOOKUP($E959,ATT.!$D$9:$W$2008,H$1,0),0),0)</f>
        <v>0</v>
      </c>
      <c r="I959" s="25">
        <f>IFERROR(IF($E959&gt;=1,VLOOKUP($E959,ATT.!$D$9:$W$2008,I$1,0),0),0)</f>
        <v>0</v>
      </c>
      <c r="J959" s="25">
        <f>IFERROR(IF($E959&gt;=1,VLOOKUP($E959,ATT.!$D$9:$W$2008,J$1,0),0),0)</f>
        <v>0</v>
      </c>
      <c r="K959" s="25" t="str">
        <f>IFERROR(IF(E959&gt;=1,CONCATENATE(VLOOKUP(F959,STUDENT!$B$4:$W$2003,22,0),$V$2),""),"")</f>
        <v/>
      </c>
      <c r="L959" s="27">
        <f>IFERROR(IF($E959&gt;=1,VLOOKUP($E959,ATT.!$D$9:$W$2008,L$1,0),0),0)</f>
        <v>0</v>
      </c>
      <c r="M959" s="28"/>
      <c r="N959" s="28"/>
    </row>
    <row r="960" spans="3:14" ht="20.100000000000001" customHeight="1" x14ac:dyDescent="0.25">
      <c r="C960" s="6">
        <v>954</v>
      </c>
      <c r="D960" s="6">
        <f>IFERROR(IF($D$3&gt;=C960,SMALL(ATT.!$A$9:$A$2008,$D$4+C960),0),0)</f>
        <v>0</v>
      </c>
      <c r="E960" s="25">
        <f t="shared" si="14"/>
        <v>0</v>
      </c>
      <c r="F960" s="25">
        <f>IFERROR(IF($E960&gt;=1,VLOOKUP($E960,ATT.!$D$9:$W$2008,F$1,0),0),0)</f>
        <v>0</v>
      </c>
      <c r="G960" s="26">
        <f>IFERROR(IF($E960&gt;=1,VLOOKUP($E960,ATT.!$D$9:$W$2008,G$1,0),0),0)</f>
        <v>0</v>
      </c>
      <c r="H960" s="26">
        <f>IFERROR(IF($E960&gt;=1,VLOOKUP($E960,ATT.!$D$9:$W$2008,H$1,0),0),0)</f>
        <v>0</v>
      </c>
      <c r="I960" s="25">
        <f>IFERROR(IF($E960&gt;=1,VLOOKUP($E960,ATT.!$D$9:$W$2008,I$1,0),0),0)</f>
        <v>0</v>
      </c>
      <c r="J960" s="25">
        <f>IFERROR(IF($E960&gt;=1,VLOOKUP($E960,ATT.!$D$9:$W$2008,J$1,0),0),0)</f>
        <v>0</v>
      </c>
      <c r="K960" s="25" t="str">
        <f>IFERROR(IF(E960&gt;=1,CONCATENATE(VLOOKUP(F960,STUDENT!$B$4:$W$2003,22,0),$V$2),""),"")</f>
        <v/>
      </c>
      <c r="L960" s="27">
        <f>IFERROR(IF($E960&gt;=1,VLOOKUP($E960,ATT.!$D$9:$W$2008,L$1,0),0),0)</f>
        <v>0</v>
      </c>
      <c r="M960" s="28"/>
      <c r="N960" s="28"/>
    </row>
    <row r="961" spans="3:14" ht="20.100000000000001" customHeight="1" x14ac:dyDescent="0.25">
      <c r="C961" s="6">
        <v>955</v>
      </c>
      <c r="D961" s="6">
        <f>IFERROR(IF($D$3&gt;=C961,SMALL(ATT.!$A$9:$A$2008,$D$4+C961),0),0)</f>
        <v>0</v>
      </c>
      <c r="E961" s="25">
        <f t="shared" si="14"/>
        <v>0</v>
      </c>
      <c r="F961" s="25">
        <f>IFERROR(IF($E961&gt;=1,VLOOKUP($E961,ATT.!$D$9:$W$2008,F$1,0),0),0)</f>
        <v>0</v>
      </c>
      <c r="G961" s="26">
        <f>IFERROR(IF($E961&gt;=1,VLOOKUP($E961,ATT.!$D$9:$W$2008,G$1,0),0),0)</f>
        <v>0</v>
      </c>
      <c r="H961" s="26">
        <f>IFERROR(IF($E961&gt;=1,VLOOKUP($E961,ATT.!$D$9:$W$2008,H$1,0),0),0)</f>
        <v>0</v>
      </c>
      <c r="I961" s="25">
        <f>IFERROR(IF($E961&gt;=1,VLOOKUP($E961,ATT.!$D$9:$W$2008,I$1,0),0),0)</f>
        <v>0</v>
      </c>
      <c r="J961" s="25">
        <f>IFERROR(IF($E961&gt;=1,VLOOKUP($E961,ATT.!$D$9:$W$2008,J$1,0),0),0)</f>
        <v>0</v>
      </c>
      <c r="K961" s="25" t="str">
        <f>IFERROR(IF(E961&gt;=1,CONCATENATE(VLOOKUP(F961,STUDENT!$B$4:$W$2003,22,0),$V$2),""),"")</f>
        <v/>
      </c>
      <c r="L961" s="27">
        <f>IFERROR(IF($E961&gt;=1,VLOOKUP($E961,ATT.!$D$9:$W$2008,L$1,0),0),0)</f>
        <v>0</v>
      </c>
      <c r="M961" s="28"/>
      <c r="N961" s="28"/>
    </row>
    <row r="962" spans="3:14" ht="20.100000000000001" customHeight="1" x14ac:dyDescent="0.25">
      <c r="C962" s="6">
        <v>956</v>
      </c>
      <c r="D962" s="6">
        <f>IFERROR(IF($D$3&gt;=C962,SMALL(ATT.!$A$9:$A$2008,$D$4+C962),0),0)</f>
        <v>0</v>
      </c>
      <c r="E962" s="25">
        <f t="shared" si="14"/>
        <v>0</v>
      </c>
      <c r="F962" s="25">
        <f>IFERROR(IF($E962&gt;=1,VLOOKUP($E962,ATT.!$D$9:$W$2008,F$1,0),0),0)</f>
        <v>0</v>
      </c>
      <c r="G962" s="26">
        <f>IFERROR(IF($E962&gt;=1,VLOOKUP($E962,ATT.!$D$9:$W$2008,G$1,0),0),0)</f>
        <v>0</v>
      </c>
      <c r="H962" s="26">
        <f>IFERROR(IF($E962&gt;=1,VLOOKUP($E962,ATT.!$D$9:$W$2008,H$1,0),0),0)</f>
        <v>0</v>
      </c>
      <c r="I962" s="25">
        <f>IFERROR(IF($E962&gt;=1,VLOOKUP($E962,ATT.!$D$9:$W$2008,I$1,0),0),0)</f>
        <v>0</v>
      </c>
      <c r="J962" s="25">
        <f>IFERROR(IF($E962&gt;=1,VLOOKUP($E962,ATT.!$D$9:$W$2008,J$1,0),0),0)</f>
        <v>0</v>
      </c>
      <c r="K962" s="25" t="str">
        <f>IFERROR(IF(E962&gt;=1,CONCATENATE(VLOOKUP(F962,STUDENT!$B$4:$W$2003,22,0),$V$2),""),"")</f>
        <v/>
      </c>
      <c r="L962" s="27">
        <f>IFERROR(IF($E962&gt;=1,VLOOKUP($E962,ATT.!$D$9:$W$2008,L$1,0),0),0)</f>
        <v>0</v>
      </c>
      <c r="M962" s="28"/>
      <c r="N962" s="28"/>
    </row>
    <row r="963" spans="3:14" ht="20.100000000000001" customHeight="1" x14ac:dyDescent="0.25">
      <c r="C963" s="6">
        <v>957</v>
      </c>
      <c r="D963" s="6">
        <f>IFERROR(IF($D$3&gt;=C963,SMALL(ATT.!$A$9:$A$2008,$D$4+C963),0),0)</f>
        <v>0</v>
      </c>
      <c r="E963" s="25">
        <f t="shared" si="14"/>
        <v>0</v>
      </c>
      <c r="F963" s="25">
        <f>IFERROR(IF($E963&gt;=1,VLOOKUP($E963,ATT.!$D$9:$W$2008,F$1,0),0),0)</f>
        <v>0</v>
      </c>
      <c r="G963" s="26">
        <f>IFERROR(IF($E963&gt;=1,VLOOKUP($E963,ATT.!$D$9:$W$2008,G$1,0),0),0)</f>
        <v>0</v>
      </c>
      <c r="H963" s="26">
        <f>IFERROR(IF($E963&gt;=1,VLOOKUP($E963,ATT.!$D$9:$W$2008,H$1,0),0),0)</f>
        <v>0</v>
      </c>
      <c r="I963" s="25">
        <f>IFERROR(IF($E963&gt;=1,VLOOKUP($E963,ATT.!$D$9:$W$2008,I$1,0),0),0)</f>
        <v>0</v>
      </c>
      <c r="J963" s="25">
        <f>IFERROR(IF($E963&gt;=1,VLOOKUP($E963,ATT.!$D$9:$W$2008,J$1,0),0),0)</f>
        <v>0</v>
      </c>
      <c r="K963" s="25" t="str">
        <f>IFERROR(IF(E963&gt;=1,CONCATENATE(VLOOKUP(F963,STUDENT!$B$4:$W$2003,22,0),$V$2),""),"")</f>
        <v/>
      </c>
      <c r="L963" s="27">
        <f>IFERROR(IF($E963&gt;=1,VLOOKUP($E963,ATT.!$D$9:$W$2008,L$1,0),0),0)</f>
        <v>0</v>
      </c>
      <c r="M963" s="28"/>
      <c r="N963" s="28"/>
    </row>
    <row r="964" spans="3:14" ht="20.100000000000001" customHeight="1" x14ac:dyDescent="0.25">
      <c r="C964" s="6">
        <v>958</v>
      </c>
      <c r="D964" s="6">
        <f>IFERROR(IF($D$3&gt;=C964,SMALL(ATT.!$A$9:$A$2008,$D$4+C964),0),0)</f>
        <v>0</v>
      </c>
      <c r="E964" s="25">
        <f t="shared" si="14"/>
        <v>0</v>
      </c>
      <c r="F964" s="25">
        <f>IFERROR(IF($E964&gt;=1,VLOOKUP($E964,ATT.!$D$9:$W$2008,F$1,0),0),0)</f>
        <v>0</v>
      </c>
      <c r="G964" s="26">
        <f>IFERROR(IF($E964&gt;=1,VLOOKUP($E964,ATT.!$D$9:$W$2008,G$1,0),0),0)</f>
        <v>0</v>
      </c>
      <c r="H964" s="26">
        <f>IFERROR(IF($E964&gt;=1,VLOOKUP($E964,ATT.!$D$9:$W$2008,H$1,0),0),0)</f>
        <v>0</v>
      </c>
      <c r="I964" s="25">
        <f>IFERROR(IF($E964&gt;=1,VLOOKUP($E964,ATT.!$D$9:$W$2008,I$1,0),0),0)</f>
        <v>0</v>
      </c>
      <c r="J964" s="25">
        <f>IFERROR(IF($E964&gt;=1,VLOOKUP($E964,ATT.!$D$9:$W$2008,J$1,0),0),0)</f>
        <v>0</v>
      </c>
      <c r="K964" s="25" t="str">
        <f>IFERROR(IF(E964&gt;=1,CONCATENATE(VLOOKUP(F964,STUDENT!$B$4:$W$2003,22,0),$V$2),""),"")</f>
        <v/>
      </c>
      <c r="L964" s="27">
        <f>IFERROR(IF($E964&gt;=1,VLOOKUP($E964,ATT.!$D$9:$W$2008,L$1,0),0),0)</f>
        <v>0</v>
      </c>
      <c r="M964" s="28"/>
      <c r="N964" s="28"/>
    </row>
    <row r="965" spans="3:14" ht="20.100000000000001" customHeight="1" x14ac:dyDescent="0.25">
      <c r="C965" s="6">
        <v>959</v>
      </c>
      <c r="D965" s="6">
        <f>IFERROR(IF($D$3&gt;=C965,SMALL(ATT.!$A$9:$A$2008,$D$4+C965),0),0)</f>
        <v>0</v>
      </c>
      <c r="E965" s="25">
        <f t="shared" si="14"/>
        <v>0</v>
      </c>
      <c r="F965" s="25">
        <f>IFERROR(IF($E965&gt;=1,VLOOKUP($E965,ATT.!$D$9:$W$2008,F$1,0),0),0)</f>
        <v>0</v>
      </c>
      <c r="G965" s="26">
        <f>IFERROR(IF($E965&gt;=1,VLOOKUP($E965,ATT.!$D$9:$W$2008,G$1,0),0),0)</f>
        <v>0</v>
      </c>
      <c r="H965" s="26">
        <f>IFERROR(IF($E965&gt;=1,VLOOKUP($E965,ATT.!$D$9:$W$2008,H$1,0),0),0)</f>
        <v>0</v>
      </c>
      <c r="I965" s="25">
        <f>IFERROR(IF($E965&gt;=1,VLOOKUP($E965,ATT.!$D$9:$W$2008,I$1,0),0),0)</f>
        <v>0</v>
      </c>
      <c r="J965" s="25">
        <f>IFERROR(IF($E965&gt;=1,VLOOKUP($E965,ATT.!$D$9:$W$2008,J$1,0),0),0)</f>
        <v>0</v>
      </c>
      <c r="K965" s="25" t="str">
        <f>IFERROR(IF(E965&gt;=1,CONCATENATE(VLOOKUP(F965,STUDENT!$B$4:$W$2003,22,0),$V$2),""),"")</f>
        <v/>
      </c>
      <c r="L965" s="27">
        <f>IFERROR(IF($E965&gt;=1,VLOOKUP($E965,ATT.!$D$9:$W$2008,L$1,0),0),0)</f>
        <v>0</v>
      </c>
      <c r="M965" s="28"/>
      <c r="N965" s="28"/>
    </row>
    <row r="966" spans="3:14" ht="20.100000000000001" customHeight="1" x14ac:dyDescent="0.25">
      <c r="C966" s="6">
        <v>960</v>
      </c>
      <c r="D966" s="6">
        <f>IFERROR(IF($D$3&gt;=C966,SMALL(ATT.!$A$9:$A$2008,$D$4+C966),0),0)</f>
        <v>0</v>
      </c>
      <c r="E966" s="25">
        <f t="shared" si="14"/>
        <v>0</v>
      </c>
      <c r="F966" s="25">
        <f>IFERROR(IF($E966&gt;=1,VLOOKUP($E966,ATT.!$D$9:$W$2008,F$1,0),0),0)</f>
        <v>0</v>
      </c>
      <c r="G966" s="26">
        <f>IFERROR(IF($E966&gt;=1,VLOOKUP($E966,ATT.!$D$9:$W$2008,G$1,0),0),0)</f>
        <v>0</v>
      </c>
      <c r="H966" s="26">
        <f>IFERROR(IF($E966&gt;=1,VLOOKUP($E966,ATT.!$D$9:$W$2008,H$1,0),0),0)</f>
        <v>0</v>
      </c>
      <c r="I966" s="25">
        <f>IFERROR(IF($E966&gt;=1,VLOOKUP($E966,ATT.!$D$9:$W$2008,I$1,0),0),0)</f>
        <v>0</v>
      </c>
      <c r="J966" s="25">
        <f>IFERROR(IF($E966&gt;=1,VLOOKUP($E966,ATT.!$D$9:$W$2008,J$1,0),0),0)</f>
        <v>0</v>
      </c>
      <c r="K966" s="25" t="str">
        <f>IFERROR(IF(E966&gt;=1,CONCATENATE(VLOOKUP(F966,STUDENT!$B$4:$W$2003,22,0),$V$2),""),"")</f>
        <v/>
      </c>
      <c r="L966" s="27">
        <f>IFERROR(IF($E966&gt;=1,VLOOKUP($E966,ATT.!$D$9:$W$2008,L$1,0),0),0)</f>
        <v>0</v>
      </c>
      <c r="M966" s="28"/>
      <c r="N966" s="28"/>
    </row>
    <row r="967" spans="3:14" ht="20.100000000000001" customHeight="1" x14ac:dyDescent="0.25">
      <c r="C967" s="6">
        <v>961</v>
      </c>
      <c r="D967" s="6">
        <f>IFERROR(IF($D$3&gt;=C967,SMALL(ATT.!$A$9:$A$2008,$D$4+C967),0),0)</f>
        <v>0</v>
      </c>
      <c r="E967" s="25">
        <f t="shared" si="14"/>
        <v>0</v>
      </c>
      <c r="F967" s="25">
        <f>IFERROR(IF($E967&gt;=1,VLOOKUP($E967,ATT.!$D$9:$W$2008,F$1,0),0),0)</f>
        <v>0</v>
      </c>
      <c r="G967" s="26">
        <f>IFERROR(IF($E967&gt;=1,VLOOKUP($E967,ATT.!$D$9:$W$2008,G$1,0),0),0)</f>
        <v>0</v>
      </c>
      <c r="H967" s="26">
        <f>IFERROR(IF($E967&gt;=1,VLOOKUP($E967,ATT.!$D$9:$W$2008,H$1,0),0),0)</f>
        <v>0</v>
      </c>
      <c r="I967" s="25">
        <f>IFERROR(IF($E967&gt;=1,VLOOKUP($E967,ATT.!$D$9:$W$2008,I$1,0),0),0)</f>
        <v>0</v>
      </c>
      <c r="J967" s="25">
        <f>IFERROR(IF($E967&gt;=1,VLOOKUP($E967,ATT.!$D$9:$W$2008,J$1,0),0),0)</f>
        <v>0</v>
      </c>
      <c r="K967" s="25" t="str">
        <f>IFERROR(IF(E967&gt;=1,CONCATENATE(VLOOKUP(F967,STUDENT!$B$4:$W$2003,22,0),$V$2),""),"")</f>
        <v/>
      </c>
      <c r="L967" s="27">
        <f>IFERROR(IF($E967&gt;=1,VLOOKUP($E967,ATT.!$D$9:$W$2008,L$1,0),0),0)</f>
        <v>0</v>
      </c>
      <c r="M967" s="28"/>
      <c r="N967" s="28"/>
    </row>
    <row r="968" spans="3:14" ht="20.100000000000001" customHeight="1" x14ac:dyDescent="0.25">
      <c r="C968" s="6">
        <v>962</v>
      </c>
      <c r="D968" s="6">
        <f>IFERROR(IF($D$3&gt;=C968,SMALL(ATT.!$A$9:$A$2008,$D$4+C968),0),0)</f>
        <v>0</v>
      </c>
      <c r="E968" s="25">
        <f t="shared" ref="E968:E1031" si="15">IFERROR(IF(D968&gt;=1,C968,0),0)</f>
        <v>0</v>
      </c>
      <c r="F968" s="25">
        <f>IFERROR(IF($E968&gt;=1,VLOOKUP($E968,ATT.!$D$9:$W$2008,F$1,0),0),0)</f>
        <v>0</v>
      </c>
      <c r="G968" s="26">
        <f>IFERROR(IF($E968&gt;=1,VLOOKUP($E968,ATT.!$D$9:$W$2008,G$1,0),0),0)</f>
        <v>0</v>
      </c>
      <c r="H968" s="26">
        <f>IFERROR(IF($E968&gt;=1,VLOOKUP($E968,ATT.!$D$9:$W$2008,H$1,0),0),0)</f>
        <v>0</v>
      </c>
      <c r="I968" s="25">
        <f>IFERROR(IF($E968&gt;=1,VLOOKUP($E968,ATT.!$D$9:$W$2008,I$1,0),0),0)</f>
        <v>0</v>
      </c>
      <c r="J968" s="25">
        <f>IFERROR(IF($E968&gt;=1,VLOOKUP($E968,ATT.!$D$9:$W$2008,J$1,0),0),0)</f>
        <v>0</v>
      </c>
      <c r="K968" s="25" t="str">
        <f>IFERROR(IF(E968&gt;=1,CONCATENATE(VLOOKUP(F968,STUDENT!$B$4:$W$2003,22,0),$V$2),""),"")</f>
        <v/>
      </c>
      <c r="L968" s="27">
        <f>IFERROR(IF($E968&gt;=1,VLOOKUP($E968,ATT.!$D$9:$W$2008,L$1,0),0),0)</f>
        <v>0</v>
      </c>
      <c r="M968" s="28"/>
      <c r="N968" s="28"/>
    </row>
    <row r="969" spans="3:14" ht="20.100000000000001" customHeight="1" x14ac:dyDescent="0.25">
      <c r="C969" s="6">
        <v>963</v>
      </c>
      <c r="D969" s="6">
        <f>IFERROR(IF($D$3&gt;=C969,SMALL(ATT.!$A$9:$A$2008,$D$4+C969),0),0)</f>
        <v>0</v>
      </c>
      <c r="E969" s="25">
        <f t="shared" si="15"/>
        <v>0</v>
      </c>
      <c r="F969" s="25">
        <f>IFERROR(IF($E969&gt;=1,VLOOKUP($E969,ATT.!$D$9:$W$2008,F$1,0),0),0)</f>
        <v>0</v>
      </c>
      <c r="G969" s="26">
        <f>IFERROR(IF($E969&gt;=1,VLOOKUP($E969,ATT.!$D$9:$W$2008,G$1,0),0),0)</f>
        <v>0</v>
      </c>
      <c r="H969" s="26">
        <f>IFERROR(IF($E969&gt;=1,VLOOKUP($E969,ATT.!$D$9:$W$2008,H$1,0),0),0)</f>
        <v>0</v>
      </c>
      <c r="I969" s="25">
        <f>IFERROR(IF($E969&gt;=1,VLOOKUP($E969,ATT.!$D$9:$W$2008,I$1,0),0),0)</f>
        <v>0</v>
      </c>
      <c r="J969" s="25">
        <f>IFERROR(IF($E969&gt;=1,VLOOKUP($E969,ATT.!$D$9:$W$2008,J$1,0),0),0)</f>
        <v>0</v>
      </c>
      <c r="K969" s="25" t="str">
        <f>IFERROR(IF(E969&gt;=1,CONCATENATE(VLOOKUP(F969,STUDENT!$B$4:$W$2003,22,0),$V$2),""),"")</f>
        <v/>
      </c>
      <c r="L969" s="27">
        <f>IFERROR(IF($E969&gt;=1,VLOOKUP($E969,ATT.!$D$9:$W$2008,L$1,0),0),0)</f>
        <v>0</v>
      </c>
      <c r="M969" s="28"/>
      <c r="N969" s="28"/>
    </row>
    <row r="970" spans="3:14" ht="20.100000000000001" customHeight="1" x14ac:dyDescent="0.25">
      <c r="C970" s="6">
        <v>964</v>
      </c>
      <c r="D970" s="6">
        <f>IFERROR(IF($D$3&gt;=C970,SMALL(ATT.!$A$9:$A$2008,$D$4+C970),0),0)</f>
        <v>0</v>
      </c>
      <c r="E970" s="25">
        <f t="shared" si="15"/>
        <v>0</v>
      </c>
      <c r="F970" s="25">
        <f>IFERROR(IF($E970&gt;=1,VLOOKUP($E970,ATT.!$D$9:$W$2008,F$1,0),0),0)</f>
        <v>0</v>
      </c>
      <c r="G970" s="26">
        <f>IFERROR(IF($E970&gt;=1,VLOOKUP($E970,ATT.!$D$9:$W$2008,G$1,0),0),0)</f>
        <v>0</v>
      </c>
      <c r="H970" s="26">
        <f>IFERROR(IF($E970&gt;=1,VLOOKUP($E970,ATT.!$D$9:$W$2008,H$1,0),0),0)</f>
        <v>0</v>
      </c>
      <c r="I970" s="25">
        <f>IFERROR(IF($E970&gt;=1,VLOOKUP($E970,ATT.!$D$9:$W$2008,I$1,0),0),0)</f>
        <v>0</v>
      </c>
      <c r="J970" s="25">
        <f>IFERROR(IF($E970&gt;=1,VLOOKUP($E970,ATT.!$D$9:$W$2008,J$1,0),0),0)</f>
        <v>0</v>
      </c>
      <c r="K970" s="25" t="str">
        <f>IFERROR(IF(E970&gt;=1,CONCATENATE(VLOOKUP(F970,STUDENT!$B$4:$W$2003,22,0),$V$2),""),"")</f>
        <v/>
      </c>
      <c r="L970" s="27">
        <f>IFERROR(IF($E970&gt;=1,VLOOKUP($E970,ATT.!$D$9:$W$2008,L$1,0),0),0)</f>
        <v>0</v>
      </c>
      <c r="M970" s="28"/>
      <c r="N970" s="28"/>
    </row>
    <row r="971" spans="3:14" ht="20.100000000000001" customHeight="1" x14ac:dyDescent="0.25">
      <c r="C971" s="6">
        <v>965</v>
      </c>
      <c r="D971" s="6">
        <f>IFERROR(IF($D$3&gt;=C971,SMALL(ATT.!$A$9:$A$2008,$D$4+C971),0),0)</f>
        <v>0</v>
      </c>
      <c r="E971" s="25">
        <f t="shared" si="15"/>
        <v>0</v>
      </c>
      <c r="F971" s="25">
        <f>IFERROR(IF($E971&gt;=1,VLOOKUP($E971,ATT.!$D$9:$W$2008,F$1,0),0),0)</f>
        <v>0</v>
      </c>
      <c r="G971" s="26">
        <f>IFERROR(IF($E971&gt;=1,VLOOKUP($E971,ATT.!$D$9:$W$2008,G$1,0),0),0)</f>
        <v>0</v>
      </c>
      <c r="H971" s="26">
        <f>IFERROR(IF($E971&gt;=1,VLOOKUP($E971,ATT.!$D$9:$W$2008,H$1,0),0),0)</f>
        <v>0</v>
      </c>
      <c r="I971" s="25">
        <f>IFERROR(IF($E971&gt;=1,VLOOKUP($E971,ATT.!$D$9:$W$2008,I$1,0),0),0)</f>
        <v>0</v>
      </c>
      <c r="J971" s="25">
        <f>IFERROR(IF($E971&gt;=1,VLOOKUP($E971,ATT.!$D$9:$W$2008,J$1,0),0),0)</f>
        <v>0</v>
      </c>
      <c r="K971" s="25" t="str">
        <f>IFERROR(IF(E971&gt;=1,CONCATENATE(VLOOKUP(F971,STUDENT!$B$4:$W$2003,22,0),$V$2),""),"")</f>
        <v/>
      </c>
      <c r="L971" s="27">
        <f>IFERROR(IF($E971&gt;=1,VLOOKUP($E971,ATT.!$D$9:$W$2008,L$1,0),0),0)</f>
        <v>0</v>
      </c>
      <c r="M971" s="28"/>
      <c r="N971" s="28"/>
    </row>
    <row r="972" spans="3:14" ht="20.100000000000001" customHeight="1" x14ac:dyDescent="0.25">
      <c r="C972" s="6">
        <v>966</v>
      </c>
      <c r="D972" s="6">
        <f>IFERROR(IF($D$3&gt;=C972,SMALL(ATT.!$A$9:$A$2008,$D$4+C972),0),0)</f>
        <v>0</v>
      </c>
      <c r="E972" s="25">
        <f t="shared" si="15"/>
        <v>0</v>
      </c>
      <c r="F972" s="25">
        <f>IFERROR(IF($E972&gt;=1,VLOOKUP($E972,ATT.!$D$9:$W$2008,F$1,0),0),0)</f>
        <v>0</v>
      </c>
      <c r="G972" s="26">
        <f>IFERROR(IF($E972&gt;=1,VLOOKUP($E972,ATT.!$D$9:$W$2008,G$1,0),0),0)</f>
        <v>0</v>
      </c>
      <c r="H972" s="26">
        <f>IFERROR(IF($E972&gt;=1,VLOOKUP($E972,ATT.!$D$9:$W$2008,H$1,0),0),0)</f>
        <v>0</v>
      </c>
      <c r="I972" s="25">
        <f>IFERROR(IF($E972&gt;=1,VLOOKUP($E972,ATT.!$D$9:$W$2008,I$1,0),0),0)</f>
        <v>0</v>
      </c>
      <c r="J972" s="25">
        <f>IFERROR(IF($E972&gt;=1,VLOOKUP($E972,ATT.!$D$9:$W$2008,J$1,0),0),0)</f>
        <v>0</v>
      </c>
      <c r="K972" s="25" t="str">
        <f>IFERROR(IF(E972&gt;=1,CONCATENATE(VLOOKUP(F972,STUDENT!$B$4:$W$2003,22,0),$V$2),""),"")</f>
        <v/>
      </c>
      <c r="L972" s="27">
        <f>IFERROR(IF($E972&gt;=1,VLOOKUP($E972,ATT.!$D$9:$W$2008,L$1,0),0),0)</f>
        <v>0</v>
      </c>
      <c r="M972" s="28"/>
      <c r="N972" s="28"/>
    </row>
    <row r="973" spans="3:14" ht="20.100000000000001" customHeight="1" x14ac:dyDescent="0.25">
      <c r="C973" s="6">
        <v>967</v>
      </c>
      <c r="D973" s="6">
        <f>IFERROR(IF($D$3&gt;=C973,SMALL(ATT.!$A$9:$A$2008,$D$4+C973),0),0)</f>
        <v>0</v>
      </c>
      <c r="E973" s="25">
        <f t="shared" si="15"/>
        <v>0</v>
      </c>
      <c r="F973" s="25">
        <f>IFERROR(IF($E973&gt;=1,VLOOKUP($E973,ATT.!$D$9:$W$2008,F$1,0),0),0)</f>
        <v>0</v>
      </c>
      <c r="G973" s="26">
        <f>IFERROR(IF($E973&gt;=1,VLOOKUP($E973,ATT.!$D$9:$W$2008,G$1,0),0),0)</f>
        <v>0</v>
      </c>
      <c r="H973" s="26">
        <f>IFERROR(IF($E973&gt;=1,VLOOKUP($E973,ATT.!$D$9:$W$2008,H$1,0),0),0)</f>
        <v>0</v>
      </c>
      <c r="I973" s="25">
        <f>IFERROR(IF($E973&gt;=1,VLOOKUP($E973,ATT.!$D$9:$W$2008,I$1,0),0),0)</f>
        <v>0</v>
      </c>
      <c r="J973" s="25">
        <f>IFERROR(IF($E973&gt;=1,VLOOKUP($E973,ATT.!$D$9:$W$2008,J$1,0),0),0)</f>
        <v>0</v>
      </c>
      <c r="K973" s="25" t="str">
        <f>IFERROR(IF(E973&gt;=1,CONCATENATE(VLOOKUP(F973,STUDENT!$B$4:$W$2003,22,0),$V$2),""),"")</f>
        <v/>
      </c>
      <c r="L973" s="27">
        <f>IFERROR(IF($E973&gt;=1,VLOOKUP($E973,ATT.!$D$9:$W$2008,L$1,0),0),0)</f>
        <v>0</v>
      </c>
      <c r="M973" s="28"/>
      <c r="N973" s="28"/>
    </row>
    <row r="974" spans="3:14" ht="20.100000000000001" customHeight="1" x14ac:dyDescent="0.25">
      <c r="C974" s="6">
        <v>968</v>
      </c>
      <c r="D974" s="6">
        <f>IFERROR(IF($D$3&gt;=C974,SMALL(ATT.!$A$9:$A$2008,$D$4+C974),0),0)</f>
        <v>0</v>
      </c>
      <c r="E974" s="25">
        <f t="shared" si="15"/>
        <v>0</v>
      </c>
      <c r="F974" s="25">
        <f>IFERROR(IF($E974&gt;=1,VLOOKUP($E974,ATT.!$D$9:$W$2008,F$1,0),0),0)</f>
        <v>0</v>
      </c>
      <c r="G974" s="26">
        <f>IFERROR(IF($E974&gt;=1,VLOOKUP($E974,ATT.!$D$9:$W$2008,G$1,0),0),0)</f>
        <v>0</v>
      </c>
      <c r="H974" s="26">
        <f>IFERROR(IF($E974&gt;=1,VLOOKUP($E974,ATT.!$D$9:$W$2008,H$1,0),0),0)</f>
        <v>0</v>
      </c>
      <c r="I974" s="25">
        <f>IFERROR(IF($E974&gt;=1,VLOOKUP($E974,ATT.!$D$9:$W$2008,I$1,0),0),0)</f>
        <v>0</v>
      </c>
      <c r="J974" s="25">
        <f>IFERROR(IF($E974&gt;=1,VLOOKUP($E974,ATT.!$D$9:$W$2008,J$1,0),0),0)</f>
        <v>0</v>
      </c>
      <c r="K974" s="25" t="str">
        <f>IFERROR(IF(E974&gt;=1,CONCATENATE(VLOOKUP(F974,STUDENT!$B$4:$W$2003,22,0),$V$2),""),"")</f>
        <v/>
      </c>
      <c r="L974" s="27">
        <f>IFERROR(IF($E974&gt;=1,VLOOKUP($E974,ATT.!$D$9:$W$2008,L$1,0),0),0)</f>
        <v>0</v>
      </c>
      <c r="M974" s="28"/>
      <c r="N974" s="28"/>
    </row>
    <row r="975" spans="3:14" ht="20.100000000000001" customHeight="1" x14ac:dyDescent="0.25">
      <c r="C975" s="6">
        <v>969</v>
      </c>
      <c r="D975" s="6">
        <f>IFERROR(IF($D$3&gt;=C975,SMALL(ATT.!$A$9:$A$2008,$D$4+C975),0),0)</f>
        <v>0</v>
      </c>
      <c r="E975" s="25">
        <f t="shared" si="15"/>
        <v>0</v>
      </c>
      <c r="F975" s="25">
        <f>IFERROR(IF($E975&gt;=1,VLOOKUP($E975,ATT.!$D$9:$W$2008,F$1,0),0),0)</f>
        <v>0</v>
      </c>
      <c r="G975" s="26">
        <f>IFERROR(IF($E975&gt;=1,VLOOKUP($E975,ATT.!$D$9:$W$2008,G$1,0),0),0)</f>
        <v>0</v>
      </c>
      <c r="H975" s="26">
        <f>IFERROR(IF($E975&gt;=1,VLOOKUP($E975,ATT.!$D$9:$W$2008,H$1,0),0),0)</f>
        <v>0</v>
      </c>
      <c r="I975" s="25">
        <f>IFERROR(IF($E975&gt;=1,VLOOKUP($E975,ATT.!$D$9:$W$2008,I$1,0),0),0)</f>
        <v>0</v>
      </c>
      <c r="J975" s="25">
        <f>IFERROR(IF($E975&gt;=1,VLOOKUP($E975,ATT.!$D$9:$W$2008,J$1,0),0),0)</f>
        <v>0</v>
      </c>
      <c r="K975" s="25" t="str">
        <f>IFERROR(IF(E975&gt;=1,CONCATENATE(VLOOKUP(F975,STUDENT!$B$4:$W$2003,22,0),$V$2),""),"")</f>
        <v/>
      </c>
      <c r="L975" s="27">
        <f>IFERROR(IF($E975&gt;=1,VLOOKUP($E975,ATT.!$D$9:$W$2008,L$1,0),0),0)</f>
        <v>0</v>
      </c>
      <c r="M975" s="28"/>
      <c r="N975" s="28"/>
    </row>
    <row r="976" spans="3:14" ht="20.100000000000001" customHeight="1" x14ac:dyDescent="0.25">
      <c r="C976" s="6">
        <v>970</v>
      </c>
      <c r="D976" s="6">
        <f>IFERROR(IF($D$3&gt;=C976,SMALL(ATT.!$A$9:$A$2008,$D$4+C976),0),0)</f>
        <v>0</v>
      </c>
      <c r="E976" s="25">
        <f t="shared" si="15"/>
        <v>0</v>
      </c>
      <c r="F976" s="25">
        <f>IFERROR(IF($E976&gt;=1,VLOOKUP($E976,ATT.!$D$9:$W$2008,F$1,0),0),0)</f>
        <v>0</v>
      </c>
      <c r="G976" s="26">
        <f>IFERROR(IF($E976&gt;=1,VLOOKUP($E976,ATT.!$D$9:$W$2008,G$1,0),0),0)</f>
        <v>0</v>
      </c>
      <c r="H976" s="26">
        <f>IFERROR(IF($E976&gt;=1,VLOOKUP($E976,ATT.!$D$9:$W$2008,H$1,0),0),0)</f>
        <v>0</v>
      </c>
      <c r="I976" s="25">
        <f>IFERROR(IF($E976&gt;=1,VLOOKUP($E976,ATT.!$D$9:$W$2008,I$1,0),0),0)</f>
        <v>0</v>
      </c>
      <c r="J976" s="25">
        <f>IFERROR(IF($E976&gt;=1,VLOOKUP($E976,ATT.!$D$9:$W$2008,J$1,0),0),0)</f>
        <v>0</v>
      </c>
      <c r="K976" s="25" t="str">
        <f>IFERROR(IF(E976&gt;=1,CONCATENATE(VLOOKUP(F976,STUDENT!$B$4:$W$2003,22,0),$V$2),""),"")</f>
        <v/>
      </c>
      <c r="L976" s="27">
        <f>IFERROR(IF($E976&gt;=1,VLOOKUP($E976,ATT.!$D$9:$W$2008,L$1,0),0),0)</f>
        <v>0</v>
      </c>
      <c r="M976" s="28"/>
      <c r="N976" s="28"/>
    </row>
    <row r="977" spans="3:14" ht="20.100000000000001" customHeight="1" x14ac:dyDescent="0.25">
      <c r="C977" s="6">
        <v>971</v>
      </c>
      <c r="D977" s="6">
        <f>IFERROR(IF($D$3&gt;=C977,SMALL(ATT.!$A$9:$A$2008,$D$4+C977),0),0)</f>
        <v>0</v>
      </c>
      <c r="E977" s="25">
        <f t="shared" si="15"/>
        <v>0</v>
      </c>
      <c r="F977" s="25">
        <f>IFERROR(IF($E977&gt;=1,VLOOKUP($E977,ATT.!$D$9:$W$2008,F$1,0),0),0)</f>
        <v>0</v>
      </c>
      <c r="G977" s="26">
        <f>IFERROR(IF($E977&gt;=1,VLOOKUP($E977,ATT.!$D$9:$W$2008,G$1,0),0),0)</f>
        <v>0</v>
      </c>
      <c r="H977" s="26">
        <f>IFERROR(IF($E977&gt;=1,VLOOKUP($E977,ATT.!$D$9:$W$2008,H$1,0),0),0)</f>
        <v>0</v>
      </c>
      <c r="I977" s="25">
        <f>IFERROR(IF($E977&gt;=1,VLOOKUP($E977,ATT.!$D$9:$W$2008,I$1,0),0),0)</f>
        <v>0</v>
      </c>
      <c r="J977" s="25">
        <f>IFERROR(IF($E977&gt;=1,VLOOKUP($E977,ATT.!$D$9:$W$2008,J$1,0),0),0)</f>
        <v>0</v>
      </c>
      <c r="K977" s="25" t="str">
        <f>IFERROR(IF(E977&gt;=1,CONCATENATE(VLOOKUP(F977,STUDENT!$B$4:$W$2003,22,0),$V$2),""),"")</f>
        <v/>
      </c>
      <c r="L977" s="27">
        <f>IFERROR(IF($E977&gt;=1,VLOOKUP($E977,ATT.!$D$9:$W$2008,L$1,0),0),0)</f>
        <v>0</v>
      </c>
      <c r="M977" s="28"/>
      <c r="N977" s="28"/>
    </row>
    <row r="978" spans="3:14" ht="20.100000000000001" customHeight="1" x14ac:dyDescent="0.25">
      <c r="C978" s="6">
        <v>972</v>
      </c>
      <c r="D978" s="6">
        <f>IFERROR(IF($D$3&gt;=C978,SMALL(ATT.!$A$9:$A$2008,$D$4+C978),0),0)</f>
        <v>0</v>
      </c>
      <c r="E978" s="25">
        <f t="shared" si="15"/>
        <v>0</v>
      </c>
      <c r="F978" s="25">
        <f>IFERROR(IF($E978&gt;=1,VLOOKUP($E978,ATT.!$D$9:$W$2008,F$1,0),0),0)</f>
        <v>0</v>
      </c>
      <c r="G978" s="26">
        <f>IFERROR(IF($E978&gt;=1,VLOOKUP($E978,ATT.!$D$9:$W$2008,G$1,0),0),0)</f>
        <v>0</v>
      </c>
      <c r="H978" s="26">
        <f>IFERROR(IF($E978&gt;=1,VLOOKUP($E978,ATT.!$D$9:$W$2008,H$1,0),0),0)</f>
        <v>0</v>
      </c>
      <c r="I978" s="25">
        <f>IFERROR(IF($E978&gt;=1,VLOOKUP($E978,ATT.!$D$9:$W$2008,I$1,0),0),0)</f>
        <v>0</v>
      </c>
      <c r="J978" s="25">
        <f>IFERROR(IF($E978&gt;=1,VLOOKUP($E978,ATT.!$D$9:$W$2008,J$1,0),0),0)</f>
        <v>0</v>
      </c>
      <c r="K978" s="25" t="str">
        <f>IFERROR(IF(E978&gt;=1,CONCATENATE(VLOOKUP(F978,STUDENT!$B$4:$W$2003,22,0),$V$2),""),"")</f>
        <v/>
      </c>
      <c r="L978" s="27">
        <f>IFERROR(IF($E978&gt;=1,VLOOKUP($E978,ATT.!$D$9:$W$2008,L$1,0),0),0)</f>
        <v>0</v>
      </c>
      <c r="M978" s="28"/>
      <c r="N978" s="28"/>
    </row>
    <row r="979" spans="3:14" ht="20.100000000000001" customHeight="1" x14ac:dyDescent="0.25">
      <c r="C979" s="6">
        <v>973</v>
      </c>
      <c r="D979" s="6">
        <f>IFERROR(IF($D$3&gt;=C979,SMALL(ATT.!$A$9:$A$2008,$D$4+C979),0),0)</f>
        <v>0</v>
      </c>
      <c r="E979" s="25">
        <f t="shared" si="15"/>
        <v>0</v>
      </c>
      <c r="F979" s="25">
        <f>IFERROR(IF($E979&gt;=1,VLOOKUP($E979,ATT.!$D$9:$W$2008,F$1,0),0),0)</f>
        <v>0</v>
      </c>
      <c r="G979" s="26">
        <f>IFERROR(IF($E979&gt;=1,VLOOKUP($E979,ATT.!$D$9:$W$2008,G$1,0),0),0)</f>
        <v>0</v>
      </c>
      <c r="H979" s="26">
        <f>IFERROR(IF($E979&gt;=1,VLOOKUP($E979,ATT.!$D$9:$W$2008,H$1,0),0),0)</f>
        <v>0</v>
      </c>
      <c r="I979" s="25">
        <f>IFERROR(IF($E979&gt;=1,VLOOKUP($E979,ATT.!$D$9:$W$2008,I$1,0),0),0)</f>
        <v>0</v>
      </c>
      <c r="J979" s="25">
        <f>IFERROR(IF($E979&gt;=1,VLOOKUP($E979,ATT.!$D$9:$W$2008,J$1,0),0),0)</f>
        <v>0</v>
      </c>
      <c r="K979" s="25" t="str">
        <f>IFERROR(IF(E979&gt;=1,CONCATENATE(VLOOKUP(F979,STUDENT!$B$4:$W$2003,22,0),$V$2),""),"")</f>
        <v/>
      </c>
      <c r="L979" s="27">
        <f>IFERROR(IF($E979&gt;=1,VLOOKUP($E979,ATT.!$D$9:$W$2008,L$1,0),0),0)</f>
        <v>0</v>
      </c>
      <c r="M979" s="28"/>
      <c r="N979" s="28"/>
    </row>
    <row r="980" spans="3:14" ht="20.100000000000001" customHeight="1" x14ac:dyDescent="0.25">
      <c r="C980" s="6">
        <v>974</v>
      </c>
      <c r="D980" s="6">
        <f>IFERROR(IF($D$3&gt;=C980,SMALL(ATT.!$A$9:$A$2008,$D$4+C980),0),0)</f>
        <v>0</v>
      </c>
      <c r="E980" s="25">
        <f t="shared" si="15"/>
        <v>0</v>
      </c>
      <c r="F980" s="25">
        <f>IFERROR(IF($E980&gt;=1,VLOOKUP($E980,ATT.!$D$9:$W$2008,F$1,0),0),0)</f>
        <v>0</v>
      </c>
      <c r="G980" s="26">
        <f>IFERROR(IF($E980&gt;=1,VLOOKUP($E980,ATT.!$D$9:$W$2008,G$1,0),0),0)</f>
        <v>0</v>
      </c>
      <c r="H980" s="26">
        <f>IFERROR(IF($E980&gt;=1,VLOOKUP($E980,ATT.!$D$9:$W$2008,H$1,0),0),0)</f>
        <v>0</v>
      </c>
      <c r="I980" s="25">
        <f>IFERROR(IF($E980&gt;=1,VLOOKUP($E980,ATT.!$D$9:$W$2008,I$1,0),0),0)</f>
        <v>0</v>
      </c>
      <c r="J980" s="25">
        <f>IFERROR(IF($E980&gt;=1,VLOOKUP($E980,ATT.!$D$9:$W$2008,J$1,0),0),0)</f>
        <v>0</v>
      </c>
      <c r="K980" s="25" t="str">
        <f>IFERROR(IF(E980&gt;=1,CONCATENATE(VLOOKUP(F980,STUDENT!$B$4:$W$2003,22,0),$V$2),""),"")</f>
        <v/>
      </c>
      <c r="L980" s="27">
        <f>IFERROR(IF($E980&gt;=1,VLOOKUP($E980,ATT.!$D$9:$W$2008,L$1,0),0),0)</f>
        <v>0</v>
      </c>
      <c r="M980" s="28"/>
      <c r="N980" s="28"/>
    </row>
    <row r="981" spans="3:14" ht="20.100000000000001" customHeight="1" x14ac:dyDescent="0.25">
      <c r="C981" s="6">
        <v>975</v>
      </c>
      <c r="D981" s="6">
        <f>IFERROR(IF($D$3&gt;=C981,SMALL(ATT.!$A$9:$A$2008,$D$4+C981),0),0)</f>
        <v>0</v>
      </c>
      <c r="E981" s="25">
        <f t="shared" si="15"/>
        <v>0</v>
      </c>
      <c r="F981" s="25">
        <f>IFERROR(IF($E981&gt;=1,VLOOKUP($E981,ATT.!$D$9:$W$2008,F$1,0),0),0)</f>
        <v>0</v>
      </c>
      <c r="G981" s="26">
        <f>IFERROR(IF($E981&gt;=1,VLOOKUP($E981,ATT.!$D$9:$W$2008,G$1,0),0),0)</f>
        <v>0</v>
      </c>
      <c r="H981" s="26">
        <f>IFERROR(IF($E981&gt;=1,VLOOKUP($E981,ATT.!$D$9:$W$2008,H$1,0),0),0)</f>
        <v>0</v>
      </c>
      <c r="I981" s="25">
        <f>IFERROR(IF($E981&gt;=1,VLOOKUP($E981,ATT.!$D$9:$W$2008,I$1,0),0),0)</f>
        <v>0</v>
      </c>
      <c r="J981" s="25">
        <f>IFERROR(IF($E981&gt;=1,VLOOKUP($E981,ATT.!$D$9:$W$2008,J$1,0),0),0)</f>
        <v>0</v>
      </c>
      <c r="K981" s="25" t="str">
        <f>IFERROR(IF(E981&gt;=1,CONCATENATE(VLOOKUP(F981,STUDENT!$B$4:$W$2003,22,0),$V$2),""),"")</f>
        <v/>
      </c>
      <c r="L981" s="27">
        <f>IFERROR(IF($E981&gt;=1,VLOOKUP($E981,ATT.!$D$9:$W$2008,L$1,0),0),0)</f>
        <v>0</v>
      </c>
      <c r="M981" s="28"/>
      <c r="N981" s="28"/>
    </row>
    <row r="982" spans="3:14" ht="20.100000000000001" customHeight="1" x14ac:dyDescent="0.25">
      <c r="C982" s="6">
        <v>976</v>
      </c>
      <c r="D982" s="6">
        <f>IFERROR(IF($D$3&gt;=C982,SMALL(ATT.!$A$9:$A$2008,$D$4+C982),0),0)</f>
        <v>0</v>
      </c>
      <c r="E982" s="25">
        <f t="shared" si="15"/>
        <v>0</v>
      </c>
      <c r="F982" s="25">
        <f>IFERROR(IF($E982&gt;=1,VLOOKUP($E982,ATT.!$D$9:$W$2008,F$1,0),0),0)</f>
        <v>0</v>
      </c>
      <c r="G982" s="26">
        <f>IFERROR(IF($E982&gt;=1,VLOOKUP($E982,ATT.!$D$9:$W$2008,G$1,0),0),0)</f>
        <v>0</v>
      </c>
      <c r="H982" s="26">
        <f>IFERROR(IF($E982&gt;=1,VLOOKUP($E982,ATT.!$D$9:$W$2008,H$1,0),0),0)</f>
        <v>0</v>
      </c>
      <c r="I982" s="25">
        <f>IFERROR(IF($E982&gt;=1,VLOOKUP($E982,ATT.!$D$9:$W$2008,I$1,0),0),0)</f>
        <v>0</v>
      </c>
      <c r="J982" s="25">
        <f>IFERROR(IF($E982&gt;=1,VLOOKUP($E982,ATT.!$D$9:$W$2008,J$1,0),0),0)</f>
        <v>0</v>
      </c>
      <c r="K982" s="25" t="str">
        <f>IFERROR(IF(E982&gt;=1,CONCATENATE(VLOOKUP(F982,STUDENT!$B$4:$W$2003,22,0),$V$2),""),"")</f>
        <v/>
      </c>
      <c r="L982" s="27">
        <f>IFERROR(IF($E982&gt;=1,VLOOKUP($E982,ATT.!$D$9:$W$2008,L$1,0),0),0)</f>
        <v>0</v>
      </c>
      <c r="M982" s="28"/>
      <c r="N982" s="28"/>
    </row>
    <row r="983" spans="3:14" ht="20.100000000000001" customHeight="1" x14ac:dyDescent="0.25">
      <c r="C983" s="6">
        <v>977</v>
      </c>
      <c r="D983" s="6">
        <f>IFERROR(IF($D$3&gt;=C983,SMALL(ATT.!$A$9:$A$2008,$D$4+C983),0),0)</f>
        <v>0</v>
      </c>
      <c r="E983" s="25">
        <f t="shared" si="15"/>
        <v>0</v>
      </c>
      <c r="F983" s="25">
        <f>IFERROR(IF($E983&gt;=1,VLOOKUP($E983,ATT.!$D$9:$W$2008,F$1,0),0),0)</f>
        <v>0</v>
      </c>
      <c r="G983" s="26">
        <f>IFERROR(IF($E983&gt;=1,VLOOKUP($E983,ATT.!$D$9:$W$2008,G$1,0),0),0)</f>
        <v>0</v>
      </c>
      <c r="H983" s="26">
        <f>IFERROR(IF($E983&gt;=1,VLOOKUP($E983,ATT.!$D$9:$W$2008,H$1,0),0),0)</f>
        <v>0</v>
      </c>
      <c r="I983" s="25">
        <f>IFERROR(IF($E983&gt;=1,VLOOKUP($E983,ATT.!$D$9:$W$2008,I$1,0),0),0)</f>
        <v>0</v>
      </c>
      <c r="J983" s="25">
        <f>IFERROR(IF($E983&gt;=1,VLOOKUP($E983,ATT.!$D$9:$W$2008,J$1,0),0),0)</f>
        <v>0</v>
      </c>
      <c r="K983" s="25" t="str">
        <f>IFERROR(IF(E983&gt;=1,CONCATENATE(VLOOKUP(F983,STUDENT!$B$4:$W$2003,22,0),$V$2),""),"")</f>
        <v/>
      </c>
      <c r="L983" s="27">
        <f>IFERROR(IF($E983&gt;=1,VLOOKUP($E983,ATT.!$D$9:$W$2008,L$1,0),0),0)</f>
        <v>0</v>
      </c>
      <c r="M983" s="28"/>
      <c r="N983" s="28"/>
    </row>
    <row r="984" spans="3:14" ht="20.100000000000001" customHeight="1" x14ac:dyDescent="0.25">
      <c r="C984" s="6">
        <v>978</v>
      </c>
      <c r="D984" s="6">
        <f>IFERROR(IF($D$3&gt;=C984,SMALL(ATT.!$A$9:$A$2008,$D$4+C984),0),0)</f>
        <v>0</v>
      </c>
      <c r="E984" s="25">
        <f t="shared" si="15"/>
        <v>0</v>
      </c>
      <c r="F984" s="25">
        <f>IFERROR(IF($E984&gt;=1,VLOOKUP($E984,ATT.!$D$9:$W$2008,F$1,0),0),0)</f>
        <v>0</v>
      </c>
      <c r="G984" s="26">
        <f>IFERROR(IF($E984&gt;=1,VLOOKUP($E984,ATT.!$D$9:$W$2008,G$1,0),0),0)</f>
        <v>0</v>
      </c>
      <c r="H984" s="26">
        <f>IFERROR(IF($E984&gt;=1,VLOOKUP($E984,ATT.!$D$9:$W$2008,H$1,0),0),0)</f>
        <v>0</v>
      </c>
      <c r="I984" s="25">
        <f>IFERROR(IF($E984&gt;=1,VLOOKUP($E984,ATT.!$D$9:$W$2008,I$1,0),0),0)</f>
        <v>0</v>
      </c>
      <c r="J984" s="25">
        <f>IFERROR(IF($E984&gt;=1,VLOOKUP($E984,ATT.!$D$9:$W$2008,J$1,0),0),0)</f>
        <v>0</v>
      </c>
      <c r="K984" s="25" t="str">
        <f>IFERROR(IF(E984&gt;=1,CONCATENATE(VLOOKUP(F984,STUDENT!$B$4:$W$2003,22,0),$V$2),""),"")</f>
        <v/>
      </c>
      <c r="L984" s="27">
        <f>IFERROR(IF($E984&gt;=1,VLOOKUP($E984,ATT.!$D$9:$W$2008,L$1,0),0),0)</f>
        <v>0</v>
      </c>
      <c r="M984" s="28"/>
      <c r="N984" s="28"/>
    </row>
    <row r="985" spans="3:14" ht="20.100000000000001" customHeight="1" x14ac:dyDescent="0.25">
      <c r="C985" s="6">
        <v>979</v>
      </c>
      <c r="D985" s="6">
        <f>IFERROR(IF($D$3&gt;=C985,SMALL(ATT.!$A$9:$A$2008,$D$4+C985),0),0)</f>
        <v>0</v>
      </c>
      <c r="E985" s="25">
        <f t="shared" si="15"/>
        <v>0</v>
      </c>
      <c r="F985" s="25">
        <f>IFERROR(IF($E985&gt;=1,VLOOKUP($E985,ATT.!$D$9:$W$2008,F$1,0),0),0)</f>
        <v>0</v>
      </c>
      <c r="G985" s="26">
        <f>IFERROR(IF($E985&gt;=1,VLOOKUP($E985,ATT.!$D$9:$W$2008,G$1,0),0),0)</f>
        <v>0</v>
      </c>
      <c r="H985" s="26">
        <f>IFERROR(IF($E985&gt;=1,VLOOKUP($E985,ATT.!$D$9:$W$2008,H$1,0),0),0)</f>
        <v>0</v>
      </c>
      <c r="I985" s="25">
        <f>IFERROR(IF($E985&gt;=1,VLOOKUP($E985,ATT.!$D$9:$W$2008,I$1,0),0),0)</f>
        <v>0</v>
      </c>
      <c r="J985" s="25">
        <f>IFERROR(IF($E985&gt;=1,VLOOKUP($E985,ATT.!$D$9:$W$2008,J$1,0),0),0)</f>
        <v>0</v>
      </c>
      <c r="K985" s="25" t="str">
        <f>IFERROR(IF(E985&gt;=1,CONCATENATE(VLOOKUP(F985,STUDENT!$B$4:$W$2003,22,0),$V$2),""),"")</f>
        <v/>
      </c>
      <c r="L985" s="27">
        <f>IFERROR(IF($E985&gt;=1,VLOOKUP($E985,ATT.!$D$9:$W$2008,L$1,0),0),0)</f>
        <v>0</v>
      </c>
      <c r="M985" s="28"/>
      <c r="N985" s="28"/>
    </row>
    <row r="986" spans="3:14" ht="20.100000000000001" customHeight="1" x14ac:dyDescent="0.25">
      <c r="C986" s="6">
        <v>980</v>
      </c>
      <c r="D986" s="6">
        <f>IFERROR(IF($D$3&gt;=C986,SMALL(ATT.!$A$9:$A$2008,$D$4+C986),0),0)</f>
        <v>0</v>
      </c>
      <c r="E986" s="25">
        <f t="shared" si="15"/>
        <v>0</v>
      </c>
      <c r="F986" s="25">
        <f>IFERROR(IF($E986&gt;=1,VLOOKUP($E986,ATT.!$D$9:$W$2008,F$1,0),0),0)</f>
        <v>0</v>
      </c>
      <c r="G986" s="26">
        <f>IFERROR(IF($E986&gt;=1,VLOOKUP($E986,ATT.!$D$9:$W$2008,G$1,0),0),0)</f>
        <v>0</v>
      </c>
      <c r="H986" s="26">
        <f>IFERROR(IF($E986&gt;=1,VLOOKUP($E986,ATT.!$D$9:$W$2008,H$1,0),0),0)</f>
        <v>0</v>
      </c>
      <c r="I986" s="25">
        <f>IFERROR(IF($E986&gt;=1,VLOOKUP($E986,ATT.!$D$9:$W$2008,I$1,0),0),0)</f>
        <v>0</v>
      </c>
      <c r="J986" s="25">
        <f>IFERROR(IF($E986&gt;=1,VLOOKUP($E986,ATT.!$D$9:$W$2008,J$1,0),0),0)</f>
        <v>0</v>
      </c>
      <c r="K986" s="25" t="str">
        <f>IFERROR(IF(E986&gt;=1,CONCATENATE(VLOOKUP(F986,STUDENT!$B$4:$W$2003,22,0),$V$2),""),"")</f>
        <v/>
      </c>
      <c r="L986" s="27">
        <f>IFERROR(IF($E986&gt;=1,VLOOKUP($E986,ATT.!$D$9:$W$2008,L$1,0),0),0)</f>
        <v>0</v>
      </c>
      <c r="M986" s="28"/>
      <c r="N986" s="28"/>
    </row>
    <row r="987" spans="3:14" ht="20.100000000000001" customHeight="1" x14ac:dyDescent="0.25">
      <c r="C987" s="6">
        <v>981</v>
      </c>
      <c r="D987" s="6">
        <f>IFERROR(IF($D$3&gt;=C987,SMALL(ATT.!$A$9:$A$2008,$D$4+C987),0),0)</f>
        <v>0</v>
      </c>
      <c r="E987" s="25">
        <f t="shared" si="15"/>
        <v>0</v>
      </c>
      <c r="F987" s="25">
        <f>IFERROR(IF($E987&gt;=1,VLOOKUP($E987,ATT.!$D$9:$W$2008,F$1,0),0),0)</f>
        <v>0</v>
      </c>
      <c r="G987" s="26">
        <f>IFERROR(IF($E987&gt;=1,VLOOKUP($E987,ATT.!$D$9:$W$2008,G$1,0),0),0)</f>
        <v>0</v>
      </c>
      <c r="H987" s="26">
        <f>IFERROR(IF($E987&gt;=1,VLOOKUP($E987,ATT.!$D$9:$W$2008,H$1,0),0),0)</f>
        <v>0</v>
      </c>
      <c r="I987" s="25">
        <f>IFERROR(IF($E987&gt;=1,VLOOKUP($E987,ATT.!$D$9:$W$2008,I$1,0),0),0)</f>
        <v>0</v>
      </c>
      <c r="J987" s="25">
        <f>IFERROR(IF($E987&gt;=1,VLOOKUP($E987,ATT.!$D$9:$W$2008,J$1,0),0),0)</f>
        <v>0</v>
      </c>
      <c r="K987" s="25" t="str">
        <f>IFERROR(IF(E987&gt;=1,CONCATENATE(VLOOKUP(F987,STUDENT!$B$4:$W$2003,22,0),$V$2),""),"")</f>
        <v/>
      </c>
      <c r="L987" s="27">
        <f>IFERROR(IF($E987&gt;=1,VLOOKUP($E987,ATT.!$D$9:$W$2008,L$1,0),0),0)</f>
        <v>0</v>
      </c>
      <c r="M987" s="28"/>
      <c r="N987" s="28"/>
    </row>
    <row r="988" spans="3:14" ht="20.100000000000001" customHeight="1" x14ac:dyDescent="0.25">
      <c r="C988" s="6">
        <v>982</v>
      </c>
      <c r="D988" s="6">
        <f>IFERROR(IF($D$3&gt;=C988,SMALL(ATT.!$A$9:$A$2008,$D$4+C988),0),0)</f>
        <v>0</v>
      </c>
      <c r="E988" s="25">
        <f t="shared" si="15"/>
        <v>0</v>
      </c>
      <c r="F988" s="25">
        <f>IFERROR(IF($E988&gt;=1,VLOOKUP($E988,ATT.!$D$9:$W$2008,F$1,0),0),0)</f>
        <v>0</v>
      </c>
      <c r="G988" s="26">
        <f>IFERROR(IF($E988&gt;=1,VLOOKUP($E988,ATT.!$D$9:$W$2008,G$1,0),0),0)</f>
        <v>0</v>
      </c>
      <c r="H988" s="26">
        <f>IFERROR(IF($E988&gt;=1,VLOOKUP($E988,ATT.!$D$9:$W$2008,H$1,0),0),0)</f>
        <v>0</v>
      </c>
      <c r="I988" s="25">
        <f>IFERROR(IF($E988&gt;=1,VLOOKUP($E988,ATT.!$D$9:$W$2008,I$1,0),0),0)</f>
        <v>0</v>
      </c>
      <c r="J988" s="25">
        <f>IFERROR(IF($E988&gt;=1,VLOOKUP($E988,ATT.!$D$9:$W$2008,J$1,0),0),0)</f>
        <v>0</v>
      </c>
      <c r="K988" s="25" t="str">
        <f>IFERROR(IF(E988&gt;=1,CONCATENATE(VLOOKUP(F988,STUDENT!$B$4:$W$2003,22,0),$V$2),""),"")</f>
        <v/>
      </c>
      <c r="L988" s="27">
        <f>IFERROR(IF($E988&gt;=1,VLOOKUP($E988,ATT.!$D$9:$W$2008,L$1,0),0),0)</f>
        <v>0</v>
      </c>
      <c r="M988" s="28"/>
      <c r="N988" s="28"/>
    </row>
    <row r="989" spans="3:14" ht="20.100000000000001" customHeight="1" x14ac:dyDescent="0.25">
      <c r="C989" s="6">
        <v>983</v>
      </c>
      <c r="D989" s="6">
        <f>IFERROR(IF($D$3&gt;=C989,SMALL(ATT.!$A$9:$A$2008,$D$4+C989),0),0)</f>
        <v>0</v>
      </c>
      <c r="E989" s="25">
        <f t="shared" si="15"/>
        <v>0</v>
      </c>
      <c r="F989" s="25">
        <f>IFERROR(IF($E989&gt;=1,VLOOKUP($E989,ATT.!$D$9:$W$2008,F$1,0),0),0)</f>
        <v>0</v>
      </c>
      <c r="G989" s="26">
        <f>IFERROR(IF($E989&gt;=1,VLOOKUP($E989,ATT.!$D$9:$W$2008,G$1,0),0),0)</f>
        <v>0</v>
      </c>
      <c r="H989" s="26">
        <f>IFERROR(IF($E989&gt;=1,VLOOKUP($E989,ATT.!$D$9:$W$2008,H$1,0),0),0)</f>
        <v>0</v>
      </c>
      <c r="I989" s="25">
        <f>IFERROR(IF($E989&gt;=1,VLOOKUP($E989,ATT.!$D$9:$W$2008,I$1,0),0),0)</f>
        <v>0</v>
      </c>
      <c r="J989" s="25">
        <f>IFERROR(IF($E989&gt;=1,VLOOKUP($E989,ATT.!$D$9:$W$2008,J$1,0),0),0)</f>
        <v>0</v>
      </c>
      <c r="K989" s="25" t="str">
        <f>IFERROR(IF(E989&gt;=1,CONCATENATE(VLOOKUP(F989,STUDENT!$B$4:$W$2003,22,0),$V$2),""),"")</f>
        <v/>
      </c>
      <c r="L989" s="27">
        <f>IFERROR(IF($E989&gt;=1,VLOOKUP($E989,ATT.!$D$9:$W$2008,L$1,0),0),0)</f>
        <v>0</v>
      </c>
      <c r="M989" s="28"/>
      <c r="N989" s="28"/>
    </row>
    <row r="990" spans="3:14" ht="20.100000000000001" customHeight="1" x14ac:dyDescent="0.25">
      <c r="C990" s="6">
        <v>984</v>
      </c>
      <c r="D990" s="6">
        <f>IFERROR(IF($D$3&gt;=C990,SMALL(ATT.!$A$9:$A$2008,$D$4+C990),0),0)</f>
        <v>0</v>
      </c>
      <c r="E990" s="25">
        <f t="shared" si="15"/>
        <v>0</v>
      </c>
      <c r="F990" s="25">
        <f>IFERROR(IF($E990&gt;=1,VLOOKUP($E990,ATT.!$D$9:$W$2008,F$1,0),0),0)</f>
        <v>0</v>
      </c>
      <c r="G990" s="26">
        <f>IFERROR(IF($E990&gt;=1,VLOOKUP($E990,ATT.!$D$9:$W$2008,G$1,0),0),0)</f>
        <v>0</v>
      </c>
      <c r="H990" s="26">
        <f>IFERROR(IF($E990&gt;=1,VLOOKUP($E990,ATT.!$D$9:$W$2008,H$1,0),0),0)</f>
        <v>0</v>
      </c>
      <c r="I990" s="25">
        <f>IFERROR(IF($E990&gt;=1,VLOOKUP($E990,ATT.!$D$9:$W$2008,I$1,0),0),0)</f>
        <v>0</v>
      </c>
      <c r="J990" s="25">
        <f>IFERROR(IF($E990&gt;=1,VLOOKUP($E990,ATT.!$D$9:$W$2008,J$1,0),0),0)</f>
        <v>0</v>
      </c>
      <c r="K990" s="25" t="str">
        <f>IFERROR(IF(E990&gt;=1,CONCATENATE(VLOOKUP(F990,STUDENT!$B$4:$W$2003,22,0),$V$2),""),"")</f>
        <v/>
      </c>
      <c r="L990" s="27">
        <f>IFERROR(IF($E990&gt;=1,VLOOKUP($E990,ATT.!$D$9:$W$2008,L$1,0),0),0)</f>
        <v>0</v>
      </c>
      <c r="M990" s="28"/>
      <c r="N990" s="28"/>
    </row>
    <row r="991" spans="3:14" ht="20.100000000000001" customHeight="1" x14ac:dyDescent="0.25">
      <c r="C991" s="6">
        <v>985</v>
      </c>
      <c r="D991" s="6">
        <f>IFERROR(IF($D$3&gt;=C991,SMALL(ATT.!$A$9:$A$2008,$D$4+C991),0),0)</f>
        <v>0</v>
      </c>
      <c r="E991" s="25">
        <f t="shared" si="15"/>
        <v>0</v>
      </c>
      <c r="F991" s="25">
        <f>IFERROR(IF($E991&gt;=1,VLOOKUP($E991,ATT.!$D$9:$W$2008,F$1,0),0),0)</f>
        <v>0</v>
      </c>
      <c r="G991" s="26">
        <f>IFERROR(IF($E991&gt;=1,VLOOKUP($E991,ATT.!$D$9:$W$2008,G$1,0),0),0)</f>
        <v>0</v>
      </c>
      <c r="H991" s="26">
        <f>IFERROR(IF($E991&gt;=1,VLOOKUP($E991,ATT.!$D$9:$W$2008,H$1,0),0),0)</f>
        <v>0</v>
      </c>
      <c r="I991" s="25">
        <f>IFERROR(IF($E991&gt;=1,VLOOKUP($E991,ATT.!$D$9:$W$2008,I$1,0),0),0)</f>
        <v>0</v>
      </c>
      <c r="J991" s="25">
        <f>IFERROR(IF($E991&gt;=1,VLOOKUP($E991,ATT.!$D$9:$W$2008,J$1,0),0),0)</f>
        <v>0</v>
      </c>
      <c r="K991" s="25" t="str">
        <f>IFERROR(IF(E991&gt;=1,CONCATENATE(VLOOKUP(F991,STUDENT!$B$4:$W$2003,22,0),$V$2),""),"")</f>
        <v/>
      </c>
      <c r="L991" s="27">
        <f>IFERROR(IF($E991&gt;=1,VLOOKUP($E991,ATT.!$D$9:$W$2008,L$1,0),0),0)</f>
        <v>0</v>
      </c>
      <c r="M991" s="28"/>
      <c r="N991" s="28"/>
    </row>
    <row r="992" spans="3:14" ht="20.100000000000001" customHeight="1" x14ac:dyDescent="0.25">
      <c r="C992" s="6">
        <v>986</v>
      </c>
      <c r="D992" s="6">
        <f>IFERROR(IF($D$3&gt;=C992,SMALL(ATT.!$A$9:$A$2008,$D$4+C992),0),0)</f>
        <v>0</v>
      </c>
      <c r="E992" s="25">
        <f t="shared" si="15"/>
        <v>0</v>
      </c>
      <c r="F992" s="25">
        <f>IFERROR(IF($E992&gt;=1,VLOOKUP($E992,ATT.!$D$9:$W$2008,F$1,0),0),0)</f>
        <v>0</v>
      </c>
      <c r="G992" s="26">
        <f>IFERROR(IF($E992&gt;=1,VLOOKUP($E992,ATT.!$D$9:$W$2008,G$1,0),0),0)</f>
        <v>0</v>
      </c>
      <c r="H992" s="26">
        <f>IFERROR(IF($E992&gt;=1,VLOOKUP($E992,ATT.!$D$9:$W$2008,H$1,0),0),0)</f>
        <v>0</v>
      </c>
      <c r="I992" s="25">
        <f>IFERROR(IF($E992&gt;=1,VLOOKUP($E992,ATT.!$D$9:$W$2008,I$1,0),0),0)</f>
        <v>0</v>
      </c>
      <c r="J992" s="25">
        <f>IFERROR(IF($E992&gt;=1,VLOOKUP($E992,ATT.!$D$9:$W$2008,J$1,0),0),0)</f>
        <v>0</v>
      </c>
      <c r="K992" s="25" t="str">
        <f>IFERROR(IF(E992&gt;=1,CONCATENATE(VLOOKUP(F992,STUDENT!$B$4:$W$2003,22,0),$V$2),""),"")</f>
        <v/>
      </c>
      <c r="L992" s="27">
        <f>IFERROR(IF($E992&gt;=1,VLOOKUP($E992,ATT.!$D$9:$W$2008,L$1,0),0),0)</f>
        <v>0</v>
      </c>
      <c r="M992" s="28"/>
      <c r="N992" s="28"/>
    </row>
    <row r="993" spans="3:14" ht="20.100000000000001" customHeight="1" x14ac:dyDescent="0.25">
      <c r="C993" s="6">
        <v>987</v>
      </c>
      <c r="D993" s="6">
        <f>IFERROR(IF($D$3&gt;=C993,SMALL(ATT.!$A$9:$A$2008,$D$4+C993),0),0)</f>
        <v>0</v>
      </c>
      <c r="E993" s="25">
        <f t="shared" si="15"/>
        <v>0</v>
      </c>
      <c r="F993" s="25">
        <f>IFERROR(IF($E993&gt;=1,VLOOKUP($E993,ATT.!$D$9:$W$2008,F$1,0),0),0)</f>
        <v>0</v>
      </c>
      <c r="G993" s="26">
        <f>IFERROR(IF($E993&gt;=1,VLOOKUP($E993,ATT.!$D$9:$W$2008,G$1,0),0),0)</f>
        <v>0</v>
      </c>
      <c r="H993" s="26">
        <f>IFERROR(IF($E993&gt;=1,VLOOKUP($E993,ATT.!$D$9:$W$2008,H$1,0),0),0)</f>
        <v>0</v>
      </c>
      <c r="I993" s="25">
        <f>IFERROR(IF($E993&gt;=1,VLOOKUP($E993,ATT.!$D$9:$W$2008,I$1,0),0),0)</f>
        <v>0</v>
      </c>
      <c r="J993" s="25">
        <f>IFERROR(IF($E993&gt;=1,VLOOKUP($E993,ATT.!$D$9:$W$2008,J$1,0),0),0)</f>
        <v>0</v>
      </c>
      <c r="K993" s="25" t="str">
        <f>IFERROR(IF(E993&gt;=1,CONCATENATE(VLOOKUP(F993,STUDENT!$B$4:$W$2003,22,0),$V$2),""),"")</f>
        <v/>
      </c>
      <c r="L993" s="27">
        <f>IFERROR(IF($E993&gt;=1,VLOOKUP($E993,ATT.!$D$9:$W$2008,L$1,0),0),0)</f>
        <v>0</v>
      </c>
      <c r="M993" s="28"/>
      <c r="N993" s="28"/>
    </row>
    <row r="994" spans="3:14" ht="20.100000000000001" customHeight="1" x14ac:dyDescent="0.25">
      <c r="C994" s="6">
        <v>988</v>
      </c>
      <c r="D994" s="6">
        <f>IFERROR(IF($D$3&gt;=C994,SMALL(ATT.!$A$9:$A$2008,$D$4+C994),0),0)</f>
        <v>0</v>
      </c>
      <c r="E994" s="25">
        <f t="shared" si="15"/>
        <v>0</v>
      </c>
      <c r="F994" s="25">
        <f>IFERROR(IF($E994&gt;=1,VLOOKUP($E994,ATT.!$D$9:$W$2008,F$1,0),0),0)</f>
        <v>0</v>
      </c>
      <c r="G994" s="26">
        <f>IFERROR(IF($E994&gt;=1,VLOOKUP($E994,ATT.!$D$9:$W$2008,G$1,0),0),0)</f>
        <v>0</v>
      </c>
      <c r="H994" s="26">
        <f>IFERROR(IF($E994&gt;=1,VLOOKUP($E994,ATT.!$D$9:$W$2008,H$1,0),0),0)</f>
        <v>0</v>
      </c>
      <c r="I994" s="25">
        <f>IFERROR(IF($E994&gt;=1,VLOOKUP($E994,ATT.!$D$9:$W$2008,I$1,0),0),0)</f>
        <v>0</v>
      </c>
      <c r="J994" s="25">
        <f>IFERROR(IF($E994&gt;=1,VLOOKUP($E994,ATT.!$D$9:$W$2008,J$1,0),0),0)</f>
        <v>0</v>
      </c>
      <c r="K994" s="25" t="str">
        <f>IFERROR(IF(E994&gt;=1,CONCATENATE(VLOOKUP(F994,STUDENT!$B$4:$W$2003,22,0),$V$2),""),"")</f>
        <v/>
      </c>
      <c r="L994" s="27">
        <f>IFERROR(IF($E994&gt;=1,VLOOKUP($E994,ATT.!$D$9:$W$2008,L$1,0),0),0)</f>
        <v>0</v>
      </c>
      <c r="M994" s="28"/>
      <c r="N994" s="28"/>
    </row>
    <row r="995" spans="3:14" ht="20.100000000000001" customHeight="1" x14ac:dyDescent="0.25">
      <c r="C995" s="6">
        <v>989</v>
      </c>
      <c r="D995" s="6">
        <f>IFERROR(IF($D$3&gt;=C995,SMALL(ATT.!$A$9:$A$2008,$D$4+C995),0),0)</f>
        <v>0</v>
      </c>
      <c r="E995" s="25">
        <f t="shared" si="15"/>
        <v>0</v>
      </c>
      <c r="F995" s="25">
        <f>IFERROR(IF($E995&gt;=1,VLOOKUP($E995,ATT.!$D$9:$W$2008,F$1,0),0),0)</f>
        <v>0</v>
      </c>
      <c r="G995" s="26">
        <f>IFERROR(IF($E995&gt;=1,VLOOKUP($E995,ATT.!$D$9:$W$2008,G$1,0),0),0)</f>
        <v>0</v>
      </c>
      <c r="H995" s="26">
        <f>IFERROR(IF($E995&gt;=1,VLOOKUP($E995,ATT.!$D$9:$W$2008,H$1,0),0),0)</f>
        <v>0</v>
      </c>
      <c r="I995" s="25">
        <f>IFERROR(IF($E995&gt;=1,VLOOKUP($E995,ATT.!$D$9:$W$2008,I$1,0),0),0)</f>
        <v>0</v>
      </c>
      <c r="J995" s="25">
        <f>IFERROR(IF($E995&gt;=1,VLOOKUP($E995,ATT.!$D$9:$W$2008,J$1,0),0),0)</f>
        <v>0</v>
      </c>
      <c r="K995" s="25" t="str">
        <f>IFERROR(IF(E995&gt;=1,CONCATENATE(VLOOKUP(F995,STUDENT!$B$4:$W$2003,22,0),$V$2),""),"")</f>
        <v/>
      </c>
      <c r="L995" s="27">
        <f>IFERROR(IF($E995&gt;=1,VLOOKUP($E995,ATT.!$D$9:$W$2008,L$1,0),0),0)</f>
        <v>0</v>
      </c>
      <c r="M995" s="28"/>
      <c r="N995" s="28"/>
    </row>
    <row r="996" spans="3:14" ht="20.100000000000001" customHeight="1" x14ac:dyDescent="0.25">
      <c r="C996" s="6">
        <v>990</v>
      </c>
      <c r="D996" s="6">
        <f>IFERROR(IF($D$3&gt;=C996,SMALL(ATT.!$A$9:$A$2008,$D$4+C996),0),0)</f>
        <v>0</v>
      </c>
      <c r="E996" s="25">
        <f t="shared" si="15"/>
        <v>0</v>
      </c>
      <c r="F996" s="25">
        <f>IFERROR(IF($E996&gt;=1,VLOOKUP($E996,ATT.!$D$9:$W$2008,F$1,0),0),0)</f>
        <v>0</v>
      </c>
      <c r="G996" s="26">
        <f>IFERROR(IF($E996&gt;=1,VLOOKUP($E996,ATT.!$D$9:$W$2008,G$1,0),0),0)</f>
        <v>0</v>
      </c>
      <c r="H996" s="26">
        <f>IFERROR(IF($E996&gt;=1,VLOOKUP($E996,ATT.!$D$9:$W$2008,H$1,0),0),0)</f>
        <v>0</v>
      </c>
      <c r="I996" s="25">
        <f>IFERROR(IF($E996&gt;=1,VLOOKUP($E996,ATT.!$D$9:$W$2008,I$1,0),0),0)</f>
        <v>0</v>
      </c>
      <c r="J996" s="25">
        <f>IFERROR(IF($E996&gt;=1,VLOOKUP($E996,ATT.!$D$9:$W$2008,J$1,0),0),0)</f>
        <v>0</v>
      </c>
      <c r="K996" s="25" t="str">
        <f>IFERROR(IF(E996&gt;=1,CONCATENATE(VLOOKUP(F996,STUDENT!$B$4:$W$2003,22,0),$V$2),""),"")</f>
        <v/>
      </c>
      <c r="L996" s="27">
        <f>IFERROR(IF($E996&gt;=1,VLOOKUP($E996,ATT.!$D$9:$W$2008,L$1,0),0),0)</f>
        <v>0</v>
      </c>
      <c r="M996" s="28"/>
      <c r="N996" s="28"/>
    </row>
    <row r="997" spans="3:14" ht="20.100000000000001" customHeight="1" x14ac:dyDescent="0.25">
      <c r="C997" s="6">
        <v>991</v>
      </c>
      <c r="D997" s="6">
        <f>IFERROR(IF($D$3&gt;=C997,SMALL(ATT.!$A$9:$A$2008,$D$4+C997),0),0)</f>
        <v>0</v>
      </c>
      <c r="E997" s="25">
        <f t="shared" si="15"/>
        <v>0</v>
      </c>
      <c r="F997" s="25">
        <f>IFERROR(IF($E997&gt;=1,VLOOKUP($E997,ATT.!$D$9:$W$2008,F$1,0),0),0)</f>
        <v>0</v>
      </c>
      <c r="G997" s="26">
        <f>IFERROR(IF($E997&gt;=1,VLOOKUP($E997,ATT.!$D$9:$W$2008,G$1,0),0),0)</f>
        <v>0</v>
      </c>
      <c r="H997" s="26">
        <f>IFERROR(IF($E997&gt;=1,VLOOKUP($E997,ATT.!$D$9:$W$2008,H$1,0),0),0)</f>
        <v>0</v>
      </c>
      <c r="I997" s="25">
        <f>IFERROR(IF($E997&gt;=1,VLOOKUP($E997,ATT.!$D$9:$W$2008,I$1,0),0),0)</f>
        <v>0</v>
      </c>
      <c r="J997" s="25">
        <f>IFERROR(IF($E997&gt;=1,VLOOKUP($E997,ATT.!$D$9:$W$2008,J$1,0),0),0)</f>
        <v>0</v>
      </c>
      <c r="K997" s="25" t="str">
        <f>IFERROR(IF(E997&gt;=1,CONCATENATE(VLOOKUP(F997,STUDENT!$B$4:$W$2003,22,0),$V$2),""),"")</f>
        <v/>
      </c>
      <c r="L997" s="27">
        <f>IFERROR(IF($E997&gt;=1,VLOOKUP($E997,ATT.!$D$9:$W$2008,L$1,0),0),0)</f>
        <v>0</v>
      </c>
      <c r="M997" s="28"/>
      <c r="N997" s="28"/>
    </row>
    <row r="998" spans="3:14" ht="20.100000000000001" customHeight="1" x14ac:dyDescent="0.25">
      <c r="C998" s="6">
        <v>992</v>
      </c>
      <c r="D998" s="6">
        <f>IFERROR(IF($D$3&gt;=C998,SMALL(ATT.!$A$9:$A$2008,$D$4+C998),0),0)</f>
        <v>0</v>
      </c>
      <c r="E998" s="25">
        <f t="shared" si="15"/>
        <v>0</v>
      </c>
      <c r="F998" s="25">
        <f>IFERROR(IF($E998&gt;=1,VLOOKUP($E998,ATT.!$D$9:$W$2008,F$1,0),0),0)</f>
        <v>0</v>
      </c>
      <c r="G998" s="26">
        <f>IFERROR(IF($E998&gt;=1,VLOOKUP($E998,ATT.!$D$9:$W$2008,G$1,0),0),0)</f>
        <v>0</v>
      </c>
      <c r="H998" s="26">
        <f>IFERROR(IF($E998&gt;=1,VLOOKUP($E998,ATT.!$D$9:$W$2008,H$1,0),0),0)</f>
        <v>0</v>
      </c>
      <c r="I998" s="25">
        <f>IFERROR(IF($E998&gt;=1,VLOOKUP($E998,ATT.!$D$9:$W$2008,I$1,0),0),0)</f>
        <v>0</v>
      </c>
      <c r="J998" s="25">
        <f>IFERROR(IF($E998&gt;=1,VLOOKUP($E998,ATT.!$D$9:$W$2008,J$1,0),0),0)</f>
        <v>0</v>
      </c>
      <c r="K998" s="25" t="str">
        <f>IFERROR(IF(E998&gt;=1,CONCATENATE(VLOOKUP(F998,STUDENT!$B$4:$W$2003,22,0),$V$2),""),"")</f>
        <v/>
      </c>
      <c r="L998" s="27">
        <f>IFERROR(IF($E998&gt;=1,VLOOKUP($E998,ATT.!$D$9:$W$2008,L$1,0),0),0)</f>
        <v>0</v>
      </c>
      <c r="M998" s="28"/>
      <c r="N998" s="28"/>
    </row>
    <row r="999" spans="3:14" ht="20.100000000000001" customHeight="1" x14ac:dyDescent="0.25">
      <c r="C999" s="6">
        <v>993</v>
      </c>
      <c r="D999" s="6">
        <f>IFERROR(IF($D$3&gt;=C999,SMALL(ATT.!$A$9:$A$2008,$D$4+C999),0),0)</f>
        <v>0</v>
      </c>
      <c r="E999" s="25">
        <f t="shared" si="15"/>
        <v>0</v>
      </c>
      <c r="F999" s="25">
        <f>IFERROR(IF($E999&gt;=1,VLOOKUP($E999,ATT.!$D$9:$W$2008,F$1,0),0),0)</f>
        <v>0</v>
      </c>
      <c r="G999" s="26">
        <f>IFERROR(IF($E999&gt;=1,VLOOKUP($E999,ATT.!$D$9:$W$2008,G$1,0),0),0)</f>
        <v>0</v>
      </c>
      <c r="H999" s="26">
        <f>IFERROR(IF($E999&gt;=1,VLOOKUP($E999,ATT.!$D$9:$W$2008,H$1,0),0),0)</f>
        <v>0</v>
      </c>
      <c r="I999" s="25">
        <f>IFERROR(IF($E999&gt;=1,VLOOKUP($E999,ATT.!$D$9:$W$2008,I$1,0),0),0)</f>
        <v>0</v>
      </c>
      <c r="J999" s="25">
        <f>IFERROR(IF($E999&gt;=1,VLOOKUP($E999,ATT.!$D$9:$W$2008,J$1,0),0),0)</f>
        <v>0</v>
      </c>
      <c r="K999" s="25" t="str">
        <f>IFERROR(IF(E999&gt;=1,CONCATENATE(VLOOKUP(F999,STUDENT!$B$4:$W$2003,22,0),$V$2),""),"")</f>
        <v/>
      </c>
      <c r="L999" s="27">
        <f>IFERROR(IF($E999&gt;=1,VLOOKUP($E999,ATT.!$D$9:$W$2008,L$1,0),0),0)</f>
        <v>0</v>
      </c>
      <c r="M999" s="28"/>
      <c r="N999" s="28"/>
    </row>
    <row r="1000" spans="3:14" ht="20.100000000000001" customHeight="1" x14ac:dyDescent="0.25">
      <c r="C1000" s="6">
        <v>994</v>
      </c>
      <c r="D1000" s="6">
        <f>IFERROR(IF($D$3&gt;=C1000,SMALL(ATT.!$A$9:$A$2008,$D$4+C1000),0),0)</f>
        <v>0</v>
      </c>
      <c r="E1000" s="25">
        <f t="shared" si="15"/>
        <v>0</v>
      </c>
      <c r="F1000" s="25">
        <f>IFERROR(IF($E1000&gt;=1,VLOOKUP($E1000,ATT.!$D$9:$W$2008,F$1,0),0),0)</f>
        <v>0</v>
      </c>
      <c r="G1000" s="26">
        <f>IFERROR(IF($E1000&gt;=1,VLOOKUP($E1000,ATT.!$D$9:$W$2008,G$1,0),0),0)</f>
        <v>0</v>
      </c>
      <c r="H1000" s="26">
        <f>IFERROR(IF($E1000&gt;=1,VLOOKUP($E1000,ATT.!$D$9:$W$2008,H$1,0),0),0)</f>
        <v>0</v>
      </c>
      <c r="I1000" s="25">
        <f>IFERROR(IF($E1000&gt;=1,VLOOKUP($E1000,ATT.!$D$9:$W$2008,I$1,0),0),0)</f>
        <v>0</v>
      </c>
      <c r="J1000" s="25">
        <f>IFERROR(IF($E1000&gt;=1,VLOOKUP($E1000,ATT.!$D$9:$W$2008,J$1,0),0),0)</f>
        <v>0</v>
      </c>
      <c r="K1000" s="25" t="str">
        <f>IFERROR(IF(E1000&gt;=1,CONCATENATE(VLOOKUP(F1000,STUDENT!$B$4:$W$2003,22,0),$V$2),""),"")</f>
        <v/>
      </c>
      <c r="L1000" s="27">
        <f>IFERROR(IF($E1000&gt;=1,VLOOKUP($E1000,ATT.!$D$9:$W$2008,L$1,0),0),0)</f>
        <v>0</v>
      </c>
      <c r="M1000" s="28"/>
      <c r="N1000" s="28"/>
    </row>
    <row r="1001" spans="3:14" ht="20.100000000000001" customHeight="1" x14ac:dyDescent="0.25">
      <c r="C1001" s="6">
        <v>995</v>
      </c>
      <c r="D1001" s="6">
        <f>IFERROR(IF($D$3&gt;=C1001,SMALL(ATT.!$A$9:$A$2008,$D$4+C1001),0),0)</f>
        <v>0</v>
      </c>
      <c r="E1001" s="25">
        <f t="shared" si="15"/>
        <v>0</v>
      </c>
      <c r="F1001" s="25">
        <f>IFERROR(IF($E1001&gt;=1,VLOOKUP($E1001,ATT.!$D$9:$W$2008,F$1,0),0),0)</f>
        <v>0</v>
      </c>
      <c r="G1001" s="26">
        <f>IFERROR(IF($E1001&gt;=1,VLOOKUP($E1001,ATT.!$D$9:$W$2008,G$1,0),0),0)</f>
        <v>0</v>
      </c>
      <c r="H1001" s="26">
        <f>IFERROR(IF($E1001&gt;=1,VLOOKUP($E1001,ATT.!$D$9:$W$2008,H$1,0),0),0)</f>
        <v>0</v>
      </c>
      <c r="I1001" s="25">
        <f>IFERROR(IF($E1001&gt;=1,VLOOKUP($E1001,ATT.!$D$9:$W$2008,I$1,0),0),0)</f>
        <v>0</v>
      </c>
      <c r="J1001" s="25">
        <f>IFERROR(IF($E1001&gt;=1,VLOOKUP($E1001,ATT.!$D$9:$W$2008,J$1,0),0),0)</f>
        <v>0</v>
      </c>
      <c r="K1001" s="25" t="str">
        <f>IFERROR(IF(E1001&gt;=1,CONCATENATE(VLOOKUP(F1001,STUDENT!$B$4:$W$2003,22,0),$V$2),""),"")</f>
        <v/>
      </c>
      <c r="L1001" s="27">
        <f>IFERROR(IF($E1001&gt;=1,VLOOKUP($E1001,ATT.!$D$9:$W$2008,L$1,0),0),0)</f>
        <v>0</v>
      </c>
      <c r="M1001" s="28"/>
      <c r="N1001" s="28"/>
    </row>
    <row r="1002" spans="3:14" ht="20.100000000000001" customHeight="1" x14ac:dyDescent="0.25">
      <c r="C1002" s="6">
        <v>996</v>
      </c>
      <c r="D1002" s="6">
        <f>IFERROR(IF($D$3&gt;=C1002,SMALL(ATT.!$A$9:$A$2008,$D$4+C1002),0),0)</f>
        <v>0</v>
      </c>
      <c r="E1002" s="25">
        <f t="shared" si="15"/>
        <v>0</v>
      </c>
      <c r="F1002" s="25">
        <f>IFERROR(IF($E1002&gt;=1,VLOOKUP($E1002,ATT.!$D$9:$W$2008,F$1,0),0),0)</f>
        <v>0</v>
      </c>
      <c r="G1002" s="26">
        <f>IFERROR(IF($E1002&gt;=1,VLOOKUP($E1002,ATT.!$D$9:$W$2008,G$1,0),0),0)</f>
        <v>0</v>
      </c>
      <c r="H1002" s="26">
        <f>IFERROR(IF($E1002&gt;=1,VLOOKUP($E1002,ATT.!$D$9:$W$2008,H$1,0),0),0)</f>
        <v>0</v>
      </c>
      <c r="I1002" s="25">
        <f>IFERROR(IF($E1002&gt;=1,VLOOKUP($E1002,ATT.!$D$9:$W$2008,I$1,0),0),0)</f>
        <v>0</v>
      </c>
      <c r="J1002" s="25">
        <f>IFERROR(IF($E1002&gt;=1,VLOOKUP($E1002,ATT.!$D$9:$W$2008,J$1,0),0),0)</f>
        <v>0</v>
      </c>
      <c r="K1002" s="25" t="str">
        <f>IFERROR(IF(E1002&gt;=1,CONCATENATE(VLOOKUP(F1002,STUDENT!$B$4:$W$2003,22,0),$V$2),""),"")</f>
        <v/>
      </c>
      <c r="L1002" s="27">
        <f>IFERROR(IF($E1002&gt;=1,VLOOKUP($E1002,ATT.!$D$9:$W$2008,L$1,0),0),0)</f>
        <v>0</v>
      </c>
      <c r="M1002" s="28"/>
      <c r="N1002" s="28"/>
    </row>
    <row r="1003" spans="3:14" ht="20.100000000000001" customHeight="1" x14ac:dyDescent="0.25">
      <c r="C1003" s="6">
        <v>997</v>
      </c>
      <c r="D1003" s="6">
        <f>IFERROR(IF($D$3&gt;=C1003,SMALL(ATT.!$A$9:$A$2008,$D$4+C1003),0),0)</f>
        <v>0</v>
      </c>
      <c r="E1003" s="25">
        <f t="shared" si="15"/>
        <v>0</v>
      </c>
      <c r="F1003" s="25">
        <f>IFERROR(IF($E1003&gt;=1,VLOOKUP($E1003,ATT.!$D$9:$W$2008,F$1,0),0),0)</f>
        <v>0</v>
      </c>
      <c r="G1003" s="26">
        <f>IFERROR(IF($E1003&gt;=1,VLOOKUP($E1003,ATT.!$D$9:$W$2008,G$1,0),0),0)</f>
        <v>0</v>
      </c>
      <c r="H1003" s="26">
        <f>IFERROR(IF($E1003&gt;=1,VLOOKUP($E1003,ATT.!$D$9:$W$2008,H$1,0),0),0)</f>
        <v>0</v>
      </c>
      <c r="I1003" s="25">
        <f>IFERROR(IF($E1003&gt;=1,VLOOKUP($E1003,ATT.!$D$9:$W$2008,I$1,0),0),0)</f>
        <v>0</v>
      </c>
      <c r="J1003" s="25">
        <f>IFERROR(IF($E1003&gt;=1,VLOOKUP($E1003,ATT.!$D$9:$W$2008,J$1,0),0),0)</f>
        <v>0</v>
      </c>
      <c r="K1003" s="25" t="str">
        <f>IFERROR(IF(E1003&gt;=1,CONCATENATE(VLOOKUP(F1003,STUDENT!$B$4:$W$2003,22,0),$V$2),""),"")</f>
        <v/>
      </c>
      <c r="L1003" s="27">
        <f>IFERROR(IF($E1003&gt;=1,VLOOKUP($E1003,ATT.!$D$9:$W$2008,L$1,0),0),0)</f>
        <v>0</v>
      </c>
      <c r="M1003" s="28"/>
      <c r="N1003" s="28"/>
    </row>
    <row r="1004" spans="3:14" ht="20.100000000000001" customHeight="1" x14ac:dyDescent="0.25">
      <c r="C1004" s="6">
        <v>998</v>
      </c>
      <c r="D1004" s="6">
        <f>IFERROR(IF($D$3&gt;=C1004,SMALL(ATT.!$A$9:$A$2008,$D$4+C1004),0),0)</f>
        <v>0</v>
      </c>
      <c r="E1004" s="25">
        <f t="shared" si="15"/>
        <v>0</v>
      </c>
      <c r="F1004" s="25">
        <f>IFERROR(IF($E1004&gt;=1,VLOOKUP($E1004,ATT.!$D$9:$W$2008,F$1,0),0),0)</f>
        <v>0</v>
      </c>
      <c r="G1004" s="26">
        <f>IFERROR(IF($E1004&gt;=1,VLOOKUP($E1004,ATT.!$D$9:$W$2008,G$1,0),0),0)</f>
        <v>0</v>
      </c>
      <c r="H1004" s="26">
        <f>IFERROR(IF($E1004&gt;=1,VLOOKUP($E1004,ATT.!$D$9:$W$2008,H$1,0),0),0)</f>
        <v>0</v>
      </c>
      <c r="I1004" s="25">
        <f>IFERROR(IF($E1004&gt;=1,VLOOKUP($E1004,ATT.!$D$9:$W$2008,I$1,0),0),0)</f>
        <v>0</v>
      </c>
      <c r="J1004" s="25">
        <f>IFERROR(IF($E1004&gt;=1,VLOOKUP($E1004,ATT.!$D$9:$W$2008,J$1,0),0),0)</f>
        <v>0</v>
      </c>
      <c r="K1004" s="25" t="str">
        <f>IFERROR(IF(E1004&gt;=1,CONCATENATE(VLOOKUP(F1004,STUDENT!$B$4:$W$2003,22,0),$V$2),""),"")</f>
        <v/>
      </c>
      <c r="L1004" s="27">
        <f>IFERROR(IF($E1004&gt;=1,VLOOKUP($E1004,ATT.!$D$9:$W$2008,L$1,0),0),0)</f>
        <v>0</v>
      </c>
      <c r="M1004" s="28"/>
      <c r="N1004" s="28"/>
    </row>
    <row r="1005" spans="3:14" ht="20.100000000000001" customHeight="1" x14ac:dyDescent="0.25">
      <c r="C1005" s="6">
        <v>999</v>
      </c>
      <c r="D1005" s="6">
        <f>IFERROR(IF($D$3&gt;=C1005,SMALL(ATT.!$A$9:$A$2008,$D$4+C1005),0),0)</f>
        <v>0</v>
      </c>
      <c r="E1005" s="25">
        <f t="shared" si="15"/>
        <v>0</v>
      </c>
      <c r="F1005" s="25">
        <f>IFERROR(IF($E1005&gt;=1,VLOOKUP($E1005,ATT.!$D$9:$W$2008,F$1,0),0),0)</f>
        <v>0</v>
      </c>
      <c r="G1005" s="26">
        <f>IFERROR(IF($E1005&gt;=1,VLOOKUP($E1005,ATT.!$D$9:$W$2008,G$1,0),0),0)</f>
        <v>0</v>
      </c>
      <c r="H1005" s="26">
        <f>IFERROR(IF($E1005&gt;=1,VLOOKUP($E1005,ATT.!$D$9:$W$2008,H$1,0),0),0)</f>
        <v>0</v>
      </c>
      <c r="I1005" s="25">
        <f>IFERROR(IF($E1005&gt;=1,VLOOKUP($E1005,ATT.!$D$9:$W$2008,I$1,0),0),0)</f>
        <v>0</v>
      </c>
      <c r="J1005" s="25">
        <f>IFERROR(IF($E1005&gt;=1,VLOOKUP($E1005,ATT.!$D$9:$W$2008,J$1,0),0),0)</f>
        <v>0</v>
      </c>
      <c r="K1005" s="25" t="str">
        <f>IFERROR(IF(E1005&gt;=1,CONCATENATE(VLOOKUP(F1005,STUDENT!$B$4:$W$2003,22,0),$V$2),""),"")</f>
        <v/>
      </c>
      <c r="L1005" s="27">
        <f>IFERROR(IF($E1005&gt;=1,VLOOKUP($E1005,ATT.!$D$9:$W$2008,L$1,0),0),0)</f>
        <v>0</v>
      </c>
      <c r="M1005" s="28"/>
      <c r="N1005" s="28"/>
    </row>
    <row r="1006" spans="3:14" ht="20.100000000000001" customHeight="1" x14ac:dyDescent="0.25">
      <c r="C1006" s="6">
        <v>1000</v>
      </c>
      <c r="D1006" s="6">
        <f>IFERROR(IF($D$3&gt;=C1006,SMALL(ATT.!$A$9:$A$2008,$D$4+C1006),0),0)</f>
        <v>0</v>
      </c>
      <c r="E1006" s="25">
        <f t="shared" si="15"/>
        <v>0</v>
      </c>
      <c r="F1006" s="25">
        <f>IFERROR(IF($E1006&gt;=1,VLOOKUP($E1006,ATT.!$D$9:$W$2008,F$1,0),0),0)</f>
        <v>0</v>
      </c>
      <c r="G1006" s="26">
        <f>IFERROR(IF($E1006&gt;=1,VLOOKUP($E1006,ATT.!$D$9:$W$2008,G$1,0),0),0)</f>
        <v>0</v>
      </c>
      <c r="H1006" s="26">
        <f>IFERROR(IF($E1006&gt;=1,VLOOKUP($E1006,ATT.!$D$9:$W$2008,H$1,0),0),0)</f>
        <v>0</v>
      </c>
      <c r="I1006" s="25">
        <f>IFERROR(IF($E1006&gt;=1,VLOOKUP($E1006,ATT.!$D$9:$W$2008,I$1,0),0),0)</f>
        <v>0</v>
      </c>
      <c r="J1006" s="25">
        <f>IFERROR(IF($E1006&gt;=1,VLOOKUP($E1006,ATT.!$D$9:$W$2008,J$1,0),0),0)</f>
        <v>0</v>
      </c>
      <c r="K1006" s="25" t="str">
        <f>IFERROR(IF(E1006&gt;=1,CONCATENATE(VLOOKUP(F1006,STUDENT!$B$4:$W$2003,22,0),$V$2),""),"")</f>
        <v/>
      </c>
      <c r="L1006" s="27">
        <f>IFERROR(IF($E1006&gt;=1,VLOOKUP($E1006,ATT.!$D$9:$W$2008,L$1,0),0),0)</f>
        <v>0</v>
      </c>
      <c r="M1006" s="28"/>
      <c r="N1006" s="28"/>
    </row>
    <row r="1007" spans="3:14" ht="20.100000000000001" customHeight="1" x14ac:dyDescent="0.25">
      <c r="C1007" s="6">
        <v>1001</v>
      </c>
      <c r="D1007" s="6">
        <f>IFERROR(IF($D$3&gt;=C1007,SMALL(ATT.!$A$9:$A$2008,$D$4+C1007),0),0)</f>
        <v>0</v>
      </c>
      <c r="E1007" s="25">
        <f t="shared" si="15"/>
        <v>0</v>
      </c>
      <c r="F1007" s="25">
        <f>IFERROR(IF($E1007&gt;=1,VLOOKUP($E1007,ATT.!$D$9:$W$2008,F$1,0),0),0)</f>
        <v>0</v>
      </c>
      <c r="G1007" s="26">
        <f>IFERROR(IF($E1007&gt;=1,VLOOKUP($E1007,ATT.!$D$9:$W$2008,G$1,0),0),0)</f>
        <v>0</v>
      </c>
      <c r="H1007" s="26">
        <f>IFERROR(IF($E1007&gt;=1,VLOOKUP($E1007,ATT.!$D$9:$W$2008,H$1,0),0),0)</f>
        <v>0</v>
      </c>
      <c r="I1007" s="25">
        <f>IFERROR(IF($E1007&gt;=1,VLOOKUP($E1007,ATT.!$D$9:$W$2008,I$1,0),0),0)</f>
        <v>0</v>
      </c>
      <c r="J1007" s="25">
        <f>IFERROR(IF($E1007&gt;=1,VLOOKUP($E1007,ATT.!$D$9:$W$2008,J$1,0),0),0)</f>
        <v>0</v>
      </c>
      <c r="K1007" s="25" t="str">
        <f>IFERROR(IF(E1007&gt;=1,CONCATENATE(VLOOKUP(F1007,STUDENT!$B$4:$W$2003,22,0),$V$2),""),"")</f>
        <v/>
      </c>
      <c r="L1007" s="27">
        <f>IFERROR(IF($E1007&gt;=1,VLOOKUP($E1007,ATT.!$D$9:$W$2008,L$1,0),0),0)</f>
        <v>0</v>
      </c>
      <c r="M1007" s="28"/>
      <c r="N1007" s="28"/>
    </row>
    <row r="1008" spans="3:14" ht="20.100000000000001" customHeight="1" x14ac:dyDescent="0.25">
      <c r="C1008" s="6">
        <v>1002</v>
      </c>
      <c r="D1008" s="6">
        <f>IFERROR(IF($D$3&gt;=C1008,SMALL(ATT.!$A$9:$A$2008,$D$4+C1008),0),0)</f>
        <v>0</v>
      </c>
      <c r="E1008" s="25">
        <f t="shared" si="15"/>
        <v>0</v>
      </c>
      <c r="F1008" s="25">
        <f>IFERROR(IF($E1008&gt;=1,VLOOKUP($E1008,ATT.!$D$9:$W$2008,F$1,0),0),0)</f>
        <v>0</v>
      </c>
      <c r="G1008" s="26">
        <f>IFERROR(IF($E1008&gt;=1,VLOOKUP($E1008,ATT.!$D$9:$W$2008,G$1,0),0),0)</f>
        <v>0</v>
      </c>
      <c r="H1008" s="26">
        <f>IFERROR(IF($E1008&gt;=1,VLOOKUP($E1008,ATT.!$D$9:$W$2008,H$1,0),0),0)</f>
        <v>0</v>
      </c>
      <c r="I1008" s="25">
        <f>IFERROR(IF($E1008&gt;=1,VLOOKUP($E1008,ATT.!$D$9:$W$2008,I$1,0),0),0)</f>
        <v>0</v>
      </c>
      <c r="J1008" s="25">
        <f>IFERROR(IF($E1008&gt;=1,VLOOKUP($E1008,ATT.!$D$9:$W$2008,J$1,0),0),0)</f>
        <v>0</v>
      </c>
      <c r="K1008" s="25" t="str">
        <f>IFERROR(IF(E1008&gt;=1,CONCATENATE(VLOOKUP(F1008,STUDENT!$B$4:$W$2003,22,0),$V$2),""),"")</f>
        <v/>
      </c>
      <c r="L1008" s="27">
        <f>IFERROR(IF($E1008&gt;=1,VLOOKUP($E1008,ATT.!$D$9:$W$2008,L$1,0),0),0)</f>
        <v>0</v>
      </c>
      <c r="M1008" s="28"/>
      <c r="N1008" s="28"/>
    </row>
    <row r="1009" spans="3:14" ht="20.100000000000001" customHeight="1" x14ac:dyDescent="0.25">
      <c r="C1009" s="6">
        <v>1003</v>
      </c>
      <c r="D1009" s="6">
        <f>IFERROR(IF($D$3&gt;=C1009,SMALL(ATT.!$A$9:$A$2008,$D$4+C1009),0),0)</f>
        <v>0</v>
      </c>
      <c r="E1009" s="25">
        <f t="shared" si="15"/>
        <v>0</v>
      </c>
      <c r="F1009" s="25">
        <f>IFERROR(IF($E1009&gt;=1,VLOOKUP($E1009,ATT.!$D$9:$W$2008,F$1,0),0),0)</f>
        <v>0</v>
      </c>
      <c r="G1009" s="26">
        <f>IFERROR(IF($E1009&gt;=1,VLOOKUP($E1009,ATT.!$D$9:$W$2008,G$1,0),0),0)</f>
        <v>0</v>
      </c>
      <c r="H1009" s="26">
        <f>IFERROR(IF($E1009&gt;=1,VLOOKUP($E1009,ATT.!$D$9:$W$2008,H$1,0),0),0)</f>
        <v>0</v>
      </c>
      <c r="I1009" s="25">
        <f>IFERROR(IF($E1009&gt;=1,VLOOKUP($E1009,ATT.!$D$9:$W$2008,I$1,0),0),0)</f>
        <v>0</v>
      </c>
      <c r="J1009" s="25">
        <f>IFERROR(IF($E1009&gt;=1,VLOOKUP($E1009,ATT.!$D$9:$W$2008,J$1,0),0),0)</f>
        <v>0</v>
      </c>
      <c r="K1009" s="25" t="str">
        <f>IFERROR(IF(E1009&gt;=1,CONCATENATE(VLOOKUP(F1009,STUDENT!$B$4:$W$2003,22,0),$V$2),""),"")</f>
        <v/>
      </c>
      <c r="L1009" s="27">
        <f>IFERROR(IF($E1009&gt;=1,VLOOKUP($E1009,ATT.!$D$9:$W$2008,L$1,0),0),0)</f>
        <v>0</v>
      </c>
      <c r="M1009" s="28"/>
      <c r="N1009" s="28"/>
    </row>
    <row r="1010" spans="3:14" ht="20.100000000000001" customHeight="1" x14ac:dyDescent="0.25">
      <c r="C1010" s="6">
        <v>1004</v>
      </c>
      <c r="D1010" s="6">
        <f>IFERROR(IF($D$3&gt;=C1010,SMALL(ATT.!$A$9:$A$2008,$D$4+C1010),0),0)</f>
        <v>0</v>
      </c>
      <c r="E1010" s="25">
        <f t="shared" si="15"/>
        <v>0</v>
      </c>
      <c r="F1010" s="25">
        <f>IFERROR(IF($E1010&gt;=1,VLOOKUP($E1010,ATT.!$D$9:$W$2008,F$1,0),0),0)</f>
        <v>0</v>
      </c>
      <c r="G1010" s="26">
        <f>IFERROR(IF($E1010&gt;=1,VLOOKUP($E1010,ATT.!$D$9:$W$2008,G$1,0),0),0)</f>
        <v>0</v>
      </c>
      <c r="H1010" s="26">
        <f>IFERROR(IF($E1010&gt;=1,VLOOKUP($E1010,ATT.!$D$9:$W$2008,H$1,0),0),0)</f>
        <v>0</v>
      </c>
      <c r="I1010" s="25">
        <f>IFERROR(IF($E1010&gt;=1,VLOOKUP($E1010,ATT.!$D$9:$W$2008,I$1,0),0),0)</f>
        <v>0</v>
      </c>
      <c r="J1010" s="25">
        <f>IFERROR(IF($E1010&gt;=1,VLOOKUP($E1010,ATT.!$D$9:$W$2008,J$1,0),0),0)</f>
        <v>0</v>
      </c>
      <c r="K1010" s="25" t="str">
        <f>IFERROR(IF(E1010&gt;=1,CONCATENATE(VLOOKUP(F1010,STUDENT!$B$4:$W$2003,22,0),$V$2),""),"")</f>
        <v/>
      </c>
      <c r="L1010" s="27">
        <f>IFERROR(IF($E1010&gt;=1,VLOOKUP($E1010,ATT.!$D$9:$W$2008,L$1,0),0),0)</f>
        <v>0</v>
      </c>
      <c r="M1010" s="28"/>
      <c r="N1010" s="28"/>
    </row>
    <row r="1011" spans="3:14" ht="20.100000000000001" customHeight="1" x14ac:dyDescent="0.25">
      <c r="C1011" s="6">
        <v>1005</v>
      </c>
      <c r="D1011" s="6">
        <f>IFERROR(IF($D$3&gt;=C1011,SMALL(ATT.!$A$9:$A$2008,$D$4+C1011),0),0)</f>
        <v>0</v>
      </c>
      <c r="E1011" s="25">
        <f t="shared" si="15"/>
        <v>0</v>
      </c>
      <c r="F1011" s="25">
        <f>IFERROR(IF($E1011&gt;=1,VLOOKUP($E1011,ATT.!$D$9:$W$2008,F$1,0),0),0)</f>
        <v>0</v>
      </c>
      <c r="G1011" s="26">
        <f>IFERROR(IF($E1011&gt;=1,VLOOKUP($E1011,ATT.!$D$9:$W$2008,G$1,0),0),0)</f>
        <v>0</v>
      </c>
      <c r="H1011" s="26">
        <f>IFERROR(IF($E1011&gt;=1,VLOOKUP($E1011,ATT.!$D$9:$W$2008,H$1,0),0),0)</f>
        <v>0</v>
      </c>
      <c r="I1011" s="25">
        <f>IFERROR(IF($E1011&gt;=1,VLOOKUP($E1011,ATT.!$D$9:$W$2008,I$1,0),0),0)</f>
        <v>0</v>
      </c>
      <c r="J1011" s="25">
        <f>IFERROR(IF($E1011&gt;=1,VLOOKUP($E1011,ATT.!$D$9:$W$2008,J$1,0),0),0)</f>
        <v>0</v>
      </c>
      <c r="K1011" s="25" t="str">
        <f>IFERROR(IF(E1011&gt;=1,CONCATENATE(VLOOKUP(F1011,STUDENT!$B$4:$W$2003,22,0),$V$2),""),"")</f>
        <v/>
      </c>
      <c r="L1011" s="27">
        <f>IFERROR(IF($E1011&gt;=1,VLOOKUP($E1011,ATT.!$D$9:$W$2008,L$1,0),0),0)</f>
        <v>0</v>
      </c>
      <c r="M1011" s="28"/>
      <c r="N1011" s="28"/>
    </row>
    <row r="1012" spans="3:14" ht="20.100000000000001" customHeight="1" x14ac:dyDescent="0.25">
      <c r="C1012" s="6">
        <v>1006</v>
      </c>
      <c r="D1012" s="6">
        <f>IFERROR(IF($D$3&gt;=C1012,SMALL(ATT.!$A$9:$A$2008,$D$4+C1012),0),0)</f>
        <v>0</v>
      </c>
      <c r="E1012" s="25">
        <f t="shared" si="15"/>
        <v>0</v>
      </c>
      <c r="F1012" s="25">
        <f>IFERROR(IF($E1012&gt;=1,VLOOKUP($E1012,ATT.!$D$9:$W$2008,F$1,0),0),0)</f>
        <v>0</v>
      </c>
      <c r="G1012" s="26">
        <f>IFERROR(IF($E1012&gt;=1,VLOOKUP($E1012,ATT.!$D$9:$W$2008,G$1,0),0),0)</f>
        <v>0</v>
      </c>
      <c r="H1012" s="26">
        <f>IFERROR(IF($E1012&gt;=1,VLOOKUP($E1012,ATT.!$D$9:$W$2008,H$1,0),0),0)</f>
        <v>0</v>
      </c>
      <c r="I1012" s="25">
        <f>IFERROR(IF($E1012&gt;=1,VLOOKUP($E1012,ATT.!$D$9:$W$2008,I$1,0),0),0)</f>
        <v>0</v>
      </c>
      <c r="J1012" s="25">
        <f>IFERROR(IF($E1012&gt;=1,VLOOKUP($E1012,ATT.!$D$9:$W$2008,J$1,0),0),0)</f>
        <v>0</v>
      </c>
      <c r="K1012" s="25" t="str">
        <f>IFERROR(IF(E1012&gt;=1,CONCATENATE(VLOOKUP(F1012,STUDENT!$B$4:$W$2003,22,0),$V$2),""),"")</f>
        <v/>
      </c>
      <c r="L1012" s="27">
        <f>IFERROR(IF($E1012&gt;=1,VLOOKUP($E1012,ATT.!$D$9:$W$2008,L$1,0),0),0)</f>
        <v>0</v>
      </c>
      <c r="M1012" s="28"/>
      <c r="N1012" s="28"/>
    </row>
    <row r="1013" spans="3:14" ht="20.100000000000001" customHeight="1" x14ac:dyDescent="0.25">
      <c r="C1013" s="6">
        <v>1007</v>
      </c>
      <c r="D1013" s="6">
        <f>IFERROR(IF($D$3&gt;=C1013,SMALL(ATT.!$A$9:$A$2008,$D$4+C1013),0),0)</f>
        <v>0</v>
      </c>
      <c r="E1013" s="25">
        <f t="shared" si="15"/>
        <v>0</v>
      </c>
      <c r="F1013" s="25">
        <f>IFERROR(IF($E1013&gt;=1,VLOOKUP($E1013,ATT.!$D$9:$W$2008,F$1,0),0),0)</f>
        <v>0</v>
      </c>
      <c r="G1013" s="26">
        <f>IFERROR(IF($E1013&gt;=1,VLOOKUP($E1013,ATT.!$D$9:$W$2008,G$1,0),0),0)</f>
        <v>0</v>
      </c>
      <c r="H1013" s="26">
        <f>IFERROR(IF($E1013&gt;=1,VLOOKUP($E1013,ATT.!$D$9:$W$2008,H$1,0),0),0)</f>
        <v>0</v>
      </c>
      <c r="I1013" s="25">
        <f>IFERROR(IF($E1013&gt;=1,VLOOKUP($E1013,ATT.!$D$9:$W$2008,I$1,0),0),0)</f>
        <v>0</v>
      </c>
      <c r="J1013" s="25">
        <f>IFERROR(IF($E1013&gt;=1,VLOOKUP($E1013,ATT.!$D$9:$W$2008,J$1,0),0),0)</f>
        <v>0</v>
      </c>
      <c r="K1013" s="25" t="str">
        <f>IFERROR(IF(E1013&gt;=1,CONCATENATE(VLOOKUP(F1013,STUDENT!$B$4:$W$2003,22,0),$V$2),""),"")</f>
        <v/>
      </c>
      <c r="L1013" s="27">
        <f>IFERROR(IF($E1013&gt;=1,VLOOKUP($E1013,ATT.!$D$9:$W$2008,L$1,0),0),0)</f>
        <v>0</v>
      </c>
      <c r="M1013" s="28"/>
      <c r="N1013" s="28"/>
    </row>
    <row r="1014" spans="3:14" ht="20.100000000000001" customHeight="1" x14ac:dyDescent="0.25">
      <c r="C1014" s="6">
        <v>1008</v>
      </c>
      <c r="D1014" s="6">
        <f>IFERROR(IF($D$3&gt;=C1014,SMALL(ATT.!$A$9:$A$2008,$D$4+C1014),0),0)</f>
        <v>0</v>
      </c>
      <c r="E1014" s="25">
        <f t="shared" si="15"/>
        <v>0</v>
      </c>
      <c r="F1014" s="25">
        <f>IFERROR(IF($E1014&gt;=1,VLOOKUP($E1014,ATT.!$D$9:$W$2008,F$1,0),0),0)</f>
        <v>0</v>
      </c>
      <c r="G1014" s="26">
        <f>IFERROR(IF($E1014&gt;=1,VLOOKUP($E1014,ATT.!$D$9:$W$2008,G$1,0),0),0)</f>
        <v>0</v>
      </c>
      <c r="H1014" s="26">
        <f>IFERROR(IF($E1014&gt;=1,VLOOKUP($E1014,ATT.!$D$9:$W$2008,H$1,0),0),0)</f>
        <v>0</v>
      </c>
      <c r="I1014" s="25">
        <f>IFERROR(IF($E1014&gt;=1,VLOOKUP($E1014,ATT.!$D$9:$W$2008,I$1,0),0),0)</f>
        <v>0</v>
      </c>
      <c r="J1014" s="25">
        <f>IFERROR(IF($E1014&gt;=1,VLOOKUP($E1014,ATT.!$D$9:$W$2008,J$1,0),0),0)</f>
        <v>0</v>
      </c>
      <c r="K1014" s="25" t="str">
        <f>IFERROR(IF(E1014&gt;=1,CONCATENATE(VLOOKUP(F1014,STUDENT!$B$4:$W$2003,22,0),$V$2),""),"")</f>
        <v/>
      </c>
      <c r="L1014" s="27">
        <f>IFERROR(IF($E1014&gt;=1,VLOOKUP($E1014,ATT.!$D$9:$W$2008,L$1,0),0),0)</f>
        <v>0</v>
      </c>
      <c r="M1014" s="28"/>
      <c r="N1014" s="28"/>
    </row>
    <row r="1015" spans="3:14" ht="20.100000000000001" customHeight="1" x14ac:dyDescent="0.25">
      <c r="C1015" s="6">
        <v>1009</v>
      </c>
      <c r="D1015" s="6">
        <f>IFERROR(IF($D$3&gt;=C1015,SMALL(ATT.!$A$9:$A$2008,$D$4+C1015),0),0)</f>
        <v>0</v>
      </c>
      <c r="E1015" s="25">
        <f t="shared" si="15"/>
        <v>0</v>
      </c>
      <c r="F1015" s="25">
        <f>IFERROR(IF($E1015&gt;=1,VLOOKUP($E1015,ATT.!$D$9:$W$2008,F$1,0),0),0)</f>
        <v>0</v>
      </c>
      <c r="G1015" s="26">
        <f>IFERROR(IF($E1015&gt;=1,VLOOKUP($E1015,ATT.!$D$9:$W$2008,G$1,0),0),0)</f>
        <v>0</v>
      </c>
      <c r="H1015" s="26">
        <f>IFERROR(IF($E1015&gt;=1,VLOOKUP($E1015,ATT.!$D$9:$W$2008,H$1,0),0),0)</f>
        <v>0</v>
      </c>
      <c r="I1015" s="25">
        <f>IFERROR(IF($E1015&gt;=1,VLOOKUP($E1015,ATT.!$D$9:$W$2008,I$1,0),0),0)</f>
        <v>0</v>
      </c>
      <c r="J1015" s="25">
        <f>IFERROR(IF($E1015&gt;=1,VLOOKUP($E1015,ATT.!$D$9:$W$2008,J$1,0),0),0)</f>
        <v>0</v>
      </c>
      <c r="K1015" s="25" t="str">
        <f>IFERROR(IF(E1015&gt;=1,CONCATENATE(VLOOKUP(F1015,STUDENT!$B$4:$W$2003,22,0),$V$2),""),"")</f>
        <v/>
      </c>
      <c r="L1015" s="27">
        <f>IFERROR(IF($E1015&gt;=1,VLOOKUP($E1015,ATT.!$D$9:$W$2008,L$1,0),0),0)</f>
        <v>0</v>
      </c>
      <c r="M1015" s="28"/>
      <c r="N1015" s="28"/>
    </row>
    <row r="1016" spans="3:14" ht="20.100000000000001" customHeight="1" x14ac:dyDescent="0.25">
      <c r="C1016" s="6">
        <v>1010</v>
      </c>
      <c r="D1016" s="6">
        <f>IFERROR(IF($D$3&gt;=C1016,SMALL(ATT.!$A$9:$A$2008,$D$4+C1016),0),0)</f>
        <v>0</v>
      </c>
      <c r="E1016" s="25">
        <f t="shared" si="15"/>
        <v>0</v>
      </c>
      <c r="F1016" s="25">
        <f>IFERROR(IF($E1016&gt;=1,VLOOKUP($E1016,ATT.!$D$9:$W$2008,F$1,0),0),0)</f>
        <v>0</v>
      </c>
      <c r="G1016" s="26">
        <f>IFERROR(IF($E1016&gt;=1,VLOOKUP($E1016,ATT.!$D$9:$W$2008,G$1,0),0),0)</f>
        <v>0</v>
      </c>
      <c r="H1016" s="26">
        <f>IFERROR(IF($E1016&gt;=1,VLOOKUP($E1016,ATT.!$D$9:$W$2008,H$1,0),0),0)</f>
        <v>0</v>
      </c>
      <c r="I1016" s="25">
        <f>IFERROR(IF($E1016&gt;=1,VLOOKUP($E1016,ATT.!$D$9:$W$2008,I$1,0),0),0)</f>
        <v>0</v>
      </c>
      <c r="J1016" s="25">
        <f>IFERROR(IF($E1016&gt;=1,VLOOKUP($E1016,ATT.!$D$9:$W$2008,J$1,0),0),0)</f>
        <v>0</v>
      </c>
      <c r="K1016" s="25" t="str">
        <f>IFERROR(IF(E1016&gt;=1,CONCATENATE(VLOOKUP(F1016,STUDENT!$B$4:$W$2003,22,0),$V$2),""),"")</f>
        <v/>
      </c>
      <c r="L1016" s="27">
        <f>IFERROR(IF($E1016&gt;=1,VLOOKUP($E1016,ATT.!$D$9:$W$2008,L$1,0),0),0)</f>
        <v>0</v>
      </c>
      <c r="M1016" s="28"/>
      <c r="N1016" s="28"/>
    </row>
    <row r="1017" spans="3:14" ht="20.100000000000001" customHeight="1" x14ac:dyDescent="0.25">
      <c r="C1017" s="6">
        <v>1011</v>
      </c>
      <c r="D1017" s="6">
        <f>IFERROR(IF($D$3&gt;=C1017,SMALL(ATT.!$A$9:$A$2008,$D$4+C1017),0),0)</f>
        <v>0</v>
      </c>
      <c r="E1017" s="25">
        <f t="shared" si="15"/>
        <v>0</v>
      </c>
      <c r="F1017" s="25">
        <f>IFERROR(IF($E1017&gt;=1,VLOOKUP($E1017,ATT.!$D$9:$W$2008,F$1,0),0),0)</f>
        <v>0</v>
      </c>
      <c r="G1017" s="26">
        <f>IFERROR(IF($E1017&gt;=1,VLOOKUP($E1017,ATT.!$D$9:$W$2008,G$1,0),0),0)</f>
        <v>0</v>
      </c>
      <c r="H1017" s="26">
        <f>IFERROR(IF($E1017&gt;=1,VLOOKUP($E1017,ATT.!$D$9:$W$2008,H$1,0),0),0)</f>
        <v>0</v>
      </c>
      <c r="I1017" s="25">
        <f>IFERROR(IF($E1017&gt;=1,VLOOKUP($E1017,ATT.!$D$9:$W$2008,I$1,0),0),0)</f>
        <v>0</v>
      </c>
      <c r="J1017" s="25">
        <f>IFERROR(IF($E1017&gt;=1,VLOOKUP($E1017,ATT.!$D$9:$W$2008,J$1,0),0),0)</f>
        <v>0</v>
      </c>
      <c r="K1017" s="25" t="str">
        <f>IFERROR(IF(E1017&gt;=1,CONCATENATE(VLOOKUP(F1017,STUDENT!$B$4:$W$2003,22,0),$V$2),""),"")</f>
        <v/>
      </c>
      <c r="L1017" s="27">
        <f>IFERROR(IF($E1017&gt;=1,VLOOKUP($E1017,ATT.!$D$9:$W$2008,L$1,0),0),0)</f>
        <v>0</v>
      </c>
      <c r="M1017" s="28"/>
      <c r="N1017" s="28"/>
    </row>
    <row r="1018" spans="3:14" ht="20.100000000000001" customHeight="1" x14ac:dyDescent="0.25">
      <c r="C1018" s="6">
        <v>1012</v>
      </c>
      <c r="D1018" s="6">
        <f>IFERROR(IF($D$3&gt;=C1018,SMALL(ATT.!$A$9:$A$2008,$D$4+C1018),0),0)</f>
        <v>0</v>
      </c>
      <c r="E1018" s="25">
        <f t="shared" si="15"/>
        <v>0</v>
      </c>
      <c r="F1018" s="25">
        <f>IFERROR(IF($E1018&gt;=1,VLOOKUP($E1018,ATT.!$D$9:$W$2008,F$1,0),0),0)</f>
        <v>0</v>
      </c>
      <c r="G1018" s="26">
        <f>IFERROR(IF($E1018&gt;=1,VLOOKUP($E1018,ATT.!$D$9:$W$2008,G$1,0),0),0)</f>
        <v>0</v>
      </c>
      <c r="H1018" s="26">
        <f>IFERROR(IF($E1018&gt;=1,VLOOKUP($E1018,ATT.!$D$9:$W$2008,H$1,0),0),0)</f>
        <v>0</v>
      </c>
      <c r="I1018" s="25">
        <f>IFERROR(IF($E1018&gt;=1,VLOOKUP($E1018,ATT.!$D$9:$W$2008,I$1,0),0),0)</f>
        <v>0</v>
      </c>
      <c r="J1018" s="25">
        <f>IFERROR(IF($E1018&gt;=1,VLOOKUP($E1018,ATT.!$D$9:$W$2008,J$1,0),0),0)</f>
        <v>0</v>
      </c>
      <c r="K1018" s="25" t="str">
        <f>IFERROR(IF(E1018&gt;=1,CONCATENATE(VLOOKUP(F1018,STUDENT!$B$4:$W$2003,22,0),$V$2),""),"")</f>
        <v/>
      </c>
      <c r="L1018" s="27">
        <f>IFERROR(IF($E1018&gt;=1,VLOOKUP($E1018,ATT.!$D$9:$W$2008,L$1,0),0),0)</f>
        <v>0</v>
      </c>
      <c r="M1018" s="28"/>
      <c r="N1018" s="28"/>
    </row>
    <row r="1019" spans="3:14" ht="20.100000000000001" customHeight="1" x14ac:dyDescent="0.25">
      <c r="C1019" s="6">
        <v>1013</v>
      </c>
      <c r="D1019" s="6">
        <f>IFERROR(IF($D$3&gt;=C1019,SMALL(ATT.!$A$9:$A$2008,$D$4+C1019),0),0)</f>
        <v>0</v>
      </c>
      <c r="E1019" s="25">
        <f t="shared" si="15"/>
        <v>0</v>
      </c>
      <c r="F1019" s="25">
        <f>IFERROR(IF($E1019&gt;=1,VLOOKUP($E1019,ATT.!$D$9:$W$2008,F$1,0),0),0)</f>
        <v>0</v>
      </c>
      <c r="G1019" s="26">
        <f>IFERROR(IF($E1019&gt;=1,VLOOKUP($E1019,ATT.!$D$9:$W$2008,G$1,0),0),0)</f>
        <v>0</v>
      </c>
      <c r="H1019" s="26">
        <f>IFERROR(IF($E1019&gt;=1,VLOOKUP($E1019,ATT.!$D$9:$W$2008,H$1,0),0),0)</f>
        <v>0</v>
      </c>
      <c r="I1019" s="25">
        <f>IFERROR(IF($E1019&gt;=1,VLOOKUP($E1019,ATT.!$D$9:$W$2008,I$1,0),0),0)</f>
        <v>0</v>
      </c>
      <c r="J1019" s="25">
        <f>IFERROR(IF($E1019&gt;=1,VLOOKUP($E1019,ATT.!$D$9:$W$2008,J$1,0),0),0)</f>
        <v>0</v>
      </c>
      <c r="K1019" s="25" t="str">
        <f>IFERROR(IF(E1019&gt;=1,CONCATENATE(VLOOKUP(F1019,STUDENT!$B$4:$W$2003,22,0),$V$2),""),"")</f>
        <v/>
      </c>
      <c r="L1019" s="27">
        <f>IFERROR(IF($E1019&gt;=1,VLOOKUP($E1019,ATT.!$D$9:$W$2008,L$1,0),0),0)</f>
        <v>0</v>
      </c>
      <c r="M1019" s="28"/>
      <c r="N1019" s="28"/>
    </row>
    <row r="1020" spans="3:14" ht="20.100000000000001" customHeight="1" x14ac:dyDescent="0.25">
      <c r="C1020" s="6">
        <v>1014</v>
      </c>
      <c r="D1020" s="6">
        <f>IFERROR(IF($D$3&gt;=C1020,SMALL(ATT.!$A$9:$A$2008,$D$4+C1020),0),0)</f>
        <v>0</v>
      </c>
      <c r="E1020" s="25">
        <f t="shared" si="15"/>
        <v>0</v>
      </c>
      <c r="F1020" s="25">
        <f>IFERROR(IF($E1020&gt;=1,VLOOKUP($E1020,ATT.!$D$9:$W$2008,F$1,0),0),0)</f>
        <v>0</v>
      </c>
      <c r="G1020" s="26">
        <f>IFERROR(IF($E1020&gt;=1,VLOOKUP($E1020,ATT.!$D$9:$W$2008,G$1,0),0),0)</f>
        <v>0</v>
      </c>
      <c r="H1020" s="26">
        <f>IFERROR(IF($E1020&gt;=1,VLOOKUP($E1020,ATT.!$D$9:$W$2008,H$1,0),0),0)</f>
        <v>0</v>
      </c>
      <c r="I1020" s="25">
        <f>IFERROR(IF($E1020&gt;=1,VLOOKUP($E1020,ATT.!$D$9:$W$2008,I$1,0),0),0)</f>
        <v>0</v>
      </c>
      <c r="J1020" s="25">
        <f>IFERROR(IF($E1020&gt;=1,VLOOKUP($E1020,ATT.!$D$9:$W$2008,J$1,0),0),0)</f>
        <v>0</v>
      </c>
      <c r="K1020" s="25" t="str">
        <f>IFERROR(IF(E1020&gt;=1,CONCATENATE(VLOOKUP(F1020,STUDENT!$B$4:$W$2003,22,0),$V$2),""),"")</f>
        <v/>
      </c>
      <c r="L1020" s="27">
        <f>IFERROR(IF($E1020&gt;=1,VLOOKUP($E1020,ATT.!$D$9:$W$2008,L$1,0),0),0)</f>
        <v>0</v>
      </c>
      <c r="M1020" s="28"/>
      <c r="N1020" s="28"/>
    </row>
    <row r="1021" spans="3:14" ht="20.100000000000001" customHeight="1" x14ac:dyDescent="0.25">
      <c r="C1021" s="6">
        <v>1015</v>
      </c>
      <c r="D1021" s="6">
        <f>IFERROR(IF($D$3&gt;=C1021,SMALL(ATT.!$A$9:$A$2008,$D$4+C1021),0),0)</f>
        <v>0</v>
      </c>
      <c r="E1021" s="25">
        <f t="shared" si="15"/>
        <v>0</v>
      </c>
      <c r="F1021" s="25">
        <f>IFERROR(IF($E1021&gt;=1,VLOOKUP($E1021,ATT.!$D$9:$W$2008,F$1,0),0),0)</f>
        <v>0</v>
      </c>
      <c r="G1021" s="26">
        <f>IFERROR(IF($E1021&gt;=1,VLOOKUP($E1021,ATT.!$D$9:$W$2008,G$1,0),0),0)</f>
        <v>0</v>
      </c>
      <c r="H1021" s="26">
        <f>IFERROR(IF($E1021&gt;=1,VLOOKUP($E1021,ATT.!$D$9:$W$2008,H$1,0),0),0)</f>
        <v>0</v>
      </c>
      <c r="I1021" s="25">
        <f>IFERROR(IF($E1021&gt;=1,VLOOKUP($E1021,ATT.!$D$9:$W$2008,I$1,0),0),0)</f>
        <v>0</v>
      </c>
      <c r="J1021" s="25">
        <f>IFERROR(IF($E1021&gt;=1,VLOOKUP($E1021,ATT.!$D$9:$W$2008,J$1,0),0),0)</f>
        <v>0</v>
      </c>
      <c r="K1021" s="25" t="str">
        <f>IFERROR(IF(E1021&gt;=1,CONCATENATE(VLOOKUP(F1021,STUDENT!$B$4:$W$2003,22,0),$V$2),""),"")</f>
        <v/>
      </c>
      <c r="L1021" s="27">
        <f>IFERROR(IF($E1021&gt;=1,VLOOKUP($E1021,ATT.!$D$9:$W$2008,L$1,0),0),0)</f>
        <v>0</v>
      </c>
      <c r="M1021" s="28"/>
      <c r="N1021" s="28"/>
    </row>
    <row r="1022" spans="3:14" ht="20.100000000000001" customHeight="1" x14ac:dyDescent="0.25">
      <c r="C1022" s="6">
        <v>1016</v>
      </c>
      <c r="D1022" s="6">
        <f>IFERROR(IF($D$3&gt;=C1022,SMALL(ATT.!$A$9:$A$2008,$D$4+C1022),0),0)</f>
        <v>0</v>
      </c>
      <c r="E1022" s="25">
        <f t="shared" si="15"/>
        <v>0</v>
      </c>
      <c r="F1022" s="25">
        <f>IFERROR(IF($E1022&gt;=1,VLOOKUP($E1022,ATT.!$D$9:$W$2008,F$1,0),0),0)</f>
        <v>0</v>
      </c>
      <c r="G1022" s="26">
        <f>IFERROR(IF($E1022&gt;=1,VLOOKUP($E1022,ATT.!$D$9:$W$2008,G$1,0),0),0)</f>
        <v>0</v>
      </c>
      <c r="H1022" s="26">
        <f>IFERROR(IF($E1022&gt;=1,VLOOKUP($E1022,ATT.!$D$9:$W$2008,H$1,0),0),0)</f>
        <v>0</v>
      </c>
      <c r="I1022" s="25">
        <f>IFERROR(IF($E1022&gt;=1,VLOOKUP($E1022,ATT.!$D$9:$W$2008,I$1,0),0),0)</f>
        <v>0</v>
      </c>
      <c r="J1022" s="25">
        <f>IFERROR(IF($E1022&gt;=1,VLOOKUP($E1022,ATT.!$D$9:$W$2008,J$1,0),0),0)</f>
        <v>0</v>
      </c>
      <c r="K1022" s="25" t="str">
        <f>IFERROR(IF(E1022&gt;=1,CONCATENATE(VLOOKUP(F1022,STUDENT!$B$4:$W$2003,22,0),$V$2),""),"")</f>
        <v/>
      </c>
      <c r="L1022" s="27">
        <f>IFERROR(IF($E1022&gt;=1,VLOOKUP($E1022,ATT.!$D$9:$W$2008,L$1,0),0),0)</f>
        <v>0</v>
      </c>
      <c r="M1022" s="28"/>
      <c r="N1022" s="28"/>
    </row>
    <row r="1023" spans="3:14" ht="20.100000000000001" customHeight="1" x14ac:dyDescent="0.25">
      <c r="C1023" s="6">
        <v>1017</v>
      </c>
      <c r="D1023" s="6">
        <f>IFERROR(IF($D$3&gt;=C1023,SMALL(ATT.!$A$9:$A$2008,$D$4+C1023),0),0)</f>
        <v>0</v>
      </c>
      <c r="E1023" s="25">
        <f t="shared" si="15"/>
        <v>0</v>
      </c>
      <c r="F1023" s="25">
        <f>IFERROR(IF($E1023&gt;=1,VLOOKUP($E1023,ATT.!$D$9:$W$2008,F$1,0),0),0)</f>
        <v>0</v>
      </c>
      <c r="G1023" s="26">
        <f>IFERROR(IF($E1023&gt;=1,VLOOKUP($E1023,ATT.!$D$9:$W$2008,G$1,0),0),0)</f>
        <v>0</v>
      </c>
      <c r="H1023" s="26">
        <f>IFERROR(IF($E1023&gt;=1,VLOOKUP($E1023,ATT.!$D$9:$W$2008,H$1,0),0),0)</f>
        <v>0</v>
      </c>
      <c r="I1023" s="25">
        <f>IFERROR(IF($E1023&gt;=1,VLOOKUP($E1023,ATT.!$D$9:$W$2008,I$1,0),0),0)</f>
        <v>0</v>
      </c>
      <c r="J1023" s="25">
        <f>IFERROR(IF($E1023&gt;=1,VLOOKUP($E1023,ATT.!$D$9:$W$2008,J$1,0),0),0)</f>
        <v>0</v>
      </c>
      <c r="K1023" s="25" t="str">
        <f>IFERROR(IF(E1023&gt;=1,CONCATENATE(VLOOKUP(F1023,STUDENT!$B$4:$W$2003,22,0),$V$2),""),"")</f>
        <v/>
      </c>
      <c r="L1023" s="27">
        <f>IFERROR(IF($E1023&gt;=1,VLOOKUP($E1023,ATT.!$D$9:$W$2008,L$1,0),0),0)</f>
        <v>0</v>
      </c>
      <c r="M1023" s="28"/>
      <c r="N1023" s="28"/>
    </row>
    <row r="1024" spans="3:14" ht="20.100000000000001" customHeight="1" x14ac:dyDescent="0.25">
      <c r="C1024" s="6">
        <v>1018</v>
      </c>
      <c r="D1024" s="6">
        <f>IFERROR(IF($D$3&gt;=C1024,SMALL(ATT.!$A$9:$A$2008,$D$4+C1024),0),0)</f>
        <v>0</v>
      </c>
      <c r="E1024" s="25">
        <f t="shared" si="15"/>
        <v>0</v>
      </c>
      <c r="F1024" s="25">
        <f>IFERROR(IF($E1024&gt;=1,VLOOKUP($E1024,ATT.!$D$9:$W$2008,F$1,0),0),0)</f>
        <v>0</v>
      </c>
      <c r="G1024" s="26">
        <f>IFERROR(IF($E1024&gt;=1,VLOOKUP($E1024,ATT.!$D$9:$W$2008,G$1,0),0),0)</f>
        <v>0</v>
      </c>
      <c r="H1024" s="26">
        <f>IFERROR(IF($E1024&gt;=1,VLOOKUP($E1024,ATT.!$D$9:$W$2008,H$1,0),0),0)</f>
        <v>0</v>
      </c>
      <c r="I1024" s="25">
        <f>IFERROR(IF($E1024&gt;=1,VLOOKUP($E1024,ATT.!$D$9:$W$2008,I$1,0),0),0)</f>
        <v>0</v>
      </c>
      <c r="J1024" s="25">
        <f>IFERROR(IF($E1024&gt;=1,VLOOKUP($E1024,ATT.!$D$9:$W$2008,J$1,0),0),0)</f>
        <v>0</v>
      </c>
      <c r="K1024" s="25" t="str">
        <f>IFERROR(IF(E1024&gt;=1,CONCATENATE(VLOOKUP(F1024,STUDENT!$B$4:$W$2003,22,0),$V$2),""),"")</f>
        <v/>
      </c>
      <c r="L1024" s="27">
        <f>IFERROR(IF($E1024&gt;=1,VLOOKUP($E1024,ATT.!$D$9:$W$2008,L$1,0),0),0)</f>
        <v>0</v>
      </c>
      <c r="M1024" s="28"/>
      <c r="N1024" s="28"/>
    </row>
    <row r="1025" spans="3:14" ht="20.100000000000001" customHeight="1" x14ac:dyDescent="0.25">
      <c r="C1025" s="6">
        <v>1019</v>
      </c>
      <c r="D1025" s="6">
        <f>IFERROR(IF($D$3&gt;=C1025,SMALL(ATT.!$A$9:$A$2008,$D$4+C1025),0),0)</f>
        <v>0</v>
      </c>
      <c r="E1025" s="25">
        <f t="shared" si="15"/>
        <v>0</v>
      </c>
      <c r="F1025" s="25">
        <f>IFERROR(IF($E1025&gt;=1,VLOOKUP($E1025,ATT.!$D$9:$W$2008,F$1,0),0),0)</f>
        <v>0</v>
      </c>
      <c r="G1025" s="26">
        <f>IFERROR(IF($E1025&gt;=1,VLOOKUP($E1025,ATT.!$D$9:$W$2008,G$1,0),0),0)</f>
        <v>0</v>
      </c>
      <c r="H1025" s="26">
        <f>IFERROR(IF($E1025&gt;=1,VLOOKUP($E1025,ATT.!$D$9:$W$2008,H$1,0),0),0)</f>
        <v>0</v>
      </c>
      <c r="I1025" s="25">
        <f>IFERROR(IF($E1025&gt;=1,VLOOKUP($E1025,ATT.!$D$9:$W$2008,I$1,0),0),0)</f>
        <v>0</v>
      </c>
      <c r="J1025" s="25">
        <f>IFERROR(IF($E1025&gt;=1,VLOOKUP($E1025,ATT.!$D$9:$W$2008,J$1,0),0),0)</f>
        <v>0</v>
      </c>
      <c r="K1025" s="25" t="str">
        <f>IFERROR(IF(E1025&gt;=1,CONCATENATE(VLOOKUP(F1025,STUDENT!$B$4:$W$2003,22,0),$V$2),""),"")</f>
        <v/>
      </c>
      <c r="L1025" s="27">
        <f>IFERROR(IF($E1025&gt;=1,VLOOKUP($E1025,ATT.!$D$9:$W$2008,L$1,0),0),0)</f>
        <v>0</v>
      </c>
      <c r="M1025" s="28"/>
      <c r="N1025" s="28"/>
    </row>
    <row r="1026" spans="3:14" ht="20.100000000000001" customHeight="1" x14ac:dyDescent="0.25">
      <c r="C1026" s="6">
        <v>1020</v>
      </c>
      <c r="D1026" s="6">
        <f>IFERROR(IF($D$3&gt;=C1026,SMALL(ATT.!$A$9:$A$2008,$D$4+C1026),0),0)</f>
        <v>0</v>
      </c>
      <c r="E1026" s="25">
        <f t="shared" si="15"/>
        <v>0</v>
      </c>
      <c r="F1026" s="25">
        <f>IFERROR(IF($E1026&gt;=1,VLOOKUP($E1026,ATT.!$D$9:$W$2008,F$1,0),0),0)</f>
        <v>0</v>
      </c>
      <c r="G1026" s="26">
        <f>IFERROR(IF($E1026&gt;=1,VLOOKUP($E1026,ATT.!$D$9:$W$2008,G$1,0),0),0)</f>
        <v>0</v>
      </c>
      <c r="H1026" s="26">
        <f>IFERROR(IF($E1026&gt;=1,VLOOKUP($E1026,ATT.!$D$9:$W$2008,H$1,0),0),0)</f>
        <v>0</v>
      </c>
      <c r="I1026" s="25">
        <f>IFERROR(IF($E1026&gt;=1,VLOOKUP($E1026,ATT.!$D$9:$W$2008,I$1,0),0),0)</f>
        <v>0</v>
      </c>
      <c r="J1026" s="25">
        <f>IFERROR(IF($E1026&gt;=1,VLOOKUP($E1026,ATT.!$D$9:$W$2008,J$1,0),0),0)</f>
        <v>0</v>
      </c>
      <c r="K1026" s="25" t="str">
        <f>IFERROR(IF(E1026&gt;=1,CONCATENATE(VLOOKUP(F1026,STUDENT!$B$4:$W$2003,22,0),$V$2),""),"")</f>
        <v/>
      </c>
      <c r="L1026" s="27">
        <f>IFERROR(IF($E1026&gt;=1,VLOOKUP($E1026,ATT.!$D$9:$W$2008,L$1,0),0),0)</f>
        <v>0</v>
      </c>
      <c r="M1026" s="28"/>
      <c r="N1026" s="28"/>
    </row>
    <row r="1027" spans="3:14" ht="20.100000000000001" customHeight="1" x14ac:dyDescent="0.25">
      <c r="C1027" s="6">
        <v>1021</v>
      </c>
      <c r="D1027" s="6">
        <f>IFERROR(IF($D$3&gt;=C1027,SMALL(ATT.!$A$9:$A$2008,$D$4+C1027),0),0)</f>
        <v>0</v>
      </c>
      <c r="E1027" s="25">
        <f t="shared" si="15"/>
        <v>0</v>
      </c>
      <c r="F1027" s="25">
        <f>IFERROR(IF($E1027&gt;=1,VLOOKUP($E1027,ATT.!$D$9:$W$2008,F$1,0),0),0)</f>
        <v>0</v>
      </c>
      <c r="G1027" s="26">
        <f>IFERROR(IF($E1027&gt;=1,VLOOKUP($E1027,ATT.!$D$9:$W$2008,G$1,0),0),0)</f>
        <v>0</v>
      </c>
      <c r="H1027" s="26">
        <f>IFERROR(IF($E1027&gt;=1,VLOOKUP($E1027,ATT.!$D$9:$W$2008,H$1,0),0),0)</f>
        <v>0</v>
      </c>
      <c r="I1027" s="25">
        <f>IFERROR(IF($E1027&gt;=1,VLOOKUP($E1027,ATT.!$D$9:$W$2008,I$1,0),0),0)</f>
        <v>0</v>
      </c>
      <c r="J1027" s="25">
        <f>IFERROR(IF($E1027&gt;=1,VLOOKUP($E1027,ATT.!$D$9:$W$2008,J$1,0),0),0)</f>
        <v>0</v>
      </c>
      <c r="K1027" s="25" t="str">
        <f>IFERROR(IF(E1027&gt;=1,CONCATENATE(VLOOKUP(F1027,STUDENT!$B$4:$W$2003,22,0),$V$2),""),"")</f>
        <v/>
      </c>
      <c r="L1027" s="27">
        <f>IFERROR(IF($E1027&gt;=1,VLOOKUP($E1027,ATT.!$D$9:$W$2008,L$1,0),0),0)</f>
        <v>0</v>
      </c>
      <c r="M1027" s="28"/>
      <c r="N1027" s="28"/>
    </row>
    <row r="1028" spans="3:14" ht="20.100000000000001" customHeight="1" x14ac:dyDescent="0.25">
      <c r="C1028" s="6">
        <v>1022</v>
      </c>
      <c r="D1028" s="6">
        <f>IFERROR(IF($D$3&gt;=C1028,SMALL(ATT.!$A$9:$A$2008,$D$4+C1028),0),0)</f>
        <v>0</v>
      </c>
      <c r="E1028" s="25">
        <f t="shared" si="15"/>
        <v>0</v>
      </c>
      <c r="F1028" s="25">
        <f>IFERROR(IF($E1028&gt;=1,VLOOKUP($E1028,ATT.!$D$9:$W$2008,F$1,0),0),0)</f>
        <v>0</v>
      </c>
      <c r="G1028" s="26">
        <f>IFERROR(IF($E1028&gt;=1,VLOOKUP($E1028,ATT.!$D$9:$W$2008,G$1,0),0),0)</f>
        <v>0</v>
      </c>
      <c r="H1028" s="26">
        <f>IFERROR(IF($E1028&gt;=1,VLOOKUP($E1028,ATT.!$D$9:$W$2008,H$1,0),0),0)</f>
        <v>0</v>
      </c>
      <c r="I1028" s="25">
        <f>IFERROR(IF($E1028&gt;=1,VLOOKUP($E1028,ATT.!$D$9:$W$2008,I$1,0),0),0)</f>
        <v>0</v>
      </c>
      <c r="J1028" s="25">
        <f>IFERROR(IF($E1028&gt;=1,VLOOKUP($E1028,ATT.!$D$9:$W$2008,J$1,0),0),0)</f>
        <v>0</v>
      </c>
      <c r="K1028" s="25" t="str">
        <f>IFERROR(IF(E1028&gt;=1,CONCATENATE(VLOOKUP(F1028,STUDENT!$B$4:$W$2003,22,0),$V$2),""),"")</f>
        <v/>
      </c>
      <c r="L1028" s="27">
        <f>IFERROR(IF($E1028&gt;=1,VLOOKUP($E1028,ATT.!$D$9:$W$2008,L$1,0),0),0)</f>
        <v>0</v>
      </c>
      <c r="M1028" s="28"/>
      <c r="N1028" s="28"/>
    </row>
    <row r="1029" spans="3:14" ht="20.100000000000001" customHeight="1" x14ac:dyDescent="0.25">
      <c r="C1029" s="6">
        <v>1023</v>
      </c>
      <c r="D1029" s="6">
        <f>IFERROR(IF($D$3&gt;=C1029,SMALL(ATT.!$A$9:$A$2008,$D$4+C1029),0),0)</f>
        <v>0</v>
      </c>
      <c r="E1029" s="25">
        <f t="shared" si="15"/>
        <v>0</v>
      </c>
      <c r="F1029" s="25">
        <f>IFERROR(IF($E1029&gt;=1,VLOOKUP($E1029,ATT.!$D$9:$W$2008,F$1,0),0),0)</f>
        <v>0</v>
      </c>
      <c r="G1029" s="26">
        <f>IFERROR(IF($E1029&gt;=1,VLOOKUP($E1029,ATT.!$D$9:$W$2008,G$1,0),0),0)</f>
        <v>0</v>
      </c>
      <c r="H1029" s="26">
        <f>IFERROR(IF($E1029&gt;=1,VLOOKUP($E1029,ATT.!$D$9:$W$2008,H$1,0),0),0)</f>
        <v>0</v>
      </c>
      <c r="I1029" s="25">
        <f>IFERROR(IF($E1029&gt;=1,VLOOKUP($E1029,ATT.!$D$9:$W$2008,I$1,0),0),0)</f>
        <v>0</v>
      </c>
      <c r="J1029" s="25">
        <f>IFERROR(IF($E1029&gt;=1,VLOOKUP($E1029,ATT.!$D$9:$W$2008,J$1,0),0),0)</f>
        <v>0</v>
      </c>
      <c r="K1029" s="25" t="str">
        <f>IFERROR(IF(E1029&gt;=1,CONCATENATE(VLOOKUP(F1029,STUDENT!$B$4:$W$2003,22,0),$V$2),""),"")</f>
        <v/>
      </c>
      <c r="L1029" s="27">
        <f>IFERROR(IF($E1029&gt;=1,VLOOKUP($E1029,ATT.!$D$9:$W$2008,L$1,0),0),0)</f>
        <v>0</v>
      </c>
      <c r="M1029" s="28"/>
      <c r="N1029" s="28"/>
    </row>
    <row r="1030" spans="3:14" ht="20.100000000000001" customHeight="1" x14ac:dyDescent="0.25">
      <c r="C1030" s="6">
        <v>1024</v>
      </c>
      <c r="D1030" s="6">
        <f>IFERROR(IF($D$3&gt;=C1030,SMALL(ATT.!$A$9:$A$2008,$D$4+C1030),0),0)</f>
        <v>0</v>
      </c>
      <c r="E1030" s="25">
        <f t="shared" si="15"/>
        <v>0</v>
      </c>
      <c r="F1030" s="25">
        <f>IFERROR(IF($E1030&gt;=1,VLOOKUP($E1030,ATT.!$D$9:$W$2008,F$1,0),0),0)</f>
        <v>0</v>
      </c>
      <c r="G1030" s="26">
        <f>IFERROR(IF($E1030&gt;=1,VLOOKUP($E1030,ATT.!$D$9:$W$2008,G$1,0),0),0)</f>
        <v>0</v>
      </c>
      <c r="H1030" s="26">
        <f>IFERROR(IF($E1030&gt;=1,VLOOKUP($E1030,ATT.!$D$9:$W$2008,H$1,0),0),0)</f>
        <v>0</v>
      </c>
      <c r="I1030" s="25">
        <f>IFERROR(IF($E1030&gt;=1,VLOOKUP($E1030,ATT.!$D$9:$W$2008,I$1,0),0),0)</f>
        <v>0</v>
      </c>
      <c r="J1030" s="25">
        <f>IFERROR(IF($E1030&gt;=1,VLOOKUP($E1030,ATT.!$D$9:$W$2008,J$1,0),0),0)</f>
        <v>0</v>
      </c>
      <c r="K1030" s="25" t="str">
        <f>IFERROR(IF(E1030&gt;=1,CONCATENATE(VLOOKUP(F1030,STUDENT!$B$4:$W$2003,22,0),$V$2),""),"")</f>
        <v/>
      </c>
      <c r="L1030" s="27">
        <f>IFERROR(IF($E1030&gt;=1,VLOOKUP($E1030,ATT.!$D$9:$W$2008,L$1,0),0),0)</f>
        <v>0</v>
      </c>
      <c r="M1030" s="28"/>
      <c r="N1030" s="28"/>
    </row>
    <row r="1031" spans="3:14" ht="20.100000000000001" customHeight="1" x14ac:dyDescent="0.25">
      <c r="C1031" s="6">
        <v>1025</v>
      </c>
      <c r="D1031" s="6">
        <f>IFERROR(IF($D$3&gt;=C1031,SMALL(ATT.!$A$9:$A$2008,$D$4+C1031),0),0)</f>
        <v>0</v>
      </c>
      <c r="E1031" s="25">
        <f t="shared" si="15"/>
        <v>0</v>
      </c>
      <c r="F1031" s="25">
        <f>IFERROR(IF($E1031&gt;=1,VLOOKUP($E1031,ATT.!$D$9:$W$2008,F$1,0),0),0)</f>
        <v>0</v>
      </c>
      <c r="G1031" s="26">
        <f>IFERROR(IF($E1031&gt;=1,VLOOKUP($E1031,ATT.!$D$9:$W$2008,G$1,0),0),0)</f>
        <v>0</v>
      </c>
      <c r="H1031" s="26">
        <f>IFERROR(IF($E1031&gt;=1,VLOOKUP($E1031,ATT.!$D$9:$W$2008,H$1,0),0),0)</f>
        <v>0</v>
      </c>
      <c r="I1031" s="25">
        <f>IFERROR(IF($E1031&gt;=1,VLOOKUP($E1031,ATT.!$D$9:$W$2008,I$1,0),0),0)</f>
        <v>0</v>
      </c>
      <c r="J1031" s="25">
        <f>IFERROR(IF($E1031&gt;=1,VLOOKUP($E1031,ATT.!$D$9:$W$2008,J$1,0),0),0)</f>
        <v>0</v>
      </c>
      <c r="K1031" s="25" t="str">
        <f>IFERROR(IF(E1031&gt;=1,CONCATENATE(VLOOKUP(F1031,STUDENT!$B$4:$W$2003,22,0),$V$2),""),"")</f>
        <v/>
      </c>
      <c r="L1031" s="27">
        <f>IFERROR(IF($E1031&gt;=1,VLOOKUP($E1031,ATT.!$D$9:$W$2008,L$1,0),0),0)</f>
        <v>0</v>
      </c>
      <c r="M1031" s="28"/>
      <c r="N1031" s="28"/>
    </row>
    <row r="1032" spans="3:14" ht="20.100000000000001" customHeight="1" x14ac:dyDescent="0.25">
      <c r="C1032" s="6">
        <v>1026</v>
      </c>
      <c r="D1032" s="6">
        <f>IFERROR(IF($D$3&gt;=C1032,SMALL(ATT.!$A$9:$A$2008,$D$4+C1032),0),0)</f>
        <v>0</v>
      </c>
      <c r="E1032" s="25">
        <f t="shared" ref="E1032:E1095" si="16">IFERROR(IF(D1032&gt;=1,C1032,0),0)</f>
        <v>0</v>
      </c>
      <c r="F1032" s="25">
        <f>IFERROR(IF($E1032&gt;=1,VLOOKUP($E1032,ATT.!$D$9:$W$2008,F$1,0),0),0)</f>
        <v>0</v>
      </c>
      <c r="G1032" s="26">
        <f>IFERROR(IF($E1032&gt;=1,VLOOKUP($E1032,ATT.!$D$9:$W$2008,G$1,0),0),0)</f>
        <v>0</v>
      </c>
      <c r="H1032" s="26">
        <f>IFERROR(IF($E1032&gt;=1,VLOOKUP($E1032,ATT.!$D$9:$W$2008,H$1,0),0),0)</f>
        <v>0</v>
      </c>
      <c r="I1032" s="25">
        <f>IFERROR(IF($E1032&gt;=1,VLOOKUP($E1032,ATT.!$D$9:$W$2008,I$1,0),0),0)</f>
        <v>0</v>
      </c>
      <c r="J1032" s="25">
        <f>IFERROR(IF($E1032&gt;=1,VLOOKUP($E1032,ATT.!$D$9:$W$2008,J$1,0),0),0)</f>
        <v>0</v>
      </c>
      <c r="K1032" s="25" t="str">
        <f>IFERROR(IF(E1032&gt;=1,CONCATENATE(VLOOKUP(F1032,STUDENT!$B$4:$W$2003,22,0),$V$2),""),"")</f>
        <v/>
      </c>
      <c r="L1032" s="27">
        <f>IFERROR(IF($E1032&gt;=1,VLOOKUP($E1032,ATT.!$D$9:$W$2008,L$1,0),0),0)</f>
        <v>0</v>
      </c>
      <c r="M1032" s="28"/>
      <c r="N1032" s="28"/>
    </row>
    <row r="1033" spans="3:14" ht="20.100000000000001" customHeight="1" x14ac:dyDescent="0.25">
      <c r="C1033" s="6">
        <v>1027</v>
      </c>
      <c r="D1033" s="6">
        <f>IFERROR(IF($D$3&gt;=C1033,SMALL(ATT.!$A$9:$A$2008,$D$4+C1033),0),0)</f>
        <v>0</v>
      </c>
      <c r="E1033" s="25">
        <f t="shared" si="16"/>
        <v>0</v>
      </c>
      <c r="F1033" s="25">
        <f>IFERROR(IF($E1033&gt;=1,VLOOKUP($E1033,ATT.!$D$9:$W$2008,F$1,0),0),0)</f>
        <v>0</v>
      </c>
      <c r="G1033" s="26">
        <f>IFERROR(IF($E1033&gt;=1,VLOOKUP($E1033,ATT.!$D$9:$W$2008,G$1,0),0),0)</f>
        <v>0</v>
      </c>
      <c r="H1033" s="26">
        <f>IFERROR(IF($E1033&gt;=1,VLOOKUP($E1033,ATT.!$D$9:$W$2008,H$1,0),0),0)</f>
        <v>0</v>
      </c>
      <c r="I1033" s="25">
        <f>IFERROR(IF($E1033&gt;=1,VLOOKUP($E1033,ATT.!$D$9:$W$2008,I$1,0),0),0)</f>
        <v>0</v>
      </c>
      <c r="J1033" s="25">
        <f>IFERROR(IF($E1033&gt;=1,VLOOKUP($E1033,ATT.!$D$9:$W$2008,J$1,0),0),0)</f>
        <v>0</v>
      </c>
      <c r="K1033" s="25" t="str">
        <f>IFERROR(IF(E1033&gt;=1,CONCATENATE(VLOOKUP(F1033,STUDENT!$B$4:$W$2003,22,0),$V$2),""),"")</f>
        <v/>
      </c>
      <c r="L1033" s="27">
        <f>IFERROR(IF($E1033&gt;=1,VLOOKUP($E1033,ATT.!$D$9:$W$2008,L$1,0),0),0)</f>
        <v>0</v>
      </c>
      <c r="M1033" s="28"/>
      <c r="N1033" s="28"/>
    </row>
    <row r="1034" spans="3:14" ht="20.100000000000001" customHeight="1" x14ac:dyDescent="0.25">
      <c r="C1034" s="6">
        <v>1028</v>
      </c>
      <c r="D1034" s="6">
        <f>IFERROR(IF($D$3&gt;=C1034,SMALL(ATT.!$A$9:$A$2008,$D$4+C1034),0),0)</f>
        <v>0</v>
      </c>
      <c r="E1034" s="25">
        <f t="shared" si="16"/>
        <v>0</v>
      </c>
      <c r="F1034" s="25">
        <f>IFERROR(IF($E1034&gt;=1,VLOOKUP($E1034,ATT.!$D$9:$W$2008,F$1,0),0),0)</f>
        <v>0</v>
      </c>
      <c r="G1034" s="26">
        <f>IFERROR(IF($E1034&gt;=1,VLOOKUP($E1034,ATT.!$D$9:$W$2008,G$1,0),0),0)</f>
        <v>0</v>
      </c>
      <c r="H1034" s="26">
        <f>IFERROR(IF($E1034&gt;=1,VLOOKUP($E1034,ATT.!$D$9:$W$2008,H$1,0),0),0)</f>
        <v>0</v>
      </c>
      <c r="I1034" s="25">
        <f>IFERROR(IF($E1034&gt;=1,VLOOKUP($E1034,ATT.!$D$9:$W$2008,I$1,0),0),0)</f>
        <v>0</v>
      </c>
      <c r="J1034" s="25">
        <f>IFERROR(IF($E1034&gt;=1,VLOOKUP($E1034,ATT.!$D$9:$W$2008,J$1,0),0),0)</f>
        <v>0</v>
      </c>
      <c r="K1034" s="25" t="str">
        <f>IFERROR(IF(E1034&gt;=1,CONCATENATE(VLOOKUP(F1034,STUDENT!$B$4:$W$2003,22,0),$V$2),""),"")</f>
        <v/>
      </c>
      <c r="L1034" s="27">
        <f>IFERROR(IF($E1034&gt;=1,VLOOKUP($E1034,ATT.!$D$9:$W$2008,L$1,0),0),0)</f>
        <v>0</v>
      </c>
      <c r="M1034" s="28"/>
      <c r="N1034" s="28"/>
    </row>
    <row r="1035" spans="3:14" ht="20.100000000000001" customHeight="1" x14ac:dyDescent="0.25">
      <c r="C1035" s="6">
        <v>1029</v>
      </c>
      <c r="D1035" s="6">
        <f>IFERROR(IF($D$3&gt;=C1035,SMALL(ATT.!$A$9:$A$2008,$D$4+C1035),0),0)</f>
        <v>0</v>
      </c>
      <c r="E1035" s="25">
        <f t="shared" si="16"/>
        <v>0</v>
      </c>
      <c r="F1035" s="25">
        <f>IFERROR(IF($E1035&gt;=1,VLOOKUP($E1035,ATT.!$D$9:$W$2008,F$1,0),0),0)</f>
        <v>0</v>
      </c>
      <c r="G1035" s="26">
        <f>IFERROR(IF($E1035&gt;=1,VLOOKUP($E1035,ATT.!$D$9:$W$2008,G$1,0),0),0)</f>
        <v>0</v>
      </c>
      <c r="H1035" s="26">
        <f>IFERROR(IF($E1035&gt;=1,VLOOKUP($E1035,ATT.!$D$9:$W$2008,H$1,0),0),0)</f>
        <v>0</v>
      </c>
      <c r="I1035" s="25">
        <f>IFERROR(IF($E1035&gt;=1,VLOOKUP($E1035,ATT.!$D$9:$W$2008,I$1,0),0),0)</f>
        <v>0</v>
      </c>
      <c r="J1035" s="25">
        <f>IFERROR(IF($E1035&gt;=1,VLOOKUP($E1035,ATT.!$D$9:$W$2008,J$1,0),0),0)</f>
        <v>0</v>
      </c>
      <c r="K1035" s="25" t="str">
        <f>IFERROR(IF(E1035&gt;=1,CONCATENATE(VLOOKUP(F1035,STUDENT!$B$4:$W$2003,22,0),$V$2),""),"")</f>
        <v/>
      </c>
      <c r="L1035" s="27">
        <f>IFERROR(IF($E1035&gt;=1,VLOOKUP($E1035,ATT.!$D$9:$W$2008,L$1,0),0),0)</f>
        <v>0</v>
      </c>
      <c r="M1035" s="28"/>
      <c r="N1035" s="28"/>
    </row>
    <row r="1036" spans="3:14" ht="20.100000000000001" customHeight="1" x14ac:dyDescent="0.25">
      <c r="C1036" s="6">
        <v>1030</v>
      </c>
      <c r="D1036" s="6">
        <f>IFERROR(IF($D$3&gt;=C1036,SMALL(ATT.!$A$9:$A$2008,$D$4+C1036),0),0)</f>
        <v>0</v>
      </c>
      <c r="E1036" s="25">
        <f t="shared" si="16"/>
        <v>0</v>
      </c>
      <c r="F1036" s="25">
        <f>IFERROR(IF($E1036&gt;=1,VLOOKUP($E1036,ATT.!$D$9:$W$2008,F$1,0),0),0)</f>
        <v>0</v>
      </c>
      <c r="G1036" s="26">
        <f>IFERROR(IF($E1036&gt;=1,VLOOKUP($E1036,ATT.!$D$9:$W$2008,G$1,0),0),0)</f>
        <v>0</v>
      </c>
      <c r="H1036" s="26">
        <f>IFERROR(IF($E1036&gt;=1,VLOOKUP($E1036,ATT.!$D$9:$W$2008,H$1,0),0),0)</f>
        <v>0</v>
      </c>
      <c r="I1036" s="25">
        <f>IFERROR(IF($E1036&gt;=1,VLOOKUP($E1036,ATT.!$D$9:$W$2008,I$1,0),0),0)</f>
        <v>0</v>
      </c>
      <c r="J1036" s="25">
        <f>IFERROR(IF($E1036&gt;=1,VLOOKUP($E1036,ATT.!$D$9:$W$2008,J$1,0),0),0)</f>
        <v>0</v>
      </c>
      <c r="K1036" s="25" t="str">
        <f>IFERROR(IF(E1036&gt;=1,CONCATENATE(VLOOKUP(F1036,STUDENT!$B$4:$W$2003,22,0),$V$2),""),"")</f>
        <v/>
      </c>
      <c r="L1036" s="27">
        <f>IFERROR(IF($E1036&gt;=1,VLOOKUP($E1036,ATT.!$D$9:$W$2008,L$1,0),0),0)</f>
        <v>0</v>
      </c>
      <c r="M1036" s="28"/>
      <c r="N1036" s="28"/>
    </row>
    <row r="1037" spans="3:14" ht="20.100000000000001" customHeight="1" x14ac:dyDescent="0.25">
      <c r="C1037" s="6">
        <v>1031</v>
      </c>
      <c r="D1037" s="6">
        <f>IFERROR(IF($D$3&gt;=C1037,SMALL(ATT.!$A$9:$A$2008,$D$4+C1037),0),0)</f>
        <v>0</v>
      </c>
      <c r="E1037" s="25">
        <f t="shared" si="16"/>
        <v>0</v>
      </c>
      <c r="F1037" s="25">
        <f>IFERROR(IF($E1037&gt;=1,VLOOKUP($E1037,ATT.!$D$9:$W$2008,F$1,0),0),0)</f>
        <v>0</v>
      </c>
      <c r="G1037" s="26">
        <f>IFERROR(IF($E1037&gt;=1,VLOOKUP($E1037,ATT.!$D$9:$W$2008,G$1,0),0),0)</f>
        <v>0</v>
      </c>
      <c r="H1037" s="26">
        <f>IFERROR(IF($E1037&gt;=1,VLOOKUP($E1037,ATT.!$D$9:$W$2008,H$1,0),0),0)</f>
        <v>0</v>
      </c>
      <c r="I1037" s="25">
        <f>IFERROR(IF($E1037&gt;=1,VLOOKUP($E1037,ATT.!$D$9:$W$2008,I$1,0),0),0)</f>
        <v>0</v>
      </c>
      <c r="J1037" s="25">
        <f>IFERROR(IF($E1037&gt;=1,VLOOKUP($E1037,ATT.!$D$9:$W$2008,J$1,0),0),0)</f>
        <v>0</v>
      </c>
      <c r="K1037" s="25" t="str">
        <f>IFERROR(IF(E1037&gt;=1,CONCATENATE(VLOOKUP(F1037,STUDENT!$B$4:$W$2003,22,0),$V$2),""),"")</f>
        <v/>
      </c>
      <c r="L1037" s="27">
        <f>IFERROR(IF($E1037&gt;=1,VLOOKUP($E1037,ATT.!$D$9:$W$2008,L$1,0),0),0)</f>
        <v>0</v>
      </c>
      <c r="M1037" s="28"/>
      <c r="N1037" s="28"/>
    </row>
    <row r="1038" spans="3:14" ht="20.100000000000001" customHeight="1" x14ac:dyDescent="0.25">
      <c r="C1038" s="6">
        <v>1032</v>
      </c>
      <c r="D1038" s="6">
        <f>IFERROR(IF($D$3&gt;=C1038,SMALL(ATT.!$A$9:$A$2008,$D$4+C1038),0),0)</f>
        <v>0</v>
      </c>
      <c r="E1038" s="25">
        <f t="shared" si="16"/>
        <v>0</v>
      </c>
      <c r="F1038" s="25">
        <f>IFERROR(IF($E1038&gt;=1,VLOOKUP($E1038,ATT.!$D$9:$W$2008,F$1,0),0),0)</f>
        <v>0</v>
      </c>
      <c r="G1038" s="26">
        <f>IFERROR(IF($E1038&gt;=1,VLOOKUP($E1038,ATT.!$D$9:$W$2008,G$1,0),0),0)</f>
        <v>0</v>
      </c>
      <c r="H1038" s="26">
        <f>IFERROR(IF($E1038&gt;=1,VLOOKUP($E1038,ATT.!$D$9:$W$2008,H$1,0),0),0)</f>
        <v>0</v>
      </c>
      <c r="I1038" s="25">
        <f>IFERROR(IF($E1038&gt;=1,VLOOKUP($E1038,ATT.!$D$9:$W$2008,I$1,0),0),0)</f>
        <v>0</v>
      </c>
      <c r="J1038" s="25">
        <f>IFERROR(IF($E1038&gt;=1,VLOOKUP($E1038,ATT.!$D$9:$W$2008,J$1,0),0),0)</f>
        <v>0</v>
      </c>
      <c r="K1038" s="25" t="str">
        <f>IFERROR(IF(E1038&gt;=1,CONCATENATE(VLOOKUP(F1038,STUDENT!$B$4:$W$2003,22,0),$V$2),""),"")</f>
        <v/>
      </c>
      <c r="L1038" s="27">
        <f>IFERROR(IF($E1038&gt;=1,VLOOKUP($E1038,ATT.!$D$9:$W$2008,L$1,0),0),0)</f>
        <v>0</v>
      </c>
      <c r="M1038" s="28"/>
      <c r="N1038" s="28"/>
    </row>
    <row r="1039" spans="3:14" ht="20.100000000000001" customHeight="1" x14ac:dyDescent="0.25">
      <c r="C1039" s="6">
        <v>1033</v>
      </c>
      <c r="D1039" s="6">
        <f>IFERROR(IF($D$3&gt;=C1039,SMALL(ATT.!$A$9:$A$2008,$D$4+C1039),0),0)</f>
        <v>0</v>
      </c>
      <c r="E1039" s="25">
        <f t="shared" si="16"/>
        <v>0</v>
      </c>
      <c r="F1039" s="25">
        <f>IFERROR(IF($E1039&gt;=1,VLOOKUP($E1039,ATT.!$D$9:$W$2008,F$1,0),0),0)</f>
        <v>0</v>
      </c>
      <c r="G1039" s="26">
        <f>IFERROR(IF($E1039&gt;=1,VLOOKUP($E1039,ATT.!$D$9:$W$2008,G$1,0),0),0)</f>
        <v>0</v>
      </c>
      <c r="H1039" s="26">
        <f>IFERROR(IF($E1039&gt;=1,VLOOKUP($E1039,ATT.!$D$9:$W$2008,H$1,0),0),0)</f>
        <v>0</v>
      </c>
      <c r="I1039" s="25">
        <f>IFERROR(IF($E1039&gt;=1,VLOOKUP($E1039,ATT.!$D$9:$W$2008,I$1,0),0),0)</f>
        <v>0</v>
      </c>
      <c r="J1039" s="25">
        <f>IFERROR(IF($E1039&gt;=1,VLOOKUP($E1039,ATT.!$D$9:$W$2008,J$1,0),0),0)</f>
        <v>0</v>
      </c>
      <c r="K1039" s="25" t="str">
        <f>IFERROR(IF(E1039&gt;=1,CONCATENATE(VLOOKUP(F1039,STUDENT!$B$4:$W$2003,22,0),$V$2),""),"")</f>
        <v/>
      </c>
      <c r="L1039" s="27">
        <f>IFERROR(IF($E1039&gt;=1,VLOOKUP($E1039,ATT.!$D$9:$W$2008,L$1,0),0),0)</f>
        <v>0</v>
      </c>
      <c r="M1039" s="28"/>
      <c r="N1039" s="28"/>
    </row>
    <row r="1040" spans="3:14" ht="20.100000000000001" customHeight="1" x14ac:dyDescent="0.25">
      <c r="C1040" s="6">
        <v>1034</v>
      </c>
      <c r="D1040" s="6">
        <f>IFERROR(IF($D$3&gt;=C1040,SMALL(ATT.!$A$9:$A$2008,$D$4+C1040),0),0)</f>
        <v>0</v>
      </c>
      <c r="E1040" s="25">
        <f t="shared" si="16"/>
        <v>0</v>
      </c>
      <c r="F1040" s="25">
        <f>IFERROR(IF($E1040&gt;=1,VLOOKUP($E1040,ATT.!$D$9:$W$2008,F$1,0),0),0)</f>
        <v>0</v>
      </c>
      <c r="G1040" s="26">
        <f>IFERROR(IF($E1040&gt;=1,VLOOKUP($E1040,ATT.!$D$9:$W$2008,G$1,0),0),0)</f>
        <v>0</v>
      </c>
      <c r="H1040" s="26">
        <f>IFERROR(IF($E1040&gt;=1,VLOOKUP($E1040,ATT.!$D$9:$W$2008,H$1,0),0),0)</f>
        <v>0</v>
      </c>
      <c r="I1040" s="25">
        <f>IFERROR(IF($E1040&gt;=1,VLOOKUP($E1040,ATT.!$D$9:$W$2008,I$1,0),0),0)</f>
        <v>0</v>
      </c>
      <c r="J1040" s="25">
        <f>IFERROR(IF($E1040&gt;=1,VLOOKUP($E1040,ATT.!$D$9:$W$2008,J$1,0),0),0)</f>
        <v>0</v>
      </c>
      <c r="K1040" s="25" t="str">
        <f>IFERROR(IF(E1040&gt;=1,CONCATENATE(VLOOKUP(F1040,STUDENT!$B$4:$W$2003,22,0),$V$2),""),"")</f>
        <v/>
      </c>
      <c r="L1040" s="27">
        <f>IFERROR(IF($E1040&gt;=1,VLOOKUP($E1040,ATT.!$D$9:$W$2008,L$1,0),0),0)</f>
        <v>0</v>
      </c>
      <c r="M1040" s="28"/>
      <c r="N1040" s="28"/>
    </row>
    <row r="1041" spans="3:14" ht="20.100000000000001" customHeight="1" x14ac:dyDescent="0.25">
      <c r="C1041" s="6">
        <v>1035</v>
      </c>
      <c r="D1041" s="6">
        <f>IFERROR(IF($D$3&gt;=C1041,SMALL(ATT.!$A$9:$A$2008,$D$4+C1041),0),0)</f>
        <v>0</v>
      </c>
      <c r="E1041" s="25">
        <f t="shared" si="16"/>
        <v>0</v>
      </c>
      <c r="F1041" s="25">
        <f>IFERROR(IF($E1041&gt;=1,VLOOKUP($E1041,ATT.!$D$9:$W$2008,F$1,0),0),0)</f>
        <v>0</v>
      </c>
      <c r="G1041" s="26">
        <f>IFERROR(IF($E1041&gt;=1,VLOOKUP($E1041,ATT.!$D$9:$W$2008,G$1,0),0),0)</f>
        <v>0</v>
      </c>
      <c r="H1041" s="26">
        <f>IFERROR(IF($E1041&gt;=1,VLOOKUP($E1041,ATT.!$D$9:$W$2008,H$1,0),0),0)</f>
        <v>0</v>
      </c>
      <c r="I1041" s="25">
        <f>IFERROR(IF($E1041&gt;=1,VLOOKUP($E1041,ATT.!$D$9:$W$2008,I$1,0),0),0)</f>
        <v>0</v>
      </c>
      <c r="J1041" s="25">
        <f>IFERROR(IF($E1041&gt;=1,VLOOKUP($E1041,ATT.!$D$9:$W$2008,J$1,0),0),0)</f>
        <v>0</v>
      </c>
      <c r="K1041" s="25" t="str">
        <f>IFERROR(IF(E1041&gt;=1,CONCATENATE(VLOOKUP(F1041,STUDENT!$B$4:$W$2003,22,0),$V$2),""),"")</f>
        <v/>
      </c>
      <c r="L1041" s="27">
        <f>IFERROR(IF($E1041&gt;=1,VLOOKUP($E1041,ATT.!$D$9:$W$2008,L$1,0),0),0)</f>
        <v>0</v>
      </c>
      <c r="M1041" s="28"/>
      <c r="N1041" s="28"/>
    </row>
    <row r="1042" spans="3:14" ht="20.100000000000001" customHeight="1" x14ac:dyDescent="0.25">
      <c r="C1042" s="6">
        <v>1036</v>
      </c>
      <c r="D1042" s="6">
        <f>IFERROR(IF($D$3&gt;=C1042,SMALL(ATT.!$A$9:$A$2008,$D$4+C1042),0),0)</f>
        <v>0</v>
      </c>
      <c r="E1042" s="25">
        <f t="shared" si="16"/>
        <v>0</v>
      </c>
      <c r="F1042" s="25">
        <f>IFERROR(IF($E1042&gt;=1,VLOOKUP($E1042,ATT.!$D$9:$W$2008,F$1,0),0),0)</f>
        <v>0</v>
      </c>
      <c r="G1042" s="26">
        <f>IFERROR(IF($E1042&gt;=1,VLOOKUP($E1042,ATT.!$D$9:$W$2008,G$1,0),0),0)</f>
        <v>0</v>
      </c>
      <c r="H1042" s="26">
        <f>IFERROR(IF($E1042&gt;=1,VLOOKUP($E1042,ATT.!$D$9:$W$2008,H$1,0),0),0)</f>
        <v>0</v>
      </c>
      <c r="I1042" s="25">
        <f>IFERROR(IF($E1042&gt;=1,VLOOKUP($E1042,ATT.!$D$9:$W$2008,I$1,0),0),0)</f>
        <v>0</v>
      </c>
      <c r="J1042" s="25">
        <f>IFERROR(IF($E1042&gt;=1,VLOOKUP($E1042,ATT.!$D$9:$W$2008,J$1,0),0),0)</f>
        <v>0</v>
      </c>
      <c r="K1042" s="25" t="str">
        <f>IFERROR(IF(E1042&gt;=1,CONCATENATE(VLOOKUP(F1042,STUDENT!$B$4:$W$2003,22,0),$V$2),""),"")</f>
        <v/>
      </c>
      <c r="L1042" s="27">
        <f>IFERROR(IF($E1042&gt;=1,VLOOKUP($E1042,ATT.!$D$9:$W$2008,L$1,0),0),0)</f>
        <v>0</v>
      </c>
      <c r="M1042" s="28"/>
      <c r="N1042" s="28"/>
    </row>
    <row r="1043" spans="3:14" ht="20.100000000000001" customHeight="1" x14ac:dyDescent="0.25">
      <c r="C1043" s="6">
        <v>1037</v>
      </c>
      <c r="D1043" s="6">
        <f>IFERROR(IF($D$3&gt;=C1043,SMALL(ATT.!$A$9:$A$2008,$D$4+C1043),0),0)</f>
        <v>0</v>
      </c>
      <c r="E1043" s="25">
        <f t="shared" si="16"/>
        <v>0</v>
      </c>
      <c r="F1043" s="25">
        <f>IFERROR(IF($E1043&gt;=1,VLOOKUP($E1043,ATT.!$D$9:$W$2008,F$1,0),0),0)</f>
        <v>0</v>
      </c>
      <c r="G1043" s="26">
        <f>IFERROR(IF($E1043&gt;=1,VLOOKUP($E1043,ATT.!$D$9:$W$2008,G$1,0),0),0)</f>
        <v>0</v>
      </c>
      <c r="H1043" s="26">
        <f>IFERROR(IF($E1043&gt;=1,VLOOKUP($E1043,ATT.!$D$9:$W$2008,H$1,0),0),0)</f>
        <v>0</v>
      </c>
      <c r="I1043" s="25">
        <f>IFERROR(IF($E1043&gt;=1,VLOOKUP($E1043,ATT.!$D$9:$W$2008,I$1,0),0),0)</f>
        <v>0</v>
      </c>
      <c r="J1043" s="25">
        <f>IFERROR(IF($E1043&gt;=1,VLOOKUP($E1043,ATT.!$D$9:$W$2008,J$1,0),0),0)</f>
        <v>0</v>
      </c>
      <c r="K1043" s="25" t="str">
        <f>IFERROR(IF(E1043&gt;=1,CONCATENATE(VLOOKUP(F1043,STUDENT!$B$4:$W$2003,22,0),$V$2),""),"")</f>
        <v/>
      </c>
      <c r="L1043" s="27">
        <f>IFERROR(IF($E1043&gt;=1,VLOOKUP($E1043,ATT.!$D$9:$W$2008,L$1,0),0),0)</f>
        <v>0</v>
      </c>
      <c r="M1043" s="28"/>
      <c r="N1043" s="28"/>
    </row>
    <row r="1044" spans="3:14" ht="20.100000000000001" customHeight="1" x14ac:dyDescent="0.25">
      <c r="C1044" s="6">
        <v>1038</v>
      </c>
      <c r="D1044" s="6">
        <f>IFERROR(IF($D$3&gt;=C1044,SMALL(ATT.!$A$9:$A$2008,$D$4+C1044),0),0)</f>
        <v>0</v>
      </c>
      <c r="E1044" s="25">
        <f t="shared" si="16"/>
        <v>0</v>
      </c>
      <c r="F1044" s="25">
        <f>IFERROR(IF($E1044&gt;=1,VLOOKUP($E1044,ATT.!$D$9:$W$2008,F$1,0),0),0)</f>
        <v>0</v>
      </c>
      <c r="G1044" s="26">
        <f>IFERROR(IF($E1044&gt;=1,VLOOKUP($E1044,ATT.!$D$9:$W$2008,G$1,0),0),0)</f>
        <v>0</v>
      </c>
      <c r="H1044" s="26">
        <f>IFERROR(IF($E1044&gt;=1,VLOOKUP($E1044,ATT.!$D$9:$W$2008,H$1,0),0),0)</f>
        <v>0</v>
      </c>
      <c r="I1044" s="25">
        <f>IFERROR(IF($E1044&gt;=1,VLOOKUP($E1044,ATT.!$D$9:$W$2008,I$1,0),0),0)</f>
        <v>0</v>
      </c>
      <c r="J1044" s="25">
        <f>IFERROR(IF($E1044&gt;=1,VLOOKUP($E1044,ATT.!$D$9:$W$2008,J$1,0),0),0)</f>
        <v>0</v>
      </c>
      <c r="K1044" s="25" t="str">
        <f>IFERROR(IF(E1044&gt;=1,CONCATENATE(VLOOKUP(F1044,STUDENT!$B$4:$W$2003,22,0),$V$2),""),"")</f>
        <v/>
      </c>
      <c r="L1044" s="27">
        <f>IFERROR(IF($E1044&gt;=1,VLOOKUP($E1044,ATT.!$D$9:$W$2008,L$1,0),0),0)</f>
        <v>0</v>
      </c>
      <c r="M1044" s="28"/>
      <c r="N1044" s="28"/>
    </row>
    <row r="1045" spans="3:14" ht="20.100000000000001" customHeight="1" x14ac:dyDescent="0.25">
      <c r="C1045" s="6">
        <v>1039</v>
      </c>
      <c r="D1045" s="6">
        <f>IFERROR(IF($D$3&gt;=C1045,SMALL(ATT.!$A$9:$A$2008,$D$4+C1045),0),0)</f>
        <v>0</v>
      </c>
      <c r="E1045" s="25">
        <f t="shared" si="16"/>
        <v>0</v>
      </c>
      <c r="F1045" s="25">
        <f>IFERROR(IF($E1045&gt;=1,VLOOKUP($E1045,ATT.!$D$9:$W$2008,F$1,0),0),0)</f>
        <v>0</v>
      </c>
      <c r="G1045" s="26">
        <f>IFERROR(IF($E1045&gt;=1,VLOOKUP($E1045,ATT.!$D$9:$W$2008,G$1,0),0),0)</f>
        <v>0</v>
      </c>
      <c r="H1045" s="26">
        <f>IFERROR(IF($E1045&gt;=1,VLOOKUP($E1045,ATT.!$D$9:$W$2008,H$1,0),0),0)</f>
        <v>0</v>
      </c>
      <c r="I1045" s="25">
        <f>IFERROR(IF($E1045&gt;=1,VLOOKUP($E1045,ATT.!$D$9:$W$2008,I$1,0),0),0)</f>
        <v>0</v>
      </c>
      <c r="J1045" s="25">
        <f>IFERROR(IF($E1045&gt;=1,VLOOKUP($E1045,ATT.!$D$9:$W$2008,J$1,0),0),0)</f>
        <v>0</v>
      </c>
      <c r="K1045" s="25" t="str">
        <f>IFERROR(IF(E1045&gt;=1,CONCATENATE(VLOOKUP(F1045,STUDENT!$B$4:$W$2003,22,0),$V$2),""),"")</f>
        <v/>
      </c>
      <c r="L1045" s="27">
        <f>IFERROR(IF($E1045&gt;=1,VLOOKUP($E1045,ATT.!$D$9:$W$2008,L$1,0),0),0)</f>
        <v>0</v>
      </c>
      <c r="M1045" s="28"/>
      <c r="N1045" s="28"/>
    </row>
    <row r="1046" spans="3:14" ht="20.100000000000001" customHeight="1" x14ac:dyDescent="0.25">
      <c r="C1046" s="6">
        <v>1040</v>
      </c>
      <c r="D1046" s="6">
        <f>IFERROR(IF($D$3&gt;=C1046,SMALL(ATT.!$A$9:$A$2008,$D$4+C1046),0),0)</f>
        <v>0</v>
      </c>
      <c r="E1046" s="25">
        <f t="shared" si="16"/>
        <v>0</v>
      </c>
      <c r="F1046" s="25">
        <f>IFERROR(IF($E1046&gt;=1,VLOOKUP($E1046,ATT.!$D$9:$W$2008,F$1,0),0),0)</f>
        <v>0</v>
      </c>
      <c r="G1046" s="26">
        <f>IFERROR(IF($E1046&gt;=1,VLOOKUP($E1046,ATT.!$D$9:$W$2008,G$1,0),0),0)</f>
        <v>0</v>
      </c>
      <c r="H1046" s="26">
        <f>IFERROR(IF($E1046&gt;=1,VLOOKUP($E1046,ATT.!$D$9:$W$2008,H$1,0),0),0)</f>
        <v>0</v>
      </c>
      <c r="I1046" s="25">
        <f>IFERROR(IF($E1046&gt;=1,VLOOKUP($E1046,ATT.!$D$9:$W$2008,I$1,0),0),0)</f>
        <v>0</v>
      </c>
      <c r="J1046" s="25">
        <f>IFERROR(IF($E1046&gt;=1,VLOOKUP($E1046,ATT.!$D$9:$W$2008,J$1,0),0),0)</f>
        <v>0</v>
      </c>
      <c r="K1046" s="25" t="str">
        <f>IFERROR(IF(E1046&gt;=1,CONCATENATE(VLOOKUP(F1046,STUDENT!$B$4:$W$2003,22,0),$V$2),""),"")</f>
        <v/>
      </c>
      <c r="L1046" s="27">
        <f>IFERROR(IF($E1046&gt;=1,VLOOKUP($E1046,ATT.!$D$9:$W$2008,L$1,0),0),0)</f>
        <v>0</v>
      </c>
      <c r="M1046" s="28"/>
      <c r="N1046" s="28"/>
    </row>
    <row r="1047" spans="3:14" ht="20.100000000000001" customHeight="1" x14ac:dyDescent="0.25">
      <c r="C1047" s="6">
        <v>1041</v>
      </c>
      <c r="D1047" s="6">
        <f>IFERROR(IF($D$3&gt;=C1047,SMALL(ATT.!$A$9:$A$2008,$D$4+C1047),0),0)</f>
        <v>0</v>
      </c>
      <c r="E1047" s="25">
        <f t="shared" si="16"/>
        <v>0</v>
      </c>
      <c r="F1047" s="25">
        <f>IFERROR(IF($E1047&gt;=1,VLOOKUP($E1047,ATT.!$D$9:$W$2008,F$1,0),0),0)</f>
        <v>0</v>
      </c>
      <c r="G1047" s="26">
        <f>IFERROR(IF($E1047&gt;=1,VLOOKUP($E1047,ATT.!$D$9:$W$2008,G$1,0),0),0)</f>
        <v>0</v>
      </c>
      <c r="H1047" s="26">
        <f>IFERROR(IF($E1047&gt;=1,VLOOKUP($E1047,ATT.!$D$9:$W$2008,H$1,0),0),0)</f>
        <v>0</v>
      </c>
      <c r="I1047" s="25">
        <f>IFERROR(IF($E1047&gt;=1,VLOOKUP($E1047,ATT.!$D$9:$W$2008,I$1,0),0),0)</f>
        <v>0</v>
      </c>
      <c r="J1047" s="25">
        <f>IFERROR(IF($E1047&gt;=1,VLOOKUP($E1047,ATT.!$D$9:$W$2008,J$1,0),0),0)</f>
        <v>0</v>
      </c>
      <c r="K1047" s="25" t="str">
        <f>IFERROR(IF(E1047&gt;=1,CONCATENATE(VLOOKUP(F1047,STUDENT!$B$4:$W$2003,22,0),$V$2),""),"")</f>
        <v/>
      </c>
      <c r="L1047" s="27">
        <f>IFERROR(IF($E1047&gt;=1,VLOOKUP($E1047,ATT.!$D$9:$W$2008,L$1,0),0),0)</f>
        <v>0</v>
      </c>
      <c r="M1047" s="28"/>
      <c r="N1047" s="28"/>
    </row>
    <row r="1048" spans="3:14" ht="20.100000000000001" customHeight="1" x14ac:dyDescent="0.25">
      <c r="C1048" s="6">
        <v>1042</v>
      </c>
      <c r="D1048" s="6">
        <f>IFERROR(IF($D$3&gt;=C1048,SMALL(ATT.!$A$9:$A$2008,$D$4+C1048),0),0)</f>
        <v>0</v>
      </c>
      <c r="E1048" s="25">
        <f t="shared" si="16"/>
        <v>0</v>
      </c>
      <c r="F1048" s="25">
        <f>IFERROR(IF($E1048&gt;=1,VLOOKUP($E1048,ATT.!$D$9:$W$2008,F$1,0),0),0)</f>
        <v>0</v>
      </c>
      <c r="G1048" s="26">
        <f>IFERROR(IF($E1048&gt;=1,VLOOKUP($E1048,ATT.!$D$9:$W$2008,G$1,0),0),0)</f>
        <v>0</v>
      </c>
      <c r="H1048" s="26">
        <f>IFERROR(IF($E1048&gt;=1,VLOOKUP($E1048,ATT.!$D$9:$W$2008,H$1,0),0),0)</f>
        <v>0</v>
      </c>
      <c r="I1048" s="25">
        <f>IFERROR(IF($E1048&gt;=1,VLOOKUP($E1048,ATT.!$D$9:$W$2008,I$1,0),0),0)</f>
        <v>0</v>
      </c>
      <c r="J1048" s="25">
        <f>IFERROR(IF($E1048&gt;=1,VLOOKUP($E1048,ATT.!$D$9:$W$2008,J$1,0),0),0)</f>
        <v>0</v>
      </c>
      <c r="K1048" s="25" t="str">
        <f>IFERROR(IF(E1048&gt;=1,CONCATENATE(VLOOKUP(F1048,STUDENT!$B$4:$W$2003,22,0),$V$2),""),"")</f>
        <v/>
      </c>
      <c r="L1048" s="27">
        <f>IFERROR(IF($E1048&gt;=1,VLOOKUP($E1048,ATT.!$D$9:$W$2008,L$1,0),0),0)</f>
        <v>0</v>
      </c>
      <c r="M1048" s="28"/>
      <c r="N1048" s="28"/>
    </row>
    <row r="1049" spans="3:14" ht="20.100000000000001" customHeight="1" x14ac:dyDescent="0.25">
      <c r="C1049" s="6">
        <v>1043</v>
      </c>
      <c r="D1049" s="6">
        <f>IFERROR(IF($D$3&gt;=C1049,SMALL(ATT.!$A$9:$A$2008,$D$4+C1049),0),0)</f>
        <v>0</v>
      </c>
      <c r="E1049" s="25">
        <f t="shared" si="16"/>
        <v>0</v>
      </c>
      <c r="F1049" s="25">
        <f>IFERROR(IF($E1049&gt;=1,VLOOKUP($E1049,ATT.!$D$9:$W$2008,F$1,0),0),0)</f>
        <v>0</v>
      </c>
      <c r="G1049" s="26">
        <f>IFERROR(IF($E1049&gt;=1,VLOOKUP($E1049,ATT.!$D$9:$W$2008,G$1,0),0),0)</f>
        <v>0</v>
      </c>
      <c r="H1049" s="26">
        <f>IFERROR(IF($E1049&gt;=1,VLOOKUP($E1049,ATT.!$D$9:$W$2008,H$1,0),0),0)</f>
        <v>0</v>
      </c>
      <c r="I1049" s="25">
        <f>IFERROR(IF($E1049&gt;=1,VLOOKUP($E1049,ATT.!$D$9:$W$2008,I$1,0),0),0)</f>
        <v>0</v>
      </c>
      <c r="J1049" s="25">
        <f>IFERROR(IF($E1049&gt;=1,VLOOKUP($E1049,ATT.!$D$9:$W$2008,J$1,0),0),0)</f>
        <v>0</v>
      </c>
      <c r="K1049" s="25" t="str">
        <f>IFERROR(IF(E1049&gt;=1,CONCATENATE(VLOOKUP(F1049,STUDENT!$B$4:$W$2003,22,0),$V$2),""),"")</f>
        <v/>
      </c>
      <c r="L1049" s="27">
        <f>IFERROR(IF($E1049&gt;=1,VLOOKUP($E1049,ATT.!$D$9:$W$2008,L$1,0),0),0)</f>
        <v>0</v>
      </c>
      <c r="M1049" s="28"/>
      <c r="N1049" s="28"/>
    </row>
    <row r="1050" spans="3:14" ht="20.100000000000001" customHeight="1" x14ac:dyDescent="0.25">
      <c r="C1050" s="6">
        <v>1044</v>
      </c>
      <c r="D1050" s="6">
        <f>IFERROR(IF($D$3&gt;=C1050,SMALL(ATT.!$A$9:$A$2008,$D$4+C1050),0),0)</f>
        <v>0</v>
      </c>
      <c r="E1050" s="25">
        <f t="shared" si="16"/>
        <v>0</v>
      </c>
      <c r="F1050" s="25">
        <f>IFERROR(IF($E1050&gt;=1,VLOOKUP($E1050,ATT.!$D$9:$W$2008,F$1,0),0),0)</f>
        <v>0</v>
      </c>
      <c r="G1050" s="26">
        <f>IFERROR(IF($E1050&gt;=1,VLOOKUP($E1050,ATT.!$D$9:$W$2008,G$1,0),0),0)</f>
        <v>0</v>
      </c>
      <c r="H1050" s="26">
        <f>IFERROR(IF($E1050&gt;=1,VLOOKUP($E1050,ATT.!$D$9:$W$2008,H$1,0),0),0)</f>
        <v>0</v>
      </c>
      <c r="I1050" s="25">
        <f>IFERROR(IF($E1050&gt;=1,VLOOKUP($E1050,ATT.!$D$9:$W$2008,I$1,0),0),0)</f>
        <v>0</v>
      </c>
      <c r="J1050" s="25">
        <f>IFERROR(IF($E1050&gt;=1,VLOOKUP($E1050,ATT.!$D$9:$W$2008,J$1,0),0),0)</f>
        <v>0</v>
      </c>
      <c r="K1050" s="25" t="str">
        <f>IFERROR(IF(E1050&gt;=1,CONCATENATE(VLOOKUP(F1050,STUDENT!$B$4:$W$2003,22,0),$V$2),""),"")</f>
        <v/>
      </c>
      <c r="L1050" s="27">
        <f>IFERROR(IF($E1050&gt;=1,VLOOKUP($E1050,ATT.!$D$9:$W$2008,L$1,0),0),0)</f>
        <v>0</v>
      </c>
      <c r="M1050" s="28"/>
      <c r="N1050" s="28"/>
    </row>
    <row r="1051" spans="3:14" ht="20.100000000000001" customHeight="1" x14ac:dyDescent="0.25">
      <c r="C1051" s="6">
        <v>1045</v>
      </c>
      <c r="D1051" s="6">
        <f>IFERROR(IF($D$3&gt;=C1051,SMALL(ATT.!$A$9:$A$2008,$D$4+C1051),0),0)</f>
        <v>0</v>
      </c>
      <c r="E1051" s="25">
        <f t="shared" si="16"/>
        <v>0</v>
      </c>
      <c r="F1051" s="25">
        <f>IFERROR(IF($E1051&gt;=1,VLOOKUP($E1051,ATT.!$D$9:$W$2008,F$1,0),0),0)</f>
        <v>0</v>
      </c>
      <c r="G1051" s="26">
        <f>IFERROR(IF($E1051&gt;=1,VLOOKUP($E1051,ATT.!$D$9:$W$2008,G$1,0),0),0)</f>
        <v>0</v>
      </c>
      <c r="H1051" s="26">
        <f>IFERROR(IF($E1051&gt;=1,VLOOKUP($E1051,ATT.!$D$9:$W$2008,H$1,0),0),0)</f>
        <v>0</v>
      </c>
      <c r="I1051" s="25">
        <f>IFERROR(IF($E1051&gt;=1,VLOOKUP($E1051,ATT.!$D$9:$W$2008,I$1,0),0),0)</f>
        <v>0</v>
      </c>
      <c r="J1051" s="25">
        <f>IFERROR(IF($E1051&gt;=1,VLOOKUP($E1051,ATT.!$D$9:$W$2008,J$1,0),0),0)</f>
        <v>0</v>
      </c>
      <c r="K1051" s="25" t="str">
        <f>IFERROR(IF(E1051&gt;=1,CONCATENATE(VLOOKUP(F1051,STUDENT!$B$4:$W$2003,22,0),$V$2),""),"")</f>
        <v/>
      </c>
      <c r="L1051" s="27">
        <f>IFERROR(IF($E1051&gt;=1,VLOOKUP($E1051,ATT.!$D$9:$W$2008,L$1,0),0),0)</f>
        <v>0</v>
      </c>
      <c r="M1051" s="28"/>
      <c r="N1051" s="28"/>
    </row>
    <row r="1052" spans="3:14" ht="20.100000000000001" customHeight="1" x14ac:dyDescent="0.25">
      <c r="C1052" s="6">
        <v>1046</v>
      </c>
      <c r="D1052" s="6">
        <f>IFERROR(IF($D$3&gt;=C1052,SMALL(ATT.!$A$9:$A$2008,$D$4+C1052),0),0)</f>
        <v>0</v>
      </c>
      <c r="E1052" s="25">
        <f t="shared" si="16"/>
        <v>0</v>
      </c>
      <c r="F1052" s="25">
        <f>IFERROR(IF($E1052&gt;=1,VLOOKUP($E1052,ATT.!$D$9:$W$2008,F$1,0),0),0)</f>
        <v>0</v>
      </c>
      <c r="G1052" s="26">
        <f>IFERROR(IF($E1052&gt;=1,VLOOKUP($E1052,ATT.!$D$9:$W$2008,G$1,0),0),0)</f>
        <v>0</v>
      </c>
      <c r="H1052" s="26">
        <f>IFERROR(IF($E1052&gt;=1,VLOOKUP($E1052,ATT.!$D$9:$W$2008,H$1,0),0),0)</f>
        <v>0</v>
      </c>
      <c r="I1052" s="25">
        <f>IFERROR(IF($E1052&gt;=1,VLOOKUP($E1052,ATT.!$D$9:$W$2008,I$1,0),0),0)</f>
        <v>0</v>
      </c>
      <c r="J1052" s="25">
        <f>IFERROR(IF($E1052&gt;=1,VLOOKUP($E1052,ATT.!$D$9:$W$2008,J$1,0),0),0)</f>
        <v>0</v>
      </c>
      <c r="K1052" s="25" t="str">
        <f>IFERROR(IF(E1052&gt;=1,CONCATENATE(VLOOKUP(F1052,STUDENT!$B$4:$W$2003,22,0),$V$2),""),"")</f>
        <v/>
      </c>
      <c r="L1052" s="27">
        <f>IFERROR(IF($E1052&gt;=1,VLOOKUP($E1052,ATT.!$D$9:$W$2008,L$1,0),0),0)</f>
        <v>0</v>
      </c>
      <c r="M1052" s="28"/>
      <c r="N1052" s="28"/>
    </row>
    <row r="1053" spans="3:14" ht="20.100000000000001" customHeight="1" x14ac:dyDescent="0.25">
      <c r="C1053" s="6">
        <v>1047</v>
      </c>
      <c r="D1053" s="6">
        <f>IFERROR(IF($D$3&gt;=C1053,SMALL(ATT.!$A$9:$A$2008,$D$4+C1053),0),0)</f>
        <v>0</v>
      </c>
      <c r="E1053" s="25">
        <f t="shared" si="16"/>
        <v>0</v>
      </c>
      <c r="F1053" s="25">
        <f>IFERROR(IF($E1053&gt;=1,VLOOKUP($E1053,ATT.!$D$9:$W$2008,F$1,0),0),0)</f>
        <v>0</v>
      </c>
      <c r="G1053" s="26">
        <f>IFERROR(IF($E1053&gt;=1,VLOOKUP($E1053,ATT.!$D$9:$W$2008,G$1,0),0),0)</f>
        <v>0</v>
      </c>
      <c r="H1053" s="26">
        <f>IFERROR(IF($E1053&gt;=1,VLOOKUP($E1053,ATT.!$D$9:$W$2008,H$1,0),0),0)</f>
        <v>0</v>
      </c>
      <c r="I1053" s="25">
        <f>IFERROR(IF($E1053&gt;=1,VLOOKUP($E1053,ATT.!$D$9:$W$2008,I$1,0),0),0)</f>
        <v>0</v>
      </c>
      <c r="J1053" s="25">
        <f>IFERROR(IF($E1053&gt;=1,VLOOKUP($E1053,ATT.!$D$9:$W$2008,J$1,0),0),0)</f>
        <v>0</v>
      </c>
      <c r="K1053" s="25" t="str">
        <f>IFERROR(IF(E1053&gt;=1,CONCATENATE(VLOOKUP(F1053,STUDENT!$B$4:$W$2003,22,0),$V$2),""),"")</f>
        <v/>
      </c>
      <c r="L1053" s="27">
        <f>IFERROR(IF($E1053&gt;=1,VLOOKUP($E1053,ATT.!$D$9:$W$2008,L$1,0),0),0)</f>
        <v>0</v>
      </c>
      <c r="M1053" s="28"/>
      <c r="N1053" s="28"/>
    </row>
    <row r="1054" spans="3:14" ht="20.100000000000001" customHeight="1" x14ac:dyDescent="0.25">
      <c r="C1054" s="6">
        <v>1048</v>
      </c>
      <c r="D1054" s="6">
        <f>IFERROR(IF($D$3&gt;=C1054,SMALL(ATT.!$A$9:$A$2008,$D$4+C1054),0),0)</f>
        <v>0</v>
      </c>
      <c r="E1054" s="25">
        <f t="shared" si="16"/>
        <v>0</v>
      </c>
      <c r="F1054" s="25">
        <f>IFERROR(IF($E1054&gt;=1,VLOOKUP($E1054,ATT.!$D$9:$W$2008,F$1,0),0),0)</f>
        <v>0</v>
      </c>
      <c r="G1054" s="26">
        <f>IFERROR(IF($E1054&gt;=1,VLOOKUP($E1054,ATT.!$D$9:$W$2008,G$1,0),0),0)</f>
        <v>0</v>
      </c>
      <c r="H1054" s="26">
        <f>IFERROR(IF($E1054&gt;=1,VLOOKUP($E1054,ATT.!$D$9:$W$2008,H$1,0),0),0)</f>
        <v>0</v>
      </c>
      <c r="I1054" s="25">
        <f>IFERROR(IF($E1054&gt;=1,VLOOKUP($E1054,ATT.!$D$9:$W$2008,I$1,0),0),0)</f>
        <v>0</v>
      </c>
      <c r="J1054" s="25">
        <f>IFERROR(IF($E1054&gt;=1,VLOOKUP($E1054,ATT.!$D$9:$W$2008,J$1,0),0),0)</f>
        <v>0</v>
      </c>
      <c r="K1054" s="25" t="str">
        <f>IFERROR(IF(E1054&gt;=1,CONCATENATE(VLOOKUP(F1054,STUDENT!$B$4:$W$2003,22,0),$V$2),""),"")</f>
        <v/>
      </c>
      <c r="L1054" s="27">
        <f>IFERROR(IF($E1054&gt;=1,VLOOKUP($E1054,ATT.!$D$9:$W$2008,L$1,0),0),0)</f>
        <v>0</v>
      </c>
      <c r="M1054" s="28"/>
      <c r="N1054" s="28"/>
    </row>
    <row r="1055" spans="3:14" ht="20.100000000000001" customHeight="1" x14ac:dyDescent="0.25">
      <c r="C1055" s="6">
        <v>1049</v>
      </c>
      <c r="D1055" s="6">
        <f>IFERROR(IF($D$3&gt;=C1055,SMALL(ATT.!$A$9:$A$2008,$D$4+C1055),0),0)</f>
        <v>0</v>
      </c>
      <c r="E1055" s="25">
        <f t="shared" si="16"/>
        <v>0</v>
      </c>
      <c r="F1055" s="25">
        <f>IFERROR(IF($E1055&gt;=1,VLOOKUP($E1055,ATT.!$D$9:$W$2008,F$1,0),0),0)</f>
        <v>0</v>
      </c>
      <c r="G1055" s="26">
        <f>IFERROR(IF($E1055&gt;=1,VLOOKUP($E1055,ATT.!$D$9:$W$2008,G$1,0),0),0)</f>
        <v>0</v>
      </c>
      <c r="H1055" s="26">
        <f>IFERROR(IF($E1055&gt;=1,VLOOKUP($E1055,ATT.!$D$9:$W$2008,H$1,0),0),0)</f>
        <v>0</v>
      </c>
      <c r="I1055" s="25">
        <f>IFERROR(IF($E1055&gt;=1,VLOOKUP($E1055,ATT.!$D$9:$W$2008,I$1,0),0),0)</f>
        <v>0</v>
      </c>
      <c r="J1055" s="25">
        <f>IFERROR(IF($E1055&gt;=1,VLOOKUP($E1055,ATT.!$D$9:$W$2008,J$1,0),0),0)</f>
        <v>0</v>
      </c>
      <c r="K1055" s="25" t="str">
        <f>IFERROR(IF(E1055&gt;=1,CONCATENATE(VLOOKUP(F1055,STUDENT!$B$4:$W$2003,22,0),$V$2),""),"")</f>
        <v/>
      </c>
      <c r="L1055" s="27">
        <f>IFERROR(IF($E1055&gt;=1,VLOOKUP($E1055,ATT.!$D$9:$W$2008,L$1,0),0),0)</f>
        <v>0</v>
      </c>
      <c r="M1055" s="28"/>
      <c r="N1055" s="28"/>
    </row>
    <row r="1056" spans="3:14" ht="20.100000000000001" customHeight="1" x14ac:dyDescent="0.25">
      <c r="C1056" s="6">
        <v>1050</v>
      </c>
      <c r="D1056" s="6">
        <f>IFERROR(IF($D$3&gt;=C1056,SMALL(ATT.!$A$9:$A$2008,$D$4+C1056),0),0)</f>
        <v>0</v>
      </c>
      <c r="E1056" s="25">
        <f t="shared" si="16"/>
        <v>0</v>
      </c>
      <c r="F1056" s="25">
        <f>IFERROR(IF($E1056&gt;=1,VLOOKUP($E1056,ATT.!$D$9:$W$2008,F$1,0),0),0)</f>
        <v>0</v>
      </c>
      <c r="G1056" s="26">
        <f>IFERROR(IF($E1056&gt;=1,VLOOKUP($E1056,ATT.!$D$9:$W$2008,G$1,0),0),0)</f>
        <v>0</v>
      </c>
      <c r="H1056" s="26">
        <f>IFERROR(IF($E1056&gt;=1,VLOOKUP($E1056,ATT.!$D$9:$W$2008,H$1,0),0),0)</f>
        <v>0</v>
      </c>
      <c r="I1056" s="25">
        <f>IFERROR(IF($E1056&gt;=1,VLOOKUP($E1056,ATT.!$D$9:$W$2008,I$1,0),0),0)</f>
        <v>0</v>
      </c>
      <c r="J1056" s="25">
        <f>IFERROR(IF($E1056&gt;=1,VLOOKUP($E1056,ATT.!$D$9:$W$2008,J$1,0),0),0)</f>
        <v>0</v>
      </c>
      <c r="K1056" s="25" t="str">
        <f>IFERROR(IF(E1056&gt;=1,CONCATENATE(VLOOKUP(F1056,STUDENT!$B$4:$W$2003,22,0),$V$2),""),"")</f>
        <v/>
      </c>
      <c r="L1056" s="27">
        <f>IFERROR(IF($E1056&gt;=1,VLOOKUP($E1056,ATT.!$D$9:$W$2008,L$1,0),0),0)</f>
        <v>0</v>
      </c>
      <c r="M1056" s="28"/>
      <c r="N1056" s="28"/>
    </row>
    <row r="1057" spans="3:14" ht="20.100000000000001" customHeight="1" x14ac:dyDescent="0.25">
      <c r="C1057" s="6">
        <v>1051</v>
      </c>
      <c r="D1057" s="6">
        <f>IFERROR(IF($D$3&gt;=C1057,SMALL(ATT.!$A$9:$A$2008,$D$4+C1057),0),0)</f>
        <v>0</v>
      </c>
      <c r="E1057" s="25">
        <f t="shared" si="16"/>
        <v>0</v>
      </c>
      <c r="F1057" s="25">
        <f>IFERROR(IF($E1057&gt;=1,VLOOKUP($E1057,ATT.!$D$9:$W$2008,F$1,0),0),0)</f>
        <v>0</v>
      </c>
      <c r="G1057" s="26">
        <f>IFERROR(IF($E1057&gt;=1,VLOOKUP($E1057,ATT.!$D$9:$W$2008,G$1,0),0),0)</f>
        <v>0</v>
      </c>
      <c r="H1057" s="26">
        <f>IFERROR(IF($E1057&gt;=1,VLOOKUP($E1057,ATT.!$D$9:$W$2008,H$1,0),0),0)</f>
        <v>0</v>
      </c>
      <c r="I1057" s="25">
        <f>IFERROR(IF($E1057&gt;=1,VLOOKUP($E1057,ATT.!$D$9:$W$2008,I$1,0),0),0)</f>
        <v>0</v>
      </c>
      <c r="J1057" s="25">
        <f>IFERROR(IF($E1057&gt;=1,VLOOKUP($E1057,ATT.!$D$9:$W$2008,J$1,0),0),0)</f>
        <v>0</v>
      </c>
      <c r="K1057" s="25" t="str">
        <f>IFERROR(IF(E1057&gt;=1,CONCATENATE(VLOOKUP(F1057,STUDENT!$B$4:$W$2003,22,0),$V$2),""),"")</f>
        <v/>
      </c>
      <c r="L1057" s="27">
        <f>IFERROR(IF($E1057&gt;=1,VLOOKUP($E1057,ATT.!$D$9:$W$2008,L$1,0),0),0)</f>
        <v>0</v>
      </c>
      <c r="M1057" s="28"/>
      <c r="N1057" s="28"/>
    </row>
    <row r="1058" spans="3:14" ht="20.100000000000001" customHeight="1" x14ac:dyDescent="0.25">
      <c r="C1058" s="6">
        <v>1052</v>
      </c>
      <c r="D1058" s="6">
        <f>IFERROR(IF($D$3&gt;=C1058,SMALL(ATT.!$A$9:$A$2008,$D$4+C1058),0),0)</f>
        <v>0</v>
      </c>
      <c r="E1058" s="25">
        <f t="shared" si="16"/>
        <v>0</v>
      </c>
      <c r="F1058" s="25">
        <f>IFERROR(IF($E1058&gt;=1,VLOOKUP($E1058,ATT.!$D$9:$W$2008,F$1,0),0),0)</f>
        <v>0</v>
      </c>
      <c r="G1058" s="26">
        <f>IFERROR(IF($E1058&gt;=1,VLOOKUP($E1058,ATT.!$D$9:$W$2008,G$1,0),0),0)</f>
        <v>0</v>
      </c>
      <c r="H1058" s="26">
        <f>IFERROR(IF($E1058&gt;=1,VLOOKUP($E1058,ATT.!$D$9:$W$2008,H$1,0),0),0)</f>
        <v>0</v>
      </c>
      <c r="I1058" s="25">
        <f>IFERROR(IF($E1058&gt;=1,VLOOKUP($E1058,ATT.!$D$9:$W$2008,I$1,0),0),0)</f>
        <v>0</v>
      </c>
      <c r="J1058" s="25">
        <f>IFERROR(IF($E1058&gt;=1,VLOOKUP($E1058,ATT.!$D$9:$W$2008,J$1,0),0),0)</f>
        <v>0</v>
      </c>
      <c r="K1058" s="25" t="str">
        <f>IFERROR(IF(E1058&gt;=1,CONCATENATE(VLOOKUP(F1058,STUDENT!$B$4:$W$2003,22,0),$V$2),""),"")</f>
        <v/>
      </c>
      <c r="L1058" s="27">
        <f>IFERROR(IF($E1058&gt;=1,VLOOKUP($E1058,ATT.!$D$9:$W$2008,L$1,0),0),0)</f>
        <v>0</v>
      </c>
      <c r="M1058" s="28"/>
      <c r="N1058" s="28"/>
    </row>
    <row r="1059" spans="3:14" ht="20.100000000000001" customHeight="1" x14ac:dyDescent="0.25">
      <c r="C1059" s="6">
        <v>1053</v>
      </c>
      <c r="D1059" s="6">
        <f>IFERROR(IF($D$3&gt;=C1059,SMALL(ATT.!$A$9:$A$2008,$D$4+C1059),0),0)</f>
        <v>0</v>
      </c>
      <c r="E1059" s="25">
        <f t="shared" si="16"/>
        <v>0</v>
      </c>
      <c r="F1059" s="25">
        <f>IFERROR(IF($E1059&gt;=1,VLOOKUP($E1059,ATT.!$D$9:$W$2008,F$1,0),0),0)</f>
        <v>0</v>
      </c>
      <c r="G1059" s="26">
        <f>IFERROR(IF($E1059&gt;=1,VLOOKUP($E1059,ATT.!$D$9:$W$2008,G$1,0),0),0)</f>
        <v>0</v>
      </c>
      <c r="H1059" s="26">
        <f>IFERROR(IF($E1059&gt;=1,VLOOKUP($E1059,ATT.!$D$9:$W$2008,H$1,0),0),0)</f>
        <v>0</v>
      </c>
      <c r="I1059" s="25">
        <f>IFERROR(IF($E1059&gt;=1,VLOOKUP($E1059,ATT.!$D$9:$W$2008,I$1,0),0),0)</f>
        <v>0</v>
      </c>
      <c r="J1059" s="25">
        <f>IFERROR(IF($E1059&gt;=1,VLOOKUP($E1059,ATT.!$D$9:$W$2008,J$1,0),0),0)</f>
        <v>0</v>
      </c>
      <c r="K1059" s="25" t="str">
        <f>IFERROR(IF(E1059&gt;=1,CONCATENATE(VLOOKUP(F1059,STUDENT!$B$4:$W$2003,22,0),$V$2),""),"")</f>
        <v/>
      </c>
      <c r="L1059" s="27">
        <f>IFERROR(IF($E1059&gt;=1,VLOOKUP($E1059,ATT.!$D$9:$W$2008,L$1,0),0),0)</f>
        <v>0</v>
      </c>
      <c r="M1059" s="28"/>
      <c r="N1059" s="28"/>
    </row>
    <row r="1060" spans="3:14" ht="20.100000000000001" customHeight="1" x14ac:dyDescent="0.25">
      <c r="C1060" s="6">
        <v>1054</v>
      </c>
      <c r="D1060" s="6">
        <f>IFERROR(IF($D$3&gt;=C1060,SMALL(ATT.!$A$9:$A$2008,$D$4+C1060),0),0)</f>
        <v>0</v>
      </c>
      <c r="E1060" s="25">
        <f t="shared" si="16"/>
        <v>0</v>
      </c>
      <c r="F1060" s="25">
        <f>IFERROR(IF($E1060&gt;=1,VLOOKUP($E1060,ATT.!$D$9:$W$2008,F$1,0),0),0)</f>
        <v>0</v>
      </c>
      <c r="G1060" s="26">
        <f>IFERROR(IF($E1060&gt;=1,VLOOKUP($E1060,ATT.!$D$9:$W$2008,G$1,0),0),0)</f>
        <v>0</v>
      </c>
      <c r="H1060" s="26">
        <f>IFERROR(IF($E1060&gt;=1,VLOOKUP($E1060,ATT.!$D$9:$W$2008,H$1,0),0),0)</f>
        <v>0</v>
      </c>
      <c r="I1060" s="25">
        <f>IFERROR(IF($E1060&gt;=1,VLOOKUP($E1060,ATT.!$D$9:$W$2008,I$1,0),0),0)</f>
        <v>0</v>
      </c>
      <c r="J1060" s="25">
        <f>IFERROR(IF($E1060&gt;=1,VLOOKUP($E1060,ATT.!$D$9:$W$2008,J$1,0),0),0)</f>
        <v>0</v>
      </c>
      <c r="K1060" s="25" t="str">
        <f>IFERROR(IF(E1060&gt;=1,CONCATENATE(VLOOKUP(F1060,STUDENT!$B$4:$W$2003,22,0),$V$2),""),"")</f>
        <v/>
      </c>
      <c r="L1060" s="27">
        <f>IFERROR(IF($E1060&gt;=1,VLOOKUP($E1060,ATT.!$D$9:$W$2008,L$1,0),0),0)</f>
        <v>0</v>
      </c>
      <c r="M1060" s="28"/>
      <c r="N1060" s="28"/>
    </row>
    <row r="1061" spans="3:14" ht="20.100000000000001" customHeight="1" x14ac:dyDescent="0.25">
      <c r="C1061" s="6">
        <v>1055</v>
      </c>
      <c r="D1061" s="6">
        <f>IFERROR(IF($D$3&gt;=C1061,SMALL(ATT.!$A$9:$A$2008,$D$4+C1061),0),0)</f>
        <v>0</v>
      </c>
      <c r="E1061" s="25">
        <f t="shared" si="16"/>
        <v>0</v>
      </c>
      <c r="F1061" s="25">
        <f>IFERROR(IF($E1061&gt;=1,VLOOKUP($E1061,ATT.!$D$9:$W$2008,F$1,0),0),0)</f>
        <v>0</v>
      </c>
      <c r="G1061" s="26">
        <f>IFERROR(IF($E1061&gt;=1,VLOOKUP($E1061,ATT.!$D$9:$W$2008,G$1,0),0),0)</f>
        <v>0</v>
      </c>
      <c r="H1061" s="26">
        <f>IFERROR(IF($E1061&gt;=1,VLOOKUP($E1061,ATT.!$D$9:$W$2008,H$1,0),0),0)</f>
        <v>0</v>
      </c>
      <c r="I1061" s="25">
        <f>IFERROR(IF($E1061&gt;=1,VLOOKUP($E1061,ATT.!$D$9:$W$2008,I$1,0),0),0)</f>
        <v>0</v>
      </c>
      <c r="J1061" s="25">
        <f>IFERROR(IF($E1061&gt;=1,VLOOKUP($E1061,ATT.!$D$9:$W$2008,J$1,0),0),0)</f>
        <v>0</v>
      </c>
      <c r="K1061" s="25" t="str">
        <f>IFERROR(IF(E1061&gt;=1,CONCATENATE(VLOOKUP(F1061,STUDENT!$B$4:$W$2003,22,0),$V$2),""),"")</f>
        <v/>
      </c>
      <c r="L1061" s="27">
        <f>IFERROR(IF($E1061&gt;=1,VLOOKUP($E1061,ATT.!$D$9:$W$2008,L$1,0),0),0)</f>
        <v>0</v>
      </c>
      <c r="M1061" s="28"/>
      <c r="N1061" s="28"/>
    </row>
    <row r="1062" spans="3:14" ht="20.100000000000001" customHeight="1" x14ac:dyDescent="0.25">
      <c r="C1062" s="6">
        <v>1056</v>
      </c>
      <c r="D1062" s="6">
        <f>IFERROR(IF($D$3&gt;=C1062,SMALL(ATT.!$A$9:$A$2008,$D$4+C1062),0),0)</f>
        <v>0</v>
      </c>
      <c r="E1062" s="25">
        <f t="shared" si="16"/>
        <v>0</v>
      </c>
      <c r="F1062" s="25">
        <f>IFERROR(IF($E1062&gt;=1,VLOOKUP($E1062,ATT.!$D$9:$W$2008,F$1,0),0),0)</f>
        <v>0</v>
      </c>
      <c r="G1062" s="26">
        <f>IFERROR(IF($E1062&gt;=1,VLOOKUP($E1062,ATT.!$D$9:$W$2008,G$1,0),0),0)</f>
        <v>0</v>
      </c>
      <c r="H1062" s="26">
        <f>IFERROR(IF($E1062&gt;=1,VLOOKUP($E1062,ATT.!$D$9:$W$2008,H$1,0),0),0)</f>
        <v>0</v>
      </c>
      <c r="I1062" s="25">
        <f>IFERROR(IF($E1062&gt;=1,VLOOKUP($E1062,ATT.!$D$9:$W$2008,I$1,0),0),0)</f>
        <v>0</v>
      </c>
      <c r="J1062" s="25">
        <f>IFERROR(IF($E1062&gt;=1,VLOOKUP($E1062,ATT.!$D$9:$W$2008,J$1,0),0),0)</f>
        <v>0</v>
      </c>
      <c r="K1062" s="25" t="str">
        <f>IFERROR(IF(E1062&gt;=1,CONCATENATE(VLOOKUP(F1062,STUDENT!$B$4:$W$2003,22,0),$V$2),""),"")</f>
        <v/>
      </c>
      <c r="L1062" s="27">
        <f>IFERROR(IF($E1062&gt;=1,VLOOKUP($E1062,ATT.!$D$9:$W$2008,L$1,0),0),0)</f>
        <v>0</v>
      </c>
      <c r="M1062" s="28"/>
      <c r="N1062" s="28"/>
    </row>
    <row r="1063" spans="3:14" ht="20.100000000000001" customHeight="1" x14ac:dyDescent="0.25">
      <c r="C1063" s="6">
        <v>1057</v>
      </c>
      <c r="D1063" s="6">
        <f>IFERROR(IF($D$3&gt;=C1063,SMALL(ATT.!$A$9:$A$2008,$D$4+C1063),0),0)</f>
        <v>0</v>
      </c>
      <c r="E1063" s="25">
        <f t="shared" si="16"/>
        <v>0</v>
      </c>
      <c r="F1063" s="25">
        <f>IFERROR(IF($E1063&gt;=1,VLOOKUP($E1063,ATT.!$D$9:$W$2008,F$1,0),0),0)</f>
        <v>0</v>
      </c>
      <c r="G1063" s="26">
        <f>IFERROR(IF($E1063&gt;=1,VLOOKUP($E1063,ATT.!$D$9:$W$2008,G$1,0),0),0)</f>
        <v>0</v>
      </c>
      <c r="H1063" s="26">
        <f>IFERROR(IF($E1063&gt;=1,VLOOKUP($E1063,ATT.!$D$9:$W$2008,H$1,0),0),0)</f>
        <v>0</v>
      </c>
      <c r="I1063" s="25">
        <f>IFERROR(IF($E1063&gt;=1,VLOOKUP($E1063,ATT.!$D$9:$W$2008,I$1,0),0),0)</f>
        <v>0</v>
      </c>
      <c r="J1063" s="25">
        <f>IFERROR(IF($E1063&gt;=1,VLOOKUP($E1063,ATT.!$D$9:$W$2008,J$1,0),0),0)</f>
        <v>0</v>
      </c>
      <c r="K1063" s="25" t="str">
        <f>IFERROR(IF(E1063&gt;=1,CONCATENATE(VLOOKUP(F1063,STUDENT!$B$4:$W$2003,22,0),$V$2),""),"")</f>
        <v/>
      </c>
      <c r="L1063" s="27">
        <f>IFERROR(IF($E1063&gt;=1,VLOOKUP($E1063,ATT.!$D$9:$W$2008,L$1,0),0),0)</f>
        <v>0</v>
      </c>
      <c r="M1063" s="28"/>
      <c r="N1063" s="28"/>
    </row>
    <row r="1064" spans="3:14" ht="20.100000000000001" customHeight="1" x14ac:dyDescent="0.25">
      <c r="C1064" s="6">
        <v>1058</v>
      </c>
      <c r="D1064" s="6">
        <f>IFERROR(IF($D$3&gt;=C1064,SMALL(ATT.!$A$9:$A$2008,$D$4+C1064),0),0)</f>
        <v>0</v>
      </c>
      <c r="E1064" s="25">
        <f t="shared" si="16"/>
        <v>0</v>
      </c>
      <c r="F1064" s="25">
        <f>IFERROR(IF($E1064&gt;=1,VLOOKUP($E1064,ATT.!$D$9:$W$2008,F$1,0),0),0)</f>
        <v>0</v>
      </c>
      <c r="G1064" s="26">
        <f>IFERROR(IF($E1064&gt;=1,VLOOKUP($E1064,ATT.!$D$9:$W$2008,G$1,0),0),0)</f>
        <v>0</v>
      </c>
      <c r="H1064" s="26">
        <f>IFERROR(IF($E1064&gt;=1,VLOOKUP($E1064,ATT.!$D$9:$W$2008,H$1,0),0),0)</f>
        <v>0</v>
      </c>
      <c r="I1064" s="25">
        <f>IFERROR(IF($E1064&gt;=1,VLOOKUP($E1064,ATT.!$D$9:$W$2008,I$1,0),0),0)</f>
        <v>0</v>
      </c>
      <c r="J1064" s="25">
        <f>IFERROR(IF($E1064&gt;=1,VLOOKUP($E1064,ATT.!$D$9:$W$2008,J$1,0),0),0)</f>
        <v>0</v>
      </c>
      <c r="K1064" s="25" t="str">
        <f>IFERROR(IF(E1064&gt;=1,CONCATENATE(VLOOKUP(F1064,STUDENT!$B$4:$W$2003,22,0),$V$2),""),"")</f>
        <v/>
      </c>
      <c r="L1064" s="27">
        <f>IFERROR(IF($E1064&gt;=1,VLOOKUP($E1064,ATT.!$D$9:$W$2008,L$1,0),0),0)</f>
        <v>0</v>
      </c>
      <c r="M1064" s="28"/>
      <c r="N1064" s="28"/>
    </row>
    <row r="1065" spans="3:14" ht="20.100000000000001" customHeight="1" x14ac:dyDescent="0.25">
      <c r="C1065" s="6">
        <v>1059</v>
      </c>
      <c r="D1065" s="6">
        <f>IFERROR(IF($D$3&gt;=C1065,SMALL(ATT.!$A$9:$A$2008,$D$4+C1065),0),0)</f>
        <v>0</v>
      </c>
      <c r="E1065" s="25">
        <f t="shared" si="16"/>
        <v>0</v>
      </c>
      <c r="F1065" s="25">
        <f>IFERROR(IF($E1065&gt;=1,VLOOKUP($E1065,ATT.!$D$9:$W$2008,F$1,0),0),0)</f>
        <v>0</v>
      </c>
      <c r="G1065" s="26">
        <f>IFERROR(IF($E1065&gt;=1,VLOOKUP($E1065,ATT.!$D$9:$W$2008,G$1,0),0),0)</f>
        <v>0</v>
      </c>
      <c r="H1065" s="26">
        <f>IFERROR(IF($E1065&gt;=1,VLOOKUP($E1065,ATT.!$D$9:$W$2008,H$1,0),0),0)</f>
        <v>0</v>
      </c>
      <c r="I1065" s="25">
        <f>IFERROR(IF($E1065&gt;=1,VLOOKUP($E1065,ATT.!$D$9:$W$2008,I$1,0),0),0)</f>
        <v>0</v>
      </c>
      <c r="J1065" s="25">
        <f>IFERROR(IF($E1065&gt;=1,VLOOKUP($E1065,ATT.!$D$9:$W$2008,J$1,0),0),0)</f>
        <v>0</v>
      </c>
      <c r="K1065" s="25" t="str">
        <f>IFERROR(IF(E1065&gt;=1,CONCATENATE(VLOOKUP(F1065,STUDENT!$B$4:$W$2003,22,0),$V$2),""),"")</f>
        <v/>
      </c>
      <c r="L1065" s="27">
        <f>IFERROR(IF($E1065&gt;=1,VLOOKUP($E1065,ATT.!$D$9:$W$2008,L$1,0),0),0)</f>
        <v>0</v>
      </c>
      <c r="M1065" s="28"/>
      <c r="N1065" s="28"/>
    </row>
    <row r="1066" spans="3:14" ht="20.100000000000001" customHeight="1" x14ac:dyDescent="0.25">
      <c r="C1066" s="6">
        <v>1060</v>
      </c>
      <c r="D1066" s="6">
        <f>IFERROR(IF($D$3&gt;=C1066,SMALL(ATT.!$A$9:$A$2008,$D$4+C1066),0),0)</f>
        <v>0</v>
      </c>
      <c r="E1066" s="25">
        <f t="shared" si="16"/>
        <v>0</v>
      </c>
      <c r="F1066" s="25">
        <f>IFERROR(IF($E1066&gt;=1,VLOOKUP($E1066,ATT.!$D$9:$W$2008,F$1,0),0),0)</f>
        <v>0</v>
      </c>
      <c r="G1066" s="26">
        <f>IFERROR(IF($E1066&gt;=1,VLOOKUP($E1066,ATT.!$D$9:$W$2008,G$1,0),0),0)</f>
        <v>0</v>
      </c>
      <c r="H1066" s="26">
        <f>IFERROR(IF($E1066&gt;=1,VLOOKUP($E1066,ATT.!$D$9:$W$2008,H$1,0),0),0)</f>
        <v>0</v>
      </c>
      <c r="I1066" s="25">
        <f>IFERROR(IF($E1066&gt;=1,VLOOKUP($E1066,ATT.!$D$9:$W$2008,I$1,0),0),0)</f>
        <v>0</v>
      </c>
      <c r="J1066" s="25">
        <f>IFERROR(IF($E1066&gt;=1,VLOOKUP($E1066,ATT.!$D$9:$W$2008,J$1,0),0),0)</f>
        <v>0</v>
      </c>
      <c r="K1066" s="25" t="str">
        <f>IFERROR(IF(E1066&gt;=1,CONCATENATE(VLOOKUP(F1066,STUDENT!$B$4:$W$2003,22,0),$V$2),""),"")</f>
        <v/>
      </c>
      <c r="L1066" s="27">
        <f>IFERROR(IF($E1066&gt;=1,VLOOKUP($E1066,ATT.!$D$9:$W$2008,L$1,0),0),0)</f>
        <v>0</v>
      </c>
      <c r="M1066" s="28"/>
      <c r="N1066" s="28"/>
    </row>
    <row r="1067" spans="3:14" ht="20.100000000000001" customHeight="1" x14ac:dyDescent="0.25">
      <c r="C1067" s="6">
        <v>1061</v>
      </c>
      <c r="D1067" s="6">
        <f>IFERROR(IF($D$3&gt;=C1067,SMALL(ATT.!$A$9:$A$2008,$D$4+C1067),0),0)</f>
        <v>0</v>
      </c>
      <c r="E1067" s="25">
        <f t="shared" si="16"/>
        <v>0</v>
      </c>
      <c r="F1067" s="25">
        <f>IFERROR(IF($E1067&gt;=1,VLOOKUP($E1067,ATT.!$D$9:$W$2008,F$1,0),0),0)</f>
        <v>0</v>
      </c>
      <c r="G1067" s="26">
        <f>IFERROR(IF($E1067&gt;=1,VLOOKUP($E1067,ATT.!$D$9:$W$2008,G$1,0),0),0)</f>
        <v>0</v>
      </c>
      <c r="H1067" s="26">
        <f>IFERROR(IF($E1067&gt;=1,VLOOKUP($E1067,ATT.!$D$9:$W$2008,H$1,0),0),0)</f>
        <v>0</v>
      </c>
      <c r="I1067" s="25">
        <f>IFERROR(IF($E1067&gt;=1,VLOOKUP($E1067,ATT.!$D$9:$W$2008,I$1,0),0),0)</f>
        <v>0</v>
      </c>
      <c r="J1067" s="25">
        <f>IFERROR(IF($E1067&gt;=1,VLOOKUP($E1067,ATT.!$D$9:$W$2008,J$1,0),0),0)</f>
        <v>0</v>
      </c>
      <c r="K1067" s="25" t="str">
        <f>IFERROR(IF(E1067&gt;=1,CONCATENATE(VLOOKUP(F1067,STUDENT!$B$4:$W$2003,22,0),$V$2),""),"")</f>
        <v/>
      </c>
      <c r="L1067" s="27">
        <f>IFERROR(IF($E1067&gt;=1,VLOOKUP($E1067,ATT.!$D$9:$W$2008,L$1,0),0),0)</f>
        <v>0</v>
      </c>
      <c r="M1067" s="28"/>
      <c r="N1067" s="28"/>
    </row>
    <row r="1068" spans="3:14" ht="20.100000000000001" customHeight="1" x14ac:dyDescent="0.25">
      <c r="C1068" s="6">
        <v>1062</v>
      </c>
      <c r="D1068" s="6">
        <f>IFERROR(IF($D$3&gt;=C1068,SMALL(ATT.!$A$9:$A$2008,$D$4+C1068),0),0)</f>
        <v>0</v>
      </c>
      <c r="E1068" s="25">
        <f t="shared" si="16"/>
        <v>0</v>
      </c>
      <c r="F1068" s="25">
        <f>IFERROR(IF($E1068&gt;=1,VLOOKUP($E1068,ATT.!$D$9:$W$2008,F$1,0),0),0)</f>
        <v>0</v>
      </c>
      <c r="G1068" s="26">
        <f>IFERROR(IF($E1068&gt;=1,VLOOKUP($E1068,ATT.!$D$9:$W$2008,G$1,0),0),0)</f>
        <v>0</v>
      </c>
      <c r="H1068" s="26">
        <f>IFERROR(IF($E1068&gt;=1,VLOOKUP($E1068,ATT.!$D$9:$W$2008,H$1,0),0),0)</f>
        <v>0</v>
      </c>
      <c r="I1068" s="25">
        <f>IFERROR(IF($E1068&gt;=1,VLOOKUP($E1068,ATT.!$D$9:$W$2008,I$1,0),0),0)</f>
        <v>0</v>
      </c>
      <c r="J1068" s="25">
        <f>IFERROR(IF($E1068&gt;=1,VLOOKUP($E1068,ATT.!$D$9:$W$2008,J$1,0),0),0)</f>
        <v>0</v>
      </c>
      <c r="K1068" s="25" t="str">
        <f>IFERROR(IF(E1068&gt;=1,CONCATENATE(VLOOKUP(F1068,STUDENT!$B$4:$W$2003,22,0),$V$2),""),"")</f>
        <v/>
      </c>
      <c r="L1068" s="27">
        <f>IFERROR(IF($E1068&gt;=1,VLOOKUP($E1068,ATT.!$D$9:$W$2008,L$1,0),0),0)</f>
        <v>0</v>
      </c>
      <c r="M1068" s="28"/>
      <c r="N1068" s="28"/>
    </row>
    <row r="1069" spans="3:14" ht="20.100000000000001" customHeight="1" x14ac:dyDescent="0.25">
      <c r="C1069" s="6">
        <v>1063</v>
      </c>
      <c r="D1069" s="6">
        <f>IFERROR(IF($D$3&gt;=C1069,SMALL(ATT.!$A$9:$A$2008,$D$4+C1069),0),0)</f>
        <v>0</v>
      </c>
      <c r="E1069" s="25">
        <f t="shared" si="16"/>
        <v>0</v>
      </c>
      <c r="F1069" s="25">
        <f>IFERROR(IF($E1069&gt;=1,VLOOKUP($E1069,ATT.!$D$9:$W$2008,F$1,0),0),0)</f>
        <v>0</v>
      </c>
      <c r="G1069" s="26">
        <f>IFERROR(IF($E1069&gt;=1,VLOOKUP($E1069,ATT.!$D$9:$W$2008,G$1,0),0),0)</f>
        <v>0</v>
      </c>
      <c r="H1069" s="26">
        <f>IFERROR(IF($E1069&gt;=1,VLOOKUP($E1069,ATT.!$D$9:$W$2008,H$1,0),0),0)</f>
        <v>0</v>
      </c>
      <c r="I1069" s="25">
        <f>IFERROR(IF($E1069&gt;=1,VLOOKUP($E1069,ATT.!$D$9:$W$2008,I$1,0),0),0)</f>
        <v>0</v>
      </c>
      <c r="J1069" s="25">
        <f>IFERROR(IF($E1069&gt;=1,VLOOKUP($E1069,ATT.!$D$9:$W$2008,J$1,0),0),0)</f>
        <v>0</v>
      </c>
      <c r="K1069" s="25" t="str">
        <f>IFERROR(IF(E1069&gt;=1,CONCATENATE(VLOOKUP(F1069,STUDENT!$B$4:$W$2003,22,0),$V$2),""),"")</f>
        <v/>
      </c>
      <c r="L1069" s="27">
        <f>IFERROR(IF($E1069&gt;=1,VLOOKUP($E1069,ATT.!$D$9:$W$2008,L$1,0),0),0)</f>
        <v>0</v>
      </c>
      <c r="M1069" s="28"/>
      <c r="N1069" s="28"/>
    </row>
    <row r="1070" spans="3:14" ht="20.100000000000001" customHeight="1" x14ac:dyDescent="0.25">
      <c r="C1070" s="6">
        <v>1064</v>
      </c>
      <c r="D1070" s="6">
        <f>IFERROR(IF($D$3&gt;=C1070,SMALL(ATT.!$A$9:$A$2008,$D$4+C1070),0),0)</f>
        <v>0</v>
      </c>
      <c r="E1070" s="25">
        <f t="shared" si="16"/>
        <v>0</v>
      </c>
      <c r="F1070" s="25">
        <f>IFERROR(IF($E1070&gt;=1,VLOOKUP($E1070,ATT.!$D$9:$W$2008,F$1,0),0),0)</f>
        <v>0</v>
      </c>
      <c r="G1070" s="26">
        <f>IFERROR(IF($E1070&gt;=1,VLOOKUP($E1070,ATT.!$D$9:$W$2008,G$1,0),0),0)</f>
        <v>0</v>
      </c>
      <c r="H1070" s="26">
        <f>IFERROR(IF($E1070&gt;=1,VLOOKUP($E1070,ATT.!$D$9:$W$2008,H$1,0),0),0)</f>
        <v>0</v>
      </c>
      <c r="I1070" s="25">
        <f>IFERROR(IF($E1070&gt;=1,VLOOKUP($E1070,ATT.!$D$9:$W$2008,I$1,0),0),0)</f>
        <v>0</v>
      </c>
      <c r="J1070" s="25">
        <f>IFERROR(IF($E1070&gt;=1,VLOOKUP($E1070,ATT.!$D$9:$W$2008,J$1,0),0),0)</f>
        <v>0</v>
      </c>
      <c r="K1070" s="25" t="str">
        <f>IFERROR(IF(E1070&gt;=1,CONCATENATE(VLOOKUP(F1070,STUDENT!$B$4:$W$2003,22,0),$V$2),""),"")</f>
        <v/>
      </c>
      <c r="L1070" s="27">
        <f>IFERROR(IF($E1070&gt;=1,VLOOKUP($E1070,ATT.!$D$9:$W$2008,L$1,0),0),0)</f>
        <v>0</v>
      </c>
      <c r="M1070" s="28"/>
      <c r="N1070" s="28"/>
    </row>
    <row r="1071" spans="3:14" ht="20.100000000000001" customHeight="1" x14ac:dyDescent="0.25">
      <c r="C1071" s="6">
        <v>1065</v>
      </c>
      <c r="D1071" s="6">
        <f>IFERROR(IF($D$3&gt;=C1071,SMALL(ATT.!$A$9:$A$2008,$D$4+C1071),0),0)</f>
        <v>0</v>
      </c>
      <c r="E1071" s="25">
        <f t="shared" si="16"/>
        <v>0</v>
      </c>
      <c r="F1071" s="25">
        <f>IFERROR(IF($E1071&gt;=1,VLOOKUP($E1071,ATT.!$D$9:$W$2008,F$1,0),0),0)</f>
        <v>0</v>
      </c>
      <c r="G1071" s="26">
        <f>IFERROR(IF($E1071&gt;=1,VLOOKUP($E1071,ATT.!$D$9:$W$2008,G$1,0),0),0)</f>
        <v>0</v>
      </c>
      <c r="H1071" s="26">
        <f>IFERROR(IF($E1071&gt;=1,VLOOKUP($E1071,ATT.!$D$9:$W$2008,H$1,0),0),0)</f>
        <v>0</v>
      </c>
      <c r="I1071" s="25">
        <f>IFERROR(IF($E1071&gt;=1,VLOOKUP($E1071,ATT.!$D$9:$W$2008,I$1,0),0),0)</f>
        <v>0</v>
      </c>
      <c r="J1071" s="25">
        <f>IFERROR(IF($E1071&gt;=1,VLOOKUP($E1071,ATT.!$D$9:$W$2008,J$1,0),0),0)</f>
        <v>0</v>
      </c>
      <c r="K1071" s="25" t="str">
        <f>IFERROR(IF(E1071&gt;=1,CONCATENATE(VLOOKUP(F1071,STUDENT!$B$4:$W$2003,22,0),$V$2),""),"")</f>
        <v/>
      </c>
      <c r="L1071" s="27">
        <f>IFERROR(IF($E1071&gt;=1,VLOOKUP($E1071,ATT.!$D$9:$W$2008,L$1,0),0),0)</f>
        <v>0</v>
      </c>
      <c r="M1071" s="28"/>
      <c r="N1071" s="28"/>
    </row>
    <row r="1072" spans="3:14" ht="20.100000000000001" customHeight="1" x14ac:dyDescent="0.25">
      <c r="C1072" s="6">
        <v>1066</v>
      </c>
      <c r="D1072" s="6">
        <f>IFERROR(IF($D$3&gt;=C1072,SMALL(ATT.!$A$9:$A$2008,$D$4+C1072),0),0)</f>
        <v>0</v>
      </c>
      <c r="E1072" s="25">
        <f t="shared" si="16"/>
        <v>0</v>
      </c>
      <c r="F1072" s="25">
        <f>IFERROR(IF($E1072&gt;=1,VLOOKUP($E1072,ATT.!$D$9:$W$2008,F$1,0),0),0)</f>
        <v>0</v>
      </c>
      <c r="G1072" s="26">
        <f>IFERROR(IF($E1072&gt;=1,VLOOKUP($E1072,ATT.!$D$9:$W$2008,G$1,0),0),0)</f>
        <v>0</v>
      </c>
      <c r="H1072" s="26">
        <f>IFERROR(IF($E1072&gt;=1,VLOOKUP($E1072,ATT.!$D$9:$W$2008,H$1,0),0),0)</f>
        <v>0</v>
      </c>
      <c r="I1072" s="25">
        <f>IFERROR(IF($E1072&gt;=1,VLOOKUP($E1072,ATT.!$D$9:$W$2008,I$1,0),0),0)</f>
        <v>0</v>
      </c>
      <c r="J1072" s="25">
        <f>IFERROR(IF($E1072&gt;=1,VLOOKUP($E1072,ATT.!$D$9:$W$2008,J$1,0),0),0)</f>
        <v>0</v>
      </c>
      <c r="K1072" s="25" t="str">
        <f>IFERROR(IF(E1072&gt;=1,CONCATENATE(VLOOKUP(F1072,STUDENT!$B$4:$W$2003,22,0),$V$2),""),"")</f>
        <v/>
      </c>
      <c r="L1072" s="27">
        <f>IFERROR(IF($E1072&gt;=1,VLOOKUP($E1072,ATT.!$D$9:$W$2008,L$1,0),0),0)</f>
        <v>0</v>
      </c>
      <c r="M1072" s="28"/>
      <c r="N1072" s="28"/>
    </row>
    <row r="1073" spans="3:14" ht="20.100000000000001" customHeight="1" x14ac:dyDescent="0.25">
      <c r="C1073" s="6">
        <v>1067</v>
      </c>
      <c r="D1073" s="6">
        <f>IFERROR(IF($D$3&gt;=C1073,SMALL(ATT.!$A$9:$A$2008,$D$4+C1073),0),0)</f>
        <v>0</v>
      </c>
      <c r="E1073" s="25">
        <f t="shared" si="16"/>
        <v>0</v>
      </c>
      <c r="F1073" s="25">
        <f>IFERROR(IF($E1073&gt;=1,VLOOKUP($E1073,ATT.!$D$9:$W$2008,F$1,0),0),0)</f>
        <v>0</v>
      </c>
      <c r="G1073" s="26">
        <f>IFERROR(IF($E1073&gt;=1,VLOOKUP($E1073,ATT.!$D$9:$W$2008,G$1,0),0),0)</f>
        <v>0</v>
      </c>
      <c r="H1073" s="26">
        <f>IFERROR(IF($E1073&gt;=1,VLOOKUP($E1073,ATT.!$D$9:$W$2008,H$1,0),0),0)</f>
        <v>0</v>
      </c>
      <c r="I1073" s="25">
        <f>IFERROR(IF($E1073&gt;=1,VLOOKUP($E1073,ATT.!$D$9:$W$2008,I$1,0),0),0)</f>
        <v>0</v>
      </c>
      <c r="J1073" s="25">
        <f>IFERROR(IF($E1073&gt;=1,VLOOKUP($E1073,ATT.!$D$9:$W$2008,J$1,0),0),0)</f>
        <v>0</v>
      </c>
      <c r="K1073" s="25" t="str">
        <f>IFERROR(IF(E1073&gt;=1,CONCATENATE(VLOOKUP(F1073,STUDENT!$B$4:$W$2003,22,0),$V$2),""),"")</f>
        <v/>
      </c>
      <c r="L1073" s="27">
        <f>IFERROR(IF($E1073&gt;=1,VLOOKUP($E1073,ATT.!$D$9:$W$2008,L$1,0),0),0)</f>
        <v>0</v>
      </c>
      <c r="M1073" s="28"/>
      <c r="N1073" s="28"/>
    </row>
    <row r="1074" spans="3:14" ht="20.100000000000001" customHeight="1" x14ac:dyDescent="0.25">
      <c r="C1074" s="6">
        <v>1068</v>
      </c>
      <c r="D1074" s="6">
        <f>IFERROR(IF($D$3&gt;=C1074,SMALL(ATT.!$A$9:$A$2008,$D$4+C1074),0),0)</f>
        <v>0</v>
      </c>
      <c r="E1074" s="25">
        <f t="shared" si="16"/>
        <v>0</v>
      </c>
      <c r="F1074" s="25">
        <f>IFERROR(IF($E1074&gt;=1,VLOOKUP($E1074,ATT.!$D$9:$W$2008,F$1,0),0),0)</f>
        <v>0</v>
      </c>
      <c r="G1074" s="26">
        <f>IFERROR(IF($E1074&gt;=1,VLOOKUP($E1074,ATT.!$D$9:$W$2008,G$1,0),0),0)</f>
        <v>0</v>
      </c>
      <c r="H1074" s="26">
        <f>IFERROR(IF($E1074&gt;=1,VLOOKUP($E1074,ATT.!$D$9:$W$2008,H$1,0),0),0)</f>
        <v>0</v>
      </c>
      <c r="I1074" s="25">
        <f>IFERROR(IF($E1074&gt;=1,VLOOKUP($E1074,ATT.!$D$9:$W$2008,I$1,0),0),0)</f>
        <v>0</v>
      </c>
      <c r="J1074" s="25">
        <f>IFERROR(IF($E1074&gt;=1,VLOOKUP($E1074,ATT.!$D$9:$W$2008,J$1,0),0),0)</f>
        <v>0</v>
      </c>
      <c r="K1074" s="25" t="str">
        <f>IFERROR(IF(E1074&gt;=1,CONCATENATE(VLOOKUP(F1074,STUDENT!$B$4:$W$2003,22,0),$V$2),""),"")</f>
        <v/>
      </c>
      <c r="L1074" s="27">
        <f>IFERROR(IF($E1074&gt;=1,VLOOKUP($E1074,ATT.!$D$9:$W$2008,L$1,0),0),0)</f>
        <v>0</v>
      </c>
      <c r="M1074" s="28"/>
      <c r="N1074" s="28"/>
    </row>
    <row r="1075" spans="3:14" ht="20.100000000000001" customHeight="1" x14ac:dyDescent="0.25">
      <c r="C1075" s="6">
        <v>1069</v>
      </c>
      <c r="D1075" s="6">
        <f>IFERROR(IF($D$3&gt;=C1075,SMALL(ATT.!$A$9:$A$2008,$D$4+C1075),0),0)</f>
        <v>0</v>
      </c>
      <c r="E1075" s="25">
        <f t="shared" si="16"/>
        <v>0</v>
      </c>
      <c r="F1075" s="25">
        <f>IFERROR(IF($E1075&gt;=1,VLOOKUP($E1075,ATT.!$D$9:$W$2008,F$1,0),0),0)</f>
        <v>0</v>
      </c>
      <c r="G1075" s="26">
        <f>IFERROR(IF($E1075&gt;=1,VLOOKUP($E1075,ATT.!$D$9:$W$2008,G$1,0),0),0)</f>
        <v>0</v>
      </c>
      <c r="H1075" s="26">
        <f>IFERROR(IF($E1075&gt;=1,VLOOKUP($E1075,ATT.!$D$9:$W$2008,H$1,0),0),0)</f>
        <v>0</v>
      </c>
      <c r="I1075" s="25">
        <f>IFERROR(IF($E1075&gt;=1,VLOOKUP($E1075,ATT.!$D$9:$W$2008,I$1,0),0),0)</f>
        <v>0</v>
      </c>
      <c r="J1075" s="25">
        <f>IFERROR(IF($E1075&gt;=1,VLOOKUP($E1075,ATT.!$D$9:$W$2008,J$1,0),0),0)</f>
        <v>0</v>
      </c>
      <c r="K1075" s="25" t="str">
        <f>IFERROR(IF(E1075&gt;=1,CONCATENATE(VLOOKUP(F1075,STUDENT!$B$4:$W$2003,22,0),$V$2),""),"")</f>
        <v/>
      </c>
      <c r="L1075" s="27">
        <f>IFERROR(IF($E1075&gt;=1,VLOOKUP($E1075,ATT.!$D$9:$W$2008,L$1,0),0),0)</f>
        <v>0</v>
      </c>
      <c r="M1075" s="28"/>
      <c r="N1075" s="28"/>
    </row>
    <row r="1076" spans="3:14" ht="20.100000000000001" customHeight="1" x14ac:dyDescent="0.25">
      <c r="C1076" s="6">
        <v>1070</v>
      </c>
      <c r="D1076" s="6">
        <f>IFERROR(IF($D$3&gt;=C1076,SMALL(ATT.!$A$9:$A$2008,$D$4+C1076),0),0)</f>
        <v>0</v>
      </c>
      <c r="E1076" s="25">
        <f t="shared" si="16"/>
        <v>0</v>
      </c>
      <c r="F1076" s="25">
        <f>IFERROR(IF($E1076&gt;=1,VLOOKUP($E1076,ATT.!$D$9:$W$2008,F$1,0),0),0)</f>
        <v>0</v>
      </c>
      <c r="G1076" s="26">
        <f>IFERROR(IF($E1076&gt;=1,VLOOKUP($E1076,ATT.!$D$9:$W$2008,G$1,0),0),0)</f>
        <v>0</v>
      </c>
      <c r="H1076" s="26">
        <f>IFERROR(IF($E1076&gt;=1,VLOOKUP($E1076,ATT.!$D$9:$W$2008,H$1,0),0),0)</f>
        <v>0</v>
      </c>
      <c r="I1076" s="25">
        <f>IFERROR(IF($E1076&gt;=1,VLOOKUP($E1076,ATT.!$D$9:$W$2008,I$1,0),0),0)</f>
        <v>0</v>
      </c>
      <c r="J1076" s="25">
        <f>IFERROR(IF($E1076&gt;=1,VLOOKUP($E1076,ATT.!$D$9:$W$2008,J$1,0),0),0)</f>
        <v>0</v>
      </c>
      <c r="K1076" s="25" t="str">
        <f>IFERROR(IF(E1076&gt;=1,CONCATENATE(VLOOKUP(F1076,STUDENT!$B$4:$W$2003,22,0),$V$2),""),"")</f>
        <v/>
      </c>
      <c r="L1076" s="27">
        <f>IFERROR(IF($E1076&gt;=1,VLOOKUP($E1076,ATT.!$D$9:$W$2008,L$1,0),0),0)</f>
        <v>0</v>
      </c>
      <c r="M1076" s="28"/>
      <c r="N1076" s="28"/>
    </row>
    <row r="1077" spans="3:14" ht="20.100000000000001" customHeight="1" x14ac:dyDescent="0.25">
      <c r="C1077" s="6">
        <v>1071</v>
      </c>
      <c r="D1077" s="6">
        <f>IFERROR(IF($D$3&gt;=C1077,SMALL(ATT.!$A$9:$A$2008,$D$4+C1077),0),0)</f>
        <v>0</v>
      </c>
      <c r="E1077" s="25">
        <f t="shared" si="16"/>
        <v>0</v>
      </c>
      <c r="F1077" s="25">
        <f>IFERROR(IF($E1077&gt;=1,VLOOKUP($E1077,ATT.!$D$9:$W$2008,F$1,0),0),0)</f>
        <v>0</v>
      </c>
      <c r="G1077" s="26">
        <f>IFERROR(IF($E1077&gt;=1,VLOOKUP($E1077,ATT.!$D$9:$W$2008,G$1,0),0),0)</f>
        <v>0</v>
      </c>
      <c r="H1077" s="26">
        <f>IFERROR(IF($E1077&gt;=1,VLOOKUP($E1077,ATT.!$D$9:$W$2008,H$1,0),0),0)</f>
        <v>0</v>
      </c>
      <c r="I1077" s="25">
        <f>IFERROR(IF($E1077&gt;=1,VLOOKUP($E1077,ATT.!$D$9:$W$2008,I$1,0),0),0)</f>
        <v>0</v>
      </c>
      <c r="J1077" s="25">
        <f>IFERROR(IF($E1077&gt;=1,VLOOKUP($E1077,ATT.!$D$9:$W$2008,J$1,0),0),0)</f>
        <v>0</v>
      </c>
      <c r="K1077" s="25" t="str">
        <f>IFERROR(IF(E1077&gt;=1,CONCATENATE(VLOOKUP(F1077,STUDENT!$B$4:$W$2003,22,0),$V$2),""),"")</f>
        <v/>
      </c>
      <c r="L1077" s="27">
        <f>IFERROR(IF($E1077&gt;=1,VLOOKUP($E1077,ATT.!$D$9:$W$2008,L$1,0),0),0)</f>
        <v>0</v>
      </c>
      <c r="M1077" s="28"/>
      <c r="N1077" s="28"/>
    </row>
    <row r="1078" spans="3:14" ht="20.100000000000001" customHeight="1" x14ac:dyDescent="0.25">
      <c r="C1078" s="6">
        <v>1072</v>
      </c>
      <c r="D1078" s="6">
        <f>IFERROR(IF($D$3&gt;=C1078,SMALL(ATT.!$A$9:$A$2008,$D$4+C1078),0),0)</f>
        <v>0</v>
      </c>
      <c r="E1078" s="25">
        <f t="shared" si="16"/>
        <v>0</v>
      </c>
      <c r="F1078" s="25">
        <f>IFERROR(IF($E1078&gt;=1,VLOOKUP($E1078,ATT.!$D$9:$W$2008,F$1,0),0),0)</f>
        <v>0</v>
      </c>
      <c r="G1078" s="26">
        <f>IFERROR(IF($E1078&gt;=1,VLOOKUP($E1078,ATT.!$D$9:$W$2008,G$1,0),0),0)</f>
        <v>0</v>
      </c>
      <c r="H1078" s="26">
        <f>IFERROR(IF($E1078&gt;=1,VLOOKUP($E1078,ATT.!$D$9:$W$2008,H$1,0),0),0)</f>
        <v>0</v>
      </c>
      <c r="I1078" s="25">
        <f>IFERROR(IF($E1078&gt;=1,VLOOKUP($E1078,ATT.!$D$9:$W$2008,I$1,0),0),0)</f>
        <v>0</v>
      </c>
      <c r="J1078" s="25">
        <f>IFERROR(IF($E1078&gt;=1,VLOOKUP($E1078,ATT.!$D$9:$W$2008,J$1,0),0),0)</f>
        <v>0</v>
      </c>
      <c r="K1078" s="25" t="str">
        <f>IFERROR(IF(E1078&gt;=1,CONCATENATE(VLOOKUP(F1078,STUDENT!$B$4:$W$2003,22,0),$V$2),""),"")</f>
        <v/>
      </c>
      <c r="L1078" s="27">
        <f>IFERROR(IF($E1078&gt;=1,VLOOKUP($E1078,ATT.!$D$9:$W$2008,L$1,0),0),0)</f>
        <v>0</v>
      </c>
      <c r="M1078" s="28"/>
      <c r="N1078" s="28"/>
    </row>
    <row r="1079" spans="3:14" ht="20.100000000000001" customHeight="1" x14ac:dyDescent="0.25">
      <c r="C1079" s="6">
        <v>1073</v>
      </c>
      <c r="D1079" s="6">
        <f>IFERROR(IF($D$3&gt;=C1079,SMALL(ATT.!$A$9:$A$2008,$D$4+C1079),0),0)</f>
        <v>0</v>
      </c>
      <c r="E1079" s="25">
        <f t="shared" si="16"/>
        <v>0</v>
      </c>
      <c r="F1079" s="25">
        <f>IFERROR(IF($E1079&gt;=1,VLOOKUP($E1079,ATT.!$D$9:$W$2008,F$1,0),0),0)</f>
        <v>0</v>
      </c>
      <c r="G1079" s="26">
        <f>IFERROR(IF($E1079&gt;=1,VLOOKUP($E1079,ATT.!$D$9:$W$2008,G$1,0),0),0)</f>
        <v>0</v>
      </c>
      <c r="H1079" s="26">
        <f>IFERROR(IF($E1079&gt;=1,VLOOKUP($E1079,ATT.!$D$9:$W$2008,H$1,0),0),0)</f>
        <v>0</v>
      </c>
      <c r="I1079" s="25">
        <f>IFERROR(IF($E1079&gt;=1,VLOOKUP($E1079,ATT.!$D$9:$W$2008,I$1,0),0),0)</f>
        <v>0</v>
      </c>
      <c r="J1079" s="25">
        <f>IFERROR(IF($E1079&gt;=1,VLOOKUP($E1079,ATT.!$D$9:$W$2008,J$1,0),0),0)</f>
        <v>0</v>
      </c>
      <c r="K1079" s="25" t="str">
        <f>IFERROR(IF(E1079&gt;=1,CONCATENATE(VLOOKUP(F1079,STUDENT!$B$4:$W$2003,22,0),$V$2),""),"")</f>
        <v/>
      </c>
      <c r="L1079" s="27">
        <f>IFERROR(IF($E1079&gt;=1,VLOOKUP($E1079,ATT.!$D$9:$W$2008,L$1,0),0),0)</f>
        <v>0</v>
      </c>
      <c r="M1079" s="28"/>
      <c r="N1079" s="28"/>
    </row>
    <row r="1080" spans="3:14" ht="20.100000000000001" customHeight="1" x14ac:dyDescent="0.25">
      <c r="C1080" s="6">
        <v>1074</v>
      </c>
      <c r="D1080" s="6">
        <f>IFERROR(IF($D$3&gt;=C1080,SMALL(ATT.!$A$9:$A$2008,$D$4+C1080),0),0)</f>
        <v>0</v>
      </c>
      <c r="E1080" s="25">
        <f t="shared" si="16"/>
        <v>0</v>
      </c>
      <c r="F1080" s="25">
        <f>IFERROR(IF($E1080&gt;=1,VLOOKUP($E1080,ATT.!$D$9:$W$2008,F$1,0),0),0)</f>
        <v>0</v>
      </c>
      <c r="G1080" s="26">
        <f>IFERROR(IF($E1080&gt;=1,VLOOKUP($E1080,ATT.!$D$9:$W$2008,G$1,0),0),0)</f>
        <v>0</v>
      </c>
      <c r="H1080" s="26">
        <f>IFERROR(IF($E1080&gt;=1,VLOOKUP($E1080,ATT.!$D$9:$W$2008,H$1,0),0),0)</f>
        <v>0</v>
      </c>
      <c r="I1080" s="25">
        <f>IFERROR(IF($E1080&gt;=1,VLOOKUP($E1080,ATT.!$D$9:$W$2008,I$1,0),0),0)</f>
        <v>0</v>
      </c>
      <c r="J1080" s="25">
        <f>IFERROR(IF($E1080&gt;=1,VLOOKUP($E1080,ATT.!$D$9:$W$2008,J$1,0),0),0)</f>
        <v>0</v>
      </c>
      <c r="K1080" s="25" t="str">
        <f>IFERROR(IF(E1080&gt;=1,CONCATENATE(VLOOKUP(F1080,STUDENT!$B$4:$W$2003,22,0),$V$2),""),"")</f>
        <v/>
      </c>
      <c r="L1080" s="27">
        <f>IFERROR(IF($E1080&gt;=1,VLOOKUP($E1080,ATT.!$D$9:$W$2008,L$1,0),0),0)</f>
        <v>0</v>
      </c>
      <c r="M1080" s="28"/>
      <c r="N1080" s="28"/>
    </row>
    <row r="1081" spans="3:14" ht="20.100000000000001" customHeight="1" x14ac:dyDescent="0.25">
      <c r="C1081" s="6">
        <v>1075</v>
      </c>
      <c r="D1081" s="6">
        <f>IFERROR(IF($D$3&gt;=C1081,SMALL(ATT.!$A$9:$A$2008,$D$4+C1081),0),0)</f>
        <v>0</v>
      </c>
      <c r="E1081" s="25">
        <f t="shared" si="16"/>
        <v>0</v>
      </c>
      <c r="F1081" s="25">
        <f>IFERROR(IF($E1081&gt;=1,VLOOKUP($E1081,ATT.!$D$9:$W$2008,F$1,0),0),0)</f>
        <v>0</v>
      </c>
      <c r="G1081" s="26">
        <f>IFERROR(IF($E1081&gt;=1,VLOOKUP($E1081,ATT.!$D$9:$W$2008,G$1,0),0),0)</f>
        <v>0</v>
      </c>
      <c r="H1081" s="26">
        <f>IFERROR(IF($E1081&gt;=1,VLOOKUP($E1081,ATT.!$D$9:$W$2008,H$1,0),0),0)</f>
        <v>0</v>
      </c>
      <c r="I1081" s="25">
        <f>IFERROR(IF($E1081&gt;=1,VLOOKUP($E1081,ATT.!$D$9:$W$2008,I$1,0),0),0)</f>
        <v>0</v>
      </c>
      <c r="J1081" s="25">
        <f>IFERROR(IF($E1081&gt;=1,VLOOKUP($E1081,ATT.!$D$9:$W$2008,J$1,0),0),0)</f>
        <v>0</v>
      </c>
      <c r="K1081" s="25" t="str">
        <f>IFERROR(IF(E1081&gt;=1,CONCATENATE(VLOOKUP(F1081,STUDENT!$B$4:$W$2003,22,0),$V$2),""),"")</f>
        <v/>
      </c>
      <c r="L1081" s="27">
        <f>IFERROR(IF($E1081&gt;=1,VLOOKUP($E1081,ATT.!$D$9:$W$2008,L$1,0),0),0)</f>
        <v>0</v>
      </c>
      <c r="M1081" s="28"/>
      <c r="N1081" s="28"/>
    </row>
    <row r="1082" spans="3:14" ht="20.100000000000001" customHeight="1" x14ac:dyDescent="0.25">
      <c r="C1082" s="6">
        <v>1076</v>
      </c>
      <c r="D1082" s="6">
        <f>IFERROR(IF($D$3&gt;=C1082,SMALL(ATT.!$A$9:$A$2008,$D$4+C1082),0),0)</f>
        <v>0</v>
      </c>
      <c r="E1082" s="25">
        <f t="shared" si="16"/>
        <v>0</v>
      </c>
      <c r="F1082" s="25">
        <f>IFERROR(IF($E1082&gt;=1,VLOOKUP($E1082,ATT.!$D$9:$W$2008,F$1,0),0),0)</f>
        <v>0</v>
      </c>
      <c r="G1082" s="26">
        <f>IFERROR(IF($E1082&gt;=1,VLOOKUP($E1082,ATT.!$D$9:$W$2008,G$1,0),0),0)</f>
        <v>0</v>
      </c>
      <c r="H1082" s="26">
        <f>IFERROR(IF($E1082&gt;=1,VLOOKUP($E1082,ATT.!$D$9:$W$2008,H$1,0),0),0)</f>
        <v>0</v>
      </c>
      <c r="I1082" s="25">
        <f>IFERROR(IF($E1082&gt;=1,VLOOKUP($E1082,ATT.!$D$9:$W$2008,I$1,0),0),0)</f>
        <v>0</v>
      </c>
      <c r="J1082" s="25">
        <f>IFERROR(IF($E1082&gt;=1,VLOOKUP($E1082,ATT.!$D$9:$W$2008,J$1,0),0),0)</f>
        <v>0</v>
      </c>
      <c r="K1082" s="25" t="str">
        <f>IFERROR(IF(E1082&gt;=1,CONCATENATE(VLOOKUP(F1082,STUDENT!$B$4:$W$2003,22,0),$V$2),""),"")</f>
        <v/>
      </c>
      <c r="L1082" s="27">
        <f>IFERROR(IF($E1082&gt;=1,VLOOKUP($E1082,ATT.!$D$9:$W$2008,L$1,0),0),0)</f>
        <v>0</v>
      </c>
      <c r="M1082" s="28"/>
      <c r="N1082" s="28"/>
    </row>
    <row r="1083" spans="3:14" ht="20.100000000000001" customHeight="1" x14ac:dyDescent="0.25">
      <c r="C1083" s="6">
        <v>1077</v>
      </c>
      <c r="D1083" s="6">
        <f>IFERROR(IF($D$3&gt;=C1083,SMALL(ATT.!$A$9:$A$2008,$D$4+C1083),0),0)</f>
        <v>0</v>
      </c>
      <c r="E1083" s="25">
        <f t="shared" si="16"/>
        <v>0</v>
      </c>
      <c r="F1083" s="25">
        <f>IFERROR(IF($E1083&gt;=1,VLOOKUP($E1083,ATT.!$D$9:$W$2008,F$1,0),0),0)</f>
        <v>0</v>
      </c>
      <c r="G1083" s="26">
        <f>IFERROR(IF($E1083&gt;=1,VLOOKUP($E1083,ATT.!$D$9:$W$2008,G$1,0),0),0)</f>
        <v>0</v>
      </c>
      <c r="H1083" s="26">
        <f>IFERROR(IF($E1083&gt;=1,VLOOKUP($E1083,ATT.!$D$9:$W$2008,H$1,0),0),0)</f>
        <v>0</v>
      </c>
      <c r="I1083" s="25">
        <f>IFERROR(IF($E1083&gt;=1,VLOOKUP($E1083,ATT.!$D$9:$W$2008,I$1,0),0),0)</f>
        <v>0</v>
      </c>
      <c r="J1083" s="25">
        <f>IFERROR(IF($E1083&gt;=1,VLOOKUP($E1083,ATT.!$D$9:$W$2008,J$1,0),0),0)</f>
        <v>0</v>
      </c>
      <c r="K1083" s="25" t="str">
        <f>IFERROR(IF(E1083&gt;=1,CONCATENATE(VLOOKUP(F1083,STUDENT!$B$4:$W$2003,22,0),$V$2),""),"")</f>
        <v/>
      </c>
      <c r="L1083" s="27">
        <f>IFERROR(IF($E1083&gt;=1,VLOOKUP($E1083,ATT.!$D$9:$W$2008,L$1,0),0),0)</f>
        <v>0</v>
      </c>
      <c r="M1083" s="28"/>
      <c r="N1083" s="28"/>
    </row>
    <row r="1084" spans="3:14" ht="20.100000000000001" customHeight="1" x14ac:dyDescent="0.25">
      <c r="C1084" s="6">
        <v>1078</v>
      </c>
      <c r="D1084" s="6">
        <f>IFERROR(IF($D$3&gt;=C1084,SMALL(ATT.!$A$9:$A$2008,$D$4+C1084),0),0)</f>
        <v>0</v>
      </c>
      <c r="E1084" s="25">
        <f t="shared" si="16"/>
        <v>0</v>
      </c>
      <c r="F1084" s="25">
        <f>IFERROR(IF($E1084&gt;=1,VLOOKUP($E1084,ATT.!$D$9:$W$2008,F$1,0),0),0)</f>
        <v>0</v>
      </c>
      <c r="G1084" s="26">
        <f>IFERROR(IF($E1084&gt;=1,VLOOKUP($E1084,ATT.!$D$9:$W$2008,G$1,0),0),0)</f>
        <v>0</v>
      </c>
      <c r="H1084" s="26">
        <f>IFERROR(IF($E1084&gt;=1,VLOOKUP($E1084,ATT.!$D$9:$W$2008,H$1,0),0),0)</f>
        <v>0</v>
      </c>
      <c r="I1084" s="25">
        <f>IFERROR(IF($E1084&gt;=1,VLOOKUP($E1084,ATT.!$D$9:$W$2008,I$1,0),0),0)</f>
        <v>0</v>
      </c>
      <c r="J1084" s="25">
        <f>IFERROR(IF($E1084&gt;=1,VLOOKUP($E1084,ATT.!$D$9:$W$2008,J$1,0),0),0)</f>
        <v>0</v>
      </c>
      <c r="K1084" s="25" t="str">
        <f>IFERROR(IF(E1084&gt;=1,CONCATENATE(VLOOKUP(F1084,STUDENT!$B$4:$W$2003,22,0),$V$2),""),"")</f>
        <v/>
      </c>
      <c r="L1084" s="27">
        <f>IFERROR(IF($E1084&gt;=1,VLOOKUP($E1084,ATT.!$D$9:$W$2008,L$1,0),0),0)</f>
        <v>0</v>
      </c>
      <c r="M1084" s="28"/>
      <c r="N1084" s="28"/>
    </row>
    <row r="1085" spans="3:14" ht="20.100000000000001" customHeight="1" x14ac:dyDescent="0.25">
      <c r="C1085" s="6">
        <v>1079</v>
      </c>
      <c r="D1085" s="6">
        <f>IFERROR(IF($D$3&gt;=C1085,SMALL(ATT.!$A$9:$A$2008,$D$4+C1085),0),0)</f>
        <v>0</v>
      </c>
      <c r="E1085" s="25">
        <f t="shared" si="16"/>
        <v>0</v>
      </c>
      <c r="F1085" s="25">
        <f>IFERROR(IF($E1085&gt;=1,VLOOKUP($E1085,ATT.!$D$9:$W$2008,F$1,0),0),0)</f>
        <v>0</v>
      </c>
      <c r="G1085" s="26">
        <f>IFERROR(IF($E1085&gt;=1,VLOOKUP($E1085,ATT.!$D$9:$W$2008,G$1,0),0),0)</f>
        <v>0</v>
      </c>
      <c r="H1085" s="26">
        <f>IFERROR(IF($E1085&gt;=1,VLOOKUP($E1085,ATT.!$D$9:$W$2008,H$1,0),0),0)</f>
        <v>0</v>
      </c>
      <c r="I1085" s="25">
        <f>IFERROR(IF($E1085&gt;=1,VLOOKUP($E1085,ATT.!$D$9:$W$2008,I$1,0),0),0)</f>
        <v>0</v>
      </c>
      <c r="J1085" s="25">
        <f>IFERROR(IF($E1085&gt;=1,VLOOKUP($E1085,ATT.!$D$9:$W$2008,J$1,0),0),0)</f>
        <v>0</v>
      </c>
      <c r="K1085" s="25" t="str">
        <f>IFERROR(IF(E1085&gt;=1,CONCATENATE(VLOOKUP(F1085,STUDENT!$B$4:$W$2003,22,0),$V$2),""),"")</f>
        <v/>
      </c>
      <c r="L1085" s="27">
        <f>IFERROR(IF($E1085&gt;=1,VLOOKUP($E1085,ATT.!$D$9:$W$2008,L$1,0),0),0)</f>
        <v>0</v>
      </c>
      <c r="M1085" s="28"/>
      <c r="N1085" s="28"/>
    </row>
    <row r="1086" spans="3:14" ht="20.100000000000001" customHeight="1" x14ac:dyDescent="0.25">
      <c r="C1086" s="6">
        <v>1080</v>
      </c>
      <c r="D1086" s="6">
        <f>IFERROR(IF($D$3&gt;=C1086,SMALL(ATT.!$A$9:$A$2008,$D$4+C1086),0),0)</f>
        <v>0</v>
      </c>
      <c r="E1086" s="25">
        <f t="shared" si="16"/>
        <v>0</v>
      </c>
      <c r="F1086" s="25">
        <f>IFERROR(IF($E1086&gt;=1,VLOOKUP($E1086,ATT.!$D$9:$W$2008,F$1,0),0),0)</f>
        <v>0</v>
      </c>
      <c r="G1086" s="26">
        <f>IFERROR(IF($E1086&gt;=1,VLOOKUP($E1086,ATT.!$D$9:$W$2008,G$1,0),0),0)</f>
        <v>0</v>
      </c>
      <c r="H1086" s="26">
        <f>IFERROR(IF($E1086&gt;=1,VLOOKUP($E1086,ATT.!$D$9:$W$2008,H$1,0),0),0)</f>
        <v>0</v>
      </c>
      <c r="I1086" s="25">
        <f>IFERROR(IF($E1086&gt;=1,VLOOKUP($E1086,ATT.!$D$9:$W$2008,I$1,0),0),0)</f>
        <v>0</v>
      </c>
      <c r="J1086" s="25">
        <f>IFERROR(IF($E1086&gt;=1,VLOOKUP($E1086,ATT.!$D$9:$W$2008,J$1,0),0),0)</f>
        <v>0</v>
      </c>
      <c r="K1086" s="25" t="str">
        <f>IFERROR(IF(E1086&gt;=1,CONCATENATE(VLOOKUP(F1086,STUDENT!$B$4:$W$2003,22,0),$V$2),""),"")</f>
        <v/>
      </c>
      <c r="L1086" s="27">
        <f>IFERROR(IF($E1086&gt;=1,VLOOKUP($E1086,ATT.!$D$9:$W$2008,L$1,0),0),0)</f>
        <v>0</v>
      </c>
      <c r="M1086" s="28"/>
      <c r="N1086" s="28"/>
    </row>
    <row r="1087" spans="3:14" ht="20.100000000000001" customHeight="1" x14ac:dyDescent="0.25">
      <c r="C1087" s="6">
        <v>1081</v>
      </c>
      <c r="D1087" s="6">
        <f>IFERROR(IF($D$3&gt;=C1087,SMALL(ATT.!$A$9:$A$2008,$D$4+C1087),0),0)</f>
        <v>0</v>
      </c>
      <c r="E1087" s="25">
        <f t="shared" si="16"/>
        <v>0</v>
      </c>
      <c r="F1087" s="25">
        <f>IFERROR(IF($E1087&gt;=1,VLOOKUP($E1087,ATT.!$D$9:$W$2008,F$1,0),0),0)</f>
        <v>0</v>
      </c>
      <c r="G1087" s="26">
        <f>IFERROR(IF($E1087&gt;=1,VLOOKUP($E1087,ATT.!$D$9:$W$2008,G$1,0),0),0)</f>
        <v>0</v>
      </c>
      <c r="H1087" s="26">
        <f>IFERROR(IF($E1087&gt;=1,VLOOKUP($E1087,ATT.!$D$9:$W$2008,H$1,0),0),0)</f>
        <v>0</v>
      </c>
      <c r="I1087" s="25">
        <f>IFERROR(IF($E1087&gt;=1,VLOOKUP($E1087,ATT.!$D$9:$W$2008,I$1,0),0),0)</f>
        <v>0</v>
      </c>
      <c r="J1087" s="25">
        <f>IFERROR(IF($E1087&gt;=1,VLOOKUP($E1087,ATT.!$D$9:$W$2008,J$1,0),0),0)</f>
        <v>0</v>
      </c>
      <c r="K1087" s="25" t="str">
        <f>IFERROR(IF(E1087&gt;=1,CONCATENATE(VLOOKUP(F1087,STUDENT!$B$4:$W$2003,22,0),$V$2),""),"")</f>
        <v/>
      </c>
      <c r="L1087" s="27">
        <f>IFERROR(IF($E1087&gt;=1,VLOOKUP($E1087,ATT.!$D$9:$W$2008,L$1,0),0),0)</f>
        <v>0</v>
      </c>
      <c r="M1087" s="28"/>
      <c r="N1087" s="28"/>
    </row>
    <row r="1088" spans="3:14" ht="20.100000000000001" customHeight="1" x14ac:dyDescent="0.25">
      <c r="C1088" s="6">
        <v>1082</v>
      </c>
      <c r="D1088" s="6">
        <f>IFERROR(IF($D$3&gt;=C1088,SMALL(ATT.!$A$9:$A$2008,$D$4+C1088),0),0)</f>
        <v>0</v>
      </c>
      <c r="E1088" s="25">
        <f t="shared" si="16"/>
        <v>0</v>
      </c>
      <c r="F1088" s="25">
        <f>IFERROR(IF($E1088&gt;=1,VLOOKUP($E1088,ATT.!$D$9:$W$2008,F$1,0),0),0)</f>
        <v>0</v>
      </c>
      <c r="G1088" s="26">
        <f>IFERROR(IF($E1088&gt;=1,VLOOKUP($E1088,ATT.!$D$9:$W$2008,G$1,0),0),0)</f>
        <v>0</v>
      </c>
      <c r="H1088" s="26">
        <f>IFERROR(IF($E1088&gt;=1,VLOOKUP($E1088,ATT.!$D$9:$W$2008,H$1,0),0),0)</f>
        <v>0</v>
      </c>
      <c r="I1088" s="25">
        <f>IFERROR(IF($E1088&gt;=1,VLOOKUP($E1088,ATT.!$D$9:$W$2008,I$1,0),0),0)</f>
        <v>0</v>
      </c>
      <c r="J1088" s="25">
        <f>IFERROR(IF($E1088&gt;=1,VLOOKUP($E1088,ATT.!$D$9:$W$2008,J$1,0),0),0)</f>
        <v>0</v>
      </c>
      <c r="K1088" s="25" t="str">
        <f>IFERROR(IF(E1088&gt;=1,CONCATENATE(VLOOKUP(F1088,STUDENT!$B$4:$W$2003,22,0),$V$2),""),"")</f>
        <v/>
      </c>
      <c r="L1088" s="27">
        <f>IFERROR(IF($E1088&gt;=1,VLOOKUP($E1088,ATT.!$D$9:$W$2008,L$1,0),0),0)</f>
        <v>0</v>
      </c>
      <c r="M1088" s="28"/>
      <c r="N1088" s="28"/>
    </row>
    <row r="1089" spans="3:14" ht="20.100000000000001" customHeight="1" x14ac:dyDescent="0.25">
      <c r="C1089" s="6">
        <v>1083</v>
      </c>
      <c r="D1089" s="6">
        <f>IFERROR(IF($D$3&gt;=C1089,SMALL(ATT.!$A$9:$A$2008,$D$4+C1089),0),0)</f>
        <v>0</v>
      </c>
      <c r="E1089" s="25">
        <f t="shared" si="16"/>
        <v>0</v>
      </c>
      <c r="F1089" s="25">
        <f>IFERROR(IF($E1089&gt;=1,VLOOKUP($E1089,ATT.!$D$9:$W$2008,F$1,0),0),0)</f>
        <v>0</v>
      </c>
      <c r="G1089" s="26">
        <f>IFERROR(IF($E1089&gt;=1,VLOOKUP($E1089,ATT.!$D$9:$W$2008,G$1,0),0),0)</f>
        <v>0</v>
      </c>
      <c r="H1089" s="26">
        <f>IFERROR(IF($E1089&gt;=1,VLOOKUP($E1089,ATT.!$D$9:$W$2008,H$1,0),0),0)</f>
        <v>0</v>
      </c>
      <c r="I1089" s="25">
        <f>IFERROR(IF($E1089&gt;=1,VLOOKUP($E1089,ATT.!$D$9:$W$2008,I$1,0),0),0)</f>
        <v>0</v>
      </c>
      <c r="J1089" s="25">
        <f>IFERROR(IF($E1089&gt;=1,VLOOKUP($E1089,ATT.!$D$9:$W$2008,J$1,0),0),0)</f>
        <v>0</v>
      </c>
      <c r="K1089" s="25" t="str">
        <f>IFERROR(IF(E1089&gt;=1,CONCATENATE(VLOOKUP(F1089,STUDENT!$B$4:$W$2003,22,0),$V$2),""),"")</f>
        <v/>
      </c>
      <c r="L1089" s="27">
        <f>IFERROR(IF($E1089&gt;=1,VLOOKUP($E1089,ATT.!$D$9:$W$2008,L$1,0),0),0)</f>
        <v>0</v>
      </c>
      <c r="M1089" s="28"/>
      <c r="N1089" s="28"/>
    </row>
    <row r="1090" spans="3:14" ht="20.100000000000001" customHeight="1" x14ac:dyDescent="0.25">
      <c r="C1090" s="6">
        <v>1084</v>
      </c>
      <c r="D1090" s="6">
        <f>IFERROR(IF($D$3&gt;=C1090,SMALL(ATT.!$A$9:$A$2008,$D$4+C1090),0),0)</f>
        <v>0</v>
      </c>
      <c r="E1090" s="25">
        <f t="shared" si="16"/>
        <v>0</v>
      </c>
      <c r="F1090" s="25">
        <f>IFERROR(IF($E1090&gt;=1,VLOOKUP($E1090,ATT.!$D$9:$W$2008,F$1,0),0),0)</f>
        <v>0</v>
      </c>
      <c r="G1090" s="26">
        <f>IFERROR(IF($E1090&gt;=1,VLOOKUP($E1090,ATT.!$D$9:$W$2008,G$1,0),0),0)</f>
        <v>0</v>
      </c>
      <c r="H1090" s="26">
        <f>IFERROR(IF($E1090&gt;=1,VLOOKUP($E1090,ATT.!$D$9:$W$2008,H$1,0),0),0)</f>
        <v>0</v>
      </c>
      <c r="I1090" s="25">
        <f>IFERROR(IF($E1090&gt;=1,VLOOKUP($E1090,ATT.!$D$9:$W$2008,I$1,0),0),0)</f>
        <v>0</v>
      </c>
      <c r="J1090" s="25">
        <f>IFERROR(IF($E1090&gt;=1,VLOOKUP($E1090,ATT.!$D$9:$W$2008,J$1,0),0),0)</f>
        <v>0</v>
      </c>
      <c r="K1090" s="25" t="str">
        <f>IFERROR(IF(E1090&gt;=1,CONCATENATE(VLOOKUP(F1090,STUDENT!$B$4:$W$2003,22,0),$V$2),""),"")</f>
        <v/>
      </c>
      <c r="L1090" s="27">
        <f>IFERROR(IF($E1090&gt;=1,VLOOKUP($E1090,ATT.!$D$9:$W$2008,L$1,0),0),0)</f>
        <v>0</v>
      </c>
      <c r="M1090" s="28"/>
      <c r="N1090" s="28"/>
    </row>
    <row r="1091" spans="3:14" ht="20.100000000000001" customHeight="1" x14ac:dyDescent="0.25">
      <c r="C1091" s="6">
        <v>1085</v>
      </c>
      <c r="D1091" s="6">
        <f>IFERROR(IF($D$3&gt;=C1091,SMALL(ATT.!$A$9:$A$2008,$D$4+C1091),0),0)</f>
        <v>0</v>
      </c>
      <c r="E1091" s="25">
        <f t="shared" si="16"/>
        <v>0</v>
      </c>
      <c r="F1091" s="25">
        <f>IFERROR(IF($E1091&gt;=1,VLOOKUP($E1091,ATT.!$D$9:$W$2008,F$1,0),0),0)</f>
        <v>0</v>
      </c>
      <c r="G1091" s="26">
        <f>IFERROR(IF($E1091&gt;=1,VLOOKUP($E1091,ATT.!$D$9:$W$2008,G$1,0),0),0)</f>
        <v>0</v>
      </c>
      <c r="H1091" s="26">
        <f>IFERROR(IF($E1091&gt;=1,VLOOKUP($E1091,ATT.!$D$9:$W$2008,H$1,0),0),0)</f>
        <v>0</v>
      </c>
      <c r="I1091" s="25">
        <f>IFERROR(IF($E1091&gt;=1,VLOOKUP($E1091,ATT.!$D$9:$W$2008,I$1,0),0),0)</f>
        <v>0</v>
      </c>
      <c r="J1091" s="25">
        <f>IFERROR(IF($E1091&gt;=1,VLOOKUP($E1091,ATT.!$D$9:$W$2008,J$1,0),0),0)</f>
        <v>0</v>
      </c>
      <c r="K1091" s="25" t="str">
        <f>IFERROR(IF(E1091&gt;=1,CONCATENATE(VLOOKUP(F1091,STUDENT!$B$4:$W$2003,22,0),$V$2),""),"")</f>
        <v/>
      </c>
      <c r="L1091" s="27">
        <f>IFERROR(IF($E1091&gt;=1,VLOOKUP($E1091,ATT.!$D$9:$W$2008,L$1,0),0),0)</f>
        <v>0</v>
      </c>
      <c r="M1091" s="28"/>
      <c r="N1091" s="28"/>
    </row>
    <row r="1092" spans="3:14" ht="20.100000000000001" customHeight="1" x14ac:dyDescent="0.25">
      <c r="C1092" s="6">
        <v>1086</v>
      </c>
      <c r="D1092" s="6">
        <f>IFERROR(IF($D$3&gt;=C1092,SMALL(ATT.!$A$9:$A$2008,$D$4+C1092),0),0)</f>
        <v>0</v>
      </c>
      <c r="E1092" s="25">
        <f t="shared" si="16"/>
        <v>0</v>
      </c>
      <c r="F1092" s="25">
        <f>IFERROR(IF($E1092&gt;=1,VLOOKUP($E1092,ATT.!$D$9:$W$2008,F$1,0),0),0)</f>
        <v>0</v>
      </c>
      <c r="G1092" s="26">
        <f>IFERROR(IF($E1092&gt;=1,VLOOKUP($E1092,ATT.!$D$9:$W$2008,G$1,0),0),0)</f>
        <v>0</v>
      </c>
      <c r="H1092" s="26">
        <f>IFERROR(IF($E1092&gt;=1,VLOOKUP($E1092,ATT.!$D$9:$W$2008,H$1,0),0),0)</f>
        <v>0</v>
      </c>
      <c r="I1092" s="25">
        <f>IFERROR(IF($E1092&gt;=1,VLOOKUP($E1092,ATT.!$D$9:$W$2008,I$1,0),0),0)</f>
        <v>0</v>
      </c>
      <c r="J1092" s="25">
        <f>IFERROR(IF($E1092&gt;=1,VLOOKUP($E1092,ATT.!$D$9:$W$2008,J$1,0),0),0)</f>
        <v>0</v>
      </c>
      <c r="K1092" s="25" t="str">
        <f>IFERROR(IF(E1092&gt;=1,CONCATENATE(VLOOKUP(F1092,STUDENT!$B$4:$W$2003,22,0),$V$2),""),"")</f>
        <v/>
      </c>
      <c r="L1092" s="27">
        <f>IFERROR(IF($E1092&gt;=1,VLOOKUP($E1092,ATT.!$D$9:$W$2008,L$1,0),0),0)</f>
        <v>0</v>
      </c>
      <c r="M1092" s="28"/>
      <c r="N1092" s="28"/>
    </row>
    <row r="1093" spans="3:14" ht="20.100000000000001" customHeight="1" x14ac:dyDescent="0.25">
      <c r="C1093" s="6">
        <v>1087</v>
      </c>
      <c r="D1093" s="6">
        <f>IFERROR(IF($D$3&gt;=C1093,SMALL(ATT.!$A$9:$A$2008,$D$4+C1093),0),0)</f>
        <v>0</v>
      </c>
      <c r="E1093" s="25">
        <f t="shared" si="16"/>
        <v>0</v>
      </c>
      <c r="F1093" s="25">
        <f>IFERROR(IF($E1093&gt;=1,VLOOKUP($E1093,ATT.!$D$9:$W$2008,F$1,0),0),0)</f>
        <v>0</v>
      </c>
      <c r="G1093" s="26">
        <f>IFERROR(IF($E1093&gt;=1,VLOOKUP($E1093,ATT.!$D$9:$W$2008,G$1,0),0),0)</f>
        <v>0</v>
      </c>
      <c r="H1093" s="26">
        <f>IFERROR(IF($E1093&gt;=1,VLOOKUP($E1093,ATT.!$D$9:$W$2008,H$1,0),0),0)</f>
        <v>0</v>
      </c>
      <c r="I1093" s="25">
        <f>IFERROR(IF($E1093&gt;=1,VLOOKUP($E1093,ATT.!$D$9:$W$2008,I$1,0),0),0)</f>
        <v>0</v>
      </c>
      <c r="J1093" s="25">
        <f>IFERROR(IF($E1093&gt;=1,VLOOKUP($E1093,ATT.!$D$9:$W$2008,J$1,0),0),0)</f>
        <v>0</v>
      </c>
      <c r="K1093" s="25" t="str">
        <f>IFERROR(IF(E1093&gt;=1,CONCATENATE(VLOOKUP(F1093,STUDENT!$B$4:$W$2003,22,0),$V$2),""),"")</f>
        <v/>
      </c>
      <c r="L1093" s="27">
        <f>IFERROR(IF($E1093&gt;=1,VLOOKUP($E1093,ATT.!$D$9:$W$2008,L$1,0),0),0)</f>
        <v>0</v>
      </c>
      <c r="M1093" s="28"/>
      <c r="N1093" s="28"/>
    </row>
    <row r="1094" spans="3:14" ht="20.100000000000001" customHeight="1" x14ac:dyDescent="0.25">
      <c r="C1094" s="6">
        <v>1088</v>
      </c>
      <c r="D1094" s="6">
        <f>IFERROR(IF($D$3&gt;=C1094,SMALL(ATT.!$A$9:$A$2008,$D$4+C1094),0),0)</f>
        <v>0</v>
      </c>
      <c r="E1094" s="25">
        <f t="shared" si="16"/>
        <v>0</v>
      </c>
      <c r="F1094" s="25">
        <f>IFERROR(IF($E1094&gt;=1,VLOOKUP($E1094,ATT.!$D$9:$W$2008,F$1,0),0),0)</f>
        <v>0</v>
      </c>
      <c r="G1094" s="26">
        <f>IFERROR(IF($E1094&gt;=1,VLOOKUP($E1094,ATT.!$D$9:$W$2008,G$1,0),0),0)</f>
        <v>0</v>
      </c>
      <c r="H1094" s="26">
        <f>IFERROR(IF($E1094&gt;=1,VLOOKUP($E1094,ATT.!$D$9:$W$2008,H$1,0),0),0)</f>
        <v>0</v>
      </c>
      <c r="I1094" s="25">
        <f>IFERROR(IF($E1094&gt;=1,VLOOKUP($E1094,ATT.!$D$9:$W$2008,I$1,0),0),0)</f>
        <v>0</v>
      </c>
      <c r="J1094" s="25">
        <f>IFERROR(IF($E1094&gt;=1,VLOOKUP($E1094,ATT.!$D$9:$W$2008,J$1,0),0),0)</f>
        <v>0</v>
      </c>
      <c r="K1094" s="25" t="str">
        <f>IFERROR(IF(E1094&gt;=1,CONCATENATE(VLOOKUP(F1094,STUDENT!$B$4:$W$2003,22,0),$V$2),""),"")</f>
        <v/>
      </c>
      <c r="L1094" s="27">
        <f>IFERROR(IF($E1094&gt;=1,VLOOKUP($E1094,ATT.!$D$9:$W$2008,L$1,0),0),0)</f>
        <v>0</v>
      </c>
      <c r="M1094" s="28"/>
      <c r="N1094" s="28"/>
    </row>
    <row r="1095" spans="3:14" ht="20.100000000000001" customHeight="1" x14ac:dyDescent="0.25">
      <c r="C1095" s="6">
        <v>1089</v>
      </c>
      <c r="D1095" s="6">
        <f>IFERROR(IF($D$3&gt;=C1095,SMALL(ATT.!$A$9:$A$2008,$D$4+C1095),0),0)</f>
        <v>0</v>
      </c>
      <c r="E1095" s="25">
        <f t="shared" si="16"/>
        <v>0</v>
      </c>
      <c r="F1095" s="25">
        <f>IFERROR(IF($E1095&gt;=1,VLOOKUP($E1095,ATT.!$D$9:$W$2008,F$1,0),0),0)</f>
        <v>0</v>
      </c>
      <c r="G1095" s="26">
        <f>IFERROR(IF($E1095&gt;=1,VLOOKUP($E1095,ATT.!$D$9:$W$2008,G$1,0),0),0)</f>
        <v>0</v>
      </c>
      <c r="H1095" s="26">
        <f>IFERROR(IF($E1095&gt;=1,VLOOKUP($E1095,ATT.!$D$9:$W$2008,H$1,0),0),0)</f>
        <v>0</v>
      </c>
      <c r="I1095" s="25">
        <f>IFERROR(IF($E1095&gt;=1,VLOOKUP($E1095,ATT.!$D$9:$W$2008,I$1,0),0),0)</f>
        <v>0</v>
      </c>
      <c r="J1095" s="25">
        <f>IFERROR(IF($E1095&gt;=1,VLOOKUP($E1095,ATT.!$D$9:$W$2008,J$1,0),0),0)</f>
        <v>0</v>
      </c>
      <c r="K1095" s="25" t="str">
        <f>IFERROR(IF(E1095&gt;=1,CONCATENATE(VLOOKUP(F1095,STUDENT!$B$4:$W$2003,22,0),$V$2),""),"")</f>
        <v/>
      </c>
      <c r="L1095" s="27">
        <f>IFERROR(IF($E1095&gt;=1,VLOOKUP($E1095,ATT.!$D$9:$W$2008,L$1,0),0),0)</f>
        <v>0</v>
      </c>
      <c r="M1095" s="28"/>
      <c r="N1095" s="28"/>
    </row>
    <row r="1096" spans="3:14" ht="20.100000000000001" customHeight="1" x14ac:dyDescent="0.25">
      <c r="C1096" s="6">
        <v>1090</v>
      </c>
      <c r="D1096" s="6">
        <f>IFERROR(IF($D$3&gt;=C1096,SMALL(ATT.!$A$9:$A$2008,$D$4+C1096),0),0)</f>
        <v>0</v>
      </c>
      <c r="E1096" s="25">
        <f t="shared" ref="E1096:E1159" si="17">IFERROR(IF(D1096&gt;=1,C1096,0),0)</f>
        <v>0</v>
      </c>
      <c r="F1096" s="25">
        <f>IFERROR(IF($E1096&gt;=1,VLOOKUP($E1096,ATT.!$D$9:$W$2008,F$1,0),0),0)</f>
        <v>0</v>
      </c>
      <c r="G1096" s="26">
        <f>IFERROR(IF($E1096&gt;=1,VLOOKUP($E1096,ATT.!$D$9:$W$2008,G$1,0),0),0)</f>
        <v>0</v>
      </c>
      <c r="H1096" s="26">
        <f>IFERROR(IF($E1096&gt;=1,VLOOKUP($E1096,ATT.!$D$9:$W$2008,H$1,0),0),0)</f>
        <v>0</v>
      </c>
      <c r="I1096" s="25">
        <f>IFERROR(IF($E1096&gt;=1,VLOOKUP($E1096,ATT.!$D$9:$W$2008,I$1,0),0),0)</f>
        <v>0</v>
      </c>
      <c r="J1096" s="25">
        <f>IFERROR(IF($E1096&gt;=1,VLOOKUP($E1096,ATT.!$D$9:$W$2008,J$1,0),0),0)</f>
        <v>0</v>
      </c>
      <c r="K1096" s="25" t="str">
        <f>IFERROR(IF(E1096&gt;=1,CONCATENATE(VLOOKUP(F1096,STUDENT!$B$4:$W$2003,22,0),$V$2),""),"")</f>
        <v/>
      </c>
      <c r="L1096" s="27">
        <f>IFERROR(IF($E1096&gt;=1,VLOOKUP($E1096,ATT.!$D$9:$W$2008,L$1,0),0),0)</f>
        <v>0</v>
      </c>
      <c r="M1096" s="28"/>
      <c r="N1096" s="28"/>
    </row>
    <row r="1097" spans="3:14" ht="20.100000000000001" customHeight="1" x14ac:dyDescent="0.25">
      <c r="C1097" s="6">
        <v>1091</v>
      </c>
      <c r="D1097" s="6">
        <f>IFERROR(IF($D$3&gt;=C1097,SMALL(ATT.!$A$9:$A$2008,$D$4+C1097),0),0)</f>
        <v>0</v>
      </c>
      <c r="E1097" s="25">
        <f t="shared" si="17"/>
        <v>0</v>
      </c>
      <c r="F1097" s="25">
        <f>IFERROR(IF($E1097&gt;=1,VLOOKUP($E1097,ATT.!$D$9:$W$2008,F$1,0),0),0)</f>
        <v>0</v>
      </c>
      <c r="G1097" s="26">
        <f>IFERROR(IF($E1097&gt;=1,VLOOKUP($E1097,ATT.!$D$9:$W$2008,G$1,0),0),0)</f>
        <v>0</v>
      </c>
      <c r="H1097" s="26">
        <f>IFERROR(IF($E1097&gt;=1,VLOOKUP($E1097,ATT.!$D$9:$W$2008,H$1,0),0),0)</f>
        <v>0</v>
      </c>
      <c r="I1097" s="25">
        <f>IFERROR(IF($E1097&gt;=1,VLOOKUP($E1097,ATT.!$D$9:$W$2008,I$1,0),0),0)</f>
        <v>0</v>
      </c>
      <c r="J1097" s="25">
        <f>IFERROR(IF($E1097&gt;=1,VLOOKUP($E1097,ATT.!$D$9:$W$2008,J$1,0),0),0)</f>
        <v>0</v>
      </c>
      <c r="K1097" s="25" t="str">
        <f>IFERROR(IF(E1097&gt;=1,CONCATENATE(VLOOKUP(F1097,STUDENT!$B$4:$W$2003,22,0),$V$2),""),"")</f>
        <v/>
      </c>
      <c r="L1097" s="27">
        <f>IFERROR(IF($E1097&gt;=1,VLOOKUP($E1097,ATT.!$D$9:$W$2008,L$1,0),0),0)</f>
        <v>0</v>
      </c>
      <c r="M1097" s="28"/>
      <c r="N1097" s="28"/>
    </row>
    <row r="1098" spans="3:14" ht="20.100000000000001" customHeight="1" x14ac:dyDescent="0.25">
      <c r="C1098" s="6">
        <v>1092</v>
      </c>
      <c r="D1098" s="6">
        <f>IFERROR(IF($D$3&gt;=C1098,SMALL(ATT.!$A$9:$A$2008,$D$4+C1098),0),0)</f>
        <v>0</v>
      </c>
      <c r="E1098" s="25">
        <f t="shared" si="17"/>
        <v>0</v>
      </c>
      <c r="F1098" s="25">
        <f>IFERROR(IF($E1098&gt;=1,VLOOKUP($E1098,ATT.!$D$9:$W$2008,F$1,0),0),0)</f>
        <v>0</v>
      </c>
      <c r="G1098" s="26">
        <f>IFERROR(IF($E1098&gt;=1,VLOOKUP($E1098,ATT.!$D$9:$W$2008,G$1,0),0),0)</f>
        <v>0</v>
      </c>
      <c r="H1098" s="26">
        <f>IFERROR(IF($E1098&gt;=1,VLOOKUP($E1098,ATT.!$D$9:$W$2008,H$1,0),0),0)</f>
        <v>0</v>
      </c>
      <c r="I1098" s="25">
        <f>IFERROR(IF($E1098&gt;=1,VLOOKUP($E1098,ATT.!$D$9:$W$2008,I$1,0),0),0)</f>
        <v>0</v>
      </c>
      <c r="J1098" s="25">
        <f>IFERROR(IF($E1098&gt;=1,VLOOKUP($E1098,ATT.!$D$9:$W$2008,J$1,0),0),0)</f>
        <v>0</v>
      </c>
      <c r="K1098" s="25" t="str">
        <f>IFERROR(IF(E1098&gt;=1,CONCATENATE(VLOOKUP(F1098,STUDENT!$B$4:$W$2003,22,0),$V$2),""),"")</f>
        <v/>
      </c>
      <c r="L1098" s="27">
        <f>IFERROR(IF($E1098&gt;=1,VLOOKUP($E1098,ATT.!$D$9:$W$2008,L$1,0),0),0)</f>
        <v>0</v>
      </c>
      <c r="M1098" s="28"/>
      <c r="N1098" s="28"/>
    </row>
    <row r="1099" spans="3:14" ht="20.100000000000001" customHeight="1" x14ac:dyDescent="0.25">
      <c r="C1099" s="6">
        <v>1093</v>
      </c>
      <c r="D1099" s="6">
        <f>IFERROR(IF($D$3&gt;=C1099,SMALL(ATT.!$A$9:$A$2008,$D$4+C1099),0),0)</f>
        <v>0</v>
      </c>
      <c r="E1099" s="25">
        <f t="shared" si="17"/>
        <v>0</v>
      </c>
      <c r="F1099" s="25">
        <f>IFERROR(IF($E1099&gt;=1,VLOOKUP($E1099,ATT.!$D$9:$W$2008,F$1,0),0),0)</f>
        <v>0</v>
      </c>
      <c r="G1099" s="26">
        <f>IFERROR(IF($E1099&gt;=1,VLOOKUP($E1099,ATT.!$D$9:$W$2008,G$1,0),0),0)</f>
        <v>0</v>
      </c>
      <c r="H1099" s="26">
        <f>IFERROR(IF($E1099&gt;=1,VLOOKUP($E1099,ATT.!$D$9:$W$2008,H$1,0),0),0)</f>
        <v>0</v>
      </c>
      <c r="I1099" s="25">
        <f>IFERROR(IF($E1099&gt;=1,VLOOKUP($E1099,ATT.!$D$9:$W$2008,I$1,0),0),0)</f>
        <v>0</v>
      </c>
      <c r="J1099" s="25">
        <f>IFERROR(IF($E1099&gt;=1,VLOOKUP($E1099,ATT.!$D$9:$W$2008,J$1,0),0),0)</f>
        <v>0</v>
      </c>
      <c r="K1099" s="25" t="str">
        <f>IFERROR(IF(E1099&gt;=1,CONCATENATE(VLOOKUP(F1099,STUDENT!$B$4:$W$2003,22,0),$V$2),""),"")</f>
        <v/>
      </c>
      <c r="L1099" s="27">
        <f>IFERROR(IF($E1099&gt;=1,VLOOKUP($E1099,ATT.!$D$9:$W$2008,L$1,0),0),0)</f>
        <v>0</v>
      </c>
      <c r="M1099" s="28"/>
      <c r="N1099" s="28"/>
    </row>
    <row r="1100" spans="3:14" ht="20.100000000000001" customHeight="1" x14ac:dyDescent="0.25">
      <c r="C1100" s="6">
        <v>1094</v>
      </c>
      <c r="D1100" s="6">
        <f>IFERROR(IF($D$3&gt;=C1100,SMALL(ATT.!$A$9:$A$2008,$D$4+C1100),0),0)</f>
        <v>0</v>
      </c>
      <c r="E1100" s="25">
        <f t="shared" si="17"/>
        <v>0</v>
      </c>
      <c r="F1100" s="25">
        <f>IFERROR(IF($E1100&gt;=1,VLOOKUP($E1100,ATT.!$D$9:$W$2008,F$1,0),0),0)</f>
        <v>0</v>
      </c>
      <c r="G1100" s="26">
        <f>IFERROR(IF($E1100&gt;=1,VLOOKUP($E1100,ATT.!$D$9:$W$2008,G$1,0),0),0)</f>
        <v>0</v>
      </c>
      <c r="H1100" s="26">
        <f>IFERROR(IF($E1100&gt;=1,VLOOKUP($E1100,ATT.!$D$9:$W$2008,H$1,0),0),0)</f>
        <v>0</v>
      </c>
      <c r="I1100" s="25">
        <f>IFERROR(IF($E1100&gt;=1,VLOOKUP($E1100,ATT.!$D$9:$W$2008,I$1,0),0),0)</f>
        <v>0</v>
      </c>
      <c r="J1100" s="25">
        <f>IFERROR(IF($E1100&gt;=1,VLOOKUP($E1100,ATT.!$D$9:$W$2008,J$1,0),0),0)</f>
        <v>0</v>
      </c>
      <c r="K1100" s="25" t="str">
        <f>IFERROR(IF(E1100&gt;=1,CONCATENATE(VLOOKUP(F1100,STUDENT!$B$4:$W$2003,22,0),$V$2),""),"")</f>
        <v/>
      </c>
      <c r="L1100" s="27">
        <f>IFERROR(IF($E1100&gt;=1,VLOOKUP($E1100,ATT.!$D$9:$W$2008,L$1,0),0),0)</f>
        <v>0</v>
      </c>
      <c r="M1100" s="28"/>
      <c r="N1100" s="28"/>
    </row>
    <row r="1101" spans="3:14" ht="20.100000000000001" customHeight="1" x14ac:dyDescent="0.25">
      <c r="C1101" s="6">
        <v>1095</v>
      </c>
      <c r="D1101" s="6">
        <f>IFERROR(IF($D$3&gt;=C1101,SMALL(ATT.!$A$9:$A$2008,$D$4+C1101),0),0)</f>
        <v>0</v>
      </c>
      <c r="E1101" s="25">
        <f t="shared" si="17"/>
        <v>0</v>
      </c>
      <c r="F1101" s="25">
        <f>IFERROR(IF($E1101&gt;=1,VLOOKUP($E1101,ATT.!$D$9:$W$2008,F$1,0),0),0)</f>
        <v>0</v>
      </c>
      <c r="G1101" s="26">
        <f>IFERROR(IF($E1101&gt;=1,VLOOKUP($E1101,ATT.!$D$9:$W$2008,G$1,0),0),0)</f>
        <v>0</v>
      </c>
      <c r="H1101" s="26">
        <f>IFERROR(IF($E1101&gt;=1,VLOOKUP($E1101,ATT.!$D$9:$W$2008,H$1,0),0),0)</f>
        <v>0</v>
      </c>
      <c r="I1101" s="25">
        <f>IFERROR(IF($E1101&gt;=1,VLOOKUP($E1101,ATT.!$D$9:$W$2008,I$1,0),0),0)</f>
        <v>0</v>
      </c>
      <c r="J1101" s="25">
        <f>IFERROR(IF($E1101&gt;=1,VLOOKUP($E1101,ATT.!$D$9:$W$2008,J$1,0),0),0)</f>
        <v>0</v>
      </c>
      <c r="K1101" s="25" t="str">
        <f>IFERROR(IF(E1101&gt;=1,CONCATENATE(VLOOKUP(F1101,STUDENT!$B$4:$W$2003,22,0),$V$2),""),"")</f>
        <v/>
      </c>
      <c r="L1101" s="27">
        <f>IFERROR(IF($E1101&gt;=1,VLOOKUP($E1101,ATT.!$D$9:$W$2008,L$1,0),0),0)</f>
        <v>0</v>
      </c>
      <c r="M1101" s="28"/>
      <c r="N1101" s="28"/>
    </row>
    <row r="1102" spans="3:14" ht="20.100000000000001" customHeight="1" x14ac:dyDescent="0.25">
      <c r="C1102" s="6">
        <v>1096</v>
      </c>
      <c r="D1102" s="6">
        <f>IFERROR(IF($D$3&gt;=C1102,SMALL(ATT.!$A$9:$A$2008,$D$4+C1102),0),0)</f>
        <v>0</v>
      </c>
      <c r="E1102" s="25">
        <f t="shared" si="17"/>
        <v>0</v>
      </c>
      <c r="F1102" s="25">
        <f>IFERROR(IF($E1102&gt;=1,VLOOKUP($E1102,ATT.!$D$9:$W$2008,F$1,0),0),0)</f>
        <v>0</v>
      </c>
      <c r="G1102" s="26">
        <f>IFERROR(IF($E1102&gt;=1,VLOOKUP($E1102,ATT.!$D$9:$W$2008,G$1,0),0),0)</f>
        <v>0</v>
      </c>
      <c r="H1102" s="26">
        <f>IFERROR(IF($E1102&gt;=1,VLOOKUP($E1102,ATT.!$D$9:$W$2008,H$1,0),0),0)</f>
        <v>0</v>
      </c>
      <c r="I1102" s="25">
        <f>IFERROR(IF($E1102&gt;=1,VLOOKUP($E1102,ATT.!$D$9:$W$2008,I$1,0),0),0)</f>
        <v>0</v>
      </c>
      <c r="J1102" s="25">
        <f>IFERROR(IF($E1102&gt;=1,VLOOKUP($E1102,ATT.!$D$9:$W$2008,J$1,0),0),0)</f>
        <v>0</v>
      </c>
      <c r="K1102" s="25" t="str">
        <f>IFERROR(IF(E1102&gt;=1,CONCATENATE(VLOOKUP(F1102,STUDENT!$B$4:$W$2003,22,0),$V$2),""),"")</f>
        <v/>
      </c>
      <c r="L1102" s="27">
        <f>IFERROR(IF($E1102&gt;=1,VLOOKUP($E1102,ATT.!$D$9:$W$2008,L$1,0),0),0)</f>
        <v>0</v>
      </c>
      <c r="M1102" s="28"/>
      <c r="N1102" s="28"/>
    </row>
    <row r="1103" spans="3:14" ht="20.100000000000001" customHeight="1" x14ac:dyDescent="0.25">
      <c r="C1103" s="6">
        <v>1097</v>
      </c>
      <c r="D1103" s="6">
        <f>IFERROR(IF($D$3&gt;=C1103,SMALL(ATT.!$A$9:$A$2008,$D$4+C1103),0),0)</f>
        <v>0</v>
      </c>
      <c r="E1103" s="25">
        <f t="shared" si="17"/>
        <v>0</v>
      </c>
      <c r="F1103" s="25">
        <f>IFERROR(IF($E1103&gt;=1,VLOOKUP($E1103,ATT.!$D$9:$W$2008,F$1,0),0),0)</f>
        <v>0</v>
      </c>
      <c r="G1103" s="26">
        <f>IFERROR(IF($E1103&gt;=1,VLOOKUP($E1103,ATT.!$D$9:$W$2008,G$1,0),0),0)</f>
        <v>0</v>
      </c>
      <c r="H1103" s="26">
        <f>IFERROR(IF($E1103&gt;=1,VLOOKUP($E1103,ATT.!$D$9:$W$2008,H$1,0),0),0)</f>
        <v>0</v>
      </c>
      <c r="I1103" s="25">
        <f>IFERROR(IF($E1103&gt;=1,VLOOKUP($E1103,ATT.!$D$9:$W$2008,I$1,0),0),0)</f>
        <v>0</v>
      </c>
      <c r="J1103" s="25">
        <f>IFERROR(IF($E1103&gt;=1,VLOOKUP($E1103,ATT.!$D$9:$W$2008,J$1,0),0),0)</f>
        <v>0</v>
      </c>
      <c r="K1103" s="25" t="str">
        <f>IFERROR(IF(E1103&gt;=1,CONCATENATE(VLOOKUP(F1103,STUDENT!$B$4:$W$2003,22,0),$V$2),""),"")</f>
        <v/>
      </c>
      <c r="L1103" s="27">
        <f>IFERROR(IF($E1103&gt;=1,VLOOKUP($E1103,ATT.!$D$9:$W$2008,L$1,0),0),0)</f>
        <v>0</v>
      </c>
      <c r="M1103" s="28"/>
      <c r="N1103" s="28"/>
    </row>
    <row r="1104" spans="3:14" ht="20.100000000000001" customHeight="1" x14ac:dyDescent="0.25">
      <c r="C1104" s="6">
        <v>1098</v>
      </c>
      <c r="D1104" s="6">
        <f>IFERROR(IF($D$3&gt;=C1104,SMALL(ATT.!$A$9:$A$2008,$D$4+C1104),0),0)</f>
        <v>0</v>
      </c>
      <c r="E1104" s="25">
        <f t="shared" si="17"/>
        <v>0</v>
      </c>
      <c r="F1104" s="25">
        <f>IFERROR(IF($E1104&gt;=1,VLOOKUP($E1104,ATT.!$D$9:$W$2008,F$1,0),0),0)</f>
        <v>0</v>
      </c>
      <c r="G1104" s="26">
        <f>IFERROR(IF($E1104&gt;=1,VLOOKUP($E1104,ATT.!$D$9:$W$2008,G$1,0),0),0)</f>
        <v>0</v>
      </c>
      <c r="H1104" s="26">
        <f>IFERROR(IF($E1104&gt;=1,VLOOKUP($E1104,ATT.!$D$9:$W$2008,H$1,0),0),0)</f>
        <v>0</v>
      </c>
      <c r="I1104" s="25">
        <f>IFERROR(IF($E1104&gt;=1,VLOOKUP($E1104,ATT.!$D$9:$W$2008,I$1,0),0),0)</f>
        <v>0</v>
      </c>
      <c r="J1104" s="25">
        <f>IFERROR(IF($E1104&gt;=1,VLOOKUP($E1104,ATT.!$D$9:$W$2008,J$1,0),0),0)</f>
        <v>0</v>
      </c>
      <c r="K1104" s="25" t="str">
        <f>IFERROR(IF(E1104&gt;=1,CONCATENATE(VLOOKUP(F1104,STUDENT!$B$4:$W$2003,22,0),$V$2),""),"")</f>
        <v/>
      </c>
      <c r="L1104" s="27">
        <f>IFERROR(IF($E1104&gt;=1,VLOOKUP($E1104,ATT.!$D$9:$W$2008,L$1,0),0),0)</f>
        <v>0</v>
      </c>
      <c r="M1104" s="28"/>
      <c r="N1104" s="28"/>
    </row>
    <row r="1105" spans="3:14" ht="20.100000000000001" customHeight="1" x14ac:dyDescent="0.25">
      <c r="C1105" s="6">
        <v>1099</v>
      </c>
      <c r="D1105" s="6">
        <f>IFERROR(IF($D$3&gt;=C1105,SMALL(ATT.!$A$9:$A$2008,$D$4+C1105),0),0)</f>
        <v>0</v>
      </c>
      <c r="E1105" s="25">
        <f t="shared" si="17"/>
        <v>0</v>
      </c>
      <c r="F1105" s="25">
        <f>IFERROR(IF($E1105&gt;=1,VLOOKUP($E1105,ATT.!$D$9:$W$2008,F$1,0),0),0)</f>
        <v>0</v>
      </c>
      <c r="G1105" s="26">
        <f>IFERROR(IF($E1105&gt;=1,VLOOKUP($E1105,ATT.!$D$9:$W$2008,G$1,0),0),0)</f>
        <v>0</v>
      </c>
      <c r="H1105" s="26">
        <f>IFERROR(IF($E1105&gt;=1,VLOOKUP($E1105,ATT.!$D$9:$W$2008,H$1,0),0),0)</f>
        <v>0</v>
      </c>
      <c r="I1105" s="25">
        <f>IFERROR(IF($E1105&gt;=1,VLOOKUP($E1105,ATT.!$D$9:$W$2008,I$1,0),0),0)</f>
        <v>0</v>
      </c>
      <c r="J1105" s="25">
        <f>IFERROR(IF($E1105&gt;=1,VLOOKUP($E1105,ATT.!$D$9:$W$2008,J$1,0),0),0)</f>
        <v>0</v>
      </c>
      <c r="K1105" s="25" t="str">
        <f>IFERROR(IF(E1105&gt;=1,CONCATENATE(VLOOKUP(F1105,STUDENT!$B$4:$W$2003,22,0),$V$2),""),"")</f>
        <v/>
      </c>
      <c r="L1105" s="27">
        <f>IFERROR(IF($E1105&gt;=1,VLOOKUP($E1105,ATT.!$D$9:$W$2008,L$1,0),0),0)</f>
        <v>0</v>
      </c>
      <c r="M1105" s="28"/>
      <c r="N1105" s="28"/>
    </row>
    <row r="1106" spans="3:14" ht="20.100000000000001" customHeight="1" x14ac:dyDescent="0.25">
      <c r="C1106" s="6">
        <v>1100</v>
      </c>
      <c r="D1106" s="6">
        <f>IFERROR(IF($D$3&gt;=C1106,SMALL(ATT.!$A$9:$A$2008,$D$4+C1106),0),0)</f>
        <v>0</v>
      </c>
      <c r="E1106" s="25">
        <f t="shared" si="17"/>
        <v>0</v>
      </c>
      <c r="F1106" s="25">
        <f>IFERROR(IF($E1106&gt;=1,VLOOKUP($E1106,ATT.!$D$9:$W$2008,F$1,0),0),0)</f>
        <v>0</v>
      </c>
      <c r="G1106" s="26">
        <f>IFERROR(IF($E1106&gt;=1,VLOOKUP($E1106,ATT.!$D$9:$W$2008,G$1,0),0),0)</f>
        <v>0</v>
      </c>
      <c r="H1106" s="26">
        <f>IFERROR(IF($E1106&gt;=1,VLOOKUP($E1106,ATT.!$D$9:$W$2008,H$1,0),0),0)</f>
        <v>0</v>
      </c>
      <c r="I1106" s="25">
        <f>IFERROR(IF($E1106&gt;=1,VLOOKUP($E1106,ATT.!$D$9:$W$2008,I$1,0),0),0)</f>
        <v>0</v>
      </c>
      <c r="J1106" s="25">
        <f>IFERROR(IF($E1106&gt;=1,VLOOKUP($E1106,ATT.!$D$9:$W$2008,J$1,0),0),0)</f>
        <v>0</v>
      </c>
      <c r="K1106" s="25" t="str">
        <f>IFERROR(IF(E1106&gt;=1,CONCATENATE(VLOOKUP(F1106,STUDENT!$B$4:$W$2003,22,0),$V$2),""),"")</f>
        <v/>
      </c>
      <c r="L1106" s="27">
        <f>IFERROR(IF($E1106&gt;=1,VLOOKUP($E1106,ATT.!$D$9:$W$2008,L$1,0),0),0)</f>
        <v>0</v>
      </c>
      <c r="M1106" s="28"/>
      <c r="N1106" s="28"/>
    </row>
    <row r="1107" spans="3:14" ht="20.100000000000001" customHeight="1" x14ac:dyDescent="0.25">
      <c r="C1107" s="6">
        <v>1101</v>
      </c>
      <c r="D1107" s="6">
        <f>IFERROR(IF($D$3&gt;=C1107,SMALL(ATT.!$A$9:$A$2008,$D$4+C1107),0),0)</f>
        <v>0</v>
      </c>
      <c r="E1107" s="25">
        <f t="shared" si="17"/>
        <v>0</v>
      </c>
      <c r="F1107" s="25">
        <f>IFERROR(IF($E1107&gt;=1,VLOOKUP($E1107,ATT.!$D$9:$W$2008,F$1,0),0),0)</f>
        <v>0</v>
      </c>
      <c r="G1107" s="26">
        <f>IFERROR(IF($E1107&gt;=1,VLOOKUP($E1107,ATT.!$D$9:$W$2008,G$1,0),0),0)</f>
        <v>0</v>
      </c>
      <c r="H1107" s="26">
        <f>IFERROR(IF($E1107&gt;=1,VLOOKUP($E1107,ATT.!$D$9:$W$2008,H$1,0),0),0)</f>
        <v>0</v>
      </c>
      <c r="I1107" s="25">
        <f>IFERROR(IF($E1107&gt;=1,VLOOKUP($E1107,ATT.!$D$9:$W$2008,I$1,0),0),0)</f>
        <v>0</v>
      </c>
      <c r="J1107" s="25">
        <f>IFERROR(IF($E1107&gt;=1,VLOOKUP($E1107,ATT.!$D$9:$W$2008,J$1,0),0),0)</f>
        <v>0</v>
      </c>
      <c r="K1107" s="25" t="str">
        <f>IFERROR(IF(E1107&gt;=1,CONCATENATE(VLOOKUP(F1107,STUDENT!$B$4:$W$2003,22,0),$V$2),""),"")</f>
        <v/>
      </c>
      <c r="L1107" s="27">
        <f>IFERROR(IF($E1107&gt;=1,VLOOKUP($E1107,ATT.!$D$9:$W$2008,L$1,0),0),0)</f>
        <v>0</v>
      </c>
      <c r="M1107" s="28"/>
      <c r="N1107" s="28"/>
    </row>
    <row r="1108" spans="3:14" ht="20.100000000000001" customHeight="1" x14ac:dyDescent="0.25">
      <c r="C1108" s="6">
        <v>1102</v>
      </c>
      <c r="D1108" s="6">
        <f>IFERROR(IF($D$3&gt;=C1108,SMALL(ATT.!$A$9:$A$2008,$D$4+C1108),0),0)</f>
        <v>0</v>
      </c>
      <c r="E1108" s="25">
        <f t="shared" si="17"/>
        <v>0</v>
      </c>
      <c r="F1108" s="25">
        <f>IFERROR(IF($E1108&gt;=1,VLOOKUP($E1108,ATT.!$D$9:$W$2008,F$1,0),0),0)</f>
        <v>0</v>
      </c>
      <c r="G1108" s="26">
        <f>IFERROR(IF($E1108&gt;=1,VLOOKUP($E1108,ATT.!$D$9:$W$2008,G$1,0),0),0)</f>
        <v>0</v>
      </c>
      <c r="H1108" s="26">
        <f>IFERROR(IF($E1108&gt;=1,VLOOKUP($E1108,ATT.!$D$9:$W$2008,H$1,0),0),0)</f>
        <v>0</v>
      </c>
      <c r="I1108" s="25">
        <f>IFERROR(IF($E1108&gt;=1,VLOOKUP($E1108,ATT.!$D$9:$W$2008,I$1,0),0),0)</f>
        <v>0</v>
      </c>
      <c r="J1108" s="25">
        <f>IFERROR(IF($E1108&gt;=1,VLOOKUP($E1108,ATT.!$D$9:$W$2008,J$1,0),0),0)</f>
        <v>0</v>
      </c>
      <c r="K1108" s="25" t="str">
        <f>IFERROR(IF(E1108&gt;=1,CONCATENATE(VLOOKUP(F1108,STUDENT!$B$4:$W$2003,22,0),$V$2),""),"")</f>
        <v/>
      </c>
      <c r="L1108" s="27">
        <f>IFERROR(IF($E1108&gt;=1,VLOOKUP($E1108,ATT.!$D$9:$W$2008,L$1,0),0),0)</f>
        <v>0</v>
      </c>
      <c r="M1108" s="28"/>
      <c r="N1108" s="28"/>
    </row>
    <row r="1109" spans="3:14" ht="20.100000000000001" customHeight="1" x14ac:dyDescent="0.25">
      <c r="C1109" s="6">
        <v>1103</v>
      </c>
      <c r="D1109" s="6">
        <f>IFERROR(IF($D$3&gt;=C1109,SMALL(ATT.!$A$9:$A$2008,$D$4+C1109),0),0)</f>
        <v>0</v>
      </c>
      <c r="E1109" s="25">
        <f t="shared" si="17"/>
        <v>0</v>
      </c>
      <c r="F1109" s="25">
        <f>IFERROR(IF($E1109&gt;=1,VLOOKUP($E1109,ATT.!$D$9:$W$2008,F$1,0),0),0)</f>
        <v>0</v>
      </c>
      <c r="G1109" s="26">
        <f>IFERROR(IF($E1109&gt;=1,VLOOKUP($E1109,ATT.!$D$9:$W$2008,G$1,0),0),0)</f>
        <v>0</v>
      </c>
      <c r="H1109" s="26">
        <f>IFERROR(IF($E1109&gt;=1,VLOOKUP($E1109,ATT.!$D$9:$W$2008,H$1,0),0),0)</f>
        <v>0</v>
      </c>
      <c r="I1109" s="25">
        <f>IFERROR(IF($E1109&gt;=1,VLOOKUP($E1109,ATT.!$D$9:$W$2008,I$1,0),0),0)</f>
        <v>0</v>
      </c>
      <c r="J1109" s="25">
        <f>IFERROR(IF($E1109&gt;=1,VLOOKUP($E1109,ATT.!$D$9:$W$2008,J$1,0),0),0)</f>
        <v>0</v>
      </c>
      <c r="K1109" s="25" t="str">
        <f>IFERROR(IF(E1109&gt;=1,CONCATENATE(VLOOKUP(F1109,STUDENT!$B$4:$W$2003,22,0),$V$2),""),"")</f>
        <v/>
      </c>
      <c r="L1109" s="27">
        <f>IFERROR(IF($E1109&gt;=1,VLOOKUP($E1109,ATT.!$D$9:$W$2008,L$1,0),0),0)</f>
        <v>0</v>
      </c>
      <c r="M1109" s="28"/>
      <c r="N1109" s="28"/>
    </row>
    <row r="1110" spans="3:14" ht="20.100000000000001" customHeight="1" x14ac:dyDescent="0.25">
      <c r="C1110" s="6">
        <v>1104</v>
      </c>
      <c r="D1110" s="6">
        <f>IFERROR(IF($D$3&gt;=C1110,SMALL(ATT.!$A$9:$A$2008,$D$4+C1110),0),0)</f>
        <v>0</v>
      </c>
      <c r="E1110" s="25">
        <f t="shared" si="17"/>
        <v>0</v>
      </c>
      <c r="F1110" s="25">
        <f>IFERROR(IF($E1110&gt;=1,VLOOKUP($E1110,ATT.!$D$9:$W$2008,F$1,0),0),0)</f>
        <v>0</v>
      </c>
      <c r="G1110" s="26">
        <f>IFERROR(IF($E1110&gt;=1,VLOOKUP($E1110,ATT.!$D$9:$W$2008,G$1,0),0),0)</f>
        <v>0</v>
      </c>
      <c r="H1110" s="26">
        <f>IFERROR(IF($E1110&gt;=1,VLOOKUP($E1110,ATT.!$D$9:$W$2008,H$1,0),0),0)</f>
        <v>0</v>
      </c>
      <c r="I1110" s="25">
        <f>IFERROR(IF($E1110&gt;=1,VLOOKUP($E1110,ATT.!$D$9:$W$2008,I$1,0),0),0)</f>
        <v>0</v>
      </c>
      <c r="J1110" s="25">
        <f>IFERROR(IF($E1110&gt;=1,VLOOKUP($E1110,ATT.!$D$9:$W$2008,J$1,0),0),0)</f>
        <v>0</v>
      </c>
      <c r="K1110" s="25" t="str">
        <f>IFERROR(IF(E1110&gt;=1,CONCATENATE(VLOOKUP(F1110,STUDENT!$B$4:$W$2003,22,0),$V$2),""),"")</f>
        <v/>
      </c>
      <c r="L1110" s="27">
        <f>IFERROR(IF($E1110&gt;=1,VLOOKUP($E1110,ATT.!$D$9:$W$2008,L$1,0),0),0)</f>
        <v>0</v>
      </c>
      <c r="M1110" s="28"/>
      <c r="N1110" s="28"/>
    </row>
    <row r="1111" spans="3:14" ht="20.100000000000001" customHeight="1" x14ac:dyDescent="0.25">
      <c r="C1111" s="6">
        <v>1105</v>
      </c>
      <c r="D1111" s="6">
        <f>IFERROR(IF($D$3&gt;=C1111,SMALL(ATT.!$A$9:$A$2008,$D$4+C1111),0),0)</f>
        <v>0</v>
      </c>
      <c r="E1111" s="25">
        <f t="shared" si="17"/>
        <v>0</v>
      </c>
      <c r="F1111" s="25">
        <f>IFERROR(IF($E1111&gt;=1,VLOOKUP($E1111,ATT.!$D$9:$W$2008,F$1,0),0),0)</f>
        <v>0</v>
      </c>
      <c r="G1111" s="26">
        <f>IFERROR(IF($E1111&gt;=1,VLOOKUP($E1111,ATT.!$D$9:$W$2008,G$1,0),0),0)</f>
        <v>0</v>
      </c>
      <c r="H1111" s="26">
        <f>IFERROR(IF($E1111&gt;=1,VLOOKUP($E1111,ATT.!$D$9:$W$2008,H$1,0),0),0)</f>
        <v>0</v>
      </c>
      <c r="I1111" s="25">
        <f>IFERROR(IF($E1111&gt;=1,VLOOKUP($E1111,ATT.!$D$9:$W$2008,I$1,0),0),0)</f>
        <v>0</v>
      </c>
      <c r="J1111" s="25">
        <f>IFERROR(IF($E1111&gt;=1,VLOOKUP($E1111,ATT.!$D$9:$W$2008,J$1,0),0),0)</f>
        <v>0</v>
      </c>
      <c r="K1111" s="25" t="str">
        <f>IFERROR(IF(E1111&gt;=1,CONCATENATE(VLOOKUP(F1111,STUDENT!$B$4:$W$2003,22,0),$V$2),""),"")</f>
        <v/>
      </c>
      <c r="L1111" s="27">
        <f>IFERROR(IF($E1111&gt;=1,VLOOKUP($E1111,ATT.!$D$9:$W$2008,L$1,0),0),0)</f>
        <v>0</v>
      </c>
      <c r="M1111" s="28"/>
      <c r="N1111" s="28"/>
    </row>
    <row r="1112" spans="3:14" ht="20.100000000000001" customHeight="1" x14ac:dyDescent="0.25">
      <c r="C1112" s="6">
        <v>1106</v>
      </c>
      <c r="D1112" s="6">
        <f>IFERROR(IF($D$3&gt;=C1112,SMALL(ATT.!$A$9:$A$2008,$D$4+C1112),0),0)</f>
        <v>0</v>
      </c>
      <c r="E1112" s="25">
        <f t="shared" si="17"/>
        <v>0</v>
      </c>
      <c r="F1112" s="25">
        <f>IFERROR(IF($E1112&gt;=1,VLOOKUP($E1112,ATT.!$D$9:$W$2008,F$1,0),0),0)</f>
        <v>0</v>
      </c>
      <c r="G1112" s="26">
        <f>IFERROR(IF($E1112&gt;=1,VLOOKUP($E1112,ATT.!$D$9:$W$2008,G$1,0),0),0)</f>
        <v>0</v>
      </c>
      <c r="H1112" s="26">
        <f>IFERROR(IF($E1112&gt;=1,VLOOKUP($E1112,ATT.!$D$9:$W$2008,H$1,0),0),0)</f>
        <v>0</v>
      </c>
      <c r="I1112" s="25">
        <f>IFERROR(IF($E1112&gt;=1,VLOOKUP($E1112,ATT.!$D$9:$W$2008,I$1,0),0),0)</f>
        <v>0</v>
      </c>
      <c r="J1112" s="25">
        <f>IFERROR(IF($E1112&gt;=1,VLOOKUP($E1112,ATT.!$D$9:$W$2008,J$1,0),0),0)</f>
        <v>0</v>
      </c>
      <c r="K1112" s="25" t="str">
        <f>IFERROR(IF(E1112&gt;=1,CONCATENATE(VLOOKUP(F1112,STUDENT!$B$4:$W$2003,22,0),$V$2),""),"")</f>
        <v/>
      </c>
      <c r="L1112" s="27">
        <f>IFERROR(IF($E1112&gt;=1,VLOOKUP($E1112,ATT.!$D$9:$W$2008,L$1,0),0),0)</f>
        <v>0</v>
      </c>
      <c r="M1112" s="28"/>
      <c r="N1112" s="28"/>
    </row>
    <row r="1113" spans="3:14" ht="20.100000000000001" customHeight="1" x14ac:dyDescent="0.25">
      <c r="C1113" s="6">
        <v>1107</v>
      </c>
      <c r="D1113" s="6">
        <f>IFERROR(IF($D$3&gt;=C1113,SMALL(ATT.!$A$9:$A$2008,$D$4+C1113),0),0)</f>
        <v>0</v>
      </c>
      <c r="E1113" s="25">
        <f t="shared" si="17"/>
        <v>0</v>
      </c>
      <c r="F1113" s="25">
        <f>IFERROR(IF($E1113&gt;=1,VLOOKUP($E1113,ATT.!$D$9:$W$2008,F$1,0),0),0)</f>
        <v>0</v>
      </c>
      <c r="G1113" s="26">
        <f>IFERROR(IF($E1113&gt;=1,VLOOKUP($E1113,ATT.!$D$9:$W$2008,G$1,0),0),0)</f>
        <v>0</v>
      </c>
      <c r="H1113" s="26">
        <f>IFERROR(IF($E1113&gt;=1,VLOOKUP($E1113,ATT.!$D$9:$W$2008,H$1,0),0),0)</f>
        <v>0</v>
      </c>
      <c r="I1113" s="25">
        <f>IFERROR(IF($E1113&gt;=1,VLOOKUP($E1113,ATT.!$D$9:$W$2008,I$1,0),0),0)</f>
        <v>0</v>
      </c>
      <c r="J1113" s="25">
        <f>IFERROR(IF($E1113&gt;=1,VLOOKUP($E1113,ATT.!$D$9:$W$2008,J$1,0),0),0)</f>
        <v>0</v>
      </c>
      <c r="K1113" s="25" t="str">
        <f>IFERROR(IF(E1113&gt;=1,CONCATENATE(VLOOKUP(F1113,STUDENT!$B$4:$W$2003,22,0),$V$2),""),"")</f>
        <v/>
      </c>
      <c r="L1113" s="27">
        <f>IFERROR(IF($E1113&gt;=1,VLOOKUP($E1113,ATT.!$D$9:$W$2008,L$1,0),0),0)</f>
        <v>0</v>
      </c>
      <c r="M1113" s="28"/>
      <c r="N1113" s="28"/>
    </row>
    <row r="1114" spans="3:14" ht="20.100000000000001" customHeight="1" x14ac:dyDescent="0.25">
      <c r="C1114" s="6">
        <v>1108</v>
      </c>
      <c r="D1114" s="6">
        <f>IFERROR(IF($D$3&gt;=C1114,SMALL(ATT.!$A$9:$A$2008,$D$4+C1114),0),0)</f>
        <v>0</v>
      </c>
      <c r="E1114" s="25">
        <f t="shared" si="17"/>
        <v>0</v>
      </c>
      <c r="F1114" s="25">
        <f>IFERROR(IF($E1114&gt;=1,VLOOKUP($E1114,ATT.!$D$9:$W$2008,F$1,0),0),0)</f>
        <v>0</v>
      </c>
      <c r="G1114" s="26">
        <f>IFERROR(IF($E1114&gt;=1,VLOOKUP($E1114,ATT.!$D$9:$W$2008,G$1,0),0),0)</f>
        <v>0</v>
      </c>
      <c r="H1114" s="26">
        <f>IFERROR(IF($E1114&gt;=1,VLOOKUP($E1114,ATT.!$D$9:$W$2008,H$1,0),0),0)</f>
        <v>0</v>
      </c>
      <c r="I1114" s="25">
        <f>IFERROR(IF($E1114&gt;=1,VLOOKUP($E1114,ATT.!$D$9:$W$2008,I$1,0),0),0)</f>
        <v>0</v>
      </c>
      <c r="J1114" s="25">
        <f>IFERROR(IF($E1114&gt;=1,VLOOKUP($E1114,ATT.!$D$9:$W$2008,J$1,0),0),0)</f>
        <v>0</v>
      </c>
      <c r="K1114" s="25" t="str">
        <f>IFERROR(IF(E1114&gt;=1,CONCATENATE(VLOOKUP(F1114,STUDENT!$B$4:$W$2003,22,0),$V$2),""),"")</f>
        <v/>
      </c>
      <c r="L1114" s="27">
        <f>IFERROR(IF($E1114&gt;=1,VLOOKUP($E1114,ATT.!$D$9:$W$2008,L$1,0),0),0)</f>
        <v>0</v>
      </c>
      <c r="M1114" s="28"/>
      <c r="N1114" s="28"/>
    </row>
    <row r="1115" spans="3:14" ht="20.100000000000001" customHeight="1" x14ac:dyDescent="0.25">
      <c r="C1115" s="6">
        <v>1109</v>
      </c>
      <c r="D1115" s="6">
        <f>IFERROR(IF($D$3&gt;=C1115,SMALL(ATT.!$A$9:$A$2008,$D$4+C1115),0),0)</f>
        <v>0</v>
      </c>
      <c r="E1115" s="25">
        <f t="shared" si="17"/>
        <v>0</v>
      </c>
      <c r="F1115" s="25">
        <f>IFERROR(IF($E1115&gt;=1,VLOOKUP($E1115,ATT.!$D$9:$W$2008,F$1,0),0),0)</f>
        <v>0</v>
      </c>
      <c r="G1115" s="26">
        <f>IFERROR(IF($E1115&gt;=1,VLOOKUP($E1115,ATT.!$D$9:$W$2008,G$1,0),0),0)</f>
        <v>0</v>
      </c>
      <c r="H1115" s="26">
        <f>IFERROR(IF($E1115&gt;=1,VLOOKUP($E1115,ATT.!$D$9:$W$2008,H$1,0),0),0)</f>
        <v>0</v>
      </c>
      <c r="I1115" s="25">
        <f>IFERROR(IF($E1115&gt;=1,VLOOKUP($E1115,ATT.!$D$9:$W$2008,I$1,0),0),0)</f>
        <v>0</v>
      </c>
      <c r="J1115" s="25">
        <f>IFERROR(IF($E1115&gt;=1,VLOOKUP($E1115,ATT.!$D$9:$W$2008,J$1,0),0),0)</f>
        <v>0</v>
      </c>
      <c r="K1115" s="25" t="str">
        <f>IFERROR(IF(E1115&gt;=1,CONCATENATE(VLOOKUP(F1115,STUDENT!$B$4:$W$2003,22,0),$V$2),""),"")</f>
        <v/>
      </c>
      <c r="L1115" s="27">
        <f>IFERROR(IF($E1115&gt;=1,VLOOKUP($E1115,ATT.!$D$9:$W$2008,L$1,0),0),0)</f>
        <v>0</v>
      </c>
      <c r="M1115" s="28"/>
      <c r="N1115" s="28"/>
    </row>
    <row r="1116" spans="3:14" ht="20.100000000000001" customHeight="1" x14ac:dyDescent="0.25">
      <c r="C1116" s="6">
        <v>1110</v>
      </c>
      <c r="D1116" s="6">
        <f>IFERROR(IF($D$3&gt;=C1116,SMALL(ATT.!$A$9:$A$2008,$D$4+C1116),0),0)</f>
        <v>0</v>
      </c>
      <c r="E1116" s="25">
        <f t="shared" si="17"/>
        <v>0</v>
      </c>
      <c r="F1116" s="25">
        <f>IFERROR(IF($E1116&gt;=1,VLOOKUP($E1116,ATT.!$D$9:$W$2008,F$1,0),0),0)</f>
        <v>0</v>
      </c>
      <c r="G1116" s="26">
        <f>IFERROR(IF($E1116&gt;=1,VLOOKUP($E1116,ATT.!$D$9:$W$2008,G$1,0),0),0)</f>
        <v>0</v>
      </c>
      <c r="H1116" s="26">
        <f>IFERROR(IF($E1116&gt;=1,VLOOKUP($E1116,ATT.!$D$9:$W$2008,H$1,0),0),0)</f>
        <v>0</v>
      </c>
      <c r="I1116" s="25">
        <f>IFERROR(IF($E1116&gt;=1,VLOOKUP($E1116,ATT.!$D$9:$W$2008,I$1,0),0),0)</f>
        <v>0</v>
      </c>
      <c r="J1116" s="25">
        <f>IFERROR(IF($E1116&gt;=1,VLOOKUP($E1116,ATT.!$D$9:$W$2008,J$1,0),0),0)</f>
        <v>0</v>
      </c>
      <c r="K1116" s="25" t="str">
        <f>IFERROR(IF(E1116&gt;=1,CONCATENATE(VLOOKUP(F1116,STUDENT!$B$4:$W$2003,22,0),$V$2),""),"")</f>
        <v/>
      </c>
      <c r="L1116" s="27">
        <f>IFERROR(IF($E1116&gt;=1,VLOOKUP($E1116,ATT.!$D$9:$W$2008,L$1,0),0),0)</f>
        <v>0</v>
      </c>
      <c r="M1116" s="28"/>
      <c r="N1116" s="28"/>
    </row>
    <row r="1117" spans="3:14" ht="20.100000000000001" customHeight="1" x14ac:dyDescent="0.25">
      <c r="C1117" s="6">
        <v>1111</v>
      </c>
      <c r="D1117" s="6">
        <f>IFERROR(IF($D$3&gt;=C1117,SMALL(ATT.!$A$9:$A$2008,$D$4+C1117),0),0)</f>
        <v>0</v>
      </c>
      <c r="E1117" s="25">
        <f t="shared" si="17"/>
        <v>0</v>
      </c>
      <c r="F1117" s="25">
        <f>IFERROR(IF($E1117&gt;=1,VLOOKUP($E1117,ATT.!$D$9:$W$2008,F$1,0),0),0)</f>
        <v>0</v>
      </c>
      <c r="G1117" s="26">
        <f>IFERROR(IF($E1117&gt;=1,VLOOKUP($E1117,ATT.!$D$9:$W$2008,G$1,0),0),0)</f>
        <v>0</v>
      </c>
      <c r="H1117" s="26">
        <f>IFERROR(IF($E1117&gt;=1,VLOOKUP($E1117,ATT.!$D$9:$W$2008,H$1,0),0),0)</f>
        <v>0</v>
      </c>
      <c r="I1117" s="25">
        <f>IFERROR(IF($E1117&gt;=1,VLOOKUP($E1117,ATT.!$D$9:$W$2008,I$1,0),0),0)</f>
        <v>0</v>
      </c>
      <c r="J1117" s="25">
        <f>IFERROR(IF($E1117&gt;=1,VLOOKUP($E1117,ATT.!$D$9:$W$2008,J$1,0),0),0)</f>
        <v>0</v>
      </c>
      <c r="K1117" s="25" t="str">
        <f>IFERROR(IF(E1117&gt;=1,CONCATENATE(VLOOKUP(F1117,STUDENT!$B$4:$W$2003,22,0),$V$2),""),"")</f>
        <v/>
      </c>
      <c r="L1117" s="27">
        <f>IFERROR(IF($E1117&gt;=1,VLOOKUP($E1117,ATT.!$D$9:$W$2008,L$1,0),0),0)</f>
        <v>0</v>
      </c>
      <c r="M1117" s="28"/>
      <c r="N1117" s="28"/>
    </row>
    <row r="1118" spans="3:14" ht="20.100000000000001" customHeight="1" x14ac:dyDescent="0.25">
      <c r="C1118" s="6">
        <v>1112</v>
      </c>
      <c r="D1118" s="6">
        <f>IFERROR(IF($D$3&gt;=C1118,SMALL(ATT.!$A$9:$A$2008,$D$4+C1118),0),0)</f>
        <v>0</v>
      </c>
      <c r="E1118" s="25">
        <f t="shared" si="17"/>
        <v>0</v>
      </c>
      <c r="F1118" s="25">
        <f>IFERROR(IF($E1118&gt;=1,VLOOKUP($E1118,ATT.!$D$9:$W$2008,F$1,0),0),0)</f>
        <v>0</v>
      </c>
      <c r="G1118" s="26">
        <f>IFERROR(IF($E1118&gt;=1,VLOOKUP($E1118,ATT.!$D$9:$W$2008,G$1,0),0),0)</f>
        <v>0</v>
      </c>
      <c r="H1118" s="26">
        <f>IFERROR(IF($E1118&gt;=1,VLOOKUP($E1118,ATT.!$D$9:$W$2008,H$1,0),0),0)</f>
        <v>0</v>
      </c>
      <c r="I1118" s="25">
        <f>IFERROR(IF($E1118&gt;=1,VLOOKUP($E1118,ATT.!$D$9:$W$2008,I$1,0),0),0)</f>
        <v>0</v>
      </c>
      <c r="J1118" s="25">
        <f>IFERROR(IF($E1118&gt;=1,VLOOKUP($E1118,ATT.!$D$9:$W$2008,J$1,0),0),0)</f>
        <v>0</v>
      </c>
      <c r="K1118" s="25" t="str">
        <f>IFERROR(IF(E1118&gt;=1,CONCATENATE(VLOOKUP(F1118,STUDENT!$B$4:$W$2003,22,0),$V$2),""),"")</f>
        <v/>
      </c>
      <c r="L1118" s="27">
        <f>IFERROR(IF($E1118&gt;=1,VLOOKUP($E1118,ATT.!$D$9:$W$2008,L$1,0),0),0)</f>
        <v>0</v>
      </c>
      <c r="M1118" s="28"/>
      <c r="N1118" s="28"/>
    </row>
    <row r="1119" spans="3:14" ht="20.100000000000001" customHeight="1" x14ac:dyDescent="0.25">
      <c r="C1119" s="6">
        <v>1113</v>
      </c>
      <c r="D1119" s="6">
        <f>IFERROR(IF($D$3&gt;=C1119,SMALL(ATT.!$A$9:$A$2008,$D$4+C1119),0),0)</f>
        <v>0</v>
      </c>
      <c r="E1119" s="25">
        <f t="shared" si="17"/>
        <v>0</v>
      </c>
      <c r="F1119" s="25">
        <f>IFERROR(IF($E1119&gt;=1,VLOOKUP($E1119,ATT.!$D$9:$W$2008,F$1,0),0),0)</f>
        <v>0</v>
      </c>
      <c r="G1119" s="26">
        <f>IFERROR(IF($E1119&gt;=1,VLOOKUP($E1119,ATT.!$D$9:$W$2008,G$1,0),0),0)</f>
        <v>0</v>
      </c>
      <c r="H1119" s="26">
        <f>IFERROR(IF($E1119&gt;=1,VLOOKUP($E1119,ATT.!$D$9:$W$2008,H$1,0),0),0)</f>
        <v>0</v>
      </c>
      <c r="I1119" s="25">
        <f>IFERROR(IF($E1119&gt;=1,VLOOKUP($E1119,ATT.!$D$9:$W$2008,I$1,0),0),0)</f>
        <v>0</v>
      </c>
      <c r="J1119" s="25">
        <f>IFERROR(IF($E1119&gt;=1,VLOOKUP($E1119,ATT.!$D$9:$W$2008,J$1,0),0),0)</f>
        <v>0</v>
      </c>
      <c r="K1119" s="25" t="str">
        <f>IFERROR(IF(E1119&gt;=1,CONCATENATE(VLOOKUP(F1119,STUDENT!$B$4:$W$2003,22,0),$V$2),""),"")</f>
        <v/>
      </c>
      <c r="L1119" s="27">
        <f>IFERROR(IF($E1119&gt;=1,VLOOKUP($E1119,ATT.!$D$9:$W$2008,L$1,0),0),0)</f>
        <v>0</v>
      </c>
      <c r="M1119" s="28"/>
      <c r="N1119" s="28"/>
    </row>
    <row r="1120" spans="3:14" ht="20.100000000000001" customHeight="1" x14ac:dyDescent="0.25">
      <c r="C1120" s="6">
        <v>1114</v>
      </c>
      <c r="D1120" s="6">
        <f>IFERROR(IF($D$3&gt;=C1120,SMALL(ATT.!$A$9:$A$2008,$D$4+C1120),0),0)</f>
        <v>0</v>
      </c>
      <c r="E1120" s="25">
        <f t="shared" si="17"/>
        <v>0</v>
      </c>
      <c r="F1120" s="25">
        <f>IFERROR(IF($E1120&gt;=1,VLOOKUP($E1120,ATT.!$D$9:$W$2008,F$1,0),0),0)</f>
        <v>0</v>
      </c>
      <c r="G1120" s="26">
        <f>IFERROR(IF($E1120&gt;=1,VLOOKUP($E1120,ATT.!$D$9:$W$2008,G$1,0),0),0)</f>
        <v>0</v>
      </c>
      <c r="H1120" s="26">
        <f>IFERROR(IF($E1120&gt;=1,VLOOKUP($E1120,ATT.!$D$9:$W$2008,H$1,0),0),0)</f>
        <v>0</v>
      </c>
      <c r="I1120" s="25">
        <f>IFERROR(IF($E1120&gt;=1,VLOOKUP($E1120,ATT.!$D$9:$W$2008,I$1,0),0),0)</f>
        <v>0</v>
      </c>
      <c r="J1120" s="25">
        <f>IFERROR(IF($E1120&gt;=1,VLOOKUP($E1120,ATT.!$D$9:$W$2008,J$1,0),0),0)</f>
        <v>0</v>
      </c>
      <c r="K1120" s="25" t="str">
        <f>IFERROR(IF(E1120&gt;=1,CONCATENATE(VLOOKUP(F1120,STUDENT!$B$4:$W$2003,22,0),$V$2),""),"")</f>
        <v/>
      </c>
      <c r="L1120" s="27">
        <f>IFERROR(IF($E1120&gt;=1,VLOOKUP($E1120,ATT.!$D$9:$W$2008,L$1,0),0),0)</f>
        <v>0</v>
      </c>
      <c r="M1120" s="28"/>
      <c r="N1120" s="28"/>
    </row>
    <row r="1121" spans="3:14" ht="20.100000000000001" customHeight="1" x14ac:dyDescent="0.25">
      <c r="C1121" s="6">
        <v>1115</v>
      </c>
      <c r="D1121" s="6">
        <f>IFERROR(IF($D$3&gt;=C1121,SMALL(ATT.!$A$9:$A$2008,$D$4+C1121),0),0)</f>
        <v>0</v>
      </c>
      <c r="E1121" s="25">
        <f t="shared" si="17"/>
        <v>0</v>
      </c>
      <c r="F1121" s="25">
        <f>IFERROR(IF($E1121&gt;=1,VLOOKUP($E1121,ATT.!$D$9:$W$2008,F$1,0),0),0)</f>
        <v>0</v>
      </c>
      <c r="G1121" s="26">
        <f>IFERROR(IF($E1121&gt;=1,VLOOKUP($E1121,ATT.!$D$9:$W$2008,G$1,0),0),0)</f>
        <v>0</v>
      </c>
      <c r="H1121" s="26">
        <f>IFERROR(IF($E1121&gt;=1,VLOOKUP($E1121,ATT.!$D$9:$W$2008,H$1,0),0),0)</f>
        <v>0</v>
      </c>
      <c r="I1121" s="25">
        <f>IFERROR(IF($E1121&gt;=1,VLOOKUP($E1121,ATT.!$D$9:$W$2008,I$1,0),0),0)</f>
        <v>0</v>
      </c>
      <c r="J1121" s="25">
        <f>IFERROR(IF($E1121&gt;=1,VLOOKUP($E1121,ATT.!$D$9:$W$2008,J$1,0),0),0)</f>
        <v>0</v>
      </c>
      <c r="K1121" s="25" t="str">
        <f>IFERROR(IF(E1121&gt;=1,CONCATENATE(VLOOKUP(F1121,STUDENT!$B$4:$W$2003,22,0),$V$2),""),"")</f>
        <v/>
      </c>
      <c r="L1121" s="27">
        <f>IFERROR(IF($E1121&gt;=1,VLOOKUP($E1121,ATT.!$D$9:$W$2008,L$1,0),0),0)</f>
        <v>0</v>
      </c>
      <c r="M1121" s="28"/>
      <c r="N1121" s="28"/>
    </row>
    <row r="1122" spans="3:14" ht="20.100000000000001" customHeight="1" x14ac:dyDescent="0.25">
      <c r="C1122" s="6">
        <v>1116</v>
      </c>
      <c r="D1122" s="6">
        <f>IFERROR(IF($D$3&gt;=C1122,SMALL(ATT.!$A$9:$A$2008,$D$4+C1122),0),0)</f>
        <v>0</v>
      </c>
      <c r="E1122" s="25">
        <f t="shared" si="17"/>
        <v>0</v>
      </c>
      <c r="F1122" s="25">
        <f>IFERROR(IF($E1122&gt;=1,VLOOKUP($E1122,ATT.!$D$9:$W$2008,F$1,0),0),0)</f>
        <v>0</v>
      </c>
      <c r="G1122" s="26">
        <f>IFERROR(IF($E1122&gt;=1,VLOOKUP($E1122,ATT.!$D$9:$W$2008,G$1,0),0),0)</f>
        <v>0</v>
      </c>
      <c r="H1122" s="26">
        <f>IFERROR(IF($E1122&gt;=1,VLOOKUP($E1122,ATT.!$D$9:$W$2008,H$1,0),0),0)</f>
        <v>0</v>
      </c>
      <c r="I1122" s="25">
        <f>IFERROR(IF($E1122&gt;=1,VLOOKUP($E1122,ATT.!$D$9:$W$2008,I$1,0),0),0)</f>
        <v>0</v>
      </c>
      <c r="J1122" s="25">
        <f>IFERROR(IF($E1122&gt;=1,VLOOKUP($E1122,ATT.!$D$9:$W$2008,J$1,0),0),0)</f>
        <v>0</v>
      </c>
      <c r="K1122" s="25" t="str">
        <f>IFERROR(IF(E1122&gt;=1,CONCATENATE(VLOOKUP(F1122,STUDENT!$B$4:$W$2003,22,0),$V$2),""),"")</f>
        <v/>
      </c>
      <c r="L1122" s="27">
        <f>IFERROR(IF($E1122&gt;=1,VLOOKUP($E1122,ATT.!$D$9:$W$2008,L$1,0),0),0)</f>
        <v>0</v>
      </c>
      <c r="M1122" s="28"/>
      <c r="N1122" s="28"/>
    </row>
    <row r="1123" spans="3:14" ht="20.100000000000001" customHeight="1" x14ac:dyDescent="0.25">
      <c r="C1123" s="6">
        <v>1117</v>
      </c>
      <c r="D1123" s="6">
        <f>IFERROR(IF($D$3&gt;=C1123,SMALL(ATT.!$A$9:$A$2008,$D$4+C1123),0),0)</f>
        <v>0</v>
      </c>
      <c r="E1123" s="25">
        <f t="shared" si="17"/>
        <v>0</v>
      </c>
      <c r="F1123" s="25">
        <f>IFERROR(IF($E1123&gt;=1,VLOOKUP($E1123,ATT.!$D$9:$W$2008,F$1,0),0),0)</f>
        <v>0</v>
      </c>
      <c r="G1123" s="26">
        <f>IFERROR(IF($E1123&gt;=1,VLOOKUP($E1123,ATT.!$D$9:$W$2008,G$1,0),0),0)</f>
        <v>0</v>
      </c>
      <c r="H1123" s="26">
        <f>IFERROR(IF($E1123&gt;=1,VLOOKUP($E1123,ATT.!$D$9:$W$2008,H$1,0),0),0)</f>
        <v>0</v>
      </c>
      <c r="I1123" s="25">
        <f>IFERROR(IF($E1123&gt;=1,VLOOKUP($E1123,ATT.!$D$9:$W$2008,I$1,0),0),0)</f>
        <v>0</v>
      </c>
      <c r="J1123" s="25">
        <f>IFERROR(IF($E1123&gt;=1,VLOOKUP($E1123,ATT.!$D$9:$W$2008,J$1,0),0),0)</f>
        <v>0</v>
      </c>
      <c r="K1123" s="25" t="str">
        <f>IFERROR(IF(E1123&gt;=1,CONCATENATE(VLOOKUP(F1123,STUDENT!$B$4:$W$2003,22,0),$V$2),""),"")</f>
        <v/>
      </c>
      <c r="L1123" s="27">
        <f>IFERROR(IF($E1123&gt;=1,VLOOKUP($E1123,ATT.!$D$9:$W$2008,L$1,0),0),0)</f>
        <v>0</v>
      </c>
      <c r="M1123" s="28"/>
      <c r="N1123" s="28"/>
    </row>
    <row r="1124" spans="3:14" ht="20.100000000000001" customHeight="1" x14ac:dyDescent="0.25">
      <c r="C1124" s="6">
        <v>1118</v>
      </c>
      <c r="D1124" s="6">
        <f>IFERROR(IF($D$3&gt;=C1124,SMALL(ATT.!$A$9:$A$2008,$D$4+C1124),0),0)</f>
        <v>0</v>
      </c>
      <c r="E1124" s="25">
        <f t="shared" si="17"/>
        <v>0</v>
      </c>
      <c r="F1124" s="25">
        <f>IFERROR(IF($E1124&gt;=1,VLOOKUP($E1124,ATT.!$D$9:$W$2008,F$1,0),0),0)</f>
        <v>0</v>
      </c>
      <c r="G1124" s="26">
        <f>IFERROR(IF($E1124&gt;=1,VLOOKUP($E1124,ATT.!$D$9:$W$2008,G$1,0),0),0)</f>
        <v>0</v>
      </c>
      <c r="H1124" s="26">
        <f>IFERROR(IF($E1124&gt;=1,VLOOKUP($E1124,ATT.!$D$9:$W$2008,H$1,0),0),0)</f>
        <v>0</v>
      </c>
      <c r="I1124" s="25">
        <f>IFERROR(IF($E1124&gt;=1,VLOOKUP($E1124,ATT.!$D$9:$W$2008,I$1,0),0),0)</f>
        <v>0</v>
      </c>
      <c r="J1124" s="25">
        <f>IFERROR(IF($E1124&gt;=1,VLOOKUP($E1124,ATT.!$D$9:$W$2008,J$1,0),0),0)</f>
        <v>0</v>
      </c>
      <c r="K1124" s="25" t="str">
        <f>IFERROR(IF(E1124&gt;=1,CONCATENATE(VLOOKUP(F1124,STUDENT!$B$4:$W$2003,22,0),$V$2),""),"")</f>
        <v/>
      </c>
      <c r="L1124" s="27">
        <f>IFERROR(IF($E1124&gt;=1,VLOOKUP($E1124,ATT.!$D$9:$W$2008,L$1,0),0),0)</f>
        <v>0</v>
      </c>
      <c r="M1124" s="28"/>
      <c r="N1124" s="28"/>
    </row>
    <row r="1125" spans="3:14" ht="20.100000000000001" customHeight="1" x14ac:dyDescent="0.25">
      <c r="C1125" s="6">
        <v>1119</v>
      </c>
      <c r="D1125" s="6">
        <f>IFERROR(IF($D$3&gt;=C1125,SMALL(ATT.!$A$9:$A$2008,$D$4+C1125),0),0)</f>
        <v>0</v>
      </c>
      <c r="E1125" s="25">
        <f t="shared" si="17"/>
        <v>0</v>
      </c>
      <c r="F1125" s="25">
        <f>IFERROR(IF($E1125&gt;=1,VLOOKUP($E1125,ATT.!$D$9:$W$2008,F$1,0),0),0)</f>
        <v>0</v>
      </c>
      <c r="G1125" s="26">
        <f>IFERROR(IF($E1125&gt;=1,VLOOKUP($E1125,ATT.!$D$9:$W$2008,G$1,0),0),0)</f>
        <v>0</v>
      </c>
      <c r="H1125" s="26">
        <f>IFERROR(IF($E1125&gt;=1,VLOOKUP($E1125,ATT.!$D$9:$W$2008,H$1,0),0),0)</f>
        <v>0</v>
      </c>
      <c r="I1125" s="25">
        <f>IFERROR(IF($E1125&gt;=1,VLOOKUP($E1125,ATT.!$D$9:$W$2008,I$1,0),0),0)</f>
        <v>0</v>
      </c>
      <c r="J1125" s="25">
        <f>IFERROR(IF($E1125&gt;=1,VLOOKUP($E1125,ATT.!$D$9:$W$2008,J$1,0),0),0)</f>
        <v>0</v>
      </c>
      <c r="K1125" s="25" t="str">
        <f>IFERROR(IF(E1125&gt;=1,CONCATENATE(VLOOKUP(F1125,STUDENT!$B$4:$W$2003,22,0),$V$2),""),"")</f>
        <v/>
      </c>
      <c r="L1125" s="27">
        <f>IFERROR(IF($E1125&gt;=1,VLOOKUP($E1125,ATT.!$D$9:$W$2008,L$1,0),0),0)</f>
        <v>0</v>
      </c>
      <c r="M1125" s="28"/>
      <c r="N1125" s="28"/>
    </row>
    <row r="1126" spans="3:14" ht="20.100000000000001" customHeight="1" x14ac:dyDescent="0.25">
      <c r="C1126" s="6">
        <v>1120</v>
      </c>
      <c r="D1126" s="6">
        <f>IFERROR(IF($D$3&gt;=C1126,SMALL(ATT.!$A$9:$A$2008,$D$4+C1126),0),0)</f>
        <v>0</v>
      </c>
      <c r="E1126" s="25">
        <f t="shared" si="17"/>
        <v>0</v>
      </c>
      <c r="F1126" s="25">
        <f>IFERROR(IF($E1126&gt;=1,VLOOKUP($E1126,ATT.!$D$9:$W$2008,F$1,0),0),0)</f>
        <v>0</v>
      </c>
      <c r="G1126" s="26">
        <f>IFERROR(IF($E1126&gt;=1,VLOOKUP($E1126,ATT.!$D$9:$W$2008,G$1,0),0),0)</f>
        <v>0</v>
      </c>
      <c r="H1126" s="26">
        <f>IFERROR(IF($E1126&gt;=1,VLOOKUP($E1126,ATT.!$D$9:$W$2008,H$1,0),0),0)</f>
        <v>0</v>
      </c>
      <c r="I1126" s="25">
        <f>IFERROR(IF($E1126&gt;=1,VLOOKUP($E1126,ATT.!$D$9:$W$2008,I$1,0),0),0)</f>
        <v>0</v>
      </c>
      <c r="J1126" s="25">
        <f>IFERROR(IF($E1126&gt;=1,VLOOKUP($E1126,ATT.!$D$9:$W$2008,J$1,0),0),0)</f>
        <v>0</v>
      </c>
      <c r="K1126" s="25" t="str">
        <f>IFERROR(IF(E1126&gt;=1,CONCATENATE(VLOOKUP(F1126,STUDENT!$B$4:$W$2003,22,0),$V$2),""),"")</f>
        <v/>
      </c>
      <c r="L1126" s="27">
        <f>IFERROR(IF($E1126&gt;=1,VLOOKUP($E1126,ATT.!$D$9:$W$2008,L$1,0),0),0)</f>
        <v>0</v>
      </c>
      <c r="M1126" s="28"/>
      <c r="N1126" s="28"/>
    </row>
    <row r="1127" spans="3:14" ht="20.100000000000001" customHeight="1" x14ac:dyDescent="0.25">
      <c r="C1127" s="6">
        <v>1121</v>
      </c>
      <c r="D1127" s="6">
        <f>IFERROR(IF($D$3&gt;=C1127,SMALL(ATT.!$A$9:$A$2008,$D$4+C1127),0),0)</f>
        <v>0</v>
      </c>
      <c r="E1127" s="25">
        <f t="shared" si="17"/>
        <v>0</v>
      </c>
      <c r="F1127" s="25">
        <f>IFERROR(IF($E1127&gt;=1,VLOOKUP($E1127,ATT.!$D$9:$W$2008,F$1,0),0),0)</f>
        <v>0</v>
      </c>
      <c r="G1127" s="26">
        <f>IFERROR(IF($E1127&gt;=1,VLOOKUP($E1127,ATT.!$D$9:$W$2008,G$1,0),0),0)</f>
        <v>0</v>
      </c>
      <c r="H1127" s="26">
        <f>IFERROR(IF($E1127&gt;=1,VLOOKUP($E1127,ATT.!$D$9:$W$2008,H$1,0),0),0)</f>
        <v>0</v>
      </c>
      <c r="I1127" s="25">
        <f>IFERROR(IF($E1127&gt;=1,VLOOKUP($E1127,ATT.!$D$9:$W$2008,I$1,0),0),0)</f>
        <v>0</v>
      </c>
      <c r="J1127" s="25">
        <f>IFERROR(IF($E1127&gt;=1,VLOOKUP($E1127,ATT.!$D$9:$W$2008,J$1,0),0),0)</f>
        <v>0</v>
      </c>
      <c r="K1127" s="25" t="str">
        <f>IFERROR(IF(E1127&gt;=1,CONCATENATE(VLOOKUP(F1127,STUDENT!$B$4:$W$2003,22,0),$V$2),""),"")</f>
        <v/>
      </c>
      <c r="L1127" s="27">
        <f>IFERROR(IF($E1127&gt;=1,VLOOKUP($E1127,ATT.!$D$9:$W$2008,L$1,0),0),0)</f>
        <v>0</v>
      </c>
      <c r="M1127" s="28"/>
      <c r="N1127" s="28"/>
    </row>
    <row r="1128" spans="3:14" ht="20.100000000000001" customHeight="1" x14ac:dyDescent="0.25">
      <c r="C1128" s="6">
        <v>1122</v>
      </c>
      <c r="D1128" s="6">
        <f>IFERROR(IF($D$3&gt;=C1128,SMALL(ATT.!$A$9:$A$2008,$D$4+C1128),0),0)</f>
        <v>0</v>
      </c>
      <c r="E1128" s="25">
        <f t="shared" si="17"/>
        <v>0</v>
      </c>
      <c r="F1128" s="25">
        <f>IFERROR(IF($E1128&gt;=1,VLOOKUP($E1128,ATT.!$D$9:$W$2008,F$1,0),0),0)</f>
        <v>0</v>
      </c>
      <c r="G1128" s="26">
        <f>IFERROR(IF($E1128&gt;=1,VLOOKUP($E1128,ATT.!$D$9:$W$2008,G$1,0),0),0)</f>
        <v>0</v>
      </c>
      <c r="H1128" s="26">
        <f>IFERROR(IF($E1128&gt;=1,VLOOKUP($E1128,ATT.!$D$9:$W$2008,H$1,0),0),0)</f>
        <v>0</v>
      </c>
      <c r="I1128" s="25">
        <f>IFERROR(IF($E1128&gt;=1,VLOOKUP($E1128,ATT.!$D$9:$W$2008,I$1,0),0),0)</f>
        <v>0</v>
      </c>
      <c r="J1128" s="25">
        <f>IFERROR(IF($E1128&gt;=1,VLOOKUP($E1128,ATT.!$D$9:$W$2008,J$1,0),0),0)</f>
        <v>0</v>
      </c>
      <c r="K1128" s="25" t="str">
        <f>IFERROR(IF(E1128&gt;=1,CONCATENATE(VLOOKUP(F1128,STUDENT!$B$4:$W$2003,22,0),$V$2),""),"")</f>
        <v/>
      </c>
      <c r="L1128" s="27">
        <f>IFERROR(IF($E1128&gt;=1,VLOOKUP($E1128,ATT.!$D$9:$W$2008,L$1,0),0),0)</f>
        <v>0</v>
      </c>
      <c r="M1128" s="28"/>
      <c r="N1128" s="28"/>
    </row>
    <row r="1129" spans="3:14" ht="20.100000000000001" customHeight="1" x14ac:dyDescent="0.25">
      <c r="C1129" s="6">
        <v>1123</v>
      </c>
      <c r="D1129" s="6">
        <f>IFERROR(IF($D$3&gt;=C1129,SMALL(ATT.!$A$9:$A$2008,$D$4+C1129),0),0)</f>
        <v>0</v>
      </c>
      <c r="E1129" s="25">
        <f t="shared" si="17"/>
        <v>0</v>
      </c>
      <c r="F1129" s="25">
        <f>IFERROR(IF($E1129&gt;=1,VLOOKUP($E1129,ATT.!$D$9:$W$2008,F$1,0),0),0)</f>
        <v>0</v>
      </c>
      <c r="G1129" s="26">
        <f>IFERROR(IF($E1129&gt;=1,VLOOKUP($E1129,ATT.!$D$9:$W$2008,G$1,0),0),0)</f>
        <v>0</v>
      </c>
      <c r="H1129" s="26">
        <f>IFERROR(IF($E1129&gt;=1,VLOOKUP($E1129,ATT.!$D$9:$W$2008,H$1,0),0),0)</f>
        <v>0</v>
      </c>
      <c r="I1129" s="25">
        <f>IFERROR(IF($E1129&gt;=1,VLOOKUP($E1129,ATT.!$D$9:$W$2008,I$1,0),0),0)</f>
        <v>0</v>
      </c>
      <c r="J1129" s="25">
        <f>IFERROR(IF($E1129&gt;=1,VLOOKUP($E1129,ATT.!$D$9:$W$2008,J$1,0),0),0)</f>
        <v>0</v>
      </c>
      <c r="K1129" s="25" t="str">
        <f>IFERROR(IF(E1129&gt;=1,CONCATENATE(VLOOKUP(F1129,STUDENT!$B$4:$W$2003,22,0),$V$2),""),"")</f>
        <v/>
      </c>
      <c r="L1129" s="27">
        <f>IFERROR(IF($E1129&gt;=1,VLOOKUP($E1129,ATT.!$D$9:$W$2008,L$1,0),0),0)</f>
        <v>0</v>
      </c>
      <c r="M1129" s="28"/>
      <c r="N1129" s="28"/>
    </row>
    <row r="1130" spans="3:14" ht="20.100000000000001" customHeight="1" x14ac:dyDescent="0.25">
      <c r="C1130" s="6">
        <v>1124</v>
      </c>
      <c r="D1130" s="6">
        <f>IFERROR(IF($D$3&gt;=C1130,SMALL(ATT.!$A$9:$A$2008,$D$4+C1130),0),0)</f>
        <v>0</v>
      </c>
      <c r="E1130" s="25">
        <f t="shared" si="17"/>
        <v>0</v>
      </c>
      <c r="F1130" s="25">
        <f>IFERROR(IF($E1130&gt;=1,VLOOKUP($E1130,ATT.!$D$9:$W$2008,F$1,0),0),0)</f>
        <v>0</v>
      </c>
      <c r="G1130" s="26">
        <f>IFERROR(IF($E1130&gt;=1,VLOOKUP($E1130,ATT.!$D$9:$W$2008,G$1,0),0),0)</f>
        <v>0</v>
      </c>
      <c r="H1130" s="26">
        <f>IFERROR(IF($E1130&gt;=1,VLOOKUP($E1130,ATT.!$D$9:$W$2008,H$1,0),0),0)</f>
        <v>0</v>
      </c>
      <c r="I1130" s="25">
        <f>IFERROR(IF($E1130&gt;=1,VLOOKUP($E1130,ATT.!$D$9:$W$2008,I$1,0),0),0)</f>
        <v>0</v>
      </c>
      <c r="J1130" s="25">
        <f>IFERROR(IF($E1130&gt;=1,VLOOKUP($E1130,ATT.!$D$9:$W$2008,J$1,0),0),0)</f>
        <v>0</v>
      </c>
      <c r="K1130" s="25" t="str">
        <f>IFERROR(IF(E1130&gt;=1,CONCATENATE(VLOOKUP(F1130,STUDENT!$B$4:$W$2003,22,0),$V$2),""),"")</f>
        <v/>
      </c>
      <c r="L1130" s="27">
        <f>IFERROR(IF($E1130&gt;=1,VLOOKUP($E1130,ATT.!$D$9:$W$2008,L$1,0),0),0)</f>
        <v>0</v>
      </c>
      <c r="M1130" s="28"/>
      <c r="N1130" s="28"/>
    </row>
    <row r="1131" spans="3:14" ht="20.100000000000001" customHeight="1" x14ac:dyDescent="0.25">
      <c r="C1131" s="6">
        <v>1125</v>
      </c>
      <c r="D1131" s="6">
        <f>IFERROR(IF($D$3&gt;=C1131,SMALL(ATT.!$A$9:$A$2008,$D$4+C1131),0),0)</f>
        <v>0</v>
      </c>
      <c r="E1131" s="25">
        <f t="shared" si="17"/>
        <v>0</v>
      </c>
      <c r="F1131" s="25">
        <f>IFERROR(IF($E1131&gt;=1,VLOOKUP($E1131,ATT.!$D$9:$W$2008,F$1,0),0),0)</f>
        <v>0</v>
      </c>
      <c r="G1131" s="26">
        <f>IFERROR(IF($E1131&gt;=1,VLOOKUP($E1131,ATT.!$D$9:$W$2008,G$1,0),0),0)</f>
        <v>0</v>
      </c>
      <c r="H1131" s="26">
        <f>IFERROR(IF($E1131&gt;=1,VLOOKUP($E1131,ATT.!$D$9:$W$2008,H$1,0),0),0)</f>
        <v>0</v>
      </c>
      <c r="I1131" s="25">
        <f>IFERROR(IF($E1131&gt;=1,VLOOKUP($E1131,ATT.!$D$9:$W$2008,I$1,0),0),0)</f>
        <v>0</v>
      </c>
      <c r="J1131" s="25">
        <f>IFERROR(IF($E1131&gt;=1,VLOOKUP($E1131,ATT.!$D$9:$W$2008,J$1,0),0),0)</f>
        <v>0</v>
      </c>
      <c r="K1131" s="25" t="str">
        <f>IFERROR(IF(E1131&gt;=1,CONCATENATE(VLOOKUP(F1131,STUDENT!$B$4:$W$2003,22,0),$V$2),""),"")</f>
        <v/>
      </c>
      <c r="L1131" s="27">
        <f>IFERROR(IF($E1131&gt;=1,VLOOKUP($E1131,ATT.!$D$9:$W$2008,L$1,0),0),0)</f>
        <v>0</v>
      </c>
      <c r="M1131" s="28"/>
      <c r="N1131" s="28"/>
    </row>
    <row r="1132" spans="3:14" ht="20.100000000000001" customHeight="1" x14ac:dyDescent="0.25">
      <c r="C1132" s="6">
        <v>1126</v>
      </c>
      <c r="D1132" s="6">
        <f>IFERROR(IF($D$3&gt;=C1132,SMALL(ATT.!$A$9:$A$2008,$D$4+C1132),0),0)</f>
        <v>0</v>
      </c>
      <c r="E1132" s="25">
        <f t="shared" si="17"/>
        <v>0</v>
      </c>
      <c r="F1132" s="25">
        <f>IFERROR(IF($E1132&gt;=1,VLOOKUP($E1132,ATT.!$D$9:$W$2008,F$1,0),0),0)</f>
        <v>0</v>
      </c>
      <c r="G1132" s="26">
        <f>IFERROR(IF($E1132&gt;=1,VLOOKUP($E1132,ATT.!$D$9:$W$2008,G$1,0),0),0)</f>
        <v>0</v>
      </c>
      <c r="H1132" s="26">
        <f>IFERROR(IF($E1132&gt;=1,VLOOKUP($E1132,ATT.!$D$9:$W$2008,H$1,0),0),0)</f>
        <v>0</v>
      </c>
      <c r="I1132" s="25">
        <f>IFERROR(IF($E1132&gt;=1,VLOOKUP($E1132,ATT.!$D$9:$W$2008,I$1,0),0),0)</f>
        <v>0</v>
      </c>
      <c r="J1132" s="25">
        <f>IFERROR(IF($E1132&gt;=1,VLOOKUP($E1132,ATT.!$D$9:$W$2008,J$1,0),0),0)</f>
        <v>0</v>
      </c>
      <c r="K1132" s="25" t="str">
        <f>IFERROR(IF(E1132&gt;=1,CONCATENATE(VLOOKUP(F1132,STUDENT!$B$4:$W$2003,22,0),$V$2),""),"")</f>
        <v/>
      </c>
      <c r="L1132" s="27">
        <f>IFERROR(IF($E1132&gt;=1,VLOOKUP($E1132,ATT.!$D$9:$W$2008,L$1,0),0),0)</f>
        <v>0</v>
      </c>
      <c r="M1132" s="28"/>
      <c r="N1132" s="28"/>
    </row>
    <row r="1133" spans="3:14" ht="20.100000000000001" customHeight="1" x14ac:dyDescent="0.25">
      <c r="C1133" s="6">
        <v>1127</v>
      </c>
      <c r="D1133" s="6">
        <f>IFERROR(IF($D$3&gt;=C1133,SMALL(ATT.!$A$9:$A$2008,$D$4+C1133),0),0)</f>
        <v>0</v>
      </c>
      <c r="E1133" s="25">
        <f t="shared" si="17"/>
        <v>0</v>
      </c>
      <c r="F1133" s="25">
        <f>IFERROR(IF($E1133&gt;=1,VLOOKUP($E1133,ATT.!$D$9:$W$2008,F$1,0),0),0)</f>
        <v>0</v>
      </c>
      <c r="G1133" s="26">
        <f>IFERROR(IF($E1133&gt;=1,VLOOKUP($E1133,ATT.!$D$9:$W$2008,G$1,0),0),0)</f>
        <v>0</v>
      </c>
      <c r="H1133" s="26">
        <f>IFERROR(IF($E1133&gt;=1,VLOOKUP($E1133,ATT.!$D$9:$W$2008,H$1,0),0),0)</f>
        <v>0</v>
      </c>
      <c r="I1133" s="25">
        <f>IFERROR(IF($E1133&gt;=1,VLOOKUP($E1133,ATT.!$D$9:$W$2008,I$1,0),0),0)</f>
        <v>0</v>
      </c>
      <c r="J1133" s="25">
        <f>IFERROR(IF($E1133&gt;=1,VLOOKUP($E1133,ATT.!$D$9:$W$2008,J$1,0),0),0)</f>
        <v>0</v>
      </c>
      <c r="K1133" s="25" t="str">
        <f>IFERROR(IF(E1133&gt;=1,CONCATENATE(VLOOKUP(F1133,STUDENT!$B$4:$W$2003,22,0),$V$2),""),"")</f>
        <v/>
      </c>
      <c r="L1133" s="27">
        <f>IFERROR(IF($E1133&gt;=1,VLOOKUP($E1133,ATT.!$D$9:$W$2008,L$1,0),0),0)</f>
        <v>0</v>
      </c>
      <c r="M1133" s="28"/>
      <c r="N1133" s="28"/>
    </row>
    <row r="1134" spans="3:14" ht="20.100000000000001" customHeight="1" x14ac:dyDescent="0.25">
      <c r="C1134" s="6">
        <v>1128</v>
      </c>
      <c r="D1134" s="6">
        <f>IFERROR(IF($D$3&gt;=C1134,SMALL(ATT.!$A$9:$A$2008,$D$4+C1134),0),0)</f>
        <v>0</v>
      </c>
      <c r="E1134" s="25">
        <f t="shared" si="17"/>
        <v>0</v>
      </c>
      <c r="F1134" s="25">
        <f>IFERROR(IF($E1134&gt;=1,VLOOKUP($E1134,ATT.!$D$9:$W$2008,F$1,0),0),0)</f>
        <v>0</v>
      </c>
      <c r="G1134" s="26">
        <f>IFERROR(IF($E1134&gt;=1,VLOOKUP($E1134,ATT.!$D$9:$W$2008,G$1,0),0),0)</f>
        <v>0</v>
      </c>
      <c r="H1134" s="26">
        <f>IFERROR(IF($E1134&gt;=1,VLOOKUP($E1134,ATT.!$D$9:$W$2008,H$1,0),0),0)</f>
        <v>0</v>
      </c>
      <c r="I1134" s="25">
        <f>IFERROR(IF($E1134&gt;=1,VLOOKUP($E1134,ATT.!$D$9:$W$2008,I$1,0),0),0)</f>
        <v>0</v>
      </c>
      <c r="J1134" s="25">
        <f>IFERROR(IF($E1134&gt;=1,VLOOKUP($E1134,ATT.!$D$9:$W$2008,J$1,0),0),0)</f>
        <v>0</v>
      </c>
      <c r="K1134" s="25" t="str">
        <f>IFERROR(IF(E1134&gt;=1,CONCATENATE(VLOOKUP(F1134,STUDENT!$B$4:$W$2003,22,0),$V$2),""),"")</f>
        <v/>
      </c>
      <c r="L1134" s="27">
        <f>IFERROR(IF($E1134&gt;=1,VLOOKUP($E1134,ATT.!$D$9:$W$2008,L$1,0),0),0)</f>
        <v>0</v>
      </c>
      <c r="M1134" s="28"/>
      <c r="N1134" s="28"/>
    </row>
    <row r="1135" spans="3:14" ht="20.100000000000001" customHeight="1" x14ac:dyDescent="0.25">
      <c r="C1135" s="6">
        <v>1129</v>
      </c>
      <c r="D1135" s="6">
        <f>IFERROR(IF($D$3&gt;=C1135,SMALL(ATT.!$A$9:$A$2008,$D$4+C1135),0),0)</f>
        <v>0</v>
      </c>
      <c r="E1135" s="25">
        <f t="shared" si="17"/>
        <v>0</v>
      </c>
      <c r="F1135" s="25">
        <f>IFERROR(IF($E1135&gt;=1,VLOOKUP($E1135,ATT.!$D$9:$W$2008,F$1,0),0),0)</f>
        <v>0</v>
      </c>
      <c r="G1135" s="26">
        <f>IFERROR(IF($E1135&gt;=1,VLOOKUP($E1135,ATT.!$D$9:$W$2008,G$1,0),0),0)</f>
        <v>0</v>
      </c>
      <c r="H1135" s="26">
        <f>IFERROR(IF($E1135&gt;=1,VLOOKUP($E1135,ATT.!$D$9:$W$2008,H$1,0),0),0)</f>
        <v>0</v>
      </c>
      <c r="I1135" s="25">
        <f>IFERROR(IF($E1135&gt;=1,VLOOKUP($E1135,ATT.!$D$9:$W$2008,I$1,0),0),0)</f>
        <v>0</v>
      </c>
      <c r="J1135" s="25">
        <f>IFERROR(IF($E1135&gt;=1,VLOOKUP($E1135,ATT.!$D$9:$W$2008,J$1,0),0),0)</f>
        <v>0</v>
      </c>
      <c r="K1135" s="25" t="str">
        <f>IFERROR(IF(E1135&gt;=1,CONCATENATE(VLOOKUP(F1135,STUDENT!$B$4:$W$2003,22,0),$V$2),""),"")</f>
        <v/>
      </c>
      <c r="L1135" s="27">
        <f>IFERROR(IF($E1135&gt;=1,VLOOKUP($E1135,ATT.!$D$9:$W$2008,L$1,0),0),0)</f>
        <v>0</v>
      </c>
      <c r="M1135" s="28"/>
      <c r="N1135" s="28"/>
    </row>
    <row r="1136" spans="3:14" ht="20.100000000000001" customHeight="1" x14ac:dyDescent="0.25">
      <c r="C1136" s="6">
        <v>1130</v>
      </c>
      <c r="D1136" s="6">
        <f>IFERROR(IF($D$3&gt;=C1136,SMALL(ATT.!$A$9:$A$2008,$D$4+C1136),0),0)</f>
        <v>0</v>
      </c>
      <c r="E1136" s="25">
        <f t="shared" si="17"/>
        <v>0</v>
      </c>
      <c r="F1136" s="25">
        <f>IFERROR(IF($E1136&gt;=1,VLOOKUP($E1136,ATT.!$D$9:$W$2008,F$1,0),0),0)</f>
        <v>0</v>
      </c>
      <c r="G1136" s="26">
        <f>IFERROR(IF($E1136&gt;=1,VLOOKUP($E1136,ATT.!$D$9:$W$2008,G$1,0),0),0)</f>
        <v>0</v>
      </c>
      <c r="H1136" s="26">
        <f>IFERROR(IF($E1136&gt;=1,VLOOKUP($E1136,ATT.!$D$9:$W$2008,H$1,0),0),0)</f>
        <v>0</v>
      </c>
      <c r="I1136" s="25">
        <f>IFERROR(IF($E1136&gt;=1,VLOOKUP($E1136,ATT.!$D$9:$W$2008,I$1,0),0),0)</f>
        <v>0</v>
      </c>
      <c r="J1136" s="25">
        <f>IFERROR(IF($E1136&gt;=1,VLOOKUP($E1136,ATT.!$D$9:$W$2008,J$1,0),0),0)</f>
        <v>0</v>
      </c>
      <c r="K1136" s="25" t="str">
        <f>IFERROR(IF(E1136&gt;=1,CONCATENATE(VLOOKUP(F1136,STUDENT!$B$4:$W$2003,22,0),$V$2),""),"")</f>
        <v/>
      </c>
      <c r="L1136" s="27">
        <f>IFERROR(IF($E1136&gt;=1,VLOOKUP($E1136,ATT.!$D$9:$W$2008,L$1,0),0),0)</f>
        <v>0</v>
      </c>
      <c r="M1136" s="28"/>
      <c r="N1136" s="28"/>
    </row>
    <row r="1137" spans="3:14" ht="20.100000000000001" customHeight="1" x14ac:dyDescent="0.25">
      <c r="C1137" s="6">
        <v>1131</v>
      </c>
      <c r="D1137" s="6">
        <f>IFERROR(IF($D$3&gt;=C1137,SMALL(ATT.!$A$9:$A$2008,$D$4+C1137),0),0)</f>
        <v>0</v>
      </c>
      <c r="E1137" s="25">
        <f t="shared" si="17"/>
        <v>0</v>
      </c>
      <c r="F1137" s="25">
        <f>IFERROR(IF($E1137&gt;=1,VLOOKUP($E1137,ATT.!$D$9:$W$2008,F$1,0),0),0)</f>
        <v>0</v>
      </c>
      <c r="G1137" s="26">
        <f>IFERROR(IF($E1137&gt;=1,VLOOKUP($E1137,ATT.!$D$9:$W$2008,G$1,0),0),0)</f>
        <v>0</v>
      </c>
      <c r="H1137" s="26">
        <f>IFERROR(IF($E1137&gt;=1,VLOOKUP($E1137,ATT.!$D$9:$W$2008,H$1,0),0),0)</f>
        <v>0</v>
      </c>
      <c r="I1137" s="25">
        <f>IFERROR(IF($E1137&gt;=1,VLOOKUP($E1137,ATT.!$D$9:$W$2008,I$1,0),0),0)</f>
        <v>0</v>
      </c>
      <c r="J1137" s="25">
        <f>IFERROR(IF($E1137&gt;=1,VLOOKUP($E1137,ATT.!$D$9:$W$2008,J$1,0),0),0)</f>
        <v>0</v>
      </c>
      <c r="K1137" s="25" t="str">
        <f>IFERROR(IF(E1137&gt;=1,CONCATENATE(VLOOKUP(F1137,STUDENT!$B$4:$W$2003,22,0),$V$2),""),"")</f>
        <v/>
      </c>
      <c r="L1137" s="27">
        <f>IFERROR(IF($E1137&gt;=1,VLOOKUP($E1137,ATT.!$D$9:$W$2008,L$1,0),0),0)</f>
        <v>0</v>
      </c>
      <c r="M1137" s="28"/>
      <c r="N1137" s="28"/>
    </row>
    <row r="1138" spans="3:14" ht="20.100000000000001" customHeight="1" x14ac:dyDescent="0.25">
      <c r="C1138" s="6">
        <v>1132</v>
      </c>
      <c r="D1138" s="6">
        <f>IFERROR(IF($D$3&gt;=C1138,SMALL(ATT.!$A$9:$A$2008,$D$4+C1138),0),0)</f>
        <v>0</v>
      </c>
      <c r="E1138" s="25">
        <f t="shared" si="17"/>
        <v>0</v>
      </c>
      <c r="F1138" s="25">
        <f>IFERROR(IF($E1138&gt;=1,VLOOKUP($E1138,ATT.!$D$9:$W$2008,F$1,0),0),0)</f>
        <v>0</v>
      </c>
      <c r="G1138" s="26">
        <f>IFERROR(IF($E1138&gt;=1,VLOOKUP($E1138,ATT.!$D$9:$W$2008,G$1,0),0),0)</f>
        <v>0</v>
      </c>
      <c r="H1138" s="26">
        <f>IFERROR(IF($E1138&gt;=1,VLOOKUP($E1138,ATT.!$D$9:$W$2008,H$1,0),0),0)</f>
        <v>0</v>
      </c>
      <c r="I1138" s="25">
        <f>IFERROR(IF($E1138&gt;=1,VLOOKUP($E1138,ATT.!$D$9:$W$2008,I$1,0),0),0)</f>
        <v>0</v>
      </c>
      <c r="J1138" s="25">
        <f>IFERROR(IF($E1138&gt;=1,VLOOKUP($E1138,ATT.!$D$9:$W$2008,J$1,0),0),0)</f>
        <v>0</v>
      </c>
      <c r="K1138" s="25" t="str">
        <f>IFERROR(IF(E1138&gt;=1,CONCATENATE(VLOOKUP(F1138,STUDENT!$B$4:$W$2003,22,0),$V$2),""),"")</f>
        <v/>
      </c>
      <c r="L1138" s="27">
        <f>IFERROR(IF($E1138&gt;=1,VLOOKUP($E1138,ATT.!$D$9:$W$2008,L$1,0),0),0)</f>
        <v>0</v>
      </c>
      <c r="M1138" s="28"/>
      <c r="N1138" s="28"/>
    </row>
    <row r="1139" spans="3:14" ht="20.100000000000001" customHeight="1" x14ac:dyDescent="0.25">
      <c r="C1139" s="6">
        <v>1133</v>
      </c>
      <c r="D1139" s="6">
        <f>IFERROR(IF($D$3&gt;=C1139,SMALL(ATT.!$A$9:$A$2008,$D$4+C1139),0),0)</f>
        <v>0</v>
      </c>
      <c r="E1139" s="25">
        <f t="shared" si="17"/>
        <v>0</v>
      </c>
      <c r="F1139" s="25">
        <f>IFERROR(IF($E1139&gt;=1,VLOOKUP($E1139,ATT.!$D$9:$W$2008,F$1,0),0),0)</f>
        <v>0</v>
      </c>
      <c r="G1139" s="26">
        <f>IFERROR(IF($E1139&gt;=1,VLOOKUP($E1139,ATT.!$D$9:$W$2008,G$1,0),0),0)</f>
        <v>0</v>
      </c>
      <c r="H1139" s="26">
        <f>IFERROR(IF($E1139&gt;=1,VLOOKUP($E1139,ATT.!$D$9:$W$2008,H$1,0),0),0)</f>
        <v>0</v>
      </c>
      <c r="I1139" s="25">
        <f>IFERROR(IF($E1139&gt;=1,VLOOKUP($E1139,ATT.!$D$9:$W$2008,I$1,0),0),0)</f>
        <v>0</v>
      </c>
      <c r="J1139" s="25">
        <f>IFERROR(IF($E1139&gt;=1,VLOOKUP($E1139,ATT.!$D$9:$W$2008,J$1,0),0),0)</f>
        <v>0</v>
      </c>
      <c r="K1139" s="25" t="str">
        <f>IFERROR(IF(E1139&gt;=1,CONCATENATE(VLOOKUP(F1139,STUDENT!$B$4:$W$2003,22,0),$V$2),""),"")</f>
        <v/>
      </c>
      <c r="L1139" s="27">
        <f>IFERROR(IF($E1139&gt;=1,VLOOKUP($E1139,ATT.!$D$9:$W$2008,L$1,0),0),0)</f>
        <v>0</v>
      </c>
      <c r="M1139" s="28"/>
      <c r="N1139" s="28"/>
    </row>
    <row r="1140" spans="3:14" ht="20.100000000000001" customHeight="1" x14ac:dyDescent="0.25">
      <c r="C1140" s="6">
        <v>1134</v>
      </c>
      <c r="D1140" s="6">
        <f>IFERROR(IF($D$3&gt;=C1140,SMALL(ATT.!$A$9:$A$2008,$D$4+C1140),0),0)</f>
        <v>0</v>
      </c>
      <c r="E1140" s="25">
        <f t="shared" si="17"/>
        <v>0</v>
      </c>
      <c r="F1140" s="25">
        <f>IFERROR(IF($E1140&gt;=1,VLOOKUP($E1140,ATT.!$D$9:$W$2008,F$1,0),0),0)</f>
        <v>0</v>
      </c>
      <c r="G1140" s="26">
        <f>IFERROR(IF($E1140&gt;=1,VLOOKUP($E1140,ATT.!$D$9:$W$2008,G$1,0),0),0)</f>
        <v>0</v>
      </c>
      <c r="H1140" s="26">
        <f>IFERROR(IF($E1140&gt;=1,VLOOKUP($E1140,ATT.!$D$9:$W$2008,H$1,0),0),0)</f>
        <v>0</v>
      </c>
      <c r="I1140" s="25">
        <f>IFERROR(IF($E1140&gt;=1,VLOOKUP($E1140,ATT.!$D$9:$W$2008,I$1,0),0),0)</f>
        <v>0</v>
      </c>
      <c r="J1140" s="25">
        <f>IFERROR(IF($E1140&gt;=1,VLOOKUP($E1140,ATT.!$D$9:$W$2008,J$1,0),0),0)</f>
        <v>0</v>
      </c>
      <c r="K1140" s="25" t="str">
        <f>IFERROR(IF(E1140&gt;=1,CONCATENATE(VLOOKUP(F1140,STUDENT!$B$4:$W$2003,22,0),$V$2),""),"")</f>
        <v/>
      </c>
      <c r="L1140" s="27">
        <f>IFERROR(IF($E1140&gt;=1,VLOOKUP($E1140,ATT.!$D$9:$W$2008,L$1,0),0),0)</f>
        <v>0</v>
      </c>
      <c r="M1140" s="28"/>
      <c r="N1140" s="28"/>
    </row>
    <row r="1141" spans="3:14" ht="20.100000000000001" customHeight="1" x14ac:dyDescent="0.25">
      <c r="C1141" s="6">
        <v>1135</v>
      </c>
      <c r="D1141" s="6">
        <f>IFERROR(IF($D$3&gt;=C1141,SMALL(ATT.!$A$9:$A$2008,$D$4+C1141),0),0)</f>
        <v>0</v>
      </c>
      <c r="E1141" s="25">
        <f t="shared" si="17"/>
        <v>0</v>
      </c>
      <c r="F1141" s="25">
        <f>IFERROR(IF($E1141&gt;=1,VLOOKUP($E1141,ATT.!$D$9:$W$2008,F$1,0),0),0)</f>
        <v>0</v>
      </c>
      <c r="G1141" s="26">
        <f>IFERROR(IF($E1141&gt;=1,VLOOKUP($E1141,ATT.!$D$9:$W$2008,G$1,0),0),0)</f>
        <v>0</v>
      </c>
      <c r="H1141" s="26">
        <f>IFERROR(IF($E1141&gt;=1,VLOOKUP($E1141,ATT.!$D$9:$W$2008,H$1,0),0),0)</f>
        <v>0</v>
      </c>
      <c r="I1141" s="25">
        <f>IFERROR(IF($E1141&gt;=1,VLOOKUP($E1141,ATT.!$D$9:$W$2008,I$1,0),0),0)</f>
        <v>0</v>
      </c>
      <c r="J1141" s="25">
        <f>IFERROR(IF($E1141&gt;=1,VLOOKUP($E1141,ATT.!$D$9:$W$2008,J$1,0),0),0)</f>
        <v>0</v>
      </c>
      <c r="K1141" s="25" t="str">
        <f>IFERROR(IF(E1141&gt;=1,CONCATENATE(VLOOKUP(F1141,STUDENT!$B$4:$W$2003,22,0),$V$2),""),"")</f>
        <v/>
      </c>
      <c r="L1141" s="27">
        <f>IFERROR(IF($E1141&gt;=1,VLOOKUP($E1141,ATT.!$D$9:$W$2008,L$1,0),0),0)</f>
        <v>0</v>
      </c>
      <c r="M1141" s="28"/>
      <c r="N1141" s="28"/>
    </row>
    <row r="1142" spans="3:14" ht="20.100000000000001" customHeight="1" x14ac:dyDescent="0.25">
      <c r="C1142" s="6">
        <v>1136</v>
      </c>
      <c r="D1142" s="6">
        <f>IFERROR(IF($D$3&gt;=C1142,SMALL(ATT.!$A$9:$A$2008,$D$4+C1142),0),0)</f>
        <v>0</v>
      </c>
      <c r="E1142" s="25">
        <f t="shared" si="17"/>
        <v>0</v>
      </c>
      <c r="F1142" s="25">
        <f>IFERROR(IF($E1142&gt;=1,VLOOKUP($E1142,ATT.!$D$9:$W$2008,F$1,0),0),0)</f>
        <v>0</v>
      </c>
      <c r="G1142" s="26">
        <f>IFERROR(IF($E1142&gt;=1,VLOOKUP($E1142,ATT.!$D$9:$W$2008,G$1,0),0),0)</f>
        <v>0</v>
      </c>
      <c r="H1142" s="26">
        <f>IFERROR(IF($E1142&gt;=1,VLOOKUP($E1142,ATT.!$D$9:$W$2008,H$1,0),0),0)</f>
        <v>0</v>
      </c>
      <c r="I1142" s="25">
        <f>IFERROR(IF($E1142&gt;=1,VLOOKUP($E1142,ATT.!$D$9:$W$2008,I$1,0),0),0)</f>
        <v>0</v>
      </c>
      <c r="J1142" s="25">
        <f>IFERROR(IF($E1142&gt;=1,VLOOKUP($E1142,ATT.!$D$9:$W$2008,J$1,0),0),0)</f>
        <v>0</v>
      </c>
      <c r="K1142" s="25" t="str">
        <f>IFERROR(IF(E1142&gt;=1,CONCATENATE(VLOOKUP(F1142,STUDENT!$B$4:$W$2003,22,0),$V$2),""),"")</f>
        <v/>
      </c>
      <c r="L1142" s="27">
        <f>IFERROR(IF($E1142&gt;=1,VLOOKUP($E1142,ATT.!$D$9:$W$2008,L$1,0),0),0)</f>
        <v>0</v>
      </c>
      <c r="M1142" s="28"/>
      <c r="N1142" s="28"/>
    </row>
    <row r="1143" spans="3:14" ht="20.100000000000001" customHeight="1" x14ac:dyDescent="0.25">
      <c r="C1143" s="6">
        <v>1137</v>
      </c>
      <c r="D1143" s="6">
        <f>IFERROR(IF($D$3&gt;=C1143,SMALL(ATT.!$A$9:$A$2008,$D$4+C1143),0),0)</f>
        <v>0</v>
      </c>
      <c r="E1143" s="25">
        <f t="shared" si="17"/>
        <v>0</v>
      </c>
      <c r="F1143" s="25">
        <f>IFERROR(IF($E1143&gt;=1,VLOOKUP($E1143,ATT.!$D$9:$W$2008,F$1,0),0),0)</f>
        <v>0</v>
      </c>
      <c r="G1143" s="26">
        <f>IFERROR(IF($E1143&gt;=1,VLOOKUP($E1143,ATT.!$D$9:$W$2008,G$1,0),0),0)</f>
        <v>0</v>
      </c>
      <c r="H1143" s="26">
        <f>IFERROR(IF($E1143&gt;=1,VLOOKUP($E1143,ATT.!$D$9:$W$2008,H$1,0),0),0)</f>
        <v>0</v>
      </c>
      <c r="I1143" s="25">
        <f>IFERROR(IF($E1143&gt;=1,VLOOKUP($E1143,ATT.!$D$9:$W$2008,I$1,0),0),0)</f>
        <v>0</v>
      </c>
      <c r="J1143" s="25">
        <f>IFERROR(IF($E1143&gt;=1,VLOOKUP($E1143,ATT.!$D$9:$W$2008,J$1,0),0),0)</f>
        <v>0</v>
      </c>
      <c r="K1143" s="25" t="str">
        <f>IFERROR(IF(E1143&gt;=1,CONCATENATE(VLOOKUP(F1143,STUDENT!$B$4:$W$2003,22,0),$V$2),""),"")</f>
        <v/>
      </c>
      <c r="L1143" s="27">
        <f>IFERROR(IF($E1143&gt;=1,VLOOKUP($E1143,ATT.!$D$9:$W$2008,L$1,0),0),0)</f>
        <v>0</v>
      </c>
      <c r="M1143" s="28"/>
      <c r="N1143" s="28"/>
    </row>
    <row r="1144" spans="3:14" ht="20.100000000000001" customHeight="1" x14ac:dyDescent="0.25">
      <c r="C1144" s="6">
        <v>1138</v>
      </c>
      <c r="D1144" s="6">
        <f>IFERROR(IF($D$3&gt;=C1144,SMALL(ATT.!$A$9:$A$2008,$D$4+C1144),0),0)</f>
        <v>0</v>
      </c>
      <c r="E1144" s="25">
        <f t="shared" si="17"/>
        <v>0</v>
      </c>
      <c r="F1144" s="25">
        <f>IFERROR(IF($E1144&gt;=1,VLOOKUP($E1144,ATT.!$D$9:$W$2008,F$1,0),0),0)</f>
        <v>0</v>
      </c>
      <c r="G1144" s="26">
        <f>IFERROR(IF($E1144&gt;=1,VLOOKUP($E1144,ATT.!$D$9:$W$2008,G$1,0),0),0)</f>
        <v>0</v>
      </c>
      <c r="H1144" s="26">
        <f>IFERROR(IF($E1144&gt;=1,VLOOKUP($E1144,ATT.!$D$9:$W$2008,H$1,0),0),0)</f>
        <v>0</v>
      </c>
      <c r="I1144" s="25">
        <f>IFERROR(IF($E1144&gt;=1,VLOOKUP($E1144,ATT.!$D$9:$W$2008,I$1,0),0),0)</f>
        <v>0</v>
      </c>
      <c r="J1144" s="25">
        <f>IFERROR(IF($E1144&gt;=1,VLOOKUP($E1144,ATT.!$D$9:$W$2008,J$1,0),0),0)</f>
        <v>0</v>
      </c>
      <c r="K1144" s="25" t="str">
        <f>IFERROR(IF(E1144&gt;=1,CONCATENATE(VLOOKUP(F1144,STUDENT!$B$4:$W$2003,22,0),$V$2),""),"")</f>
        <v/>
      </c>
      <c r="L1144" s="27">
        <f>IFERROR(IF($E1144&gt;=1,VLOOKUP($E1144,ATT.!$D$9:$W$2008,L$1,0),0),0)</f>
        <v>0</v>
      </c>
      <c r="M1144" s="28"/>
      <c r="N1144" s="28"/>
    </row>
    <row r="1145" spans="3:14" ht="20.100000000000001" customHeight="1" x14ac:dyDescent="0.25">
      <c r="C1145" s="6">
        <v>1139</v>
      </c>
      <c r="D1145" s="6">
        <f>IFERROR(IF($D$3&gt;=C1145,SMALL(ATT.!$A$9:$A$2008,$D$4+C1145),0),0)</f>
        <v>0</v>
      </c>
      <c r="E1145" s="25">
        <f t="shared" si="17"/>
        <v>0</v>
      </c>
      <c r="F1145" s="25">
        <f>IFERROR(IF($E1145&gt;=1,VLOOKUP($E1145,ATT.!$D$9:$W$2008,F$1,0),0),0)</f>
        <v>0</v>
      </c>
      <c r="G1145" s="26">
        <f>IFERROR(IF($E1145&gt;=1,VLOOKUP($E1145,ATT.!$D$9:$W$2008,G$1,0),0),0)</f>
        <v>0</v>
      </c>
      <c r="H1145" s="26">
        <f>IFERROR(IF($E1145&gt;=1,VLOOKUP($E1145,ATT.!$D$9:$W$2008,H$1,0),0),0)</f>
        <v>0</v>
      </c>
      <c r="I1145" s="25">
        <f>IFERROR(IF($E1145&gt;=1,VLOOKUP($E1145,ATT.!$D$9:$W$2008,I$1,0),0),0)</f>
        <v>0</v>
      </c>
      <c r="J1145" s="25">
        <f>IFERROR(IF($E1145&gt;=1,VLOOKUP($E1145,ATT.!$D$9:$W$2008,J$1,0),0),0)</f>
        <v>0</v>
      </c>
      <c r="K1145" s="25" t="str">
        <f>IFERROR(IF(E1145&gt;=1,CONCATENATE(VLOOKUP(F1145,STUDENT!$B$4:$W$2003,22,0),$V$2),""),"")</f>
        <v/>
      </c>
      <c r="L1145" s="27">
        <f>IFERROR(IF($E1145&gt;=1,VLOOKUP($E1145,ATT.!$D$9:$W$2008,L$1,0),0),0)</f>
        <v>0</v>
      </c>
      <c r="M1145" s="28"/>
      <c r="N1145" s="28"/>
    </row>
    <row r="1146" spans="3:14" ht="20.100000000000001" customHeight="1" x14ac:dyDescent="0.25">
      <c r="C1146" s="6">
        <v>1140</v>
      </c>
      <c r="D1146" s="6">
        <f>IFERROR(IF($D$3&gt;=C1146,SMALL(ATT.!$A$9:$A$2008,$D$4+C1146),0),0)</f>
        <v>0</v>
      </c>
      <c r="E1146" s="25">
        <f t="shared" si="17"/>
        <v>0</v>
      </c>
      <c r="F1146" s="25">
        <f>IFERROR(IF($E1146&gt;=1,VLOOKUP($E1146,ATT.!$D$9:$W$2008,F$1,0),0),0)</f>
        <v>0</v>
      </c>
      <c r="G1146" s="26">
        <f>IFERROR(IF($E1146&gt;=1,VLOOKUP($E1146,ATT.!$D$9:$W$2008,G$1,0),0),0)</f>
        <v>0</v>
      </c>
      <c r="H1146" s="26">
        <f>IFERROR(IF($E1146&gt;=1,VLOOKUP($E1146,ATT.!$D$9:$W$2008,H$1,0),0),0)</f>
        <v>0</v>
      </c>
      <c r="I1146" s="25">
        <f>IFERROR(IF($E1146&gt;=1,VLOOKUP($E1146,ATT.!$D$9:$W$2008,I$1,0),0),0)</f>
        <v>0</v>
      </c>
      <c r="J1146" s="25">
        <f>IFERROR(IF($E1146&gt;=1,VLOOKUP($E1146,ATT.!$D$9:$W$2008,J$1,0),0),0)</f>
        <v>0</v>
      </c>
      <c r="K1146" s="25" t="str">
        <f>IFERROR(IF(E1146&gt;=1,CONCATENATE(VLOOKUP(F1146,STUDENT!$B$4:$W$2003,22,0),$V$2),""),"")</f>
        <v/>
      </c>
      <c r="L1146" s="27">
        <f>IFERROR(IF($E1146&gt;=1,VLOOKUP($E1146,ATT.!$D$9:$W$2008,L$1,0),0),0)</f>
        <v>0</v>
      </c>
      <c r="M1146" s="28"/>
      <c r="N1146" s="28"/>
    </row>
    <row r="1147" spans="3:14" ht="20.100000000000001" customHeight="1" x14ac:dyDescent="0.25">
      <c r="C1147" s="6">
        <v>1141</v>
      </c>
      <c r="D1147" s="6">
        <f>IFERROR(IF($D$3&gt;=C1147,SMALL(ATT.!$A$9:$A$2008,$D$4+C1147),0),0)</f>
        <v>0</v>
      </c>
      <c r="E1147" s="25">
        <f t="shared" si="17"/>
        <v>0</v>
      </c>
      <c r="F1147" s="25">
        <f>IFERROR(IF($E1147&gt;=1,VLOOKUP($E1147,ATT.!$D$9:$W$2008,F$1,0),0),0)</f>
        <v>0</v>
      </c>
      <c r="G1147" s="26">
        <f>IFERROR(IF($E1147&gt;=1,VLOOKUP($E1147,ATT.!$D$9:$W$2008,G$1,0),0),0)</f>
        <v>0</v>
      </c>
      <c r="H1147" s="26">
        <f>IFERROR(IF($E1147&gt;=1,VLOOKUP($E1147,ATT.!$D$9:$W$2008,H$1,0),0),0)</f>
        <v>0</v>
      </c>
      <c r="I1147" s="25">
        <f>IFERROR(IF($E1147&gt;=1,VLOOKUP($E1147,ATT.!$D$9:$W$2008,I$1,0),0),0)</f>
        <v>0</v>
      </c>
      <c r="J1147" s="25">
        <f>IFERROR(IF($E1147&gt;=1,VLOOKUP($E1147,ATT.!$D$9:$W$2008,J$1,0),0),0)</f>
        <v>0</v>
      </c>
      <c r="K1147" s="25" t="str">
        <f>IFERROR(IF(E1147&gt;=1,CONCATENATE(VLOOKUP(F1147,STUDENT!$B$4:$W$2003,22,0),$V$2),""),"")</f>
        <v/>
      </c>
      <c r="L1147" s="27">
        <f>IFERROR(IF($E1147&gt;=1,VLOOKUP($E1147,ATT.!$D$9:$W$2008,L$1,0),0),0)</f>
        <v>0</v>
      </c>
      <c r="M1147" s="28"/>
      <c r="N1147" s="28"/>
    </row>
    <row r="1148" spans="3:14" ht="20.100000000000001" customHeight="1" x14ac:dyDescent="0.25">
      <c r="C1148" s="6">
        <v>1142</v>
      </c>
      <c r="D1148" s="6">
        <f>IFERROR(IF($D$3&gt;=C1148,SMALL(ATT.!$A$9:$A$2008,$D$4+C1148),0),0)</f>
        <v>0</v>
      </c>
      <c r="E1148" s="25">
        <f t="shared" si="17"/>
        <v>0</v>
      </c>
      <c r="F1148" s="25">
        <f>IFERROR(IF($E1148&gt;=1,VLOOKUP($E1148,ATT.!$D$9:$W$2008,F$1,0),0),0)</f>
        <v>0</v>
      </c>
      <c r="G1148" s="26">
        <f>IFERROR(IF($E1148&gt;=1,VLOOKUP($E1148,ATT.!$D$9:$W$2008,G$1,0),0),0)</f>
        <v>0</v>
      </c>
      <c r="H1148" s="26">
        <f>IFERROR(IF($E1148&gt;=1,VLOOKUP($E1148,ATT.!$D$9:$W$2008,H$1,0),0),0)</f>
        <v>0</v>
      </c>
      <c r="I1148" s="25">
        <f>IFERROR(IF($E1148&gt;=1,VLOOKUP($E1148,ATT.!$D$9:$W$2008,I$1,0),0),0)</f>
        <v>0</v>
      </c>
      <c r="J1148" s="25">
        <f>IFERROR(IF($E1148&gt;=1,VLOOKUP($E1148,ATT.!$D$9:$W$2008,J$1,0),0),0)</f>
        <v>0</v>
      </c>
      <c r="K1148" s="25" t="str">
        <f>IFERROR(IF(E1148&gt;=1,CONCATENATE(VLOOKUP(F1148,STUDENT!$B$4:$W$2003,22,0),$V$2),""),"")</f>
        <v/>
      </c>
      <c r="L1148" s="27">
        <f>IFERROR(IF($E1148&gt;=1,VLOOKUP($E1148,ATT.!$D$9:$W$2008,L$1,0),0),0)</f>
        <v>0</v>
      </c>
      <c r="M1148" s="28"/>
      <c r="N1148" s="28"/>
    </row>
    <row r="1149" spans="3:14" ht="20.100000000000001" customHeight="1" x14ac:dyDescent="0.25">
      <c r="C1149" s="6">
        <v>1143</v>
      </c>
      <c r="D1149" s="6">
        <f>IFERROR(IF($D$3&gt;=C1149,SMALL(ATT.!$A$9:$A$2008,$D$4+C1149),0),0)</f>
        <v>0</v>
      </c>
      <c r="E1149" s="25">
        <f t="shared" si="17"/>
        <v>0</v>
      </c>
      <c r="F1149" s="25">
        <f>IFERROR(IF($E1149&gt;=1,VLOOKUP($E1149,ATT.!$D$9:$W$2008,F$1,0),0),0)</f>
        <v>0</v>
      </c>
      <c r="G1149" s="26">
        <f>IFERROR(IF($E1149&gt;=1,VLOOKUP($E1149,ATT.!$D$9:$W$2008,G$1,0),0),0)</f>
        <v>0</v>
      </c>
      <c r="H1149" s="26">
        <f>IFERROR(IF($E1149&gt;=1,VLOOKUP($E1149,ATT.!$D$9:$W$2008,H$1,0),0),0)</f>
        <v>0</v>
      </c>
      <c r="I1149" s="25">
        <f>IFERROR(IF($E1149&gt;=1,VLOOKUP($E1149,ATT.!$D$9:$W$2008,I$1,0),0),0)</f>
        <v>0</v>
      </c>
      <c r="J1149" s="25">
        <f>IFERROR(IF($E1149&gt;=1,VLOOKUP($E1149,ATT.!$D$9:$W$2008,J$1,0),0),0)</f>
        <v>0</v>
      </c>
      <c r="K1149" s="25" t="str">
        <f>IFERROR(IF(E1149&gt;=1,CONCATENATE(VLOOKUP(F1149,STUDENT!$B$4:$W$2003,22,0),$V$2),""),"")</f>
        <v/>
      </c>
      <c r="L1149" s="27">
        <f>IFERROR(IF($E1149&gt;=1,VLOOKUP($E1149,ATT.!$D$9:$W$2008,L$1,0),0),0)</f>
        <v>0</v>
      </c>
      <c r="M1149" s="28"/>
      <c r="N1149" s="28"/>
    </row>
    <row r="1150" spans="3:14" ht="20.100000000000001" customHeight="1" x14ac:dyDescent="0.25">
      <c r="C1150" s="6">
        <v>1144</v>
      </c>
      <c r="D1150" s="6">
        <f>IFERROR(IF($D$3&gt;=C1150,SMALL(ATT.!$A$9:$A$2008,$D$4+C1150),0),0)</f>
        <v>0</v>
      </c>
      <c r="E1150" s="25">
        <f t="shared" si="17"/>
        <v>0</v>
      </c>
      <c r="F1150" s="25">
        <f>IFERROR(IF($E1150&gt;=1,VLOOKUP($E1150,ATT.!$D$9:$W$2008,F$1,0),0),0)</f>
        <v>0</v>
      </c>
      <c r="G1150" s="26">
        <f>IFERROR(IF($E1150&gt;=1,VLOOKUP($E1150,ATT.!$D$9:$W$2008,G$1,0),0),0)</f>
        <v>0</v>
      </c>
      <c r="H1150" s="26">
        <f>IFERROR(IF($E1150&gt;=1,VLOOKUP($E1150,ATT.!$D$9:$W$2008,H$1,0),0),0)</f>
        <v>0</v>
      </c>
      <c r="I1150" s="25">
        <f>IFERROR(IF($E1150&gt;=1,VLOOKUP($E1150,ATT.!$D$9:$W$2008,I$1,0),0),0)</f>
        <v>0</v>
      </c>
      <c r="J1150" s="25">
        <f>IFERROR(IF($E1150&gt;=1,VLOOKUP($E1150,ATT.!$D$9:$W$2008,J$1,0),0),0)</f>
        <v>0</v>
      </c>
      <c r="K1150" s="25" t="str">
        <f>IFERROR(IF(E1150&gt;=1,CONCATENATE(VLOOKUP(F1150,STUDENT!$B$4:$W$2003,22,0),$V$2),""),"")</f>
        <v/>
      </c>
      <c r="L1150" s="27">
        <f>IFERROR(IF($E1150&gt;=1,VLOOKUP($E1150,ATT.!$D$9:$W$2008,L$1,0),0),0)</f>
        <v>0</v>
      </c>
      <c r="M1150" s="28"/>
      <c r="N1150" s="28"/>
    </row>
    <row r="1151" spans="3:14" ht="20.100000000000001" customHeight="1" x14ac:dyDescent="0.25">
      <c r="C1151" s="6">
        <v>1145</v>
      </c>
      <c r="D1151" s="6">
        <f>IFERROR(IF($D$3&gt;=C1151,SMALL(ATT.!$A$9:$A$2008,$D$4+C1151),0),0)</f>
        <v>0</v>
      </c>
      <c r="E1151" s="25">
        <f t="shared" si="17"/>
        <v>0</v>
      </c>
      <c r="F1151" s="25">
        <f>IFERROR(IF($E1151&gt;=1,VLOOKUP($E1151,ATT.!$D$9:$W$2008,F$1,0),0),0)</f>
        <v>0</v>
      </c>
      <c r="G1151" s="26">
        <f>IFERROR(IF($E1151&gt;=1,VLOOKUP($E1151,ATT.!$D$9:$W$2008,G$1,0),0),0)</f>
        <v>0</v>
      </c>
      <c r="H1151" s="26">
        <f>IFERROR(IF($E1151&gt;=1,VLOOKUP($E1151,ATT.!$D$9:$W$2008,H$1,0),0),0)</f>
        <v>0</v>
      </c>
      <c r="I1151" s="25">
        <f>IFERROR(IF($E1151&gt;=1,VLOOKUP($E1151,ATT.!$D$9:$W$2008,I$1,0),0),0)</f>
        <v>0</v>
      </c>
      <c r="J1151" s="25">
        <f>IFERROR(IF($E1151&gt;=1,VLOOKUP($E1151,ATT.!$D$9:$W$2008,J$1,0),0),0)</f>
        <v>0</v>
      </c>
      <c r="K1151" s="25" t="str">
        <f>IFERROR(IF(E1151&gt;=1,CONCATENATE(VLOOKUP(F1151,STUDENT!$B$4:$W$2003,22,0),$V$2),""),"")</f>
        <v/>
      </c>
      <c r="L1151" s="27">
        <f>IFERROR(IF($E1151&gt;=1,VLOOKUP($E1151,ATT.!$D$9:$W$2008,L$1,0),0),0)</f>
        <v>0</v>
      </c>
      <c r="M1151" s="28"/>
      <c r="N1151" s="28"/>
    </row>
    <row r="1152" spans="3:14" ht="20.100000000000001" customHeight="1" x14ac:dyDescent="0.25">
      <c r="C1152" s="6">
        <v>1146</v>
      </c>
      <c r="D1152" s="6">
        <f>IFERROR(IF($D$3&gt;=C1152,SMALL(ATT.!$A$9:$A$2008,$D$4+C1152),0),0)</f>
        <v>0</v>
      </c>
      <c r="E1152" s="25">
        <f t="shared" si="17"/>
        <v>0</v>
      </c>
      <c r="F1152" s="25">
        <f>IFERROR(IF($E1152&gt;=1,VLOOKUP($E1152,ATT.!$D$9:$W$2008,F$1,0),0),0)</f>
        <v>0</v>
      </c>
      <c r="G1152" s="26">
        <f>IFERROR(IF($E1152&gt;=1,VLOOKUP($E1152,ATT.!$D$9:$W$2008,G$1,0),0),0)</f>
        <v>0</v>
      </c>
      <c r="H1152" s="26">
        <f>IFERROR(IF($E1152&gt;=1,VLOOKUP($E1152,ATT.!$D$9:$W$2008,H$1,0),0),0)</f>
        <v>0</v>
      </c>
      <c r="I1152" s="25">
        <f>IFERROR(IF($E1152&gt;=1,VLOOKUP($E1152,ATT.!$D$9:$W$2008,I$1,0),0),0)</f>
        <v>0</v>
      </c>
      <c r="J1152" s="25">
        <f>IFERROR(IF($E1152&gt;=1,VLOOKUP($E1152,ATT.!$D$9:$W$2008,J$1,0),0),0)</f>
        <v>0</v>
      </c>
      <c r="K1152" s="25" t="str">
        <f>IFERROR(IF(E1152&gt;=1,CONCATENATE(VLOOKUP(F1152,STUDENT!$B$4:$W$2003,22,0),$V$2),""),"")</f>
        <v/>
      </c>
      <c r="L1152" s="27">
        <f>IFERROR(IF($E1152&gt;=1,VLOOKUP($E1152,ATT.!$D$9:$W$2008,L$1,0),0),0)</f>
        <v>0</v>
      </c>
      <c r="M1152" s="28"/>
      <c r="N1152" s="28"/>
    </row>
    <row r="1153" spans="3:14" ht="20.100000000000001" customHeight="1" x14ac:dyDescent="0.25">
      <c r="C1153" s="6">
        <v>1147</v>
      </c>
      <c r="D1153" s="6">
        <f>IFERROR(IF($D$3&gt;=C1153,SMALL(ATT.!$A$9:$A$2008,$D$4+C1153),0),0)</f>
        <v>0</v>
      </c>
      <c r="E1153" s="25">
        <f t="shared" si="17"/>
        <v>0</v>
      </c>
      <c r="F1153" s="25">
        <f>IFERROR(IF($E1153&gt;=1,VLOOKUP($E1153,ATT.!$D$9:$W$2008,F$1,0),0),0)</f>
        <v>0</v>
      </c>
      <c r="G1153" s="26">
        <f>IFERROR(IF($E1153&gt;=1,VLOOKUP($E1153,ATT.!$D$9:$W$2008,G$1,0),0),0)</f>
        <v>0</v>
      </c>
      <c r="H1153" s="26">
        <f>IFERROR(IF($E1153&gt;=1,VLOOKUP($E1153,ATT.!$D$9:$W$2008,H$1,0),0),0)</f>
        <v>0</v>
      </c>
      <c r="I1153" s="25">
        <f>IFERROR(IF($E1153&gt;=1,VLOOKUP($E1153,ATT.!$D$9:$W$2008,I$1,0),0),0)</f>
        <v>0</v>
      </c>
      <c r="J1153" s="25">
        <f>IFERROR(IF($E1153&gt;=1,VLOOKUP($E1153,ATT.!$D$9:$W$2008,J$1,0),0),0)</f>
        <v>0</v>
      </c>
      <c r="K1153" s="25" t="str">
        <f>IFERROR(IF(E1153&gt;=1,CONCATENATE(VLOOKUP(F1153,STUDENT!$B$4:$W$2003,22,0),$V$2),""),"")</f>
        <v/>
      </c>
      <c r="L1153" s="27">
        <f>IFERROR(IF($E1153&gt;=1,VLOOKUP($E1153,ATT.!$D$9:$W$2008,L$1,0),0),0)</f>
        <v>0</v>
      </c>
      <c r="M1153" s="28"/>
      <c r="N1153" s="28"/>
    </row>
    <row r="1154" spans="3:14" ht="20.100000000000001" customHeight="1" x14ac:dyDescent="0.25">
      <c r="C1154" s="6">
        <v>1148</v>
      </c>
      <c r="D1154" s="6">
        <f>IFERROR(IF($D$3&gt;=C1154,SMALL(ATT.!$A$9:$A$2008,$D$4+C1154),0),0)</f>
        <v>0</v>
      </c>
      <c r="E1154" s="25">
        <f t="shared" si="17"/>
        <v>0</v>
      </c>
      <c r="F1154" s="25">
        <f>IFERROR(IF($E1154&gt;=1,VLOOKUP($E1154,ATT.!$D$9:$W$2008,F$1,0),0),0)</f>
        <v>0</v>
      </c>
      <c r="G1154" s="26">
        <f>IFERROR(IF($E1154&gt;=1,VLOOKUP($E1154,ATT.!$D$9:$W$2008,G$1,0),0),0)</f>
        <v>0</v>
      </c>
      <c r="H1154" s="26">
        <f>IFERROR(IF($E1154&gt;=1,VLOOKUP($E1154,ATT.!$D$9:$W$2008,H$1,0),0),0)</f>
        <v>0</v>
      </c>
      <c r="I1154" s="25">
        <f>IFERROR(IF($E1154&gt;=1,VLOOKUP($E1154,ATT.!$D$9:$W$2008,I$1,0),0),0)</f>
        <v>0</v>
      </c>
      <c r="J1154" s="25">
        <f>IFERROR(IF($E1154&gt;=1,VLOOKUP($E1154,ATT.!$D$9:$W$2008,J$1,0),0),0)</f>
        <v>0</v>
      </c>
      <c r="K1154" s="25" t="str">
        <f>IFERROR(IF(E1154&gt;=1,CONCATENATE(VLOOKUP(F1154,STUDENT!$B$4:$W$2003,22,0),$V$2),""),"")</f>
        <v/>
      </c>
      <c r="L1154" s="27">
        <f>IFERROR(IF($E1154&gt;=1,VLOOKUP($E1154,ATT.!$D$9:$W$2008,L$1,0),0),0)</f>
        <v>0</v>
      </c>
      <c r="M1154" s="28"/>
      <c r="N1154" s="28"/>
    </row>
    <row r="1155" spans="3:14" ht="20.100000000000001" customHeight="1" x14ac:dyDescent="0.25">
      <c r="C1155" s="6">
        <v>1149</v>
      </c>
      <c r="D1155" s="6">
        <f>IFERROR(IF($D$3&gt;=C1155,SMALL(ATT.!$A$9:$A$2008,$D$4+C1155),0),0)</f>
        <v>0</v>
      </c>
      <c r="E1155" s="25">
        <f t="shared" si="17"/>
        <v>0</v>
      </c>
      <c r="F1155" s="25">
        <f>IFERROR(IF($E1155&gt;=1,VLOOKUP($E1155,ATT.!$D$9:$W$2008,F$1,0),0),0)</f>
        <v>0</v>
      </c>
      <c r="G1155" s="26">
        <f>IFERROR(IF($E1155&gt;=1,VLOOKUP($E1155,ATT.!$D$9:$W$2008,G$1,0),0),0)</f>
        <v>0</v>
      </c>
      <c r="H1155" s="26">
        <f>IFERROR(IF($E1155&gt;=1,VLOOKUP($E1155,ATT.!$D$9:$W$2008,H$1,0),0),0)</f>
        <v>0</v>
      </c>
      <c r="I1155" s="25">
        <f>IFERROR(IF($E1155&gt;=1,VLOOKUP($E1155,ATT.!$D$9:$W$2008,I$1,0),0),0)</f>
        <v>0</v>
      </c>
      <c r="J1155" s="25">
        <f>IFERROR(IF($E1155&gt;=1,VLOOKUP($E1155,ATT.!$D$9:$W$2008,J$1,0),0),0)</f>
        <v>0</v>
      </c>
      <c r="K1155" s="25" t="str">
        <f>IFERROR(IF(E1155&gt;=1,CONCATENATE(VLOOKUP(F1155,STUDENT!$B$4:$W$2003,22,0),$V$2),""),"")</f>
        <v/>
      </c>
      <c r="L1155" s="27">
        <f>IFERROR(IF($E1155&gt;=1,VLOOKUP($E1155,ATT.!$D$9:$W$2008,L$1,0),0),0)</f>
        <v>0</v>
      </c>
      <c r="M1155" s="28"/>
      <c r="N1155" s="28"/>
    </row>
    <row r="1156" spans="3:14" ht="20.100000000000001" customHeight="1" x14ac:dyDescent="0.25">
      <c r="C1156" s="6">
        <v>1150</v>
      </c>
      <c r="D1156" s="6">
        <f>IFERROR(IF($D$3&gt;=C1156,SMALL(ATT.!$A$9:$A$2008,$D$4+C1156),0),0)</f>
        <v>0</v>
      </c>
      <c r="E1156" s="25">
        <f t="shared" si="17"/>
        <v>0</v>
      </c>
      <c r="F1156" s="25">
        <f>IFERROR(IF($E1156&gt;=1,VLOOKUP($E1156,ATT.!$D$9:$W$2008,F$1,0),0),0)</f>
        <v>0</v>
      </c>
      <c r="G1156" s="26">
        <f>IFERROR(IF($E1156&gt;=1,VLOOKUP($E1156,ATT.!$D$9:$W$2008,G$1,0),0),0)</f>
        <v>0</v>
      </c>
      <c r="H1156" s="26">
        <f>IFERROR(IF($E1156&gt;=1,VLOOKUP($E1156,ATT.!$D$9:$W$2008,H$1,0),0),0)</f>
        <v>0</v>
      </c>
      <c r="I1156" s="25">
        <f>IFERROR(IF($E1156&gt;=1,VLOOKUP($E1156,ATT.!$D$9:$W$2008,I$1,0),0),0)</f>
        <v>0</v>
      </c>
      <c r="J1156" s="25">
        <f>IFERROR(IF($E1156&gt;=1,VLOOKUP($E1156,ATT.!$D$9:$W$2008,J$1,0),0),0)</f>
        <v>0</v>
      </c>
      <c r="K1156" s="25" t="str">
        <f>IFERROR(IF(E1156&gt;=1,CONCATENATE(VLOOKUP(F1156,STUDENT!$B$4:$W$2003,22,0),$V$2),""),"")</f>
        <v/>
      </c>
      <c r="L1156" s="27">
        <f>IFERROR(IF($E1156&gt;=1,VLOOKUP($E1156,ATT.!$D$9:$W$2008,L$1,0),0),0)</f>
        <v>0</v>
      </c>
      <c r="M1156" s="28"/>
      <c r="N1156" s="28"/>
    </row>
    <row r="1157" spans="3:14" ht="20.100000000000001" customHeight="1" x14ac:dyDescent="0.25">
      <c r="C1157" s="6">
        <v>1151</v>
      </c>
      <c r="D1157" s="6">
        <f>IFERROR(IF($D$3&gt;=C1157,SMALL(ATT.!$A$9:$A$2008,$D$4+C1157),0),0)</f>
        <v>0</v>
      </c>
      <c r="E1157" s="25">
        <f t="shared" si="17"/>
        <v>0</v>
      </c>
      <c r="F1157" s="25">
        <f>IFERROR(IF($E1157&gt;=1,VLOOKUP($E1157,ATT.!$D$9:$W$2008,F$1,0),0),0)</f>
        <v>0</v>
      </c>
      <c r="G1157" s="26">
        <f>IFERROR(IF($E1157&gt;=1,VLOOKUP($E1157,ATT.!$D$9:$W$2008,G$1,0),0),0)</f>
        <v>0</v>
      </c>
      <c r="H1157" s="26">
        <f>IFERROR(IF($E1157&gt;=1,VLOOKUP($E1157,ATT.!$D$9:$W$2008,H$1,0),0),0)</f>
        <v>0</v>
      </c>
      <c r="I1157" s="25">
        <f>IFERROR(IF($E1157&gt;=1,VLOOKUP($E1157,ATT.!$D$9:$W$2008,I$1,0),0),0)</f>
        <v>0</v>
      </c>
      <c r="J1157" s="25">
        <f>IFERROR(IF($E1157&gt;=1,VLOOKUP($E1157,ATT.!$D$9:$W$2008,J$1,0),0),0)</f>
        <v>0</v>
      </c>
      <c r="K1157" s="25" t="str">
        <f>IFERROR(IF(E1157&gt;=1,CONCATENATE(VLOOKUP(F1157,STUDENT!$B$4:$W$2003,22,0),$V$2),""),"")</f>
        <v/>
      </c>
      <c r="L1157" s="27">
        <f>IFERROR(IF($E1157&gt;=1,VLOOKUP($E1157,ATT.!$D$9:$W$2008,L$1,0),0),0)</f>
        <v>0</v>
      </c>
      <c r="M1157" s="28"/>
      <c r="N1157" s="28"/>
    </row>
    <row r="1158" spans="3:14" ht="20.100000000000001" customHeight="1" x14ac:dyDescent="0.25">
      <c r="C1158" s="6">
        <v>1152</v>
      </c>
      <c r="D1158" s="6">
        <f>IFERROR(IF($D$3&gt;=C1158,SMALL(ATT.!$A$9:$A$2008,$D$4+C1158),0),0)</f>
        <v>0</v>
      </c>
      <c r="E1158" s="25">
        <f t="shared" si="17"/>
        <v>0</v>
      </c>
      <c r="F1158" s="25">
        <f>IFERROR(IF($E1158&gt;=1,VLOOKUP($E1158,ATT.!$D$9:$W$2008,F$1,0),0),0)</f>
        <v>0</v>
      </c>
      <c r="G1158" s="26">
        <f>IFERROR(IF($E1158&gt;=1,VLOOKUP($E1158,ATT.!$D$9:$W$2008,G$1,0),0),0)</f>
        <v>0</v>
      </c>
      <c r="H1158" s="26">
        <f>IFERROR(IF($E1158&gt;=1,VLOOKUP($E1158,ATT.!$D$9:$W$2008,H$1,0),0),0)</f>
        <v>0</v>
      </c>
      <c r="I1158" s="25">
        <f>IFERROR(IF($E1158&gt;=1,VLOOKUP($E1158,ATT.!$D$9:$W$2008,I$1,0),0),0)</f>
        <v>0</v>
      </c>
      <c r="J1158" s="25">
        <f>IFERROR(IF($E1158&gt;=1,VLOOKUP($E1158,ATT.!$D$9:$W$2008,J$1,0),0),0)</f>
        <v>0</v>
      </c>
      <c r="K1158" s="25" t="str">
        <f>IFERROR(IF(E1158&gt;=1,CONCATENATE(VLOOKUP(F1158,STUDENT!$B$4:$W$2003,22,0),$V$2),""),"")</f>
        <v/>
      </c>
      <c r="L1158" s="27">
        <f>IFERROR(IF($E1158&gt;=1,VLOOKUP($E1158,ATT.!$D$9:$W$2008,L$1,0),0),0)</f>
        <v>0</v>
      </c>
      <c r="M1158" s="28"/>
      <c r="N1158" s="28"/>
    </row>
    <row r="1159" spans="3:14" ht="20.100000000000001" customHeight="1" x14ac:dyDescent="0.25">
      <c r="C1159" s="6">
        <v>1153</v>
      </c>
      <c r="D1159" s="6">
        <f>IFERROR(IF($D$3&gt;=C1159,SMALL(ATT.!$A$9:$A$2008,$D$4+C1159),0),0)</f>
        <v>0</v>
      </c>
      <c r="E1159" s="25">
        <f t="shared" si="17"/>
        <v>0</v>
      </c>
      <c r="F1159" s="25">
        <f>IFERROR(IF($E1159&gt;=1,VLOOKUP($E1159,ATT.!$D$9:$W$2008,F$1,0),0),0)</f>
        <v>0</v>
      </c>
      <c r="G1159" s="26">
        <f>IFERROR(IF($E1159&gt;=1,VLOOKUP($E1159,ATT.!$D$9:$W$2008,G$1,0),0),0)</f>
        <v>0</v>
      </c>
      <c r="H1159" s="26">
        <f>IFERROR(IF($E1159&gt;=1,VLOOKUP($E1159,ATT.!$D$9:$W$2008,H$1,0),0),0)</f>
        <v>0</v>
      </c>
      <c r="I1159" s="25">
        <f>IFERROR(IF($E1159&gt;=1,VLOOKUP($E1159,ATT.!$D$9:$W$2008,I$1,0),0),0)</f>
        <v>0</v>
      </c>
      <c r="J1159" s="25">
        <f>IFERROR(IF($E1159&gt;=1,VLOOKUP($E1159,ATT.!$D$9:$W$2008,J$1,0),0),0)</f>
        <v>0</v>
      </c>
      <c r="K1159" s="25" t="str">
        <f>IFERROR(IF(E1159&gt;=1,CONCATENATE(VLOOKUP(F1159,STUDENT!$B$4:$W$2003,22,0),$V$2),""),"")</f>
        <v/>
      </c>
      <c r="L1159" s="27">
        <f>IFERROR(IF($E1159&gt;=1,VLOOKUP($E1159,ATT.!$D$9:$W$2008,L$1,0),0),0)</f>
        <v>0</v>
      </c>
      <c r="M1159" s="28"/>
      <c r="N1159" s="28"/>
    </row>
    <row r="1160" spans="3:14" ht="20.100000000000001" customHeight="1" x14ac:dyDescent="0.25">
      <c r="C1160" s="6">
        <v>1154</v>
      </c>
      <c r="D1160" s="6">
        <f>IFERROR(IF($D$3&gt;=C1160,SMALL(ATT.!$A$9:$A$2008,$D$4+C1160),0),0)</f>
        <v>0</v>
      </c>
      <c r="E1160" s="25">
        <f t="shared" ref="E1160:E1223" si="18">IFERROR(IF(D1160&gt;=1,C1160,0),0)</f>
        <v>0</v>
      </c>
      <c r="F1160" s="25">
        <f>IFERROR(IF($E1160&gt;=1,VLOOKUP($E1160,ATT.!$D$9:$W$2008,F$1,0),0),0)</f>
        <v>0</v>
      </c>
      <c r="G1160" s="26">
        <f>IFERROR(IF($E1160&gt;=1,VLOOKUP($E1160,ATT.!$D$9:$W$2008,G$1,0),0),0)</f>
        <v>0</v>
      </c>
      <c r="H1160" s="26">
        <f>IFERROR(IF($E1160&gt;=1,VLOOKUP($E1160,ATT.!$D$9:$W$2008,H$1,0),0),0)</f>
        <v>0</v>
      </c>
      <c r="I1160" s="25">
        <f>IFERROR(IF($E1160&gt;=1,VLOOKUP($E1160,ATT.!$D$9:$W$2008,I$1,0),0),0)</f>
        <v>0</v>
      </c>
      <c r="J1160" s="25">
        <f>IFERROR(IF($E1160&gt;=1,VLOOKUP($E1160,ATT.!$D$9:$W$2008,J$1,0),0),0)</f>
        <v>0</v>
      </c>
      <c r="K1160" s="25" t="str">
        <f>IFERROR(IF(E1160&gt;=1,CONCATENATE(VLOOKUP(F1160,STUDENT!$B$4:$W$2003,22,0),$V$2),""),"")</f>
        <v/>
      </c>
      <c r="L1160" s="27">
        <f>IFERROR(IF($E1160&gt;=1,VLOOKUP($E1160,ATT.!$D$9:$W$2008,L$1,0),0),0)</f>
        <v>0</v>
      </c>
      <c r="M1160" s="28"/>
      <c r="N1160" s="28"/>
    </row>
    <row r="1161" spans="3:14" ht="20.100000000000001" customHeight="1" x14ac:dyDescent="0.25">
      <c r="C1161" s="6">
        <v>1155</v>
      </c>
      <c r="D1161" s="6">
        <f>IFERROR(IF($D$3&gt;=C1161,SMALL(ATT.!$A$9:$A$2008,$D$4+C1161),0),0)</f>
        <v>0</v>
      </c>
      <c r="E1161" s="25">
        <f t="shared" si="18"/>
        <v>0</v>
      </c>
      <c r="F1161" s="25">
        <f>IFERROR(IF($E1161&gt;=1,VLOOKUP($E1161,ATT.!$D$9:$W$2008,F$1,0),0),0)</f>
        <v>0</v>
      </c>
      <c r="G1161" s="26">
        <f>IFERROR(IF($E1161&gt;=1,VLOOKUP($E1161,ATT.!$D$9:$W$2008,G$1,0),0),0)</f>
        <v>0</v>
      </c>
      <c r="H1161" s="26">
        <f>IFERROR(IF($E1161&gt;=1,VLOOKUP($E1161,ATT.!$D$9:$W$2008,H$1,0),0),0)</f>
        <v>0</v>
      </c>
      <c r="I1161" s="25">
        <f>IFERROR(IF($E1161&gt;=1,VLOOKUP($E1161,ATT.!$D$9:$W$2008,I$1,0),0),0)</f>
        <v>0</v>
      </c>
      <c r="J1161" s="25">
        <f>IFERROR(IF($E1161&gt;=1,VLOOKUP($E1161,ATT.!$D$9:$W$2008,J$1,0),0),0)</f>
        <v>0</v>
      </c>
      <c r="K1161" s="25" t="str">
        <f>IFERROR(IF(E1161&gt;=1,CONCATENATE(VLOOKUP(F1161,STUDENT!$B$4:$W$2003,22,0),$V$2),""),"")</f>
        <v/>
      </c>
      <c r="L1161" s="27">
        <f>IFERROR(IF($E1161&gt;=1,VLOOKUP($E1161,ATT.!$D$9:$W$2008,L$1,0),0),0)</f>
        <v>0</v>
      </c>
      <c r="M1161" s="28"/>
      <c r="N1161" s="28"/>
    </row>
    <row r="1162" spans="3:14" ht="20.100000000000001" customHeight="1" x14ac:dyDescent="0.25">
      <c r="C1162" s="6">
        <v>1156</v>
      </c>
      <c r="D1162" s="6">
        <f>IFERROR(IF($D$3&gt;=C1162,SMALL(ATT.!$A$9:$A$2008,$D$4+C1162),0),0)</f>
        <v>0</v>
      </c>
      <c r="E1162" s="25">
        <f t="shared" si="18"/>
        <v>0</v>
      </c>
      <c r="F1162" s="25">
        <f>IFERROR(IF($E1162&gt;=1,VLOOKUP($E1162,ATT.!$D$9:$W$2008,F$1,0),0),0)</f>
        <v>0</v>
      </c>
      <c r="G1162" s="26">
        <f>IFERROR(IF($E1162&gt;=1,VLOOKUP($E1162,ATT.!$D$9:$W$2008,G$1,0),0),0)</f>
        <v>0</v>
      </c>
      <c r="H1162" s="26">
        <f>IFERROR(IF($E1162&gt;=1,VLOOKUP($E1162,ATT.!$D$9:$W$2008,H$1,0),0),0)</f>
        <v>0</v>
      </c>
      <c r="I1162" s="25">
        <f>IFERROR(IF($E1162&gt;=1,VLOOKUP($E1162,ATT.!$D$9:$W$2008,I$1,0),0),0)</f>
        <v>0</v>
      </c>
      <c r="J1162" s="25">
        <f>IFERROR(IF($E1162&gt;=1,VLOOKUP($E1162,ATT.!$D$9:$W$2008,J$1,0),0),0)</f>
        <v>0</v>
      </c>
      <c r="K1162" s="25" t="str">
        <f>IFERROR(IF(E1162&gt;=1,CONCATENATE(VLOOKUP(F1162,STUDENT!$B$4:$W$2003,22,0),$V$2),""),"")</f>
        <v/>
      </c>
      <c r="L1162" s="27">
        <f>IFERROR(IF($E1162&gt;=1,VLOOKUP($E1162,ATT.!$D$9:$W$2008,L$1,0),0),0)</f>
        <v>0</v>
      </c>
      <c r="M1162" s="28"/>
      <c r="N1162" s="28"/>
    </row>
    <row r="1163" spans="3:14" ht="20.100000000000001" customHeight="1" x14ac:dyDescent="0.25">
      <c r="C1163" s="6">
        <v>1157</v>
      </c>
      <c r="D1163" s="6">
        <f>IFERROR(IF($D$3&gt;=C1163,SMALL(ATT.!$A$9:$A$2008,$D$4+C1163),0),0)</f>
        <v>0</v>
      </c>
      <c r="E1163" s="25">
        <f t="shared" si="18"/>
        <v>0</v>
      </c>
      <c r="F1163" s="25">
        <f>IFERROR(IF($E1163&gt;=1,VLOOKUP($E1163,ATT.!$D$9:$W$2008,F$1,0),0),0)</f>
        <v>0</v>
      </c>
      <c r="G1163" s="26">
        <f>IFERROR(IF($E1163&gt;=1,VLOOKUP($E1163,ATT.!$D$9:$W$2008,G$1,0),0),0)</f>
        <v>0</v>
      </c>
      <c r="H1163" s="26">
        <f>IFERROR(IF($E1163&gt;=1,VLOOKUP($E1163,ATT.!$D$9:$W$2008,H$1,0),0),0)</f>
        <v>0</v>
      </c>
      <c r="I1163" s="25">
        <f>IFERROR(IF($E1163&gt;=1,VLOOKUP($E1163,ATT.!$D$9:$W$2008,I$1,0),0),0)</f>
        <v>0</v>
      </c>
      <c r="J1163" s="25">
        <f>IFERROR(IF($E1163&gt;=1,VLOOKUP($E1163,ATT.!$D$9:$W$2008,J$1,0),0),0)</f>
        <v>0</v>
      </c>
      <c r="K1163" s="25" t="str">
        <f>IFERROR(IF(E1163&gt;=1,CONCATENATE(VLOOKUP(F1163,STUDENT!$B$4:$W$2003,22,0),$V$2),""),"")</f>
        <v/>
      </c>
      <c r="L1163" s="27">
        <f>IFERROR(IF($E1163&gt;=1,VLOOKUP($E1163,ATT.!$D$9:$W$2008,L$1,0),0),0)</f>
        <v>0</v>
      </c>
      <c r="M1163" s="28"/>
      <c r="N1163" s="28"/>
    </row>
    <row r="1164" spans="3:14" ht="20.100000000000001" customHeight="1" x14ac:dyDescent="0.25">
      <c r="C1164" s="6">
        <v>1158</v>
      </c>
      <c r="D1164" s="6">
        <f>IFERROR(IF($D$3&gt;=C1164,SMALL(ATT.!$A$9:$A$2008,$D$4+C1164),0),0)</f>
        <v>0</v>
      </c>
      <c r="E1164" s="25">
        <f t="shared" si="18"/>
        <v>0</v>
      </c>
      <c r="F1164" s="25">
        <f>IFERROR(IF($E1164&gt;=1,VLOOKUP($E1164,ATT.!$D$9:$W$2008,F$1,0),0),0)</f>
        <v>0</v>
      </c>
      <c r="G1164" s="26">
        <f>IFERROR(IF($E1164&gt;=1,VLOOKUP($E1164,ATT.!$D$9:$W$2008,G$1,0),0),0)</f>
        <v>0</v>
      </c>
      <c r="H1164" s="26">
        <f>IFERROR(IF($E1164&gt;=1,VLOOKUP($E1164,ATT.!$D$9:$W$2008,H$1,0),0),0)</f>
        <v>0</v>
      </c>
      <c r="I1164" s="25">
        <f>IFERROR(IF($E1164&gt;=1,VLOOKUP($E1164,ATT.!$D$9:$W$2008,I$1,0),0),0)</f>
        <v>0</v>
      </c>
      <c r="J1164" s="25">
        <f>IFERROR(IF($E1164&gt;=1,VLOOKUP($E1164,ATT.!$D$9:$W$2008,J$1,0),0),0)</f>
        <v>0</v>
      </c>
      <c r="K1164" s="25" t="str">
        <f>IFERROR(IF(E1164&gt;=1,CONCATENATE(VLOOKUP(F1164,STUDENT!$B$4:$W$2003,22,0),$V$2),""),"")</f>
        <v/>
      </c>
      <c r="L1164" s="27">
        <f>IFERROR(IF($E1164&gt;=1,VLOOKUP($E1164,ATT.!$D$9:$W$2008,L$1,0),0),0)</f>
        <v>0</v>
      </c>
      <c r="M1164" s="28"/>
      <c r="N1164" s="28"/>
    </row>
    <row r="1165" spans="3:14" ht="20.100000000000001" customHeight="1" x14ac:dyDescent="0.25">
      <c r="C1165" s="6">
        <v>1159</v>
      </c>
      <c r="D1165" s="6">
        <f>IFERROR(IF($D$3&gt;=C1165,SMALL(ATT.!$A$9:$A$2008,$D$4+C1165),0),0)</f>
        <v>0</v>
      </c>
      <c r="E1165" s="25">
        <f t="shared" si="18"/>
        <v>0</v>
      </c>
      <c r="F1165" s="25">
        <f>IFERROR(IF($E1165&gt;=1,VLOOKUP($E1165,ATT.!$D$9:$W$2008,F$1,0),0),0)</f>
        <v>0</v>
      </c>
      <c r="G1165" s="26">
        <f>IFERROR(IF($E1165&gt;=1,VLOOKUP($E1165,ATT.!$D$9:$W$2008,G$1,0),0),0)</f>
        <v>0</v>
      </c>
      <c r="H1165" s="26">
        <f>IFERROR(IF($E1165&gt;=1,VLOOKUP($E1165,ATT.!$D$9:$W$2008,H$1,0),0),0)</f>
        <v>0</v>
      </c>
      <c r="I1165" s="25">
        <f>IFERROR(IF($E1165&gt;=1,VLOOKUP($E1165,ATT.!$D$9:$W$2008,I$1,0),0),0)</f>
        <v>0</v>
      </c>
      <c r="J1165" s="25">
        <f>IFERROR(IF($E1165&gt;=1,VLOOKUP($E1165,ATT.!$D$9:$W$2008,J$1,0),0),0)</f>
        <v>0</v>
      </c>
      <c r="K1165" s="25" t="str">
        <f>IFERROR(IF(E1165&gt;=1,CONCATENATE(VLOOKUP(F1165,STUDENT!$B$4:$W$2003,22,0),$V$2),""),"")</f>
        <v/>
      </c>
      <c r="L1165" s="27">
        <f>IFERROR(IF($E1165&gt;=1,VLOOKUP($E1165,ATT.!$D$9:$W$2008,L$1,0),0),0)</f>
        <v>0</v>
      </c>
      <c r="M1165" s="28"/>
      <c r="N1165" s="28"/>
    </row>
    <row r="1166" spans="3:14" ht="20.100000000000001" customHeight="1" x14ac:dyDescent="0.25">
      <c r="C1166" s="6">
        <v>1160</v>
      </c>
      <c r="D1166" s="6">
        <f>IFERROR(IF($D$3&gt;=C1166,SMALL(ATT.!$A$9:$A$2008,$D$4+C1166),0),0)</f>
        <v>0</v>
      </c>
      <c r="E1166" s="25">
        <f t="shared" si="18"/>
        <v>0</v>
      </c>
      <c r="F1166" s="25">
        <f>IFERROR(IF($E1166&gt;=1,VLOOKUP($E1166,ATT.!$D$9:$W$2008,F$1,0),0),0)</f>
        <v>0</v>
      </c>
      <c r="G1166" s="26">
        <f>IFERROR(IF($E1166&gt;=1,VLOOKUP($E1166,ATT.!$D$9:$W$2008,G$1,0),0),0)</f>
        <v>0</v>
      </c>
      <c r="H1166" s="26">
        <f>IFERROR(IF($E1166&gt;=1,VLOOKUP($E1166,ATT.!$D$9:$W$2008,H$1,0),0),0)</f>
        <v>0</v>
      </c>
      <c r="I1166" s="25">
        <f>IFERROR(IF($E1166&gt;=1,VLOOKUP($E1166,ATT.!$D$9:$W$2008,I$1,0),0),0)</f>
        <v>0</v>
      </c>
      <c r="J1166" s="25">
        <f>IFERROR(IF($E1166&gt;=1,VLOOKUP($E1166,ATT.!$D$9:$W$2008,J$1,0),0),0)</f>
        <v>0</v>
      </c>
      <c r="K1166" s="25" t="str">
        <f>IFERROR(IF(E1166&gt;=1,CONCATENATE(VLOOKUP(F1166,STUDENT!$B$4:$W$2003,22,0),$V$2),""),"")</f>
        <v/>
      </c>
      <c r="L1166" s="27">
        <f>IFERROR(IF($E1166&gt;=1,VLOOKUP($E1166,ATT.!$D$9:$W$2008,L$1,0),0),0)</f>
        <v>0</v>
      </c>
      <c r="M1166" s="28"/>
      <c r="N1166" s="28"/>
    </row>
    <row r="1167" spans="3:14" ht="20.100000000000001" customHeight="1" x14ac:dyDescent="0.25">
      <c r="C1167" s="6">
        <v>1161</v>
      </c>
      <c r="D1167" s="6">
        <f>IFERROR(IF($D$3&gt;=C1167,SMALL(ATT.!$A$9:$A$2008,$D$4+C1167),0),0)</f>
        <v>0</v>
      </c>
      <c r="E1167" s="25">
        <f t="shared" si="18"/>
        <v>0</v>
      </c>
      <c r="F1167" s="25">
        <f>IFERROR(IF($E1167&gt;=1,VLOOKUP($E1167,ATT.!$D$9:$W$2008,F$1,0),0),0)</f>
        <v>0</v>
      </c>
      <c r="G1167" s="26">
        <f>IFERROR(IF($E1167&gt;=1,VLOOKUP($E1167,ATT.!$D$9:$W$2008,G$1,0),0),0)</f>
        <v>0</v>
      </c>
      <c r="H1167" s="26">
        <f>IFERROR(IF($E1167&gt;=1,VLOOKUP($E1167,ATT.!$D$9:$W$2008,H$1,0),0),0)</f>
        <v>0</v>
      </c>
      <c r="I1167" s="25">
        <f>IFERROR(IF($E1167&gt;=1,VLOOKUP($E1167,ATT.!$D$9:$W$2008,I$1,0),0),0)</f>
        <v>0</v>
      </c>
      <c r="J1167" s="25">
        <f>IFERROR(IF($E1167&gt;=1,VLOOKUP($E1167,ATT.!$D$9:$W$2008,J$1,0),0),0)</f>
        <v>0</v>
      </c>
      <c r="K1167" s="25" t="str">
        <f>IFERROR(IF(E1167&gt;=1,CONCATENATE(VLOOKUP(F1167,STUDENT!$B$4:$W$2003,22,0),$V$2),""),"")</f>
        <v/>
      </c>
      <c r="L1167" s="27">
        <f>IFERROR(IF($E1167&gt;=1,VLOOKUP($E1167,ATT.!$D$9:$W$2008,L$1,0),0),0)</f>
        <v>0</v>
      </c>
      <c r="M1167" s="28"/>
      <c r="N1167" s="28"/>
    </row>
    <row r="1168" spans="3:14" ht="20.100000000000001" customHeight="1" x14ac:dyDescent="0.25">
      <c r="C1168" s="6">
        <v>1162</v>
      </c>
      <c r="D1168" s="6">
        <f>IFERROR(IF($D$3&gt;=C1168,SMALL(ATT.!$A$9:$A$2008,$D$4+C1168),0),0)</f>
        <v>0</v>
      </c>
      <c r="E1168" s="25">
        <f t="shared" si="18"/>
        <v>0</v>
      </c>
      <c r="F1168" s="25">
        <f>IFERROR(IF($E1168&gt;=1,VLOOKUP($E1168,ATT.!$D$9:$W$2008,F$1,0),0),0)</f>
        <v>0</v>
      </c>
      <c r="G1168" s="26">
        <f>IFERROR(IF($E1168&gt;=1,VLOOKUP($E1168,ATT.!$D$9:$W$2008,G$1,0),0),0)</f>
        <v>0</v>
      </c>
      <c r="H1168" s="26">
        <f>IFERROR(IF($E1168&gt;=1,VLOOKUP($E1168,ATT.!$D$9:$W$2008,H$1,0),0),0)</f>
        <v>0</v>
      </c>
      <c r="I1168" s="25">
        <f>IFERROR(IF($E1168&gt;=1,VLOOKUP($E1168,ATT.!$D$9:$W$2008,I$1,0),0),0)</f>
        <v>0</v>
      </c>
      <c r="J1168" s="25">
        <f>IFERROR(IF($E1168&gt;=1,VLOOKUP($E1168,ATT.!$D$9:$W$2008,J$1,0),0),0)</f>
        <v>0</v>
      </c>
      <c r="K1168" s="25" t="str">
        <f>IFERROR(IF(E1168&gt;=1,CONCATENATE(VLOOKUP(F1168,STUDENT!$B$4:$W$2003,22,0),$V$2),""),"")</f>
        <v/>
      </c>
      <c r="L1168" s="27">
        <f>IFERROR(IF($E1168&gt;=1,VLOOKUP($E1168,ATT.!$D$9:$W$2008,L$1,0),0),0)</f>
        <v>0</v>
      </c>
      <c r="M1168" s="28"/>
      <c r="N1168" s="28"/>
    </row>
    <row r="1169" spans="3:14" ht="20.100000000000001" customHeight="1" x14ac:dyDescent="0.25">
      <c r="C1169" s="6">
        <v>1163</v>
      </c>
      <c r="D1169" s="6">
        <f>IFERROR(IF($D$3&gt;=C1169,SMALL(ATT.!$A$9:$A$2008,$D$4+C1169),0),0)</f>
        <v>0</v>
      </c>
      <c r="E1169" s="25">
        <f t="shared" si="18"/>
        <v>0</v>
      </c>
      <c r="F1169" s="25">
        <f>IFERROR(IF($E1169&gt;=1,VLOOKUP($E1169,ATT.!$D$9:$W$2008,F$1,0),0),0)</f>
        <v>0</v>
      </c>
      <c r="G1169" s="26">
        <f>IFERROR(IF($E1169&gt;=1,VLOOKUP($E1169,ATT.!$D$9:$W$2008,G$1,0),0),0)</f>
        <v>0</v>
      </c>
      <c r="H1169" s="26">
        <f>IFERROR(IF($E1169&gt;=1,VLOOKUP($E1169,ATT.!$D$9:$W$2008,H$1,0),0),0)</f>
        <v>0</v>
      </c>
      <c r="I1169" s="25">
        <f>IFERROR(IF($E1169&gt;=1,VLOOKUP($E1169,ATT.!$D$9:$W$2008,I$1,0),0),0)</f>
        <v>0</v>
      </c>
      <c r="J1169" s="25">
        <f>IFERROR(IF($E1169&gt;=1,VLOOKUP($E1169,ATT.!$D$9:$W$2008,J$1,0),0),0)</f>
        <v>0</v>
      </c>
      <c r="K1169" s="25" t="str">
        <f>IFERROR(IF(E1169&gt;=1,CONCATENATE(VLOOKUP(F1169,STUDENT!$B$4:$W$2003,22,0),$V$2),""),"")</f>
        <v/>
      </c>
      <c r="L1169" s="27">
        <f>IFERROR(IF($E1169&gt;=1,VLOOKUP($E1169,ATT.!$D$9:$W$2008,L$1,0),0),0)</f>
        <v>0</v>
      </c>
      <c r="M1169" s="28"/>
      <c r="N1169" s="28"/>
    </row>
    <row r="1170" spans="3:14" ht="20.100000000000001" customHeight="1" x14ac:dyDescent="0.25">
      <c r="C1170" s="6">
        <v>1164</v>
      </c>
      <c r="D1170" s="6">
        <f>IFERROR(IF($D$3&gt;=C1170,SMALL(ATT.!$A$9:$A$2008,$D$4+C1170),0),0)</f>
        <v>0</v>
      </c>
      <c r="E1170" s="25">
        <f t="shared" si="18"/>
        <v>0</v>
      </c>
      <c r="F1170" s="25">
        <f>IFERROR(IF($E1170&gt;=1,VLOOKUP($E1170,ATT.!$D$9:$W$2008,F$1,0),0),0)</f>
        <v>0</v>
      </c>
      <c r="G1170" s="26">
        <f>IFERROR(IF($E1170&gt;=1,VLOOKUP($E1170,ATT.!$D$9:$W$2008,G$1,0),0),0)</f>
        <v>0</v>
      </c>
      <c r="H1170" s="26">
        <f>IFERROR(IF($E1170&gt;=1,VLOOKUP($E1170,ATT.!$D$9:$W$2008,H$1,0),0),0)</f>
        <v>0</v>
      </c>
      <c r="I1170" s="25">
        <f>IFERROR(IF($E1170&gt;=1,VLOOKUP($E1170,ATT.!$D$9:$W$2008,I$1,0),0),0)</f>
        <v>0</v>
      </c>
      <c r="J1170" s="25">
        <f>IFERROR(IF($E1170&gt;=1,VLOOKUP($E1170,ATT.!$D$9:$W$2008,J$1,0),0),0)</f>
        <v>0</v>
      </c>
      <c r="K1170" s="25" t="str">
        <f>IFERROR(IF(E1170&gt;=1,CONCATENATE(VLOOKUP(F1170,STUDENT!$B$4:$W$2003,22,0),$V$2),""),"")</f>
        <v/>
      </c>
      <c r="L1170" s="27">
        <f>IFERROR(IF($E1170&gt;=1,VLOOKUP($E1170,ATT.!$D$9:$W$2008,L$1,0),0),0)</f>
        <v>0</v>
      </c>
      <c r="M1170" s="28"/>
      <c r="N1170" s="28"/>
    </row>
    <row r="1171" spans="3:14" ht="20.100000000000001" customHeight="1" x14ac:dyDescent="0.25">
      <c r="C1171" s="6">
        <v>1165</v>
      </c>
      <c r="D1171" s="6">
        <f>IFERROR(IF($D$3&gt;=C1171,SMALL(ATT.!$A$9:$A$2008,$D$4+C1171),0),0)</f>
        <v>0</v>
      </c>
      <c r="E1171" s="25">
        <f t="shared" si="18"/>
        <v>0</v>
      </c>
      <c r="F1171" s="25">
        <f>IFERROR(IF($E1171&gt;=1,VLOOKUP($E1171,ATT.!$D$9:$W$2008,F$1,0),0),0)</f>
        <v>0</v>
      </c>
      <c r="G1171" s="26">
        <f>IFERROR(IF($E1171&gt;=1,VLOOKUP($E1171,ATT.!$D$9:$W$2008,G$1,0),0),0)</f>
        <v>0</v>
      </c>
      <c r="H1171" s="26">
        <f>IFERROR(IF($E1171&gt;=1,VLOOKUP($E1171,ATT.!$D$9:$W$2008,H$1,0),0),0)</f>
        <v>0</v>
      </c>
      <c r="I1171" s="25">
        <f>IFERROR(IF($E1171&gt;=1,VLOOKUP($E1171,ATT.!$D$9:$W$2008,I$1,0),0),0)</f>
        <v>0</v>
      </c>
      <c r="J1171" s="25">
        <f>IFERROR(IF($E1171&gt;=1,VLOOKUP($E1171,ATT.!$D$9:$W$2008,J$1,0),0),0)</f>
        <v>0</v>
      </c>
      <c r="K1171" s="25" t="str">
        <f>IFERROR(IF(E1171&gt;=1,CONCATENATE(VLOOKUP(F1171,STUDENT!$B$4:$W$2003,22,0),$V$2),""),"")</f>
        <v/>
      </c>
      <c r="L1171" s="27">
        <f>IFERROR(IF($E1171&gt;=1,VLOOKUP($E1171,ATT.!$D$9:$W$2008,L$1,0),0),0)</f>
        <v>0</v>
      </c>
      <c r="M1171" s="28"/>
      <c r="N1171" s="28"/>
    </row>
    <row r="1172" spans="3:14" ht="20.100000000000001" customHeight="1" x14ac:dyDescent="0.25">
      <c r="C1172" s="6">
        <v>1166</v>
      </c>
      <c r="D1172" s="6">
        <f>IFERROR(IF($D$3&gt;=C1172,SMALL(ATT.!$A$9:$A$2008,$D$4+C1172),0),0)</f>
        <v>0</v>
      </c>
      <c r="E1172" s="25">
        <f t="shared" si="18"/>
        <v>0</v>
      </c>
      <c r="F1172" s="25">
        <f>IFERROR(IF($E1172&gt;=1,VLOOKUP($E1172,ATT.!$D$9:$W$2008,F$1,0),0),0)</f>
        <v>0</v>
      </c>
      <c r="G1172" s="26">
        <f>IFERROR(IF($E1172&gt;=1,VLOOKUP($E1172,ATT.!$D$9:$W$2008,G$1,0),0),0)</f>
        <v>0</v>
      </c>
      <c r="H1172" s="26">
        <f>IFERROR(IF($E1172&gt;=1,VLOOKUP($E1172,ATT.!$D$9:$W$2008,H$1,0),0),0)</f>
        <v>0</v>
      </c>
      <c r="I1172" s="25">
        <f>IFERROR(IF($E1172&gt;=1,VLOOKUP($E1172,ATT.!$D$9:$W$2008,I$1,0),0),0)</f>
        <v>0</v>
      </c>
      <c r="J1172" s="25">
        <f>IFERROR(IF($E1172&gt;=1,VLOOKUP($E1172,ATT.!$D$9:$W$2008,J$1,0),0),0)</f>
        <v>0</v>
      </c>
      <c r="K1172" s="25" t="str">
        <f>IFERROR(IF(E1172&gt;=1,CONCATENATE(VLOOKUP(F1172,STUDENT!$B$4:$W$2003,22,0),$V$2),""),"")</f>
        <v/>
      </c>
      <c r="L1172" s="27">
        <f>IFERROR(IF($E1172&gt;=1,VLOOKUP($E1172,ATT.!$D$9:$W$2008,L$1,0),0),0)</f>
        <v>0</v>
      </c>
      <c r="M1172" s="28"/>
      <c r="N1172" s="28"/>
    </row>
    <row r="1173" spans="3:14" ht="20.100000000000001" customHeight="1" x14ac:dyDescent="0.25">
      <c r="C1173" s="6">
        <v>1167</v>
      </c>
      <c r="D1173" s="6">
        <f>IFERROR(IF($D$3&gt;=C1173,SMALL(ATT.!$A$9:$A$2008,$D$4+C1173),0),0)</f>
        <v>0</v>
      </c>
      <c r="E1173" s="25">
        <f t="shared" si="18"/>
        <v>0</v>
      </c>
      <c r="F1173" s="25">
        <f>IFERROR(IF($E1173&gt;=1,VLOOKUP($E1173,ATT.!$D$9:$W$2008,F$1,0),0),0)</f>
        <v>0</v>
      </c>
      <c r="G1173" s="26">
        <f>IFERROR(IF($E1173&gt;=1,VLOOKUP($E1173,ATT.!$D$9:$W$2008,G$1,0),0),0)</f>
        <v>0</v>
      </c>
      <c r="H1173" s="26">
        <f>IFERROR(IF($E1173&gt;=1,VLOOKUP($E1173,ATT.!$D$9:$W$2008,H$1,0),0),0)</f>
        <v>0</v>
      </c>
      <c r="I1173" s="25">
        <f>IFERROR(IF($E1173&gt;=1,VLOOKUP($E1173,ATT.!$D$9:$W$2008,I$1,0),0),0)</f>
        <v>0</v>
      </c>
      <c r="J1173" s="25">
        <f>IFERROR(IF($E1173&gt;=1,VLOOKUP($E1173,ATT.!$D$9:$W$2008,J$1,0),0),0)</f>
        <v>0</v>
      </c>
      <c r="K1173" s="25" t="str">
        <f>IFERROR(IF(E1173&gt;=1,CONCATENATE(VLOOKUP(F1173,STUDENT!$B$4:$W$2003,22,0),$V$2),""),"")</f>
        <v/>
      </c>
      <c r="L1173" s="27">
        <f>IFERROR(IF($E1173&gt;=1,VLOOKUP($E1173,ATT.!$D$9:$W$2008,L$1,0),0),0)</f>
        <v>0</v>
      </c>
      <c r="M1173" s="28"/>
      <c r="N1173" s="28"/>
    </row>
    <row r="1174" spans="3:14" ht="20.100000000000001" customHeight="1" x14ac:dyDescent="0.25">
      <c r="C1174" s="6">
        <v>1168</v>
      </c>
      <c r="D1174" s="6">
        <f>IFERROR(IF($D$3&gt;=C1174,SMALL(ATT.!$A$9:$A$2008,$D$4+C1174),0),0)</f>
        <v>0</v>
      </c>
      <c r="E1174" s="25">
        <f t="shared" si="18"/>
        <v>0</v>
      </c>
      <c r="F1174" s="25">
        <f>IFERROR(IF($E1174&gt;=1,VLOOKUP($E1174,ATT.!$D$9:$W$2008,F$1,0),0),0)</f>
        <v>0</v>
      </c>
      <c r="G1174" s="26">
        <f>IFERROR(IF($E1174&gt;=1,VLOOKUP($E1174,ATT.!$D$9:$W$2008,G$1,0),0),0)</f>
        <v>0</v>
      </c>
      <c r="H1174" s="26">
        <f>IFERROR(IF($E1174&gt;=1,VLOOKUP($E1174,ATT.!$D$9:$W$2008,H$1,0),0),0)</f>
        <v>0</v>
      </c>
      <c r="I1174" s="25">
        <f>IFERROR(IF($E1174&gt;=1,VLOOKUP($E1174,ATT.!$D$9:$W$2008,I$1,0),0),0)</f>
        <v>0</v>
      </c>
      <c r="J1174" s="25">
        <f>IFERROR(IF($E1174&gt;=1,VLOOKUP($E1174,ATT.!$D$9:$W$2008,J$1,0),0),0)</f>
        <v>0</v>
      </c>
      <c r="K1174" s="25" t="str">
        <f>IFERROR(IF(E1174&gt;=1,CONCATENATE(VLOOKUP(F1174,STUDENT!$B$4:$W$2003,22,0),$V$2),""),"")</f>
        <v/>
      </c>
      <c r="L1174" s="27">
        <f>IFERROR(IF($E1174&gt;=1,VLOOKUP($E1174,ATT.!$D$9:$W$2008,L$1,0),0),0)</f>
        <v>0</v>
      </c>
      <c r="M1174" s="28"/>
      <c r="N1174" s="28"/>
    </row>
    <row r="1175" spans="3:14" ht="20.100000000000001" customHeight="1" x14ac:dyDescent="0.25">
      <c r="C1175" s="6">
        <v>1169</v>
      </c>
      <c r="D1175" s="6">
        <f>IFERROR(IF($D$3&gt;=C1175,SMALL(ATT.!$A$9:$A$2008,$D$4+C1175),0),0)</f>
        <v>0</v>
      </c>
      <c r="E1175" s="25">
        <f t="shared" si="18"/>
        <v>0</v>
      </c>
      <c r="F1175" s="25">
        <f>IFERROR(IF($E1175&gt;=1,VLOOKUP($E1175,ATT.!$D$9:$W$2008,F$1,0),0),0)</f>
        <v>0</v>
      </c>
      <c r="G1175" s="26">
        <f>IFERROR(IF($E1175&gt;=1,VLOOKUP($E1175,ATT.!$D$9:$W$2008,G$1,0),0),0)</f>
        <v>0</v>
      </c>
      <c r="H1175" s="26">
        <f>IFERROR(IF($E1175&gt;=1,VLOOKUP($E1175,ATT.!$D$9:$W$2008,H$1,0),0),0)</f>
        <v>0</v>
      </c>
      <c r="I1175" s="25">
        <f>IFERROR(IF($E1175&gt;=1,VLOOKUP($E1175,ATT.!$D$9:$W$2008,I$1,0),0),0)</f>
        <v>0</v>
      </c>
      <c r="J1175" s="25">
        <f>IFERROR(IF($E1175&gt;=1,VLOOKUP($E1175,ATT.!$D$9:$W$2008,J$1,0),0),0)</f>
        <v>0</v>
      </c>
      <c r="K1175" s="25" t="str">
        <f>IFERROR(IF(E1175&gt;=1,CONCATENATE(VLOOKUP(F1175,STUDENT!$B$4:$W$2003,22,0),$V$2),""),"")</f>
        <v/>
      </c>
      <c r="L1175" s="27">
        <f>IFERROR(IF($E1175&gt;=1,VLOOKUP($E1175,ATT.!$D$9:$W$2008,L$1,0),0),0)</f>
        <v>0</v>
      </c>
      <c r="M1175" s="28"/>
      <c r="N1175" s="28"/>
    </row>
    <row r="1176" spans="3:14" ht="20.100000000000001" customHeight="1" x14ac:dyDescent="0.25">
      <c r="C1176" s="6">
        <v>1170</v>
      </c>
      <c r="D1176" s="6">
        <f>IFERROR(IF($D$3&gt;=C1176,SMALL(ATT.!$A$9:$A$2008,$D$4+C1176),0),0)</f>
        <v>0</v>
      </c>
      <c r="E1176" s="25">
        <f t="shared" si="18"/>
        <v>0</v>
      </c>
      <c r="F1176" s="25">
        <f>IFERROR(IF($E1176&gt;=1,VLOOKUP($E1176,ATT.!$D$9:$W$2008,F$1,0),0),0)</f>
        <v>0</v>
      </c>
      <c r="G1176" s="26">
        <f>IFERROR(IF($E1176&gt;=1,VLOOKUP($E1176,ATT.!$D$9:$W$2008,G$1,0),0),0)</f>
        <v>0</v>
      </c>
      <c r="H1176" s="26">
        <f>IFERROR(IF($E1176&gt;=1,VLOOKUP($E1176,ATT.!$D$9:$W$2008,H$1,0),0),0)</f>
        <v>0</v>
      </c>
      <c r="I1176" s="25">
        <f>IFERROR(IF($E1176&gt;=1,VLOOKUP($E1176,ATT.!$D$9:$W$2008,I$1,0),0),0)</f>
        <v>0</v>
      </c>
      <c r="J1176" s="25">
        <f>IFERROR(IF($E1176&gt;=1,VLOOKUP($E1176,ATT.!$D$9:$W$2008,J$1,0),0),0)</f>
        <v>0</v>
      </c>
      <c r="K1176" s="25" t="str">
        <f>IFERROR(IF(E1176&gt;=1,CONCATENATE(VLOOKUP(F1176,STUDENT!$B$4:$W$2003,22,0),$V$2),""),"")</f>
        <v/>
      </c>
      <c r="L1176" s="27">
        <f>IFERROR(IF($E1176&gt;=1,VLOOKUP($E1176,ATT.!$D$9:$W$2008,L$1,0),0),0)</f>
        <v>0</v>
      </c>
      <c r="M1176" s="28"/>
      <c r="N1176" s="28"/>
    </row>
    <row r="1177" spans="3:14" ht="20.100000000000001" customHeight="1" x14ac:dyDescent="0.25">
      <c r="C1177" s="6">
        <v>1171</v>
      </c>
      <c r="D1177" s="6">
        <f>IFERROR(IF($D$3&gt;=C1177,SMALL(ATT.!$A$9:$A$2008,$D$4+C1177),0),0)</f>
        <v>0</v>
      </c>
      <c r="E1177" s="25">
        <f t="shared" si="18"/>
        <v>0</v>
      </c>
      <c r="F1177" s="25">
        <f>IFERROR(IF($E1177&gt;=1,VLOOKUP($E1177,ATT.!$D$9:$W$2008,F$1,0),0),0)</f>
        <v>0</v>
      </c>
      <c r="G1177" s="26">
        <f>IFERROR(IF($E1177&gt;=1,VLOOKUP($E1177,ATT.!$D$9:$W$2008,G$1,0),0),0)</f>
        <v>0</v>
      </c>
      <c r="H1177" s="26">
        <f>IFERROR(IF($E1177&gt;=1,VLOOKUP($E1177,ATT.!$D$9:$W$2008,H$1,0),0),0)</f>
        <v>0</v>
      </c>
      <c r="I1177" s="25">
        <f>IFERROR(IF($E1177&gt;=1,VLOOKUP($E1177,ATT.!$D$9:$W$2008,I$1,0),0),0)</f>
        <v>0</v>
      </c>
      <c r="J1177" s="25">
        <f>IFERROR(IF($E1177&gt;=1,VLOOKUP($E1177,ATT.!$D$9:$W$2008,J$1,0),0),0)</f>
        <v>0</v>
      </c>
      <c r="K1177" s="25" t="str">
        <f>IFERROR(IF(E1177&gt;=1,CONCATENATE(VLOOKUP(F1177,STUDENT!$B$4:$W$2003,22,0),$V$2),""),"")</f>
        <v/>
      </c>
      <c r="L1177" s="27">
        <f>IFERROR(IF($E1177&gt;=1,VLOOKUP($E1177,ATT.!$D$9:$W$2008,L$1,0),0),0)</f>
        <v>0</v>
      </c>
      <c r="M1177" s="28"/>
      <c r="N1177" s="28"/>
    </row>
    <row r="1178" spans="3:14" ht="20.100000000000001" customHeight="1" x14ac:dyDescent="0.25">
      <c r="C1178" s="6">
        <v>1172</v>
      </c>
      <c r="D1178" s="6">
        <f>IFERROR(IF($D$3&gt;=C1178,SMALL(ATT.!$A$9:$A$2008,$D$4+C1178),0),0)</f>
        <v>0</v>
      </c>
      <c r="E1178" s="25">
        <f t="shared" si="18"/>
        <v>0</v>
      </c>
      <c r="F1178" s="25">
        <f>IFERROR(IF($E1178&gt;=1,VLOOKUP($E1178,ATT.!$D$9:$W$2008,F$1,0),0),0)</f>
        <v>0</v>
      </c>
      <c r="G1178" s="26">
        <f>IFERROR(IF($E1178&gt;=1,VLOOKUP($E1178,ATT.!$D$9:$W$2008,G$1,0),0),0)</f>
        <v>0</v>
      </c>
      <c r="H1178" s="26">
        <f>IFERROR(IF($E1178&gt;=1,VLOOKUP($E1178,ATT.!$D$9:$W$2008,H$1,0),0),0)</f>
        <v>0</v>
      </c>
      <c r="I1178" s="25">
        <f>IFERROR(IF($E1178&gt;=1,VLOOKUP($E1178,ATT.!$D$9:$W$2008,I$1,0),0),0)</f>
        <v>0</v>
      </c>
      <c r="J1178" s="25">
        <f>IFERROR(IF($E1178&gt;=1,VLOOKUP($E1178,ATT.!$D$9:$W$2008,J$1,0),0),0)</f>
        <v>0</v>
      </c>
      <c r="K1178" s="25" t="str">
        <f>IFERROR(IF(E1178&gt;=1,CONCATENATE(VLOOKUP(F1178,STUDENT!$B$4:$W$2003,22,0),$V$2),""),"")</f>
        <v/>
      </c>
      <c r="L1178" s="27">
        <f>IFERROR(IF($E1178&gt;=1,VLOOKUP($E1178,ATT.!$D$9:$W$2008,L$1,0),0),0)</f>
        <v>0</v>
      </c>
      <c r="M1178" s="28"/>
      <c r="N1178" s="28"/>
    </row>
    <row r="1179" spans="3:14" ht="20.100000000000001" customHeight="1" x14ac:dyDescent="0.25">
      <c r="C1179" s="6">
        <v>1173</v>
      </c>
      <c r="D1179" s="6">
        <f>IFERROR(IF($D$3&gt;=C1179,SMALL(ATT.!$A$9:$A$2008,$D$4+C1179),0),0)</f>
        <v>0</v>
      </c>
      <c r="E1179" s="25">
        <f t="shared" si="18"/>
        <v>0</v>
      </c>
      <c r="F1179" s="25">
        <f>IFERROR(IF($E1179&gt;=1,VLOOKUP($E1179,ATT.!$D$9:$W$2008,F$1,0),0),0)</f>
        <v>0</v>
      </c>
      <c r="G1179" s="26">
        <f>IFERROR(IF($E1179&gt;=1,VLOOKUP($E1179,ATT.!$D$9:$W$2008,G$1,0),0),0)</f>
        <v>0</v>
      </c>
      <c r="H1179" s="26">
        <f>IFERROR(IF($E1179&gt;=1,VLOOKUP($E1179,ATT.!$D$9:$W$2008,H$1,0),0),0)</f>
        <v>0</v>
      </c>
      <c r="I1179" s="25">
        <f>IFERROR(IF($E1179&gt;=1,VLOOKUP($E1179,ATT.!$D$9:$W$2008,I$1,0),0),0)</f>
        <v>0</v>
      </c>
      <c r="J1179" s="25">
        <f>IFERROR(IF($E1179&gt;=1,VLOOKUP($E1179,ATT.!$D$9:$W$2008,J$1,0),0),0)</f>
        <v>0</v>
      </c>
      <c r="K1179" s="25" t="str">
        <f>IFERROR(IF(E1179&gt;=1,CONCATENATE(VLOOKUP(F1179,STUDENT!$B$4:$W$2003,22,0),$V$2),""),"")</f>
        <v/>
      </c>
      <c r="L1179" s="27">
        <f>IFERROR(IF($E1179&gt;=1,VLOOKUP($E1179,ATT.!$D$9:$W$2008,L$1,0),0),0)</f>
        <v>0</v>
      </c>
      <c r="M1179" s="28"/>
      <c r="N1179" s="28"/>
    </row>
    <row r="1180" spans="3:14" ht="20.100000000000001" customHeight="1" x14ac:dyDescent="0.25">
      <c r="C1180" s="6">
        <v>1174</v>
      </c>
      <c r="D1180" s="6">
        <f>IFERROR(IF($D$3&gt;=C1180,SMALL(ATT.!$A$9:$A$2008,$D$4+C1180),0),0)</f>
        <v>0</v>
      </c>
      <c r="E1180" s="25">
        <f t="shared" si="18"/>
        <v>0</v>
      </c>
      <c r="F1180" s="25">
        <f>IFERROR(IF($E1180&gt;=1,VLOOKUP($E1180,ATT.!$D$9:$W$2008,F$1,0),0),0)</f>
        <v>0</v>
      </c>
      <c r="G1180" s="26">
        <f>IFERROR(IF($E1180&gt;=1,VLOOKUP($E1180,ATT.!$D$9:$W$2008,G$1,0),0),0)</f>
        <v>0</v>
      </c>
      <c r="H1180" s="26">
        <f>IFERROR(IF($E1180&gt;=1,VLOOKUP($E1180,ATT.!$D$9:$W$2008,H$1,0),0),0)</f>
        <v>0</v>
      </c>
      <c r="I1180" s="25">
        <f>IFERROR(IF($E1180&gt;=1,VLOOKUP($E1180,ATT.!$D$9:$W$2008,I$1,0),0),0)</f>
        <v>0</v>
      </c>
      <c r="J1180" s="25">
        <f>IFERROR(IF($E1180&gt;=1,VLOOKUP($E1180,ATT.!$D$9:$W$2008,J$1,0),0),0)</f>
        <v>0</v>
      </c>
      <c r="K1180" s="25" t="str">
        <f>IFERROR(IF(E1180&gt;=1,CONCATENATE(VLOOKUP(F1180,STUDENT!$B$4:$W$2003,22,0),$V$2),""),"")</f>
        <v/>
      </c>
      <c r="L1180" s="27">
        <f>IFERROR(IF($E1180&gt;=1,VLOOKUP($E1180,ATT.!$D$9:$W$2008,L$1,0),0),0)</f>
        <v>0</v>
      </c>
      <c r="M1180" s="28"/>
      <c r="N1180" s="28"/>
    </row>
    <row r="1181" spans="3:14" ht="20.100000000000001" customHeight="1" x14ac:dyDescent="0.25">
      <c r="C1181" s="6">
        <v>1175</v>
      </c>
      <c r="D1181" s="6">
        <f>IFERROR(IF($D$3&gt;=C1181,SMALL(ATT.!$A$9:$A$2008,$D$4+C1181),0),0)</f>
        <v>0</v>
      </c>
      <c r="E1181" s="25">
        <f t="shared" si="18"/>
        <v>0</v>
      </c>
      <c r="F1181" s="25">
        <f>IFERROR(IF($E1181&gt;=1,VLOOKUP($E1181,ATT.!$D$9:$W$2008,F$1,0),0),0)</f>
        <v>0</v>
      </c>
      <c r="G1181" s="26">
        <f>IFERROR(IF($E1181&gt;=1,VLOOKUP($E1181,ATT.!$D$9:$W$2008,G$1,0),0),0)</f>
        <v>0</v>
      </c>
      <c r="H1181" s="26">
        <f>IFERROR(IF($E1181&gt;=1,VLOOKUP($E1181,ATT.!$D$9:$W$2008,H$1,0),0),0)</f>
        <v>0</v>
      </c>
      <c r="I1181" s="25">
        <f>IFERROR(IF($E1181&gt;=1,VLOOKUP($E1181,ATT.!$D$9:$W$2008,I$1,0),0),0)</f>
        <v>0</v>
      </c>
      <c r="J1181" s="25">
        <f>IFERROR(IF($E1181&gt;=1,VLOOKUP($E1181,ATT.!$D$9:$W$2008,J$1,0),0),0)</f>
        <v>0</v>
      </c>
      <c r="K1181" s="25" t="str">
        <f>IFERROR(IF(E1181&gt;=1,CONCATENATE(VLOOKUP(F1181,STUDENT!$B$4:$W$2003,22,0),$V$2),""),"")</f>
        <v/>
      </c>
      <c r="L1181" s="27">
        <f>IFERROR(IF($E1181&gt;=1,VLOOKUP($E1181,ATT.!$D$9:$W$2008,L$1,0),0),0)</f>
        <v>0</v>
      </c>
      <c r="M1181" s="28"/>
      <c r="N1181" s="28"/>
    </row>
    <row r="1182" spans="3:14" ht="20.100000000000001" customHeight="1" x14ac:dyDescent="0.25">
      <c r="C1182" s="6">
        <v>1176</v>
      </c>
      <c r="D1182" s="6">
        <f>IFERROR(IF($D$3&gt;=C1182,SMALL(ATT.!$A$9:$A$2008,$D$4+C1182),0),0)</f>
        <v>0</v>
      </c>
      <c r="E1182" s="25">
        <f t="shared" si="18"/>
        <v>0</v>
      </c>
      <c r="F1182" s="25">
        <f>IFERROR(IF($E1182&gt;=1,VLOOKUP($E1182,ATT.!$D$9:$W$2008,F$1,0),0),0)</f>
        <v>0</v>
      </c>
      <c r="G1182" s="26">
        <f>IFERROR(IF($E1182&gt;=1,VLOOKUP($E1182,ATT.!$D$9:$W$2008,G$1,0),0),0)</f>
        <v>0</v>
      </c>
      <c r="H1182" s="26">
        <f>IFERROR(IF($E1182&gt;=1,VLOOKUP($E1182,ATT.!$D$9:$W$2008,H$1,0),0),0)</f>
        <v>0</v>
      </c>
      <c r="I1182" s="25">
        <f>IFERROR(IF($E1182&gt;=1,VLOOKUP($E1182,ATT.!$D$9:$W$2008,I$1,0),0),0)</f>
        <v>0</v>
      </c>
      <c r="J1182" s="25">
        <f>IFERROR(IF($E1182&gt;=1,VLOOKUP($E1182,ATT.!$D$9:$W$2008,J$1,0),0),0)</f>
        <v>0</v>
      </c>
      <c r="K1182" s="25" t="str">
        <f>IFERROR(IF(E1182&gt;=1,CONCATENATE(VLOOKUP(F1182,STUDENT!$B$4:$W$2003,22,0),$V$2),""),"")</f>
        <v/>
      </c>
      <c r="L1182" s="27">
        <f>IFERROR(IF($E1182&gt;=1,VLOOKUP($E1182,ATT.!$D$9:$W$2008,L$1,0),0),0)</f>
        <v>0</v>
      </c>
      <c r="M1182" s="28"/>
      <c r="N1182" s="28"/>
    </row>
    <row r="1183" spans="3:14" ht="20.100000000000001" customHeight="1" x14ac:dyDescent="0.25">
      <c r="C1183" s="6">
        <v>1177</v>
      </c>
      <c r="D1183" s="6">
        <f>IFERROR(IF($D$3&gt;=C1183,SMALL(ATT.!$A$9:$A$2008,$D$4+C1183),0),0)</f>
        <v>0</v>
      </c>
      <c r="E1183" s="25">
        <f t="shared" si="18"/>
        <v>0</v>
      </c>
      <c r="F1183" s="25">
        <f>IFERROR(IF($E1183&gt;=1,VLOOKUP($E1183,ATT.!$D$9:$W$2008,F$1,0),0),0)</f>
        <v>0</v>
      </c>
      <c r="G1183" s="26">
        <f>IFERROR(IF($E1183&gt;=1,VLOOKUP($E1183,ATT.!$D$9:$W$2008,G$1,0),0),0)</f>
        <v>0</v>
      </c>
      <c r="H1183" s="26">
        <f>IFERROR(IF($E1183&gt;=1,VLOOKUP($E1183,ATT.!$D$9:$W$2008,H$1,0),0),0)</f>
        <v>0</v>
      </c>
      <c r="I1183" s="25">
        <f>IFERROR(IF($E1183&gt;=1,VLOOKUP($E1183,ATT.!$D$9:$W$2008,I$1,0),0),0)</f>
        <v>0</v>
      </c>
      <c r="J1183" s="25">
        <f>IFERROR(IF($E1183&gt;=1,VLOOKUP($E1183,ATT.!$D$9:$W$2008,J$1,0),0),0)</f>
        <v>0</v>
      </c>
      <c r="K1183" s="25" t="str">
        <f>IFERROR(IF(E1183&gt;=1,CONCATENATE(VLOOKUP(F1183,STUDENT!$B$4:$W$2003,22,0),$V$2),""),"")</f>
        <v/>
      </c>
      <c r="L1183" s="27">
        <f>IFERROR(IF($E1183&gt;=1,VLOOKUP($E1183,ATT.!$D$9:$W$2008,L$1,0),0),0)</f>
        <v>0</v>
      </c>
      <c r="M1183" s="28"/>
      <c r="N1183" s="28"/>
    </row>
    <row r="1184" spans="3:14" ht="20.100000000000001" customHeight="1" x14ac:dyDescent="0.25">
      <c r="C1184" s="6">
        <v>1178</v>
      </c>
      <c r="D1184" s="6">
        <f>IFERROR(IF($D$3&gt;=C1184,SMALL(ATT.!$A$9:$A$2008,$D$4+C1184),0),0)</f>
        <v>0</v>
      </c>
      <c r="E1184" s="25">
        <f t="shared" si="18"/>
        <v>0</v>
      </c>
      <c r="F1184" s="25">
        <f>IFERROR(IF($E1184&gt;=1,VLOOKUP($E1184,ATT.!$D$9:$W$2008,F$1,0),0),0)</f>
        <v>0</v>
      </c>
      <c r="G1184" s="26">
        <f>IFERROR(IF($E1184&gt;=1,VLOOKUP($E1184,ATT.!$D$9:$W$2008,G$1,0),0),0)</f>
        <v>0</v>
      </c>
      <c r="H1184" s="26">
        <f>IFERROR(IF($E1184&gt;=1,VLOOKUP($E1184,ATT.!$D$9:$W$2008,H$1,0),0),0)</f>
        <v>0</v>
      </c>
      <c r="I1184" s="25">
        <f>IFERROR(IF($E1184&gt;=1,VLOOKUP($E1184,ATT.!$D$9:$W$2008,I$1,0),0),0)</f>
        <v>0</v>
      </c>
      <c r="J1184" s="25">
        <f>IFERROR(IF($E1184&gt;=1,VLOOKUP($E1184,ATT.!$D$9:$W$2008,J$1,0),0),0)</f>
        <v>0</v>
      </c>
      <c r="K1184" s="25" t="str">
        <f>IFERROR(IF(E1184&gt;=1,CONCATENATE(VLOOKUP(F1184,STUDENT!$B$4:$W$2003,22,0),$V$2),""),"")</f>
        <v/>
      </c>
      <c r="L1184" s="27">
        <f>IFERROR(IF($E1184&gt;=1,VLOOKUP($E1184,ATT.!$D$9:$W$2008,L$1,0),0),0)</f>
        <v>0</v>
      </c>
      <c r="M1184" s="28"/>
      <c r="N1184" s="28"/>
    </row>
    <row r="1185" spans="3:14" ht="20.100000000000001" customHeight="1" x14ac:dyDescent="0.25">
      <c r="C1185" s="6">
        <v>1179</v>
      </c>
      <c r="D1185" s="6">
        <f>IFERROR(IF($D$3&gt;=C1185,SMALL(ATT.!$A$9:$A$2008,$D$4+C1185),0),0)</f>
        <v>0</v>
      </c>
      <c r="E1185" s="25">
        <f t="shared" si="18"/>
        <v>0</v>
      </c>
      <c r="F1185" s="25">
        <f>IFERROR(IF($E1185&gt;=1,VLOOKUP($E1185,ATT.!$D$9:$W$2008,F$1,0),0),0)</f>
        <v>0</v>
      </c>
      <c r="G1185" s="26">
        <f>IFERROR(IF($E1185&gt;=1,VLOOKUP($E1185,ATT.!$D$9:$W$2008,G$1,0),0),0)</f>
        <v>0</v>
      </c>
      <c r="H1185" s="26">
        <f>IFERROR(IF($E1185&gt;=1,VLOOKUP($E1185,ATT.!$D$9:$W$2008,H$1,0),0),0)</f>
        <v>0</v>
      </c>
      <c r="I1185" s="25">
        <f>IFERROR(IF($E1185&gt;=1,VLOOKUP($E1185,ATT.!$D$9:$W$2008,I$1,0),0),0)</f>
        <v>0</v>
      </c>
      <c r="J1185" s="25">
        <f>IFERROR(IF($E1185&gt;=1,VLOOKUP($E1185,ATT.!$D$9:$W$2008,J$1,0),0),0)</f>
        <v>0</v>
      </c>
      <c r="K1185" s="25" t="str">
        <f>IFERROR(IF(E1185&gt;=1,CONCATENATE(VLOOKUP(F1185,STUDENT!$B$4:$W$2003,22,0),$V$2),""),"")</f>
        <v/>
      </c>
      <c r="L1185" s="27">
        <f>IFERROR(IF($E1185&gt;=1,VLOOKUP($E1185,ATT.!$D$9:$W$2008,L$1,0),0),0)</f>
        <v>0</v>
      </c>
      <c r="M1185" s="28"/>
      <c r="N1185" s="28"/>
    </row>
    <row r="1186" spans="3:14" ht="20.100000000000001" customHeight="1" x14ac:dyDescent="0.25">
      <c r="C1186" s="6">
        <v>1180</v>
      </c>
      <c r="D1186" s="6">
        <f>IFERROR(IF($D$3&gt;=C1186,SMALL(ATT.!$A$9:$A$2008,$D$4+C1186),0),0)</f>
        <v>0</v>
      </c>
      <c r="E1186" s="25">
        <f t="shared" si="18"/>
        <v>0</v>
      </c>
      <c r="F1186" s="25">
        <f>IFERROR(IF($E1186&gt;=1,VLOOKUP($E1186,ATT.!$D$9:$W$2008,F$1,0),0),0)</f>
        <v>0</v>
      </c>
      <c r="G1186" s="26">
        <f>IFERROR(IF($E1186&gt;=1,VLOOKUP($E1186,ATT.!$D$9:$W$2008,G$1,0),0),0)</f>
        <v>0</v>
      </c>
      <c r="H1186" s="26">
        <f>IFERROR(IF($E1186&gt;=1,VLOOKUP($E1186,ATT.!$D$9:$W$2008,H$1,0),0),0)</f>
        <v>0</v>
      </c>
      <c r="I1186" s="25">
        <f>IFERROR(IF($E1186&gt;=1,VLOOKUP($E1186,ATT.!$D$9:$W$2008,I$1,0),0),0)</f>
        <v>0</v>
      </c>
      <c r="J1186" s="25">
        <f>IFERROR(IF($E1186&gt;=1,VLOOKUP($E1186,ATT.!$D$9:$W$2008,J$1,0),0),0)</f>
        <v>0</v>
      </c>
      <c r="K1186" s="25" t="str">
        <f>IFERROR(IF(E1186&gt;=1,CONCATENATE(VLOOKUP(F1186,STUDENT!$B$4:$W$2003,22,0),$V$2),""),"")</f>
        <v/>
      </c>
      <c r="L1186" s="27">
        <f>IFERROR(IF($E1186&gt;=1,VLOOKUP($E1186,ATT.!$D$9:$W$2008,L$1,0),0),0)</f>
        <v>0</v>
      </c>
      <c r="M1186" s="28"/>
      <c r="N1186" s="28"/>
    </row>
    <row r="1187" spans="3:14" ht="20.100000000000001" customHeight="1" x14ac:dyDescent="0.25">
      <c r="C1187" s="6">
        <v>1181</v>
      </c>
      <c r="D1187" s="6">
        <f>IFERROR(IF($D$3&gt;=C1187,SMALL(ATT.!$A$9:$A$2008,$D$4+C1187),0),0)</f>
        <v>0</v>
      </c>
      <c r="E1187" s="25">
        <f t="shared" si="18"/>
        <v>0</v>
      </c>
      <c r="F1187" s="25">
        <f>IFERROR(IF($E1187&gt;=1,VLOOKUP($E1187,ATT.!$D$9:$W$2008,F$1,0),0),0)</f>
        <v>0</v>
      </c>
      <c r="G1187" s="26">
        <f>IFERROR(IF($E1187&gt;=1,VLOOKUP($E1187,ATT.!$D$9:$W$2008,G$1,0),0),0)</f>
        <v>0</v>
      </c>
      <c r="H1187" s="26">
        <f>IFERROR(IF($E1187&gt;=1,VLOOKUP($E1187,ATT.!$D$9:$W$2008,H$1,0),0),0)</f>
        <v>0</v>
      </c>
      <c r="I1187" s="25">
        <f>IFERROR(IF($E1187&gt;=1,VLOOKUP($E1187,ATT.!$D$9:$W$2008,I$1,0),0),0)</f>
        <v>0</v>
      </c>
      <c r="J1187" s="25">
        <f>IFERROR(IF($E1187&gt;=1,VLOOKUP($E1187,ATT.!$D$9:$W$2008,J$1,0),0),0)</f>
        <v>0</v>
      </c>
      <c r="K1187" s="25" t="str">
        <f>IFERROR(IF(E1187&gt;=1,CONCATENATE(VLOOKUP(F1187,STUDENT!$B$4:$W$2003,22,0),$V$2),""),"")</f>
        <v/>
      </c>
      <c r="L1187" s="27">
        <f>IFERROR(IF($E1187&gt;=1,VLOOKUP($E1187,ATT.!$D$9:$W$2008,L$1,0),0),0)</f>
        <v>0</v>
      </c>
      <c r="M1187" s="28"/>
      <c r="N1187" s="28"/>
    </row>
    <row r="1188" spans="3:14" ht="20.100000000000001" customHeight="1" x14ac:dyDescent="0.25">
      <c r="C1188" s="6">
        <v>1182</v>
      </c>
      <c r="D1188" s="6">
        <f>IFERROR(IF($D$3&gt;=C1188,SMALL(ATT.!$A$9:$A$2008,$D$4+C1188),0),0)</f>
        <v>0</v>
      </c>
      <c r="E1188" s="25">
        <f t="shared" si="18"/>
        <v>0</v>
      </c>
      <c r="F1188" s="25">
        <f>IFERROR(IF($E1188&gt;=1,VLOOKUP($E1188,ATT.!$D$9:$W$2008,F$1,0),0),0)</f>
        <v>0</v>
      </c>
      <c r="G1188" s="26">
        <f>IFERROR(IF($E1188&gt;=1,VLOOKUP($E1188,ATT.!$D$9:$W$2008,G$1,0),0),0)</f>
        <v>0</v>
      </c>
      <c r="H1188" s="26">
        <f>IFERROR(IF($E1188&gt;=1,VLOOKUP($E1188,ATT.!$D$9:$W$2008,H$1,0),0),0)</f>
        <v>0</v>
      </c>
      <c r="I1188" s="25">
        <f>IFERROR(IF($E1188&gt;=1,VLOOKUP($E1188,ATT.!$D$9:$W$2008,I$1,0),0),0)</f>
        <v>0</v>
      </c>
      <c r="J1188" s="25">
        <f>IFERROR(IF($E1188&gt;=1,VLOOKUP($E1188,ATT.!$D$9:$W$2008,J$1,0),0),0)</f>
        <v>0</v>
      </c>
      <c r="K1188" s="25" t="str">
        <f>IFERROR(IF(E1188&gt;=1,CONCATENATE(VLOOKUP(F1188,STUDENT!$B$4:$W$2003,22,0),$V$2),""),"")</f>
        <v/>
      </c>
      <c r="L1188" s="27">
        <f>IFERROR(IF($E1188&gt;=1,VLOOKUP($E1188,ATT.!$D$9:$W$2008,L$1,0),0),0)</f>
        <v>0</v>
      </c>
      <c r="M1188" s="28"/>
      <c r="N1188" s="28"/>
    </row>
    <row r="1189" spans="3:14" ht="20.100000000000001" customHeight="1" x14ac:dyDescent="0.25">
      <c r="C1189" s="6">
        <v>1183</v>
      </c>
      <c r="D1189" s="6">
        <f>IFERROR(IF($D$3&gt;=C1189,SMALL(ATT.!$A$9:$A$2008,$D$4+C1189),0),0)</f>
        <v>0</v>
      </c>
      <c r="E1189" s="25">
        <f t="shared" si="18"/>
        <v>0</v>
      </c>
      <c r="F1189" s="25">
        <f>IFERROR(IF($E1189&gt;=1,VLOOKUP($E1189,ATT.!$D$9:$W$2008,F$1,0),0),0)</f>
        <v>0</v>
      </c>
      <c r="G1189" s="26">
        <f>IFERROR(IF($E1189&gt;=1,VLOOKUP($E1189,ATT.!$D$9:$W$2008,G$1,0),0),0)</f>
        <v>0</v>
      </c>
      <c r="H1189" s="26">
        <f>IFERROR(IF($E1189&gt;=1,VLOOKUP($E1189,ATT.!$D$9:$W$2008,H$1,0),0),0)</f>
        <v>0</v>
      </c>
      <c r="I1189" s="25">
        <f>IFERROR(IF($E1189&gt;=1,VLOOKUP($E1189,ATT.!$D$9:$W$2008,I$1,0),0),0)</f>
        <v>0</v>
      </c>
      <c r="J1189" s="25">
        <f>IFERROR(IF($E1189&gt;=1,VLOOKUP($E1189,ATT.!$D$9:$W$2008,J$1,0),0),0)</f>
        <v>0</v>
      </c>
      <c r="K1189" s="25" t="str">
        <f>IFERROR(IF(E1189&gt;=1,CONCATENATE(VLOOKUP(F1189,STUDENT!$B$4:$W$2003,22,0),$V$2),""),"")</f>
        <v/>
      </c>
      <c r="L1189" s="27">
        <f>IFERROR(IF($E1189&gt;=1,VLOOKUP($E1189,ATT.!$D$9:$W$2008,L$1,0),0),0)</f>
        <v>0</v>
      </c>
      <c r="M1189" s="28"/>
      <c r="N1189" s="28"/>
    </row>
    <row r="1190" spans="3:14" ht="20.100000000000001" customHeight="1" x14ac:dyDescent="0.25">
      <c r="C1190" s="6">
        <v>1184</v>
      </c>
      <c r="D1190" s="6">
        <f>IFERROR(IF($D$3&gt;=C1190,SMALL(ATT.!$A$9:$A$2008,$D$4+C1190),0),0)</f>
        <v>0</v>
      </c>
      <c r="E1190" s="25">
        <f t="shared" si="18"/>
        <v>0</v>
      </c>
      <c r="F1190" s="25">
        <f>IFERROR(IF($E1190&gt;=1,VLOOKUP($E1190,ATT.!$D$9:$W$2008,F$1,0),0),0)</f>
        <v>0</v>
      </c>
      <c r="G1190" s="26">
        <f>IFERROR(IF($E1190&gt;=1,VLOOKUP($E1190,ATT.!$D$9:$W$2008,G$1,0),0),0)</f>
        <v>0</v>
      </c>
      <c r="H1190" s="26">
        <f>IFERROR(IF($E1190&gt;=1,VLOOKUP($E1190,ATT.!$D$9:$W$2008,H$1,0),0),0)</f>
        <v>0</v>
      </c>
      <c r="I1190" s="25">
        <f>IFERROR(IF($E1190&gt;=1,VLOOKUP($E1190,ATT.!$D$9:$W$2008,I$1,0),0),0)</f>
        <v>0</v>
      </c>
      <c r="J1190" s="25">
        <f>IFERROR(IF($E1190&gt;=1,VLOOKUP($E1190,ATT.!$D$9:$W$2008,J$1,0),0),0)</f>
        <v>0</v>
      </c>
      <c r="K1190" s="25" t="str">
        <f>IFERROR(IF(E1190&gt;=1,CONCATENATE(VLOOKUP(F1190,STUDENT!$B$4:$W$2003,22,0),$V$2),""),"")</f>
        <v/>
      </c>
      <c r="L1190" s="27">
        <f>IFERROR(IF($E1190&gt;=1,VLOOKUP($E1190,ATT.!$D$9:$W$2008,L$1,0),0),0)</f>
        <v>0</v>
      </c>
      <c r="M1190" s="28"/>
      <c r="N1190" s="28"/>
    </row>
    <row r="1191" spans="3:14" ht="20.100000000000001" customHeight="1" x14ac:dyDescent="0.25">
      <c r="C1191" s="6">
        <v>1185</v>
      </c>
      <c r="D1191" s="6">
        <f>IFERROR(IF($D$3&gt;=C1191,SMALL(ATT.!$A$9:$A$2008,$D$4+C1191),0),0)</f>
        <v>0</v>
      </c>
      <c r="E1191" s="25">
        <f t="shared" si="18"/>
        <v>0</v>
      </c>
      <c r="F1191" s="25">
        <f>IFERROR(IF($E1191&gt;=1,VLOOKUP($E1191,ATT.!$D$9:$W$2008,F$1,0),0),0)</f>
        <v>0</v>
      </c>
      <c r="G1191" s="26">
        <f>IFERROR(IF($E1191&gt;=1,VLOOKUP($E1191,ATT.!$D$9:$W$2008,G$1,0),0),0)</f>
        <v>0</v>
      </c>
      <c r="H1191" s="26">
        <f>IFERROR(IF($E1191&gt;=1,VLOOKUP($E1191,ATT.!$D$9:$W$2008,H$1,0),0),0)</f>
        <v>0</v>
      </c>
      <c r="I1191" s="25">
        <f>IFERROR(IF($E1191&gt;=1,VLOOKUP($E1191,ATT.!$D$9:$W$2008,I$1,0),0),0)</f>
        <v>0</v>
      </c>
      <c r="J1191" s="25">
        <f>IFERROR(IF($E1191&gt;=1,VLOOKUP($E1191,ATT.!$D$9:$W$2008,J$1,0),0),0)</f>
        <v>0</v>
      </c>
      <c r="K1191" s="25" t="str">
        <f>IFERROR(IF(E1191&gt;=1,CONCATENATE(VLOOKUP(F1191,STUDENT!$B$4:$W$2003,22,0),$V$2),""),"")</f>
        <v/>
      </c>
      <c r="L1191" s="27">
        <f>IFERROR(IF($E1191&gt;=1,VLOOKUP($E1191,ATT.!$D$9:$W$2008,L$1,0),0),0)</f>
        <v>0</v>
      </c>
      <c r="M1191" s="28"/>
      <c r="N1191" s="28"/>
    </row>
    <row r="1192" spans="3:14" ht="20.100000000000001" customHeight="1" x14ac:dyDescent="0.25">
      <c r="C1192" s="6">
        <v>1186</v>
      </c>
      <c r="D1192" s="6">
        <f>IFERROR(IF($D$3&gt;=C1192,SMALL(ATT.!$A$9:$A$2008,$D$4+C1192),0),0)</f>
        <v>0</v>
      </c>
      <c r="E1192" s="25">
        <f t="shared" si="18"/>
        <v>0</v>
      </c>
      <c r="F1192" s="25">
        <f>IFERROR(IF($E1192&gt;=1,VLOOKUP($E1192,ATT.!$D$9:$W$2008,F$1,0),0),0)</f>
        <v>0</v>
      </c>
      <c r="G1192" s="26">
        <f>IFERROR(IF($E1192&gt;=1,VLOOKUP($E1192,ATT.!$D$9:$W$2008,G$1,0),0),0)</f>
        <v>0</v>
      </c>
      <c r="H1192" s="26">
        <f>IFERROR(IF($E1192&gt;=1,VLOOKUP($E1192,ATT.!$D$9:$W$2008,H$1,0),0),0)</f>
        <v>0</v>
      </c>
      <c r="I1192" s="25">
        <f>IFERROR(IF($E1192&gt;=1,VLOOKUP($E1192,ATT.!$D$9:$W$2008,I$1,0),0),0)</f>
        <v>0</v>
      </c>
      <c r="J1192" s="25">
        <f>IFERROR(IF($E1192&gt;=1,VLOOKUP($E1192,ATT.!$D$9:$W$2008,J$1,0),0),0)</f>
        <v>0</v>
      </c>
      <c r="K1192" s="25" t="str">
        <f>IFERROR(IF(E1192&gt;=1,CONCATENATE(VLOOKUP(F1192,STUDENT!$B$4:$W$2003,22,0),$V$2),""),"")</f>
        <v/>
      </c>
      <c r="L1192" s="27">
        <f>IFERROR(IF($E1192&gt;=1,VLOOKUP($E1192,ATT.!$D$9:$W$2008,L$1,0),0),0)</f>
        <v>0</v>
      </c>
      <c r="M1192" s="28"/>
      <c r="N1192" s="28"/>
    </row>
    <row r="1193" spans="3:14" ht="20.100000000000001" customHeight="1" x14ac:dyDescent="0.25">
      <c r="C1193" s="6">
        <v>1187</v>
      </c>
      <c r="D1193" s="6">
        <f>IFERROR(IF($D$3&gt;=C1193,SMALL(ATT.!$A$9:$A$2008,$D$4+C1193),0),0)</f>
        <v>0</v>
      </c>
      <c r="E1193" s="25">
        <f t="shared" si="18"/>
        <v>0</v>
      </c>
      <c r="F1193" s="25">
        <f>IFERROR(IF($E1193&gt;=1,VLOOKUP($E1193,ATT.!$D$9:$W$2008,F$1,0),0),0)</f>
        <v>0</v>
      </c>
      <c r="G1193" s="26">
        <f>IFERROR(IF($E1193&gt;=1,VLOOKUP($E1193,ATT.!$D$9:$W$2008,G$1,0),0),0)</f>
        <v>0</v>
      </c>
      <c r="H1193" s="26">
        <f>IFERROR(IF($E1193&gt;=1,VLOOKUP($E1193,ATT.!$D$9:$W$2008,H$1,0),0),0)</f>
        <v>0</v>
      </c>
      <c r="I1193" s="25">
        <f>IFERROR(IF($E1193&gt;=1,VLOOKUP($E1193,ATT.!$D$9:$W$2008,I$1,0),0),0)</f>
        <v>0</v>
      </c>
      <c r="J1193" s="25">
        <f>IFERROR(IF($E1193&gt;=1,VLOOKUP($E1193,ATT.!$D$9:$W$2008,J$1,0),0),0)</f>
        <v>0</v>
      </c>
      <c r="K1193" s="25" t="str">
        <f>IFERROR(IF(E1193&gt;=1,CONCATENATE(VLOOKUP(F1193,STUDENT!$B$4:$W$2003,22,0),$V$2),""),"")</f>
        <v/>
      </c>
      <c r="L1193" s="27">
        <f>IFERROR(IF($E1193&gt;=1,VLOOKUP($E1193,ATT.!$D$9:$W$2008,L$1,0),0),0)</f>
        <v>0</v>
      </c>
      <c r="M1193" s="28"/>
      <c r="N1193" s="28"/>
    </row>
    <row r="1194" spans="3:14" ht="20.100000000000001" customHeight="1" x14ac:dyDescent="0.25">
      <c r="C1194" s="6">
        <v>1188</v>
      </c>
      <c r="D1194" s="6">
        <f>IFERROR(IF($D$3&gt;=C1194,SMALL(ATT.!$A$9:$A$2008,$D$4+C1194),0),0)</f>
        <v>0</v>
      </c>
      <c r="E1194" s="25">
        <f t="shared" si="18"/>
        <v>0</v>
      </c>
      <c r="F1194" s="25">
        <f>IFERROR(IF($E1194&gt;=1,VLOOKUP($E1194,ATT.!$D$9:$W$2008,F$1,0),0),0)</f>
        <v>0</v>
      </c>
      <c r="G1194" s="26">
        <f>IFERROR(IF($E1194&gt;=1,VLOOKUP($E1194,ATT.!$D$9:$W$2008,G$1,0),0),0)</f>
        <v>0</v>
      </c>
      <c r="H1194" s="26">
        <f>IFERROR(IF($E1194&gt;=1,VLOOKUP($E1194,ATT.!$D$9:$W$2008,H$1,0),0),0)</f>
        <v>0</v>
      </c>
      <c r="I1194" s="25">
        <f>IFERROR(IF($E1194&gt;=1,VLOOKUP($E1194,ATT.!$D$9:$W$2008,I$1,0),0),0)</f>
        <v>0</v>
      </c>
      <c r="J1194" s="25">
        <f>IFERROR(IF($E1194&gt;=1,VLOOKUP($E1194,ATT.!$D$9:$W$2008,J$1,0),0),0)</f>
        <v>0</v>
      </c>
      <c r="K1194" s="25" t="str">
        <f>IFERROR(IF(E1194&gt;=1,CONCATENATE(VLOOKUP(F1194,STUDENT!$B$4:$W$2003,22,0),$V$2),""),"")</f>
        <v/>
      </c>
      <c r="L1194" s="27">
        <f>IFERROR(IF($E1194&gt;=1,VLOOKUP($E1194,ATT.!$D$9:$W$2008,L$1,0),0),0)</f>
        <v>0</v>
      </c>
      <c r="M1194" s="28"/>
      <c r="N1194" s="28"/>
    </row>
    <row r="1195" spans="3:14" ht="20.100000000000001" customHeight="1" x14ac:dyDescent="0.25">
      <c r="C1195" s="6">
        <v>1189</v>
      </c>
      <c r="D1195" s="6">
        <f>IFERROR(IF($D$3&gt;=C1195,SMALL(ATT.!$A$9:$A$2008,$D$4+C1195),0),0)</f>
        <v>0</v>
      </c>
      <c r="E1195" s="25">
        <f t="shared" si="18"/>
        <v>0</v>
      </c>
      <c r="F1195" s="25">
        <f>IFERROR(IF($E1195&gt;=1,VLOOKUP($E1195,ATT.!$D$9:$W$2008,F$1,0),0),0)</f>
        <v>0</v>
      </c>
      <c r="G1195" s="26">
        <f>IFERROR(IF($E1195&gt;=1,VLOOKUP($E1195,ATT.!$D$9:$W$2008,G$1,0),0),0)</f>
        <v>0</v>
      </c>
      <c r="H1195" s="26">
        <f>IFERROR(IF($E1195&gt;=1,VLOOKUP($E1195,ATT.!$D$9:$W$2008,H$1,0),0),0)</f>
        <v>0</v>
      </c>
      <c r="I1195" s="25">
        <f>IFERROR(IF($E1195&gt;=1,VLOOKUP($E1195,ATT.!$D$9:$W$2008,I$1,0),0),0)</f>
        <v>0</v>
      </c>
      <c r="J1195" s="25">
        <f>IFERROR(IF($E1195&gt;=1,VLOOKUP($E1195,ATT.!$D$9:$W$2008,J$1,0),0),0)</f>
        <v>0</v>
      </c>
      <c r="K1195" s="25" t="str">
        <f>IFERROR(IF(E1195&gt;=1,CONCATENATE(VLOOKUP(F1195,STUDENT!$B$4:$W$2003,22,0),$V$2),""),"")</f>
        <v/>
      </c>
      <c r="L1195" s="27">
        <f>IFERROR(IF($E1195&gt;=1,VLOOKUP($E1195,ATT.!$D$9:$W$2008,L$1,0),0),0)</f>
        <v>0</v>
      </c>
      <c r="M1195" s="28"/>
      <c r="N1195" s="28"/>
    </row>
    <row r="1196" spans="3:14" ht="20.100000000000001" customHeight="1" x14ac:dyDescent="0.25">
      <c r="C1196" s="6">
        <v>1190</v>
      </c>
      <c r="D1196" s="6">
        <f>IFERROR(IF($D$3&gt;=C1196,SMALL(ATT.!$A$9:$A$2008,$D$4+C1196),0),0)</f>
        <v>0</v>
      </c>
      <c r="E1196" s="25">
        <f t="shared" si="18"/>
        <v>0</v>
      </c>
      <c r="F1196" s="25">
        <f>IFERROR(IF($E1196&gt;=1,VLOOKUP($E1196,ATT.!$D$9:$W$2008,F$1,0),0),0)</f>
        <v>0</v>
      </c>
      <c r="G1196" s="26">
        <f>IFERROR(IF($E1196&gt;=1,VLOOKUP($E1196,ATT.!$D$9:$W$2008,G$1,0),0),0)</f>
        <v>0</v>
      </c>
      <c r="H1196" s="26">
        <f>IFERROR(IF($E1196&gt;=1,VLOOKUP($E1196,ATT.!$D$9:$W$2008,H$1,0),0),0)</f>
        <v>0</v>
      </c>
      <c r="I1196" s="25">
        <f>IFERROR(IF($E1196&gt;=1,VLOOKUP($E1196,ATT.!$D$9:$W$2008,I$1,0),0),0)</f>
        <v>0</v>
      </c>
      <c r="J1196" s="25">
        <f>IFERROR(IF($E1196&gt;=1,VLOOKUP($E1196,ATT.!$D$9:$W$2008,J$1,0),0),0)</f>
        <v>0</v>
      </c>
      <c r="K1196" s="25" t="str">
        <f>IFERROR(IF(E1196&gt;=1,CONCATENATE(VLOOKUP(F1196,STUDENT!$B$4:$W$2003,22,0),$V$2),""),"")</f>
        <v/>
      </c>
      <c r="L1196" s="27">
        <f>IFERROR(IF($E1196&gt;=1,VLOOKUP($E1196,ATT.!$D$9:$W$2008,L$1,0),0),0)</f>
        <v>0</v>
      </c>
      <c r="M1196" s="28"/>
      <c r="N1196" s="28"/>
    </row>
    <row r="1197" spans="3:14" ht="20.100000000000001" customHeight="1" x14ac:dyDescent="0.25">
      <c r="C1197" s="6">
        <v>1191</v>
      </c>
      <c r="D1197" s="6">
        <f>IFERROR(IF($D$3&gt;=C1197,SMALL(ATT.!$A$9:$A$2008,$D$4+C1197),0),0)</f>
        <v>0</v>
      </c>
      <c r="E1197" s="25">
        <f t="shared" si="18"/>
        <v>0</v>
      </c>
      <c r="F1197" s="25">
        <f>IFERROR(IF($E1197&gt;=1,VLOOKUP($E1197,ATT.!$D$9:$W$2008,F$1,0),0),0)</f>
        <v>0</v>
      </c>
      <c r="G1197" s="26">
        <f>IFERROR(IF($E1197&gt;=1,VLOOKUP($E1197,ATT.!$D$9:$W$2008,G$1,0),0),0)</f>
        <v>0</v>
      </c>
      <c r="H1197" s="26">
        <f>IFERROR(IF($E1197&gt;=1,VLOOKUP($E1197,ATT.!$D$9:$W$2008,H$1,0),0),0)</f>
        <v>0</v>
      </c>
      <c r="I1197" s="25">
        <f>IFERROR(IF($E1197&gt;=1,VLOOKUP($E1197,ATT.!$D$9:$W$2008,I$1,0),0),0)</f>
        <v>0</v>
      </c>
      <c r="J1197" s="25">
        <f>IFERROR(IF($E1197&gt;=1,VLOOKUP($E1197,ATT.!$D$9:$W$2008,J$1,0),0),0)</f>
        <v>0</v>
      </c>
      <c r="K1197" s="25" t="str">
        <f>IFERROR(IF(E1197&gt;=1,CONCATENATE(VLOOKUP(F1197,STUDENT!$B$4:$W$2003,22,0),$V$2),""),"")</f>
        <v/>
      </c>
      <c r="L1197" s="27">
        <f>IFERROR(IF($E1197&gt;=1,VLOOKUP($E1197,ATT.!$D$9:$W$2008,L$1,0),0),0)</f>
        <v>0</v>
      </c>
      <c r="M1197" s="28"/>
      <c r="N1197" s="28"/>
    </row>
    <row r="1198" spans="3:14" ht="20.100000000000001" customHeight="1" x14ac:dyDescent="0.25">
      <c r="C1198" s="6">
        <v>1192</v>
      </c>
      <c r="D1198" s="6">
        <f>IFERROR(IF($D$3&gt;=C1198,SMALL(ATT.!$A$9:$A$2008,$D$4+C1198),0),0)</f>
        <v>0</v>
      </c>
      <c r="E1198" s="25">
        <f t="shared" si="18"/>
        <v>0</v>
      </c>
      <c r="F1198" s="25">
        <f>IFERROR(IF($E1198&gt;=1,VLOOKUP($E1198,ATT.!$D$9:$W$2008,F$1,0),0),0)</f>
        <v>0</v>
      </c>
      <c r="G1198" s="26">
        <f>IFERROR(IF($E1198&gt;=1,VLOOKUP($E1198,ATT.!$D$9:$W$2008,G$1,0),0),0)</f>
        <v>0</v>
      </c>
      <c r="H1198" s="26">
        <f>IFERROR(IF($E1198&gt;=1,VLOOKUP($E1198,ATT.!$D$9:$W$2008,H$1,0),0),0)</f>
        <v>0</v>
      </c>
      <c r="I1198" s="25">
        <f>IFERROR(IF($E1198&gt;=1,VLOOKUP($E1198,ATT.!$D$9:$W$2008,I$1,0),0),0)</f>
        <v>0</v>
      </c>
      <c r="J1198" s="25">
        <f>IFERROR(IF($E1198&gt;=1,VLOOKUP($E1198,ATT.!$D$9:$W$2008,J$1,0),0),0)</f>
        <v>0</v>
      </c>
      <c r="K1198" s="25" t="str">
        <f>IFERROR(IF(E1198&gt;=1,CONCATENATE(VLOOKUP(F1198,STUDENT!$B$4:$W$2003,22,0),$V$2),""),"")</f>
        <v/>
      </c>
      <c r="L1198" s="27">
        <f>IFERROR(IF($E1198&gt;=1,VLOOKUP($E1198,ATT.!$D$9:$W$2008,L$1,0),0),0)</f>
        <v>0</v>
      </c>
      <c r="M1198" s="28"/>
      <c r="N1198" s="28"/>
    </row>
    <row r="1199" spans="3:14" ht="20.100000000000001" customHeight="1" x14ac:dyDescent="0.25">
      <c r="C1199" s="6">
        <v>1193</v>
      </c>
      <c r="D1199" s="6">
        <f>IFERROR(IF($D$3&gt;=C1199,SMALL(ATT.!$A$9:$A$2008,$D$4+C1199),0),0)</f>
        <v>0</v>
      </c>
      <c r="E1199" s="25">
        <f t="shared" si="18"/>
        <v>0</v>
      </c>
      <c r="F1199" s="25">
        <f>IFERROR(IF($E1199&gt;=1,VLOOKUP($E1199,ATT.!$D$9:$W$2008,F$1,0),0),0)</f>
        <v>0</v>
      </c>
      <c r="G1199" s="26">
        <f>IFERROR(IF($E1199&gt;=1,VLOOKUP($E1199,ATT.!$D$9:$W$2008,G$1,0),0),0)</f>
        <v>0</v>
      </c>
      <c r="H1199" s="26">
        <f>IFERROR(IF($E1199&gt;=1,VLOOKUP($E1199,ATT.!$D$9:$W$2008,H$1,0),0),0)</f>
        <v>0</v>
      </c>
      <c r="I1199" s="25">
        <f>IFERROR(IF($E1199&gt;=1,VLOOKUP($E1199,ATT.!$D$9:$W$2008,I$1,0),0),0)</f>
        <v>0</v>
      </c>
      <c r="J1199" s="25">
        <f>IFERROR(IF($E1199&gt;=1,VLOOKUP($E1199,ATT.!$D$9:$W$2008,J$1,0),0),0)</f>
        <v>0</v>
      </c>
      <c r="K1199" s="25" t="str">
        <f>IFERROR(IF(E1199&gt;=1,CONCATENATE(VLOOKUP(F1199,STUDENT!$B$4:$W$2003,22,0),$V$2),""),"")</f>
        <v/>
      </c>
      <c r="L1199" s="27">
        <f>IFERROR(IF($E1199&gt;=1,VLOOKUP($E1199,ATT.!$D$9:$W$2008,L$1,0),0),0)</f>
        <v>0</v>
      </c>
      <c r="M1199" s="28"/>
      <c r="N1199" s="28"/>
    </row>
    <row r="1200" spans="3:14" ht="20.100000000000001" customHeight="1" x14ac:dyDescent="0.25">
      <c r="C1200" s="6">
        <v>1194</v>
      </c>
      <c r="D1200" s="6">
        <f>IFERROR(IF($D$3&gt;=C1200,SMALL(ATT.!$A$9:$A$2008,$D$4+C1200),0),0)</f>
        <v>0</v>
      </c>
      <c r="E1200" s="25">
        <f t="shared" si="18"/>
        <v>0</v>
      </c>
      <c r="F1200" s="25">
        <f>IFERROR(IF($E1200&gt;=1,VLOOKUP($E1200,ATT.!$D$9:$W$2008,F$1,0),0),0)</f>
        <v>0</v>
      </c>
      <c r="G1200" s="26">
        <f>IFERROR(IF($E1200&gt;=1,VLOOKUP($E1200,ATT.!$D$9:$W$2008,G$1,0),0),0)</f>
        <v>0</v>
      </c>
      <c r="H1200" s="26">
        <f>IFERROR(IF($E1200&gt;=1,VLOOKUP($E1200,ATT.!$D$9:$W$2008,H$1,0),0),0)</f>
        <v>0</v>
      </c>
      <c r="I1200" s="25">
        <f>IFERROR(IF($E1200&gt;=1,VLOOKUP($E1200,ATT.!$D$9:$W$2008,I$1,0),0),0)</f>
        <v>0</v>
      </c>
      <c r="J1200" s="25">
        <f>IFERROR(IF($E1200&gt;=1,VLOOKUP($E1200,ATT.!$D$9:$W$2008,J$1,0),0),0)</f>
        <v>0</v>
      </c>
      <c r="K1200" s="25" t="str">
        <f>IFERROR(IF(E1200&gt;=1,CONCATENATE(VLOOKUP(F1200,STUDENT!$B$4:$W$2003,22,0),$V$2),""),"")</f>
        <v/>
      </c>
      <c r="L1200" s="27">
        <f>IFERROR(IF($E1200&gt;=1,VLOOKUP($E1200,ATT.!$D$9:$W$2008,L$1,0),0),0)</f>
        <v>0</v>
      </c>
      <c r="M1200" s="28"/>
      <c r="N1200" s="28"/>
    </row>
    <row r="1201" spans="3:14" ht="20.100000000000001" customHeight="1" x14ac:dyDescent="0.25">
      <c r="C1201" s="6">
        <v>1195</v>
      </c>
      <c r="D1201" s="6">
        <f>IFERROR(IF($D$3&gt;=C1201,SMALL(ATT.!$A$9:$A$2008,$D$4+C1201),0),0)</f>
        <v>0</v>
      </c>
      <c r="E1201" s="25">
        <f t="shared" si="18"/>
        <v>0</v>
      </c>
      <c r="F1201" s="25">
        <f>IFERROR(IF($E1201&gt;=1,VLOOKUP($E1201,ATT.!$D$9:$W$2008,F$1,0),0),0)</f>
        <v>0</v>
      </c>
      <c r="G1201" s="26">
        <f>IFERROR(IF($E1201&gt;=1,VLOOKUP($E1201,ATT.!$D$9:$W$2008,G$1,0),0),0)</f>
        <v>0</v>
      </c>
      <c r="H1201" s="26">
        <f>IFERROR(IF($E1201&gt;=1,VLOOKUP($E1201,ATT.!$D$9:$W$2008,H$1,0),0),0)</f>
        <v>0</v>
      </c>
      <c r="I1201" s="25">
        <f>IFERROR(IF($E1201&gt;=1,VLOOKUP($E1201,ATT.!$D$9:$W$2008,I$1,0),0),0)</f>
        <v>0</v>
      </c>
      <c r="J1201" s="25">
        <f>IFERROR(IF($E1201&gt;=1,VLOOKUP($E1201,ATT.!$D$9:$W$2008,J$1,0),0),0)</f>
        <v>0</v>
      </c>
      <c r="K1201" s="25" t="str">
        <f>IFERROR(IF(E1201&gt;=1,CONCATENATE(VLOOKUP(F1201,STUDENT!$B$4:$W$2003,22,0),$V$2),""),"")</f>
        <v/>
      </c>
      <c r="L1201" s="27">
        <f>IFERROR(IF($E1201&gt;=1,VLOOKUP($E1201,ATT.!$D$9:$W$2008,L$1,0),0),0)</f>
        <v>0</v>
      </c>
      <c r="M1201" s="28"/>
      <c r="N1201" s="28"/>
    </row>
    <row r="1202" spans="3:14" ht="20.100000000000001" customHeight="1" x14ac:dyDescent="0.25">
      <c r="C1202" s="6">
        <v>1196</v>
      </c>
      <c r="D1202" s="6">
        <f>IFERROR(IF($D$3&gt;=C1202,SMALL(ATT.!$A$9:$A$2008,$D$4+C1202),0),0)</f>
        <v>0</v>
      </c>
      <c r="E1202" s="25">
        <f t="shared" si="18"/>
        <v>0</v>
      </c>
      <c r="F1202" s="25">
        <f>IFERROR(IF($E1202&gt;=1,VLOOKUP($E1202,ATT.!$D$9:$W$2008,F$1,0),0),0)</f>
        <v>0</v>
      </c>
      <c r="G1202" s="26">
        <f>IFERROR(IF($E1202&gt;=1,VLOOKUP($E1202,ATT.!$D$9:$W$2008,G$1,0),0),0)</f>
        <v>0</v>
      </c>
      <c r="H1202" s="26">
        <f>IFERROR(IF($E1202&gt;=1,VLOOKUP($E1202,ATT.!$D$9:$W$2008,H$1,0),0),0)</f>
        <v>0</v>
      </c>
      <c r="I1202" s="25">
        <f>IFERROR(IF($E1202&gt;=1,VLOOKUP($E1202,ATT.!$D$9:$W$2008,I$1,0),0),0)</f>
        <v>0</v>
      </c>
      <c r="J1202" s="25">
        <f>IFERROR(IF($E1202&gt;=1,VLOOKUP($E1202,ATT.!$D$9:$W$2008,J$1,0),0),0)</f>
        <v>0</v>
      </c>
      <c r="K1202" s="25" t="str">
        <f>IFERROR(IF(E1202&gt;=1,CONCATENATE(VLOOKUP(F1202,STUDENT!$B$4:$W$2003,22,0),$V$2),""),"")</f>
        <v/>
      </c>
      <c r="L1202" s="27">
        <f>IFERROR(IF($E1202&gt;=1,VLOOKUP($E1202,ATT.!$D$9:$W$2008,L$1,0),0),0)</f>
        <v>0</v>
      </c>
      <c r="M1202" s="28"/>
      <c r="N1202" s="28"/>
    </row>
    <row r="1203" spans="3:14" ht="20.100000000000001" customHeight="1" x14ac:dyDescent="0.25">
      <c r="C1203" s="6">
        <v>1197</v>
      </c>
      <c r="D1203" s="6">
        <f>IFERROR(IF($D$3&gt;=C1203,SMALL(ATT.!$A$9:$A$2008,$D$4+C1203),0),0)</f>
        <v>0</v>
      </c>
      <c r="E1203" s="25">
        <f t="shared" si="18"/>
        <v>0</v>
      </c>
      <c r="F1203" s="25">
        <f>IFERROR(IF($E1203&gt;=1,VLOOKUP($E1203,ATT.!$D$9:$W$2008,F$1,0),0),0)</f>
        <v>0</v>
      </c>
      <c r="G1203" s="26">
        <f>IFERROR(IF($E1203&gt;=1,VLOOKUP($E1203,ATT.!$D$9:$W$2008,G$1,0),0),0)</f>
        <v>0</v>
      </c>
      <c r="H1203" s="26">
        <f>IFERROR(IF($E1203&gt;=1,VLOOKUP($E1203,ATT.!$D$9:$W$2008,H$1,0),0),0)</f>
        <v>0</v>
      </c>
      <c r="I1203" s="25">
        <f>IFERROR(IF($E1203&gt;=1,VLOOKUP($E1203,ATT.!$D$9:$W$2008,I$1,0),0),0)</f>
        <v>0</v>
      </c>
      <c r="J1203" s="25">
        <f>IFERROR(IF($E1203&gt;=1,VLOOKUP($E1203,ATT.!$D$9:$W$2008,J$1,0),0),0)</f>
        <v>0</v>
      </c>
      <c r="K1203" s="25" t="str">
        <f>IFERROR(IF(E1203&gt;=1,CONCATENATE(VLOOKUP(F1203,STUDENT!$B$4:$W$2003,22,0),$V$2),""),"")</f>
        <v/>
      </c>
      <c r="L1203" s="27">
        <f>IFERROR(IF($E1203&gt;=1,VLOOKUP($E1203,ATT.!$D$9:$W$2008,L$1,0),0),0)</f>
        <v>0</v>
      </c>
      <c r="M1203" s="28"/>
      <c r="N1203" s="28"/>
    </row>
    <row r="1204" spans="3:14" ht="20.100000000000001" customHeight="1" x14ac:dyDescent="0.25">
      <c r="C1204" s="6">
        <v>1198</v>
      </c>
      <c r="D1204" s="6">
        <f>IFERROR(IF($D$3&gt;=C1204,SMALL(ATT.!$A$9:$A$2008,$D$4+C1204),0),0)</f>
        <v>0</v>
      </c>
      <c r="E1204" s="25">
        <f t="shared" si="18"/>
        <v>0</v>
      </c>
      <c r="F1204" s="25">
        <f>IFERROR(IF($E1204&gt;=1,VLOOKUP($E1204,ATT.!$D$9:$W$2008,F$1,0),0),0)</f>
        <v>0</v>
      </c>
      <c r="G1204" s="26">
        <f>IFERROR(IF($E1204&gt;=1,VLOOKUP($E1204,ATT.!$D$9:$W$2008,G$1,0),0),0)</f>
        <v>0</v>
      </c>
      <c r="H1204" s="26">
        <f>IFERROR(IF($E1204&gt;=1,VLOOKUP($E1204,ATT.!$D$9:$W$2008,H$1,0),0),0)</f>
        <v>0</v>
      </c>
      <c r="I1204" s="25">
        <f>IFERROR(IF($E1204&gt;=1,VLOOKUP($E1204,ATT.!$D$9:$W$2008,I$1,0),0),0)</f>
        <v>0</v>
      </c>
      <c r="J1204" s="25">
        <f>IFERROR(IF($E1204&gt;=1,VLOOKUP($E1204,ATT.!$D$9:$W$2008,J$1,0),0),0)</f>
        <v>0</v>
      </c>
      <c r="K1204" s="25" t="str">
        <f>IFERROR(IF(E1204&gt;=1,CONCATENATE(VLOOKUP(F1204,STUDENT!$B$4:$W$2003,22,0),$V$2),""),"")</f>
        <v/>
      </c>
      <c r="L1204" s="27">
        <f>IFERROR(IF($E1204&gt;=1,VLOOKUP($E1204,ATT.!$D$9:$W$2008,L$1,0),0),0)</f>
        <v>0</v>
      </c>
      <c r="M1204" s="28"/>
      <c r="N1204" s="28"/>
    </row>
    <row r="1205" spans="3:14" ht="20.100000000000001" customHeight="1" x14ac:dyDescent="0.25">
      <c r="C1205" s="6">
        <v>1199</v>
      </c>
      <c r="D1205" s="6">
        <f>IFERROR(IF($D$3&gt;=C1205,SMALL(ATT.!$A$9:$A$2008,$D$4+C1205),0),0)</f>
        <v>0</v>
      </c>
      <c r="E1205" s="25">
        <f t="shared" si="18"/>
        <v>0</v>
      </c>
      <c r="F1205" s="25">
        <f>IFERROR(IF($E1205&gt;=1,VLOOKUP($E1205,ATT.!$D$9:$W$2008,F$1,0),0),0)</f>
        <v>0</v>
      </c>
      <c r="G1205" s="26">
        <f>IFERROR(IF($E1205&gt;=1,VLOOKUP($E1205,ATT.!$D$9:$W$2008,G$1,0),0),0)</f>
        <v>0</v>
      </c>
      <c r="H1205" s="26">
        <f>IFERROR(IF($E1205&gt;=1,VLOOKUP($E1205,ATT.!$D$9:$W$2008,H$1,0),0),0)</f>
        <v>0</v>
      </c>
      <c r="I1205" s="25">
        <f>IFERROR(IF($E1205&gt;=1,VLOOKUP($E1205,ATT.!$D$9:$W$2008,I$1,0),0),0)</f>
        <v>0</v>
      </c>
      <c r="J1205" s="25">
        <f>IFERROR(IF($E1205&gt;=1,VLOOKUP($E1205,ATT.!$D$9:$W$2008,J$1,0),0),0)</f>
        <v>0</v>
      </c>
      <c r="K1205" s="25" t="str">
        <f>IFERROR(IF(E1205&gt;=1,CONCATENATE(VLOOKUP(F1205,STUDENT!$B$4:$W$2003,22,0),$V$2),""),"")</f>
        <v/>
      </c>
      <c r="L1205" s="27">
        <f>IFERROR(IF($E1205&gt;=1,VLOOKUP($E1205,ATT.!$D$9:$W$2008,L$1,0),0),0)</f>
        <v>0</v>
      </c>
      <c r="M1205" s="28"/>
      <c r="N1205" s="28"/>
    </row>
    <row r="1206" spans="3:14" ht="20.100000000000001" customHeight="1" x14ac:dyDescent="0.25">
      <c r="C1206" s="6">
        <v>1200</v>
      </c>
      <c r="D1206" s="6">
        <f>IFERROR(IF($D$3&gt;=C1206,SMALL(ATT.!$A$9:$A$2008,$D$4+C1206),0),0)</f>
        <v>0</v>
      </c>
      <c r="E1206" s="25">
        <f t="shared" si="18"/>
        <v>0</v>
      </c>
      <c r="F1206" s="25">
        <f>IFERROR(IF($E1206&gt;=1,VLOOKUP($E1206,ATT.!$D$9:$W$2008,F$1,0),0),0)</f>
        <v>0</v>
      </c>
      <c r="G1206" s="26">
        <f>IFERROR(IF($E1206&gt;=1,VLOOKUP($E1206,ATT.!$D$9:$W$2008,G$1,0),0),0)</f>
        <v>0</v>
      </c>
      <c r="H1206" s="26">
        <f>IFERROR(IF($E1206&gt;=1,VLOOKUP($E1206,ATT.!$D$9:$W$2008,H$1,0),0),0)</f>
        <v>0</v>
      </c>
      <c r="I1206" s="25">
        <f>IFERROR(IF($E1206&gt;=1,VLOOKUP($E1206,ATT.!$D$9:$W$2008,I$1,0),0),0)</f>
        <v>0</v>
      </c>
      <c r="J1206" s="25">
        <f>IFERROR(IF($E1206&gt;=1,VLOOKUP($E1206,ATT.!$D$9:$W$2008,J$1,0),0),0)</f>
        <v>0</v>
      </c>
      <c r="K1206" s="25" t="str">
        <f>IFERROR(IF(E1206&gt;=1,CONCATENATE(VLOOKUP(F1206,STUDENT!$B$4:$W$2003,22,0),$V$2),""),"")</f>
        <v/>
      </c>
      <c r="L1206" s="27">
        <f>IFERROR(IF($E1206&gt;=1,VLOOKUP($E1206,ATT.!$D$9:$W$2008,L$1,0),0),0)</f>
        <v>0</v>
      </c>
      <c r="M1206" s="28"/>
      <c r="N1206" s="28"/>
    </row>
    <row r="1207" spans="3:14" ht="20.100000000000001" customHeight="1" x14ac:dyDescent="0.25">
      <c r="C1207" s="6">
        <v>1201</v>
      </c>
      <c r="D1207" s="6">
        <f>IFERROR(IF($D$3&gt;=C1207,SMALL(ATT.!$A$9:$A$2008,$D$4+C1207),0),0)</f>
        <v>0</v>
      </c>
      <c r="E1207" s="25">
        <f t="shared" si="18"/>
        <v>0</v>
      </c>
      <c r="F1207" s="25">
        <f>IFERROR(IF($E1207&gt;=1,VLOOKUP($E1207,ATT.!$D$9:$W$2008,F$1,0),0),0)</f>
        <v>0</v>
      </c>
      <c r="G1207" s="26">
        <f>IFERROR(IF($E1207&gt;=1,VLOOKUP($E1207,ATT.!$D$9:$W$2008,G$1,0),0),0)</f>
        <v>0</v>
      </c>
      <c r="H1207" s="26">
        <f>IFERROR(IF($E1207&gt;=1,VLOOKUP($E1207,ATT.!$D$9:$W$2008,H$1,0),0),0)</f>
        <v>0</v>
      </c>
      <c r="I1207" s="25">
        <f>IFERROR(IF($E1207&gt;=1,VLOOKUP($E1207,ATT.!$D$9:$W$2008,I$1,0),0),0)</f>
        <v>0</v>
      </c>
      <c r="J1207" s="25">
        <f>IFERROR(IF($E1207&gt;=1,VLOOKUP($E1207,ATT.!$D$9:$W$2008,J$1,0),0),0)</f>
        <v>0</v>
      </c>
      <c r="K1207" s="25" t="str">
        <f>IFERROR(IF(E1207&gt;=1,CONCATENATE(VLOOKUP(F1207,STUDENT!$B$4:$W$2003,22,0),$V$2),""),"")</f>
        <v/>
      </c>
      <c r="L1207" s="27">
        <f>IFERROR(IF($E1207&gt;=1,VLOOKUP($E1207,ATT.!$D$9:$W$2008,L$1,0),0),0)</f>
        <v>0</v>
      </c>
      <c r="M1207" s="28"/>
      <c r="N1207" s="28"/>
    </row>
    <row r="1208" spans="3:14" ht="20.100000000000001" customHeight="1" x14ac:dyDescent="0.25">
      <c r="C1208" s="6">
        <v>1202</v>
      </c>
      <c r="D1208" s="6">
        <f>IFERROR(IF($D$3&gt;=C1208,SMALL(ATT.!$A$9:$A$2008,$D$4+C1208),0),0)</f>
        <v>0</v>
      </c>
      <c r="E1208" s="25">
        <f t="shared" si="18"/>
        <v>0</v>
      </c>
      <c r="F1208" s="25">
        <f>IFERROR(IF($E1208&gt;=1,VLOOKUP($E1208,ATT.!$D$9:$W$2008,F$1,0),0),0)</f>
        <v>0</v>
      </c>
      <c r="G1208" s="26">
        <f>IFERROR(IF($E1208&gt;=1,VLOOKUP($E1208,ATT.!$D$9:$W$2008,G$1,0),0),0)</f>
        <v>0</v>
      </c>
      <c r="H1208" s="26">
        <f>IFERROR(IF($E1208&gt;=1,VLOOKUP($E1208,ATT.!$D$9:$W$2008,H$1,0),0),0)</f>
        <v>0</v>
      </c>
      <c r="I1208" s="25">
        <f>IFERROR(IF($E1208&gt;=1,VLOOKUP($E1208,ATT.!$D$9:$W$2008,I$1,0),0),0)</f>
        <v>0</v>
      </c>
      <c r="J1208" s="25">
        <f>IFERROR(IF($E1208&gt;=1,VLOOKUP($E1208,ATT.!$D$9:$W$2008,J$1,0),0),0)</f>
        <v>0</v>
      </c>
      <c r="K1208" s="25" t="str">
        <f>IFERROR(IF(E1208&gt;=1,CONCATENATE(VLOOKUP(F1208,STUDENT!$B$4:$W$2003,22,0),$V$2),""),"")</f>
        <v/>
      </c>
      <c r="L1208" s="27">
        <f>IFERROR(IF($E1208&gt;=1,VLOOKUP($E1208,ATT.!$D$9:$W$2008,L$1,0),0),0)</f>
        <v>0</v>
      </c>
      <c r="M1208" s="28"/>
      <c r="N1208" s="28"/>
    </row>
    <row r="1209" spans="3:14" ht="20.100000000000001" customHeight="1" x14ac:dyDescent="0.25">
      <c r="C1209" s="6">
        <v>1203</v>
      </c>
      <c r="D1209" s="6">
        <f>IFERROR(IF($D$3&gt;=C1209,SMALL(ATT.!$A$9:$A$2008,$D$4+C1209),0),0)</f>
        <v>0</v>
      </c>
      <c r="E1209" s="25">
        <f t="shared" si="18"/>
        <v>0</v>
      </c>
      <c r="F1209" s="25">
        <f>IFERROR(IF($E1209&gt;=1,VLOOKUP($E1209,ATT.!$D$9:$W$2008,F$1,0),0),0)</f>
        <v>0</v>
      </c>
      <c r="G1209" s="26">
        <f>IFERROR(IF($E1209&gt;=1,VLOOKUP($E1209,ATT.!$D$9:$W$2008,G$1,0),0),0)</f>
        <v>0</v>
      </c>
      <c r="H1209" s="26">
        <f>IFERROR(IF($E1209&gt;=1,VLOOKUP($E1209,ATT.!$D$9:$W$2008,H$1,0),0),0)</f>
        <v>0</v>
      </c>
      <c r="I1209" s="25">
        <f>IFERROR(IF($E1209&gt;=1,VLOOKUP($E1209,ATT.!$D$9:$W$2008,I$1,0),0),0)</f>
        <v>0</v>
      </c>
      <c r="J1209" s="25">
        <f>IFERROR(IF($E1209&gt;=1,VLOOKUP($E1209,ATT.!$D$9:$W$2008,J$1,0),0),0)</f>
        <v>0</v>
      </c>
      <c r="K1209" s="25" t="str">
        <f>IFERROR(IF(E1209&gt;=1,CONCATENATE(VLOOKUP(F1209,STUDENT!$B$4:$W$2003,22,0),$V$2),""),"")</f>
        <v/>
      </c>
      <c r="L1209" s="27">
        <f>IFERROR(IF($E1209&gt;=1,VLOOKUP($E1209,ATT.!$D$9:$W$2008,L$1,0),0),0)</f>
        <v>0</v>
      </c>
      <c r="M1209" s="28"/>
      <c r="N1209" s="28"/>
    </row>
    <row r="1210" spans="3:14" ht="20.100000000000001" customHeight="1" x14ac:dyDescent="0.25">
      <c r="C1210" s="6">
        <v>1204</v>
      </c>
      <c r="D1210" s="6">
        <f>IFERROR(IF($D$3&gt;=C1210,SMALL(ATT.!$A$9:$A$2008,$D$4+C1210),0),0)</f>
        <v>0</v>
      </c>
      <c r="E1210" s="25">
        <f t="shared" si="18"/>
        <v>0</v>
      </c>
      <c r="F1210" s="25">
        <f>IFERROR(IF($E1210&gt;=1,VLOOKUP($E1210,ATT.!$D$9:$W$2008,F$1,0),0),0)</f>
        <v>0</v>
      </c>
      <c r="G1210" s="26">
        <f>IFERROR(IF($E1210&gt;=1,VLOOKUP($E1210,ATT.!$D$9:$W$2008,G$1,0),0),0)</f>
        <v>0</v>
      </c>
      <c r="H1210" s="26">
        <f>IFERROR(IF($E1210&gt;=1,VLOOKUP($E1210,ATT.!$D$9:$W$2008,H$1,0),0),0)</f>
        <v>0</v>
      </c>
      <c r="I1210" s="25">
        <f>IFERROR(IF($E1210&gt;=1,VLOOKUP($E1210,ATT.!$D$9:$W$2008,I$1,0),0),0)</f>
        <v>0</v>
      </c>
      <c r="J1210" s="25">
        <f>IFERROR(IF($E1210&gt;=1,VLOOKUP($E1210,ATT.!$D$9:$W$2008,J$1,0),0),0)</f>
        <v>0</v>
      </c>
      <c r="K1210" s="25" t="str">
        <f>IFERROR(IF(E1210&gt;=1,CONCATENATE(VLOOKUP(F1210,STUDENT!$B$4:$W$2003,22,0),$V$2),""),"")</f>
        <v/>
      </c>
      <c r="L1210" s="27">
        <f>IFERROR(IF($E1210&gt;=1,VLOOKUP($E1210,ATT.!$D$9:$W$2008,L$1,0),0),0)</f>
        <v>0</v>
      </c>
      <c r="M1210" s="28"/>
      <c r="N1210" s="28"/>
    </row>
    <row r="1211" spans="3:14" ht="20.100000000000001" customHeight="1" x14ac:dyDescent="0.25">
      <c r="C1211" s="6">
        <v>1205</v>
      </c>
      <c r="D1211" s="6">
        <f>IFERROR(IF($D$3&gt;=C1211,SMALL(ATT.!$A$9:$A$2008,$D$4+C1211),0),0)</f>
        <v>0</v>
      </c>
      <c r="E1211" s="25">
        <f t="shared" si="18"/>
        <v>0</v>
      </c>
      <c r="F1211" s="25">
        <f>IFERROR(IF($E1211&gt;=1,VLOOKUP($E1211,ATT.!$D$9:$W$2008,F$1,0),0),0)</f>
        <v>0</v>
      </c>
      <c r="G1211" s="26">
        <f>IFERROR(IF($E1211&gt;=1,VLOOKUP($E1211,ATT.!$D$9:$W$2008,G$1,0),0),0)</f>
        <v>0</v>
      </c>
      <c r="H1211" s="26">
        <f>IFERROR(IF($E1211&gt;=1,VLOOKUP($E1211,ATT.!$D$9:$W$2008,H$1,0),0),0)</f>
        <v>0</v>
      </c>
      <c r="I1211" s="25">
        <f>IFERROR(IF($E1211&gt;=1,VLOOKUP($E1211,ATT.!$D$9:$W$2008,I$1,0),0),0)</f>
        <v>0</v>
      </c>
      <c r="J1211" s="25">
        <f>IFERROR(IF($E1211&gt;=1,VLOOKUP($E1211,ATT.!$D$9:$W$2008,J$1,0),0),0)</f>
        <v>0</v>
      </c>
      <c r="K1211" s="25" t="str">
        <f>IFERROR(IF(E1211&gt;=1,CONCATENATE(VLOOKUP(F1211,STUDENT!$B$4:$W$2003,22,0),$V$2),""),"")</f>
        <v/>
      </c>
      <c r="L1211" s="27">
        <f>IFERROR(IF($E1211&gt;=1,VLOOKUP($E1211,ATT.!$D$9:$W$2008,L$1,0),0),0)</f>
        <v>0</v>
      </c>
      <c r="M1211" s="28"/>
      <c r="N1211" s="28"/>
    </row>
    <row r="1212" spans="3:14" ht="20.100000000000001" customHeight="1" x14ac:dyDescent="0.25">
      <c r="C1212" s="6">
        <v>1206</v>
      </c>
      <c r="D1212" s="6">
        <f>IFERROR(IF($D$3&gt;=C1212,SMALL(ATT.!$A$9:$A$2008,$D$4+C1212),0),0)</f>
        <v>0</v>
      </c>
      <c r="E1212" s="25">
        <f t="shared" si="18"/>
        <v>0</v>
      </c>
      <c r="F1212" s="25">
        <f>IFERROR(IF($E1212&gt;=1,VLOOKUP($E1212,ATT.!$D$9:$W$2008,F$1,0),0),0)</f>
        <v>0</v>
      </c>
      <c r="G1212" s="26">
        <f>IFERROR(IF($E1212&gt;=1,VLOOKUP($E1212,ATT.!$D$9:$W$2008,G$1,0),0),0)</f>
        <v>0</v>
      </c>
      <c r="H1212" s="26">
        <f>IFERROR(IF($E1212&gt;=1,VLOOKUP($E1212,ATT.!$D$9:$W$2008,H$1,0),0),0)</f>
        <v>0</v>
      </c>
      <c r="I1212" s="25">
        <f>IFERROR(IF($E1212&gt;=1,VLOOKUP($E1212,ATT.!$D$9:$W$2008,I$1,0),0),0)</f>
        <v>0</v>
      </c>
      <c r="J1212" s="25">
        <f>IFERROR(IF($E1212&gt;=1,VLOOKUP($E1212,ATT.!$D$9:$W$2008,J$1,0),0),0)</f>
        <v>0</v>
      </c>
      <c r="K1212" s="25" t="str">
        <f>IFERROR(IF(E1212&gt;=1,CONCATENATE(VLOOKUP(F1212,STUDENT!$B$4:$W$2003,22,0),$V$2),""),"")</f>
        <v/>
      </c>
      <c r="L1212" s="27">
        <f>IFERROR(IF($E1212&gt;=1,VLOOKUP($E1212,ATT.!$D$9:$W$2008,L$1,0),0),0)</f>
        <v>0</v>
      </c>
      <c r="M1212" s="28"/>
      <c r="N1212" s="28"/>
    </row>
    <row r="1213" spans="3:14" ht="20.100000000000001" customHeight="1" x14ac:dyDescent="0.25">
      <c r="C1213" s="6">
        <v>1207</v>
      </c>
      <c r="D1213" s="6">
        <f>IFERROR(IF($D$3&gt;=C1213,SMALL(ATT.!$A$9:$A$2008,$D$4+C1213),0),0)</f>
        <v>0</v>
      </c>
      <c r="E1213" s="25">
        <f t="shared" si="18"/>
        <v>0</v>
      </c>
      <c r="F1213" s="25">
        <f>IFERROR(IF($E1213&gt;=1,VLOOKUP($E1213,ATT.!$D$9:$W$2008,F$1,0),0),0)</f>
        <v>0</v>
      </c>
      <c r="G1213" s="26">
        <f>IFERROR(IF($E1213&gt;=1,VLOOKUP($E1213,ATT.!$D$9:$W$2008,G$1,0),0),0)</f>
        <v>0</v>
      </c>
      <c r="H1213" s="26">
        <f>IFERROR(IF($E1213&gt;=1,VLOOKUP($E1213,ATT.!$D$9:$W$2008,H$1,0),0),0)</f>
        <v>0</v>
      </c>
      <c r="I1213" s="25">
        <f>IFERROR(IF($E1213&gt;=1,VLOOKUP($E1213,ATT.!$D$9:$W$2008,I$1,0),0),0)</f>
        <v>0</v>
      </c>
      <c r="J1213" s="25">
        <f>IFERROR(IF($E1213&gt;=1,VLOOKUP($E1213,ATT.!$D$9:$W$2008,J$1,0),0),0)</f>
        <v>0</v>
      </c>
      <c r="K1213" s="25" t="str">
        <f>IFERROR(IF(E1213&gt;=1,CONCATENATE(VLOOKUP(F1213,STUDENT!$B$4:$W$2003,22,0),$V$2),""),"")</f>
        <v/>
      </c>
      <c r="L1213" s="27">
        <f>IFERROR(IF($E1213&gt;=1,VLOOKUP($E1213,ATT.!$D$9:$W$2008,L$1,0),0),0)</f>
        <v>0</v>
      </c>
      <c r="M1213" s="28"/>
      <c r="N1213" s="28"/>
    </row>
    <row r="1214" spans="3:14" ht="20.100000000000001" customHeight="1" x14ac:dyDescent="0.25">
      <c r="C1214" s="6">
        <v>1208</v>
      </c>
      <c r="D1214" s="6">
        <f>IFERROR(IF($D$3&gt;=C1214,SMALL(ATT.!$A$9:$A$2008,$D$4+C1214),0),0)</f>
        <v>0</v>
      </c>
      <c r="E1214" s="25">
        <f t="shared" si="18"/>
        <v>0</v>
      </c>
      <c r="F1214" s="25">
        <f>IFERROR(IF($E1214&gt;=1,VLOOKUP($E1214,ATT.!$D$9:$W$2008,F$1,0),0),0)</f>
        <v>0</v>
      </c>
      <c r="G1214" s="26">
        <f>IFERROR(IF($E1214&gt;=1,VLOOKUP($E1214,ATT.!$D$9:$W$2008,G$1,0),0),0)</f>
        <v>0</v>
      </c>
      <c r="H1214" s="26">
        <f>IFERROR(IF($E1214&gt;=1,VLOOKUP($E1214,ATT.!$D$9:$W$2008,H$1,0),0),0)</f>
        <v>0</v>
      </c>
      <c r="I1214" s="25">
        <f>IFERROR(IF($E1214&gt;=1,VLOOKUP($E1214,ATT.!$D$9:$W$2008,I$1,0),0),0)</f>
        <v>0</v>
      </c>
      <c r="J1214" s="25">
        <f>IFERROR(IF($E1214&gt;=1,VLOOKUP($E1214,ATT.!$D$9:$W$2008,J$1,0),0),0)</f>
        <v>0</v>
      </c>
      <c r="K1214" s="25" t="str">
        <f>IFERROR(IF(E1214&gt;=1,CONCATENATE(VLOOKUP(F1214,STUDENT!$B$4:$W$2003,22,0),$V$2),""),"")</f>
        <v/>
      </c>
      <c r="L1214" s="27">
        <f>IFERROR(IF($E1214&gt;=1,VLOOKUP($E1214,ATT.!$D$9:$W$2008,L$1,0),0),0)</f>
        <v>0</v>
      </c>
      <c r="M1214" s="28"/>
      <c r="N1214" s="28"/>
    </row>
    <row r="1215" spans="3:14" ht="20.100000000000001" customHeight="1" x14ac:dyDescent="0.25">
      <c r="C1215" s="6">
        <v>1209</v>
      </c>
      <c r="D1215" s="6">
        <f>IFERROR(IF($D$3&gt;=C1215,SMALL(ATT.!$A$9:$A$2008,$D$4+C1215),0),0)</f>
        <v>0</v>
      </c>
      <c r="E1215" s="25">
        <f t="shared" si="18"/>
        <v>0</v>
      </c>
      <c r="F1215" s="25">
        <f>IFERROR(IF($E1215&gt;=1,VLOOKUP($E1215,ATT.!$D$9:$W$2008,F$1,0),0),0)</f>
        <v>0</v>
      </c>
      <c r="G1215" s="26">
        <f>IFERROR(IF($E1215&gt;=1,VLOOKUP($E1215,ATT.!$D$9:$W$2008,G$1,0),0),0)</f>
        <v>0</v>
      </c>
      <c r="H1215" s="26">
        <f>IFERROR(IF($E1215&gt;=1,VLOOKUP($E1215,ATT.!$D$9:$W$2008,H$1,0),0),0)</f>
        <v>0</v>
      </c>
      <c r="I1215" s="25">
        <f>IFERROR(IF($E1215&gt;=1,VLOOKUP($E1215,ATT.!$D$9:$W$2008,I$1,0),0),0)</f>
        <v>0</v>
      </c>
      <c r="J1215" s="25">
        <f>IFERROR(IF($E1215&gt;=1,VLOOKUP($E1215,ATT.!$D$9:$W$2008,J$1,0),0),0)</f>
        <v>0</v>
      </c>
      <c r="K1215" s="25" t="str">
        <f>IFERROR(IF(E1215&gt;=1,CONCATENATE(VLOOKUP(F1215,STUDENT!$B$4:$W$2003,22,0),$V$2),""),"")</f>
        <v/>
      </c>
      <c r="L1215" s="27">
        <f>IFERROR(IF($E1215&gt;=1,VLOOKUP($E1215,ATT.!$D$9:$W$2008,L$1,0),0),0)</f>
        <v>0</v>
      </c>
      <c r="M1215" s="28"/>
      <c r="N1215" s="28"/>
    </row>
    <row r="1216" spans="3:14" ht="20.100000000000001" customHeight="1" x14ac:dyDescent="0.25">
      <c r="C1216" s="6">
        <v>1210</v>
      </c>
      <c r="D1216" s="6">
        <f>IFERROR(IF($D$3&gt;=C1216,SMALL(ATT.!$A$9:$A$2008,$D$4+C1216),0),0)</f>
        <v>0</v>
      </c>
      <c r="E1216" s="25">
        <f t="shared" si="18"/>
        <v>0</v>
      </c>
      <c r="F1216" s="25">
        <f>IFERROR(IF($E1216&gt;=1,VLOOKUP($E1216,ATT.!$D$9:$W$2008,F$1,0),0),0)</f>
        <v>0</v>
      </c>
      <c r="G1216" s="26">
        <f>IFERROR(IF($E1216&gt;=1,VLOOKUP($E1216,ATT.!$D$9:$W$2008,G$1,0),0),0)</f>
        <v>0</v>
      </c>
      <c r="H1216" s="26">
        <f>IFERROR(IF($E1216&gt;=1,VLOOKUP($E1216,ATT.!$D$9:$W$2008,H$1,0),0),0)</f>
        <v>0</v>
      </c>
      <c r="I1216" s="25">
        <f>IFERROR(IF($E1216&gt;=1,VLOOKUP($E1216,ATT.!$D$9:$W$2008,I$1,0),0),0)</f>
        <v>0</v>
      </c>
      <c r="J1216" s="25">
        <f>IFERROR(IF($E1216&gt;=1,VLOOKUP($E1216,ATT.!$D$9:$W$2008,J$1,0),0),0)</f>
        <v>0</v>
      </c>
      <c r="K1216" s="25" t="str">
        <f>IFERROR(IF(E1216&gt;=1,CONCATENATE(VLOOKUP(F1216,STUDENT!$B$4:$W$2003,22,0),$V$2),""),"")</f>
        <v/>
      </c>
      <c r="L1216" s="27">
        <f>IFERROR(IF($E1216&gt;=1,VLOOKUP($E1216,ATT.!$D$9:$W$2008,L$1,0),0),0)</f>
        <v>0</v>
      </c>
      <c r="M1216" s="28"/>
      <c r="N1216" s="28"/>
    </row>
    <row r="1217" spans="3:14" ht="20.100000000000001" customHeight="1" x14ac:dyDescent="0.25">
      <c r="C1217" s="6">
        <v>1211</v>
      </c>
      <c r="D1217" s="6">
        <f>IFERROR(IF($D$3&gt;=C1217,SMALL(ATT.!$A$9:$A$2008,$D$4+C1217),0),0)</f>
        <v>0</v>
      </c>
      <c r="E1217" s="25">
        <f t="shared" si="18"/>
        <v>0</v>
      </c>
      <c r="F1217" s="25">
        <f>IFERROR(IF($E1217&gt;=1,VLOOKUP($E1217,ATT.!$D$9:$W$2008,F$1,0),0),0)</f>
        <v>0</v>
      </c>
      <c r="G1217" s="26">
        <f>IFERROR(IF($E1217&gt;=1,VLOOKUP($E1217,ATT.!$D$9:$W$2008,G$1,0),0),0)</f>
        <v>0</v>
      </c>
      <c r="H1217" s="26">
        <f>IFERROR(IF($E1217&gt;=1,VLOOKUP($E1217,ATT.!$D$9:$W$2008,H$1,0),0),0)</f>
        <v>0</v>
      </c>
      <c r="I1217" s="25">
        <f>IFERROR(IF($E1217&gt;=1,VLOOKUP($E1217,ATT.!$D$9:$W$2008,I$1,0),0),0)</f>
        <v>0</v>
      </c>
      <c r="J1217" s="25">
        <f>IFERROR(IF($E1217&gt;=1,VLOOKUP($E1217,ATT.!$D$9:$W$2008,J$1,0),0),0)</f>
        <v>0</v>
      </c>
      <c r="K1217" s="25" t="str">
        <f>IFERROR(IF(E1217&gt;=1,CONCATENATE(VLOOKUP(F1217,STUDENT!$B$4:$W$2003,22,0),$V$2),""),"")</f>
        <v/>
      </c>
      <c r="L1217" s="27">
        <f>IFERROR(IF($E1217&gt;=1,VLOOKUP($E1217,ATT.!$D$9:$W$2008,L$1,0),0),0)</f>
        <v>0</v>
      </c>
      <c r="M1217" s="28"/>
      <c r="N1217" s="28"/>
    </row>
    <row r="1218" spans="3:14" ht="20.100000000000001" customHeight="1" x14ac:dyDescent="0.25">
      <c r="C1218" s="6">
        <v>1212</v>
      </c>
      <c r="D1218" s="6">
        <f>IFERROR(IF($D$3&gt;=C1218,SMALL(ATT.!$A$9:$A$2008,$D$4+C1218),0),0)</f>
        <v>0</v>
      </c>
      <c r="E1218" s="25">
        <f t="shared" si="18"/>
        <v>0</v>
      </c>
      <c r="F1218" s="25">
        <f>IFERROR(IF($E1218&gt;=1,VLOOKUP($E1218,ATT.!$D$9:$W$2008,F$1,0),0),0)</f>
        <v>0</v>
      </c>
      <c r="G1218" s="26">
        <f>IFERROR(IF($E1218&gt;=1,VLOOKUP($E1218,ATT.!$D$9:$W$2008,G$1,0),0),0)</f>
        <v>0</v>
      </c>
      <c r="H1218" s="26">
        <f>IFERROR(IF($E1218&gt;=1,VLOOKUP($E1218,ATT.!$D$9:$W$2008,H$1,0),0),0)</f>
        <v>0</v>
      </c>
      <c r="I1218" s="25">
        <f>IFERROR(IF($E1218&gt;=1,VLOOKUP($E1218,ATT.!$D$9:$W$2008,I$1,0),0),0)</f>
        <v>0</v>
      </c>
      <c r="J1218" s="25">
        <f>IFERROR(IF($E1218&gt;=1,VLOOKUP($E1218,ATT.!$D$9:$W$2008,J$1,0),0),0)</f>
        <v>0</v>
      </c>
      <c r="K1218" s="25" t="str">
        <f>IFERROR(IF(E1218&gt;=1,CONCATENATE(VLOOKUP(F1218,STUDENT!$B$4:$W$2003,22,0),$V$2),""),"")</f>
        <v/>
      </c>
      <c r="L1218" s="27">
        <f>IFERROR(IF($E1218&gt;=1,VLOOKUP($E1218,ATT.!$D$9:$W$2008,L$1,0),0),0)</f>
        <v>0</v>
      </c>
      <c r="M1218" s="28"/>
      <c r="N1218" s="28"/>
    </row>
    <row r="1219" spans="3:14" ht="20.100000000000001" customHeight="1" x14ac:dyDescent="0.25">
      <c r="C1219" s="6">
        <v>1213</v>
      </c>
      <c r="D1219" s="6">
        <f>IFERROR(IF($D$3&gt;=C1219,SMALL(ATT.!$A$9:$A$2008,$D$4+C1219),0),0)</f>
        <v>0</v>
      </c>
      <c r="E1219" s="25">
        <f t="shared" si="18"/>
        <v>0</v>
      </c>
      <c r="F1219" s="25">
        <f>IFERROR(IF($E1219&gt;=1,VLOOKUP($E1219,ATT.!$D$9:$W$2008,F$1,0),0),0)</f>
        <v>0</v>
      </c>
      <c r="G1219" s="26">
        <f>IFERROR(IF($E1219&gt;=1,VLOOKUP($E1219,ATT.!$D$9:$W$2008,G$1,0),0),0)</f>
        <v>0</v>
      </c>
      <c r="H1219" s="26">
        <f>IFERROR(IF($E1219&gt;=1,VLOOKUP($E1219,ATT.!$D$9:$W$2008,H$1,0),0),0)</f>
        <v>0</v>
      </c>
      <c r="I1219" s="25">
        <f>IFERROR(IF($E1219&gt;=1,VLOOKUP($E1219,ATT.!$D$9:$W$2008,I$1,0),0),0)</f>
        <v>0</v>
      </c>
      <c r="J1219" s="25">
        <f>IFERROR(IF($E1219&gt;=1,VLOOKUP($E1219,ATT.!$D$9:$W$2008,J$1,0),0),0)</f>
        <v>0</v>
      </c>
      <c r="K1219" s="25" t="str">
        <f>IFERROR(IF(E1219&gt;=1,CONCATENATE(VLOOKUP(F1219,STUDENT!$B$4:$W$2003,22,0),$V$2),""),"")</f>
        <v/>
      </c>
      <c r="L1219" s="27">
        <f>IFERROR(IF($E1219&gt;=1,VLOOKUP($E1219,ATT.!$D$9:$W$2008,L$1,0),0),0)</f>
        <v>0</v>
      </c>
      <c r="M1219" s="28"/>
      <c r="N1219" s="28"/>
    </row>
    <row r="1220" spans="3:14" ht="20.100000000000001" customHeight="1" x14ac:dyDescent="0.25">
      <c r="C1220" s="6">
        <v>1214</v>
      </c>
      <c r="D1220" s="6">
        <f>IFERROR(IF($D$3&gt;=C1220,SMALL(ATT.!$A$9:$A$2008,$D$4+C1220),0),0)</f>
        <v>0</v>
      </c>
      <c r="E1220" s="25">
        <f t="shared" si="18"/>
        <v>0</v>
      </c>
      <c r="F1220" s="25">
        <f>IFERROR(IF($E1220&gt;=1,VLOOKUP($E1220,ATT.!$D$9:$W$2008,F$1,0),0),0)</f>
        <v>0</v>
      </c>
      <c r="G1220" s="26">
        <f>IFERROR(IF($E1220&gt;=1,VLOOKUP($E1220,ATT.!$D$9:$W$2008,G$1,0),0),0)</f>
        <v>0</v>
      </c>
      <c r="H1220" s="26">
        <f>IFERROR(IF($E1220&gt;=1,VLOOKUP($E1220,ATT.!$D$9:$W$2008,H$1,0),0),0)</f>
        <v>0</v>
      </c>
      <c r="I1220" s="25">
        <f>IFERROR(IF($E1220&gt;=1,VLOOKUP($E1220,ATT.!$D$9:$W$2008,I$1,0),0),0)</f>
        <v>0</v>
      </c>
      <c r="J1220" s="25">
        <f>IFERROR(IF($E1220&gt;=1,VLOOKUP($E1220,ATT.!$D$9:$W$2008,J$1,0),0),0)</f>
        <v>0</v>
      </c>
      <c r="K1220" s="25" t="str">
        <f>IFERROR(IF(E1220&gt;=1,CONCATENATE(VLOOKUP(F1220,STUDENT!$B$4:$W$2003,22,0),$V$2),""),"")</f>
        <v/>
      </c>
      <c r="L1220" s="27">
        <f>IFERROR(IF($E1220&gt;=1,VLOOKUP($E1220,ATT.!$D$9:$W$2008,L$1,0),0),0)</f>
        <v>0</v>
      </c>
      <c r="M1220" s="28"/>
      <c r="N1220" s="28"/>
    </row>
    <row r="1221" spans="3:14" ht="20.100000000000001" customHeight="1" x14ac:dyDescent="0.25">
      <c r="C1221" s="6">
        <v>1215</v>
      </c>
      <c r="D1221" s="6">
        <f>IFERROR(IF($D$3&gt;=C1221,SMALL(ATT.!$A$9:$A$2008,$D$4+C1221),0),0)</f>
        <v>0</v>
      </c>
      <c r="E1221" s="25">
        <f t="shared" si="18"/>
        <v>0</v>
      </c>
      <c r="F1221" s="25">
        <f>IFERROR(IF($E1221&gt;=1,VLOOKUP($E1221,ATT.!$D$9:$W$2008,F$1,0),0),0)</f>
        <v>0</v>
      </c>
      <c r="G1221" s="26">
        <f>IFERROR(IF($E1221&gt;=1,VLOOKUP($E1221,ATT.!$D$9:$W$2008,G$1,0),0),0)</f>
        <v>0</v>
      </c>
      <c r="H1221" s="26">
        <f>IFERROR(IF($E1221&gt;=1,VLOOKUP($E1221,ATT.!$D$9:$W$2008,H$1,0),0),0)</f>
        <v>0</v>
      </c>
      <c r="I1221" s="25">
        <f>IFERROR(IF($E1221&gt;=1,VLOOKUP($E1221,ATT.!$D$9:$W$2008,I$1,0),0),0)</f>
        <v>0</v>
      </c>
      <c r="J1221" s="25">
        <f>IFERROR(IF($E1221&gt;=1,VLOOKUP($E1221,ATT.!$D$9:$W$2008,J$1,0),0),0)</f>
        <v>0</v>
      </c>
      <c r="K1221" s="25" t="str">
        <f>IFERROR(IF(E1221&gt;=1,CONCATENATE(VLOOKUP(F1221,STUDENT!$B$4:$W$2003,22,0),$V$2),""),"")</f>
        <v/>
      </c>
      <c r="L1221" s="27">
        <f>IFERROR(IF($E1221&gt;=1,VLOOKUP($E1221,ATT.!$D$9:$W$2008,L$1,0),0),0)</f>
        <v>0</v>
      </c>
      <c r="M1221" s="28"/>
      <c r="N1221" s="28"/>
    </row>
    <row r="1222" spans="3:14" ht="20.100000000000001" customHeight="1" x14ac:dyDescent="0.25">
      <c r="C1222" s="6">
        <v>1216</v>
      </c>
      <c r="D1222" s="6">
        <f>IFERROR(IF($D$3&gt;=C1222,SMALL(ATT.!$A$9:$A$2008,$D$4+C1222),0),0)</f>
        <v>0</v>
      </c>
      <c r="E1222" s="25">
        <f t="shared" si="18"/>
        <v>0</v>
      </c>
      <c r="F1222" s="25">
        <f>IFERROR(IF($E1222&gt;=1,VLOOKUP($E1222,ATT.!$D$9:$W$2008,F$1,0),0),0)</f>
        <v>0</v>
      </c>
      <c r="G1222" s="26">
        <f>IFERROR(IF($E1222&gt;=1,VLOOKUP($E1222,ATT.!$D$9:$W$2008,G$1,0),0),0)</f>
        <v>0</v>
      </c>
      <c r="H1222" s="26">
        <f>IFERROR(IF($E1222&gt;=1,VLOOKUP($E1222,ATT.!$D$9:$W$2008,H$1,0),0),0)</f>
        <v>0</v>
      </c>
      <c r="I1222" s="25">
        <f>IFERROR(IF($E1222&gt;=1,VLOOKUP($E1222,ATT.!$D$9:$W$2008,I$1,0),0),0)</f>
        <v>0</v>
      </c>
      <c r="J1222" s="25">
        <f>IFERROR(IF($E1222&gt;=1,VLOOKUP($E1222,ATT.!$D$9:$W$2008,J$1,0),0),0)</f>
        <v>0</v>
      </c>
      <c r="K1222" s="25" t="str">
        <f>IFERROR(IF(E1222&gt;=1,CONCATENATE(VLOOKUP(F1222,STUDENT!$B$4:$W$2003,22,0),$V$2),""),"")</f>
        <v/>
      </c>
      <c r="L1222" s="27">
        <f>IFERROR(IF($E1222&gt;=1,VLOOKUP($E1222,ATT.!$D$9:$W$2008,L$1,0),0),0)</f>
        <v>0</v>
      </c>
      <c r="M1222" s="28"/>
      <c r="N1222" s="28"/>
    </row>
    <row r="1223" spans="3:14" ht="20.100000000000001" customHeight="1" x14ac:dyDescent="0.25">
      <c r="C1223" s="6">
        <v>1217</v>
      </c>
      <c r="D1223" s="6">
        <f>IFERROR(IF($D$3&gt;=C1223,SMALL(ATT.!$A$9:$A$2008,$D$4+C1223),0),0)</f>
        <v>0</v>
      </c>
      <c r="E1223" s="25">
        <f t="shared" si="18"/>
        <v>0</v>
      </c>
      <c r="F1223" s="25">
        <f>IFERROR(IF($E1223&gt;=1,VLOOKUP($E1223,ATT.!$D$9:$W$2008,F$1,0),0),0)</f>
        <v>0</v>
      </c>
      <c r="G1223" s="26">
        <f>IFERROR(IF($E1223&gt;=1,VLOOKUP($E1223,ATT.!$D$9:$W$2008,G$1,0),0),0)</f>
        <v>0</v>
      </c>
      <c r="H1223" s="26">
        <f>IFERROR(IF($E1223&gt;=1,VLOOKUP($E1223,ATT.!$D$9:$W$2008,H$1,0),0),0)</f>
        <v>0</v>
      </c>
      <c r="I1223" s="25">
        <f>IFERROR(IF($E1223&gt;=1,VLOOKUP($E1223,ATT.!$D$9:$W$2008,I$1,0),0),0)</f>
        <v>0</v>
      </c>
      <c r="J1223" s="25">
        <f>IFERROR(IF($E1223&gt;=1,VLOOKUP($E1223,ATT.!$D$9:$W$2008,J$1,0),0),0)</f>
        <v>0</v>
      </c>
      <c r="K1223" s="25" t="str">
        <f>IFERROR(IF(E1223&gt;=1,CONCATENATE(VLOOKUP(F1223,STUDENT!$B$4:$W$2003,22,0),$V$2),""),"")</f>
        <v/>
      </c>
      <c r="L1223" s="27">
        <f>IFERROR(IF($E1223&gt;=1,VLOOKUP($E1223,ATT.!$D$9:$W$2008,L$1,0),0),0)</f>
        <v>0</v>
      </c>
      <c r="M1223" s="28"/>
      <c r="N1223" s="28"/>
    </row>
    <row r="1224" spans="3:14" ht="20.100000000000001" customHeight="1" x14ac:dyDescent="0.25">
      <c r="C1224" s="6">
        <v>1218</v>
      </c>
      <c r="D1224" s="6">
        <f>IFERROR(IF($D$3&gt;=C1224,SMALL(ATT.!$A$9:$A$2008,$D$4+C1224),0),0)</f>
        <v>0</v>
      </c>
      <c r="E1224" s="25">
        <f t="shared" ref="E1224:E1287" si="19">IFERROR(IF(D1224&gt;=1,C1224,0),0)</f>
        <v>0</v>
      </c>
      <c r="F1224" s="25">
        <f>IFERROR(IF($E1224&gt;=1,VLOOKUP($E1224,ATT.!$D$9:$W$2008,F$1,0),0),0)</f>
        <v>0</v>
      </c>
      <c r="G1224" s="26">
        <f>IFERROR(IF($E1224&gt;=1,VLOOKUP($E1224,ATT.!$D$9:$W$2008,G$1,0),0),0)</f>
        <v>0</v>
      </c>
      <c r="H1224" s="26">
        <f>IFERROR(IF($E1224&gt;=1,VLOOKUP($E1224,ATT.!$D$9:$W$2008,H$1,0),0),0)</f>
        <v>0</v>
      </c>
      <c r="I1224" s="25">
        <f>IFERROR(IF($E1224&gt;=1,VLOOKUP($E1224,ATT.!$D$9:$W$2008,I$1,0),0),0)</f>
        <v>0</v>
      </c>
      <c r="J1224" s="25">
        <f>IFERROR(IF($E1224&gt;=1,VLOOKUP($E1224,ATT.!$D$9:$W$2008,J$1,0),0),0)</f>
        <v>0</v>
      </c>
      <c r="K1224" s="25" t="str">
        <f>IFERROR(IF(E1224&gt;=1,CONCATENATE(VLOOKUP(F1224,STUDENT!$B$4:$W$2003,22,0),$V$2),""),"")</f>
        <v/>
      </c>
      <c r="L1224" s="27">
        <f>IFERROR(IF($E1224&gt;=1,VLOOKUP($E1224,ATT.!$D$9:$W$2008,L$1,0),0),0)</f>
        <v>0</v>
      </c>
      <c r="M1224" s="28"/>
      <c r="N1224" s="28"/>
    </row>
    <row r="1225" spans="3:14" ht="20.100000000000001" customHeight="1" x14ac:dyDescent="0.25">
      <c r="C1225" s="6">
        <v>1219</v>
      </c>
      <c r="D1225" s="6">
        <f>IFERROR(IF($D$3&gt;=C1225,SMALL(ATT.!$A$9:$A$2008,$D$4+C1225),0),0)</f>
        <v>0</v>
      </c>
      <c r="E1225" s="25">
        <f t="shared" si="19"/>
        <v>0</v>
      </c>
      <c r="F1225" s="25">
        <f>IFERROR(IF($E1225&gt;=1,VLOOKUP($E1225,ATT.!$D$9:$W$2008,F$1,0),0),0)</f>
        <v>0</v>
      </c>
      <c r="G1225" s="26">
        <f>IFERROR(IF($E1225&gt;=1,VLOOKUP($E1225,ATT.!$D$9:$W$2008,G$1,0),0),0)</f>
        <v>0</v>
      </c>
      <c r="H1225" s="26">
        <f>IFERROR(IF($E1225&gt;=1,VLOOKUP($E1225,ATT.!$D$9:$W$2008,H$1,0),0),0)</f>
        <v>0</v>
      </c>
      <c r="I1225" s="25">
        <f>IFERROR(IF($E1225&gt;=1,VLOOKUP($E1225,ATT.!$D$9:$W$2008,I$1,0),0),0)</f>
        <v>0</v>
      </c>
      <c r="J1225" s="25">
        <f>IFERROR(IF($E1225&gt;=1,VLOOKUP($E1225,ATT.!$D$9:$W$2008,J$1,0),0),0)</f>
        <v>0</v>
      </c>
      <c r="K1225" s="25" t="str">
        <f>IFERROR(IF(E1225&gt;=1,CONCATENATE(VLOOKUP(F1225,STUDENT!$B$4:$W$2003,22,0),$V$2),""),"")</f>
        <v/>
      </c>
      <c r="L1225" s="27">
        <f>IFERROR(IF($E1225&gt;=1,VLOOKUP($E1225,ATT.!$D$9:$W$2008,L$1,0),0),0)</f>
        <v>0</v>
      </c>
      <c r="M1225" s="28"/>
      <c r="N1225" s="28"/>
    </row>
    <row r="1226" spans="3:14" ht="20.100000000000001" customHeight="1" x14ac:dyDescent="0.25">
      <c r="C1226" s="6">
        <v>1220</v>
      </c>
      <c r="D1226" s="6">
        <f>IFERROR(IF($D$3&gt;=C1226,SMALL(ATT.!$A$9:$A$2008,$D$4+C1226),0),0)</f>
        <v>0</v>
      </c>
      <c r="E1226" s="25">
        <f t="shared" si="19"/>
        <v>0</v>
      </c>
      <c r="F1226" s="25">
        <f>IFERROR(IF($E1226&gt;=1,VLOOKUP($E1226,ATT.!$D$9:$W$2008,F$1,0),0),0)</f>
        <v>0</v>
      </c>
      <c r="G1226" s="26">
        <f>IFERROR(IF($E1226&gt;=1,VLOOKUP($E1226,ATT.!$D$9:$W$2008,G$1,0),0),0)</f>
        <v>0</v>
      </c>
      <c r="H1226" s="26">
        <f>IFERROR(IF($E1226&gt;=1,VLOOKUP($E1226,ATT.!$D$9:$W$2008,H$1,0),0),0)</f>
        <v>0</v>
      </c>
      <c r="I1226" s="25">
        <f>IFERROR(IF($E1226&gt;=1,VLOOKUP($E1226,ATT.!$D$9:$W$2008,I$1,0),0),0)</f>
        <v>0</v>
      </c>
      <c r="J1226" s="25">
        <f>IFERROR(IF($E1226&gt;=1,VLOOKUP($E1226,ATT.!$D$9:$W$2008,J$1,0),0),0)</f>
        <v>0</v>
      </c>
      <c r="K1226" s="25" t="str">
        <f>IFERROR(IF(E1226&gt;=1,CONCATENATE(VLOOKUP(F1226,STUDENT!$B$4:$W$2003,22,0),$V$2),""),"")</f>
        <v/>
      </c>
      <c r="L1226" s="27">
        <f>IFERROR(IF($E1226&gt;=1,VLOOKUP($E1226,ATT.!$D$9:$W$2008,L$1,0),0),0)</f>
        <v>0</v>
      </c>
      <c r="M1226" s="28"/>
      <c r="N1226" s="28"/>
    </row>
    <row r="1227" spans="3:14" ht="20.100000000000001" customHeight="1" x14ac:dyDescent="0.25">
      <c r="C1227" s="6">
        <v>1221</v>
      </c>
      <c r="D1227" s="6">
        <f>IFERROR(IF($D$3&gt;=C1227,SMALL(ATT.!$A$9:$A$2008,$D$4+C1227),0),0)</f>
        <v>0</v>
      </c>
      <c r="E1227" s="25">
        <f t="shared" si="19"/>
        <v>0</v>
      </c>
      <c r="F1227" s="25">
        <f>IFERROR(IF($E1227&gt;=1,VLOOKUP($E1227,ATT.!$D$9:$W$2008,F$1,0),0),0)</f>
        <v>0</v>
      </c>
      <c r="G1227" s="26">
        <f>IFERROR(IF($E1227&gt;=1,VLOOKUP($E1227,ATT.!$D$9:$W$2008,G$1,0),0),0)</f>
        <v>0</v>
      </c>
      <c r="H1227" s="26">
        <f>IFERROR(IF($E1227&gt;=1,VLOOKUP($E1227,ATT.!$D$9:$W$2008,H$1,0),0),0)</f>
        <v>0</v>
      </c>
      <c r="I1227" s="25">
        <f>IFERROR(IF($E1227&gt;=1,VLOOKUP($E1227,ATT.!$D$9:$W$2008,I$1,0),0),0)</f>
        <v>0</v>
      </c>
      <c r="J1227" s="25">
        <f>IFERROR(IF($E1227&gt;=1,VLOOKUP($E1227,ATT.!$D$9:$W$2008,J$1,0),0),0)</f>
        <v>0</v>
      </c>
      <c r="K1227" s="25" t="str">
        <f>IFERROR(IF(E1227&gt;=1,CONCATENATE(VLOOKUP(F1227,STUDENT!$B$4:$W$2003,22,0),$V$2),""),"")</f>
        <v/>
      </c>
      <c r="L1227" s="27">
        <f>IFERROR(IF($E1227&gt;=1,VLOOKUP($E1227,ATT.!$D$9:$W$2008,L$1,0),0),0)</f>
        <v>0</v>
      </c>
      <c r="M1227" s="28"/>
      <c r="N1227" s="28"/>
    </row>
    <row r="1228" spans="3:14" ht="20.100000000000001" customHeight="1" x14ac:dyDescent="0.25">
      <c r="C1228" s="6">
        <v>1222</v>
      </c>
      <c r="D1228" s="6">
        <f>IFERROR(IF($D$3&gt;=C1228,SMALL(ATT.!$A$9:$A$2008,$D$4+C1228),0),0)</f>
        <v>0</v>
      </c>
      <c r="E1228" s="25">
        <f t="shared" si="19"/>
        <v>0</v>
      </c>
      <c r="F1228" s="25">
        <f>IFERROR(IF($E1228&gt;=1,VLOOKUP($E1228,ATT.!$D$9:$W$2008,F$1,0),0),0)</f>
        <v>0</v>
      </c>
      <c r="G1228" s="26">
        <f>IFERROR(IF($E1228&gt;=1,VLOOKUP($E1228,ATT.!$D$9:$W$2008,G$1,0),0),0)</f>
        <v>0</v>
      </c>
      <c r="H1228" s="26">
        <f>IFERROR(IF($E1228&gt;=1,VLOOKUP($E1228,ATT.!$D$9:$W$2008,H$1,0),0),0)</f>
        <v>0</v>
      </c>
      <c r="I1228" s="25">
        <f>IFERROR(IF($E1228&gt;=1,VLOOKUP($E1228,ATT.!$D$9:$W$2008,I$1,0),0),0)</f>
        <v>0</v>
      </c>
      <c r="J1228" s="25">
        <f>IFERROR(IF($E1228&gt;=1,VLOOKUP($E1228,ATT.!$D$9:$W$2008,J$1,0),0),0)</f>
        <v>0</v>
      </c>
      <c r="K1228" s="25" t="str">
        <f>IFERROR(IF(E1228&gt;=1,CONCATENATE(VLOOKUP(F1228,STUDENT!$B$4:$W$2003,22,0),$V$2),""),"")</f>
        <v/>
      </c>
      <c r="L1228" s="27">
        <f>IFERROR(IF($E1228&gt;=1,VLOOKUP($E1228,ATT.!$D$9:$W$2008,L$1,0),0),0)</f>
        <v>0</v>
      </c>
      <c r="M1228" s="28"/>
      <c r="N1228" s="28"/>
    </row>
    <row r="1229" spans="3:14" ht="20.100000000000001" customHeight="1" x14ac:dyDescent="0.25">
      <c r="C1229" s="6">
        <v>1223</v>
      </c>
      <c r="D1229" s="6">
        <f>IFERROR(IF($D$3&gt;=C1229,SMALL(ATT.!$A$9:$A$2008,$D$4+C1229),0),0)</f>
        <v>0</v>
      </c>
      <c r="E1229" s="25">
        <f t="shared" si="19"/>
        <v>0</v>
      </c>
      <c r="F1229" s="25">
        <f>IFERROR(IF($E1229&gt;=1,VLOOKUP($E1229,ATT.!$D$9:$W$2008,F$1,0),0),0)</f>
        <v>0</v>
      </c>
      <c r="G1229" s="26">
        <f>IFERROR(IF($E1229&gt;=1,VLOOKUP($E1229,ATT.!$D$9:$W$2008,G$1,0),0),0)</f>
        <v>0</v>
      </c>
      <c r="H1229" s="26">
        <f>IFERROR(IF($E1229&gt;=1,VLOOKUP($E1229,ATT.!$D$9:$W$2008,H$1,0),0),0)</f>
        <v>0</v>
      </c>
      <c r="I1229" s="25">
        <f>IFERROR(IF($E1229&gt;=1,VLOOKUP($E1229,ATT.!$D$9:$W$2008,I$1,0),0),0)</f>
        <v>0</v>
      </c>
      <c r="J1229" s="25">
        <f>IFERROR(IF($E1229&gt;=1,VLOOKUP($E1229,ATT.!$D$9:$W$2008,J$1,0),0),0)</f>
        <v>0</v>
      </c>
      <c r="K1229" s="25" t="str">
        <f>IFERROR(IF(E1229&gt;=1,CONCATENATE(VLOOKUP(F1229,STUDENT!$B$4:$W$2003,22,0),$V$2),""),"")</f>
        <v/>
      </c>
      <c r="L1229" s="27">
        <f>IFERROR(IF($E1229&gt;=1,VLOOKUP($E1229,ATT.!$D$9:$W$2008,L$1,0),0),0)</f>
        <v>0</v>
      </c>
      <c r="M1229" s="28"/>
      <c r="N1229" s="28"/>
    </row>
    <row r="1230" spans="3:14" ht="20.100000000000001" customHeight="1" x14ac:dyDescent="0.25">
      <c r="C1230" s="6">
        <v>1224</v>
      </c>
      <c r="D1230" s="6">
        <f>IFERROR(IF($D$3&gt;=C1230,SMALL(ATT.!$A$9:$A$2008,$D$4+C1230),0),0)</f>
        <v>0</v>
      </c>
      <c r="E1230" s="25">
        <f t="shared" si="19"/>
        <v>0</v>
      </c>
      <c r="F1230" s="25">
        <f>IFERROR(IF($E1230&gt;=1,VLOOKUP($E1230,ATT.!$D$9:$W$2008,F$1,0),0),0)</f>
        <v>0</v>
      </c>
      <c r="G1230" s="26">
        <f>IFERROR(IF($E1230&gt;=1,VLOOKUP($E1230,ATT.!$D$9:$W$2008,G$1,0),0),0)</f>
        <v>0</v>
      </c>
      <c r="H1230" s="26">
        <f>IFERROR(IF($E1230&gt;=1,VLOOKUP($E1230,ATT.!$D$9:$W$2008,H$1,0),0),0)</f>
        <v>0</v>
      </c>
      <c r="I1230" s="25">
        <f>IFERROR(IF($E1230&gt;=1,VLOOKUP($E1230,ATT.!$D$9:$W$2008,I$1,0),0),0)</f>
        <v>0</v>
      </c>
      <c r="J1230" s="25">
        <f>IFERROR(IF($E1230&gt;=1,VLOOKUP($E1230,ATT.!$D$9:$W$2008,J$1,0),0),0)</f>
        <v>0</v>
      </c>
      <c r="K1230" s="25" t="str">
        <f>IFERROR(IF(E1230&gt;=1,CONCATENATE(VLOOKUP(F1230,STUDENT!$B$4:$W$2003,22,0),$V$2),""),"")</f>
        <v/>
      </c>
      <c r="L1230" s="27">
        <f>IFERROR(IF($E1230&gt;=1,VLOOKUP($E1230,ATT.!$D$9:$W$2008,L$1,0),0),0)</f>
        <v>0</v>
      </c>
      <c r="M1230" s="28"/>
      <c r="N1230" s="28"/>
    </row>
    <row r="1231" spans="3:14" ht="20.100000000000001" customHeight="1" x14ac:dyDescent="0.25">
      <c r="C1231" s="6">
        <v>1225</v>
      </c>
      <c r="D1231" s="6">
        <f>IFERROR(IF($D$3&gt;=C1231,SMALL(ATT.!$A$9:$A$2008,$D$4+C1231),0),0)</f>
        <v>0</v>
      </c>
      <c r="E1231" s="25">
        <f t="shared" si="19"/>
        <v>0</v>
      </c>
      <c r="F1231" s="25">
        <f>IFERROR(IF($E1231&gt;=1,VLOOKUP($E1231,ATT.!$D$9:$W$2008,F$1,0),0),0)</f>
        <v>0</v>
      </c>
      <c r="G1231" s="26">
        <f>IFERROR(IF($E1231&gt;=1,VLOOKUP($E1231,ATT.!$D$9:$W$2008,G$1,0),0),0)</f>
        <v>0</v>
      </c>
      <c r="H1231" s="26">
        <f>IFERROR(IF($E1231&gt;=1,VLOOKUP($E1231,ATT.!$D$9:$W$2008,H$1,0),0),0)</f>
        <v>0</v>
      </c>
      <c r="I1231" s="25">
        <f>IFERROR(IF($E1231&gt;=1,VLOOKUP($E1231,ATT.!$D$9:$W$2008,I$1,0),0),0)</f>
        <v>0</v>
      </c>
      <c r="J1231" s="25">
        <f>IFERROR(IF($E1231&gt;=1,VLOOKUP($E1231,ATT.!$D$9:$W$2008,J$1,0),0),0)</f>
        <v>0</v>
      </c>
      <c r="K1231" s="25" t="str">
        <f>IFERROR(IF(E1231&gt;=1,CONCATENATE(VLOOKUP(F1231,STUDENT!$B$4:$W$2003,22,0),$V$2),""),"")</f>
        <v/>
      </c>
      <c r="L1231" s="27">
        <f>IFERROR(IF($E1231&gt;=1,VLOOKUP($E1231,ATT.!$D$9:$W$2008,L$1,0),0),0)</f>
        <v>0</v>
      </c>
      <c r="M1231" s="28"/>
      <c r="N1231" s="28"/>
    </row>
    <row r="1232" spans="3:14" ht="20.100000000000001" customHeight="1" x14ac:dyDescent="0.25">
      <c r="C1232" s="6">
        <v>1226</v>
      </c>
      <c r="D1232" s="6">
        <f>IFERROR(IF($D$3&gt;=C1232,SMALL(ATT.!$A$9:$A$2008,$D$4+C1232),0),0)</f>
        <v>0</v>
      </c>
      <c r="E1232" s="25">
        <f t="shared" si="19"/>
        <v>0</v>
      </c>
      <c r="F1232" s="25">
        <f>IFERROR(IF($E1232&gt;=1,VLOOKUP($E1232,ATT.!$D$9:$W$2008,F$1,0),0),0)</f>
        <v>0</v>
      </c>
      <c r="G1232" s="26">
        <f>IFERROR(IF($E1232&gt;=1,VLOOKUP($E1232,ATT.!$D$9:$W$2008,G$1,0),0),0)</f>
        <v>0</v>
      </c>
      <c r="H1232" s="26">
        <f>IFERROR(IF($E1232&gt;=1,VLOOKUP($E1232,ATT.!$D$9:$W$2008,H$1,0),0),0)</f>
        <v>0</v>
      </c>
      <c r="I1232" s="25">
        <f>IFERROR(IF($E1232&gt;=1,VLOOKUP($E1232,ATT.!$D$9:$W$2008,I$1,0),0),0)</f>
        <v>0</v>
      </c>
      <c r="J1232" s="25">
        <f>IFERROR(IF($E1232&gt;=1,VLOOKUP($E1232,ATT.!$D$9:$W$2008,J$1,0),0),0)</f>
        <v>0</v>
      </c>
      <c r="K1232" s="25" t="str">
        <f>IFERROR(IF(E1232&gt;=1,CONCATENATE(VLOOKUP(F1232,STUDENT!$B$4:$W$2003,22,0),$V$2),""),"")</f>
        <v/>
      </c>
      <c r="L1232" s="27">
        <f>IFERROR(IF($E1232&gt;=1,VLOOKUP($E1232,ATT.!$D$9:$W$2008,L$1,0),0),0)</f>
        <v>0</v>
      </c>
      <c r="M1232" s="28"/>
      <c r="N1232" s="28"/>
    </row>
    <row r="1233" spans="3:14" ht="20.100000000000001" customHeight="1" x14ac:dyDescent="0.25">
      <c r="C1233" s="6">
        <v>1227</v>
      </c>
      <c r="D1233" s="6">
        <f>IFERROR(IF($D$3&gt;=C1233,SMALL(ATT.!$A$9:$A$2008,$D$4+C1233),0),0)</f>
        <v>0</v>
      </c>
      <c r="E1233" s="25">
        <f t="shared" si="19"/>
        <v>0</v>
      </c>
      <c r="F1233" s="25">
        <f>IFERROR(IF($E1233&gt;=1,VLOOKUP($E1233,ATT.!$D$9:$W$2008,F$1,0),0),0)</f>
        <v>0</v>
      </c>
      <c r="G1233" s="26">
        <f>IFERROR(IF($E1233&gt;=1,VLOOKUP($E1233,ATT.!$D$9:$W$2008,G$1,0),0),0)</f>
        <v>0</v>
      </c>
      <c r="H1233" s="26">
        <f>IFERROR(IF($E1233&gt;=1,VLOOKUP($E1233,ATT.!$D$9:$W$2008,H$1,0),0),0)</f>
        <v>0</v>
      </c>
      <c r="I1233" s="25">
        <f>IFERROR(IF($E1233&gt;=1,VLOOKUP($E1233,ATT.!$D$9:$W$2008,I$1,0),0),0)</f>
        <v>0</v>
      </c>
      <c r="J1233" s="25">
        <f>IFERROR(IF($E1233&gt;=1,VLOOKUP($E1233,ATT.!$D$9:$W$2008,J$1,0),0),0)</f>
        <v>0</v>
      </c>
      <c r="K1233" s="25" t="str">
        <f>IFERROR(IF(E1233&gt;=1,CONCATENATE(VLOOKUP(F1233,STUDENT!$B$4:$W$2003,22,0),$V$2),""),"")</f>
        <v/>
      </c>
      <c r="L1233" s="27">
        <f>IFERROR(IF($E1233&gt;=1,VLOOKUP($E1233,ATT.!$D$9:$W$2008,L$1,0),0),0)</f>
        <v>0</v>
      </c>
      <c r="M1233" s="28"/>
      <c r="N1233" s="28"/>
    </row>
    <row r="1234" spans="3:14" ht="20.100000000000001" customHeight="1" x14ac:dyDescent="0.25">
      <c r="C1234" s="6">
        <v>1228</v>
      </c>
      <c r="D1234" s="6">
        <f>IFERROR(IF($D$3&gt;=C1234,SMALL(ATT.!$A$9:$A$2008,$D$4+C1234),0),0)</f>
        <v>0</v>
      </c>
      <c r="E1234" s="25">
        <f t="shared" si="19"/>
        <v>0</v>
      </c>
      <c r="F1234" s="25">
        <f>IFERROR(IF($E1234&gt;=1,VLOOKUP($E1234,ATT.!$D$9:$W$2008,F$1,0),0),0)</f>
        <v>0</v>
      </c>
      <c r="G1234" s="26">
        <f>IFERROR(IF($E1234&gt;=1,VLOOKUP($E1234,ATT.!$D$9:$W$2008,G$1,0),0),0)</f>
        <v>0</v>
      </c>
      <c r="H1234" s="26">
        <f>IFERROR(IF($E1234&gt;=1,VLOOKUP($E1234,ATT.!$D$9:$W$2008,H$1,0),0),0)</f>
        <v>0</v>
      </c>
      <c r="I1234" s="25">
        <f>IFERROR(IF($E1234&gt;=1,VLOOKUP($E1234,ATT.!$D$9:$W$2008,I$1,0),0),0)</f>
        <v>0</v>
      </c>
      <c r="J1234" s="25">
        <f>IFERROR(IF($E1234&gt;=1,VLOOKUP($E1234,ATT.!$D$9:$W$2008,J$1,0),0),0)</f>
        <v>0</v>
      </c>
      <c r="K1234" s="25" t="str">
        <f>IFERROR(IF(E1234&gt;=1,CONCATENATE(VLOOKUP(F1234,STUDENT!$B$4:$W$2003,22,0),$V$2),""),"")</f>
        <v/>
      </c>
      <c r="L1234" s="27">
        <f>IFERROR(IF($E1234&gt;=1,VLOOKUP($E1234,ATT.!$D$9:$W$2008,L$1,0),0),0)</f>
        <v>0</v>
      </c>
      <c r="M1234" s="28"/>
      <c r="N1234" s="28"/>
    </row>
    <row r="1235" spans="3:14" ht="20.100000000000001" customHeight="1" x14ac:dyDescent="0.25">
      <c r="C1235" s="6">
        <v>1229</v>
      </c>
      <c r="D1235" s="6">
        <f>IFERROR(IF($D$3&gt;=C1235,SMALL(ATT.!$A$9:$A$2008,$D$4+C1235),0),0)</f>
        <v>0</v>
      </c>
      <c r="E1235" s="25">
        <f t="shared" si="19"/>
        <v>0</v>
      </c>
      <c r="F1235" s="25">
        <f>IFERROR(IF($E1235&gt;=1,VLOOKUP($E1235,ATT.!$D$9:$W$2008,F$1,0),0),0)</f>
        <v>0</v>
      </c>
      <c r="G1235" s="26">
        <f>IFERROR(IF($E1235&gt;=1,VLOOKUP($E1235,ATT.!$D$9:$W$2008,G$1,0),0),0)</f>
        <v>0</v>
      </c>
      <c r="H1235" s="26">
        <f>IFERROR(IF($E1235&gt;=1,VLOOKUP($E1235,ATT.!$D$9:$W$2008,H$1,0),0),0)</f>
        <v>0</v>
      </c>
      <c r="I1235" s="25">
        <f>IFERROR(IF($E1235&gt;=1,VLOOKUP($E1235,ATT.!$D$9:$W$2008,I$1,0),0),0)</f>
        <v>0</v>
      </c>
      <c r="J1235" s="25">
        <f>IFERROR(IF($E1235&gt;=1,VLOOKUP($E1235,ATT.!$D$9:$W$2008,J$1,0),0),0)</f>
        <v>0</v>
      </c>
      <c r="K1235" s="25" t="str">
        <f>IFERROR(IF(E1235&gt;=1,CONCATENATE(VLOOKUP(F1235,STUDENT!$B$4:$W$2003,22,0),$V$2),""),"")</f>
        <v/>
      </c>
      <c r="L1235" s="27">
        <f>IFERROR(IF($E1235&gt;=1,VLOOKUP($E1235,ATT.!$D$9:$W$2008,L$1,0),0),0)</f>
        <v>0</v>
      </c>
      <c r="M1235" s="28"/>
      <c r="N1235" s="28"/>
    </row>
    <row r="1236" spans="3:14" ht="20.100000000000001" customHeight="1" x14ac:dyDescent="0.25">
      <c r="C1236" s="6">
        <v>1230</v>
      </c>
      <c r="D1236" s="6">
        <f>IFERROR(IF($D$3&gt;=C1236,SMALL(ATT.!$A$9:$A$2008,$D$4+C1236),0),0)</f>
        <v>0</v>
      </c>
      <c r="E1236" s="25">
        <f t="shared" si="19"/>
        <v>0</v>
      </c>
      <c r="F1236" s="25">
        <f>IFERROR(IF($E1236&gt;=1,VLOOKUP($E1236,ATT.!$D$9:$W$2008,F$1,0),0),0)</f>
        <v>0</v>
      </c>
      <c r="G1236" s="26">
        <f>IFERROR(IF($E1236&gt;=1,VLOOKUP($E1236,ATT.!$D$9:$W$2008,G$1,0),0),0)</f>
        <v>0</v>
      </c>
      <c r="H1236" s="26">
        <f>IFERROR(IF($E1236&gt;=1,VLOOKUP($E1236,ATT.!$D$9:$W$2008,H$1,0),0),0)</f>
        <v>0</v>
      </c>
      <c r="I1236" s="25">
        <f>IFERROR(IF($E1236&gt;=1,VLOOKUP($E1236,ATT.!$D$9:$W$2008,I$1,0),0),0)</f>
        <v>0</v>
      </c>
      <c r="J1236" s="25">
        <f>IFERROR(IF($E1236&gt;=1,VLOOKUP($E1236,ATT.!$D$9:$W$2008,J$1,0),0),0)</f>
        <v>0</v>
      </c>
      <c r="K1236" s="25" t="str">
        <f>IFERROR(IF(E1236&gt;=1,CONCATENATE(VLOOKUP(F1236,STUDENT!$B$4:$W$2003,22,0),$V$2),""),"")</f>
        <v/>
      </c>
      <c r="L1236" s="27">
        <f>IFERROR(IF($E1236&gt;=1,VLOOKUP($E1236,ATT.!$D$9:$W$2008,L$1,0),0),0)</f>
        <v>0</v>
      </c>
      <c r="M1236" s="28"/>
      <c r="N1236" s="28"/>
    </row>
    <row r="1237" spans="3:14" ht="20.100000000000001" customHeight="1" x14ac:dyDescent="0.25">
      <c r="C1237" s="6">
        <v>1231</v>
      </c>
      <c r="D1237" s="6">
        <f>IFERROR(IF($D$3&gt;=C1237,SMALL(ATT.!$A$9:$A$2008,$D$4+C1237),0),0)</f>
        <v>0</v>
      </c>
      <c r="E1237" s="25">
        <f t="shared" si="19"/>
        <v>0</v>
      </c>
      <c r="F1237" s="25">
        <f>IFERROR(IF($E1237&gt;=1,VLOOKUP($E1237,ATT.!$D$9:$W$2008,F$1,0),0),0)</f>
        <v>0</v>
      </c>
      <c r="G1237" s="26">
        <f>IFERROR(IF($E1237&gt;=1,VLOOKUP($E1237,ATT.!$D$9:$W$2008,G$1,0),0),0)</f>
        <v>0</v>
      </c>
      <c r="H1237" s="26">
        <f>IFERROR(IF($E1237&gt;=1,VLOOKUP($E1237,ATT.!$D$9:$W$2008,H$1,0),0),0)</f>
        <v>0</v>
      </c>
      <c r="I1237" s="25">
        <f>IFERROR(IF($E1237&gt;=1,VLOOKUP($E1237,ATT.!$D$9:$W$2008,I$1,0),0),0)</f>
        <v>0</v>
      </c>
      <c r="J1237" s="25">
        <f>IFERROR(IF($E1237&gt;=1,VLOOKUP($E1237,ATT.!$D$9:$W$2008,J$1,0),0),0)</f>
        <v>0</v>
      </c>
      <c r="K1237" s="25" t="str">
        <f>IFERROR(IF(E1237&gt;=1,CONCATENATE(VLOOKUP(F1237,STUDENT!$B$4:$W$2003,22,0),$V$2),""),"")</f>
        <v/>
      </c>
      <c r="L1237" s="27">
        <f>IFERROR(IF($E1237&gt;=1,VLOOKUP($E1237,ATT.!$D$9:$W$2008,L$1,0),0),0)</f>
        <v>0</v>
      </c>
      <c r="M1237" s="28"/>
      <c r="N1237" s="28"/>
    </row>
    <row r="1238" spans="3:14" ht="20.100000000000001" customHeight="1" x14ac:dyDescent="0.25">
      <c r="C1238" s="6">
        <v>1232</v>
      </c>
      <c r="D1238" s="6">
        <f>IFERROR(IF($D$3&gt;=C1238,SMALL(ATT.!$A$9:$A$2008,$D$4+C1238),0),0)</f>
        <v>0</v>
      </c>
      <c r="E1238" s="25">
        <f t="shared" si="19"/>
        <v>0</v>
      </c>
      <c r="F1238" s="25">
        <f>IFERROR(IF($E1238&gt;=1,VLOOKUP($E1238,ATT.!$D$9:$W$2008,F$1,0),0),0)</f>
        <v>0</v>
      </c>
      <c r="G1238" s="26">
        <f>IFERROR(IF($E1238&gt;=1,VLOOKUP($E1238,ATT.!$D$9:$W$2008,G$1,0),0),0)</f>
        <v>0</v>
      </c>
      <c r="H1238" s="26">
        <f>IFERROR(IF($E1238&gt;=1,VLOOKUP($E1238,ATT.!$D$9:$W$2008,H$1,0),0),0)</f>
        <v>0</v>
      </c>
      <c r="I1238" s="25">
        <f>IFERROR(IF($E1238&gt;=1,VLOOKUP($E1238,ATT.!$D$9:$W$2008,I$1,0),0),0)</f>
        <v>0</v>
      </c>
      <c r="J1238" s="25">
        <f>IFERROR(IF($E1238&gt;=1,VLOOKUP($E1238,ATT.!$D$9:$W$2008,J$1,0),0),0)</f>
        <v>0</v>
      </c>
      <c r="K1238" s="25" t="str">
        <f>IFERROR(IF(E1238&gt;=1,CONCATENATE(VLOOKUP(F1238,STUDENT!$B$4:$W$2003,22,0),$V$2),""),"")</f>
        <v/>
      </c>
      <c r="L1238" s="27">
        <f>IFERROR(IF($E1238&gt;=1,VLOOKUP($E1238,ATT.!$D$9:$W$2008,L$1,0),0),0)</f>
        <v>0</v>
      </c>
      <c r="M1238" s="28"/>
      <c r="N1238" s="28"/>
    </row>
    <row r="1239" spans="3:14" ht="20.100000000000001" customHeight="1" x14ac:dyDescent="0.25">
      <c r="C1239" s="6">
        <v>1233</v>
      </c>
      <c r="D1239" s="6">
        <f>IFERROR(IF($D$3&gt;=C1239,SMALL(ATT.!$A$9:$A$2008,$D$4+C1239),0),0)</f>
        <v>0</v>
      </c>
      <c r="E1239" s="25">
        <f t="shared" si="19"/>
        <v>0</v>
      </c>
      <c r="F1239" s="25">
        <f>IFERROR(IF($E1239&gt;=1,VLOOKUP($E1239,ATT.!$D$9:$W$2008,F$1,0),0),0)</f>
        <v>0</v>
      </c>
      <c r="G1239" s="26">
        <f>IFERROR(IF($E1239&gt;=1,VLOOKUP($E1239,ATT.!$D$9:$W$2008,G$1,0),0),0)</f>
        <v>0</v>
      </c>
      <c r="H1239" s="26">
        <f>IFERROR(IF($E1239&gt;=1,VLOOKUP($E1239,ATT.!$D$9:$W$2008,H$1,0),0),0)</f>
        <v>0</v>
      </c>
      <c r="I1239" s="25">
        <f>IFERROR(IF($E1239&gt;=1,VLOOKUP($E1239,ATT.!$D$9:$W$2008,I$1,0),0),0)</f>
        <v>0</v>
      </c>
      <c r="J1239" s="25">
        <f>IFERROR(IF($E1239&gt;=1,VLOOKUP($E1239,ATT.!$D$9:$W$2008,J$1,0),0),0)</f>
        <v>0</v>
      </c>
      <c r="K1239" s="25" t="str">
        <f>IFERROR(IF(E1239&gt;=1,CONCATENATE(VLOOKUP(F1239,STUDENT!$B$4:$W$2003,22,0),$V$2),""),"")</f>
        <v/>
      </c>
      <c r="L1239" s="27">
        <f>IFERROR(IF($E1239&gt;=1,VLOOKUP($E1239,ATT.!$D$9:$W$2008,L$1,0),0),0)</f>
        <v>0</v>
      </c>
      <c r="M1239" s="28"/>
      <c r="N1239" s="28"/>
    </row>
    <row r="1240" spans="3:14" ht="20.100000000000001" customHeight="1" x14ac:dyDescent="0.25">
      <c r="C1240" s="6">
        <v>1234</v>
      </c>
      <c r="D1240" s="6">
        <f>IFERROR(IF($D$3&gt;=C1240,SMALL(ATT.!$A$9:$A$2008,$D$4+C1240),0),0)</f>
        <v>0</v>
      </c>
      <c r="E1240" s="25">
        <f t="shared" si="19"/>
        <v>0</v>
      </c>
      <c r="F1240" s="25">
        <f>IFERROR(IF($E1240&gt;=1,VLOOKUP($E1240,ATT.!$D$9:$W$2008,F$1,0),0),0)</f>
        <v>0</v>
      </c>
      <c r="G1240" s="26">
        <f>IFERROR(IF($E1240&gt;=1,VLOOKUP($E1240,ATT.!$D$9:$W$2008,G$1,0),0),0)</f>
        <v>0</v>
      </c>
      <c r="H1240" s="26">
        <f>IFERROR(IF($E1240&gt;=1,VLOOKUP($E1240,ATT.!$D$9:$W$2008,H$1,0),0),0)</f>
        <v>0</v>
      </c>
      <c r="I1240" s="25">
        <f>IFERROR(IF($E1240&gt;=1,VLOOKUP($E1240,ATT.!$D$9:$W$2008,I$1,0),0),0)</f>
        <v>0</v>
      </c>
      <c r="J1240" s="25">
        <f>IFERROR(IF($E1240&gt;=1,VLOOKUP($E1240,ATT.!$D$9:$W$2008,J$1,0),0),0)</f>
        <v>0</v>
      </c>
      <c r="K1240" s="25" t="str">
        <f>IFERROR(IF(E1240&gt;=1,CONCATENATE(VLOOKUP(F1240,STUDENT!$B$4:$W$2003,22,0),$V$2),""),"")</f>
        <v/>
      </c>
      <c r="L1240" s="27">
        <f>IFERROR(IF($E1240&gt;=1,VLOOKUP($E1240,ATT.!$D$9:$W$2008,L$1,0),0),0)</f>
        <v>0</v>
      </c>
      <c r="M1240" s="28"/>
      <c r="N1240" s="28"/>
    </row>
    <row r="1241" spans="3:14" ht="20.100000000000001" customHeight="1" x14ac:dyDescent="0.25">
      <c r="C1241" s="6">
        <v>1235</v>
      </c>
      <c r="D1241" s="6">
        <f>IFERROR(IF($D$3&gt;=C1241,SMALL(ATT.!$A$9:$A$2008,$D$4+C1241),0),0)</f>
        <v>0</v>
      </c>
      <c r="E1241" s="25">
        <f t="shared" si="19"/>
        <v>0</v>
      </c>
      <c r="F1241" s="25">
        <f>IFERROR(IF($E1241&gt;=1,VLOOKUP($E1241,ATT.!$D$9:$W$2008,F$1,0),0),0)</f>
        <v>0</v>
      </c>
      <c r="G1241" s="26">
        <f>IFERROR(IF($E1241&gt;=1,VLOOKUP($E1241,ATT.!$D$9:$W$2008,G$1,0),0),0)</f>
        <v>0</v>
      </c>
      <c r="H1241" s="26">
        <f>IFERROR(IF($E1241&gt;=1,VLOOKUP($E1241,ATT.!$D$9:$W$2008,H$1,0),0),0)</f>
        <v>0</v>
      </c>
      <c r="I1241" s="25">
        <f>IFERROR(IF($E1241&gt;=1,VLOOKUP($E1241,ATT.!$D$9:$W$2008,I$1,0),0),0)</f>
        <v>0</v>
      </c>
      <c r="J1241" s="25">
        <f>IFERROR(IF($E1241&gt;=1,VLOOKUP($E1241,ATT.!$D$9:$W$2008,J$1,0),0),0)</f>
        <v>0</v>
      </c>
      <c r="K1241" s="25" t="str">
        <f>IFERROR(IF(E1241&gt;=1,CONCATENATE(VLOOKUP(F1241,STUDENT!$B$4:$W$2003,22,0),$V$2),""),"")</f>
        <v/>
      </c>
      <c r="L1241" s="27">
        <f>IFERROR(IF($E1241&gt;=1,VLOOKUP($E1241,ATT.!$D$9:$W$2008,L$1,0),0),0)</f>
        <v>0</v>
      </c>
      <c r="M1241" s="28"/>
      <c r="N1241" s="28"/>
    </row>
    <row r="1242" spans="3:14" ht="20.100000000000001" customHeight="1" x14ac:dyDescent="0.25">
      <c r="C1242" s="6">
        <v>1236</v>
      </c>
      <c r="D1242" s="6">
        <f>IFERROR(IF($D$3&gt;=C1242,SMALL(ATT.!$A$9:$A$2008,$D$4+C1242),0),0)</f>
        <v>0</v>
      </c>
      <c r="E1242" s="25">
        <f t="shared" si="19"/>
        <v>0</v>
      </c>
      <c r="F1242" s="25">
        <f>IFERROR(IF($E1242&gt;=1,VLOOKUP($E1242,ATT.!$D$9:$W$2008,F$1,0),0),0)</f>
        <v>0</v>
      </c>
      <c r="G1242" s="26">
        <f>IFERROR(IF($E1242&gt;=1,VLOOKUP($E1242,ATT.!$D$9:$W$2008,G$1,0),0),0)</f>
        <v>0</v>
      </c>
      <c r="H1242" s="26">
        <f>IFERROR(IF($E1242&gt;=1,VLOOKUP($E1242,ATT.!$D$9:$W$2008,H$1,0),0),0)</f>
        <v>0</v>
      </c>
      <c r="I1242" s="25">
        <f>IFERROR(IF($E1242&gt;=1,VLOOKUP($E1242,ATT.!$D$9:$W$2008,I$1,0),0),0)</f>
        <v>0</v>
      </c>
      <c r="J1242" s="25">
        <f>IFERROR(IF($E1242&gt;=1,VLOOKUP($E1242,ATT.!$D$9:$W$2008,J$1,0),0),0)</f>
        <v>0</v>
      </c>
      <c r="K1242" s="25" t="str">
        <f>IFERROR(IF(E1242&gt;=1,CONCATENATE(VLOOKUP(F1242,STUDENT!$B$4:$W$2003,22,0),$V$2),""),"")</f>
        <v/>
      </c>
      <c r="L1242" s="27">
        <f>IFERROR(IF($E1242&gt;=1,VLOOKUP($E1242,ATT.!$D$9:$W$2008,L$1,0),0),0)</f>
        <v>0</v>
      </c>
      <c r="M1242" s="28"/>
      <c r="N1242" s="28"/>
    </row>
    <row r="1243" spans="3:14" ht="20.100000000000001" customHeight="1" x14ac:dyDescent="0.25">
      <c r="C1243" s="6">
        <v>1237</v>
      </c>
      <c r="D1243" s="6">
        <f>IFERROR(IF($D$3&gt;=C1243,SMALL(ATT.!$A$9:$A$2008,$D$4+C1243),0),0)</f>
        <v>0</v>
      </c>
      <c r="E1243" s="25">
        <f t="shared" si="19"/>
        <v>0</v>
      </c>
      <c r="F1243" s="25">
        <f>IFERROR(IF($E1243&gt;=1,VLOOKUP($E1243,ATT.!$D$9:$W$2008,F$1,0),0),0)</f>
        <v>0</v>
      </c>
      <c r="G1243" s="26">
        <f>IFERROR(IF($E1243&gt;=1,VLOOKUP($E1243,ATT.!$D$9:$W$2008,G$1,0),0),0)</f>
        <v>0</v>
      </c>
      <c r="H1243" s="26">
        <f>IFERROR(IF($E1243&gt;=1,VLOOKUP($E1243,ATT.!$D$9:$W$2008,H$1,0),0),0)</f>
        <v>0</v>
      </c>
      <c r="I1243" s="25">
        <f>IFERROR(IF($E1243&gt;=1,VLOOKUP($E1243,ATT.!$D$9:$W$2008,I$1,0),0),0)</f>
        <v>0</v>
      </c>
      <c r="J1243" s="25">
        <f>IFERROR(IF($E1243&gt;=1,VLOOKUP($E1243,ATT.!$D$9:$W$2008,J$1,0),0),0)</f>
        <v>0</v>
      </c>
      <c r="K1243" s="25" t="str">
        <f>IFERROR(IF(E1243&gt;=1,CONCATENATE(VLOOKUP(F1243,STUDENT!$B$4:$W$2003,22,0),$V$2),""),"")</f>
        <v/>
      </c>
      <c r="L1243" s="27">
        <f>IFERROR(IF($E1243&gt;=1,VLOOKUP($E1243,ATT.!$D$9:$W$2008,L$1,0),0),0)</f>
        <v>0</v>
      </c>
      <c r="M1243" s="28"/>
      <c r="N1243" s="28"/>
    </row>
    <row r="1244" spans="3:14" ht="20.100000000000001" customHeight="1" x14ac:dyDescent="0.25">
      <c r="C1244" s="6">
        <v>1238</v>
      </c>
      <c r="D1244" s="6">
        <f>IFERROR(IF($D$3&gt;=C1244,SMALL(ATT.!$A$9:$A$2008,$D$4+C1244),0),0)</f>
        <v>0</v>
      </c>
      <c r="E1244" s="25">
        <f t="shared" si="19"/>
        <v>0</v>
      </c>
      <c r="F1244" s="25">
        <f>IFERROR(IF($E1244&gt;=1,VLOOKUP($E1244,ATT.!$D$9:$W$2008,F$1,0),0),0)</f>
        <v>0</v>
      </c>
      <c r="G1244" s="26">
        <f>IFERROR(IF($E1244&gt;=1,VLOOKUP($E1244,ATT.!$D$9:$W$2008,G$1,0),0),0)</f>
        <v>0</v>
      </c>
      <c r="H1244" s="26">
        <f>IFERROR(IF($E1244&gt;=1,VLOOKUP($E1244,ATT.!$D$9:$W$2008,H$1,0),0),0)</f>
        <v>0</v>
      </c>
      <c r="I1244" s="25">
        <f>IFERROR(IF($E1244&gt;=1,VLOOKUP($E1244,ATT.!$D$9:$W$2008,I$1,0),0),0)</f>
        <v>0</v>
      </c>
      <c r="J1244" s="25">
        <f>IFERROR(IF($E1244&gt;=1,VLOOKUP($E1244,ATT.!$D$9:$W$2008,J$1,0),0),0)</f>
        <v>0</v>
      </c>
      <c r="K1244" s="25" t="str">
        <f>IFERROR(IF(E1244&gt;=1,CONCATENATE(VLOOKUP(F1244,STUDENT!$B$4:$W$2003,22,0),$V$2),""),"")</f>
        <v/>
      </c>
      <c r="L1244" s="27">
        <f>IFERROR(IF($E1244&gt;=1,VLOOKUP($E1244,ATT.!$D$9:$W$2008,L$1,0),0),0)</f>
        <v>0</v>
      </c>
      <c r="M1244" s="28"/>
      <c r="N1244" s="28"/>
    </row>
    <row r="1245" spans="3:14" ht="20.100000000000001" customHeight="1" x14ac:dyDescent="0.25">
      <c r="C1245" s="6">
        <v>1239</v>
      </c>
      <c r="D1245" s="6">
        <f>IFERROR(IF($D$3&gt;=C1245,SMALL(ATT.!$A$9:$A$2008,$D$4+C1245),0),0)</f>
        <v>0</v>
      </c>
      <c r="E1245" s="25">
        <f t="shared" si="19"/>
        <v>0</v>
      </c>
      <c r="F1245" s="25">
        <f>IFERROR(IF($E1245&gt;=1,VLOOKUP($E1245,ATT.!$D$9:$W$2008,F$1,0),0),0)</f>
        <v>0</v>
      </c>
      <c r="G1245" s="26">
        <f>IFERROR(IF($E1245&gt;=1,VLOOKUP($E1245,ATT.!$D$9:$W$2008,G$1,0),0),0)</f>
        <v>0</v>
      </c>
      <c r="H1245" s="26">
        <f>IFERROR(IF($E1245&gt;=1,VLOOKUP($E1245,ATT.!$D$9:$W$2008,H$1,0),0),0)</f>
        <v>0</v>
      </c>
      <c r="I1245" s="25">
        <f>IFERROR(IF($E1245&gt;=1,VLOOKUP($E1245,ATT.!$D$9:$W$2008,I$1,0),0),0)</f>
        <v>0</v>
      </c>
      <c r="J1245" s="25">
        <f>IFERROR(IF($E1245&gt;=1,VLOOKUP($E1245,ATT.!$D$9:$W$2008,J$1,0),0),0)</f>
        <v>0</v>
      </c>
      <c r="K1245" s="25" t="str">
        <f>IFERROR(IF(E1245&gt;=1,CONCATENATE(VLOOKUP(F1245,STUDENT!$B$4:$W$2003,22,0),$V$2),""),"")</f>
        <v/>
      </c>
      <c r="L1245" s="27">
        <f>IFERROR(IF($E1245&gt;=1,VLOOKUP($E1245,ATT.!$D$9:$W$2008,L$1,0),0),0)</f>
        <v>0</v>
      </c>
      <c r="M1245" s="28"/>
      <c r="N1245" s="28"/>
    </row>
    <row r="1246" spans="3:14" ht="20.100000000000001" customHeight="1" x14ac:dyDescent="0.25">
      <c r="C1246" s="6">
        <v>1240</v>
      </c>
      <c r="D1246" s="6">
        <f>IFERROR(IF($D$3&gt;=C1246,SMALL(ATT.!$A$9:$A$2008,$D$4+C1246),0),0)</f>
        <v>0</v>
      </c>
      <c r="E1246" s="25">
        <f t="shared" si="19"/>
        <v>0</v>
      </c>
      <c r="F1246" s="25">
        <f>IFERROR(IF($E1246&gt;=1,VLOOKUP($E1246,ATT.!$D$9:$W$2008,F$1,0),0),0)</f>
        <v>0</v>
      </c>
      <c r="G1246" s="26">
        <f>IFERROR(IF($E1246&gt;=1,VLOOKUP($E1246,ATT.!$D$9:$W$2008,G$1,0),0),0)</f>
        <v>0</v>
      </c>
      <c r="H1246" s="26">
        <f>IFERROR(IF($E1246&gt;=1,VLOOKUP($E1246,ATT.!$D$9:$W$2008,H$1,0),0),0)</f>
        <v>0</v>
      </c>
      <c r="I1246" s="25">
        <f>IFERROR(IF($E1246&gt;=1,VLOOKUP($E1246,ATT.!$D$9:$W$2008,I$1,0),0),0)</f>
        <v>0</v>
      </c>
      <c r="J1246" s="25">
        <f>IFERROR(IF($E1246&gt;=1,VLOOKUP($E1246,ATT.!$D$9:$W$2008,J$1,0),0),0)</f>
        <v>0</v>
      </c>
      <c r="K1246" s="25" t="str">
        <f>IFERROR(IF(E1246&gt;=1,CONCATENATE(VLOOKUP(F1246,STUDENT!$B$4:$W$2003,22,0),$V$2),""),"")</f>
        <v/>
      </c>
      <c r="L1246" s="27">
        <f>IFERROR(IF($E1246&gt;=1,VLOOKUP($E1246,ATT.!$D$9:$W$2008,L$1,0),0),0)</f>
        <v>0</v>
      </c>
      <c r="M1246" s="28"/>
      <c r="N1246" s="28"/>
    </row>
    <row r="1247" spans="3:14" ht="20.100000000000001" customHeight="1" x14ac:dyDescent="0.25">
      <c r="C1247" s="6">
        <v>1241</v>
      </c>
      <c r="D1247" s="6">
        <f>IFERROR(IF($D$3&gt;=C1247,SMALL(ATT.!$A$9:$A$2008,$D$4+C1247),0),0)</f>
        <v>0</v>
      </c>
      <c r="E1247" s="25">
        <f t="shared" si="19"/>
        <v>0</v>
      </c>
      <c r="F1247" s="25">
        <f>IFERROR(IF($E1247&gt;=1,VLOOKUP($E1247,ATT.!$D$9:$W$2008,F$1,0),0),0)</f>
        <v>0</v>
      </c>
      <c r="G1247" s="26">
        <f>IFERROR(IF($E1247&gt;=1,VLOOKUP($E1247,ATT.!$D$9:$W$2008,G$1,0),0),0)</f>
        <v>0</v>
      </c>
      <c r="H1247" s="26">
        <f>IFERROR(IF($E1247&gt;=1,VLOOKUP($E1247,ATT.!$D$9:$W$2008,H$1,0),0),0)</f>
        <v>0</v>
      </c>
      <c r="I1247" s="25">
        <f>IFERROR(IF($E1247&gt;=1,VLOOKUP($E1247,ATT.!$D$9:$W$2008,I$1,0),0),0)</f>
        <v>0</v>
      </c>
      <c r="J1247" s="25">
        <f>IFERROR(IF($E1247&gt;=1,VLOOKUP($E1247,ATT.!$D$9:$W$2008,J$1,0),0),0)</f>
        <v>0</v>
      </c>
      <c r="K1247" s="25" t="str">
        <f>IFERROR(IF(E1247&gt;=1,CONCATENATE(VLOOKUP(F1247,STUDENT!$B$4:$W$2003,22,0),$V$2),""),"")</f>
        <v/>
      </c>
      <c r="L1247" s="27">
        <f>IFERROR(IF($E1247&gt;=1,VLOOKUP($E1247,ATT.!$D$9:$W$2008,L$1,0),0),0)</f>
        <v>0</v>
      </c>
      <c r="M1247" s="28"/>
      <c r="N1247" s="28"/>
    </row>
    <row r="1248" spans="3:14" ht="20.100000000000001" customHeight="1" x14ac:dyDescent="0.25">
      <c r="C1248" s="6">
        <v>1242</v>
      </c>
      <c r="D1248" s="6">
        <f>IFERROR(IF($D$3&gt;=C1248,SMALL(ATT.!$A$9:$A$2008,$D$4+C1248),0),0)</f>
        <v>0</v>
      </c>
      <c r="E1248" s="25">
        <f t="shared" si="19"/>
        <v>0</v>
      </c>
      <c r="F1248" s="25">
        <f>IFERROR(IF($E1248&gt;=1,VLOOKUP($E1248,ATT.!$D$9:$W$2008,F$1,0),0),0)</f>
        <v>0</v>
      </c>
      <c r="G1248" s="26">
        <f>IFERROR(IF($E1248&gt;=1,VLOOKUP($E1248,ATT.!$D$9:$W$2008,G$1,0),0),0)</f>
        <v>0</v>
      </c>
      <c r="H1248" s="26">
        <f>IFERROR(IF($E1248&gt;=1,VLOOKUP($E1248,ATT.!$D$9:$W$2008,H$1,0),0),0)</f>
        <v>0</v>
      </c>
      <c r="I1248" s="25">
        <f>IFERROR(IF($E1248&gt;=1,VLOOKUP($E1248,ATT.!$D$9:$W$2008,I$1,0),0),0)</f>
        <v>0</v>
      </c>
      <c r="J1248" s="25">
        <f>IFERROR(IF($E1248&gt;=1,VLOOKUP($E1248,ATT.!$D$9:$W$2008,J$1,0),0),0)</f>
        <v>0</v>
      </c>
      <c r="K1248" s="25" t="str">
        <f>IFERROR(IF(E1248&gt;=1,CONCATENATE(VLOOKUP(F1248,STUDENT!$B$4:$W$2003,22,0),$V$2),""),"")</f>
        <v/>
      </c>
      <c r="L1248" s="27">
        <f>IFERROR(IF($E1248&gt;=1,VLOOKUP($E1248,ATT.!$D$9:$W$2008,L$1,0),0),0)</f>
        <v>0</v>
      </c>
      <c r="M1248" s="28"/>
      <c r="N1248" s="28"/>
    </row>
    <row r="1249" spans="3:14" ht="20.100000000000001" customHeight="1" x14ac:dyDescent="0.25">
      <c r="C1249" s="6">
        <v>1243</v>
      </c>
      <c r="D1249" s="6">
        <f>IFERROR(IF($D$3&gt;=C1249,SMALL(ATT.!$A$9:$A$2008,$D$4+C1249),0),0)</f>
        <v>0</v>
      </c>
      <c r="E1249" s="25">
        <f t="shared" si="19"/>
        <v>0</v>
      </c>
      <c r="F1249" s="25">
        <f>IFERROR(IF($E1249&gt;=1,VLOOKUP($E1249,ATT.!$D$9:$W$2008,F$1,0),0),0)</f>
        <v>0</v>
      </c>
      <c r="G1249" s="26">
        <f>IFERROR(IF($E1249&gt;=1,VLOOKUP($E1249,ATT.!$D$9:$W$2008,G$1,0),0),0)</f>
        <v>0</v>
      </c>
      <c r="H1249" s="26">
        <f>IFERROR(IF($E1249&gt;=1,VLOOKUP($E1249,ATT.!$D$9:$W$2008,H$1,0),0),0)</f>
        <v>0</v>
      </c>
      <c r="I1249" s="25">
        <f>IFERROR(IF($E1249&gt;=1,VLOOKUP($E1249,ATT.!$D$9:$W$2008,I$1,0),0),0)</f>
        <v>0</v>
      </c>
      <c r="J1249" s="25">
        <f>IFERROR(IF($E1249&gt;=1,VLOOKUP($E1249,ATT.!$D$9:$W$2008,J$1,0),0),0)</f>
        <v>0</v>
      </c>
      <c r="K1249" s="25" t="str">
        <f>IFERROR(IF(E1249&gt;=1,CONCATENATE(VLOOKUP(F1249,STUDENT!$B$4:$W$2003,22,0),$V$2),""),"")</f>
        <v/>
      </c>
      <c r="L1249" s="27">
        <f>IFERROR(IF($E1249&gt;=1,VLOOKUP($E1249,ATT.!$D$9:$W$2008,L$1,0),0),0)</f>
        <v>0</v>
      </c>
      <c r="M1249" s="28"/>
      <c r="N1249" s="28"/>
    </row>
    <row r="1250" spans="3:14" ht="20.100000000000001" customHeight="1" x14ac:dyDescent="0.25">
      <c r="C1250" s="6">
        <v>1244</v>
      </c>
      <c r="D1250" s="6">
        <f>IFERROR(IF($D$3&gt;=C1250,SMALL(ATT.!$A$9:$A$2008,$D$4+C1250),0),0)</f>
        <v>0</v>
      </c>
      <c r="E1250" s="25">
        <f t="shared" si="19"/>
        <v>0</v>
      </c>
      <c r="F1250" s="25">
        <f>IFERROR(IF($E1250&gt;=1,VLOOKUP($E1250,ATT.!$D$9:$W$2008,F$1,0),0),0)</f>
        <v>0</v>
      </c>
      <c r="G1250" s="26">
        <f>IFERROR(IF($E1250&gt;=1,VLOOKUP($E1250,ATT.!$D$9:$W$2008,G$1,0),0),0)</f>
        <v>0</v>
      </c>
      <c r="H1250" s="26">
        <f>IFERROR(IF($E1250&gt;=1,VLOOKUP($E1250,ATT.!$D$9:$W$2008,H$1,0),0),0)</f>
        <v>0</v>
      </c>
      <c r="I1250" s="25">
        <f>IFERROR(IF($E1250&gt;=1,VLOOKUP($E1250,ATT.!$D$9:$W$2008,I$1,0),0),0)</f>
        <v>0</v>
      </c>
      <c r="J1250" s="25">
        <f>IFERROR(IF($E1250&gt;=1,VLOOKUP($E1250,ATT.!$D$9:$W$2008,J$1,0),0),0)</f>
        <v>0</v>
      </c>
      <c r="K1250" s="25" t="str">
        <f>IFERROR(IF(E1250&gt;=1,CONCATENATE(VLOOKUP(F1250,STUDENT!$B$4:$W$2003,22,0),$V$2),""),"")</f>
        <v/>
      </c>
      <c r="L1250" s="27">
        <f>IFERROR(IF($E1250&gt;=1,VLOOKUP($E1250,ATT.!$D$9:$W$2008,L$1,0),0),0)</f>
        <v>0</v>
      </c>
      <c r="M1250" s="28"/>
      <c r="N1250" s="28"/>
    </row>
    <row r="1251" spans="3:14" ht="20.100000000000001" customHeight="1" x14ac:dyDescent="0.25">
      <c r="C1251" s="6">
        <v>1245</v>
      </c>
      <c r="D1251" s="6">
        <f>IFERROR(IF($D$3&gt;=C1251,SMALL(ATT.!$A$9:$A$2008,$D$4+C1251),0),0)</f>
        <v>0</v>
      </c>
      <c r="E1251" s="25">
        <f t="shared" si="19"/>
        <v>0</v>
      </c>
      <c r="F1251" s="25">
        <f>IFERROR(IF($E1251&gt;=1,VLOOKUP($E1251,ATT.!$D$9:$W$2008,F$1,0),0),0)</f>
        <v>0</v>
      </c>
      <c r="G1251" s="26">
        <f>IFERROR(IF($E1251&gt;=1,VLOOKUP($E1251,ATT.!$D$9:$W$2008,G$1,0),0),0)</f>
        <v>0</v>
      </c>
      <c r="H1251" s="26">
        <f>IFERROR(IF($E1251&gt;=1,VLOOKUP($E1251,ATT.!$D$9:$W$2008,H$1,0),0),0)</f>
        <v>0</v>
      </c>
      <c r="I1251" s="25">
        <f>IFERROR(IF($E1251&gt;=1,VLOOKUP($E1251,ATT.!$D$9:$W$2008,I$1,0),0),0)</f>
        <v>0</v>
      </c>
      <c r="J1251" s="25">
        <f>IFERROR(IF($E1251&gt;=1,VLOOKUP($E1251,ATT.!$D$9:$W$2008,J$1,0),0),0)</f>
        <v>0</v>
      </c>
      <c r="K1251" s="25" t="str">
        <f>IFERROR(IF(E1251&gt;=1,CONCATENATE(VLOOKUP(F1251,STUDENT!$B$4:$W$2003,22,0),$V$2),""),"")</f>
        <v/>
      </c>
      <c r="L1251" s="27">
        <f>IFERROR(IF($E1251&gt;=1,VLOOKUP($E1251,ATT.!$D$9:$W$2008,L$1,0),0),0)</f>
        <v>0</v>
      </c>
      <c r="M1251" s="28"/>
      <c r="N1251" s="28"/>
    </row>
    <row r="1252" spans="3:14" ht="20.100000000000001" customHeight="1" x14ac:dyDescent="0.25">
      <c r="C1252" s="6">
        <v>1246</v>
      </c>
      <c r="D1252" s="6">
        <f>IFERROR(IF($D$3&gt;=C1252,SMALL(ATT.!$A$9:$A$2008,$D$4+C1252),0),0)</f>
        <v>0</v>
      </c>
      <c r="E1252" s="25">
        <f t="shared" si="19"/>
        <v>0</v>
      </c>
      <c r="F1252" s="25">
        <f>IFERROR(IF($E1252&gt;=1,VLOOKUP($E1252,ATT.!$D$9:$W$2008,F$1,0),0),0)</f>
        <v>0</v>
      </c>
      <c r="G1252" s="26">
        <f>IFERROR(IF($E1252&gt;=1,VLOOKUP($E1252,ATT.!$D$9:$W$2008,G$1,0),0),0)</f>
        <v>0</v>
      </c>
      <c r="H1252" s="26">
        <f>IFERROR(IF($E1252&gt;=1,VLOOKUP($E1252,ATT.!$D$9:$W$2008,H$1,0),0),0)</f>
        <v>0</v>
      </c>
      <c r="I1252" s="25">
        <f>IFERROR(IF($E1252&gt;=1,VLOOKUP($E1252,ATT.!$D$9:$W$2008,I$1,0),0),0)</f>
        <v>0</v>
      </c>
      <c r="J1252" s="25">
        <f>IFERROR(IF($E1252&gt;=1,VLOOKUP($E1252,ATT.!$D$9:$W$2008,J$1,0),0),0)</f>
        <v>0</v>
      </c>
      <c r="K1252" s="25" t="str">
        <f>IFERROR(IF(E1252&gt;=1,CONCATENATE(VLOOKUP(F1252,STUDENT!$B$4:$W$2003,22,0),$V$2),""),"")</f>
        <v/>
      </c>
      <c r="L1252" s="27">
        <f>IFERROR(IF($E1252&gt;=1,VLOOKUP($E1252,ATT.!$D$9:$W$2008,L$1,0),0),0)</f>
        <v>0</v>
      </c>
      <c r="M1252" s="28"/>
      <c r="N1252" s="28"/>
    </row>
    <row r="1253" spans="3:14" ht="20.100000000000001" customHeight="1" x14ac:dyDescent="0.25">
      <c r="C1253" s="6">
        <v>1247</v>
      </c>
      <c r="D1253" s="6">
        <f>IFERROR(IF($D$3&gt;=C1253,SMALL(ATT.!$A$9:$A$2008,$D$4+C1253),0),0)</f>
        <v>0</v>
      </c>
      <c r="E1253" s="25">
        <f t="shared" si="19"/>
        <v>0</v>
      </c>
      <c r="F1253" s="25">
        <f>IFERROR(IF($E1253&gt;=1,VLOOKUP($E1253,ATT.!$D$9:$W$2008,F$1,0),0),0)</f>
        <v>0</v>
      </c>
      <c r="G1253" s="26">
        <f>IFERROR(IF($E1253&gt;=1,VLOOKUP($E1253,ATT.!$D$9:$W$2008,G$1,0),0),0)</f>
        <v>0</v>
      </c>
      <c r="H1253" s="26">
        <f>IFERROR(IF($E1253&gt;=1,VLOOKUP($E1253,ATT.!$D$9:$W$2008,H$1,0),0),0)</f>
        <v>0</v>
      </c>
      <c r="I1253" s="25">
        <f>IFERROR(IF($E1253&gt;=1,VLOOKUP($E1253,ATT.!$D$9:$W$2008,I$1,0),0),0)</f>
        <v>0</v>
      </c>
      <c r="J1253" s="25">
        <f>IFERROR(IF($E1253&gt;=1,VLOOKUP($E1253,ATT.!$D$9:$W$2008,J$1,0),0),0)</f>
        <v>0</v>
      </c>
      <c r="K1253" s="25" t="str">
        <f>IFERROR(IF(E1253&gt;=1,CONCATENATE(VLOOKUP(F1253,STUDENT!$B$4:$W$2003,22,0),$V$2),""),"")</f>
        <v/>
      </c>
      <c r="L1253" s="27">
        <f>IFERROR(IF($E1253&gt;=1,VLOOKUP($E1253,ATT.!$D$9:$W$2008,L$1,0),0),0)</f>
        <v>0</v>
      </c>
      <c r="M1253" s="28"/>
      <c r="N1253" s="28"/>
    </row>
    <row r="1254" spans="3:14" ht="20.100000000000001" customHeight="1" x14ac:dyDescent="0.25">
      <c r="C1254" s="6">
        <v>1248</v>
      </c>
      <c r="D1254" s="6">
        <f>IFERROR(IF($D$3&gt;=C1254,SMALL(ATT.!$A$9:$A$2008,$D$4+C1254),0),0)</f>
        <v>0</v>
      </c>
      <c r="E1254" s="25">
        <f t="shared" si="19"/>
        <v>0</v>
      </c>
      <c r="F1254" s="25">
        <f>IFERROR(IF($E1254&gt;=1,VLOOKUP($E1254,ATT.!$D$9:$W$2008,F$1,0),0),0)</f>
        <v>0</v>
      </c>
      <c r="G1254" s="26">
        <f>IFERROR(IF($E1254&gt;=1,VLOOKUP($E1254,ATT.!$D$9:$W$2008,G$1,0),0),0)</f>
        <v>0</v>
      </c>
      <c r="H1254" s="26">
        <f>IFERROR(IF($E1254&gt;=1,VLOOKUP($E1254,ATT.!$D$9:$W$2008,H$1,0),0),0)</f>
        <v>0</v>
      </c>
      <c r="I1254" s="25">
        <f>IFERROR(IF($E1254&gt;=1,VLOOKUP($E1254,ATT.!$D$9:$W$2008,I$1,0),0),0)</f>
        <v>0</v>
      </c>
      <c r="J1254" s="25">
        <f>IFERROR(IF($E1254&gt;=1,VLOOKUP($E1254,ATT.!$D$9:$W$2008,J$1,0),0),0)</f>
        <v>0</v>
      </c>
      <c r="K1254" s="25" t="str">
        <f>IFERROR(IF(E1254&gt;=1,CONCATENATE(VLOOKUP(F1254,STUDENT!$B$4:$W$2003,22,0),$V$2),""),"")</f>
        <v/>
      </c>
      <c r="L1254" s="27">
        <f>IFERROR(IF($E1254&gt;=1,VLOOKUP($E1254,ATT.!$D$9:$W$2008,L$1,0),0),0)</f>
        <v>0</v>
      </c>
      <c r="M1254" s="28"/>
      <c r="N1254" s="28"/>
    </row>
    <row r="1255" spans="3:14" ht="20.100000000000001" customHeight="1" x14ac:dyDescent="0.25">
      <c r="C1255" s="6">
        <v>1249</v>
      </c>
      <c r="D1255" s="6">
        <f>IFERROR(IF($D$3&gt;=C1255,SMALL(ATT.!$A$9:$A$2008,$D$4+C1255),0),0)</f>
        <v>0</v>
      </c>
      <c r="E1255" s="25">
        <f t="shared" si="19"/>
        <v>0</v>
      </c>
      <c r="F1255" s="25">
        <f>IFERROR(IF($E1255&gt;=1,VLOOKUP($E1255,ATT.!$D$9:$W$2008,F$1,0),0),0)</f>
        <v>0</v>
      </c>
      <c r="G1255" s="26">
        <f>IFERROR(IF($E1255&gt;=1,VLOOKUP($E1255,ATT.!$D$9:$W$2008,G$1,0),0),0)</f>
        <v>0</v>
      </c>
      <c r="H1255" s="26">
        <f>IFERROR(IF($E1255&gt;=1,VLOOKUP($E1255,ATT.!$D$9:$W$2008,H$1,0),0),0)</f>
        <v>0</v>
      </c>
      <c r="I1255" s="25">
        <f>IFERROR(IF($E1255&gt;=1,VLOOKUP($E1255,ATT.!$D$9:$W$2008,I$1,0),0),0)</f>
        <v>0</v>
      </c>
      <c r="J1255" s="25">
        <f>IFERROR(IF($E1255&gt;=1,VLOOKUP($E1255,ATT.!$D$9:$W$2008,J$1,0),0),0)</f>
        <v>0</v>
      </c>
      <c r="K1255" s="25" t="str">
        <f>IFERROR(IF(E1255&gt;=1,CONCATENATE(VLOOKUP(F1255,STUDENT!$B$4:$W$2003,22,0),$V$2),""),"")</f>
        <v/>
      </c>
      <c r="L1255" s="27">
        <f>IFERROR(IF($E1255&gt;=1,VLOOKUP($E1255,ATT.!$D$9:$W$2008,L$1,0),0),0)</f>
        <v>0</v>
      </c>
      <c r="M1255" s="28"/>
      <c r="N1255" s="28"/>
    </row>
    <row r="1256" spans="3:14" ht="20.100000000000001" customHeight="1" x14ac:dyDescent="0.25">
      <c r="C1256" s="6">
        <v>1250</v>
      </c>
      <c r="D1256" s="6">
        <f>IFERROR(IF($D$3&gt;=C1256,SMALL(ATT.!$A$9:$A$2008,$D$4+C1256),0),0)</f>
        <v>0</v>
      </c>
      <c r="E1256" s="25">
        <f t="shared" si="19"/>
        <v>0</v>
      </c>
      <c r="F1256" s="25">
        <f>IFERROR(IF($E1256&gt;=1,VLOOKUP($E1256,ATT.!$D$9:$W$2008,F$1,0),0),0)</f>
        <v>0</v>
      </c>
      <c r="G1256" s="26">
        <f>IFERROR(IF($E1256&gt;=1,VLOOKUP($E1256,ATT.!$D$9:$W$2008,G$1,0),0),0)</f>
        <v>0</v>
      </c>
      <c r="H1256" s="26">
        <f>IFERROR(IF($E1256&gt;=1,VLOOKUP($E1256,ATT.!$D$9:$W$2008,H$1,0),0),0)</f>
        <v>0</v>
      </c>
      <c r="I1256" s="25">
        <f>IFERROR(IF($E1256&gt;=1,VLOOKUP($E1256,ATT.!$D$9:$W$2008,I$1,0),0),0)</f>
        <v>0</v>
      </c>
      <c r="J1256" s="25">
        <f>IFERROR(IF($E1256&gt;=1,VLOOKUP($E1256,ATT.!$D$9:$W$2008,J$1,0),0),0)</f>
        <v>0</v>
      </c>
      <c r="K1256" s="25" t="str">
        <f>IFERROR(IF(E1256&gt;=1,CONCATENATE(VLOOKUP(F1256,STUDENT!$B$4:$W$2003,22,0),$V$2),""),"")</f>
        <v/>
      </c>
      <c r="L1256" s="27">
        <f>IFERROR(IF($E1256&gt;=1,VLOOKUP($E1256,ATT.!$D$9:$W$2008,L$1,0),0),0)</f>
        <v>0</v>
      </c>
      <c r="M1256" s="28"/>
      <c r="N1256" s="28"/>
    </row>
    <row r="1257" spans="3:14" ht="20.100000000000001" customHeight="1" x14ac:dyDescent="0.25">
      <c r="C1257" s="6">
        <v>1251</v>
      </c>
      <c r="D1257" s="6">
        <f>IFERROR(IF($D$3&gt;=C1257,SMALL(ATT.!$A$9:$A$2008,$D$4+C1257),0),0)</f>
        <v>0</v>
      </c>
      <c r="E1257" s="25">
        <f t="shared" si="19"/>
        <v>0</v>
      </c>
      <c r="F1257" s="25">
        <f>IFERROR(IF($E1257&gt;=1,VLOOKUP($E1257,ATT.!$D$9:$W$2008,F$1,0),0),0)</f>
        <v>0</v>
      </c>
      <c r="G1257" s="26">
        <f>IFERROR(IF($E1257&gt;=1,VLOOKUP($E1257,ATT.!$D$9:$W$2008,G$1,0),0),0)</f>
        <v>0</v>
      </c>
      <c r="H1257" s="26">
        <f>IFERROR(IF($E1257&gt;=1,VLOOKUP($E1257,ATT.!$D$9:$W$2008,H$1,0),0),0)</f>
        <v>0</v>
      </c>
      <c r="I1257" s="25">
        <f>IFERROR(IF($E1257&gt;=1,VLOOKUP($E1257,ATT.!$D$9:$W$2008,I$1,0),0),0)</f>
        <v>0</v>
      </c>
      <c r="J1257" s="25">
        <f>IFERROR(IF($E1257&gt;=1,VLOOKUP($E1257,ATT.!$D$9:$W$2008,J$1,0),0),0)</f>
        <v>0</v>
      </c>
      <c r="K1257" s="25" t="str">
        <f>IFERROR(IF(E1257&gt;=1,CONCATENATE(VLOOKUP(F1257,STUDENT!$B$4:$W$2003,22,0),$V$2),""),"")</f>
        <v/>
      </c>
      <c r="L1257" s="27">
        <f>IFERROR(IF($E1257&gt;=1,VLOOKUP($E1257,ATT.!$D$9:$W$2008,L$1,0),0),0)</f>
        <v>0</v>
      </c>
      <c r="M1257" s="28"/>
      <c r="N1257" s="28"/>
    </row>
    <row r="1258" spans="3:14" ht="20.100000000000001" customHeight="1" x14ac:dyDescent="0.25">
      <c r="C1258" s="6">
        <v>1252</v>
      </c>
      <c r="D1258" s="6">
        <f>IFERROR(IF($D$3&gt;=C1258,SMALL(ATT.!$A$9:$A$2008,$D$4+C1258),0),0)</f>
        <v>0</v>
      </c>
      <c r="E1258" s="25">
        <f t="shared" si="19"/>
        <v>0</v>
      </c>
      <c r="F1258" s="25">
        <f>IFERROR(IF($E1258&gt;=1,VLOOKUP($E1258,ATT.!$D$9:$W$2008,F$1,0),0),0)</f>
        <v>0</v>
      </c>
      <c r="G1258" s="26">
        <f>IFERROR(IF($E1258&gt;=1,VLOOKUP($E1258,ATT.!$D$9:$W$2008,G$1,0),0),0)</f>
        <v>0</v>
      </c>
      <c r="H1258" s="26">
        <f>IFERROR(IF($E1258&gt;=1,VLOOKUP($E1258,ATT.!$D$9:$W$2008,H$1,0),0),0)</f>
        <v>0</v>
      </c>
      <c r="I1258" s="25">
        <f>IFERROR(IF($E1258&gt;=1,VLOOKUP($E1258,ATT.!$D$9:$W$2008,I$1,0),0),0)</f>
        <v>0</v>
      </c>
      <c r="J1258" s="25">
        <f>IFERROR(IF($E1258&gt;=1,VLOOKUP($E1258,ATT.!$D$9:$W$2008,J$1,0),0),0)</f>
        <v>0</v>
      </c>
      <c r="K1258" s="25" t="str">
        <f>IFERROR(IF(E1258&gt;=1,CONCATENATE(VLOOKUP(F1258,STUDENT!$B$4:$W$2003,22,0),$V$2),""),"")</f>
        <v/>
      </c>
      <c r="L1258" s="27">
        <f>IFERROR(IF($E1258&gt;=1,VLOOKUP($E1258,ATT.!$D$9:$W$2008,L$1,0),0),0)</f>
        <v>0</v>
      </c>
      <c r="M1258" s="28"/>
      <c r="N1258" s="28"/>
    </row>
    <row r="1259" spans="3:14" ht="20.100000000000001" customHeight="1" x14ac:dyDescent="0.25">
      <c r="C1259" s="6">
        <v>1253</v>
      </c>
      <c r="D1259" s="6">
        <f>IFERROR(IF($D$3&gt;=C1259,SMALL(ATT.!$A$9:$A$2008,$D$4+C1259),0),0)</f>
        <v>0</v>
      </c>
      <c r="E1259" s="25">
        <f t="shared" si="19"/>
        <v>0</v>
      </c>
      <c r="F1259" s="25">
        <f>IFERROR(IF($E1259&gt;=1,VLOOKUP($E1259,ATT.!$D$9:$W$2008,F$1,0),0),0)</f>
        <v>0</v>
      </c>
      <c r="G1259" s="26">
        <f>IFERROR(IF($E1259&gt;=1,VLOOKUP($E1259,ATT.!$D$9:$W$2008,G$1,0),0),0)</f>
        <v>0</v>
      </c>
      <c r="H1259" s="26">
        <f>IFERROR(IF($E1259&gt;=1,VLOOKUP($E1259,ATT.!$D$9:$W$2008,H$1,0),0),0)</f>
        <v>0</v>
      </c>
      <c r="I1259" s="25">
        <f>IFERROR(IF($E1259&gt;=1,VLOOKUP($E1259,ATT.!$D$9:$W$2008,I$1,0),0),0)</f>
        <v>0</v>
      </c>
      <c r="J1259" s="25">
        <f>IFERROR(IF($E1259&gt;=1,VLOOKUP($E1259,ATT.!$D$9:$W$2008,J$1,0),0),0)</f>
        <v>0</v>
      </c>
      <c r="K1259" s="25" t="str">
        <f>IFERROR(IF(E1259&gt;=1,CONCATENATE(VLOOKUP(F1259,STUDENT!$B$4:$W$2003,22,0),$V$2),""),"")</f>
        <v/>
      </c>
      <c r="L1259" s="27">
        <f>IFERROR(IF($E1259&gt;=1,VLOOKUP($E1259,ATT.!$D$9:$W$2008,L$1,0),0),0)</f>
        <v>0</v>
      </c>
      <c r="M1259" s="28"/>
      <c r="N1259" s="28"/>
    </row>
    <row r="1260" spans="3:14" ht="20.100000000000001" customHeight="1" x14ac:dyDescent="0.25">
      <c r="C1260" s="6">
        <v>1254</v>
      </c>
      <c r="D1260" s="6">
        <f>IFERROR(IF($D$3&gt;=C1260,SMALL(ATT.!$A$9:$A$2008,$D$4+C1260),0),0)</f>
        <v>0</v>
      </c>
      <c r="E1260" s="25">
        <f t="shared" si="19"/>
        <v>0</v>
      </c>
      <c r="F1260" s="25">
        <f>IFERROR(IF($E1260&gt;=1,VLOOKUP($E1260,ATT.!$D$9:$W$2008,F$1,0),0),0)</f>
        <v>0</v>
      </c>
      <c r="G1260" s="26">
        <f>IFERROR(IF($E1260&gt;=1,VLOOKUP($E1260,ATT.!$D$9:$W$2008,G$1,0),0),0)</f>
        <v>0</v>
      </c>
      <c r="H1260" s="26">
        <f>IFERROR(IF($E1260&gt;=1,VLOOKUP($E1260,ATT.!$D$9:$W$2008,H$1,0),0),0)</f>
        <v>0</v>
      </c>
      <c r="I1260" s="25">
        <f>IFERROR(IF($E1260&gt;=1,VLOOKUP($E1260,ATT.!$D$9:$W$2008,I$1,0),0),0)</f>
        <v>0</v>
      </c>
      <c r="J1260" s="25">
        <f>IFERROR(IF($E1260&gt;=1,VLOOKUP($E1260,ATT.!$D$9:$W$2008,J$1,0),0),0)</f>
        <v>0</v>
      </c>
      <c r="K1260" s="25" t="str">
        <f>IFERROR(IF(E1260&gt;=1,CONCATENATE(VLOOKUP(F1260,STUDENT!$B$4:$W$2003,22,0),$V$2),""),"")</f>
        <v/>
      </c>
      <c r="L1260" s="27">
        <f>IFERROR(IF($E1260&gt;=1,VLOOKUP($E1260,ATT.!$D$9:$W$2008,L$1,0),0),0)</f>
        <v>0</v>
      </c>
      <c r="M1260" s="28"/>
      <c r="N1260" s="28"/>
    </row>
    <row r="1261" spans="3:14" ht="20.100000000000001" customHeight="1" x14ac:dyDescent="0.25">
      <c r="C1261" s="6">
        <v>1255</v>
      </c>
      <c r="D1261" s="6">
        <f>IFERROR(IF($D$3&gt;=C1261,SMALL(ATT.!$A$9:$A$2008,$D$4+C1261),0),0)</f>
        <v>0</v>
      </c>
      <c r="E1261" s="25">
        <f t="shared" si="19"/>
        <v>0</v>
      </c>
      <c r="F1261" s="25">
        <f>IFERROR(IF($E1261&gt;=1,VLOOKUP($E1261,ATT.!$D$9:$W$2008,F$1,0),0),0)</f>
        <v>0</v>
      </c>
      <c r="G1261" s="26">
        <f>IFERROR(IF($E1261&gt;=1,VLOOKUP($E1261,ATT.!$D$9:$W$2008,G$1,0),0),0)</f>
        <v>0</v>
      </c>
      <c r="H1261" s="26">
        <f>IFERROR(IF($E1261&gt;=1,VLOOKUP($E1261,ATT.!$D$9:$W$2008,H$1,0),0),0)</f>
        <v>0</v>
      </c>
      <c r="I1261" s="25">
        <f>IFERROR(IF($E1261&gt;=1,VLOOKUP($E1261,ATT.!$D$9:$W$2008,I$1,0),0),0)</f>
        <v>0</v>
      </c>
      <c r="J1261" s="25">
        <f>IFERROR(IF($E1261&gt;=1,VLOOKUP($E1261,ATT.!$D$9:$W$2008,J$1,0),0),0)</f>
        <v>0</v>
      </c>
      <c r="K1261" s="25" t="str">
        <f>IFERROR(IF(E1261&gt;=1,CONCATENATE(VLOOKUP(F1261,STUDENT!$B$4:$W$2003,22,0),$V$2),""),"")</f>
        <v/>
      </c>
      <c r="L1261" s="27">
        <f>IFERROR(IF($E1261&gt;=1,VLOOKUP($E1261,ATT.!$D$9:$W$2008,L$1,0),0),0)</f>
        <v>0</v>
      </c>
      <c r="M1261" s="28"/>
      <c r="N1261" s="28"/>
    </row>
    <row r="1262" spans="3:14" ht="20.100000000000001" customHeight="1" x14ac:dyDescent="0.25">
      <c r="C1262" s="6">
        <v>1256</v>
      </c>
      <c r="D1262" s="6">
        <f>IFERROR(IF($D$3&gt;=C1262,SMALL(ATT.!$A$9:$A$2008,$D$4+C1262),0),0)</f>
        <v>0</v>
      </c>
      <c r="E1262" s="25">
        <f t="shared" si="19"/>
        <v>0</v>
      </c>
      <c r="F1262" s="25">
        <f>IFERROR(IF($E1262&gt;=1,VLOOKUP($E1262,ATT.!$D$9:$W$2008,F$1,0),0),0)</f>
        <v>0</v>
      </c>
      <c r="G1262" s="26">
        <f>IFERROR(IF($E1262&gt;=1,VLOOKUP($E1262,ATT.!$D$9:$W$2008,G$1,0),0),0)</f>
        <v>0</v>
      </c>
      <c r="H1262" s="26">
        <f>IFERROR(IF($E1262&gt;=1,VLOOKUP($E1262,ATT.!$D$9:$W$2008,H$1,0),0),0)</f>
        <v>0</v>
      </c>
      <c r="I1262" s="25">
        <f>IFERROR(IF($E1262&gt;=1,VLOOKUP($E1262,ATT.!$D$9:$W$2008,I$1,0),0),0)</f>
        <v>0</v>
      </c>
      <c r="J1262" s="25">
        <f>IFERROR(IF($E1262&gt;=1,VLOOKUP($E1262,ATT.!$D$9:$W$2008,J$1,0),0),0)</f>
        <v>0</v>
      </c>
      <c r="K1262" s="25" t="str">
        <f>IFERROR(IF(E1262&gt;=1,CONCATENATE(VLOOKUP(F1262,STUDENT!$B$4:$W$2003,22,0),$V$2),""),"")</f>
        <v/>
      </c>
      <c r="L1262" s="27">
        <f>IFERROR(IF($E1262&gt;=1,VLOOKUP($E1262,ATT.!$D$9:$W$2008,L$1,0),0),0)</f>
        <v>0</v>
      </c>
      <c r="M1262" s="28"/>
      <c r="N1262" s="28"/>
    </row>
    <row r="1263" spans="3:14" ht="20.100000000000001" customHeight="1" x14ac:dyDescent="0.25">
      <c r="C1263" s="6">
        <v>1257</v>
      </c>
      <c r="D1263" s="6">
        <f>IFERROR(IF($D$3&gt;=C1263,SMALL(ATT.!$A$9:$A$2008,$D$4+C1263),0),0)</f>
        <v>0</v>
      </c>
      <c r="E1263" s="25">
        <f t="shared" si="19"/>
        <v>0</v>
      </c>
      <c r="F1263" s="25">
        <f>IFERROR(IF($E1263&gt;=1,VLOOKUP($E1263,ATT.!$D$9:$W$2008,F$1,0),0),0)</f>
        <v>0</v>
      </c>
      <c r="G1263" s="26">
        <f>IFERROR(IF($E1263&gt;=1,VLOOKUP($E1263,ATT.!$D$9:$W$2008,G$1,0),0),0)</f>
        <v>0</v>
      </c>
      <c r="H1263" s="26">
        <f>IFERROR(IF($E1263&gt;=1,VLOOKUP($E1263,ATT.!$D$9:$W$2008,H$1,0),0),0)</f>
        <v>0</v>
      </c>
      <c r="I1263" s="25">
        <f>IFERROR(IF($E1263&gt;=1,VLOOKUP($E1263,ATT.!$D$9:$W$2008,I$1,0),0),0)</f>
        <v>0</v>
      </c>
      <c r="J1263" s="25">
        <f>IFERROR(IF($E1263&gt;=1,VLOOKUP($E1263,ATT.!$D$9:$W$2008,J$1,0),0),0)</f>
        <v>0</v>
      </c>
      <c r="K1263" s="25" t="str">
        <f>IFERROR(IF(E1263&gt;=1,CONCATENATE(VLOOKUP(F1263,STUDENT!$B$4:$W$2003,22,0),$V$2),""),"")</f>
        <v/>
      </c>
      <c r="L1263" s="27">
        <f>IFERROR(IF($E1263&gt;=1,VLOOKUP($E1263,ATT.!$D$9:$W$2008,L$1,0),0),0)</f>
        <v>0</v>
      </c>
      <c r="M1263" s="28"/>
      <c r="N1263" s="28"/>
    </row>
    <row r="1264" spans="3:14" ht="20.100000000000001" customHeight="1" x14ac:dyDescent="0.25">
      <c r="C1264" s="6">
        <v>1258</v>
      </c>
      <c r="D1264" s="6">
        <f>IFERROR(IF($D$3&gt;=C1264,SMALL(ATT.!$A$9:$A$2008,$D$4+C1264),0),0)</f>
        <v>0</v>
      </c>
      <c r="E1264" s="25">
        <f t="shared" si="19"/>
        <v>0</v>
      </c>
      <c r="F1264" s="25">
        <f>IFERROR(IF($E1264&gt;=1,VLOOKUP($E1264,ATT.!$D$9:$W$2008,F$1,0),0),0)</f>
        <v>0</v>
      </c>
      <c r="G1264" s="26">
        <f>IFERROR(IF($E1264&gt;=1,VLOOKUP($E1264,ATT.!$D$9:$W$2008,G$1,0),0),0)</f>
        <v>0</v>
      </c>
      <c r="H1264" s="26">
        <f>IFERROR(IF($E1264&gt;=1,VLOOKUP($E1264,ATT.!$D$9:$W$2008,H$1,0),0),0)</f>
        <v>0</v>
      </c>
      <c r="I1264" s="25">
        <f>IFERROR(IF($E1264&gt;=1,VLOOKUP($E1264,ATT.!$D$9:$W$2008,I$1,0),0),0)</f>
        <v>0</v>
      </c>
      <c r="J1264" s="25">
        <f>IFERROR(IF($E1264&gt;=1,VLOOKUP($E1264,ATT.!$D$9:$W$2008,J$1,0),0),0)</f>
        <v>0</v>
      </c>
      <c r="K1264" s="25" t="str">
        <f>IFERROR(IF(E1264&gt;=1,CONCATENATE(VLOOKUP(F1264,STUDENT!$B$4:$W$2003,22,0),$V$2),""),"")</f>
        <v/>
      </c>
      <c r="L1264" s="27">
        <f>IFERROR(IF($E1264&gt;=1,VLOOKUP($E1264,ATT.!$D$9:$W$2008,L$1,0),0),0)</f>
        <v>0</v>
      </c>
      <c r="M1264" s="28"/>
      <c r="N1264" s="28"/>
    </row>
    <row r="1265" spans="3:14" ht="20.100000000000001" customHeight="1" x14ac:dyDescent="0.25">
      <c r="C1265" s="6">
        <v>1259</v>
      </c>
      <c r="D1265" s="6">
        <f>IFERROR(IF($D$3&gt;=C1265,SMALL(ATT.!$A$9:$A$2008,$D$4+C1265),0),0)</f>
        <v>0</v>
      </c>
      <c r="E1265" s="25">
        <f t="shared" si="19"/>
        <v>0</v>
      </c>
      <c r="F1265" s="25">
        <f>IFERROR(IF($E1265&gt;=1,VLOOKUP($E1265,ATT.!$D$9:$W$2008,F$1,0),0),0)</f>
        <v>0</v>
      </c>
      <c r="G1265" s="26">
        <f>IFERROR(IF($E1265&gt;=1,VLOOKUP($E1265,ATT.!$D$9:$W$2008,G$1,0),0),0)</f>
        <v>0</v>
      </c>
      <c r="H1265" s="26">
        <f>IFERROR(IF($E1265&gt;=1,VLOOKUP($E1265,ATT.!$D$9:$W$2008,H$1,0),0),0)</f>
        <v>0</v>
      </c>
      <c r="I1265" s="25">
        <f>IFERROR(IF($E1265&gt;=1,VLOOKUP($E1265,ATT.!$D$9:$W$2008,I$1,0),0),0)</f>
        <v>0</v>
      </c>
      <c r="J1265" s="25">
        <f>IFERROR(IF($E1265&gt;=1,VLOOKUP($E1265,ATT.!$D$9:$W$2008,J$1,0),0),0)</f>
        <v>0</v>
      </c>
      <c r="K1265" s="25" t="str">
        <f>IFERROR(IF(E1265&gt;=1,CONCATENATE(VLOOKUP(F1265,STUDENT!$B$4:$W$2003,22,0),$V$2),""),"")</f>
        <v/>
      </c>
      <c r="L1265" s="27">
        <f>IFERROR(IF($E1265&gt;=1,VLOOKUP($E1265,ATT.!$D$9:$W$2008,L$1,0),0),0)</f>
        <v>0</v>
      </c>
      <c r="M1265" s="28"/>
      <c r="N1265" s="28"/>
    </row>
    <row r="1266" spans="3:14" ht="20.100000000000001" customHeight="1" x14ac:dyDescent="0.25">
      <c r="C1266" s="6">
        <v>1260</v>
      </c>
      <c r="D1266" s="6">
        <f>IFERROR(IF($D$3&gt;=C1266,SMALL(ATT.!$A$9:$A$2008,$D$4+C1266),0),0)</f>
        <v>0</v>
      </c>
      <c r="E1266" s="25">
        <f t="shared" si="19"/>
        <v>0</v>
      </c>
      <c r="F1266" s="25">
        <f>IFERROR(IF($E1266&gt;=1,VLOOKUP($E1266,ATT.!$D$9:$W$2008,F$1,0),0),0)</f>
        <v>0</v>
      </c>
      <c r="G1266" s="26">
        <f>IFERROR(IF($E1266&gt;=1,VLOOKUP($E1266,ATT.!$D$9:$W$2008,G$1,0),0),0)</f>
        <v>0</v>
      </c>
      <c r="H1266" s="26">
        <f>IFERROR(IF($E1266&gt;=1,VLOOKUP($E1266,ATT.!$D$9:$W$2008,H$1,0),0),0)</f>
        <v>0</v>
      </c>
      <c r="I1266" s="25">
        <f>IFERROR(IF($E1266&gt;=1,VLOOKUP($E1266,ATT.!$D$9:$W$2008,I$1,0),0),0)</f>
        <v>0</v>
      </c>
      <c r="J1266" s="25">
        <f>IFERROR(IF($E1266&gt;=1,VLOOKUP($E1266,ATT.!$D$9:$W$2008,J$1,0),0),0)</f>
        <v>0</v>
      </c>
      <c r="K1266" s="25" t="str">
        <f>IFERROR(IF(E1266&gt;=1,CONCATENATE(VLOOKUP(F1266,STUDENT!$B$4:$W$2003,22,0),$V$2),""),"")</f>
        <v/>
      </c>
      <c r="L1266" s="27">
        <f>IFERROR(IF($E1266&gt;=1,VLOOKUP($E1266,ATT.!$D$9:$W$2008,L$1,0),0),0)</f>
        <v>0</v>
      </c>
      <c r="M1266" s="28"/>
      <c r="N1266" s="28"/>
    </row>
    <row r="1267" spans="3:14" ht="20.100000000000001" customHeight="1" x14ac:dyDescent="0.25">
      <c r="C1267" s="6">
        <v>1261</v>
      </c>
      <c r="D1267" s="6">
        <f>IFERROR(IF($D$3&gt;=C1267,SMALL(ATT.!$A$9:$A$2008,$D$4+C1267),0),0)</f>
        <v>0</v>
      </c>
      <c r="E1267" s="25">
        <f t="shared" si="19"/>
        <v>0</v>
      </c>
      <c r="F1267" s="25">
        <f>IFERROR(IF($E1267&gt;=1,VLOOKUP($E1267,ATT.!$D$9:$W$2008,F$1,0),0),0)</f>
        <v>0</v>
      </c>
      <c r="G1267" s="26">
        <f>IFERROR(IF($E1267&gt;=1,VLOOKUP($E1267,ATT.!$D$9:$W$2008,G$1,0),0),0)</f>
        <v>0</v>
      </c>
      <c r="H1267" s="26">
        <f>IFERROR(IF($E1267&gt;=1,VLOOKUP($E1267,ATT.!$D$9:$W$2008,H$1,0),0),0)</f>
        <v>0</v>
      </c>
      <c r="I1267" s="25">
        <f>IFERROR(IF($E1267&gt;=1,VLOOKUP($E1267,ATT.!$D$9:$W$2008,I$1,0),0),0)</f>
        <v>0</v>
      </c>
      <c r="J1267" s="25">
        <f>IFERROR(IF($E1267&gt;=1,VLOOKUP($E1267,ATT.!$D$9:$W$2008,J$1,0),0),0)</f>
        <v>0</v>
      </c>
      <c r="K1267" s="25" t="str">
        <f>IFERROR(IF(E1267&gt;=1,CONCATENATE(VLOOKUP(F1267,STUDENT!$B$4:$W$2003,22,0),$V$2),""),"")</f>
        <v/>
      </c>
      <c r="L1267" s="27">
        <f>IFERROR(IF($E1267&gt;=1,VLOOKUP($E1267,ATT.!$D$9:$W$2008,L$1,0),0),0)</f>
        <v>0</v>
      </c>
      <c r="M1267" s="28"/>
      <c r="N1267" s="28"/>
    </row>
    <row r="1268" spans="3:14" ht="20.100000000000001" customHeight="1" x14ac:dyDescent="0.25">
      <c r="C1268" s="6">
        <v>1262</v>
      </c>
      <c r="D1268" s="6">
        <f>IFERROR(IF($D$3&gt;=C1268,SMALL(ATT.!$A$9:$A$2008,$D$4+C1268),0),0)</f>
        <v>0</v>
      </c>
      <c r="E1268" s="25">
        <f t="shared" si="19"/>
        <v>0</v>
      </c>
      <c r="F1268" s="25">
        <f>IFERROR(IF($E1268&gt;=1,VLOOKUP($E1268,ATT.!$D$9:$W$2008,F$1,0),0),0)</f>
        <v>0</v>
      </c>
      <c r="G1268" s="26">
        <f>IFERROR(IF($E1268&gt;=1,VLOOKUP($E1268,ATT.!$D$9:$W$2008,G$1,0),0),0)</f>
        <v>0</v>
      </c>
      <c r="H1268" s="26">
        <f>IFERROR(IF($E1268&gt;=1,VLOOKUP($E1268,ATT.!$D$9:$W$2008,H$1,0),0),0)</f>
        <v>0</v>
      </c>
      <c r="I1268" s="25">
        <f>IFERROR(IF($E1268&gt;=1,VLOOKUP($E1268,ATT.!$D$9:$W$2008,I$1,0),0),0)</f>
        <v>0</v>
      </c>
      <c r="J1268" s="25">
        <f>IFERROR(IF($E1268&gt;=1,VLOOKUP($E1268,ATT.!$D$9:$W$2008,J$1,0),0),0)</f>
        <v>0</v>
      </c>
      <c r="K1268" s="25" t="str">
        <f>IFERROR(IF(E1268&gt;=1,CONCATENATE(VLOOKUP(F1268,STUDENT!$B$4:$W$2003,22,0),$V$2),""),"")</f>
        <v/>
      </c>
      <c r="L1268" s="27">
        <f>IFERROR(IF($E1268&gt;=1,VLOOKUP($E1268,ATT.!$D$9:$W$2008,L$1,0),0),0)</f>
        <v>0</v>
      </c>
      <c r="M1268" s="28"/>
      <c r="N1268" s="28"/>
    </row>
    <row r="1269" spans="3:14" ht="20.100000000000001" customHeight="1" x14ac:dyDescent="0.25">
      <c r="C1269" s="6">
        <v>1263</v>
      </c>
      <c r="D1269" s="6">
        <f>IFERROR(IF($D$3&gt;=C1269,SMALL(ATT.!$A$9:$A$2008,$D$4+C1269),0),0)</f>
        <v>0</v>
      </c>
      <c r="E1269" s="25">
        <f t="shared" si="19"/>
        <v>0</v>
      </c>
      <c r="F1269" s="25">
        <f>IFERROR(IF($E1269&gt;=1,VLOOKUP($E1269,ATT.!$D$9:$W$2008,F$1,0),0),0)</f>
        <v>0</v>
      </c>
      <c r="G1269" s="26">
        <f>IFERROR(IF($E1269&gt;=1,VLOOKUP($E1269,ATT.!$D$9:$W$2008,G$1,0),0),0)</f>
        <v>0</v>
      </c>
      <c r="H1269" s="26">
        <f>IFERROR(IF($E1269&gt;=1,VLOOKUP($E1269,ATT.!$D$9:$W$2008,H$1,0),0),0)</f>
        <v>0</v>
      </c>
      <c r="I1269" s="25">
        <f>IFERROR(IF($E1269&gt;=1,VLOOKUP($E1269,ATT.!$D$9:$W$2008,I$1,0),0),0)</f>
        <v>0</v>
      </c>
      <c r="J1269" s="25">
        <f>IFERROR(IF($E1269&gt;=1,VLOOKUP($E1269,ATT.!$D$9:$W$2008,J$1,0),0),0)</f>
        <v>0</v>
      </c>
      <c r="K1269" s="25" t="str">
        <f>IFERROR(IF(E1269&gt;=1,CONCATENATE(VLOOKUP(F1269,STUDENT!$B$4:$W$2003,22,0),$V$2),""),"")</f>
        <v/>
      </c>
      <c r="L1269" s="27">
        <f>IFERROR(IF($E1269&gt;=1,VLOOKUP($E1269,ATT.!$D$9:$W$2008,L$1,0),0),0)</f>
        <v>0</v>
      </c>
      <c r="M1269" s="28"/>
      <c r="N1269" s="28"/>
    </row>
    <row r="1270" spans="3:14" ht="20.100000000000001" customHeight="1" x14ac:dyDescent="0.25">
      <c r="C1270" s="6">
        <v>1264</v>
      </c>
      <c r="D1270" s="6">
        <f>IFERROR(IF($D$3&gt;=C1270,SMALL(ATT.!$A$9:$A$2008,$D$4+C1270),0),0)</f>
        <v>0</v>
      </c>
      <c r="E1270" s="25">
        <f t="shared" si="19"/>
        <v>0</v>
      </c>
      <c r="F1270" s="25">
        <f>IFERROR(IF($E1270&gt;=1,VLOOKUP($E1270,ATT.!$D$9:$W$2008,F$1,0),0),0)</f>
        <v>0</v>
      </c>
      <c r="G1270" s="26">
        <f>IFERROR(IF($E1270&gt;=1,VLOOKUP($E1270,ATT.!$D$9:$W$2008,G$1,0),0),0)</f>
        <v>0</v>
      </c>
      <c r="H1270" s="26">
        <f>IFERROR(IF($E1270&gt;=1,VLOOKUP($E1270,ATT.!$D$9:$W$2008,H$1,0),0),0)</f>
        <v>0</v>
      </c>
      <c r="I1270" s="25">
        <f>IFERROR(IF($E1270&gt;=1,VLOOKUP($E1270,ATT.!$D$9:$W$2008,I$1,0),0),0)</f>
        <v>0</v>
      </c>
      <c r="J1270" s="25">
        <f>IFERROR(IF($E1270&gt;=1,VLOOKUP($E1270,ATT.!$D$9:$W$2008,J$1,0),0),0)</f>
        <v>0</v>
      </c>
      <c r="K1270" s="25" t="str">
        <f>IFERROR(IF(E1270&gt;=1,CONCATENATE(VLOOKUP(F1270,STUDENT!$B$4:$W$2003,22,0),$V$2),""),"")</f>
        <v/>
      </c>
      <c r="L1270" s="27">
        <f>IFERROR(IF($E1270&gt;=1,VLOOKUP($E1270,ATT.!$D$9:$W$2008,L$1,0),0),0)</f>
        <v>0</v>
      </c>
      <c r="M1270" s="28"/>
      <c r="N1270" s="28"/>
    </row>
    <row r="1271" spans="3:14" ht="20.100000000000001" customHeight="1" x14ac:dyDescent="0.25">
      <c r="C1271" s="6">
        <v>1265</v>
      </c>
      <c r="D1271" s="6">
        <f>IFERROR(IF($D$3&gt;=C1271,SMALL(ATT.!$A$9:$A$2008,$D$4+C1271),0),0)</f>
        <v>0</v>
      </c>
      <c r="E1271" s="25">
        <f t="shared" si="19"/>
        <v>0</v>
      </c>
      <c r="F1271" s="25">
        <f>IFERROR(IF($E1271&gt;=1,VLOOKUP($E1271,ATT.!$D$9:$W$2008,F$1,0),0),0)</f>
        <v>0</v>
      </c>
      <c r="G1271" s="26">
        <f>IFERROR(IF($E1271&gt;=1,VLOOKUP($E1271,ATT.!$D$9:$W$2008,G$1,0),0),0)</f>
        <v>0</v>
      </c>
      <c r="H1271" s="26">
        <f>IFERROR(IF($E1271&gt;=1,VLOOKUP($E1271,ATT.!$D$9:$W$2008,H$1,0),0),0)</f>
        <v>0</v>
      </c>
      <c r="I1271" s="25">
        <f>IFERROR(IF($E1271&gt;=1,VLOOKUP($E1271,ATT.!$D$9:$W$2008,I$1,0),0),0)</f>
        <v>0</v>
      </c>
      <c r="J1271" s="25">
        <f>IFERROR(IF($E1271&gt;=1,VLOOKUP($E1271,ATT.!$D$9:$W$2008,J$1,0),0),0)</f>
        <v>0</v>
      </c>
      <c r="K1271" s="25" t="str">
        <f>IFERROR(IF(E1271&gt;=1,CONCATENATE(VLOOKUP(F1271,STUDENT!$B$4:$W$2003,22,0),$V$2),""),"")</f>
        <v/>
      </c>
      <c r="L1271" s="27">
        <f>IFERROR(IF($E1271&gt;=1,VLOOKUP($E1271,ATT.!$D$9:$W$2008,L$1,0),0),0)</f>
        <v>0</v>
      </c>
      <c r="M1271" s="28"/>
      <c r="N1271" s="28"/>
    </row>
    <row r="1272" spans="3:14" ht="20.100000000000001" customHeight="1" x14ac:dyDescent="0.25">
      <c r="C1272" s="6">
        <v>1266</v>
      </c>
      <c r="D1272" s="6">
        <f>IFERROR(IF($D$3&gt;=C1272,SMALL(ATT.!$A$9:$A$2008,$D$4+C1272),0),0)</f>
        <v>0</v>
      </c>
      <c r="E1272" s="25">
        <f t="shared" si="19"/>
        <v>0</v>
      </c>
      <c r="F1272" s="25">
        <f>IFERROR(IF($E1272&gt;=1,VLOOKUP($E1272,ATT.!$D$9:$W$2008,F$1,0),0),0)</f>
        <v>0</v>
      </c>
      <c r="G1272" s="26">
        <f>IFERROR(IF($E1272&gt;=1,VLOOKUP($E1272,ATT.!$D$9:$W$2008,G$1,0),0),0)</f>
        <v>0</v>
      </c>
      <c r="H1272" s="26">
        <f>IFERROR(IF($E1272&gt;=1,VLOOKUP($E1272,ATT.!$D$9:$W$2008,H$1,0),0),0)</f>
        <v>0</v>
      </c>
      <c r="I1272" s="25">
        <f>IFERROR(IF($E1272&gt;=1,VLOOKUP($E1272,ATT.!$D$9:$W$2008,I$1,0),0),0)</f>
        <v>0</v>
      </c>
      <c r="J1272" s="25">
        <f>IFERROR(IF($E1272&gt;=1,VLOOKUP($E1272,ATT.!$D$9:$W$2008,J$1,0),0),0)</f>
        <v>0</v>
      </c>
      <c r="K1272" s="25" t="str">
        <f>IFERROR(IF(E1272&gt;=1,CONCATENATE(VLOOKUP(F1272,STUDENT!$B$4:$W$2003,22,0),$V$2),""),"")</f>
        <v/>
      </c>
      <c r="L1272" s="27">
        <f>IFERROR(IF($E1272&gt;=1,VLOOKUP($E1272,ATT.!$D$9:$W$2008,L$1,0),0),0)</f>
        <v>0</v>
      </c>
      <c r="M1272" s="28"/>
      <c r="N1272" s="28"/>
    </row>
    <row r="1273" spans="3:14" ht="20.100000000000001" customHeight="1" x14ac:dyDescent="0.25">
      <c r="C1273" s="6">
        <v>1267</v>
      </c>
      <c r="D1273" s="6">
        <f>IFERROR(IF($D$3&gt;=C1273,SMALL(ATT.!$A$9:$A$2008,$D$4+C1273),0),0)</f>
        <v>0</v>
      </c>
      <c r="E1273" s="25">
        <f t="shared" si="19"/>
        <v>0</v>
      </c>
      <c r="F1273" s="25">
        <f>IFERROR(IF($E1273&gt;=1,VLOOKUP($E1273,ATT.!$D$9:$W$2008,F$1,0),0),0)</f>
        <v>0</v>
      </c>
      <c r="G1273" s="26">
        <f>IFERROR(IF($E1273&gt;=1,VLOOKUP($E1273,ATT.!$D$9:$W$2008,G$1,0),0),0)</f>
        <v>0</v>
      </c>
      <c r="H1273" s="26">
        <f>IFERROR(IF($E1273&gt;=1,VLOOKUP($E1273,ATT.!$D$9:$W$2008,H$1,0),0),0)</f>
        <v>0</v>
      </c>
      <c r="I1273" s="25">
        <f>IFERROR(IF($E1273&gt;=1,VLOOKUP($E1273,ATT.!$D$9:$W$2008,I$1,0),0),0)</f>
        <v>0</v>
      </c>
      <c r="J1273" s="25">
        <f>IFERROR(IF($E1273&gt;=1,VLOOKUP($E1273,ATT.!$D$9:$W$2008,J$1,0),0),0)</f>
        <v>0</v>
      </c>
      <c r="K1273" s="25" t="str">
        <f>IFERROR(IF(E1273&gt;=1,CONCATENATE(VLOOKUP(F1273,STUDENT!$B$4:$W$2003,22,0),$V$2),""),"")</f>
        <v/>
      </c>
      <c r="L1273" s="27">
        <f>IFERROR(IF($E1273&gt;=1,VLOOKUP($E1273,ATT.!$D$9:$W$2008,L$1,0),0),0)</f>
        <v>0</v>
      </c>
      <c r="M1273" s="28"/>
      <c r="N1273" s="28"/>
    </row>
    <row r="1274" spans="3:14" ht="20.100000000000001" customHeight="1" x14ac:dyDescent="0.25">
      <c r="C1274" s="6">
        <v>1268</v>
      </c>
      <c r="D1274" s="6">
        <f>IFERROR(IF($D$3&gt;=C1274,SMALL(ATT.!$A$9:$A$2008,$D$4+C1274),0),0)</f>
        <v>0</v>
      </c>
      <c r="E1274" s="25">
        <f t="shared" si="19"/>
        <v>0</v>
      </c>
      <c r="F1274" s="25">
        <f>IFERROR(IF($E1274&gt;=1,VLOOKUP($E1274,ATT.!$D$9:$W$2008,F$1,0),0),0)</f>
        <v>0</v>
      </c>
      <c r="G1274" s="26">
        <f>IFERROR(IF($E1274&gt;=1,VLOOKUP($E1274,ATT.!$D$9:$W$2008,G$1,0),0),0)</f>
        <v>0</v>
      </c>
      <c r="H1274" s="26">
        <f>IFERROR(IF($E1274&gt;=1,VLOOKUP($E1274,ATT.!$D$9:$W$2008,H$1,0),0),0)</f>
        <v>0</v>
      </c>
      <c r="I1274" s="25">
        <f>IFERROR(IF($E1274&gt;=1,VLOOKUP($E1274,ATT.!$D$9:$W$2008,I$1,0),0),0)</f>
        <v>0</v>
      </c>
      <c r="J1274" s="25">
        <f>IFERROR(IF($E1274&gt;=1,VLOOKUP($E1274,ATT.!$D$9:$W$2008,J$1,0),0),0)</f>
        <v>0</v>
      </c>
      <c r="K1274" s="25" t="str">
        <f>IFERROR(IF(E1274&gt;=1,CONCATENATE(VLOOKUP(F1274,STUDENT!$B$4:$W$2003,22,0),$V$2),""),"")</f>
        <v/>
      </c>
      <c r="L1274" s="27">
        <f>IFERROR(IF($E1274&gt;=1,VLOOKUP($E1274,ATT.!$D$9:$W$2008,L$1,0),0),0)</f>
        <v>0</v>
      </c>
      <c r="M1274" s="28"/>
      <c r="N1274" s="28"/>
    </row>
    <row r="1275" spans="3:14" ht="20.100000000000001" customHeight="1" x14ac:dyDescent="0.25">
      <c r="C1275" s="6">
        <v>1269</v>
      </c>
      <c r="D1275" s="6">
        <f>IFERROR(IF($D$3&gt;=C1275,SMALL(ATT.!$A$9:$A$2008,$D$4+C1275),0),0)</f>
        <v>0</v>
      </c>
      <c r="E1275" s="25">
        <f t="shared" si="19"/>
        <v>0</v>
      </c>
      <c r="F1275" s="25">
        <f>IFERROR(IF($E1275&gt;=1,VLOOKUP($E1275,ATT.!$D$9:$W$2008,F$1,0),0),0)</f>
        <v>0</v>
      </c>
      <c r="G1275" s="26">
        <f>IFERROR(IF($E1275&gt;=1,VLOOKUP($E1275,ATT.!$D$9:$W$2008,G$1,0),0),0)</f>
        <v>0</v>
      </c>
      <c r="H1275" s="26">
        <f>IFERROR(IF($E1275&gt;=1,VLOOKUP($E1275,ATT.!$D$9:$W$2008,H$1,0),0),0)</f>
        <v>0</v>
      </c>
      <c r="I1275" s="25">
        <f>IFERROR(IF($E1275&gt;=1,VLOOKUP($E1275,ATT.!$D$9:$W$2008,I$1,0),0),0)</f>
        <v>0</v>
      </c>
      <c r="J1275" s="25">
        <f>IFERROR(IF($E1275&gt;=1,VLOOKUP($E1275,ATT.!$D$9:$W$2008,J$1,0),0),0)</f>
        <v>0</v>
      </c>
      <c r="K1275" s="25" t="str">
        <f>IFERROR(IF(E1275&gt;=1,CONCATENATE(VLOOKUP(F1275,STUDENT!$B$4:$W$2003,22,0),$V$2),""),"")</f>
        <v/>
      </c>
      <c r="L1275" s="27">
        <f>IFERROR(IF($E1275&gt;=1,VLOOKUP($E1275,ATT.!$D$9:$W$2008,L$1,0),0),0)</f>
        <v>0</v>
      </c>
      <c r="M1275" s="28"/>
      <c r="N1275" s="28"/>
    </row>
    <row r="1276" spans="3:14" ht="20.100000000000001" customHeight="1" x14ac:dyDescent="0.25">
      <c r="C1276" s="6">
        <v>1270</v>
      </c>
      <c r="D1276" s="6">
        <f>IFERROR(IF($D$3&gt;=C1276,SMALL(ATT.!$A$9:$A$2008,$D$4+C1276),0),0)</f>
        <v>0</v>
      </c>
      <c r="E1276" s="25">
        <f t="shared" si="19"/>
        <v>0</v>
      </c>
      <c r="F1276" s="25">
        <f>IFERROR(IF($E1276&gt;=1,VLOOKUP($E1276,ATT.!$D$9:$W$2008,F$1,0),0),0)</f>
        <v>0</v>
      </c>
      <c r="G1276" s="26">
        <f>IFERROR(IF($E1276&gt;=1,VLOOKUP($E1276,ATT.!$D$9:$W$2008,G$1,0),0),0)</f>
        <v>0</v>
      </c>
      <c r="H1276" s="26">
        <f>IFERROR(IF($E1276&gt;=1,VLOOKUP($E1276,ATT.!$D$9:$W$2008,H$1,0),0),0)</f>
        <v>0</v>
      </c>
      <c r="I1276" s="25">
        <f>IFERROR(IF($E1276&gt;=1,VLOOKUP($E1276,ATT.!$D$9:$W$2008,I$1,0),0),0)</f>
        <v>0</v>
      </c>
      <c r="J1276" s="25">
        <f>IFERROR(IF($E1276&gt;=1,VLOOKUP($E1276,ATT.!$D$9:$W$2008,J$1,0),0),0)</f>
        <v>0</v>
      </c>
      <c r="K1276" s="25" t="str">
        <f>IFERROR(IF(E1276&gt;=1,CONCATENATE(VLOOKUP(F1276,STUDENT!$B$4:$W$2003,22,0),$V$2),""),"")</f>
        <v/>
      </c>
      <c r="L1276" s="27">
        <f>IFERROR(IF($E1276&gt;=1,VLOOKUP($E1276,ATT.!$D$9:$W$2008,L$1,0),0),0)</f>
        <v>0</v>
      </c>
      <c r="M1276" s="28"/>
      <c r="N1276" s="28"/>
    </row>
    <row r="1277" spans="3:14" ht="20.100000000000001" customHeight="1" x14ac:dyDescent="0.25">
      <c r="C1277" s="6">
        <v>1271</v>
      </c>
      <c r="D1277" s="6">
        <f>IFERROR(IF($D$3&gt;=C1277,SMALL(ATT.!$A$9:$A$2008,$D$4+C1277),0),0)</f>
        <v>0</v>
      </c>
      <c r="E1277" s="25">
        <f t="shared" si="19"/>
        <v>0</v>
      </c>
      <c r="F1277" s="25">
        <f>IFERROR(IF($E1277&gt;=1,VLOOKUP($E1277,ATT.!$D$9:$W$2008,F$1,0),0),0)</f>
        <v>0</v>
      </c>
      <c r="G1277" s="26">
        <f>IFERROR(IF($E1277&gt;=1,VLOOKUP($E1277,ATT.!$D$9:$W$2008,G$1,0),0),0)</f>
        <v>0</v>
      </c>
      <c r="H1277" s="26">
        <f>IFERROR(IF($E1277&gt;=1,VLOOKUP($E1277,ATT.!$D$9:$W$2008,H$1,0),0),0)</f>
        <v>0</v>
      </c>
      <c r="I1277" s="25">
        <f>IFERROR(IF($E1277&gt;=1,VLOOKUP($E1277,ATT.!$D$9:$W$2008,I$1,0),0),0)</f>
        <v>0</v>
      </c>
      <c r="J1277" s="25">
        <f>IFERROR(IF($E1277&gt;=1,VLOOKUP($E1277,ATT.!$D$9:$W$2008,J$1,0),0),0)</f>
        <v>0</v>
      </c>
      <c r="K1277" s="25" t="str">
        <f>IFERROR(IF(E1277&gt;=1,CONCATENATE(VLOOKUP(F1277,STUDENT!$B$4:$W$2003,22,0),$V$2),""),"")</f>
        <v/>
      </c>
      <c r="L1277" s="27">
        <f>IFERROR(IF($E1277&gt;=1,VLOOKUP($E1277,ATT.!$D$9:$W$2008,L$1,0),0),0)</f>
        <v>0</v>
      </c>
      <c r="M1277" s="28"/>
      <c r="N1277" s="28"/>
    </row>
    <row r="1278" spans="3:14" ht="20.100000000000001" customHeight="1" x14ac:dyDescent="0.25">
      <c r="C1278" s="6">
        <v>1272</v>
      </c>
      <c r="D1278" s="6">
        <f>IFERROR(IF($D$3&gt;=C1278,SMALL(ATT.!$A$9:$A$2008,$D$4+C1278),0),0)</f>
        <v>0</v>
      </c>
      <c r="E1278" s="25">
        <f t="shared" si="19"/>
        <v>0</v>
      </c>
      <c r="F1278" s="25">
        <f>IFERROR(IF($E1278&gt;=1,VLOOKUP($E1278,ATT.!$D$9:$W$2008,F$1,0),0),0)</f>
        <v>0</v>
      </c>
      <c r="G1278" s="26">
        <f>IFERROR(IF($E1278&gt;=1,VLOOKUP($E1278,ATT.!$D$9:$W$2008,G$1,0),0),0)</f>
        <v>0</v>
      </c>
      <c r="H1278" s="26">
        <f>IFERROR(IF($E1278&gt;=1,VLOOKUP($E1278,ATT.!$D$9:$W$2008,H$1,0),0),0)</f>
        <v>0</v>
      </c>
      <c r="I1278" s="25">
        <f>IFERROR(IF($E1278&gt;=1,VLOOKUP($E1278,ATT.!$D$9:$W$2008,I$1,0),0),0)</f>
        <v>0</v>
      </c>
      <c r="J1278" s="25">
        <f>IFERROR(IF($E1278&gt;=1,VLOOKUP($E1278,ATT.!$D$9:$W$2008,J$1,0),0),0)</f>
        <v>0</v>
      </c>
      <c r="K1278" s="25" t="str">
        <f>IFERROR(IF(E1278&gt;=1,CONCATENATE(VLOOKUP(F1278,STUDENT!$B$4:$W$2003,22,0),$V$2),""),"")</f>
        <v/>
      </c>
      <c r="L1278" s="27">
        <f>IFERROR(IF($E1278&gt;=1,VLOOKUP($E1278,ATT.!$D$9:$W$2008,L$1,0),0),0)</f>
        <v>0</v>
      </c>
      <c r="M1278" s="28"/>
      <c r="N1278" s="28"/>
    </row>
    <row r="1279" spans="3:14" ht="20.100000000000001" customHeight="1" x14ac:dyDescent="0.25">
      <c r="C1279" s="6">
        <v>1273</v>
      </c>
      <c r="D1279" s="6">
        <f>IFERROR(IF($D$3&gt;=C1279,SMALL(ATT.!$A$9:$A$2008,$D$4+C1279),0),0)</f>
        <v>0</v>
      </c>
      <c r="E1279" s="25">
        <f t="shared" si="19"/>
        <v>0</v>
      </c>
      <c r="F1279" s="25">
        <f>IFERROR(IF($E1279&gt;=1,VLOOKUP($E1279,ATT.!$D$9:$W$2008,F$1,0),0),0)</f>
        <v>0</v>
      </c>
      <c r="G1279" s="26">
        <f>IFERROR(IF($E1279&gt;=1,VLOOKUP($E1279,ATT.!$D$9:$W$2008,G$1,0),0),0)</f>
        <v>0</v>
      </c>
      <c r="H1279" s="26">
        <f>IFERROR(IF($E1279&gt;=1,VLOOKUP($E1279,ATT.!$D$9:$W$2008,H$1,0),0),0)</f>
        <v>0</v>
      </c>
      <c r="I1279" s="25">
        <f>IFERROR(IF($E1279&gt;=1,VLOOKUP($E1279,ATT.!$D$9:$W$2008,I$1,0),0),0)</f>
        <v>0</v>
      </c>
      <c r="J1279" s="25">
        <f>IFERROR(IF($E1279&gt;=1,VLOOKUP($E1279,ATT.!$D$9:$W$2008,J$1,0),0),0)</f>
        <v>0</v>
      </c>
      <c r="K1279" s="25" t="str">
        <f>IFERROR(IF(E1279&gt;=1,CONCATENATE(VLOOKUP(F1279,STUDENT!$B$4:$W$2003,22,0),$V$2),""),"")</f>
        <v/>
      </c>
      <c r="L1279" s="27">
        <f>IFERROR(IF($E1279&gt;=1,VLOOKUP($E1279,ATT.!$D$9:$W$2008,L$1,0),0),0)</f>
        <v>0</v>
      </c>
      <c r="M1279" s="28"/>
      <c r="N1279" s="28"/>
    </row>
    <row r="1280" spans="3:14" ht="20.100000000000001" customHeight="1" x14ac:dyDescent="0.25">
      <c r="C1280" s="6">
        <v>1274</v>
      </c>
      <c r="D1280" s="6">
        <f>IFERROR(IF($D$3&gt;=C1280,SMALL(ATT.!$A$9:$A$2008,$D$4+C1280),0),0)</f>
        <v>0</v>
      </c>
      <c r="E1280" s="25">
        <f t="shared" si="19"/>
        <v>0</v>
      </c>
      <c r="F1280" s="25">
        <f>IFERROR(IF($E1280&gt;=1,VLOOKUP($E1280,ATT.!$D$9:$W$2008,F$1,0),0),0)</f>
        <v>0</v>
      </c>
      <c r="G1280" s="26">
        <f>IFERROR(IF($E1280&gt;=1,VLOOKUP($E1280,ATT.!$D$9:$W$2008,G$1,0),0),0)</f>
        <v>0</v>
      </c>
      <c r="H1280" s="26">
        <f>IFERROR(IF($E1280&gt;=1,VLOOKUP($E1280,ATT.!$D$9:$W$2008,H$1,0),0),0)</f>
        <v>0</v>
      </c>
      <c r="I1280" s="25">
        <f>IFERROR(IF($E1280&gt;=1,VLOOKUP($E1280,ATT.!$D$9:$W$2008,I$1,0),0),0)</f>
        <v>0</v>
      </c>
      <c r="J1280" s="25">
        <f>IFERROR(IF($E1280&gt;=1,VLOOKUP($E1280,ATT.!$D$9:$W$2008,J$1,0),0),0)</f>
        <v>0</v>
      </c>
      <c r="K1280" s="25" t="str">
        <f>IFERROR(IF(E1280&gt;=1,CONCATENATE(VLOOKUP(F1280,STUDENT!$B$4:$W$2003,22,0),$V$2),""),"")</f>
        <v/>
      </c>
      <c r="L1280" s="27">
        <f>IFERROR(IF($E1280&gt;=1,VLOOKUP($E1280,ATT.!$D$9:$W$2008,L$1,0),0),0)</f>
        <v>0</v>
      </c>
      <c r="M1280" s="28"/>
      <c r="N1280" s="28"/>
    </row>
    <row r="1281" spans="3:14" ht="20.100000000000001" customHeight="1" x14ac:dyDescent="0.25">
      <c r="C1281" s="6">
        <v>1275</v>
      </c>
      <c r="D1281" s="6">
        <f>IFERROR(IF($D$3&gt;=C1281,SMALL(ATT.!$A$9:$A$2008,$D$4+C1281),0),0)</f>
        <v>0</v>
      </c>
      <c r="E1281" s="25">
        <f t="shared" si="19"/>
        <v>0</v>
      </c>
      <c r="F1281" s="25">
        <f>IFERROR(IF($E1281&gt;=1,VLOOKUP($E1281,ATT.!$D$9:$W$2008,F$1,0),0),0)</f>
        <v>0</v>
      </c>
      <c r="G1281" s="26">
        <f>IFERROR(IF($E1281&gt;=1,VLOOKUP($E1281,ATT.!$D$9:$W$2008,G$1,0),0),0)</f>
        <v>0</v>
      </c>
      <c r="H1281" s="26">
        <f>IFERROR(IF($E1281&gt;=1,VLOOKUP($E1281,ATT.!$D$9:$W$2008,H$1,0),0),0)</f>
        <v>0</v>
      </c>
      <c r="I1281" s="25">
        <f>IFERROR(IF($E1281&gt;=1,VLOOKUP($E1281,ATT.!$D$9:$W$2008,I$1,0),0),0)</f>
        <v>0</v>
      </c>
      <c r="J1281" s="25">
        <f>IFERROR(IF($E1281&gt;=1,VLOOKUP($E1281,ATT.!$D$9:$W$2008,J$1,0),0),0)</f>
        <v>0</v>
      </c>
      <c r="K1281" s="25" t="str">
        <f>IFERROR(IF(E1281&gt;=1,CONCATENATE(VLOOKUP(F1281,STUDENT!$B$4:$W$2003,22,0),$V$2),""),"")</f>
        <v/>
      </c>
      <c r="L1281" s="27">
        <f>IFERROR(IF($E1281&gt;=1,VLOOKUP($E1281,ATT.!$D$9:$W$2008,L$1,0),0),0)</f>
        <v>0</v>
      </c>
      <c r="M1281" s="28"/>
      <c r="N1281" s="28"/>
    </row>
    <row r="1282" spans="3:14" ht="20.100000000000001" customHeight="1" x14ac:dyDescent="0.25">
      <c r="C1282" s="6">
        <v>1276</v>
      </c>
      <c r="D1282" s="6">
        <f>IFERROR(IF($D$3&gt;=C1282,SMALL(ATT.!$A$9:$A$2008,$D$4+C1282),0),0)</f>
        <v>0</v>
      </c>
      <c r="E1282" s="25">
        <f t="shared" si="19"/>
        <v>0</v>
      </c>
      <c r="F1282" s="25">
        <f>IFERROR(IF($E1282&gt;=1,VLOOKUP($E1282,ATT.!$D$9:$W$2008,F$1,0),0),0)</f>
        <v>0</v>
      </c>
      <c r="G1282" s="26">
        <f>IFERROR(IF($E1282&gt;=1,VLOOKUP($E1282,ATT.!$D$9:$W$2008,G$1,0),0),0)</f>
        <v>0</v>
      </c>
      <c r="H1282" s="26">
        <f>IFERROR(IF($E1282&gt;=1,VLOOKUP($E1282,ATT.!$D$9:$W$2008,H$1,0),0),0)</f>
        <v>0</v>
      </c>
      <c r="I1282" s="25">
        <f>IFERROR(IF($E1282&gt;=1,VLOOKUP($E1282,ATT.!$D$9:$W$2008,I$1,0),0),0)</f>
        <v>0</v>
      </c>
      <c r="J1282" s="25">
        <f>IFERROR(IF($E1282&gt;=1,VLOOKUP($E1282,ATT.!$D$9:$W$2008,J$1,0),0),0)</f>
        <v>0</v>
      </c>
      <c r="K1282" s="25" t="str">
        <f>IFERROR(IF(E1282&gt;=1,CONCATENATE(VLOOKUP(F1282,STUDENT!$B$4:$W$2003,22,0),$V$2),""),"")</f>
        <v/>
      </c>
      <c r="L1282" s="27">
        <f>IFERROR(IF($E1282&gt;=1,VLOOKUP($E1282,ATT.!$D$9:$W$2008,L$1,0),0),0)</f>
        <v>0</v>
      </c>
      <c r="M1282" s="28"/>
      <c r="N1282" s="28"/>
    </row>
    <row r="1283" spans="3:14" ht="20.100000000000001" customHeight="1" x14ac:dyDescent="0.25">
      <c r="C1283" s="6">
        <v>1277</v>
      </c>
      <c r="D1283" s="6">
        <f>IFERROR(IF($D$3&gt;=C1283,SMALL(ATT.!$A$9:$A$2008,$D$4+C1283),0),0)</f>
        <v>0</v>
      </c>
      <c r="E1283" s="25">
        <f t="shared" si="19"/>
        <v>0</v>
      </c>
      <c r="F1283" s="25">
        <f>IFERROR(IF($E1283&gt;=1,VLOOKUP($E1283,ATT.!$D$9:$W$2008,F$1,0),0),0)</f>
        <v>0</v>
      </c>
      <c r="G1283" s="26">
        <f>IFERROR(IF($E1283&gt;=1,VLOOKUP($E1283,ATT.!$D$9:$W$2008,G$1,0),0),0)</f>
        <v>0</v>
      </c>
      <c r="H1283" s="26">
        <f>IFERROR(IF($E1283&gt;=1,VLOOKUP($E1283,ATT.!$D$9:$W$2008,H$1,0),0),0)</f>
        <v>0</v>
      </c>
      <c r="I1283" s="25">
        <f>IFERROR(IF($E1283&gt;=1,VLOOKUP($E1283,ATT.!$D$9:$W$2008,I$1,0),0),0)</f>
        <v>0</v>
      </c>
      <c r="J1283" s="25">
        <f>IFERROR(IF($E1283&gt;=1,VLOOKUP($E1283,ATT.!$D$9:$W$2008,J$1,0),0),0)</f>
        <v>0</v>
      </c>
      <c r="K1283" s="25" t="str">
        <f>IFERROR(IF(E1283&gt;=1,CONCATENATE(VLOOKUP(F1283,STUDENT!$B$4:$W$2003,22,0),$V$2),""),"")</f>
        <v/>
      </c>
      <c r="L1283" s="27">
        <f>IFERROR(IF($E1283&gt;=1,VLOOKUP($E1283,ATT.!$D$9:$W$2008,L$1,0),0),0)</f>
        <v>0</v>
      </c>
      <c r="M1283" s="28"/>
      <c r="N1283" s="28"/>
    </row>
    <row r="1284" spans="3:14" ht="20.100000000000001" customHeight="1" x14ac:dyDescent="0.25">
      <c r="C1284" s="6">
        <v>1278</v>
      </c>
      <c r="D1284" s="6">
        <f>IFERROR(IF($D$3&gt;=C1284,SMALL(ATT.!$A$9:$A$2008,$D$4+C1284),0),0)</f>
        <v>0</v>
      </c>
      <c r="E1284" s="25">
        <f t="shared" si="19"/>
        <v>0</v>
      </c>
      <c r="F1284" s="25">
        <f>IFERROR(IF($E1284&gt;=1,VLOOKUP($E1284,ATT.!$D$9:$W$2008,F$1,0),0),0)</f>
        <v>0</v>
      </c>
      <c r="G1284" s="26">
        <f>IFERROR(IF($E1284&gt;=1,VLOOKUP($E1284,ATT.!$D$9:$W$2008,G$1,0),0),0)</f>
        <v>0</v>
      </c>
      <c r="H1284" s="26">
        <f>IFERROR(IF($E1284&gt;=1,VLOOKUP($E1284,ATT.!$D$9:$W$2008,H$1,0),0),0)</f>
        <v>0</v>
      </c>
      <c r="I1284" s="25">
        <f>IFERROR(IF($E1284&gt;=1,VLOOKUP($E1284,ATT.!$D$9:$W$2008,I$1,0),0),0)</f>
        <v>0</v>
      </c>
      <c r="J1284" s="25">
        <f>IFERROR(IF($E1284&gt;=1,VLOOKUP($E1284,ATT.!$D$9:$W$2008,J$1,0),0),0)</f>
        <v>0</v>
      </c>
      <c r="K1284" s="25" t="str">
        <f>IFERROR(IF(E1284&gt;=1,CONCATENATE(VLOOKUP(F1284,STUDENT!$B$4:$W$2003,22,0),$V$2),""),"")</f>
        <v/>
      </c>
      <c r="L1284" s="27">
        <f>IFERROR(IF($E1284&gt;=1,VLOOKUP($E1284,ATT.!$D$9:$W$2008,L$1,0),0),0)</f>
        <v>0</v>
      </c>
      <c r="M1284" s="28"/>
      <c r="N1284" s="28"/>
    </row>
    <row r="1285" spans="3:14" ht="20.100000000000001" customHeight="1" x14ac:dyDescent="0.25">
      <c r="C1285" s="6">
        <v>1279</v>
      </c>
      <c r="D1285" s="6">
        <f>IFERROR(IF($D$3&gt;=C1285,SMALL(ATT.!$A$9:$A$2008,$D$4+C1285),0),0)</f>
        <v>0</v>
      </c>
      <c r="E1285" s="25">
        <f t="shared" si="19"/>
        <v>0</v>
      </c>
      <c r="F1285" s="25">
        <f>IFERROR(IF($E1285&gt;=1,VLOOKUP($E1285,ATT.!$D$9:$W$2008,F$1,0),0),0)</f>
        <v>0</v>
      </c>
      <c r="G1285" s="26">
        <f>IFERROR(IF($E1285&gt;=1,VLOOKUP($E1285,ATT.!$D$9:$W$2008,G$1,0),0),0)</f>
        <v>0</v>
      </c>
      <c r="H1285" s="26">
        <f>IFERROR(IF($E1285&gt;=1,VLOOKUP($E1285,ATT.!$D$9:$W$2008,H$1,0),0),0)</f>
        <v>0</v>
      </c>
      <c r="I1285" s="25">
        <f>IFERROR(IF($E1285&gt;=1,VLOOKUP($E1285,ATT.!$D$9:$W$2008,I$1,0),0),0)</f>
        <v>0</v>
      </c>
      <c r="J1285" s="25">
        <f>IFERROR(IF($E1285&gt;=1,VLOOKUP($E1285,ATT.!$D$9:$W$2008,J$1,0),0),0)</f>
        <v>0</v>
      </c>
      <c r="K1285" s="25" t="str">
        <f>IFERROR(IF(E1285&gt;=1,CONCATENATE(VLOOKUP(F1285,STUDENT!$B$4:$W$2003,22,0),$V$2),""),"")</f>
        <v/>
      </c>
      <c r="L1285" s="27">
        <f>IFERROR(IF($E1285&gt;=1,VLOOKUP($E1285,ATT.!$D$9:$W$2008,L$1,0),0),0)</f>
        <v>0</v>
      </c>
      <c r="M1285" s="28"/>
      <c r="N1285" s="28"/>
    </row>
    <row r="1286" spans="3:14" ht="20.100000000000001" customHeight="1" x14ac:dyDescent="0.25">
      <c r="C1286" s="6">
        <v>1280</v>
      </c>
      <c r="D1286" s="6">
        <f>IFERROR(IF($D$3&gt;=C1286,SMALL(ATT.!$A$9:$A$2008,$D$4+C1286),0),0)</f>
        <v>0</v>
      </c>
      <c r="E1286" s="25">
        <f t="shared" si="19"/>
        <v>0</v>
      </c>
      <c r="F1286" s="25">
        <f>IFERROR(IF($E1286&gt;=1,VLOOKUP($E1286,ATT.!$D$9:$W$2008,F$1,0),0),0)</f>
        <v>0</v>
      </c>
      <c r="G1286" s="26">
        <f>IFERROR(IF($E1286&gt;=1,VLOOKUP($E1286,ATT.!$D$9:$W$2008,G$1,0),0),0)</f>
        <v>0</v>
      </c>
      <c r="H1286" s="26">
        <f>IFERROR(IF($E1286&gt;=1,VLOOKUP($E1286,ATT.!$D$9:$W$2008,H$1,0),0),0)</f>
        <v>0</v>
      </c>
      <c r="I1286" s="25">
        <f>IFERROR(IF($E1286&gt;=1,VLOOKUP($E1286,ATT.!$D$9:$W$2008,I$1,0),0),0)</f>
        <v>0</v>
      </c>
      <c r="J1286" s="25">
        <f>IFERROR(IF($E1286&gt;=1,VLOOKUP($E1286,ATT.!$D$9:$W$2008,J$1,0),0),0)</f>
        <v>0</v>
      </c>
      <c r="K1286" s="25" t="str">
        <f>IFERROR(IF(E1286&gt;=1,CONCATENATE(VLOOKUP(F1286,STUDENT!$B$4:$W$2003,22,0),$V$2),""),"")</f>
        <v/>
      </c>
      <c r="L1286" s="27">
        <f>IFERROR(IF($E1286&gt;=1,VLOOKUP($E1286,ATT.!$D$9:$W$2008,L$1,0),0),0)</f>
        <v>0</v>
      </c>
      <c r="M1286" s="28"/>
      <c r="N1286" s="28"/>
    </row>
    <row r="1287" spans="3:14" ht="20.100000000000001" customHeight="1" x14ac:dyDescent="0.25">
      <c r="C1287" s="6">
        <v>1281</v>
      </c>
      <c r="D1287" s="6">
        <f>IFERROR(IF($D$3&gt;=C1287,SMALL(ATT.!$A$9:$A$2008,$D$4+C1287),0),0)</f>
        <v>0</v>
      </c>
      <c r="E1287" s="25">
        <f t="shared" si="19"/>
        <v>0</v>
      </c>
      <c r="F1287" s="25">
        <f>IFERROR(IF($E1287&gt;=1,VLOOKUP($E1287,ATT.!$D$9:$W$2008,F$1,0),0),0)</f>
        <v>0</v>
      </c>
      <c r="G1287" s="26">
        <f>IFERROR(IF($E1287&gt;=1,VLOOKUP($E1287,ATT.!$D$9:$W$2008,G$1,0),0),0)</f>
        <v>0</v>
      </c>
      <c r="H1287" s="26">
        <f>IFERROR(IF($E1287&gt;=1,VLOOKUP($E1287,ATT.!$D$9:$W$2008,H$1,0),0),0)</f>
        <v>0</v>
      </c>
      <c r="I1287" s="25">
        <f>IFERROR(IF($E1287&gt;=1,VLOOKUP($E1287,ATT.!$D$9:$W$2008,I$1,0),0),0)</f>
        <v>0</v>
      </c>
      <c r="J1287" s="25">
        <f>IFERROR(IF($E1287&gt;=1,VLOOKUP($E1287,ATT.!$D$9:$W$2008,J$1,0),0),0)</f>
        <v>0</v>
      </c>
      <c r="K1287" s="25" t="str">
        <f>IFERROR(IF(E1287&gt;=1,CONCATENATE(VLOOKUP(F1287,STUDENT!$B$4:$W$2003,22,0),$V$2),""),"")</f>
        <v/>
      </c>
      <c r="L1287" s="27">
        <f>IFERROR(IF($E1287&gt;=1,VLOOKUP($E1287,ATT.!$D$9:$W$2008,L$1,0),0),0)</f>
        <v>0</v>
      </c>
      <c r="M1287" s="28"/>
      <c r="N1287" s="28"/>
    </row>
    <row r="1288" spans="3:14" ht="20.100000000000001" customHeight="1" x14ac:dyDescent="0.25">
      <c r="C1288" s="6">
        <v>1282</v>
      </c>
      <c r="D1288" s="6">
        <f>IFERROR(IF($D$3&gt;=C1288,SMALL(ATT.!$A$9:$A$2008,$D$4+C1288),0),0)</f>
        <v>0</v>
      </c>
      <c r="E1288" s="25">
        <f t="shared" ref="E1288:E1351" si="20">IFERROR(IF(D1288&gt;=1,C1288,0),0)</f>
        <v>0</v>
      </c>
      <c r="F1288" s="25">
        <f>IFERROR(IF($E1288&gt;=1,VLOOKUP($E1288,ATT.!$D$9:$W$2008,F$1,0),0),0)</f>
        <v>0</v>
      </c>
      <c r="G1288" s="26">
        <f>IFERROR(IF($E1288&gt;=1,VLOOKUP($E1288,ATT.!$D$9:$W$2008,G$1,0),0),0)</f>
        <v>0</v>
      </c>
      <c r="H1288" s="26">
        <f>IFERROR(IF($E1288&gt;=1,VLOOKUP($E1288,ATT.!$D$9:$W$2008,H$1,0),0),0)</f>
        <v>0</v>
      </c>
      <c r="I1288" s="25">
        <f>IFERROR(IF($E1288&gt;=1,VLOOKUP($E1288,ATT.!$D$9:$W$2008,I$1,0),0),0)</f>
        <v>0</v>
      </c>
      <c r="J1288" s="25">
        <f>IFERROR(IF($E1288&gt;=1,VLOOKUP($E1288,ATT.!$D$9:$W$2008,J$1,0),0),0)</f>
        <v>0</v>
      </c>
      <c r="K1288" s="25" t="str">
        <f>IFERROR(IF(E1288&gt;=1,CONCATENATE(VLOOKUP(F1288,STUDENT!$B$4:$W$2003,22,0),$V$2),""),"")</f>
        <v/>
      </c>
      <c r="L1288" s="27">
        <f>IFERROR(IF($E1288&gt;=1,VLOOKUP($E1288,ATT.!$D$9:$W$2008,L$1,0),0),0)</f>
        <v>0</v>
      </c>
      <c r="M1288" s="28"/>
      <c r="N1288" s="28"/>
    </row>
    <row r="1289" spans="3:14" ht="20.100000000000001" customHeight="1" x14ac:dyDescent="0.25">
      <c r="C1289" s="6">
        <v>1283</v>
      </c>
      <c r="D1289" s="6">
        <f>IFERROR(IF($D$3&gt;=C1289,SMALL(ATT.!$A$9:$A$2008,$D$4+C1289),0),0)</f>
        <v>0</v>
      </c>
      <c r="E1289" s="25">
        <f t="shared" si="20"/>
        <v>0</v>
      </c>
      <c r="F1289" s="25">
        <f>IFERROR(IF($E1289&gt;=1,VLOOKUP($E1289,ATT.!$D$9:$W$2008,F$1,0),0),0)</f>
        <v>0</v>
      </c>
      <c r="G1289" s="26">
        <f>IFERROR(IF($E1289&gt;=1,VLOOKUP($E1289,ATT.!$D$9:$W$2008,G$1,0),0),0)</f>
        <v>0</v>
      </c>
      <c r="H1289" s="26">
        <f>IFERROR(IF($E1289&gt;=1,VLOOKUP($E1289,ATT.!$D$9:$W$2008,H$1,0),0),0)</f>
        <v>0</v>
      </c>
      <c r="I1289" s="25">
        <f>IFERROR(IF($E1289&gt;=1,VLOOKUP($E1289,ATT.!$D$9:$W$2008,I$1,0),0),0)</f>
        <v>0</v>
      </c>
      <c r="J1289" s="25">
        <f>IFERROR(IF($E1289&gt;=1,VLOOKUP($E1289,ATT.!$D$9:$W$2008,J$1,0),0),0)</f>
        <v>0</v>
      </c>
      <c r="K1289" s="25" t="str">
        <f>IFERROR(IF(E1289&gt;=1,CONCATENATE(VLOOKUP(F1289,STUDENT!$B$4:$W$2003,22,0),$V$2),""),"")</f>
        <v/>
      </c>
      <c r="L1289" s="27">
        <f>IFERROR(IF($E1289&gt;=1,VLOOKUP($E1289,ATT.!$D$9:$W$2008,L$1,0),0),0)</f>
        <v>0</v>
      </c>
      <c r="M1289" s="28"/>
      <c r="N1289" s="28"/>
    </row>
    <row r="1290" spans="3:14" ht="20.100000000000001" customHeight="1" x14ac:dyDescent="0.25">
      <c r="C1290" s="6">
        <v>1284</v>
      </c>
      <c r="D1290" s="6">
        <f>IFERROR(IF($D$3&gt;=C1290,SMALL(ATT.!$A$9:$A$2008,$D$4+C1290),0),0)</f>
        <v>0</v>
      </c>
      <c r="E1290" s="25">
        <f t="shared" si="20"/>
        <v>0</v>
      </c>
      <c r="F1290" s="25">
        <f>IFERROR(IF($E1290&gt;=1,VLOOKUP($E1290,ATT.!$D$9:$W$2008,F$1,0),0),0)</f>
        <v>0</v>
      </c>
      <c r="G1290" s="26">
        <f>IFERROR(IF($E1290&gt;=1,VLOOKUP($E1290,ATT.!$D$9:$W$2008,G$1,0),0),0)</f>
        <v>0</v>
      </c>
      <c r="H1290" s="26">
        <f>IFERROR(IF($E1290&gt;=1,VLOOKUP($E1290,ATT.!$D$9:$W$2008,H$1,0),0),0)</f>
        <v>0</v>
      </c>
      <c r="I1290" s="25">
        <f>IFERROR(IF($E1290&gt;=1,VLOOKUP($E1290,ATT.!$D$9:$W$2008,I$1,0),0),0)</f>
        <v>0</v>
      </c>
      <c r="J1290" s="25">
        <f>IFERROR(IF($E1290&gt;=1,VLOOKUP($E1290,ATT.!$D$9:$W$2008,J$1,0),0),0)</f>
        <v>0</v>
      </c>
      <c r="K1290" s="25" t="str">
        <f>IFERROR(IF(E1290&gt;=1,CONCATENATE(VLOOKUP(F1290,STUDENT!$B$4:$W$2003,22,0),$V$2),""),"")</f>
        <v/>
      </c>
      <c r="L1290" s="27">
        <f>IFERROR(IF($E1290&gt;=1,VLOOKUP($E1290,ATT.!$D$9:$W$2008,L$1,0),0),0)</f>
        <v>0</v>
      </c>
      <c r="M1290" s="28"/>
      <c r="N1290" s="28"/>
    </row>
    <row r="1291" spans="3:14" ht="20.100000000000001" customHeight="1" x14ac:dyDescent="0.25">
      <c r="C1291" s="6">
        <v>1285</v>
      </c>
      <c r="D1291" s="6">
        <f>IFERROR(IF($D$3&gt;=C1291,SMALL(ATT.!$A$9:$A$2008,$D$4+C1291),0),0)</f>
        <v>0</v>
      </c>
      <c r="E1291" s="25">
        <f t="shared" si="20"/>
        <v>0</v>
      </c>
      <c r="F1291" s="25">
        <f>IFERROR(IF($E1291&gt;=1,VLOOKUP($E1291,ATT.!$D$9:$W$2008,F$1,0),0),0)</f>
        <v>0</v>
      </c>
      <c r="G1291" s="26">
        <f>IFERROR(IF($E1291&gt;=1,VLOOKUP($E1291,ATT.!$D$9:$W$2008,G$1,0),0),0)</f>
        <v>0</v>
      </c>
      <c r="H1291" s="26">
        <f>IFERROR(IF($E1291&gt;=1,VLOOKUP($E1291,ATT.!$D$9:$W$2008,H$1,0),0),0)</f>
        <v>0</v>
      </c>
      <c r="I1291" s="25">
        <f>IFERROR(IF($E1291&gt;=1,VLOOKUP($E1291,ATT.!$D$9:$W$2008,I$1,0),0),0)</f>
        <v>0</v>
      </c>
      <c r="J1291" s="25">
        <f>IFERROR(IF($E1291&gt;=1,VLOOKUP($E1291,ATT.!$D$9:$W$2008,J$1,0),0),0)</f>
        <v>0</v>
      </c>
      <c r="K1291" s="25" t="str">
        <f>IFERROR(IF(E1291&gt;=1,CONCATENATE(VLOOKUP(F1291,STUDENT!$B$4:$W$2003,22,0),$V$2),""),"")</f>
        <v/>
      </c>
      <c r="L1291" s="27">
        <f>IFERROR(IF($E1291&gt;=1,VLOOKUP($E1291,ATT.!$D$9:$W$2008,L$1,0),0),0)</f>
        <v>0</v>
      </c>
      <c r="M1291" s="28"/>
      <c r="N1291" s="28"/>
    </row>
    <row r="1292" spans="3:14" ht="20.100000000000001" customHeight="1" x14ac:dyDescent="0.25">
      <c r="C1292" s="6">
        <v>1286</v>
      </c>
      <c r="D1292" s="6">
        <f>IFERROR(IF($D$3&gt;=C1292,SMALL(ATT.!$A$9:$A$2008,$D$4+C1292),0),0)</f>
        <v>0</v>
      </c>
      <c r="E1292" s="25">
        <f t="shared" si="20"/>
        <v>0</v>
      </c>
      <c r="F1292" s="25">
        <f>IFERROR(IF($E1292&gt;=1,VLOOKUP($E1292,ATT.!$D$9:$W$2008,F$1,0),0),0)</f>
        <v>0</v>
      </c>
      <c r="G1292" s="26">
        <f>IFERROR(IF($E1292&gt;=1,VLOOKUP($E1292,ATT.!$D$9:$W$2008,G$1,0),0),0)</f>
        <v>0</v>
      </c>
      <c r="H1292" s="26">
        <f>IFERROR(IF($E1292&gt;=1,VLOOKUP($E1292,ATT.!$D$9:$W$2008,H$1,0),0),0)</f>
        <v>0</v>
      </c>
      <c r="I1292" s="25">
        <f>IFERROR(IF($E1292&gt;=1,VLOOKUP($E1292,ATT.!$D$9:$W$2008,I$1,0),0),0)</f>
        <v>0</v>
      </c>
      <c r="J1292" s="25">
        <f>IFERROR(IF($E1292&gt;=1,VLOOKUP($E1292,ATT.!$D$9:$W$2008,J$1,0),0),0)</f>
        <v>0</v>
      </c>
      <c r="K1292" s="25" t="str">
        <f>IFERROR(IF(E1292&gt;=1,CONCATENATE(VLOOKUP(F1292,STUDENT!$B$4:$W$2003,22,0),$V$2),""),"")</f>
        <v/>
      </c>
      <c r="L1292" s="27">
        <f>IFERROR(IF($E1292&gt;=1,VLOOKUP($E1292,ATT.!$D$9:$W$2008,L$1,0),0),0)</f>
        <v>0</v>
      </c>
      <c r="M1292" s="28"/>
      <c r="N1292" s="28"/>
    </row>
    <row r="1293" spans="3:14" ht="20.100000000000001" customHeight="1" x14ac:dyDescent="0.25">
      <c r="C1293" s="6">
        <v>1287</v>
      </c>
      <c r="D1293" s="6">
        <f>IFERROR(IF($D$3&gt;=C1293,SMALL(ATT.!$A$9:$A$2008,$D$4+C1293),0),0)</f>
        <v>0</v>
      </c>
      <c r="E1293" s="25">
        <f t="shared" si="20"/>
        <v>0</v>
      </c>
      <c r="F1293" s="25">
        <f>IFERROR(IF($E1293&gt;=1,VLOOKUP($E1293,ATT.!$D$9:$W$2008,F$1,0),0),0)</f>
        <v>0</v>
      </c>
      <c r="G1293" s="26">
        <f>IFERROR(IF($E1293&gt;=1,VLOOKUP($E1293,ATT.!$D$9:$W$2008,G$1,0),0),0)</f>
        <v>0</v>
      </c>
      <c r="H1293" s="26">
        <f>IFERROR(IF($E1293&gt;=1,VLOOKUP($E1293,ATT.!$D$9:$W$2008,H$1,0),0),0)</f>
        <v>0</v>
      </c>
      <c r="I1293" s="25">
        <f>IFERROR(IF($E1293&gt;=1,VLOOKUP($E1293,ATT.!$D$9:$W$2008,I$1,0),0),0)</f>
        <v>0</v>
      </c>
      <c r="J1293" s="25">
        <f>IFERROR(IF($E1293&gt;=1,VLOOKUP($E1293,ATT.!$D$9:$W$2008,J$1,0),0),0)</f>
        <v>0</v>
      </c>
      <c r="K1293" s="25" t="str">
        <f>IFERROR(IF(E1293&gt;=1,CONCATENATE(VLOOKUP(F1293,STUDENT!$B$4:$W$2003,22,0),$V$2),""),"")</f>
        <v/>
      </c>
      <c r="L1293" s="27">
        <f>IFERROR(IF($E1293&gt;=1,VLOOKUP($E1293,ATT.!$D$9:$W$2008,L$1,0),0),0)</f>
        <v>0</v>
      </c>
      <c r="M1293" s="28"/>
      <c r="N1293" s="28"/>
    </row>
    <row r="1294" spans="3:14" ht="20.100000000000001" customHeight="1" x14ac:dyDescent="0.25">
      <c r="C1294" s="6">
        <v>1288</v>
      </c>
      <c r="D1294" s="6">
        <f>IFERROR(IF($D$3&gt;=C1294,SMALL(ATT.!$A$9:$A$2008,$D$4+C1294),0),0)</f>
        <v>0</v>
      </c>
      <c r="E1294" s="25">
        <f t="shared" si="20"/>
        <v>0</v>
      </c>
      <c r="F1294" s="25">
        <f>IFERROR(IF($E1294&gt;=1,VLOOKUP($E1294,ATT.!$D$9:$W$2008,F$1,0),0),0)</f>
        <v>0</v>
      </c>
      <c r="G1294" s="26">
        <f>IFERROR(IF($E1294&gt;=1,VLOOKUP($E1294,ATT.!$D$9:$W$2008,G$1,0),0),0)</f>
        <v>0</v>
      </c>
      <c r="H1294" s="26">
        <f>IFERROR(IF($E1294&gt;=1,VLOOKUP($E1294,ATT.!$D$9:$W$2008,H$1,0),0),0)</f>
        <v>0</v>
      </c>
      <c r="I1294" s="25">
        <f>IFERROR(IF($E1294&gt;=1,VLOOKUP($E1294,ATT.!$D$9:$W$2008,I$1,0),0),0)</f>
        <v>0</v>
      </c>
      <c r="J1294" s="25">
        <f>IFERROR(IF($E1294&gt;=1,VLOOKUP($E1294,ATT.!$D$9:$W$2008,J$1,0),0),0)</f>
        <v>0</v>
      </c>
      <c r="K1294" s="25" t="str">
        <f>IFERROR(IF(E1294&gt;=1,CONCATENATE(VLOOKUP(F1294,STUDENT!$B$4:$W$2003,22,0),$V$2),""),"")</f>
        <v/>
      </c>
      <c r="L1294" s="27">
        <f>IFERROR(IF($E1294&gt;=1,VLOOKUP($E1294,ATT.!$D$9:$W$2008,L$1,0),0),0)</f>
        <v>0</v>
      </c>
      <c r="M1294" s="28"/>
      <c r="N1294" s="28"/>
    </row>
    <row r="1295" spans="3:14" ht="20.100000000000001" customHeight="1" x14ac:dyDescent="0.25">
      <c r="C1295" s="6">
        <v>1289</v>
      </c>
      <c r="D1295" s="6">
        <f>IFERROR(IF($D$3&gt;=C1295,SMALL(ATT.!$A$9:$A$2008,$D$4+C1295),0),0)</f>
        <v>0</v>
      </c>
      <c r="E1295" s="25">
        <f t="shared" si="20"/>
        <v>0</v>
      </c>
      <c r="F1295" s="25">
        <f>IFERROR(IF($E1295&gt;=1,VLOOKUP($E1295,ATT.!$D$9:$W$2008,F$1,0),0),0)</f>
        <v>0</v>
      </c>
      <c r="G1295" s="26">
        <f>IFERROR(IF($E1295&gt;=1,VLOOKUP($E1295,ATT.!$D$9:$W$2008,G$1,0),0),0)</f>
        <v>0</v>
      </c>
      <c r="H1295" s="26">
        <f>IFERROR(IF($E1295&gt;=1,VLOOKUP($E1295,ATT.!$D$9:$W$2008,H$1,0),0),0)</f>
        <v>0</v>
      </c>
      <c r="I1295" s="25">
        <f>IFERROR(IF($E1295&gt;=1,VLOOKUP($E1295,ATT.!$D$9:$W$2008,I$1,0),0),0)</f>
        <v>0</v>
      </c>
      <c r="J1295" s="25">
        <f>IFERROR(IF($E1295&gt;=1,VLOOKUP($E1295,ATT.!$D$9:$W$2008,J$1,0),0),0)</f>
        <v>0</v>
      </c>
      <c r="K1295" s="25" t="str">
        <f>IFERROR(IF(E1295&gt;=1,CONCATENATE(VLOOKUP(F1295,STUDENT!$B$4:$W$2003,22,0),$V$2),""),"")</f>
        <v/>
      </c>
      <c r="L1295" s="27">
        <f>IFERROR(IF($E1295&gt;=1,VLOOKUP($E1295,ATT.!$D$9:$W$2008,L$1,0),0),0)</f>
        <v>0</v>
      </c>
      <c r="M1295" s="28"/>
      <c r="N1295" s="28"/>
    </row>
    <row r="1296" spans="3:14" ht="20.100000000000001" customHeight="1" x14ac:dyDescent="0.25">
      <c r="C1296" s="6">
        <v>1290</v>
      </c>
      <c r="D1296" s="6">
        <f>IFERROR(IF($D$3&gt;=C1296,SMALL(ATT.!$A$9:$A$2008,$D$4+C1296),0),0)</f>
        <v>0</v>
      </c>
      <c r="E1296" s="25">
        <f t="shared" si="20"/>
        <v>0</v>
      </c>
      <c r="F1296" s="25">
        <f>IFERROR(IF($E1296&gt;=1,VLOOKUP($E1296,ATT.!$D$9:$W$2008,F$1,0),0),0)</f>
        <v>0</v>
      </c>
      <c r="G1296" s="26">
        <f>IFERROR(IF($E1296&gt;=1,VLOOKUP($E1296,ATT.!$D$9:$W$2008,G$1,0),0),0)</f>
        <v>0</v>
      </c>
      <c r="H1296" s="26">
        <f>IFERROR(IF($E1296&gt;=1,VLOOKUP($E1296,ATT.!$D$9:$W$2008,H$1,0),0),0)</f>
        <v>0</v>
      </c>
      <c r="I1296" s="25">
        <f>IFERROR(IF($E1296&gt;=1,VLOOKUP($E1296,ATT.!$D$9:$W$2008,I$1,0),0),0)</f>
        <v>0</v>
      </c>
      <c r="J1296" s="25">
        <f>IFERROR(IF($E1296&gt;=1,VLOOKUP($E1296,ATT.!$D$9:$W$2008,J$1,0),0),0)</f>
        <v>0</v>
      </c>
      <c r="K1296" s="25" t="str">
        <f>IFERROR(IF(E1296&gt;=1,CONCATENATE(VLOOKUP(F1296,STUDENT!$B$4:$W$2003,22,0),$V$2),""),"")</f>
        <v/>
      </c>
      <c r="L1296" s="27">
        <f>IFERROR(IF($E1296&gt;=1,VLOOKUP($E1296,ATT.!$D$9:$W$2008,L$1,0),0),0)</f>
        <v>0</v>
      </c>
      <c r="M1296" s="28"/>
      <c r="N1296" s="28"/>
    </row>
    <row r="1297" spans="3:14" ht="20.100000000000001" customHeight="1" x14ac:dyDescent="0.25">
      <c r="C1297" s="6">
        <v>1291</v>
      </c>
      <c r="D1297" s="6">
        <f>IFERROR(IF($D$3&gt;=C1297,SMALL(ATT.!$A$9:$A$2008,$D$4+C1297),0),0)</f>
        <v>0</v>
      </c>
      <c r="E1297" s="25">
        <f t="shared" si="20"/>
        <v>0</v>
      </c>
      <c r="F1297" s="25">
        <f>IFERROR(IF($E1297&gt;=1,VLOOKUP($E1297,ATT.!$D$9:$W$2008,F$1,0),0),0)</f>
        <v>0</v>
      </c>
      <c r="G1297" s="26">
        <f>IFERROR(IF($E1297&gt;=1,VLOOKUP($E1297,ATT.!$D$9:$W$2008,G$1,0),0),0)</f>
        <v>0</v>
      </c>
      <c r="H1297" s="26">
        <f>IFERROR(IF($E1297&gt;=1,VLOOKUP($E1297,ATT.!$D$9:$W$2008,H$1,0),0),0)</f>
        <v>0</v>
      </c>
      <c r="I1297" s="25">
        <f>IFERROR(IF($E1297&gt;=1,VLOOKUP($E1297,ATT.!$D$9:$W$2008,I$1,0),0),0)</f>
        <v>0</v>
      </c>
      <c r="J1297" s="25">
        <f>IFERROR(IF($E1297&gt;=1,VLOOKUP($E1297,ATT.!$D$9:$W$2008,J$1,0),0),0)</f>
        <v>0</v>
      </c>
      <c r="K1297" s="25" t="str">
        <f>IFERROR(IF(E1297&gt;=1,CONCATENATE(VLOOKUP(F1297,STUDENT!$B$4:$W$2003,22,0),$V$2),""),"")</f>
        <v/>
      </c>
      <c r="L1297" s="27">
        <f>IFERROR(IF($E1297&gt;=1,VLOOKUP($E1297,ATT.!$D$9:$W$2008,L$1,0),0),0)</f>
        <v>0</v>
      </c>
      <c r="M1297" s="28"/>
      <c r="N1297" s="28"/>
    </row>
    <row r="1298" spans="3:14" ht="20.100000000000001" customHeight="1" x14ac:dyDescent="0.25">
      <c r="C1298" s="6">
        <v>1292</v>
      </c>
      <c r="D1298" s="6">
        <f>IFERROR(IF($D$3&gt;=C1298,SMALL(ATT.!$A$9:$A$2008,$D$4+C1298),0),0)</f>
        <v>0</v>
      </c>
      <c r="E1298" s="25">
        <f t="shared" si="20"/>
        <v>0</v>
      </c>
      <c r="F1298" s="25">
        <f>IFERROR(IF($E1298&gt;=1,VLOOKUP($E1298,ATT.!$D$9:$W$2008,F$1,0),0),0)</f>
        <v>0</v>
      </c>
      <c r="G1298" s="26">
        <f>IFERROR(IF($E1298&gt;=1,VLOOKUP($E1298,ATT.!$D$9:$W$2008,G$1,0),0),0)</f>
        <v>0</v>
      </c>
      <c r="H1298" s="26">
        <f>IFERROR(IF($E1298&gt;=1,VLOOKUP($E1298,ATT.!$D$9:$W$2008,H$1,0),0),0)</f>
        <v>0</v>
      </c>
      <c r="I1298" s="25">
        <f>IFERROR(IF($E1298&gt;=1,VLOOKUP($E1298,ATT.!$D$9:$W$2008,I$1,0),0),0)</f>
        <v>0</v>
      </c>
      <c r="J1298" s="25">
        <f>IFERROR(IF($E1298&gt;=1,VLOOKUP($E1298,ATT.!$D$9:$W$2008,J$1,0),0),0)</f>
        <v>0</v>
      </c>
      <c r="K1298" s="25" t="str">
        <f>IFERROR(IF(E1298&gt;=1,CONCATENATE(VLOOKUP(F1298,STUDENT!$B$4:$W$2003,22,0),$V$2),""),"")</f>
        <v/>
      </c>
      <c r="L1298" s="27">
        <f>IFERROR(IF($E1298&gt;=1,VLOOKUP($E1298,ATT.!$D$9:$W$2008,L$1,0),0),0)</f>
        <v>0</v>
      </c>
      <c r="M1298" s="28"/>
      <c r="N1298" s="28"/>
    </row>
    <row r="1299" spans="3:14" ht="20.100000000000001" customHeight="1" x14ac:dyDescent="0.25">
      <c r="C1299" s="6">
        <v>1293</v>
      </c>
      <c r="D1299" s="6">
        <f>IFERROR(IF($D$3&gt;=C1299,SMALL(ATT.!$A$9:$A$2008,$D$4+C1299),0),0)</f>
        <v>0</v>
      </c>
      <c r="E1299" s="25">
        <f t="shared" si="20"/>
        <v>0</v>
      </c>
      <c r="F1299" s="25">
        <f>IFERROR(IF($E1299&gt;=1,VLOOKUP($E1299,ATT.!$D$9:$W$2008,F$1,0),0),0)</f>
        <v>0</v>
      </c>
      <c r="G1299" s="26">
        <f>IFERROR(IF($E1299&gt;=1,VLOOKUP($E1299,ATT.!$D$9:$W$2008,G$1,0),0),0)</f>
        <v>0</v>
      </c>
      <c r="H1299" s="26">
        <f>IFERROR(IF($E1299&gt;=1,VLOOKUP($E1299,ATT.!$D$9:$W$2008,H$1,0),0),0)</f>
        <v>0</v>
      </c>
      <c r="I1299" s="25">
        <f>IFERROR(IF($E1299&gt;=1,VLOOKUP($E1299,ATT.!$D$9:$W$2008,I$1,0),0),0)</f>
        <v>0</v>
      </c>
      <c r="J1299" s="25">
        <f>IFERROR(IF($E1299&gt;=1,VLOOKUP($E1299,ATT.!$D$9:$W$2008,J$1,0),0),0)</f>
        <v>0</v>
      </c>
      <c r="K1299" s="25" t="str">
        <f>IFERROR(IF(E1299&gt;=1,CONCATENATE(VLOOKUP(F1299,STUDENT!$B$4:$W$2003,22,0),$V$2),""),"")</f>
        <v/>
      </c>
      <c r="L1299" s="27">
        <f>IFERROR(IF($E1299&gt;=1,VLOOKUP($E1299,ATT.!$D$9:$W$2008,L$1,0),0),0)</f>
        <v>0</v>
      </c>
      <c r="M1299" s="28"/>
      <c r="N1299" s="28"/>
    </row>
    <row r="1300" spans="3:14" ht="20.100000000000001" customHeight="1" x14ac:dyDescent="0.25">
      <c r="C1300" s="6">
        <v>1294</v>
      </c>
      <c r="D1300" s="6">
        <f>IFERROR(IF($D$3&gt;=C1300,SMALL(ATT.!$A$9:$A$2008,$D$4+C1300),0),0)</f>
        <v>0</v>
      </c>
      <c r="E1300" s="25">
        <f t="shared" si="20"/>
        <v>0</v>
      </c>
      <c r="F1300" s="25">
        <f>IFERROR(IF($E1300&gt;=1,VLOOKUP($E1300,ATT.!$D$9:$W$2008,F$1,0),0),0)</f>
        <v>0</v>
      </c>
      <c r="G1300" s="26">
        <f>IFERROR(IF($E1300&gt;=1,VLOOKUP($E1300,ATT.!$D$9:$W$2008,G$1,0),0),0)</f>
        <v>0</v>
      </c>
      <c r="H1300" s="26">
        <f>IFERROR(IF($E1300&gt;=1,VLOOKUP($E1300,ATT.!$D$9:$W$2008,H$1,0),0),0)</f>
        <v>0</v>
      </c>
      <c r="I1300" s="25">
        <f>IFERROR(IF($E1300&gt;=1,VLOOKUP($E1300,ATT.!$D$9:$W$2008,I$1,0),0),0)</f>
        <v>0</v>
      </c>
      <c r="J1300" s="25">
        <f>IFERROR(IF($E1300&gt;=1,VLOOKUP($E1300,ATT.!$D$9:$W$2008,J$1,0),0),0)</f>
        <v>0</v>
      </c>
      <c r="K1300" s="25" t="str">
        <f>IFERROR(IF(E1300&gt;=1,CONCATENATE(VLOOKUP(F1300,STUDENT!$B$4:$W$2003,22,0),$V$2),""),"")</f>
        <v/>
      </c>
      <c r="L1300" s="27">
        <f>IFERROR(IF($E1300&gt;=1,VLOOKUP($E1300,ATT.!$D$9:$W$2008,L$1,0),0),0)</f>
        <v>0</v>
      </c>
      <c r="M1300" s="28"/>
      <c r="N1300" s="28"/>
    </row>
    <row r="1301" spans="3:14" ht="20.100000000000001" customHeight="1" x14ac:dyDescent="0.25">
      <c r="C1301" s="6">
        <v>1295</v>
      </c>
      <c r="D1301" s="6">
        <f>IFERROR(IF($D$3&gt;=C1301,SMALL(ATT.!$A$9:$A$2008,$D$4+C1301),0),0)</f>
        <v>0</v>
      </c>
      <c r="E1301" s="25">
        <f t="shared" si="20"/>
        <v>0</v>
      </c>
      <c r="F1301" s="25">
        <f>IFERROR(IF($E1301&gt;=1,VLOOKUP($E1301,ATT.!$D$9:$W$2008,F$1,0),0),0)</f>
        <v>0</v>
      </c>
      <c r="G1301" s="26">
        <f>IFERROR(IF($E1301&gt;=1,VLOOKUP($E1301,ATT.!$D$9:$W$2008,G$1,0),0),0)</f>
        <v>0</v>
      </c>
      <c r="H1301" s="26">
        <f>IFERROR(IF($E1301&gt;=1,VLOOKUP($E1301,ATT.!$D$9:$W$2008,H$1,0),0),0)</f>
        <v>0</v>
      </c>
      <c r="I1301" s="25">
        <f>IFERROR(IF($E1301&gt;=1,VLOOKUP($E1301,ATT.!$D$9:$W$2008,I$1,0),0),0)</f>
        <v>0</v>
      </c>
      <c r="J1301" s="25">
        <f>IFERROR(IF($E1301&gt;=1,VLOOKUP($E1301,ATT.!$D$9:$W$2008,J$1,0),0),0)</f>
        <v>0</v>
      </c>
      <c r="K1301" s="25" t="str">
        <f>IFERROR(IF(E1301&gt;=1,CONCATENATE(VLOOKUP(F1301,STUDENT!$B$4:$W$2003,22,0),$V$2),""),"")</f>
        <v/>
      </c>
      <c r="L1301" s="27">
        <f>IFERROR(IF($E1301&gt;=1,VLOOKUP($E1301,ATT.!$D$9:$W$2008,L$1,0),0),0)</f>
        <v>0</v>
      </c>
      <c r="M1301" s="28"/>
      <c r="N1301" s="28"/>
    </row>
    <row r="1302" spans="3:14" ht="20.100000000000001" customHeight="1" x14ac:dyDescent="0.25">
      <c r="C1302" s="6">
        <v>1296</v>
      </c>
      <c r="D1302" s="6">
        <f>IFERROR(IF($D$3&gt;=C1302,SMALL(ATT.!$A$9:$A$2008,$D$4+C1302),0),0)</f>
        <v>0</v>
      </c>
      <c r="E1302" s="25">
        <f t="shared" si="20"/>
        <v>0</v>
      </c>
      <c r="F1302" s="25">
        <f>IFERROR(IF($E1302&gt;=1,VLOOKUP($E1302,ATT.!$D$9:$W$2008,F$1,0),0),0)</f>
        <v>0</v>
      </c>
      <c r="G1302" s="26">
        <f>IFERROR(IF($E1302&gt;=1,VLOOKUP($E1302,ATT.!$D$9:$W$2008,G$1,0),0),0)</f>
        <v>0</v>
      </c>
      <c r="H1302" s="26">
        <f>IFERROR(IF($E1302&gt;=1,VLOOKUP($E1302,ATT.!$D$9:$W$2008,H$1,0),0),0)</f>
        <v>0</v>
      </c>
      <c r="I1302" s="25">
        <f>IFERROR(IF($E1302&gt;=1,VLOOKUP($E1302,ATT.!$D$9:$W$2008,I$1,0),0),0)</f>
        <v>0</v>
      </c>
      <c r="J1302" s="25">
        <f>IFERROR(IF($E1302&gt;=1,VLOOKUP($E1302,ATT.!$D$9:$W$2008,J$1,0),0),0)</f>
        <v>0</v>
      </c>
      <c r="K1302" s="25" t="str">
        <f>IFERROR(IF(E1302&gt;=1,CONCATENATE(VLOOKUP(F1302,STUDENT!$B$4:$W$2003,22,0),$V$2),""),"")</f>
        <v/>
      </c>
      <c r="L1302" s="27">
        <f>IFERROR(IF($E1302&gt;=1,VLOOKUP($E1302,ATT.!$D$9:$W$2008,L$1,0),0),0)</f>
        <v>0</v>
      </c>
      <c r="M1302" s="28"/>
      <c r="N1302" s="28"/>
    </row>
    <row r="1303" spans="3:14" ht="20.100000000000001" customHeight="1" x14ac:dyDescent="0.25">
      <c r="C1303" s="6">
        <v>1297</v>
      </c>
      <c r="D1303" s="6">
        <f>IFERROR(IF($D$3&gt;=C1303,SMALL(ATT.!$A$9:$A$2008,$D$4+C1303),0),0)</f>
        <v>0</v>
      </c>
      <c r="E1303" s="25">
        <f t="shared" si="20"/>
        <v>0</v>
      </c>
      <c r="F1303" s="25">
        <f>IFERROR(IF($E1303&gt;=1,VLOOKUP($E1303,ATT.!$D$9:$W$2008,F$1,0),0),0)</f>
        <v>0</v>
      </c>
      <c r="G1303" s="26">
        <f>IFERROR(IF($E1303&gt;=1,VLOOKUP($E1303,ATT.!$D$9:$W$2008,G$1,0),0),0)</f>
        <v>0</v>
      </c>
      <c r="H1303" s="26">
        <f>IFERROR(IF($E1303&gt;=1,VLOOKUP($E1303,ATT.!$D$9:$W$2008,H$1,0),0),0)</f>
        <v>0</v>
      </c>
      <c r="I1303" s="25">
        <f>IFERROR(IF($E1303&gt;=1,VLOOKUP($E1303,ATT.!$D$9:$W$2008,I$1,0),0),0)</f>
        <v>0</v>
      </c>
      <c r="J1303" s="25">
        <f>IFERROR(IF($E1303&gt;=1,VLOOKUP($E1303,ATT.!$D$9:$W$2008,J$1,0),0),0)</f>
        <v>0</v>
      </c>
      <c r="K1303" s="25" t="str">
        <f>IFERROR(IF(E1303&gt;=1,CONCATENATE(VLOOKUP(F1303,STUDENT!$B$4:$W$2003,22,0),$V$2),""),"")</f>
        <v/>
      </c>
      <c r="L1303" s="27">
        <f>IFERROR(IF($E1303&gt;=1,VLOOKUP($E1303,ATT.!$D$9:$W$2008,L$1,0),0),0)</f>
        <v>0</v>
      </c>
      <c r="M1303" s="28"/>
      <c r="N1303" s="28"/>
    </row>
    <row r="1304" spans="3:14" ht="20.100000000000001" customHeight="1" x14ac:dyDescent="0.25">
      <c r="C1304" s="6">
        <v>1298</v>
      </c>
      <c r="D1304" s="6">
        <f>IFERROR(IF($D$3&gt;=C1304,SMALL(ATT.!$A$9:$A$2008,$D$4+C1304),0),0)</f>
        <v>0</v>
      </c>
      <c r="E1304" s="25">
        <f t="shared" si="20"/>
        <v>0</v>
      </c>
      <c r="F1304" s="25">
        <f>IFERROR(IF($E1304&gt;=1,VLOOKUP($E1304,ATT.!$D$9:$W$2008,F$1,0),0),0)</f>
        <v>0</v>
      </c>
      <c r="G1304" s="26">
        <f>IFERROR(IF($E1304&gt;=1,VLOOKUP($E1304,ATT.!$D$9:$W$2008,G$1,0),0),0)</f>
        <v>0</v>
      </c>
      <c r="H1304" s="26">
        <f>IFERROR(IF($E1304&gt;=1,VLOOKUP($E1304,ATT.!$D$9:$W$2008,H$1,0),0),0)</f>
        <v>0</v>
      </c>
      <c r="I1304" s="25">
        <f>IFERROR(IF($E1304&gt;=1,VLOOKUP($E1304,ATT.!$D$9:$W$2008,I$1,0),0),0)</f>
        <v>0</v>
      </c>
      <c r="J1304" s="25">
        <f>IFERROR(IF($E1304&gt;=1,VLOOKUP($E1304,ATT.!$D$9:$W$2008,J$1,0),0),0)</f>
        <v>0</v>
      </c>
      <c r="K1304" s="25" t="str">
        <f>IFERROR(IF(E1304&gt;=1,CONCATENATE(VLOOKUP(F1304,STUDENT!$B$4:$W$2003,22,0),$V$2),""),"")</f>
        <v/>
      </c>
      <c r="L1304" s="27">
        <f>IFERROR(IF($E1304&gt;=1,VLOOKUP($E1304,ATT.!$D$9:$W$2008,L$1,0),0),0)</f>
        <v>0</v>
      </c>
      <c r="M1304" s="28"/>
      <c r="N1304" s="28"/>
    </row>
    <row r="1305" spans="3:14" ht="20.100000000000001" customHeight="1" x14ac:dyDescent="0.25">
      <c r="C1305" s="6">
        <v>1299</v>
      </c>
      <c r="D1305" s="6">
        <f>IFERROR(IF($D$3&gt;=C1305,SMALL(ATT.!$A$9:$A$2008,$D$4+C1305),0),0)</f>
        <v>0</v>
      </c>
      <c r="E1305" s="25">
        <f t="shared" si="20"/>
        <v>0</v>
      </c>
      <c r="F1305" s="25">
        <f>IFERROR(IF($E1305&gt;=1,VLOOKUP($E1305,ATT.!$D$9:$W$2008,F$1,0),0),0)</f>
        <v>0</v>
      </c>
      <c r="G1305" s="26">
        <f>IFERROR(IF($E1305&gt;=1,VLOOKUP($E1305,ATT.!$D$9:$W$2008,G$1,0),0),0)</f>
        <v>0</v>
      </c>
      <c r="H1305" s="26">
        <f>IFERROR(IF($E1305&gt;=1,VLOOKUP($E1305,ATT.!$D$9:$W$2008,H$1,0),0),0)</f>
        <v>0</v>
      </c>
      <c r="I1305" s="25">
        <f>IFERROR(IF($E1305&gt;=1,VLOOKUP($E1305,ATT.!$D$9:$W$2008,I$1,0),0),0)</f>
        <v>0</v>
      </c>
      <c r="J1305" s="25">
        <f>IFERROR(IF($E1305&gt;=1,VLOOKUP($E1305,ATT.!$D$9:$W$2008,J$1,0),0),0)</f>
        <v>0</v>
      </c>
      <c r="K1305" s="25" t="str">
        <f>IFERROR(IF(E1305&gt;=1,CONCATENATE(VLOOKUP(F1305,STUDENT!$B$4:$W$2003,22,0),$V$2),""),"")</f>
        <v/>
      </c>
      <c r="L1305" s="27">
        <f>IFERROR(IF($E1305&gt;=1,VLOOKUP($E1305,ATT.!$D$9:$W$2008,L$1,0),0),0)</f>
        <v>0</v>
      </c>
      <c r="M1305" s="28"/>
      <c r="N1305" s="28"/>
    </row>
    <row r="1306" spans="3:14" ht="20.100000000000001" customHeight="1" x14ac:dyDescent="0.25">
      <c r="C1306" s="6">
        <v>1300</v>
      </c>
      <c r="D1306" s="6">
        <f>IFERROR(IF($D$3&gt;=C1306,SMALL(ATT.!$A$9:$A$2008,$D$4+C1306),0),0)</f>
        <v>0</v>
      </c>
      <c r="E1306" s="25">
        <f t="shared" si="20"/>
        <v>0</v>
      </c>
      <c r="F1306" s="25">
        <f>IFERROR(IF($E1306&gt;=1,VLOOKUP($E1306,ATT.!$D$9:$W$2008,F$1,0),0),0)</f>
        <v>0</v>
      </c>
      <c r="G1306" s="26">
        <f>IFERROR(IF($E1306&gt;=1,VLOOKUP($E1306,ATT.!$D$9:$W$2008,G$1,0),0),0)</f>
        <v>0</v>
      </c>
      <c r="H1306" s="26">
        <f>IFERROR(IF($E1306&gt;=1,VLOOKUP($E1306,ATT.!$D$9:$W$2008,H$1,0),0),0)</f>
        <v>0</v>
      </c>
      <c r="I1306" s="25">
        <f>IFERROR(IF($E1306&gt;=1,VLOOKUP($E1306,ATT.!$D$9:$W$2008,I$1,0),0),0)</f>
        <v>0</v>
      </c>
      <c r="J1306" s="25">
        <f>IFERROR(IF($E1306&gt;=1,VLOOKUP($E1306,ATT.!$D$9:$W$2008,J$1,0),0),0)</f>
        <v>0</v>
      </c>
      <c r="K1306" s="25" t="str">
        <f>IFERROR(IF(E1306&gt;=1,CONCATENATE(VLOOKUP(F1306,STUDENT!$B$4:$W$2003,22,0),$V$2),""),"")</f>
        <v/>
      </c>
      <c r="L1306" s="27">
        <f>IFERROR(IF($E1306&gt;=1,VLOOKUP($E1306,ATT.!$D$9:$W$2008,L$1,0),0),0)</f>
        <v>0</v>
      </c>
      <c r="M1306" s="28"/>
      <c r="N1306" s="28"/>
    </row>
    <row r="1307" spans="3:14" ht="20.100000000000001" customHeight="1" x14ac:dyDescent="0.25">
      <c r="C1307" s="6">
        <v>1301</v>
      </c>
      <c r="D1307" s="6">
        <f>IFERROR(IF($D$3&gt;=C1307,SMALL(ATT.!$A$9:$A$2008,$D$4+C1307),0),0)</f>
        <v>0</v>
      </c>
      <c r="E1307" s="25">
        <f t="shared" si="20"/>
        <v>0</v>
      </c>
      <c r="F1307" s="25">
        <f>IFERROR(IF($E1307&gt;=1,VLOOKUP($E1307,ATT.!$D$9:$W$2008,F$1,0),0),0)</f>
        <v>0</v>
      </c>
      <c r="G1307" s="26">
        <f>IFERROR(IF($E1307&gt;=1,VLOOKUP($E1307,ATT.!$D$9:$W$2008,G$1,0),0),0)</f>
        <v>0</v>
      </c>
      <c r="H1307" s="26">
        <f>IFERROR(IF($E1307&gt;=1,VLOOKUP($E1307,ATT.!$D$9:$W$2008,H$1,0),0),0)</f>
        <v>0</v>
      </c>
      <c r="I1307" s="25">
        <f>IFERROR(IF($E1307&gt;=1,VLOOKUP($E1307,ATT.!$D$9:$W$2008,I$1,0),0),0)</f>
        <v>0</v>
      </c>
      <c r="J1307" s="25">
        <f>IFERROR(IF($E1307&gt;=1,VLOOKUP($E1307,ATT.!$D$9:$W$2008,J$1,0),0),0)</f>
        <v>0</v>
      </c>
      <c r="K1307" s="25" t="str">
        <f>IFERROR(IF(E1307&gt;=1,CONCATENATE(VLOOKUP(F1307,STUDENT!$B$4:$W$2003,22,0),$V$2),""),"")</f>
        <v/>
      </c>
      <c r="L1307" s="27">
        <f>IFERROR(IF($E1307&gt;=1,VLOOKUP($E1307,ATT.!$D$9:$W$2008,L$1,0),0),0)</f>
        <v>0</v>
      </c>
      <c r="M1307" s="28"/>
      <c r="N1307" s="28"/>
    </row>
    <row r="1308" spans="3:14" ht="20.100000000000001" customHeight="1" x14ac:dyDescent="0.25">
      <c r="C1308" s="6">
        <v>1302</v>
      </c>
      <c r="D1308" s="6">
        <f>IFERROR(IF($D$3&gt;=C1308,SMALL(ATT.!$A$9:$A$2008,$D$4+C1308),0),0)</f>
        <v>0</v>
      </c>
      <c r="E1308" s="25">
        <f t="shared" si="20"/>
        <v>0</v>
      </c>
      <c r="F1308" s="25">
        <f>IFERROR(IF($E1308&gt;=1,VLOOKUP($E1308,ATT.!$D$9:$W$2008,F$1,0),0),0)</f>
        <v>0</v>
      </c>
      <c r="G1308" s="26">
        <f>IFERROR(IF($E1308&gt;=1,VLOOKUP($E1308,ATT.!$D$9:$W$2008,G$1,0),0),0)</f>
        <v>0</v>
      </c>
      <c r="H1308" s="26">
        <f>IFERROR(IF($E1308&gt;=1,VLOOKUP($E1308,ATT.!$D$9:$W$2008,H$1,0),0),0)</f>
        <v>0</v>
      </c>
      <c r="I1308" s="25">
        <f>IFERROR(IF($E1308&gt;=1,VLOOKUP($E1308,ATT.!$D$9:$W$2008,I$1,0),0),0)</f>
        <v>0</v>
      </c>
      <c r="J1308" s="25">
        <f>IFERROR(IF($E1308&gt;=1,VLOOKUP($E1308,ATT.!$D$9:$W$2008,J$1,0),0),0)</f>
        <v>0</v>
      </c>
      <c r="K1308" s="25" t="str">
        <f>IFERROR(IF(E1308&gt;=1,CONCATENATE(VLOOKUP(F1308,STUDENT!$B$4:$W$2003,22,0),$V$2),""),"")</f>
        <v/>
      </c>
      <c r="L1308" s="27">
        <f>IFERROR(IF($E1308&gt;=1,VLOOKUP($E1308,ATT.!$D$9:$W$2008,L$1,0),0),0)</f>
        <v>0</v>
      </c>
      <c r="M1308" s="28"/>
      <c r="N1308" s="28"/>
    </row>
    <row r="1309" spans="3:14" ht="20.100000000000001" customHeight="1" x14ac:dyDescent="0.25">
      <c r="C1309" s="6">
        <v>1303</v>
      </c>
      <c r="D1309" s="6">
        <f>IFERROR(IF($D$3&gt;=C1309,SMALL(ATT.!$A$9:$A$2008,$D$4+C1309),0),0)</f>
        <v>0</v>
      </c>
      <c r="E1309" s="25">
        <f t="shared" si="20"/>
        <v>0</v>
      </c>
      <c r="F1309" s="25">
        <f>IFERROR(IF($E1309&gt;=1,VLOOKUP($E1309,ATT.!$D$9:$W$2008,F$1,0),0),0)</f>
        <v>0</v>
      </c>
      <c r="G1309" s="26">
        <f>IFERROR(IF($E1309&gt;=1,VLOOKUP($E1309,ATT.!$D$9:$W$2008,G$1,0),0),0)</f>
        <v>0</v>
      </c>
      <c r="H1309" s="26">
        <f>IFERROR(IF($E1309&gt;=1,VLOOKUP($E1309,ATT.!$D$9:$W$2008,H$1,0),0),0)</f>
        <v>0</v>
      </c>
      <c r="I1309" s="25">
        <f>IFERROR(IF($E1309&gt;=1,VLOOKUP($E1309,ATT.!$D$9:$W$2008,I$1,0),0),0)</f>
        <v>0</v>
      </c>
      <c r="J1309" s="25">
        <f>IFERROR(IF($E1309&gt;=1,VLOOKUP($E1309,ATT.!$D$9:$W$2008,J$1,0),0),0)</f>
        <v>0</v>
      </c>
      <c r="K1309" s="25" t="str">
        <f>IFERROR(IF(E1309&gt;=1,CONCATENATE(VLOOKUP(F1309,STUDENT!$B$4:$W$2003,22,0),$V$2),""),"")</f>
        <v/>
      </c>
      <c r="L1309" s="27">
        <f>IFERROR(IF($E1309&gt;=1,VLOOKUP($E1309,ATT.!$D$9:$W$2008,L$1,0),0),0)</f>
        <v>0</v>
      </c>
      <c r="M1309" s="28"/>
      <c r="N1309" s="28"/>
    </row>
    <row r="1310" spans="3:14" ht="20.100000000000001" customHeight="1" x14ac:dyDescent="0.25">
      <c r="C1310" s="6">
        <v>1304</v>
      </c>
      <c r="D1310" s="6">
        <f>IFERROR(IF($D$3&gt;=C1310,SMALL(ATT.!$A$9:$A$2008,$D$4+C1310),0),0)</f>
        <v>0</v>
      </c>
      <c r="E1310" s="25">
        <f t="shared" si="20"/>
        <v>0</v>
      </c>
      <c r="F1310" s="25">
        <f>IFERROR(IF($E1310&gt;=1,VLOOKUP($E1310,ATT.!$D$9:$W$2008,F$1,0),0),0)</f>
        <v>0</v>
      </c>
      <c r="G1310" s="26">
        <f>IFERROR(IF($E1310&gt;=1,VLOOKUP($E1310,ATT.!$D$9:$W$2008,G$1,0),0),0)</f>
        <v>0</v>
      </c>
      <c r="H1310" s="26">
        <f>IFERROR(IF($E1310&gt;=1,VLOOKUP($E1310,ATT.!$D$9:$W$2008,H$1,0),0),0)</f>
        <v>0</v>
      </c>
      <c r="I1310" s="25">
        <f>IFERROR(IF($E1310&gt;=1,VLOOKUP($E1310,ATT.!$D$9:$W$2008,I$1,0),0),0)</f>
        <v>0</v>
      </c>
      <c r="J1310" s="25">
        <f>IFERROR(IF($E1310&gt;=1,VLOOKUP($E1310,ATT.!$D$9:$W$2008,J$1,0),0),0)</f>
        <v>0</v>
      </c>
      <c r="K1310" s="25" t="str">
        <f>IFERROR(IF(E1310&gt;=1,CONCATENATE(VLOOKUP(F1310,STUDENT!$B$4:$W$2003,22,0),$V$2),""),"")</f>
        <v/>
      </c>
      <c r="L1310" s="27">
        <f>IFERROR(IF($E1310&gt;=1,VLOOKUP($E1310,ATT.!$D$9:$W$2008,L$1,0),0),0)</f>
        <v>0</v>
      </c>
      <c r="M1310" s="28"/>
      <c r="N1310" s="28"/>
    </row>
    <row r="1311" spans="3:14" ht="20.100000000000001" customHeight="1" x14ac:dyDescent="0.25">
      <c r="C1311" s="6">
        <v>1305</v>
      </c>
      <c r="D1311" s="6">
        <f>IFERROR(IF($D$3&gt;=C1311,SMALL(ATT.!$A$9:$A$2008,$D$4+C1311),0),0)</f>
        <v>0</v>
      </c>
      <c r="E1311" s="25">
        <f t="shared" si="20"/>
        <v>0</v>
      </c>
      <c r="F1311" s="25">
        <f>IFERROR(IF($E1311&gt;=1,VLOOKUP($E1311,ATT.!$D$9:$W$2008,F$1,0),0),0)</f>
        <v>0</v>
      </c>
      <c r="G1311" s="26">
        <f>IFERROR(IF($E1311&gt;=1,VLOOKUP($E1311,ATT.!$D$9:$W$2008,G$1,0),0),0)</f>
        <v>0</v>
      </c>
      <c r="H1311" s="26">
        <f>IFERROR(IF($E1311&gt;=1,VLOOKUP($E1311,ATT.!$D$9:$W$2008,H$1,0),0),0)</f>
        <v>0</v>
      </c>
      <c r="I1311" s="25">
        <f>IFERROR(IF($E1311&gt;=1,VLOOKUP($E1311,ATT.!$D$9:$W$2008,I$1,0),0),0)</f>
        <v>0</v>
      </c>
      <c r="J1311" s="25">
        <f>IFERROR(IF($E1311&gt;=1,VLOOKUP($E1311,ATT.!$D$9:$W$2008,J$1,0),0),0)</f>
        <v>0</v>
      </c>
      <c r="K1311" s="25" t="str">
        <f>IFERROR(IF(E1311&gt;=1,CONCATENATE(VLOOKUP(F1311,STUDENT!$B$4:$W$2003,22,0),$V$2),""),"")</f>
        <v/>
      </c>
      <c r="L1311" s="27">
        <f>IFERROR(IF($E1311&gt;=1,VLOOKUP($E1311,ATT.!$D$9:$W$2008,L$1,0),0),0)</f>
        <v>0</v>
      </c>
      <c r="M1311" s="28"/>
      <c r="N1311" s="28"/>
    </row>
    <row r="1312" spans="3:14" ht="20.100000000000001" customHeight="1" x14ac:dyDescent="0.25">
      <c r="C1312" s="6">
        <v>1306</v>
      </c>
      <c r="D1312" s="6">
        <f>IFERROR(IF($D$3&gt;=C1312,SMALL(ATT.!$A$9:$A$2008,$D$4+C1312),0),0)</f>
        <v>0</v>
      </c>
      <c r="E1312" s="25">
        <f t="shared" si="20"/>
        <v>0</v>
      </c>
      <c r="F1312" s="25">
        <f>IFERROR(IF($E1312&gt;=1,VLOOKUP($E1312,ATT.!$D$9:$W$2008,F$1,0),0),0)</f>
        <v>0</v>
      </c>
      <c r="G1312" s="26">
        <f>IFERROR(IF($E1312&gt;=1,VLOOKUP($E1312,ATT.!$D$9:$W$2008,G$1,0),0),0)</f>
        <v>0</v>
      </c>
      <c r="H1312" s="26">
        <f>IFERROR(IF($E1312&gt;=1,VLOOKUP($E1312,ATT.!$D$9:$W$2008,H$1,0),0),0)</f>
        <v>0</v>
      </c>
      <c r="I1312" s="25">
        <f>IFERROR(IF($E1312&gt;=1,VLOOKUP($E1312,ATT.!$D$9:$W$2008,I$1,0),0),0)</f>
        <v>0</v>
      </c>
      <c r="J1312" s="25">
        <f>IFERROR(IF($E1312&gt;=1,VLOOKUP($E1312,ATT.!$D$9:$W$2008,J$1,0),0),0)</f>
        <v>0</v>
      </c>
      <c r="K1312" s="25" t="str">
        <f>IFERROR(IF(E1312&gt;=1,CONCATENATE(VLOOKUP(F1312,STUDENT!$B$4:$W$2003,22,0),$V$2),""),"")</f>
        <v/>
      </c>
      <c r="L1312" s="27">
        <f>IFERROR(IF($E1312&gt;=1,VLOOKUP($E1312,ATT.!$D$9:$W$2008,L$1,0),0),0)</f>
        <v>0</v>
      </c>
      <c r="M1312" s="28"/>
      <c r="N1312" s="28"/>
    </row>
    <row r="1313" spans="3:14" ht="20.100000000000001" customHeight="1" x14ac:dyDescent="0.25">
      <c r="C1313" s="6">
        <v>1307</v>
      </c>
      <c r="D1313" s="6">
        <f>IFERROR(IF($D$3&gt;=C1313,SMALL(ATT.!$A$9:$A$2008,$D$4+C1313),0),0)</f>
        <v>0</v>
      </c>
      <c r="E1313" s="25">
        <f t="shared" si="20"/>
        <v>0</v>
      </c>
      <c r="F1313" s="25">
        <f>IFERROR(IF($E1313&gt;=1,VLOOKUP($E1313,ATT.!$D$9:$W$2008,F$1,0),0),0)</f>
        <v>0</v>
      </c>
      <c r="G1313" s="26">
        <f>IFERROR(IF($E1313&gt;=1,VLOOKUP($E1313,ATT.!$D$9:$W$2008,G$1,0),0),0)</f>
        <v>0</v>
      </c>
      <c r="H1313" s="26">
        <f>IFERROR(IF($E1313&gt;=1,VLOOKUP($E1313,ATT.!$D$9:$W$2008,H$1,0),0),0)</f>
        <v>0</v>
      </c>
      <c r="I1313" s="25">
        <f>IFERROR(IF($E1313&gt;=1,VLOOKUP($E1313,ATT.!$D$9:$W$2008,I$1,0),0),0)</f>
        <v>0</v>
      </c>
      <c r="J1313" s="25">
        <f>IFERROR(IF($E1313&gt;=1,VLOOKUP($E1313,ATT.!$D$9:$W$2008,J$1,0),0),0)</f>
        <v>0</v>
      </c>
      <c r="K1313" s="25" t="str">
        <f>IFERROR(IF(E1313&gt;=1,CONCATENATE(VLOOKUP(F1313,STUDENT!$B$4:$W$2003,22,0),$V$2),""),"")</f>
        <v/>
      </c>
      <c r="L1313" s="27">
        <f>IFERROR(IF($E1313&gt;=1,VLOOKUP($E1313,ATT.!$D$9:$W$2008,L$1,0),0),0)</f>
        <v>0</v>
      </c>
      <c r="M1313" s="28"/>
      <c r="N1313" s="28"/>
    </row>
    <row r="1314" spans="3:14" ht="20.100000000000001" customHeight="1" x14ac:dyDescent="0.25">
      <c r="C1314" s="6">
        <v>1308</v>
      </c>
      <c r="D1314" s="6">
        <f>IFERROR(IF($D$3&gt;=C1314,SMALL(ATT.!$A$9:$A$2008,$D$4+C1314),0),0)</f>
        <v>0</v>
      </c>
      <c r="E1314" s="25">
        <f t="shared" si="20"/>
        <v>0</v>
      </c>
      <c r="F1314" s="25">
        <f>IFERROR(IF($E1314&gt;=1,VLOOKUP($E1314,ATT.!$D$9:$W$2008,F$1,0),0),0)</f>
        <v>0</v>
      </c>
      <c r="G1314" s="26">
        <f>IFERROR(IF($E1314&gt;=1,VLOOKUP($E1314,ATT.!$D$9:$W$2008,G$1,0),0),0)</f>
        <v>0</v>
      </c>
      <c r="H1314" s="26">
        <f>IFERROR(IF($E1314&gt;=1,VLOOKUP($E1314,ATT.!$D$9:$W$2008,H$1,0),0),0)</f>
        <v>0</v>
      </c>
      <c r="I1314" s="25">
        <f>IFERROR(IF($E1314&gt;=1,VLOOKUP($E1314,ATT.!$D$9:$W$2008,I$1,0),0),0)</f>
        <v>0</v>
      </c>
      <c r="J1314" s="25">
        <f>IFERROR(IF($E1314&gt;=1,VLOOKUP($E1314,ATT.!$D$9:$W$2008,J$1,0),0),0)</f>
        <v>0</v>
      </c>
      <c r="K1314" s="25" t="str">
        <f>IFERROR(IF(E1314&gt;=1,CONCATENATE(VLOOKUP(F1314,STUDENT!$B$4:$W$2003,22,0),$V$2),""),"")</f>
        <v/>
      </c>
      <c r="L1314" s="27">
        <f>IFERROR(IF($E1314&gt;=1,VLOOKUP($E1314,ATT.!$D$9:$W$2008,L$1,0),0),0)</f>
        <v>0</v>
      </c>
      <c r="M1314" s="28"/>
      <c r="N1314" s="28"/>
    </row>
    <row r="1315" spans="3:14" ht="20.100000000000001" customHeight="1" x14ac:dyDescent="0.25">
      <c r="C1315" s="6">
        <v>1309</v>
      </c>
      <c r="D1315" s="6">
        <f>IFERROR(IF($D$3&gt;=C1315,SMALL(ATT.!$A$9:$A$2008,$D$4+C1315),0),0)</f>
        <v>0</v>
      </c>
      <c r="E1315" s="25">
        <f t="shared" si="20"/>
        <v>0</v>
      </c>
      <c r="F1315" s="25">
        <f>IFERROR(IF($E1315&gt;=1,VLOOKUP($E1315,ATT.!$D$9:$W$2008,F$1,0),0),0)</f>
        <v>0</v>
      </c>
      <c r="G1315" s="26">
        <f>IFERROR(IF($E1315&gt;=1,VLOOKUP($E1315,ATT.!$D$9:$W$2008,G$1,0),0),0)</f>
        <v>0</v>
      </c>
      <c r="H1315" s="26">
        <f>IFERROR(IF($E1315&gt;=1,VLOOKUP($E1315,ATT.!$D$9:$W$2008,H$1,0),0),0)</f>
        <v>0</v>
      </c>
      <c r="I1315" s="25">
        <f>IFERROR(IF($E1315&gt;=1,VLOOKUP($E1315,ATT.!$D$9:$W$2008,I$1,0),0),0)</f>
        <v>0</v>
      </c>
      <c r="J1315" s="25">
        <f>IFERROR(IF($E1315&gt;=1,VLOOKUP($E1315,ATT.!$D$9:$W$2008,J$1,0),0),0)</f>
        <v>0</v>
      </c>
      <c r="K1315" s="25" t="str">
        <f>IFERROR(IF(E1315&gt;=1,CONCATENATE(VLOOKUP(F1315,STUDENT!$B$4:$W$2003,22,0),$V$2),""),"")</f>
        <v/>
      </c>
      <c r="L1315" s="27">
        <f>IFERROR(IF($E1315&gt;=1,VLOOKUP($E1315,ATT.!$D$9:$W$2008,L$1,0),0),0)</f>
        <v>0</v>
      </c>
      <c r="M1315" s="28"/>
      <c r="N1315" s="28"/>
    </row>
    <row r="1316" spans="3:14" ht="20.100000000000001" customHeight="1" x14ac:dyDescent="0.25">
      <c r="C1316" s="6">
        <v>1310</v>
      </c>
      <c r="D1316" s="6">
        <f>IFERROR(IF($D$3&gt;=C1316,SMALL(ATT.!$A$9:$A$2008,$D$4+C1316),0),0)</f>
        <v>0</v>
      </c>
      <c r="E1316" s="25">
        <f t="shared" si="20"/>
        <v>0</v>
      </c>
      <c r="F1316" s="25">
        <f>IFERROR(IF($E1316&gt;=1,VLOOKUP($E1316,ATT.!$D$9:$W$2008,F$1,0),0),0)</f>
        <v>0</v>
      </c>
      <c r="G1316" s="26">
        <f>IFERROR(IF($E1316&gt;=1,VLOOKUP($E1316,ATT.!$D$9:$W$2008,G$1,0),0),0)</f>
        <v>0</v>
      </c>
      <c r="H1316" s="26">
        <f>IFERROR(IF($E1316&gt;=1,VLOOKUP($E1316,ATT.!$D$9:$W$2008,H$1,0),0),0)</f>
        <v>0</v>
      </c>
      <c r="I1316" s="25">
        <f>IFERROR(IF($E1316&gt;=1,VLOOKUP($E1316,ATT.!$D$9:$W$2008,I$1,0),0),0)</f>
        <v>0</v>
      </c>
      <c r="J1316" s="25">
        <f>IFERROR(IF($E1316&gt;=1,VLOOKUP($E1316,ATT.!$D$9:$W$2008,J$1,0),0),0)</f>
        <v>0</v>
      </c>
      <c r="K1316" s="25" t="str">
        <f>IFERROR(IF(E1316&gt;=1,CONCATENATE(VLOOKUP(F1316,STUDENT!$B$4:$W$2003,22,0),$V$2),""),"")</f>
        <v/>
      </c>
      <c r="L1316" s="27">
        <f>IFERROR(IF($E1316&gt;=1,VLOOKUP($E1316,ATT.!$D$9:$W$2008,L$1,0),0),0)</f>
        <v>0</v>
      </c>
      <c r="M1316" s="28"/>
      <c r="N1316" s="28"/>
    </row>
    <row r="1317" spans="3:14" ht="20.100000000000001" customHeight="1" x14ac:dyDescent="0.25">
      <c r="C1317" s="6">
        <v>1311</v>
      </c>
      <c r="D1317" s="6">
        <f>IFERROR(IF($D$3&gt;=C1317,SMALL(ATT.!$A$9:$A$2008,$D$4+C1317),0),0)</f>
        <v>0</v>
      </c>
      <c r="E1317" s="25">
        <f t="shared" si="20"/>
        <v>0</v>
      </c>
      <c r="F1317" s="25">
        <f>IFERROR(IF($E1317&gt;=1,VLOOKUP($E1317,ATT.!$D$9:$W$2008,F$1,0),0),0)</f>
        <v>0</v>
      </c>
      <c r="G1317" s="26">
        <f>IFERROR(IF($E1317&gt;=1,VLOOKUP($E1317,ATT.!$D$9:$W$2008,G$1,0),0),0)</f>
        <v>0</v>
      </c>
      <c r="H1317" s="26">
        <f>IFERROR(IF($E1317&gt;=1,VLOOKUP($E1317,ATT.!$D$9:$W$2008,H$1,0),0),0)</f>
        <v>0</v>
      </c>
      <c r="I1317" s="25">
        <f>IFERROR(IF($E1317&gt;=1,VLOOKUP($E1317,ATT.!$D$9:$W$2008,I$1,0),0),0)</f>
        <v>0</v>
      </c>
      <c r="J1317" s="25">
        <f>IFERROR(IF($E1317&gt;=1,VLOOKUP($E1317,ATT.!$D$9:$W$2008,J$1,0),0),0)</f>
        <v>0</v>
      </c>
      <c r="K1317" s="25" t="str">
        <f>IFERROR(IF(E1317&gt;=1,CONCATENATE(VLOOKUP(F1317,STUDENT!$B$4:$W$2003,22,0),$V$2),""),"")</f>
        <v/>
      </c>
      <c r="L1317" s="27">
        <f>IFERROR(IF($E1317&gt;=1,VLOOKUP($E1317,ATT.!$D$9:$W$2008,L$1,0),0),0)</f>
        <v>0</v>
      </c>
      <c r="M1317" s="28"/>
      <c r="N1317" s="28"/>
    </row>
    <row r="1318" spans="3:14" ht="20.100000000000001" customHeight="1" x14ac:dyDescent="0.25">
      <c r="C1318" s="6">
        <v>1312</v>
      </c>
      <c r="D1318" s="6">
        <f>IFERROR(IF($D$3&gt;=C1318,SMALL(ATT.!$A$9:$A$2008,$D$4+C1318),0),0)</f>
        <v>0</v>
      </c>
      <c r="E1318" s="25">
        <f t="shared" si="20"/>
        <v>0</v>
      </c>
      <c r="F1318" s="25">
        <f>IFERROR(IF($E1318&gt;=1,VLOOKUP($E1318,ATT.!$D$9:$W$2008,F$1,0),0),0)</f>
        <v>0</v>
      </c>
      <c r="G1318" s="26">
        <f>IFERROR(IF($E1318&gt;=1,VLOOKUP($E1318,ATT.!$D$9:$W$2008,G$1,0),0),0)</f>
        <v>0</v>
      </c>
      <c r="H1318" s="26">
        <f>IFERROR(IF($E1318&gt;=1,VLOOKUP($E1318,ATT.!$D$9:$W$2008,H$1,0),0),0)</f>
        <v>0</v>
      </c>
      <c r="I1318" s="25">
        <f>IFERROR(IF($E1318&gt;=1,VLOOKUP($E1318,ATT.!$D$9:$W$2008,I$1,0),0),0)</f>
        <v>0</v>
      </c>
      <c r="J1318" s="25">
        <f>IFERROR(IF($E1318&gt;=1,VLOOKUP($E1318,ATT.!$D$9:$W$2008,J$1,0),0),0)</f>
        <v>0</v>
      </c>
      <c r="K1318" s="25" t="str">
        <f>IFERROR(IF(E1318&gt;=1,CONCATENATE(VLOOKUP(F1318,STUDENT!$B$4:$W$2003,22,0),$V$2),""),"")</f>
        <v/>
      </c>
      <c r="L1318" s="27">
        <f>IFERROR(IF($E1318&gt;=1,VLOOKUP($E1318,ATT.!$D$9:$W$2008,L$1,0),0),0)</f>
        <v>0</v>
      </c>
      <c r="M1318" s="28"/>
      <c r="N1318" s="28"/>
    </row>
    <row r="1319" spans="3:14" ht="20.100000000000001" customHeight="1" x14ac:dyDescent="0.25">
      <c r="C1319" s="6">
        <v>1313</v>
      </c>
      <c r="D1319" s="6">
        <f>IFERROR(IF($D$3&gt;=C1319,SMALL(ATT.!$A$9:$A$2008,$D$4+C1319),0),0)</f>
        <v>0</v>
      </c>
      <c r="E1319" s="25">
        <f t="shared" si="20"/>
        <v>0</v>
      </c>
      <c r="F1319" s="25">
        <f>IFERROR(IF($E1319&gt;=1,VLOOKUP($E1319,ATT.!$D$9:$W$2008,F$1,0),0),0)</f>
        <v>0</v>
      </c>
      <c r="G1319" s="26">
        <f>IFERROR(IF($E1319&gt;=1,VLOOKUP($E1319,ATT.!$D$9:$W$2008,G$1,0),0),0)</f>
        <v>0</v>
      </c>
      <c r="H1319" s="26">
        <f>IFERROR(IF($E1319&gt;=1,VLOOKUP($E1319,ATT.!$D$9:$W$2008,H$1,0),0),0)</f>
        <v>0</v>
      </c>
      <c r="I1319" s="25">
        <f>IFERROR(IF($E1319&gt;=1,VLOOKUP($E1319,ATT.!$D$9:$W$2008,I$1,0),0),0)</f>
        <v>0</v>
      </c>
      <c r="J1319" s="25">
        <f>IFERROR(IF($E1319&gt;=1,VLOOKUP($E1319,ATT.!$D$9:$W$2008,J$1,0),0),0)</f>
        <v>0</v>
      </c>
      <c r="K1319" s="25" t="str">
        <f>IFERROR(IF(E1319&gt;=1,CONCATENATE(VLOOKUP(F1319,STUDENT!$B$4:$W$2003,22,0),$V$2),""),"")</f>
        <v/>
      </c>
      <c r="L1319" s="27">
        <f>IFERROR(IF($E1319&gt;=1,VLOOKUP($E1319,ATT.!$D$9:$W$2008,L$1,0),0),0)</f>
        <v>0</v>
      </c>
      <c r="M1319" s="28"/>
      <c r="N1319" s="28"/>
    </row>
    <row r="1320" spans="3:14" ht="20.100000000000001" customHeight="1" x14ac:dyDescent="0.25">
      <c r="C1320" s="6">
        <v>1314</v>
      </c>
      <c r="D1320" s="6">
        <f>IFERROR(IF($D$3&gt;=C1320,SMALL(ATT.!$A$9:$A$2008,$D$4+C1320),0),0)</f>
        <v>0</v>
      </c>
      <c r="E1320" s="25">
        <f t="shared" si="20"/>
        <v>0</v>
      </c>
      <c r="F1320" s="25">
        <f>IFERROR(IF($E1320&gt;=1,VLOOKUP($E1320,ATT.!$D$9:$W$2008,F$1,0),0),0)</f>
        <v>0</v>
      </c>
      <c r="G1320" s="26">
        <f>IFERROR(IF($E1320&gt;=1,VLOOKUP($E1320,ATT.!$D$9:$W$2008,G$1,0),0),0)</f>
        <v>0</v>
      </c>
      <c r="H1320" s="26">
        <f>IFERROR(IF($E1320&gt;=1,VLOOKUP($E1320,ATT.!$D$9:$W$2008,H$1,0),0),0)</f>
        <v>0</v>
      </c>
      <c r="I1320" s="25">
        <f>IFERROR(IF($E1320&gt;=1,VLOOKUP($E1320,ATT.!$D$9:$W$2008,I$1,0),0),0)</f>
        <v>0</v>
      </c>
      <c r="J1320" s="25">
        <f>IFERROR(IF($E1320&gt;=1,VLOOKUP($E1320,ATT.!$D$9:$W$2008,J$1,0),0),0)</f>
        <v>0</v>
      </c>
      <c r="K1320" s="25" t="str">
        <f>IFERROR(IF(E1320&gt;=1,CONCATENATE(VLOOKUP(F1320,STUDENT!$B$4:$W$2003,22,0),$V$2),""),"")</f>
        <v/>
      </c>
      <c r="L1320" s="27">
        <f>IFERROR(IF($E1320&gt;=1,VLOOKUP($E1320,ATT.!$D$9:$W$2008,L$1,0),0),0)</f>
        <v>0</v>
      </c>
      <c r="M1320" s="28"/>
      <c r="N1320" s="28"/>
    </row>
    <row r="1321" spans="3:14" ht="20.100000000000001" customHeight="1" x14ac:dyDescent="0.25">
      <c r="C1321" s="6">
        <v>1315</v>
      </c>
      <c r="D1321" s="6">
        <f>IFERROR(IF($D$3&gt;=C1321,SMALL(ATT.!$A$9:$A$2008,$D$4+C1321),0),0)</f>
        <v>0</v>
      </c>
      <c r="E1321" s="25">
        <f t="shared" si="20"/>
        <v>0</v>
      </c>
      <c r="F1321" s="25">
        <f>IFERROR(IF($E1321&gt;=1,VLOOKUP($E1321,ATT.!$D$9:$W$2008,F$1,0),0),0)</f>
        <v>0</v>
      </c>
      <c r="G1321" s="26">
        <f>IFERROR(IF($E1321&gt;=1,VLOOKUP($E1321,ATT.!$D$9:$W$2008,G$1,0),0),0)</f>
        <v>0</v>
      </c>
      <c r="H1321" s="26">
        <f>IFERROR(IF($E1321&gt;=1,VLOOKUP($E1321,ATT.!$D$9:$W$2008,H$1,0),0),0)</f>
        <v>0</v>
      </c>
      <c r="I1321" s="25">
        <f>IFERROR(IF($E1321&gt;=1,VLOOKUP($E1321,ATT.!$D$9:$W$2008,I$1,0),0),0)</f>
        <v>0</v>
      </c>
      <c r="J1321" s="25">
        <f>IFERROR(IF($E1321&gt;=1,VLOOKUP($E1321,ATT.!$D$9:$W$2008,J$1,0),0),0)</f>
        <v>0</v>
      </c>
      <c r="K1321" s="25" t="str">
        <f>IFERROR(IF(E1321&gt;=1,CONCATENATE(VLOOKUP(F1321,STUDENT!$B$4:$W$2003,22,0),$V$2),""),"")</f>
        <v/>
      </c>
      <c r="L1321" s="27">
        <f>IFERROR(IF($E1321&gt;=1,VLOOKUP($E1321,ATT.!$D$9:$W$2008,L$1,0),0),0)</f>
        <v>0</v>
      </c>
      <c r="M1321" s="28"/>
      <c r="N1321" s="28"/>
    </row>
    <row r="1322" spans="3:14" ht="20.100000000000001" customHeight="1" x14ac:dyDescent="0.25">
      <c r="C1322" s="6">
        <v>1316</v>
      </c>
      <c r="D1322" s="6">
        <f>IFERROR(IF($D$3&gt;=C1322,SMALL(ATT.!$A$9:$A$2008,$D$4+C1322),0),0)</f>
        <v>0</v>
      </c>
      <c r="E1322" s="25">
        <f t="shared" si="20"/>
        <v>0</v>
      </c>
      <c r="F1322" s="25">
        <f>IFERROR(IF($E1322&gt;=1,VLOOKUP($E1322,ATT.!$D$9:$W$2008,F$1,0),0),0)</f>
        <v>0</v>
      </c>
      <c r="G1322" s="26">
        <f>IFERROR(IF($E1322&gt;=1,VLOOKUP($E1322,ATT.!$D$9:$W$2008,G$1,0),0),0)</f>
        <v>0</v>
      </c>
      <c r="H1322" s="26">
        <f>IFERROR(IF($E1322&gt;=1,VLOOKUP($E1322,ATT.!$D$9:$W$2008,H$1,0),0),0)</f>
        <v>0</v>
      </c>
      <c r="I1322" s="25">
        <f>IFERROR(IF($E1322&gt;=1,VLOOKUP($E1322,ATT.!$D$9:$W$2008,I$1,0),0),0)</f>
        <v>0</v>
      </c>
      <c r="J1322" s="25">
        <f>IFERROR(IF($E1322&gt;=1,VLOOKUP($E1322,ATT.!$D$9:$W$2008,J$1,0),0),0)</f>
        <v>0</v>
      </c>
      <c r="K1322" s="25" t="str">
        <f>IFERROR(IF(E1322&gt;=1,CONCATENATE(VLOOKUP(F1322,STUDENT!$B$4:$W$2003,22,0),$V$2),""),"")</f>
        <v/>
      </c>
      <c r="L1322" s="27">
        <f>IFERROR(IF($E1322&gt;=1,VLOOKUP($E1322,ATT.!$D$9:$W$2008,L$1,0),0),0)</f>
        <v>0</v>
      </c>
      <c r="M1322" s="28"/>
      <c r="N1322" s="28"/>
    </row>
    <row r="1323" spans="3:14" ht="20.100000000000001" customHeight="1" x14ac:dyDescent="0.25">
      <c r="C1323" s="6">
        <v>1317</v>
      </c>
      <c r="D1323" s="6">
        <f>IFERROR(IF($D$3&gt;=C1323,SMALL(ATT.!$A$9:$A$2008,$D$4+C1323),0),0)</f>
        <v>0</v>
      </c>
      <c r="E1323" s="25">
        <f t="shared" si="20"/>
        <v>0</v>
      </c>
      <c r="F1323" s="25">
        <f>IFERROR(IF($E1323&gt;=1,VLOOKUP($E1323,ATT.!$D$9:$W$2008,F$1,0),0),0)</f>
        <v>0</v>
      </c>
      <c r="G1323" s="26">
        <f>IFERROR(IF($E1323&gt;=1,VLOOKUP($E1323,ATT.!$D$9:$W$2008,G$1,0),0),0)</f>
        <v>0</v>
      </c>
      <c r="H1323" s="26">
        <f>IFERROR(IF($E1323&gt;=1,VLOOKUP($E1323,ATT.!$D$9:$W$2008,H$1,0),0),0)</f>
        <v>0</v>
      </c>
      <c r="I1323" s="25">
        <f>IFERROR(IF($E1323&gt;=1,VLOOKUP($E1323,ATT.!$D$9:$W$2008,I$1,0),0),0)</f>
        <v>0</v>
      </c>
      <c r="J1323" s="25">
        <f>IFERROR(IF($E1323&gt;=1,VLOOKUP($E1323,ATT.!$D$9:$W$2008,J$1,0),0),0)</f>
        <v>0</v>
      </c>
      <c r="K1323" s="25" t="str">
        <f>IFERROR(IF(E1323&gt;=1,CONCATENATE(VLOOKUP(F1323,STUDENT!$B$4:$W$2003,22,0),$V$2),""),"")</f>
        <v/>
      </c>
      <c r="L1323" s="27">
        <f>IFERROR(IF($E1323&gt;=1,VLOOKUP($E1323,ATT.!$D$9:$W$2008,L$1,0),0),0)</f>
        <v>0</v>
      </c>
      <c r="M1323" s="28"/>
      <c r="N1323" s="28"/>
    </row>
    <row r="1324" spans="3:14" ht="20.100000000000001" customHeight="1" x14ac:dyDescent="0.25">
      <c r="C1324" s="6">
        <v>1318</v>
      </c>
      <c r="D1324" s="6">
        <f>IFERROR(IF($D$3&gt;=C1324,SMALL(ATT.!$A$9:$A$2008,$D$4+C1324),0),0)</f>
        <v>0</v>
      </c>
      <c r="E1324" s="25">
        <f t="shared" si="20"/>
        <v>0</v>
      </c>
      <c r="F1324" s="25">
        <f>IFERROR(IF($E1324&gt;=1,VLOOKUP($E1324,ATT.!$D$9:$W$2008,F$1,0),0),0)</f>
        <v>0</v>
      </c>
      <c r="G1324" s="26">
        <f>IFERROR(IF($E1324&gt;=1,VLOOKUP($E1324,ATT.!$D$9:$W$2008,G$1,0),0),0)</f>
        <v>0</v>
      </c>
      <c r="H1324" s="26">
        <f>IFERROR(IF($E1324&gt;=1,VLOOKUP($E1324,ATT.!$D$9:$W$2008,H$1,0),0),0)</f>
        <v>0</v>
      </c>
      <c r="I1324" s="25">
        <f>IFERROR(IF($E1324&gt;=1,VLOOKUP($E1324,ATT.!$D$9:$W$2008,I$1,0),0),0)</f>
        <v>0</v>
      </c>
      <c r="J1324" s="25">
        <f>IFERROR(IF($E1324&gt;=1,VLOOKUP($E1324,ATT.!$D$9:$W$2008,J$1,0),0),0)</f>
        <v>0</v>
      </c>
      <c r="K1324" s="25" t="str">
        <f>IFERROR(IF(E1324&gt;=1,CONCATENATE(VLOOKUP(F1324,STUDENT!$B$4:$W$2003,22,0),$V$2),""),"")</f>
        <v/>
      </c>
      <c r="L1324" s="27">
        <f>IFERROR(IF($E1324&gt;=1,VLOOKUP($E1324,ATT.!$D$9:$W$2008,L$1,0),0),0)</f>
        <v>0</v>
      </c>
      <c r="M1324" s="28"/>
      <c r="N1324" s="28"/>
    </row>
    <row r="1325" spans="3:14" ht="20.100000000000001" customHeight="1" x14ac:dyDescent="0.25">
      <c r="C1325" s="6">
        <v>1319</v>
      </c>
      <c r="D1325" s="6">
        <f>IFERROR(IF($D$3&gt;=C1325,SMALL(ATT.!$A$9:$A$2008,$D$4+C1325),0),0)</f>
        <v>0</v>
      </c>
      <c r="E1325" s="25">
        <f t="shared" si="20"/>
        <v>0</v>
      </c>
      <c r="F1325" s="25">
        <f>IFERROR(IF($E1325&gt;=1,VLOOKUP($E1325,ATT.!$D$9:$W$2008,F$1,0),0),0)</f>
        <v>0</v>
      </c>
      <c r="G1325" s="26">
        <f>IFERROR(IF($E1325&gt;=1,VLOOKUP($E1325,ATT.!$D$9:$W$2008,G$1,0),0),0)</f>
        <v>0</v>
      </c>
      <c r="H1325" s="26">
        <f>IFERROR(IF($E1325&gt;=1,VLOOKUP($E1325,ATT.!$D$9:$W$2008,H$1,0),0),0)</f>
        <v>0</v>
      </c>
      <c r="I1325" s="25">
        <f>IFERROR(IF($E1325&gt;=1,VLOOKUP($E1325,ATT.!$D$9:$W$2008,I$1,0),0),0)</f>
        <v>0</v>
      </c>
      <c r="J1325" s="25">
        <f>IFERROR(IF($E1325&gt;=1,VLOOKUP($E1325,ATT.!$D$9:$W$2008,J$1,0),0),0)</f>
        <v>0</v>
      </c>
      <c r="K1325" s="25" t="str">
        <f>IFERROR(IF(E1325&gt;=1,CONCATENATE(VLOOKUP(F1325,STUDENT!$B$4:$W$2003,22,0),$V$2),""),"")</f>
        <v/>
      </c>
      <c r="L1325" s="27">
        <f>IFERROR(IF($E1325&gt;=1,VLOOKUP($E1325,ATT.!$D$9:$W$2008,L$1,0),0),0)</f>
        <v>0</v>
      </c>
      <c r="M1325" s="28"/>
      <c r="N1325" s="28"/>
    </row>
    <row r="1326" spans="3:14" ht="20.100000000000001" customHeight="1" x14ac:dyDescent="0.25">
      <c r="C1326" s="6">
        <v>1320</v>
      </c>
      <c r="D1326" s="6">
        <f>IFERROR(IF($D$3&gt;=C1326,SMALL(ATT.!$A$9:$A$2008,$D$4+C1326),0),0)</f>
        <v>0</v>
      </c>
      <c r="E1326" s="25">
        <f t="shared" si="20"/>
        <v>0</v>
      </c>
      <c r="F1326" s="25">
        <f>IFERROR(IF($E1326&gt;=1,VLOOKUP($E1326,ATT.!$D$9:$W$2008,F$1,0),0),0)</f>
        <v>0</v>
      </c>
      <c r="G1326" s="26">
        <f>IFERROR(IF($E1326&gt;=1,VLOOKUP($E1326,ATT.!$D$9:$W$2008,G$1,0),0),0)</f>
        <v>0</v>
      </c>
      <c r="H1326" s="26">
        <f>IFERROR(IF($E1326&gt;=1,VLOOKUP($E1326,ATT.!$D$9:$W$2008,H$1,0),0),0)</f>
        <v>0</v>
      </c>
      <c r="I1326" s="25">
        <f>IFERROR(IF($E1326&gt;=1,VLOOKUP($E1326,ATT.!$D$9:$W$2008,I$1,0),0),0)</f>
        <v>0</v>
      </c>
      <c r="J1326" s="25">
        <f>IFERROR(IF($E1326&gt;=1,VLOOKUP($E1326,ATT.!$D$9:$W$2008,J$1,0),0),0)</f>
        <v>0</v>
      </c>
      <c r="K1326" s="25" t="str">
        <f>IFERROR(IF(E1326&gt;=1,CONCATENATE(VLOOKUP(F1326,STUDENT!$B$4:$W$2003,22,0),$V$2),""),"")</f>
        <v/>
      </c>
      <c r="L1326" s="27">
        <f>IFERROR(IF($E1326&gt;=1,VLOOKUP($E1326,ATT.!$D$9:$W$2008,L$1,0),0),0)</f>
        <v>0</v>
      </c>
      <c r="M1326" s="28"/>
      <c r="N1326" s="28"/>
    </row>
    <row r="1327" spans="3:14" ht="20.100000000000001" customHeight="1" x14ac:dyDescent="0.25">
      <c r="C1327" s="6">
        <v>1321</v>
      </c>
      <c r="D1327" s="6">
        <f>IFERROR(IF($D$3&gt;=C1327,SMALL(ATT.!$A$9:$A$2008,$D$4+C1327),0),0)</f>
        <v>0</v>
      </c>
      <c r="E1327" s="25">
        <f t="shared" si="20"/>
        <v>0</v>
      </c>
      <c r="F1327" s="25">
        <f>IFERROR(IF($E1327&gt;=1,VLOOKUP($E1327,ATT.!$D$9:$W$2008,F$1,0),0),0)</f>
        <v>0</v>
      </c>
      <c r="G1327" s="26">
        <f>IFERROR(IF($E1327&gt;=1,VLOOKUP($E1327,ATT.!$D$9:$W$2008,G$1,0),0),0)</f>
        <v>0</v>
      </c>
      <c r="H1327" s="26">
        <f>IFERROR(IF($E1327&gt;=1,VLOOKUP($E1327,ATT.!$D$9:$W$2008,H$1,0),0),0)</f>
        <v>0</v>
      </c>
      <c r="I1327" s="25">
        <f>IFERROR(IF($E1327&gt;=1,VLOOKUP($E1327,ATT.!$D$9:$W$2008,I$1,0),0),0)</f>
        <v>0</v>
      </c>
      <c r="J1327" s="25">
        <f>IFERROR(IF($E1327&gt;=1,VLOOKUP($E1327,ATT.!$D$9:$W$2008,J$1,0),0),0)</f>
        <v>0</v>
      </c>
      <c r="K1327" s="25" t="str">
        <f>IFERROR(IF(E1327&gt;=1,CONCATENATE(VLOOKUP(F1327,STUDENT!$B$4:$W$2003,22,0),$V$2),""),"")</f>
        <v/>
      </c>
      <c r="L1327" s="27">
        <f>IFERROR(IF($E1327&gt;=1,VLOOKUP($E1327,ATT.!$D$9:$W$2008,L$1,0),0),0)</f>
        <v>0</v>
      </c>
      <c r="M1327" s="28"/>
      <c r="N1327" s="28"/>
    </row>
    <row r="1328" spans="3:14" ht="20.100000000000001" customHeight="1" x14ac:dyDescent="0.25">
      <c r="C1328" s="6">
        <v>1322</v>
      </c>
      <c r="D1328" s="6">
        <f>IFERROR(IF($D$3&gt;=C1328,SMALL(ATT.!$A$9:$A$2008,$D$4+C1328),0),0)</f>
        <v>0</v>
      </c>
      <c r="E1328" s="25">
        <f t="shared" si="20"/>
        <v>0</v>
      </c>
      <c r="F1328" s="25">
        <f>IFERROR(IF($E1328&gt;=1,VLOOKUP($E1328,ATT.!$D$9:$W$2008,F$1,0),0),0)</f>
        <v>0</v>
      </c>
      <c r="G1328" s="26">
        <f>IFERROR(IF($E1328&gt;=1,VLOOKUP($E1328,ATT.!$D$9:$W$2008,G$1,0),0),0)</f>
        <v>0</v>
      </c>
      <c r="H1328" s="26">
        <f>IFERROR(IF($E1328&gt;=1,VLOOKUP($E1328,ATT.!$D$9:$W$2008,H$1,0),0),0)</f>
        <v>0</v>
      </c>
      <c r="I1328" s="25">
        <f>IFERROR(IF($E1328&gt;=1,VLOOKUP($E1328,ATT.!$D$9:$W$2008,I$1,0),0),0)</f>
        <v>0</v>
      </c>
      <c r="J1328" s="25">
        <f>IFERROR(IF($E1328&gt;=1,VLOOKUP($E1328,ATT.!$D$9:$W$2008,J$1,0),0),0)</f>
        <v>0</v>
      </c>
      <c r="K1328" s="25" t="str">
        <f>IFERROR(IF(E1328&gt;=1,CONCATENATE(VLOOKUP(F1328,STUDENT!$B$4:$W$2003,22,0),$V$2),""),"")</f>
        <v/>
      </c>
      <c r="L1328" s="27">
        <f>IFERROR(IF($E1328&gt;=1,VLOOKUP($E1328,ATT.!$D$9:$W$2008,L$1,0),0),0)</f>
        <v>0</v>
      </c>
      <c r="M1328" s="28"/>
      <c r="N1328" s="28"/>
    </row>
    <row r="1329" spans="3:14" ht="20.100000000000001" customHeight="1" x14ac:dyDescent="0.25">
      <c r="C1329" s="6">
        <v>1323</v>
      </c>
      <c r="D1329" s="6">
        <f>IFERROR(IF($D$3&gt;=C1329,SMALL(ATT.!$A$9:$A$2008,$D$4+C1329),0),0)</f>
        <v>0</v>
      </c>
      <c r="E1329" s="25">
        <f t="shared" si="20"/>
        <v>0</v>
      </c>
      <c r="F1329" s="25">
        <f>IFERROR(IF($E1329&gt;=1,VLOOKUP($E1329,ATT.!$D$9:$W$2008,F$1,0),0),0)</f>
        <v>0</v>
      </c>
      <c r="G1329" s="26">
        <f>IFERROR(IF($E1329&gt;=1,VLOOKUP($E1329,ATT.!$D$9:$W$2008,G$1,0),0),0)</f>
        <v>0</v>
      </c>
      <c r="H1329" s="26">
        <f>IFERROR(IF($E1329&gt;=1,VLOOKUP($E1329,ATT.!$D$9:$W$2008,H$1,0),0),0)</f>
        <v>0</v>
      </c>
      <c r="I1329" s="25">
        <f>IFERROR(IF($E1329&gt;=1,VLOOKUP($E1329,ATT.!$D$9:$W$2008,I$1,0),0),0)</f>
        <v>0</v>
      </c>
      <c r="J1329" s="25">
        <f>IFERROR(IF($E1329&gt;=1,VLOOKUP($E1329,ATT.!$D$9:$W$2008,J$1,0),0),0)</f>
        <v>0</v>
      </c>
      <c r="K1329" s="25" t="str">
        <f>IFERROR(IF(E1329&gt;=1,CONCATENATE(VLOOKUP(F1329,STUDENT!$B$4:$W$2003,22,0),$V$2),""),"")</f>
        <v/>
      </c>
      <c r="L1329" s="27">
        <f>IFERROR(IF($E1329&gt;=1,VLOOKUP($E1329,ATT.!$D$9:$W$2008,L$1,0),0),0)</f>
        <v>0</v>
      </c>
      <c r="M1329" s="28"/>
      <c r="N1329" s="28"/>
    </row>
    <row r="1330" spans="3:14" ht="20.100000000000001" customHeight="1" x14ac:dyDescent="0.25">
      <c r="C1330" s="6">
        <v>1324</v>
      </c>
      <c r="D1330" s="6">
        <f>IFERROR(IF($D$3&gt;=C1330,SMALL(ATT.!$A$9:$A$2008,$D$4+C1330),0),0)</f>
        <v>0</v>
      </c>
      <c r="E1330" s="25">
        <f t="shared" si="20"/>
        <v>0</v>
      </c>
      <c r="F1330" s="25">
        <f>IFERROR(IF($E1330&gt;=1,VLOOKUP($E1330,ATT.!$D$9:$W$2008,F$1,0),0),0)</f>
        <v>0</v>
      </c>
      <c r="G1330" s="26">
        <f>IFERROR(IF($E1330&gt;=1,VLOOKUP($E1330,ATT.!$D$9:$W$2008,G$1,0),0),0)</f>
        <v>0</v>
      </c>
      <c r="H1330" s="26">
        <f>IFERROR(IF($E1330&gt;=1,VLOOKUP($E1330,ATT.!$D$9:$W$2008,H$1,0),0),0)</f>
        <v>0</v>
      </c>
      <c r="I1330" s="25">
        <f>IFERROR(IF($E1330&gt;=1,VLOOKUP($E1330,ATT.!$D$9:$W$2008,I$1,0),0),0)</f>
        <v>0</v>
      </c>
      <c r="J1330" s="25">
        <f>IFERROR(IF($E1330&gt;=1,VLOOKUP($E1330,ATT.!$D$9:$W$2008,J$1,0),0),0)</f>
        <v>0</v>
      </c>
      <c r="K1330" s="25" t="str">
        <f>IFERROR(IF(E1330&gt;=1,CONCATENATE(VLOOKUP(F1330,STUDENT!$B$4:$W$2003,22,0),$V$2),""),"")</f>
        <v/>
      </c>
      <c r="L1330" s="27">
        <f>IFERROR(IF($E1330&gt;=1,VLOOKUP($E1330,ATT.!$D$9:$W$2008,L$1,0),0),0)</f>
        <v>0</v>
      </c>
      <c r="M1330" s="28"/>
      <c r="N1330" s="28"/>
    </row>
    <row r="1331" spans="3:14" ht="20.100000000000001" customHeight="1" x14ac:dyDescent="0.25">
      <c r="C1331" s="6">
        <v>1325</v>
      </c>
      <c r="D1331" s="6">
        <f>IFERROR(IF($D$3&gt;=C1331,SMALL(ATT.!$A$9:$A$2008,$D$4+C1331),0),0)</f>
        <v>0</v>
      </c>
      <c r="E1331" s="25">
        <f t="shared" si="20"/>
        <v>0</v>
      </c>
      <c r="F1331" s="25">
        <f>IFERROR(IF($E1331&gt;=1,VLOOKUP($E1331,ATT.!$D$9:$W$2008,F$1,0),0),0)</f>
        <v>0</v>
      </c>
      <c r="G1331" s="26">
        <f>IFERROR(IF($E1331&gt;=1,VLOOKUP($E1331,ATT.!$D$9:$W$2008,G$1,0),0),0)</f>
        <v>0</v>
      </c>
      <c r="H1331" s="26">
        <f>IFERROR(IF($E1331&gt;=1,VLOOKUP($E1331,ATT.!$D$9:$W$2008,H$1,0),0),0)</f>
        <v>0</v>
      </c>
      <c r="I1331" s="25">
        <f>IFERROR(IF($E1331&gt;=1,VLOOKUP($E1331,ATT.!$D$9:$W$2008,I$1,0),0),0)</f>
        <v>0</v>
      </c>
      <c r="J1331" s="25">
        <f>IFERROR(IF($E1331&gt;=1,VLOOKUP($E1331,ATT.!$D$9:$W$2008,J$1,0),0),0)</f>
        <v>0</v>
      </c>
      <c r="K1331" s="25" t="str">
        <f>IFERROR(IF(E1331&gt;=1,CONCATENATE(VLOOKUP(F1331,STUDENT!$B$4:$W$2003,22,0),$V$2),""),"")</f>
        <v/>
      </c>
      <c r="L1331" s="27">
        <f>IFERROR(IF($E1331&gt;=1,VLOOKUP($E1331,ATT.!$D$9:$W$2008,L$1,0),0),0)</f>
        <v>0</v>
      </c>
      <c r="M1331" s="28"/>
      <c r="N1331" s="28"/>
    </row>
    <row r="1332" spans="3:14" ht="20.100000000000001" customHeight="1" x14ac:dyDescent="0.25">
      <c r="C1332" s="6">
        <v>1326</v>
      </c>
      <c r="D1332" s="6">
        <f>IFERROR(IF($D$3&gt;=C1332,SMALL(ATT.!$A$9:$A$2008,$D$4+C1332),0),0)</f>
        <v>0</v>
      </c>
      <c r="E1332" s="25">
        <f t="shared" si="20"/>
        <v>0</v>
      </c>
      <c r="F1332" s="25">
        <f>IFERROR(IF($E1332&gt;=1,VLOOKUP($E1332,ATT.!$D$9:$W$2008,F$1,0),0),0)</f>
        <v>0</v>
      </c>
      <c r="G1332" s="26">
        <f>IFERROR(IF($E1332&gt;=1,VLOOKUP($E1332,ATT.!$D$9:$W$2008,G$1,0),0),0)</f>
        <v>0</v>
      </c>
      <c r="H1332" s="26">
        <f>IFERROR(IF($E1332&gt;=1,VLOOKUP($E1332,ATT.!$D$9:$W$2008,H$1,0),0),0)</f>
        <v>0</v>
      </c>
      <c r="I1332" s="25">
        <f>IFERROR(IF($E1332&gt;=1,VLOOKUP($E1332,ATT.!$D$9:$W$2008,I$1,0),0),0)</f>
        <v>0</v>
      </c>
      <c r="J1332" s="25">
        <f>IFERROR(IF($E1332&gt;=1,VLOOKUP($E1332,ATT.!$D$9:$W$2008,J$1,0),0),0)</f>
        <v>0</v>
      </c>
      <c r="K1332" s="25" t="str">
        <f>IFERROR(IF(E1332&gt;=1,CONCATENATE(VLOOKUP(F1332,STUDENT!$B$4:$W$2003,22,0),$V$2),""),"")</f>
        <v/>
      </c>
      <c r="L1332" s="27">
        <f>IFERROR(IF($E1332&gt;=1,VLOOKUP($E1332,ATT.!$D$9:$W$2008,L$1,0),0),0)</f>
        <v>0</v>
      </c>
      <c r="M1332" s="28"/>
      <c r="N1332" s="28"/>
    </row>
    <row r="1333" spans="3:14" ht="20.100000000000001" customHeight="1" x14ac:dyDescent="0.25">
      <c r="C1333" s="6">
        <v>1327</v>
      </c>
      <c r="D1333" s="6">
        <f>IFERROR(IF($D$3&gt;=C1333,SMALL(ATT.!$A$9:$A$2008,$D$4+C1333),0),0)</f>
        <v>0</v>
      </c>
      <c r="E1333" s="25">
        <f t="shared" si="20"/>
        <v>0</v>
      </c>
      <c r="F1333" s="25">
        <f>IFERROR(IF($E1333&gt;=1,VLOOKUP($E1333,ATT.!$D$9:$W$2008,F$1,0),0),0)</f>
        <v>0</v>
      </c>
      <c r="G1333" s="26">
        <f>IFERROR(IF($E1333&gt;=1,VLOOKUP($E1333,ATT.!$D$9:$W$2008,G$1,0),0),0)</f>
        <v>0</v>
      </c>
      <c r="H1333" s="26">
        <f>IFERROR(IF($E1333&gt;=1,VLOOKUP($E1333,ATT.!$D$9:$W$2008,H$1,0),0),0)</f>
        <v>0</v>
      </c>
      <c r="I1333" s="25">
        <f>IFERROR(IF($E1333&gt;=1,VLOOKUP($E1333,ATT.!$D$9:$W$2008,I$1,0),0),0)</f>
        <v>0</v>
      </c>
      <c r="J1333" s="25">
        <f>IFERROR(IF($E1333&gt;=1,VLOOKUP($E1333,ATT.!$D$9:$W$2008,J$1,0),0),0)</f>
        <v>0</v>
      </c>
      <c r="K1333" s="25" t="str">
        <f>IFERROR(IF(E1333&gt;=1,CONCATENATE(VLOOKUP(F1333,STUDENT!$B$4:$W$2003,22,0),$V$2),""),"")</f>
        <v/>
      </c>
      <c r="L1333" s="27">
        <f>IFERROR(IF($E1333&gt;=1,VLOOKUP($E1333,ATT.!$D$9:$W$2008,L$1,0),0),0)</f>
        <v>0</v>
      </c>
      <c r="M1333" s="28"/>
      <c r="N1333" s="28"/>
    </row>
    <row r="1334" spans="3:14" ht="20.100000000000001" customHeight="1" x14ac:dyDescent="0.25">
      <c r="C1334" s="6">
        <v>1328</v>
      </c>
      <c r="D1334" s="6">
        <f>IFERROR(IF($D$3&gt;=C1334,SMALL(ATT.!$A$9:$A$2008,$D$4+C1334),0),0)</f>
        <v>0</v>
      </c>
      <c r="E1334" s="25">
        <f t="shared" si="20"/>
        <v>0</v>
      </c>
      <c r="F1334" s="25">
        <f>IFERROR(IF($E1334&gt;=1,VLOOKUP($E1334,ATT.!$D$9:$W$2008,F$1,0),0),0)</f>
        <v>0</v>
      </c>
      <c r="G1334" s="26">
        <f>IFERROR(IF($E1334&gt;=1,VLOOKUP($E1334,ATT.!$D$9:$W$2008,G$1,0),0),0)</f>
        <v>0</v>
      </c>
      <c r="H1334" s="26">
        <f>IFERROR(IF($E1334&gt;=1,VLOOKUP($E1334,ATT.!$D$9:$W$2008,H$1,0),0),0)</f>
        <v>0</v>
      </c>
      <c r="I1334" s="25">
        <f>IFERROR(IF($E1334&gt;=1,VLOOKUP($E1334,ATT.!$D$9:$W$2008,I$1,0),0),0)</f>
        <v>0</v>
      </c>
      <c r="J1334" s="25">
        <f>IFERROR(IF($E1334&gt;=1,VLOOKUP($E1334,ATT.!$D$9:$W$2008,J$1,0),0),0)</f>
        <v>0</v>
      </c>
      <c r="K1334" s="25" t="str">
        <f>IFERROR(IF(E1334&gt;=1,CONCATENATE(VLOOKUP(F1334,STUDENT!$B$4:$W$2003,22,0),$V$2),""),"")</f>
        <v/>
      </c>
      <c r="L1334" s="27">
        <f>IFERROR(IF($E1334&gt;=1,VLOOKUP($E1334,ATT.!$D$9:$W$2008,L$1,0),0),0)</f>
        <v>0</v>
      </c>
      <c r="M1334" s="28"/>
      <c r="N1334" s="28"/>
    </row>
    <row r="1335" spans="3:14" ht="20.100000000000001" customHeight="1" x14ac:dyDescent="0.25">
      <c r="C1335" s="6">
        <v>1329</v>
      </c>
      <c r="D1335" s="6">
        <f>IFERROR(IF($D$3&gt;=C1335,SMALL(ATT.!$A$9:$A$2008,$D$4+C1335),0),0)</f>
        <v>0</v>
      </c>
      <c r="E1335" s="25">
        <f t="shared" si="20"/>
        <v>0</v>
      </c>
      <c r="F1335" s="25">
        <f>IFERROR(IF($E1335&gt;=1,VLOOKUP($E1335,ATT.!$D$9:$W$2008,F$1,0),0),0)</f>
        <v>0</v>
      </c>
      <c r="G1335" s="26">
        <f>IFERROR(IF($E1335&gt;=1,VLOOKUP($E1335,ATT.!$D$9:$W$2008,G$1,0),0),0)</f>
        <v>0</v>
      </c>
      <c r="H1335" s="26">
        <f>IFERROR(IF($E1335&gt;=1,VLOOKUP($E1335,ATT.!$D$9:$W$2008,H$1,0),0),0)</f>
        <v>0</v>
      </c>
      <c r="I1335" s="25">
        <f>IFERROR(IF($E1335&gt;=1,VLOOKUP($E1335,ATT.!$D$9:$W$2008,I$1,0),0),0)</f>
        <v>0</v>
      </c>
      <c r="J1335" s="25">
        <f>IFERROR(IF($E1335&gt;=1,VLOOKUP($E1335,ATT.!$D$9:$W$2008,J$1,0),0),0)</f>
        <v>0</v>
      </c>
      <c r="K1335" s="25" t="str">
        <f>IFERROR(IF(E1335&gt;=1,CONCATENATE(VLOOKUP(F1335,STUDENT!$B$4:$W$2003,22,0),$V$2),""),"")</f>
        <v/>
      </c>
      <c r="L1335" s="27">
        <f>IFERROR(IF($E1335&gt;=1,VLOOKUP($E1335,ATT.!$D$9:$W$2008,L$1,0),0),0)</f>
        <v>0</v>
      </c>
      <c r="M1335" s="28"/>
      <c r="N1335" s="28"/>
    </row>
    <row r="1336" spans="3:14" ht="20.100000000000001" customHeight="1" x14ac:dyDescent="0.25">
      <c r="C1336" s="6">
        <v>1330</v>
      </c>
      <c r="D1336" s="6">
        <f>IFERROR(IF($D$3&gt;=C1336,SMALL(ATT.!$A$9:$A$2008,$D$4+C1336),0),0)</f>
        <v>0</v>
      </c>
      <c r="E1336" s="25">
        <f t="shared" si="20"/>
        <v>0</v>
      </c>
      <c r="F1336" s="25">
        <f>IFERROR(IF($E1336&gt;=1,VLOOKUP($E1336,ATT.!$D$9:$W$2008,F$1,0),0),0)</f>
        <v>0</v>
      </c>
      <c r="G1336" s="26">
        <f>IFERROR(IF($E1336&gt;=1,VLOOKUP($E1336,ATT.!$D$9:$W$2008,G$1,0),0),0)</f>
        <v>0</v>
      </c>
      <c r="H1336" s="26">
        <f>IFERROR(IF($E1336&gt;=1,VLOOKUP($E1336,ATT.!$D$9:$W$2008,H$1,0),0),0)</f>
        <v>0</v>
      </c>
      <c r="I1336" s="25">
        <f>IFERROR(IF($E1336&gt;=1,VLOOKUP($E1336,ATT.!$D$9:$W$2008,I$1,0),0),0)</f>
        <v>0</v>
      </c>
      <c r="J1336" s="25">
        <f>IFERROR(IF($E1336&gt;=1,VLOOKUP($E1336,ATT.!$D$9:$W$2008,J$1,0),0),0)</f>
        <v>0</v>
      </c>
      <c r="K1336" s="25" t="str">
        <f>IFERROR(IF(E1336&gt;=1,CONCATENATE(VLOOKUP(F1336,STUDENT!$B$4:$W$2003,22,0),$V$2),""),"")</f>
        <v/>
      </c>
      <c r="L1336" s="27">
        <f>IFERROR(IF($E1336&gt;=1,VLOOKUP($E1336,ATT.!$D$9:$W$2008,L$1,0),0),0)</f>
        <v>0</v>
      </c>
      <c r="M1336" s="28"/>
      <c r="N1336" s="28"/>
    </row>
    <row r="1337" spans="3:14" ht="20.100000000000001" customHeight="1" x14ac:dyDescent="0.25">
      <c r="C1337" s="6">
        <v>1331</v>
      </c>
      <c r="D1337" s="6">
        <f>IFERROR(IF($D$3&gt;=C1337,SMALL(ATT.!$A$9:$A$2008,$D$4+C1337),0),0)</f>
        <v>0</v>
      </c>
      <c r="E1337" s="25">
        <f t="shared" si="20"/>
        <v>0</v>
      </c>
      <c r="F1337" s="25">
        <f>IFERROR(IF($E1337&gt;=1,VLOOKUP($E1337,ATT.!$D$9:$W$2008,F$1,0),0),0)</f>
        <v>0</v>
      </c>
      <c r="G1337" s="26">
        <f>IFERROR(IF($E1337&gt;=1,VLOOKUP($E1337,ATT.!$D$9:$W$2008,G$1,0),0),0)</f>
        <v>0</v>
      </c>
      <c r="H1337" s="26">
        <f>IFERROR(IF($E1337&gt;=1,VLOOKUP($E1337,ATT.!$D$9:$W$2008,H$1,0),0),0)</f>
        <v>0</v>
      </c>
      <c r="I1337" s="25">
        <f>IFERROR(IF($E1337&gt;=1,VLOOKUP($E1337,ATT.!$D$9:$W$2008,I$1,0),0),0)</f>
        <v>0</v>
      </c>
      <c r="J1337" s="25">
        <f>IFERROR(IF($E1337&gt;=1,VLOOKUP($E1337,ATT.!$D$9:$W$2008,J$1,0),0),0)</f>
        <v>0</v>
      </c>
      <c r="K1337" s="25" t="str">
        <f>IFERROR(IF(E1337&gt;=1,CONCATENATE(VLOOKUP(F1337,STUDENT!$B$4:$W$2003,22,0),$V$2),""),"")</f>
        <v/>
      </c>
      <c r="L1337" s="27">
        <f>IFERROR(IF($E1337&gt;=1,VLOOKUP($E1337,ATT.!$D$9:$W$2008,L$1,0),0),0)</f>
        <v>0</v>
      </c>
      <c r="M1337" s="28"/>
      <c r="N1337" s="28"/>
    </row>
    <row r="1338" spans="3:14" ht="20.100000000000001" customHeight="1" x14ac:dyDescent="0.25">
      <c r="C1338" s="6">
        <v>1332</v>
      </c>
      <c r="D1338" s="6">
        <f>IFERROR(IF($D$3&gt;=C1338,SMALL(ATT.!$A$9:$A$2008,$D$4+C1338),0),0)</f>
        <v>0</v>
      </c>
      <c r="E1338" s="25">
        <f t="shared" si="20"/>
        <v>0</v>
      </c>
      <c r="F1338" s="25">
        <f>IFERROR(IF($E1338&gt;=1,VLOOKUP($E1338,ATT.!$D$9:$W$2008,F$1,0),0),0)</f>
        <v>0</v>
      </c>
      <c r="G1338" s="26">
        <f>IFERROR(IF($E1338&gt;=1,VLOOKUP($E1338,ATT.!$D$9:$W$2008,G$1,0),0),0)</f>
        <v>0</v>
      </c>
      <c r="H1338" s="26">
        <f>IFERROR(IF($E1338&gt;=1,VLOOKUP($E1338,ATT.!$D$9:$W$2008,H$1,0),0),0)</f>
        <v>0</v>
      </c>
      <c r="I1338" s="25">
        <f>IFERROR(IF($E1338&gt;=1,VLOOKUP($E1338,ATT.!$D$9:$W$2008,I$1,0),0),0)</f>
        <v>0</v>
      </c>
      <c r="J1338" s="25">
        <f>IFERROR(IF($E1338&gt;=1,VLOOKUP($E1338,ATT.!$D$9:$W$2008,J$1,0),0),0)</f>
        <v>0</v>
      </c>
      <c r="K1338" s="25" t="str">
        <f>IFERROR(IF(E1338&gt;=1,CONCATENATE(VLOOKUP(F1338,STUDENT!$B$4:$W$2003,22,0),$V$2),""),"")</f>
        <v/>
      </c>
      <c r="L1338" s="27">
        <f>IFERROR(IF($E1338&gt;=1,VLOOKUP($E1338,ATT.!$D$9:$W$2008,L$1,0),0),0)</f>
        <v>0</v>
      </c>
      <c r="M1338" s="28"/>
      <c r="N1338" s="28"/>
    </row>
    <row r="1339" spans="3:14" ht="20.100000000000001" customHeight="1" x14ac:dyDescent="0.25">
      <c r="C1339" s="6">
        <v>1333</v>
      </c>
      <c r="D1339" s="6">
        <f>IFERROR(IF($D$3&gt;=C1339,SMALL(ATT.!$A$9:$A$2008,$D$4+C1339),0),0)</f>
        <v>0</v>
      </c>
      <c r="E1339" s="25">
        <f t="shared" si="20"/>
        <v>0</v>
      </c>
      <c r="F1339" s="25">
        <f>IFERROR(IF($E1339&gt;=1,VLOOKUP($E1339,ATT.!$D$9:$W$2008,F$1,0),0),0)</f>
        <v>0</v>
      </c>
      <c r="G1339" s="26">
        <f>IFERROR(IF($E1339&gt;=1,VLOOKUP($E1339,ATT.!$D$9:$W$2008,G$1,0),0),0)</f>
        <v>0</v>
      </c>
      <c r="H1339" s="26">
        <f>IFERROR(IF($E1339&gt;=1,VLOOKUP($E1339,ATT.!$D$9:$W$2008,H$1,0),0),0)</f>
        <v>0</v>
      </c>
      <c r="I1339" s="25">
        <f>IFERROR(IF($E1339&gt;=1,VLOOKUP($E1339,ATT.!$D$9:$W$2008,I$1,0),0),0)</f>
        <v>0</v>
      </c>
      <c r="J1339" s="25">
        <f>IFERROR(IF($E1339&gt;=1,VLOOKUP($E1339,ATT.!$D$9:$W$2008,J$1,0),0),0)</f>
        <v>0</v>
      </c>
      <c r="K1339" s="25" t="str">
        <f>IFERROR(IF(E1339&gt;=1,CONCATENATE(VLOOKUP(F1339,STUDENT!$B$4:$W$2003,22,0),$V$2),""),"")</f>
        <v/>
      </c>
      <c r="L1339" s="27">
        <f>IFERROR(IF($E1339&gt;=1,VLOOKUP($E1339,ATT.!$D$9:$W$2008,L$1,0),0),0)</f>
        <v>0</v>
      </c>
      <c r="M1339" s="28"/>
      <c r="N1339" s="28"/>
    </row>
    <row r="1340" spans="3:14" ht="20.100000000000001" customHeight="1" x14ac:dyDescent="0.25">
      <c r="C1340" s="6">
        <v>1334</v>
      </c>
      <c r="D1340" s="6">
        <f>IFERROR(IF($D$3&gt;=C1340,SMALL(ATT.!$A$9:$A$2008,$D$4+C1340),0),0)</f>
        <v>0</v>
      </c>
      <c r="E1340" s="25">
        <f t="shared" si="20"/>
        <v>0</v>
      </c>
      <c r="F1340" s="25">
        <f>IFERROR(IF($E1340&gt;=1,VLOOKUP($E1340,ATT.!$D$9:$W$2008,F$1,0),0),0)</f>
        <v>0</v>
      </c>
      <c r="G1340" s="26">
        <f>IFERROR(IF($E1340&gt;=1,VLOOKUP($E1340,ATT.!$D$9:$W$2008,G$1,0),0),0)</f>
        <v>0</v>
      </c>
      <c r="H1340" s="26">
        <f>IFERROR(IF($E1340&gt;=1,VLOOKUP($E1340,ATT.!$D$9:$W$2008,H$1,0),0),0)</f>
        <v>0</v>
      </c>
      <c r="I1340" s="25">
        <f>IFERROR(IF($E1340&gt;=1,VLOOKUP($E1340,ATT.!$D$9:$W$2008,I$1,0),0),0)</f>
        <v>0</v>
      </c>
      <c r="J1340" s="25">
        <f>IFERROR(IF($E1340&gt;=1,VLOOKUP($E1340,ATT.!$D$9:$W$2008,J$1,0),0),0)</f>
        <v>0</v>
      </c>
      <c r="K1340" s="25" t="str">
        <f>IFERROR(IF(E1340&gt;=1,CONCATENATE(VLOOKUP(F1340,STUDENT!$B$4:$W$2003,22,0),$V$2),""),"")</f>
        <v/>
      </c>
      <c r="L1340" s="27">
        <f>IFERROR(IF($E1340&gt;=1,VLOOKUP($E1340,ATT.!$D$9:$W$2008,L$1,0),0),0)</f>
        <v>0</v>
      </c>
      <c r="M1340" s="28"/>
      <c r="N1340" s="28"/>
    </row>
    <row r="1341" spans="3:14" ht="20.100000000000001" customHeight="1" x14ac:dyDescent="0.25">
      <c r="C1341" s="6">
        <v>1335</v>
      </c>
      <c r="D1341" s="6">
        <f>IFERROR(IF($D$3&gt;=C1341,SMALL(ATT.!$A$9:$A$2008,$D$4+C1341),0),0)</f>
        <v>0</v>
      </c>
      <c r="E1341" s="25">
        <f t="shared" si="20"/>
        <v>0</v>
      </c>
      <c r="F1341" s="25">
        <f>IFERROR(IF($E1341&gt;=1,VLOOKUP($E1341,ATT.!$D$9:$W$2008,F$1,0),0),0)</f>
        <v>0</v>
      </c>
      <c r="G1341" s="26">
        <f>IFERROR(IF($E1341&gt;=1,VLOOKUP($E1341,ATT.!$D$9:$W$2008,G$1,0),0),0)</f>
        <v>0</v>
      </c>
      <c r="H1341" s="26">
        <f>IFERROR(IF($E1341&gt;=1,VLOOKUP($E1341,ATT.!$D$9:$W$2008,H$1,0),0),0)</f>
        <v>0</v>
      </c>
      <c r="I1341" s="25">
        <f>IFERROR(IF($E1341&gt;=1,VLOOKUP($E1341,ATT.!$D$9:$W$2008,I$1,0),0),0)</f>
        <v>0</v>
      </c>
      <c r="J1341" s="25">
        <f>IFERROR(IF($E1341&gt;=1,VLOOKUP($E1341,ATT.!$D$9:$W$2008,J$1,0),0),0)</f>
        <v>0</v>
      </c>
      <c r="K1341" s="25" t="str">
        <f>IFERROR(IF(E1341&gt;=1,CONCATENATE(VLOOKUP(F1341,STUDENT!$B$4:$W$2003,22,0),$V$2),""),"")</f>
        <v/>
      </c>
      <c r="L1341" s="27">
        <f>IFERROR(IF($E1341&gt;=1,VLOOKUP($E1341,ATT.!$D$9:$W$2008,L$1,0),0),0)</f>
        <v>0</v>
      </c>
      <c r="M1341" s="28"/>
      <c r="N1341" s="28"/>
    </row>
    <row r="1342" spans="3:14" ht="20.100000000000001" customHeight="1" x14ac:dyDescent="0.25">
      <c r="C1342" s="6">
        <v>1336</v>
      </c>
      <c r="D1342" s="6">
        <f>IFERROR(IF($D$3&gt;=C1342,SMALL(ATT.!$A$9:$A$2008,$D$4+C1342),0),0)</f>
        <v>0</v>
      </c>
      <c r="E1342" s="25">
        <f t="shared" si="20"/>
        <v>0</v>
      </c>
      <c r="F1342" s="25">
        <f>IFERROR(IF($E1342&gt;=1,VLOOKUP($E1342,ATT.!$D$9:$W$2008,F$1,0),0),0)</f>
        <v>0</v>
      </c>
      <c r="G1342" s="26">
        <f>IFERROR(IF($E1342&gt;=1,VLOOKUP($E1342,ATT.!$D$9:$W$2008,G$1,0),0),0)</f>
        <v>0</v>
      </c>
      <c r="H1342" s="26">
        <f>IFERROR(IF($E1342&gt;=1,VLOOKUP($E1342,ATT.!$D$9:$W$2008,H$1,0),0),0)</f>
        <v>0</v>
      </c>
      <c r="I1342" s="25">
        <f>IFERROR(IF($E1342&gt;=1,VLOOKUP($E1342,ATT.!$D$9:$W$2008,I$1,0),0),0)</f>
        <v>0</v>
      </c>
      <c r="J1342" s="25">
        <f>IFERROR(IF($E1342&gt;=1,VLOOKUP($E1342,ATT.!$D$9:$W$2008,J$1,0),0),0)</f>
        <v>0</v>
      </c>
      <c r="K1342" s="25" t="str">
        <f>IFERROR(IF(E1342&gt;=1,CONCATENATE(VLOOKUP(F1342,STUDENT!$B$4:$W$2003,22,0),$V$2),""),"")</f>
        <v/>
      </c>
      <c r="L1342" s="27">
        <f>IFERROR(IF($E1342&gt;=1,VLOOKUP($E1342,ATT.!$D$9:$W$2008,L$1,0),0),0)</f>
        <v>0</v>
      </c>
      <c r="M1342" s="28"/>
      <c r="N1342" s="28"/>
    </row>
    <row r="1343" spans="3:14" ht="20.100000000000001" customHeight="1" x14ac:dyDescent="0.25">
      <c r="C1343" s="6">
        <v>1337</v>
      </c>
      <c r="D1343" s="6">
        <f>IFERROR(IF($D$3&gt;=C1343,SMALL(ATT.!$A$9:$A$2008,$D$4+C1343),0),0)</f>
        <v>0</v>
      </c>
      <c r="E1343" s="25">
        <f t="shared" si="20"/>
        <v>0</v>
      </c>
      <c r="F1343" s="25">
        <f>IFERROR(IF($E1343&gt;=1,VLOOKUP($E1343,ATT.!$D$9:$W$2008,F$1,0),0),0)</f>
        <v>0</v>
      </c>
      <c r="G1343" s="26">
        <f>IFERROR(IF($E1343&gt;=1,VLOOKUP($E1343,ATT.!$D$9:$W$2008,G$1,0),0),0)</f>
        <v>0</v>
      </c>
      <c r="H1343" s="26">
        <f>IFERROR(IF($E1343&gt;=1,VLOOKUP($E1343,ATT.!$D$9:$W$2008,H$1,0),0),0)</f>
        <v>0</v>
      </c>
      <c r="I1343" s="25">
        <f>IFERROR(IF($E1343&gt;=1,VLOOKUP($E1343,ATT.!$D$9:$W$2008,I$1,0),0),0)</f>
        <v>0</v>
      </c>
      <c r="J1343" s="25">
        <f>IFERROR(IF($E1343&gt;=1,VLOOKUP($E1343,ATT.!$D$9:$W$2008,J$1,0),0),0)</f>
        <v>0</v>
      </c>
      <c r="K1343" s="25" t="str">
        <f>IFERROR(IF(E1343&gt;=1,CONCATENATE(VLOOKUP(F1343,STUDENT!$B$4:$W$2003,22,0),$V$2),""),"")</f>
        <v/>
      </c>
      <c r="L1343" s="27">
        <f>IFERROR(IF($E1343&gt;=1,VLOOKUP($E1343,ATT.!$D$9:$W$2008,L$1,0),0),0)</f>
        <v>0</v>
      </c>
      <c r="M1343" s="28"/>
      <c r="N1343" s="28"/>
    </row>
    <row r="1344" spans="3:14" ht="20.100000000000001" customHeight="1" x14ac:dyDescent="0.25">
      <c r="C1344" s="6">
        <v>1338</v>
      </c>
      <c r="D1344" s="6">
        <f>IFERROR(IF($D$3&gt;=C1344,SMALL(ATT.!$A$9:$A$2008,$D$4+C1344),0),0)</f>
        <v>0</v>
      </c>
      <c r="E1344" s="25">
        <f t="shared" si="20"/>
        <v>0</v>
      </c>
      <c r="F1344" s="25">
        <f>IFERROR(IF($E1344&gt;=1,VLOOKUP($E1344,ATT.!$D$9:$W$2008,F$1,0),0),0)</f>
        <v>0</v>
      </c>
      <c r="G1344" s="26">
        <f>IFERROR(IF($E1344&gt;=1,VLOOKUP($E1344,ATT.!$D$9:$W$2008,G$1,0),0),0)</f>
        <v>0</v>
      </c>
      <c r="H1344" s="26">
        <f>IFERROR(IF($E1344&gt;=1,VLOOKUP($E1344,ATT.!$D$9:$W$2008,H$1,0),0),0)</f>
        <v>0</v>
      </c>
      <c r="I1344" s="25">
        <f>IFERROR(IF($E1344&gt;=1,VLOOKUP($E1344,ATT.!$D$9:$W$2008,I$1,0),0),0)</f>
        <v>0</v>
      </c>
      <c r="J1344" s="25">
        <f>IFERROR(IF($E1344&gt;=1,VLOOKUP($E1344,ATT.!$D$9:$W$2008,J$1,0),0),0)</f>
        <v>0</v>
      </c>
      <c r="K1344" s="25" t="str">
        <f>IFERROR(IF(E1344&gt;=1,CONCATENATE(VLOOKUP(F1344,STUDENT!$B$4:$W$2003,22,0),$V$2),""),"")</f>
        <v/>
      </c>
      <c r="L1344" s="27">
        <f>IFERROR(IF($E1344&gt;=1,VLOOKUP($E1344,ATT.!$D$9:$W$2008,L$1,0),0),0)</f>
        <v>0</v>
      </c>
      <c r="M1344" s="28"/>
      <c r="N1344" s="28"/>
    </row>
    <row r="1345" spans="3:14" ht="20.100000000000001" customHeight="1" x14ac:dyDescent="0.25">
      <c r="C1345" s="6">
        <v>1339</v>
      </c>
      <c r="D1345" s="6">
        <f>IFERROR(IF($D$3&gt;=C1345,SMALL(ATT.!$A$9:$A$2008,$D$4+C1345),0),0)</f>
        <v>0</v>
      </c>
      <c r="E1345" s="25">
        <f t="shared" si="20"/>
        <v>0</v>
      </c>
      <c r="F1345" s="25">
        <f>IFERROR(IF($E1345&gt;=1,VLOOKUP($E1345,ATT.!$D$9:$W$2008,F$1,0),0),0)</f>
        <v>0</v>
      </c>
      <c r="G1345" s="26">
        <f>IFERROR(IF($E1345&gt;=1,VLOOKUP($E1345,ATT.!$D$9:$W$2008,G$1,0),0),0)</f>
        <v>0</v>
      </c>
      <c r="H1345" s="26">
        <f>IFERROR(IF($E1345&gt;=1,VLOOKUP($E1345,ATT.!$D$9:$W$2008,H$1,0),0),0)</f>
        <v>0</v>
      </c>
      <c r="I1345" s="25">
        <f>IFERROR(IF($E1345&gt;=1,VLOOKUP($E1345,ATT.!$D$9:$W$2008,I$1,0),0),0)</f>
        <v>0</v>
      </c>
      <c r="J1345" s="25">
        <f>IFERROR(IF($E1345&gt;=1,VLOOKUP($E1345,ATT.!$D$9:$W$2008,J$1,0),0),0)</f>
        <v>0</v>
      </c>
      <c r="K1345" s="25" t="str">
        <f>IFERROR(IF(E1345&gt;=1,CONCATENATE(VLOOKUP(F1345,STUDENT!$B$4:$W$2003,22,0),$V$2),""),"")</f>
        <v/>
      </c>
      <c r="L1345" s="27">
        <f>IFERROR(IF($E1345&gt;=1,VLOOKUP($E1345,ATT.!$D$9:$W$2008,L$1,0),0),0)</f>
        <v>0</v>
      </c>
      <c r="M1345" s="28"/>
      <c r="N1345" s="28"/>
    </row>
    <row r="1346" spans="3:14" ht="20.100000000000001" customHeight="1" x14ac:dyDescent="0.25">
      <c r="C1346" s="6">
        <v>1340</v>
      </c>
      <c r="D1346" s="6">
        <f>IFERROR(IF($D$3&gt;=C1346,SMALL(ATT.!$A$9:$A$2008,$D$4+C1346),0),0)</f>
        <v>0</v>
      </c>
      <c r="E1346" s="25">
        <f t="shared" si="20"/>
        <v>0</v>
      </c>
      <c r="F1346" s="25">
        <f>IFERROR(IF($E1346&gt;=1,VLOOKUP($E1346,ATT.!$D$9:$W$2008,F$1,0),0),0)</f>
        <v>0</v>
      </c>
      <c r="G1346" s="26">
        <f>IFERROR(IF($E1346&gt;=1,VLOOKUP($E1346,ATT.!$D$9:$W$2008,G$1,0),0),0)</f>
        <v>0</v>
      </c>
      <c r="H1346" s="26">
        <f>IFERROR(IF($E1346&gt;=1,VLOOKUP($E1346,ATT.!$D$9:$W$2008,H$1,0),0),0)</f>
        <v>0</v>
      </c>
      <c r="I1346" s="25">
        <f>IFERROR(IF($E1346&gt;=1,VLOOKUP($E1346,ATT.!$D$9:$W$2008,I$1,0),0),0)</f>
        <v>0</v>
      </c>
      <c r="J1346" s="25">
        <f>IFERROR(IF($E1346&gt;=1,VLOOKUP($E1346,ATT.!$D$9:$W$2008,J$1,0),0),0)</f>
        <v>0</v>
      </c>
      <c r="K1346" s="25" t="str">
        <f>IFERROR(IF(E1346&gt;=1,CONCATENATE(VLOOKUP(F1346,STUDENT!$B$4:$W$2003,22,0),$V$2),""),"")</f>
        <v/>
      </c>
      <c r="L1346" s="27">
        <f>IFERROR(IF($E1346&gt;=1,VLOOKUP($E1346,ATT.!$D$9:$W$2008,L$1,0),0),0)</f>
        <v>0</v>
      </c>
      <c r="M1346" s="28"/>
      <c r="N1346" s="28"/>
    </row>
    <row r="1347" spans="3:14" ht="20.100000000000001" customHeight="1" x14ac:dyDescent="0.25">
      <c r="C1347" s="6">
        <v>1341</v>
      </c>
      <c r="D1347" s="6">
        <f>IFERROR(IF($D$3&gt;=C1347,SMALL(ATT.!$A$9:$A$2008,$D$4+C1347),0),0)</f>
        <v>0</v>
      </c>
      <c r="E1347" s="25">
        <f t="shared" si="20"/>
        <v>0</v>
      </c>
      <c r="F1347" s="25">
        <f>IFERROR(IF($E1347&gt;=1,VLOOKUP($E1347,ATT.!$D$9:$W$2008,F$1,0),0),0)</f>
        <v>0</v>
      </c>
      <c r="G1347" s="26">
        <f>IFERROR(IF($E1347&gt;=1,VLOOKUP($E1347,ATT.!$D$9:$W$2008,G$1,0),0),0)</f>
        <v>0</v>
      </c>
      <c r="H1347" s="26">
        <f>IFERROR(IF($E1347&gt;=1,VLOOKUP($E1347,ATT.!$D$9:$W$2008,H$1,0),0),0)</f>
        <v>0</v>
      </c>
      <c r="I1347" s="25">
        <f>IFERROR(IF($E1347&gt;=1,VLOOKUP($E1347,ATT.!$D$9:$W$2008,I$1,0),0),0)</f>
        <v>0</v>
      </c>
      <c r="J1347" s="25">
        <f>IFERROR(IF($E1347&gt;=1,VLOOKUP($E1347,ATT.!$D$9:$W$2008,J$1,0),0),0)</f>
        <v>0</v>
      </c>
      <c r="K1347" s="25" t="str">
        <f>IFERROR(IF(E1347&gt;=1,CONCATENATE(VLOOKUP(F1347,STUDENT!$B$4:$W$2003,22,0),$V$2),""),"")</f>
        <v/>
      </c>
      <c r="L1347" s="27">
        <f>IFERROR(IF($E1347&gt;=1,VLOOKUP($E1347,ATT.!$D$9:$W$2008,L$1,0),0),0)</f>
        <v>0</v>
      </c>
      <c r="M1347" s="28"/>
      <c r="N1347" s="28"/>
    </row>
    <row r="1348" spans="3:14" ht="20.100000000000001" customHeight="1" x14ac:dyDescent="0.25">
      <c r="C1348" s="6">
        <v>1342</v>
      </c>
      <c r="D1348" s="6">
        <f>IFERROR(IF($D$3&gt;=C1348,SMALL(ATT.!$A$9:$A$2008,$D$4+C1348),0),0)</f>
        <v>0</v>
      </c>
      <c r="E1348" s="25">
        <f t="shared" si="20"/>
        <v>0</v>
      </c>
      <c r="F1348" s="25">
        <f>IFERROR(IF($E1348&gt;=1,VLOOKUP($E1348,ATT.!$D$9:$W$2008,F$1,0),0),0)</f>
        <v>0</v>
      </c>
      <c r="G1348" s="26">
        <f>IFERROR(IF($E1348&gt;=1,VLOOKUP($E1348,ATT.!$D$9:$W$2008,G$1,0),0),0)</f>
        <v>0</v>
      </c>
      <c r="H1348" s="26">
        <f>IFERROR(IF($E1348&gt;=1,VLOOKUP($E1348,ATT.!$D$9:$W$2008,H$1,0),0),0)</f>
        <v>0</v>
      </c>
      <c r="I1348" s="25">
        <f>IFERROR(IF($E1348&gt;=1,VLOOKUP($E1348,ATT.!$D$9:$W$2008,I$1,0),0),0)</f>
        <v>0</v>
      </c>
      <c r="J1348" s="25">
        <f>IFERROR(IF($E1348&gt;=1,VLOOKUP($E1348,ATT.!$D$9:$W$2008,J$1,0),0),0)</f>
        <v>0</v>
      </c>
      <c r="K1348" s="25" t="str">
        <f>IFERROR(IF(E1348&gt;=1,CONCATENATE(VLOOKUP(F1348,STUDENT!$B$4:$W$2003,22,0),$V$2),""),"")</f>
        <v/>
      </c>
      <c r="L1348" s="27">
        <f>IFERROR(IF($E1348&gt;=1,VLOOKUP($E1348,ATT.!$D$9:$W$2008,L$1,0),0),0)</f>
        <v>0</v>
      </c>
      <c r="M1348" s="28"/>
      <c r="N1348" s="28"/>
    </row>
    <row r="1349" spans="3:14" ht="20.100000000000001" customHeight="1" x14ac:dyDescent="0.25">
      <c r="C1349" s="6">
        <v>1343</v>
      </c>
      <c r="D1349" s="6">
        <f>IFERROR(IF($D$3&gt;=C1349,SMALL(ATT.!$A$9:$A$2008,$D$4+C1349),0),0)</f>
        <v>0</v>
      </c>
      <c r="E1349" s="25">
        <f t="shared" si="20"/>
        <v>0</v>
      </c>
      <c r="F1349" s="25">
        <f>IFERROR(IF($E1349&gt;=1,VLOOKUP($E1349,ATT.!$D$9:$W$2008,F$1,0),0),0)</f>
        <v>0</v>
      </c>
      <c r="G1349" s="26">
        <f>IFERROR(IF($E1349&gt;=1,VLOOKUP($E1349,ATT.!$D$9:$W$2008,G$1,0),0),0)</f>
        <v>0</v>
      </c>
      <c r="H1349" s="26">
        <f>IFERROR(IF($E1349&gt;=1,VLOOKUP($E1349,ATT.!$D$9:$W$2008,H$1,0),0),0)</f>
        <v>0</v>
      </c>
      <c r="I1349" s="25">
        <f>IFERROR(IF($E1349&gt;=1,VLOOKUP($E1349,ATT.!$D$9:$W$2008,I$1,0),0),0)</f>
        <v>0</v>
      </c>
      <c r="J1349" s="25">
        <f>IFERROR(IF($E1349&gt;=1,VLOOKUP($E1349,ATT.!$D$9:$W$2008,J$1,0),0),0)</f>
        <v>0</v>
      </c>
      <c r="K1349" s="25" t="str">
        <f>IFERROR(IF(E1349&gt;=1,CONCATENATE(VLOOKUP(F1349,STUDENT!$B$4:$W$2003,22,0),$V$2),""),"")</f>
        <v/>
      </c>
      <c r="L1349" s="27">
        <f>IFERROR(IF($E1349&gt;=1,VLOOKUP($E1349,ATT.!$D$9:$W$2008,L$1,0),0),0)</f>
        <v>0</v>
      </c>
      <c r="M1349" s="28"/>
      <c r="N1349" s="28"/>
    </row>
    <row r="1350" spans="3:14" ht="20.100000000000001" customHeight="1" x14ac:dyDescent="0.25">
      <c r="C1350" s="6">
        <v>1344</v>
      </c>
      <c r="D1350" s="6">
        <f>IFERROR(IF($D$3&gt;=C1350,SMALL(ATT.!$A$9:$A$2008,$D$4+C1350),0),0)</f>
        <v>0</v>
      </c>
      <c r="E1350" s="25">
        <f t="shared" si="20"/>
        <v>0</v>
      </c>
      <c r="F1350" s="25">
        <f>IFERROR(IF($E1350&gt;=1,VLOOKUP($E1350,ATT.!$D$9:$W$2008,F$1,0),0),0)</f>
        <v>0</v>
      </c>
      <c r="G1350" s="26">
        <f>IFERROR(IF($E1350&gt;=1,VLOOKUP($E1350,ATT.!$D$9:$W$2008,G$1,0),0),0)</f>
        <v>0</v>
      </c>
      <c r="H1350" s="26">
        <f>IFERROR(IF($E1350&gt;=1,VLOOKUP($E1350,ATT.!$D$9:$W$2008,H$1,0),0),0)</f>
        <v>0</v>
      </c>
      <c r="I1350" s="25">
        <f>IFERROR(IF($E1350&gt;=1,VLOOKUP($E1350,ATT.!$D$9:$W$2008,I$1,0),0),0)</f>
        <v>0</v>
      </c>
      <c r="J1350" s="25">
        <f>IFERROR(IF($E1350&gt;=1,VLOOKUP($E1350,ATT.!$D$9:$W$2008,J$1,0),0),0)</f>
        <v>0</v>
      </c>
      <c r="K1350" s="25" t="str">
        <f>IFERROR(IF(E1350&gt;=1,CONCATENATE(VLOOKUP(F1350,STUDENT!$B$4:$W$2003,22,0),$V$2),""),"")</f>
        <v/>
      </c>
      <c r="L1350" s="27">
        <f>IFERROR(IF($E1350&gt;=1,VLOOKUP($E1350,ATT.!$D$9:$W$2008,L$1,0),0),0)</f>
        <v>0</v>
      </c>
      <c r="M1350" s="28"/>
      <c r="N1350" s="28"/>
    </row>
    <row r="1351" spans="3:14" ht="20.100000000000001" customHeight="1" x14ac:dyDescent="0.25">
      <c r="C1351" s="6">
        <v>1345</v>
      </c>
      <c r="D1351" s="6">
        <f>IFERROR(IF($D$3&gt;=C1351,SMALL(ATT.!$A$9:$A$2008,$D$4+C1351),0),0)</f>
        <v>0</v>
      </c>
      <c r="E1351" s="25">
        <f t="shared" si="20"/>
        <v>0</v>
      </c>
      <c r="F1351" s="25">
        <f>IFERROR(IF($E1351&gt;=1,VLOOKUP($E1351,ATT.!$D$9:$W$2008,F$1,0),0),0)</f>
        <v>0</v>
      </c>
      <c r="G1351" s="26">
        <f>IFERROR(IF($E1351&gt;=1,VLOOKUP($E1351,ATT.!$D$9:$W$2008,G$1,0),0),0)</f>
        <v>0</v>
      </c>
      <c r="H1351" s="26">
        <f>IFERROR(IF($E1351&gt;=1,VLOOKUP($E1351,ATT.!$D$9:$W$2008,H$1,0),0),0)</f>
        <v>0</v>
      </c>
      <c r="I1351" s="25">
        <f>IFERROR(IF($E1351&gt;=1,VLOOKUP($E1351,ATT.!$D$9:$W$2008,I$1,0),0),0)</f>
        <v>0</v>
      </c>
      <c r="J1351" s="25">
        <f>IFERROR(IF($E1351&gt;=1,VLOOKUP($E1351,ATT.!$D$9:$W$2008,J$1,0),0),0)</f>
        <v>0</v>
      </c>
      <c r="K1351" s="25" t="str">
        <f>IFERROR(IF(E1351&gt;=1,CONCATENATE(VLOOKUP(F1351,STUDENT!$B$4:$W$2003,22,0),$V$2),""),"")</f>
        <v/>
      </c>
      <c r="L1351" s="27">
        <f>IFERROR(IF($E1351&gt;=1,VLOOKUP($E1351,ATT.!$D$9:$W$2008,L$1,0),0),0)</f>
        <v>0</v>
      </c>
      <c r="M1351" s="28"/>
      <c r="N1351" s="28"/>
    </row>
    <row r="1352" spans="3:14" ht="20.100000000000001" customHeight="1" x14ac:dyDescent="0.25">
      <c r="C1352" s="6">
        <v>1346</v>
      </c>
      <c r="D1352" s="6">
        <f>IFERROR(IF($D$3&gt;=C1352,SMALL(ATT.!$A$9:$A$2008,$D$4+C1352),0),0)</f>
        <v>0</v>
      </c>
      <c r="E1352" s="25">
        <f t="shared" ref="E1352:E1415" si="21">IFERROR(IF(D1352&gt;=1,C1352,0),0)</f>
        <v>0</v>
      </c>
      <c r="F1352" s="25">
        <f>IFERROR(IF($E1352&gt;=1,VLOOKUP($E1352,ATT.!$D$9:$W$2008,F$1,0),0),0)</f>
        <v>0</v>
      </c>
      <c r="G1352" s="26">
        <f>IFERROR(IF($E1352&gt;=1,VLOOKUP($E1352,ATT.!$D$9:$W$2008,G$1,0),0),0)</f>
        <v>0</v>
      </c>
      <c r="H1352" s="26">
        <f>IFERROR(IF($E1352&gt;=1,VLOOKUP($E1352,ATT.!$D$9:$W$2008,H$1,0),0),0)</f>
        <v>0</v>
      </c>
      <c r="I1352" s="25">
        <f>IFERROR(IF($E1352&gt;=1,VLOOKUP($E1352,ATT.!$D$9:$W$2008,I$1,0),0),0)</f>
        <v>0</v>
      </c>
      <c r="J1352" s="25">
        <f>IFERROR(IF($E1352&gt;=1,VLOOKUP($E1352,ATT.!$D$9:$W$2008,J$1,0),0),0)</f>
        <v>0</v>
      </c>
      <c r="K1352" s="25" t="str">
        <f>IFERROR(IF(E1352&gt;=1,CONCATENATE(VLOOKUP(F1352,STUDENT!$B$4:$W$2003,22,0),$V$2),""),"")</f>
        <v/>
      </c>
      <c r="L1352" s="27">
        <f>IFERROR(IF($E1352&gt;=1,VLOOKUP($E1352,ATT.!$D$9:$W$2008,L$1,0),0),0)</f>
        <v>0</v>
      </c>
      <c r="M1352" s="28"/>
      <c r="N1352" s="28"/>
    </row>
    <row r="1353" spans="3:14" ht="20.100000000000001" customHeight="1" x14ac:dyDescent="0.25">
      <c r="C1353" s="6">
        <v>1347</v>
      </c>
      <c r="D1353" s="6">
        <f>IFERROR(IF($D$3&gt;=C1353,SMALL(ATT.!$A$9:$A$2008,$D$4+C1353),0),0)</f>
        <v>0</v>
      </c>
      <c r="E1353" s="25">
        <f t="shared" si="21"/>
        <v>0</v>
      </c>
      <c r="F1353" s="25">
        <f>IFERROR(IF($E1353&gt;=1,VLOOKUP($E1353,ATT.!$D$9:$W$2008,F$1,0),0),0)</f>
        <v>0</v>
      </c>
      <c r="G1353" s="26">
        <f>IFERROR(IF($E1353&gt;=1,VLOOKUP($E1353,ATT.!$D$9:$W$2008,G$1,0),0),0)</f>
        <v>0</v>
      </c>
      <c r="H1353" s="26">
        <f>IFERROR(IF($E1353&gt;=1,VLOOKUP($E1353,ATT.!$D$9:$W$2008,H$1,0),0),0)</f>
        <v>0</v>
      </c>
      <c r="I1353" s="25">
        <f>IFERROR(IF($E1353&gt;=1,VLOOKUP($E1353,ATT.!$D$9:$W$2008,I$1,0),0),0)</f>
        <v>0</v>
      </c>
      <c r="J1353" s="25">
        <f>IFERROR(IF($E1353&gt;=1,VLOOKUP($E1353,ATT.!$D$9:$W$2008,J$1,0),0),0)</f>
        <v>0</v>
      </c>
      <c r="K1353" s="25" t="str">
        <f>IFERROR(IF(E1353&gt;=1,CONCATENATE(VLOOKUP(F1353,STUDENT!$B$4:$W$2003,22,0),$V$2),""),"")</f>
        <v/>
      </c>
      <c r="L1353" s="27">
        <f>IFERROR(IF($E1353&gt;=1,VLOOKUP($E1353,ATT.!$D$9:$W$2008,L$1,0),0),0)</f>
        <v>0</v>
      </c>
      <c r="M1353" s="28"/>
      <c r="N1353" s="28"/>
    </row>
    <row r="1354" spans="3:14" ht="20.100000000000001" customHeight="1" x14ac:dyDescent="0.25">
      <c r="C1354" s="6">
        <v>1348</v>
      </c>
      <c r="D1354" s="6">
        <f>IFERROR(IF($D$3&gt;=C1354,SMALL(ATT.!$A$9:$A$2008,$D$4+C1354),0),0)</f>
        <v>0</v>
      </c>
      <c r="E1354" s="25">
        <f t="shared" si="21"/>
        <v>0</v>
      </c>
      <c r="F1354" s="25">
        <f>IFERROR(IF($E1354&gt;=1,VLOOKUP($E1354,ATT.!$D$9:$W$2008,F$1,0),0),0)</f>
        <v>0</v>
      </c>
      <c r="G1354" s="26">
        <f>IFERROR(IF($E1354&gt;=1,VLOOKUP($E1354,ATT.!$D$9:$W$2008,G$1,0),0),0)</f>
        <v>0</v>
      </c>
      <c r="H1354" s="26">
        <f>IFERROR(IF($E1354&gt;=1,VLOOKUP($E1354,ATT.!$D$9:$W$2008,H$1,0),0),0)</f>
        <v>0</v>
      </c>
      <c r="I1354" s="25">
        <f>IFERROR(IF($E1354&gt;=1,VLOOKUP($E1354,ATT.!$D$9:$W$2008,I$1,0),0),0)</f>
        <v>0</v>
      </c>
      <c r="J1354" s="25">
        <f>IFERROR(IF($E1354&gt;=1,VLOOKUP($E1354,ATT.!$D$9:$W$2008,J$1,0),0),0)</f>
        <v>0</v>
      </c>
      <c r="K1354" s="25" t="str">
        <f>IFERROR(IF(E1354&gt;=1,CONCATENATE(VLOOKUP(F1354,STUDENT!$B$4:$W$2003,22,0),$V$2),""),"")</f>
        <v/>
      </c>
      <c r="L1354" s="27">
        <f>IFERROR(IF($E1354&gt;=1,VLOOKUP($E1354,ATT.!$D$9:$W$2008,L$1,0),0),0)</f>
        <v>0</v>
      </c>
      <c r="M1354" s="28"/>
      <c r="N1354" s="28"/>
    </row>
    <row r="1355" spans="3:14" ht="20.100000000000001" customHeight="1" x14ac:dyDescent="0.25">
      <c r="C1355" s="6">
        <v>1349</v>
      </c>
      <c r="D1355" s="6">
        <f>IFERROR(IF($D$3&gt;=C1355,SMALL(ATT.!$A$9:$A$2008,$D$4+C1355),0),0)</f>
        <v>0</v>
      </c>
      <c r="E1355" s="25">
        <f t="shared" si="21"/>
        <v>0</v>
      </c>
      <c r="F1355" s="25">
        <f>IFERROR(IF($E1355&gt;=1,VLOOKUP($E1355,ATT.!$D$9:$W$2008,F$1,0),0),0)</f>
        <v>0</v>
      </c>
      <c r="G1355" s="26">
        <f>IFERROR(IF($E1355&gt;=1,VLOOKUP($E1355,ATT.!$D$9:$W$2008,G$1,0),0),0)</f>
        <v>0</v>
      </c>
      <c r="H1355" s="26">
        <f>IFERROR(IF($E1355&gt;=1,VLOOKUP($E1355,ATT.!$D$9:$W$2008,H$1,0),0),0)</f>
        <v>0</v>
      </c>
      <c r="I1355" s="25">
        <f>IFERROR(IF($E1355&gt;=1,VLOOKUP($E1355,ATT.!$D$9:$W$2008,I$1,0),0),0)</f>
        <v>0</v>
      </c>
      <c r="J1355" s="25">
        <f>IFERROR(IF($E1355&gt;=1,VLOOKUP($E1355,ATT.!$D$9:$W$2008,J$1,0),0),0)</f>
        <v>0</v>
      </c>
      <c r="K1355" s="25" t="str">
        <f>IFERROR(IF(E1355&gt;=1,CONCATENATE(VLOOKUP(F1355,STUDENT!$B$4:$W$2003,22,0),$V$2),""),"")</f>
        <v/>
      </c>
      <c r="L1355" s="27">
        <f>IFERROR(IF($E1355&gt;=1,VLOOKUP($E1355,ATT.!$D$9:$W$2008,L$1,0),0),0)</f>
        <v>0</v>
      </c>
      <c r="M1355" s="28"/>
      <c r="N1355" s="28"/>
    </row>
    <row r="1356" spans="3:14" ht="20.100000000000001" customHeight="1" x14ac:dyDescent="0.25">
      <c r="C1356" s="6">
        <v>1350</v>
      </c>
      <c r="D1356" s="6">
        <f>IFERROR(IF($D$3&gt;=C1356,SMALL(ATT.!$A$9:$A$2008,$D$4+C1356),0),0)</f>
        <v>0</v>
      </c>
      <c r="E1356" s="25">
        <f t="shared" si="21"/>
        <v>0</v>
      </c>
      <c r="F1356" s="25">
        <f>IFERROR(IF($E1356&gt;=1,VLOOKUP($E1356,ATT.!$D$9:$W$2008,F$1,0),0),0)</f>
        <v>0</v>
      </c>
      <c r="G1356" s="26">
        <f>IFERROR(IF($E1356&gt;=1,VLOOKUP($E1356,ATT.!$D$9:$W$2008,G$1,0),0),0)</f>
        <v>0</v>
      </c>
      <c r="H1356" s="26">
        <f>IFERROR(IF($E1356&gt;=1,VLOOKUP($E1356,ATT.!$D$9:$W$2008,H$1,0),0),0)</f>
        <v>0</v>
      </c>
      <c r="I1356" s="25">
        <f>IFERROR(IF($E1356&gt;=1,VLOOKUP($E1356,ATT.!$D$9:$W$2008,I$1,0),0),0)</f>
        <v>0</v>
      </c>
      <c r="J1356" s="25">
        <f>IFERROR(IF($E1356&gt;=1,VLOOKUP($E1356,ATT.!$D$9:$W$2008,J$1,0),0),0)</f>
        <v>0</v>
      </c>
      <c r="K1356" s="25" t="str">
        <f>IFERROR(IF(E1356&gt;=1,CONCATENATE(VLOOKUP(F1356,STUDENT!$B$4:$W$2003,22,0),$V$2),""),"")</f>
        <v/>
      </c>
      <c r="L1356" s="27">
        <f>IFERROR(IF($E1356&gt;=1,VLOOKUP($E1356,ATT.!$D$9:$W$2008,L$1,0),0),0)</f>
        <v>0</v>
      </c>
      <c r="M1356" s="28"/>
      <c r="N1356" s="28"/>
    </row>
    <row r="1357" spans="3:14" ht="20.100000000000001" customHeight="1" x14ac:dyDescent="0.25">
      <c r="C1357" s="6">
        <v>1351</v>
      </c>
      <c r="D1357" s="6">
        <f>IFERROR(IF($D$3&gt;=C1357,SMALL(ATT.!$A$9:$A$2008,$D$4+C1357),0),0)</f>
        <v>0</v>
      </c>
      <c r="E1357" s="25">
        <f t="shared" si="21"/>
        <v>0</v>
      </c>
      <c r="F1357" s="25">
        <f>IFERROR(IF($E1357&gt;=1,VLOOKUP($E1357,ATT.!$D$9:$W$2008,F$1,0),0),0)</f>
        <v>0</v>
      </c>
      <c r="G1357" s="26">
        <f>IFERROR(IF($E1357&gt;=1,VLOOKUP($E1357,ATT.!$D$9:$W$2008,G$1,0),0),0)</f>
        <v>0</v>
      </c>
      <c r="H1357" s="26">
        <f>IFERROR(IF($E1357&gt;=1,VLOOKUP($E1357,ATT.!$D$9:$W$2008,H$1,0),0),0)</f>
        <v>0</v>
      </c>
      <c r="I1357" s="25">
        <f>IFERROR(IF($E1357&gt;=1,VLOOKUP($E1357,ATT.!$D$9:$W$2008,I$1,0),0),0)</f>
        <v>0</v>
      </c>
      <c r="J1357" s="25">
        <f>IFERROR(IF($E1357&gt;=1,VLOOKUP($E1357,ATT.!$D$9:$W$2008,J$1,0),0),0)</f>
        <v>0</v>
      </c>
      <c r="K1357" s="25" t="str">
        <f>IFERROR(IF(E1357&gt;=1,CONCATENATE(VLOOKUP(F1357,STUDENT!$B$4:$W$2003,22,0),$V$2),""),"")</f>
        <v/>
      </c>
      <c r="L1357" s="27">
        <f>IFERROR(IF($E1357&gt;=1,VLOOKUP($E1357,ATT.!$D$9:$W$2008,L$1,0),0),0)</f>
        <v>0</v>
      </c>
      <c r="M1357" s="28"/>
      <c r="N1357" s="28"/>
    </row>
    <row r="1358" spans="3:14" ht="20.100000000000001" customHeight="1" x14ac:dyDescent="0.25">
      <c r="C1358" s="6">
        <v>1352</v>
      </c>
      <c r="D1358" s="6">
        <f>IFERROR(IF($D$3&gt;=C1358,SMALL(ATT.!$A$9:$A$2008,$D$4+C1358),0),0)</f>
        <v>0</v>
      </c>
      <c r="E1358" s="25">
        <f t="shared" si="21"/>
        <v>0</v>
      </c>
      <c r="F1358" s="25">
        <f>IFERROR(IF($E1358&gt;=1,VLOOKUP($E1358,ATT.!$D$9:$W$2008,F$1,0),0),0)</f>
        <v>0</v>
      </c>
      <c r="G1358" s="26">
        <f>IFERROR(IF($E1358&gt;=1,VLOOKUP($E1358,ATT.!$D$9:$W$2008,G$1,0),0),0)</f>
        <v>0</v>
      </c>
      <c r="H1358" s="26">
        <f>IFERROR(IF($E1358&gt;=1,VLOOKUP($E1358,ATT.!$D$9:$W$2008,H$1,0),0),0)</f>
        <v>0</v>
      </c>
      <c r="I1358" s="25">
        <f>IFERROR(IF($E1358&gt;=1,VLOOKUP($E1358,ATT.!$D$9:$W$2008,I$1,0),0),0)</f>
        <v>0</v>
      </c>
      <c r="J1358" s="25">
        <f>IFERROR(IF($E1358&gt;=1,VLOOKUP($E1358,ATT.!$D$9:$W$2008,J$1,0),0),0)</f>
        <v>0</v>
      </c>
      <c r="K1358" s="25" t="str">
        <f>IFERROR(IF(E1358&gt;=1,CONCATENATE(VLOOKUP(F1358,STUDENT!$B$4:$W$2003,22,0),$V$2),""),"")</f>
        <v/>
      </c>
      <c r="L1358" s="27">
        <f>IFERROR(IF($E1358&gt;=1,VLOOKUP($E1358,ATT.!$D$9:$W$2008,L$1,0),0),0)</f>
        <v>0</v>
      </c>
      <c r="M1358" s="28"/>
      <c r="N1358" s="28"/>
    </row>
    <row r="1359" spans="3:14" ht="20.100000000000001" customHeight="1" x14ac:dyDescent="0.25">
      <c r="C1359" s="6">
        <v>1353</v>
      </c>
      <c r="D1359" s="6">
        <f>IFERROR(IF($D$3&gt;=C1359,SMALL(ATT.!$A$9:$A$2008,$D$4+C1359),0),0)</f>
        <v>0</v>
      </c>
      <c r="E1359" s="25">
        <f t="shared" si="21"/>
        <v>0</v>
      </c>
      <c r="F1359" s="25">
        <f>IFERROR(IF($E1359&gt;=1,VLOOKUP($E1359,ATT.!$D$9:$W$2008,F$1,0),0),0)</f>
        <v>0</v>
      </c>
      <c r="G1359" s="26">
        <f>IFERROR(IF($E1359&gt;=1,VLOOKUP($E1359,ATT.!$D$9:$W$2008,G$1,0),0),0)</f>
        <v>0</v>
      </c>
      <c r="H1359" s="26">
        <f>IFERROR(IF($E1359&gt;=1,VLOOKUP($E1359,ATT.!$D$9:$W$2008,H$1,0),0),0)</f>
        <v>0</v>
      </c>
      <c r="I1359" s="25">
        <f>IFERROR(IF($E1359&gt;=1,VLOOKUP($E1359,ATT.!$D$9:$W$2008,I$1,0),0),0)</f>
        <v>0</v>
      </c>
      <c r="J1359" s="25">
        <f>IFERROR(IF($E1359&gt;=1,VLOOKUP($E1359,ATT.!$D$9:$W$2008,J$1,0),0),0)</f>
        <v>0</v>
      </c>
      <c r="K1359" s="25" t="str">
        <f>IFERROR(IF(E1359&gt;=1,CONCATENATE(VLOOKUP(F1359,STUDENT!$B$4:$W$2003,22,0),$V$2),""),"")</f>
        <v/>
      </c>
      <c r="L1359" s="27">
        <f>IFERROR(IF($E1359&gt;=1,VLOOKUP($E1359,ATT.!$D$9:$W$2008,L$1,0),0),0)</f>
        <v>0</v>
      </c>
      <c r="M1359" s="28"/>
      <c r="N1359" s="28"/>
    </row>
    <row r="1360" spans="3:14" ht="20.100000000000001" customHeight="1" x14ac:dyDescent="0.25">
      <c r="C1360" s="6">
        <v>1354</v>
      </c>
      <c r="D1360" s="6">
        <f>IFERROR(IF($D$3&gt;=C1360,SMALL(ATT.!$A$9:$A$2008,$D$4+C1360),0),0)</f>
        <v>0</v>
      </c>
      <c r="E1360" s="25">
        <f t="shared" si="21"/>
        <v>0</v>
      </c>
      <c r="F1360" s="25">
        <f>IFERROR(IF($E1360&gt;=1,VLOOKUP($E1360,ATT.!$D$9:$W$2008,F$1,0),0),0)</f>
        <v>0</v>
      </c>
      <c r="G1360" s="26">
        <f>IFERROR(IF($E1360&gt;=1,VLOOKUP($E1360,ATT.!$D$9:$W$2008,G$1,0),0),0)</f>
        <v>0</v>
      </c>
      <c r="H1360" s="26">
        <f>IFERROR(IF($E1360&gt;=1,VLOOKUP($E1360,ATT.!$D$9:$W$2008,H$1,0),0),0)</f>
        <v>0</v>
      </c>
      <c r="I1360" s="25">
        <f>IFERROR(IF($E1360&gt;=1,VLOOKUP($E1360,ATT.!$D$9:$W$2008,I$1,0),0),0)</f>
        <v>0</v>
      </c>
      <c r="J1360" s="25">
        <f>IFERROR(IF($E1360&gt;=1,VLOOKUP($E1360,ATT.!$D$9:$W$2008,J$1,0),0),0)</f>
        <v>0</v>
      </c>
      <c r="K1360" s="25" t="str">
        <f>IFERROR(IF(E1360&gt;=1,CONCATENATE(VLOOKUP(F1360,STUDENT!$B$4:$W$2003,22,0),$V$2),""),"")</f>
        <v/>
      </c>
      <c r="L1360" s="27">
        <f>IFERROR(IF($E1360&gt;=1,VLOOKUP($E1360,ATT.!$D$9:$W$2008,L$1,0),0),0)</f>
        <v>0</v>
      </c>
      <c r="M1360" s="28"/>
      <c r="N1360" s="28"/>
    </row>
    <row r="1361" spans="3:14" ht="20.100000000000001" customHeight="1" x14ac:dyDescent="0.25">
      <c r="C1361" s="6">
        <v>1355</v>
      </c>
      <c r="D1361" s="6">
        <f>IFERROR(IF($D$3&gt;=C1361,SMALL(ATT.!$A$9:$A$2008,$D$4+C1361),0),0)</f>
        <v>0</v>
      </c>
      <c r="E1361" s="25">
        <f t="shared" si="21"/>
        <v>0</v>
      </c>
      <c r="F1361" s="25">
        <f>IFERROR(IF($E1361&gt;=1,VLOOKUP($E1361,ATT.!$D$9:$W$2008,F$1,0),0),0)</f>
        <v>0</v>
      </c>
      <c r="G1361" s="26">
        <f>IFERROR(IF($E1361&gt;=1,VLOOKUP($E1361,ATT.!$D$9:$W$2008,G$1,0),0),0)</f>
        <v>0</v>
      </c>
      <c r="H1361" s="26">
        <f>IFERROR(IF($E1361&gt;=1,VLOOKUP($E1361,ATT.!$D$9:$W$2008,H$1,0),0),0)</f>
        <v>0</v>
      </c>
      <c r="I1361" s="25">
        <f>IFERROR(IF($E1361&gt;=1,VLOOKUP($E1361,ATT.!$D$9:$W$2008,I$1,0),0),0)</f>
        <v>0</v>
      </c>
      <c r="J1361" s="25">
        <f>IFERROR(IF($E1361&gt;=1,VLOOKUP($E1361,ATT.!$D$9:$W$2008,J$1,0),0),0)</f>
        <v>0</v>
      </c>
      <c r="K1361" s="25" t="str">
        <f>IFERROR(IF(E1361&gt;=1,CONCATENATE(VLOOKUP(F1361,STUDENT!$B$4:$W$2003,22,0),$V$2),""),"")</f>
        <v/>
      </c>
      <c r="L1361" s="27">
        <f>IFERROR(IF($E1361&gt;=1,VLOOKUP($E1361,ATT.!$D$9:$W$2008,L$1,0),0),0)</f>
        <v>0</v>
      </c>
      <c r="M1361" s="28"/>
      <c r="N1361" s="28"/>
    </row>
    <row r="1362" spans="3:14" ht="20.100000000000001" customHeight="1" x14ac:dyDescent="0.25">
      <c r="C1362" s="6">
        <v>1356</v>
      </c>
      <c r="D1362" s="6">
        <f>IFERROR(IF($D$3&gt;=C1362,SMALL(ATT.!$A$9:$A$2008,$D$4+C1362),0),0)</f>
        <v>0</v>
      </c>
      <c r="E1362" s="25">
        <f t="shared" si="21"/>
        <v>0</v>
      </c>
      <c r="F1362" s="25">
        <f>IFERROR(IF($E1362&gt;=1,VLOOKUP($E1362,ATT.!$D$9:$W$2008,F$1,0),0),0)</f>
        <v>0</v>
      </c>
      <c r="G1362" s="26">
        <f>IFERROR(IF($E1362&gt;=1,VLOOKUP($E1362,ATT.!$D$9:$W$2008,G$1,0),0),0)</f>
        <v>0</v>
      </c>
      <c r="H1362" s="26">
        <f>IFERROR(IF($E1362&gt;=1,VLOOKUP($E1362,ATT.!$D$9:$W$2008,H$1,0),0),0)</f>
        <v>0</v>
      </c>
      <c r="I1362" s="25">
        <f>IFERROR(IF($E1362&gt;=1,VLOOKUP($E1362,ATT.!$D$9:$W$2008,I$1,0),0),0)</f>
        <v>0</v>
      </c>
      <c r="J1362" s="25">
        <f>IFERROR(IF($E1362&gt;=1,VLOOKUP($E1362,ATT.!$D$9:$W$2008,J$1,0),0),0)</f>
        <v>0</v>
      </c>
      <c r="K1362" s="25" t="str">
        <f>IFERROR(IF(E1362&gt;=1,CONCATENATE(VLOOKUP(F1362,STUDENT!$B$4:$W$2003,22,0),$V$2),""),"")</f>
        <v/>
      </c>
      <c r="L1362" s="27">
        <f>IFERROR(IF($E1362&gt;=1,VLOOKUP($E1362,ATT.!$D$9:$W$2008,L$1,0),0),0)</f>
        <v>0</v>
      </c>
      <c r="M1362" s="28"/>
      <c r="N1362" s="28"/>
    </row>
    <row r="1363" spans="3:14" ht="20.100000000000001" customHeight="1" x14ac:dyDescent="0.25">
      <c r="C1363" s="6">
        <v>1357</v>
      </c>
      <c r="D1363" s="6">
        <f>IFERROR(IF($D$3&gt;=C1363,SMALL(ATT.!$A$9:$A$2008,$D$4+C1363),0),0)</f>
        <v>0</v>
      </c>
      <c r="E1363" s="25">
        <f t="shared" si="21"/>
        <v>0</v>
      </c>
      <c r="F1363" s="25">
        <f>IFERROR(IF($E1363&gt;=1,VLOOKUP($E1363,ATT.!$D$9:$W$2008,F$1,0),0),0)</f>
        <v>0</v>
      </c>
      <c r="G1363" s="26">
        <f>IFERROR(IF($E1363&gt;=1,VLOOKUP($E1363,ATT.!$D$9:$W$2008,G$1,0),0),0)</f>
        <v>0</v>
      </c>
      <c r="H1363" s="26">
        <f>IFERROR(IF($E1363&gt;=1,VLOOKUP($E1363,ATT.!$D$9:$W$2008,H$1,0),0),0)</f>
        <v>0</v>
      </c>
      <c r="I1363" s="25">
        <f>IFERROR(IF($E1363&gt;=1,VLOOKUP($E1363,ATT.!$D$9:$W$2008,I$1,0),0),0)</f>
        <v>0</v>
      </c>
      <c r="J1363" s="25">
        <f>IFERROR(IF($E1363&gt;=1,VLOOKUP($E1363,ATT.!$D$9:$W$2008,J$1,0),0),0)</f>
        <v>0</v>
      </c>
      <c r="K1363" s="25" t="str">
        <f>IFERROR(IF(E1363&gt;=1,CONCATENATE(VLOOKUP(F1363,STUDENT!$B$4:$W$2003,22,0),$V$2),""),"")</f>
        <v/>
      </c>
      <c r="L1363" s="27">
        <f>IFERROR(IF($E1363&gt;=1,VLOOKUP($E1363,ATT.!$D$9:$W$2008,L$1,0),0),0)</f>
        <v>0</v>
      </c>
      <c r="M1363" s="28"/>
      <c r="N1363" s="28"/>
    </row>
    <row r="1364" spans="3:14" ht="20.100000000000001" customHeight="1" x14ac:dyDescent="0.25">
      <c r="C1364" s="6">
        <v>1358</v>
      </c>
      <c r="D1364" s="6">
        <f>IFERROR(IF($D$3&gt;=C1364,SMALL(ATT.!$A$9:$A$2008,$D$4+C1364),0),0)</f>
        <v>0</v>
      </c>
      <c r="E1364" s="25">
        <f t="shared" si="21"/>
        <v>0</v>
      </c>
      <c r="F1364" s="25">
        <f>IFERROR(IF($E1364&gt;=1,VLOOKUP($E1364,ATT.!$D$9:$W$2008,F$1,0),0),0)</f>
        <v>0</v>
      </c>
      <c r="G1364" s="26">
        <f>IFERROR(IF($E1364&gt;=1,VLOOKUP($E1364,ATT.!$D$9:$W$2008,G$1,0),0),0)</f>
        <v>0</v>
      </c>
      <c r="H1364" s="26">
        <f>IFERROR(IF($E1364&gt;=1,VLOOKUP($E1364,ATT.!$D$9:$W$2008,H$1,0),0),0)</f>
        <v>0</v>
      </c>
      <c r="I1364" s="25">
        <f>IFERROR(IF($E1364&gt;=1,VLOOKUP($E1364,ATT.!$D$9:$W$2008,I$1,0),0),0)</f>
        <v>0</v>
      </c>
      <c r="J1364" s="25">
        <f>IFERROR(IF($E1364&gt;=1,VLOOKUP($E1364,ATT.!$D$9:$W$2008,J$1,0),0),0)</f>
        <v>0</v>
      </c>
      <c r="K1364" s="25" t="str">
        <f>IFERROR(IF(E1364&gt;=1,CONCATENATE(VLOOKUP(F1364,STUDENT!$B$4:$W$2003,22,0),$V$2),""),"")</f>
        <v/>
      </c>
      <c r="L1364" s="27">
        <f>IFERROR(IF($E1364&gt;=1,VLOOKUP($E1364,ATT.!$D$9:$W$2008,L$1,0),0),0)</f>
        <v>0</v>
      </c>
      <c r="M1364" s="28"/>
      <c r="N1364" s="28"/>
    </row>
    <row r="1365" spans="3:14" ht="20.100000000000001" customHeight="1" x14ac:dyDescent="0.25">
      <c r="C1365" s="6">
        <v>1359</v>
      </c>
      <c r="D1365" s="6">
        <f>IFERROR(IF($D$3&gt;=C1365,SMALL(ATT.!$A$9:$A$2008,$D$4+C1365),0),0)</f>
        <v>0</v>
      </c>
      <c r="E1365" s="25">
        <f t="shared" si="21"/>
        <v>0</v>
      </c>
      <c r="F1365" s="25">
        <f>IFERROR(IF($E1365&gt;=1,VLOOKUP($E1365,ATT.!$D$9:$W$2008,F$1,0),0),0)</f>
        <v>0</v>
      </c>
      <c r="G1365" s="26">
        <f>IFERROR(IF($E1365&gt;=1,VLOOKUP($E1365,ATT.!$D$9:$W$2008,G$1,0),0),0)</f>
        <v>0</v>
      </c>
      <c r="H1365" s="26">
        <f>IFERROR(IF($E1365&gt;=1,VLOOKUP($E1365,ATT.!$D$9:$W$2008,H$1,0),0),0)</f>
        <v>0</v>
      </c>
      <c r="I1365" s="25">
        <f>IFERROR(IF($E1365&gt;=1,VLOOKUP($E1365,ATT.!$D$9:$W$2008,I$1,0),0),0)</f>
        <v>0</v>
      </c>
      <c r="J1365" s="25">
        <f>IFERROR(IF($E1365&gt;=1,VLOOKUP($E1365,ATT.!$D$9:$W$2008,J$1,0),0),0)</f>
        <v>0</v>
      </c>
      <c r="K1365" s="25" t="str">
        <f>IFERROR(IF(E1365&gt;=1,CONCATENATE(VLOOKUP(F1365,STUDENT!$B$4:$W$2003,22,0),$V$2),""),"")</f>
        <v/>
      </c>
      <c r="L1365" s="27">
        <f>IFERROR(IF($E1365&gt;=1,VLOOKUP($E1365,ATT.!$D$9:$W$2008,L$1,0),0),0)</f>
        <v>0</v>
      </c>
      <c r="M1365" s="28"/>
      <c r="N1365" s="28"/>
    </row>
    <row r="1366" spans="3:14" ht="20.100000000000001" customHeight="1" x14ac:dyDescent="0.25">
      <c r="C1366" s="6">
        <v>1360</v>
      </c>
      <c r="D1366" s="6">
        <f>IFERROR(IF($D$3&gt;=C1366,SMALL(ATT.!$A$9:$A$2008,$D$4+C1366),0),0)</f>
        <v>0</v>
      </c>
      <c r="E1366" s="25">
        <f t="shared" si="21"/>
        <v>0</v>
      </c>
      <c r="F1366" s="25">
        <f>IFERROR(IF($E1366&gt;=1,VLOOKUP($E1366,ATT.!$D$9:$W$2008,F$1,0),0),0)</f>
        <v>0</v>
      </c>
      <c r="G1366" s="26">
        <f>IFERROR(IF($E1366&gt;=1,VLOOKUP($E1366,ATT.!$D$9:$W$2008,G$1,0),0),0)</f>
        <v>0</v>
      </c>
      <c r="H1366" s="26">
        <f>IFERROR(IF($E1366&gt;=1,VLOOKUP($E1366,ATT.!$D$9:$W$2008,H$1,0),0),0)</f>
        <v>0</v>
      </c>
      <c r="I1366" s="25">
        <f>IFERROR(IF($E1366&gt;=1,VLOOKUP($E1366,ATT.!$D$9:$W$2008,I$1,0),0),0)</f>
        <v>0</v>
      </c>
      <c r="J1366" s="25">
        <f>IFERROR(IF($E1366&gt;=1,VLOOKUP($E1366,ATT.!$D$9:$W$2008,J$1,0),0),0)</f>
        <v>0</v>
      </c>
      <c r="K1366" s="25" t="str">
        <f>IFERROR(IF(E1366&gt;=1,CONCATENATE(VLOOKUP(F1366,STUDENT!$B$4:$W$2003,22,0),$V$2),""),"")</f>
        <v/>
      </c>
      <c r="L1366" s="27">
        <f>IFERROR(IF($E1366&gt;=1,VLOOKUP($E1366,ATT.!$D$9:$W$2008,L$1,0),0),0)</f>
        <v>0</v>
      </c>
      <c r="M1366" s="28"/>
      <c r="N1366" s="28"/>
    </row>
    <row r="1367" spans="3:14" ht="20.100000000000001" customHeight="1" x14ac:dyDescent="0.25">
      <c r="C1367" s="6">
        <v>1361</v>
      </c>
      <c r="D1367" s="6">
        <f>IFERROR(IF($D$3&gt;=C1367,SMALL(ATT.!$A$9:$A$2008,$D$4+C1367),0),0)</f>
        <v>0</v>
      </c>
      <c r="E1367" s="25">
        <f t="shared" si="21"/>
        <v>0</v>
      </c>
      <c r="F1367" s="25">
        <f>IFERROR(IF($E1367&gt;=1,VLOOKUP($E1367,ATT.!$D$9:$W$2008,F$1,0),0),0)</f>
        <v>0</v>
      </c>
      <c r="G1367" s="26">
        <f>IFERROR(IF($E1367&gt;=1,VLOOKUP($E1367,ATT.!$D$9:$W$2008,G$1,0),0),0)</f>
        <v>0</v>
      </c>
      <c r="H1367" s="26">
        <f>IFERROR(IF($E1367&gt;=1,VLOOKUP($E1367,ATT.!$D$9:$W$2008,H$1,0),0),0)</f>
        <v>0</v>
      </c>
      <c r="I1367" s="25">
        <f>IFERROR(IF($E1367&gt;=1,VLOOKUP($E1367,ATT.!$D$9:$W$2008,I$1,0),0),0)</f>
        <v>0</v>
      </c>
      <c r="J1367" s="25">
        <f>IFERROR(IF($E1367&gt;=1,VLOOKUP($E1367,ATT.!$D$9:$W$2008,J$1,0),0),0)</f>
        <v>0</v>
      </c>
      <c r="K1367" s="25" t="str">
        <f>IFERROR(IF(E1367&gt;=1,CONCATENATE(VLOOKUP(F1367,STUDENT!$B$4:$W$2003,22,0),$V$2),""),"")</f>
        <v/>
      </c>
      <c r="L1367" s="27">
        <f>IFERROR(IF($E1367&gt;=1,VLOOKUP($E1367,ATT.!$D$9:$W$2008,L$1,0),0),0)</f>
        <v>0</v>
      </c>
      <c r="M1367" s="28"/>
      <c r="N1367" s="28"/>
    </row>
    <row r="1368" spans="3:14" ht="20.100000000000001" customHeight="1" x14ac:dyDescent="0.25">
      <c r="C1368" s="6">
        <v>1362</v>
      </c>
      <c r="D1368" s="6">
        <f>IFERROR(IF($D$3&gt;=C1368,SMALL(ATT.!$A$9:$A$2008,$D$4+C1368),0),0)</f>
        <v>0</v>
      </c>
      <c r="E1368" s="25">
        <f t="shared" si="21"/>
        <v>0</v>
      </c>
      <c r="F1368" s="25">
        <f>IFERROR(IF($E1368&gt;=1,VLOOKUP($E1368,ATT.!$D$9:$W$2008,F$1,0),0),0)</f>
        <v>0</v>
      </c>
      <c r="G1368" s="26">
        <f>IFERROR(IF($E1368&gt;=1,VLOOKUP($E1368,ATT.!$D$9:$W$2008,G$1,0),0),0)</f>
        <v>0</v>
      </c>
      <c r="H1368" s="26">
        <f>IFERROR(IF($E1368&gt;=1,VLOOKUP($E1368,ATT.!$D$9:$W$2008,H$1,0),0),0)</f>
        <v>0</v>
      </c>
      <c r="I1368" s="25">
        <f>IFERROR(IF($E1368&gt;=1,VLOOKUP($E1368,ATT.!$D$9:$W$2008,I$1,0),0),0)</f>
        <v>0</v>
      </c>
      <c r="J1368" s="25">
        <f>IFERROR(IF($E1368&gt;=1,VLOOKUP($E1368,ATT.!$D$9:$W$2008,J$1,0),0),0)</f>
        <v>0</v>
      </c>
      <c r="K1368" s="25" t="str">
        <f>IFERROR(IF(E1368&gt;=1,CONCATENATE(VLOOKUP(F1368,STUDENT!$B$4:$W$2003,22,0),$V$2),""),"")</f>
        <v/>
      </c>
      <c r="L1368" s="27">
        <f>IFERROR(IF($E1368&gt;=1,VLOOKUP($E1368,ATT.!$D$9:$W$2008,L$1,0),0),0)</f>
        <v>0</v>
      </c>
      <c r="M1368" s="28"/>
      <c r="N1368" s="28"/>
    </row>
    <row r="1369" spans="3:14" ht="20.100000000000001" customHeight="1" x14ac:dyDescent="0.25">
      <c r="C1369" s="6">
        <v>1363</v>
      </c>
      <c r="D1369" s="6">
        <f>IFERROR(IF($D$3&gt;=C1369,SMALL(ATT.!$A$9:$A$2008,$D$4+C1369),0),0)</f>
        <v>0</v>
      </c>
      <c r="E1369" s="25">
        <f t="shared" si="21"/>
        <v>0</v>
      </c>
      <c r="F1369" s="25">
        <f>IFERROR(IF($E1369&gt;=1,VLOOKUP($E1369,ATT.!$D$9:$W$2008,F$1,0),0),0)</f>
        <v>0</v>
      </c>
      <c r="G1369" s="26">
        <f>IFERROR(IF($E1369&gt;=1,VLOOKUP($E1369,ATT.!$D$9:$W$2008,G$1,0),0),0)</f>
        <v>0</v>
      </c>
      <c r="H1369" s="26">
        <f>IFERROR(IF($E1369&gt;=1,VLOOKUP($E1369,ATT.!$D$9:$W$2008,H$1,0),0),0)</f>
        <v>0</v>
      </c>
      <c r="I1369" s="25">
        <f>IFERROR(IF($E1369&gt;=1,VLOOKUP($E1369,ATT.!$D$9:$W$2008,I$1,0),0),0)</f>
        <v>0</v>
      </c>
      <c r="J1369" s="25">
        <f>IFERROR(IF($E1369&gt;=1,VLOOKUP($E1369,ATT.!$D$9:$W$2008,J$1,0),0),0)</f>
        <v>0</v>
      </c>
      <c r="K1369" s="25" t="str">
        <f>IFERROR(IF(E1369&gt;=1,CONCATENATE(VLOOKUP(F1369,STUDENT!$B$4:$W$2003,22,0),$V$2),""),"")</f>
        <v/>
      </c>
      <c r="L1369" s="27">
        <f>IFERROR(IF($E1369&gt;=1,VLOOKUP($E1369,ATT.!$D$9:$W$2008,L$1,0),0),0)</f>
        <v>0</v>
      </c>
      <c r="M1369" s="28"/>
      <c r="N1369" s="28"/>
    </row>
    <row r="1370" spans="3:14" ht="20.100000000000001" customHeight="1" x14ac:dyDescent="0.25">
      <c r="C1370" s="6">
        <v>1364</v>
      </c>
      <c r="D1370" s="6">
        <f>IFERROR(IF($D$3&gt;=C1370,SMALL(ATT.!$A$9:$A$2008,$D$4+C1370),0),0)</f>
        <v>0</v>
      </c>
      <c r="E1370" s="25">
        <f t="shared" si="21"/>
        <v>0</v>
      </c>
      <c r="F1370" s="25">
        <f>IFERROR(IF($E1370&gt;=1,VLOOKUP($E1370,ATT.!$D$9:$W$2008,F$1,0),0),0)</f>
        <v>0</v>
      </c>
      <c r="G1370" s="26">
        <f>IFERROR(IF($E1370&gt;=1,VLOOKUP($E1370,ATT.!$D$9:$W$2008,G$1,0),0),0)</f>
        <v>0</v>
      </c>
      <c r="H1370" s="26">
        <f>IFERROR(IF($E1370&gt;=1,VLOOKUP($E1370,ATT.!$D$9:$W$2008,H$1,0),0),0)</f>
        <v>0</v>
      </c>
      <c r="I1370" s="25">
        <f>IFERROR(IF($E1370&gt;=1,VLOOKUP($E1370,ATT.!$D$9:$W$2008,I$1,0),0),0)</f>
        <v>0</v>
      </c>
      <c r="J1370" s="25">
        <f>IFERROR(IF($E1370&gt;=1,VLOOKUP($E1370,ATT.!$D$9:$W$2008,J$1,0),0),0)</f>
        <v>0</v>
      </c>
      <c r="K1370" s="25" t="str">
        <f>IFERROR(IF(E1370&gt;=1,CONCATENATE(VLOOKUP(F1370,STUDENT!$B$4:$W$2003,22,0),$V$2),""),"")</f>
        <v/>
      </c>
      <c r="L1370" s="27">
        <f>IFERROR(IF($E1370&gt;=1,VLOOKUP($E1370,ATT.!$D$9:$W$2008,L$1,0),0),0)</f>
        <v>0</v>
      </c>
      <c r="M1370" s="28"/>
      <c r="N1370" s="28"/>
    </row>
    <row r="1371" spans="3:14" ht="20.100000000000001" customHeight="1" x14ac:dyDescent="0.25">
      <c r="C1371" s="6">
        <v>1365</v>
      </c>
      <c r="D1371" s="6">
        <f>IFERROR(IF($D$3&gt;=C1371,SMALL(ATT.!$A$9:$A$2008,$D$4+C1371),0),0)</f>
        <v>0</v>
      </c>
      <c r="E1371" s="25">
        <f t="shared" si="21"/>
        <v>0</v>
      </c>
      <c r="F1371" s="25">
        <f>IFERROR(IF($E1371&gt;=1,VLOOKUP($E1371,ATT.!$D$9:$W$2008,F$1,0),0),0)</f>
        <v>0</v>
      </c>
      <c r="G1371" s="26">
        <f>IFERROR(IF($E1371&gt;=1,VLOOKUP($E1371,ATT.!$D$9:$W$2008,G$1,0),0),0)</f>
        <v>0</v>
      </c>
      <c r="H1371" s="26">
        <f>IFERROR(IF($E1371&gt;=1,VLOOKUP($E1371,ATT.!$D$9:$W$2008,H$1,0),0),0)</f>
        <v>0</v>
      </c>
      <c r="I1371" s="25">
        <f>IFERROR(IF($E1371&gt;=1,VLOOKUP($E1371,ATT.!$D$9:$W$2008,I$1,0),0),0)</f>
        <v>0</v>
      </c>
      <c r="J1371" s="25">
        <f>IFERROR(IF($E1371&gt;=1,VLOOKUP($E1371,ATT.!$D$9:$W$2008,J$1,0),0),0)</f>
        <v>0</v>
      </c>
      <c r="K1371" s="25" t="str">
        <f>IFERROR(IF(E1371&gt;=1,CONCATENATE(VLOOKUP(F1371,STUDENT!$B$4:$W$2003,22,0),$V$2),""),"")</f>
        <v/>
      </c>
      <c r="L1371" s="27">
        <f>IFERROR(IF($E1371&gt;=1,VLOOKUP($E1371,ATT.!$D$9:$W$2008,L$1,0),0),0)</f>
        <v>0</v>
      </c>
      <c r="M1371" s="28"/>
      <c r="N1371" s="28"/>
    </row>
    <row r="1372" spans="3:14" ht="20.100000000000001" customHeight="1" x14ac:dyDescent="0.25">
      <c r="C1372" s="6">
        <v>1366</v>
      </c>
      <c r="D1372" s="6">
        <f>IFERROR(IF($D$3&gt;=C1372,SMALL(ATT.!$A$9:$A$2008,$D$4+C1372),0),0)</f>
        <v>0</v>
      </c>
      <c r="E1372" s="25">
        <f t="shared" si="21"/>
        <v>0</v>
      </c>
      <c r="F1372" s="25">
        <f>IFERROR(IF($E1372&gt;=1,VLOOKUP($E1372,ATT.!$D$9:$W$2008,F$1,0),0),0)</f>
        <v>0</v>
      </c>
      <c r="G1372" s="26">
        <f>IFERROR(IF($E1372&gt;=1,VLOOKUP($E1372,ATT.!$D$9:$W$2008,G$1,0),0),0)</f>
        <v>0</v>
      </c>
      <c r="H1372" s="26">
        <f>IFERROR(IF($E1372&gt;=1,VLOOKUP($E1372,ATT.!$D$9:$W$2008,H$1,0),0),0)</f>
        <v>0</v>
      </c>
      <c r="I1372" s="25">
        <f>IFERROR(IF($E1372&gt;=1,VLOOKUP($E1372,ATT.!$D$9:$W$2008,I$1,0),0),0)</f>
        <v>0</v>
      </c>
      <c r="J1372" s="25">
        <f>IFERROR(IF($E1372&gt;=1,VLOOKUP($E1372,ATT.!$D$9:$W$2008,J$1,0),0),0)</f>
        <v>0</v>
      </c>
      <c r="K1372" s="25" t="str">
        <f>IFERROR(IF(E1372&gt;=1,CONCATENATE(VLOOKUP(F1372,STUDENT!$B$4:$W$2003,22,0),$V$2),""),"")</f>
        <v/>
      </c>
      <c r="L1372" s="27">
        <f>IFERROR(IF($E1372&gt;=1,VLOOKUP($E1372,ATT.!$D$9:$W$2008,L$1,0),0),0)</f>
        <v>0</v>
      </c>
      <c r="M1372" s="28"/>
      <c r="N1372" s="28"/>
    </row>
    <row r="1373" spans="3:14" ht="20.100000000000001" customHeight="1" x14ac:dyDescent="0.25">
      <c r="C1373" s="6">
        <v>1367</v>
      </c>
      <c r="D1373" s="6">
        <f>IFERROR(IF($D$3&gt;=C1373,SMALL(ATT.!$A$9:$A$2008,$D$4+C1373),0),0)</f>
        <v>0</v>
      </c>
      <c r="E1373" s="25">
        <f t="shared" si="21"/>
        <v>0</v>
      </c>
      <c r="F1373" s="25">
        <f>IFERROR(IF($E1373&gt;=1,VLOOKUP($E1373,ATT.!$D$9:$W$2008,F$1,0),0),0)</f>
        <v>0</v>
      </c>
      <c r="G1373" s="26">
        <f>IFERROR(IF($E1373&gt;=1,VLOOKUP($E1373,ATT.!$D$9:$W$2008,G$1,0),0),0)</f>
        <v>0</v>
      </c>
      <c r="H1373" s="26">
        <f>IFERROR(IF($E1373&gt;=1,VLOOKUP($E1373,ATT.!$D$9:$W$2008,H$1,0),0),0)</f>
        <v>0</v>
      </c>
      <c r="I1373" s="25">
        <f>IFERROR(IF($E1373&gt;=1,VLOOKUP($E1373,ATT.!$D$9:$W$2008,I$1,0),0),0)</f>
        <v>0</v>
      </c>
      <c r="J1373" s="25">
        <f>IFERROR(IF($E1373&gt;=1,VLOOKUP($E1373,ATT.!$D$9:$W$2008,J$1,0),0),0)</f>
        <v>0</v>
      </c>
      <c r="K1373" s="25" t="str">
        <f>IFERROR(IF(E1373&gt;=1,CONCATENATE(VLOOKUP(F1373,STUDENT!$B$4:$W$2003,22,0),$V$2),""),"")</f>
        <v/>
      </c>
      <c r="L1373" s="27">
        <f>IFERROR(IF($E1373&gt;=1,VLOOKUP($E1373,ATT.!$D$9:$W$2008,L$1,0),0),0)</f>
        <v>0</v>
      </c>
      <c r="M1373" s="28"/>
      <c r="N1373" s="28"/>
    </row>
    <row r="1374" spans="3:14" ht="20.100000000000001" customHeight="1" x14ac:dyDescent="0.25">
      <c r="C1374" s="6">
        <v>1368</v>
      </c>
      <c r="D1374" s="6">
        <f>IFERROR(IF($D$3&gt;=C1374,SMALL(ATT.!$A$9:$A$2008,$D$4+C1374),0),0)</f>
        <v>0</v>
      </c>
      <c r="E1374" s="25">
        <f t="shared" si="21"/>
        <v>0</v>
      </c>
      <c r="F1374" s="25">
        <f>IFERROR(IF($E1374&gt;=1,VLOOKUP($E1374,ATT.!$D$9:$W$2008,F$1,0),0),0)</f>
        <v>0</v>
      </c>
      <c r="G1374" s="26">
        <f>IFERROR(IF($E1374&gt;=1,VLOOKUP($E1374,ATT.!$D$9:$W$2008,G$1,0),0),0)</f>
        <v>0</v>
      </c>
      <c r="H1374" s="26">
        <f>IFERROR(IF($E1374&gt;=1,VLOOKUP($E1374,ATT.!$D$9:$W$2008,H$1,0),0),0)</f>
        <v>0</v>
      </c>
      <c r="I1374" s="25">
        <f>IFERROR(IF($E1374&gt;=1,VLOOKUP($E1374,ATT.!$D$9:$W$2008,I$1,0),0),0)</f>
        <v>0</v>
      </c>
      <c r="J1374" s="25">
        <f>IFERROR(IF($E1374&gt;=1,VLOOKUP($E1374,ATT.!$D$9:$W$2008,J$1,0),0),0)</f>
        <v>0</v>
      </c>
      <c r="K1374" s="25" t="str">
        <f>IFERROR(IF(E1374&gt;=1,CONCATENATE(VLOOKUP(F1374,STUDENT!$B$4:$W$2003,22,0),$V$2),""),"")</f>
        <v/>
      </c>
      <c r="L1374" s="27">
        <f>IFERROR(IF($E1374&gt;=1,VLOOKUP($E1374,ATT.!$D$9:$W$2008,L$1,0),0),0)</f>
        <v>0</v>
      </c>
      <c r="M1374" s="28"/>
      <c r="N1374" s="28"/>
    </row>
    <row r="1375" spans="3:14" ht="20.100000000000001" customHeight="1" x14ac:dyDescent="0.25">
      <c r="C1375" s="6">
        <v>1369</v>
      </c>
      <c r="D1375" s="6">
        <f>IFERROR(IF($D$3&gt;=C1375,SMALL(ATT.!$A$9:$A$2008,$D$4+C1375),0),0)</f>
        <v>0</v>
      </c>
      <c r="E1375" s="25">
        <f t="shared" si="21"/>
        <v>0</v>
      </c>
      <c r="F1375" s="25">
        <f>IFERROR(IF($E1375&gt;=1,VLOOKUP($E1375,ATT.!$D$9:$W$2008,F$1,0),0),0)</f>
        <v>0</v>
      </c>
      <c r="G1375" s="26">
        <f>IFERROR(IF($E1375&gt;=1,VLOOKUP($E1375,ATT.!$D$9:$W$2008,G$1,0),0),0)</f>
        <v>0</v>
      </c>
      <c r="H1375" s="26">
        <f>IFERROR(IF($E1375&gt;=1,VLOOKUP($E1375,ATT.!$D$9:$W$2008,H$1,0),0),0)</f>
        <v>0</v>
      </c>
      <c r="I1375" s="25">
        <f>IFERROR(IF($E1375&gt;=1,VLOOKUP($E1375,ATT.!$D$9:$W$2008,I$1,0),0),0)</f>
        <v>0</v>
      </c>
      <c r="J1375" s="25">
        <f>IFERROR(IF($E1375&gt;=1,VLOOKUP($E1375,ATT.!$D$9:$W$2008,J$1,0),0),0)</f>
        <v>0</v>
      </c>
      <c r="K1375" s="25" t="str">
        <f>IFERROR(IF(E1375&gt;=1,CONCATENATE(VLOOKUP(F1375,STUDENT!$B$4:$W$2003,22,0),$V$2),""),"")</f>
        <v/>
      </c>
      <c r="L1375" s="27">
        <f>IFERROR(IF($E1375&gt;=1,VLOOKUP($E1375,ATT.!$D$9:$W$2008,L$1,0),0),0)</f>
        <v>0</v>
      </c>
      <c r="M1375" s="28"/>
      <c r="N1375" s="28"/>
    </row>
    <row r="1376" spans="3:14" ht="20.100000000000001" customHeight="1" x14ac:dyDescent="0.25">
      <c r="C1376" s="6">
        <v>1370</v>
      </c>
      <c r="D1376" s="6">
        <f>IFERROR(IF($D$3&gt;=C1376,SMALL(ATT.!$A$9:$A$2008,$D$4+C1376),0),0)</f>
        <v>0</v>
      </c>
      <c r="E1376" s="25">
        <f t="shared" si="21"/>
        <v>0</v>
      </c>
      <c r="F1376" s="25">
        <f>IFERROR(IF($E1376&gt;=1,VLOOKUP($E1376,ATT.!$D$9:$W$2008,F$1,0),0),0)</f>
        <v>0</v>
      </c>
      <c r="G1376" s="26">
        <f>IFERROR(IF($E1376&gt;=1,VLOOKUP($E1376,ATT.!$D$9:$W$2008,G$1,0),0),0)</f>
        <v>0</v>
      </c>
      <c r="H1376" s="26">
        <f>IFERROR(IF($E1376&gt;=1,VLOOKUP($E1376,ATT.!$D$9:$W$2008,H$1,0),0),0)</f>
        <v>0</v>
      </c>
      <c r="I1376" s="25">
        <f>IFERROR(IF($E1376&gt;=1,VLOOKUP($E1376,ATT.!$D$9:$W$2008,I$1,0),0),0)</f>
        <v>0</v>
      </c>
      <c r="J1376" s="25">
        <f>IFERROR(IF($E1376&gt;=1,VLOOKUP($E1376,ATT.!$D$9:$W$2008,J$1,0),0),0)</f>
        <v>0</v>
      </c>
      <c r="K1376" s="25" t="str">
        <f>IFERROR(IF(E1376&gt;=1,CONCATENATE(VLOOKUP(F1376,STUDENT!$B$4:$W$2003,22,0),$V$2),""),"")</f>
        <v/>
      </c>
      <c r="L1376" s="27">
        <f>IFERROR(IF($E1376&gt;=1,VLOOKUP($E1376,ATT.!$D$9:$W$2008,L$1,0),0),0)</f>
        <v>0</v>
      </c>
      <c r="M1376" s="28"/>
      <c r="N1376" s="28"/>
    </row>
    <row r="1377" spans="3:14" ht="20.100000000000001" customHeight="1" x14ac:dyDescent="0.25">
      <c r="C1377" s="6">
        <v>1371</v>
      </c>
      <c r="D1377" s="6">
        <f>IFERROR(IF($D$3&gt;=C1377,SMALL(ATT.!$A$9:$A$2008,$D$4+C1377),0),0)</f>
        <v>0</v>
      </c>
      <c r="E1377" s="25">
        <f t="shared" si="21"/>
        <v>0</v>
      </c>
      <c r="F1377" s="25">
        <f>IFERROR(IF($E1377&gt;=1,VLOOKUP($E1377,ATT.!$D$9:$W$2008,F$1,0),0),0)</f>
        <v>0</v>
      </c>
      <c r="G1377" s="26">
        <f>IFERROR(IF($E1377&gt;=1,VLOOKUP($E1377,ATT.!$D$9:$W$2008,G$1,0),0),0)</f>
        <v>0</v>
      </c>
      <c r="H1377" s="26">
        <f>IFERROR(IF($E1377&gt;=1,VLOOKUP($E1377,ATT.!$D$9:$W$2008,H$1,0),0),0)</f>
        <v>0</v>
      </c>
      <c r="I1377" s="25">
        <f>IFERROR(IF($E1377&gt;=1,VLOOKUP($E1377,ATT.!$D$9:$W$2008,I$1,0),0),0)</f>
        <v>0</v>
      </c>
      <c r="J1377" s="25">
        <f>IFERROR(IF($E1377&gt;=1,VLOOKUP($E1377,ATT.!$D$9:$W$2008,J$1,0),0),0)</f>
        <v>0</v>
      </c>
      <c r="K1377" s="25" t="str">
        <f>IFERROR(IF(E1377&gt;=1,CONCATENATE(VLOOKUP(F1377,STUDENT!$B$4:$W$2003,22,0),$V$2),""),"")</f>
        <v/>
      </c>
      <c r="L1377" s="27">
        <f>IFERROR(IF($E1377&gt;=1,VLOOKUP($E1377,ATT.!$D$9:$W$2008,L$1,0),0),0)</f>
        <v>0</v>
      </c>
      <c r="M1377" s="28"/>
      <c r="N1377" s="28"/>
    </row>
    <row r="1378" spans="3:14" ht="20.100000000000001" customHeight="1" x14ac:dyDescent="0.25">
      <c r="C1378" s="6">
        <v>1372</v>
      </c>
      <c r="D1378" s="6">
        <f>IFERROR(IF($D$3&gt;=C1378,SMALL(ATT.!$A$9:$A$2008,$D$4+C1378),0),0)</f>
        <v>0</v>
      </c>
      <c r="E1378" s="25">
        <f t="shared" si="21"/>
        <v>0</v>
      </c>
      <c r="F1378" s="25">
        <f>IFERROR(IF($E1378&gt;=1,VLOOKUP($E1378,ATT.!$D$9:$W$2008,F$1,0),0),0)</f>
        <v>0</v>
      </c>
      <c r="G1378" s="26">
        <f>IFERROR(IF($E1378&gt;=1,VLOOKUP($E1378,ATT.!$D$9:$W$2008,G$1,0),0),0)</f>
        <v>0</v>
      </c>
      <c r="H1378" s="26">
        <f>IFERROR(IF($E1378&gt;=1,VLOOKUP($E1378,ATT.!$D$9:$W$2008,H$1,0),0),0)</f>
        <v>0</v>
      </c>
      <c r="I1378" s="25">
        <f>IFERROR(IF($E1378&gt;=1,VLOOKUP($E1378,ATT.!$D$9:$W$2008,I$1,0),0),0)</f>
        <v>0</v>
      </c>
      <c r="J1378" s="25">
        <f>IFERROR(IF($E1378&gt;=1,VLOOKUP($E1378,ATT.!$D$9:$W$2008,J$1,0),0),0)</f>
        <v>0</v>
      </c>
      <c r="K1378" s="25" t="str">
        <f>IFERROR(IF(E1378&gt;=1,CONCATENATE(VLOOKUP(F1378,STUDENT!$B$4:$W$2003,22,0),$V$2),""),"")</f>
        <v/>
      </c>
      <c r="L1378" s="27">
        <f>IFERROR(IF($E1378&gt;=1,VLOOKUP($E1378,ATT.!$D$9:$W$2008,L$1,0),0),0)</f>
        <v>0</v>
      </c>
      <c r="M1378" s="28"/>
      <c r="N1378" s="28"/>
    </row>
    <row r="1379" spans="3:14" ht="20.100000000000001" customHeight="1" x14ac:dyDescent="0.25">
      <c r="C1379" s="6">
        <v>1373</v>
      </c>
      <c r="D1379" s="6">
        <f>IFERROR(IF($D$3&gt;=C1379,SMALL(ATT.!$A$9:$A$2008,$D$4+C1379),0),0)</f>
        <v>0</v>
      </c>
      <c r="E1379" s="25">
        <f t="shared" si="21"/>
        <v>0</v>
      </c>
      <c r="F1379" s="25">
        <f>IFERROR(IF($E1379&gt;=1,VLOOKUP($E1379,ATT.!$D$9:$W$2008,F$1,0),0),0)</f>
        <v>0</v>
      </c>
      <c r="G1379" s="26">
        <f>IFERROR(IF($E1379&gt;=1,VLOOKUP($E1379,ATT.!$D$9:$W$2008,G$1,0),0),0)</f>
        <v>0</v>
      </c>
      <c r="H1379" s="26">
        <f>IFERROR(IF($E1379&gt;=1,VLOOKUP($E1379,ATT.!$D$9:$W$2008,H$1,0),0),0)</f>
        <v>0</v>
      </c>
      <c r="I1379" s="25">
        <f>IFERROR(IF($E1379&gt;=1,VLOOKUP($E1379,ATT.!$D$9:$W$2008,I$1,0),0),0)</f>
        <v>0</v>
      </c>
      <c r="J1379" s="25">
        <f>IFERROR(IF($E1379&gt;=1,VLOOKUP($E1379,ATT.!$D$9:$W$2008,J$1,0),0),0)</f>
        <v>0</v>
      </c>
      <c r="K1379" s="25" t="str">
        <f>IFERROR(IF(E1379&gt;=1,CONCATENATE(VLOOKUP(F1379,STUDENT!$B$4:$W$2003,22,0),$V$2),""),"")</f>
        <v/>
      </c>
      <c r="L1379" s="27">
        <f>IFERROR(IF($E1379&gt;=1,VLOOKUP($E1379,ATT.!$D$9:$W$2008,L$1,0),0),0)</f>
        <v>0</v>
      </c>
      <c r="M1379" s="28"/>
      <c r="N1379" s="28"/>
    </row>
    <row r="1380" spans="3:14" ht="20.100000000000001" customHeight="1" x14ac:dyDescent="0.25">
      <c r="C1380" s="6">
        <v>1374</v>
      </c>
      <c r="D1380" s="6">
        <f>IFERROR(IF($D$3&gt;=C1380,SMALL(ATT.!$A$9:$A$2008,$D$4+C1380),0),0)</f>
        <v>0</v>
      </c>
      <c r="E1380" s="25">
        <f t="shared" si="21"/>
        <v>0</v>
      </c>
      <c r="F1380" s="25">
        <f>IFERROR(IF($E1380&gt;=1,VLOOKUP($E1380,ATT.!$D$9:$W$2008,F$1,0),0),0)</f>
        <v>0</v>
      </c>
      <c r="G1380" s="26">
        <f>IFERROR(IF($E1380&gt;=1,VLOOKUP($E1380,ATT.!$D$9:$W$2008,G$1,0),0),0)</f>
        <v>0</v>
      </c>
      <c r="H1380" s="26">
        <f>IFERROR(IF($E1380&gt;=1,VLOOKUP($E1380,ATT.!$D$9:$W$2008,H$1,0),0),0)</f>
        <v>0</v>
      </c>
      <c r="I1380" s="25">
        <f>IFERROR(IF($E1380&gt;=1,VLOOKUP($E1380,ATT.!$D$9:$W$2008,I$1,0),0),0)</f>
        <v>0</v>
      </c>
      <c r="J1380" s="25">
        <f>IFERROR(IF($E1380&gt;=1,VLOOKUP($E1380,ATT.!$D$9:$W$2008,J$1,0),0),0)</f>
        <v>0</v>
      </c>
      <c r="K1380" s="25" t="str">
        <f>IFERROR(IF(E1380&gt;=1,CONCATENATE(VLOOKUP(F1380,STUDENT!$B$4:$W$2003,22,0),$V$2),""),"")</f>
        <v/>
      </c>
      <c r="L1380" s="27">
        <f>IFERROR(IF($E1380&gt;=1,VLOOKUP($E1380,ATT.!$D$9:$W$2008,L$1,0),0),0)</f>
        <v>0</v>
      </c>
      <c r="M1380" s="28"/>
      <c r="N1380" s="28"/>
    </row>
    <row r="1381" spans="3:14" ht="20.100000000000001" customHeight="1" x14ac:dyDescent="0.25">
      <c r="C1381" s="6">
        <v>1375</v>
      </c>
      <c r="D1381" s="6">
        <f>IFERROR(IF($D$3&gt;=C1381,SMALL(ATT.!$A$9:$A$2008,$D$4+C1381),0),0)</f>
        <v>0</v>
      </c>
      <c r="E1381" s="25">
        <f t="shared" si="21"/>
        <v>0</v>
      </c>
      <c r="F1381" s="25">
        <f>IFERROR(IF($E1381&gt;=1,VLOOKUP($E1381,ATT.!$D$9:$W$2008,F$1,0),0),0)</f>
        <v>0</v>
      </c>
      <c r="G1381" s="26">
        <f>IFERROR(IF($E1381&gt;=1,VLOOKUP($E1381,ATT.!$D$9:$W$2008,G$1,0),0),0)</f>
        <v>0</v>
      </c>
      <c r="H1381" s="26">
        <f>IFERROR(IF($E1381&gt;=1,VLOOKUP($E1381,ATT.!$D$9:$W$2008,H$1,0),0),0)</f>
        <v>0</v>
      </c>
      <c r="I1381" s="25">
        <f>IFERROR(IF($E1381&gt;=1,VLOOKUP($E1381,ATT.!$D$9:$W$2008,I$1,0),0),0)</f>
        <v>0</v>
      </c>
      <c r="J1381" s="25">
        <f>IFERROR(IF($E1381&gt;=1,VLOOKUP($E1381,ATT.!$D$9:$W$2008,J$1,0),0),0)</f>
        <v>0</v>
      </c>
      <c r="K1381" s="25" t="str">
        <f>IFERROR(IF(E1381&gt;=1,CONCATENATE(VLOOKUP(F1381,STUDENT!$B$4:$W$2003,22,0),$V$2),""),"")</f>
        <v/>
      </c>
      <c r="L1381" s="27">
        <f>IFERROR(IF($E1381&gt;=1,VLOOKUP($E1381,ATT.!$D$9:$W$2008,L$1,0),0),0)</f>
        <v>0</v>
      </c>
      <c r="M1381" s="28"/>
      <c r="N1381" s="28"/>
    </row>
    <row r="1382" spans="3:14" ht="20.100000000000001" customHeight="1" x14ac:dyDescent="0.25">
      <c r="C1382" s="6">
        <v>1376</v>
      </c>
      <c r="D1382" s="6">
        <f>IFERROR(IF($D$3&gt;=C1382,SMALL(ATT.!$A$9:$A$2008,$D$4+C1382),0),0)</f>
        <v>0</v>
      </c>
      <c r="E1382" s="25">
        <f t="shared" si="21"/>
        <v>0</v>
      </c>
      <c r="F1382" s="25">
        <f>IFERROR(IF($E1382&gt;=1,VLOOKUP($E1382,ATT.!$D$9:$W$2008,F$1,0),0),0)</f>
        <v>0</v>
      </c>
      <c r="G1382" s="26">
        <f>IFERROR(IF($E1382&gt;=1,VLOOKUP($E1382,ATT.!$D$9:$W$2008,G$1,0),0),0)</f>
        <v>0</v>
      </c>
      <c r="H1382" s="26">
        <f>IFERROR(IF($E1382&gt;=1,VLOOKUP($E1382,ATT.!$D$9:$W$2008,H$1,0),0),0)</f>
        <v>0</v>
      </c>
      <c r="I1382" s="25">
        <f>IFERROR(IF($E1382&gt;=1,VLOOKUP($E1382,ATT.!$D$9:$W$2008,I$1,0),0),0)</f>
        <v>0</v>
      </c>
      <c r="J1382" s="25">
        <f>IFERROR(IF($E1382&gt;=1,VLOOKUP($E1382,ATT.!$D$9:$W$2008,J$1,0),0),0)</f>
        <v>0</v>
      </c>
      <c r="K1382" s="25" t="str">
        <f>IFERROR(IF(E1382&gt;=1,CONCATENATE(VLOOKUP(F1382,STUDENT!$B$4:$W$2003,22,0),$V$2),""),"")</f>
        <v/>
      </c>
      <c r="L1382" s="27">
        <f>IFERROR(IF($E1382&gt;=1,VLOOKUP($E1382,ATT.!$D$9:$W$2008,L$1,0),0),0)</f>
        <v>0</v>
      </c>
      <c r="M1382" s="28"/>
      <c r="N1382" s="28"/>
    </row>
    <row r="1383" spans="3:14" ht="20.100000000000001" customHeight="1" x14ac:dyDescent="0.25">
      <c r="C1383" s="6">
        <v>1377</v>
      </c>
      <c r="D1383" s="6">
        <f>IFERROR(IF($D$3&gt;=C1383,SMALL(ATT.!$A$9:$A$2008,$D$4+C1383),0),0)</f>
        <v>0</v>
      </c>
      <c r="E1383" s="25">
        <f t="shared" si="21"/>
        <v>0</v>
      </c>
      <c r="F1383" s="25">
        <f>IFERROR(IF($E1383&gt;=1,VLOOKUP($E1383,ATT.!$D$9:$W$2008,F$1,0),0),0)</f>
        <v>0</v>
      </c>
      <c r="G1383" s="26">
        <f>IFERROR(IF($E1383&gt;=1,VLOOKUP($E1383,ATT.!$D$9:$W$2008,G$1,0),0),0)</f>
        <v>0</v>
      </c>
      <c r="H1383" s="26">
        <f>IFERROR(IF($E1383&gt;=1,VLOOKUP($E1383,ATT.!$D$9:$W$2008,H$1,0),0),0)</f>
        <v>0</v>
      </c>
      <c r="I1383" s="25">
        <f>IFERROR(IF($E1383&gt;=1,VLOOKUP($E1383,ATT.!$D$9:$W$2008,I$1,0),0),0)</f>
        <v>0</v>
      </c>
      <c r="J1383" s="25">
        <f>IFERROR(IF($E1383&gt;=1,VLOOKUP($E1383,ATT.!$D$9:$W$2008,J$1,0),0),0)</f>
        <v>0</v>
      </c>
      <c r="K1383" s="25" t="str">
        <f>IFERROR(IF(E1383&gt;=1,CONCATENATE(VLOOKUP(F1383,STUDENT!$B$4:$W$2003,22,0),$V$2),""),"")</f>
        <v/>
      </c>
      <c r="L1383" s="27">
        <f>IFERROR(IF($E1383&gt;=1,VLOOKUP($E1383,ATT.!$D$9:$W$2008,L$1,0),0),0)</f>
        <v>0</v>
      </c>
      <c r="M1383" s="28"/>
      <c r="N1383" s="28"/>
    </row>
    <row r="1384" spans="3:14" ht="20.100000000000001" customHeight="1" x14ac:dyDescent="0.25">
      <c r="C1384" s="6">
        <v>1378</v>
      </c>
      <c r="D1384" s="6">
        <f>IFERROR(IF($D$3&gt;=C1384,SMALL(ATT.!$A$9:$A$2008,$D$4+C1384),0),0)</f>
        <v>0</v>
      </c>
      <c r="E1384" s="25">
        <f t="shared" si="21"/>
        <v>0</v>
      </c>
      <c r="F1384" s="25">
        <f>IFERROR(IF($E1384&gt;=1,VLOOKUP($E1384,ATT.!$D$9:$W$2008,F$1,0),0),0)</f>
        <v>0</v>
      </c>
      <c r="G1384" s="26">
        <f>IFERROR(IF($E1384&gt;=1,VLOOKUP($E1384,ATT.!$D$9:$W$2008,G$1,0),0),0)</f>
        <v>0</v>
      </c>
      <c r="H1384" s="26">
        <f>IFERROR(IF($E1384&gt;=1,VLOOKUP($E1384,ATT.!$D$9:$W$2008,H$1,0),0),0)</f>
        <v>0</v>
      </c>
      <c r="I1384" s="25">
        <f>IFERROR(IF($E1384&gt;=1,VLOOKUP($E1384,ATT.!$D$9:$W$2008,I$1,0),0),0)</f>
        <v>0</v>
      </c>
      <c r="J1384" s="25">
        <f>IFERROR(IF($E1384&gt;=1,VLOOKUP($E1384,ATT.!$D$9:$W$2008,J$1,0),0),0)</f>
        <v>0</v>
      </c>
      <c r="K1384" s="25" t="str">
        <f>IFERROR(IF(E1384&gt;=1,CONCATENATE(VLOOKUP(F1384,STUDENT!$B$4:$W$2003,22,0),$V$2),""),"")</f>
        <v/>
      </c>
      <c r="L1384" s="27">
        <f>IFERROR(IF($E1384&gt;=1,VLOOKUP($E1384,ATT.!$D$9:$W$2008,L$1,0),0),0)</f>
        <v>0</v>
      </c>
      <c r="M1384" s="28"/>
      <c r="N1384" s="28"/>
    </row>
    <row r="1385" spans="3:14" ht="20.100000000000001" customHeight="1" x14ac:dyDescent="0.25">
      <c r="C1385" s="6">
        <v>1379</v>
      </c>
      <c r="D1385" s="6">
        <f>IFERROR(IF($D$3&gt;=C1385,SMALL(ATT.!$A$9:$A$2008,$D$4+C1385),0),0)</f>
        <v>0</v>
      </c>
      <c r="E1385" s="25">
        <f t="shared" si="21"/>
        <v>0</v>
      </c>
      <c r="F1385" s="25">
        <f>IFERROR(IF($E1385&gt;=1,VLOOKUP($E1385,ATT.!$D$9:$W$2008,F$1,0),0),0)</f>
        <v>0</v>
      </c>
      <c r="G1385" s="26">
        <f>IFERROR(IF($E1385&gt;=1,VLOOKUP($E1385,ATT.!$D$9:$W$2008,G$1,0),0),0)</f>
        <v>0</v>
      </c>
      <c r="H1385" s="26">
        <f>IFERROR(IF($E1385&gt;=1,VLOOKUP($E1385,ATT.!$D$9:$W$2008,H$1,0),0),0)</f>
        <v>0</v>
      </c>
      <c r="I1385" s="25">
        <f>IFERROR(IF($E1385&gt;=1,VLOOKUP($E1385,ATT.!$D$9:$W$2008,I$1,0),0),0)</f>
        <v>0</v>
      </c>
      <c r="J1385" s="25">
        <f>IFERROR(IF($E1385&gt;=1,VLOOKUP($E1385,ATT.!$D$9:$W$2008,J$1,0),0),0)</f>
        <v>0</v>
      </c>
      <c r="K1385" s="25" t="str">
        <f>IFERROR(IF(E1385&gt;=1,CONCATENATE(VLOOKUP(F1385,STUDENT!$B$4:$W$2003,22,0),$V$2),""),"")</f>
        <v/>
      </c>
      <c r="L1385" s="27">
        <f>IFERROR(IF($E1385&gt;=1,VLOOKUP($E1385,ATT.!$D$9:$W$2008,L$1,0),0),0)</f>
        <v>0</v>
      </c>
      <c r="M1385" s="28"/>
      <c r="N1385" s="28"/>
    </row>
    <row r="1386" spans="3:14" ht="20.100000000000001" customHeight="1" x14ac:dyDescent="0.25">
      <c r="C1386" s="6">
        <v>1380</v>
      </c>
      <c r="D1386" s="6">
        <f>IFERROR(IF($D$3&gt;=C1386,SMALL(ATT.!$A$9:$A$2008,$D$4+C1386),0),0)</f>
        <v>0</v>
      </c>
      <c r="E1386" s="25">
        <f t="shared" si="21"/>
        <v>0</v>
      </c>
      <c r="F1386" s="25">
        <f>IFERROR(IF($E1386&gt;=1,VLOOKUP($E1386,ATT.!$D$9:$W$2008,F$1,0),0),0)</f>
        <v>0</v>
      </c>
      <c r="G1386" s="26">
        <f>IFERROR(IF($E1386&gt;=1,VLOOKUP($E1386,ATT.!$D$9:$W$2008,G$1,0),0),0)</f>
        <v>0</v>
      </c>
      <c r="H1386" s="26">
        <f>IFERROR(IF($E1386&gt;=1,VLOOKUP($E1386,ATT.!$D$9:$W$2008,H$1,0),0),0)</f>
        <v>0</v>
      </c>
      <c r="I1386" s="25">
        <f>IFERROR(IF($E1386&gt;=1,VLOOKUP($E1386,ATT.!$D$9:$W$2008,I$1,0),0),0)</f>
        <v>0</v>
      </c>
      <c r="J1386" s="25">
        <f>IFERROR(IF($E1386&gt;=1,VLOOKUP($E1386,ATT.!$D$9:$W$2008,J$1,0),0),0)</f>
        <v>0</v>
      </c>
      <c r="K1386" s="25" t="str">
        <f>IFERROR(IF(E1386&gt;=1,CONCATENATE(VLOOKUP(F1386,STUDENT!$B$4:$W$2003,22,0),$V$2),""),"")</f>
        <v/>
      </c>
      <c r="L1386" s="27">
        <f>IFERROR(IF($E1386&gt;=1,VLOOKUP($E1386,ATT.!$D$9:$W$2008,L$1,0),0),0)</f>
        <v>0</v>
      </c>
      <c r="M1386" s="28"/>
      <c r="N1386" s="28"/>
    </row>
    <row r="1387" spans="3:14" ht="20.100000000000001" customHeight="1" x14ac:dyDescent="0.25">
      <c r="C1387" s="6">
        <v>1381</v>
      </c>
      <c r="D1387" s="6">
        <f>IFERROR(IF($D$3&gt;=C1387,SMALL(ATT.!$A$9:$A$2008,$D$4+C1387),0),0)</f>
        <v>0</v>
      </c>
      <c r="E1387" s="25">
        <f t="shared" si="21"/>
        <v>0</v>
      </c>
      <c r="F1387" s="25">
        <f>IFERROR(IF($E1387&gt;=1,VLOOKUP($E1387,ATT.!$D$9:$W$2008,F$1,0),0),0)</f>
        <v>0</v>
      </c>
      <c r="G1387" s="26">
        <f>IFERROR(IF($E1387&gt;=1,VLOOKUP($E1387,ATT.!$D$9:$W$2008,G$1,0),0),0)</f>
        <v>0</v>
      </c>
      <c r="H1387" s="26">
        <f>IFERROR(IF($E1387&gt;=1,VLOOKUP($E1387,ATT.!$D$9:$W$2008,H$1,0),0),0)</f>
        <v>0</v>
      </c>
      <c r="I1387" s="25">
        <f>IFERROR(IF($E1387&gt;=1,VLOOKUP($E1387,ATT.!$D$9:$W$2008,I$1,0),0),0)</f>
        <v>0</v>
      </c>
      <c r="J1387" s="25">
        <f>IFERROR(IF($E1387&gt;=1,VLOOKUP($E1387,ATT.!$D$9:$W$2008,J$1,0),0),0)</f>
        <v>0</v>
      </c>
      <c r="K1387" s="25" t="str">
        <f>IFERROR(IF(E1387&gt;=1,CONCATENATE(VLOOKUP(F1387,STUDENT!$B$4:$W$2003,22,0),$V$2),""),"")</f>
        <v/>
      </c>
      <c r="L1387" s="27">
        <f>IFERROR(IF($E1387&gt;=1,VLOOKUP($E1387,ATT.!$D$9:$W$2008,L$1,0),0),0)</f>
        <v>0</v>
      </c>
      <c r="M1387" s="28"/>
      <c r="N1387" s="28"/>
    </row>
    <row r="1388" spans="3:14" ht="20.100000000000001" customHeight="1" x14ac:dyDescent="0.25">
      <c r="C1388" s="6">
        <v>1382</v>
      </c>
      <c r="D1388" s="6">
        <f>IFERROR(IF($D$3&gt;=C1388,SMALL(ATT.!$A$9:$A$2008,$D$4+C1388),0),0)</f>
        <v>0</v>
      </c>
      <c r="E1388" s="25">
        <f t="shared" si="21"/>
        <v>0</v>
      </c>
      <c r="F1388" s="25">
        <f>IFERROR(IF($E1388&gt;=1,VLOOKUP($E1388,ATT.!$D$9:$W$2008,F$1,0),0),0)</f>
        <v>0</v>
      </c>
      <c r="G1388" s="26">
        <f>IFERROR(IF($E1388&gt;=1,VLOOKUP($E1388,ATT.!$D$9:$W$2008,G$1,0),0),0)</f>
        <v>0</v>
      </c>
      <c r="H1388" s="26">
        <f>IFERROR(IF($E1388&gt;=1,VLOOKUP($E1388,ATT.!$D$9:$W$2008,H$1,0),0),0)</f>
        <v>0</v>
      </c>
      <c r="I1388" s="25">
        <f>IFERROR(IF($E1388&gt;=1,VLOOKUP($E1388,ATT.!$D$9:$W$2008,I$1,0),0),0)</f>
        <v>0</v>
      </c>
      <c r="J1388" s="25">
        <f>IFERROR(IF($E1388&gt;=1,VLOOKUP($E1388,ATT.!$D$9:$W$2008,J$1,0),0),0)</f>
        <v>0</v>
      </c>
      <c r="K1388" s="25" t="str">
        <f>IFERROR(IF(E1388&gt;=1,CONCATENATE(VLOOKUP(F1388,STUDENT!$B$4:$W$2003,22,0),$V$2),""),"")</f>
        <v/>
      </c>
      <c r="L1388" s="27">
        <f>IFERROR(IF($E1388&gt;=1,VLOOKUP($E1388,ATT.!$D$9:$W$2008,L$1,0),0),0)</f>
        <v>0</v>
      </c>
      <c r="M1388" s="28"/>
      <c r="N1388" s="28"/>
    </row>
    <row r="1389" spans="3:14" ht="20.100000000000001" customHeight="1" x14ac:dyDescent="0.25">
      <c r="C1389" s="6">
        <v>1383</v>
      </c>
      <c r="D1389" s="6">
        <f>IFERROR(IF($D$3&gt;=C1389,SMALL(ATT.!$A$9:$A$2008,$D$4+C1389),0),0)</f>
        <v>0</v>
      </c>
      <c r="E1389" s="25">
        <f t="shared" si="21"/>
        <v>0</v>
      </c>
      <c r="F1389" s="25">
        <f>IFERROR(IF($E1389&gt;=1,VLOOKUP($E1389,ATT.!$D$9:$W$2008,F$1,0),0),0)</f>
        <v>0</v>
      </c>
      <c r="G1389" s="26">
        <f>IFERROR(IF($E1389&gt;=1,VLOOKUP($E1389,ATT.!$D$9:$W$2008,G$1,0),0),0)</f>
        <v>0</v>
      </c>
      <c r="H1389" s="26">
        <f>IFERROR(IF($E1389&gt;=1,VLOOKUP($E1389,ATT.!$D$9:$W$2008,H$1,0),0),0)</f>
        <v>0</v>
      </c>
      <c r="I1389" s="25">
        <f>IFERROR(IF($E1389&gt;=1,VLOOKUP($E1389,ATT.!$D$9:$W$2008,I$1,0),0),0)</f>
        <v>0</v>
      </c>
      <c r="J1389" s="25">
        <f>IFERROR(IF($E1389&gt;=1,VLOOKUP($E1389,ATT.!$D$9:$W$2008,J$1,0),0),0)</f>
        <v>0</v>
      </c>
      <c r="K1389" s="25" t="str">
        <f>IFERROR(IF(E1389&gt;=1,CONCATENATE(VLOOKUP(F1389,STUDENT!$B$4:$W$2003,22,0),$V$2),""),"")</f>
        <v/>
      </c>
      <c r="L1389" s="27">
        <f>IFERROR(IF($E1389&gt;=1,VLOOKUP($E1389,ATT.!$D$9:$W$2008,L$1,0),0),0)</f>
        <v>0</v>
      </c>
      <c r="M1389" s="28"/>
      <c r="N1389" s="28"/>
    </row>
    <row r="1390" spans="3:14" ht="20.100000000000001" customHeight="1" x14ac:dyDescent="0.25">
      <c r="C1390" s="6">
        <v>1384</v>
      </c>
      <c r="D1390" s="6">
        <f>IFERROR(IF($D$3&gt;=C1390,SMALL(ATT.!$A$9:$A$2008,$D$4+C1390),0),0)</f>
        <v>0</v>
      </c>
      <c r="E1390" s="25">
        <f t="shared" si="21"/>
        <v>0</v>
      </c>
      <c r="F1390" s="25">
        <f>IFERROR(IF($E1390&gt;=1,VLOOKUP($E1390,ATT.!$D$9:$W$2008,F$1,0),0),0)</f>
        <v>0</v>
      </c>
      <c r="G1390" s="26">
        <f>IFERROR(IF($E1390&gt;=1,VLOOKUP($E1390,ATT.!$D$9:$W$2008,G$1,0),0),0)</f>
        <v>0</v>
      </c>
      <c r="H1390" s="26">
        <f>IFERROR(IF($E1390&gt;=1,VLOOKUP($E1390,ATT.!$D$9:$W$2008,H$1,0),0),0)</f>
        <v>0</v>
      </c>
      <c r="I1390" s="25">
        <f>IFERROR(IF($E1390&gt;=1,VLOOKUP($E1390,ATT.!$D$9:$W$2008,I$1,0),0),0)</f>
        <v>0</v>
      </c>
      <c r="J1390" s="25">
        <f>IFERROR(IF($E1390&gt;=1,VLOOKUP($E1390,ATT.!$D$9:$W$2008,J$1,0),0),0)</f>
        <v>0</v>
      </c>
      <c r="K1390" s="25" t="str">
        <f>IFERROR(IF(E1390&gt;=1,CONCATENATE(VLOOKUP(F1390,STUDENT!$B$4:$W$2003,22,0),$V$2),""),"")</f>
        <v/>
      </c>
      <c r="L1390" s="27">
        <f>IFERROR(IF($E1390&gt;=1,VLOOKUP($E1390,ATT.!$D$9:$W$2008,L$1,0),0),0)</f>
        <v>0</v>
      </c>
      <c r="M1390" s="28"/>
      <c r="N1390" s="28"/>
    </row>
    <row r="1391" spans="3:14" ht="20.100000000000001" customHeight="1" x14ac:dyDescent="0.25">
      <c r="C1391" s="6">
        <v>1385</v>
      </c>
      <c r="D1391" s="6">
        <f>IFERROR(IF($D$3&gt;=C1391,SMALL(ATT.!$A$9:$A$2008,$D$4+C1391),0),0)</f>
        <v>0</v>
      </c>
      <c r="E1391" s="25">
        <f t="shared" si="21"/>
        <v>0</v>
      </c>
      <c r="F1391" s="25">
        <f>IFERROR(IF($E1391&gt;=1,VLOOKUP($E1391,ATT.!$D$9:$W$2008,F$1,0),0),0)</f>
        <v>0</v>
      </c>
      <c r="G1391" s="26">
        <f>IFERROR(IF($E1391&gt;=1,VLOOKUP($E1391,ATT.!$D$9:$W$2008,G$1,0),0),0)</f>
        <v>0</v>
      </c>
      <c r="H1391" s="26">
        <f>IFERROR(IF($E1391&gt;=1,VLOOKUP($E1391,ATT.!$D$9:$W$2008,H$1,0),0),0)</f>
        <v>0</v>
      </c>
      <c r="I1391" s="25">
        <f>IFERROR(IF($E1391&gt;=1,VLOOKUP($E1391,ATT.!$D$9:$W$2008,I$1,0),0),0)</f>
        <v>0</v>
      </c>
      <c r="J1391" s="25">
        <f>IFERROR(IF($E1391&gt;=1,VLOOKUP($E1391,ATT.!$D$9:$W$2008,J$1,0),0),0)</f>
        <v>0</v>
      </c>
      <c r="K1391" s="25" t="str">
        <f>IFERROR(IF(E1391&gt;=1,CONCATENATE(VLOOKUP(F1391,STUDENT!$B$4:$W$2003,22,0),$V$2),""),"")</f>
        <v/>
      </c>
      <c r="L1391" s="27">
        <f>IFERROR(IF($E1391&gt;=1,VLOOKUP($E1391,ATT.!$D$9:$W$2008,L$1,0),0),0)</f>
        <v>0</v>
      </c>
      <c r="M1391" s="28"/>
      <c r="N1391" s="28"/>
    </row>
    <row r="1392" spans="3:14" ht="20.100000000000001" customHeight="1" x14ac:dyDescent="0.25">
      <c r="C1392" s="6">
        <v>1386</v>
      </c>
      <c r="D1392" s="6">
        <f>IFERROR(IF($D$3&gt;=C1392,SMALL(ATT.!$A$9:$A$2008,$D$4+C1392),0),0)</f>
        <v>0</v>
      </c>
      <c r="E1392" s="25">
        <f t="shared" si="21"/>
        <v>0</v>
      </c>
      <c r="F1392" s="25">
        <f>IFERROR(IF($E1392&gt;=1,VLOOKUP($E1392,ATT.!$D$9:$W$2008,F$1,0),0),0)</f>
        <v>0</v>
      </c>
      <c r="G1392" s="26">
        <f>IFERROR(IF($E1392&gt;=1,VLOOKUP($E1392,ATT.!$D$9:$W$2008,G$1,0),0),0)</f>
        <v>0</v>
      </c>
      <c r="H1392" s="26">
        <f>IFERROR(IF($E1392&gt;=1,VLOOKUP($E1392,ATT.!$D$9:$W$2008,H$1,0),0),0)</f>
        <v>0</v>
      </c>
      <c r="I1392" s="25">
        <f>IFERROR(IF($E1392&gt;=1,VLOOKUP($E1392,ATT.!$D$9:$W$2008,I$1,0),0),0)</f>
        <v>0</v>
      </c>
      <c r="J1392" s="25">
        <f>IFERROR(IF($E1392&gt;=1,VLOOKUP($E1392,ATT.!$D$9:$W$2008,J$1,0),0),0)</f>
        <v>0</v>
      </c>
      <c r="K1392" s="25" t="str">
        <f>IFERROR(IF(E1392&gt;=1,CONCATENATE(VLOOKUP(F1392,STUDENT!$B$4:$W$2003,22,0),$V$2),""),"")</f>
        <v/>
      </c>
      <c r="L1392" s="27">
        <f>IFERROR(IF($E1392&gt;=1,VLOOKUP($E1392,ATT.!$D$9:$W$2008,L$1,0),0),0)</f>
        <v>0</v>
      </c>
      <c r="M1392" s="28"/>
      <c r="N1392" s="28"/>
    </row>
    <row r="1393" spans="3:14" ht="20.100000000000001" customHeight="1" x14ac:dyDescent="0.25">
      <c r="C1393" s="6">
        <v>1387</v>
      </c>
      <c r="D1393" s="6">
        <f>IFERROR(IF($D$3&gt;=C1393,SMALL(ATT.!$A$9:$A$2008,$D$4+C1393),0),0)</f>
        <v>0</v>
      </c>
      <c r="E1393" s="25">
        <f t="shared" si="21"/>
        <v>0</v>
      </c>
      <c r="F1393" s="25">
        <f>IFERROR(IF($E1393&gt;=1,VLOOKUP($E1393,ATT.!$D$9:$W$2008,F$1,0),0),0)</f>
        <v>0</v>
      </c>
      <c r="G1393" s="26">
        <f>IFERROR(IF($E1393&gt;=1,VLOOKUP($E1393,ATT.!$D$9:$W$2008,G$1,0),0),0)</f>
        <v>0</v>
      </c>
      <c r="H1393" s="26">
        <f>IFERROR(IF($E1393&gt;=1,VLOOKUP($E1393,ATT.!$D$9:$W$2008,H$1,0),0),0)</f>
        <v>0</v>
      </c>
      <c r="I1393" s="25">
        <f>IFERROR(IF($E1393&gt;=1,VLOOKUP($E1393,ATT.!$D$9:$W$2008,I$1,0),0),0)</f>
        <v>0</v>
      </c>
      <c r="J1393" s="25">
        <f>IFERROR(IF($E1393&gt;=1,VLOOKUP($E1393,ATT.!$D$9:$W$2008,J$1,0),0),0)</f>
        <v>0</v>
      </c>
      <c r="K1393" s="25" t="str">
        <f>IFERROR(IF(E1393&gt;=1,CONCATENATE(VLOOKUP(F1393,STUDENT!$B$4:$W$2003,22,0),$V$2),""),"")</f>
        <v/>
      </c>
      <c r="L1393" s="27">
        <f>IFERROR(IF($E1393&gt;=1,VLOOKUP($E1393,ATT.!$D$9:$W$2008,L$1,0),0),0)</f>
        <v>0</v>
      </c>
      <c r="M1393" s="28"/>
      <c r="N1393" s="28"/>
    </row>
    <row r="1394" spans="3:14" ht="20.100000000000001" customHeight="1" x14ac:dyDescent="0.25">
      <c r="C1394" s="6">
        <v>1388</v>
      </c>
      <c r="D1394" s="6">
        <f>IFERROR(IF($D$3&gt;=C1394,SMALL(ATT.!$A$9:$A$2008,$D$4+C1394),0),0)</f>
        <v>0</v>
      </c>
      <c r="E1394" s="25">
        <f t="shared" si="21"/>
        <v>0</v>
      </c>
      <c r="F1394" s="25">
        <f>IFERROR(IF($E1394&gt;=1,VLOOKUP($E1394,ATT.!$D$9:$W$2008,F$1,0),0),0)</f>
        <v>0</v>
      </c>
      <c r="G1394" s="26">
        <f>IFERROR(IF($E1394&gt;=1,VLOOKUP($E1394,ATT.!$D$9:$W$2008,G$1,0),0),0)</f>
        <v>0</v>
      </c>
      <c r="H1394" s="26">
        <f>IFERROR(IF($E1394&gt;=1,VLOOKUP($E1394,ATT.!$D$9:$W$2008,H$1,0),0),0)</f>
        <v>0</v>
      </c>
      <c r="I1394" s="25">
        <f>IFERROR(IF($E1394&gt;=1,VLOOKUP($E1394,ATT.!$D$9:$W$2008,I$1,0),0),0)</f>
        <v>0</v>
      </c>
      <c r="J1394" s="25">
        <f>IFERROR(IF($E1394&gt;=1,VLOOKUP($E1394,ATT.!$D$9:$W$2008,J$1,0),0),0)</f>
        <v>0</v>
      </c>
      <c r="K1394" s="25" t="str">
        <f>IFERROR(IF(E1394&gt;=1,CONCATENATE(VLOOKUP(F1394,STUDENT!$B$4:$W$2003,22,0),$V$2),""),"")</f>
        <v/>
      </c>
      <c r="L1394" s="27">
        <f>IFERROR(IF($E1394&gt;=1,VLOOKUP($E1394,ATT.!$D$9:$W$2008,L$1,0),0),0)</f>
        <v>0</v>
      </c>
      <c r="M1394" s="28"/>
      <c r="N1394" s="28"/>
    </row>
    <row r="1395" spans="3:14" ht="20.100000000000001" customHeight="1" x14ac:dyDescent="0.25">
      <c r="C1395" s="6">
        <v>1389</v>
      </c>
      <c r="D1395" s="6">
        <f>IFERROR(IF($D$3&gt;=C1395,SMALL(ATT.!$A$9:$A$2008,$D$4+C1395),0),0)</f>
        <v>0</v>
      </c>
      <c r="E1395" s="25">
        <f t="shared" si="21"/>
        <v>0</v>
      </c>
      <c r="F1395" s="25">
        <f>IFERROR(IF($E1395&gt;=1,VLOOKUP($E1395,ATT.!$D$9:$W$2008,F$1,0),0),0)</f>
        <v>0</v>
      </c>
      <c r="G1395" s="26">
        <f>IFERROR(IF($E1395&gt;=1,VLOOKUP($E1395,ATT.!$D$9:$W$2008,G$1,0),0),0)</f>
        <v>0</v>
      </c>
      <c r="H1395" s="26">
        <f>IFERROR(IF($E1395&gt;=1,VLOOKUP($E1395,ATT.!$D$9:$W$2008,H$1,0),0),0)</f>
        <v>0</v>
      </c>
      <c r="I1395" s="25">
        <f>IFERROR(IF($E1395&gt;=1,VLOOKUP($E1395,ATT.!$D$9:$W$2008,I$1,0),0),0)</f>
        <v>0</v>
      </c>
      <c r="J1395" s="25">
        <f>IFERROR(IF($E1395&gt;=1,VLOOKUP($E1395,ATT.!$D$9:$W$2008,J$1,0),0),0)</f>
        <v>0</v>
      </c>
      <c r="K1395" s="25" t="str">
        <f>IFERROR(IF(E1395&gt;=1,CONCATENATE(VLOOKUP(F1395,STUDENT!$B$4:$W$2003,22,0),$V$2),""),"")</f>
        <v/>
      </c>
      <c r="L1395" s="27">
        <f>IFERROR(IF($E1395&gt;=1,VLOOKUP($E1395,ATT.!$D$9:$W$2008,L$1,0),0),0)</f>
        <v>0</v>
      </c>
      <c r="M1395" s="28"/>
      <c r="N1395" s="28"/>
    </row>
    <row r="1396" spans="3:14" ht="20.100000000000001" customHeight="1" x14ac:dyDescent="0.25">
      <c r="C1396" s="6">
        <v>1390</v>
      </c>
      <c r="D1396" s="6">
        <f>IFERROR(IF($D$3&gt;=C1396,SMALL(ATT.!$A$9:$A$2008,$D$4+C1396),0),0)</f>
        <v>0</v>
      </c>
      <c r="E1396" s="25">
        <f t="shared" si="21"/>
        <v>0</v>
      </c>
      <c r="F1396" s="25">
        <f>IFERROR(IF($E1396&gt;=1,VLOOKUP($E1396,ATT.!$D$9:$W$2008,F$1,0),0),0)</f>
        <v>0</v>
      </c>
      <c r="G1396" s="26">
        <f>IFERROR(IF($E1396&gt;=1,VLOOKUP($E1396,ATT.!$D$9:$W$2008,G$1,0),0),0)</f>
        <v>0</v>
      </c>
      <c r="H1396" s="26">
        <f>IFERROR(IF($E1396&gt;=1,VLOOKUP($E1396,ATT.!$D$9:$W$2008,H$1,0),0),0)</f>
        <v>0</v>
      </c>
      <c r="I1396" s="25">
        <f>IFERROR(IF($E1396&gt;=1,VLOOKUP($E1396,ATT.!$D$9:$W$2008,I$1,0),0),0)</f>
        <v>0</v>
      </c>
      <c r="J1396" s="25">
        <f>IFERROR(IF($E1396&gt;=1,VLOOKUP($E1396,ATT.!$D$9:$W$2008,J$1,0),0),0)</f>
        <v>0</v>
      </c>
      <c r="K1396" s="25" t="str">
        <f>IFERROR(IF(E1396&gt;=1,CONCATENATE(VLOOKUP(F1396,STUDENT!$B$4:$W$2003,22,0),$V$2),""),"")</f>
        <v/>
      </c>
      <c r="L1396" s="27">
        <f>IFERROR(IF($E1396&gt;=1,VLOOKUP($E1396,ATT.!$D$9:$W$2008,L$1,0),0),0)</f>
        <v>0</v>
      </c>
      <c r="M1396" s="28"/>
      <c r="N1396" s="28"/>
    </row>
    <row r="1397" spans="3:14" ht="20.100000000000001" customHeight="1" x14ac:dyDescent="0.25">
      <c r="C1397" s="6">
        <v>1391</v>
      </c>
      <c r="D1397" s="6">
        <f>IFERROR(IF($D$3&gt;=C1397,SMALL(ATT.!$A$9:$A$2008,$D$4+C1397),0),0)</f>
        <v>0</v>
      </c>
      <c r="E1397" s="25">
        <f t="shared" si="21"/>
        <v>0</v>
      </c>
      <c r="F1397" s="25">
        <f>IFERROR(IF($E1397&gt;=1,VLOOKUP($E1397,ATT.!$D$9:$W$2008,F$1,0),0),0)</f>
        <v>0</v>
      </c>
      <c r="G1397" s="26">
        <f>IFERROR(IF($E1397&gt;=1,VLOOKUP($E1397,ATT.!$D$9:$W$2008,G$1,0),0),0)</f>
        <v>0</v>
      </c>
      <c r="H1397" s="26">
        <f>IFERROR(IF($E1397&gt;=1,VLOOKUP($E1397,ATT.!$D$9:$W$2008,H$1,0),0),0)</f>
        <v>0</v>
      </c>
      <c r="I1397" s="25">
        <f>IFERROR(IF($E1397&gt;=1,VLOOKUP($E1397,ATT.!$D$9:$W$2008,I$1,0),0),0)</f>
        <v>0</v>
      </c>
      <c r="J1397" s="25">
        <f>IFERROR(IF($E1397&gt;=1,VLOOKUP($E1397,ATT.!$D$9:$W$2008,J$1,0),0),0)</f>
        <v>0</v>
      </c>
      <c r="K1397" s="25" t="str">
        <f>IFERROR(IF(E1397&gt;=1,CONCATENATE(VLOOKUP(F1397,STUDENT!$B$4:$W$2003,22,0),$V$2),""),"")</f>
        <v/>
      </c>
      <c r="L1397" s="27">
        <f>IFERROR(IF($E1397&gt;=1,VLOOKUP($E1397,ATT.!$D$9:$W$2008,L$1,0),0),0)</f>
        <v>0</v>
      </c>
      <c r="M1397" s="28"/>
      <c r="N1397" s="28"/>
    </row>
    <row r="1398" spans="3:14" ht="20.100000000000001" customHeight="1" x14ac:dyDescent="0.25">
      <c r="C1398" s="6">
        <v>1392</v>
      </c>
      <c r="D1398" s="6">
        <f>IFERROR(IF($D$3&gt;=C1398,SMALL(ATT.!$A$9:$A$2008,$D$4+C1398),0),0)</f>
        <v>0</v>
      </c>
      <c r="E1398" s="25">
        <f t="shared" si="21"/>
        <v>0</v>
      </c>
      <c r="F1398" s="25">
        <f>IFERROR(IF($E1398&gt;=1,VLOOKUP($E1398,ATT.!$D$9:$W$2008,F$1,0),0),0)</f>
        <v>0</v>
      </c>
      <c r="G1398" s="26">
        <f>IFERROR(IF($E1398&gt;=1,VLOOKUP($E1398,ATT.!$D$9:$W$2008,G$1,0),0),0)</f>
        <v>0</v>
      </c>
      <c r="H1398" s="26">
        <f>IFERROR(IF($E1398&gt;=1,VLOOKUP($E1398,ATT.!$D$9:$W$2008,H$1,0),0),0)</f>
        <v>0</v>
      </c>
      <c r="I1398" s="25">
        <f>IFERROR(IF($E1398&gt;=1,VLOOKUP($E1398,ATT.!$D$9:$W$2008,I$1,0),0),0)</f>
        <v>0</v>
      </c>
      <c r="J1398" s="25">
        <f>IFERROR(IF($E1398&gt;=1,VLOOKUP($E1398,ATT.!$D$9:$W$2008,J$1,0),0),0)</f>
        <v>0</v>
      </c>
      <c r="K1398" s="25" t="str">
        <f>IFERROR(IF(E1398&gt;=1,CONCATENATE(VLOOKUP(F1398,STUDENT!$B$4:$W$2003,22,0),$V$2),""),"")</f>
        <v/>
      </c>
      <c r="L1398" s="27">
        <f>IFERROR(IF($E1398&gt;=1,VLOOKUP($E1398,ATT.!$D$9:$W$2008,L$1,0),0),0)</f>
        <v>0</v>
      </c>
      <c r="M1398" s="28"/>
      <c r="N1398" s="28"/>
    </row>
    <row r="1399" spans="3:14" ht="20.100000000000001" customHeight="1" x14ac:dyDescent="0.25">
      <c r="C1399" s="6">
        <v>1393</v>
      </c>
      <c r="D1399" s="6">
        <f>IFERROR(IF($D$3&gt;=C1399,SMALL(ATT.!$A$9:$A$2008,$D$4+C1399),0),0)</f>
        <v>0</v>
      </c>
      <c r="E1399" s="25">
        <f t="shared" si="21"/>
        <v>0</v>
      </c>
      <c r="F1399" s="25">
        <f>IFERROR(IF($E1399&gt;=1,VLOOKUP($E1399,ATT.!$D$9:$W$2008,F$1,0),0),0)</f>
        <v>0</v>
      </c>
      <c r="G1399" s="26">
        <f>IFERROR(IF($E1399&gt;=1,VLOOKUP($E1399,ATT.!$D$9:$W$2008,G$1,0),0),0)</f>
        <v>0</v>
      </c>
      <c r="H1399" s="26">
        <f>IFERROR(IF($E1399&gt;=1,VLOOKUP($E1399,ATT.!$D$9:$W$2008,H$1,0),0),0)</f>
        <v>0</v>
      </c>
      <c r="I1399" s="25">
        <f>IFERROR(IF($E1399&gt;=1,VLOOKUP($E1399,ATT.!$D$9:$W$2008,I$1,0),0),0)</f>
        <v>0</v>
      </c>
      <c r="J1399" s="25">
        <f>IFERROR(IF($E1399&gt;=1,VLOOKUP($E1399,ATT.!$D$9:$W$2008,J$1,0),0),0)</f>
        <v>0</v>
      </c>
      <c r="K1399" s="25" t="str">
        <f>IFERROR(IF(E1399&gt;=1,CONCATENATE(VLOOKUP(F1399,STUDENT!$B$4:$W$2003,22,0),$V$2),""),"")</f>
        <v/>
      </c>
      <c r="L1399" s="27">
        <f>IFERROR(IF($E1399&gt;=1,VLOOKUP($E1399,ATT.!$D$9:$W$2008,L$1,0),0),0)</f>
        <v>0</v>
      </c>
      <c r="M1399" s="28"/>
      <c r="N1399" s="28"/>
    </row>
    <row r="1400" spans="3:14" ht="20.100000000000001" customHeight="1" x14ac:dyDescent="0.25">
      <c r="C1400" s="6">
        <v>1394</v>
      </c>
      <c r="D1400" s="6">
        <f>IFERROR(IF($D$3&gt;=C1400,SMALL(ATT.!$A$9:$A$2008,$D$4+C1400),0),0)</f>
        <v>0</v>
      </c>
      <c r="E1400" s="25">
        <f t="shared" si="21"/>
        <v>0</v>
      </c>
      <c r="F1400" s="25">
        <f>IFERROR(IF($E1400&gt;=1,VLOOKUP($E1400,ATT.!$D$9:$W$2008,F$1,0),0),0)</f>
        <v>0</v>
      </c>
      <c r="G1400" s="26">
        <f>IFERROR(IF($E1400&gt;=1,VLOOKUP($E1400,ATT.!$D$9:$W$2008,G$1,0),0),0)</f>
        <v>0</v>
      </c>
      <c r="H1400" s="26">
        <f>IFERROR(IF($E1400&gt;=1,VLOOKUP($E1400,ATT.!$D$9:$W$2008,H$1,0),0),0)</f>
        <v>0</v>
      </c>
      <c r="I1400" s="25">
        <f>IFERROR(IF($E1400&gt;=1,VLOOKUP($E1400,ATT.!$D$9:$W$2008,I$1,0),0),0)</f>
        <v>0</v>
      </c>
      <c r="J1400" s="25">
        <f>IFERROR(IF($E1400&gt;=1,VLOOKUP($E1400,ATT.!$D$9:$W$2008,J$1,0),0),0)</f>
        <v>0</v>
      </c>
      <c r="K1400" s="25" t="str">
        <f>IFERROR(IF(E1400&gt;=1,CONCATENATE(VLOOKUP(F1400,STUDENT!$B$4:$W$2003,22,0),$V$2),""),"")</f>
        <v/>
      </c>
      <c r="L1400" s="27">
        <f>IFERROR(IF($E1400&gt;=1,VLOOKUP($E1400,ATT.!$D$9:$W$2008,L$1,0),0),0)</f>
        <v>0</v>
      </c>
      <c r="M1400" s="28"/>
      <c r="N1400" s="28"/>
    </row>
    <row r="1401" spans="3:14" ht="20.100000000000001" customHeight="1" x14ac:dyDescent="0.25">
      <c r="C1401" s="6">
        <v>1395</v>
      </c>
      <c r="D1401" s="6">
        <f>IFERROR(IF($D$3&gt;=C1401,SMALL(ATT.!$A$9:$A$2008,$D$4+C1401),0),0)</f>
        <v>0</v>
      </c>
      <c r="E1401" s="25">
        <f t="shared" si="21"/>
        <v>0</v>
      </c>
      <c r="F1401" s="25">
        <f>IFERROR(IF($E1401&gt;=1,VLOOKUP($E1401,ATT.!$D$9:$W$2008,F$1,0),0),0)</f>
        <v>0</v>
      </c>
      <c r="G1401" s="26">
        <f>IFERROR(IF($E1401&gt;=1,VLOOKUP($E1401,ATT.!$D$9:$W$2008,G$1,0),0),0)</f>
        <v>0</v>
      </c>
      <c r="H1401" s="26">
        <f>IFERROR(IF($E1401&gt;=1,VLOOKUP($E1401,ATT.!$D$9:$W$2008,H$1,0),0),0)</f>
        <v>0</v>
      </c>
      <c r="I1401" s="25">
        <f>IFERROR(IF($E1401&gt;=1,VLOOKUP($E1401,ATT.!$D$9:$W$2008,I$1,0),0),0)</f>
        <v>0</v>
      </c>
      <c r="J1401" s="25">
        <f>IFERROR(IF($E1401&gt;=1,VLOOKUP($E1401,ATT.!$D$9:$W$2008,J$1,0),0),0)</f>
        <v>0</v>
      </c>
      <c r="K1401" s="25" t="str">
        <f>IFERROR(IF(E1401&gt;=1,CONCATENATE(VLOOKUP(F1401,STUDENT!$B$4:$W$2003,22,0),$V$2),""),"")</f>
        <v/>
      </c>
      <c r="L1401" s="27">
        <f>IFERROR(IF($E1401&gt;=1,VLOOKUP($E1401,ATT.!$D$9:$W$2008,L$1,0),0),0)</f>
        <v>0</v>
      </c>
      <c r="M1401" s="28"/>
      <c r="N1401" s="28"/>
    </row>
    <row r="1402" spans="3:14" ht="20.100000000000001" customHeight="1" x14ac:dyDescent="0.25">
      <c r="C1402" s="6">
        <v>1396</v>
      </c>
      <c r="D1402" s="6">
        <f>IFERROR(IF($D$3&gt;=C1402,SMALL(ATT.!$A$9:$A$2008,$D$4+C1402),0),0)</f>
        <v>0</v>
      </c>
      <c r="E1402" s="25">
        <f t="shared" si="21"/>
        <v>0</v>
      </c>
      <c r="F1402" s="25">
        <f>IFERROR(IF($E1402&gt;=1,VLOOKUP($E1402,ATT.!$D$9:$W$2008,F$1,0),0),0)</f>
        <v>0</v>
      </c>
      <c r="G1402" s="26">
        <f>IFERROR(IF($E1402&gt;=1,VLOOKUP($E1402,ATT.!$D$9:$W$2008,G$1,0),0),0)</f>
        <v>0</v>
      </c>
      <c r="H1402" s="26">
        <f>IFERROR(IF($E1402&gt;=1,VLOOKUP($E1402,ATT.!$D$9:$W$2008,H$1,0),0),0)</f>
        <v>0</v>
      </c>
      <c r="I1402" s="25">
        <f>IFERROR(IF($E1402&gt;=1,VLOOKUP($E1402,ATT.!$D$9:$W$2008,I$1,0),0),0)</f>
        <v>0</v>
      </c>
      <c r="J1402" s="25">
        <f>IFERROR(IF($E1402&gt;=1,VLOOKUP($E1402,ATT.!$D$9:$W$2008,J$1,0),0),0)</f>
        <v>0</v>
      </c>
      <c r="K1402" s="25" t="str">
        <f>IFERROR(IF(E1402&gt;=1,CONCATENATE(VLOOKUP(F1402,STUDENT!$B$4:$W$2003,22,0),$V$2),""),"")</f>
        <v/>
      </c>
      <c r="L1402" s="27">
        <f>IFERROR(IF($E1402&gt;=1,VLOOKUP($E1402,ATT.!$D$9:$W$2008,L$1,0),0),0)</f>
        <v>0</v>
      </c>
      <c r="M1402" s="28"/>
      <c r="N1402" s="28"/>
    </row>
    <row r="1403" spans="3:14" ht="20.100000000000001" customHeight="1" x14ac:dyDescent="0.25">
      <c r="C1403" s="6">
        <v>1397</v>
      </c>
      <c r="D1403" s="6">
        <f>IFERROR(IF($D$3&gt;=C1403,SMALL(ATT.!$A$9:$A$2008,$D$4+C1403),0),0)</f>
        <v>0</v>
      </c>
      <c r="E1403" s="25">
        <f t="shared" si="21"/>
        <v>0</v>
      </c>
      <c r="F1403" s="25">
        <f>IFERROR(IF($E1403&gt;=1,VLOOKUP($E1403,ATT.!$D$9:$W$2008,F$1,0),0),0)</f>
        <v>0</v>
      </c>
      <c r="G1403" s="26">
        <f>IFERROR(IF($E1403&gt;=1,VLOOKUP($E1403,ATT.!$D$9:$W$2008,G$1,0),0),0)</f>
        <v>0</v>
      </c>
      <c r="H1403" s="26">
        <f>IFERROR(IF($E1403&gt;=1,VLOOKUP($E1403,ATT.!$D$9:$W$2008,H$1,0),0),0)</f>
        <v>0</v>
      </c>
      <c r="I1403" s="25">
        <f>IFERROR(IF($E1403&gt;=1,VLOOKUP($E1403,ATT.!$D$9:$W$2008,I$1,0),0),0)</f>
        <v>0</v>
      </c>
      <c r="J1403" s="25">
        <f>IFERROR(IF($E1403&gt;=1,VLOOKUP($E1403,ATT.!$D$9:$W$2008,J$1,0),0),0)</f>
        <v>0</v>
      </c>
      <c r="K1403" s="25" t="str">
        <f>IFERROR(IF(E1403&gt;=1,CONCATENATE(VLOOKUP(F1403,STUDENT!$B$4:$W$2003,22,0),$V$2),""),"")</f>
        <v/>
      </c>
      <c r="L1403" s="27">
        <f>IFERROR(IF($E1403&gt;=1,VLOOKUP($E1403,ATT.!$D$9:$W$2008,L$1,0),0),0)</f>
        <v>0</v>
      </c>
      <c r="M1403" s="28"/>
      <c r="N1403" s="28"/>
    </row>
    <row r="1404" spans="3:14" ht="20.100000000000001" customHeight="1" x14ac:dyDescent="0.25">
      <c r="C1404" s="6">
        <v>1398</v>
      </c>
      <c r="D1404" s="6">
        <f>IFERROR(IF($D$3&gt;=C1404,SMALL(ATT.!$A$9:$A$2008,$D$4+C1404),0),0)</f>
        <v>0</v>
      </c>
      <c r="E1404" s="25">
        <f t="shared" si="21"/>
        <v>0</v>
      </c>
      <c r="F1404" s="25">
        <f>IFERROR(IF($E1404&gt;=1,VLOOKUP($E1404,ATT.!$D$9:$W$2008,F$1,0),0),0)</f>
        <v>0</v>
      </c>
      <c r="G1404" s="26">
        <f>IFERROR(IF($E1404&gt;=1,VLOOKUP($E1404,ATT.!$D$9:$W$2008,G$1,0),0),0)</f>
        <v>0</v>
      </c>
      <c r="H1404" s="26">
        <f>IFERROR(IF($E1404&gt;=1,VLOOKUP($E1404,ATT.!$D$9:$W$2008,H$1,0),0),0)</f>
        <v>0</v>
      </c>
      <c r="I1404" s="25">
        <f>IFERROR(IF($E1404&gt;=1,VLOOKUP($E1404,ATT.!$D$9:$W$2008,I$1,0),0),0)</f>
        <v>0</v>
      </c>
      <c r="J1404" s="25">
        <f>IFERROR(IF($E1404&gt;=1,VLOOKUP($E1404,ATT.!$D$9:$W$2008,J$1,0),0),0)</f>
        <v>0</v>
      </c>
      <c r="K1404" s="25" t="str">
        <f>IFERROR(IF(E1404&gt;=1,CONCATENATE(VLOOKUP(F1404,STUDENT!$B$4:$W$2003,22,0),$V$2),""),"")</f>
        <v/>
      </c>
      <c r="L1404" s="27">
        <f>IFERROR(IF($E1404&gt;=1,VLOOKUP($E1404,ATT.!$D$9:$W$2008,L$1,0),0),0)</f>
        <v>0</v>
      </c>
      <c r="M1404" s="28"/>
      <c r="N1404" s="28"/>
    </row>
    <row r="1405" spans="3:14" ht="20.100000000000001" customHeight="1" x14ac:dyDescent="0.25">
      <c r="C1405" s="6">
        <v>1399</v>
      </c>
      <c r="D1405" s="6">
        <f>IFERROR(IF($D$3&gt;=C1405,SMALL(ATT.!$A$9:$A$2008,$D$4+C1405),0),0)</f>
        <v>0</v>
      </c>
      <c r="E1405" s="25">
        <f t="shared" si="21"/>
        <v>0</v>
      </c>
      <c r="F1405" s="25">
        <f>IFERROR(IF($E1405&gt;=1,VLOOKUP($E1405,ATT.!$D$9:$W$2008,F$1,0),0),0)</f>
        <v>0</v>
      </c>
      <c r="G1405" s="26">
        <f>IFERROR(IF($E1405&gt;=1,VLOOKUP($E1405,ATT.!$D$9:$W$2008,G$1,0),0),0)</f>
        <v>0</v>
      </c>
      <c r="H1405" s="26">
        <f>IFERROR(IF($E1405&gt;=1,VLOOKUP($E1405,ATT.!$D$9:$W$2008,H$1,0),0),0)</f>
        <v>0</v>
      </c>
      <c r="I1405" s="25">
        <f>IFERROR(IF($E1405&gt;=1,VLOOKUP($E1405,ATT.!$D$9:$W$2008,I$1,0),0),0)</f>
        <v>0</v>
      </c>
      <c r="J1405" s="25">
        <f>IFERROR(IF($E1405&gt;=1,VLOOKUP($E1405,ATT.!$D$9:$W$2008,J$1,0),0),0)</f>
        <v>0</v>
      </c>
      <c r="K1405" s="25" t="str">
        <f>IFERROR(IF(E1405&gt;=1,CONCATENATE(VLOOKUP(F1405,STUDENT!$B$4:$W$2003,22,0),$V$2),""),"")</f>
        <v/>
      </c>
      <c r="L1405" s="27">
        <f>IFERROR(IF($E1405&gt;=1,VLOOKUP($E1405,ATT.!$D$9:$W$2008,L$1,0),0),0)</f>
        <v>0</v>
      </c>
      <c r="M1405" s="28"/>
      <c r="N1405" s="28"/>
    </row>
    <row r="1406" spans="3:14" ht="20.100000000000001" customHeight="1" x14ac:dyDescent="0.25">
      <c r="C1406" s="6">
        <v>1400</v>
      </c>
      <c r="D1406" s="6">
        <f>IFERROR(IF($D$3&gt;=C1406,SMALL(ATT.!$A$9:$A$2008,$D$4+C1406),0),0)</f>
        <v>0</v>
      </c>
      <c r="E1406" s="25">
        <f t="shared" si="21"/>
        <v>0</v>
      </c>
      <c r="F1406" s="25">
        <f>IFERROR(IF($E1406&gt;=1,VLOOKUP($E1406,ATT.!$D$9:$W$2008,F$1,0),0),0)</f>
        <v>0</v>
      </c>
      <c r="G1406" s="26">
        <f>IFERROR(IF($E1406&gt;=1,VLOOKUP($E1406,ATT.!$D$9:$W$2008,G$1,0),0),0)</f>
        <v>0</v>
      </c>
      <c r="H1406" s="26">
        <f>IFERROR(IF($E1406&gt;=1,VLOOKUP($E1406,ATT.!$D$9:$W$2008,H$1,0),0),0)</f>
        <v>0</v>
      </c>
      <c r="I1406" s="25">
        <f>IFERROR(IF($E1406&gt;=1,VLOOKUP($E1406,ATT.!$D$9:$W$2008,I$1,0),0),0)</f>
        <v>0</v>
      </c>
      <c r="J1406" s="25">
        <f>IFERROR(IF($E1406&gt;=1,VLOOKUP($E1406,ATT.!$D$9:$W$2008,J$1,0),0),0)</f>
        <v>0</v>
      </c>
      <c r="K1406" s="25" t="str">
        <f>IFERROR(IF(E1406&gt;=1,CONCATENATE(VLOOKUP(F1406,STUDENT!$B$4:$W$2003,22,0),$V$2),""),"")</f>
        <v/>
      </c>
      <c r="L1406" s="27">
        <f>IFERROR(IF($E1406&gt;=1,VLOOKUP($E1406,ATT.!$D$9:$W$2008,L$1,0),0),0)</f>
        <v>0</v>
      </c>
      <c r="M1406" s="28"/>
      <c r="N1406" s="28"/>
    </row>
    <row r="1407" spans="3:14" ht="20.100000000000001" customHeight="1" x14ac:dyDescent="0.25">
      <c r="C1407" s="6">
        <v>1401</v>
      </c>
      <c r="D1407" s="6">
        <f>IFERROR(IF($D$3&gt;=C1407,SMALL(ATT.!$A$9:$A$2008,$D$4+C1407),0),0)</f>
        <v>0</v>
      </c>
      <c r="E1407" s="25">
        <f t="shared" si="21"/>
        <v>0</v>
      </c>
      <c r="F1407" s="25">
        <f>IFERROR(IF($E1407&gt;=1,VLOOKUP($E1407,ATT.!$D$9:$W$2008,F$1,0),0),0)</f>
        <v>0</v>
      </c>
      <c r="G1407" s="26">
        <f>IFERROR(IF($E1407&gt;=1,VLOOKUP($E1407,ATT.!$D$9:$W$2008,G$1,0),0),0)</f>
        <v>0</v>
      </c>
      <c r="H1407" s="26">
        <f>IFERROR(IF($E1407&gt;=1,VLOOKUP($E1407,ATT.!$D$9:$W$2008,H$1,0),0),0)</f>
        <v>0</v>
      </c>
      <c r="I1407" s="25">
        <f>IFERROR(IF($E1407&gt;=1,VLOOKUP($E1407,ATT.!$D$9:$W$2008,I$1,0),0),0)</f>
        <v>0</v>
      </c>
      <c r="J1407" s="25">
        <f>IFERROR(IF($E1407&gt;=1,VLOOKUP($E1407,ATT.!$D$9:$W$2008,J$1,0),0),0)</f>
        <v>0</v>
      </c>
      <c r="K1407" s="25" t="str">
        <f>IFERROR(IF(E1407&gt;=1,CONCATENATE(VLOOKUP(F1407,STUDENT!$B$4:$W$2003,22,0),$V$2),""),"")</f>
        <v/>
      </c>
      <c r="L1407" s="27">
        <f>IFERROR(IF($E1407&gt;=1,VLOOKUP($E1407,ATT.!$D$9:$W$2008,L$1,0),0),0)</f>
        <v>0</v>
      </c>
      <c r="M1407" s="28"/>
      <c r="N1407" s="28"/>
    </row>
    <row r="1408" spans="3:14" ht="20.100000000000001" customHeight="1" x14ac:dyDescent="0.25">
      <c r="C1408" s="6">
        <v>1402</v>
      </c>
      <c r="D1408" s="6">
        <f>IFERROR(IF($D$3&gt;=C1408,SMALL(ATT.!$A$9:$A$2008,$D$4+C1408),0),0)</f>
        <v>0</v>
      </c>
      <c r="E1408" s="25">
        <f t="shared" si="21"/>
        <v>0</v>
      </c>
      <c r="F1408" s="25">
        <f>IFERROR(IF($E1408&gt;=1,VLOOKUP($E1408,ATT.!$D$9:$W$2008,F$1,0),0),0)</f>
        <v>0</v>
      </c>
      <c r="G1408" s="26">
        <f>IFERROR(IF($E1408&gt;=1,VLOOKUP($E1408,ATT.!$D$9:$W$2008,G$1,0),0),0)</f>
        <v>0</v>
      </c>
      <c r="H1408" s="26">
        <f>IFERROR(IF($E1408&gt;=1,VLOOKUP($E1408,ATT.!$D$9:$W$2008,H$1,0),0),0)</f>
        <v>0</v>
      </c>
      <c r="I1408" s="25">
        <f>IFERROR(IF($E1408&gt;=1,VLOOKUP($E1408,ATT.!$D$9:$W$2008,I$1,0),0),0)</f>
        <v>0</v>
      </c>
      <c r="J1408" s="25">
        <f>IFERROR(IF($E1408&gt;=1,VLOOKUP($E1408,ATT.!$D$9:$W$2008,J$1,0),0),0)</f>
        <v>0</v>
      </c>
      <c r="K1408" s="25" t="str">
        <f>IFERROR(IF(E1408&gt;=1,CONCATENATE(VLOOKUP(F1408,STUDENT!$B$4:$W$2003,22,0),$V$2),""),"")</f>
        <v/>
      </c>
      <c r="L1408" s="27">
        <f>IFERROR(IF($E1408&gt;=1,VLOOKUP($E1408,ATT.!$D$9:$W$2008,L$1,0),0),0)</f>
        <v>0</v>
      </c>
      <c r="M1408" s="28"/>
      <c r="N1408" s="28"/>
    </row>
    <row r="1409" spans="3:14" ht="20.100000000000001" customHeight="1" x14ac:dyDescent="0.25">
      <c r="C1409" s="6">
        <v>1403</v>
      </c>
      <c r="D1409" s="6">
        <f>IFERROR(IF($D$3&gt;=C1409,SMALL(ATT.!$A$9:$A$2008,$D$4+C1409),0),0)</f>
        <v>0</v>
      </c>
      <c r="E1409" s="25">
        <f t="shared" si="21"/>
        <v>0</v>
      </c>
      <c r="F1409" s="25">
        <f>IFERROR(IF($E1409&gt;=1,VLOOKUP($E1409,ATT.!$D$9:$W$2008,F$1,0),0),0)</f>
        <v>0</v>
      </c>
      <c r="G1409" s="26">
        <f>IFERROR(IF($E1409&gt;=1,VLOOKUP($E1409,ATT.!$D$9:$W$2008,G$1,0),0),0)</f>
        <v>0</v>
      </c>
      <c r="H1409" s="26">
        <f>IFERROR(IF($E1409&gt;=1,VLOOKUP($E1409,ATT.!$D$9:$W$2008,H$1,0),0),0)</f>
        <v>0</v>
      </c>
      <c r="I1409" s="25">
        <f>IFERROR(IF($E1409&gt;=1,VLOOKUP($E1409,ATT.!$D$9:$W$2008,I$1,0),0),0)</f>
        <v>0</v>
      </c>
      <c r="J1409" s="25">
        <f>IFERROR(IF($E1409&gt;=1,VLOOKUP($E1409,ATT.!$D$9:$W$2008,J$1,0),0),0)</f>
        <v>0</v>
      </c>
      <c r="K1409" s="25" t="str">
        <f>IFERROR(IF(E1409&gt;=1,CONCATENATE(VLOOKUP(F1409,STUDENT!$B$4:$W$2003,22,0),$V$2),""),"")</f>
        <v/>
      </c>
      <c r="L1409" s="27">
        <f>IFERROR(IF($E1409&gt;=1,VLOOKUP($E1409,ATT.!$D$9:$W$2008,L$1,0),0),0)</f>
        <v>0</v>
      </c>
      <c r="M1409" s="28"/>
      <c r="N1409" s="28"/>
    </row>
    <row r="1410" spans="3:14" ht="20.100000000000001" customHeight="1" x14ac:dyDescent="0.25">
      <c r="C1410" s="6">
        <v>1404</v>
      </c>
      <c r="D1410" s="6">
        <f>IFERROR(IF($D$3&gt;=C1410,SMALL(ATT.!$A$9:$A$2008,$D$4+C1410),0),0)</f>
        <v>0</v>
      </c>
      <c r="E1410" s="25">
        <f t="shared" si="21"/>
        <v>0</v>
      </c>
      <c r="F1410" s="25">
        <f>IFERROR(IF($E1410&gt;=1,VLOOKUP($E1410,ATT.!$D$9:$W$2008,F$1,0),0),0)</f>
        <v>0</v>
      </c>
      <c r="G1410" s="26">
        <f>IFERROR(IF($E1410&gt;=1,VLOOKUP($E1410,ATT.!$D$9:$W$2008,G$1,0),0),0)</f>
        <v>0</v>
      </c>
      <c r="H1410" s="26">
        <f>IFERROR(IF($E1410&gt;=1,VLOOKUP($E1410,ATT.!$D$9:$W$2008,H$1,0),0),0)</f>
        <v>0</v>
      </c>
      <c r="I1410" s="25">
        <f>IFERROR(IF($E1410&gt;=1,VLOOKUP($E1410,ATT.!$D$9:$W$2008,I$1,0),0),0)</f>
        <v>0</v>
      </c>
      <c r="J1410" s="25">
        <f>IFERROR(IF($E1410&gt;=1,VLOOKUP($E1410,ATT.!$D$9:$W$2008,J$1,0),0),0)</f>
        <v>0</v>
      </c>
      <c r="K1410" s="25" t="str">
        <f>IFERROR(IF(E1410&gt;=1,CONCATENATE(VLOOKUP(F1410,STUDENT!$B$4:$W$2003,22,0),$V$2),""),"")</f>
        <v/>
      </c>
      <c r="L1410" s="27">
        <f>IFERROR(IF($E1410&gt;=1,VLOOKUP($E1410,ATT.!$D$9:$W$2008,L$1,0),0),0)</f>
        <v>0</v>
      </c>
      <c r="M1410" s="28"/>
      <c r="N1410" s="28"/>
    </row>
    <row r="1411" spans="3:14" ht="20.100000000000001" customHeight="1" x14ac:dyDescent="0.25">
      <c r="C1411" s="6">
        <v>1405</v>
      </c>
      <c r="D1411" s="6">
        <f>IFERROR(IF($D$3&gt;=C1411,SMALL(ATT.!$A$9:$A$2008,$D$4+C1411),0),0)</f>
        <v>0</v>
      </c>
      <c r="E1411" s="25">
        <f t="shared" si="21"/>
        <v>0</v>
      </c>
      <c r="F1411" s="25">
        <f>IFERROR(IF($E1411&gt;=1,VLOOKUP($E1411,ATT.!$D$9:$W$2008,F$1,0),0),0)</f>
        <v>0</v>
      </c>
      <c r="G1411" s="26">
        <f>IFERROR(IF($E1411&gt;=1,VLOOKUP($E1411,ATT.!$D$9:$W$2008,G$1,0),0),0)</f>
        <v>0</v>
      </c>
      <c r="H1411" s="26">
        <f>IFERROR(IF($E1411&gt;=1,VLOOKUP($E1411,ATT.!$D$9:$W$2008,H$1,0),0),0)</f>
        <v>0</v>
      </c>
      <c r="I1411" s="25">
        <f>IFERROR(IF($E1411&gt;=1,VLOOKUP($E1411,ATT.!$D$9:$W$2008,I$1,0),0),0)</f>
        <v>0</v>
      </c>
      <c r="J1411" s="25">
        <f>IFERROR(IF($E1411&gt;=1,VLOOKUP($E1411,ATT.!$D$9:$W$2008,J$1,0),0),0)</f>
        <v>0</v>
      </c>
      <c r="K1411" s="25" t="str">
        <f>IFERROR(IF(E1411&gt;=1,CONCATENATE(VLOOKUP(F1411,STUDENT!$B$4:$W$2003,22,0),$V$2),""),"")</f>
        <v/>
      </c>
      <c r="L1411" s="27">
        <f>IFERROR(IF($E1411&gt;=1,VLOOKUP($E1411,ATT.!$D$9:$W$2008,L$1,0),0),0)</f>
        <v>0</v>
      </c>
      <c r="M1411" s="28"/>
      <c r="N1411" s="28"/>
    </row>
    <row r="1412" spans="3:14" ht="20.100000000000001" customHeight="1" x14ac:dyDescent="0.25">
      <c r="C1412" s="6">
        <v>1406</v>
      </c>
      <c r="D1412" s="6">
        <f>IFERROR(IF($D$3&gt;=C1412,SMALL(ATT.!$A$9:$A$2008,$D$4+C1412),0),0)</f>
        <v>0</v>
      </c>
      <c r="E1412" s="25">
        <f t="shared" si="21"/>
        <v>0</v>
      </c>
      <c r="F1412" s="25">
        <f>IFERROR(IF($E1412&gt;=1,VLOOKUP($E1412,ATT.!$D$9:$W$2008,F$1,0),0),0)</f>
        <v>0</v>
      </c>
      <c r="G1412" s="26">
        <f>IFERROR(IF($E1412&gt;=1,VLOOKUP($E1412,ATT.!$D$9:$W$2008,G$1,0),0),0)</f>
        <v>0</v>
      </c>
      <c r="H1412" s="26">
        <f>IFERROR(IF($E1412&gt;=1,VLOOKUP($E1412,ATT.!$D$9:$W$2008,H$1,0),0),0)</f>
        <v>0</v>
      </c>
      <c r="I1412" s="25">
        <f>IFERROR(IF($E1412&gt;=1,VLOOKUP($E1412,ATT.!$D$9:$W$2008,I$1,0),0),0)</f>
        <v>0</v>
      </c>
      <c r="J1412" s="25">
        <f>IFERROR(IF($E1412&gt;=1,VLOOKUP($E1412,ATT.!$D$9:$W$2008,J$1,0),0),0)</f>
        <v>0</v>
      </c>
      <c r="K1412" s="25" t="str">
        <f>IFERROR(IF(E1412&gt;=1,CONCATENATE(VLOOKUP(F1412,STUDENT!$B$4:$W$2003,22,0),$V$2),""),"")</f>
        <v/>
      </c>
      <c r="L1412" s="27">
        <f>IFERROR(IF($E1412&gt;=1,VLOOKUP($E1412,ATT.!$D$9:$W$2008,L$1,0),0),0)</f>
        <v>0</v>
      </c>
      <c r="M1412" s="28"/>
      <c r="N1412" s="28"/>
    </row>
    <row r="1413" spans="3:14" ht="20.100000000000001" customHeight="1" x14ac:dyDescent="0.25">
      <c r="C1413" s="6">
        <v>1407</v>
      </c>
      <c r="D1413" s="6">
        <f>IFERROR(IF($D$3&gt;=C1413,SMALL(ATT.!$A$9:$A$2008,$D$4+C1413),0),0)</f>
        <v>0</v>
      </c>
      <c r="E1413" s="25">
        <f t="shared" si="21"/>
        <v>0</v>
      </c>
      <c r="F1413" s="25">
        <f>IFERROR(IF($E1413&gt;=1,VLOOKUP($E1413,ATT.!$D$9:$W$2008,F$1,0),0),0)</f>
        <v>0</v>
      </c>
      <c r="G1413" s="26">
        <f>IFERROR(IF($E1413&gt;=1,VLOOKUP($E1413,ATT.!$D$9:$W$2008,G$1,0),0),0)</f>
        <v>0</v>
      </c>
      <c r="H1413" s="26">
        <f>IFERROR(IF($E1413&gt;=1,VLOOKUP($E1413,ATT.!$D$9:$W$2008,H$1,0),0),0)</f>
        <v>0</v>
      </c>
      <c r="I1413" s="25">
        <f>IFERROR(IF($E1413&gt;=1,VLOOKUP($E1413,ATT.!$D$9:$W$2008,I$1,0),0),0)</f>
        <v>0</v>
      </c>
      <c r="J1413" s="25">
        <f>IFERROR(IF($E1413&gt;=1,VLOOKUP($E1413,ATT.!$D$9:$W$2008,J$1,0),0),0)</f>
        <v>0</v>
      </c>
      <c r="K1413" s="25" t="str">
        <f>IFERROR(IF(E1413&gt;=1,CONCATENATE(VLOOKUP(F1413,STUDENT!$B$4:$W$2003,22,0),$V$2),""),"")</f>
        <v/>
      </c>
      <c r="L1413" s="27">
        <f>IFERROR(IF($E1413&gt;=1,VLOOKUP($E1413,ATT.!$D$9:$W$2008,L$1,0),0),0)</f>
        <v>0</v>
      </c>
      <c r="M1413" s="28"/>
      <c r="N1413" s="28"/>
    </row>
    <row r="1414" spans="3:14" ht="20.100000000000001" customHeight="1" x14ac:dyDescent="0.25">
      <c r="C1414" s="6">
        <v>1408</v>
      </c>
      <c r="D1414" s="6">
        <f>IFERROR(IF($D$3&gt;=C1414,SMALL(ATT.!$A$9:$A$2008,$D$4+C1414),0),0)</f>
        <v>0</v>
      </c>
      <c r="E1414" s="25">
        <f t="shared" si="21"/>
        <v>0</v>
      </c>
      <c r="F1414" s="25">
        <f>IFERROR(IF($E1414&gt;=1,VLOOKUP($E1414,ATT.!$D$9:$W$2008,F$1,0),0),0)</f>
        <v>0</v>
      </c>
      <c r="G1414" s="26">
        <f>IFERROR(IF($E1414&gt;=1,VLOOKUP($E1414,ATT.!$D$9:$W$2008,G$1,0),0),0)</f>
        <v>0</v>
      </c>
      <c r="H1414" s="26">
        <f>IFERROR(IF($E1414&gt;=1,VLOOKUP($E1414,ATT.!$D$9:$W$2008,H$1,0),0),0)</f>
        <v>0</v>
      </c>
      <c r="I1414" s="25">
        <f>IFERROR(IF($E1414&gt;=1,VLOOKUP($E1414,ATT.!$D$9:$W$2008,I$1,0),0),0)</f>
        <v>0</v>
      </c>
      <c r="J1414" s="25">
        <f>IFERROR(IF($E1414&gt;=1,VLOOKUP($E1414,ATT.!$D$9:$W$2008,J$1,0),0),0)</f>
        <v>0</v>
      </c>
      <c r="K1414" s="25" t="str">
        <f>IFERROR(IF(E1414&gt;=1,CONCATENATE(VLOOKUP(F1414,STUDENT!$B$4:$W$2003,22,0),$V$2),""),"")</f>
        <v/>
      </c>
      <c r="L1414" s="27">
        <f>IFERROR(IF($E1414&gt;=1,VLOOKUP($E1414,ATT.!$D$9:$W$2008,L$1,0),0),0)</f>
        <v>0</v>
      </c>
      <c r="M1414" s="28"/>
      <c r="N1414" s="28"/>
    </row>
    <row r="1415" spans="3:14" ht="20.100000000000001" customHeight="1" x14ac:dyDescent="0.25">
      <c r="C1415" s="6">
        <v>1409</v>
      </c>
      <c r="D1415" s="6">
        <f>IFERROR(IF($D$3&gt;=C1415,SMALL(ATT.!$A$9:$A$2008,$D$4+C1415),0),0)</f>
        <v>0</v>
      </c>
      <c r="E1415" s="25">
        <f t="shared" si="21"/>
        <v>0</v>
      </c>
      <c r="F1415" s="25">
        <f>IFERROR(IF($E1415&gt;=1,VLOOKUP($E1415,ATT.!$D$9:$W$2008,F$1,0),0),0)</f>
        <v>0</v>
      </c>
      <c r="G1415" s="26">
        <f>IFERROR(IF($E1415&gt;=1,VLOOKUP($E1415,ATT.!$D$9:$W$2008,G$1,0),0),0)</f>
        <v>0</v>
      </c>
      <c r="H1415" s="26">
        <f>IFERROR(IF($E1415&gt;=1,VLOOKUP($E1415,ATT.!$D$9:$W$2008,H$1,0),0),0)</f>
        <v>0</v>
      </c>
      <c r="I1415" s="25">
        <f>IFERROR(IF($E1415&gt;=1,VLOOKUP($E1415,ATT.!$D$9:$W$2008,I$1,0),0),0)</f>
        <v>0</v>
      </c>
      <c r="J1415" s="25">
        <f>IFERROR(IF($E1415&gt;=1,VLOOKUP($E1415,ATT.!$D$9:$W$2008,J$1,0),0),0)</f>
        <v>0</v>
      </c>
      <c r="K1415" s="25" t="str">
        <f>IFERROR(IF(E1415&gt;=1,CONCATENATE(VLOOKUP(F1415,STUDENT!$B$4:$W$2003,22,0),$V$2),""),"")</f>
        <v/>
      </c>
      <c r="L1415" s="27">
        <f>IFERROR(IF($E1415&gt;=1,VLOOKUP($E1415,ATT.!$D$9:$W$2008,L$1,0),0),0)</f>
        <v>0</v>
      </c>
      <c r="M1415" s="28"/>
      <c r="N1415" s="28"/>
    </row>
    <row r="1416" spans="3:14" ht="20.100000000000001" customHeight="1" x14ac:dyDescent="0.25">
      <c r="C1416" s="6">
        <v>1410</v>
      </c>
      <c r="D1416" s="6">
        <f>IFERROR(IF($D$3&gt;=C1416,SMALL(ATT.!$A$9:$A$2008,$D$4+C1416),0),0)</f>
        <v>0</v>
      </c>
      <c r="E1416" s="25">
        <f t="shared" ref="E1416:E1479" si="22">IFERROR(IF(D1416&gt;=1,C1416,0),0)</f>
        <v>0</v>
      </c>
      <c r="F1416" s="25">
        <f>IFERROR(IF($E1416&gt;=1,VLOOKUP($E1416,ATT.!$D$9:$W$2008,F$1,0),0),0)</f>
        <v>0</v>
      </c>
      <c r="G1416" s="26">
        <f>IFERROR(IF($E1416&gt;=1,VLOOKUP($E1416,ATT.!$D$9:$W$2008,G$1,0),0),0)</f>
        <v>0</v>
      </c>
      <c r="H1416" s="26">
        <f>IFERROR(IF($E1416&gt;=1,VLOOKUP($E1416,ATT.!$D$9:$W$2008,H$1,0),0),0)</f>
        <v>0</v>
      </c>
      <c r="I1416" s="25">
        <f>IFERROR(IF($E1416&gt;=1,VLOOKUP($E1416,ATT.!$D$9:$W$2008,I$1,0),0),0)</f>
        <v>0</v>
      </c>
      <c r="J1416" s="25">
        <f>IFERROR(IF($E1416&gt;=1,VLOOKUP($E1416,ATT.!$D$9:$W$2008,J$1,0),0),0)</f>
        <v>0</v>
      </c>
      <c r="K1416" s="25" t="str">
        <f>IFERROR(IF(E1416&gt;=1,CONCATENATE(VLOOKUP(F1416,STUDENT!$B$4:$W$2003,22,0),$V$2),""),"")</f>
        <v/>
      </c>
      <c r="L1416" s="27">
        <f>IFERROR(IF($E1416&gt;=1,VLOOKUP($E1416,ATT.!$D$9:$W$2008,L$1,0),0),0)</f>
        <v>0</v>
      </c>
      <c r="M1416" s="28"/>
      <c r="N1416" s="28"/>
    </row>
    <row r="1417" spans="3:14" ht="20.100000000000001" customHeight="1" x14ac:dyDescent="0.25">
      <c r="C1417" s="6">
        <v>1411</v>
      </c>
      <c r="D1417" s="6">
        <f>IFERROR(IF($D$3&gt;=C1417,SMALL(ATT.!$A$9:$A$2008,$D$4+C1417),0),0)</f>
        <v>0</v>
      </c>
      <c r="E1417" s="25">
        <f t="shared" si="22"/>
        <v>0</v>
      </c>
      <c r="F1417" s="25">
        <f>IFERROR(IF($E1417&gt;=1,VLOOKUP($E1417,ATT.!$D$9:$W$2008,F$1,0),0),0)</f>
        <v>0</v>
      </c>
      <c r="G1417" s="26">
        <f>IFERROR(IF($E1417&gt;=1,VLOOKUP($E1417,ATT.!$D$9:$W$2008,G$1,0),0),0)</f>
        <v>0</v>
      </c>
      <c r="H1417" s="26">
        <f>IFERROR(IF($E1417&gt;=1,VLOOKUP($E1417,ATT.!$D$9:$W$2008,H$1,0),0),0)</f>
        <v>0</v>
      </c>
      <c r="I1417" s="25">
        <f>IFERROR(IF($E1417&gt;=1,VLOOKUP($E1417,ATT.!$D$9:$W$2008,I$1,0),0),0)</f>
        <v>0</v>
      </c>
      <c r="J1417" s="25">
        <f>IFERROR(IF($E1417&gt;=1,VLOOKUP($E1417,ATT.!$D$9:$W$2008,J$1,0),0),0)</f>
        <v>0</v>
      </c>
      <c r="K1417" s="25" t="str">
        <f>IFERROR(IF(E1417&gt;=1,CONCATENATE(VLOOKUP(F1417,STUDENT!$B$4:$W$2003,22,0),$V$2),""),"")</f>
        <v/>
      </c>
      <c r="L1417" s="27">
        <f>IFERROR(IF($E1417&gt;=1,VLOOKUP($E1417,ATT.!$D$9:$W$2008,L$1,0),0),0)</f>
        <v>0</v>
      </c>
      <c r="M1417" s="28"/>
      <c r="N1417" s="28"/>
    </row>
    <row r="1418" spans="3:14" ht="20.100000000000001" customHeight="1" x14ac:dyDescent="0.25">
      <c r="C1418" s="6">
        <v>1412</v>
      </c>
      <c r="D1418" s="6">
        <f>IFERROR(IF($D$3&gt;=C1418,SMALL(ATT.!$A$9:$A$2008,$D$4+C1418),0),0)</f>
        <v>0</v>
      </c>
      <c r="E1418" s="25">
        <f t="shared" si="22"/>
        <v>0</v>
      </c>
      <c r="F1418" s="25">
        <f>IFERROR(IF($E1418&gt;=1,VLOOKUP($E1418,ATT.!$D$9:$W$2008,F$1,0),0),0)</f>
        <v>0</v>
      </c>
      <c r="G1418" s="26">
        <f>IFERROR(IF($E1418&gt;=1,VLOOKUP($E1418,ATT.!$D$9:$W$2008,G$1,0),0),0)</f>
        <v>0</v>
      </c>
      <c r="H1418" s="26">
        <f>IFERROR(IF($E1418&gt;=1,VLOOKUP($E1418,ATT.!$D$9:$W$2008,H$1,0),0),0)</f>
        <v>0</v>
      </c>
      <c r="I1418" s="25">
        <f>IFERROR(IF($E1418&gt;=1,VLOOKUP($E1418,ATT.!$D$9:$W$2008,I$1,0),0),0)</f>
        <v>0</v>
      </c>
      <c r="J1418" s="25">
        <f>IFERROR(IF($E1418&gt;=1,VLOOKUP($E1418,ATT.!$D$9:$W$2008,J$1,0),0),0)</f>
        <v>0</v>
      </c>
      <c r="K1418" s="25" t="str">
        <f>IFERROR(IF(E1418&gt;=1,CONCATENATE(VLOOKUP(F1418,STUDENT!$B$4:$W$2003,22,0),$V$2),""),"")</f>
        <v/>
      </c>
      <c r="L1418" s="27">
        <f>IFERROR(IF($E1418&gt;=1,VLOOKUP($E1418,ATT.!$D$9:$W$2008,L$1,0),0),0)</f>
        <v>0</v>
      </c>
      <c r="M1418" s="28"/>
      <c r="N1418" s="28"/>
    </row>
    <row r="1419" spans="3:14" ht="20.100000000000001" customHeight="1" x14ac:dyDescent="0.25">
      <c r="C1419" s="6">
        <v>1413</v>
      </c>
      <c r="D1419" s="6">
        <f>IFERROR(IF($D$3&gt;=C1419,SMALL(ATT.!$A$9:$A$2008,$D$4+C1419),0),0)</f>
        <v>0</v>
      </c>
      <c r="E1419" s="25">
        <f t="shared" si="22"/>
        <v>0</v>
      </c>
      <c r="F1419" s="25">
        <f>IFERROR(IF($E1419&gt;=1,VLOOKUP($E1419,ATT.!$D$9:$W$2008,F$1,0),0),0)</f>
        <v>0</v>
      </c>
      <c r="G1419" s="26">
        <f>IFERROR(IF($E1419&gt;=1,VLOOKUP($E1419,ATT.!$D$9:$W$2008,G$1,0),0),0)</f>
        <v>0</v>
      </c>
      <c r="H1419" s="26">
        <f>IFERROR(IF($E1419&gt;=1,VLOOKUP($E1419,ATT.!$D$9:$W$2008,H$1,0),0),0)</f>
        <v>0</v>
      </c>
      <c r="I1419" s="25">
        <f>IFERROR(IF($E1419&gt;=1,VLOOKUP($E1419,ATT.!$D$9:$W$2008,I$1,0),0),0)</f>
        <v>0</v>
      </c>
      <c r="J1419" s="25">
        <f>IFERROR(IF($E1419&gt;=1,VLOOKUP($E1419,ATT.!$D$9:$W$2008,J$1,0),0),0)</f>
        <v>0</v>
      </c>
      <c r="K1419" s="25" t="str">
        <f>IFERROR(IF(E1419&gt;=1,CONCATENATE(VLOOKUP(F1419,STUDENT!$B$4:$W$2003,22,0),$V$2),""),"")</f>
        <v/>
      </c>
      <c r="L1419" s="27">
        <f>IFERROR(IF($E1419&gt;=1,VLOOKUP($E1419,ATT.!$D$9:$W$2008,L$1,0),0),0)</f>
        <v>0</v>
      </c>
      <c r="M1419" s="28"/>
      <c r="N1419" s="28"/>
    </row>
    <row r="1420" spans="3:14" ht="20.100000000000001" customHeight="1" x14ac:dyDescent="0.25">
      <c r="C1420" s="6">
        <v>1414</v>
      </c>
      <c r="D1420" s="6">
        <f>IFERROR(IF($D$3&gt;=C1420,SMALL(ATT.!$A$9:$A$2008,$D$4+C1420),0),0)</f>
        <v>0</v>
      </c>
      <c r="E1420" s="25">
        <f t="shared" si="22"/>
        <v>0</v>
      </c>
      <c r="F1420" s="25">
        <f>IFERROR(IF($E1420&gt;=1,VLOOKUP($E1420,ATT.!$D$9:$W$2008,F$1,0),0),0)</f>
        <v>0</v>
      </c>
      <c r="G1420" s="26">
        <f>IFERROR(IF($E1420&gt;=1,VLOOKUP($E1420,ATT.!$D$9:$W$2008,G$1,0),0),0)</f>
        <v>0</v>
      </c>
      <c r="H1420" s="26">
        <f>IFERROR(IF($E1420&gt;=1,VLOOKUP($E1420,ATT.!$D$9:$W$2008,H$1,0),0),0)</f>
        <v>0</v>
      </c>
      <c r="I1420" s="25">
        <f>IFERROR(IF($E1420&gt;=1,VLOOKUP($E1420,ATT.!$D$9:$W$2008,I$1,0),0),0)</f>
        <v>0</v>
      </c>
      <c r="J1420" s="25">
        <f>IFERROR(IF($E1420&gt;=1,VLOOKUP($E1420,ATT.!$D$9:$W$2008,J$1,0),0),0)</f>
        <v>0</v>
      </c>
      <c r="K1420" s="25" t="str">
        <f>IFERROR(IF(E1420&gt;=1,CONCATENATE(VLOOKUP(F1420,STUDENT!$B$4:$W$2003,22,0),$V$2),""),"")</f>
        <v/>
      </c>
      <c r="L1420" s="27">
        <f>IFERROR(IF($E1420&gt;=1,VLOOKUP($E1420,ATT.!$D$9:$W$2008,L$1,0),0),0)</f>
        <v>0</v>
      </c>
      <c r="M1420" s="28"/>
      <c r="N1420" s="28"/>
    </row>
    <row r="1421" spans="3:14" ht="20.100000000000001" customHeight="1" x14ac:dyDescent="0.25">
      <c r="C1421" s="6">
        <v>1415</v>
      </c>
      <c r="D1421" s="6">
        <f>IFERROR(IF($D$3&gt;=C1421,SMALL(ATT.!$A$9:$A$2008,$D$4+C1421),0),0)</f>
        <v>0</v>
      </c>
      <c r="E1421" s="25">
        <f t="shared" si="22"/>
        <v>0</v>
      </c>
      <c r="F1421" s="25">
        <f>IFERROR(IF($E1421&gt;=1,VLOOKUP($E1421,ATT.!$D$9:$W$2008,F$1,0),0),0)</f>
        <v>0</v>
      </c>
      <c r="G1421" s="26">
        <f>IFERROR(IF($E1421&gt;=1,VLOOKUP($E1421,ATT.!$D$9:$W$2008,G$1,0),0),0)</f>
        <v>0</v>
      </c>
      <c r="H1421" s="26">
        <f>IFERROR(IF($E1421&gt;=1,VLOOKUP($E1421,ATT.!$D$9:$W$2008,H$1,0),0),0)</f>
        <v>0</v>
      </c>
      <c r="I1421" s="25">
        <f>IFERROR(IF($E1421&gt;=1,VLOOKUP($E1421,ATT.!$D$9:$W$2008,I$1,0),0),0)</f>
        <v>0</v>
      </c>
      <c r="J1421" s="25">
        <f>IFERROR(IF($E1421&gt;=1,VLOOKUP($E1421,ATT.!$D$9:$W$2008,J$1,0),0),0)</f>
        <v>0</v>
      </c>
      <c r="K1421" s="25" t="str">
        <f>IFERROR(IF(E1421&gt;=1,CONCATENATE(VLOOKUP(F1421,STUDENT!$B$4:$W$2003,22,0),$V$2),""),"")</f>
        <v/>
      </c>
      <c r="L1421" s="27">
        <f>IFERROR(IF($E1421&gt;=1,VLOOKUP($E1421,ATT.!$D$9:$W$2008,L$1,0),0),0)</f>
        <v>0</v>
      </c>
      <c r="M1421" s="28"/>
      <c r="N1421" s="28"/>
    </row>
    <row r="1422" spans="3:14" ht="20.100000000000001" customHeight="1" x14ac:dyDescent="0.25">
      <c r="C1422" s="6">
        <v>1416</v>
      </c>
      <c r="D1422" s="6">
        <f>IFERROR(IF($D$3&gt;=C1422,SMALL(ATT.!$A$9:$A$2008,$D$4+C1422),0),0)</f>
        <v>0</v>
      </c>
      <c r="E1422" s="25">
        <f t="shared" si="22"/>
        <v>0</v>
      </c>
      <c r="F1422" s="25">
        <f>IFERROR(IF($E1422&gt;=1,VLOOKUP($E1422,ATT.!$D$9:$W$2008,F$1,0),0),0)</f>
        <v>0</v>
      </c>
      <c r="G1422" s="26">
        <f>IFERROR(IF($E1422&gt;=1,VLOOKUP($E1422,ATT.!$D$9:$W$2008,G$1,0),0),0)</f>
        <v>0</v>
      </c>
      <c r="H1422" s="26">
        <f>IFERROR(IF($E1422&gt;=1,VLOOKUP($E1422,ATT.!$D$9:$W$2008,H$1,0),0),0)</f>
        <v>0</v>
      </c>
      <c r="I1422" s="25">
        <f>IFERROR(IF($E1422&gt;=1,VLOOKUP($E1422,ATT.!$D$9:$W$2008,I$1,0),0),0)</f>
        <v>0</v>
      </c>
      <c r="J1422" s="25">
        <f>IFERROR(IF($E1422&gt;=1,VLOOKUP($E1422,ATT.!$D$9:$W$2008,J$1,0),0),0)</f>
        <v>0</v>
      </c>
      <c r="K1422" s="25" t="str">
        <f>IFERROR(IF(E1422&gt;=1,CONCATENATE(VLOOKUP(F1422,STUDENT!$B$4:$W$2003,22,0),$V$2),""),"")</f>
        <v/>
      </c>
      <c r="L1422" s="27">
        <f>IFERROR(IF($E1422&gt;=1,VLOOKUP($E1422,ATT.!$D$9:$W$2008,L$1,0),0),0)</f>
        <v>0</v>
      </c>
      <c r="M1422" s="28"/>
      <c r="N1422" s="28"/>
    </row>
    <row r="1423" spans="3:14" ht="20.100000000000001" customHeight="1" x14ac:dyDescent="0.25">
      <c r="C1423" s="6">
        <v>1417</v>
      </c>
      <c r="D1423" s="6">
        <f>IFERROR(IF($D$3&gt;=C1423,SMALL(ATT.!$A$9:$A$2008,$D$4+C1423),0),0)</f>
        <v>0</v>
      </c>
      <c r="E1423" s="25">
        <f t="shared" si="22"/>
        <v>0</v>
      </c>
      <c r="F1423" s="25">
        <f>IFERROR(IF($E1423&gt;=1,VLOOKUP($E1423,ATT.!$D$9:$W$2008,F$1,0),0),0)</f>
        <v>0</v>
      </c>
      <c r="G1423" s="26">
        <f>IFERROR(IF($E1423&gt;=1,VLOOKUP($E1423,ATT.!$D$9:$W$2008,G$1,0),0),0)</f>
        <v>0</v>
      </c>
      <c r="H1423" s="26">
        <f>IFERROR(IF($E1423&gt;=1,VLOOKUP($E1423,ATT.!$D$9:$W$2008,H$1,0),0),0)</f>
        <v>0</v>
      </c>
      <c r="I1423" s="25">
        <f>IFERROR(IF($E1423&gt;=1,VLOOKUP($E1423,ATT.!$D$9:$W$2008,I$1,0),0),0)</f>
        <v>0</v>
      </c>
      <c r="J1423" s="25">
        <f>IFERROR(IF($E1423&gt;=1,VLOOKUP($E1423,ATT.!$D$9:$W$2008,J$1,0),0),0)</f>
        <v>0</v>
      </c>
      <c r="K1423" s="25" t="str">
        <f>IFERROR(IF(E1423&gt;=1,CONCATENATE(VLOOKUP(F1423,STUDENT!$B$4:$W$2003,22,0),$V$2),""),"")</f>
        <v/>
      </c>
      <c r="L1423" s="27">
        <f>IFERROR(IF($E1423&gt;=1,VLOOKUP($E1423,ATT.!$D$9:$W$2008,L$1,0),0),0)</f>
        <v>0</v>
      </c>
      <c r="M1423" s="28"/>
      <c r="N1423" s="28"/>
    </row>
    <row r="1424" spans="3:14" ht="20.100000000000001" customHeight="1" x14ac:dyDescent="0.25">
      <c r="C1424" s="6">
        <v>1418</v>
      </c>
      <c r="D1424" s="6">
        <f>IFERROR(IF($D$3&gt;=C1424,SMALL(ATT.!$A$9:$A$2008,$D$4+C1424),0),0)</f>
        <v>0</v>
      </c>
      <c r="E1424" s="25">
        <f t="shared" si="22"/>
        <v>0</v>
      </c>
      <c r="F1424" s="25">
        <f>IFERROR(IF($E1424&gt;=1,VLOOKUP($E1424,ATT.!$D$9:$W$2008,F$1,0),0),0)</f>
        <v>0</v>
      </c>
      <c r="G1424" s="26">
        <f>IFERROR(IF($E1424&gt;=1,VLOOKUP($E1424,ATT.!$D$9:$W$2008,G$1,0),0),0)</f>
        <v>0</v>
      </c>
      <c r="H1424" s="26">
        <f>IFERROR(IF($E1424&gt;=1,VLOOKUP($E1424,ATT.!$D$9:$W$2008,H$1,0),0),0)</f>
        <v>0</v>
      </c>
      <c r="I1424" s="25">
        <f>IFERROR(IF($E1424&gt;=1,VLOOKUP($E1424,ATT.!$D$9:$W$2008,I$1,0),0),0)</f>
        <v>0</v>
      </c>
      <c r="J1424" s="25">
        <f>IFERROR(IF($E1424&gt;=1,VLOOKUP($E1424,ATT.!$D$9:$W$2008,J$1,0),0),0)</f>
        <v>0</v>
      </c>
      <c r="K1424" s="25" t="str">
        <f>IFERROR(IF(E1424&gt;=1,CONCATENATE(VLOOKUP(F1424,STUDENT!$B$4:$W$2003,22,0),$V$2),""),"")</f>
        <v/>
      </c>
      <c r="L1424" s="27">
        <f>IFERROR(IF($E1424&gt;=1,VLOOKUP($E1424,ATT.!$D$9:$W$2008,L$1,0),0),0)</f>
        <v>0</v>
      </c>
      <c r="M1424" s="28"/>
      <c r="N1424" s="28"/>
    </row>
    <row r="1425" spans="3:14" ht="20.100000000000001" customHeight="1" x14ac:dyDescent="0.25">
      <c r="C1425" s="6">
        <v>1419</v>
      </c>
      <c r="D1425" s="6">
        <f>IFERROR(IF($D$3&gt;=C1425,SMALL(ATT.!$A$9:$A$2008,$D$4+C1425),0),0)</f>
        <v>0</v>
      </c>
      <c r="E1425" s="25">
        <f t="shared" si="22"/>
        <v>0</v>
      </c>
      <c r="F1425" s="25">
        <f>IFERROR(IF($E1425&gt;=1,VLOOKUP($E1425,ATT.!$D$9:$W$2008,F$1,0),0),0)</f>
        <v>0</v>
      </c>
      <c r="G1425" s="26">
        <f>IFERROR(IF($E1425&gt;=1,VLOOKUP($E1425,ATT.!$D$9:$W$2008,G$1,0),0),0)</f>
        <v>0</v>
      </c>
      <c r="H1425" s="26">
        <f>IFERROR(IF($E1425&gt;=1,VLOOKUP($E1425,ATT.!$D$9:$W$2008,H$1,0),0),0)</f>
        <v>0</v>
      </c>
      <c r="I1425" s="25">
        <f>IFERROR(IF($E1425&gt;=1,VLOOKUP($E1425,ATT.!$D$9:$W$2008,I$1,0),0),0)</f>
        <v>0</v>
      </c>
      <c r="J1425" s="25">
        <f>IFERROR(IF($E1425&gt;=1,VLOOKUP($E1425,ATT.!$D$9:$W$2008,J$1,0),0),0)</f>
        <v>0</v>
      </c>
      <c r="K1425" s="25" t="str">
        <f>IFERROR(IF(E1425&gt;=1,CONCATENATE(VLOOKUP(F1425,STUDENT!$B$4:$W$2003,22,0),$V$2),""),"")</f>
        <v/>
      </c>
      <c r="L1425" s="27">
        <f>IFERROR(IF($E1425&gt;=1,VLOOKUP($E1425,ATT.!$D$9:$W$2008,L$1,0),0),0)</f>
        <v>0</v>
      </c>
      <c r="M1425" s="28"/>
      <c r="N1425" s="28"/>
    </row>
    <row r="1426" spans="3:14" ht="20.100000000000001" customHeight="1" x14ac:dyDescent="0.25">
      <c r="C1426" s="6">
        <v>1420</v>
      </c>
      <c r="D1426" s="6">
        <f>IFERROR(IF($D$3&gt;=C1426,SMALL(ATT.!$A$9:$A$2008,$D$4+C1426),0),0)</f>
        <v>0</v>
      </c>
      <c r="E1426" s="25">
        <f t="shared" si="22"/>
        <v>0</v>
      </c>
      <c r="F1426" s="25">
        <f>IFERROR(IF($E1426&gt;=1,VLOOKUP($E1426,ATT.!$D$9:$W$2008,F$1,0),0),0)</f>
        <v>0</v>
      </c>
      <c r="G1426" s="26">
        <f>IFERROR(IF($E1426&gt;=1,VLOOKUP($E1426,ATT.!$D$9:$W$2008,G$1,0),0),0)</f>
        <v>0</v>
      </c>
      <c r="H1426" s="26">
        <f>IFERROR(IF($E1426&gt;=1,VLOOKUP($E1426,ATT.!$D$9:$W$2008,H$1,0),0),0)</f>
        <v>0</v>
      </c>
      <c r="I1426" s="25">
        <f>IFERROR(IF($E1426&gt;=1,VLOOKUP($E1426,ATT.!$D$9:$W$2008,I$1,0),0),0)</f>
        <v>0</v>
      </c>
      <c r="J1426" s="25">
        <f>IFERROR(IF($E1426&gt;=1,VLOOKUP($E1426,ATT.!$D$9:$W$2008,J$1,0),0),0)</f>
        <v>0</v>
      </c>
      <c r="K1426" s="25" t="str">
        <f>IFERROR(IF(E1426&gt;=1,CONCATENATE(VLOOKUP(F1426,STUDENT!$B$4:$W$2003,22,0),$V$2),""),"")</f>
        <v/>
      </c>
      <c r="L1426" s="27">
        <f>IFERROR(IF($E1426&gt;=1,VLOOKUP($E1426,ATT.!$D$9:$W$2008,L$1,0),0),0)</f>
        <v>0</v>
      </c>
      <c r="M1426" s="28"/>
      <c r="N1426" s="28"/>
    </row>
    <row r="1427" spans="3:14" ht="20.100000000000001" customHeight="1" x14ac:dyDescent="0.25">
      <c r="C1427" s="6">
        <v>1421</v>
      </c>
      <c r="D1427" s="6">
        <f>IFERROR(IF($D$3&gt;=C1427,SMALL(ATT.!$A$9:$A$2008,$D$4+C1427),0),0)</f>
        <v>0</v>
      </c>
      <c r="E1427" s="25">
        <f t="shared" si="22"/>
        <v>0</v>
      </c>
      <c r="F1427" s="25">
        <f>IFERROR(IF($E1427&gt;=1,VLOOKUP($E1427,ATT.!$D$9:$W$2008,F$1,0),0),0)</f>
        <v>0</v>
      </c>
      <c r="G1427" s="26">
        <f>IFERROR(IF($E1427&gt;=1,VLOOKUP($E1427,ATT.!$D$9:$W$2008,G$1,0),0),0)</f>
        <v>0</v>
      </c>
      <c r="H1427" s="26">
        <f>IFERROR(IF($E1427&gt;=1,VLOOKUP($E1427,ATT.!$D$9:$W$2008,H$1,0),0),0)</f>
        <v>0</v>
      </c>
      <c r="I1427" s="25">
        <f>IFERROR(IF($E1427&gt;=1,VLOOKUP($E1427,ATT.!$D$9:$W$2008,I$1,0),0),0)</f>
        <v>0</v>
      </c>
      <c r="J1427" s="25">
        <f>IFERROR(IF($E1427&gt;=1,VLOOKUP($E1427,ATT.!$D$9:$W$2008,J$1,0),0),0)</f>
        <v>0</v>
      </c>
      <c r="K1427" s="25" t="str">
        <f>IFERROR(IF(E1427&gt;=1,CONCATENATE(VLOOKUP(F1427,STUDENT!$B$4:$W$2003,22,0),$V$2),""),"")</f>
        <v/>
      </c>
      <c r="L1427" s="27">
        <f>IFERROR(IF($E1427&gt;=1,VLOOKUP($E1427,ATT.!$D$9:$W$2008,L$1,0),0),0)</f>
        <v>0</v>
      </c>
      <c r="M1427" s="28"/>
      <c r="N1427" s="28"/>
    </row>
    <row r="1428" spans="3:14" ht="20.100000000000001" customHeight="1" x14ac:dyDescent="0.25">
      <c r="C1428" s="6">
        <v>1422</v>
      </c>
      <c r="D1428" s="6">
        <f>IFERROR(IF($D$3&gt;=C1428,SMALL(ATT.!$A$9:$A$2008,$D$4+C1428),0),0)</f>
        <v>0</v>
      </c>
      <c r="E1428" s="25">
        <f t="shared" si="22"/>
        <v>0</v>
      </c>
      <c r="F1428" s="25">
        <f>IFERROR(IF($E1428&gt;=1,VLOOKUP($E1428,ATT.!$D$9:$W$2008,F$1,0),0),0)</f>
        <v>0</v>
      </c>
      <c r="G1428" s="26">
        <f>IFERROR(IF($E1428&gt;=1,VLOOKUP($E1428,ATT.!$D$9:$W$2008,G$1,0),0),0)</f>
        <v>0</v>
      </c>
      <c r="H1428" s="26">
        <f>IFERROR(IF($E1428&gt;=1,VLOOKUP($E1428,ATT.!$D$9:$W$2008,H$1,0),0),0)</f>
        <v>0</v>
      </c>
      <c r="I1428" s="25">
        <f>IFERROR(IF($E1428&gt;=1,VLOOKUP($E1428,ATT.!$D$9:$W$2008,I$1,0),0),0)</f>
        <v>0</v>
      </c>
      <c r="J1428" s="25">
        <f>IFERROR(IF($E1428&gt;=1,VLOOKUP($E1428,ATT.!$D$9:$W$2008,J$1,0),0),0)</f>
        <v>0</v>
      </c>
      <c r="K1428" s="25" t="str">
        <f>IFERROR(IF(E1428&gt;=1,CONCATENATE(VLOOKUP(F1428,STUDENT!$B$4:$W$2003,22,0),$V$2),""),"")</f>
        <v/>
      </c>
      <c r="L1428" s="27">
        <f>IFERROR(IF($E1428&gt;=1,VLOOKUP($E1428,ATT.!$D$9:$W$2008,L$1,0),0),0)</f>
        <v>0</v>
      </c>
      <c r="M1428" s="28"/>
      <c r="N1428" s="28"/>
    </row>
    <row r="1429" spans="3:14" ht="20.100000000000001" customHeight="1" x14ac:dyDescent="0.25">
      <c r="C1429" s="6">
        <v>1423</v>
      </c>
      <c r="D1429" s="6">
        <f>IFERROR(IF($D$3&gt;=C1429,SMALL(ATT.!$A$9:$A$2008,$D$4+C1429),0),0)</f>
        <v>0</v>
      </c>
      <c r="E1429" s="25">
        <f t="shared" si="22"/>
        <v>0</v>
      </c>
      <c r="F1429" s="25">
        <f>IFERROR(IF($E1429&gt;=1,VLOOKUP($E1429,ATT.!$D$9:$W$2008,F$1,0),0),0)</f>
        <v>0</v>
      </c>
      <c r="G1429" s="26">
        <f>IFERROR(IF($E1429&gt;=1,VLOOKUP($E1429,ATT.!$D$9:$W$2008,G$1,0),0),0)</f>
        <v>0</v>
      </c>
      <c r="H1429" s="26">
        <f>IFERROR(IF($E1429&gt;=1,VLOOKUP($E1429,ATT.!$D$9:$W$2008,H$1,0),0),0)</f>
        <v>0</v>
      </c>
      <c r="I1429" s="25">
        <f>IFERROR(IF($E1429&gt;=1,VLOOKUP($E1429,ATT.!$D$9:$W$2008,I$1,0),0),0)</f>
        <v>0</v>
      </c>
      <c r="J1429" s="25">
        <f>IFERROR(IF($E1429&gt;=1,VLOOKUP($E1429,ATT.!$D$9:$W$2008,J$1,0),0),0)</f>
        <v>0</v>
      </c>
      <c r="K1429" s="25" t="str">
        <f>IFERROR(IF(E1429&gt;=1,CONCATENATE(VLOOKUP(F1429,STUDENT!$B$4:$W$2003,22,0),$V$2),""),"")</f>
        <v/>
      </c>
      <c r="L1429" s="27">
        <f>IFERROR(IF($E1429&gt;=1,VLOOKUP($E1429,ATT.!$D$9:$W$2008,L$1,0),0),0)</f>
        <v>0</v>
      </c>
      <c r="M1429" s="28"/>
      <c r="N1429" s="28"/>
    </row>
    <row r="1430" spans="3:14" ht="20.100000000000001" customHeight="1" x14ac:dyDescent="0.25">
      <c r="C1430" s="6">
        <v>1424</v>
      </c>
      <c r="D1430" s="6">
        <f>IFERROR(IF($D$3&gt;=C1430,SMALL(ATT.!$A$9:$A$2008,$D$4+C1430),0),0)</f>
        <v>0</v>
      </c>
      <c r="E1430" s="25">
        <f t="shared" si="22"/>
        <v>0</v>
      </c>
      <c r="F1430" s="25">
        <f>IFERROR(IF($E1430&gt;=1,VLOOKUP($E1430,ATT.!$D$9:$W$2008,F$1,0),0),0)</f>
        <v>0</v>
      </c>
      <c r="G1430" s="26">
        <f>IFERROR(IF($E1430&gt;=1,VLOOKUP($E1430,ATT.!$D$9:$W$2008,G$1,0),0),0)</f>
        <v>0</v>
      </c>
      <c r="H1430" s="26">
        <f>IFERROR(IF($E1430&gt;=1,VLOOKUP($E1430,ATT.!$D$9:$W$2008,H$1,0),0),0)</f>
        <v>0</v>
      </c>
      <c r="I1430" s="25">
        <f>IFERROR(IF($E1430&gt;=1,VLOOKUP($E1430,ATT.!$D$9:$W$2008,I$1,0),0),0)</f>
        <v>0</v>
      </c>
      <c r="J1430" s="25">
        <f>IFERROR(IF($E1430&gt;=1,VLOOKUP($E1430,ATT.!$D$9:$W$2008,J$1,0),0),0)</f>
        <v>0</v>
      </c>
      <c r="K1430" s="25" t="str">
        <f>IFERROR(IF(E1430&gt;=1,CONCATENATE(VLOOKUP(F1430,STUDENT!$B$4:$W$2003,22,0),$V$2),""),"")</f>
        <v/>
      </c>
      <c r="L1430" s="27">
        <f>IFERROR(IF($E1430&gt;=1,VLOOKUP($E1430,ATT.!$D$9:$W$2008,L$1,0),0),0)</f>
        <v>0</v>
      </c>
      <c r="M1430" s="28"/>
      <c r="N1430" s="28"/>
    </row>
    <row r="1431" spans="3:14" ht="20.100000000000001" customHeight="1" x14ac:dyDescent="0.25">
      <c r="C1431" s="6">
        <v>1425</v>
      </c>
      <c r="D1431" s="6">
        <f>IFERROR(IF($D$3&gt;=C1431,SMALL(ATT.!$A$9:$A$2008,$D$4+C1431),0),0)</f>
        <v>0</v>
      </c>
      <c r="E1431" s="25">
        <f t="shared" si="22"/>
        <v>0</v>
      </c>
      <c r="F1431" s="25">
        <f>IFERROR(IF($E1431&gt;=1,VLOOKUP($E1431,ATT.!$D$9:$W$2008,F$1,0),0),0)</f>
        <v>0</v>
      </c>
      <c r="G1431" s="26">
        <f>IFERROR(IF($E1431&gt;=1,VLOOKUP($E1431,ATT.!$D$9:$W$2008,G$1,0),0),0)</f>
        <v>0</v>
      </c>
      <c r="H1431" s="26">
        <f>IFERROR(IF($E1431&gt;=1,VLOOKUP($E1431,ATT.!$D$9:$W$2008,H$1,0),0),0)</f>
        <v>0</v>
      </c>
      <c r="I1431" s="25">
        <f>IFERROR(IF($E1431&gt;=1,VLOOKUP($E1431,ATT.!$D$9:$W$2008,I$1,0),0),0)</f>
        <v>0</v>
      </c>
      <c r="J1431" s="25">
        <f>IFERROR(IF($E1431&gt;=1,VLOOKUP($E1431,ATT.!$D$9:$W$2008,J$1,0),0),0)</f>
        <v>0</v>
      </c>
      <c r="K1431" s="25" t="str">
        <f>IFERROR(IF(E1431&gt;=1,CONCATENATE(VLOOKUP(F1431,STUDENT!$B$4:$W$2003,22,0),$V$2),""),"")</f>
        <v/>
      </c>
      <c r="L1431" s="27">
        <f>IFERROR(IF($E1431&gt;=1,VLOOKUP($E1431,ATT.!$D$9:$W$2008,L$1,0),0),0)</f>
        <v>0</v>
      </c>
      <c r="M1431" s="28"/>
      <c r="N1431" s="28"/>
    </row>
    <row r="1432" spans="3:14" ht="20.100000000000001" customHeight="1" x14ac:dyDescent="0.25">
      <c r="C1432" s="6">
        <v>1426</v>
      </c>
      <c r="D1432" s="6">
        <f>IFERROR(IF($D$3&gt;=C1432,SMALL(ATT.!$A$9:$A$2008,$D$4+C1432),0),0)</f>
        <v>0</v>
      </c>
      <c r="E1432" s="25">
        <f t="shared" si="22"/>
        <v>0</v>
      </c>
      <c r="F1432" s="25">
        <f>IFERROR(IF($E1432&gt;=1,VLOOKUP($E1432,ATT.!$D$9:$W$2008,F$1,0),0),0)</f>
        <v>0</v>
      </c>
      <c r="G1432" s="26">
        <f>IFERROR(IF($E1432&gt;=1,VLOOKUP($E1432,ATT.!$D$9:$W$2008,G$1,0),0),0)</f>
        <v>0</v>
      </c>
      <c r="H1432" s="26">
        <f>IFERROR(IF($E1432&gt;=1,VLOOKUP($E1432,ATT.!$D$9:$W$2008,H$1,0),0),0)</f>
        <v>0</v>
      </c>
      <c r="I1432" s="25">
        <f>IFERROR(IF($E1432&gt;=1,VLOOKUP($E1432,ATT.!$D$9:$W$2008,I$1,0),0),0)</f>
        <v>0</v>
      </c>
      <c r="J1432" s="25">
        <f>IFERROR(IF($E1432&gt;=1,VLOOKUP($E1432,ATT.!$D$9:$W$2008,J$1,0),0),0)</f>
        <v>0</v>
      </c>
      <c r="K1432" s="25" t="str">
        <f>IFERROR(IF(E1432&gt;=1,CONCATENATE(VLOOKUP(F1432,STUDENT!$B$4:$W$2003,22,0),$V$2),""),"")</f>
        <v/>
      </c>
      <c r="L1432" s="27">
        <f>IFERROR(IF($E1432&gt;=1,VLOOKUP($E1432,ATT.!$D$9:$W$2008,L$1,0),0),0)</f>
        <v>0</v>
      </c>
      <c r="M1432" s="28"/>
      <c r="N1432" s="28"/>
    </row>
    <row r="1433" spans="3:14" ht="20.100000000000001" customHeight="1" x14ac:dyDescent="0.25">
      <c r="C1433" s="6">
        <v>1427</v>
      </c>
      <c r="D1433" s="6">
        <f>IFERROR(IF($D$3&gt;=C1433,SMALL(ATT.!$A$9:$A$2008,$D$4+C1433),0),0)</f>
        <v>0</v>
      </c>
      <c r="E1433" s="25">
        <f t="shared" si="22"/>
        <v>0</v>
      </c>
      <c r="F1433" s="25">
        <f>IFERROR(IF($E1433&gt;=1,VLOOKUP($E1433,ATT.!$D$9:$W$2008,F$1,0),0),0)</f>
        <v>0</v>
      </c>
      <c r="G1433" s="26">
        <f>IFERROR(IF($E1433&gt;=1,VLOOKUP($E1433,ATT.!$D$9:$W$2008,G$1,0),0),0)</f>
        <v>0</v>
      </c>
      <c r="H1433" s="26">
        <f>IFERROR(IF($E1433&gt;=1,VLOOKUP($E1433,ATT.!$D$9:$W$2008,H$1,0),0),0)</f>
        <v>0</v>
      </c>
      <c r="I1433" s="25">
        <f>IFERROR(IF($E1433&gt;=1,VLOOKUP($E1433,ATT.!$D$9:$W$2008,I$1,0),0),0)</f>
        <v>0</v>
      </c>
      <c r="J1433" s="25">
        <f>IFERROR(IF($E1433&gt;=1,VLOOKUP($E1433,ATT.!$D$9:$W$2008,J$1,0),0),0)</f>
        <v>0</v>
      </c>
      <c r="K1433" s="25" t="str">
        <f>IFERROR(IF(E1433&gt;=1,CONCATENATE(VLOOKUP(F1433,STUDENT!$B$4:$W$2003,22,0),$V$2),""),"")</f>
        <v/>
      </c>
      <c r="L1433" s="27">
        <f>IFERROR(IF($E1433&gt;=1,VLOOKUP($E1433,ATT.!$D$9:$W$2008,L$1,0),0),0)</f>
        <v>0</v>
      </c>
      <c r="M1433" s="28"/>
      <c r="N1433" s="28"/>
    </row>
    <row r="1434" spans="3:14" ht="20.100000000000001" customHeight="1" x14ac:dyDescent="0.25">
      <c r="C1434" s="6">
        <v>1428</v>
      </c>
      <c r="D1434" s="6">
        <f>IFERROR(IF($D$3&gt;=C1434,SMALL(ATT.!$A$9:$A$2008,$D$4+C1434),0),0)</f>
        <v>0</v>
      </c>
      <c r="E1434" s="25">
        <f t="shared" si="22"/>
        <v>0</v>
      </c>
      <c r="F1434" s="25">
        <f>IFERROR(IF($E1434&gt;=1,VLOOKUP($E1434,ATT.!$D$9:$W$2008,F$1,0),0),0)</f>
        <v>0</v>
      </c>
      <c r="G1434" s="26">
        <f>IFERROR(IF($E1434&gt;=1,VLOOKUP($E1434,ATT.!$D$9:$W$2008,G$1,0),0),0)</f>
        <v>0</v>
      </c>
      <c r="H1434" s="26">
        <f>IFERROR(IF($E1434&gt;=1,VLOOKUP($E1434,ATT.!$D$9:$W$2008,H$1,0),0),0)</f>
        <v>0</v>
      </c>
      <c r="I1434" s="25">
        <f>IFERROR(IF($E1434&gt;=1,VLOOKUP($E1434,ATT.!$D$9:$W$2008,I$1,0),0),0)</f>
        <v>0</v>
      </c>
      <c r="J1434" s="25">
        <f>IFERROR(IF($E1434&gt;=1,VLOOKUP($E1434,ATT.!$D$9:$W$2008,J$1,0),0),0)</f>
        <v>0</v>
      </c>
      <c r="K1434" s="25" t="str">
        <f>IFERROR(IF(E1434&gt;=1,CONCATENATE(VLOOKUP(F1434,STUDENT!$B$4:$W$2003,22,0),$V$2),""),"")</f>
        <v/>
      </c>
      <c r="L1434" s="27">
        <f>IFERROR(IF($E1434&gt;=1,VLOOKUP($E1434,ATT.!$D$9:$W$2008,L$1,0),0),0)</f>
        <v>0</v>
      </c>
      <c r="M1434" s="28"/>
      <c r="N1434" s="28"/>
    </row>
    <row r="1435" spans="3:14" ht="20.100000000000001" customHeight="1" x14ac:dyDescent="0.25">
      <c r="C1435" s="6">
        <v>1429</v>
      </c>
      <c r="D1435" s="6">
        <f>IFERROR(IF($D$3&gt;=C1435,SMALL(ATT.!$A$9:$A$2008,$D$4+C1435),0),0)</f>
        <v>0</v>
      </c>
      <c r="E1435" s="25">
        <f t="shared" si="22"/>
        <v>0</v>
      </c>
      <c r="F1435" s="25">
        <f>IFERROR(IF($E1435&gt;=1,VLOOKUP($E1435,ATT.!$D$9:$W$2008,F$1,0),0),0)</f>
        <v>0</v>
      </c>
      <c r="G1435" s="26">
        <f>IFERROR(IF($E1435&gt;=1,VLOOKUP($E1435,ATT.!$D$9:$W$2008,G$1,0),0),0)</f>
        <v>0</v>
      </c>
      <c r="H1435" s="26">
        <f>IFERROR(IF($E1435&gt;=1,VLOOKUP($E1435,ATT.!$D$9:$W$2008,H$1,0),0),0)</f>
        <v>0</v>
      </c>
      <c r="I1435" s="25">
        <f>IFERROR(IF($E1435&gt;=1,VLOOKUP($E1435,ATT.!$D$9:$W$2008,I$1,0),0),0)</f>
        <v>0</v>
      </c>
      <c r="J1435" s="25">
        <f>IFERROR(IF($E1435&gt;=1,VLOOKUP($E1435,ATT.!$D$9:$W$2008,J$1,0),0),0)</f>
        <v>0</v>
      </c>
      <c r="K1435" s="25" t="str">
        <f>IFERROR(IF(E1435&gt;=1,CONCATENATE(VLOOKUP(F1435,STUDENT!$B$4:$W$2003,22,0),$V$2),""),"")</f>
        <v/>
      </c>
      <c r="L1435" s="27">
        <f>IFERROR(IF($E1435&gt;=1,VLOOKUP($E1435,ATT.!$D$9:$W$2008,L$1,0),0),0)</f>
        <v>0</v>
      </c>
      <c r="M1435" s="28"/>
      <c r="N1435" s="28"/>
    </row>
    <row r="1436" spans="3:14" ht="20.100000000000001" customHeight="1" x14ac:dyDescent="0.25">
      <c r="C1436" s="6">
        <v>1430</v>
      </c>
      <c r="D1436" s="6">
        <f>IFERROR(IF($D$3&gt;=C1436,SMALL(ATT.!$A$9:$A$2008,$D$4+C1436),0),0)</f>
        <v>0</v>
      </c>
      <c r="E1436" s="25">
        <f t="shared" si="22"/>
        <v>0</v>
      </c>
      <c r="F1436" s="25">
        <f>IFERROR(IF($E1436&gt;=1,VLOOKUP($E1436,ATT.!$D$9:$W$2008,F$1,0),0),0)</f>
        <v>0</v>
      </c>
      <c r="G1436" s="26">
        <f>IFERROR(IF($E1436&gt;=1,VLOOKUP($E1436,ATT.!$D$9:$W$2008,G$1,0),0),0)</f>
        <v>0</v>
      </c>
      <c r="H1436" s="26">
        <f>IFERROR(IF($E1436&gt;=1,VLOOKUP($E1436,ATT.!$D$9:$W$2008,H$1,0),0),0)</f>
        <v>0</v>
      </c>
      <c r="I1436" s="25">
        <f>IFERROR(IF($E1436&gt;=1,VLOOKUP($E1436,ATT.!$D$9:$W$2008,I$1,0),0),0)</f>
        <v>0</v>
      </c>
      <c r="J1436" s="25">
        <f>IFERROR(IF($E1436&gt;=1,VLOOKUP($E1436,ATT.!$D$9:$W$2008,J$1,0),0),0)</f>
        <v>0</v>
      </c>
      <c r="K1436" s="25" t="str">
        <f>IFERROR(IF(E1436&gt;=1,CONCATENATE(VLOOKUP(F1436,STUDENT!$B$4:$W$2003,22,0),$V$2),""),"")</f>
        <v/>
      </c>
      <c r="L1436" s="27">
        <f>IFERROR(IF($E1436&gt;=1,VLOOKUP($E1436,ATT.!$D$9:$W$2008,L$1,0),0),0)</f>
        <v>0</v>
      </c>
      <c r="M1436" s="28"/>
      <c r="N1436" s="28"/>
    </row>
    <row r="1437" spans="3:14" ht="20.100000000000001" customHeight="1" x14ac:dyDescent="0.25">
      <c r="C1437" s="6">
        <v>1431</v>
      </c>
      <c r="D1437" s="6">
        <f>IFERROR(IF($D$3&gt;=C1437,SMALL(ATT.!$A$9:$A$2008,$D$4+C1437),0),0)</f>
        <v>0</v>
      </c>
      <c r="E1437" s="25">
        <f t="shared" si="22"/>
        <v>0</v>
      </c>
      <c r="F1437" s="25">
        <f>IFERROR(IF($E1437&gt;=1,VLOOKUP($E1437,ATT.!$D$9:$W$2008,F$1,0),0),0)</f>
        <v>0</v>
      </c>
      <c r="G1437" s="26">
        <f>IFERROR(IF($E1437&gt;=1,VLOOKUP($E1437,ATT.!$D$9:$W$2008,G$1,0),0),0)</f>
        <v>0</v>
      </c>
      <c r="H1437" s="26">
        <f>IFERROR(IF($E1437&gt;=1,VLOOKUP($E1437,ATT.!$D$9:$W$2008,H$1,0),0),0)</f>
        <v>0</v>
      </c>
      <c r="I1437" s="25">
        <f>IFERROR(IF($E1437&gt;=1,VLOOKUP($E1437,ATT.!$D$9:$W$2008,I$1,0),0),0)</f>
        <v>0</v>
      </c>
      <c r="J1437" s="25">
        <f>IFERROR(IF($E1437&gt;=1,VLOOKUP($E1437,ATT.!$D$9:$W$2008,J$1,0),0),0)</f>
        <v>0</v>
      </c>
      <c r="K1437" s="25" t="str">
        <f>IFERROR(IF(E1437&gt;=1,CONCATENATE(VLOOKUP(F1437,STUDENT!$B$4:$W$2003,22,0),$V$2),""),"")</f>
        <v/>
      </c>
      <c r="L1437" s="27">
        <f>IFERROR(IF($E1437&gt;=1,VLOOKUP($E1437,ATT.!$D$9:$W$2008,L$1,0),0),0)</f>
        <v>0</v>
      </c>
      <c r="M1437" s="28"/>
      <c r="N1437" s="28"/>
    </row>
    <row r="1438" spans="3:14" ht="20.100000000000001" customHeight="1" x14ac:dyDescent="0.25">
      <c r="C1438" s="6">
        <v>1432</v>
      </c>
      <c r="D1438" s="6">
        <f>IFERROR(IF($D$3&gt;=C1438,SMALL(ATT.!$A$9:$A$2008,$D$4+C1438),0),0)</f>
        <v>0</v>
      </c>
      <c r="E1438" s="25">
        <f t="shared" si="22"/>
        <v>0</v>
      </c>
      <c r="F1438" s="25">
        <f>IFERROR(IF($E1438&gt;=1,VLOOKUP($E1438,ATT.!$D$9:$W$2008,F$1,0),0),0)</f>
        <v>0</v>
      </c>
      <c r="G1438" s="26">
        <f>IFERROR(IF($E1438&gt;=1,VLOOKUP($E1438,ATT.!$D$9:$W$2008,G$1,0),0),0)</f>
        <v>0</v>
      </c>
      <c r="H1438" s="26">
        <f>IFERROR(IF($E1438&gt;=1,VLOOKUP($E1438,ATT.!$D$9:$W$2008,H$1,0),0),0)</f>
        <v>0</v>
      </c>
      <c r="I1438" s="25">
        <f>IFERROR(IF($E1438&gt;=1,VLOOKUP($E1438,ATT.!$D$9:$W$2008,I$1,0),0),0)</f>
        <v>0</v>
      </c>
      <c r="J1438" s="25">
        <f>IFERROR(IF($E1438&gt;=1,VLOOKUP($E1438,ATT.!$D$9:$W$2008,J$1,0),0),0)</f>
        <v>0</v>
      </c>
      <c r="K1438" s="25" t="str">
        <f>IFERROR(IF(E1438&gt;=1,CONCATENATE(VLOOKUP(F1438,STUDENT!$B$4:$W$2003,22,0),$V$2),""),"")</f>
        <v/>
      </c>
      <c r="L1438" s="27">
        <f>IFERROR(IF($E1438&gt;=1,VLOOKUP($E1438,ATT.!$D$9:$W$2008,L$1,0),0),0)</f>
        <v>0</v>
      </c>
      <c r="M1438" s="28"/>
      <c r="N1438" s="28"/>
    </row>
    <row r="1439" spans="3:14" ht="20.100000000000001" customHeight="1" x14ac:dyDescent="0.25">
      <c r="C1439" s="6">
        <v>1433</v>
      </c>
      <c r="D1439" s="6">
        <f>IFERROR(IF($D$3&gt;=C1439,SMALL(ATT.!$A$9:$A$2008,$D$4+C1439),0),0)</f>
        <v>0</v>
      </c>
      <c r="E1439" s="25">
        <f t="shared" si="22"/>
        <v>0</v>
      </c>
      <c r="F1439" s="25">
        <f>IFERROR(IF($E1439&gt;=1,VLOOKUP($E1439,ATT.!$D$9:$W$2008,F$1,0),0),0)</f>
        <v>0</v>
      </c>
      <c r="G1439" s="26">
        <f>IFERROR(IF($E1439&gt;=1,VLOOKUP($E1439,ATT.!$D$9:$W$2008,G$1,0),0),0)</f>
        <v>0</v>
      </c>
      <c r="H1439" s="26">
        <f>IFERROR(IF($E1439&gt;=1,VLOOKUP($E1439,ATT.!$D$9:$W$2008,H$1,0),0),0)</f>
        <v>0</v>
      </c>
      <c r="I1439" s="25">
        <f>IFERROR(IF($E1439&gt;=1,VLOOKUP($E1439,ATT.!$D$9:$W$2008,I$1,0),0),0)</f>
        <v>0</v>
      </c>
      <c r="J1439" s="25">
        <f>IFERROR(IF($E1439&gt;=1,VLOOKUP($E1439,ATT.!$D$9:$W$2008,J$1,0),0),0)</f>
        <v>0</v>
      </c>
      <c r="K1439" s="25" t="str">
        <f>IFERROR(IF(E1439&gt;=1,CONCATENATE(VLOOKUP(F1439,STUDENT!$B$4:$W$2003,22,0),$V$2),""),"")</f>
        <v/>
      </c>
      <c r="L1439" s="27">
        <f>IFERROR(IF($E1439&gt;=1,VLOOKUP($E1439,ATT.!$D$9:$W$2008,L$1,0),0),0)</f>
        <v>0</v>
      </c>
      <c r="M1439" s="28"/>
      <c r="N1439" s="28"/>
    </row>
    <row r="1440" spans="3:14" ht="20.100000000000001" customHeight="1" x14ac:dyDescent="0.25">
      <c r="C1440" s="6">
        <v>1434</v>
      </c>
      <c r="D1440" s="6">
        <f>IFERROR(IF($D$3&gt;=C1440,SMALL(ATT.!$A$9:$A$2008,$D$4+C1440),0),0)</f>
        <v>0</v>
      </c>
      <c r="E1440" s="25">
        <f t="shared" si="22"/>
        <v>0</v>
      </c>
      <c r="F1440" s="25">
        <f>IFERROR(IF($E1440&gt;=1,VLOOKUP($E1440,ATT.!$D$9:$W$2008,F$1,0),0),0)</f>
        <v>0</v>
      </c>
      <c r="G1440" s="26">
        <f>IFERROR(IF($E1440&gt;=1,VLOOKUP($E1440,ATT.!$D$9:$W$2008,G$1,0),0),0)</f>
        <v>0</v>
      </c>
      <c r="H1440" s="26">
        <f>IFERROR(IF($E1440&gt;=1,VLOOKUP($E1440,ATT.!$D$9:$W$2008,H$1,0),0),0)</f>
        <v>0</v>
      </c>
      <c r="I1440" s="25">
        <f>IFERROR(IF($E1440&gt;=1,VLOOKUP($E1440,ATT.!$D$9:$W$2008,I$1,0),0),0)</f>
        <v>0</v>
      </c>
      <c r="J1440" s="25">
        <f>IFERROR(IF($E1440&gt;=1,VLOOKUP($E1440,ATT.!$D$9:$W$2008,J$1,0),0),0)</f>
        <v>0</v>
      </c>
      <c r="K1440" s="25" t="str">
        <f>IFERROR(IF(E1440&gt;=1,CONCATENATE(VLOOKUP(F1440,STUDENT!$B$4:$W$2003,22,0),$V$2),""),"")</f>
        <v/>
      </c>
      <c r="L1440" s="27">
        <f>IFERROR(IF($E1440&gt;=1,VLOOKUP($E1440,ATT.!$D$9:$W$2008,L$1,0),0),0)</f>
        <v>0</v>
      </c>
      <c r="M1440" s="28"/>
      <c r="N1440" s="28"/>
    </row>
    <row r="1441" spans="3:14" ht="20.100000000000001" customHeight="1" x14ac:dyDescent="0.25">
      <c r="C1441" s="6">
        <v>1435</v>
      </c>
      <c r="D1441" s="6">
        <f>IFERROR(IF($D$3&gt;=C1441,SMALL(ATT.!$A$9:$A$2008,$D$4+C1441),0),0)</f>
        <v>0</v>
      </c>
      <c r="E1441" s="25">
        <f t="shared" si="22"/>
        <v>0</v>
      </c>
      <c r="F1441" s="25">
        <f>IFERROR(IF($E1441&gt;=1,VLOOKUP($E1441,ATT.!$D$9:$W$2008,F$1,0),0),0)</f>
        <v>0</v>
      </c>
      <c r="G1441" s="26">
        <f>IFERROR(IF($E1441&gt;=1,VLOOKUP($E1441,ATT.!$D$9:$W$2008,G$1,0),0),0)</f>
        <v>0</v>
      </c>
      <c r="H1441" s="26">
        <f>IFERROR(IF($E1441&gt;=1,VLOOKUP($E1441,ATT.!$D$9:$W$2008,H$1,0),0),0)</f>
        <v>0</v>
      </c>
      <c r="I1441" s="25">
        <f>IFERROR(IF($E1441&gt;=1,VLOOKUP($E1441,ATT.!$D$9:$W$2008,I$1,0),0),0)</f>
        <v>0</v>
      </c>
      <c r="J1441" s="25">
        <f>IFERROR(IF($E1441&gt;=1,VLOOKUP($E1441,ATT.!$D$9:$W$2008,J$1,0),0),0)</f>
        <v>0</v>
      </c>
      <c r="K1441" s="25" t="str">
        <f>IFERROR(IF(E1441&gt;=1,CONCATENATE(VLOOKUP(F1441,STUDENT!$B$4:$W$2003,22,0),$V$2),""),"")</f>
        <v/>
      </c>
      <c r="L1441" s="27">
        <f>IFERROR(IF($E1441&gt;=1,VLOOKUP($E1441,ATT.!$D$9:$W$2008,L$1,0),0),0)</f>
        <v>0</v>
      </c>
      <c r="M1441" s="28"/>
      <c r="N1441" s="28"/>
    </row>
    <row r="1442" spans="3:14" ht="20.100000000000001" customHeight="1" x14ac:dyDescent="0.25">
      <c r="C1442" s="6">
        <v>1436</v>
      </c>
      <c r="D1442" s="6">
        <f>IFERROR(IF($D$3&gt;=C1442,SMALL(ATT.!$A$9:$A$2008,$D$4+C1442),0),0)</f>
        <v>0</v>
      </c>
      <c r="E1442" s="25">
        <f t="shared" si="22"/>
        <v>0</v>
      </c>
      <c r="F1442" s="25">
        <f>IFERROR(IF($E1442&gt;=1,VLOOKUP($E1442,ATT.!$D$9:$W$2008,F$1,0),0),0)</f>
        <v>0</v>
      </c>
      <c r="G1442" s="26">
        <f>IFERROR(IF($E1442&gt;=1,VLOOKUP($E1442,ATT.!$D$9:$W$2008,G$1,0),0),0)</f>
        <v>0</v>
      </c>
      <c r="H1442" s="26">
        <f>IFERROR(IF($E1442&gt;=1,VLOOKUP($E1442,ATT.!$D$9:$W$2008,H$1,0),0),0)</f>
        <v>0</v>
      </c>
      <c r="I1442" s="25">
        <f>IFERROR(IF($E1442&gt;=1,VLOOKUP($E1442,ATT.!$D$9:$W$2008,I$1,0),0),0)</f>
        <v>0</v>
      </c>
      <c r="J1442" s="25">
        <f>IFERROR(IF($E1442&gt;=1,VLOOKUP($E1442,ATT.!$D$9:$W$2008,J$1,0),0),0)</f>
        <v>0</v>
      </c>
      <c r="K1442" s="25" t="str">
        <f>IFERROR(IF(E1442&gt;=1,CONCATENATE(VLOOKUP(F1442,STUDENT!$B$4:$W$2003,22,0),$V$2),""),"")</f>
        <v/>
      </c>
      <c r="L1442" s="27">
        <f>IFERROR(IF($E1442&gt;=1,VLOOKUP($E1442,ATT.!$D$9:$W$2008,L$1,0),0),0)</f>
        <v>0</v>
      </c>
      <c r="M1442" s="28"/>
      <c r="N1442" s="28"/>
    </row>
    <row r="1443" spans="3:14" ht="20.100000000000001" customHeight="1" x14ac:dyDescent="0.25">
      <c r="C1443" s="6">
        <v>1437</v>
      </c>
      <c r="D1443" s="6">
        <f>IFERROR(IF($D$3&gt;=C1443,SMALL(ATT.!$A$9:$A$2008,$D$4+C1443),0),0)</f>
        <v>0</v>
      </c>
      <c r="E1443" s="25">
        <f t="shared" si="22"/>
        <v>0</v>
      </c>
      <c r="F1443" s="25">
        <f>IFERROR(IF($E1443&gt;=1,VLOOKUP($E1443,ATT.!$D$9:$W$2008,F$1,0),0),0)</f>
        <v>0</v>
      </c>
      <c r="G1443" s="26">
        <f>IFERROR(IF($E1443&gt;=1,VLOOKUP($E1443,ATT.!$D$9:$W$2008,G$1,0),0),0)</f>
        <v>0</v>
      </c>
      <c r="H1443" s="26">
        <f>IFERROR(IF($E1443&gt;=1,VLOOKUP($E1443,ATT.!$D$9:$W$2008,H$1,0),0),0)</f>
        <v>0</v>
      </c>
      <c r="I1443" s="25">
        <f>IFERROR(IF($E1443&gt;=1,VLOOKUP($E1443,ATT.!$D$9:$W$2008,I$1,0),0),0)</f>
        <v>0</v>
      </c>
      <c r="J1443" s="25">
        <f>IFERROR(IF($E1443&gt;=1,VLOOKUP($E1443,ATT.!$D$9:$W$2008,J$1,0),0),0)</f>
        <v>0</v>
      </c>
      <c r="K1443" s="25" t="str">
        <f>IFERROR(IF(E1443&gt;=1,CONCATENATE(VLOOKUP(F1443,STUDENT!$B$4:$W$2003,22,0),$V$2),""),"")</f>
        <v/>
      </c>
      <c r="L1443" s="27">
        <f>IFERROR(IF($E1443&gt;=1,VLOOKUP($E1443,ATT.!$D$9:$W$2008,L$1,0),0),0)</f>
        <v>0</v>
      </c>
      <c r="M1443" s="28"/>
      <c r="N1443" s="28"/>
    </row>
    <row r="1444" spans="3:14" ht="20.100000000000001" customHeight="1" x14ac:dyDescent="0.25">
      <c r="C1444" s="6">
        <v>1438</v>
      </c>
      <c r="D1444" s="6">
        <f>IFERROR(IF($D$3&gt;=C1444,SMALL(ATT.!$A$9:$A$2008,$D$4+C1444),0),0)</f>
        <v>0</v>
      </c>
      <c r="E1444" s="25">
        <f t="shared" si="22"/>
        <v>0</v>
      </c>
      <c r="F1444" s="25">
        <f>IFERROR(IF($E1444&gt;=1,VLOOKUP($E1444,ATT.!$D$9:$W$2008,F$1,0),0),0)</f>
        <v>0</v>
      </c>
      <c r="G1444" s="26">
        <f>IFERROR(IF($E1444&gt;=1,VLOOKUP($E1444,ATT.!$D$9:$W$2008,G$1,0),0),0)</f>
        <v>0</v>
      </c>
      <c r="H1444" s="26">
        <f>IFERROR(IF($E1444&gt;=1,VLOOKUP($E1444,ATT.!$D$9:$W$2008,H$1,0),0),0)</f>
        <v>0</v>
      </c>
      <c r="I1444" s="25">
        <f>IFERROR(IF($E1444&gt;=1,VLOOKUP($E1444,ATT.!$D$9:$W$2008,I$1,0),0),0)</f>
        <v>0</v>
      </c>
      <c r="J1444" s="25">
        <f>IFERROR(IF($E1444&gt;=1,VLOOKUP($E1444,ATT.!$D$9:$W$2008,J$1,0),0),0)</f>
        <v>0</v>
      </c>
      <c r="K1444" s="25" t="str">
        <f>IFERROR(IF(E1444&gt;=1,CONCATENATE(VLOOKUP(F1444,STUDENT!$B$4:$W$2003,22,0),$V$2),""),"")</f>
        <v/>
      </c>
      <c r="L1444" s="27">
        <f>IFERROR(IF($E1444&gt;=1,VLOOKUP($E1444,ATT.!$D$9:$W$2008,L$1,0),0),0)</f>
        <v>0</v>
      </c>
      <c r="M1444" s="28"/>
      <c r="N1444" s="28"/>
    </row>
    <row r="1445" spans="3:14" ht="20.100000000000001" customHeight="1" x14ac:dyDescent="0.25">
      <c r="C1445" s="6">
        <v>1439</v>
      </c>
      <c r="D1445" s="6">
        <f>IFERROR(IF($D$3&gt;=C1445,SMALL(ATT.!$A$9:$A$2008,$D$4+C1445),0),0)</f>
        <v>0</v>
      </c>
      <c r="E1445" s="25">
        <f t="shared" si="22"/>
        <v>0</v>
      </c>
      <c r="F1445" s="25">
        <f>IFERROR(IF($E1445&gt;=1,VLOOKUP($E1445,ATT.!$D$9:$W$2008,F$1,0),0),0)</f>
        <v>0</v>
      </c>
      <c r="G1445" s="26">
        <f>IFERROR(IF($E1445&gt;=1,VLOOKUP($E1445,ATT.!$D$9:$W$2008,G$1,0),0),0)</f>
        <v>0</v>
      </c>
      <c r="H1445" s="26">
        <f>IFERROR(IF($E1445&gt;=1,VLOOKUP($E1445,ATT.!$D$9:$W$2008,H$1,0),0),0)</f>
        <v>0</v>
      </c>
      <c r="I1445" s="25">
        <f>IFERROR(IF($E1445&gt;=1,VLOOKUP($E1445,ATT.!$D$9:$W$2008,I$1,0),0),0)</f>
        <v>0</v>
      </c>
      <c r="J1445" s="25">
        <f>IFERROR(IF($E1445&gt;=1,VLOOKUP($E1445,ATT.!$D$9:$W$2008,J$1,0),0),0)</f>
        <v>0</v>
      </c>
      <c r="K1445" s="25" t="str">
        <f>IFERROR(IF(E1445&gt;=1,CONCATENATE(VLOOKUP(F1445,STUDENT!$B$4:$W$2003,22,0),$V$2),""),"")</f>
        <v/>
      </c>
      <c r="L1445" s="27">
        <f>IFERROR(IF($E1445&gt;=1,VLOOKUP($E1445,ATT.!$D$9:$W$2008,L$1,0),0),0)</f>
        <v>0</v>
      </c>
      <c r="M1445" s="28"/>
      <c r="N1445" s="28"/>
    </row>
    <row r="1446" spans="3:14" ht="20.100000000000001" customHeight="1" x14ac:dyDescent="0.25">
      <c r="C1446" s="6">
        <v>1440</v>
      </c>
      <c r="D1446" s="6">
        <f>IFERROR(IF($D$3&gt;=C1446,SMALL(ATT.!$A$9:$A$2008,$D$4+C1446),0),0)</f>
        <v>0</v>
      </c>
      <c r="E1446" s="25">
        <f t="shared" si="22"/>
        <v>0</v>
      </c>
      <c r="F1446" s="25">
        <f>IFERROR(IF($E1446&gt;=1,VLOOKUP($E1446,ATT.!$D$9:$W$2008,F$1,0),0),0)</f>
        <v>0</v>
      </c>
      <c r="G1446" s="26">
        <f>IFERROR(IF($E1446&gt;=1,VLOOKUP($E1446,ATT.!$D$9:$W$2008,G$1,0),0),0)</f>
        <v>0</v>
      </c>
      <c r="H1446" s="26">
        <f>IFERROR(IF($E1446&gt;=1,VLOOKUP($E1446,ATT.!$D$9:$W$2008,H$1,0),0),0)</f>
        <v>0</v>
      </c>
      <c r="I1446" s="25">
        <f>IFERROR(IF($E1446&gt;=1,VLOOKUP($E1446,ATT.!$D$9:$W$2008,I$1,0),0),0)</f>
        <v>0</v>
      </c>
      <c r="J1446" s="25">
        <f>IFERROR(IF($E1446&gt;=1,VLOOKUP($E1446,ATT.!$D$9:$W$2008,J$1,0),0),0)</f>
        <v>0</v>
      </c>
      <c r="K1446" s="25" t="str">
        <f>IFERROR(IF(E1446&gt;=1,CONCATENATE(VLOOKUP(F1446,STUDENT!$B$4:$W$2003,22,0),$V$2),""),"")</f>
        <v/>
      </c>
      <c r="L1446" s="27">
        <f>IFERROR(IF($E1446&gt;=1,VLOOKUP($E1446,ATT.!$D$9:$W$2008,L$1,0),0),0)</f>
        <v>0</v>
      </c>
      <c r="M1446" s="28"/>
      <c r="N1446" s="28"/>
    </row>
    <row r="1447" spans="3:14" ht="20.100000000000001" customHeight="1" x14ac:dyDescent="0.25">
      <c r="C1447" s="6">
        <v>1441</v>
      </c>
      <c r="D1447" s="6">
        <f>IFERROR(IF($D$3&gt;=C1447,SMALL(ATT.!$A$9:$A$2008,$D$4+C1447),0),0)</f>
        <v>0</v>
      </c>
      <c r="E1447" s="25">
        <f t="shared" si="22"/>
        <v>0</v>
      </c>
      <c r="F1447" s="25">
        <f>IFERROR(IF($E1447&gt;=1,VLOOKUP($E1447,ATT.!$D$9:$W$2008,F$1,0),0),0)</f>
        <v>0</v>
      </c>
      <c r="G1447" s="26">
        <f>IFERROR(IF($E1447&gt;=1,VLOOKUP($E1447,ATT.!$D$9:$W$2008,G$1,0),0),0)</f>
        <v>0</v>
      </c>
      <c r="H1447" s="26">
        <f>IFERROR(IF($E1447&gt;=1,VLOOKUP($E1447,ATT.!$D$9:$W$2008,H$1,0),0),0)</f>
        <v>0</v>
      </c>
      <c r="I1447" s="25">
        <f>IFERROR(IF($E1447&gt;=1,VLOOKUP($E1447,ATT.!$D$9:$W$2008,I$1,0),0),0)</f>
        <v>0</v>
      </c>
      <c r="J1447" s="25">
        <f>IFERROR(IF($E1447&gt;=1,VLOOKUP($E1447,ATT.!$D$9:$W$2008,J$1,0),0),0)</f>
        <v>0</v>
      </c>
      <c r="K1447" s="25" t="str">
        <f>IFERROR(IF(E1447&gt;=1,CONCATENATE(VLOOKUP(F1447,STUDENT!$B$4:$W$2003,22,0),$V$2),""),"")</f>
        <v/>
      </c>
      <c r="L1447" s="27">
        <f>IFERROR(IF($E1447&gt;=1,VLOOKUP($E1447,ATT.!$D$9:$W$2008,L$1,0),0),0)</f>
        <v>0</v>
      </c>
      <c r="M1447" s="28"/>
      <c r="N1447" s="28"/>
    </row>
    <row r="1448" spans="3:14" ht="20.100000000000001" customHeight="1" x14ac:dyDescent="0.25">
      <c r="C1448" s="6">
        <v>1442</v>
      </c>
      <c r="D1448" s="6">
        <f>IFERROR(IF($D$3&gt;=C1448,SMALL(ATT.!$A$9:$A$2008,$D$4+C1448),0),0)</f>
        <v>0</v>
      </c>
      <c r="E1448" s="25">
        <f t="shared" si="22"/>
        <v>0</v>
      </c>
      <c r="F1448" s="25">
        <f>IFERROR(IF($E1448&gt;=1,VLOOKUP($E1448,ATT.!$D$9:$W$2008,F$1,0),0),0)</f>
        <v>0</v>
      </c>
      <c r="G1448" s="26">
        <f>IFERROR(IF($E1448&gt;=1,VLOOKUP($E1448,ATT.!$D$9:$W$2008,G$1,0),0),0)</f>
        <v>0</v>
      </c>
      <c r="H1448" s="26">
        <f>IFERROR(IF($E1448&gt;=1,VLOOKUP($E1448,ATT.!$D$9:$W$2008,H$1,0),0),0)</f>
        <v>0</v>
      </c>
      <c r="I1448" s="25">
        <f>IFERROR(IF($E1448&gt;=1,VLOOKUP($E1448,ATT.!$D$9:$W$2008,I$1,0),0),0)</f>
        <v>0</v>
      </c>
      <c r="J1448" s="25">
        <f>IFERROR(IF($E1448&gt;=1,VLOOKUP($E1448,ATT.!$D$9:$W$2008,J$1,0),0),0)</f>
        <v>0</v>
      </c>
      <c r="K1448" s="25" t="str">
        <f>IFERROR(IF(E1448&gt;=1,CONCATENATE(VLOOKUP(F1448,STUDENT!$B$4:$W$2003,22,0),$V$2),""),"")</f>
        <v/>
      </c>
      <c r="L1448" s="27">
        <f>IFERROR(IF($E1448&gt;=1,VLOOKUP($E1448,ATT.!$D$9:$W$2008,L$1,0),0),0)</f>
        <v>0</v>
      </c>
      <c r="M1448" s="28"/>
      <c r="N1448" s="28"/>
    </row>
    <row r="1449" spans="3:14" ht="20.100000000000001" customHeight="1" x14ac:dyDescent="0.25">
      <c r="C1449" s="6">
        <v>1443</v>
      </c>
      <c r="D1449" s="6">
        <f>IFERROR(IF($D$3&gt;=C1449,SMALL(ATT.!$A$9:$A$2008,$D$4+C1449),0),0)</f>
        <v>0</v>
      </c>
      <c r="E1449" s="25">
        <f t="shared" si="22"/>
        <v>0</v>
      </c>
      <c r="F1449" s="25">
        <f>IFERROR(IF($E1449&gt;=1,VLOOKUP($E1449,ATT.!$D$9:$W$2008,F$1,0),0),0)</f>
        <v>0</v>
      </c>
      <c r="G1449" s="26">
        <f>IFERROR(IF($E1449&gt;=1,VLOOKUP($E1449,ATT.!$D$9:$W$2008,G$1,0),0),0)</f>
        <v>0</v>
      </c>
      <c r="H1449" s="26">
        <f>IFERROR(IF($E1449&gt;=1,VLOOKUP($E1449,ATT.!$D$9:$W$2008,H$1,0),0),0)</f>
        <v>0</v>
      </c>
      <c r="I1449" s="25">
        <f>IFERROR(IF($E1449&gt;=1,VLOOKUP($E1449,ATT.!$D$9:$W$2008,I$1,0),0),0)</f>
        <v>0</v>
      </c>
      <c r="J1449" s="25">
        <f>IFERROR(IF($E1449&gt;=1,VLOOKUP($E1449,ATT.!$D$9:$W$2008,J$1,0),0),0)</f>
        <v>0</v>
      </c>
      <c r="K1449" s="25" t="str">
        <f>IFERROR(IF(E1449&gt;=1,CONCATENATE(VLOOKUP(F1449,STUDENT!$B$4:$W$2003,22,0),$V$2),""),"")</f>
        <v/>
      </c>
      <c r="L1449" s="27">
        <f>IFERROR(IF($E1449&gt;=1,VLOOKUP($E1449,ATT.!$D$9:$W$2008,L$1,0),0),0)</f>
        <v>0</v>
      </c>
      <c r="M1449" s="28"/>
      <c r="N1449" s="28"/>
    </row>
    <row r="1450" spans="3:14" ht="20.100000000000001" customHeight="1" x14ac:dyDescent="0.25">
      <c r="C1450" s="6">
        <v>1444</v>
      </c>
      <c r="D1450" s="6">
        <f>IFERROR(IF($D$3&gt;=C1450,SMALL(ATT.!$A$9:$A$2008,$D$4+C1450),0),0)</f>
        <v>0</v>
      </c>
      <c r="E1450" s="25">
        <f t="shared" si="22"/>
        <v>0</v>
      </c>
      <c r="F1450" s="25">
        <f>IFERROR(IF($E1450&gt;=1,VLOOKUP($E1450,ATT.!$D$9:$W$2008,F$1,0),0),0)</f>
        <v>0</v>
      </c>
      <c r="G1450" s="26">
        <f>IFERROR(IF($E1450&gt;=1,VLOOKUP($E1450,ATT.!$D$9:$W$2008,G$1,0),0),0)</f>
        <v>0</v>
      </c>
      <c r="H1450" s="26">
        <f>IFERROR(IF($E1450&gt;=1,VLOOKUP($E1450,ATT.!$D$9:$W$2008,H$1,0),0),0)</f>
        <v>0</v>
      </c>
      <c r="I1450" s="25">
        <f>IFERROR(IF($E1450&gt;=1,VLOOKUP($E1450,ATT.!$D$9:$W$2008,I$1,0),0),0)</f>
        <v>0</v>
      </c>
      <c r="J1450" s="25">
        <f>IFERROR(IF($E1450&gt;=1,VLOOKUP($E1450,ATT.!$D$9:$W$2008,J$1,0),0),0)</f>
        <v>0</v>
      </c>
      <c r="K1450" s="25" t="str">
        <f>IFERROR(IF(E1450&gt;=1,CONCATENATE(VLOOKUP(F1450,STUDENT!$B$4:$W$2003,22,0),$V$2),""),"")</f>
        <v/>
      </c>
      <c r="L1450" s="27">
        <f>IFERROR(IF($E1450&gt;=1,VLOOKUP($E1450,ATT.!$D$9:$W$2008,L$1,0),0),0)</f>
        <v>0</v>
      </c>
      <c r="M1450" s="28"/>
      <c r="N1450" s="28"/>
    </row>
    <row r="1451" spans="3:14" ht="20.100000000000001" customHeight="1" x14ac:dyDescent="0.25">
      <c r="C1451" s="6">
        <v>1445</v>
      </c>
      <c r="D1451" s="6">
        <f>IFERROR(IF($D$3&gt;=C1451,SMALL(ATT.!$A$9:$A$2008,$D$4+C1451),0),0)</f>
        <v>0</v>
      </c>
      <c r="E1451" s="25">
        <f t="shared" si="22"/>
        <v>0</v>
      </c>
      <c r="F1451" s="25">
        <f>IFERROR(IF($E1451&gt;=1,VLOOKUP($E1451,ATT.!$D$9:$W$2008,F$1,0),0),0)</f>
        <v>0</v>
      </c>
      <c r="G1451" s="26">
        <f>IFERROR(IF($E1451&gt;=1,VLOOKUP($E1451,ATT.!$D$9:$W$2008,G$1,0),0),0)</f>
        <v>0</v>
      </c>
      <c r="H1451" s="26">
        <f>IFERROR(IF($E1451&gt;=1,VLOOKUP($E1451,ATT.!$D$9:$W$2008,H$1,0),0),0)</f>
        <v>0</v>
      </c>
      <c r="I1451" s="25">
        <f>IFERROR(IF($E1451&gt;=1,VLOOKUP($E1451,ATT.!$D$9:$W$2008,I$1,0),0),0)</f>
        <v>0</v>
      </c>
      <c r="J1451" s="25">
        <f>IFERROR(IF($E1451&gt;=1,VLOOKUP($E1451,ATT.!$D$9:$W$2008,J$1,0),0),0)</f>
        <v>0</v>
      </c>
      <c r="K1451" s="25" t="str">
        <f>IFERROR(IF(E1451&gt;=1,CONCATENATE(VLOOKUP(F1451,STUDENT!$B$4:$W$2003,22,0),$V$2),""),"")</f>
        <v/>
      </c>
      <c r="L1451" s="27">
        <f>IFERROR(IF($E1451&gt;=1,VLOOKUP($E1451,ATT.!$D$9:$W$2008,L$1,0),0),0)</f>
        <v>0</v>
      </c>
      <c r="M1451" s="28"/>
      <c r="N1451" s="28"/>
    </row>
    <row r="1452" spans="3:14" ht="20.100000000000001" customHeight="1" x14ac:dyDescent="0.25">
      <c r="C1452" s="6">
        <v>1446</v>
      </c>
      <c r="D1452" s="6">
        <f>IFERROR(IF($D$3&gt;=C1452,SMALL(ATT.!$A$9:$A$2008,$D$4+C1452),0),0)</f>
        <v>0</v>
      </c>
      <c r="E1452" s="25">
        <f t="shared" si="22"/>
        <v>0</v>
      </c>
      <c r="F1452" s="25">
        <f>IFERROR(IF($E1452&gt;=1,VLOOKUP($E1452,ATT.!$D$9:$W$2008,F$1,0),0),0)</f>
        <v>0</v>
      </c>
      <c r="G1452" s="26">
        <f>IFERROR(IF($E1452&gt;=1,VLOOKUP($E1452,ATT.!$D$9:$W$2008,G$1,0),0),0)</f>
        <v>0</v>
      </c>
      <c r="H1452" s="26">
        <f>IFERROR(IF($E1452&gt;=1,VLOOKUP($E1452,ATT.!$D$9:$W$2008,H$1,0),0),0)</f>
        <v>0</v>
      </c>
      <c r="I1452" s="25">
        <f>IFERROR(IF($E1452&gt;=1,VLOOKUP($E1452,ATT.!$D$9:$W$2008,I$1,0),0),0)</f>
        <v>0</v>
      </c>
      <c r="J1452" s="25">
        <f>IFERROR(IF($E1452&gt;=1,VLOOKUP($E1452,ATT.!$D$9:$W$2008,J$1,0),0),0)</f>
        <v>0</v>
      </c>
      <c r="K1452" s="25" t="str">
        <f>IFERROR(IF(E1452&gt;=1,CONCATENATE(VLOOKUP(F1452,STUDENT!$B$4:$W$2003,22,0),$V$2),""),"")</f>
        <v/>
      </c>
      <c r="L1452" s="27">
        <f>IFERROR(IF($E1452&gt;=1,VLOOKUP($E1452,ATT.!$D$9:$W$2008,L$1,0),0),0)</f>
        <v>0</v>
      </c>
      <c r="M1452" s="28"/>
      <c r="N1452" s="28"/>
    </row>
    <row r="1453" spans="3:14" ht="20.100000000000001" customHeight="1" x14ac:dyDescent="0.25">
      <c r="C1453" s="6">
        <v>1447</v>
      </c>
      <c r="D1453" s="6">
        <f>IFERROR(IF($D$3&gt;=C1453,SMALL(ATT.!$A$9:$A$2008,$D$4+C1453),0),0)</f>
        <v>0</v>
      </c>
      <c r="E1453" s="25">
        <f t="shared" si="22"/>
        <v>0</v>
      </c>
      <c r="F1453" s="25">
        <f>IFERROR(IF($E1453&gt;=1,VLOOKUP($E1453,ATT.!$D$9:$W$2008,F$1,0),0),0)</f>
        <v>0</v>
      </c>
      <c r="G1453" s="26">
        <f>IFERROR(IF($E1453&gt;=1,VLOOKUP($E1453,ATT.!$D$9:$W$2008,G$1,0),0),0)</f>
        <v>0</v>
      </c>
      <c r="H1453" s="26">
        <f>IFERROR(IF($E1453&gt;=1,VLOOKUP($E1453,ATT.!$D$9:$W$2008,H$1,0),0),0)</f>
        <v>0</v>
      </c>
      <c r="I1453" s="25">
        <f>IFERROR(IF($E1453&gt;=1,VLOOKUP($E1453,ATT.!$D$9:$W$2008,I$1,0),0),0)</f>
        <v>0</v>
      </c>
      <c r="J1453" s="25">
        <f>IFERROR(IF($E1453&gt;=1,VLOOKUP($E1453,ATT.!$D$9:$W$2008,J$1,0),0),0)</f>
        <v>0</v>
      </c>
      <c r="K1453" s="25" t="str">
        <f>IFERROR(IF(E1453&gt;=1,CONCATENATE(VLOOKUP(F1453,STUDENT!$B$4:$W$2003,22,0),$V$2),""),"")</f>
        <v/>
      </c>
      <c r="L1453" s="27">
        <f>IFERROR(IF($E1453&gt;=1,VLOOKUP($E1453,ATT.!$D$9:$W$2008,L$1,0),0),0)</f>
        <v>0</v>
      </c>
      <c r="M1453" s="28"/>
      <c r="N1453" s="28"/>
    </row>
    <row r="1454" spans="3:14" ht="20.100000000000001" customHeight="1" x14ac:dyDescent="0.25">
      <c r="C1454" s="6">
        <v>1448</v>
      </c>
      <c r="D1454" s="6">
        <f>IFERROR(IF($D$3&gt;=C1454,SMALL(ATT.!$A$9:$A$2008,$D$4+C1454),0),0)</f>
        <v>0</v>
      </c>
      <c r="E1454" s="25">
        <f t="shared" si="22"/>
        <v>0</v>
      </c>
      <c r="F1454" s="25">
        <f>IFERROR(IF($E1454&gt;=1,VLOOKUP($E1454,ATT.!$D$9:$W$2008,F$1,0),0),0)</f>
        <v>0</v>
      </c>
      <c r="G1454" s="26">
        <f>IFERROR(IF($E1454&gt;=1,VLOOKUP($E1454,ATT.!$D$9:$W$2008,G$1,0),0),0)</f>
        <v>0</v>
      </c>
      <c r="H1454" s="26">
        <f>IFERROR(IF($E1454&gt;=1,VLOOKUP($E1454,ATT.!$D$9:$W$2008,H$1,0),0),0)</f>
        <v>0</v>
      </c>
      <c r="I1454" s="25">
        <f>IFERROR(IF($E1454&gt;=1,VLOOKUP($E1454,ATT.!$D$9:$W$2008,I$1,0),0),0)</f>
        <v>0</v>
      </c>
      <c r="J1454" s="25">
        <f>IFERROR(IF($E1454&gt;=1,VLOOKUP($E1454,ATT.!$D$9:$W$2008,J$1,0),0),0)</f>
        <v>0</v>
      </c>
      <c r="K1454" s="25" t="str">
        <f>IFERROR(IF(E1454&gt;=1,CONCATENATE(VLOOKUP(F1454,STUDENT!$B$4:$W$2003,22,0),$V$2),""),"")</f>
        <v/>
      </c>
      <c r="L1454" s="27">
        <f>IFERROR(IF($E1454&gt;=1,VLOOKUP($E1454,ATT.!$D$9:$W$2008,L$1,0),0),0)</f>
        <v>0</v>
      </c>
      <c r="M1454" s="28"/>
      <c r="N1454" s="28"/>
    </row>
    <row r="1455" spans="3:14" ht="20.100000000000001" customHeight="1" x14ac:dyDescent="0.25">
      <c r="C1455" s="6">
        <v>1449</v>
      </c>
      <c r="D1455" s="6">
        <f>IFERROR(IF($D$3&gt;=C1455,SMALL(ATT.!$A$9:$A$2008,$D$4+C1455),0),0)</f>
        <v>0</v>
      </c>
      <c r="E1455" s="25">
        <f t="shared" si="22"/>
        <v>0</v>
      </c>
      <c r="F1455" s="25">
        <f>IFERROR(IF($E1455&gt;=1,VLOOKUP($E1455,ATT.!$D$9:$W$2008,F$1,0),0),0)</f>
        <v>0</v>
      </c>
      <c r="G1455" s="26">
        <f>IFERROR(IF($E1455&gt;=1,VLOOKUP($E1455,ATT.!$D$9:$W$2008,G$1,0),0),0)</f>
        <v>0</v>
      </c>
      <c r="H1455" s="26">
        <f>IFERROR(IF($E1455&gt;=1,VLOOKUP($E1455,ATT.!$D$9:$W$2008,H$1,0),0),0)</f>
        <v>0</v>
      </c>
      <c r="I1455" s="25">
        <f>IFERROR(IF($E1455&gt;=1,VLOOKUP($E1455,ATT.!$D$9:$W$2008,I$1,0),0),0)</f>
        <v>0</v>
      </c>
      <c r="J1455" s="25">
        <f>IFERROR(IF($E1455&gt;=1,VLOOKUP($E1455,ATT.!$D$9:$W$2008,J$1,0),0),0)</f>
        <v>0</v>
      </c>
      <c r="K1455" s="25" t="str">
        <f>IFERROR(IF(E1455&gt;=1,CONCATENATE(VLOOKUP(F1455,STUDENT!$B$4:$W$2003,22,0),$V$2),""),"")</f>
        <v/>
      </c>
      <c r="L1455" s="27">
        <f>IFERROR(IF($E1455&gt;=1,VLOOKUP($E1455,ATT.!$D$9:$W$2008,L$1,0),0),0)</f>
        <v>0</v>
      </c>
      <c r="M1455" s="28"/>
      <c r="N1455" s="28"/>
    </row>
    <row r="1456" spans="3:14" ht="20.100000000000001" customHeight="1" x14ac:dyDescent="0.25">
      <c r="C1456" s="6">
        <v>1450</v>
      </c>
      <c r="D1456" s="6">
        <f>IFERROR(IF($D$3&gt;=C1456,SMALL(ATT.!$A$9:$A$2008,$D$4+C1456),0),0)</f>
        <v>0</v>
      </c>
      <c r="E1456" s="25">
        <f t="shared" si="22"/>
        <v>0</v>
      </c>
      <c r="F1456" s="25">
        <f>IFERROR(IF($E1456&gt;=1,VLOOKUP($E1456,ATT.!$D$9:$W$2008,F$1,0),0),0)</f>
        <v>0</v>
      </c>
      <c r="G1456" s="26">
        <f>IFERROR(IF($E1456&gt;=1,VLOOKUP($E1456,ATT.!$D$9:$W$2008,G$1,0),0),0)</f>
        <v>0</v>
      </c>
      <c r="H1456" s="26">
        <f>IFERROR(IF($E1456&gt;=1,VLOOKUP($E1456,ATT.!$D$9:$W$2008,H$1,0),0),0)</f>
        <v>0</v>
      </c>
      <c r="I1456" s="25">
        <f>IFERROR(IF($E1456&gt;=1,VLOOKUP($E1456,ATT.!$D$9:$W$2008,I$1,0),0),0)</f>
        <v>0</v>
      </c>
      <c r="J1456" s="25">
        <f>IFERROR(IF($E1456&gt;=1,VLOOKUP($E1456,ATT.!$D$9:$W$2008,J$1,0),0),0)</f>
        <v>0</v>
      </c>
      <c r="K1456" s="25" t="str">
        <f>IFERROR(IF(E1456&gt;=1,CONCATENATE(VLOOKUP(F1456,STUDENT!$B$4:$W$2003,22,0),$V$2),""),"")</f>
        <v/>
      </c>
      <c r="L1456" s="27">
        <f>IFERROR(IF($E1456&gt;=1,VLOOKUP($E1456,ATT.!$D$9:$W$2008,L$1,0),0),0)</f>
        <v>0</v>
      </c>
      <c r="M1456" s="28"/>
      <c r="N1456" s="28"/>
    </row>
    <row r="1457" spans="3:14" ht="20.100000000000001" customHeight="1" x14ac:dyDescent="0.25">
      <c r="C1457" s="6">
        <v>1451</v>
      </c>
      <c r="D1457" s="6">
        <f>IFERROR(IF($D$3&gt;=C1457,SMALL(ATT.!$A$9:$A$2008,$D$4+C1457),0),0)</f>
        <v>0</v>
      </c>
      <c r="E1457" s="25">
        <f t="shared" si="22"/>
        <v>0</v>
      </c>
      <c r="F1457" s="25">
        <f>IFERROR(IF($E1457&gt;=1,VLOOKUP($E1457,ATT.!$D$9:$W$2008,F$1,0),0),0)</f>
        <v>0</v>
      </c>
      <c r="G1457" s="26">
        <f>IFERROR(IF($E1457&gt;=1,VLOOKUP($E1457,ATT.!$D$9:$W$2008,G$1,0),0),0)</f>
        <v>0</v>
      </c>
      <c r="H1457" s="26">
        <f>IFERROR(IF($E1457&gt;=1,VLOOKUP($E1457,ATT.!$D$9:$W$2008,H$1,0),0),0)</f>
        <v>0</v>
      </c>
      <c r="I1457" s="25">
        <f>IFERROR(IF($E1457&gt;=1,VLOOKUP($E1457,ATT.!$D$9:$W$2008,I$1,0),0),0)</f>
        <v>0</v>
      </c>
      <c r="J1457" s="25">
        <f>IFERROR(IF($E1457&gt;=1,VLOOKUP($E1457,ATT.!$D$9:$W$2008,J$1,0),0),0)</f>
        <v>0</v>
      </c>
      <c r="K1457" s="25" t="str">
        <f>IFERROR(IF(E1457&gt;=1,CONCATENATE(VLOOKUP(F1457,STUDENT!$B$4:$W$2003,22,0),$V$2),""),"")</f>
        <v/>
      </c>
      <c r="L1457" s="27">
        <f>IFERROR(IF($E1457&gt;=1,VLOOKUP($E1457,ATT.!$D$9:$W$2008,L$1,0),0),0)</f>
        <v>0</v>
      </c>
      <c r="M1457" s="28"/>
      <c r="N1457" s="28"/>
    </row>
    <row r="1458" spans="3:14" ht="20.100000000000001" customHeight="1" x14ac:dyDescent="0.25">
      <c r="C1458" s="6">
        <v>1452</v>
      </c>
      <c r="D1458" s="6">
        <f>IFERROR(IF($D$3&gt;=C1458,SMALL(ATT.!$A$9:$A$2008,$D$4+C1458),0),0)</f>
        <v>0</v>
      </c>
      <c r="E1458" s="25">
        <f t="shared" si="22"/>
        <v>0</v>
      </c>
      <c r="F1458" s="25">
        <f>IFERROR(IF($E1458&gt;=1,VLOOKUP($E1458,ATT.!$D$9:$W$2008,F$1,0),0),0)</f>
        <v>0</v>
      </c>
      <c r="G1458" s="26">
        <f>IFERROR(IF($E1458&gt;=1,VLOOKUP($E1458,ATT.!$D$9:$W$2008,G$1,0),0),0)</f>
        <v>0</v>
      </c>
      <c r="H1458" s="26">
        <f>IFERROR(IF($E1458&gt;=1,VLOOKUP($E1458,ATT.!$D$9:$W$2008,H$1,0),0),0)</f>
        <v>0</v>
      </c>
      <c r="I1458" s="25">
        <f>IFERROR(IF($E1458&gt;=1,VLOOKUP($E1458,ATT.!$D$9:$W$2008,I$1,0),0),0)</f>
        <v>0</v>
      </c>
      <c r="J1458" s="25">
        <f>IFERROR(IF($E1458&gt;=1,VLOOKUP($E1458,ATT.!$D$9:$W$2008,J$1,0),0),0)</f>
        <v>0</v>
      </c>
      <c r="K1458" s="25" t="str">
        <f>IFERROR(IF(E1458&gt;=1,CONCATENATE(VLOOKUP(F1458,STUDENT!$B$4:$W$2003,22,0),$V$2),""),"")</f>
        <v/>
      </c>
      <c r="L1458" s="27">
        <f>IFERROR(IF($E1458&gt;=1,VLOOKUP($E1458,ATT.!$D$9:$W$2008,L$1,0),0),0)</f>
        <v>0</v>
      </c>
      <c r="M1458" s="28"/>
      <c r="N1458" s="28"/>
    </row>
    <row r="1459" spans="3:14" ht="20.100000000000001" customHeight="1" x14ac:dyDescent="0.25">
      <c r="C1459" s="6">
        <v>1453</v>
      </c>
      <c r="D1459" s="6">
        <f>IFERROR(IF($D$3&gt;=C1459,SMALL(ATT.!$A$9:$A$2008,$D$4+C1459),0),0)</f>
        <v>0</v>
      </c>
      <c r="E1459" s="25">
        <f t="shared" si="22"/>
        <v>0</v>
      </c>
      <c r="F1459" s="25">
        <f>IFERROR(IF($E1459&gt;=1,VLOOKUP($E1459,ATT.!$D$9:$W$2008,F$1,0),0),0)</f>
        <v>0</v>
      </c>
      <c r="G1459" s="26">
        <f>IFERROR(IF($E1459&gt;=1,VLOOKUP($E1459,ATT.!$D$9:$W$2008,G$1,0),0),0)</f>
        <v>0</v>
      </c>
      <c r="H1459" s="26">
        <f>IFERROR(IF($E1459&gt;=1,VLOOKUP($E1459,ATT.!$D$9:$W$2008,H$1,0),0),0)</f>
        <v>0</v>
      </c>
      <c r="I1459" s="25">
        <f>IFERROR(IF($E1459&gt;=1,VLOOKUP($E1459,ATT.!$D$9:$W$2008,I$1,0),0),0)</f>
        <v>0</v>
      </c>
      <c r="J1459" s="25">
        <f>IFERROR(IF($E1459&gt;=1,VLOOKUP($E1459,ATT.!$D$9:$W$2008,J$1,0),0),0)</f>
        <v>0</v>
      </c>
      <c r="K1459" s="25" t="str">
        <f>IFERROR(IF(E1459&gt;=1,CONCATENATE(VLOOKUP(F1459,STUDENT!$B$4:$W$2003,22,0),$V$2),""),"")</f>
        <v/>
      </c>
      <c r="L1459" s="27">
        <f>IFERROR(IF($E1459&gt;=1,VLOOKUP($E1459,ATT.!$D$9:$W$2008,L$1,0),0),0)</f>
        <v>0</v>
      </c>
      <c r="M1459" s="28"/>
      <c r="N1459" s="28"/>
    </row>
    <row r="1460" spans="3:14" ht="20.100000000000001" customHeight="1" x14ac:dyDescent="0.25">
      <c r="C1460" s="6">
        <v>1454</v>
      </c>
      <c r="D1460" s="6">
        <f>IFERROR(IF($D$3&gt;=C1460,SMALL(ATT.!$A$9:$A$2008,$D$4+C1460),0),0)</f>
        <v>0</v>
      </c>
      <c r="E1460" s="25">
        <f t="shared" si="22"/>
        <v>0</v>
      </c>
      <c r="F1460" s="25">
        <f>IFERROR(IF($E1460&gt;=1,VLOOKUP($E1460,ATT.!$D$9:$W$2008,F$1,0),0),0)</f>
        <v>0</v>
      </c>
      <c r="G1460" s="26">
        <f>IFERROR(IF($E1460&gt;=1,VLOOKUP($E1460,ATT.!$D$9:$W$2008,G$1,0),0),0)</f>
        <v>0</v>
      </c>
      <c r="H1460" s="26">
        <f>IFERROR(IF($E1460&gt;=1,VLOOKUP($E1460,ATT.!$D$9:$W$2008,H$1,0),0),0)</f>
        <v>0</v>
      </c>
      <c r="I1460" s="25">
        <f>IFERROR(IF($E1460&gt;=1,VLOOKUP($E1460,ATT.!$D$9:$W$2008,I$1,0),0),0)</f>
        <v>0</v>
      </c>
      <c r="J1460" s="25">
        <f>IFERROR(IF($E1460&gt;=1,VLOOKUP($E1460,ATT.!$D$9:$W$2008,J$1,0),0),0)</f>
        <v>0</v>
      </c>
      <c r="K1460" s="25" t="str">
        <f>IFERROR(IF(E1460&gt;=1,CONCATENATE(VLOOKUP(F1460,STUDENT!$B$4:$W$2003,22,0),$V$2),""),"")</f>
        <v/>
      </c>
      <c r="L1460" s="27">
        <f>IFERROR(IF($E1460&gt;=1,VLOOKUP($E1460,ATT.!$D$9:$W$2008,L$1,0),0),0)</f>
        <v>0</v>
      </c>
      <c r="M1460" s="28"/>
      <c r="N1460" s="28"/>
    </row>
    <row r="1461" spans="3:14" ht="20.100000000000001" customHeight="1" x14ac:dyDescent="0.25">
      <c r="C1461" s="6">
        <v>1455</v>
      </c>
      <c r="D1461" s="6">
        <f>IFERROR(IF($D$3&gt;=C1461,SMALL(ATT.!$A$9:$A$2008,$D$4+C1461),0),0)</f>
        <v>0</v>
      </c>
      <c r="E1461" s="25">
        <f t="shared" si="22"/>
        <v>0</v>
      </c>
      <c r="F1461" s="25">
        <f>IFERROR(IF($E1461&gt;=1,VLOOKUP($E1461,ATT.!$D$9:$W$2008,F$1,0),0),0)</f>
        <v>0</v>
      </c>
      <c r="G1461" s="26">
        <f>IFERROR(IF($E1461&gt;=1,VLOOKUP($E1461,ATT.!$D$9:$W$2008,G$1,0),0),0)</f>
        <v>0</v>
      </c>
      <c r="H1461" s="26">
        <f>IFERROR(IF($E1461&gt;=1,VLOOKUP($E1461,ATT.!$D$9:$W$2008,H$1,0),0),0)</f>
        <v>0</v>
      </c>
      <c r="I1461" s="25">
        <f>IFERROR(IF($E1461&gt;=1,VLOOKUP($E1461,ATT.!$D$9:$W$2008,I$1,0),0),0)</f>
        <v>0</v>
      </c>
      <c r="J1461" s="25">
        <f>IFERROR(IF($E1461&gt;=1,VLOOKUP($E1461,ATT.!$D$9:$W$2008,J$1,0),0),0)</f>
        <v>0</v>
      </c>
      <c r="K1461" s="25" t="str">
        <f>IFERROR(IF(E1461&gt;=1,CONCATENATE(VLOOKUP(F1461,STUDENT!$B$4:$W$2003,22,0),$V$2),""),"")</f>
        <v/>
      </c>
      <c r="L1461" s="27">
        <f>IFERROR(IF($E1461&gt;=1,VLOOKUP($E1461,ATT.!$D$9:$W$2008,L$1,0),0),0)</f>
        <v>0</v>
      </c>
      <c r="M1461" s="28"/>
      <c r="N1461" s="28"/>
    </row>
    <row r="1462" spans="3:14" ht="20.100000000000001" customHeight="1" x14ac:dyDescent="0.25">
      <c r="C1462" s="6">
        <v>1456</v>
      </c>
      <c r="D1462" s="6">
        <f>IFERROR(IF($D$3&gt;=C1462,SMALL(ATT.!$A$9:$A$2008,$D$4+C1462),0),0)</f>
        <v>0</v>
      </c>
      <c r="E1462" s="25">
        <f t="shared" si="22"/>
        <v>0</v>
      </c>
      <c r="F1462" s="25">
        <f>IFERROR(IF($E1462&gt;=1,VLOOKUP($E1462,ATT.!$D$9:$W$2008,F$1,0),0),0)</f>
        <v>0</v>
      </c>
      <c r="G1462" s="26">
        <f>IFERROR(IF($E1462&gt;=1,VLOOKUP($E1462,ATT.!$D$9:$W$2008,G$1,0),0),0)</f>
        <v>0</v>
      </c>
      <c r="H1462" s="26">
        <f>IFERROR(IF($E1462&gt;=1,VLOOKUP($E1462,ATT.!$D$9:$W$2008,H$1,0),0),0)</f>
        <v>0</v>
      </c>
      <c r="I1462" s="25">
        <f>IFERROR(IF($E1462&gt;=1,VLOOKUP($E1462,ATT.!$D$9:$W$2008,I$1,0),0),0)</f>
        <v>0</v>
      </c>
      <c r="J1462" s="25">
        <f>IFERROR(IF($E1462&gt;=1,VLOOKUP($E1462,ATT.!$D$9:$W$2008,J$1,0),0),0)</f>
        <v>0</v>
      </c>
      <c r="K1462" s="25" t="str">
        <f>IFERROR(IF(E1462&gt;=1,CONCATENATE(VLOOKUP(F1462,STUDENT!$B$4:$W$2003,22,0),$V$2),""),"")</f>
        <v/>
      </c>
      <c r="L1462" s="27">
        <f>IFERROR(IF($E1462&gt;=1,VLOOKUP($E1462,ATT.!$D$9:$W$2008,L$1,0),0),0)</f>
        <v>0</v>
      </c>
      <c r="M1462" s="28"/>
      <c r="N1462" s="28"/>
    </row>
    <row r="1463" spans="3:14" ht="20.100000000000001" customHeight="1" x14ac:dyDescent="0.25">
      <c r="C1463" s="6">
        <v>1457</v>
      </c>
      <c r="D1463" s="6">
        <f>IFERROR(IF($D$3&gt;=C1463,SMALL(ATT.!$A$9:$A$2008,$D$4+C1463),0),0)</f>
        <v>0</v>
      </c>
      <c r="E1463" s="25">
        <f t="shared" si="22"/>
        <v>0</v>
      </c>
      <c r="F1463" s="25">
        <f>IFERROR(IF($E1463&gt;=1,VLOOKUP($E1463,ATT.!$D$9:$W$2008,F$1,0),0),0)</f>
        <v>0</v>
      </c>
      <c r="G1463" s="26">
        <f>IFERROR(IF($E1463&gt;=1,VLOOKUP($E1463,ATT.!$D$9:$W$2008,G$1,0),0),0)</f>
        <v>0</v>
      </c>
      <c r="H1463" s="26">
        <f>IFERROR(IF($E1463&gt;=1,VLOOKUP($E1463,ATT.!$D$9:$W$2008,H$1,0),0),0)</f>
        <v>0</v>
      </c>
      <c r="I1463" s="25">
        <f>IFERROR(IF($E1463&gt;=1,VLOOKUP($E1463,ATT.!$D$9:$W$2008,I$1,0),0),0)</f>
        <v>0</v>
      </c>
      <c r="J1463" s="25">
        <f>IFERROR(IF($E1463&gt;=1,VLOOKUP($E1463,ATT.!$D$9:$W$2008,J$1,0),0),0)</f>
        <v>0</v>
      </c>
      <c r="K1463" s="25" t="str">
        <f>IFERROR(IF(E1463&gt;=1,CONCATENATE(VLOOKUP(F1463,STUDENT!$B$4:$W$2003,22,0),$V$2),""),"")</f>
        <v/>
      </c>
      <c r="L1463" s="27">
        <f>IFERROR(IF($E1463&gt;=1,VLOOKUP($E1463,ATT.!$D$9:$W$2008,L$1,0),0),0)</f>
        <v>0</v>
      </c>
      <c r="M1463" s="28"/>
      <c r="N1463" s="28"/>
    </row>
    <row r="1464" spans="3:14" ht="20.100000000000001" customHeight="1" x14ac:dyDescent="0.25">
      <c r="C1464" s="6">
        <v>1458</v>
      </c>
      <c r="D1464" s="6">
        <f>IFERROR(IF($D$3&gt;=C1464,SMALL(ATT.!$A$9:$A$2008,$D$4+C1464),0),0)</f>
        <v>0</v>
      </c>
      <c r="E1464" s="25">
        <f t="shared" si="22"/>
        <v>0</v>
      </c>
      <c r="F1464" s="25">
        <f>IFERROR(IF($E1464&gt;=1,VLOOKUP($E1464,ATT.!$D$9:$W$2008,F$1,0),0),0)</f>
        <v>0</v>
      </c>
      <c r="G1464" s="26">
        <f>IFERROR(IF($E1464&gt;=1,VLOOKUP($E1464,ATT.!$D$9:$W$2008,G$1,0),0),0)</f>
        <v>0</v>
      </c>
      <c r="H1464" s="26">
        <f>IFERROR(IF($E1464&gt;=1,VLOOKUP($E1464,ATT.!$D$9:$W$2008,H$1,0),0),0)</f>
        <v>0</v>
      </c>
      <c r="I1464" s="25">
        <f>IFERROR(IF($E1464&gt;=1,VLOOKUP($E1464,ATT.!$D$9:$W$2008,I$1,0),0),0)</f>
        <v>0</v>
      </c>
      <c r="J1464" s="25">
        <f>IFERROR(IF($E1464&gt;=1,VLOOKUP($E1464,ATT.!$D$9:$W$2008,J$1,0),0),0)</f>
        <v>0</v>
      </c>
      <c r="K1464" s="25" t="str">
        <f>IFERROR(IF(E1464&gt;=1,CONCATENATE(VLOOKUP(F1464,STUDENT!$B$4:$W$2003,22,0),$V$2),""),"")</f>
        <v/>
      </c>
      <c r="L1464" s="27">
        <f>IFERROR(IF($E1464&gt;=1,VLOOKUP($E1464,ATT.!$D$9:$W$2008,L$1,0),0),0)</f>
        <v>0</v>
      </c>
      <c r="M1464" s="28"/>
      <c r="N1464" s="28"/>
    </row>
    <row r="1465" spans="3:14" ht="20.100000000000001" customHeight="1" x14ac:dyDescent="0.25">
      <c r="C1465" s="6">
        <v>1459</v>
      </c>
      <c r="D1465" s="6">
        <f>IFERROR(IF($D$3&gt;=C1465,SMALL(ATT.!$A$9:$A$2008,$D$4+C1465),0),0)</f>
        <v>0</v>
      </c>
      <c r="E1465" s="25">
        <f t="shared" si="22"/>
        <v>0</v>
      </c>
      <c r="F1465" s="25">
        <f>IFERROR(IF($E1465&gt;=1,VLOOKUP($E1465,ATT.!$D$9:$W$2008,F$1,0),0),0)</f>
        <v>0</v>
      </c>
      <c r="G1465" s="26">
        <f>IFERROR(IF($E1465&gt;=1,VLOOKUP($E1465,ATT.!$D$9:$W$2008,G$1,0),0),0)</f>
        <v>0</v>
      </c>
      <c r="H1465" s="26">
        <f>IFERROR(IF($E1465&gt;=1,VLOOKUP($E1465,ATT.!$D$9:$W$2008,H$1,0),0),0)</f>
        <v>0</v>
      </c>
      <c r="I1465" s="25">
        <f>IFERROR(IF($E1465&gt;=1,VLOOKUP($E1465,ATT.!$D$9:$W$2008,I$1,0),0),0)</f>
        <v>0</v>
      </c>
      <c r="J1465" s="25">
        <f>IFERROR(IF($E1465&gt;=1,VLOOKUP($E1465,ATT.!$D$9:$W$2008,J$1,0),0),0)</f>
        <v>0</v>
      </c>
      <c r="K1465" s="25" t="str">
        <f>IFERROR(IF(E1465&gt;=1,CONCATENATE(VLOOKUP(F1465,STUDENT!$B$4:$W$2003,22,0),$V$2),""),"")</f>
        <v/>
      </c>
      <c r="L1465" s="27">
        <f>IFERROR(IF($E1465&gt;=1,VLOOKUP($E1465,ATT.!$D$9:$W$2008,L$1,0),0),0)</f>
        <v>0</v>
      </c>
      <c r="M1465" s="28"/>
      <c r="N1465" s="28"/>
    </row>
    <row r="1466" spans="3:14" ht="20.100000000000001" customHeight="1" x14ac:dyDescent="0.25">
      <c r="C1466" s="6">
        <v>1460</v>
      </c>
      <c r="D1466" s="6">
        <f>IFERROR(IF($D$3&gt;=C1466,SMALL(ATT.!$A$9:$A$2008,$D$4+C1466),0),0)</f>
        <v>0</v>
      </c>
      <c r="E1466" s="25">
        <f t="shared" si="22"/>
        <v>0</v>
      </c>
      <c r="F1466" s="25">
        <f>IFERROR(IF($E1466&gt;=1,VLOOKUP($E1466,ATT.!$D$9:$W$2008,F$1,0),0),0)</f>
        <v>0</v>
      </c>
      <c r="G1466" s="26">
        <f>IFERROR(IF($E1466&gt;=1,VLOOKUP($E1466,ATT.!$D$9:$W$2008,G$1,0),0),0)</f>
        <v>0</v>
      </c>
      <c r="H1466" s="26">
        <f>IFERROR(IF($E1466&gt;=1,VLOOKUP($E1466,ATT.!$D$9:$W$2008,H$1,0),0),0)</f>
        <v>0</v>
      </c>
      <c r="I1466" s="25">
        <f>IFERROR(IF($E1466&gt;=1,VLOOKUP($E1466,ATT.!$D$9:$W$2008,I$1,0),0),0)</f>
        <v>0</v>
      </c>
      <c r="J1466" s="25">
        <f>IFERROR(IF($E1466&gt;=1,VLOOKUP($E1466,ATT.!$D$9:$W$2008,J$1,0),0),0)</f>
        <v>0</v>
      </c>
      <c r="K1466" s="25" t="str">
        <f>IFERROR(IF(E1466&gt;=1,CONCATENATE(VLOOKUP(F1466,STUDENT!$B$4:$W$2003,22,0),$V$2),""),"")</f>
        <v/>
      </c>
      <c r="L1466" s="27">
        <f>IFERROR(IF($E1466&gt;=1,VLOOKUP($E1466,ATT.!$D$9:$W$2008,L$1,0),0),0)</f>
        <v>0</v>
      </c>
      <c r="M1466" s="28"/>
      <c r="N1466" s="28"/>
    </row>
    <row r="1467" spans="3:14" ht="20.100000000000001" customHeight="1" x14ac:dyDescent="0.25">
      <c r="C1467" s="6">
        <v>1461</v>
      </c>
      <c r="D1467" s="6">
        <f>IFERROR(IF($D$3&gt;=C1467,SMALL(ATT.!$A$9:$A$2008,$D$4+C1467),0),0)</f>
        <v>0</v>
      </c>
      <c r="E1467" s="25">
        <f t="shared" si="22"/>
        <v>0</v>
      </c>
      <c r="F1467" s="25">
        <f>IFERROR(IF($E1467&gt;=1,VLOOKUP($E1467,ATT.!$D$9:$W$2008,F$1,0),0),0)</f>
        <v>0</v>
      </c>
      <c r="G1467" s="26">
        <f>IFERROR(IF($E1467&gt;=1,VLOOKUP($E1467,ATT.!$D$9:$W$2008,G$1,0),0),0)</f>
        <v>0</v>
      </c>
      <c r="H1467" s="26">
        <f>IFERROR(IF($E1467&gt;=1,VLOOKUP($E1467,ATT.!$D$9:$W$2008,H$1,0),0),0)</f>
        <v>0</v>
      </c>
      <c r="I1467" s="25">
        <f>IFERROR(IF($E1467&gt;=1,VLOOKUP($E1467,ATT.!$D$9:$W$2008,I$1,0),0),0)</f>
        <v>0</v>
      </c>
      <c r="J1467" s="25">
        <f>IFERROR(IF($E1467&gt;=1,VLOOKUP($E1467,ATT.!$D$9:$W$2008,J$1,0),0),0)</f>
        <v>0</v>
      </c>
      <c r="K1467" s="25" t="str">
        <f>IFERROR(IF(E1467&gt;=1,CONCATENATE(VLOOKUP(F1467,STUDENT!$B$4:$W$2003,22,0),$V$2),""),"")</f>
        <v/>
      </c>
      <c r="L1467" s="27">
        <f>IFERROR(IF($E1467&gt;=1,VLOOKUP($E1467,ATT.!$D$9:$W$2008,L$1,0),0),0)</f>
        <v>0</v>
      </c>
      <c r="M1467" s="28"/>
      <c r="N1467" s="28"/>
    </row>
    <row r="1468" spans="3:14" ht="20.100000000000001" customHeight="1" x14ac:dyDescent="0.25">
      <c r="C1468" s="6">
        <v>1462</v>
      </c>
      <c r="D1468" s="6">
        <f>IFERROR(IF($D$3&gt;=C1468,SMALL(ATT.!$A$9:$A$2008,$D$4+C1468),0),0)</f>
        <v>0</v>
      </c>
      <c r="E1468" s="25">
        <f t="shared" si="22"/>
        <v>0</v>
      </c>
      <c r="F1468" s="25">
        <f>IFERROR(IF($E1468&gt;=1,VLOOKUP($E1468,ATT.!$D$9:$W$2008,F$1,0),0),0)</f>
        <v>0</v>
      </c>
      <c r="G1468" s="26">
        <f>IFERROR(IF($E1468&gt;=1,VLOOKUP($E1468,ATT.!$D$9:$W$2008,G$1,0),0),0)</f>
        <v>0</v>
      </c>
      <c r="H1468" s="26">
        <f>IFERROR(IF($E1468&gt;=1,VLOOKUP($E1468,ATT.!$D$9:$W$2008,H$1,0),0),0)</f>
        <v>0</v>
      </c>
      <c r="I1468" s="25">
        <f>IFERROR(IF($E1468&gt;=1,VLOOKUP($E1468,ATT.!$D$9:$W$2008,I$1,0),0),0)</f>
        <v>0</v>
      </c>
      <c r="J1468" s="25">
        <f>IFERROR(IF($E1468&gt;=1,VLOOKUP($E1468,ATT.!$D$9:$W$2008,J$1,0),0),0)</f>
        <v>0</v>
      </c>
      <c r="K1468" s="25" t="str">
        <f>IFERROR(IF(E1468&gt;=1,CONCATENATE(VLOOKUP(F1468,STUDENT!$B$4:$W$2003,22,0),$V$2),""),"")</f>
        <v/>
      </c>
      <c r="L1468" s="27">
        <f>IFERROR(IF($E1468&gt;=1,VLOOKUP($E1468,ATT.!$D$9:$W$2008,L$1,0),0),0)</f>
        <v>0</v>
      </c>
      <c r="M1468" s="28"/>
      <c r="N1468" s="28"/>
    </row>
    <row r="1469" spans="3:14" ht="20.100000000000001" customHeight="1" x14ac:dyDescent="0.25">
      <c r="C1469" s="6">
        <v>1463</v>
      </c>
      <c r="D1469" s="6">
        <f>IFERROR(IF($D$3&gt;=C1469,SMALL(ATT.!$A$9:$A$2008,$D$4+C1469),0),0)</f>
        <v>0</v>
      </c>
      <c r="E1469" s="25">
        <f t="shared" si="22"/>
        <v>0</v>
      </c>
      <c r="F1469" s="25">
        <f>IFERROR(IF($E1469&gt;=1,VLOOKUP($E1469,ATT.!$D$9:$W$2008,F$1,0),0),0)</f>
        <v>0</v>
      </c>
      <c r="G1469" s="26">
        <f>IFERROR(IF($E1469&gt;=1,VLOOKUP($E1469,ATT.!$D$9:$W$2008,G$1,0),0),0)</f>
        <v>0</v>
      </c>
      <c r="H1469" s="26">
        <f>IFERROR(IF($E1469&gt;=1,VLOOKUP($E1469,ATT.!$D$9:$W$2008,H$1,0),0),0)</f>
        <v>0</v>
      </c>
      <c r="I1469" s="25">
        <f>IFERROR(IF($E1469&gt;=1,VLOOKUP($E1469,ATT.!$D$9:$W$2008,I$1,0),0),0)</f>
        <v>0</v>
      </c>
      <c r="J1469" s="25">
        <f>IFERROR(IF($E1469&gt;=1,VLOOKUP($E1469,ATT.!$D$9:$W$2008,J$1,0),0),0)</f>
        <v>0</v>
      </c>
      <c r="K1469" s="25" t="str">
        <f>IFERROR(IF(E1469&gt;=1,CONCATENATE(VLOOKUP(F1469,STUDENT!$B$4:$W$2003,22,0),$V$2),""),"")</f>
        <v/>
      </c>
      <c r="L1469" s="27">
        <f>IFERROR(IF($E1469&gt;=1,VLOOKUP($E1469,ATT.!$D$9:$W$2008,L$1,0),0),0)</f>
        <v>0</v>
      </c>
      <c r="M1469" s="28"/>
      <c r="N1469" s="28"/>
    </row>
    <row r="1470" spans="3:14" ht="20.100000000000001" customHeight="1" x14ac:dyDescent="0.25">
      <c r="C1470" s="6">
        <v>1464</v>
      </c>
      <c r="D1470" s="6">
        <f>IFERROR(IF($D$3&gt;=C1470,SMALL(ATT.!$A$9:$A$2008,$D$4+C1470),0),0)</f>
        <v>0</v>
      </c>
      <c r="E1470" s="25">
        <f t="shared" si="22"/>
        <v>0</v>
      </c>
      <c r="F1470" s="25">
        <f>IFERROR(IF($E1470&gt;=1,VLOOKUP($E1470,ATT.!$D$9:$W$2008,F$1,0),0),0)</f>
        <v>0</v>
      </c>
      <c r="G1470" s="26">
        <f>IFERROR(IF($E1470&gt;=1,VLOOKUP($E1470,ATT.!$D$9:$W$2008,G$1,0),0),0)</f>
        <v>0</v>
      </c>
      <c r="H1470" s="26">
        <f>IFERROR(IF($E1470&gt;=1,VLOOKUP($E1470,ATT.!$D$9:$W$2008,H$1,0),0),0)</f>
        <v>0</v>
      </c>
      <c r="I1470" s="25">
        <f>IFERROR(IF($E1470&gt;=1,VLOOKUP($E1470,ATT.!$D$9:$W$2008,I$1,0),0),0)</f>
        <v>0</v>
      </c>
      <c r="J1470" s="25">
        <f>IFERROR(IF($E1470&gt;=1,VLOOKUP($E1470,ATT.!$D$9:$W$2008,J$1,0),0),0)</f>
        <v>0</v>
      </c>
      <c r="K1470" s="25" t="str">
        <f>IFERROR(IF(E1470&gt;=1,CONCATENATE(VLOOKUP(F1470,STUDENT!$B$4:$W$2003,22,0),$V$2),""),"")</f>
        <v/>
      </c>
      <c r="L1470" s="27">
        <f>IFERROR(IF($E1470&gt;=1,VLOOKUP($E1470,ATT.!$D$9:$W$2008,L$1,0),0),0)</f>
        <v>0</v>
      </c>
      <c r="M1470" s="28"/>
      <c r="N1470" s="28"/>
    </row>
    <row r="1471" spans="3:14" ht="20.100000000000001" customHeight="1" x14ac:dyDescent="0.25">
      <c r="C1471" s="6">
        <v>1465</v>
      </c>
      <c r="D1471" s="6">
        <f>IFERROR(IF($D$3&gt;=C1471,SMALL(ATT.!$A$9:$A$2008,$D$4+C1471),0),0)</f>
        <v>0</v>
      </c>
      <c r="E1471" s="25">
        <f t="shared" si="22"/>
        <v>0</v>
      </c>
      <c r="F1471" s="25">
        <f>IFERROR(IF($E1471&gt;=1,VLOOKUP($E1471,ATT.!$D$9:$W$2008,F$1,0),0),0)</f>
        <v>0</v>
      </c>
      <c r="G1471" s="26">
        <f>IFERROR(IF($E1471&gt;=1,VLOOKUP($E1471,ATT.!$D$9:$W$2008,G$1,0),0),0)</f>
        <v>0</v>
      </c>
      <c r="H1471" s="26">
        <f>IFERROR(IF($E1471&gt;=1,VLOOKUP($E1471,ATT.!$D$9:$W$2008,H$1,0),0),0)</f>
        <v>0</v>
      </c>
      <c r="I1471" s="25">
        <f>IFERROR(IF($E1471&gt;=1,VLOOKUP($E1471,ATT.!$D$9:$W$2008,I$1,0),0),0)</f>
        <v>0</v>
      </c>
      <c r="J1471" s="25">
        <f>IFERROR(IF($E1471&gt;=1,VLOOKUP($E1471,ATT.!$D$9:$W$2008,J$1,0),0),0)</f>
        <v>0</v>
      </c>
      <c r="K1471" s="25" t="str">
        <f>IFERROR(IF(E1471&gt;=1,CONCATENATE(VLOOKUP(F1471,STUDENT!$B$4:$W$2003,22,0),$V$2),""),"")</f>
        <v/>
      </c>
      <c r="L1471" s="27">
        <f>IFERROR(IF($E1471&gt;=1,VLOOKUP($E1471,ATT.!$D$9:$W$2008,L$1,0),0),0)</f>
        <v>0</v>
      </c>
      <c r="M1471" s="28"/>
      <c r="N1471" s="28"/>
    </row>
    <row r="1472" spans="3:14" ht="20.100000000000001" customHeight="1" x14ac:dyDescent="0.25">
      <c r="C1472" s="6">
        <v>1466</v>
      </c>
      <c r="D1472" s="6">
        <f>IFERROR(IF($D$3&gt;=C1472,SMALL(ATT.!$A$9:$A$2008,$D$4+C1472),0),0)</f>
        <v>0</v>
      </c>
      <c r="E1472" s="25">
        <f t="shared" si="22"/>
        <v>0</v>
      </c>
      <c r="F1472" s="25">
        <f>IFERROR(IF($E1472&gt;=1,VLOOKUP($E1472,ATT.!$D$9:$W$2008,F$1,0),0),0)</f>
        <v>0</v>
      </c>
      <c r="G1472" s="26">
        <f>IFERROR(IF($E1472&gt;=1,VLOOKUP($E1472,ATT.!$D$9:$W$2008,G$1,0),0),0)</f>
        <v>0</v>
      </c>
      <c r="H1472" s="26">
        <f>IFERROR(IF($E1472&gt;=1,VLOOKUP($E1472,ATT.!$D$9:$W$2008,H$1,0),0),0)</f>
        <v>0</v>
      </c>
      <c r="I1472" s="25">
        <f>IFERROR(IF($E1472&gt;=1,VLOOKUP($E1472,ATT.!$D$9:$W$2008,I$1,0),0),0)</f>
        <v>0</v>
      </c>
      <c r="J1472" s="25">
        <f>IFERROR(IF($E1472&gt;=1,VLOOKUP($E1472,ATT.!$D$9:$W$2008,J$1,0),0),0)</f>
        <v>0</v>
      </c>
      <c r="K1472" s="25" t="str">
        <f>IFERROR(IF(E1472&gt;=1,CONCATENATE(VLOOKUP(F1472,STUDENT!$B$4:$W$2003,22,0),$V$2),""),"")</f>
        <v/>
      </c>
      <c r="L1472" s="27">
        <f>IFERROR(IF($E1472&gt;=1,VLOOKUP($E1472,ATT.!$D$9:$W$2008,L$1,0),0),0)</f>
        <v>0</v>
      </c>
      <c r="M1472" s="28"/>
      <c r="N1472" s="28"/>
    </row>
    <row r="1473" spans="3:14" ht="20.100000000000001" customHeight="1" x14ac:dyDescent="0.25">
      <c r="C1473" s="6">
        <v>1467</v>
      </c>
      <c r="D1473" s="6">
        <f>IFERROR(IF($D$3&gt;=C1473,SMALL(ATT.!$A$9:$A$2008,$D$4+C1473),0),0)</f>
        <v>0</v>
      </c>
      <c r="E1473" s="25">
        <f t="shared" si="22"/>
        <v>0</v>
      </c>
      <c r="F1473" s="25">
        <f>IFERROR(IF($E1473&gt;=1,VLOOKUP($E1473,ATT.!$D$9:$W$2008,F$1,0),0),0)</f>
        <v>0</v>
      </c>
      <c r="G1473" s="26">
        <f>IFERROR(IF($E1473&gt;=1,VLOOKUP($E1473,ATT.!$D$9:$W$2008,G$1,0),0),0)</f>
        <v>0</v>
      </c>
      <c r="H1473" s="26">
        <f>IFERROR(IF($E1473&gt;=1,VLOOKUP($E1473,ATT.!$D$9:$W$2008,H$1,0),0),0)</f>
        <v>0</v>
      </c>
      <c r="I1473" s="25">
        <f>IFERROR(IF($E1473&gt;=1,VLOOKUP($E1473,ATT.!$D$9:$W$2008,I$1,0),0),0)</f>
        <v>0</v>
      </c>
      <c r="J1473" s="25">
        <f>IFERROR(IF($E1473&gt;=1,VLOOKUP($E1473,ATT.!$D$9:$W$2008,J$1,0),0),0)</f>
        <v>0</v>
      </c>
      <c r="K1473" s="25" t="str">
        <f>IFERROR(IF(E1473&gt;=1,CONCATENATE(VLOOKUP(F1473,STUDENT!$B$4:$W$2003,22,0),$V$2),""),"")</f>
        <v/>
      </c>
      <c r="L1473" s="27">
        <f>IFERROR(IF($E1473&gt;=1,VLOOKUP($E1473,ATT.!$D$9:$W$2008,L$1,0),0),0)</f>
        <v>0</v>
      </c>
      <c r="M1473" s="28"/>
      <c r="N1473" s="28"/>
    </row>
    <row r="1474" spans="3:14" ht="20.100000000000001" customHeight="1" x14ac:dyDescent="0.25">
      <c r="C1474" s="6">
        <v>1468</v>
      </c>
      <c r="D1474" s="6">
        <f>IFERROR(IF($D$3&gt;=C1474,SMALL(ATT.!$A$9:$A$2008,$D$4+C1474),0),0)</f>
        <v>0</v>
      </c>
      <c r="E1474" s="25">
        <f t="shared" si="22"/>
        <v>0</v>
      </c>
      <c r="F1474" s="25">
        <f>IFERROR(IF($E1474&gt;=1,VLOOKUP($E1474,ATT.!$D$9:$W$2008,F$1,0),0),0)</f>
        <v>0</v>
      </c>
      <c r="G1474" s="26">
        <f>IFERROR(IF($E1474&gt;=1,VLOOKUP($E1474,ATT.!$D$9:$W$2008,G$1,0),0),0)</f>
        <v>0</v>
      </c>
      <c r="H1474" s="26">
        <f>IFERROR(IF($E1474&gt;=1,VLOOKUP($E1474,ATT.!$D$9:$W$2008,H$1,0),0),0)</f>
        <v>0</v>
      </c>
      <c r="I1474" s="25">
        <f>IFERROR(IF($E1474&gt;=1,VLOOKUP($E1474,ATT.!$D$9:$W$2008,I$1,0),0),0)</f>
        <v>0</v>
      </c>
      <c r="J1474" s="25">
        <f>IFERROR(IF($E1474&gt;=1,VLOOKUP($E1474,ATT.!$D$9:$W$2008,J$1,0),0),0)</f>
        <v>0</v>
      </c>
      <c r="K1474" s="25" t="str">
        <f>IFERROR(IF(E1474&gt;=1,CONCATENATE(VLOOKUP(F1474,STUDENT!$B$4:$W$2003,22,0),$V$2),""),"")</f>
        <v/>
      </c>
      <c r="L1474" s="27">
        <f>IFERROR(IF($E1474&gt;=1,VLOOKUP($E1474,ATT.!$D$9:$W$2008,L$1,0),0),0)</f>
        <v>0</v>
      </c>
      <c r="M1474" s="28"/>
      <c r="N1474" s="28"/>
    </row>
    <row r="1475" spans="3:14" ht="20.100000000000001" customHeight="1" x14ac:dyDescent="0.25">
      <c r="C1475" s="6">
        <v>1469</v>
      </c>
      <c r="D1475" s="6">
        <f>IFERROR(IF($D$3&gt;=C1475,SMALL(ATT.!$A$9:$A$2008,$D$4+C1475),0),0)</f>
        <v>0</v>
      </c>
      <c r="E1475" s="25">
        <f t="shared" si="22"/>
        <v>0</v>
      </c>
      <c r="F1475" s="25">
        <f>IFERROR(IF($E1475&gt;=1,VLOOKUP($E1475,ATT.!$D$9:$W$2008,F$1,0),0),0)</f>
        <v>0</v>
      </c>
      <c r="G1475" s="26">
        <f>IFERROR(IF($E1475&gt;=1,VLOOKUP($E1475,ATT.!$D$9:$W$2008,G$1,0),0),0)</f>
        <v>0</v>
      </c>
      <c r="H1475" s="26">
        <f>IFERROR(IF($E1475&gt;=1,VLOOKUP($E1475,ATT.!$D$9:$W$2008,H$1,0),0),0)</f>
        <v>0</v>
      </c>
      <c r="I1475" s="25">
        <f>IFERROR(IF($E1475&gt;=1,VLOOKUP($E1475,ATT.!$D$9:$W$2008,I$1,0),0),0)</f>
        <v>0</v>
      </c>
      <c r="J1475" s="25">
        <f>IFERROR(IF($E1475&gt;=1,VLOOKUP($E1475,ATT.!$D$9:$W$2008,J$1,0),0),0)</f>
        <v>0</v>
      </c>
      <c r="K1475" s="25" t="str">
        <f>IFERROR(IF(E1475&gt;=1,CONCATENATE(VLOOKUP(F1475,STUDENT!$B$4:$W$2003,22,0),$V$2),""),"")</f>
        <v/>
      </c>
      <c r="L1475" s="27">
        <f>IFERROR(IF($E1475&gt;=1,VLOOKUP($E1475,ATT.!$D$9:$W$2008,L$1,0),0),0)</f>
        <v>0</v>
      </c>
      <c r="M1475" s="28"/>
      <c r="N1475" s="28"/>
    </row>
    <row r="1476" spans="3:14" ht="20.100000000000001" customHeight="1" x14ac:dyDescent="0.25">
      <c r="C1476" s="6">
        <v>1470</v>
      </c>
      <c r="D1476" s="6">
        <f>IFERROR(IF($D$3&gt;=C1476,SMALL(ATT.!$A$9:$A$2008,$D$4+C1476),0),0)</f>
        <v>0</v>
      </c>
      <c r="E1476" s="25">
        <f t="shared" si="22"/>
        <v>0</v>
      </c>
      <c r="F1476" s="25">
        <f>IFERROR(IF($E1476&gt;=1,VLOOKUP($E1476,ATT.!$D$9:$W$2008,F$1,0),0),0)</f>
        <v>0</v>
      </c>
      <c r="G1476" s="26">
        <f>IFERROR(IF($E1476&gt;=1,VLOOKUP($E1476,ATT.!$D$9:$W$2008,G$1,0),0),0)</f>
        <v>0</v>
      </c>
      <c r="H1476" s="26">
        <f>IFERROR(IF($E1476&gt;=1,VLOOKUP($E1476,ATT.!$D$9:$W$2008,H$1,0),0),0)</f>
        <v>0</v>
      </c>
      <c r="I1476" s="25">
        <f>IFERROR(IF($E1476&gt;=1,VLOOKUP($E1476,ATT.!$D$9:$W$2008,I$1,0),0),0)</f>
        <v>0</v>
      </c>
      <c r="J1476" s="25">
        <f>IFERROR(IF($E1476&gt;=1,VLOOKUP($E1476,ATT.!$D$9:$W$2008,J$1,0),0),0)</f>
        <v>0</v>
      </c>
      <c r="K1476" s="25" t="str">
        <f>IFERROR(IF(E1476&gt;=1,CONCATENATE(VLOOKUP(F1476,STUDENT!$B$4:$W$2003,22,0),$V$2),""),"")</f>
        <v/>
      </c>
      <c r="L1476" s="27">
        <f>IFERROR(IF($E1476&gt;=1,VLOOKUP($E1476,ATT.!$D$9:$W$2008,L$1,0),0),0)</f>
        <v>0</v>
      </c>
      <c r="M1476" s="28"/>
      <c r="N1476" s="28"/>
    </row>
    <row r="1477" spans="3:14" ht="20.100000000000001" customHeight="1" x14ac:dyDescent="0.25">
      <c r="C1477" s="6">
        <v>1471</v>
      </c>
      <c r="D1477" s="6">
        <f>IFERROR(IF($D$3&gt;=C1477,SMALL(ATT.!$A$9:$A$2008,$D$4+C1477),0),0)</f>
        <v>0</v>
      </c>
      <c r="E1477" s="25">
        <f t="shared" si="22"/>
        <v>0</v>
      </c>
      <c r="F1477" s="25">
        <f>IFERROR(IF($E1477&gt;=1,VLOOKUP($E1477,ATT.!$D$9:$W$2008,F$1,0),0),0)</f>
        <v>0</v>
      </c>
      <c r="G1477" s="26">
        <f>IFERROR(IF($E1477&gt;=1,VLOOKUP($E1477,ATT.!$D$9:$W$2008,G$1,0),0),0)</f>
        <v>0</v>
      </c>
      <c r="H1477" s="26">
        <f>IFERROR(IF($E1477&gt;=1,VLOOKUP($E1477,ATT.!$D$9:$W$2008,H$1,0),0),0)</f>
        <v>0</v>
      </c>
      <c r="I1477" s="25">
        <f>IFERROR(IF($E1477&gt;=1,VLOOKUP($E1477,ATT.!$D$9:$W$2008,I$1,0),0),0)</f>
        <v>0</v>
      </c>
      <c r="J1477" s="25">
        <f>IFERROR(IF($E1477&gt;=1,VLOOKUP($E1477,ATT.!$D$9:$W$2008,J$1,0),0),0)</f>
        <v>0</v>
      </c>
      <c r="K1477" s="25" t="str">
        <f>IFERROR(IF(E1477&gt;=1,CONCATENATE(VLOOKUP(F1477,STUDENT!$B$4:$W$2003,22,0),$V$2),""),"")</f>
        <v/>
      </c>
      <c r="L1477" s="27">
        <f>IFERROR(IF($E1477&gt;=1,VLOOKUP($E1477,ATT.!$D$9:$W$2008,L$1,0),0),0)</f>
        <v>0</v>
      </c>
      <c r="M1477" s="28"/>
      <c r="N1477" s="28"/>
    </row>
    <row r="1478" spans="3:14" ht="20.100000000000001" customHeight="1" x14ac:dyDescent="0.25">
      <c r="C1478" s="6">
        <v>1472</v>
      </c>
      <c r="D1478" s="6">
        <f>IFERROR(IF($D$3&gt;=C1478,SMALL(ATT.!$A$9:$A$2008,$D$4+C1478),0),0)</f>
        <v>0</v>
      </c>
      <c r="E1478" s="25">
        <f t="shared" si="22"/>
        <v>0</v>
      </c>
      <c r="F1478" s="25">
        <f>IFERROR(IF($E1478&gt;=1,VLOOKUP($E1478,ATT.!$D$9:$W$2008,F$1,0),0),0)</f>
        <v>0</v>
      </c>
      <c r="G1478" s="26">
        <f>IFERROR(IF($E1478&gt;=1,VLOOKUP($E1478,ATT.!$D$9:$W$2008,G$1,0),0),0)</f>
        <v>0</v>
      </c>
      <c r="H1478" s="26">
        <f>IFERROR(IF($E1478&gt;=1,VLOOKUP($E1478,ATT.!$D$9:$W$2008,H$1,0),0),0)</f>
        <v>0</v>
      </c>
      <c r="I1478" s="25">
        <f>IFERROR(IF($E1478&gt;=1,VLOOKUP($E1478,ATT.!$D$9:$W$2008,I$1,0),0),0)</f>
        <v>0</v>
      </c>
      <c r="J1478" s="25">
        <f>IFERROR(IF($E1478&gt;=1,VLOOKUP($E1478,ATT.!$D$9:$W$2008,J$1,0),0),0)</f>
        <v>0</v>
      </c>
      <c r="K1478" s="25" t="str">
        <f>IFERROR(IF(E1478&gt;=1,CONCATENATE(VLOOKUP(F1478,STUDENT!$B$4:$W$2003,22,0),$V$2),""),"")</f>
        <v/>
      </c>
      <c r="L1478" s="27">
        <f>IFERROR(IF($E1478&gt;=1,VLOOKUP($E1478,ATT.!$D$9:$W$2008,L$1,0),0),0)</f>
        <v>0</v>
      </c>
      <c r="M1478" s="28"/>
      <c r="N1478" s="28"/>
    </row>
    <row r="1479" spans="3:14" ht="20.100000000000001" customHeight="1" x14ac:dyDescent="0.25">
      <c r="C1479" s="6">
        <v>1473</v>
      </c>
      <c r="D1479" s="6">
        <f>IFERROR(IF($D$3&gt;=C1479,SMALL(ATT.!$A$9:$A$2008,$D$4+C1479),0),0)</f>
        <v>0</v>
      </c>
      <c r="E1479" s="25">
        <f t="shared" si="22"/>
        <v>0</v>
      </c>
      <c r="F1479" s="25">
        <f>IFERROR(IF($E1479&gt;=1,VLOOKUP($E1479,ATT.!$D$9:$W$2008,F$1,0),0),0)</f>
        <v>0</v>
      </c>
      <c r="G1479" s="26">
        <f>IFERROR(IF($E1479&gt;=1,VLOOKUP($E1479,ATT.!$D$9:$W$2008,G$1,0),0),0)</f>
        <v>0</v>
      </c>
      <c r="H1479" s="26">
        <f>IFERROR(IF($E1479&gt;=1,VLOOKUP($E1479,ATT.!$D$9:$W$2008,H$1,0),0),0)</f>
        <v>0</v>
      </c>
      <c r="I1479" s="25">
        <f>IFERROR(IF($E1479&gt;=1,VLOOKUP($E1479,ATT.!$D$9:$W$2008,I$1,0),0),0)</f>
        <v>0</v>
      </c>
      <c r="J1479" s="25">
        <f>IFERROR(IF($E1479&gt;=1,VLOOKUP($E1479,ATT.!$D$9:$W$2008,J$1,0),0),0)</f>
        <v>0</v>
      </c>
      <c r="K1479" s="25" t="str">
        <f>IFERROR(IF(E1479&gt;=1,CONCATENATE(VLOOKUP(F1479,STUDENT!$B$4:$W$2003,22,0),$V$2),""),"")</f>
        <v/>
      </c>
      <c r="L1479" s="27">
        <f>IFERROR(IF($E1479&gt;=1,VLOOKUP($E1479,ATT.!$D$9:$W$2008,L$1,0),0),0)</f>
        <v>0</v>
      </c>
      <c r="M1479" s="28"/>
      <c r="N1479" s="28"/>
    </row>
    <row r="1480" spans="3:14" ht="20.100000000000001" customHeight="1" x14ac:dyDescent="0.25">
      <c r="C1480" s="6">
        <v>1474</v>
      </c>
      <c r="D1480" s="6">
        <f>IFERROR(IF($D$3&gt;=C1480,SMALL(ATT.!$A$9:$A$2008,$D$4+C1480),0),0)</f>
        <v>0</v>
      </c>
      <c r="E1480" s="25">
        <f t="shared" ref="E1480:E1543" si="23">IFERROR(IF(D1480&gt;=1,C1480,0),0)</f>
        <v>0</v>
      </c>
      <c r="F1480" s="25">
        <f>IFERROR(IF($E1480&gt;=1,VLOOKUP($E1480,ATT.!$D$9:$W$2008,F$1,0),0),0)</f>
        <v>0</v>
      </c>
      <c r="G1480" s="26">
        <f>IFERROR(IF($E1480&gt;=1,VLOOKUP($E1480,ATT.!$D$9:$W$2008,G$1,0),0),0)</f>
        <v>0</v>
      </c>
      <c r="H1480" s="26">
        <f>IFERROR(IF($E1480&gt;=1,VLOOKUP($E1480,ATT.!$D$9:$W$2008,H$1,0),0),0)</f>
        <v>0</v>
      </c>
      <c r="I1480" s="25">
        <f>IFERROR(IF($E1480&gt;=1,VLOOKUP($E1480,ATT.!$D$9:$W$2008,I$1,0),0),0)</f>
        <v>0</v>
      </c>
      <c r="J1480" s="25">
        <f>IFERROR(IF($E1480&gt;=1,VLOOKUP($E1480,ATT.!$D$9:$W$2008,J$1,0),0),0)</f>
        <v>0</v>
      </c>
      <c r="K1480" s="25" t="str">
        <f>IFERROR(IF(E1480&gt;=1,CONCATENATE(VLOOKUP(F1480,STUDENT!$B$4:$W$2003,22,0),$V$2),""),"")</f>
        <v/>
      </c>
      <c r="L1480" s="27">
        <f>IFERROR(IF($E1480&gt;=1,VLOOKUP($E1480,ATT.!$D$9:$W$2008,L$1,0),0),0)</f>
        <v>0</v>
      </c>
      <c r="M1480" s="28"/>
      <c r="N1480" s="28"/>
    </row>
    <row r="1481" spans="3:14" ht="20.100000000000001" customHeight="1" x14ac:dyDescent="0.25">
      <c r="C1481" s="6">
        <v>1475</v>
      </c>
      <c r="D1481" s="6">
        <f>IFERROR(IF($D$3&gt;=C1481,SMALL(ATT.!$A$9:$A$2008,$D$4+C1481),0),0)</f>
        <v>0</v>
      </c>
      <c r="E1481" s="25">
        <f t="shared" si="23"/>
        <v>0</v>
      </c>
      <c r="F1481" s="25">
        <f>IFERROR(IF($E1481&gt;=1,VLOOKUP($E1481,ATT.!$D$9:$W$2008,F$1,0),0),0)</f>
        <v>0</v>
      </c>
      <c r="G1481" s="26">
        <f>IFERROR(IF($E1481&gt;=1,VLOOKUP($E1481,ATT.!$D$9:$W$2008,G$1,0),0),0)</f>
        <v>0</v>
      </c>
      <c r="H1481" s="26">
        <f>IFERROR(IF($E1481&gt;=1,VLOOKUP($E1481,ATT.!$D$9:$W$2008,H$1,0),0),0)</f>
        <v>0</v>
      </c>
      <c r="I1481" s="25">
        <f>IFERROR(IF($E1481&gt;=1,VLOOKUP($E1481,ATT.!$D$9:$W$2008,I$1,0),0),0)</f>
        <v>0</v>
      </c>
      <c r="J1481" s="25">
        <f>IFERROR(IF($E1481&gt;=1,VLOOKUP($E1481,ATT.!$D$9:$W$2008,J$1,0),0),0)</f>
        <v>0</v>
      </c>
      <c r="K1481" s="25" t="str">
        <f>IFERROR(IF(E1481&gt;=1,CONCATENATE(VLOOKUP(F1481,STUDENT!$B$4:$W$2003,22,0),$V$2),""),"")</f>
        <v/>
      </c>
      <c r="L1481" s="27">
        <f>IFERROR(IF($E1481&gt;=1,VLOOKUP($E1481,ATT.!$D$9:$W$2008,L$1,0),0),0)</f>
        <v>0</v>
      </c>
      <c r="M1481" s="28"/>
      <c r="N1481" s="28"/>
    </row>
    <row r="1482" spans="3:14" ht="20.100000000000001" customHeight="1" x14ac:dyDescent="0.25">
      <c r="C1482" s="6">
        <v>1476</v>
      </c>
      <c r="D1482" s="6">
        <f>IFERROR(IF($D$3&gt;=C1482,SMALL(ATT.!$A$9:$A$2008,$D$4+C1482),0),0)</f>
        <v>0</v>
      </c>
      <c r="E1482" s="25">
        <f t="shared" si="23"/>
        <v>0</v>
      </c>
      <c r="F1482" s="25">
        <f>IFERROR(IF($E1482&gt;=1,VLOOKUP($E1482,ATT.!$D$9:$W$2008,F$1,0),0),0)</f>
        <v>0</v>
      </c>
      <c r="G1482" s="26">
        <f>IFERROR(IF($E1482&gt;=1,VLOOKUP($E1482,ATT.!$D$9:$W$2008,G$1,0),0),0)</f>
        <v>0</v>
      </c>
      <c r="H1482" s="26">
        <f>IFERROR(IF($E1482&gt;=1,VLOOKUP($E1482,ATT.!$D$9:$W$2008,H$1,0),0),0)</f>
        <v>0</v>
      </c>
      <c r="I1482" s="25">
        <f>IFERROR(IF($E1482&gt;=1,VLOOKUP($E1482,ATT.!$D$9:$W$2008,I$1,0),0),0)</f>
        <v>0</v>
      </c>
      <c r="J1482" s="25">
        <f>IFERROR(IF($E1482&gt;=1,VLOOKUP($E1482,ATT.!$D$9:$W$2008,J$1,0),0),0)</f>
        <v>0</v>
      </c>
      <c r="K1482" s="25" t="str">
        <f>IFERROR(IF(E1482&gt;=1,CONCATENATE(VLOOKUP(F1482,STUDENT!$B$4:$W$2003,22,0),$V$2),""),"")</f>
        <v/>
      </c>
      <c r="L1482" s="27">
        <f>IFERROR(IF($E1482&gt;=1,VLOOKUP($E1482,ATT.!$D$9:$W$2008,L$1,0),0),0)</f>
        <v>0</v>
      </c>
      <c r="M1482" s="28"/>
      <c r="N1482" s="28"/>
    </row>
    <row r="1483" spans="3:14" ht="20.100000000000001" customHeight="1" x14ac:dyDescent="0.25">
      <c r="C1483" s="6">
        <v>1477</v>
      </c>
      <c r="D1483" s="6">
        <f>IFERROR(IF($D$3&gt;=C1483,SMALL(ATT.!$A$9:$A$2008,$D$4+C1483),0),0)</f>
        <v>0</v>
      </c>
      <c r="E1483" s="25">
        <f t="shared" si="23"/>
        <v>0</v>
      </c>
      <c r="F1483" s="25">
        <f>IFERROR(IF($E1483&gt;=1,VLOOKUP($E1483,ATT.!$D$9:$W$2008,F$1,0),0),0)</f>
        <v>0</v>
      </c>
      <c r="G1483" s="26">
        <f>IFERROR(IF($E1483&gt;=1,VLOOKUP($E1483,ATT.!$D$9:$W$2008,G$1,0),0),0)</f>
        <v>0</v>
      </c>
      <c r="H1483" s="26">
        <f>IFERROR(IF($E1483&gt;=1,VLOOKUP($E1483,ATT.!$D$9:$W$2008,H$1,0),0),0)</f>
        <v>0</v>
      </c>
      <c r="I1483" s="25">
        <f>IFERROR(IF($E1483&gt;=1,VLOOKUP($E1483,ATT.!$D$9:$W$2008,I$1,0),0),0)</f>
        <v>0</v>
      </c>
      <c r="J1483" s="25">
        <f>IFERROR(IF($E1483&gt;=1,VLOOKUP($E1483,ATT.!$D$9:$W$2008,J$1,0),0),0)</f>
        <v>0</v>
      </c>
      <c r="K1483" s="25" t="str">
        <f>IFERROR(IF(E1483&gt;=1,CONCATENATE(VLOOKUP(F1483,STUDENT!$B$4:$W$2003,22,0),$V$2),""),"")</f>
        <v/>
      </c>
      <c r="L1483" s="27">
        <f>IFERROR(IF($E1483&gt;=1,VLOOKUP($E1483,ATT.!$D$9:$W$2008,L$1,0),0),0)</f>
        <v>0</v>
      </c>
      <c r="M1483" s="28"/>
      <c r="N1483" s="28"/>
    </row>
    <row r="1484" spans="3:14" ht="20.100000000000001" customHeight="1" x14ac:dyDescent="0.25">
      <c r="C1484" s="6">
        <v>1478</v>
      </c>
      <c r="D1484" s="6">
        <f>IFERROR(IF($D$3&gt;=C1484,SMALL(ATT.!$A$9:$A$2008,$D$4+C1484),0),0)</f>
        <v>0</v>
      </c>
      <c r="E1484" s="25">
        <f t="shared" si="23"/>
        <v>0</v>
      </c>
      <c r="F1484" s="25">
        <f>IFERROR(IF($E1484&gt;=1,VLOOKUP($E1484,ATT.!$D$9:$W$2008,F$1,0),0),0)</f>
        <v>0</v>
      </c>
      <c r="G1484" s="26">
        <f>IFERROR(IF($E1484&gt;=1,VLOOKUP($E1484,ATT.!$D$9:$W$2008,G$1,0),0),0)</f>
        <v>0</v>
      </c>
      <c r="H1484" s="26">
        <f>IFERROR(IF($E1484&gt;=1,VLOOKUP($E1484,ATT.!$D$9:$W$2008,H$1,0),0),0)</f>
        <v>0</v>
      </c>
      <c r="I1484" s="25">
        <f>IFERROR(IF($E1484&gt;=1,VLOOKUP($E1484,ATT.!$D$9:$W$2008,I$1,0),0),0)</f>
        <v>0</v>
      </c>
      <c r="J1484" s="25">
        <f>IFERROR(IF($E1484&gt;=1,VLOOKUP($E1484,ATT.!$D$9:$W$2008,J$1,0),0),0)</f>
        <v>0</v>
      </c>
      <c r="K1484" s="25" t="str">
        <f>IFERROR(IF(E1484&gt;=1,CONCATENATE(VLOOKUP(F1484,STUDENT!$B$4:$W$2003,22,0),$V$2),""),"")</f>
        <v/>
      </c>
      <c r="L1484" s="27">
        <f>IFERROR(IF($E1484&gt;=1,VLOOKUP($E1484,ATT.!$D$9:$W$2008,L$1,0),0),0)</f>
        <v>0</v>
      </c>
      <c r="M1484" s="28"/>
      <c r="N1484" s="28"/>
    </row>
    <row r="1485" spans="3:14" ht="20.100000000000001" customHeight="1" x14ac:dyDescent="0.25">
      <c r="C1485" s="6">
        <v>1479</v>
      </c>
      <c r="D1485" s="6">
        <f>IFERROR(IF($D$3&gt;=C1485,SMALL(ATT.!$A$9:$A$2008,$D$4+C1485),0),0)</f>
        <v>0</v>
      </c>
      <c r="E1485" s="25">
        <f t="shared" si="23"/>
        <v>0</v>
      </c>
      <c r="F1485" s="25">
        <f>IFERROR(IF($E1485&gt;=1,VLOOKUP($E1485,ATT.!$D$9:$W$2008,F$1,0),0),0)</f>
        <v>0</v>
      </c>
      <c r="G1485" s="26">
        <f>IFERROR(IF($E1485&gt;=1,VLOOKUP($E1485,ATT.!$D$9:$W$2008,G$1,0),0),0)</f>
        <v>0</v>
      </c>
      <c r="H1485" s="26">
        <f>IFERROR(IF($E1485&gt;=1,VLOOKUP($E1485,ATT.!$D$9:$W$2008,H$1,0),0),0)</f>
        <v>0</v>
      </c>
      <c r="I1485" s="25">
        <f>IFERROR(IF($E1485&gt;=1,VLOOKUP($E1485,ATT.!$D$9:$W$2008,I$1,0),0),0)</f>
        <v>0</v>
      </c>
      <c r="J1485" s="25">
        <f>IFERROR(IF($E1485&gt;=1,VLOOKUP($E1485,ATT.!$D$9:$W$2008,J$1,0),0),0)</f>
        <v>0</v>
      </c>
      <c r="K1485" s="25" t="str">
        <f>IFERROR(IF(E1485&gt;=1,CONCATENATE(VLOOKUP(F1485,STUDENT!$B$4:$W$2003,22,0),$V$2),""),"")</f>
        <v/>
      </c>
      <c r="L1485" s="27">
        <f>IFERROR(IF($E1485&gt;=1,VLOOKUP($E1485,ATT.!$D$9:$W$2008,L$1,0),0),0)</f>
        <v>0</v>
      </c>
      <c r="M1485" s="28"/>
      <c r="N1485" s="28"/>
    </row>
    <row r="1486" spans="3:14" ht="20.100000000000001" customHeight="1" x14ac:dyDescent="0.25">
      <c r="C1486" s="6">
        <v>1480</v>
      </c>
      <c r="D1486" s="6">
        <f>IFERROR(IF($D$3&gt;=C1486,SMALL(ATT.!$A$9:$A$2008,$D$4+C1486),0),0)</f>
        <v>0</v>
      </c>
      <c r="E1486" s="25">
        <f t="shared" si="23"/>
        <v>0</v>
      </c>
      <c r="F1486" s="25">
        <f>IFERROR(IF($E1486&gt;=1,VLOOKUP($E1486,ATT.!$D$9:$W$2008,F$1,0),0),0)</f>
        <v>0</v>
      </c>
      <c r="G1486" s="26">
        <f>IFERROR(IF($E1486&gt;=1,VLOOKUP($E1486,ATT.!$D$9:$W$2008,G$1,0),0),0)</f>
        <v>0</v>
      </c>
      <c r="H1486" s="26">
        <f>IFERROR(IF($E1486&gt;=1,VLOOKUP($E1486,ATT.!$D$9:$W$2008,H$1,0),0),0)</f>
        <v>0</v>
      </c>
      <c r="I1486" s="25">
        <f>IFERROR(IF($E1486&gt;=1,VLOOKUP($E1486,ATT.!$D$9:$W$2008,I$1,0),0),0)</f>
        <v>0</v>
      </c>
      <c r="J1486" s="25">
        <f>IFERROR(IF($E1486&gt;=1,VLOOKUP($E1486,ATT.!$D$9:$W$2008,J$1,0),0),0)</f>
        <v>0</v>
      </c>
      <c r="K1486" s="25" t="str">
        <f>IFERROR(IF(E1486&gt;=1,CONCATENATE(VLOOKUP(F1486,STUDENT!$B$4:$W$2003,22,0),$V$2),""),"")</f>
        <v/>
      </c>
      <c r="L1486" s="27">
        <f>IFERROR(IF($E1486&gt;=1,VLOOKUP($E1486,ATT.!$D$9:$W$2008,L$1,0),0),0)</f>
        <v>0</v>
      </c>
      <c r="M1486" s="28"/>
      <c r="N1486" s="28"/>
    </row>
    <row r="1487" spans="3:14" ht="20.100000000000001" customHeight="1" x14ac:dyDescent="0.25">
      <c r="C1487" s="6">
        <v>1481</v>
      </c>
      <c r="D1487" s="6">
        <f>IFERROR(IF($D$3&gt;=C1487,SMALL(ATT.!$A$9:$A$2008,$D$4+C1487),0),0)</f>
        <v>0</v>
      </c>
      <c r="E1487" s="25">
        <f t="shared" si="23"/>
        <v>0</v>
      </c>
      <c r="F1487" s="25">
        <f>IFERROR(IF($E1487&gt;=1,VLOOKUP($E1487,ATT.!$D$9:$W$2008,F$1,0),0),0)</f>
        <v>0</v>
      </c>
      <c r="G1487" s="26">
        <f>IFERROR(IF($E1487&gt;=1,VLOOKUP($E1487,ATT.!$D$9:$W$2008,G$1,0),0),0)</f>
        <v>0</v>
      </c>
      <c r="H1487" s="26">
        <f>IFERROR(IF($E1487&gt;=1,VLOOKUP($E1487,ATT.!$D$9:$W$2008,H$1,0),0),0)</f>
        <v>0</v>
      </c>
      <c r="I1487" s="25">
        <f>IFERROR(IF($E1487&gt;=1,VLOOKUP($E1487,ATT.!$D$9:$W$2008,I$1,0),0),0)</f>
        <v>0</v>
      </c>
      <c r="J1487" s="25">
        <f>IFERROR(IF($E1487&gt;=1,VLOOKUP($E1487,ATT.!$D$9:$W$2008,J$1,0),0),0)</f>
        <v>0</v>
      </c>
      <c r="K1487" s="25" t="str">
        <f>IFERROR(IF(E1487&gt;=1,CONCATENATE(VLOOKUP(F1487,STUDENT!$B$4:$W$2003,22,0),$V$2),""),"")</f>
        <v/>
      </c>
      <c r="L1487" s="27">
        <f>IFERROR(IF($E1487&gt;=1,VLOOKUP($E1487,ATT.!$D$9:$W$2008,L$1,0),0),0)</f>
        <v>0</v>
      </c>
      <c r="M1487" s="28"/>
      <c r="N1487" s="28"/>
    </row>
    <row r="1488" spans="3:14" ht="20.100000000000001" customHeight="1" x14ac:dyDescent="0.25">
      <c r="C1488" s="6">
        <v>1482</v>
      </c>
      <c r="D1488" s="6">
        <f>IFERROR(IF($D$3&gt;=C1488,SMALL(ATT.!$A$9:$A$2008,$D$4+C1488),0),0)</f>
        <v>0</v>
      </c>
      <c r="E1488" s="25">
        <f t="shared" si="23"/>
        <v>0</v>
      </c>
      <c r="F1488" s="25">
        <f>IFERROR(IF($E1488&gt;=1,VLOOKUP($E1488,ATT.!$D$9:$W$2008,F$1,0),0),0)</f>
        <v>0</v>
      </c>
      <c r="G1488" s="26">
        <f>IFERROR(IF($E1488&gt;=1,VLOOKUP($E1488,ATT.!$D$9:$W$2008,G$1,0),0),0)</f>
        <v>0</v>
      </c>
      <c r="H1488" s="26">
        <f>IFERROR(IF($E1488&gt;=1,VLOOKUP($E1488,ATT.!$D$9:$W$2008,H$1,0),0),0)</f>
        <v>0</v>
      </c>
      <c r="I1488" s="25">
        <f>IFERROR(IF($E1488&gt;=1,VLOOKUP($E1488,ATT.!$D$9:$W$2008,I$1,0),0),0)</f>
        <v>0</v>
      </c>
      <c r="J1488" s="25">
        <f>IFERROR(IF($E1488&gt;=1,VLOOKUP($E1488,ATT.!$D$9:$W$2008,J$1,0),0),0)</f>
        <v>0</v>
      </c>
      <c r="K1488" s="25" t="str">
        <f>IFERROR(IF(E1488&gt;=1,CONCATENATE(VLOOKUP(F1488,STUDENT!$B$4:$W$2003,22,0),$V$2),""),"")</f>
        <v/>
      </c>
      <c r="L1488" s="27">
        <f>IFERROR(IF($E1488&gt;=1,VLOOKUP($E1488,ATT.!$D$9:$W$2008,L$1,0),0),0)</f>
        <v>0</v>
      </c>
      <c r="M1488" s="28"/>
      <c r="N1488" s="28"/>
    </row>
    <row r="1489" spans="3:14" ht="20.100000000000001" customHeight="1" x14ac:dyDescent="0.25">
      <c r="C1489" s="6">
        <v>1483</v>
      </c>
      <c r="D1489" s="6">
        <f>IFERROR(IF($D$3&gt;=C1489,SMALL(ATT.!$A$9:$A$2008,$D$4+C1489),0),0)</f>
        <v>0</v>
      </c>
      <c r="E1489" s="25">
        <f t="shared" si="23"/>
        <v>0</v>
      </c>
      <c r="F1489" s="25">
        <f>IFERROR(IF($E1489&gt;=1,VLOOKUP($E1489,ATT.!$D$9:$W$2008,F$1,0),0),0)</f>
        <v>0</v>
      </c>
      <c r="G1489" s="26">
        <f>IFERROR(IF($E1489&gt;=1,VLOOKUP($E1489,ATT.!$D$9:$W$2008,G$1,0),0),0)</f>
        <v>0</v>
      </c>
      <c r="H1489" s="26">
        <f>IFERROR(IF($E1489&gt;=1,VLOOKUP($E1489,ATT.!$D$9:$W$2008,H$1,0),0),0)</f>
        <v>0</v>
      </c>
      <c r="I1489" s="25">
        <f>IFERROR(IF($E1489&gt;=1,VLOOKUP($E1489,ATT.!$D$9:$W$2008,I$1,0),0),0)</f>
        <v>0</v>
      </c>
      <c r="J1489" s="25">
        <f>IFERROR(IF($E1489&gt;=1,VLOOKUP($E1489,ATT.!$D$9:$W$2008,J$1,0),0),0)</f>
        <v>0</v>
      </c>
      <c r="K1489" s="25" t="str">
        <f>IFERROR(IF(E1489&gt;=1,CONCATENATE(VLOOKUP(F1489,STUDENT!$B$4:$W$2003,22,0),$V$2),""),"")</f>
        <v/>
      </c>
      <c r="L1489" s="27">
        <f>IFERROR(IF($E1489&gt;=1,VLOOKUP($E1489,ATT.!$D$9:$W$2008,L$1,0),0),0)</f>
        <v>0</v>
      </c>
      <c r="M1489" s="28"/>
      <c r="N1489" s="28"/>
    </row>
    <row r="1490" spans="3:14" ht="20.100000000000001" customHeight="1" x14ac:dyDescent="0.25">
      <c r="C1490" s="6">
        <v>1484</v>
      </c>
      <c r="D1490" s="6">
        <f>IFERROR(IF($D$3&gt;=C1490,SMALL(ATT.!$A$9:$A$2008,$D$4+C1490),0),0)</f>
        <v>0</v>
      </c>
      <c r="E1490" s="25">
        <f t="shared" si="23"/>
        <v>0</v>
      </c>
      <c r="F1490" s="25">
        <f>IFERROR(IF($E1490&gt;=1,VLOOKUP($E1490,ATT.!$D$9:$W$2008,F$1,0),0),0)</f>
        <v>0</v>
      </c>
      <c r="G1490" s="26">
        <f>IFERROR(IF($E1490&gt;=1,VLOOKUP($E1490,ATT.!$D$9:$W$2008,G$1,0),0),0)</f>
        <v>0</v>
      </c>
      <c r="H1490" s="26">
        <f>IFERROR(IF($E1490&gt;=1,VLOOKUP($E1490,ATT.!$D$9:$W$2008,H$1,0),0),0)</f>
        <v>0</v>
      </c>
      <c r="I1490" s="25">
        <f>IFERROR(IF($E1490&gt;=1,VLOOKUP($E1490,ATT.!$D$9:$W$2008,I$1,0),0),0)</f>
        <v>0</v>
      </c>
      <c r="J1490" s="25">
        <f>IFERROR(IF($E1490&gt;=1,VLOOKUP($E1490,ATT.!$D$9:$W$2008,J$1,0),0),0)</f>
        <v>0</v>
      </c>
      <c r="K1490" s="25" t="str">
        <f>IFERROR(IF(E1490&gt;=1,CONCATENATE(VLOOKUP(F1490,STUDENT!$B$4:$W$2003,22,0),$V$2),""),"")</f>
        <v/>
      </c>
      <c r="L1490" s="27">
        <f>IFERROR(IF($E1490&gt;=1,VLOOKUP($E1490,ATT.!$D$9:$W$2008,L$1,0),0),0)</f>
        <v>0</v>
      </c>
      <c r="M1490" s="28"/>
      <c r="N1490" s="28"/>
    </row>
    <row r="1491" spans="3:14" ht="20.100000000000001" customHeight="1" x14ac:dyDescent="0.25">
      <c r="C1491" s="6">
        <v>1485</v>
      </c>
      <c r="D1491" s="6">
        <f>IFERROR(IF($D$3&gt;=C1491,SMALL(ATT.!$A$9:$A$2008,$D$4+C1491),0),0)</f>
        <v>0</v>
      </c>
      <c r="E1491" s="25">
        <f t="shared" si="23"/>
        <v>0</v>
      </c>
      <c r="F1491" s="25">
        <f>IFERROR(IF($E1491&gt;=1,VLOOKUP($E1491,ATT.!$D$9:$W$2008,F$1,0),0),0)</f>
        <v>0</v>
      </c>
      <c r="G1491" s="26">
        <f>IFERROR(IF($E1491&gt;=1,VLOOKUP($E1491,ATT.!$D$9:$W$2008,G$1,0),0),0)</f>
        <v>0</v>
      </c>
      <c r="H1491" s="26">
        <f>IFERROR(IF($E1491&gt;=1,VLOOKUP($E1491,ATT.!$D$9:$W$2008,H$1,0),0),0)</f>
        <v>0</v>
      </c>
      <c r="I1491" s="25">
        <f>IFERROR(IF($E1491&gt;=1,VLOOKUP($E1491,ATT.!$D$9:$W$2008,I$1,0),0),0)</f>
        <v>0</v>
      </c>
      <c r="J1491" s="25">
        <f>IFERROR(IF($E1491&gt;=1,VLOOKUP($E1491,ATT.!$D$9:$W$2008,J$1,0),0),0)</f>
        <v>0</v>
      </c>
      <c r="K1491" s="25" t="str">
        <f>IFERROR(IF(E1491&gt;=1,CONCATENATE(VLOOKUP(F1491,STUDENT!$B$4:$W$2003,22,0),$V$2),""),"")</f>
        <v/>
      </c>
      <c r="L1491" s="27">
        <f>IFERROR(IF($E1491&gt;=1,VLOOKUP($E1491,ATT.!$D$9:$W$2008,L$1,0),0),0)</f>
        <v>0</v>
      </c>
      <c r="M1491" s="28"/>
      <c r="N1491" s="28"/>
    </row>
    <row r="1492" spans="3:14" ht="20.100000000000001" customHeight="1" x14ac:dyDescent="0.25">
      <c r="C1492" s="6">
        <v>1486</v>
      </c>
      <c r="D1492" s="6">
        <f>IFERROR(IF($D$3&gt;=C1492,SMALL(ATT.!$A$9:$A$2008,$D$4+C1492),0),0)</f>
        <v>0</v>
      </c>
      <c r="E1492" s="25">
        <f t="shared" si="23"/>
        <v>0</v>
      </c>
      <c r="F1492" s="25">
        <f>IFERROR(IF($E1492&gt;=1,VLOOKUP($E1492,ATT.!$D$9:$W$2008,F$1,0),0),0)</f>
        <v>0</v>
      </c>
      <c r="G1492" s="26">
        <f>IFERROR(IF($E1492&gt;=1,VLOOKUP($E1492,ATT.!$D$9:$W$2008,G$1,0),0),0)</f>
        <v>0</v>
      </c>
      <c r="H1492" s="26">
        <f>IFERROR(IF($E1492&gt;=1,VLOOKUP($E1492,ATT.!$D$9:$W$2008,H$1,0),0),0)</f>
        <v>0</v>
      </c>
      <c r="I1492" s="25">
        <f>IFERROR(IF($E1492&gt;=1,VLOOKUP($E1492,ATT.!$D$9:$W$2008,I$1,0),0),0)</f>
        <v>0</v>
      </c>
      <c r="J1492" s="25">
        <f>IFERROR(IF($E1492&gt;=1,VLOOKUP($E1492,ATT.!$D$9:$W$2008,J$1,0),0),0)</f>
        <v>0</v>
      </c>
      <c r="K1492" s="25" t="str">
        <f>IFERROR(IF(E1492&gt;=1,CONCATENATE(VLOOKUP(F1492,STUDENT!$B$4:$W$2003,22,0),$V$2),""),"")</f>
        <v/>
      </c>
      <c r="L1492" s="27">
        <f>IFERROR(IF($E1492&gt;=1,VLOOKUP($E1492,ATT.!$D$9:$W$2008,L$1,0),0),0)</f>
        <v>0</v>
      </c>
      <c r="M1492" s="28"/>
      <c r="N1492" s="28"/>
    </row>
    <row r="1493" spans="3:14" ht="20.100000000000001" customHeight="1" x14ac:dyDescent="0.25">
      <c r="C1493" s="6">
        <v>1487</v>
      </c>
      <c r="D1493" s="6">
        <f>IFERROR(IF($D$3&gt;=C1493,SMALL(ATT.!$A$9:$A$2008,$D$4+C1493),0),0)</f>
        <v>0</v>
      </c>
      <c r="E1493" s="25">
        <f t="shared" si="23"/>
        <v>0</v>
      </c>
      <c r="F1493" s="25">
        <f>IFERROR(IF($E1493&gt;=1,VLOOKUP($E1493,ATT.!$D$9:$W$2008,F$1,0),0),0)</f>
        <v>0</v>
      </c>
      <c r="G1493" s="26">
        <f>IFERROR(IF($E1493&gt;=1,VLOOKUP($E1493,ATT.!$D$9:$W$2008,G$1,0),0),0)</f>
        <v>0</v>
      </c>
      <c r="H1493" s="26">
        <f>IFERROR(IF($E1493&gt;=1,VLOOKUP($E1493,ATT.!$D$9:$W$2008,H$1,0),0),0)</f>
        <v>0</v>
      </c>
      <c r="I1493" s="25">
        <f>IFERROR(IF($E1493&gt;=1,VLOOKUP($E1493,ATT.!$D$9:$W$2008,I$1,0),0),0)</f>
        <v>0</v>
      </c>
      <c r="J1493" s="25">
        <f>IFERROR(IF($E1493&gt;=1,VLOOKUP($E1493,ATT.!$D$9:$W$2008,J$1,0),0),0)</f>
        <v>0</v>
      </c>
      <c r="K1493" s="25" t="str">
        <f>IFERROR(IF(E1493&gt;=1,CONCATENATE(VLOOKUP(F1493,STUDENT!$B$4:$W$2003,22,0),$V$2),""),"")</f>
        <v/>
      </c>
      <c r="L1493" s="27">
        <f>IFERROR(IF($E1493&gt;=1,VLOOKUP($E1493,ATT.!$D$9:$W$2008,L$1,0),0),0)</f>
        <v>0</v>
      </c>
      <c r="M1493" s="28"/>
      <c r="N1493" s="28"/>
    </row>
    <row r="1494" spans="3:14" ht="20.100000000000001" customHeight="1" x14ac:dyDescent="0.25">
      <c r="C1494" s="6">
        <v>1488</v>
      </c>
      <c r="D1494" s="6">
        <f>IFERROR(IF($D$3&gt;=C1494,SMALL(ATT.!$A$9:$A$2008,$D$4+C1494),0),0)</f>
        <v>0</v>
      </c>
      <c r="E1494" s="25">
        <f t="shared" si="23"/>
        <v>0</v>
      </c>
      <c r="F1494" s="25">
        <f>IFERROR(IF($E1494&gt;=1,VLOOKUP($E1494,ATT.!$D$9:$W$2008,F$1,0),0),0)</f>
        <v>0</v>
      </c>
      <c r="G1494" s="26">
        <f>IFERROR(IF($E1494&gt;=1,VLOOKUP($E1494,ATT.!$D$9:$W$2008,G$1,0),0),0)</f>
        <v>0</v>
      </c>
      <c r="H1494" s="26">
        <f>IFERROR(IF($E1494&gt;=1,VLOOKUP($E1494,ATT.!$D$9:$W$2008,H$1,0),0),0)</f>
        <v>0</v>
      </c>
      <c r="I1494" s="25">
        <f>IFERROR(IF($E1494&gt;=1,VLOOKUP($E1494,ATT.!$D$9:$W$2008,I$1,0),0),0)</f>
        <v>0</v>
      </c>
      <c r="J1494" s="25">
        <f>IFERROR(IF($E1494&gt;=1,VLOOKUP($E1494,ATT.!$D$9:$W$2008,J$1,0),0),0)</f>
        <v>0</v>
      </c>
      <c r="K1494" s="25" t="str">
        <f>IFERROR(IF(E1494&gt;=1,CONCATENATE(VLOOKUP(F1494,STUDENT!$B$4:$W$2003,22,0),$V$2),""),"")</f>
        <v/>
      </c>
      <c r="L1494" s="27">
        <f>IFERROR(IF($E1494&gt;=1,VLOOKUP($E1494,ATT.!$D$9:$W$2008,L$1,0),0),0)</f>
        <v>0</v>
      </c>
      <c r="M1494" s="28"/>
      <c r="N1494" s="28"/>
    </row>
    <row r="1495" spans="3:14" ht="20.100000000000001" customHeight="1" x14ac:dyDescent="0.25">
      <c r="C1495" s="6">
        <v>1489</v>
      </c>
      <c r="D1495" s="6">
        <f>IFERROR(IF($D$3&gt;=C1495,SMALL(ATT.!$A$9:$A$2008,$D$4+C1495),0),0)</f>
        <v>0</v>
      </c>
      <c r="E1495" s="25">
        <f t="shared" si="23"/>
        <v>0</v>
      </c>
      <c r="F1495" s="25">
        <f>IFERROR(IF($E1495&gt;=1,VLOOKUP($E1495,ATT.!$D$9:$W$2008,F$1,0),0),0)</f>
        <v>0</v>
      </c>
      <c r="G1495" s="26">
        <f>IFERROR(IF($E1495&gt;=1,VLOOKUP($E1495,ATT.!$D$9:$W$2008,G$1,0),0),0)</f>
        <v>0</v>
      </c>
      <c r="H1495" s="26">
        <f>IFERROR(IF($E1495&gt;=1,VLOOKUP($E1495,ATT.!$D$9:$W$2008,H$1,0),0),0)</f>
        <v>0</v>
      </c>
      <c r="I1495" s="25">
        <f>IFERROR(IF($E1495&gt;=1,VLOOKUP($E1495,ATT.!$D$9:$W$2008,I$1,0),0),0)</f>
        <v>0</v>
      </c>
      <c r="J1495" s="25">
        <f>IFERROR(IF($E1495&gt;=1,VLOOKUP($E1495,ATT.!$D$9:$W$2008,J$1,0),0),0)</f>
        <v>0</v>
      </c>
      <c r="K1495" s="25" t="str">
        <f>IFERROR(IF(E1495&gt;=1,CONCATENATE(VLOOKUP(F1495,STUDENT!$B$4:$W$2003,22,0),$V$2),""),"")</f>
        <v/>
      </c>
      <c r="L1495" s="27">
        <f>IFERROR(IF($E1495&gt;=1,VLOOKUP($E1495,ATT.!$D$9:$W$2008,L$1,0),0),0)</f>
        <v>0</v>
      </c>
      <c r="M1495" s="28"/>
      <c r="N1495" s="28"/>
    </row>
    <row r="1496" spans="3:14" ht="20.100000000000001" customHeight="1" x14ac:dyDescent="0.25">
      <c r="C1496" s="6">
        <v>1490</v>
      </c>
      <c r="D1496" s="6">
        <f>IFERROR(IF($D$3&gt;=C1496,SMALL(ATT.!$A$9:$A$2008,$D$4+C1496),0),0)</f>
        <v>0</v>
      </c>
      <c r="E1496" s="25">
        <f t="shared" si="23"/>
        <v>0</v>
      </c>
      <c r="F1496" s="25">
        <f>IFERROR(IF($E1496&gt;=1,VLOOKUP($E1496,ATT.!$D$9:$W$2008,F$1,0),0),0)</f>
        <v>0</v>
      </c>
      <c r="G1496" s="26">
        <f>IFERROR(IF($E1496&gt;=1,VLOOKUP($E1496,ATT.!$D$9:$W$2008,G$1,0),0),0)</f>
        <v>0</v>
      </c>
      <c r="H1496" s="26">
        <f>IFERROR(IF($E1496&gt;=1,VLOOKUP($E1496,ATT.!$D$9:$W$2008,H$1,0),0),0)</f>
        <v>0</v>
      </c>
      <c r="I1496" s="25">
        <f>IFERROR(IF($E1496&gt;=1,VLOOKUP($E1496,ATT.!$D$9:$W$2008,I$1,0),0),0)</f>
        <v>0</v>
      </c>
      <c r="J1496" s="25">
        <f>IFERROR(IF($E1496&gt;=1,VLOOKUP($E1496,ATT.!$D$9:$W$2008,J$1,0),0),0)</f>
        <v>0</v>
      </c>
      <c r="K1496" s="25" t="str">
        <f>IFERROR(IF(E1496&gt;=1,CONCATENATE(VLOOKUP(F1496,STUDENT!$B$4:$W$2003,22,0),$V$2),""),"")</f>
        <v/>
      </c>
      <c r="L1496" s="27">
        <f>IFERROR(IF($E1496&gt;=1,VLOOKUP($E1496,ATT.!$D$9:$W$2008,L$1,0),0),0)</f>
        <v>0</v>
      </c>
      <c r="M1496" s="28"/>
      <c r="N1496" s="28"/>
    </row>
    <row r="1497" spans="3:14" ht="20.100000000000001" customHeight="1" x14ac:dyDescent="0.25">
      <c r="C1497" s="6">
        <v>1491</v>
      </c>
      <c r="D1497" s="6">
        <f>IFERROR(IF($D$3&gt;=C1497,SMALL(ATT.!$A$9:$A$2008,$D$4+C1497),0),0)</f>
        <v>0</v>
      </c>
      <c r="E1497" s="25">
        <f t="shared" si="23"/>
        <v>0</v>
      </c>
      <c r="F1497" s="25">
        <f>IFERROR(IF($E1497&gt;=1,VLOOKUP($E1497,ATT.!$D$9:$W$2008,F$1,0),0),0)</f>
        <v>0</v>
      </c>
      <c r="G1497" s="26">
        <f>IFERROR(IF($E1497&gt;=1,VLOOKUP($E1497,ATT.!$D$9:$W$2008,G$1,0),0),0)</f>
        <v>0</v>
      </c>
      <c r="H1497" s="26">
        <f>IFERROR(IF($E1497&gt;=1,VLOOKUP($E1497,ATT.!$D$9:$W$2008,H$1,0),0),0)</f>
        <v>0</v>
      </c>
      <c r="I1497" s="25">
        <f>IFERROR(IF($E1497&gt;=1,VLOOKUP($E1497,ATT.!$D$9:$W$2008,I$1,0),0),0)</f>
        <v>0</v>
      </c>
      <c r="J1497" s="25">
        <f>IFERROR(IF($E1497&gt;=1,VLOOKUP($E1497,ATT.!$D$9:$W$2008,J$1,0),0),0)</f>
        <v>0</v>
      </c>
      <c r="K1497" s="25" t="str">
        <f>IFERROR(IF(E1497&gt;=1,CONCATENATE(VLOOKUP(F1497,STUDENT!$B$4:$W$2003,22,0),$V$2),""),"")</f>
        <v/>
      </c>
      <c r="L1497" s="27">
        <f>IFERROR(IF($E1497&gt;=1,VLOOKUP($E1497,ATT.!$D$9:$W$2008,L$1,0),0),0)</f>
        <v>0</v>
      </c>
      <c r="M1497" s="28"/>
      <c r="N1497" s="28"/>
    </row>
    <row r="1498" spans="3:14" ht="20.100000000000001" customHeight="1" x14ac:dyDescent="0.25">
      <c r="C1498" s="6">
        <v>1492</v>
      </c>
      <c r="D1498" s="6">
        <f>IFERROR(IF($D$3&gt;=C1498,SMALL(ATT.!$A$9:$A$2008,$D$4+C1498),0),0)</f>
        <v>0</v>
      </c>
      <c r="E1498" s="25">
        <f t="shared" si="23"/>
        <v>0</v>
      </c>
      <c r="F1498" s="25">
        <f>IFERROR(IF($E1498&gt;=1,VLOOKUP($E1498,ATT.!$D$9:$W$2008,F$1,0),0),0)</f>
        <v>0</v>
      </c>
      <c r="G1498" s="26">
        <f>IFERROR(IF($E1498&gt;=1,VLOOKUP($E1498,ATT.!$D$9:$W$2008,G$1,0),0),0)</f>
        <v>0</v>
      </c>
      <c r="H1498" s="26">
        <f>IFERROR(IF($E1498&gt;=1,VLOOKUP($E1498,ATT.!$D$9:$W$2008,H$1,0),0),0)</f>
        <v>0</v>
      </c>
      <c r="I1498" s="25">
        <f>IFERROR(IF($E1498&gt;=1,VLOOKUP($E1498,ATT.!$D$9:$W$2008,I$1,0),0),0)</f>
        <v>0</v>
      </c>
      <c r="J1498" s="25">
        <f>IFERROR(IF($E1498&gt;=1,VLOOKUP($E1498,ATT.!$D$9:$W$2008,J$1,0),0),0)</f>
        <v>0</v>
      </c>
      <c r="K1498" s="25" t="str">
        <f>IFERROR(IF(E1498&gt;=1,CONCATENATE(VLOOKUP(F1498,STUDENT!$B$4:$W$2003,22,0),$V$2),""),"")</f>
        <v/>
      </c>
      <c r="L1498" s="27">
        <f>IFERROR(IF($E1498&gt;=1,VLOOKUP($E1498,ATT.!$D$9:$W$2008,L$1,0),0),0)</f>
        <v>0</v>
      </c>
      <c r="M1498" s="28"/>
      <c r="N1498" s="28"/>
    </row>
    <row r="1499" spans="3:14" ht="20.100000000000001" customHeight="1" x14ac:dyDescent="0.25">
      <c r="C1499" s="6">
        <v>1493</v>
      </c>
      <c r="D1499" s="6">
        <f>IFERROR(IF($D$3&gt;=C1499,SMALL(ATT.!$A$9:$A$2008,$D$4+C1499),0),0)</f>
        <v>0</v>
      </c>
      <c r="E1499" s="25">
        <f t="shared" si="23"/>
        <v>0</v>
      </c>
      <c r="F1499" s="25">
        <f>IFERROR(IF($E1499&gt;=1,VLOOKUP($E1499,ATT.!$D$9:$W$2008,F$1,0),0),0)</f>
        <v>0</v>
      </c>
      <c r="G1499" s="26">
        <f>IFERROR(IF($E1499&gt;=1,VLOOKUP($E1499,ATT.!$D$9:$W$2008,G$1,0),0),0)</f>
        <v>0</v>
      </c>
      <c r="H1499" s="26">
        <f>IFERROR(IF($E1499&gt;=1,VLOOKUP($E1499,ATT.!$D$9:$W$2008,H$1,0),0),0)</f>
        <v>0</v>
      </c>
      <c r="I1499" s="25">
        <f>IFERROR(IF($E1499&gt;=1,VLOOKUP($E1499,ATT.!$D$9:$W$2008,I$1,0),0),0)</f>
        <v>0</v>
      </c>
      <c r="J1499" s="25">
        <f>IFERROR(IF($E1499&gt;=1,VLOOKUP($E1499,ATT.!$D$9:$W$2008,J$1,0),0),0)</f>
        <v>0</v>
      </c>
      <c r="K1499" s="25" t="str">
        <f>IFERROR(IF(E1499&gt;=1,CONCATENATE(VLOOKUP(F1499,STUDENT!$B$4:$W$2003,22,0),$V$2),""),"")</f>
        <v/>
      </c>
      <c r="L1499" s="27">
        <f>IFERROR(IF($E1499&gt;=1,VLOOKUP($E1499,ATT.!$D$9:$W$2008,L$1,0),0),0)</f>
        <v>0</v>
      </c>
      <c r="M1499" s="28"/>
      <c r="N1499" s="28"/>
    </row>
    <row r="1500" spans="3:14" ht="20.100000000000001" customHeight="1" x14ac:dyDescent="0.25">
      <c r="C1500" s="6">
        <v>1494</v>
      </c>
      <c r="D1500" s="6">
        <f>IFERROR(IF($D$3&gt;=C1500,SMALL(ATT.!$A$9:$A$2008,$D$4+C1500),0),0)</f>
        <v>0</v>
      </c>
      <c r="E1500" s="25">
        <f t="shared" si="23"/>
        <v>0</v>
      </c>
      <c r="F1500" s="25">
        <f>IFERROR(IF($E1500&gt;=1,VLOOKUP($E1500,ATT.!$D$9:$W$2008,F$1,0),0),0)</f>
        <v>0</v>
      </c>
      <c r="G1500" s="26">
        <f>IFERROR(IF($E1500&gt;=1,VLOOKUP($E1500,ATT.!$D$9:$W$2008,G$1,0),0),0)</f>
        <v>0</v>
      </c>
      <c r="H1500" s="26">
        <f>IFERROR(IF($E1500&gt;=1,VLOOKUP($E1500,ATT.!$D$9:$W$2008,H$1,0),0),0)</f>
        <v>0</v>
      </c>
      <c r="I1500" s="25">
        <f>IFERROR(IF($E1500&gt;=1,VLOOKUP($E1500,ATT.!$D$9:$W$2008,I$1,0),0),0)</f>
        <v>0</v>
      </c>
      <c r="J1500" s="25">
        <f>IFERROR(IF($E1500&gt;=1,VLOOKUP($E1500,ATT.!$D$9:$W$2008,J$1,0),0),0)</f>
        <v>0</v>
      </c>
      <c r="K1500" s="25" t="str">
        <f>IFERROR(IF(E1500&gt;=1,CONCATENATE(VLOOKUP(F1500,STUDENT!$B$4:$W$2003,22,0),$V$2),""),"")</f>
        <v/>
      </c>
      <c r="L1500" s="27">
        <f>IFERROR(IF($E1500&gt;=1,VLOOKUP($E1500,ATT.!$D$9:$W$2008,L$1,0),0),0)</f>
        <v>0</v>
      </c>
      <c r="M1500" s="28"/>
      <c r="N1500" s="28"/>
    </row>
    <row r="1501" spans="3:14" ht="20.100000000000001" customHeight="1" x14ac:dyDescent="0.25">
      <c r="C1501" s="6">
        <v>1495</v>
      </c>
      <c r="D1501" s="6">
        <f>IFERROR(IF($D$3&gt;=C1501,SMALL(ATT.!$A$9:$A$2008,$D$4+C1501),0),0)</f>
        <v>0</v>
      </c>
      <c r="E1501" s="25">
        <f t="shared" si="23"/>
        <v>0</v>
      </c>
      <c r="F1501" s="25">
        <f>IFERROR(IF($E1501&gt;=1,VLOOKUP($E1501,ATT.!$D$9:$W$2008,F$1,0),0),0)</f>
        <v>0</v>
      </c>
      <c r="G1501" s="26">
        <f>IFERROR(IF($E1501&gt;=1,VLOOKUP($E1501,ATT.!$D$9:$W$2008,G$1,0),0),0)</f>
        <v>0</v>
      </c>
      <c r="H1501" s="26">
        <f>IFERROR(IF($E1501&gt;=1,VLOOKUP($E1501,ATT.!$D$9:$W$2008,H$1,0),0),0)</f>
        <v>0</v>
      </c>
      <c r="I1501" s="25">
        <f>IFERROR(IF($E1501&gt;=1,VLOOKUP($E1501,ATT.!$D$9:$W$2008,I$1,0),0),0)</f>
        <v>0</v>
      </c>
      <c r="J1501" s="25">
        <f>IFERROR(IF($E1501&gt;=1,VLOOKUP($E1501,ATT.!$D$9:$W$2008,J$1,0),0),0)</f>
        <v>0</v>
      </c>
      <c r="K1501" s="25" t="str">
        <f>IFERROR(IF(E1501&gt;=1,CONCATENATE(VLOOKUP(F1501,STUDENT!$B$4:$W$2003,22,0),$V$2),""),"")</f>
        <v/>
      </c>
      <c r="L1501" s="27">
        <f>IFERROR(IF($E1501&gt;=1,VLOOKUP($E1501,ATT.!$D$9:$W$2008,L$1,0),0),0)</f>
        <v>0</v>
      </c>
      <c r="M1501" s="28"/>
      <c r="N1501" s="28"/>
    </row>
    <row r="1502" spans="3:14" ht="20.100000000000001" customHeight="1" x14ac:dyDescent="0.25">
      <c r="C1502" s="6">
        <v>1496</v>
      </c>
      <c r="D1502" s="6">
        <f>IFERROR(IF($D$3&gt;=C1502,SMALL(ATT.!$A$9:$A$2008,$D$4+C1502),0),0)</f>
        <v>0</v>
      </c>
      <c r="E1502" s="25">
        <f t="shared" si="23"/>
        <v>0</v>
      </c>
      <c r="F1502" s="25">
        <f>IFERROR(IF($E1502&gt;=1,VLOOKUP($E1502,ATT.!$D$9:$W$2008,F$1,0),0),0)</f>
        <v>0</v>
      </c>
      <c r="G1502" s="26">
        <f>IFERROR(IF($E1502&gt;=1,VLOOKUP($E1502,ATT.!$D$9:$W$2008,G$1,0),0),0)</f>
        <v>0</v>
      </c>
      <c r="H1502" s="26">
        <f>IFERROR(IF($E1502&gt;=1,VLOOKUP($E1502,ATT.!$D$9:$W$2008,H$1,0),0),0)</f>
        <v>0</v>
      </c>
      <c r="I1502" s="25">
        <f>IFERROR(IF($E1502&gt;=1,VLOOKUP($E1502,ATT.!$D$9:$W$2008,I$1,0),0),0)</f>
        <v>0</v>
      </c>
      <c r="J1502" s="25">
        <f>IFERROR(IF($E1502&gt;=1,VLOOKUP($E1502,ATT.!$D$9:$W$2008,J$1,0),0),0)</f>
        <v>0</v>
      </c>
      <c r="K1502" s="25" t="str">
        <f>IFERROR(IF(E1502&gt;=1,CONCATENATE(VLOOKUP(F1502,STUDENT!$B$4:$W$2003,22,0),$V$2),""),"")</f>
        <v/>
      </c>
      <c r="L1502" s="27">
        <f>IFERROR(IF($E1502&gt;=1,VLOOKUP($E1502,ATT.!$D$9:$W$2008,L$1,0),0),0)</f>
        <v>0</v>
      </c>
      <c r="M1502" s="28"/>
      <c r="N1502" s="28"/>
    </row>
    <row r="1503" spans="3:14" ht="20.100000000000001" customHeight="1" x14ac:dyDescent="0.25">
      <c r="C1503" s="6">
        <v>1497</v>
      </c>
      <c r="D1503" s="6">
        <f>IFERROR(IF($D$3&gt;=C1503,SMALL(ATT.!$A$9:$A$2008,$D$4+C1503),0),0)</f>
        <v>0</v>
      </c>
      <c r="E1503" s="25">
        <f t="shared" si="23"/>
        <v>0</v>
      </c>
      <c r="F1503" s="25">
        <f>IFERROR(IF($E1503&gt;=1,VLOOKUP($E1503,ATT.!$D$9:$W$2008,F$1,0),0),0)</f>
        <v>0</v>
      </c>
      <c r="G1503" s="26">
        <f>IFERROR(IF($E1503&gt;=1,VLOOKUP($E1503,ATT.!$D$9:$W$2008,G$1,0),0),0)</f>
        <v>0</v>
      </c>
      <c r="H1503" s="26">
        <f>IFERROR(IF($E1503&gt;=1,VLOOKUP($E1503,ATT.!$D$9:$W$2008,H$1,0),0),0)</f>
        <v>0</v>
      </c>
      <c r="I1503" s="25">
        <f>IFERROR(IF($E1503&gt;=1,VLOOKUP($E1503,ATT.!$D$9:$W$2008,I$1,0),0),0)</f>
        <v>0</v>
      </c>
      <c r="J1503" s="25">
        <f>IFERROR(IF($E1503&gt;=1,VLOOKUP($E1503,ATT.!$D$9:$W$2008,J$1,0),0),0)</f>
        <v>0</v>
      </c>
      <c r="K1503" s="25" t="str">
        <f>IFERROR(IF(E1503&gt;=1,CONCATENATE(VLOOKUP(F1503,STUDENT!$B$4:$W$2003,22,0),$V$2),""),"")</f>
        <v/>
      </c>
      <c r="L1503" s="27">
        <f>IFERROR(IF($E1503&gt;=1,VLOOKUP($E1503,ATT.!$D$9:$W$2008,L$1,0),0),0)</f>
        <v>0</v>
      </c>
      <c r="M1503" s="28"/>
      <c r="N1503" s="28"/>
    </row>
    <row r="1504" spans="3:14" ht="20.100000000000001" customHeight="1" x14ac:dyDescent="0.25">
      <c r="C1504" s="6">
        <v>1498</v>
      </c>
      <c r="D1504" s="6">
        <f>IFERROR(IF($D$3&gt;=C1504,SMALL(ATT.!$A$9:$A$2008,$D$4+C1504),0),0)</f>
        <v>0</v>
      </c>
      <c r="E1504" s="25">
        <f t="shared" si="23"/>
        <v>0</v>
      </c>
      <c r="F1504" s="25">
        <f>IFERROR(IF($E1504&gt;=1,VLOOKUP($E1504,ATT.!$D$9:$W$2008,F$1,0),0),0)</f>
        <v>0</v>
      </c>
      <c r="G1504" s="26">
        <f>IFERROR(IF($E1504&gt;=1,VLOOKUP($E1504,ATT.!$D$9:$W$2008,G$1,0),0),0)</f>
        <v>0</v>
      </c>
      <c r="H1504" s="26">
        <f>IFERROR(IF($E1504&gt;=1,VLOOKUP($E1504,ATT.!$D$9:$W$2008,H$1,0),0),0)</f>
        <v>0</v>
      </c>
      <c r="I1504" s="25">
        <f>IFERROR(IF($E1504&gt;=1,VLOOKUP($E1504,ATT.!$D$9:$W$2008,I$1,0),0),0)</f>
        <v>0</v>
      </c>
      <c r="J1504" s="25">
        <f>IFERROR(IF($E1504&gt;=1,VLOOKUP($E1504,ATT.!$D$9:$W$2008,J$1,0),0),0)</f>
        <v>0</v>
      </c>
      <c r="K1504" s="25" t="str">
        <f>IFERROR(IF(E1504&gt;=1,CONCATENATE(VLOOKUP(F1504,STUDENT!$B$4:$W$2003,22,0),$V$2),""),"")</f>
        <v/>
      </c>
      <c r="L1504" s="27">
        <f>IFERROR(IF($E1504&gt;=1,VLOOKUP($E1504,ATT.!$D$9:$W$2008,L$1,0),0),0)</f>
        <v>0</v>
      </c>
      <c r="M1504" s="28"/>
      <c r="N1504" s="28"/>
    </row>
    <row r="1505" spans="3:14" ht="20.100000000000001" customHeight="1" x14ac:dyDescent="0.25">
      <c r="C1505" s="6">
        <v>1499</v>
      </c>
      <c r="D1505" s="6">
        <f>IFERROR(IF($D$3&gt;=C1505,SMALL(ATT.!$A$9:$A$2008,$D$4+C1505),0),0)</f>
        <v>0</v>
      </c>
      <c r="E1505" s="25">
        <f t="shared" si="23"/>
        <v>0</v>
      </c>
      <c r="F1505" s="25">
        <f>IFERROR(IF($E1505&gt;=1,VLOOKUP($E1505,ATT.!$D$9:$W$2008,F$1,0),0),0)</f>
        <v>0</v>
      </c>
      <c r="G1505" s="26">
        <f>IFERROR(IF($E1505&gt;=1,VLOOKUP($E1505,ATT.!$D$9:$W$2008,G$1,0),0),0)</f>
        <v>0</v>
      </c>
      <c r="H1505" s="26">
        <f>IFERROR(IF($E1505&gt;=1,VLOOKUP($E1505,ATT.!$D$9:$W$2008,H$1,0),0),0)</f>
        <v>0</v>
      </c>
      <c r="I1505" s="25">
        <f>IFERROR(IF($E1505&gt;=1,VLOOKUP($E1505,ATT.!$D$9:$W$2008,I$1,0),0),0)</f>
        <v>0</v>
      </c>
      <c r="J1505" s="25">
        <f>IFERROR(IF($E1505&gt;=1,VLOOKUP($E1505,ATT.!$D$9:$W$2008,J$1,0),0),0)</f>
        <v>0</v>
      </c>
      <c r="K1505" s="25" t="str">
        <f>IFERROR(IF(E1505&gt;=1,CONCATENATE(VLOOKUP(F1505,STUDENT!$B$4:$W$2003,22,0),$V$2),""),"")</f>
        <v/>
      </c>
      <c r="L1505" s="27">
        <f>IFERROR(IF($E1505&gt;=1,VLOOKUP($E1505,ATT.!$D$9:$W$2008,L$1,0),0),0)</f>
        <v>0</v>
      </c>
      <c r="M1505" s="28"/>
      <c r="N1505" s="28"/>
    </row>
    <row r="1506" spans="3:14" ht="20.100000000000001" customHeight="1" x14ac:dyDescent="0.25">
      <c r="C1506" s="6">
        <v>1500</v>
      </c>
      <c r="D1506" s="6">
        <f>IFERROR(IF($D$3&gt;=C1506,SMALL(ATT.!$A$9:$A$2008,$D$4+C1506),0),0)</f>
        <v>0</v>
      </c>
      <c r="E1506" s="25">
        <f t="shared" si="23"/>
        <v>0</v>
      </c>
      <c r="F1506" s="25">
        <f>IFERROR(IF($E1506&gt;=1,VLOOKUP($E1506,ATT.!$D$9:$W$2008,F$1,0),0),0)</f>
        <v>0</v>
      </c>
      <c r="G1506" s="26">
        <f>IFERROR(IF($E1506&gt;=1,VLOOKUP($E1506,ATT.!$D$9:$W$2008,G$1,0),0),0)</f>
        <v>0</v>
      </c>
      <c r="H1506" s="26">
        <f>IFERROR(IF($E1506&gt;=1,VLOOKUP($E1506,ATT.!$D$9:$W$2008,H$1,0),0),0)</f>
        <v>0</v>
      </c>
      <c r="I1506" s="25">
        <f>IFERROR(IF($E1506&gt;=1,VLOOKUP($E1506,ATT.!$D$9:$W$2008,I$1,0),0),0)</f>
        <v>0</v>
      </c>
      <c r="J1506" s="25">
        <f>IFERROR(IF($E1506&gt;=1,VLOOKUP($E1506,ATT.!$D$9:$W$2008,J$1,0),0),0)</f>
        <v>0</v>
      </c>
      <c r="K1506" s="25" t="str">
        <f>IFERROR(IF(E1506&gt;=1,CONCATENATE(VLOOKUP(F1506,STUDENT!$B$4:$W$2003,22,0),$V$2),""),"")</f>
        <v/>
      </c>
      <c r="L1506" s="27">
        <f>IFERROR(IF($E1506&gt;=1,VLOOKUP($E1506,ATT.!$D$9:$W$2008,L$1,0),0),0)</f>
        <v>0</v>
      </c>
      <c r="M1506" s="28"/>
      <c r="N1506" s="28"/>
    </row>
    <row r="1507" spans="3:14" ht="20.100000000000001" customHeight="1" x14ac:dyDescent="0.25">
      <c r="C1507" s="6">
        <v>1501</v>
      </c>
      <c r="D1507" s="6">
        <f>IFERROR(IF($D$3&gt;=C1507,SMALL(ATT.!$A$9:$A$2008,$D$4+C1507),0),0)</f>
        <v>0</v>
      </c>
      <c r="E1507" s="25">
        <f t="shared" si="23"/>
        <v>0</v>
      </c>
      <c r="F1507" s="25">
        <f>IFERROR(IF($E1507&gt;=1,VLOOKUP($E1507,ATT.!$D$9:$W$2008,F$1,0),0),0)</f>
        <v>0</v>
      </c>
      <c r="G1507" s="26">
        <f>IFERROR(IF($E1507&gt;=1,VLOOKUP($E1507,ATT.!$D$9:$W$2008,G$1,0),0),0)</f>
        <v>0</v>
      </c>
      <c r="H1507" s="26">
        <f>IFERROR(IF($E1507&gt;=1,VLOOKUP($E1507,ATT.!$D$9:$W$2008,H$1,0),0),0)</f>
        <v>0</v>
      </c>
      <c r="I1507" s="25">
        <f>IFERROR(IF($E1507&gt;=1,VLOOKUP($E1507,ATT.!$D$9:$W$2008,I$1,0),0),0)</f>
        <v>0</v>
      </c>
      <c r="J1507" s="25">
        <f>IFERROR(IF($E1507&gt;=1,VLOOKUP($E1507,ATT.!$D$9:$W$2008,J$1,0),0),0)</f>
        <v>0</v>
      </c>
      <c r="K1507" s="25" t="str">
        <f>IFERROR(IF(E1507&gt;=1,CONCATENATE(VLOOKUP(F1507,STUDENT!$B$4:$W$2003,22,0),$V$2),""),"")</f>
        <v/>
      </c>
      <c r="L1507" s="27">
        <f>IFERROR(IF($E1507&gt;=1,VLOOKUP($E1507,ATT.!$D$9:$W$2008,L$1,0),0),0)</f>
        <v>0</v>
      </c>
      <c r="M1507" s="28"/>
      <c r="N1507" s="28"/>
    </row>
    <row r="1508" spans="3:14" ht="20.100000000000001" customHeight="1" x14ac:dyDescent="0.25">
      <c r="C1508" s="6">
        <v>1502</v>
      </c>
      <c r="D1508" s="6">
        <f>IFERROR(IF($D$3&gt;=C1508,SMALL(ATT.!$A$9:$A$2008,$D$4+C1508),0),0)</f>
        <v>0</v>
      </c>
      <c r="E1508" s="25">
        <f t="shared" si="23"/>
        <v>0</v>
      </c>
      <c r="F1508" s="25">
        <f>IFERROR(IF($E1508&gt;=1,VLOOKUP($E1508,ATT.!$D$9:$W$2008,F$1,0),0),0)</f>
        <v>0</v>
      </c>
      <c r="G1508" s="26">
        <f>IFERROR(IF($E1508&gt;=1,VLOOKUP($E1508,ATT.!$D$9:$W$2008,G$1,0),0),0)</f>
        <v>0</v>
      </c>
      <c r="H1508" s="26">
        <f>IFERROR(IF($E1508&gt;=1,VLOOKUP($E1508,ATT.!$D$9:$W$2008,H$1,0),0),0)</f>
        <v>0</v>
      </c>
      <c r="I1508" s="25">
        <f>IFERROR(IF($E1508&gt;=1,VLOOKUP($E1508,ATT.!$D$9:$W$2008,I$1,0),0),0)</f>
        <v>0</v>
      </c>
      <c r="J1508" s="25">
        <f>IFERROR(IF($E1508&gt;=1,VLOOKUP($E1508,ATT.!$D$9:$W$2008,J$1,0),0),0)</f>
        <v>0</v>
      </c>
      <c r="K1508" s="25" t="str">
        <f>IFERROR(IF(E1508&gt;=1,CONCATENATE(VLOOKUP(F1508,STUDENT!$B$4:$W$2003,22,0),$V$2),""),"")</f>
        <v/>
      </c>
      <c r="L1508" s="27">
        <f>IFERROR(IF($E1508&gt;=1,VLOOKUP($E1508,ATT.!$D$9:$W$2008,L$1,0),0),0)</f>
        <v>0</v>
      </c>
      <c r="M1508" s="28"/>
      <c r="N1508" s="28"/>
    </row>
    <row r="1509" spans="3:14" ht="20.100000000000001" customHeight="1" x14ac:dyDescent="0.25">
      <c r="C1509" s="6">
        <v>1503</v>
      </c>
      <c r="D1509" s="6">
        <f>IFERROR(IF($D$3&gt;=C1509,SMALL(ATT.!$A$9:$A$2008,$D$4+C1509),0),0)</f>
        <v>0</v>
      </c>
      <c r="E1509" s="25">
        <f t="shared" si="23"/>
        <v>0</v>
      </c>
      <c r="F1509" s="25">
        <f>IFERROR(IF($E1509&gt;=1,VLOOKUP($E1509,ATT.!$D$9:$W$2008,F$1,0),0),0)</f>
        <v>0</v>
      </c>
      <c r="G1509" s="26">
        <f>IFERROR(IF($E1509&gt;=1,VLOOKUP($E1509,ATT.!$D$9:$W$2008,G$1,0),0),0)</f>
        <v>0</v>
      </c>
      <c r="H1509" s="26">
        <f>IFERROR(IF($E1509&gt;=1,VLOOKUP($E1509,ATT.!$D$9:$W$2008,H$1,0),0),0)</f>
        <v>0</v>
      </c>
      <c r="I1509" s="25">
        <f>IFERROR(IF($E1509&gt;=1,VLOOKUP($E1509,ATT.!$D$9:$W$2008,I$1,0),0),0)</f>
        <v>0</v>
      </c>
      <c r="J1509" s="25">
        <f>IFERROR(IF($E1509&gt;=1,VLOOKUP($E1509,ATT.!$D$9:$W$2008,J$1,0),0),0)</f>
        <v>0</v>
      </c>
      <c r="K1509" s="25" t="str">
        <f>IFERROR(IF(E1509&gt;=1,CONCATENATE(VLOOKUP(F1509,STUDENT!$B$4:$W$2003,22,0),$V$2),""),"")</f>
        <v/>
      </c>
      <c r="L1509" s="27">
        <f>IFERROR(IF($E1509&gt;=1,VLOOKUP($E1509,ATT.!$D$9:$W$2008,L$1,0),0),0)</f>
        <v>0</v>
      </c>
      <c r="M1509" s="28"/>
      <c r="N1509" s="28"/>
    </row>
    <row r="1510" spans="3:14" ht="20.100000000000001" customHeight="1" x14ac:dyDescent="0.25">
      <c r="C1510" s="6">
        <v>1504</v>
      </c>
      <c r="D1510" s="6">
        <f>IFERROR(IF($D$3&gt;=C1510,SMALL(ATT.!$A$9:$A$2008,$D$4+C1510),0),0)</f>
        <v>0</v>
      </c>
      <c r="E1510" s="25">
        <f t="shared" si="23"/>
        <v>0</v>
      </c>
      <c r="F1510" s="25">
        <f>IFERROR(IF($E1510&gt;=1,VLOOKUP($E1510,ATT.!$D$9:$W$2008,F$1,0),0),0)</f>
        <v>0</v>
      </c>
      <c r="G1510" s="26">
        <f>IFERROR(IF($E1510&gt;=1,VLOOKUP($E1510,ATT.!$D$9:$W$2008,G$1,0),0),0)</f>
        <v>0</v>
      </c>
      <c r="H1510" s="26">
        <f>IFERROR(IF($E1510&gt;=1,VLOOKUP($E1510,ATT.!$D$9:$W$2008,H$1,0),0),0)</f>
        <v>0</v>
      </c>
      <c r="I1510" s="25">
        <f>IFERROR(IF($E1510&gt;=1,VLOOKUP($E1510,ATT.!$D$9:$W$2008,I$1,0),0),0)</f>
        <v>0</v>
      </c>
      <c r="J1510" s="25">
        <f>IFERROR(IF($E1510&gt;=1,VLOOKUP($E1510,ATT.!$D$9:$W$2008,J$1,0),0),0)</f>
        <v>0</v>
      </c>
      <c r="K1510" s="25" t="str">
        <f>IFERROR(IF(E1510&gt;=1,CONCATENATE(VLOOKUP(F1510,STUDENT!$B$4:$W$2003,22,0),$V$2),""),"")</f>
        <v/>
      </c>
      <c r="L1510" s="27">
        <f>IFERROR(IF($E1510&gt;=1,VLOOKUP($E1510,ATT.!$D$9:$W$2008,L$1,0),0),0)</f>
        <v>0</v>
      </c>
      <c r="M1510" s="28"/>
      <c r="N1510" s="28"/>
    </row>
    <row r="1511" spans="3:14" ht="20.100000000000001" customHeight="1" x14ac:dyDescent="0.25">
      <c r="C1511" s="6">
        <v>1505</v>
      </c>
      <c r="D1511" s="6">
        <f>IFERROR(IF($D$3&gt;=C1511,SMALL(ATT.!$A$9:$A$2008,$D$4+C1511),0),0)</f>
        <v>0</v>
      </c>
      <c r="E1511" s="25">
        <f t="shared" si="23"/>
        <v>0</v>
      </c>
      <c r="F1511" s="25">
        <f>IFERROR(IF($E1511&gt;=1,VLOOKUP($E1511,ATT.!$D$9:$W$2008,F$1,0),0),0)</f>
        <v>0</v>
      </c>
      <c r="G1511" s="26">
        <f>IFERROR(IF($E1511&gt;=1,VLOOKUP($E1511,ATT.!$D$9:$W$2008,G$1,0),0),0)</f>
        <v>0</v>
      </c>
      <c r="H1511" s="26">
        <f>IFERROR(IF($E1511&gt;=1,VLOOKUP($E1511,ATT.!$D$9:$W$2008,H$1,0),0),0)</f>
        <v>0</v>
      </c>
      <c r="I1511" s="25">
        <f>IFERROR(IF($E1511&gt;=1,VLOOKUP($E1511,ATT.!$D$9:$W$2008,I$1,0),0),0)</f>
        <v>0</v>
      </c>
      <c r="J1511" s="25">
        <f>IFERROR(IF($E1511&gt;=1,VLOOKUP($E1511,ATT.!$D$9:$W$2008,J$1,0),0),0)</f>
        <v>0</v>
      </c>
      <c r="K1511" s="25" t="str">
        <f>IFERROR(IF(E1511&gt;=1,CONCATENATE(VLOOKUP(F1511,STUDENT!$B$4:$W$2003,22,0),$V$2),""),"")</f>
        <v/>
      </c>
      <c r="L1511" s="27">
        <f>IFERROR(IF($E1511&gt;=1,VLOOKUP($E1511,ATT.!$D$9:$W$2008,L$1,0),0),0)</f>
        <v>0</v>
      </c>
      <c r="M1511" s="28"/>
      <c r="N1511" s="28"/>
    </row>
    <row r="1512" spans="3:14" ht="20.100000000000001" customHeight="1" x14ac:dyDescent="0.25">
      <c r="C1512" s="6">
        <v>1506</v>
      </c>
      <c r="D1512" s="6">
        <f>IFERROR(IF($D$3&gt;=C1512,SMALL(ATT.!$A$9:$A$2008,$D$4+C1512),0),0)</f>
        <v>0</v>
      </c>
      <c r="E1512" s="25">
        <f t="shared" si="23"/>
        <v>0</v>
      </c>
      <c r="F1512" s="25">
        <f>IFERROR(IF($E1512&gt;=1,VLOOKUP($E1512,ATT.!$D$9:$W$2008,F$1,0),0),0)</f>
        <v>0</v>
      </c>
      <c r="G1512" s="26">
        <f>IFERROR(IF($E1512&gt;=1,VLOOKUP($E1512,ATT.!$D$9:$W$2008,G$1,0),0),0)</f>
        <v>0</v>
      </c>
      <c r="H1512" s="26">
        <f>IFERROR(IF($E1512&gt;=1,VLOOKUP($E1512,ATT.!$D$9:$W$2008,H$1,0),0),0)</f>
        <v>0</v>
      </c>
      <c r="I1512" s="25">
        <f>IFERROR(IF($E1512&gt;=1,VLOOKUP($E1512,ATT.!$D$9:$W$2008,I$1,0),0),0)</f>
        <v>0</v>
      </c>
      <c r="J1512" s="25">
        <f>IFERROR(IF($E1512&gt;=1,VLOOKUP($E1512,ATT.!$D$9:$W$2008,J$1,0),0),0)</f>
        <v>0</v>
      </c>
      <c r="K1512" s="25" t="str">
        <f>IFERROR(IF(E1512&gt;=1,CONCATENATE(VLOOKUP(F1512,STUDENT!$B$4:$W$2003,22,0),$V$2),""),"")</f>
        <v/>
      </c>
      <c r="L1512" s="27">
        <f>IFERROR(IF($E1512&gt;=1,VLOOKUP($E1512,ATT.!$D$9:$W$2008,L$1,0),0),0)</f>
        <v>0</v>
      </c>
      <c r="M1512" s="28"/>
      <c r="N1512" s="28"/>
    </row>
    <row r="1513" spans="3:14" ht="20.100000000000001" customHeight="1" x14ac:dyDescent="0.25">
      <c r="C1513" s="6">
        <v>1507</v>
      </c>
      <c r="D1513" s="6">
        <f>IFERROR(IF($D$3&gt;=C1513,SMALL(ATT.!$A$9:$A$2008,$D$4+C1513),0),0)</f>
        <v>0</v>
      </c>
      <c r="E1513" s="25">
        <f t="shared" si="23"/>
        <v>0</v>
      </c>
      <c r="F1513" s="25">
        <f>IFERROR(IF($E1513&gt;=1,VLOOKUP($E1513,ATT.!$D$9:$W$2008,F$1,0),0),0)</f>
        <v>0</v>
      </c>
      <c r="G1513" s="26">
        <f>IFERROR(IF($E1513&gt;=1,VLOOKUP($E1513,ATT.!$D$9:$W$2008,G$1,0),0),0)</f>
        <v>0</v>
      </c>
      <c r="H1513" s="26">
        <f>IFERROR(IF($E1513&gt;=1,VLOOKUP($E1513,ATT.!$D$9:$W$2008,H$1,0),0),0)</f>
        <v>0</v>
      </c>
      <c r="I1513" s="25">
        <f>IFERROR(IF($E1513&gt;=1,VLOOKUP($E1513,ATT.!$D$9:$W$2008,I$1,0),0),0)</f>
        <v>0</v>
      </c>
      <c r="J1513" s="25">
        <f>IFERROR(IF($E1513&gt;=1,VLOOKUP($E1513,ATT.!$D$9:$W$2008,J$1,0),0),0)</f>
        <v>0</v>
      </c>
      <c r="K1513" s="25" t="str">
        <f>IFERROR(IF(E1513&gt;=1,CONCATENATE(VLOOKUP(F1513,STUDENT!$B$4:$W$2003,22,0),$V$2),""),"")</f>
        <v/>
      </c>
      <c r="L1513" s="27">
        <f>IFERROR(IF($E1513&gt;=1,VLOOKUP($E1513,ATT.!$D$9:$W$2008,L$1,0),0),0)</f>
        <v>0</v>
      </c>
      <c r="M1513" s="28"/>
      <c r="N1513" s="28"/>
    </row>
    <row r="1514" spans="3:14" ht="20.100000000000001" customHeight="1" x14ac:dyDescent="0.25">
      <c r="C1514" s="6">
        <v>1508</v>
      </c>
      <c r="D1514" s="6">
        <f>IFERROR(IF($D$3&gt;=C1514,SMALL(ATT.!$A$9:$A$2008,$D$4+C1514),0),0)</f>
        <v>0</v>
      </c>
      <c r="E1514" s="25">
        <f t="shared" si="23"/>
        <v>0</v>
      </c>
      <c r="F1514" s="25">
        <f>IFERROR(IF($E1514&gt;=1,VLOOKUP($E1514,ATT.!$D$9:$W$2008,F$1,0),0),0)</f>
        <v>0</v>
      </c>
      <c r="G1514" s="26">
        <f>IFERROR(IF($E1514&gt;=1,VLOOKUP($E1514,ATT.!$D$9:$W$2008,G$1,0),0),0)</f>
        <v>0</v>
      </c>
      <c r="H1514" s="26">
        <f>IFERROR(IF($E1514&gt;=1,VLOOKUP($E1514,ATT.!$D$9:$W$2008,H$1,0),0),0)</f>
        <v>0</v>
      </c>
      <c r="I1514" s="25">
        <f>IFERROR(IF($E1514&gt;=1,VLOOKUP($E1514,ATT.!$D$9:$W$2008,I$1,0),0),0)</f>
        <v>0</v>
      </c>
      <c r="J1514" s="25">
        <f>IFERROR(IF($E1514&gt;=1,VLOOKUP($E1514,ATT.!$D$9:$W$2008,J$1,0),0),0)</f>
        <v>0</v>
      </c>
      <c r="K1514" s="25" t="str">
        <f>IFERROR(IF(E1514&gt;=1,CONCATENATE(VLOOKUP(F1514,STUDENT!$B$4:$W$2003,22,0),$V$2),""),"")</f>
        <v/>
      </c>
      <c r="L1514" s="27">
        <f>IFERROR(IF($E1514&gt;=1,VLOOKUP($E1514,ATT.!$D$9:$W$2008,L$1,0),0),0)</f>
        <v>0</v>
      </c>
      <c r="M1514" s="28"/>
      <c r="N1514" s="28"/>
    </row>
    <row r="1515" spans="3:14" ht="20.100000000000001" customHeight="1" x14ac:dyDescent="0.25">
      <c r="C1515" s="6">
        <v>1509</v>
      </c>
      <c r="D1515" s="6">
        <f>IFERROR(IF($D$3&gt;=C1515,SMALL(ATT.!$A$9:$A$2008,$D$4+C1515),0),0)</f>
        <v>0</v>
      </c>
      <c r="E1515" s="25">
        <f t="shared" si="23"/>
        <v>0</v>
      </c>
      <c r="F1515" s="25">
        <f>IFERROR(IF($E1515&gt;=1,VLOOKUP($E1515,ATT.!$D$9:$W$2008,F$1,0),0),0)</f>
        <v>0</v>
      </c>
      <c r="G1515" s="26">
        <f>IFERROR(IF($E1515&gt;=1,VLOOKUP($E1515,ATT.!$D$9:$W$2008,G$1,0),0),0)</f>
        <v>0</v>
      </c>
      <c r="H1515" s="26">
        <f>IFERROR(IF($E1515&gt;=1,VLOOKUP($E1515,ATT.!$D$9:$W$2008,H$1,0),0),0)</f>
        <v>0</v>
      </c>
      <c r="I1515" s="25">
        <f>IFERROR(IF($E1515&gt;=1,VLOOKUP($E1515,ATT.!$D$9:$W$2008,I$1,0),0),0)</f>
        <v>0</v>
      </c>
      <c r="J1515" s="25">
        <f>IFERROR(IF($E1515&gt;=1,VLOOKUP($E1515,ATT.!$D$9:$W$2008,J$1,0),0),0)</f>
        <v>0</v>
      </c>
      <c r="K1515" s="25" t="str">
        <f>IFERROR(IF(E1515&gt;=1,CONCATENATE(VLOOKUP(F1515,STUDENT!$B$4:$W$2003,22,0),$V$2),""),"")</f>
        <v/>
      </c>
      <c r="L1515" s="27">
        <f>IFERROR(IF($E1515&gt;=1,VLOOKUP($E1515,ATT.!$D$9:$W$2008,L$1,0),0),0)</f>
        <v>0</v>
      </c>
      <c r="M1515" s="28"/>
      <c r="N1515" s="28"/>
    </row>
    <row r="1516" spans="3:14" ht="20.100000000000001" customHeight="1" x14ac:dyDescent="0.25">
      <c r="C1516" s="6">
        <v>1510</v>
      </c>
      <c r="D1516" s="6">
        <f>IFERROR(IF($D$3&gt;=C1516,SMALL(ATT.!$A$9:$A$2008,$D$4+C1516),0),0)</f>
        <v>0</v>
      </c>
      <c r="E1516" s="25">
        <f t="shared" si="23"/>
        <v>0</v>
      </c>
      <c r="F1516" s="25">
        <f>IFERROR(IF($E1516&gt;=1,VLOOKUP($E1516,ATT.!$D$9:$W$2008,F$1,0),0),0)</f>
        <v>0</v>
      </c>
      <c r="G1516" s="26">
        <f>IFERROR(IF($E1516&gt;=1,VLOOKUP($E1516,ATT.!$D$9:$W$2008,G$1,0),0),0)</f>
        <v>0</v>
      </c>
      <c r="H1516" s="26">
        <f>IFERROR(IF($E1516&gt;=1,VLOOKUP($E1516,ATT.!$D$9:$W$2008,H$1,0),0),0)</f>
        <v>0</v>
      </c>
      <c r="I1516" s="25">
        <f>IFERROR(IF($E1516&gt;=1,VLOOKUP($E1516,ATT.!$D$9:$W$2008,I$1,0),0),0)</f>
        <v>0</v>
      </c>
      <c r="J1516" s="25">
        <f>IFERROR(IF($E1516&gt;=1,VLOOKUP($E1516,ATT.!$D$9:$W$2008,J$1,0),0),0)</f>
        <v>0</v>
      </c>
      <c r="K1516" s="25" t="str">
        <f>IFERROR(IF(E1516&gt;=1,CONCATENATE(VLOOKUP(F1516,STUDENT!$B$4:$W$2003,22,0),$V$2),""),"")</f>
        <v/>
      </c>
      <c r="L1516" s="27">
        <f>IFERROR(IF($E1516&gt;=1,VLOOKUP($E1516,ATT.!$D$9:$W$2008,L$1,0),0),0)</f>
        <v>0</v>
      </c>
      <c r="M1516" s="28"/>
      <c r="N1516" s="28"/>
    </row>
    <row r="1517" spans="3:14" ht="20.100000000000001" customHeight="1" x14ac:dyDescent="0.25">
      <c r="C1517" s="6">
        <v>1511</v>
      </c>
      <c r="D1517" s="6">
        <f>IFERROR(IF($D$3&gt;=C1517,SMALL(ATT.!$A$9:$A$2008,$D$4+C1517),0),0)</f>
        <v>0</v>
      </c>
      <c r="E1517" s="25">
        <f t="shared" si="23"/>
        <v>0</v>
      </c>
      <c r="F1517" s="25">
        <f>IFERROR(IF($E1517&gt;=1,VLOOKUP($E1517,ATT.!$D$9:$W$2008,F$1,0),0),0)</f>
        <v>0</v>
      </c>
      <c r="G1517" s="26">
        <f>IFERROR(IF($E1517&gt;=1,VLOOKUP($E1517,ATT.!$D$9:$W$2008,G$1,0),0),0)</f>
        <v>0</v>
      </c>
      <c r="H1517" s="26">
        <f>IFERROR(IF($E1517&gt;=1,VLOOKUP($E1517,ATT.!$D$9:$W$2008,H$1,0),0),0)</f>
        <v>0</v>
      </c>
      <c r="I1517" s="25">
        <f>IFERROR(IF($E1517&gt;=1,VLOOKUP($E1517,ATT.!$D$9:$W$2008,I$1,0),0),0)</f>
        <v>0</v>
      </c>
      <c r="J1517" s="25">
        <f>IFERROR(IF($E1517&gt;=1,VLOOKUP($E1517,ATT.!$D$9:$W$2008,J$1,0),0),0)</f>
        <v>0</v>
      </c>
      <c r="K1517" s="25" t="str">
        <f>IFERROR(IF(E1517&gt;=1,CONCATENATE(VLOOKUP(F1517,STUDENT!$B$4:$W$2003,22,0),$V$2),""),"")</f>
        <v/>
      </c>
      <c r="L1517" s="27">
        <f>IFERROR(IF($E1517&gt;=1,VLOOKUP($E1517,ATT.!$D$9:$W$2008,L$1,0),0),0)</f>
        <v>0</v>
      </c>
      <c r="M1517" s="28"/>
      <c r="N1517" s="28"/>
    </row>
    <row r="1518" spans="3:14" ht="20.100000000000001" customHeight="1" x14ac:dyDescent="0.25">
      <c r="C1518" s="6">
        <v>1512</v>
      </c>
      <c r="D1518" s="6">
        <f>IFERROR(IF($D$3&gt;=C1518,SMALL(ATT.!$A$9:$A$2008,$D$4+C1518),0),0)</f>
        <v>0</v>
      </c>
      <c r="E1518" s="25">
        <f t="shared" si="23"/>
        <v>0</v>
      </c>
      <c r="F1518" s="25">
        <f>IFERROR(IF($E1518&gt;=1,VLOOKUP($E1518,ATT.!$D$9:$W$2008,F$1,0),0),0)</f>
        <v>0</v>
      </c>
      <c r="G1518" s="26">
        <f>IFERROR(IF($E1518&gt;=1,VLOOKUP($E1518,ATT.!$D$9:$W$2008,G$1,0),0),0)</f>
        <v>0</v>
      </c>
      <c r="H1518" s="26">
        <f>IFERROR(IF($E1518&gt;=1,VLOOKUP($E1518,ATT.!$D$9:$W$2008,H$1,0),0),0)</f>
        <v>0</v>
      </c>
      <c r="I1518" s="25">
        <f>IFERROR(IF($E1518&gt;=1,VLOOKUP($E1518,ATT.!$D$9:$W$2008,I$1,0),0),0)</f>
        <v>0</v>
      </c>
      <c r="J1518" s="25">
        <f>IFERROR(IF($E1518&gt;=1,VLOOKUP($E1518,ATT.!$D$9:$W$2008,J$1,0),0),0)</f>
        <v>0</v>
      </c>
      <c r="K1518" s="25" t="str">
        <f>IFERROR(IF(E1518&gt;=1,CONCATENATE(VLOOKUP(F1518,STUDENT!$B$4:$W$2003,22,0),$V$2),""),"")</f>
        <v/>
      </c>
      <c r="L1518" s="27">
        <f>IFERROR(IF($E1518&gt;=1,VLOOKUP($E1518,ATT.!$D$9:$W$2008,L$1,0),0),0)</f>
        <v>0</v>
      </c>
      <c r="M1518" s="28"/>
      <c r="N1518" s="28"/>
    </row>
    <row r="1519" spans="3:14" ht="20.100000000000001" customHeight="1" x14ac:dyDescent="0.25">
      <c r="C1519" s="6">
        <v>1513</v>
      </c>
      <c r="D1519" s="6">
        <f>IFERROR(IF($D$3&gt;=C1519,SMALL(ATT.!$A$9:$A$2008,$D$4+C1519),0),0)</f>
        <v>0</v>
      </c>
      <c r="E1519" s="25">
        <f t="shared" si="23"/>
        <v>0</v>
      </c>
      <c r="F1519" s="25">
        <f>IFERROR(IF($E1519&gt;=1,VLOOKUP($E1519,ATT.!$D$9:$W$2008,F$1,0),0),0)</f>
        <v>0</v>
      </c>
      <c r="G1519" s="26">
        <f>IFERROR(IF($E1519&gt;=1,VLOOKUP($E1519,ATT.!$D$9:$W$2008,G$1,0),0),0)</f>
        <v>0</v>
      </c>
      <c r="H1519" s="26">
        <f>IFERROR(IF($E1519&gt;=1,VLOOKUP($E1519,ATT.!$D$9:$W$2008,H$1,0),0),0)</f>
        <v>0</v>
      </c>
      <c r="I1519" s="25">
        <f>IFERROR(IF($E1519&gt;=1,VLOOKUP($E1519,ATT.!$D$9:$W$2008,I$1,0),0),0)</f>
        <v>0</v>
      </c>
      <c r="J1519" s="25">
        <f>IFERROR(IF($E1519&gt;=1,VLOOKUP($E1519,ATT.!$D$9:$W$2008,J$1,0),0),0)</f>
        <v>0</v>
      </c>
      <c r="K1519" s="25" t="str">
        <f>IFERROR(IF(E1519&gt;=1,CONCATENATE(VLOOKUP(F1519,STUDENT!$B$4:$W$2003,22,0),$V$2),""),"")</f>
        <v/>
      </c>
      <c r="L1519" s="27">
        <f>IFERROR(IF($E1519&gt;=1,VLOOKUP($E1519,ATT.!$D$9:$W$2008,L$1,0),0),0)</f>
        <v>0</v>
      </c>
      <c r="M1519" s="28"/>
      <c r="N1519" s="28"/>
    </row>
    <row r="1520" spans="3:14" ht="20.100000000000001" customHeight="1" x14ac:dyDescent="0.25">
      <c r="C1520" s="6">
        <v>1514</v>
      </c>
      <c r="D1520" s="6">
        <f>IFERROR(IF($D$3&gt;=C1520,SMALL(ATT.!$A$9:$A$2008,$D$4+C1520),0),0)</f>
        <v>0</v>
      </c>
      <c r="E1520" s="25">
        <f t="shared" si="23"/>
        <v>0</v>
      </c>
      <c r="F1520" s="25">
        <f>IFERROR(IF($E1520&gt;=1,VLOOKUP($E1520,ATT.!$D$9:$W$2008,F$1,0),0),0)</f>
        <v>0</v>
      </c>
      <c r="G1520" s="26">
        <f>IFERROR(IF($E1520&gt;=1,VLOOKUP($E1520,ATT.!$D$9:$W$2008,G$1,0),0),0)</f>
        <v>0</v>
      </c>
      <c r="H1520" s="26">
        <f>IFERROR(IF($E1520&gt;=1,VLOOKUP($E1520,ATT.!$D$9:$W$2008,H$1,0),0),0)</f>
        <v>0</v>
      </c>
      <c r="I1520" s="25">
        <f>IFERROR(IF($E1520&gt;=1,VLOOKUP($E1520,ATT.!$D$9:$W$2008,I$1,0),0),0)</f>
        <v>0</v>
      </c>
      <c r="J1520" s="25">
        <f>IFERROR(IF($E1520&gt;=1,VLOOKUP($E1520,ATT.!$D$9:$W$2008,J$1,0),0),0)</f>
        <v>0</v>
      </c>
      <c r="K1520" s="25" t="str">
        <f>IFERROR(IF(E1520&gt;=1,CONCATENATE(VLOOKUP(F1520,STUDENT!$B$4:$W$2003,22,0),$V$2),""),"")</f>
        <v/>
      </c>
      <c r="L1520" s="27">
        <f>IFERROR(IF($E1520&gt;=1,VLOOKUP($E1520,ATT.!$D$9:$W$2008,L$1,0),0),0)</f>
        <v>0</v>
      </c>
      <c r="M1520" s="28"/>
      <c r="N1520" s="28"/>
    </row>
    <row r="1521" spans="3:14" ht="20.100000000000001" customHeight="1" x14ac:dyDescent="0.25">
      <c r="C1521" s="6">
        <v>1515</v>
      </c>
      <c r="D1521" s="6">
        <f>IFERROR(IF($D$3&gt;=C1521,SMALL(ATT.!$A$9:$A$2008,$D$4+C1521),0),0)</f>
        <v>0</v>
      </c>
      <c r="E1521" s="25">
        <f t="shared" si="23"/>
        <v>0</v>
      </c>
      <c r="F1521" s="25">
        <f>IFERROR(IF($E1521&gt;=1,VLOOKUP($E1521,ATT.!$D$9:$W$2008,F$1,0),0),0)</f>
        <v>0</v>
      </c>
      <c r="G1521" s="26">
        <f>IFERROR(IF($E1521&gt;=1,VLOOKUP($E1521,ATT.!$D$9:$W$2008,G$1,0),0),0)</f>
        <v>0</v>
      </c>
      <c r="H1521" s="26">
        <f>IFERROR(IF($E1521&gt;=1,VLOOKUP($E1521,ATT.!$D$9:$W$2008,H$1,0),0),0)</f>
        <v>0</v>
      </c>
      <c r="I1521" s="25">
        <f>IFERROR(IF($E1521&gt;=1,VLOOKUP($E1521,ATT.!$D$9:$W$2008,I$1,0),0),0)</f>
        <v>0</v>
      </c>
      <c r="J1521" s="25">
        <f>IFERROR(IF($E1521&gt;=1,VLOOKUP($E1521,ATT.!$D$9:$W$2008,J$1,0),0),0)</f>
        <v>0</v>
      </c>
      <c r="K1521" s="25" t="str">
        <f>IFERROR(IF(E1521&gt;=1,CONCATENATE(VLOOKUP(F1521,STUDENT!$B$4:$W$2003,22,0),$V$2),""),"")</f>
        <v/>
      </c>
      <c r="L1521" s="27">
        <f>IFERROR(IF($E1521&gt;=1,VLOOKUP($E1521,ATT.!$D$9:$W$2008,L$1,0),0),0)</f>
        <v>0</v>
      </c>
      <c r="M1521" s="28"/>
      <c r="N1521" s="28"/>
    </row>
    <row r="1522" spans="3:14" ht="20.100000000000001" customHeight="1" x14ac:dyDescent="0.25">
      <c r="C1522" s="6">
        <v>1516</v>
      </c>
      <c r="D1522" s="6">
        <f>IFERROR(IF($D$3&gt;=C1522,SMALL(ATT.!$A$9:$A$2008,$D$4+C1522),0),0)</f>
        <v>0</v>
      </c>
      <c r="E1522" s="25">
        <f t="shared" si="23"/>
        <v>0</v>
      </c>
      <c r="F1522" s="25">
        <f>IFERROR(IF($E1522&gt;=1,VLOOKUP($E1522,ATT.!$D$9:$W$2008,F$1,0),0),0)</f>
        <v>0</v>
      </c>
      <c r="G1522" s="26">
        <f>IFERROR(IF($E1522&gt;=1,VLOOKUP($E1522,ATT.!$D$9:$W$2008,G$1,0),0),0)</f>
        <v>0</v>
      </c>
      <c r="H1522" s="26">
        <f>IFERROR(IF($E1522&gt;=1,VLOOKUP($E1522,ATT.!$D$9:$W$2008,H$1,0),0),0)</f>
        <v>0</v>
      </c>
      <c r="I1522" s="25">
        <f>IFERROR(IF($E1522&gt;=1,VLOOKUP($E1522,ATT.!$D$9:$W$2008,I$1,0),0),0)</f>
        <v>0</v>
      </c>
      <c r="J1522" s="25">
        <f>IFERROR(IF($E1522&gt;=1,VLOOKUP($E1522,ATT.!$D$9:$W$2008,J$1,0),0),0)</f>
        <v>0</v>
      </c>
      <c r="K1522" s="25" t="str">
        <f>IFERROR(IF(E1522&gt;=1,CONCATENATE(VLOOKUP(F1522,STUDENT!$B$4:$W$2003,22,0),$V$2),""),"")</f>
        <v/>
      </c>
      <c r="L1522" s="27">
        <f>IFERROR(IF($E1522&gt;=1,VLOOKUP($E1522,ATT.!$D$9:$W$2008,L$1,0),0),0)</f>
        <v>0</v>
      </c>
      <c r="M1522" s="28"/>
      <c r="N1522" s="28"/>
    </row>
    <row r="1523" spans="3:14" ht="20.100000000000001" customHeight="1" x14ac:dyDescent="0.25">
      <c r="C1523" s="6">
        <v>1517</v>
      </c>
      <c r="D1523" s="6">
        <f>IFERROR(IF($D$3&gt;=C1523,SMALL(ATT.!$A$9:$A$2008,$D$4+C1523),0),0)</f>
        <v>0</v>
      </c>
      <c r="E1523" s="25">
        <f t="shared" si="23"/>
        <v>0</v>
      </c>
      <c r="F1523" s="25">
        <f>IFERROR(IF($E1523&gt;=1,VLOOKUP($E1523,ATT.!$D$9:$W$2008,F$1,0),0),0)</f>
        <v>0</v>
      </c>
      <c r="G1523" s="26">
        <f>IFERROR(IF($E1523&gt;=1,VLOOKUP($E1523,ATT.!$D$9:$W$2008,G$1,0),0),0)</f>
        <v>0</v>
      </c>
      <c r="H1523" s="26">
        <f>IFERROR(IF($E1523&gt;=1,VLOOKUP($E1523,ATT.!$D$9:$W$2008,H$1,0),0),0)</f>
        <v>0</v>
      </c>
      <c r="I1523" s="25">
        <f>IFERROR(IF($E1523&gt;=1,VLOOKUP($E1523,ATT.!$D$9:$W$2008,I$1,0),0),0)</f>
        <v>0</v>
      </c>
      <c r="J1523" s="25">
        <f>IFERROR(IF($E1523&gt;=1,VLOOKUP($E1523,ATT.!$D$9:$W$2008,J$1,0),0),0)</f>
        <v>0</v>
      </c>
      <c r="K1523" s="25" t="str">
        <f>IFERROR(IF(E1523&gt;=1,CONCATENATE(VLOOKUP(F1523,STUDENT!$B$4:$W$2003,22,0),$V$2),""),"")</f>
        <v/>
      </c>
      <c r="L1523" s="27">
        <f>IFERROR(IF($E1523&gt;=1,VLOOKUP($E1523,ATT.!$D$9:$W$2008,L$1,0),0),0)</f>
        <v>0</v>
      </c>
      <c r="M1523" s="28"/>
      <c r="N1523" s="28"/>
    </row>
    <row r="1524" spans="3:14" ht="20.100000000000001" customHeight="1" x14ac:dyDescent="0.25">
      <c r="C1524" s="6">
        <v>1518</v>
      </c>
      <c r="D1524" s="6">
        <f>IFERROR(IF($D$3&gt;=C1524,SMALL(ATT.!$A$9:$A$2008,$D$4+C1524),0),0)</f>
        <v>0</v>
      </c>
      <c r="E1524" s="25">
        <f t="shared" si="23"/>
        <v>0</v>
      </c>
      <c r="F1524" s="25">
        <f>IFERROR(IF($E1524&gt;=1,VLOOKUP($E1524,ATT.!$D$9:$W$2008,F$1,0),0),0)</f>
        <v>0</v>
      </c>
      <c r="G1524" s="26">
        <f>IFERROR(IF($E1524&gt;=1,VLOOKUP($E1524,ATT.!$D$9:$W$2008,G$1,0),0),0)</f>
        <v>0</v>
      </c>
      <c r="H1524" s="26">
        <f>IFERROR(IF($E1524&gt;=1,VLOOKUP($E1524,ATT.!$D$9:$W$2008,H$1,0),0),0)</f>
        <v>0</v>
      </c>
      <c r="I1524" s="25">
        <f>IFERROR(IF($E1524&gt;=1,VLOOKUP($E1524,ATT.!$D$9:$W$2008,I$1,0),0),0)</f>
        <v>0</v>
      </c>
      <c r="J1524" s="25">
        <f>IFERROR(IF($E1524&gt;=1,VLOOKUP($E1524,ATT.!$D$9:$W$2008,J$1,0),0),0)</f>
        <v>0</v>
      </c>
      <c r="K1524" s="25" t="str">
        <f>IFERROR(IF(E1524&gt;=1,CONCATENATE(VLOOKUP(F1524,STUDENT!$B$4:$W$2003,22,0),$V$2),""),"")</f>
        <v/>
      </c>
      <c r="L1524" s="27">
        <f>IFERROR(IF($E1524&gt;=1,VLOOKUP($E1524,ATT.!$D$9:$W$2008,L$1,0),0),0)</f>
        <v>0</v>
      </c>
      <c r="M1524" s="28"/>
      <c r="N1524" s="28"/>
    </row>
    <row r="1525" spans="3:14" ht="20.100000000000001" customHeight="1" x14ac:dyDescent="0.25">
      <c r="C1525" s="6">
        <v>1519</v>
      </c>
      <c r="D1525" s="6">
        <f>IFERROR(IF($D$3&gt;=C1525,SMALL(ATT.!$A$9:$A$2008,$D$4+C1525),0),0)</f>
        <v>0</v>
      </c>
      <c r="E1525" s="25">
        <f t="shared" si="23"/>
        <v>0</v>
      </c>
      <c r="F1525" s="25">
        <f>IFERROR(IF($E1525&gt;=1,VLOOKUP($E1525,ATT.!$D$9:$W$2008,F$1,0),0),0)</f>
        <v>0</v>
      </c>
      <c r="G1525" s="26">
        <f>IFERROR(IF($E1525&gt;=1,VLOOKUP($E1525,ATT.!$D$9:$W$2008,G$1,0),0),0)</f>
        <v>0</v>
      </c>
      <c r="H1525" s="26">
        <f>IFERROR(IF($E1525&gt;=1,VLOOKUP($E1525,ATT.!$D$9:$W$2008,H$1,0),0),0)</f>
        <v>0</v>
      </c>
      <c r="I1525" s="25">
        <f>IFERROR(IF($E1525&gt;=1,VLOOKUP($E1525,ATT.!$D$9:$W$2008,I$1,0),0),0)</f>
        <v>0</v>
      </c>
      <c r="J1525" s="25">
        <f>IFERROR(IF($E1525&gt;=1,VLOOKUP($E1525,ATT.!$D$9:$W$2008,J$1,0),0),0)</f>
        <v>0</v>
      </c>
      <c r="K1525" s="25" t="str">
        <f>IFERROR(IF(E1525&gt;=1,CONCATENATE(VLOOKUP(F1525,STUDENT!$B$4:$W$2003,22,0),$V$2),""),"")</f>
        <v/>
      </c>
      <c r="L1525" s="27">
        <f>IFERROR(IF($E1525&gt;=1,VLOOKUP($E1525,ATT.!$D$9:$W$2008,L$1,0),0),0)</f>
        <v>0</v>
      </c>
      <c r="M1525" s="28"/>
      <c r="N1525" s="28"/>
    </row>
    <row r="1526" spans="3:14" ht="20.100000000000001" customHeight="1" x14ac:dyDescent="0.25">
      <c r="C1526" s="6">
        <v>1520</v>
      </c>
      <c r="D1526" s="6">
        <f>IFERROR(IF($D$3&gt;=C1526,SMALL(ATT.!$A$9:$A$2008,$D$4+C1526),0),0)</f>
        <v>0</v>
      </c>
      <c r="E1526" s="25">
        <f t="shared" si="23"/>
        <v>0</v>
      </c>
      <c r="F1526" s="25">
        <f>IFERROR(IF($E1526&gt;=1,VLOOKUP($E1526,ATT.!$D$9:$W$2008,F$1,0),0),0)</f>
        <v>0</v>
      </c>
      <c r="G1526" s="26">
        <f>IFERROR(IF($E1526&gt;=1,VLOOKUP($E1526,ATT.!$D$9:$W$2008,G$1,0),0),0)</f>
        <v>0</v>
      </c>
      <c r="H1526" s="26">
        <f>IFERROR(IF($E1526&gt;=1,VLOOKUP($E1526,ATT.!$D$9:$W$2008,H$1,0),0),0)</f>
        <v>0</v>
      </c>
      <c r="I1526" s="25">
        <f>IFERROR(IF($E1526&gt;=1,VLOOKUP($E1526,ATT.!$D$9:$W$2008,I$1,0),0),0)</f>
        <v>0</v>
      </c>
      <c r="J1526" s="25">
        <f>IFERROR(IF($E1526&gt;=1,VLOOKUP($E1526,ATT.!$D$9:$W$2008,J$1,0),0),0)</f>
        <v>0</v>
      </c>
      <c r="K1526" s="25" t="str">
        <f>IFERROR(IF(E1526&gt;=1,CONCATENATE(VLOOKUP(F1526,STUDENT!$B$4:$W$2003,22,0),$V$2),""),"")</f>
        <v/>
      </c>
      <c r="L1526" s="27">
        <f>IFERROR(IF($E1526&gt;=1,VLOOKUP($E1526,ATT.!$D$9:$W$2008,L$1,0),0),0)</f>
        <v>0</v>
      </c>
      <c r="M1526" s="28"/>
      <c r="N1526" s="28"/>
    </row>
    <row r="1527" spans="3:14" ht="20.100000000000001" customHeight="1" x14ac:dyDescent="0.25">
      <c r="C1527" s="6">
        <v>1521</v>
      </c>
      <c r="D1527" s="6">
        <f>IFERROR(IF($D$3&gt;=C1527,SMALL(ATT.!$A$9:$A$2008,$D$4+C1527),0),0)</f>
        <v>0</v>
      </c>
      <c r="E1527" s="25">
        <f t="shared" si="23"/>
        <v>0</v>
      </c>
      <c r="F1527" s="25">
        <f>IFERROR(IF($E1527&gt;=1,VLOOKUP($E1527,ATT.!$D$9:$W$2008,F$1,0),0),0)</f>
        <v>0</v>
      </c>
      <c r="G1527" s="26">
        <f>IFERROR(IF($E1527&gt;=1,VLOOKUP($E1527,ATT.!$D$9:$W$2008,G$1,0),0),0)</f>
        <v>0</v>
      </c>
      <c r="H1527" s="26">
        <f>IFERROR(IF($E1527&gt;=1,VLOOKUP($E1527,ATT.!$D$9:$W$2008,H$1,0),0),0)</f>
        <v>0</v>
      </c>
      <c r="I1527" s="25">
        <f>IFERROR(IF($E1527&gt;=1,VLOOKUP($E1527,ATT.!$D$9:$W$2008,I$1,0),0),0)</f>
        <v>0</v>
      </c>
      <c r="J1527" s="25">
        <f>IFERROR(IF($E1527&gt;=1,VLOOKUP($E1527,ATT.!$D$9:$W$2008,J$1,0),0),0)</f>
        <v>0</v>
      </c>
      <c r="K1527" s="25" t="str">
        <f>IFERROR(IF(E1527&gt;=1,CONCATENATE(VLOOKUP(F1527,STUDENT!$B$4:$W$2003,22,0),$V$2),""),"")</f>
        <v/>
      </c>
      <c r="L1527" s="27">
        <f>IFERROR(IF($E1527&gt;=1,VLOOKUP($E1527,ATT.!$D$9:$W$2008,L$1,0),0),0)</f>
        <v>0</v>
      </c>
      <c r="M1527" s="28"/>
      <c r="N1527" s="28"/>
    </row>
    <row r="1528" spans="3:14" ht="20.100000000000001" customHeight="1" x14ac:dyDescent="0.25">
      <c r="C1528" s="6">
        <v>1522</v>
      </c>
      <c r="D1528" s="6">
        <f>IFERROR(IF($D$3&gt;=C1528,SMALL(ATT.!$A$9:$A$2008,$D$4+C1528),0),0)</f>
        <v>0</v>
      </c>
      <c r="E1528" s="25">
        <f t="shared" si="23"/>
        <v>0</v>
      </c>
      <c r="F1528" s="25">
        <f>IFERROR(IF($E1528&gt;=1,VLOOKUP($E1528,ATT.!$D$9:$W$2008,F$1,0),0),0)</f>
        <v>0</v>
      </c>
      <c r="G1528" s="26">
        <f>IFERROR(IF($E1528&gt;=1,VLOOKUP($E1528,ATT.!$D$9:$W$2008,G$1,0),0),0)</f>
        <v>0</v>
      </c>
      <c r="H1528" s="26">
        <f>IFERROR(IF($E1528&gt;=1,VLOOKUP($E1528,ATT.!$D$9:$W$2008,H$1,0),0),0)</f>
        <v>0</v>
      </c>
      <c r="I1528" s="25">
        <f>IFERROR(IF($E1528&gt;=1,VLOOKUP($E1528,ATT.!$D$9:$W$2008,I$1,0),0),0)</f>
        <v>0</v>
      </c>
      <c r="J1528" s="25">
        <f>IFERROR(IF($E1528&gt;=1,VLOOKUP($E1528,ATT.!$D$9:$W$2008,J$1,0),0),0)</f>
        <v>0</v>
      </c>
      <c r="K1528" s="25" t="str">
        <f>IFERROR(IF(E1528&gt;=1,CONCATENATE(VLOOKUP(F1528,STUDENT!$B$4:$W$2003,22,0),$V$2),""),"")</f>
        <v/>
      </c>
      <c r="L1528" s="27">
        <f>IFERROR(IF($E1528&gt;=1,VLOOKUP($E1528,ATT.!$D$9:$W$2008,L$1,0),0),0)</f>
        <v>0</v>
      </c>
      <c r="M1528" s="28"/>
      <c r="N1528" s="28"/>
    </row>
    <row r="1529" spans="3:14" ht="20.100000000000001" customHeight="1" x14ac:dyDescent="0.25">
      <c r="C1529" s="6">
        <v>1523</v>
      </c>
      <c r="D1529" s="6">
        <f>IFERROR(IF($D$3&gt;=C1529,SMALL(ATT.!$A$9:$A$2008,$D$4+C1529),0),0)</f>
        <v>0</v>
      </c>
      <c r="E1529" s="25">
        <f t="shared" si="23"/>
        <v>0</v>
      </c>
      <c r="F1529" s="25">
        <f>IFERROR(IF($E1529&gt;=1,VLOOKUP($E1529,ATT.!$D$9:$W$2008,F$1,0),0),0)</f>
        <v>0</v>
      </c>
      <c r="G1529" s="26">
        <f>IFERROR(IF($E1529&gt;=1,VLOOKUP($E1529,ATT.!$D$9:$W$2008,G$1,0),0),0)</f>
        <v>0</v>
      </c>
      <c r="H1529" s="26">
        <f>IFERROR(IF($E1529&gt;=1,VLOOKUP($E1529,ATT.!$D$9:$W$2008,H$1,0),0),0)</f>
        <v>0</v>
      </c>
      <c r="I1529" s="25">
        <f>IFERROR(IF($E1529&gt;=1,VLOOKUP($E1529,ATT.!$D$9:$W$2008,I$1,0),0),0)</f>
        <v>0</v>
      </c>
      <c r="J1529" s="25">
        <f>IFERROR(IF($E1529&gt;=1,VLOOKUP($E1529,ATT.!$D$9:$W$2008,J$1,0),0),0)</f>
        <v>0</v>
      </c>
      <c r="K1529" s="25" t="str">
        <f>IFERROR(IF(E1529&gt;=1,CONCATENATE(VLOOKUP(F1529,STUDENT!$B$4:$W$2003,22,0),$V$2),""),"")</f>
        <v/>
      </c>
      <c r="L1529" s="27">
        <f>IFERROR(IF($E1529&gt;=1,VLOOKUP($E1529,ATT.!$D$9:$W$2008,L$1,0),0),0)</f>
        <v>0</v>
      </c>
      <c r="M1529" s="28"/>
      <c r="N1529" s="28"/>
    </row>
    <row r="1530" spans="3:14" ht="20.100000000000001" customHeight="1" x14ac:dyDescent="0.25">
      <c r="C1530" s="6">
        <v>1524</v>
      </c>
      <c r="D1530" s="6">
        <f>IFERROR(IF($D$3&gt;=C1530,SMALL(ATT.!$A$9:$A$2008,$D$4+C1530),0),0)</f>
        <v>0</v>
      </c>
      <c r="E1530" s="25">
        <f t="shared" si="23"/>
        <v>0</v>
      </c>
      <c r="F1530" s="25">
        <f>IFERROR(IF($E1530&gt;=1,VLOOKUP($E1530,ATT.!$D$9:$W$2008,F$1,0),0),0)</f>
        <v>0</v>
      </c>
      <c r="G1530" s="26">
        <f>IFERROR(IF($E1530&gt;=1,VLOOKUP($E1530,ATT.!$D$9:$W$2008,G$1,0),0),0)</f>
        <v>0</v>
      </c>
      <c r="H1530" s="26">
        <f>IFERROR(IF($E1530&gt;=1,VLOOKUP($E1530,ATT.!$D$9:$W$2008,H$1,0),0),0)</f>
        <v>0</v>
      </c>
      <c r="I1530" s="25">
        <f>IFERROR(IF($E1530&gt;=1,VLOOKUP($E1530,ATT.!$D$9:$W$2008,I$1,0),0),0)</f>
        <v>0</v>
      </c>
      <c r="J1530" s="25">
        <f>IFERROR(IF($E1530&gt;=1,VLOOKUP($E1530,ATT.!$D$9:$W$2008,J$1,0),0),0)</f>
        <v>0</v>
      </c>
      <c r="K1530" s="25" t="str">
        <f>IFERROR(IF(E1530&gt;=1,CONCATENATE(VLOOKUP(F1530,STUDENT!$B$4:$W$2003,22,0),$V$2),""),"")</f>
        <v/>
      </c>
      <c r="L1530" s="27">
        <f>IFERROR(IF($E1530&gt;=1,VLOOKUP($E1530,ATT.!$D$9:$W$2008,L$1,0),0),0)</f>
        <v>0</v>
      </c>
      <c r="M1530" s="28"/>
      <c r="N1530" s="28"/>
    </row>
    <row r="1531" spans="3:14" ht="20.100000000000001" customHeight="1" x14ac:dyDescent="0.25">
      <c r="C1531" s="6">
        <v>1525</v>
      </c>
      <c r="D1531" s="6">
        <f>IFERROR(IF($D$3&gt;=C1531,SMALL(ATT.!$A$9:$A$2008,$D$4+C1531),0),0)</f>
        <v>0</v>
      </c>
      <c r="E1531" s="25">
        <f t="shared" si="23"/>
        <v>0</v>
      </c>
      <c r="F1531" s="25">
        <f>IFERROR(IF($E1531&gt;=1,VLOOKUP($E1531,ATT.!$D$9:$W$2008,F$1,0),0),0)</f>
        <v>0</v>
      </c>
      <c r="G1531" s="26">
        <f>IFERROR(IF($E1531&gt;=1,VLOOKUP($E1531,ATT.!$D$9:$W$2008,G$1,0),0),0)</f>
        <v>0</v>
      </c>
      <c r="H1531" s="26">
        <f>IFERROR(IF($E1531&gt;=1,VLOOKUP($E1531,ATT.!$D$9:$W$2008,H$1,0),0),0)</f>
        <v>0</v>
      </c>
      <c r="I1531" s="25">
        <f>IFERROR(IF($E1531&gt;=1,VLOOKUP($E1531,ATT.!$D$9:$W$2008,I$1,0),0),0)</f>
        <v>0</v>
      </c>
      <c r="J1531" s="25">
        <f>IFERROR(IF($E1531&gt;=1,VLOOKUP($E1531,ATT.!$D$9:$W$2008,J$1,0),0),0)</f>
        <v>0</v>
      </c>
      <c r="K1531" s="25" t="str">
        <f>IFERROR(IF(E1531&gt;=1,CONCATENATE(VLOOKUP(F1531,STUDENT!$B$4:$W$2003,22,0),$V$2),""),"")</f>
        <v/>
      </c>
      <c r="L1531" s="27">
        <f>IFERROR(IF($E1531&gt;=1,VLOOKUP($E1531,ATT.!$D$9:$W$2008,L$1,0),0),0)</f>
        <v>0</v>
      </c>
      <c r="M1531" s="28"/>
      <c r="N1531" s="28"/>
    </row>
    <row r="1532" spans="3:14" ht="20.100000000000001" customHeight="1" x14ac:dyDescent="0.25">
      <c r="C1532" s="6">
        <v>1526</v>
      </c>
      <c r="D1532" s="6">
        <f>IFERROR(IF($D$3&gt;=C1532,SMALL(ATT.!$A$9:$A$2008,$D$4+C1532),0),0)</f>
        <v>0</v>
      </c>
      <c r="E1532" s="25">
        <f t="shared" si="23"/>
        <v>0</v>
      </c>
      <c r="F1532" s="25">
        <f>IFERROR(IF($E1532&gt;=1,VLOOKUP($E1532,ATT.!$D$9:$W$2008,F$1,0),0),0)</f>
        <v>0</v>
      </c>
      <c r="G1532" s="26">
        <f>IFERROR(IF($E1532&gt;=1,VLOOKUP($E1532,ATT.!$D$9:$W$2008,G$1,0),0),0)</f>
        <v>0</v>
      </c>
      <c r="H1532" s="26">
        <f>IFERROR(IF($E1532&gt;=1,VLOOKUP($E1532,ATT.!$D$9:$W$2008,H$1,0),0),0)</f>
        <v>0</v>
      </c>
      <c r="I1532" s="25">
        <f>IFERROR(IF($E1532&gt;=1,VLOOKUP($E1532,ATT.!$D$9:$W$2008,I$1,0),0),0)</f>
        <v>0</v>
      </c>
      <c r="J1532" s="25">
        <f>IFERROR(IF($E1532&gt;=1,VLOOKUP($E1532,ATT.!$D$9:$W$2008,J$1,0),0),0)</f>
        <v>0</v>
      </c>
      <c r="K1532" s="25" t="str">
        <f>IFERROR(IF(E1532&gt;=1,CONCATENATE(VLOOKUP(F1532,STUDENT!$B$4:$W$2003,22,0),$V$2),""),"")</f>
        <v/>
      </c>
      <c r="L1532" s="27">
        <f>IFERROR(IF($E1532&gt;=1,VLOOKUP($E1532,ATT.!$D$9:$W$2008,L$1,0),0),0)</f>
        <v>0</v>
      </c>
      <c r="M1532" s="28"/>
      <c r="N1532" s="28"/>
    </row>
    <row r="1533" spans="3:14" ht="20.100000000000001" customHeight="1" x14ac:dyDescent="0.25">
      <c r="C1533" s="6">
        <v>1527</v>
      </c>
      <c r="D1533" s="6">
        <f>IFERROR(IF($D$3&gt;=C1533,SMALL(ATT.!$A$9:$A$2008,$D$4+C1533),0),0)</f>
        <v>0</v>
      </c>
      <c r="E1533" s="25">
        <f t="shared" si="23"/>
        <v>0</v>
      </c>
      <c r="F1533" s="25">
        <f>IFERROR(IF($E1533&gt;=1,VLOOKUP($E1533,ATT.!$D$9:$W$2008,F$1,0),0),0)</f>
        <v>0</v>
      </c>
      <c r="G1533" s="26">
        <f>IFERROR(IF($E1533&gt;=1,VLOOKUP($E1533,ATT.!$D$9:$W$2008,G$1,0),0),0)</f>
        <v>0</v>
      </c>
      <c r="H1533" s="26">
        <f>IFERROR(IF($E1533&gt;=1,VLOOKUP($E1533,ATT.!$D$9:$W$2008,H$1,0),0),0)</f>
        <v>0</v>
      </c>
      <c r="I1533" s="25">
        <f>IFERROR(IF($E1533&gt;=1,VLOOKUP($E1533,ATT.!$D$9:$W$2008,I$1,0),0),0)</f>
        <v>0</v>
      </c>
      <c r="J1533" s="25">
        <f>IFERROR(IF($E1533&gt;=1,VLOOKUP($E1533,ATT.!$D$9:$W$2008,J$1,0),0),0)</f>
        <v>0</v>
      </c>
      <c r="K1533" s="25" t="str">
        <f>IFERROR(IF(E1533&gt;=1,CONCATENATE(VLOOKUP(F1533,STUDENT!$B$4:$W$2003,22,0),$V$2),""),"")</f>
        <v/>
      </c>
      <c r="L1533" s="27">
        <f>IFERROR(IF($E1533&gt;=1,VLOOKUP($E1533,ATT.!$D$9:$W$2008,L$1,0),0),0)</f>
        <v>0</v>
      </c>
      <c r="M1533" s="28"/>
      <c r="N1533" s="28"/>
    </row>
    <row r="1534" spans="3:14" ht="20.100000000000001" customHeight="1" x14ac:dyDescent="0.25">
      <c r="C1534" s="6">
        <v>1528</v>
      </c>
      <c r="D1534" s="6">
        <f>IFERROR(IF($D$3&gt;=C1534,SMALL(ATT.!$A$9:$A$2008,$D$4+C1534),0),0)</f>
        <v>0</v>
      </c>
      <c r="E1534" s="25">
        <f t="shared" si="23"/>
        <v>0</v>
      </c>
      <c r="F1534" s="25">
        <f>IFERROR(IF($E1534&gt;=1,VLOOKUP($E1534,ATT.!$D$9:$W$2008,F$1,0),0),0)</f>
        <v>0</v>
      </c>
      <c r="G1534" s="26">
        <f>IFERROR(IF($E1534&gt;=1,VLOOKUP($E1534,ATT.!$D$9:$W$2008,G$1,0),0),0)</f>
        <v>0</v>
      </c>
      <c r="H1534" s="26">
        <f>IFERROR(IF($E1534&gt;=1,VLOOKUP($E1534,ATT.!$D$9:$W$2008,H$1,0),0),0)</f>
        <v>0</v>
      </c>
      <c r="I1534" s="25">
        <f>IFERROR(IF($E1534&gt;=1,VLOOKUP($E1534,ATT.!$D$9:$W$2008,I$1,0),0),0)</f>
        <v>0</v>
      </c>
      <c r="J1534" s="25">
        <f>IFERROR(IF($E1534&gt;=1,VLOOKUP($E1534,ATT.!$D$9:$W$2008,J$1,0),0),0)</f>
        <v>0</v>
      </c>
      <c r="K1534" s="25" t="str">
        <f>IFERROR(IF(E1534&gt;=1,CONCATENATE(VLOOKUP(F1534,STUDENT!$B$4:$W$2003,22,0),$V$2),""),"")</f>
        <v/>
      </c>
      <c r="L1534" s="27">
        <f>IFERROR(IF($E1534&gt;=1,VLOOKUP($E1534,ATT.!$D$9:$W$2008,L$1,0),0),0)</f>
        <v>0</v>
      </c>
      <c r="M1534" s="28"/>
      <c r="N1534" s="28"/>
    </row>
    <row r="1535" spans="3:14" ht="20.100000000000001" customHeight="1" x14ac:dyDescent="0.25">
      <c r="C1535" s="6">
        <v>1529</v>
      </c>
      <c r="D1535" s="6">
        <f>IFERROR(IF($D$3&gt;=C1535,SMALL(ATT.!$A$9:$A$2008,$D$4+C1535),0),0)</f>
        <v>0</v>
      </c>
      <c r="E1535" s="25">
        <f t="shared" si="23"/>
        <v>0</v>
      </c>
      <c r="F1535" s="25">
        <f>IFERROR(IF($E1535&gt;=1,VLOOKUP($E1535,ATT.!$D$9:$W$2008,F$1,0),0),0)</f>
        <v>0</v>
      </c>
      <c r="G1535" s="26">
        <f>IFERROR(IF($E1535&gt;=1,VLOOKUP($E1535,ATT.!$D$9:$W$2008,G$1,0),0),0)</f>
        <v>0</v>
      </c>
      <c r="H1535" s="26">
        <f>IFERROR(IF($E1535&gt;=1,VLOOKUP($E1535,ATT.!$D$9:$W$2008,H$1,0),0),0)</f>
        <v>0</v>
      </c>
      <c r="I1535" s="25">
        <f>IFERROR(IF($E1535&gt;=1,VLOOKUP($E1535,ATT.!$D$9:$W$2008,I$1,0),0),0)</f>
        <v>0</v>
      </c>
      <c r="J1535" s="25">
        <f>IFERROR(IF($E1535&gt;=1,VLOOKUP($E1535,ATT.!$D$9:$W$2008,J$1,0),0),0)</f>
        <v>0</v>
      </c>
      <c r="K1535" s="25" t="str">
        <f>IFERROR(IF(E1535&gt;=1,CONCATENATE(VLOOKUP(F1535,STUDENT!$B$4:$W$2003,22,0),$V$2),""),"")</f>
        <v/>
      </c>
      <c r="L1535" s="27">
        <f>IFERROR(IF($E1535&gt;=1,VLOOKUP($E1535,ATT.!$D$9:$W$2008,L$1,0),0),0)</f>
        <v>0</v>
      </c>
      <c r="M1535" s="28"/>
      <c r="N1535" s="28"/>
    </row>
    <row r="1536" spans="3:14" ht="20.100000000000001" customHeight="1" x14ac:dyDescent="0.25">
      <c r="C1536" s="6">
        <v>1530</v>
      </c>
      <c r="D1536" s="6">
        <f>IFERROR(IF($D$3&gt;=C1536,SMALL(ATT.!$A$9:$A$2008,$D$4+C1536),0),0)</f>
        <v>0</v>
      </c>
      <c r="E1536" s="25">
        <f t="shared" si="23"/>
        <v>0</v>
      </c>
      <c r="F1536" s="25">
        <f>IFERROR(IF($E1536&gt;=1,VLOOKUP($E1536,ATT.!$D$9:$W$2008,F$1,0),0),0)</f>
        <v>0</v>
      </c>
      <c r="G1536" s="26">
        <f>IFERROR(IF($E1536&gt;=1,VLOOKUP($E1536,ATT.!$D$9:$W$2008,G$1,0),0),0)</f>
        <v>0</v>
      </c>
      <c r="H1536" s="26">
        <f>IFERROR(IF($E1536&gt;=1,VLOOKUP($E1536,ATT.!$D$9:$W$2008,H$1,0),0),0)</f>
        <v>0</v>
      </c>
      <c r="I1536" s="25">
        <f>IFERROR(IF($E1536&gt;=1,VLOOKUP($E1536,ATT.!$D$9:$W$2008,I$1,0),0),0)</f>
        <v>0</v>
      </c>
      <c r="J1536" s="25">
        <f>IFERROR(IF($E1536&gt;=1,VLOOKUP($E1536,ATT.!$D$9:$W$2008,J$1,0),0),0)</f>
        <v>0</v>
      </c>
      <c r="K1536" s="25" t="str">
        <f>IFERROR(IF(E1536&gt;=1,CONCATENATE(VLOOKUP(F1536,STUDENT!$B$4:$W$2003,22,0),$V$2),""),"")</f>
        <v/>
      </c>
      <c r="L1536" s="27">
        <f>IFERROR(IF($E1536&gt;=1,VLOOKUP($E1536,ATT.!$D$9:$W$2008,L$1,0),0),0)</f>
        <v>0</v>
      </c>
      <c r="M1536" s="28"/>
      <c r="N1536" s="28"/>
    </row>
    <row r="1537" spans="3:14" ht="20.100000000000001" customHeight="1" x14ac:dyDescent="0.25">
      <c r="C1537" s="6">
        <v>1531</v>
      </c>
      <c r="D1537" s="6">
        <f>IFERROR(IF($D$3&gt;=C1537,SMALL(ATT.!$A$9:$A$2008,$D$4+C1537),0),0)</f>
        <v>0</v>
      </c>
      <c r="E1537" s="25">
        <f t="shared" si="23"/>
        <v>0</v>
      </c>
      <c r="F1537" s="25">
        <f>IFERROR(IF($E1537&gt;=1,VLOOKUP($E1537,ATT.!$D$9:$W$2008,F$1,0),0),0)</f>
        <v>0</v>
      </c>
      <c r="G1537" s="26">
        <f>IFERROR(IF($E1537&gt;=1,VLOOKUP($E1537,ATT.!$D$9:$W$2008,G$1,0),0),0)</f>
        <v>0</v>
      </c>
      <c r="H1537" s="26">
        <f>IFERROR(IF($E1537&gt;=1,VLOOKUP($E1537,ATT.!$D$9:$W$2008,H$1,0),0),0)</f>
        <v>0</v>
      </c>
      <c r="I1537" s="25">
        <f>IFERROR(IF($E1537&gt;=1,VLOOKUP($E1537,ATT.!$D$9:$W$2008,I$1,0),0),0)</f>
        <v>0</v>
      </c>
      <c r="J1537" s="25">
        <f>IFERROR(IF($E1537&gt;=1,VLOOKUP($E1537,ATT.!$D$9:$W$2008,J$1,0),0),0)</f>
        <v>0</v>
      </c>
      <c r="K1537" s="25" t="str">
        <f>IFERROR(IF(E1537&gt;=1,CONCATENATE(VLOOKUP(F1537,STUDENT!$B$4:$W$2003,22,0),$V$2),""),"")</f>
        <v/>
      </c>
      <c r="L1537" s="27">
        <f>IFERROR(IF($E1537&gt;=1,VLOOKUP($E1537,ATT.!$D$9:$W$2008,L$1,0),0),0)</f>
        <v>0</v>
      </c>
      <c r="M1537" s="28"/>
      <c r="N1537" s="28"/>
    </row>
    <row r="1538" spans="3:14" ht="20.100000000000001" customHeight="1" x14ac:dyDescent="0.25">
      <c r="C1538" s="6">
        <v>1532</v>
      </c>
      <c r="D1538" s="6">
        <f>IFERROR(IF($D$3&gt;=C1538,SMALL(ATT.!$A$9:$A$2008,$D$4+C1538),0),0)</f>
        <v>0</v>
      </c>
      <c r="E1538" s="25">
        <f t="shared" si="23"/>
        <v>0</v>
      </c>
      <c r="F1538" s="25">
        <f>IFERROR(IF($E1538&gt;=1,VLOOKUP($E1538,ATT.!$D$9:$W$2008,F$1,0),0),0)</f>
        <v>0</v>
      </c>
      <c r="G1538" s="26">
        <f>IFERROR(IF($E1538&gt;=1,VLOOKUP($E1538,ATT.!$D$9:$W$2008,G$1,0),0),0)</f>
        <v>0</v>
      </c>
      <c r="H1538" s="26">
        <f>IFERROR(IF($E1538&gt;=1,VLOOKUP($E1538,ATT.!$D$9:$W$2008,H$1,0),0),0)</f>
        <v>0</v>
      </c>
      <c r="I1538" s="25">
        <f>IFERROR(IF($E1538&gt;=1,VLOOKUP($E1538,ATT.!$D$9:$W$2008,I$1,0),0),0)</f>
        <v>0</v>
      </c>
      <c r="J1538" s="25">
        <f>IFERROR(IF($E1538&gt;=1,VLOOKUP($E1538,ATT.!$D$9:$W$2008,J$1,0),0),0)</f>
        <v>0</v>
      </c>
      <c r="K1538" s="25" t="str">
        <f>IFERROR(IF(E1538&gt;=1,CONCATENATE(VLOOKUP(F1538,STUDENT!$B$4:$W$2003,22,0),$V$2),""),"")</f>
        <v/>
      </c>
      <c r="L1538" s="27">
        <f>IFERROR(IF($E1538&gt;=1,VLOOKUP($E1538,ATT.!$D$9:$W$2008,L$1,0),0),0)</f>
        <v>0</v>
      </c>
      <c r="M1538" s="28"/>
      <c r="N1538" s="28"/>
    </row>
    <row r="1539" spans="3:14" ht="20.100000000000001" customHeight="1" x14ac:dyDescent="0.25">
      <c r="C1539" s="6">
        <v>1533</v>
      </c>
      <c r="D1539" s="6">
        <f>IFERROR(IF($D$3&gt;=C1539,SMALL(ATT.!$A$9:$A$2008,$D$4+C1539),0),0)</f>
        <v>0</v>
      </c>
      <c r="E1539" s="25">
        <f t="shared" si="23"/>
        <v>0</v>
      </c>
      <c r="F1539" s="25">
        <f>IFERROR(IF($E1539&gt;=1,VLOOKUP($E1539,ATT.!$D$9:$W$2008,F$1,0),0),0)</f>
        <v>0</v>
      </c>
      <c r="G1539" s="26">
        <f>IFERROR(IF($E1539&gt;=1,VLOOKUP($E1539,ATT.!$D$9:$W$2008,G$1,0),0),0)</f>
        <v>0</v>
      </c>
      <c r="H1539" s="26">
        <f>IFERROR(IF($E1539&gt;=1,VLOOKUP($E1539,ATT.!$D$9:$W$2008,H$1,0),0),0)</f>
        <v>0</v>
      </c>
      <c r="I1539" s="25">
        <f>IFERROR(IF($E1539&gt;=1,VLOOKUP($E1539,ATT.!$D$9:$W$2008,I$1,0),0),0)</f>
        <v>0</v>
      </c>
      <c r="J1539" s="25">
        <f>IFERROR(IF($E1539&gt;=1,VLOOKUP($E1539,ATT.!$D$9:$W$2008,J$1,0),0),0)</f>
        <v>0</v>
      </c>
      <c r="K1539" s="25" t="str">
        <f>IFERROR(IF(E1539&gt;=1,CONCATENATE(VLOOKUP(F1539,STUDENT!$B$4:$W$2003,22,0),$V$2),""),"")</f>
        <v/>
      </c>
      <c r="L1539" s="27">
        <f>IFERROR(IF($E1539&gt;=1,VLOOKUP($E1539,ATT.!$D$9:$W$2008,L$1,0),0),0)</f>
        <v>0</v>
      </c>
      <c r="M1539" s="28"/>
      <c r="N1539" s="28"/>
    </row>
    <row r="1540" spans="3:14" ht="20.100000000000001" customHeight="1" x14ac:dyDescent="0.25">
      <c r="C1540" s="6">
        <v>1534</v>
      </c>
      <c r="D1540" s="6">
        <f>IFERROR(IF($D$3&gt;=C1540,SMALL(ATT.!$A$9:$A$2008,$D$4+C1540),0),0)</f>
        <v>0</v>
      </c>
      <c r="E1540" s="25">
        <f t="shared" si="23"/>
        <v>0</v>
      </c>
      <c r="F1540" s="25">
        <f>IFERROR(IF($E1540&gt;=1,VLOOKUP($E1540,ATT.!$D$9:$W$2008,F$1,0),0),0)</f>
        <v>0</v>
      </c>
      <c r="G1540" s="26">
        <f>IFERROR(IF($E1540&gt;=1,VLOOKUP($E1540,ATT.!$D$9:$W$2008,G$1,0),0),0)</f>
        <v>0</v>
      </c>
      <c r="H1540" s="26">
        <f>IFERROR(IF($E1540&gt;=1,VLOOKUP($E1540,ATT.!$D$9:$W$2008,H$1,0),0),0)</f>
        <v>0</v>
      </c>
      <c r="I1540" s="25">
        <f>IFERROR(IF($E1540&gt;=1,VLOOKUP($E1540,ATT.!$D$9:$W$2008,I$1,0),0),0)</f>
        <v>0</v>
      </c>
      <c r="J1540" s="25">
        <f>IFERROR(IF($E1540&gt;=1,VLOOKUP($E1540,ATT.!$D$9:$W$2008,J$1,0),0),0)</f>
        <v>0</v>
      </c>
      <c r="K1540" s="25" t="str">
        <f>IFERROR(IF(E1540&gt;=1,CONCATENATE(VLOOKUP(F1540,STUDENT!$B$4:$W$2003,22,0),$V$2),""),"")</f>
        <v/>
      </c>
      <c r="L1540" s="27">
        <f>IFERROR(IF($E1540&gt;=1,VLOOKUP($E1540,ATT.!$D$9:$W$2008,L$1,0),0),0)</f>
        <v>0</v>
      </c>
      <c r="M1540" s="28"/>
      <c r="N1540" s="28"/>
    </row>
    <row r="1541" spans="3:14" ht="20.100000000000001" customHeight="1" x14ac:dyDescent="0.25">
      <c r="C1541" s="6">
        <v>1535</v>
      </c>
      <c r="D1541" s="6">
        <f>IFERROR(IF($D$3&gt;=C1541,SMALL(ATT.!$A$9:$A$2008,$D$4+C1541),0),0)</f>
        <v>0</v>
      </c>
      <c r="E1541" s="25">
        <f t="shared" si="23"/>
        <v>0</v>
      </c>
      <c r="F1541" s="25">
        <f>IFERROR(IF($E1541&gt;=1,VLOOKUP($E1541,ATT.!$D$9:$W$2008,F$1,0),0),0)</f>
        <v>0</v>
      </c>
      <c r="G1541" s="26">
        <f>IFERROR(IF($E1541&gt;=1,VLOOKUP($E1541,ATT.!$D$9:$W$2008,G$1,0),0),0)</f>
        <v>0</v>
      </c>
      <c r="H1541" s="26">
        <f>IFERROR(IF($E1541&gt;=1,VLOOKUP($E1541,ATT.!$D$9:$W$2008,H$1,0),0),0)</f>
        <v>0</v>
      </c>
      <c r="I1541" s="25">
        <f>IFERROR(IF($E1541&gt;=1,VLOOKUP($E1541,ATT.!$D$9:$W$2008,I$1,0),0),0)</f>
        <v>0</v>
      </c>
      <c r="J1541" s="25">
        <f>IFERROR(IF($E1541&gt;=1,VLOOKUP($E1541,ATT.!$D$9:$W$2008,J$1,0),0),0)</f>
        <v>0</v>
      </c>
      <c r="K1541" s="25" t="str">
        <f>IFERROR(IF(E1541&gt;=1,CONCATENATE(VLOOKUP(F1541,STUDENT!$B$4:$W$2003,22,0),$V$2),""),"")</f>
        <v/>
      </c>
      <c r="L1541" s="27">
        <f>IFERROR(IF($E1541&gt;=1,VLOOKUP($E1541,ATT.!$D$9:$W$2008,L$1,0),0),0)</f>
        <v>0</v>
      </c>
      <c r="M1541" s="28"/>
      <c r="N1541" s="28"/>
    </row>
    <row r="1542" spans="3:14" ht="20.100000000000001" customHeight="1" x14ac:dyDescent="0.25">
      <c r="C1542" s="6">
        <v>1536</v>
      </c>
      <c r="D1542" s="6">
        <f>IFERROR(IF($D$3&gt;=C1542,SMALL(ATT.!$A$9:$A$2008,$D$4+C1542),0),0)</f>
        <v>0</v>
      </c>
      <c r="E1542" s="25">
        <f t="shared" si="23"/>
        <v>0</v>
      </c>
      <c r="F1542" s="25">
        <f>IFERROR(IF($E1542&gt;=1,VLOOKUP($E1542,ATT.!$D$9:$W$2008,F$1,0),0),0)</f>
        <v>0</v>
      </c>
      <c r="G1542" s="26">
        <f>IFERROR(IF($E1542&gt;=1,VLOOKUP($E1542,ATT.!$D$9:$W$2008,G$1,0),0),0)</f>
        <v>0</v>
      </c>
      <c r="H1542" s="26">
        <f>IFERROR(IF($E1542&gt;=1,VLOOKUP($E1542,ATT.!$D$9:$W$2008,H$1,0),0),0)</f>
        <v>0</v>
      </c>
      <c r="I1542" s="25">
        <f>IFERROR(IF($E1542&gt;=1,VLOOKUP($E1542,ATT.!$D$9:$W$2008,I$1,0),0),0)</f>
        <v>0</v>
      </c>
      <c r="J1542" s="25">
        <f>IFERROR(IF($E1542&gt;=1,VLOOKUP($E1542,ATT.!$D$9:$W$2008,J$1,0),0),0)</f>
        <v>0</v>
      </c>
      <c r="K1542" s="25" t="str">
        <f>IFERROR(IF(E1542&gt;=1,CONCATENATE(VLOOKUP(F1542,STUDENT!$B$4:$W$2003,22,0),$V$2),""),"")</f>
        <v/>
      </c>
      <c r="L1542" s="27">
        <f>IFERROR(IF($E1542&gt;=1,VLOOKUP($E1542,ATT.!$D$9:$W$2008,L$1,0),0),0)</f>
        <v>0</v>
      </c>
      <c r="M1542" s="28"/>
      <c r="N1542" s="28"/>
    </row>
    <row r="1543" spans="3:14" ht="20.100000000000001" customHeight="1" x14ac:dyDescent="0.25">
      <c r="C1543" s="6">
        <v>1537</v>
      </c>
      <c r="D1543" s="6">
        <f>IFERROR(IF($D$3&gt;=C1543,SMALL(ATT.!$A$9:$A$2008,$D$4+C1543),0),0)</f>
        <v>0</v>
      </c>
      <c r="E1543" s="25">
        <f t="shared" si="23"/>
        <v>0</v>
      </c>
      <c r="F1543" s="25">
        <f>IFERROR(IF($E1543&gt;=1,VLOOKUP($E1543,ATT.!$D$9:$W$2008,F$1,0),0),0)</f>
        <v>0</v>
      </c>
      <c r="G1543" s="26">
        <f>IFERROR(IF($E1543&gt;=1,VLOOKUP($E1543,ATT.!$D$9:$W$2008,G$1,0),0),0)</f>
        <v>0</v>
      </c>
      <c r="H1543" s="26">
        <f>IFERROR(IF($E1543&gt;=1,VLOOKUP($E1543,ATT.!$D$9:$W$2008,H$1,0),0),0)</f>
        <v>0</v>
      </c>
      <c r="I1543" s="25">
        <f>IFERROR(IF($E1543&gt;=1,VLOOKUP($E1543,ATT.!$D$9:$W$2008,I$1,0),0),0)</f>
        <v>0</v>
      </c>
      <c r="J1543" s="25">
        <f>IFERROR(IF($E1543&gt;=1,VLOOKUP($E1543,ATT.!$D$9:$W$2008,J$1,0),0),0)</f>
        <v>0</v>
      </c>
      <c r="K1543" s="25" t="str">
        <f>IFERROR(IF(E1543&gt;=1,CONCATENATE(VLOOKUP(F1543,STUDENT!$B$4:$W$2003,22,0),$V$2),""),"")</f>
        <v/>
      </c>
      <c r="L1543" s="27">
        <f>IFERROR(IF($E1543&gt;=1,VLOOKUP($E1543,ATT.!$D$9:$W$2008,L$1,0),0),0)</f>
        <v>0</v>
      </c>
      <c r="M1543" s="28"/>
      <c r="N1543" s="28"/>
    </row>
    <row r="1544" spans="3:14" ht="20.100000000000001" customHeight="1" x14ac:dyDescent="0.25">
      <c r="C1544" s="6">
        <v>1538</v>
      </c>
      <c r="D1544" s="6">
        <f>IFERROR(IF($D$3&gt;=C1544,SMALL(ATT.!$A$9:$A$2008,$D$4+C1544),0),0)</f>
        <v>0</v>
      </c>
      <c r="E1544" s="25">
        <f t="shared" ref="E1544:E1607" si="24">IFERROR(IF(D1544&gt;=1,C1544,0),0)</f>
        <v>0</v>
      </c>
      <c r="F1544" s="25">
        <f>IFERROR(IF($E1544&gt;=1,VLOOKUP($E1544,ATT.!$D$9:$W$2008,F$1,0),0),0)</f>
        <v>0</v>
      </c>
      <c r="G1544" s="26">
        <f>IFERROR(IF($E1544&gt;=1,VLOOKUP($E1544,ATT.!$D$9:$W$2008,G$1,0),0),0)</f>
        <v>0</v>
      </c>
      <c r="H1544" s="26">
        <f>IFERROR(IF($E1544&gt;=1,VLOOKUP($E1544,ATT.!$D$9:$W$2008,H$1,0),0),0)</f>
        <v>0</v>
      </c>
      <c r="I1544" s="25">
        <f>IFERROR(IF($E1544&gt;=1,VLOOKUP($E1544,ATT.!$D$9:$W$2008,I$1,0),0),0)</f>
        <v>0</v>
      </c>
      <c r="J1544" s="25">
        <f>IFERROR(IF($E1544&gt;=1,VLOOKUP($E1544,ATT.!$D$9:$W$2008,J$1,0),0),0)</f>
        <v>0</v>
      </c>
      <c r="K1544" s="25" t="str">
        <f>IFERROR(IF(E1544&gt;=1,CONCATENATE(VLOOKUP(F1544,STUDENT!$B$4:$W$2003,22,0),$V$2),""),"")</f>
        <v/>
      </c>
      <c r="L1544" s="27">
        <f>IFERROR(IF($E1544&gt;=1,VLOOKUP($E1544,ATT.!$D$9:$W$2008,L$1,0),0),0)</f>
        <v>0</v>
      </c>
      <c r="M1544" s="28"/>
      <c r="N1544" s="28"/>
    </row>
    <row r="1545" spans="3:14" ht="20.100000000000001" customHeight="1" x14ac:dyDescent="0.25">
      <c r="C1545" s="6">
        <v>1539</v>
      </c>
      <c r="D1545" s="6">
        <f>IFERROR(IF($D$3&gt;=C1545,SMALL(ATT.!$A$9:$A$2008,$D$4+C1545),0),0)</f>
        <v>0</v>
      </c>
      <c r="E1545" s="25">
        <f t="shared" si="24"/>
        <v>0</v>
      </c>
      <c r="F1545" s="25">
        <f>IFERROR(IF($E1545&gt;=1,VLOOKUP($E1545,ATT.!$D$9:$W$2008,F$1,0),0),0)</f>
        <v>0</v>
      </c>
      <c r="G1545" s="26">
        <f>IFERROR(IF($E1545&gt;=1,VLOOKUP($E1545,ATT.!$D$9:$W$2008,G$1,0),0),0)</f>
        <v>0</v>
      </c>
      <c r="H1545" s="26">
        <f>IFERROR(IF($E1545&gt;=1,VLOOKUP($E1545,ATT.!$D$9:$W$2008,H$1,0),0),0)</f>
        <v>0</v>
      </c>
      <c r="I1545" s="25">
        <f>IFERROR(IF($E1545&gt;=1,VLOOKUP($E1545,ATT.!$D$9:$W$2008,I$1,0),0),0)</f>
        <v>0</v>
      </c>
      <c r="J1545" s="25">
        <f>IFERROR(IF($E1545&gt;=1,VLOOKUP($E1545,ATT.!$D$9:$W$2008,J$1,0),0),0)</f>
        <v>0</v>
      </c>
      <c r="K1545" s="25" t="str">
        <f>IFERROR(IF(E1545&gt;=1,CONCATENATE(VLOOKUP(F1545,STUDENT!$B$4:$W$2003,22,0),$V$2),""),"")</f>
        <v/>
      </c>
      <c r="L1545" s="27">
        <f>IFERROR(IF($E1545&gt;=1,VLOOKUP($E1545,ATT.!$D$9:$W$2008,L$1,0),0),0)</f>
        <v>0</v>
      </c>
      <c r="M1545" s="28"/>
      <c r="N1545" s="28"/>
    </row>
    <row r="1546" spans="3:14" ht="20.100000000000001" customHeight="1" x14ac:dyDescent="0.25">
      <c r="C1546" s="6">
        <v>1540</v>
      </c>
      <c r="D1546" s="6">
        <f>IFERROR(IF($D$3&gt;=C1546,SMALL(ATT.!$A$9:$A$2008,$D$4+C1546),0),0)</f>
        <v>0</v>
      </c>
      <c r="E1546" s="25">
        <f t="shared" si="24"/>
        <v>0</v>
      </c>
      <c r="F1546" s="25">
        <f>IFERROR(IF($E1546&gt;=1,VLOOKUP($E1546,ATT.!$D$9:$W$2008,F$1,0),0),0)</f>
        <v>0</v>
      </c>
      <c r="G1546" s="26">
        <f>IFERROR(IF($E1546&gt;=1,VLOOKUP($E1546,ATT.!$D$9:$W$2008,G$1,0),0),0)</f>
        <v>0</v>
      </c>
      <c r="H1546" s="26">
        <f>IFERROR(IF($E1546&gt;=1,VLOOKUP($E1546,ATT.!$D$9:$W$2008,H$1,0),0),0)</f>
        <v>0</v>
      </c>
      <c r="I1546" s="25">
        <f>IFERROR(IF($E1546&gt;=1,VLOOKUP($E1546,ATT.!$D$9:$W$2008,I$1,0),0),0)</f>
        <v>0</v>
      </c>
      <c r="J1546" s="25">
        <f>IFERROR(IF($E1546&gt;=1,VLOOKUP($E1546,ATT.!$D$9:$W$2008,J$1,0),0),0)</f>
        <v>0</v>
      </c>
      <c r="K1546" s="25" t="str">
        <f>IFERROR(IF(E1546&gt;=1,CONCATENATE(VLOOKUP(F1546,STUDENT!$B$4:$W$2003,22,0),$V$2),""),"")</f>
        <v/>
      </c>
      <c r="L1546" s="27">
        <f>IFERROR(IF($E1546&gt;=1,VLOOKUP($E1546,ATT.!$D$9:$W$2008,L$1,0),0),0)</f>
        <v>0</v>
      </c>
      <c r="M1546" s="28"/>
      <c r="N1546" s="28"/>
    </row>
    <row r="1547" spans="3:14" ht="20.100000000000001" customHeight="1" x14ac:dyDescent="0.25">
      <c r="C1547" s="6">
        <v>1541</v>
      </c>
      <c r="D1547" s="6">
        <f>IFERROR(IF($D$3&gt;=C1547,SMALL(ATT.!$A$9:$A$2008,$D$4+C1547),0),0)</f>
        <v>0</v>
      </c>
      <c r="E1547" s="25">
        <f t="shared" si="24"/>
        <v>0</v>
      </c>
      <c r="F1547" s="25">
        <f>IFERROR(IF($E1547&gt;=1,VLOOKUP($E1547,ATT.!$D$9:$W$2008,F$1,0),0),0)</f>
        <v>0</v>
      </c>
      <c r="G1547" s="26">
        <f>IFERROR(IF($E1547&gt;=1,VLOOKUP($E1547,ATT.!$D$9:$W$2008,G$1,0),0),0)</f>
        <v>0</v>
      </c>
      <c r="H1547" s="26">
        <f>IFERROR(IF($E1547&gt;=1,VLOOKUP($E1547,ATT.!$D$9:$W$2008,H$1,0),0),0)</f>
        <v>0</v>
      </c>
      <c r="I1547" s="25">
        <f>IFERROR(IF($E1547&gt;=1,VLOOKUP($E1547,ATT.!$D$9:$W$2008,I$1,0),0),0)</f>
        <v>0</v>
      </c>
      <c r="J1547" s="25">
        <f>IFERROR(IF($E1547&gt;=1,VLOOKUP($E1547,ATT.!$D$9:$W$2008,J$1,0),0),0)</f>
        <v>0</v>
      </c>
      <c r="K1547" s="25" t="str">
        <f>IFERROR(IF(E1547&gt;=1,CONCATENATE(VLOOKUP(F1547,STUDENT!$B$4:$W$2003,22,0),$V$2),""),"")</f>
        <v/>
      </c>
      <c r="L1547" s="27">
        <f>IFERROR(IF($E1547&gt;=1,VLOOKUP($E1547,ATT.!$D$9:$W$2008,L$1,0),0),0)</f>
        <v>0</v>
      </c>
      <c r="M1547" s="28"/>
      <c r="N1547" s="28"/>
    </row>
    <row r="1548" spans="3:14" ht="20.100000000000001" customHeight="1" x14ac:dyDescent="0.25">
      <c r="C1548" s="6">
        <v>1542</v>
      </c>
      <c r="D1548" s="6">
        <f>IFERROR(IF($D$3&gt;=C1548,SMALL(ATT.!$A$9:$A$2008,$D$4+C1548),0),0)</f>
        <v>0</v>
      </c>
      <c r="E1548" s="25">
        <f t="shared" si="24"/>
        <v>0</v>
      </c>
      <c r="F1548" s="25">
        <f>IFERROR(IF($E1548&gt;=1,VLOOKUP($E1548,ATT.!$D$9:$W$2008,F$1,0),0),0)</f>
        <v>0</v>
      </c>
      <c r="G1548" s="26">
        <f>IFERROR(IF($E1548&gt;=1,VLOOKUP($E1548,ATT.!$D$9:$W$2008,G$1,0),0),0)</f>
        <v>0</v>
      </c>
      <c r="H1548" s="26">
        <f>IFERROR(IF($E1548&gt;=1,VLOOKUP($E1548,ATT.!$D$9:$W$2008,H$1,0),0),0)</f>
        <v>0</v>
      </c>
      <c r="I1548" s="25">
        <f>IFERROR(IF($E1548&gt;=1,VLOOKUP($E1548,ATT.!$D$9:$W$2008,I$1,0),0),0)</f>
        <v>0</v>
      </c>
      <c r="J1548" s="25">
        <f>IFERROR(IF($E1548&gt;=1,VLOOKUP($E1548,ATT.!$D$9:$W$2008,J$1,0),0),0)</f>
        <v>0</v>
      </c>
      <c r="K1548" s="25" t="str">
        <f>IFERROR(IF(E1548&gt;=1,CONCATENATE(VLOOKUP(F1548,STUDENT!$B$4:$W$2003,22,0),$V$2),""),"")</f>
        <v/>
      </c>
      <c r="L1548" s="27">
        <f>IFERROR(IF($E1548&gt;=1,VLOOKUP($E1548,ATT.!$D$9:$W$2008,L$1,0),0),0)</f>
        <v>0</v>
      </c>
      <c r="M1548" s="28"/>
      <c r="N1548" s="28"/>
    </row>
    <row r="1549" spans="3:14" ht="20.100000000000001" customHeight="1" x14ac:dyDescent="0.25">
      <c r="C1549" s="6">
        <v>1543</v>
      </c>
      <c r="D1549" s="6">
        <f>IFERROR(IF($D$3&gt;=C1549,SMALL(ATT.!$A$9:$A$2008,$D$4+C1549),0),0)</f>
        <v>0</v>
      </c>
      <c r="E1549" s="25">
        <f t="shared" si="24"/>
        <v>0</v>
      </c>
      <c r="F1549" s="25">
        <f>IFERROR(IF($E1549&gt;=1,VLOOKUP($E1549,ATT.!$D$9:$W$2008,F$1,0),0),0)</f>
        <v>0</v>
      </c>
      <c r="G1549" s="26">
        <f>IFERROR(IF($E1549&gt;=1,VLOOKUP($E1549,ATT.!$D$9:$W$2008,G$1,0),0),0)</f>
        <v>0</v>
      </c>
      <c r="H1549" s="26">
        <f>IFERROR(IF($E1549&gt;=1,VLOOKUP($E1549,ATT.!$D$9:$W$2008,H$1,0),0),0)</f>
        <v>0</v>
      </c>
      <c r="I1549" s="25">
        <f>IFERROR(IF($E1549&gt;=1,VLOOKUP($E1549,ATT.!$D$9:$W$2008,I$1,0),0),0)</f>
        <v>0</v>
      </c>
      <c r="J1549" s="25">
        <f>IFERROR(IF($E1549&gt;=1,VLOOKUP($E1549,ATT.!$D$9:$W$2008,J$1,0),0),0)</f>
        <v>0</v>
      </c>
      <c r="K1549" s="25" t="str">
        <f>IFERROR(IF(E1549&gt;=1,CONCATENATE(VLOOKUP(F1549,STUDENT!$B$4:$W$2003,22,0),$V$2),""),"")</f>
        <v/>
      </c>
      <c r="L1549" s="27">
        <f>IFERROR(IF($E1549&gt;=1,VLOOKUP($E1549,ATT.!$D$9:$W$2008,L$1,0),0),0)</f>
        <v>0</v>
      </c>
      <c r="M1549" s="28"/>
      <c r="N1549" s="28"/>
    </row>
    <row r="1550" spans="3:14" ht="20.100000000000001" customHeight="1" x14ac:dyDescent="0.25">
      <c r="C1550" s="6">
        <v>1544</v>
      </c>
      <c r="D1550" s="6">
        <f>IFERROR(IF($D$3&gt;=C1550,SMALL(ATT.!$A$9:$A$2008,$D$4+C1550),0),0)</f>
        <v>0</v>
      </c>
      <c r="E1550" s="25">
        <f t="shared" si="24"/>
        <v>0</v>
      </c>
      <c r="F1550" s="25">
        <f>IFERROR(IF($E1550&gt;=1,VLOOKUP($E1550,ATT.!$D$9:$W$2008,F$1,0),0),0)</f>
        <v>0</v>
      </c>
      <c r="G1550" s="26">
        <f>IFERROR(IF($E1550&gt;=1,VLOOKUP($E1550,ATT.!$D$9:$W$2008,G$1,0),0),0)</f>
        <v>0</v>
      </c>
      <c r="H1550" s="26">
        <f>IFERROR(IF($E1550&gt;=1,VLOOKUP($E1550,ATT.!$D$9:$W$2008,H$1,0),0),0)</f>
        <v>0</v>
      </c>
      <c r="I1550" s="25">
        <f>IFERROR(IF($E1550&gt;=1,VLOOKUP($E1550,ATT.!$D$9:$W$2008,I$1,0),0),0)</f>
        <v>0</v>
      </c>
      <c r="J1550" s="25">
        <f>IFERROR(IF($E1550&gt;=1,VLOOKUP($E1550,ATT.!$D$9:$W$2008,J$1,0),0),0)</f>
        <v>0</v>
      </c>
      <c r="K1550" s="25" t="str">
        <f>IFERROR(IF(E1550&gt;=1,CONCATENATE(VLOOKUP(F1550,STUDENT!$B$4:$W$2003,22,0),$V$2),""),"")</f>
        <v/>
      </c>
      <c r="L1550" s="27">
        <f>IFERROR(IF($E1550&gt;=1,VLOOKUP($E1550,ATT.!$D$9:$W$2008,L$1,0),0),0)</f>
        <v>0</v>
      </c>
      <c r="M1550" s="28"/>
      <c r="N1550" s="28"/>
    </row>
    <row r="1551" spans="3:14" ht="20.100000000000001" customHeight="1" x14ac:dyDescent="0.25">
      <c r="C1551" s="6">
        <v>1545</v>
      </c>
      <c r="D1551" s="6">
        <f>IFERROR(IF($D$3&gt;=C1551,SMALL(ATT.!$A$9:$A$2008,$D$4+C1551),0),0)</f>
        <v>0</v>
      </c>
      <c r="E1551" s="25">
        <f t="shared" si="24"/>
        <v>0</v>
      </c>
      <c r="F1551" s="25">
        <f>IFERROR(IF($E1551&gt;=1,VLOOKUP($E1551,ATT.!$D$9:$W$2008,F$1,0),0),0)</f>
        <v>0</v>
      </c>
      <c r="G1551" s="26">
        <f>IFERROR(IF($E1551&gt;=1,VLOOKUP($E1551,ATT.!$D$9:$W$2008,G$1,0),0),0)</f>
        <v>0</v>
      </c>
      <c r="H1551" s="26">
        <f>IFERROR(IF($E1551&gt;=1,VLOOKUP($E1551,ATT.!$D$9:$W$2008,H$1,0),0),0)</f>
        <v>0</v>
      </c>
      <c r="I1551" s="25">
        <f>IFERROR(IF($E1551&gt;=1,VLOOKUP($E1551,ATT.!$D$9:$W$2008,I$1,0),0),0)</f>
        <v>0</v>
      </c>
      <c r="J1551" s="25">
        <f>IFERROR(IF($E1551&gt;=1,VLOOKUP($E1551,ATT.!$D$9:$W$2008,J$1,0),0),0)</f>
        <v>0</v>
      </c>
      <c r="K1551" s="25" t="str">
        <f>IFERROR(IF(E1551&gt;=1,CONCATENATE(VLOOKUP(F1551,STUDENT!$B$4:$W$2003,22,0),$V$2),""),"")</f>
        <v/>
      </c>
      <c r="L1551" s="27">
        <f>IFERROR(IF($E1551&gt;=1,VLOOKUP($E1551,ATT.!$D$9:$W$2008,L$1,0),0),0)</f>
        <v>0</v>
      </c>
      <c r="M1551" s="28"/>
      <c r="N1551" s="28"/>
    </row>
    <row r="1552" spans="3:14" ht="20.100000000000001" customHeight="1" x14ac:dyDescent="0.25">
      <c r="C1552" s="6">
        <v>1546</v>
      </c>
      <c r="D1552" s="6">
        <f>IFERROR(IF($D$3&gt;=C1552,SMALL(ATT.!$A$9:$A$2008,$D$4+C1552),0),0)</f>
        <v>0</v>
      </c>
      <c r="E1552" s="25">
        <f t="shared" si="24"/>
        <v>0</v>
      </c>
      <c r="F1552" s="25">
        <f>IFERROR(IF($E1552&gt;=1,VLOOKUP($E1552,ATT.!$D$9:$W$2008,F$1,0),0),0)</f>
        <v>0</v>
      </c>
      <c r="G1552" s="26">
        <f>IFERROR(IF($E1552&gt;=1,VLOOKUP($E1552,ATT.!$D$9:$W$2008,G$1,0),0),0)</f>
        <v>0</v>
      </c>
      <c r="H1552" s="26">
        <f>IFERROR(IF($E1552&gt;=1,VLOOKUP($E1552,ATT.!$D$9:$W$2008,H$1,0),0),0)</f>
        <v>0</v>
      </c>
      <c r="I1552" s="25">
        <f>IFERROR(IF($E1552&gt;=1,VLOOKUP($E1552,ATT.!$D$9:$W$2008,I$1,0),0),0)</f>
        <v>0</v>
      </c>
      <c r="J1552" s="25">
        <f>IFERROR(IF($E1552&gt;=1,VLOOKUP($E1552,ATT.!$D$9:$W$2008,J$1,0),0),0)</f>
        <v>0</v>
      </c>
      <c r="K1552" s="25" t="str">
        <f>IFERROR(IF(E1552&gt;=1,CONCATENATE(VLOOKUP(F1552,STUDENT!$B$4:$W$2003,22,0),$V$2),""),"")</f>
        <v/>
      </c>
      <c r="L1552" s="27">
        <f>IFERROR(IF($E1552&gt;=1,VLOOKUP($E1552,ATT.!$D$9:$W$2008,L$1,0),0),0)</f>
        <v>0</v>
      </c>
      <c r="M1552" s="28"/>
      <c r="N1552" s="28"/>
    </row>
    <row r="1553" spans="3:14" ht="20.100000000000001" customHeight="1" x14ac:dyDescent="0.25">
      <c r="C1553" s="6">
        <v>1547</v>
      </c>
      <c r="D1553" s="6">
        <f>IFERROR(IF($D$3&gt;=C1553,SMALL(ATT.!$A$9:$A$2008,$D$4+C1553),0),0)</f>
        <v>0</v>
      </c>
      <c r="E1553" s="25">
        <f t="shared" si="24"/>
        <v>0</v>
      </c>
      <c r="F1553" s="25">
        <f>IFERROR(IF($E1553&gt;=1,VLOOKUP($E1553,ATT.!$D$9:$W$2008,F$1,0),0),0)</f>
        <v>0</v>
      </c>
      <c r="G1553" s="26">
        <f>IFERROR(IF($E1553&gt;=1,VLOOKUP($E1553,ATT.!$D$9:$W$2008,G$1,0),0),0)</f>
        <v>0</v>
      </c>
      <c r="H1553" s="26">
        <f>IFERROR(IF($E1553&gt;=1,VLOOKUP($E1553,ATT.!$D$9:$W$2008,H$1,0),0),0)</f>
        <v>0</v>
      </c>
      <c r="I1553" s="25">
        <f>IFERROR(IF($E1553&gt;=1,VLOOKUP($E1553,ATT.!$D$9:$W$2008,I$1,0),0),0)</f>
        <v>0</v>
      </c>
      <c r="J1553" s="25">
        <f>IFERROR(IF($E1553&gt;=1,VLOOKUP($E1553,ATT.!$D$9:$W$2008,J$1,0),0),0)</f>
        <v>0</v>
      </c>
      <c r="K1553" s="25" t="str">
        <f>IFERROR(IF(E1553&gt;=1,CONCATENATE(VLOOKUP(F1553,STUDENT!$B$4:$W$2003,22,0),$V$2),""),"")</f>
        <v/>
      </c>
      <c r="L1553" s="27">
        <f>IFERROR(IF($E1553&gt;=1,VLOOKUP($E1553,ATT.!$D$9:$W$2008,L$1,0),0),0)</f>
        <v>0</v>
      </c>
      <c r="M1553" s="28"/>
      <c r="N1553" s="28"/>
    </row>
    <row r="1554" spans="3:14" ht="20.100000000000001" customHeight="1" x14ac:dyDescent="0.25">
      <c r="C1554" s="6">
        <v>1548</v>
      </c>
      <c r="D1554" s="6">
        <f>IFERROR(IF($D$3&gt;=C1554,SMALL(ATT.!$A$9:$A$2008,$D$4+C1554),0),0)</f>
        <v>0</v>
      </c>
      <c r="E1554" s="25">
        <f t="shared" si="24"/>
        <v>0</v>
      </c>
      <c r="F1554" s="25">
        <f>IFERROR(IF($E1554&gt;=1,VLOOKUP($E1554,ATT.!$D$9:$W$2008,F$1,0),0),0)</f>
        <v>0</v>
      </c>
      <c r="G1554" s="26">
        <f>IFERROR(IF($E1554&gt;=1,VLOOKUP($E1554,ATT.!$D$9:$W$2008,G$1,0),0),0)</f>
        <v>0</v>
      </c>
      <c r="H1554" s="26">
        <f>IFERROR(IF($E1554&gt;=1,VLOOKUP($E1554,ATT.!$D$9:$W$2008,H$1,0),0),0)</f>
        <v>0</v>
      </c>
      <c r="I1554" s="25">
        <f>IFERROR(IF($E1554&gt;=1,VLOOKUP($E1554,ATT.!$D$9:$W$2008,I$1,0),0),0)</f>
        <v>0</v>
      </c>
      <c r="J1554" s="25">
        <f>IFERROR(IF($E1554&gt;=1,VLOOKUP($E1554,ATT.!$D$9:$W$2008,J$1,0),0),0)</f>
        <v>0</v>
      </c>
      <c r="K1554" s="25" t="str">
        <f>IFERROR(IF(E1554&gt;=1,CONCATENATE(VLOOKUP(F1554,STUDENT!$B$4:$W$2003,22,0),$V$2),""),"")</f>
        <v/>
      </c>
      <c r="L1554" s="27">
        <f>IFERROR(IF($E1554&gt;=1,VLOOKUP($E1554,ATT.!$D$9:$W$2008,L$1,0),0),0)</f>
        <v>0</v>
      </c>
      <c r="M1554" s="28"/>
      <c r="N1554" s="28"/>
    </row>
    <row r="1555" spans="3:14" ht="20.100000000000001" customHeight="1" x14ac:dyDescent="0.25">
      <c r="C1555" s="6">
        <v>1549</v>
      </c>
      <c r="D1555" s="6">
        <f>IFERROR(IF($D$3&gt;=C1555,SMALL(ATT.!$A$9:$A$2008,$D$4+C1555),0),0)</f>
        <v>0</v>
      </c>
      <c r="E1555" s="25">
        <f t="shared" si="24"/>
        <v>0</v>
      </c>
      <c r="F1555" s="25">
        <f>IFERROR(IF($E1555&gt;=1,VLOOKUP($E1555,ATT.!$D$9:$W$2008,F$1,0),0),0)</f>
        <v>0</v>
      </c>
      <c r="G1555" s="26">
        <f>IFERROR(IF($E1555&gt;=1,VLOOKUP($E1555,ATT.!$D$9:$W$2008,G$1,0),0),0)</f>
        <v>0</v>
      </c>
      <c r="H1555" s="26">
        <f>IFERROR(IF($E1555&gt;=1,VLOOKUP($E1555,ATT.!$D$9:$W$2008,H$1,0),0),0)</f>
        <v>0</v>
      </c>
      <c r="I1555" s="25">
        <f>IFERROR(IF($E1555&gt;=1,VLOOKUP($E1555,ATT.!$D$9:$W$2008,I$1,0),0),0)</f>
        <v>0</v>
      </c>
      <c r="J1555" s="25">
        <f>IFERROR(IF($E1555&gt;=1,VLOOKUP($E1555,ATT.!$D$9:$W$2008,J$1,0),0),0)</f>
        <v>0</v>
      </c>
      <c r="K1555" s="25" t="str">
        <f>IFERROR(IF(E1555&gt;=1,CONCATENATE(VLOOKUP(F1555,STUDENT!$B$4:$W$2003,22,0),$V$2),""),"")</f>
        <v/>
      </c>
      <c r="L1555" s="27">
        <f>IFERROR(IF($E1555&gt;=1,VLOOKUP($E1555,ATT.!$D$9:$W$2008,L$1,0),0),0)</f>
        <v>0</v>
      </c>
      <c r="M1555" s="28"/>
      <c r="N1555" s="28"/>
    </row>
    <row r="1556" spans="3:14" ht="20.100000000000001" customHeight="1" x14ac:dyDescent="0.25">
      <c r="C1556" s="6">
        <v>1550</v>
      </c>
      <c r="D1556" s="6">
        <f>IFERROR(IF($D$3&gt;=C1556,SMALL(ATT.!$A$9:$A$2008,$D$4+C1556),0),0)</f>
        <v>0</v>
      </c>
      <c r="E1556" s="25">
        <f t="shared" si="24"/>
        <v>0</v>
      </c>
      <c r="F1556" s="25">
        <f>IFERROR(IF($E1556&gt;=1,VLOOKUP($E1556,ATT.!$D$9:$W$2008,F$1,0),0),0)</f>
        <v>0</v>
      </c>
      <c r="G1556" s="26">
        <f>IFERROR(IF($E1556&gt;=1,VLOOKUP($E1556,ATT.!$D$9:$W$2008,G$1,0),0),0)</f>
        <v>0</v>
      </c>
      <c r="H1556" s="26">
        <f>IFERROR(IF($E1556&gt;=1,VLOOKUP($E1556,ATT.!$D$9:$W$2008,H$1,0),0),0)</f>
        <v>0</v>
      </c>
      <c r="I1556" s="25">
        <f>IFERROR(IF($E1556&gt;=1,VLOOKUP($E1556,ATT.!$D$9:$W$2008,I$1,0),0),0)</f>
        <v>0</v>
      </c>
      <c r="J1556" s="25">
        <f>IFERROR(IF($E1556&gt;=1,VLOOKUP($E1556,ATT.!$D$9:$W$2008,J$1,0),0),0)</f>
        <v>0</v>
      </c>
      <c r="K1556" s="25" t="str">
        <f>IFERROR(IF(E1556&gt;=1,CONCATENATE(VLOOKUP(F1556,STUDENT!$B$4:$W$2003,22,0),$V$2),""),"")</f>
        <v/>
      </c>
      <c r="L1556" s="27">
        <f>IFERROR(IF($E1556&gt;=1,VLOOKUP($E1556,ATT.!$D$9:$W$2008,L$1,0),0),0)</f>
        <v>0</v>
      </c>
      <c r="M1556" s="28"/>
      <c r="N1556" s="28"/>
    </row>
    <row r="1557" spans="3:14" ht="20.100000000000001" customHeight="1" x14ac:dyDescent="0.25">
      <c r="C1557" s="6">
        <v>1551</v>
      </c>
      <c r="D1557" s="6">
        <f>IFERROR(IF($D$3&gt;=C1557,SMALL(ATT.!$A$9:$A$2008,$D$4+C1557),0),0)</f>
        <v>0</v>
      </c>
      <c r="E1557" s="25">
        <f t="shared" si="24"/>
        <v>0</v>
      </c>
      <c r="F1557" s="25">
        <f>IFERROR(IF($E1557&gt;=1,VLOOKUP($E1557,ATT.!$D$9:$W$2008,F$1,0),0),0)</f>
        <v>0</v>
      </c>
      <c r="G1557" s="26">
        <f>IFERROR(IF($E1557&gt;=1,VLOOKUP($E1557,ATT.!$D$9:$W$2008,G$1,0),0),0)</f>
        <v>0</v>
      </c>
      <c r="H1557" s="26">
        <f>IFERROR(IF($E1557&gt;=1,VLOOKUP($E1557,ATT.!$D$9:$W$2008,H$1,0),0),0)</f>
        <v>0</v>
      </c>
      <c r="I1557" s="25">
        <f>IFERROR(IF($E1557&gt;=1,VLOOKUP($E1557,ATT.!$D$9:$W$2008,I$1,0),0),0)</f>
        <v>0</v>
      </c>
      <c r="J1557" s="25">
        <f>IFERROR(IF($E1557&gt;=1,VLOOKUP($E1557,ATT.!$D$9:$W$2008,J$1,0),0),0)</f>
        <v>0</v>
      </c>
      <c r="K1557" s="25" t="str">
        <f>IFERROR(IF(E1557&gt;=1,CONCATENATE(VLOOKUP(F1557,STUDENT!$B$4:$W$2003,22,0),$V$2),""),"")</f>
        <v/>
      </c>
      <c r="L1557" s="27">
        <f>IFERROR(IF($E1557&gt;=1,VLOOKUP($E1557,ATT.!$D$9:$W$2008,L$1,0),0),0)</f>
        <v>0</v>
      </c>
      <c r="M1557" s="28"/>
      <c r="N1557" s="28"/>
    </row>
    <row r="1558" spans="3:14" ht="20.100000000000001" customHeight="1" x14ac:dyDescent="0.25">
      <c r="C1558" s="6">
        <v>1552</v>
      </c>
      <c r="D1558" s="6">
        <f>IFERROR(IF($D$3&gt;=C1558,SMALL(ATT.!$A$9:$A$2008,$D$4+C1558),0),0)</f>
        <v>0</v>
      </c>
      <c r="E1558" s="25">
        <f t="shared" si="24"/>
        <v>0</v>
      </c>
      <c r="F1558" s="25">
        <f>IFERROR(IF($E1558&gt;=1,VLOOKUP($E1558,ATT.!$D$9:$W$2008,F$1,0),0),0)</f>
        <v>0</v>
      </c>
      <c r="G1558" s="26">
        <f>IFERROR(IF($E1558&gt;=1,VLOOKUP($E1558,ATT.!$D$9:$W$2008,G$1,0),0),0)</f>
        <v>0</v>
      </c>
      <c r="H1558" s="26">
        <f>IFERROR(IF($E1558&gt;=1,VLOOKUP($E1558,ATT.!$D$9:$W$2008,H$1,0),0),0)</f>
        <v>0</v>
      </c>
      <c r="I1558" s="25">
        <f>IFERROR(IF($E1558&gt;=1,VLOOKUP($E1558,ATT.!$D$9:$W$2008,I$1,0),0),0)</f>
        <v>0</v>
      </c>
      <c r="J1558" s="25">
        <f>IFERROR(IF($E1558&gt;=1,VLOOKUP($E1558,ATT.!$D$9:$W$2008,J$1,0),0),0)</f>
        <v>0</v>
      </c>
      <c r="K1558" s="25" t="str">
        <f>IFERROR(IF(E1558&gt;=1,CONCATENATE(VLOOKUP(F1558,STUDENT!$B$4:$W$2003,22,0),$V$2),""),"")</f>
        <v/>
      </c>
      <c r="L1558" s="27">
        <f>IFERROR(IF($E1558&gt;=1,VLOOKUP($E1558,ATT.!$D$9:$W$2008,L$1,0),0),0)</f>
        <v>0</v>
      </c>
      <c r="M1558" s="28"/>
      <c r="N1558" s="28"/>
    </row>
    <row r="1559" spans="3:14" ht="20.100000000000001" customHeight="1" x14ac:dyDescent="0.25">
      <c r="C1559" s="6">
        <v>1553</v>
      </c>
      <c r="D1559" s="6">
        <f>IFERROR(IF($D$3&gt;=C1559,SMALL(ATT.!$A$9:$A$2008,$D$4+C1559),0),0)</f>
        <v>0</v>
      </c>
      <c r="E1559" s="25">
        <f t="shared" si="24"/>
        <v>0</v>
      </c>
      <c r="F1559" s="25">
        <f>IFERROR(IF($E1559&gt;=1,VLOOKUP($E1559,ATT.!$D$9:$W$2008,F$1,0),0),0)</f>
        <v>0</v>
      </c>
      <c r="G1559" s="26">
        <f>IFERROR(IF($E1559&gt;=1,VLOOKUP($E1559,ATT.!$D$9:$W$2008,G$1,0),0),0)</f>
        <v>0</v>
      </c>
      <c r="H1559" s="26">
        <f>IFERROR(IF($E1559&gt;=1,VLOOKUP($E1559,ATT.!$D$9:$W$2008,H$1,0),0),0)</f>
        <v>0</v>
      </c>
      <c r="I1559" s="25">
        <f>IFERROR(IF($E1559&gt;=1,VLOOKUP($E1559,ATT.!$D$9:$W$2008,I$1,0),0),0)</f>
        <v>0</v>
      </c>
      <c r="J1559" s="25">
        <f>IFERROR(IF($E1559&gt;=1,VLOOKUP($E1559,ATT.!$D$9:$W$2008,J$1,0),0),0)</f>
        <v>0</v>
      </c>
      <c r="K1559" s="25" t="str">
        <f>IFERROR(IF(E1559&gt;=1,CONCATENATE(VLOOKUP(F1559,STUDENT!$B$4:$W$2003,22,0),$V$2),""),"")</f>
        <v/>
      </c>
      <c r="L1559" s="27">
        <f>IFERROR(IF($E1559&gt;=1,VLOOKUP($E1559,ATT.!$D$9:$W$2008,L$1,0),0),0)</f>
        <v>0</v>
      </c>
      <c r="M1559" s="28"/>
      <c r="N1559" s="28"/>
    </row>
    <row r="1560" spans="3:14" ht="20.100000000000001" customHeight="1" x14ac:dyDescent="0.25">
      <c r="C1560" s="6">
        <v>1554</v>
      </c>
      <c r="D1560" s="6">
        <f>IFERROR(IF($D$3&gt;=C1560,SMALL(ATT.!$A$9:$A$2008,$D$4+C1560),0),0)</f>
        <v>0</v>
      </c>
      <c r="E1560" s="25">
        <f t="shared" si="24"/>
        <v>0</v>
      </c>
      <c r="F1560" s="25">
        <f>IFERROR(IF($E1560&gt;=1,VLOOKUP($E1560,ATT.!$D$9:$W$2008,F$1,0),0),0)</f>
        <v>0</v>
      </c>
      <c r="G1560" s="26">
        <f>IFERROR(IF($E1560&gt;=1,VLOOKUP($E1560,ATT.!$D$9:$W$2008,G$1,0),0),0)</f>
        <v>0</v>
      </c>
      <c r="H1560" s="26">
        <f>IFERROR(IF($E1560&gt;=1,VLOOKUP($E1560,ATT.!$D$9:$W$2008,H$1,0),0),0)</f>
        <v>0</v>
      </c>
      <c r="I1560" s="25">
        <f>IFERROR(IF($E1560&gt;=1,VLOOKUP($E1560,ATT.!$D$9:$W$2008,I$1,0),0),0)</f>
        <v>0</v>
      </c>
      <c r="J1560" s="25">
        <f>IFERROR(IF($E1560&gt;=1,VLOOKUP($E1560,ATT.!$D$9:$W$2008,J$1,0),0),0)</f>
        <v>0</v>
      </c>
      <c r="K1560" s="25" t="str">
        <f>IFERROR(IF(E1560&gt;=1,CONCATENATE(VLOOKUP(F1560,STUDENT!$B$4:$W$2003,22,0),$V$2),""),"")</f>
        <v/>
      </c>
      <c r="L1560" s="27">
        <f>IFERROR(IF($E1560&gt;=1,VLOOKUP($E1560,ATT.!$D$9:$W$2008,L$1,0),0),0)</f>
        <v>0</v>
      </c>
      <c r="M1560" s="28"/>
      <c r="N1560" s="28"/>
    </row>
    <row r="1561" spans="3:14" ht="20.100000000000001" customHeight="1" x14ac:dyDescent="0.25">
      <c r="C1561" s="6">
        <v>1555</v>
      </c>
      <c r="D1561" s="6">
        <f>IFERROR(IF($D$3&gt;=C1561,SMALL(ATT.!$A$9:$A$2008,$D$4+C1561),0),0)</f>
        <v>0</v>
      </c>
      <c r="E1561" s="25">
        <f t="shared" si="24"/>
        <v>0</v>
      </c>
      <c r="F1561" s="25">
        <f>IFERROR(IF($E1561&gt;=1,VLOOKUP($E1561,ATT.!$D$9:$W$2008,F$1,0),0),0)</f>
        <v>0</v>
      </c>
      <c r="G1561" s="26">
        <f>IFERROR(IF($E1561&gt;=1,VLOOKUP($E1561,ATT.!$D$9:$W$2008,G$1,0),0),0)</f>
        <v>0</v>
      </c>
      <c r="H1561" s="26">
        <f>IFERROR(IF($E1561&gt;=1,VLOOKUP($E1561,ATT.!$D$9:$W$2008,H$1,0),0),0)</f>
        <v>0</v>
      </c>
      <c r="I1561" s="25">
        <f>IFERROR(IF($E1561&gt;=1,VLOOKUP($E1561,ATT.!$D$9:$W$2008,I$1,0),0),0)</f>
        <v>0</v>
      </c>
      <c r="J1561" s="25">
        <f>IFERROR(IF($E1561&gt;=1,VLOOKUP($E1561,ATT.!$D$9:$W$2008,J$1,0),0),0)</f>
        <v>0</v>
      </c>
      <c r="K1561" s="25" t="str">
        <f>IFERROR(IF(E1561&gt;=1,CONCATENATE(VLOOKUP(F1561,STUDENT!$B$4:$W$2003,22,0),$V$2),""),"")</f>
        <v/>
      </c>
      <c r="L1561" s="27">
        <f>IFERROR(IF($E1561&gt;=1,VLOOKUP($E1561,ATT.!$D$9:$W$2008,L$1,0),0),0)</f>
        <v>0</v>
      </c>
      <c r="M1561" s="28"/>
      <c r="N1561" s="28"/>
    </row>
    <row r="1562" spans="3:14" ht="20.100000000000001" customHeight="1" x14ac:dyDescent="0.25">
      <c r="C1562" s="6">
        <v>1556</v>
      </c>
      <c r="D1562" s="6">
        <f>IFERROR(IF($D$3&gt;=C1562,SMALL(ATT.!$A$9:$A$2008,$D$4+C1562),0),0)</f>
        <v>0</v>
      </c>
      <c r="E1562" s="25">
        <f t="shared" si="24"/>
        <v>0</v>
      </c>
      <c r="F1562" s="25">
        <f>IFERROR(IF($E1562&gt;=1,VLOOKUP($E1562,ATT.!$D$9:$W$2008,F$1,0),0),0)</f>
        <v>0</v>
      </c>
      <c r="G1562" s="26">
        <f>IFERROR(IF($E1562&gt;=1,VLOOKUP($E1562,ATT.!$D$9:$W$2008,G$1,0),0),0)</f>
        <v>0</v>
      </c>
      <c r="H1562" s="26">
        <f>IFERROR(IF($E1562&gt;=1,VLOOKUP($E1562,ATT.!$D$9:$W$2008,H$1,0),0),0)</f>
        <v>0</v>
      </c>
      <c r="I1562" s="25">
        <f>IFERROR(IF($E1562&gt;=1,VLOOKUP($E1562,ATT.!$D$9:$W$2008,I$1,0),0),0)</f>
        <v>0</v>
      </c>
      <c r="J1562" s="25">
        <f>IFERROR(IF($E1562&gt;=1,VLOOKUP($E1562,ATT.!$D$9:$W$2008,J$1,0),0),0)</f>
        <v>0</v>
      </c>
      <c r="K1562" s="25" t="str">
        <f>IFERROR(IF(E1562&gt;=1,CONCATENATE(VLOOKUP(F1562,STUDENT!$B$4:$W$2003,22,0),$V$2),""),"")</f>
        <v/>
      </c>
      <c r="L1562" s="27">
        <f>IFERROR(IF($E1562&gt;=1,VLOOKUP($E1562,ATT.!$D$9:$W$2008,L$1,0),0),0)</f>
        <v>0</v>
      </c>
      <c r="M1562" s="28"/>
      <c r="N1562" s="28"/>
    </row>
    <row r="1563" spans="3:14" ht="20.100000000000001" customHeight="1" x14ac:dyDescent="0.25">
      <c r="C1563" s="6">
        <v>1557</v>
      </c>
      <c r="D1563" s="6">
        <f>IFERROR(IF($D$3&gt;=C1563,SMALL(ATT.!$A$9:$A$2008,$D$4+C1563),0),0)</f>
        <v>0</v>
      </c>
      <c r="E1563" s="25">
        <f t="shared" si="24"/>
        <v>0</v>
      </c>
      <c r="F1563" s="25">
        <f>IFERROR(IF($E1563&gt;=1,VLOOKUP($E1563,ATT.!$D$9:$W$2008,F$1,0),0),0)</f>
        <v>0</v>
      </c>
      <c r="G1563" s="26">
        <f>IFERROR(IF($E1563&gt;=1,VLOOKUP($E1563,ATT.!$D$9:$W$2008,G$1,0),0),0)</f>
        <v>0</v>
      </c>
      <c r="H1563" s="26">
        <f>IFERROR(IF($E1563&gt;=1,VLOOKUP($E1563,ATT.!$D$9:$W$2008,H$1,0),0),0)</f>
        <v>0</v>
      </c>
      <c r="I1563" s="25">
        <f>IFERROR(IF($E1563&gt;=1,VLOOKUP($E1563,ATT.!$D$9:$W$2008,I$1,0),0),0)</f>
        <v>0</v>
      </c>
      <c r="J1563" s="25">
        <f>IFERROR(IF($E1563&gt;=1,VLOOKUP($E1563,ATT.!$D$9:$W$2008,J$1,0),0),0)</f>
        <v>0</v>
      </c>
      <c r="K1563" s="25" t="str">
        <f>IFERROR(IF(E1563&gt;=1,CONCATENATE(VLOOKUP(F1563,STUDENT!$B$4:$W$2003,22,0),$V$2),""),"")</f>
        <v/>
      </c>
      <c r="L1563" s="27">
        <f>IFERROR(IF($E1563&gt;=1,VLOOKUP($E1563,ATT.!$D$9:$W$2008,L$1,0),0),0)</f>
        <v>0</v>
      </c>
      <c r="M1563" s="28"/>
      <c r="N1563" s="28"/>
    </row>
    <row r="1564" spans="3:14" ht="20.100000000000001" customHeight="1" x14ac:dyDescent="0.25">
      <c r="C1564" s="6">
        <v>1558</v>
      </c>
      <c r="D1564" s="6">
        <f>IFERROR(IF($D$3&gt;=C1564,SMALL(ATT.!$A$9:$A$2008,$D$4+C1564),0),0)</f>
        <v>0</v>
      </c>
      <c r="E1564" s="25">
        <f t="shared" si="24"/>
        <v>0</v>
      </c>
      <c r="F1564" s="25">
        <f>IFERROR(IF($E1564&gt;=1,VLOOKUP($E1564,ATT.!$D$9:$W$2008,F$1,0),0),0)</f>
        <v>0</v>
      </c>
      <c r="G1564" s="26">
        <f>IFERROR(IF($E1564&gt;=1,VLOOKUP($E1564,ATT.!$D$9:$W$2008,G$1,0),0),0)</f>
        <v>0</v>
      </c>
      <c r="H1564" s="26">
        <f>IFERROR(IF($E1564&gt;=1,VLOOKUP($E1564,ATT.!$D$9:$W$2008,H$1,0),0),0)</f>
        <v>0</v>
      </c>
      <c r="I1564" s="25">
        <f>IFERROR(IF($E1564&gt;=1,VLOOKUP($E1564,ATT.!$D$9:$W$2008,I$1,0),0),0)</f>
        <v>0</v>
      </c>
      <c r="J1564" s="25">
        <f>IFERROR(IF($E1564&gt;=1,VLOOKUP($E1564,ATT.!$D$9:$W$2008,J$1,0),0),0)</f>
        <v>0</v>
      </c>
      <c r="K1564" s="25" t="str">
        <f>IFERROR(IF(E1564&gt;=1,CONCATENATE(VLOOKUP(F1564,STUDENT!$B$4:$W$2003,22,0),$V$2),""),"")</f>
        <v/>
      </c>
      <c r="L1564" s="27">
        <f>IFERROR(IF($E1564&gt;=1,VLOOKUP($E1564,ATT.!$D$9:$W$2008,L$1,0),0),0)</f>
        <v>0</v>
      </c>
      <c r="M1564" s="28"/>
      <c r="N1564" s="28"/>
    </row>
    <row r="1565" spans="3:14" ht="20.100000000000001" customHeight="1" x14ac:dyDescent="0.25">
      <c r="C1565" s="6">
        <v>1559</v>
      </c>
      <c r="D1565" s="6">
        <f>IFERROR(IF($D$3&gt;=C1565,SMALL(ATT.!$A$9:$A$2008,$D$4+C1565),0),0)</f>
        <v>0</v>
      </c>
      <c r="E1565" s="25">
        <f t="shared" si="24"/>
        <v>0</v>
      </c>
      <c r="F1565" s="25">
        <f>IFERROR(IF($E1565&gt;=1,VLOOKUP($E1565,ATT.!$D$9:$W$2008,F$1,0),0),0)</f>
        <v>0</v>
      </c>
      <c r="G1565" s="26">
        <f>IFERROR(IF($E1565&gt;=1,VLOOKUP($E1565,ATT.!$D$9:$W$2008,G$1,0),0),0)</f>
        <v>0</v>
      </c>
      <c r="H1565" s="26">
        <f>IFERROR(IF($E1565&gt;=1,VLOOKUP($E1565,ATT.!$D$9:$W$2008,H$1,0),0),0)</f>
        <v>0</v>
      </c>
      <c r="I1565" s="25">
        <f>IFERROR(IF($E1565&gt;=1,VLOOKUP($E1565,ATT.!$D$9:$W$2008,I$1,0),0),0)</f>
        <v>0</v>
      </c>
      <c r="J1565" s="25">
        <f>IFERROR(IF($E1565&gt;=1,VLOOKUP($E1565,ATT.!$D$9:$W$2008,J$1,0),0),0)</f>
        <v>0</v>
      </c>
      <c r="K1565" s="25" t="str">
        <f>IFERROR(IF(E1565&gt;=1,CONCATENATE(VLOOKUP(F1565,STUDENT!$B$4:$W$2003,22,0),$V$2),""),"")</f>
        <v/>
      </c>
      <c r="L1565" s="27">
        <f>IFERROR(IF($E1565&gt;=1,VLOOKUP($E1565,ATT.!$D$9:$W$2008,L$1,0),0),0)</f>
        <v>0</v>
      </c>
      <c r="M1565" s="28"/>
      <c r="N1565" s="28"/>
    </row>
    <row r="1566" spans="3:14" ht="20.100000000000001" customHeight="1" x14ac:dyDescent="0.25">
      <c r="C1566" s="6">
        <v>1560</v>
      </c>
      <c r="D1566" s="6">
        <f>IFERROR(IF($D$3&gt;=C1566,SMALL(ATT.!$A$9:$A$2008,$D$4+C1566),0),0)</f>
        <v>0</v>
      </c>
      <c r="E1566" s="25">
        <f t="shared" si="24"/>
        <v>0</v>
      </c>
      <c r="F1566" s="25">
        <f>IFERROR(IF($E1566&gt;=1,VLOOKUP($E1566,ATT.!$D$9:$W$2008,F$1,0),0),0)</f>
        <v>0</v>
      </c>
      <c r="G1566" s="26">
        <f>IFERROR(IF($E1566&gt;=1,VLOOKUP($E1566,ATT.!$D$9:$W$2008,G$1,0),0),0)</f>
        <v>0</v>
      </c>
      <c r="H1566" s="26">
        <f>IFERROR(IF($E1566&gt;=1,VLOOKUP($E1566,ATT.!$D$9:$W$2008,H$1,0),0),0)</f>
        <v>0</v>
      </c>
      <c r="I1566" s="25">
        <f>IFERROR(IF($E1566&gt;=1,VLOOKUP($E1566,ATT.!$D$9:$W$2008,I$1,0),0),0)</f>
        <v>0</v>
      </c>
      <c r="J1566" s="25">
        <f>IFERROR(IF($E1566&gt;=1,VLOOKUP($E1566,ATT.!$D$9:$W$2008,J$1,0),0),0)</f>
        <v>0</v>
      </c>
      <c r="K1566" s="25" t="str">
        <f>IFERROR(IF(E1566&gt;=1,CONCATENATE(VLOOKUP(F1566,STUDENT!$B$4:$W$2003,22,0),$V$2),""),"")</f>
        <v/>
      </c>
      <c r="L1566" s="27">
        <f>IFERROR(IF($E1566&gt;=1,VLOOKUP($E1566,ATT.!$D$9:$W$2008,L$1,0),0),0)</f>
        <v>0</v>
      </c>
      <c r="M1566" s="28"/>
      <c r="N1566" s="28"/>
    </row>
    <row r="1567" spans="3:14" ht="20.100000000000001" customHeight="1" x14ac:dyDescent="0.25">
      <c r="C1567" s="6">
        <v>1561</v>
      </c>
      <c r="D1567" s="6">
        <f>IFERROR(IF($D$3&gt;=C1567,SMALL(ATT.!$A$9:$A$2008,$D$4+C1567),0),0)</f>
        <v>0</v>
      </c>
      <c r="E1567" s="25">
        <f t="shared" si="24"/>
        <v>0</v>
      </c>
      <c r="F1567" s="25">
        <f>IFERROR(IF($E1567&gt;=1,VLOOKUP($E1567,ATT.!$D$9:$W$2008,F$1,0),0),0)</f>
        <v>0</v>
      </c>
      <c r="G1567" s="26">
        <f>IFERROR(IF($E1567&gt;=1,VLOOKUP($E1567,ATT.!$D$9:$W$2008,G$1,0),0),0)</f>
        <v>0</v>
      </c>
      <c r="H1567" s="26">
        <f>IFERROR(IF($E1567&gt;=1,VLOOKUP($E1567,ATT.!$D$9:$W$2008,H$1,0),0),0)</f>
        <v>0</v>
      </c>
      <c r="I1567" s="25">
        <f>IFERROR(IF($E1567&gt;=1,VLOOKUP($E1567,ATT.!$D$9:$W$2008,I$1,0),0),0)</f>
        <v>0</v>
      </c>
      <c r="J1567" s="25">
        <f>IFERROR(IF($E1567&gt;=1,VLOOKUP($E1567,ATT.!$D$9:$W$2008,J$1,0),0),0)</f>
        <v>0</v>
      </c>
      <c r="K1567" s="25" t="str">
        <f>IFERROR(IF(E1567&gt;=1,CONCATENATE(VLOOKUP(F1567,STUDENT!$B$4:$W$2003,22,0),$V$2),""),"")</f>
        <v/>
      </c>
      <c r="L1567" s="27">
        <f>IFERROR(IF($E1567&gt;=1,VLOOKUP($E1567,ATT.!$D$9:$W$2008,L$1,0),0),0)</f>
        <v>0</v>
      </c>
      <c r="M1567" s="28"/>
      <c r="N1567" s="28"/>
    </row>
    <row r="1568" spans="3:14" ht="20.100000000000001" customHeight="1" x14ac:dyDescent="0.25">
      <c r="C1568" s="6">
        <v>1562</v>
      </c>
      <c r="D1568" s="6">
        <f>IFERROR(IF($D$3&gt;=C1568,SMALL(ATT.!$A$9:$A$2008,$D$4+C1568),0),0)</f>
        <v>0</v>
      </c>
      <c r="E1568" s="25">
        <f t="shared" si="24"/>
        <v>0</v>
      </c>
      <c r="F1568" s="25">
        <f>IFERROR(IF($E1568&gt;=1,VLOOKUP($E1568,ATT.!$D$9:$W$2008,F$1,0),0),0)</f>
        <v>0</v>
      </c>
      <c r="G1568" s="26">
        <f>IFERROR(IF($E1568&gt;=1,VLOOKUP($E1568,ATT.!$D$9:$W$2008,G$1,0),0),0)</f>
        <v>0</v>
      </c>
      <c r="H1568" s="26">
        <f>IFERROR(IF($E1568&gt;=1,VLOOKUP($E1568,ATT.!$D$9:$W$2008,H$1,0),0),0)</f>
        <v>0</v>
      </c>
      <c r="I1568" s="25">
        <f>IFERROR(IF($E1568&gt;=1,VLOOKUP($E1568,ATT.!$D$9:$W$2008,I$1,0),0),0)</f>
        <v>0</v>
      </c>
      <c r="J1568" s="25">
        <f>IFERROR(IF($E1568&gt;=1,VLOOKUP($E1568,ATT.!$D$9:$W$2008,J$1,0),0),0)</f>
        <v>0</v>
      </c>
      <c r="K1568" s="25" t="str">
        <f>IFERROR(IF(E1568&gt;=1,CONCATENATE(VLOOKUP(F1568,STUDENT!$B$4:$W$2003,22,0),$V$2),""),"")</f>
        <v/>
      </c>
      <c r="L1568" s="27">
        <f>IFERROR(IF($E1568&gt;=1,VLOOKUP($E1568,ATT.!$D$9:$W$2008,L$1,0),0),0)</f>
        <v>0</v>
      </c>
      <c r="M1568" s="28"/>
      <c r="N1568" s="28"/>
    </row>
    <row r="1569" spans="3:14" ht="20.100000000000001" customHeight="1" x14ac:dyDescent="0.25">
      <c r="C1569" s="6">
        <v>1563</v>
      </c>
      <c r="D1569" s="6">
        <f>IFERROR(IF($D$3&gt;=C1569,SMALL(ATT.!$A$9:$A$2008,$D$4+C1569),0),0)</f>
        <v>0</v>
      </c>
      <c r="E1569" s="25">
        <f t="shared" si="24"/>
        <v>0</v>
      </c>
      <c r="F1569" s="25">
        <f>IFERROR(IF($E1569&gt;=1,VLOOKUP($E1569,ATT.!$D$9:$W$2008,F$1,0),0),0)</f>
        <v>0</v>
      </c>
      <c r="G1569" s="26">
        <f>IFERROR(IF($E1569&gt;=1,VLOOKUP($E1569,ATT.!$D$9:$W$2008,G$1,0),0),0)</f>
        <v>0</v>
      </c>
      <c r="H1569" s="26">
        <f>IFERROR(IF($E1569&gt;=1,VLOOKUP($E1569,ATT.!$D$9:$W$2008,H$1,0),0),0)</f>
        <v>0</v>
      </c>
      <c r="I1569" s="25">
        <f>IFERROR(IF($E1569&gt;=1,VLOOKUP($E1569,ATT.!$D$9:$W$2008,I$1,0),0),0)</f>
        <v>0</v>
      </c>
      <c r="J1569" s="25">
        <f>IFERROR(IF($E1569&gt;=1,VLOOKUP($E1569,ATT.!$D$9:$W$2008,J$1,0),0),0)</f>
        <v>0</v>
      </c>
      <c r="K1569" s="25" t="str">
        <f>IFERROR(IF(E1569&gt;=1,CONCATENATE(VLOOKUP(F1569,STUDENT!$B$4:$W$2003,22,0),$V$2),""),"")</f>
        <v/>
      </c>
      <c r="L1569" s="27">
        <f>IFERROR(IF($E1569&gt;=1,VLOOKUP($E1569,ATT.!$D$9:$W$2008,L$1,0),0),0)</f>
        <v>0</v>
      </c>
      <c r="M1569" s="28"/>
      <c r="N1569" s="28"/>
    </row>
    <row r="1570" spans="3:14" ht="20.100000000000001" customHeight="1" x14ac:dyDescent="0.25">
      <c r="C1570" s="6">
        <v>1564</v>
      </c>
      <c r="D1570" s="6">
        <f>IFERROR(IF($D$3&gt;=C1570,SMALL(ATT.!$A$9:$A$2008,$D$4+C1570),0),0)</f>
        <v>0</v>
      </c>
      <c r="E1570" s="25">
        <f t="shared" si="24"/>
        <v>0</v>
      </c>
      <c r="F1570" s="25">
        <f>IFERROR(IF($E1570&gt;=1,VLOOKUP($E1570,ATT.!$D$9:$W$2008,F$1,0),0),0)</f>
        <v>0</v>
      </c>
      <c r="G1570" s="26">
        <f>IFERROR(IF($E1570&gt;=1,VLOOKUP($E1570,ATT.!$D$9:$W$2008,G$1,0),0),0)</f>
        <v>0</v>
      </c>
      <c r="H1570" s="26">
        <f>IFERROR(IF($E1570&gt;=1,VLOOKUP($E1570,ATT.!$D$9:$W$2008,H$1,0),0),0)</f>
        <v>0</v>
      </c>
      <c r="I1570" s="25">
        <f>IFERROR(IF($E1570&gt;=1,VLOOKUP($E1570,ATT.!$D$9:$W$2008,I$1,0),0),0)</f>
        <v>0</v>
      </c>
      <c r="J1570" s="25">
        <f>IFERROR(IF($E1570&gt;=1,VLOOKUP($E1570,ATT.!$D$9:$W$2008,J$1,0),0),0)</f>
        <v>0</v>
      </c>
      <c r="K1570" s="25" t="str">
        <f>IFERROR(IF(E1570&gt;=1,CONCATENATE(VLOOKUP(F1570,STUDENT!$B$4:$W$2003,22,0),$V$2),""),"")</f>
        <v/>
      </c>
      <c r="L1570" s="27">
        <f>IFERROR(IF($E1570&gt;=1,VLOOKUP($E1570,ATT.!$D$9:$W$2008,L$1,0),0),0)</f>
        <v>0</v>
      </c>
      <c r="M1570" s="28"/>
      <c r="N1570" s="28"/>
    </row>
    <row r="1571" spans="3:14" ht="20.100000000000001" customHeight="1" x14ac:dyDescent="0.25">
      <c r="C1571" s="6">
        <v>1565</v>
      </c>
      <c r="D1571" s="6">
        <f>IFERROR(IF($D$3&gt;=C1571,SMALL(ATT.!$A$9:$A$2008,$D$4+C1571),0),0)</f>
        <v>0</v>
      </c>
      <c r="E1571" s="25">
        <f t="shared" si="24"/>
        <v>0</v>
      </c>
      <c r="F1571" s="25">
        <f>IFERROR(IF($E1571&gt;=1,VLOOKUP($E1571,ATT.!$D$9:$W$2008,F$1,0),0),0)</f>
        <v>0</v>
      </c>
      <c r="G1571" s="26">
        <f>IFERROR(IF($E1571&gt;=1,VLOOKUP($E1571,ATT.!$D$9:$W$2008,G$1,0),0),0)</f>
        <v>0</v>
      </c>
      <c r="H1571" s="26">
        <f>IFERROR(IF($E1571&gt;=1,VLOOKUP($E1571,ATT.!$D$9:$W$2008,H$1,0),0),0)</f>
        <v>0</v>
      </c>
      <c r="I1571" s="25">
        <f>IFERROR(IF($E1571&gt;=1,VLOOKUP($E1571,ATT.!$D$9:$W$2008,I$1,0),0),0)</f>
        <v>0</v>
      </c>
      <c r="J1571" s="25">
        <f>IFERROR(IF($E1571&gt;=1,VLOOKUP($E1571,ATT.!$D$9:$W$2008,J$1,0),0),0)</f>
        <v>0</v>
      </c>
      <c r="K1571" s="25" t="str">
        <f>IFERROR(IF(E1571&gt;=1,CONCATENATE(VLOOKUP(F1571,STUDENT!$B$4:$W$2003,22,0),$V$2),""),"")</f>
        <v/>
      </c>
      <c r="L1571" s="27">
        <f>IFERROR(IF($E1571&gt;=1,VLOOKUP($E1571,ATT.!$D$9:$W$2008,L$1,0),0),0)</f>
        <v>0</v>
      </c>
      <c r="M1571" s="28"/>
      <c r="N1571" s="28"/>
    </row>
    <row r="1572" spans="3:14" ht="20.100000000000001" customHeight="1" x14ac:dyDescent="0.25">
      <c r="C1572" s="6">
        <v>1566</v>
      </c>
      <c r="D1572" s="6">
        <f>IFERROR(IF($D$3&gt;=C1572,SMALL(ATT.!$A$9:$A$2008,$D$4+C1572),0),0)</f>
        <v>0</v>
      </c>
      <c r="E1572" s="25">
        <f t="shared" si="24"/>
        <v>0</v>
      </c>
      <c r="F1572" s="25">
        <f>IFERROR(IF($E1572&gt;=1,VLOOKUP($E1572,ATT.!$D$9:$W$2008,F$1,0),0),0)</f>
        <v>0</v>
      </c>
      <c r="G1572" s="26">
        <f>IFERROR(IF($E1572&gt;=1,VLOOKUP($E1572,ATT.!$D$9:$W$2008,G$1,0),0),0)</f>
        <v>0</v>
      </c>
      <c r="H1572" s="26">
        <f>IFERROR(IF($E1572&gt;=1,VLOOKUP($E1572,ATT.!$D$9:$W$2008,H$1,0),0),0)</f>
        <v>0</v>
      </c>
      <c r="I1572" s="25">
        <f>IFERROR(IF($E1572&gt;=1,VLOOKUP($E1572,ATT.!$D$9:$W$2008,I$1,0),0),0)</f>
        <v>0</v>
      </c>
      <c r="J1572" s="25">
        <f>IFERROR(IF($E1572&gt;=1,VLOOKUP($E1572,ATT.!$D$9:$W$2008,J$1,0),0),0)</f>
        <v>0</v>
      </c>
      <c r="K1572" s="25" t="str">
        <f>IFERROR(IF(E1572&gt;=1,CONCATENATE(VLOOKUP(F1572,STUDENT!$B$4:$W$2003,22,0),$V$2),""),"")</f>
        <v/>
      </c>
      <c r="L1572" s="27">
        <f>IFERROR(IF($E1572&gt;=1,VLOOKUP($E1572,ATT.!$D$9:$W$2008,L$1,0),0),0)</f>
        <v>0</v>
      </c>
      <c r="M1572" s="28"/>
      <c r="N1572" s="28"/>
    </row>
    <row r="1573" spans="3:14" ht="20.100000000000001" customHeight="1" x14ac:dyDescent="0.25">
      <c r="C1573" s="6">
        <v>1567</v>
      </c>
      <c r="D1573" s="6">
        <f>IFERROR(IF($D$3&gt;=C1573,SMALL(ATT.!$A$9:$A$2008,$D$4+C1573),0),0)</f>
        <v>0</v>
      </c>
      <c r="E1573" s="25">
        <f t="shared" si="24"/>
        <v>0</v>
      </c>
      <c r="F1573" s="25">
        <f>IFERROR(IF($E1573&gt;=1,VLOOKUP($E1573,ATT.!$D$9:$W$2008,F$1,0),0),0)</f>
        <v>0</v>
      </c>
      <c r="G1573" s="26">
        <f>IFERROR(IF($E1573&gt;=1,VLOOKUP($E1573,ATT.!$D$9:$W$2008,G$1,0),0),0)</f>
        <v>0</v>
      </c>
      <c r="H1573" s="26">
        <f>IFERROR(IF($E1573&gt;=1,VLOOKUP($E1573,ATT.!$D$9:$W$2008,H$1,0),0),0)</f>
        <v>0</v>
      </c>
      <c r="I1573" s="25">
        <f>IFERROR(IF($E1573&gt;=1,VLOOKUP($E1573,ATT.!$D$9:$W$2008,I$1,0),0),0)</f>
        <v>0</v>
      </c>
      <c r="J1573" s="25">
        <f>IFERROR(IF($E1573&gt;=1,VLOOKUP($E1573,ATT.!$D$9:$W$2008,J$1,0),0),0)</f>
        <v>0</v>
      </c>
      <c r="K1573" s="25" t="str">
        <f>IFERROR(IF(E1573&gt;=1,CONCATENATE(VLOOKUP(F1573,STUDENT!$B$4:$W$2003,22,0),$V$2),""),"")</f>
        <v/>
      </c>
      <c r="L1573" s="27">
        <f>IFERROR(IF($E1573&gt;=1,VLOOKUP($E1573,ATT.!$D$9:$W$2008,L$1,0),0),0)</f>
        <v>0</v>
      </c>
      <c r="M1573" s="28"/>
      <c r="N1573" s="28"/>
    </row>
    <row r="1574" spans="3:14" ht="20.100000000000001" customHeight="1" x14ac:dyDescent="0.25">
      <c r="C1574" s="6">
        <v>1568</v>
      </c>
      <c r="D1574" s="6">
        <f>IFERROR(IF($D$3&gt;=C1574,SMALL(ATT.!$A$9:$A$2008,$D$4+C1574),0),0)</f>
        <v>0</v>
      </c>
      <c r="E1574" s="25">
        <f t="shared" si="24"/>
        <v>0</v>
      </c>
      <c r="F1574" s="25">
        <f>IFERROR(IF($E1574&gt;=1,VLOOKUP($E1574,ATT.!$D$9:$W$2008,F$1,0),0),0)</f>
        <v>0</v>
      </c>
      <c r="G1574" s="26">
        <f>IFERROR(IF($E1574&gt;=1,VLOOKUP($E1574,ATT.!$D$9:$W$2008,G$1,0),0),0)</f>
        <v>0</v>
      </c>
      <c r="H1574" s="26">
        <f>IFERROR(IF($E1574&gt;=1,VLOOKUP($E1574,ATT.!$D$9:$W$2008,H$1,0),0),0)</f>
        <v>0</v>
      </c>
      <c r="I1574" s="25">
        <f>IFERROR(IF($E1574&gt;=1,VLOOKUP($E1574,ATT.!$D$9:$W$2008,I$1,0),0),0)</f>
        <v>0</v>
      </c>
      <c r="J1574" s="25">
        <f>IFERROR(IF($E1574&gt;=1,VLOOKUP($E1574,ATT.!$D$9:$W$2008,J$1,0),0),0)</f>
        <v>0</v>
      </c>
      <c r="K1574" s="25" t="str">
        <f>IFERROR(IF(E1574&gt;=1,CONCATENATE(VLOOKUP(F1574,STUDENT!$B$4:$W$2003,22,0),$V$2),""),"")</f>
        <v/>
      </c>
      <c r="L1574" s="27">
        <f>IFERROR(IF($E1574&gt;=1,VLOOKUP($E1574,ATT.!$D$9:$W$2008,L$1,0),0),0)</f>
        <v>0</v>
      </c>
      <c r="M1574" s="28"/>
      <c r="N1574" s="28"/>
    </row>
    <row r="1575" spans="3:14" ht="20.100000000000001" customHeight="1" x14ac:dyDescent="0.25">
      <c r="C1575" s="6">
        <v>1569</v>
      </c>
      <c r="D1575" s="6">
        <f>IFERROR(IF($D$3&gt;=C1575,SMALL(ATT.!$A$9:$A$2008,$D$4+C1575),0),0)</f>
        <v>0</v>
      </c>
      <c r="E1575" s="25">
        <f t="shared" si="24"/>
        <v>0</v>
      </c>
      <c r="F1575" s="25">
        <f>IFERROR(IF($E1575&gt;=1,VLOOKUP($E1575,ATT.!$D$9:$W$2008,F$1,0),0),0)</f>
        <v>0</v>
      </c>
      <c r="G1575" s="26">
        <f>IFERROR(IF($E1575&gt;=1,VLOOKUP($E1575,ATT.!$D$9:$W$2008,G$1,0),0),0)</f>
        <v>0</v>
      </c>
      <c r="H1575" s="26">
        <f>IFERROR(IF($E1575&gt;=1,VLOOKUP($E1575,ATT.!$D$9:$W$2008,H$1,0),0),0)</f>
        <v>0</v>
      </c>
      <c r="I1575" s="25">
        <f>IFERROR(IF($E1575&gt;=1,VLOOKUP($E1575,ATT.!$D$9:$W$2008,I$1,0),0),0)</f>
        <v>0</v>
      </c>
      <c r="J1575" s="25">
        <f>IFERROR(IF($E1575&gt;=1,VLOOKUP($E1575,ATT.!$D$9:$W$2008,J$1,0),0),0)</f>
        <v>0</v>
      </c>
      <c r="K1575" s="25" t="str">
        <f>IFERROR(IF(E1575&gt;=1,CONCATENATE(VLOOKUP(F1575,STUDENT!$B$4:$W$2003,22,0),$V$2),""),"")</f>
        <v/>
      </c>
      <c r="L1575" s="27">
        <f>IFERROR(IF($E1575&gt;=1,VLOOKUP($E1575,ATT.!$D$9:$W$2008,L$1,0),0),0)</f>
        <v>0</v>
      </c>
      <c r="M1575" s="28"/>
      <c r="N1575" s="28"/>
    </row>
    <row r="1576" spans="3:14" ht="20.100000000000001" customHeight="1" x14ac:dyDescent="0.25">
      <c r="C1576" s="6">
        <v>1570</v>
      </c>
      <c r="D1576" s="6">
        <f>IFERROR(IF($D$3&gt;=C1576,SMALL(ATT.!$A$9:$A$2008,$D$4+C1576),0),0)</f>
        <v>0</v>
      </c>
      <c r="E1576" s="25">
        <f t="shared" si="24"/>
        <v>0</v>
      </c>
      <c r="F1576" s="25">
        <f>IFERROR(IF($E1576&gt;=1,VLOOKUP($E1576,ATT.!$D$9:$W$2008,F$1,0),0),0)</f>
        <v>0</v>
      </c>
      <c r="G1576" s="26">
        <f>IFERROR(IF($E1576&gt;=1,VLOOKUP($E1576,ATT.!$D$9:$W$2008,G$1,0),0),0)</f>
        <v>0</v>
      </c>
      <c r="H1576" s="26">
        <f>IFERROR(IF($E1576&gt;=1,VLOOKUP($E1576,ATT.!$D$9:$W$2008,H$1,0),0),0)</f>
        <v>0</v>
      </c>
      <c r="I1576" s="25">
        <f>IFERROR(IF($E1576&gt;=1,VLOOKUP($E1576,ATT.!$D$9:$W$2008,I$1,0),0),0)</f>
        <v>0</v>
      </c>
      <c r="J1576" s="25">
        <f>IFERROR(IF($E1576&gt;=1,VLOOKUP($E1576,ATT.!$D$9:$W$2008,J$1,0),0),0)</f>
        <v>0</v>
      </c>
      <c r="K1576" s="25" t="str">
        <f>IFERROR(IF(E1576&gt;=1,CONCATENATE(VLOOKUP(F1576,STUDENT!$B$4:$W$2003,22,0),$V$2),""),"")</f>
        <v/>
      </c>
      <c r="L1576" s="27">
        <f>IFERROR(IF($E1576&gt;=1,VLOOKUP($E1576,ATT.!$D$9:$W$2008,L$1,0),0),0)</f>
        <v>0</v>
      </c>
      <c r="M1576" s="28"/>
      <c r="N1576" s="28"/>
    </row>
    <row r="1577" spans="3:14" ht="20.100000000000001" customHeight="1" x14ac:dyDescent="0.25">
      <c r="C1577" s="6">
        <v>1571</v>
      </c>
      <c r="D1577" s="6">
        <f>IFERROR(IF($D$3&gt;=C1577,SMALL(ATT.!$A$9:$A$2008,$D$4+C1577),0),0)</f>
        <v>0</v>
      </c>
      <c r="E1577" s="25">
        <f t="shared" si="24"/>
        <v>0</v>
      </c>
      <c r="F1577" s="25">
        <f>IFERROR(IF($E1577&gt;=1,VLOOKUP($E1577,ATT.!$D$9:$W$2008,F$1,0),0),0)</f>
        <v>0</v>
      </c>
      <c r="G1577" s="26">
        <f>IFERROR(IF($E1577&gt;=1,VLOOKUP($E1577,ATT.!$D$9:$W$2008,G$1,0),0),0)</f>
        <v>0</v>
      </c>
      <c r="H1577" s="26">
        <f>IFERROR(IF($E1577&gt;=1,VLOOKUP($E1577,ATT.!$D$9:$W$2008,H$1,0),0),0)</f>
        <v>0</v>
      </c>
      <c r="I1577" s="25">
        <f>IFERROR(IF($E1577&gt;=1,VLOOKUP($E1577,ATT.!$D$9:$W$2008,I$1,0),0),0)</f>
        <v>0</v>
      </c>
      <c r="J1577" s="25">
        <f>IFERROR(IF($E1577&gt;=1,VLOOKUP($E1577,ATT.!$D$9:$W$2008,J$1,0),0),0)</f>
        <v>0</v>
      </c>
      <c r="K1577" s="25" t="str">
        <f>IFERROR(IF(E1577&gt;=1,CONCATENATE(VLOOKUP(F1577,STUDENT!$B$4:$W$2003,22,0),$V$2),""),"")</f>
        <v/>
      </c>
      <c r="L1577" s="27">
        <f>IFERROR(IF($E1577&gt;=1,VLOOKUP($E1577,ATT.!$D$9:$W$2008,L$1,0),0),0)</f>
        <v>0</v>
      </c>
      <c r="M1577" s="28"/>
      <c r="N1577" s="28"/>
    </row>
    <row r="1578" spans="3:14" ht="20.100000000000001" customHeight="1" x14ac:dyDescent="0.25">
      <c r="C1578" s="6">
        <v>1572</v>
      </c>
      <c r="D1578" s="6">
        <f>IFERROR(IF($D$3&gt;=C1578,SMALL(ATT.!$A$9:$A$2008,$D$4+C1578),0),0)</f>
        <v>0</v>
      </c>
      <c r="E1578" s="25">
        <f t="shared" si="24"/>
        <v>0</v>
      </c>
      <c r="F1578" s="25">
        <f>IFERROR(IF($E1578&gt;=1,VLOOKUP($E1578,ATT.!$D$9:$W$2008,F$1,0),0),0)</f>
        <v>0</v>
      </c>
      <c r="G1578" s="26">
        <f>IFERROR(IF($E1578&gt;=1,VLOOKUP($E1578,ATT.!$D$9:$W$2008,G$1,0),0),0)</f>
        <v>0</v>
      </c>
      <c r="H1578" s="26">
        <f>IFERROR(IF($E1578&gt;=1,VLOOKUP($E1578,ATT.!$D$9:$W$2008,H$1,0),0),0)</f>
        <v>0</v>
      </c>
      <c r="I1578" s="25">
        <f>IFERROR(IF($E1578&gt;=1,VLOOKUP($E1578,ATT.!$D$9:$W$2008,I$1,0),0),0)</f>
        <v>0</v>
      </c>
      <c r="J1578" s="25">
        <f>IFERROR(IF($E1578&gt;=1,VLOOKUP($E1578,ATT.!$D$9:$W$2008,J$1,0),0),0)</f>
        <v>0</v>
      </c>
      <c r="K1578" s="25" t="str">
        <f>IFERROR(IF(E1578&gt;=1,CONCATENATE(VLOOKUP(F1578,STUDENT!$B$4:$W$2003,22,0),$V$2),""),"")</f>
        <v/>
      </c>
      <c r="L1578" s="27">
        <f>IFERROR(IF($E1578&gt;=1,VLOOKUP($E1578,ATT.!$D$9:$W$2008,L$1,0),0),0)</f>
        <v>0</v>
      </c>
      <c r="M1578" s="28"/>
      <c r="N1578" s="28"/>
    </row>
    <row r="1579" spans="3:14" ht="20.100000000000001" customHeight="1" x14ac:dyDescent="0.25">
      <c r="C1579" s="6">
        <v>1573</v>
      </c>
      <c r="D1579" s="6">
        <f>IFERROR(IF($D$3&gt;=C1579,SMALL(ATT.!$A$9:$A$2008,$D$4+C1579),0),0)</f>
        <v>0</v>
      </c>
      <c r="E1579" s="25">
        <f t="shared" si="24"/>
        <v>0</v>
      </c>
      <c r="F1579" s="25">
        <f>IFERROR(IF($E1579&gt;=1,VLOOKUP($E1579,ATT.!$D$9:$W$2008,F$1,0),0),0)</f>
        <v>0</v>
      </c>
      <c r="G1579" s="26">
        <f>IFERROR(IF($E1579&gt;=1,VLOOKUP($E1579,ATT.!$D$9:$W$2008,G$1,0),0),0)</f>
        <v>0</v>
      </c>
      <c r="H1579" s="26">
        <f>IFERROR(IF($E1579&gt;=1,VLOOKUP($E1579,ATT.!$D$9:$W$2008,H$1,0),0),0)</f>
        <v>0</v>
      </c>
      <c r="I1579" s="25">
        <f>IFERROR(IF($E1579&gt;=1,VLOOKUP($E1579,ATT.!$D$9:$W$2008,I$1,0),0),0)</f>
        <v>0</v>
      </c>
      <c r="J1579" s="25">
        <f>IFERROR(IF($E1579&gt;=1,VLOOKUP($E1579,ATT.!$D$9:$W$2008,J$1,0),0),0)</f>
        <v>0</v>
      </c>
      <c r="K1579" s="25" t="str">
        <f>IFERROR(IF(E1579&gt;=1,CONCATENATE(VLOOKUP(F1579,STUDENT!$B$4:$W$2003,22,0),$V$2),""),"")</f>
        <v/>
      </c>
      <c r="L1579" s="27">
        <f>IFERROR(IF($E1579&gt;=1,VLOOKUP($E1579,ATT.!$D$9:$W$2008,L$1,0),0),0)</f>
        <v>0</v>
      </c>
      <c r="M1579" s="28"/>
      <c r="N1579" s="28"/>
    </row>
    <row r="1580" spans="3:14" ht="20.100000000000001" customHeight="1" x14ac:dyDescent="0.25">
      <c r="C1580" s="6">
        <v>1574</v>
      </c>
      <c r="D1580" s="6">
        <f>IFERROR(IF($D$3&gt;=C1580,SMALL(ATT.!$A$9:$A$2008,$D$4+C1580),0),0)</f>
        <v>0</v>
      </c>
      <c r="E1580" s="25">
        <f t="shared" si="24"/>
        <v>0</v>
      </c>
      <c r="F1580" s="25">
        <f>IFERROR(IF($E1580&gt;=1,VLOOKUP($E1580,ATT.!$D$9:$W$2008,F$1,0),0),0)</f>
        <v>0</v>
      </c>
      <c r="G1580" s="26">
        <f>IFERROR(IF($E1580&gt;=1,VLOOKUP($E1580,ATT.!$D$9:$W$2008,G$1,0),0),0)</f>
        <v>0</v>
      </c>
      <c r="H1580" s="26">
        <f>IFERROR(IF($E1580&gt;=1,VLOOKUP($E1580,ATT.!$D$9:$W$2008,H$1,0),0),0)</f>
        <v>0</v>
      </c>
      <c r="I1580" s="25">
        <f>IFERROR(IF($E1580&gt;=1,VLOOKUP($E1580,ATT.!$D$9:$W$2008,I$1,0),0),0)</f>
        <v>0</v>
      </c>
      <c r="J1580" s="25">
        <f>IFERROR(IF($E1580&gt;=1,VLOOKUP($E1580,ATT.!$D$9:$W$2008,J$1,0),0),0)</f>
        <v>0</v>
      </c>
      <c r="K1580" s="25" t="str">
        <f>IFERROR(IF(E1580&gt;=1,CONCATENATE(VLOOKUP(F1580,STUDENT!$B$4:$W$2003,22,0),$V$2),""),"")</f>
        <v/>
      </c>
      <c r="L1580" s="27">
        <f>IFERROR(IF($E1580&gt;=1,VLOOKUP($E1580,ATT.!$D$9:$W$2008,L$1,0),0),0)</f>
        <v>0</v>
      </c>
      <c r="M1580" s="28"/>
      <c r="N1580" s="28"/>
    </row>
    <row r="1581" spans="3:14" ht="20.100000000000001" customHeight="1" x14ac:dyDescent="0.25">
      <c r="C1581" s="6">
        <v>1575</v>
      </c>
      <c r="D1581" s="6">
        <f>IFERROR(IF($D$3&gt;=C1581,SMALL(ATT.!$A$9:$A$2008,$D$4+C1581),0),0)</f>
        <v>0</v>
      </c>
      <c r="E1581" s="25">
        <f t="shared" si="24"/>
        <v>0</v>
      </c>
      <c r="F1581" s="25">
        <f>IFERROR(IF($E1581&gt;=1,VLOOKUP($E1581,ATT.!$D$9:$W$2008,F$1,0),0),0)</f>
        <v>0</v>
      </c>
      <c r="G1581" s="26">
        <f>IFERROR(IF($E1581&gt;=1,VLOOKUP($E1581,ATT.!$D$9:$W$2008,G$1,0),0),0)</f>
        <v>0</v>
      </c>
      <c r="H1581" s="26">
        <f>IFERROR(IF($E1581&gt;=1,VLOOKUP($E1581,ATT.!$D$9:$W$2008,H$1,0),0),0)</f>
        <v>0</v>
      </c>
      <c r="I1581" s="25">
        <f>IFERROR(IF($E1581&gt;=1,VLOOKUP($E1581,ATT.!$D$9:$W$2008,I$1,0),0),0)</f>
        <v>0</v>
      </c>
      <c r="J1581" s="25">
        <f>IFERROR(IF($E1581&gt;=1,VLOOKUP($E1581,ATT.!$D$9:$W$2008,J$1,0),0),0)</f>
        <v>0</v>
      </c>
      <c r="K1581" s="25" t="str">
        <f>IFERROR(IF(E1581&gt;=1,CONCATENATE(VLOOKUP(F1581,STUDENT!$B$4:$W$2003,22,0),$V$2),""),"")</f>
        <v/>
      </c>
      <c r="L1581" s="27">
        <f>IFERROR(IF($E1581&gt;=1,VLOOKUP($E1581,ATT.!$D$9:$W$2008,L$1,0),0),0)</f>
        <v>0</v>
      </c>
      <c r="M1581" s="28"/>
      <c r="N1581" s="28"/>
    </row>
    <row r="1582" spans="3:14" ht="20.100000000000001" customHeight="1" x14ac:dyDescent="0.25">
      <c r="C1582" s="6">
        <v>1576</v>
      </c>
      <c r="D1582" s="6">
        <f>IFERROR(IF($D$3&gt;=C1582,SMALL(ATT.!$A$9:$A$2008,$D$4+C1582),0),0)</f>
        <v>0</v>
      </c>
      <c r="E1582" s="25">
        <f t="shared" si="24"/>
        <v>0</v>
      </c>
      <c r="F1582" s="25">
        <f>IFERROR(IF($E1582&gt;=1,VLOOKUP($E1582,ATT.!$D$9:$W$2008,F$1,0),0),0)</f>
        <v>0</v>
      </c>
      <c r="G1582" s="26">
        <f>IFERROR(IF($E1582&gt;=1,VLOOKUP($E1582,ATT.!$D$9:$W$2008,G$1,0),0),0)</f>
        <v>0</v>
      </c>
      <c r="H1582" s="26">
        <f>IFERROR(IF($E1582&gt;=1,VLOOKUP($E1582,ATT.!$D$9:$W$2008,H$1,0),0),0)</f>
        <v>0</v>
      </c>
      <c r="I1582" s="25">
        <f>IFERROR(IF($E1582&gt;=1,VLOOKUP($E1582,ATT.!$D$9:$W$2008,I$1,0),0),0)</f>
        <v>0</v>
      </c>
      <c r="J1582" s="25">
        <f>IFERROR(IF($E1582&gt;=1,VLOOKUP($E1582,ATT.!$D$9:$W$2008,J$1,0),0),0)</f>
        <v>0</v>
      </c>
      <c r="K1582" s="25" t="str">
        <f>IFERROR(IF(E1582&gt;=1,CONCATENATE(VLOOKUP(F1582,STUDENT!$B$4:$W$2003,22,0),$V$2),""),"")</f>
        <v/>
      </c>
      <c r="L1582" s="27">
        <f>IFERROR(IF($E1582&gt;=1,VLOOKUP($E1582,ATT.!$D$9:$W$2008,L$1,0),0),0)</f>
        <v>0</v>
      </c>
      <c r="M1582" s="28"/>
      <c r="N1582" s="28"/>
    </row>
    <row r="1583" spans="3:14" ht="20.100000000000001" customHeight="1" x14ac:dyDescent="0.25">
      <c r="C1583" s="6">
        <v>1577</v>
      </c>
      <c r="D1583" s="6">
        <f>IFERROR(IF($D$3&gt;=C1583,SMALL(ATT.!$A$9:$A$2008,$D$4+C1583),0),0)</f>
        <v>0</v>
      </c>
      <c r="E1583" s="25">
        <f t="shared" si="24"/>
        <v>0</v>
      </c>
      <c r="F1583" s="25">
        <f>IFERROR(IF($E1583&gt;=1,VLOOKUP($E1583,ATT.!$D$9:$W$2008,F$1,0),0),0)</f>
        <v>0</v>
      </c>
      <c r="G1583" s="26">
        <f>IFERROR(IF($E1583&gt;=1,VLOOKUP($E1583,ATT.!$D$9:$W$2008,G$1,0),0),0)</f>
        <v>0</v>
      </c>
      <c r="H1583" s="26">
        <f>IFERROR(IF($E1583&gt;=1,VLOOKUP($E1583,ATT.!$D$9:$W$2008,H$1,0),0),0)</f>
        <v>0</v>
      </c>
      <c r="I1583" s="25">
        <f>IFERROR(IF($E1583&gt;=1,VLOOKUP($E1583,ATT.!$D$9:$W$2008,I$1,0),0),0)</f>
        <v>0</v>
      </c>
      <c r="J1583" s="25">
        <f>IFERROR(IF($E1583&gt;=1,VLOOKUP($E1583,ATT.!$D$9:$W$2008,J$1,0),0),0)</f>
        <v>0</v>
      </c>
      <c r="K1583" s="25" t="str">
        <f>IFERROR(IF(E1583&gt;=1,CONCATENATE(VLOOKUP(F1583,STUDENT!$B$4:$W$2003,22,0),$V$2),""),"")</f>
        <v/>
      </c>
      <c r="L1583" s="27">
        <f>IFERROR(IF($E1583&gt;=1,VLOOKUP($E1583,ATT.!$D$9:$W$2008,L$1,0),0),0)</f>
        <v>0</v>
      </c>
      <c r="M1583" s="28"/>
      <c r="N1583" s="28"/>
    </row>
    <row r="1584" spans="3:14" ht="20.100000000000001" customHeight="1" x14ac:dyDescent="0.25">
      <c r="C1584" s="6">
        <v>1578</v>
      </c>
      <c r="D1584" s="6">
        <f>IFERROR(IF($D$3&gt;=C1584,SMALL(ATT.!$A$9:$A$2008,$D$4+C1584),0),0)</f>
        <v>0</v>
      </c>
      <c r="E1584" s="25">
        <f t="shared" si="24"/>
        <v>0</v>
      </c>
      <c r="F1584" s="25">
        <f>IFERROR(IF($E1584&gt;=1,VLOOKUP($E1584,ATT.!$D$9:$W$2008,F$1,0),0),0)</f>
        <v>0</v>
      </c>
      <c r="G1584" s="26">
        <f>IFERROR(IF($E1584&gt;=1,VLOOKUP($E1584,ATT.!$D$9:$W$2008,G$1,0),0),0)</f>
        <v>0</v>
      </c>
      <c r="H1584" s="26">
        <f>IFERROR(IF($E1584&gt;=1,VLOOKUP($E1584,ATT.!$D$9:$W$2008,H$1,0),0),0)</f>
        <v>0</v>
      </c>
      <c r="I1584" s="25">
        <f>IFERROR(IF($E1584&gt;=1,VLOOKUP($E1584,ATT.!$D$9:$W$2008,I$1,0),0),0)</f>
        <v>0</v>
      </c>
      <c r="J1584" s="25">
        <f>IFERROR(IF($E1584&gt;=1,VLOOKUP($E1584,ATT.!$D$9:$W$2008,J$1,0),0),0)</f>
        <v>0</v>
      </c>
      <c r="K1584" s="25" t="str">
        <f>IFERROR(IF(E1584&gt;=1,CONCATENATE(VLOOKUP(F1584,STUDENT!$B$4:$W$2003,22,0),$V$2),""),"")</f>
        <v/>
      </c>
      <c r="L1584" s="27">
        <f>IFERROR(IF($E1584&gt;=1,VLOOKUP($E1584,ATT.!$D$9:$W$2008,L$1,0),0),0)</f>
        <v>0</v>
      </c>
      <c r="M1584" s="28"/>
      <c r="N1584" s="28"/>
    </row>
    <row r="1585" spans="3:14" ht="20.100000000000001" customHeight="1" x14ac:dyDescent="0.25">
      <c r="C1585" s="6">
        <v>1579</v>
      </c>
      <c r="D1585" s="6">
        <f>IFERROR(IF($D$3&gt;=C1585,SMALL(ATT.!$A$9:$A$2008,$D$4+C1585),0),0)</f>
        <v>0</v>
      </c>
      <c r="E1585" s="25">
        <f t="shared" si="24"/>
        <v>0</v>
      </c>
      <c r="F1585" s="25">
        <f>IFERROR(IF($E1585&gt;=1,VLOOKUP($E1585,ATT.!$D$9:$W$2008,F$1,0),0),0)</f>
        <v>0</v>
      </c>
      <c r="G1585" s="26">
        <f>IFERROR(IF($E1585&gt;=1,VLOOKUP($E1585,ATT.!$D$9:$W$2008,G$1,0),0),0)</f>
        <v>0</v>
      </c>
      <c r="H1585" s="26">
        <f>IFERROR(IF($E1585&gt;=1,VLOOKUP($E1585,ATT.!$D$9:$W$2008,H$1,0),0),0)</f>
        <v>0</v>
      </c>
      <c r="I1585" s="25">
        <f>IFERROR(IF($E1585&gt;=1,VLOOKUP($E1585,ATT.!$D$9:$W$2008,I$1,0),0),0)</f>
        <v>0</v>
      </c>
      <c r="J1585" s="25">
        <f>IFERROR(IF($E1585&gt;=1,VLOOKUP($E1585,ATT.!$D$9:$W$2008,J$1,0),0),0)</f>
        <v>0</v>
      </c>
      <c r="K1585" s="25" t="str">
        <f>IFERROR(IF(E1585&gt;=1,CONCATENATE(VLOOKUP(F1585,STUDENT!$B$4:$W$2003,22,0),$V$2),""),"")</f>
        <v/>
      </c>
      <c r="L1585" s="27">
        <f>IFERROR(IF($E1585&gt;=1,VLOOKUP($E1585,ATT.!$D$9:$W$2008,L$1,0),0),0)</f>
        <v>0</v>
      </c>
      <c r="M1585" s="28"/>
      <c r="N1585" s="28"/>
    </row>
    <row r="1586" spans="3:14" ht="20.100000000000001" customHeight="1" x14ac:dyDescent="0.25">
      <c r="C1586" s="6">
        <v>1580</v>
      </c>
      <c r="D1586" s="6">
        <f>IFERROR(IF($D$3&gt;=C1586,SMALL(ATT.!$A$9:$A$2008,$D$4+C1586),0),0)</f>
        <v>0</v>
      </c>
      <c r="E1586" s="25">
        <f t="shared" si="24"/>
        <v>0</v>
      </c>
      <c r="F1586" s="25">
        <f>IFERROR(IF($E1586&gt;=1,VLOOKUP($E1586,ATT.!$D$9:$W$2008,F$1,0),0),0)</f>
        <v>0</v>
      </c>
      <c r="G1586" s="26">
        <f>IFERROR(IF($E1586&gt;=1,VLOOKUP($E1586,ATT.!$D$9:$W$2008,G$1,0),0),0)</f>
        <v>0</v>
      </c>
      <c r="H1586" s="26">
        <f>IFERROR(IF($E1586&gt;=1,VLOOKUP($E1586,ATT.!$D$9:$W$2008,H$1,0),0),0)</f>
        <v>0</v>
      </c>
      <c r="I1586" s="25">
        <f>IFERROR(IF($E1586&gt;=1,VLOOKUP($E1586,ATT.!$D$9:$W$2008,I$1,0),0),0)</f>
        <v>0</v>
      </c>
      <c r="J1586" s="25">
        <f>IFERROR(IF($E1586&gt;=1,VLOOKUP($E1586,ATT.!$D$9:$W$2008,J$1,0),0),0)</f>
        <v>0</v>
      </c>
      <c r="K1586" s="25" t="str">
        <f>IFERROR(IF(E1586&gt;=1,CONCATENATE(VLOOKUP(F1586,STUDENT!$B$4:$W$2003,22,0),$V$2),""),"")</f>
        <v/>
      </c>
      <c r="L1586" s="27">
        <f>IFERROR(IF($E1586&gt;=1,VLOOKUP($E1586,ATT.!$D$9:$W$2008,L$1,0),0),0)</f>
        <v>0</v>
      </c>
      <c r="M1586" s="28"/>
      <c r="N1586" s="28"/>
    </row>
    <row r="1587" spans="3:14" ht="20.100000000000001" customHeight="1" x14ac:dyDescent="0.25">
      <c r="C1587" s="6">
        <v>1581</v>
      </c>
      <c r="D1587" s="6">
        <f>IFERROR(IF($D$3&gt;=C1587,SMALL(ATT.!$A$9:$A$2008,$D$4+C1587),0),0)</f>
        <v>0</v>
      </c>
      <c r="E1587" s="25">
        <f t="shared" si="24"/>
        <v>0</v>
      </c>
      <c r="F1587" s="25">
        <f>IFERROR(IF($E1587&gt;=1,VLOOKUP($E1587,ATT.!$D$9:$W$2008,F$1,0),0),0)</f>
        <v>0</v>
      </c>
      <c r="G1587" s="26">
        <f>IFERROR(IF($E1587&gt;=1,VLOOKUP($E1587,ATT.!$D$9:$W$2008,G$1,0),0),0)</f>
        <v>0</v>
      </c>
      <c r="H1587" s="26">
        <f>IFERROR(IF($E1587&gt;=1,VLOOKUP($E1587,ATT.!$D$9:$W$2008,H$1,0),0),0)</f>
        <v>0</v>
      </c>
      <c r="I1587" s="25">
        <f>IFERROR(IF($E1587&gt;=1,VLOOKUP($E1587,ATT.!$D$9:$W$2008,I$1,0),0),0)</f>
        <v>0</v>
      </c>
      <c r="J1587" s="25">
        <f>IFERROR(IF($E1587&gt;=1,VLOOKUP($E1587,ATT.!$D$9:$W$2008,J$1,0),0),0)</f>
        <v>0</v>
      </c>
      <c r="K1587" s="25" t="str">
        <f>IFERROR(IF(E1587&gt;=1,CONCATENATE(VLOOKUP(F1587,STUDENT!$B$4:$W$2003,22,0),$V$2),""),"")</f>
        <v/>
      </c>
      <c r="L1587" s="27">
        <f>IFERROR(IF($E1587&gt;=1,VLOOKUP($E1587,ATT.!$D$9:$W$2008,L$1,0),0),0)</f>
        <v>0</v>
      </c>
      <c r="M1587" s="28"/>
      <c r="N1587" s="28"/>
    </row>
    <row r="1588" spans="3:14" ht="20.100000000000001" customHeight="1" x14ac:dyDescent="0.25">
      <c r="C1588" s="6">
        <v>1582</v>
      </c>
      <c r="D1588" s="6">
        <f>IFERROR(IF($D$3&gt;=C1588,SMALL(ATT.!$A$9:$A$2008,$D$4+C1588),0),0)</f>
        <v>0</v>
      </c>
      <c r="E1588" s="25">
        <f t="shared" si="24"/>
        <v>0</v>
      </c>
      <c r="F1588" s="25">
        <f>IFERROR(IF($E1588&gt;=1,VLOOKUP($E1588,ATT.!$D$9:$W$2008,F$1,0),0),0)</f>
        <v>0</v>
      </c>
      <c r="G1588" s="26">
        <f>IFERROR(IF($E1588&gt;=1,VLOOKUP($E1588,ATT.!$D$9:$W$2008,G$1,0),0),0)</f>
        <v>0</v>
      </c>
      <c r="H1588" s="26">
        <f>IFERROR(IF($E1588&gt;=1,VLOOKUP($E1588,ATT.!$D$9:$W$2008,H$1,0),0),0)</f>
        <v>0</v>
      </c>
      <c r="I1588" s="25">
        <f>IFERROR(IF($E1588&gt;=1,VLOOKUP($E1588,ATT.!$D$9:$W$2008,I$1,0),0),0)</f>
        <v>0</v>
      </c>
      <c r="J1588" s="25">
        <f>IFERROR(IF($E1588&gt;=1,VLOOKUP($E1588,ATT.!$D$9:$W$2008,J$1,0),0),0)</f>
        <v>0</v>
      </c>
      <c r="K1588" s="25" t="str">
        <f>IFERROR(IF(E1588&gt;=1,CONCATENATE(VLOOKUP(F1588,STUDENT!$B$4:$W$2003,22,0),$V$2),""),"")</f>
        <v/>
      </c>
      <c r="L1588" s="27">
        <f>IFERROR(IF($E1588&gt;=1,VLOOKUP($E1588,ATT.!$D$9:$W$2008,L$1,0),0),0)</f>
        <v>0</v>
      </c>
      <c r="M1588" s="28"/>
      <c r="N1588" s="28"/>
    </row>
    <row r="1589" spans="3:14" ht="20.100000000000001" customHeight="1" x14ac:dyDescent="0.25">
      <c r="C1589" s="6">
        <v>1583</v>
      </c>
      <c r="D1589" s="6">
        <f>IFERROR(IF($D$3&gt;=C1589,SMALL(ATT.!$A$9:$A$2008,$D$4+C1589),0),0)</f>
        <v>0</v>
      </c>
      <c r="E1589" s="25">
        <f t="shared" si="24"/>
        <v>0</v>
      </c>
      <c r="F1589" s="25">
        <f>IFERROR(IF($E1589&gt;=1,VLOOKUP($E1589,ATT.!$D$9:$W$2008,F$1,0),0),0)</f>
        <v>0</v>
      </c>
      <c r="G1589" s="26">
        <f>IFERROR(IF($E1589&gt;=1,VLOOKUP($E1589,ATT.!$D$9:$W$2008,G$1,0),0),0)</f>
        <v>0</v>
      </c>
      <c r="H1589" s="26">
        <f>IFERROR(IF($E1589&gt;=1,VLOOKUP($E1589,ATT.!$D$9:$W$2008,H$1,0),0),0)</f>
        <v>0</v>
      </c>
      <c r="I1589" s="25">
        <f>IFERROR(IF($E1589&gt;=1,VLOOKUP($E1589,ATT.!$D$9:$W$2008,I$1,0),0),0)</f>
        <v>0</v>
      </c>
      <c r="J1589" s="25">
        <f>IFERROR(IF($E1589&gt;=1,VLOOKUP($E1589,ATT.!$D$9:$W$2008,J$1,0),0),0)</f>
        <v>0</v>
      </c>
      <c r="K1589" s="25" t="str">
        <f>IFERROR(IF(E1589&gt;=1,CONCATENATE(VLOOKUP(F1589,STUDENT!$B$4:$W$2003,22,0),$V$2),""),"")</f>
        <v/>
      </c>
      <c r="L1589" s="27">
        <f>IFERROR(IF($E1589&gt;=1,VLOOKUP($E1589,ATT.!$D$9:$W$2008,L$1,0),0),0)</f>
        <v>0</v>
      </c>
      <c r="M1589" s="28"/>
      <c r="N1589" s="28"/>
    </row>
    <row r="1590" spans="3:14" ht="20.100000000000001" customHeight="1" x14ac:dyDescent="0.25">
      <c r="C1590" s="6">
        <v>1584</v>
      </c>
      <c r="D1590" s="6">
        <f>IFERROR(IF($D$3&gt;=C1590,SMALL(ATT.!$A$9:$A$2008,$D$4+C1590),0),0)</f>
        <v>0</v>
      </c>
      <c r="E1590" s="25">
        <f t="shared" si="24"/>
        <v>0</v>
      </c>
      <c r="F1590" s="25">
        <f>IFERROR(IF($E1590&gt;=1,VLOOKUP($E1590,ATT.!$D$9:$W$2008,F$1,0),0),0)</f>
        <v>0</v>
      </c>
      <c r="G1590" s="26">
        <f>IFERROR(IF($E1590&gt;=1,VLOOKUP($E1590,ATT.!$D$9:$W$2008,G$1,0),0),0)</f>
        <v>0</v>
      </c>
      <c r="H1590" s="26">
        <f>IFERROR(IF($E1590&gt;=1,VLOOKUP($E1590,ATT.!$D$9:$W$2008,H$1,0),0),0)</f>
        <v>0</v>
      </c>
      <c r="I1590" s="25">
        <f>IFERROR(IF($E1590&gt;=1,VLOOKUP($E1590,ATT.!$D$9:$W$2008,I$1,0),0),0)</f>
        <v>0</v>
      </c>
      <c r="J1590" s="25">
        <f>IFERROR(IF($E1590&gt;=1,VLOOKUP($E1590,ATT.!$D$9:$W$2008,J$1,0),0),0)</f>
        <v>0</v>
      </c>
      <c r="K1590" s="25" t="str">
        <f>IFERROR(IF(E1590&gt;=1,CONCATENATE(VLOOKUP(F1590,STUDENT!$B$4:$W$2003,22,0),$V$2),""),"")</f>
        <v/>
      </c>
      <c r="L1590" s="27">
        <f>IFERROR(IF($E1590&gt;=1,VLOOKUP($E1590,ATT.!$D$9:$W$2008,L$1,0),0),0)</f>
        <v>0</v>
      </c>
      <c r="M1590" s="28"/>
      <c r="N1590" s="28"/>
    </row>
    <row r="1591" spans="3:14" ht="20.100000000000001" customHeight="1" x14ac:dyDescent="0.25">
      <c r="C1591" s="6">
        <v>1585</v>
      </c>
      <c r="D1591" s="6">
        <f>IFERROR(IF($D$3&gt;=C1591,SMALL(ATT.!$A$9:$A$2008,$D$4+C1591),0),0)</f>
        <v>0</v>
      </c>
      <c r="E1591" s="25">
        <f t="shared" si="24"/>
        <v>0</v>
      </c>
      <c r="F1591" s="25">
        <f>IFERROR(IF($E1591&gt;=1,VLOOKUP($E1591,ATT.!$D$9:$W$2008,F$1,0),0),0)</f>
        <v>0</v>
      </c>
      <c r="G1591" s="26">
        <f>IFERROR(IF($E1591&gt;=1,VLOOKUP($E1591,ATT.!$D$9:$W$2008,G$1,0),0),0)</f>
        <v>0</v>
      </c>
      <c r="H1591" s="26">
        <f>IFERROR(IF($E1591&gt;=1,VLOOKUP($E1591,ATT.!$D$9:$W$2008,H$1,0),0),0)</f>
        <v>0</v>
      </c>
      <c r="I1591" s="25">
        <f>IFERROR(IF($E1591&gt;=1,VLOOKUP($E1591,ATT.!$D$9:$W$2008,I$1,0),0),0)</f>
        <v>0</v>
      </c>
      <c r="J1591" s="25">
        <f>IFERROR(IF($E1591&gt;=1,VLOOKUP($E1591,ATT.!$D$9:$W$2008,J$1,0),0),0)</f>
        <v>0</v>
      </c>
      <c r="K1591" s="25" t="str">
        <f>IFERROR(IF(E1591&gt;=1,CONCATENATE(VLOOKUP(F1591,STUDENT!$B$4:$W$2003,22,0),$V$2),""),"")</f>
        <v/>
      </c>
      <c r="L1591" s="27">
        <f>IFERROR(IF($E1591&gt;=1,VLOOKUP($E1591,ATT.!$D$9:$W$2008,L$1,0),0),0)</f>
        <v>0</v>
      </c>
      <c r="M1591" s="28"/>
      <c r="N1591" s="28"/>
    </row>
    <row r="1592" spans="3:14" ht="20.100000000000001" customHeight="1" x14ac:dyDescent="0.25">
      <c r="C1592" s="6">
        <v>1586</v>
      </c>
      <c r="D1592" s="6">
        <f>IFERROR(IF($D$3&gt;=C1592,SMALL(ATT.!$A$9:$A$2008,$D$4+C1592),0),0)</f>
        <v>0</v>
      </c>
      <c r="E1592" s="25">
        <f t="shared" si="24"/>
        <v>0</v>
      </c>
      <c r="F1592" s="25">
        <f>IFERROR(IF($E1592&gt;=1,VLOOKUP($E1592,ATT.!$D$9:$W$2008,F$1,0),0),0)</f>
        <v>0</v>
      </c>
      <c r="G1592" s="26">
        <f>IFERROR(IF($E1592&gt;=1,VLOOKUP($E1592,ATT.!$D$9:$W$2008,G$1,0),0),0)</f>
        <v>0</v>
      </c>
      <c r="H1592" s="26">
        <f>IFERROR(IF($E1592&gt;=1,VLOOKUP($E1592,ATT.!$D$9:$W$2008,H$1,0),0),0)</f>
        <v>0</v>
      </c>
      <c r="I1592" s="25">
        <f>IFERROR(IF($E1592&gt;=1,VLOOKUP($E1592,ATT.!$D$9:$W$2008,I$1,0),0),0)</f>
        <v>0</v>
      </c>
      <c r="J1592" s="25">
        <f>IFERROR(IF($E1592&gt;=1,VLOOKUP($E1592,ATT.!$D$9:$W$2008,J$1,0),0),0)</f>
        <v>0</v>
      </c>
      <c r="K1592" s="25" t="str">
        <f>IFERROR(IF(E1592&gt;=1,CONCATENATE(VLOOKUP(F1592,STUDENT!$B$4:$W$2003,22,0),$V$2),""),"")</f>
        <v/>
      </c>
      <c r="L1592" s="27">
        <f>IFERROR(IF($E1592&gt;=1,VLOOKUP($E1592,ATT.!$D$9:$W$2008,L$1,0),0),0)</f>
        <v>0</v>
      </c>
      <c r="M1592" s="28"/>
      <c r="N1592" s="28"/>
    </row>
    <row r="1593" spans="3:14" ht="20.100000000000001" customHeight="1" x14ac:dyDescent="0.25">
      <c r="C1593" s="6">
        <v>1587</v>
      </c>
      <c r="D1593" s="6">
        <f>IFERROR(IF($D$3&gt;=C1593,SMALL(ATT.!$A$9:$A$2008,$D$4+C1593),0),0)</f>
        <v>0</v>
      </c>
      <c r="E1593" s="25">
        <f t="shared" si="24"/>
        <v>0</v>
      </c>
      <c r="F1593" s="25">
        <f>IFERROR(IF($E1593&gt;=1,VLOOKUP($E1593,ATT.!$D$9:$W$2008,F$1,0),0),0)</f>
        <v>0</v>
      </c>
      <c r="G1593" s="26">
        <f>IFERROR(IF($E1593&gt;=1,VLOOKUP($E1593,ATT.!$D$9:$W$2008,G$1,0),0),0)</f>
        <v>0</v>
      </c>
      <c r="H1593" s="26">
        <f>IFERROR(IF($E1593&gt;=1,VLOOKUP($E1593,ATT.!$D$9:$W$2008,H$1,0),0),0)</f>
        <v>0</v>
      </c>
      <c r="I1593" s="25">
        <f>IFERROR(IF($E1593&gt;=1,VLOOKUP($E1593,ATT.!$D$9:$W$2008,I$1,0),0),0)</f>
        <v>0</v>
      </c>
      <c r="J1593" s="25">
        <f>IFERROR(IF($E1593&gt;=1,VLOOKUP($E1593,ATT.!$D$9:$W$2008,J$1,0),0),0)</f>
        <v>0</v>
      </c>
      <c r="K1593" s="25" t="str">
        <f>IFERROR(IF(E1593&gt;=1,CONCATENATE(VLOOKUP(F1593,STUDENT!$B$4:$W$2003,22,0),$V$2),""),"")</f>
        <v/>
      </c>
      <c r="L1593" s="27">
        <f>IFERROR(IF($E1593&gt;=1,VLOOKUP($E1593,ATT.!$D$9:$W$2008,L$1,0),0),0)</f>
        <v>0</v>
      </c>
      <c r="M1593" s="28"/>
      <c r="N1593" s="28"/>
    </row>
    <row r="1594" spans="3:14" ht="20.100000000000001" customHeight="1" x14ac:dyDescent="0.25">
      <c r="C1594" s="6">
        <v>1588</v>
      </c>
      <c r="D1594" s="6">
        <f>IFERROR(IF($D$3&gt;=C1594,SMALL(ATT.!$A$9:$A$2008,$D$4+C1594),0),0)</f>
        <v>0</v>
      </c>
      <c r="E1594" s="25">
        <f t="shared" si="24"/>
        <v>0</v>
      </c>
      <c r="F1594" s="25">
        <f>IFERROR(IF($E1594&gt;=1,VLOOKUP($E1594,ATT.!$D$9:$W$2008,F$1,0),0),0)</f>
        <v>0</v>
      </c>
      <c r="G1594" s="26">
        <f>IFERROR(IF($E1594&gt;=1,VLOOKUP($E1594,ATT.!$D$9:$W$2008,G$1,0),0),0)</f>
        <v>0</v>
      </c>
      <c r="H1594" s="26">
        <f>IFERROR(IF($E1594&gt;=1,VLOOKUP($E1594,ATT.!$D$9:$W$2008,H$1,0),0),0)</f>
        <v>0</v>
      </c>
      <c r="I1594" s="25">
        <f>IFERROR(IF($E1594&gt;=1,VLOOKUP($E1594,ATT.!$D$9:$W$2008,I$1,0),0),0)</f>
        <v>0</v>
      </c>
      <c r="J1594" s="25">
        <f>IFERROR(IF($E1594&gt;=1,VLOOKUP($E1594,ATT.!$D$9:$W$2008,J$1,0),0),0)</f>
        <v>0</v>
      </c>
      <c r="K1594" s="25" t="str">
        <f>IFERROR(IF(E1594&gt;=1,CONCATENATE(VLOOKUP(F1594,STUDENT!$B$4:$W$2003,22,0),$V$2),""),"")</f>
        <v/>
      </c>
      <c r="L1594" s="27">
        <f>IFERROR(IF($E1594&gt;=1,VLOOKUP($E1594,ATT.!$D$9:$W$2008,L$1,0),0),0)</f>
        <v>0</v>
      </c>
      <c r="M1594" s="28"/>
      <c r="N1594" s="28"/>
    </row>
    <row r="1595" spans="3:14" ht="20.100000000000001" customHeight="1" x14ac:dyDescent="0.25">
      <c r="C1595" s="6">
        <v>1589</v>
      </c>
      <c r="D1595" s="6">
        <f>IFERROR(IF($D$3&gt;=C1595,SMALL(ATT.!$A$9:$A$2008,$D$4+C1595),0),0)</f>
        <v>0</v>
      </c>
      <c r="E1595" s="25">
        <f t="shared" si="24"/>
        <v>0</v>
      </c>
      <c r="F1595" s="25">
        <f>IFERROR(IF($E1595&gt;=1,VLOOKUP($E1595,ATT.!$D$9:$W$2008,F$1,0),0),0)</f>
        <v>0</v>
      </c>
      <c r="G1595" s="26">
        <f>IFERROR(IF($E1595&gt;=1,VLOOKUP($E1595,ATT.!$D$9:$W$2008,G$1,0),0),0)</f>
        <v>0</v>
      </c>
      <c r="H1595" s="26">
        <f>IFERROR(IF($E1595&gt;=1,VLOOKUP($E1595,ATT.!$D$9:$W$2008,H$1,0),0),0)</f>
        <v>0</v>
      </c>
      <c r="I1595" s="25">
        <f>IFERROR(IF($E1595&gt;=1,VLOOKUP($E1595,ATT.!$D$9:$W$2008,I$1,0),0),0)</f>
        <v>0</v>
      </c>
      <c r="J1595" s="25">
        <f>IFERROR(IF($E1595&gt;=1,VLOOKUP($E1595,ATT.!$D$9:$W$2008,J$1,0),0),0)</f>
        <v>0</v>
      </c>
      <c r="K1595" s="25" t="str">
        <f>IFERROR(IF(E1595&gt;=1,CONCATENATE(VLOOKUP(F1595,STUDENT!$B$4:$W$2003,22,0),$V$2),""),"")</f>
        <v/>
      </c>
      <c r="L1595" s="27">
        <f>IFERROR(IF($E1595&gt;=1,VLOOKUP($E1595,ATT.!$D$9:$W$2008,L$1,0),0),0)</f>
        <v>0</v>
      </c>
      <c r="M1595" s="28"/>
      <c r="N1595" s="28"/>
    </row>
    <row r="1596" spans="3:14" ht="20.100000000000001" customHeight="1" x14ac:dyDescent="0.25">
      <c r="C1596" s="6">
        <v>1590</v>
      </c>
      <c r="D1596" s="6">
        <f>IFERROR(IF($D$3&gt;=C1596,SMALL(ATT.!$A$9:$A$2008,$D$4+C1596),0),0)</f>
        <v>0</v>
      </c>
      <c r="E1596" s="25">
        <f t="shared" si="24"/>
        <v>0</v>
      </c>
      <c r="F1596" s="25">
        <f>IFERROR(IF($E1596&gt;=1,VLOOKUP($E1596,ATT.!$D$9:$W$2008,F$1,0),0),0)</f>
        <v>0</v>
      </c>
      <c r="G1596" s="26">
        <f>IFERROR(IF($E1596&gt;=1,VLOOKUP($E1596,ATT.!$D$9:$W$2008,G$1,0),0),0)</f>
        <v>0</v>
      </c>
      <c r="H1596" s="26">
        <f>IFERROR(IF($E1596&gt;=1,VLOOKUP($E1596,ATT.!$D$9:$W$2008,H$1,0),0),0)</f>
        <v>0</v>
      </c>
      <c r="I1596" s="25">
        <f>IFERROR(IF($E1596&gt;=1,VLOOKUP($E1596,ATT.!$D$9:$W$2008,I$1,0),0),0)</f>
        <v>0</v>
      </c>
      <c r="J1596" s="25">
        <f>IFERROR(IF($E1596&gt;=1,VLOOKUP($E1596,ATT.!$D$9:$W$2008,J$1,0),0),0)</f>
        <v>0</v>
      </c>
      <c r="K1596" s="25" t="str">
        <f>IFERROR(IF(E1596&gt;=1,CONCATENATE(VLOOKUP(F1596,STUDENT!$B$4:$W$2003,22,0),$V$2),""),"")</f>
        <v/>
      </c>
      <c r="L1596" s="27">
        <f>IFERROR(IF($E1596&gt;=1,VLOOKUP($E1596,ATT.!$D$9:$W$2008,L$1,0),0),0)</f>
        <v>0</v>
      </c>
      <c r="M1596" s="28"/>
      <c r="N1596" s="28"/>
    </row>
    <row r="1597" spans="3:14" ht="20.100000000000001" customHeight="1" x14ac:dyDescent="0.25">
      <c r="C1597" s="6">
        <v>1591</v>
      </c>
      <c r="D1597" s="6">
        <f>IFERROR(IF($D$3&gt;=C1597,SMALL(ATT.!$A$9:$A$2008,$D$4+C1597),0),0)</f>
        <v>0</v>
      </c>
      <c r="E1597" s="25">
        <f t="shared" si="24"/>
        <v>0</v>
      </c>
      <c r="F1597" s="25">
        <f>IFERROR(IF($E1597&gt;=1,VLOOKUP($E1597,ATT.!$D$9:$W$2008,F$1,0),0),0)</f>
        <v>0</v>
      </c>
      <c r="G1597" s="26">
        <f>IFERROR(IF($E1597&gt;=1,VLOOKUP($E1597,ATT.!$D$9:$W$2008,G$1,0),0),0)</f>
        <v>0</v>
      </c>
      <c r="H1597" s="26">
        <f>IFERROR(IF($E1597&gt;=1,VLOOKUP($E1597,ATT.!$D$9:$W$2008,H$1,0),0),0)</f>
        <v>0</v>
      </c>
      <c r="I1597" s="25">
        <f>IFERROR(IF($E1597&gt;=1,VLOOKUP($E1597,ATT.!$D$9:$W$2008,I$1,0),0),0)</f>
        <v>0</v>
      </c>
      <c r="J1597" s="25">
        <f>IFERROR(IF($E1597&gt;=1,VLOOKUP($E1597,ATT.!$D$9:$W$2008,J$1,0),0),0)</f>
        <v>0</v>
      </c>
      <c r="K1597" s="25" t="str">
        <f>IFERROR(IF(E1597&gt;=1,CONCATENATE(VLOOKUP(F1597,STUDENT!$B$4:$W$2003,22,0),$V$2),""),"")</f>
        <v/>
      </c>
      <c r="L1597" s="27">
        <f>IFERROR(IF($E1597&gt;=1,VLOOKUP($E1597,ATT.!$D$9:$W$2008,L$1,0),0),0)</f>
        <v>0</v>
      </c>
      <c r="M1597" s="28"/>
      <c r="N1597" s="28"/>
    </row>
    <row r="1598" spans="3:14" ht="20.100000000000001" customHeight="1" x14ac:dyDescent="0.25">
      <c r="C1598" s="6">
        <v>1592</v>
      </c>
      <c r="D1598" s="6">
        <f>IFERROR(IF($D$3&gt;=C1598,SMALL(ATT.!$A$9:$A$2008,$D$4+C1598),0),0)</f>
        <v>0</v>
      </c>
      <c r="E1598" s="25">
        <f t="shared" si="24"/>
        <v>0</v>
      </c>
      <c r="F1598" s="25">
        <f>IFERROR(IF($E1598&gt;=1,VLOOKUP($E1598,ATT.!$D$9:$W$2008,F$1,0),0),0)</f>
        <v>0</v>
      </c>
      <c r="G1598" s="26">
        <f>IFERROR(IF($E1598&gt;=1,VLOOKUP($E1598,ATT.!$D$9:$W$2008,G$1,0),0),0)</f>
        <v>0</v>
      </c>
      <c r="H1598" s="26">
        <f>IFERROR(IF($E1598&gt;=1,VLOOKUP($E1598,ATT.!$D$9:$W$2008,H$1,0),0),0)</f>
        <v>0</v>
      </c>
      <c r="I1598" s="25">
        <f>IFERROR(IF($E1598&gt;=1,VLOOKUP($E1598,ATT.!$D$9:$W$2008,I$1,0),0),0)</f>
        <v>0</v>
      </c>
      <c r="J1598" s="25">
        <f>IFERROR(IF($E1598&gt;=1,VLOOKUP($E1598,ATT.!$D$9:$W$2008,J$1,0),0),0)</f>
        <v>0</v>
      </c>
      <c r="K1598" s="25" t="str">
        <f>IFERROR(IF(E1598&gt;=1,CONCATENATE(VLOOKUP(F1598,STUDENT!$B$4:$W$2003,22,0),$V$2),""),"")</f>
        <v/>
      </c>
      <c r="L1598" s="27">
        <f>IFERROR(IF($E1598&gt;=1,VLOOKUP($E1598,ATT.!$D$9:$W$2008,L$1,0),0),0)</f>
        <v>0</v>
      </c>
      <c r="M1598" s="28"/>
      <c r="N1598" s="28"/>
    </row>
    <row r="1599" spans="3:14" ht="20.100000000000001" customHeight="1" x14ac:dyDescent="0.25">
      <c r="C1599" s="6">
        <v>1593</v>
      </c>
      <c r="D1599" s="6">
        <f>IFERROR(IF($D$3&gt;=C1599,SMALL(ATT.!$A$9:$A$2008,$D$4+C1599),0),0)</f>
        <v>0</v>
      </c>
      <c r="E1599" s="25">
        <f t="shared" si="24"/>
        <v>0</v>
      </c>
      <c r="F1599" s="25">
        <f>IFERROR(IF($E1599&gt;=1,VLOOKUP($E1599,ATT.!$D$9:$W$2008,F$1,0),0),0)</f>
        <v>0</v>
      </c>
      <c r="G1599" s="26">
        <f>IFERROR(IF($E1599&gt;=1,VLOOKUP($E1599,ATT.!$D$9:$W$2008,G$1,0),0),0)</f>
        <v>0</v>
      </c>
      <c r="H1599" s="26">
        <f>IFERROR(IF($E1599&gt;=1,VLOOKUP($E1599,ATT.!$D$9:$W$2008,H$1,0),0),0)</f>
        <v>0</v>
      </c>
      <c r="I1599" s="25">
        <f>IFERROR(IF($E1599&gt;=1,VLOOKUP($E1599,ATT.!$D$9:$W$2008,I$1,0),0),0)</f>
        <v>0</v>
      </c>
      <c r="J1599" s="25">
        <f>IFERROR(IF($E1599&gt;=1,VLOOKUP($E1599,ATT.!$D$9:$W$2008,J$1,0),0),0)</f>
        <v>0</v>
      </c>
      <c r="K1599" s="25" t="str">
        <f>IFERROR(IF(E1599&gt;=1,CONCATENATE(VLOOKUP(F1599,STUDENT!$B$4:$W$2003,22,0),$V$2),""),"")</f>
        <v/>
      </c>
      <c r="L1599" s="27">
        <f>IFERROR(IF($E1599&gt;=1,VLOOKUP($E1599,ATT.!$D$9:$W$2008,L$1,0),0),0)</f>
        <v>0</v>
      </c>
      <c r="M1599" s="28"/>
      <c r="N1599" s="28"/>
    </row>
    <row r="1600" spans="3:14" ht="20.100000000000001" customHeight="1" x14ac:dyDescent="0.25">
      <c r="C1600" s="6">
        <v>1594</v>
      </c>
      <c r="D1600" s="6">
        <f>IFERROR(IF($D$3&gt;=C1600,SMALL(ATT.!$A$9:$A$2008,$D$4+C1600),0),0)</f>
        <v>0</v>
      </c>
      <c r="E1600" s="25">
        <f t="shared" si="24"/>
        <v>0</v>
      </c>
      <c r="F1600" s="25">
        <f>IFERROR(IF($E1600&gt;=1,VLOOKUP($E1600,ATT.!$D$9:$W$2008,F$1,0),0),0)</f>
        <v>0</v>
      </c>
      <c r="G1600" s="26">
        <f>IFERROR(IF($E1600&gt;=1,VLOOKUP($E1600,ATT.!$D$9:$W$2008,G$1,0),0),0)</f>
        <v>0</v>
      </c>
      <c r="H1600" s="26">
        <f>IFERROR(IF($E1600&gt;=1,VLOOKUP($E1600,ATT.!$D$9:$W$2008,H$1,0),0),0)</f>
        <v>0</v>
      </c>
      <c r="I1600" s="25">
        <f>IFERROR(IF($E1600&gt;=1,VLOOKUP($E1600,ATT.!$D$9:$W$2008,I$1,0),0),0)</f>
        <v>0</v>
      </c>
      <c r="J1600" s="25">
        <f>IFERROR(IF($E1600&gt;=1,VLOOKUP($E1600,ATT.!$D$9:$W$2008,J$1,0),0),0)</f>
        <v>0</v>
      </c>
      <c r="K1600" s="25" t="str">
        <f>IFERROR(IF(E1600&gt;=1,CONCATENATE(VLOOKUP(F1600,STUDENT!$B$4:$W$2003,22,0),$V$2),""),"")</f>
        <v/>
      </c>
      <c r="L1600" s="27">
        <f>IFERROR(IF($E1600&gt;=1,VLOOKUP($E1600,ATT.!$D$9:$W$2008,L$1,0),0),0)</f>
        <v>0</v>
      </c>
      <c r="M1600" s="28"/>
      <c r="N1600" s="28"/>
    </row>
    <row r="1601" spans="3:14" ht="20.100000000000001" customHeight="1" x14ac:dyDescent="0.25">
      <c r="C1601" s="6">
        <v>1595</v>
      </c>
      <c r="D1601" s="6">
        <f>IFERROR(IF($D$3&gt;=C1601,SMALL(ATT.!$A$9:$A$2008,$D$4+C1601),0),0)</f>
        <v>0</v>
      </c>
      <c r="E1601" s="25">
        <f t="shared" si="24"/>
        <v>0</v>
      </c>
      <c r="F1601" s="25">
        <f>IFERROR(IF($E1601&gt;=1,VLOOKUP($E1601,ATT.!$D$9:$W$2008,F$1,0),0),0)</f>
        <v>0</v>
      </c>
      <c r="G1601" s="26">
        <f>IFERROR(IF($E1601&gt;=1,VLOOKUP($E1601,ATT.!$D$9:$W$2008,G$1,0),0),0)</f>
        <v>0</v>
      </c>
      <c r="H1601" s="26">
        <f>IFERROR(IF($E1601&gt;=1,VLOOKUP($E1601,ATT.!$D$9:$W$2008,H$1,0),0),0)</f>
        <v>0</v>
      </c>
      <c r="I1601" s="25">
        <f>IFERROR(IF($E1601&gt;=1,VLOOKUP($E1601,ATT.!$D$9:$W$2008,I$1,0),0),0)</f>
        <v>0</v>
      </c>
      <c r="J1601" s="25">
        <f>IFERROR(IF($E1601&gt;=1,VLOOKUP($E1601,ATT.!$D$9:$W$2008,J$1,0),0),0)</f>
        <v>0</v>
      </c>
      <c r="K1601" s="25" t="str">
        <f>IFERROR(IF(E1601&gt;=1,CONCATENATE(VLOOKUP(F1601,STUDENT!$B$4:$W$2003,22,0),$V$2),""),"")</f>
        <v/>
      </c>
      <c r="L1601" s="27">
        <f>IFERROR(IF($E1601&gt;=1,VLOOKUP($E1601,ATT.!$D$9:$W$2008,L$1,0),0),0)</f>
        <v>0</v>
      </c>
      <c r="M1601" s="28"/>
      <c r="N1601" s="28"/>
    </row>
    <row r="1602" spans="3:14" ht="20.100000000000001" customHeight="1" x14ac:dyDescent="0.25">
      <c r="C1602" s="6">
        <v>1596</v>
      </c>
      <c r="D1602" s="6">
        <f>IFERROR(IF($D$3&gt;=C1602,SMALL(ATT.!$A$9:$A$2008,$D$4+C1602),0),0)</f>
        <v>0</v>
      </c>
      <c r="E1602" s="25">
        <f t="shared" si="24"/>
        <v>0</v>
      </c>
      <c r="F1602" s="25">
        <f>IFERROR(IF($E1602&gt;=1,VLOOKUP($E1602,ATT.!$D$9:$W$2008,F$1,0),0),0)</f>
        <v>0</v>
      </c>
      <c r="G1602" s="26">
        <f>IFERROR(IF($E1602&gt;=1,VLOOKUP($E1602,ATT.!$D$9:$W$2008,G$1,0),0),0)</f>
        <v>0</v>
      </c>
      <c r="H1602" s="26">
        <f>IFERROR(IF($E1602&gt;=1,VLOOKUP($E1602,ATT.!$D$9:$W$2008,H$1,0),0),0)</f>
        <v>0</v>
      </c>
      <c r="I1602" s="25">
        <f>IFERROR(IF($E1602&gt;=1,VLOOKUP($E1602,ATT.!$D$9:$W$2008,I$1,0),0),0)</f>
        <v>0</v>
      </c>
      <c r="J1602" s="25">
        <f>IFERROR(IF($E1602&gt;=1,VLOOKUP($E1602,ATT.!$D$9:$W$2008,J$1,0),0),0)</f>
        <v>0</v>
      </c>
      <c r="K1602" s="25" t="str">
        <f>IFERROR(IF(E1602&gt;=1,CONCATENATE(VLOOKUP(F1602,STUDENT!$B$4:$W$2003,22,0),$V$2),""),"")</f>
        <v/>
      </c>
      <c r="L1602" s="27">
        <f>IFERROR(IF($E1602&gt;=1,VLOOKUP($E1602,ATT.!$D$9:$W$2008,L$1,0),0),0)</f>
        <v>0</v>
      </c>
      <c r="M1602" s="28"/>
      <c r="N1602" s="28"/>
    </row>
    <row r="1603" spans="3:14" ht="20.100000000000001" customHeight="1" x14ac:dyDescent="0.25">
      <c r="C1603" s="6">
        <v>1597</v>
      </c>
      <c r="D1603" s="6">
        <f>IFERROR(IF($D$3&gt;=C1603,SMALL(ATT.!$A$9:$A$2008,$D$4+C1603),0),0)</f>
        <v>0</v>
      </c>
      <c r="E1603" s="25">
        <f t="shared" si="24"/>
        <v>0</v>
      </c>
      <c r="F1603" s="25">
        <f>IFERROR(IF($E1603&gt;=1,VLOOKUP($E1603,ATT.!$D$9:$W$2008,F$1,0),0),0)</f>
        <v>0</v>
      </c>
      <c r="G1603" s="26">
        <f>IFERROR(IF($E1603&gt;=1,VLOOKUP($E1603,ATT.!$D$9:$W$2008,G$1,0),0),0)</f>
        <v>0</v>
      </c>
      <c r="H1603" s="26">
        <f>IFERROR(IF($E1603&gt;=1,VLOOKUP($E1603,ATT.!$D$9:$W$2008,H$1,0),0),0)</f>
        <v>0</v>
      </c>
      <c r="I1603" s="25">
        <f>IFERROR(IF($E1603&gt;=1,VLOOKUP($E1603,ATT.!$D$9:$W$2008,I$1,0),0),0)</f>
        <v>0</v>
      </c>
      <c r="J1603" s="25">
        <f>IFERROR(IF($E1603&gt;=1,VLOOKUP($E1603,ATT.!$D$9:$W$2008,J$1,0),0),0)</f>
        <v>0</v>
      </c>
      <c r="K1603" s="25" t="str">
        <f>IFERROR(IF(E1603&gt;=1,CONCATENATE(VLOOKUP(F1603,STUDENT!$B$4:$W$2003,22,0),$V$2),""),"")</f>
        <v/>
      </c>
      <c r="L1603" s="27">
        <f>IFERROR(IF($E1603&gt;=1,VLOOKUP($E1603,ATT.!$D$9:$W$2008,L$1,0),0),0)</f>
        <v>0</v>
      </c>
      <c r="M1603" s="28"/>
      <c r="N1603" s="28"/>
    </row>
    <row r="1604" spans="3:14" ht="20.100000000000001" customHeight="1" x14ac:dyDescent="0.25">
      <c r="C1604" s="6">
        <v>1598</v>
      </c>
      <c r="D1604" s="6">
        <f>IFERROR(IF($D$3&gt;=C1604,SMALL(ATT.!$A$9:$A$2008,$D$4+C1604),0),0)</f>
        <v>0</v>
      </c>
      <c r="E1604" s="25">
        <f t="shared" si="24"/>
        <v>0</v>
      </c>
      <c r="F1604" s="25">
        <f>IFERROR(IF($E1604&gt;=1,VLOOKUP($E1604,ATT.!$D$9:$W$2008,F$1,0),0),0)</f>
        <v>0</v>
      </c>
      <c r="G1604" s="26">
        <f>IFERROR(IF($E1604&gt;=1,VLOOKUP($E1604,ATT.!$D$9:$W$2008,G$1,0),0),0)</f>
        <v>0</v>
      </c>
      <c r="H1604" s="26">
        <f>IFERROR(IF($E1604&gt;=1,VLOOKUP($E1604,ATT.!$D$9:$W$2008,H$1,0),0),0)</f>
        <v>0</v>
      </c>
      <c r="I1604" s="25">
        <f>IFERROR(IF($E1604&gt;=1,VLOOKUP($E1604,ATT.!$D$9:$W$2008,I$1,0),0),0)</f>
        <v>0</v>
      </c>
      <c r="J1604" s="25">
        <f>IFERROR(IF($E1604&gt;=1,VLOOKUP($E1604,ATT.!$D$9:$W$2008,J$1,0),0),0)</f>
        <v>0</v>
      </c>
      <c r="K1604" s="25" t="str">
        <f>IFERROR(IF(E1604&gt;=1,CONCATENATE(VLOOKUP(F1604,STUDENT!$B$4:$W$2003,22,0),$V$2),""),"")</f>
        <v/>
      </c>
      <c r="L1604" s="27">
        <f>IFERROR(IF($E1604&gt;=1,VLOOKUP($E1604,ATT.!$D$9:$W$2008,L$1,0),0),0)</f>
        <v>0</v>
      </c>
      <c r="M1604" s="28"/>
      <c r="N1604" s="28"/>
    </row>
    <row r="1605" spans="3:14" ht="20.100000000000001" customHeight="1" x14ac:dyDescent="0.25">
      <c r="C1605" s="6">
        <v>1599</v>
      </c>
      <c r="D1605" s="6">
        <f>IFERROR(IF($D$3&gt;=C1605,SMALL(ATT.!$A$9:$A$2008,$D$4+C1605),0),0)</f>
        <v>0</v>
      </c>
      <c r="E1605" s="25">
        <f t="shared" si="24"/>
        <v>0</v>
      </c>
      <c r="F1605" s="25">
        <f>IFERROR(IF($E1605&gt;=1,VLOOKUP($E1605,ATT.!$D$9:$W$2008,F$1,0),0),0)</f>
        <v>0</v>
      </c>
      <c r="G1605" s="26">
        <f>IFERROR(IF($E1605&gt;=1,VLOOKUP($E1605,ATT.!$D$9:$W$2008,G$1,0),0),0)</f>
        <v>0</v>
      </c>
      <c r="H1605" s="26">
        <f>IFERROR(IF($E1605&gt;=1,VLOOKUP($E1605,ATT.!$D$9:$W$2008,H$1,0),0),0)</f>
        <v>0</v>
      </c>
      <c r="I1605" s="25">
        <f>IFERROR(IF($E1605&gt;=1,VLOOKUP($E1605,ATT.!$D$9:$W$2008,I$1,0),0),0)</f>
        <v>0</v>
      </c>
      <c r="J1605" s="25">
        <f>IFERROR(IF($E1605&gt;=1,VLOOKUP($E1605,ATT.!$D$9:$W$2008,J$1,0),0),0)</f>
        <v>0</v>
      </c>
      <c r="K1605" s="25" t="str">
        <f>IFERROR(IF(E1605&gt;=1,CONCATENATE(VLOOKUP(F1605,STUDENT!$B$4:$W$2003,22,0),$V$2),""),"")</f>
        <v/>
      </c>
      <c r="L1605" s="27">
        <f>IFERROR(IF($E1605&gt;=1,VLOOKUP($E1605,ATT.!$D$9:$W$2008,L$1,0),0),0)</f>
        <v>0</v>
      </c>
      <c r="M1605" s="28"/>
      <c r="N1605" s="28"/>
    </row>
    <row r="1606" spans="3:14" ht="20.100000000000001" customHeight="1" x14ac:dyDescent="0.25">
      <c r="C1606" s="6">
        <v>1600</v>
      </c>
      <c r="D1606" s="6">
        <f>IFERROR(IF($D$3&gt;=C1606,SMALL(ATT.!$A$9:$A$2008,$D$4+C1606),0),0)</f>
        <v>0</v>
      </c>
      <c r="E1606" s="25">
        <f t="shared" si="24"/>
        <v>0</v>
      </c>
      <c r="F1606" s="25">
        <f>IFERROR(IF($E1606&gt;=1,VLOOKUP($E1606,ATT.!$D$9:$W$2008,F$1,0),0),0)</f>
        <v>0</v>
      </c>
      <c r="G1606" s="26">
        <f>IFERROR(IF($E1606&gt;=1,VLOOKUP($E1606,ATT.!$D$9:$W$2008,G$1,0),0),0)</f>
        <v>0</v>
      </c>
      <c r="H1606" s="26">
        <f>IFERROR(IF($E1606&gt;=1,VLOOKUP($E1606,ATT.!$D$9:$W$2008,H$1,0),0),0)</f>
        <v>0</v>
      </c>
      <c r="I1606" s="25">
        <f>IFERROR(IF($E1606&gt;=1,VLOOKUP($E1606,ATT.!$D$9:$W$2008,I$1,0),0),0)</f>
        <v>0</v>
      </c>
      <c r="J1606" s="25">
        <f>IFERROR(IF($E1606&gt;=1,VLOOKUP($E1606,ATT.!$D$9:$W$2008,J$1,0),0),0)</f>
        <v>0</v>
      </c>
      <c r="K1606" s="25" t="str">
        <f>IFERROR(IF(E1606&gt;=1,CONCATENATE(VLOOKUP(F1606,STUDENT!$B$4:$W$2003,22,0),$V$2),""),"")</f>
        <v/>
      </c>
      <c r="L1606" s="27">
        <f>IFERROR(IF($E1606&gt;=1,VLOOKUP($E1606,ATT.!$D$9:$W$2008,L$1,0),0),0)</f>
        <v>0</v>
      </c>
      <c r="M1606" s="28"/>
      <c r="N1606" s="28"/>
    </row>
    <row r="1607" spans="3:14" ht="20.100000000000001" customHeight="1" x14ac:dyDescent="0.25">
      <c r="C1607" s="6">
        <v>1601</v>
      </c>
      <c r="D1607" s="6">
        <f>IFERROR(IF($D$3&gt;=C1607,SMALL(ATT.!$A$9:$A$2008,$D$4+C1607),0),0)</f>
        <v>0</v>
      </c>
      <c r="E1607" s="25">
        <f t="shared" si="24"/>
        <v>0</v>
      </c>
      <c r="F1607" s="25">
        <f>IFERROR(IF($E1607&gt;=1,VLOOKUP($E1607,ATT.!$D$9:$W$2008,F$1,0),0),0)</f>
        <v>0</v>
      </c>
      <c r="G1607" s="26">
        <f>IFERROR(IF($E1607&gt;=1,VLOOKUP($E1607,ATT.!$D$9:$W$2008,G$1,0),0),0)</f>
        <v>0</v>
      </c>
      <c r="H1607" s="26">
        <f>IFERROR(IF($E1607&gt;=1,VLOOKUP($E1607,ATT.!$D$9:$W$2008,H$1,0),0),0)</f>
        <v>0</v>
      </c>
      <c r="I1607" s="25">
        <f>IFERROR(IF($E1607&gt;=1,VLOOKUP($E1607,ATT.!$D$9:$W$2008,I$1,0),0),0)</f>
        <v>0</v>
      </c>
      <c r="J1607" s="25">
        <f>IFERROR(IF($E1607&gt;=1,VLOOKUP($E1607,ATT.!$D$9:$W$2008,J$1,0),0),0)</f>
        <v>0</v>
      </c>
      <c r="K1607" s="25" t="str">
        <f>IFERROR(IF(E1607&gt;=1,CONCATENATE(VLOOKUP(F1607,STUDENT!$B$4:$W$2003,22,0),$V$2),""),"")</f>
        <v/>
      </c>
      <c r="L1607" s="27">
        <f>IFERROR(IF($E1607&gt;=1,VLOOKUP($E1607,ATT.!$D$9:$W$2008,L$1,0),0),0)</f>
        <v>0</v>
      </c>
      <c r="M1607" s="28"/>
      <c r="N1607" s="28"/>
    </row>
    <row r="1608" spans="3:14" ht="20.100000000000001" customHeight="1" x14ac:dyDescent="0.25">
      <c r="C1608" s="6">
        <v>1602</v>
      </c>
      <c r="D1608" s="6">
        <f>IFERROR(IF($D$3&gt;=C1608,SMALL(ATT.!$A$9:$A$2008,$D$4+C1608),0),0)</f>
        <v>0</v>
      </c>
      <c r="E1608" s="25">
        <f t="shared" ref="E1608:E1671" si="25">IFERROR(IF(D1608&gt;=1,C1608,0),0)</f>
        <v>0</v>
      </c>
      <c r="F1608" s="25">
        <f>IFERROR(IF($E1608&gt;=1,VLOOKUP($E1608,ATT.!$D$9:$W$2008,F$1,0),0),0)</f>
        <v>0</v>
      </c>
      <c r="G1608" s="26">
        <f>IFERROR(IF($E1608&gt;=1,VLOOKUP($E1608,ATT.!$D$9:$W$2008,G$1,0),0),0)</f>
        <v>0</v>
      </c>
      <c r="H1608" s="26">
        <f>IFERROR(IF($E1608&gt;=1,VLOOKUP($E1608,ATT.!$D$9:$W$2008,H$1,0),0),0)</f>
        <v>0</v>
      </c>
      <c r="I1608" s="25">
        <f>IFERROR(IF($E1608&gt;=1,VLOOKUP($E1608,ATT.!$D$9:$W$2008,I$1,0),0),0)</f>
        <v>0</v>
      </c>
      <c r="J1608" s="25">
        <f>IFERROR(IF($E1608&gt;=1,VLOOKUP($E1608,ATT.!$D$9:$W$2008,J$1,0),0),0)</f>
        <v>0</v>
      </c>
      <c r="K1608" s="25" t="str">
        <f>IFERROR(IF(E1608&gt;=1,CONCATENATE(VLOOKUP(F1608,STUDENT!$B$4:$W$2003,22,0),$V$2),""),"")</f>
        <v/>
      </c>
      <c r="L1608" s="27">
        <f>IFERROR(IF($E1608&gt;=1,VLOOKUP($E1608,ATT.!$D$9:$W$2008,L$1,0),0),0)</f>
        <v>0</v>
      </c>
      <c r="M1608" s="28"/>
      <c r="N1608" s="28"/>
    </row>
    <row r="1609" spans="3:14" ht="20.100000000000001" customHeight="1" x14ac:dyDescent="0.25">
      <c r="C1609" s="6">
        <v>1603</v>
      </c>
      <c r="D1609" s="6">
        <f>IFERROR(IF($D$3&gt;=C1609,SMALL(ATT.!$A$9:$A$2008,$D$4+C1609),0),0)</f>
        <v>0</v>
      </c>
      <c r="E1609" s="25">
        <f t="shared" si="25"/>
        <v>0</v>
      </c>
      <c r="F1609" s="25">
        <f>IFERROR(IF($E1609&gt;=1,VLOOKUP($E1609,ATT.!$D$9:$W$2008,F$1,0),0),0)</f>
        <v>0</v>
      </c>
      <c r="G1609" s="26">
        <f>IFERROR(IF($E1609&gt;=1,VLOOKUP($E1609,ATT.!$D$9:$W$2008,G$1,0),0),0)</f>
        <v>0</v>
      </c>
      <c r="H1609" s="26">
        <f>IFERROR(IF($E1609&gt;=1,VLOOKUP($E1609,ATT.!$D$9:$W$2008,H$1,0),0),0)</f>
        <v>0</v>
      </c>
      <c r="I1609" s="25">
        <f>IFERROR(IF($E1609&gt;=1,VLOOKUP($E1609,ATT.!$D$9:$W$2008,I$1,0),0),0)</f>
        <v>0</v>
      </c>
      <c r="J1609" s="25">
        <f>IFERROR(IF($E1609&gt;=1,VLOOKUP($E1609,ATT.!$D$9:$W$2008,J$1,0),0),0)</f>
        <v>0</v>
      </c>
      <c r="K1609" s="25" t="str">
        <f>IFERROR(IF(E1609&gt;=1,CONCATENATE(VLOOKUP(F1609,STUDENT!$B$4:$W$2003,22,0),$V$2),""),"")</f>
        <v/>
      </c>
      <c r="L1609" s="27">
        <f>IFERROR(IF($E1609&gt;=1,VLOOKUP($E1609,ATT.!$D$9:$W$2008,L$1,0),0),0)</f>
        <v>0</v>
      </c>
      <c r="M1609" s="28"/>
      <c r="N1609" s="28"/>
    </row>
    <row r="1610" spans="3:14" ht="20.100000000000001" customHeight="1" x14ac:dyDescent="0.25">
      <c r="C1610" s="6">
        <v>1604</v>
      </c>
      <c r="D1610" s="6">
        <f>IFERROR(IF($D$3&gt;=C1610,SMALL(ATT.!$A$9:$A$2008,$D$4+C1610),0),0)</f>
        <v>0</v>
      </c>
      <c r="E1610" s="25">
        <f t="shared" si="25"/>
        <v>0</v>
      </c>
      <c r="F1610" s="25">
        <f>IFERROR(IF($E1610&gt;=1,VLOOKUP($E1610,ATT.!$D$9:$W$2008,F$1,0),0),0)</f>
        <v>0</v>
      </c>
      <c r="G1610" s="26">
        <f>IFERROR(IF($E1610&gt;=1,VLOOKUP($E1610,ATT.!$D$9:$W$2008,G$1,0),0),0)</f>
        <v>0</v>
      </c>
      <c r="H1610" s="26">
        <f>IFERROR(IF($E1610&gt;=1,VLOOKUP($E1610,ATT.!$D$9:$W$2008,H$1,0),0),0)</f>
        <v>0</v>
      </c>
      <c r="I1610" s="25">
        <f>IFERROR(IF($E1610&gt;=1,VLOOKUP($E1610,ATT.!$D$9:$W$2008,I$1,0),0),0)</f>
        <v>0</v>
      </c>
      <c r="J1610" s="25">
        <f>IFERROR(IF($E1610&gt;=1,VLOOKUP($E1610,ATT.!$D$9:$W$2008,J$1,0),0),0)</f>
        <v>0</v>
      </c>
      <c r="K1610" s="25" t="str">
        <f>IFERROR(IF(E1610&gt;=1,CONCATENATE(VLOOKUP(F1610,STUDENT!$B$4:$W$2003,22,0),$V$2),""),"")</f>
        <v/>
      </c>
      <c r="L1610" s="27">
        <f>IFERROR(IF($E1610&gt;=1,VLOOKUP($E1610,ATT.!$D$9:$W$2008,L$1,0),0),0)</f>
        <v>0</v>
      </c>
      <c r="M1610" s="28"/>
      <c r="N1610" s="28"/>
    </row>
    <row r="1611" spans="3:14" ht="20.100000000000001" customHeight="1" x14ac:dyDescent="0.25">
      <c r="C1611" s="6">
        <v>1605</v>
      </c>
      <c r="D1611" s="6">
        <f>IFERROR(IF($D$3&gt;=C1611,SMALL(ATT.!$A$9:$A$2008,$D$4+C1611),0),0)</f>
        <v>0</v>
      </c>
      <c r="E1611" s="25">
        <f t="shared" si="25"/>
        <v>0</v>
      </c>
      <c r="F1611" s="25">
        <f>IFERROR(IF($E1611&gt;=1,VLOOKUP($E1611,ATT.!$D$9:$W$2008,F$1,0),0),0)</f>
        <v>0</v>
      </c>
      <c r="G1611" s="26">
        <f>IFERROR(IF($E1611&gt;=1,VLOOKUP($E1611,ATT.!$D$9:$W$2008,G$1,0),0),0)</f>
        <v>0</v>
      </c>
      <c r="H1611" s="26">
        <f>IFERROR(IF($E1611&gt;=1,VLOOKUP($E1611,ATT.!$D$9:$W$2008,H$1,0),0),0)</f>
        <v>0</v>
      </c>
      <c r="I1611" s="25">
        <f>IFERROR(IF($E1611&gt;=1,VLOOKUP($E1611,ATT.!$D$9:$W$2008,I$1,0),0),0)</f>
        <v>0</v>
      </c>
      <c r="J1611" s="25">
        <f>IFERROR(IF($E1611&gt;=1,VLOOKUP($E1611,ATT.!$D$9:$W$2008,J$1,0),0),0)</f>
        <v>0</v>
      </c>
      <c r="K1611" s="25" t="str">
        <f>IFERROR(IF(E1611&gt;=1,CONCATENATE(VLOOKUP(F1611,STUDENT!$B$4:$W$2003,22,0),$V$2),""),"")</f>
        <v/>
      </c>
      <c r="L1611" s="27">
        <f>IFERROR(IF($E1611&gt;=1,VLOOKUP($E1611,ATT.!$D$9:$W$2008,L$1,0),0),0)</f>
        <v>0</v>
      </c>
      <c r="M1611" s="28"/>
      <c r="N1611" s="28"/>
    </row>
    <row r="1612" spans="3:14" ht="20.100000000000001" customHeight="1" x14ac:dyDescent="0.25">
      <c r="C1612" s="6">
        <v>1606</v>
      </c>
      <c r="D1612" s="6">
        <f>IFERROR(IF($D$3&gt;=C1612,SMALL(ATT.!$A$9:$A$2008,$D$4+C1612),0),0)</f>
        <v>0</v>
      </c>
      <c r="E1612" s="25">
        <f t="shared" si="25"/>
        <v>0</v>
      </c>
      <c r="F1612" s="25">
        <f>IFERROR(IF($E1612&gt;=1,VLOOKUP($E1612,ATT.!$D$9:$W$2008,F$1,0),0),0)</f>
        <v>0</v>
      </c>
      <c r="G1612" s="26">
        <f>IFERROR(IF($E1612&gt;=1,VLOOKUP($E1612,ATT.!$D$9:$W$2008,G$1,0),0),0)</f>
        <v>0</v>
      </c>
      <c r="H1612" s="26">
        <f>IFERROR(IF($E1612&gt;=1,VLOOKUP($E1612,ATT.!$D$9:$W$2008,H$1,0),0),0)</f>
        <v>0</v>
      </c>
      <c r="I1612" s="25">
        <f>IFERROR(IF($E1612&gt;=1,VLOOKUP($E1612,ATT.!$D$9:$W$2008,I$1,0),0),0)</f>
        <v>0</v>
      </c>
      <c r="J1612" s="25">
        <f>IFERROR(IF($E1612&gt;=1,VLOOKUP($E1612,ATT.!$D$9:$W$2008,J$1,0),0),0)</f>
        <v>0</v>
      </c>
      <c r="K1612" s="25" t="str">
        <f>IFERROR(IF(E1612&gt;=1,CONCATENATE(VLOOKUP(F1612,STUDENT!$B$4:$W$2003,22,0),$V$2),""),"")</f>
        <v/>
      </c>
      <c r="L1612" s="27">
        <f>IFERROR(IF($E1612&gt;=1,VLOOKUP($E1612,ATT.!$D$9:$W$2008,L$1,0),0),0)</f>
        <v>0</v>
      </c>
      <c r="M1612" s="28"/>
      <c r="N1612" s="28"/>
    </row>
    <row r="1613" spans="3:14" ht="20.100000000000001" customHeight="1" x14ac:dyDescent="0.25">
      <c r="C1613" s="6">
        <v>1607</v>
      </c>
      <c r="D1613" s="6">
        <f>IFERROR(IF($D$3&gt;=C1613,SMALL(ATT.!$A$9:$A$2008,$D$4+C1613),0),0)</f>
        <v>0</v>
      </c>
      <c r="E1613" s="25">
        <f t="shared" si="25"/>
        <v>0</v>
      </c>
      <c r="F1613" s="25">
        <f>IFERROR(IF($E1613&gt;=1,VLOOKUP($E1613,ATT.!$D$9:$W$2008,F$1,0),0),0)</f>
        <v>0</v>
      </c>
      <c r="G1613" s="26">
        <f>IFERROR(IF($E1613&gt;=1,VLOOKUP($E1613,ATT.!$D$9:$W$2008,G$1,0),0),0)</f>
        <v>0</v>
      </c>
      <c r="H1613" s="26">
        <f>IFERROR(IF($E1613&gt;=1,VLOOKUP($E1613,ATT.!$D$9:$W$2008,H$1,0),0),0)</f>
        <v>0</v>
      </c>
      <c r="I1613" s="25">
        <f>IFERROR(IF($E1613&gt;=1,VLOOKUP($E1613,ATT.!$D$9:$W$2008,I$1,0),0),0)</f>
        <v>0</v>
      </c>
      <c r="J1613" s="25">
        <f>IFERROR(IF($E1613&gt;=1,VLOOKUP($E1613,ATT.!$D$9:$W$2008,J$1,0),0),0)</f>
        <v>0</v>
      </c>
      <c r="K1613" s="25" t="str">
        <f>IFERROR(IF(E1613&gt;=1,CONCATENATE(VLOOKUP(F1613,STUDENT!$B$4:$W$2003,22,0),$V$2),""),"")</f>
        <v/>
      </c>
      <c r="L1613" s="27">
        <f>IFERROR(IF($E1613&gt;=1,VLOOKUP($E1613,ATT.!$D$9:$W$2008,L$1,0),0),0)</f>
        <v>0</v>
      </c>
      <c r="M1613" s="28"/>
      <c r="N1613" s="28"/>
    </row>
    <row r="1614" spans="3:14" ht="20.100000000000001" customHeight="1" x14ac:dyDescent="0.25">
      <c r="C1614" s="6">
        <v>1608</v>
      </c>
      <c r="D1614" s="6">
        <f>IFERROR(IF($D$3&gt;=C1614,SMALL(ATT.!$A$9:$A$2008,$D$4+C1614),0),0)</f>
        <v>0</v>
      </c>
      <c r="E1614" s="25">
        <f t="shared" si="25"/>
        <v>0</v>
      </c>
      <c r="F1614" s="25">
        <f>IFERROR(IF($E1614&gt;=1,VLOOKUP($E1614,ATT.!$D$9:$W$2008,F$1,0),0),0)</f>
        <v>0</v>
      </c>
      <c r="G1614" s="26">
        <f>IFERROR(IF($E1614&gt;=1,VLOOKUP($E1614,ATT.!$D$9:$W$2008,G$1,0),0),0)</f>
        <v>0</v>
      </c>
      <c r="H1614" s="26">
        <f>IFERROR(IF($E1614&gt;=1,VLOOKUP($E1614,ATT.!$D$9:$W$2008,H$1,0),0),0)</f>
        <v>0</v>
      </c>
      <c r="I1614" s="25">
        <f>IFERROR(IF($E1614&gt;=1,VLOOKUP($E1614,ATT.!$D$9:$W$2008,I$1,0),0),0)</f>
        <v>0</v>
      </c>
      <c r="J1614" s="25">
        <f>IFERROR(IF($E1614&gt;=1,VLOOKUP($E1614,ATT.!$D$9:$W$2008,J$1,0),0),0)</f>
        <v>0</v>
      </c>
      <c r="K1614" s="25" t="str">
        <f>IFERROR(IF(E1614&gt;=1,CONCATENATE(VLOOKUP(F1614,STUDENT!$B$4:$W$2003,22,0),$V$2),""),"")</f>
        <v/>
      </c>
      <c r="L1614" s="27">
        <f>IFERROR(IF($E1614&gt;=1,VLOOKUP($E1614,ATT.!$D$9:$W$2008,L$1,0),0),0)</f>
        <v>0</v>
      </c>
      <c r="M1614" s="28"/>
      <c r="N1614" s="28"/>
    </row>
    <row r="1615" spans="3:14" ht="20.100000000000001" customHeight="1" x14ac:dyDescent="0.25">
      <c r="C1615" s="6">
        <v>1609</v>
      </c>
      <c r="D1615" s="6">
        <f>IFERROR(IF($D$3&gt;=C1615,SMALL(ATT.!$A$9:$A$2008,$D$4+C1615),0),0)</f>
        <v>0</v>
      </c>
      <c r="E1615" s="25">
        <f t="shared" si="25"/>
        <v>0</v>
      </c>
      <c r="F1615" s="25">
        <f>IFERROR(IF($E1615&gt;=1,VLOOKUP($E1615,ATT.!$D$9:$W$2008,F$1,0),0),0)</f>
        <v>0</v>
      </c>
      <c r="G1615" s="26">
        <f>IFERROR(IF($E1615&gt;=1,VLOOKUP($E1615,ATT.!$D$9:$W$2008,G$1,0),0),0)</f>
        <v>0</v>
      </c>
      <c r="H1615" s="26">
        <f>IFERROR(IF($E1615&gt;=1,VLOOKUP($E1615,ATT.!$D$9:$W$2008,H$1,0),0),0)</f>
        <v>0</v>
      </c>
      <c r="I1615" s="25">
        <f>IFERROR(IF($E1615&gt;=1,VLOOKUP($E1615,ATT.!$D$9:$W$2008,I$1,0),0),0)</f>
        <v>0</v>
      </c>
      <c r="J1615" s="25">
        <f>IFERROR(IF($E1615&gt;=1,VLOOKUP($E1615,ATT.!$D$9:$W$2008,J$1,0),0),0)</f>
        <v>0</v>
      </c>
      <c r="K1615" s="25" t="str">
        <f>IFERROR(IF(E1615&gt;=1,CONCATENATE(VLOOKUP(F1615,STUDENT!$B$4:$W$2003,22,0),$V$2),""),"")</f>
        <v/>
      </c>
      <c r="L1615" s="27">
        <f>IFERROR(IF($E1615&gt;=1,VLOOKUP($E1615,ATT.!$D$9:$W$2008,L$1,0),0),0)</f>
        <v>0</v>
      </c>
      <c r="M1615" s="28"/>
      <c r="N1615" s="28"/>
    </row>
    <row r="1616" spans="3:14" ht="20.100000000000001" customHeight="1" x14ac:dyDescent="0.25">
      <c r="C1616" s="6">
        <v>1610</v>
      </c>
      <c r="D1616" s="6">
        <f>IFERROR(IF($D$3&gt;=C1616,SMALL(ATT.!$A$9:$A$2008,$D$4+C1616),0),0)</f>
        <v>0</v>
      </c>
      <c r="E1616" s="25">
        <f t="shared" si="25"/>
        <v>0</v>
      </c>
      <c r="F1616" s="25">
        <f>IFERROR(IF($E1616&gt;=1,VLOOKUP($E1616,ATT.!$D$9:$W$2008,F$1,0),0),0)</f>
        <v>0</v>
      </c>
      <c r="G1616" s="26">
        <f>IFERROR(IF($E1616&gt;=1,VLOOKUP($E1616,ATT.!$D$9:$W$2008,G$1,0),0),0)</f>
        <v>0</v>
      </c>
      <c r="H1616" s="26">
        <f>IFERROR(IF($E1616&gt;=1,VLOOKUP($E1616,ATT.!$D$9:$W$2008,H$1,0),0),0)</f>
        <v>0</v>
      </c>
      <c r="I1616" s="25">
        <f>IFERROR(IF($E1616&gt;=1,VLOOKUP($E1616,ATT.!$D$9:$W$2008,I$1,0),0),0)</f>
        <v>0</v>
      </c>
      <c r="J1616" s="25">
        <f>IFERROR(IF($E1616&gt;=1,VLOOKUP($E1616,ATT.!$D$9:$W$2008,J$1,0),0),0)</f>
        <v>0</v>
      </c>
      <c r="K1616" s="25" t="str">
        <f>IFERROR(IF(E1616&gt;=1,CONCATENATE(VLOOKUP(F1616,STUDENT!$B$4:$W$2003,22,0),$V$2),""),"")</f>
        <v/>
      </c>
      <c r="L1616" s="27">
        <f>IFERROR(IF($E1616&gt;=1,VLOOKUP($E1616,ATT.!$D$9:$W$2008,L$1,0),0),0)</f>
        <v>0</v>
      </c>
      <c r="M1616" s="28"/>
      <c r="N1616" s="28"/>
    </row>
    <row r="1617" spans="3:14" ht="20.100000000000001" customHeight="1" x14ac:dyDescent="0.25">
      <c r="C1617" s="6">
        <v>1611</v>
      </c>
      <c r="D1617" s="6">
        <f>IFERROR(IF($D$3&gt;=C1617,SMALL(ATT.!$A$9:$A$2008,$D$4+C1617),0),0)</f>
        <v>0</v>
      </c>
      <c r="E1617" s="25">
        <f t="shared" si="25"/>
        <v>0</v>
      </c>
      <c r="F1617" s="25">
        <f>IFERROR(IF($E1617&gt;=1,VLOOKUP($E1617,ATT.!$D$9:$W$2008,F$1,0),0),0)</f>
        <v>0</v>
      </c>
      <c r="G1617" s="26">
        <f>IFERROR(IF($E1617&gt;=1,VLOOKUP($E1617,ATT.!$D$9:$W$2008,G$1,0),0),0)</f>
        <v>0</v>
      </c>
      <c r="H1617" s="26">
        <f>IFERROR(IF($E1617&gt;=1,VLOOKUP($E1617,ATT.!$D$9:$W$2008,H$1,0),0),0)</f>
        <v>0</v>
      </c>
      <c r="I1617" s="25">
        <f>IFERROR(IF($E1617&gt;=1,VLOOKUP($E1617,ATT.!$D$9:$W$2008,I$1,0),0),0)</f>
        <v>0</v>
      </c>
      <c r="J1617" s="25">
        <f>IFERROR(IF($E1617&gt;=1,VLOOKUP($E1617,ATT.!$D$9:$W$2008,J$1,0),0),0)</f>
        <v>0</v>
      </c>
      <c r="K1617" s="25" t="str">
        <f>IFERROR(IF(E1617&gt;=1,CONCATENATE(VLOOKUP(F1617,STUDENT!$B$4:$W$2003,22,0),$V$2),""),"")</f>
        <v/>
      </c>
      <c r="L1617" s="27">
        <f>IFERROR(IF($E1617&gt;=1,VLOOKUP($E1617,ATT.!$D$9:$W$2008,L$1,0),0),0)</f>
        <v>0</v>
      </c>
      <c r="M1617" s="28"/>
      <c r="N1617" s="28"/>
    </row>
    <row r="1618" spans="3:14" ht="20.100000000000001" customHeight="1" x14ac:dyDescent="0.25">
      <c r="C1618" s="6">
        <v>1612</v>
      </c>
      <c r="D1618" s="6">
        <f>IFERROR(IF($D$3&gt;=C1618,SMALL(ATT.!$A$9:$A$2008,$D$4+C1618),0),0)</f>
        <v>0</v>
      </c>
      <c r="E1618" s="25">
        <f t="shared" si="25"/>
        <v>0</v>
      </c>
      <c r="F1618" s="25">
        <f>IFERROR(IF($E1618&gt;=1,VLOOKUP($E1618,ATT.!$D$9:$W$2008,F$1,0),0),0)</f>
        <v>0</v>
      </c>
      <c r="G1618" s="26">
        <f>IFERROR(IF($E1618&gt;=1,VLOOKUP($E1618,ATT.!$D$9:$W$2008,G$1,0),0),0)</f>
        <v>0</v>
      </c>
      <c r="H1618" s="26">
        <f>IFERROR(IF($E1618&gt;=1,VLOOKUP($E1618,ATT.!$D$9:$W$2008,H$1,0),0),0)</f>
        <v>0</v>
      </c>
      <c r="I1618" s="25">
        <f>IFERROR(IF($E1618&gt;=1,VLOOKUP($E1618,ATT.!$D$9:$W$2008,I$1,0),0),0)</f>
        <v>0</v>
      </c>
      <c r="J1618" s="25">
        <f>IFERROR(IF($E1618&gt;=1,VLOOKUP($E1618,ATT.!$D$9:$W$2008,J$1,0),0),0)</f>
        <v>0</v>
      </c>
      <c r="K1618" s="25" t="str">
        <f>IFERROR(IF(E1618&gt;=1,CONCATENATE(VLOOKUP(F1618,STUDENT!$B$4:$W$2003,22,0),$V$2),""),"")</f>
        <v/>
      </c>
      <c r="L1618" s="27">
        <f>IFERROR(IF($E1618&gt;=1,VLOOKUP($E1618,ATT.!$D$9:$W$2008,L$1,0),0),0)</f>
        <v>0</v>
      </c>
      <c r="M1618" s="28"/>
      <c r="N1618" s="28"/>
    </row>
    <row r="1619" spans="3:14" ht="20.100000000000001" customHeight="1" x14ac:dyDescent="0.25">
      <c r="C1619" s="6">
        <v>1613</v>
      </c>
      <c r="D1619" s="6">
        <f>IFERROR(IF($D$3&gt;=C1619,SMALL(ATT.!$A$9:$A$2008,$D$4+C1619),0),0)</f>
        <v>0</v>
      </c>
      <c r="E1619" s="25">
        <f t="shared" si="25"/>
        <v>0</v>
      </c>
      <c r="F1619" s="25">
        <f>IFERROR(IF($E1619&gt;=1,VLOOKUP($E1619,ATT.!$D$9:$W$2008,F$1,0),0),0)</f>
        <v>0</v>
      </c>
      <c r="G1619" s="26">
        <f>IFERROR(IF($E1619&gt;=1,VLOOKUP($E1619,ATT.!$D$9:$W$2008,G$1,0),0),0)</f>
        <v>0</v>
      </c>
      <c r="H1619" s="26">
        <f>IFERROR(IF($E1619&gt;=1,VLOOKUP($E1619,ATT.!$D$9:$W$2008,H$1,0),0),0)</f>
        <v>0</v>
      </c>
      <c r="I1619" s="25">
        <f>IFERROR(IF($E1619&gt;=1,VLOOKUP($E1619,ATT.!$D$9:$W$2008,I$1,0),0),0)</f>
        <v>0</v>
      </c>
      <c r="J1619" s="25">
        <f>IFERROR(IF($E1619&gt;=1,VLOOKUP($E1619,ATT.!$D$9:$W$2008,J$1,0),0),0)</f>
        <v>0</v>
      </c>
      <c r="K1619" s="25" t="str">
        <f>IFERROR(IF(E1619&gt;=1,CONCATENATE(VLOOKUP(F1619,STUDENT!$B$4:$W$2003,22,0),$V$2),""),"")</f>
        <v/>
      </c>
      <c r="L1619" s="27">
        <f>IFERROR(IF($E1619&gt;=1,VLOOKUP($E1619,ATT.!$D$9:$W$2008,L$1,0),0),0)</f>
        <v>0</v>
      </c>
      <c r="M1619" s="28"/>
      <c r="N1619" s="28"/>
    </row>
    <row r="1620" spans="3:14" ht="20.100000000000001" customHeight="1" x14ac:dyDescent="0.25">
      <c r="C1620" s="6">
        <v>1614</v>
      </c>
      <c r="D1620" s="6">
        <f>IFERROR(IF($D$3&gt;=C1620,SMALL(ATT.!$A$9:$A$2008,$D$4+C1620),0),0)</f>
        <v>0</v>
      </c>
      <c r="E1620" s="25">
        <f t="shared" si="25"/>
        <v>0</v>
      </c>
      <c r="F1620" s="25">
        <f>IFERROR(IF($E1620&gt;=1,VLOOKUP($E1620,ATT.!$D$9:$W$2008,F$1,0),0),0)</f>
        <v>0</v>
      </c>
      <c r="G1620" s="26">
        <f>IFERROR(IF($E1620&gt;=1,VLOOKUP($E1620,ATT.!$D$9:$W$2008,G$1,0),0),0)</f>
        <v>0</v>
      </c>
      <c r="H1620" s="26">
        <f>IFERROR(IF($E1620&gt;=1,VLOOKUP($E1620,ATT.!$D$9:$W$2008,H$1,0),0),0)</f>
        <v>0</v>
      </c>
      <c r="I1620" s="25">
        <f>IFERROR(IF($E1620&gt;=1,VLOOKUP($E1620,ATT.!$D$9:$W$2008,I$1,0),0),0)</f>
        <v>0</v>
      </c>
      <c r="J1620" s="25">
        <f>IFERROR(IF($E1620&gt;=1,VLOOKUP($E1620,ATT.!$D$9:$W$2008,J$1,0),0),0)</f>
        <v>0</v>
      </c>
      <c r="K1620" s="25" t="str">
        <f>IFERROR(IF(E1620&gt;=1,CONCATENATE(VLOOKUP(F1620,STUDENT!$B$4:$W$2003,22,0),$V$2),""),"")</f>
        <v/>
      </c>
      <c r="L1620" s="27">
        <f>IFERROR(IF($E1620&gt;=1,VLOOKUP($E1620,ATT.!$D$9:$W$2008,L$1,0),0),0)</f>
        <v>0</v>
      </c>
      <c r="M1620" s="28"/>
      <c r="N1620" s="28"/>
    </row>
    <row r="1621" spans="3:14" ht="20.100000000000001" customHeight="1" x14ac:dyDescent="0.25">
      <c r="C1621" s="6">
        <v>1615</v>
      </c>
      <c r="D1621" s="6">
        <f>IFERROR(IF($D$3&gt;=C1621,SMALL(ATT.!$A$9:$A$2008,$D$4+C1621),0),0)</f>
        <v>0</v>
      </c>
      <c r="E1621" s="25">
        <f t="shared" si="25"/>
        <v>0</v>
      </c>
      <c r="F1621" s="25">
        <f>IFERROR(IF($E1621&gt;=1,VLOOKUP($E1621,ATT.!$D$9:$W$2008,F$1,0),0),0)</f>
        <v>0</v>
      </c>
      <c r="G1621" s="26">
        <f>IFERROR(IF($E1621&gt;=1,VLOOKUP($E1621,ATT.!$D$9:$W$2008,G$1,0),0),0)</f>
        <v>0</v>
      </c>
      <c r="H1621" s="26">
        <f>IFERROR(IF($E1621&gt;=1,VLOOKUP($E1621,ATT.!$D$9:$W$2008,H$1,0),0),0)</f>
        <v>0</v>
      </c>
      <c r="I1621" s="25">
        <f>IFERROR(IF($E1621&gt;=1,VLOOKUP($E1621,ATT.!$D$9:$W$2008,I$1,0),0),0)</f>
        <v>0</v>
      </c>
      <c r="J1621" s="25">
        <f>IFERROR(IF($E1621&gt;=1,VLOOKUP($E1621,ATT.!$D$9:$W$2008,J$1,0),0),0)</f>
        <v>0</v>
      </c>
      <c r="K1621" s="25" t="str">
        <f>IFERROR(IF(E1621&gt;=1,CONCATENATE(VLOOKUP(F1621,STUDENT!$B$4:$W$2003,22,0),$V$2),""),"")</f>
        <v/>
      </c>
      <c r="L1621" s="27">
        <f>IFERROR(IF($E1621&gt;=1,VLOOKUP($E1621,ATT.!$D$9:$W$2008,L$1,0),0),0)</f>
        <v>0</v>
      </c>
      <c r="M1621" s="28"/>
      <c r="N1621" s="28"/>
    </row>
    <row r="1622" spans="3:14" ht="20.100000000000001" customHeight="1" x14ac:dyDescent="0.25">
      <c r="C1622" s="6">
        <v>1616</v>
      </c>
      <c r="D1622" s="6">
        <f>IFERROR(IF($D$3&gt;=C1622,SMALL(ATT.!$A$9:$A$2008,$D$4+C1622),0),0)</f>
        <v>0</v>
      </c>
      <c r="E1622" s="25">
        <f t="shared" si="25"/>
        <v>0</v>
      </c>
      <c r="F1622" s="25">
        <f>IFERROR(IF($E1622&gt;=1,VLOOKUP($E1622,ATT.!$D$9:$W$2008,F$1,0),0),0)</f>
        <v>0</v>
      </c>
      <c r="G1622" s="26">
        <f>IFERROR(IF($E1622&gt;=1,VLOOKUP($E1622,ATT.!$D$9:$W$2008,G$1,0),0),0)</f>
        <v>0</v>
      </c>
      <c r="H1622" s="26">
        <f>IFERROR(IF($E1622&gt;=1,VLOOKUP($E1622,ATT.!$D$9:$W$2008,H$1,0),0),0)</f>
        <v>0</v>
      </c>
      <c r="I1622" s="25">
        <f>IFERROR(IF($E1622&gt;=1,VLOOKUP($E1622,ATT.!$D$9:$W$2008,I$1,0),0),0)</f>
        <v>0</v>
      </c>
      <c r="J1622" s="25">
        <f>IFERROR(IF($E1622&gt;=1,VLOOKUP($E1622,ATT.!$D$9:$W$2008,J$1,0),0),0)</f>
        <v>0</v>
      </c>
      <c r="K1622" s="25" t="str">
        <f>IFERROR(IF(E1622&gt;=1,CONCATENATE(VLOOKUP(F1622,STUDENT!$B$4:$W$2003,22,0),$V$2),""),"")</f>
        <v/>
      </c>
      <c r="L1622" s="27">
        <f>IFERROR(IF($E1622&gt;=1,VLOOKUP($E1622,ATT.!$D$9:$W$2008,L$1,0),0),0)</f>
        <v>0</v>
      </c>
      <c r="M1622" s="28"/>
      <c r="N1622" s="28"/>
    </row>
    <row r="1623" spans="3:14" ht="20.100000000000001" customHeight="1" x14ac:dyDescent="0.25">
      <c r="C1623" s="6">
        <v>1617</v>
      </c>
      <c r="D1623" s="6">
        <f>IFERROR(IF($D$3&gt;=C1623,SMALL(ATT.!$A$9:$A$2008,$D$4+C1623),0),0)</f>
        <v>0</v>
      </c>
      <c r="E1623" s="25">
        <f t="shared" si="25"/>
        <v>0</v>
      </c>
      <c r="F1623" s="25">
        <f>IFERROR(IF($E1623&gt;=1,VLOOKUP($E1623,ATT.!$D$9:$W$2008,F$1,0),0),0)</f>
        <v>0</v>
      </c>
      <c r="G1623" s="26">
        <f>IFERROR(IF($E1623&gt;=1,VLOOKUP($E1623,ATT.!$D$9:$W$2008,G$1,0),0),0)</f>
        <v>0</v>
      </c>
      <c r="H1623" s="26">
        <f>IFERROR(IF($E1623&gt;=1,VLOOKUP($E1623,ATT.!$D$9:$W$2008,H$1,0),0),0)</f>
        <v>0</v>
      </c>
      <c r="I1623" s="25">
        <f>IFERROR(IF($E1623&gt;=1,VLOOKUP($E1623,ATT.!$D$9:$W$2008,I$1,0),0),0)</f>
        <v>0</v>
      </c>
      <c r="J1623" s="25">
        <f>IFERROR(IF($E1623&gt;=1,VLOOKUP($E1623,ATT.!$D$9:$W$2008,J$1,0),0),0)</f>
        <v>0</v>
      </c>
      <c r="K1623" s="25" t="str">
        <f>IFERROR(IF(E1623&gt;=1,CONCATENATE(VLOOKUP(F1623,STUDENT!$B$4:$W$2003,22,0),$V$2),""),"")</f>
        <v/>
      </c>
      <c r="L1623" s="27">
        <f>IFERROR(IF($E1623&gt;=1,VLOOKUP($E1623,ATT.!$D$9:$W$2008,L$1,0),0),0)</f>
        <v>0</v>
      </c>
      <c r="M1623" s="28"/>
      <c r="N1623" s="28"/>
    </row>
    <row r="1624" spans="3:14" ht="20.100000000000001" customHeight="1" x14ac:dyDescent="0.25">
      <c r="C1624" s="6">
        <v>1618</v>
      </c>
      <c r="D1624" s="6">
        <f>IFERROR(IF($D$3&gt;=C1624,SMALL(ATT.!$A$9:$A$2008,$D$4+C1624),0),0)</f>
        <v>0</v>
      </c>
      <c r="E1624" s="25">
        <f t="shared" si="25"/>
        <v>0</v>
      </c>
      <c r="F1624" s="25">
        <f>IFERROR(IF($E1624&gt;=1,VLOOKUP($E1624,ATT.!$D$9:$W$2008,F$1,0),0),0)</f>
        <v>0</v>
      </c>
      <c r="G1624" s="26">
        <f>IFERROR(IF($E1624&gt;=1,VLOOKUP($E1624,ATT.!$D$9:$W$2008,G$1,0),0),0)</f>
        <v>0</v>
      </c>
      <c r="H1624" s="26">
        <f>IFERROR(IF($E1624&gt;=1,VLOOKUP($E1624,ATT.!$D$9:$W$2008,H$1,0),0),0)</f>
        <v>0</v>
      </c>
      <c r="I1624" s="25">
        <f>IFERROR(IF($E1624&gt;=1,VLOOKUP($E1624,ATT.!$D$9:$W$2008,I$1,0),0),0)</f>
        <v>0</v>
      </c>
      <c r="J1624" s="25">
        <f>IFERROR(IF($E1624&gt;=1,VLOOKUP($E1624,ATT.!$D$9:$W$2008,J$1,0),0),0)</f>
        <v>0</v>
      </c>
      <c r="K1624" s="25" t="str">
        <f>IFERROR(IF(E1624&gt;=1,CONCATENATE(VLOOKUP(F1624,STUDENT!$B$4:$W$2003,22,0),$V$2),""),"")</f>
        <v/>
      </c>
      <c r="L1624" s="27">
        <f>IFERROR(IF($E1624&gt;=1,VLOOKUP($E1624,ATT.!$D$9:$W$2008,L$1,0),0),0)</f>
        <v>0</v>
      </c>
      <c r="M1624" s="28"/>
      <c r="N1624" s="28"/>
    </row>
    <row r="1625" spans="3:14" ht="20.100000000000001" customHeight="1" x14ac:dyDescent="0.25">
      <c r="C1625" s="6">
        <v>1619</v>
      </c>
      <c r="D1625" s="6">
        <f>IFERROR(IF($D$3&gt;=C1625,SMALL(ATT.!$A$9:$A$2008,$D$4+C1625),0),0)</f>
        <v>0</v>
      </c>
      <c r="E1625" s="25">
        <f t="shared" si="25"/>
        <v>0</v>
      </c>
      <c r="F1625" s="25">
        <f>IFERROR(IF($E1625&gt;=1,VLOOKUP($E1625,ATT.!$D$9:$W$2008,F$1,0),0),0)</f>
        <v>0</v>
      </c>
      <c r="G1625" s="26">
        <f>IFERROR(IF($E1625&gt;=1,VLOOKUP($E1625,ATT.!$D$9:$W$2008,G$1,0),0),0)</f>
        <v>0</v>
      </c>
      <c r="H1625" s="26">
        <f>IFERROR(IF($E1625&gt;=1,VLOOKUP($E1625,ATT.!$D$9:$W$2008,H$1,0),0),0)</f>
        <v>0</v>
      </c>
      <c r="I1625" s="25">
        <f>IFERROR(IF($E1625&gt;=1,VLOOKUP($E1625,ATT.!$D$9:$W$2008,I$1,0),0),0)</f>
        <v>0</v>
      </c>
      <c r="J1625" s="25">
        <f>IFERROR(IF($E1625&gt;=1,VLOOKUP($E1625,ATT.!$D$9:$W$2008,J$1,0),0),0)</f>
        <v>0</v>
      </c>
      <c r="K1625" s="25" t="str">
        <f>IFERROR(IF(E1625&gt;=1,CONCATENATE(VLOOKUP(F1625,STUDENT!$B$4:$W$2003,22,0),$V$2),""),"")</f>
        <v/>
      </c>
      <c r="L1625" s="27">
        <f>IFERROR(IF($E1625&gt;=1,VLOOKUP($E1625,ATT.!$D$9:$W$2008,L$1,0),0),0)</f>
        <v>0</v>
      </c>
      <c r="M1625" s="28"/>
      <c r="N1625" s="28"/>
    </row>
    <row r="1626" spans="3:14" ht="20.100000000000001" customHeight="1" x14ac:dyDescent="0.25">
      <c r="C1626" s="6">
        <v>1620</v>
      </c>
      <c r="D1626" s="6">
        <f>IFERROR(IF($D$3&gt;=C1626,SMALL(ATT.!$A$9:$A$2008,$D$4+C1626),0),0)</f>
        <v>0</v>
      </c>
      <c r="E1626" s="25">
        <f t="shared" si="25"/>
        <v>0</v>
      </c>
      <c r="F1626" s="25">
        <f>IFERROR(IF($E1626&gt;=1,VLOOKUP($E1626,ATT.!$D$9:$W$2008,F$1,0),0),0)</f>
        <v>0</v>
      </c>
      <c r="G1626" s="26">
        <f>IFERROR(IF($E1626&gt;=1,VLOOKUP($E1626,ATT.!$D$9:$W$2008,G$1,0),0),0)</f>
        <v>0</v>
      </c>
      <c r="H1626" s="26">
        <f>IFERROR(IF($E1626&gt;=1,VLOOKUP($E1626,ATT.!$D$9:$W$2008,H$1,0),0),0)</f>
        <v>0</v>
      </c>
      <c r="I1626" s="25">
        <f>IFERROR(IF($E1626&gt;=1,VLOOKUP($E1626,ATT.!$D$9:$W$2008,I$1,0),0),0)</f>
        <v>0</v>
      </c>
      <c r="J1626" s="25">
        <f>IFERROR(IF($E1626&gt;=1,VLOOKUP($E1626,ATT.!$D$9:$W$2008,J$1,0),0),0)</f>
        <v>0</v>
      </c>
      <c r="K1626" s="25" t="str">
        <f>IFERROR(IF(E1626&gt;=1,CONCATENATE(VLOOKUP(F1626,STUDENT!$B$4:$W$2003,22,0),$V$2),""),"")</f>
        <v/>
      </c>
      <c r="L1626" s="27">
        <f>IFERROR(IF($E1626&gt;=1,VLOOKUP($E1626,ATT.!$D$9:$W$2008,L$1,0),0),0)</f>
        <v>0</v>
      </c>
      <c r="M1626" s="28"/>
      <c r="N1626" s="28"/>
    </row>
    <row r="1627" spans="3:14" ht="20.100000000000001" customHeight="1" x14ac:dyDescent="0.25">
      <c r="C1627" s="6">
        <v>1621</v>
      </c>
      <c r="D1627" s="6">
        <f>IFERROR(IF($D$3&gt;=C1627,SMALL(ATT.!$A$9:$A$2008,$D$4+C1627),0),0)</f>
        <v>0</v>
      </c>
      <c r="E1627" s="25">
        <f t="shared" si="25"/>
        <v>0</v>
      </c>
      <c r="F1627" s="25">
        <f>IFERROR(IF($E1627&gt;=1,VLOOKUP($E1627,ATT.!$D$9:$W$2008,F$1,0),0),0)</f>
        <v>0</v>
      </c>
      <c r="G1627" s="26">
        <f>IFERROR(IF($E1627&gt;=1,VLOOKUP($E1627,ATT.!$D$9:$W$2008,G$1,0),0),0)</f>
        <v>0</v>
      </c>
      <c r="H1627" s="26">
        <f>IFERROR(IF($E1627&gt;=1,VLOOKUP($E1627,ATT.!$D$9:$W$2008,H$1,0),0),0)</f>
        <v>0</v>
      </c>
      <c r="I1627" s="25">
        <f>IFERROR(IF($E1627&gt;=1,VLOOKUP($E1627,ATT.!$D$9:$W$2008,I$1,0),0),0)</f>
        <v>0</v>
      </c>
      <c r="J1627" s="25">
        <f>IFERROR(IF($E1627&gt;=1,VLOOKUP($E1627,ATT.!$D$9:$W$2008,J$1,0),0),0)</f>
        <v>0</v>
      </c>
      <c r="K1627" s="25" t="str">
        <f>IFERROR(IF(E1627&gt;=1,CONCATENATE(VLOOKUP(F1627,STUDENT!$B$4:$W$2003,22,0),$V$2),""),"")</f>
        <v/>
      </c>
      <c r="L1627" s="27">
        <f>IFERROR(IF($E1627&gt;=1,VLOOKUP($E1627,ATT.!$D$9:$W$2008,L$1,0),0),0)</f>
        <v>0</v>
      </c>
      <c r="M1627" s="28"/>
      <c r="N1627" s="28"/>
    </row>
    <row r="1628" spans="3:14" ht="20.100000000000001" customHeight="1" x14ac:dyDescent="0.25">
      <c r="C1628" s="6">
        <v>1622</v>
      </c>
      <c r="D1628" s="6">
        <f>IFERROR(IF($D$3&gt;=C1628,SMALL(ATT.!$A$9:$A$2008,$D$4+C1628),0),0)</f>
        <v>0</v>
      </c>
      <c r="E1628" s="25">
        <f t="shared" si="25"/>
        <v>0</v>
      </c>
      <c r="F1628" s="25">
        <f>IFERROR(IF($E1628&gt;=1,VLOOKUP($E1628,ATT.!$D$9:$W$2008,F$1,0),0),0)</f>
        <v>0</v>
      </c>
      <c r="G1628" s="26">
        <f>IFERROR(IF($E1628&gt;=1,VLOOKUP($E1628,ATT.!$D$9:$W$2008,G$1,0),0),0)</f>
        <v>0</v>
      </c>
      <c r="H1628" s="26">
        <f>IFERROR(IF($E1628&gt;=1,VLOOKUP($E1628,ATT.!$D$9:$W$2008,H$1,0),0),0)</f>
        <v>0</v>
      </c>
      <c r="I1628" s="25">
        <f>IFERROR(IF($E1628&gt;=1,VLOOKUP($E1628,ATT.!$D$9:$W$2008,I$1,0),0),0)</f>
        <v>0</v>
      </c>
      <c r="J1628" s="25">
        <f>IFERROR(IF($E1628&gt;=1,VLOOKUP($E1628,ATT.!$D$9:$W$2008,J$1,0),0),0)</f>
        <v>0</v>
      </c>
      <c r="K1628" s="25" t="str">
        <f>IFERROR(IF(E1628&gt;=1,CONCATENATE(VLOOKUP(F1628,STUDENT!$B$4:$W$2003,22,0),$V$2),""),"")</f>
        <v/>
      </c>
      <c r="L1628" s="27">
        <f>IFERROR(IF($E1628&gt;=1,VLOOKUP($E1628,ATT.!$D$9:$W$2008,L$1,0),0),0)</f>
        <v>0</v>
      </c>
      <c r="M1628" s="28"/>
      <c r="N1628" s="28"/>
    </row>
    <row r="1629" spans="3:14" ht="20.100000000000001" customHeight="1" x14ac:dyDescent="0.25">
      <c r="C1629" s="6">
        <v>1623</v>
      </c>
      <c r="D1629" s="6">
        <f>IFERROR(IF($D$3&gt;=C1629,SMALL(ATT.!$A$9:$A$2008,$D$4+C1629),0),0)</f>
        <v>0</v>
      </c>
      <c r="E1629" s="25">
        <f t="shared" si="25"/>
        <v>0</v>
      </c>
      <c r="F1629" s="25">
        <f>IFERROR(IF($E1629&gt;=1,VLOOKUP($E1629,ATT.!$D$9:$W$2008,F$1,0),0),0)</f>
        <v>0</v>
      </c>
      <c r="G1629" s="26">
        <f>IFERROR(IF($E1629&gt;=1,VLOOKUP($E1629,ATT.!$D$9:$W$2008,G$1,0),0),0)</f>
        <v>0</v>
      </c>
      <c r="H1629" s="26">
        <f>IFERROR(IF($E1629&gt;=1,VLOOKUP($E1629,ATT.!$D$9:$W$2008,H$1,0),0),0)</f>
        <v>0</v>
      </c>
      <c r="I1629" s="25">
        <f>IFERROR(IF($E1629&gt;=1,VLOOKUP($E1629,ATT.!$D$9:$W$2008,I$1,0),0),0)</f>
        <v>0</v>
      </c>
      <c r="J1629" s="25">
        <f>IFERROR(IF($E1629&gt;=1,VLOOKUP($E1629,ATT.!$D$9:$W$2008,J$1,0),0),0)</f>
        <v>0</v>
      </c>
      <c r="K1629" s="25" t="str">
        <f>IFERROR(IF(E1629&gt;=1,CONCATENATE(VLOOKUP(F1629,STUDENT!$B$4:$W$2003,22,0),$V$2),""),"")</f>
        <v/>
      </c>
      <c r="L1629" s="27">
        <f>IFERROR(IF($E1629&gt;=1,VLOOKUP($E1629,ATT.!$D$9:$W$2008,L$1,0),0),0)</f>
        <v>0</v>
      </c>
      <c r="M1629" s="28"/>
      <c r="N1629" s="28"/>
    </row>
    <row r="1630" spans="3:14" ht="20.100000000000001" customHeight="1" x14ac:dyDescent="0.25">
      <c r="C1630" s="6">
        <v>1624</v>
      </c>
      <c r="D1630" s="6">
        <f>IFERROR(IF($D$3&gt;=C1630,SMALL(ATT.!$A$9:$A$2008,$D$4+C1630),0),0)</f>
        <v>0</v>
      </c>
      <c r="E1630" s="25">
        <f t="shared" si="25"/>
        <v>0</v>
      </c>
      <c r="F1630" s="25">
        <f>IFERROR(IF($E1630&gt;=1,VLOOKUP($E1630,ATT.!$D$9:$W$2008,F$1,0),0),0)</f>
        <v>0</v>
      </c>
      <c r="G1630" s="26">
        <f>IFERROR(IF($E1630&gt;=1,VLOOKUP($E1630,ATT.!$D$9:$W$2008,G$1,0),0),0)</f>
        <v>0</v>
      </c>
      <c r="H1630" s="26">
        <f>IFERROR(IF($E1630&gt;=1,VLOOKUP($E1630,ATT.!$D$9:$W$2008,H$1,0),0),0)</f>
        <v>0</v>
      </c>
      <c r="I1630" s="25">
        <f>IFERROR(IF($E1630&gt;=1,VLOOKUP($E1630,ATT.!$D$9:$W$2008,I$1,0),0),0)</f>
        <v>0</v>
      </c>
      <c r="J1630" s="25">
        <f>IFERROR(IF($E1630&gt;=1,VLOOKUP($E1630,ATT.!$D$9:$W$2008,J$1,0),0),0)</f>
        <v>0</v>
      </c>
      <c r="K1630" s="25" t="str">
        <f>IFERROR(IF(E1630&gt;=1,CONCATENATE(VLOOKUP(F1630,STUDENT!$B$4:$W$2003,22,0),$V$2),""),"")</f>
        <v/>
      </c>
      <c r="L1630" s="27">
        <f>IFERROR(IF($E1630&gt;=1,VLOOKUP($E1630,ATT.!$D$9:$W$2008,L$1,0),0),0)</f>
        <v>0</v>
      </c>
      <c r="M1630" s="28"/>
      <c r="N1630" s="28"/>
    </row>
    <row r="1631" spans="3:14" ht="20.100000000000001" customHeight="1" x14ac:dyDescent="0.25">
      <c r="C1631" s="6">
        <v>1625</v>
      </c>
      <c r="D1631" s="6">
        <f>IFERROR(IF($D$3&gt;=C1631,SMALL(ATT.!$A$9:$A$2008,$D$4+C1631),0),0)</f>
        <v>0</v>
      </c>
      <c r="E1631" s="25">
        <f t="shared" si="25"/>
        <v>0</v>
      </c>
      <c r="F1631" s="25">
        <f>IFERROR(IF($E1631&gt;=1,VLOOKUP($E1631,ATT.!$D$9:$W$2008,F$1,0),0),0)</f>
        <v>0</v>
      </c>
      <c r="G1631" s="26">
        <f>IFERROR(IF($E1631&gt;=1,VLOOKUP($E1631,ATT.!$D$9:$W$2008,G$1,0),0),0)</f>
        <v>0</v>
      </c>
      <c r="H1631" s="26">
        <f>IFERROR(IF($E1631&gt;=1,VLOOKUP($E1631,ATT.!$D$9:$W$2008,H$1,0),0),0)</f>
        <v>0</v>
      </c>
      <c r="I1631" s="25">
        <f>IFERROR(IF($E1631&gt;=1,VLOOKUP($E1631,ATT.!$D$9:$W$2008,I$1,0),0),0)</f>
        <v>0</v>
      </c>
      <c r="J1631" s="25">
        <f>IFERROR(IF($E1631&gt;=1,VLOOKUP($E1631,ATT.!$D$9:$W$2008,J$1,0),0),0)</f>
        <v>0</v>
      </c>
      <c r="K1631" s="25" t="str">
        <f>IFERROR(IF(E1631&gt;=1,CONCATENATE(VLOOKUP(F1631,STUDENT!$B$4:$W$2003,22,0),$V$2),""),"")</f>
        <v/>
      </c>
      <c r="L1631" s="27">
        <f>IFERROR(IF($E1631&gt;=1,VLOOKUP($E1631,ATT.!$D$9:$W$2008,L$1,0),0),0)</f>
        <v>0</v>
      </c>
      <c r="M1631" s="28"/>
      <c r="N1631" s="28"/>
    </row>
    <row r="1632" spans="3:14" ht="20.100000000000001" customHeight="1" x14ac:dyDescent="0.25">
      <c r="C1632" s="6">
        <v>1626</v>
      </c>
      <c r="D1632" s="6">
        <f>IFERROR(IF($D$3&gt;=C1632,SMALL(ATT.!$A$9:$A$2008,$D$4+C1632),0),0)</f>
        <v>0</v>
      </c>
      <c r="E1632" s="25">
        <f t="shared" si="25"/>
        <v>0</v>
      </c>
      <c r="F1632" s="25">
        <f>IFERROR(IF($E1632&gt;=1,VLOOKUP($E1632,ATT.!$D$9:$W$2008,F$1,0),0),0)</f>
        <v>0</v>
      </c>
      <c r="G1632" s="26">
        <f>IFERROR(IF($E1632&gt;=1,VLOOKUP($E1632,ATT.!$D$9:$W$2008,G$1,0),0),0)</f>
        <v>0</v>
      </c>
      <c r="H1632" s="26">
        <f>IFERROR(IF($E1632&gt;=1,VLOOKUP($E1632,ATT.!$D$9:$W$2008,H$1,0),0),0)</f>
        <v>0</v>
      </c>
      <c r="I1632" s="25">
        <f>IFERROR(IF($E1632&gt;=1,VLOOKUP($E1632,ATT.!$D$9:$W$2008,I$1,0),0),0)</f>
        <v>0</v>
      </c>
      <c r="J1632" s="25">
        <f>IFERROR(IF($E1632&gt;=1,VLOOKUP($E1632,ATT.!$D$9:$W$2008,J$1,0),0),0)</f>
        <v>0</v>
      </c>
      <c r="K1632" s="25" t="str">
        <f>IFERROR(IF(E1632&gt;=1,CONCATENATE(VLOOKUP(F1632,STUDENT!$B$4:$W$2003,22,0),$V$2),""),"")</f>
        <v/>
      </c>
      <c r="L1632" s="27">
        <f>IFERROR(IF($E1632&gt;=1,VLOOKUP($E1632,ATT.!$D$9:$W$2008,L$1,0),0),0)</f>
        <v>0</v>
      </c>
      <c r="M1632" s="28"/>
      <c r="N1632" s="28"/>
    </row>
    <row r="1633" spans="3:14" ht="20.100000000000001" customHeight="1" x14ac:dyDescent="0.25">
      <c r="C1633" s="6">
        <v>1627</v>
      </c>
      <c r="D1633" s="6">
        <f>IFERROR(IF($D$3&gt;=C1633,SMALL(ATT.!$A$9:$A$2008,$D$4+C1633),0),0)</f>
        <v>0</v>
      </c>
      <c r="E1633" s="25">
        <f t="shared" si="25"/>
        <v>0</v>
      </c>
      <c r="F1633" s="25">
        <f>IFERROR(IF($E1633&gt;=1,VLOOKUP($E1633,ATT.!$D$9:$W$2008,F$1,0),0),0)</f>
        <v>0</v>
      </c>
      <c r="G1633" s="26">
        <f>IFERROR(IF($E1633&gt;=1,VLOOKUP($E1633,ATT.!$D$9:$W$2008,G$1,0),0),0)</f>
        <v>0</v>
      </c>
      <c r="H1633" s="26">
        <f>IFERROR(IF($E1633&gt;=1,VLOOKUP($E1633,ATT.!$D$9:$W$2008,H$1,0),0),0)</f>
        <v>0</v>
      </c>
      <c r="I1633" s="25">
        <f>IFERROR(IF($E1633&gt;=1,VLOOKUP($E1633,ATT.!$D$9:$W$2008,I$1,0),0),0)</f>
        <v>0</v>
      </c>
      <c r="J1633" s="25">
        <f>IFERROR(IF($E1633&gt;=1,VLOOKUP($E1633,ATT.!$D$9:$W$2008,J$1,0),0),0)</f>
        <v>0</v>
      </c>
      <c r="K1633" s="25" t="str">
        <f>IFERROR(IF(E1633&gt;=1,CONCATENATE(VLOOKUP(F1633,STUDENT!$B$4:$W$2003,22,0),$V$2),""),"")</f>
        <v/>
      </c>
      <c r="L1633" s="27">
        <f>IFERROR(IF($E1633&gt;=1,VLOOKUP($E1633,ATT.!$D$9:$W$2008,L$1,0),0),0)</f>
        <v>0</v>
      </c>
      <c r="M1633" s="28"/>
      <c r="N1633" s="28"/>
    </row>
    <row r="1634" spans="3:14" ht="20.100000000000001" customHeight="1" x14ac:dyDescent="0.25">
      <c r="C1634" s="6">
        <v>1628</v>
      </c>
      <c r="D1634" s="6">
        <f>IFERROR(IF($D$3&gt;=C1634,SMALL(ATT.!$A$9:$A$2008,$D$4+C1634),0),0)</f>
        <v>0</v>
      </c>
      <c r="E1634" s="25">
        <f t="shared" si="25"/>
        <v>0</v>
      </c>
      <c r="F1634" s="25">
        <f>IFERROR(IF($E1634&gt;=1,VLOOKUP($E1634,ATT.!$D$9:$W$2008,F$1,0),0),0)</f>
        <v>0</v>
      </c>
      <c r="G1634" s="26">
        <f>IFERROR(IF($E1634&gt;=1,VLOOKUP($E1634,ATT.!$D$9:$W$2008,G$1,0),0),0)</f>
        <v>0</v>
      </c>
      <c r="H1634" s="26">
        <f>IFERROR(IF($E1634&gt;=1,VLOOKUP($E1634,ATT.!$D$9:$W$2008,H$1,0),0),0)</f>
        <v>0</v>
      </c>
      <c r="I1634" s="25">
        <f>IFERROR(IF($E1634&gt;=1,VLOOKUP($E1634,ATT.!$D$9:$W$2008,I$1,0),0),0)</f>
        <v>0</v>
      </c>
      <c r="J1634" s="25">
        <f>IFERROR(IF($E1634&gt;=1,VLOOKUP($E1634,ATT.!$D$9:$W$2008,J$1,0),0),0)</f>
        <v>0</v>
      </c>
      <c r="K1634" s="25" t="str">
        <f>IFERROR(IF(E1634&gt;=1,CONCATENATE(VLOOKUP(F1634,STUDENT!$B$4:$W$2003,22,0),$V$2),""),"")</f>
        <v/>
      </c>
      <c r="L1634" s="27">
        <f>IFERROR(IF($E1634&gt;=1,VLOOKUP($E1634,ATT.!$D$9:$W$2008,L$1,0),0),0)</f>
        <v>0</v>
      </c>
      <c r="M1634" s="28"/>
      <c r="N1634" s="28"/>
    </row>
    <row r="1635" spans="3:14" ht="20.100000000000001" customHeight="1" x14ac:dyDescent="0.25">
      <c r="C1635" s="6">
        <v>1629</v>
      </c>
      <c r="D1635" s="6">
        <f>IFERROR(IF($D$3&gt;=C1635,SMALL(ATT.!$A$9:$A$2008,$D$4+C1635),0),0)</f>
        <v>0</v>
      </c>
      <c r="E1635" s="25">
        <f t="shared" si="25"/>
        <v>0</v>
      </c>
      <c r="F1635" s="25">
        <f>IFERROR(IF($E1635&gt;=1,VLOOKUP($E1635,ATT.!$D$9:$W$2008,F$1,0),0),0)</f>
        <v>0</v>
      </c>
      <c r="G1635" s="26">
        <f>IFERROR(IF($E1635&gt;=1,VLOOKUP($E1635,ATT.!$D$9:$W$2008,G$1,0),0),0)</f>
        <v>0</v>
      </c>
      <c r="H1635" s="26">
        <f>IFERROR(IF($E1635&gt;=1,VLOOKUP($E1635,ATT.!$D$9:$W$2008,H$1,0),0),0)</f>
        <v>0</v>
      </c>
      <c r="I1635" s="25">
        <f>IFERROR(IF($E1635&gt;=1,VLOOKUP($E1635,ATT.!$D$9:$W$2008,I$1,0),0),0)</f>
        <v>0</v>
      </c>
      <c r="J1635" s="25">
        <f>IFERROR(IF($E1635&gt;=1,VLOOKUP($E1635,ATT.!$D$9:$W$2008,J$1,0),0),0)</f>
        <v>0</v>
      </c>
      <c r="K1635" s="25" t="str">
        <f>IFERROR(IF(E1635&gt;=1,CONCATENATE(VLOOKUP(F1635,STUDENT!$B$4:$W$2003,22,0),$V$2),""),"")</f>
        <v/>
      </c>
      <c r="L1635" s="27">
        <f>IFERROR(IF($E1635&gt;=1,VLOOKUP($E1635,ATT.!$D$9:$W$2008,L$1,0),0),0)</f>
        <v>0</v>
      </c>
      <c r="M1635" s="28"/>
      <c r="N1635" s="28"/>
    </row>
    <row r="1636" spans="3:14" ht="20.100000000000001" customHeight="1" x14ac:dyDescent="0.25">
      <c r="C1636" s="6">
        <v>1630</v>
      </c>
      <c r="D1636" s="6">
        <f>IFERROR(IF($D$3&gt;=C1636,SMALL(ATT.!$A$9:$A$2008,$D$4+C1636),0),0)</f>
        <v>0</v>
      </c>
      <c r="E1636" s="25">
        <f t="shared" si="25"/>
        <v>0</v>
      </c>
      <c r="F1636" s="25">
        <f>IFERROR(IF($E1636&gt;=1,VLOOKUP($E1636,ATT.!$D$9:$W$2008,F$1,0),0),0)</f>
        <v>0</v>
      </c>
      <c r="G1636" s="26">
        <f>IFERROR(IF($E1636&gt;=1,VLOOKUP($E1636,ATT.!$D$9:$W$2008,G$1,0),0),0)</f>
        <v>0</v>
      </c>
      <c r="H1636" s="26">
        <f>IFERROR(IF($E1636&gt;=1,VLOOKUP($E1636,ATT.!$D$9:$W$2008,H$1,0),0),0)</f>
        <v>0</v>
      </c>
      <c r="I1636" s="25">
        <f>IFERROR(IF($E1636&gt;=1,VLOOKUP($E1636,ATT.!$D$9:$W$2008,I$1,0),0),0)</f>
        <v>0</v>
      </c>
      <c r="J1636" s="25">
        <f>IFERROR(IF($E1636&gt;=1,VLOOKUP($E1636,ATT.!$D$9:$W$2008,J$1,0),0),0)</f>
        <v>0</v>
      </c>
      <c r="K1636" s="25" t="str">
        <f>IFERROR(IF(E1636&gt;=1,CONCATENATE(VLOOKUP(F1636,STUDENT!$B$4:$W$2003,22,0),$V$2),""),"")</f>
        <v/>
      </c>
      <c r="L1636" s="27">
        <f>IFERROR(IF($E1636&gt;=1,VLOOKUP($E1636,ATT.!$D$9:$W$2008,L$1,0),0),0)</f>
        <v>0</v>
      </c>
      <c r="M1636" s="28"/>
      <c r="N1636" s="28"/>
    </row>
    <row r="1637" spans="3:14" ht="20.100000000000001" customHeight="1" x14ac:dyDescent="0.25">
      <c r="C1637" s="6">
        <v>1631</v>
      </c>
      <c r="D1637" s="6">
        <f>IFERROR(IF($D$3&gt;=C1637,SMALL(ATT.!$A$9:$A$2008,$D$4+C1637),0),0)</f>
        <v>0</v>
      </c>
      <c r="E1637" s="25">
        <f t="shared" si="25"/>
        <v>0</v>
      </c>
      <c r="F1637" s="25">
        <f>IFERROR(IF($E1637&gt;=1,VLOOKUP($E1637,ATT.!$D$9:$W$2008,F$1,0),0),0)</f>
        <v>0</v>
      </c>
      <c r="G1637" s="26">
        <f>IFERROR(IF($E1637&gt;=1,VLOOKUP($E1637,ATT.!$D$9:$W$2008,G$1,0),0),0)</f>
        <v>0</v>
      </c>
      <c r="H1637" s="26">
        <f>IFERROR(IF($E1637&gt;=1,VLOOKUP($E1637,ATT.!$D$9:$W$2008,H$1,0),0),0)</f>
        <v>0</v>
      </c>
      <c r="I1637" s="25">
        <f>IFERROR(IF($E1637&gt;=1,VLOOKUP($E1637,ATT.!$D$9:$W$2008,I$1,0),0),0)</f>
        <v>0</v>
      </c>
      <c r="J1637" s="25">
        <f>IFERROR(IF($E1637&gt;=1,VLOOKUP($E1637,ATT.!$D$9:$W$2008,J$1,0),0),0)</f>
        <v>0</v>
      </c>
      <c r="K1637" s="25" t="str">
        <f>IFERROR(IF(E1637&gt;=1,CONCATENATE(VLOOKUP(F1637,STUDENT!$B$4:$W$2003,22,0),$V$2),""),"")</f>
        <v/>
      </c>
      <c r="L1637" s="27">
        <f>IFERROR(IF($E1637&gt;=1,VLOOKUP($E1637,ATT.!$D$9:$W$2008,L$1,0),0),0)</f>
        <v>0</v>
      </c>
      <c r="M1637" s="28"/>
      <c r="N1637" s="28"/>
    </row>
    <row r="1638" spans="3:14" ht="20.100000000000001" customHeight="1" x14ac:dyDescent="0.25">
      <c r="C1638" s="6">
        <v>1632</v>
      </c>
      <c r="D1638" s="6">
        <f>IFERROR(IF($D$3&gt;=C1638,SMALL(ATT.!$A$9:$A$2008,$D$4+C1638),0),0)</f>
        <v>0</v>
      </c>
      <c r="E1638" s="25">
        <f t="shared" si="25"/>
        <v>0</v>
      </c>
      <c r="F1638" s="25">
        <f>IFERROR(IF($E1638&gt;=1,VLOOKUP($E1638,ATT.!$D$9:$W$2008,F$1,0),0),0)</f>
        <v>0</v>
      </c>
      <c r="G1638" s="26">
        <f>IFERROR(IF($E1638&gt;=1,VLOOKUP($E1638,ATT.!$D$9:$W$2008,G$1,0),0),0)</f>
        <v>0</v>
      </c>
      <c r="H1638" s="26">
        <f>IFERROR(IF($E1638&gt;=1,VLOOKUP($E1638,ATT.!$D$9:$W$2008,H$1,0),0),0)</f>
        <v>0</v>
      </c>
      <c r="I1638" s="25">
        <f>IFERROR(IF($E1638&gt;=1,VLOOKUP($E1638,ATT.!$D$9:$W$2008,I$1,0),0),0)</f>
        <v>0</v>
      </c>
      <c r="J1638" s="25">
        <f>IFERROR(IF($E1638&gt;=1,VLOOKUP($E1638,ATT.!$D$9:$W$2008,J$1,0),0),0)</f>
        <v>0</v>
      </c>
      <c r="K1638" s="25" t="str">
        <f>IFERROR(IF(E1638&gt;=1,CONCATENATE(VLOOKUP(F1638,STUDENT!$B$4:$W$2003,22,0),$V$2),""),"")</f>
        <v/>
      </c>
      <c r="L1638" s="27">
        <f>IFERROR(IF($E1638&gt;=1,VLOOKUP($E1638,ATT.!$D$9:$W$2008,L$1,0),0),0)</f>
        <v>0</v>
      </c>
      <c r="M1638" s="28"/>
      <c r="N1638" s="28"/>
    </row>
    <row r="1639" spans="3:14" ht="20.100000000000001" customHeight="1" x14ac:dyDescent="0.25">
      <c r="C1639" s="6">
        <v>1633</v>
      </c>
      <c r="D1639" s="6">
        <f>IFERROR(IF($D$3&gt;=C1639,SMALL(ATT.!$A$9:$A$2008,$D$4+C1639),0),0)</f>
        <v>0</v>
      </c>
      <c r="E1639" s="25">
        <f t="shared" si="25"/>
        <v>0</v>
      </c>
      <c r="F1639" s="25">
        <f>IFERROR(IF($E1639&gt;=1,VLOOKUP($E1639,ATT.!$D$9:$W$2008,F$1,0),0),0)</f>
        <v>0</v>
      </c>
      <c r="G1639" s="26">
        <f>IFERROR(IF($E1639&gt;=1,VLOOKUP($E1639,ATT.!$D$9:$W$2008,G$1,0),0),0)</f>
        <v>0</v>
      </c>
      <c r="H1639" s="26">
        <f>IFERROR(IF($E1639&gt;=1,VLOOKUP($E1639,ATT.!$D$9:$W$2008,H$1,0),0),0)</f>
        <v>0</v>
      </c>
      <c r="I1639" s="25">
        <f>IFERROR(IF($E1639&gt;=1,VLOOKUP($E1639,ATT.!$D$9:$W$2008,I$1,0),0),0)</f>
        <v>0</v>
      </c>
      <c r="J1639" s="25">
        <f>IFERROR(IF($E1639&gt;=1,VLOOKUP($E1639,ATT.!$D$9:$W$2008,J$1,0),0),0)</f>
        <v>0</v>
      </c>
      <c r="K1639" s="25" t="str">
        <f>IFERROR(IF(E1639&gt;=1,CONCATENATE(VLOOKUP(F1639,STUDENT!$B$4:$W$2003,22,0),$V$2),""),"")</f>
        <v/>
      </c>
      <c r="L1639" s="27">
        <f>IFERROR(IF($E1639&gt;=1,VLOOKUP($E1639,ATT.!$D$9:$W$2008,L$1,0),0),0)</f>
        <v>0</v>
      </c>
      <c r="M1639" s="28"/>
      <c r="N1639" s="28"/>
    </row>
    <row r="1640" spans="3:14" ht="20.100000000000001" customHeight="1" x14ac:dyDescent="0.25">
      <c r="C1640" s="6">
        <v>1634</v>
      </c>
      <c r="D1640" s="6">
        <f>IFERROR(IF($D$3&gt;=C1640,SMALL(ATT.!$A$9:$A$2008,$D$4+C1640),0),0)</f>
        <v>0</v>
      </c>
      <c r="E1640" s="25">
        <f t="shared" si="25"/>
        <v>0</v>
      </c>
      <c r="F1640" s="25">
        <f>IFERROR(IF($E1640&gt;=1,VLOOKUP($E1640,ATT.!$D$9:$W$2008,F$1,0),0),0)</f>
        <v>0</v>
      </c>
      <c r="G1640" s="26">
        <f>IFERROR(IF($E1640&gt;=1,VLOOKUP($E1640,ATT.!$D$9:$W$2008,G$1,0),0),0)</f>
        <v>0</v>
      </c>
      <c r="H1640" s="26">
        <f>IFERROR(IF($E1640&gt;=1,VLOOKUP($E1640,ATT.!$D$9:$W$2008,H$1,0),0),0)</f>
        <v>0</v>
      </c>
      <c r="I1640" s="25">
        <f>IFERROR(IF($E1640&gt;=1,VLOOKUP($E1640,ATT.!$D$9:$W$2008,I$1,0),0),0)</f>
        <v>0</v>
      </c>
      <c r="J1640" s="25">
        <f>IFERROR(IF($E1640&gt;=1,VLOOKUP($E1640,ATT.!$D$9:$W$2008,J$1,0),0),0)</f>
        <v>0</v>
      </c>
      <c r="K1640" s="25" t="str">
        <f>IFERROR(IF(E1640&gt;=1,CONCATENATE(VLOOKUP(F1640,STUDENT!$B$4:$W$2003,22,0),$V$2),""),"")</f>
        <v/>
      </c>
      <c r="L1640" s="27">
        <f>IFERROR(IF($E1640&gt;=1,VLOOKUP($E1640,ATT.!$D$9:$W$2008,L$1,0),0),0)</f>
        <v>0</v>
      </c>
      <c r="M1640" s="28"/>
      <c r="N1640" s="28"/>
    </row>
    <row r="1641" spans="3:14" ht="20.100000000000001" customHeight="1" x14ac:dyDescent="0.25">
      <c r="C1641" s="6">
        <v>1635</v>
      </c>
      <c r="D1641" s="6">
        <f>IFERROR(IF($D$3&gt;=C1641,SMALL(ATT.!$A$9:$A$2008,$D$4+C1641),0),0)</f>
        <v>0</v>
      </c>
      <c r="E1641" s="25">
        <f t="shared" si="25"/>
        <v>0</v>
      </c>
      <c r="F1641" s="25">
        <f>IFERROR(IF($E1641&gt;=1,VLOOKUP($E1641,ATT.!$D$9:$W$2008,F$1,0),0),0)</f>
        <v>0</v>
      </c>
      <c r="G1641" s="26">
        <f>IFERROR(IF($E1641&gt;=1,VLOOKUP($E1641,ATT.!$D$9:$W$2008,G$1,0),0),0)</f>
        <v>0</v>
      </c>
      <c r="H1641" s="26">
        <f>IFERROR(IF($E1641&gt;=1,VLOOKUP($E1641,ATT.!$D$9:$W$2008,H$1,0),0),0)</f>
        <v>0</v>
      </c>
      <c r="I1641" s="25">
        <f>IFERROR(IF($E1641&gt;=1,VLOOKUP($E1641,ATT.!$D$9:$W$2008,I$1,0),0),0)</f>
        <v>0</v>
      </c>
      <c r="J1641" s="25">
        <f>IFERROR(IF($E1641&gt;=1,VLOOKUP($E1641,ATT.!$D$9:$W$2008,J$1,0),0),0)</f>
        <v>0</v>
      </c>
      <c r="K1641" s="25" t="str">
        <f>IFERROR(IF(E1641&gt;=1,CONCATENATE(VLOOKUP(F1641,STUDENT!$B$4:$W$2003,22,0),$V$2),""),"")</f>
        <v/>
      </c>
      <c r="L1641" s="27">
        <f>IFERROR(IF($E1641&gt;=1,VLOOKUP($E1641,ATT.!$D$9:$W$2008,L$1,0),0),0)</f>
        <v>0</v>
      </c>
      <c r="M1641" s="28"/>
      <c r="N1641" s="28"/>
    </row>
    <row r="1642" spans="3:14" ht="20.100000000000001" customHeight="1" x14ac:dyDescent="0.25">
      <c r="C1642" s="6">
        <v>1636</v>
      </c>
      <c r="D1642" s="6">
        <f>IFERROR(IF($D$3&gt;=C1642,SMALL(ATT.!$A$9:$A$2008,$D$4+C1642),0),0)</f>
        <v>0</v>
      </c>
      <c r="E1642" s="25">
        <f t="shared" si="25"/>
        <v>0</v>
      </c>
      <c r="F1642" s="25">
        <f>IFERROR(IF($E1642&gt;=1,VLOOKUP($E1642,ATT.!$D$9:$W$2008,F$1,0),0),0)</f>
        <v>0</v>
      </c>
      <c r="G1642" s="26">
        <f>IFERROR(IF($E1642&gt;=1,VLOOKUP($E1642,ATT.!$D$9:$W$2008,G$1,0),0),0)</f>
        <v>0</v>
      </c>
      <c r="H1642" s="26">
        <f>IFERROR(IF($E1642&gt;=1,VLOOKUP($E1642,ATT.!$D$9:$W$2008,H$1,0),0),0)</f>
        <v>0</v>
      </c>
      <c r="I1642" s="25">
        <f>IFERROR(IF($E1642&gt;=1,VLOOKUP($E1642,ATT.!$D$9:$W$2008,I$1,0),0),0)</f>
        <v>0</v>
      </c>
      <c r="J1642" s="25">
        <f>IFERROR(IF($E1642&gt;=1,VLOOKUP($E1642,ATT.!$D$9:$W$2008,J$1,0),0),0)</f>
        <v>0</v>
      </c>
      <c r="K1642" s="25" t="str">
        <f>IFERROR(IF(E1642&gt;=1,CONCATENATE(VLOOKUP(F1642,STUDENT!$B$4:$W$2003,22,0),$V$2),""),"")</f>
        <v/>
      </c>
      <c r="L1642" s="27">
        <f>IFERROR(IF($E1642&gt;=1,VLOOKUP($E1642,ATT.!$D$9:$W$2008,L$1,0),0),0)</f>
        <v>0</v>
      </c>
      <c r="M1642" s="28"/>
      <c r="N1642" s="28"/>
    </row>
    <row r="1643" spans="3:14" ht="20.100000000000001" customHeight="1" x14ac:dyDescent="0.25">
      <c r="C1643" s="6">
        <v>1637</v>
      </c>
      <c r="D1643" s="6">
        <f>IFERROR(IF($D$3&gt;=C1643,SMALL(ATT.!$A$9:$A$2008,$D$4+C1643),0),0)</f>
        <v>0</v>
      </c>
      <c r="E1643" s="25">
        <f t="shared" si="25"/>
        <v>0</v>
      </c>
      <c r="F1643" s="25">
        <f>IFERROR(IF($E1643&gt;=1,VLOOKUP($E1643,ATT.!$D$9:$W$2008,F$1,0),0),0)</f>
        <v>0</v>
      </c>
      <c r="G1643" s="26">
        <f>IFERROR(IF($E1643&gt;=1,VLOOKUP($E1643,ATT.!$D$9:$W$2008,G$1,0),0),0)</f>
        <v>0</v>
      </c>
      <c r="H1643" s="26">
        <f>IFERROR(IF($E1643&gt;=1,VLOOKUP($E1643,ATT.!$D$9:$W$2008,H$1,0),0),0)</f>
        <v>0</v>
      </c>
      <c r="I1643" s="25">
        <f>IFERROR(IF($E1643&gt;=1,VLOOKUP($E1643,ATT.!$D$9:$W$2008,I$1,0),0),0)</f>
        <v>0</v>
      </c>
      <c r="J1643" s="25">
        <f>IFERROR(IF($E1643&gt;=1,VLOOKUP($E1643,ATT.!$D$9:$W$2008,J$1,0),0),0)</f>
        <v>0</v>
      </c>
      <c r="K1643" s="25" t="str">
        <f>IFERROR(IF(E1643&gt;=1,CONCATENATE(VLOOKUP(F1643,STUDENT!$B$4:$W$2003,22,0),$V$2),""),"")</f>
        <v/>
      </c>
      <c r="L1643" s="27">
        <f>IFERROR(IF($E1643&gt;=1,VLOOKUP($E1643,ATT.!$D$9:$W$2008,L$1,0),0),0)</f>
        <v>0</v>
      </c>
      <c r="M1643" s="28"/>
      <c r="N1643" s="28"/>
    </row>
    <row r="1644" spans="3:14" ht="20.100000000000001" customHeight="1" x14ac:dyDescent="0.25">
      <c r="C1644" s="6">
        <v>1638</v>
      </c>
      <c r="D1644" s="6">
        <f>IFERROR(IF($D$3&gt;=C1644,SMALL(ATT.!$A$9:$A$2008,$D$4+C1644),0),0)</f>
        <v>0</v>
      </c>
      <c r="E1644" s="25">
        <f t="shared" si="25"/>
        <v>0</v>
      </c>
      <c r="F1644" s="25">
        <f>IFERROR(IF($E1644&gt;=1,VLOOKUP($E1644,ATT.!$D$9:$W$2008,F$1,0),0),0)</f>
        <v>0</v>
      </c>
      <c r="G1644" s="26">
        <f>IFERROR(IF($E1644&gt;=1,VLOOKUP($E1644,ATT.!$D$9:$W$2008,G$1,0),0),0)</f>
        <v>0</v>
      </c>
      <c r="H1644" s="26">
        <f>IFERROR(IF($E1644&gt;=1,VLOOKUP($E1644,ATT.!$D$9:$W$2008,H$1,0),0),0)</f>
        <v>0</v>
      </c>
      <c r="I1644" s="25">
        <f>IFERROR(IF($E1644&gt;=1,VLOOKUP($E1644,ATT.!$D$9:$W$2008,I$1,0),0),0)</f>
        <v>0</v>
      </c>
      <c r="J1644" s="25">
        <f>IFERROR(IF($E1644&gt;=1,VLOOKUP($E1644,ATT.!$D$9:$W$2008,J$1,0),0),0)</f>
        <v>0</v>
      </c>
      <c r="K1644" s="25" t="str">
        <f>IFERROR(IF(E1644&gt;=1,CONCATENATE(VLOOKUP(F1644,STUDENT!$B$4:$W$2003,22,0),$V$2),""),"")</f>
        <v/>
      </c>
      <c r="L1644" s="27">
        <f>IFERROR(IF($E1644&gt;=1,VLOOKUP($E1644,ATT.!$D$9:$W$2008,L$1,0),0),0)</f>
        <v>0</v>
      </c>
      <c r="M1644" s="28"/>
      <c r="N1644" s="28"/>
    </row>
    <row r="1645" spans="3:14" ht="20.100000000000001" customHeight="1" x14ac:dyDescent="0.25">
      <c r="C1645" s="6">
        <v>1639</v>
      </c>
      <c r="D1645" s="6">
        <f>IFERROR(IF($D$3&gt;=C1645,SMALL(ATT.!$A$9:$A$2008,$D$4+C1645),0),0)</f>
        <v>0</v>
      </c>
      <c r="E1645" s="25">
        <f t="shared" si="25"/>
        <v>0</v>
      </c>
      <c r="F1645" s="25">
        <f>IFERROR(IF($E1645&gt;=1,VLOOKUP($E1645,ATT.!$D$9:$W$2008,F$1,0),0),0)</f>
        <v>0</v>
      </c>
      <c r="G1645" s="26">
        <f>IFERROR(IF($E1645&gt;=1,VLOOKUP($E1645,ATT.!$D$9:$W$2008,G$1,0),0),0)</f>
        <v>0</v>
      </c>
      <c r="H1645" s="26">
        <f>IFERROR(IF($E1645&gt;=1,VLOOKUP($E1645,ATT.!$D$9:$W$2008,H$1,0),0),0)</f>
        <v>0</v>
      </c>
      <c r="I1645" s="25">
        <f>IFERROR(IF($E1645&gt;=1,VLOOKUP($E1645,ATT.!$D$9:$W$2008,I$1,0),0),0)</f>
        <v>0</v>
      </c>
      <c r="J1645" s="25">
        <f>IFERROR(IF($E1645&gt;=1,VLOOKUP($E1645,ATT.!$D$9:$W$2008,J$1,0),0),0)</f>
        <v>0</v>
      </c>
      <c r="K1645" s="25" t="str">
        <f>IFERROR(IF(E1645&gt;=1,CONCATENATE(VLOOKUP(F1645,STUDENT!$B$4:$W$2003,22,0),$V$2),""),"")</f>
        <v/>
      </c>
      <c r="L1645" s="27">
        <f>IFERROR(IF($E1645&gt;=1,VLOOKUP($E1645,ATT.!$D$9:$W$2008,L$1,0),0),0)</f>
        <v>0</v>
      </c>
      <c r="M1645" s="28"/>
      <c r="N1645" s="28"/>
    </row>
    <row r="1646" spans="3:14" ht="20.100000000000001" customHeight="1" x14ac:dyDescent="0.25">
      <c r="C1646" s="6">
        <v>1640</v>
      </c>
      <c r="D1646" s="6">
        <f>IFERROR(IF($D$3&gt;=C1646,SMALL(ATT.!$A$9:$A$2008,$D$4+C1646),0),0)</f>
        <v>0</v>
      </c>
      <c r="E1646" s="25">
        <f t="shared" si="25"/>
        <v>0</v>
      </c>
      <c r="F1646" s="25">
        <f>IFERROR(IF($E1646&gt;=1,VLOOKUP($E1646,ATT.!$D$9:$W$2008,F$1,0),0),0)</f>
        <v>0</v>
      </c>
      <c r="G1646" s="26">
        <f>IFERROR(IF($E1646&gt;=1,VLOOKUP($E1646,ATT.!$D$9:$W$2008,G$1,0),0),0)</f>
        <v>0</v>
      </c>
      <c r="H1646" s="26">
        <f>IFERROR(IF($E1646&gt;=1,VLOOKUP($E1646,ATT.!$D$9:$W$2008,H$1,0),0),0)</f>
        <v>0</v>
      </c>
      <c r="I1646" s="25">
        <f>IFERROR(IF($E1646&gt;=1,VLOOKUP($E1646,ATT.!$D$9:$W$2008,I$1,0),0),0)</f>
        <v>0</v>
      </c>
      <c r="J1646" s="25">
        <f>IFERROR(IF($E1646&gt;=1,VLOOKUP($E1646,ATT.!$D$9:$W$2008,J$1,0),0),0)</f>
        <v>0</v>
      </c>
      <c r="K1646" s="25" t="str">
        <f>IFERROR(IF(E1646&gt;=1,CONCATENATE(VLOOKUP(F1646,STUDENT!$B$4:$W$2003,22,0),$V$2),""),"")</f>
        <v/>
      </c>
      <c r="L1646" s="27">
        <f>IFERROR(IF($E1646&gt;=1,VLOOKUP($E1646,ATT.!$D$9:$W$2008,L$1,0),0),0)</f>
        <v>0</v>
      </c>
      <c r="M1646" s="28"/>
      <c r="N1646" s="28"/>
    </row>
    <row r="1647" spans="3:14" ht="20.100000000000001" customHeight="1" x14ac:dyDescent="0.25">
      <c r="C1647" s="6">
        <v>1641</v>
      </c>
      <c r="D1647" s="6">
        <f>IFERROR(IF($D$3&gt;=C1647,SMALL(ATT.!$A$9:$A$2008,$D$4+C1647),0),0)</f>
        <v>0</v>
      </c>
      <c r="E1647" s="25">
        <f t="shared" si="25"/>
        <v>0</v>
      </c>
      <c r="F1647" s="25">
        <f>IFERROR(IF($E1647&gt;=1,VLOOKUP($E1647,ATT.!$D$9:$W$2008,F$1,0),0),0)</f>
        <v>0</v>
      </c>
      <c r="G1647" s="26">
        <f>IFERROR(IF($E1647&gt;=1,VLOOKUP($E1647,ATT.!$D$9:$W$2008,G$1,0),0),0)</f>
        <v>0</v>
      </c>
      <c r="H1647" s="26">
        <f>IFERROR(IF($E1647&gt;=1,VLOOKUP($E1647,ATT.!$D$9:$W$2008,H$1,0),0),0)</f>
        <v>0</v>
      </c>
      <c r="I1647" s="25">
        <f>IFERROR(IF($E1647&gt;=1,VLOOKUP($E1647,ATT.!$D$9:$W$2008,I$1,0),0),0)</f>
        <v>0</v>
      </c>
      <c r="J1647" s="25">
        <f>IFERROR(IF($E1647&gt;=1,VLOOKUP($E1647,ATT.!$D$9:$W$2008,J$1,0),0),0)</f>
        <v>0</v>
      </c>
      <c r="K1647" s="25" t="str">
        <f>IFERROR(IF(E1647&gt;=1,CONCATENATE(VLOOKUP(F1647,STUDENT!$B$4:$W$2003,22,0),$V$2),""),"")</f>
        <v/>
      </c>
      <c r="L1647" s="27">
        <f>IFERROR(IF($E1647&gt;=1,VLOOKUP($E1647,ATT.!$D$9:$W$2008,L$1,0),0),0)</f>
        <v>0</v>
      </c>
      <c r="M1647" s="28"/>
      <c r="N1647" s="28"/>
    </row>
    <row r="1648" spans="3:14" ht="20.100000000000001" customHeight="1" x14ac:dyDescent="0.25">
      <c r="C1648" s="6">
        <v>1642</v>
      </c>
      <c r="D1648" s="6">
        <f>IFERROR(IF($D$3&gt;=C1648,SMALL(ATT.!$A$9:$A$2008,$D$4+C1648),0),0)</f>
        <v>0</v>
      </c>
      <c r="E1648" s="25">
        <f t="shared" si="25"/>
        <v>0</v>
      </c>
      <c r="F1648" s="25">
        <f>IFERROR(IF($E1648&gt;=1,VLOOKUP($E1648,ATT.!$D$9:$W$2008,F$1,0),0),0)</f>
        <v>0</v>
      </c>
      <c r="G1648" s="26">
        <f>IFERROR(IF($E1648&gt;=1,VLOOKUP($E1648,ATT.!$D$9:$W$2008,G$1,0),0),0)</f>
        <v>0</v>
      </c>
      <c r="H1648" s="26">
        <f>IFERROR(IF($E1648&gt;=1,VLOOKUP($E1648,ATT.!$D$9:$W$2008,H$1,0),0),0)</f>
        <v>0</v>
      </c>
      <c r="I1648" s="25">
        <f>IFERROR(IF($E1648&gt;=1,VLOOKUP($E1648,ATT.!$D$9:$W$2008,I$1,0),0),0)</f>
        <v>0</v>
      </c>
      <c r="J1648" s="25">
        <f>IFERROR(IF($E1648&gt;=1,VLOOKUP($E1648,ATT.!$D$9:$W$2008,J$1,0),0),0)</f>
        <v>0</v>
      </c>
      <c r="K1648" s="25" t="str">
        <f>IFERROR(IF(E1648&gt;=1,CONCATENATE(VLOOKUP(F1648,STUDENT!$B$4:$W$2003,22,0),$V$2),""),"")</f>
        <v/>
      </c>
      <c r="L1648" s="27">
        <f>IFERROR(IF($E1648&gt;=1,VLOOKUP($E1648,ATT.!$D$9:$W$2008,L$1,0),0),0)</f>
        <v>0</v>
      </c>
      <c r="M1648" s="28"/>
      <c r="N1648" s="28"/>
    </row>
    <row r="1649" spans="3:14" ht="20.100000000000001" customHeight="1" x14ac:dyDescent="0.25">
      <c r="C1649" s="6">
        <v>1643</v>
      </c>
      <c r="D1649" s="6">
        <f>IFERROR(IF($D$3&gt;=C1649,SMALL(ATT.!$A$9:$A$2008,$D$4+C1649),0),0)</f>
        <v>0</v>
      </c>
      <c r="E1649" s="25">
        <f t="shared" si="25"/>
        <v>0</v>
      </c>
      <c r="F1649" s="25">
        <f>IFERROR(IF($E1649&gt;=1,VLOOKUP($E1649,ATT.!$D$9:$W$2008,F$1,0),0),0)</f>
        <v>0</v>
      </c>
      <c r="G1649" s="26">
        <f>IFERROR(IF($E1649&gt;=1,VLOOKUP($E1649,ATT.!$D$9:$W$2008,G$1,0),0),0)</f>
        <v>0</v>
      </c>
      <c r="H1649" s="26">
        <f>IFERROR(IF($E1649&gt;=1,VLOOKUP($E1649,ATT.!$D$9:$W$2008,H$1,0),0),0)</f>
        <v>0</v>
      </c>
      <c r="I1649" s="25">
        <f>IFERROR(IF($E1649&gt;=1,VLOOKUP($E1649,ATT.!$D$9:$W$2008,I$1,0),0),0)</f>
        <v>0</v>
      </c>
      <c r="J1649" s="25">
        <f>IFERROR(IF($E1649&gt;=1,VLOOKUP($E1649,ATT.!$D$9:$W$2008,J$1,0),0),0)</f>
        <v>0</v>
      </c>
      <c r="K1649" s="25" t="str">
        <f>IFERROR(IF(E1649&gt;=1,CONCATENATE(VLOOKUP(F1649,STUDENT!$B$4:$W$2003,22,0),$V$2),""),"")</f>
        <v/>
      </c>
      <c r="L1649" s="27">
        <f>IFERROR(IF($E1649&gt;=1,VLOOKUP($E1649,ATT.!$D$9:$W$2008,L$1,0),0),0)</f>
        <v>0</v>
      </c>
      <c r="M1649" s="28"/>
      <c r="N1649" s="28"/>
    </row>
    <row r="1650" spans="3:14" ht="20.100000000000001" customHeight="1" x14ac:dyDescent="0.25">
      <c r="C1650" s="6">
        <v>1644</v>
      </c>
      <c r="D1650" s="6">
        <f>IFERROR(IF($D$3&gt;=C1650,SMALL(ATT.!$A$9:$A$2008,$D$4+C1650),0),0)</f>
        <v>0</v>
      </c>
      <c r="E1650" s="25">
        <f t="shared" si="25"/>
        <v>0</v>
      </c>
      <c r="F1650" s="25">
        <f>IFERROR(IF($E1650&gt;=1,VLOOKUP($E1650,ATT.!$D$9:$W$2008,F$1,0),0),0)</f>
        <v>0</v>
      </c>
      <c r="G1650" s="26">
        <f>IFERROR(IF($E1650&gt;=1,VLOOKUP($E1650,ATT.!$D$9:$W$2008,G$1,0),0),0)</f>
        <v>0</v>
      </c>
      <c r="H1650" s="26">
        <f>IFERROR(IF($E1650&gt;=1,VLOOKUP($E1650,ATT.!$D$9:$W$2008,H$1,0),0),0)</f>
        <v>0</v>
      </c>
      <c r="I1650" s="25">
        <f>IFERROR(IF($E1650&gt;=1,VLOOKUP($E1650,ATT.!$D$9:$W$2008,I$1,0),0),0)</f>
        <v>0</v>
      </c>
      <c r="J1650" s="25">
        <f>IFERROR(IF($E1650&gt;=1,VLOOKUP($E1650,ATT.!$D$9:$W$2008,J$1,0),0),0)</f>
        <v>0</v>
      </c>
      <c r="K1650" s="25" t="str">
        <f>IFERROR(IF(E1650&gt;=1,CONCATENATE(VLOOKUP(F1650,STUDENT!$B$4:$W$2003,22,0),$V$2),""),"")</f>
        <v/>
      </c>
      <c r="L1650" s="27">
        <f>IFERROR(IF($E1650&gt;=1,VLOOKUP($E1650,ATT.!$D$9:$W$2008,L$1,0),0),0)</f>
        <v>0</v>
      </c>
      <c r="M1650" s="28"/>
      <c r="N1650" s="28"/>
    </row>
    <row r="1651" spans="3:14" ht="20.100000000000001" customHeight="1" x14ac:dyDescent="0.25">
      <c r="C1651" s="6">
        <v>1645</v>
      </c>
      <c r="D1651" s="6">
        <f>IFERROR(IF($D$3&gt;=C1651,SMALL(ATT.!$A$9:$A$2008,$D$4+C1651),0),0)</f>
        <v>0</v>
      </c>
      <c r="E1651" s="25">
        <f t="shared" si="25"/>
        <v>0</v>
      </c>
      <c r="F1651" s="25">
        <f>IFERROR(IF($E1651&gt;=1,VLOOKUP($E1651,ATT.!$D$9:$W$2008,F$1,0),0),0)</f>
        <v>0</v>
      </c>
      <c r="G1651" s="26">
        <f>IFERROR(IF($E1651&gt;=1,VLOOKUP($E1651,ATT.!$D$9:$W$2008,G$1,0),0),0)</f>
        <v>0</v>
      </c>
      <c r="H1651" s="26">
        <f>IFERROR(IF($E1651&gt;=1,VLOOKUP($E1651,ATT.!$D$9:$W$2008,H$1,0),0),0)</f>
        <v>0</v>
      </c>
      <c r="I1651" s="25">
        <f>IFERROR(IF($E1651&gt;=1,VLOOKUP($E1651,ATT.!$D$9:$W$2008,I$1,0),0),0)</f>
        <v>0</v>
      </c>
      <c r="J1651" s="25">
        <f>IFERROR(IF($E1651&gt;=1,VLOOKUP($E1651,ATT.!$D$9:$W$2008,J$1,0),0),0)</f>
        <v>0</v>
      </c>
      <c r="K1651" s="25" t="str">
        <f>IFERROR(IF(E1651&gt;=1,CONCATENATE(VLOOKUP(F1651,STUDENT!$B$4:$W$2003,22,0),$V$2),""),"")</f>
        <v/>
      </c>
      <c r="L1651" s="27">
        <f>IFERROR(IF($E1651&gt;=1,VLOOKUP($E1651,ATT.!$D$9:$W$2008,L$1,0),0),0)</f>
        <v>0</v>
      </c>
      <c r="M1651" s="28"/>
      <c r="N1651" s="28"/>
    </row>
    <row r="1652" spans="3:14" ht="20.100000000000001" customHeight="1" x14ac:dyDescent="0.25">
      <c r="C1652" s="6">
        <v>1646</v>
      </c>
      <c r="D1652" s="6">
        <f>IFERROR(IF($D$3&gt;=C1652,SMALL(ATT.!$A$9:$A$2008,$D$4+C1652),0),0)</f>
        <v>0</v>
      </c>
      <c r="E1652" s="25">
        <f t="shared" si="25"/>
        <v>0</v>
      </c>
      <c r="F1652" s="25">
        <f>IFERROR(IF($E1652&gt;=1,VLOOKUP($E1652,ATT.!$D$9:$W$2008,F$1,0),0),0)</f>
        <v>0</v>
      </c>
      <c r="G1652" s="26">
        <f>IFERROR(IF($E1652&gt;=1,VLOOKUP($E1652,ATT.!$D$9:$W$2008,G$1,0),0),0)</f>
        <v>0</v>
      </c>
      <c r="H1652" s="26">
        <f>IFERROR(IF($E1652&gt;=1,VLOOKUP($E1652,ATT.!$D$9:$W$2008,H$1,0),0),0)</f>
        <v>0</v>
      </c>
      <c r="I1652" s="25">
        <f>IFERROR(IF($E1652&gt;=1,VLOOKUP($E1652,ATT.!$D$9:$W$2008,I$1,0),0),0)</f>
        <v>0</v>
      </c>
      <c r="J1652" s="25">
        <f>IFERROR(IF($E1652&gt;=1,VLOOKUP($E1652,ATT.!$D$9:$W$2008,J$1,0),0),0)</f>
        <v>0</v>
      </c>
      <c r="K1652" s="25" t="str">
        <f>IFERROR(IF(E1652&gt;=1,CONCATENATE(VLOOKUP(F1652,STUDENT!$B$4:$W$2003,22,0),$V$2),""),"")</f>
        <v/>
      </c>
      <c r="L1652" s="27">
        <f>IFERROR(IF($E1652&gt;=1,VLOOKUP($E1652,ATT.!$D$9:$W$2008,L$1,0),0),0)</f>
        <v>0</v>
      </c>
      <c r="M1652" s="28"/>
      <c r="N1652" s="28"/>
    </row>
    <row r="1653" spans="3:14" ht="20.100000000000001" customHeight="1" x14ac:dyDescent="0.25">
      <c r="C1653" s="6">
        <v>1647</v>
      </c>
      <c r="D1653" s="6">
        <f>IFERROR(IF($D$3&gt;=C1653,SMALL(ATT.!$A$9:$A$2008,$D$4+C1653),0),0)</f>
        <v>0</v>
      </c>
      <c r="E1653" s="25">
        <f t="shared" si="25"/>
        <v>0</v>
      </c>
      <c r="F1653" s="25">
        <f>IFERROR(IF($E1653&gt;=1,VLOOKUP($E1653,ATT.!$D$9:$W$2008,F$1,0),0),0)</f>
        <v>0</v>
      </c>
      <c r="G1653" s="26">
        <f>IFERROR(IF($E1653&gt;=1,VLOOKUP($E1653,ATT.!$D$9:$W$2008,G$1,0),0),0)</f>
        <v>0</v>
      </c>
      <c r="H1653" s="26">
        <f>IFERROR(IF($E1653&gt;=1,VLOOKUP($E1653,ATT.!$D$9:$W$2008,H$1,0),0),0)</f>
        <v>0</v>
      </c>
      <c r="I1653" s="25">
        <f>IFERROR(IF($E1653&gt;=1,VLOOKUP($E1653,ATT.!$D$9:$W$2008,I$1,0),0),0)</f>
        <v>0</v>
      </c>
      <c r="J1653" s="25">
        <f>IFERROR(IF($E1653&gt;=1,VLOOKUP($E1653,ATT.!$D$9:$W$2008,J$1,0),0),0)</f>
        <v>0</v>
      </c>
      <c r="K1653" s="25" t="str">
        <f>IFERROR(IF(E1653&gt;=1,CONCATENATE(VLOOKUP(F1653,STUDENT!$B$4:$W$2003,22,0),$V$2),""),"")</f>
        <v/>
      </c>
      <c r="L1653" s="27">
        <f>IFERROR(IF($E1653&gt;=1,VLOOKUP($E1653,ATT.!$D$9:$W$2008,L$1,0),0),0)</f>
        <v>0</v>
      </c>
      <c r="M1653" s="28"/>
      <c r="N1653" s="28"/>
    </row>
    <row r="1654" spans="3:14" ht="20.100000000000001" customHeight="1" x14ac:dyDescent="0.25">
      <c r="C1654" s="6">
        <v>1648</v>
      </c>
      <c r="D1654" s="6">
        <f>IFERROR(IF($D$3&gt;=C1654,SMALL(ATT.!$A$9:$A$2008,$D$4+C1654),0),0)</f>
        <v>0</v>
      </c>
      <c r="E1654" s="25">
        <f t="shared" si="25"/>
        <v>0</v>
      </c>
      <c r="F1654" s="25">
        <f>IFERROR(IF($E1654&gt;=1,VLOOKUP($E1654,ATT.!$D$9:$W$2008,F$1,0),0),0)</f>
        <v>0</v>
      </c>
      <c r="G1654" s="26">
        <f>IFERROR(IF($E1654&gt;=1,VLOOKUP($E1654,ATT.!$D$9:$W$2008,G$1,0),0),0)</f>
        <v>0</v>
      </c>
      <c r="H1654" s="26">
        <f>IFERROR(IF($E1654&gt;=1,VLOOKUP($E1654,ATT.!$D$9:$W$2008,H$1,0),0),0)</f>
        <v>0</v>
      </c>
      <c r="I1654" s="25">
        <f>IFERROR(IF($E1654&gt;=1,VLOOKUP($E1654,ATT.!$D$9:$W$2008,I$1,0),0),0)</f>
        <v>0</v>
      </c>
      <c r="J1654" s="25">
        <f>IFERROR(IF($E1654&gt;=1,VLOOKUP($E1654,ATT.!$D$9:$W$2008,J$1,0),0),0)</f>
        <v>0</v>
      </c>
      <c r="K1654" s="25" t="str">
        <f>IFERROR(IF(E1654&gt;=1,CONCATENATE(VLOOKUP(F1654,STUDENT!$B$4:$W$2003,22,0),$V$2),""),"")</f>
        <v/>
      </c>
      <c r="L1654" s="27">
        <f>IFERROR(IF($E1654&gt;=1,VLOOKUP($E1654,ATT.!$D$9:$W$2008,L$1,0),0),0)</f>
        <v>0</v>
      </c>
      <c r="M1654" s="28"/>
      <c r="N1654" s="28"/>
    </row>
    <row r="1655" spans="3:14" ht="20.100000000000001" customHeight="1" x14ac:dyDescent="0.25">
      <c r="C1655" s="6">
        <v>1649</v>
      </c>
      <c r="D1655" s="6">
        <f>IFERROR(IF($D$3&gt;=C1655,SMALL(ATT.!$A$9:$A$2008,$D$4+C1655),0),0)</f>
        <v>0</v>
      </c>
      <c r="E1655" s="25">
        <f t="shared" si="25"/>
        <v>0</v>
      </c>
      <c r="F1655" s="25">
        <f>IFERROR(IF($E1655&gt;=1,VLOOKUP($E1655,ATT.!$D$9:$W$2008,F$1,0),0),0)</f>
        <v>0</v>
      </c>
      <c r="G1655" s="26">
        <f>IFERROR(IF($E1655&gt;=1,VLOOKUP($E1655,ATT.!$D$9:$W$2008,G$1,0),0),0)</f>
        <v>0</v>
      </c>
      <c r="H1655" s="26">
        <f>IFERROR(IF($E1655&gt;=1,VLOOKUP($E1655,ATT.!$D$9:$W$2008,H$1,0),0),0)</f>
        <v>0</v>
      </c>
      <c r="I1655" s="25">
        <f>IFERROR(IF($E1655&gt;=1,VLOOKUP($E1655,ATT.!$D$9:$W$2008,I$1,0),0),0)</f>
        <v>0</v>
      </c>
      <c r="J1655" s="25">
        <f>IFERROR(IF($E1655&gt;=1,VLOOKUP($E1655,ATT.!$D$9:$W$2008,J$1,0),0),0)</f>
        <v>0</v>
      </c>
      <c r="K1655" s="25" t="str">
        <f>IFERROR(IF(E1655&gt;=1,CONCATENATE(VLOOKUP(F1655,STUDENT!$B$4:$W$2003,22,0),$V$2),""),"")</f>
        <v/>
      </c>
      <c r="L1655" s="27">
        <f>IFERROR(IF($E1655&gt;=1,VLOOKUP($E1655,ATT.!$D$9:$W$2008,L$1,0),0),0)</f>
        <v>0</v>
      </c>
      <c r="M1655" s="28"/>
      <c r="N1655" s="28"/>
    </row>
    <row r="1656" spans="3:14" ht="20.100000000000001" customHeight="1" x14ac:dyDescent="0.25">
      <c r="C1656" s="6">
        <v>1650</v>
      </c>
      <c r="D1656" s="6">
        <f>IFERROR(IF($D$3&gt;=C1656,SMALL(ATT.!$A$9:$A$2008,$D$4+C1656),0),0)</f>
        <v>0</v>
      </c>
      <c r="E1656" s="25">
        <f t="shared" si="25"/>
        <v>0</v>
      </c>
      <c r="F1656" s="25">
        <f>IFERROR(IF($E1656&gt;=1,VLOOKUP($E1656,ATT.!$D$9:$W$2008,F$1,0),0),0)</f>
        <v>0</v>
      </c>
      <c r="G1656" s="26">
        <f>IFERROR(IF($E1656&gt;=1,VLOOKUP($E1656,ATT.!$D$9:$W$2008,G$1,0),0),0)</f>
        <v>0</v>
      </c>
      <c r="H1656" s="26">
        <f>IFERROR(IF($E1656&gt;=1,VLOOKUP($E1656,ATT.!$D$9:$W$2008,H$1,0),0),0)</f>
        <v>0</v>
      </c>
      <c r="I1656" s="25">
        <f>IFERROR(IF($E1656&gt;=1,VLOOKUP($E1656,ATT.!$D$9:$W$2008,I$1,0),0),0)</f>
        <v>0</v>
      </c>
      <c r="J1656" s="25">
        <f>IFERROR(IF($E1656&gt;=1,VLOOKUP($E1656,ATT.!$D$9:$W$2008,J$1,0),0),0)</f>
        <v>0</v>
      </c>
      <c r="K1656" s="25" t="str">
        <f>IFERROR(IF(E1656&gt;=1,CONCATENATE(VLOOKUP(F1656,STUDENT!$B$4:$W$2003,22,0),$V$2),""),"")</f>
        <v/>
      </c>
      <c r="L1656" s="27">
        <f>IFERROR(IF($E1656&gt;=1,VLOOKUP($E1656,ATT.!$D$9:$W$2008,L$1,0),0),0)</f>
        <v>0</v>
      </c>
      <c r="M1656" s="28"/>
      <c r="N1656" s="28"/>
    </row>
    <row r="1657" spans="3:14" ht="20.100000000000001" customHeight="1" x14ac:dyDescent="0.25">
      <c r="C1657" s="6">
        <v>1651</v>
      </c>
      <c r="D1657" s="6">
        <f>IFERROR(IF($D$3&gt;=C1657,SMALL(ATT.!$A$9:$A$2008,$D$4+C1657),0),0)</f>
        <v>0</v>
      </c>
      <c r="E1657" s="25">
        <f t="shared" si="25"/>
        <v>0</v>
      </c>
      <c r="F1657" s="25">
        <f>IFERROR(IF($E1657&gt;=1,VLOOKUP($E1657,ATT.!$D$9:$W$2008,F$1,0),0),0)</f>
        <v>0</v>
      </c>
      <c r="G1657" s="26">
        <f>IFERROR(IF($E1657&gt;=1,VLOOKUP($E1657,ATT.!$D$9:$W$2008,G$1,0),0),0)</f>
        <v>0</v>
      </c>
      <c r="H1657" s="26">
        <f>IFERROR(IF($E1657&gt;=1,VLOOKUP($E1657,ATT.!$D$9:$W$2008,H$1,0),0),0)</f>
        <v>0</v>
      </c>
      <c r="I1657" s="25">
        <f>IFERROR(IF($E1657&gt;=1,VLOOKUP($E1657,ATT.!$D$9:$W$2008,I$1,0),0),0)</f>
        <v>0</v>
      </c>
      <c r="J1657" s="25">
        <f>IFERROR(IF($E1657&gt;=1,VLOOKUP($E1657,ATT.!$D$9:$W$2008,J$1,0),0),0)</f>
        <v>0</v>
      </c>
      <c r="K1657" s="25" t="str">
        <f>IFERROR(IF(E1657&gt;=1,CONCATENATE(VLOOKUP(F1657,STUDENT!$B$4:$W$2003,22,0),$V$2),""),"")</f>
        <v/>
      </c>
      <c r="L1657" s="27">
        <f>IFERROR(IF($E1657&gt;=1,VLOOKUP($E1657,ATT.!$D$9:$W$2008,L$1,0),0),0)</f>
        <v>0</v>
      </c>
      <c r="M1657" s="28"/>
      <c r="N1657" s="28"/>
    </row>
    <row r="1658" spans="3:14" ht="20.100000000000001" customHeight="1" x14ac:dyDescent="0.25">
      <c r="C1658" s="6">
        <v>1652</v>
      </c>
      <c r="D1658" s="6">
        <f>IFERROR(IF($D$3&gt;=C1658,SMALL(ATT.!$A$9:$A$2008,$D$4+C1658),0),0)</f>
        <v>0</v>
      </c>
      <c r="E1658" s="25">
        <f t="shared" si="25"/>
        <v>0</v>
      </c>
      <c r="F1658" s="25">
        <f>IFERROR(IF($E1658&gt;=1,VLOOKUP($E1658,ATT.!$D$9:$W$2008,F$1,0),0),0)</f>
        <v>0</v>
      </c>
      <c r="G1658" s="26">
        <f>IFERROR(IF($E1658&gt;=1,VLOOKUP($E1658,ATT.!$D$9:$W$2008,G$1,0),0),0)</f>
        <v>0</v>
      </c>
      <c r="H1658" s="26">
        <f>IFERROR(IF($E1658&gt;=1,VLOOKUP($E1658,ATT.!$D$9:$W$2008,H$1,0),0),0)</f>
        <v>0</v>
      </c>
      <c r="I1658" s="25">
        <f>IFERROR(IF($E1658&gt;=1,VLOOKUP($E1658,ATT.!$D$9:$W$2008,I$1,0),0),0)</f>
        <v>0</v>
      </c>
      <c r="J1658" s="25">
        <f>IFERROR(IF($E1658&gt;=1,VLOOKUP($E1658,ATT.!$D$9:$W$2008,J$1,0),0),0)</f>
        <v>0</v>
      </c>
      <c r="K1658" s="25" t="str">
        <f>IFERROR(IF(E1658&gt;=1,CONCATENATE(VLOOKUP(F1658,STUDENT!$B$4:$W$2003,22,0),$V$2),""),"")</f>
        <v/>
      </c>
      <c r="L1658" s="27">
        <f>IFERROR(IF($E1658&gt;=1,VLOOKUP($E1658,ATT.!$D$9:$W$2008,L$1,0),0),0)</f>
        <v>0</v>
      </c>
      <c r="M1658" s="28"/>
      <c r="N1658" s="28"/>
    </row>
    <row r="1659" spans="3:14" ht="20.100000000000001" customHeight="1" x14ac:dyDescent="0.25">
      <c r="C1659" s="6">
        <v>1653</v>
      </c>
      <c r="D1659" s="6">
        <f>IFERROR(IF($D$3&gt;=C1659,SMALL(ATT.!$A$9:$A$2008,$D$4+C1659),0),0)</f>
        <v>0</v>
      </c>
      <c r="E1659" s="25">
        <f t="shared" si="25"/>
        <v>0</v>
      </c>
      <c r="F1659" s="25">
        <f>IFERROR(IF($E1659&gt;=1,VLOOKUP($E1659,ATT.!$D$9:$W$2008,F$1,0),0),0)</f>
        <v>0</v>
      </c>
      <c r="G1659" s="26">
        <f>IFERROR(IF($E1659&gt;=1,VLOOKUP($E1659,ATT.!$D$9:$W$2008,G$1,0),0),0)</f>
        <v>0</v>
      </c>
      <c r="H1659" s="26">
        <f>IFERROR(IF($E1659&gt;=1,VLOOKUP($E1659,ATT.!$D$9:$W$2008,H$1,0),0),0)</f>
        <v>0</v>
      </c>
      <c r="I1659" s="25">
        <f>IFERROR(IF($E1659&gt;=1,VLOOKUP($E1659,ATT.!$D$9:$W$2008,I$1,0),0),0)</f>
        <v>0</v>
      </c>
      <c r="J1659" s="25">
        <f>IFERROR(IF($E1659&gt;=1,VLOOKUP($E1659,ATT.!$D$9:$W$2008,J$1,0),0),0)</f>
        <v>0</v>
      </c>
      <c r="K1659" s="25" t="str">
        <f>IFERROR(IF(E1659&gt;=1,CONCATENATE(VLOOKUP(F1659,STUDENT!$B$4:$W$2003,22,0),$V$2),""),"")</f>
        <v/>
      </c>
      <c r="L1659" s="27">
        <f>IFERROR(IF($E1659&gt;=1,VLOOKUP($E1659,ATT.!$D$9:$W$2008,L$1,0),0),0)</f>
        <v>0</v>
      </c>
      <c r="M1659" s="28"/>
      <c r="N1659" s="28"/>
    </row>
    <row r="1660" spans="3:14" ht="20.100000000000001" customHeight="1" x14ac:dyDescent="0.25">
      <c r="C1660" s="6">
        <v>1654</v>
      </c>
      <c r="D1660" s="6">
        <f>IFERROR(IF($D$3&gt;=C1660,SMALL(ATT.!$A$9:$A$2008,$D$4+C1660),0),0)</f>
        <v>0</v>
      </c>
      <c r="E1660" s="25">
        <f t="shared" si="25"/>
        <v>0</v>
      </c>
      <c r="F1660" s="25">
        <f>IFERROR(IF($E1660&gt;=1,VLOOKUP($E1660,ATT.!$D$9:$W$2008,F$1,0),0),0)</f>
        <v>0</v>
      </c>
      <c r="G1660" s="26">
        <f>IFERROR(IF($E1660&gt;=1,VLOOKUP($E1660,ATT.!$D$9:$W$2008,G$1,0),0),0)</f>
        <v>0</v>
      </c>
      <c r="H1660" s="26">
        <f>IFERROR(IF($E1660&gt;=1,VLOOKUP($E1660,ATT.!$D$9:$W$2008,H$1,0),0),0)</f>
        <v>0</v>
      </c>
      <c r="I1660" s="25">
        <f>IFERROR(IF($E1660&gt;=1,VLOOKUP($E1660,ATT.!$D$9:$W$2008,I$1,0),0),0)</f>
        <v>0</v>
      </c>
      <c r="J1660" s="25">
        <f>IFERROR(IF($E1660&gt;=1,VLOOKUP($E1660,ATT.!$D$9:$W$2008,J$1,0),0),0)</f>
        <v>0</v>
      </c>
      <c r="K1660" s="25" t="str">
        <f>IFERROR(IF(E1660&gt;=1,CONCATENATE(VLOOKUP(F1660,STUDENT!$B$4:$W$2003,22,0),$V$2),""),"")</f>
        <v/>
      </c>
      <c r="L1660" s="27">
        <f>IFERROR(IF($E1660&gt;=1,VLOOKUP($E1660,ATT.!$D$9:$W$2008,L$1,0),0),0)</f>
        <v>0</v>
      </c>
      <c r="M1660" s="28"/>
      <c r="N1660" s="28"/>
    </row>
    <row r="1661" spans="3:14" ht="20.100000000000001" customHeight="1" x14ac:dyDescent="0.25">
      <c r="C1661" s="6">
        <v>1655</v>
      </c>
      <c r="D1661" s="6">
        <f>IFERROR(IF($D$3&gt;=C1661,SMALL(ATT.!$A$9:$A$2008,$D$4+C1661),0),0)</f>
        <v>0</v>
      </c>
      <c r="E1661" s="25">
        <f t="shared" si="25"/>
        <v>0</v>
      </c>
      <c r="F1661" s="25">
        <f>IFERROR(IF($E1661&gt;=1,VLOOKUP($E1661,ATT.!$D$9:$W$2008,F$1,0),0),0)</f>
        <v>0</v>
      </c>
      <c r="G1661" s="26">
        <f>IFERROR(IF($E1661&gt;=1,VLOOKUP($E1661,ATT.!$D$9:$W$2008,G$1,0),0),0)</f>
        <v>0</v>
      </c>
      <c r="H1661" s="26">
        <f>IFERROR(IF($E1661&gt;=1,VLOOKUP($E1661,ATT.!$D$9:$W$2008,H$1,0),0),0)</f>
        <v>0</v>
      </c>
      <c r="I1661" s="25">
        <f>IFERROR(IF($E1661&gt;=1,VLOOKUP($E1661,ATT.!$D$9:$W$2008,I$1,0),0),0)</f>
        <v>0</v>
      </c>
      <c r="J1661" s="25">
        <f>IFERROR(IF($E1661&gt;=1,VLOOKUP($E1661,ATT.!$D$9:$W$2008,J$1,0),0),0)</f>
        <v>0</v>
      </c>
      <c r="K1661" s="25" t="str">
        <f>IFERROR(IF(E1661&gt;=1,CONCATENATE(VLOOKUP(F1661,STUDENT!$B$4:$W$2003,22,0),$V$2),""),"")</f>
        <v/>
      </c>
      <c r="L1661" s="27">
        <f>IFERROR(IF($E1661&gt;=1,VLOOKUP($E1661,ATT.!$D$9:$W$2008,L$1,0),0),0)</f>
        <v>0</v>
      </c>
      <c r="M1661" s="28"/>
      <c r="N1661" s="28"/>
    </row>
    <row r="1662" spans="3:14" ht="20.100000000000001" customHeight="1" x14ac:dyDescent="0.25">
      <c r="C1662" s="6">
        <v>1656</v>
      </c>
      <c r="D1662" s="6">
        <f>IFERROR(IF($D$3&gt;=C1662,SMALL(ATT.!$A$9:$A$2008,$D$4+C1662),0),0)</f>
        <v>0</v>
      </c>
      <c r="E1662" s="25">
        <f t="shared" si="25"/>
        <v>0</v>
      </c>
      <c r="F1662" s="25">
        <f>IFERROR(IF($E1662&gt;=1,VLOOKUP($E1662,ATT.!$D$9:$W$2008,F$1,0),0),0)</f>
        <v>0</v>
      </c>
      <c r="G1662" s="26">
        <f>IFERROR(IF($E1662&gt;=1,VLOOKUP($E1662,ATT.!$D$9:$W$2008,G$1,0),0),0)</f>
        <v>0</v>
      </c>
      <c r="H1662" s="26">
        <f>IFERROR(IF($E1662&gt;=1,VLOOKUP($E1662,ATT.!$D$9:$W$2008,H$1,0),0),0)</f>
        <v>0</v>
      </c>
      <c r="I1662" s="25">
        <f>IFERROR(IF($E1662&gt;=1,VLOOKUP($E1662,ATT.!$D$9:$W$2008,I$1,0),0),0)</f>
        <v>0</v>
      </c>
      <c r="J1662" s="25">
        <f>IFERROR(IF($E1662&gt;=1,VLOOKUP($E1662,ATT.!$D$9:$W$2008,J$1,0),0),0)</f>
        <v>0</v>
      </c>
      <c r="K1662" s="25" t="str">
        <f>IFERROR(IF(E1662&gt;=1,CONCATENATE(VLOOKUP(F1662,STUDENT!$B$4:$W$2003,22,0),$V$2),""),"")</f>
        <v/>
      </c>
      <c r="L1662" s="27">
        <f>IFERROR(IF($E1662&gt;=1,VLOOKUP($E1662,ATT.!$D$9:$W$2008,L$1,0),0),0)</f>
        <v>0</v>
      </c>
      <c r="M1662" s="28"/>
      <c r="N1662" s="28"/>
    </row>
    <row r="1663" spans="3:14" ht="20.100000000000001" customHeight="1" x14ac:dyDescent="0.25">
      <c r="C1663" s="6">
        <v>1657</v>
      </c>
      <c r="D1663" s="6">
        <f>IFERROR(IF($D$3&gt;=C1663,SMALL(ATT.!$A$9:$A$2008,$D$4+C1663),0),0)</f>
        <v>0</v>
      </c>
      <c r="E1663" s="25">
        <f t="shared" si="25"/>
        <v>0</v>
      </c>
      <c r="F1663" s="25">
        <f>IFERROR(IF($E1663&gt;=1,VLOOKUP($E1663,ATT.!$D$9:$W$2008,F$1,0),0),0)</f>
        <v>0</v>
      </c>
      <c r="G1663" s="26">
        <f>IFERROR(IF($E1663&gt;=1,VLOOKUP($E1663,ATT.!$D$9:$W$2008,G$1,0),0),0)</f>
        <v>0</v>
      </c>
      <c r="H1663" s="26">
        <f>IFERROR(IF($E1663&gt;=1,VLOOKUP($E1663,ATT.!$D$9:$W$2008,H$1,0),0),0)</f>
        <v>0</v>
      </c>
      <c r="I1663" s="25">
        <f>IFERROR(IF($E1663&gt;=1,VLOOKUP($E1663,ATT.!$D$9:$W$2008,I$1,0),0),0)</f>
        <v>0</v>
      </c>
      <c r="J1663" s="25">
        <f>IFERROR(IF($E1663&gt;=1,VLOOKUP($E1663,ATT.!$D$9:$W$2008,J$1,0),0),0)</f>
        <v>0</v>
      </c>
      <c r="K1663" s="25" t="str">
        <f>IFERROR(IF(E1663&gt;=1,CONCATENATE(VLOOKUP(F1663,STUDENT!$B$4:$W$2003,22,0),$V$2),""),"")</f>
        <v/>
      </c>
      <c r="L1663" s="27">
        <f>IFERROR(IF($E1663&gt;=1,VLOOKUP($E1663,ATT.!$D$9:$W$2008,L$1,0),0),0)</f>
        <v>0</v>
      </c>
      <c r="M1663" s="28"/>
      <c r="N1663" s="28"/>
    </row>
    <row r="1664" spans="3:14" ht="20.100000000000001" customHeight="1" x14ac:dyDescent="0.25">
      <c r="C1664" s="6">
        <v>1658</v>
      </c>
      <c r="D1664" s="6">
        <f>IFERROR(IF($D$3&gt;=C1664,SMALL(ATT.!$A$9:$A$2008,$D$4+C1664),0),0)</f>
        <v>0</v>
      </c>
      <c r="E1664" s="25">
        <f t="shared" si="25"/>
        <v>0</v>
      </c>
      <c r="F1664" s="25">
        <f>IFERROR(IF($E1664&gt;=1,VLOOKUP($E1664,ATT.!$D$9:$W$2008,F$1,0),0),0)</f>
        <v>0</v>
      </c>
      <c r="G1664" s="26">
        <f>IFERROR(IF($E1664&gt;=1,VLOOKUP($E1664,ATT.!$D$9:$W$2008,G$1,0),0),0)</f>
        <v>0</v>
      </c>
      <c r="H1664" s="26">
        <f>IFERROR(IF($E1664&gt;=1,VLOOKUP($E1664,ATT.!$D$9:$W$2008,H$1,0),0),0)</f>
        <v>0</v>
      </c>
      <c r="I1664" s="25">
        <f>IFERROR(IF($E1664&gt;=1,VLOOKUP($E1664,ATT.!$D$9:$W$2008,I$1,0),0),0)</f>
        <v>0</v>
      </c>
      <c r="J1664" s="25">
        <f>IFERROR(IF($E1664&gt;=1,VLOOKUP($E1664,ATT.!$D$9:$W$2008,J$1,0),0),0)</f>
        <v>0</v>
      </c>
      <c r="K1664" s="25" t="str">
        <f>IFERROR(IF(E1664&gt;=1,CONCATENATE(VLOOKUP(F1664,STUDENT!$B$4:$W$2003,22,0),$V$2),""),"")</f>
        <v/>
      </c>
      <c r="L1664" s="27">
        <f>IFERROR(IF($E1664&gt;=1,VLOOKUP($E1664,ATT.!$D$9:$W$2008,L$1,0),0),0)</f>
        <v>0</v>
      </c>
      <c r="M1664" s="28"/>
      <c r="N1664" s="28"/>
    </row>
    <row r="1665" spans="3:14" ht="20.100000000000001" customHeight="1" x14ac:dyDescent="0.25">
      <c r="C1665" s="6">
        <v>1659</v>
      </c>
      <c r="D1665" s="6">
        <f>IFERROR(IF($D$3&gt;=C1665,SMALL(ATT.!$A$9:$A$2008,$D$4+C1665),0),0)</f>
        <v>0</v>
      </c>
      <c r="E1665" s="25">
        <f t="shared" si="25"/>
        <v>0</v>
      </c>
      <c r="F1665" s="25">
        <f>IFERROR(IF($E1665&gt;=1,VLOOKUP($E1665,ATT.!$D$9:$W$2008,F$1,0),0),0)</f>
        <v>0</v>
      </c>
      <c r="G1665" s="26">
        <f>IFERROR(IF($E1665&gt;=1,VLOOKUP($E1665,ATT.!$D$9:$W$2008,G$1,0),0),0)</f>
        <v>0</v>
      </c>
      <c r="H1665" s="26">
        <f>IFERROR(IF($E1665&gt;=1,VLOOKUP($E1665,ATT.!$D$9:$W$2008,H$1,0),0),0)</f>
        <v>0</v>
      </c>
      <c r="I1665" s="25">
        <f>IFERROR(IF($E1665&gt;=1,VLOOKUP($E1665,ATT.!$D$9:$W$2008,I$1,0),0),0)</f>
        <v>0</v>
      </c>
      <c r="J1665" s="25">
        <f>IFERROR(IF($E1665&gt;=1,VLOOKUP($E1665,ATT.!$D$9:$W$2008,J$1,0),0),0)</f>
        <v>0</v>
      </c>
      <c r="K1665" s="25" t="str">
        <f>IFERROR(IF(E1665&gt;=1,CONCATENATE(VLOOKUP(F1665,STUDENT!$B$4:$W$2003,22,0),$V$2),""),"")</f>
        <v/>
      </c>
      <c r="L1665" s="27">
        <f>IFERROR(IF($E1665&gt;=1,VLOOKUP($E1665,ATT.!$D$9:$W$2008,L$1,0),0),0)</f>
        <v>0</v>
      </c>
      <c r="M1665" s="28"/>
      <c r="N1665" s="28"/>
    </row>
    <row r="1666" spans="3:14" ht="20.100000000000001" customHeight="1" x14ac:dyDescent="0.25">
      <c r="C1666" s="6">
        <v>1660</v>
      </c>
      <c r="D1666" s="6">
        <f>IFERROR(IF($D$3&gt;=C1666,SMALL(ATT.!$A$9:$A$2008,$D$4+C1666),0),0)</f>
        <v>0</v>
      </c>
      <c r="E1666" s="25">
        <f t="shared" si="25"/>
        <v>0</v>
      </c>
      <c r="F1666" s="25">
        <f>IFERROR(IF($E1666&gt;=1,VLOOKUP($E1666,ATT.!$D$9:$W$2008,F$1,0),0),0)</f>
        <v>0</v>
      </c>
      <c r="G1666" s="26">
        <f>IFERROR(IF($E1666&gt;=1,VLOOKUP($E1666,ATT.!$D$9:$W$2008,G$1,0),0),0)</f>
        <v>0</v>
      </c>
      <c r="H1666" s="26">
        <f>IFERROR(IF($E1666&gt;=1,VLOOKUP($E1666,ATT.!$D$9:$W$2008,H$1,0),0),0)</f>
        <v>0</v>
      </c>
      <c r="I1666" s="25">
        <f>IFERROR(IF($E1666&gt;=1,VLOOKUP($E1666,ATT.!$D$9:$W$2008,I$1,0),0),0)</f>
        <v>0</v>
      </c>
      <c r="J1666" s="25">
        <f>IFERROR(IF($E1666&gt;=1,VLOOKUP($E1666,ATT.!$D$9:$W$2008,J$1,0),0),0)</f>
        <v>0</v>
      </c>
      <c r="K1666" s="25" t="str">
        <f>IFERROR(IF(E1666&gt;=1,CONCATENATE(VLOOKUP(F1666,STUDENT!$B$4:$W$2003,22,0),$V$2),""),"")</f>
        <v/>
      </c>
      <c r="L1666" s="27">
        <f>IFERROR(IF($E1666&gt;=1,VLOOKUP($E1666,ATT.!$D$9:$W$2008,L$1,0),0),0)</f>
        <v>0</v>
      </c>
      <c r="M1666" s="28"/>
      <c r="N1666" s="28"/>
    </row>
    <row r="1667" spans="3:14" ht="20.100000000000001" customHeight="1" x14ac:dyDescent="0.25">
      <c r="C1667" s="6">
        <v>1661</v>
      </c>
      <c r="D1667" s="6">
        <f>IFERROR(IF($D$3&gt;=C1667,SMALL(ATT.!$A$9:$A$2008,$D$4+C1667),0),0)</f>
        <v>0</v>
      </c>
      <c r="E1667" s="25">
        <f t="shared" si="25"/>
        <v>0</v>
      </c>
      <c r="F1667" s="25">
        <f>IFERROR(IF($E1667&gt;=1,VLOOKUP($E1667,ATT.!$D$9:$W$2008,F$1,0),0),0)</f>
        <v>0</v>
      </c>
      <c r="G1667" s="26">
        <f>IFERROR(IF($E1667&gt;=1,VLOOKUP($E1667,ATT.!$D$9:$W$2008,G$1,0),0),0)</f>
        <v>0</v>
      </c>
      <c r="H1667" s="26">
        <f>IFERROR(IF($E1667&gt;=1,VLOOKUP($E1667,ATT.!$D$9:$W$2008,H$1,0),0),0)</f>
        <v>0</v>
      </c>
      <c r="I1667" s="25">
        <f>IFERROR(IF($E1667&gt;=1,VLOOKUP($E1667,ATT.!$D$9:$W$2008,I$1,0),0),0)</f>
        <v>0</v>
      </c>
      <c r="J1667" s="25">
        <f>IFERROR(IF($E1667&gt;=1,VLOOKUP($E1667,ATT.!$D$9:$W$2008,J$1,0),0),0)</f>
        <v>0</v>
      </c>
      <c r="K1667" s="25" t="str">
        <f>IFERROR(IF(E1667&gt;=1,CONCATENATE(VLOOKUP(F1667,STUDENT!$B$4:$W$2003,22,0),$V$2),""),"")</f>
        <v/>
      </c>
      <c r="L1667" s="27">
        <f>IFERROR(IF($E1667&gt;=1,VLOOKUP($E1667,ATT.!$D$9:$W$2008,L$1,0),0),0)</f>
        <v>0</v>
      </c>
      <c r="M1667" s="28"/>
      <c r="N1667" s="28"/>
    </row>
    <row r="1668" spans="3:14" ht="20.100000000000001" customHeight="1" x14ac:dyDescent="0.25">
      <c r="C1668" s="6">
        <v>1662</v>
      </c>
      <c r="D1668" s="6">
        <f>IFERROR(IF($D$3&gt;=C1668,SMALL(ATT.!$A$9:$A$2008,$D$4+C1668),0),0)</f>
        <v>0</v>
      </c>
      <c r="E1668" s="25">
        <f t="shared" si="25"/>
        <v>0</v>
      </c>
      <c r="F1668" s="25">
        <f>IFERROR(IF($E1668&gt;=1,VLOOKUP($E1668,ATT.!$D$9:$W$2008,F$1,0),0),0)</f>
        <v>0</v>
      </c>
      <c r="G1668" s="26">
        <f>IFERROR(IF($E1668&gt;=1,VLOOKUP($E1668,ATT.!$D$9:$W$2008,G$1,0),0),0)</f>
        <v>0</v>
      </c>
      <c r="H1668" s="26">
        <f>IFERROR(IF($E1668&gt;=1,VLOOKUP($E1668,ATT.!$D$9:$W$2008,H$1,0),0),0)</f>
        <v>0</v>
      </c>
      <c r="I1668" s="25">
        <f>IFERROR(IF($E1668&gt;=1,VLOOKUP($E1668,ATT.!$D$9:$W$2008,I$1,0),0),0)</f>
        <v>0</v>
      </c>
      <c r="J1668" s="25">
        <f>IFERROR(IF($E1668&gt;=1,VLOOKUP($E1668,ATT.!$D$9:$W$2008,J$1,0),0),0)</f>
        <v>0</v>
      </c>
      <c r="K1668" s="25" t="str">
        <f>IFERROR(IF(E1668&gt;=1,CONCATENATE(VLOOKUP(F1668,STUDENT!$B$4:$W$2003,22,0),$V$2),""),"")</f>
        <v/>
      </c>
      <c r="L1668" s="27">
        <f>IFERROR(IF($E1668&gt;=1,VLOOKUP($E1668,ATT.!$D$9:$W$2008,L$1,0),0),0)</f>
        <v>0</v>
      </c>
      <c r="M1668" s="28"/>
      <c r="N1668" s="28"/>
    </row>
    <row r="1669" spans="3:14" ht="20.100000000000001" customHeight="1" x14ac:dyDescent="0.25">
      <c r="C1669" s="6">
        <v>1663</v>
      </c>
      <c r="D1669" s="6">
        <f>IFERROR(IF($D$3&gt;=C1669,SMALL(ATT.!$A$9:$A$2008,$D$4+C1669),0),0)</f>
        <v>0</v>
      </c>
      <c r="E1669" s="25">
        <f t="shared" si="25"/>
        <v>0</v>
      </c>
      <c r="F1669" s="25">
        <f>IFERROR(IF($E1669&gt;=1,VLOOKUP($E1669,ATT.!$D$9:$W$2008,F$1,0),0),0)</f>
        <v>0</v>
      </c>
      <c r="G1669" s="26">
        <f>IFERROR(IF($E1669&gt;=1,VLOOKUP($E1669,ATT.!$D$9:$W$2008,G$1,0),0),0)</f>
        <v>0</v>
      </c>
      <c r="H1669" s="26">
        <f>IFERROR(IF($E1669&gt;=1,VLOOKUP($E1669,ATT.!$D$9:$W$2008,H$1,0),0),0)</f>
        <v>0</v>
      </c>
      <c r="I1669" s="25">
        <f>IFERROR(IF($E1669&gt;=1,VLOOKUP($E1669,ATT.!$D$9:$W$2008,I$1,0),0),0)</f>
        <v>0</v>
      </c>
      <c r="J1669" s="25">
        <f>IFERROR(IF($E1669&gt;=1,VLOOKUP($E1669,ATT.!$D$9:$W$2008,J$1,0),0),0)</f>
        <v>0</v>
      </c>
      <c r="K1669" s="25" t="str">
        <f>IFERROR(IF(E1669&gt;=1,CONCATENATE(VLOOKUP(F1669,STUDENT!$B$4:$W$2003,22,0),$V$2),""),"")</f>
        <v/>
      </c>
      <c r="L1669" s="27">
        <f>IFERROR(IF($E1669&gt;=1,VLOOKUP($E1669,ATT.!$D$9:$W$2008,L$1,0),0),0)</f>
        <v>0</v>
      </c>
      <c r="M1669" s="28"/>
      <c r="N1669" s="28"/>
    </row>
    <row r="1670" spans="3:14" ht="20.100000000000001" customHeight="1" x14ac:dyDescent="0.25">
      <c r="C1670" s="6">
        <v>1664</v>
      </c>
      <c r="D1670" s="6">
        <f>IFERROR(IF($D$3&gt;=C1670,SMALL(ATT.!$A$9:$A$2008,$D$4+C1670),0),0)</f>
        <v>0</v>
      </c>
      <c r="E1670" s="25">
        <f t="shared" si="25"/>
        <v>0</v>
      </c>
      <c r="F1670" s="25">
        <f>IFERROR(IF($E1670&gt;=1,VLOOKUP($E1670,ATT.!$D$9:$W$2008,F$1,0),0),0)</f>
        <v>0</v>
      </c>
      <c r="G1670" s="26">
        <f>IFERROR(IF($E1670&gt;=1,VLOOKUP($E1670,ATT.!$D$9:$W$2008,G$1,0),0),0)</f>
        <v>0</v>
      </c>
      <c r="H1670" s="26">
        <f>IFERROR(IF($E1670&gt;=1,VLOOKUP($E1670,ATT.!$D$9:$W$2008,H$1,0),0),0)</f>
        <v>0</v>
      </c>
      <c r="I1670" s="25">
        <f>IFERROR(IF($E1670&gt;=1,VLOOKUP($E1670,ATT.!$D$9:$W$2008,I$1,0),0),0)</f>
        <v>0</v>
      </c>
      <c r="J1670" s="25">
        <f>IFERROR(IF($E1670&gt;=1,VLOOKUP($E1670,ATT.!$D$9:$W$2008,J$1,0),0),0)</f>
        <v>0</v>
      </c>
      <c r="K1670" s="25" t="str">
        <f>IFERROR(IF(E1670&gt;=1,CONCATENATE(VLOOKUP(F1670,STUDENT!$B$4:$W$2003,22,0),$V$2),""),"")</f>
        <v/>
      </c>
      <c r="L1670" s="27">
        <f>IFERROR(IF($E1670&gt;=1,VLOOKUP($E1670,ATT.!$D$9:$W$2008,L$1,0),0),0)</f>
        <v>0</v>
      </c>
      <c r="M1670" s="28"/>
      <c r="N1670" s="28"/>
    </row>
    <row r="1671" spans="3:14" ht="20.100000000000001" customHeight="1" x14ac:dyDescent="0.25">
      <c r="C1671" s="6">
        <v>1665</v>
      </c>
      <c r="D1671" s="6">
        <f>IFERROR(IF($D$3&gt;=C1671,SMALL(ATT.!$A$9:$A$2008,$D$4+C1671),0),0)</f>
        <v>0</v>
      </c>
      <c r="E1671" s="25">
        <f t="shared" si="25"/>
        <v>0</v>
      </c>
      <c r="F1671" s="25">
        <f>IFERROR(IF($E1671&gt;=1,VLOOKUP($E1671,ATT.!$D$9:$W$2008,F$1,0),0),0)</f>
        <v>0</v>
      </c>
      <c r="G1671" s="26">
        <f>IFERROR(IF($E1671&gt;=1,VLOOKUP($E1671,ATT.!$D$9:$W$2008,G$1,0),0),0)</f>
        <v>0</v>
      </c>
      <c r="H1671" s="26">
        <f>IFERROR(IF($E1671&gt;=1,VLOOKUP($E1671,ATT.!$D$9:$W$2008,H$1,0),0),0)</f>
        <v>0</v>
      </c>
      <c r="I1671" s="25">
        <f>IFERROR(IF($E1671&gt;=1,VLOOKUP($E1671,ATT.!$D$9:$W$2008,I$1,0),0),0)</f>
        <v>0</v>
      </c>
      <c r="J1671" s="25">
        <f>IFERROR(IF($E1671&gt;=1,VLOOKUP($E1671,ATT.!$D$9:$W$2008,J$1,0),0),0)</f>
        <v>0</v>
      </c>
      <c r="K1671" s="25" t="str">
        <f>IFERROR(IF(E1671&gt;=1,CONCATENATE(VLOOKUP(F1671,STUDENT!$B$4:$W$2003,22,0),$V$2),""),"")</f>
        <v/>
      </c>
      <c r="L1671" s="27">
        <f>IFERROR(IF($E1671&gt;=1,VLOOKUP($E1671,ATT.!$D$9:$W$2008,L$1,0),0),0)</f>
        <v>0</v>
      </c>
      <c r="M1671" s="28"/>
      <c r="N1671" s="28"/>
    </row>
    <row r="1672" spans="3:14" ht="20.100000000000001" customHeight="1" x14ac:dyDescent="0.25">
      <c r="C1672" s="6">
        <v>1666</v>
      </c>
      <c r="D1672" s="6">
        <f>IFERROR(IF($D$3&gt;=C1672,SMALL(ATT.!$A$9:$A$2008,$D$4+C1672),0),0)</f>
        <v>0</v>
      </c>
      <c r="E1672" s="25">
        <f t="shared" ref="E1672:E1735" si="26">IFERROR(IF(D1672&gt;=1,C1672,0),0)</f>
        <v>0</v>
      </c>
      <c r="F1672" s="25">
        <f>IFERROR(IF($E1672&gt;=1,VLOOKUP($E1672,ATT.!$D$9:$W$2008,F$1,0),0),0)</f>
        <v>0</v>
      </c>
      <c r="G1672" s="26">
        <f>IFERROR(IF($E1672&gt;=1,VLOOKUP($E1672,ATT.!$D$9:$W$2008,G$1,0),0),0)</f>
        <v>0</v>
      </c>
      <c r="H1672" s="26">
        <f>IFERROR(IF($E1672&gt;=1,VLOOKUP($E1672,ATT.!$D$9:$W$2008,H$1,0),0),0)</f>
        <v>0</v>
      </c>
      <c r="I1672" s="25">
        <f>IFERROR(IF($E1672&gt;=1,VLOOKUP($E1672,ATT.!$D$9:$W$2008,I$1,0),0),0)</f>
        <v>0</v>
      </c>
      <c r="J1672" s="25">
        <f>IFERROR(IF($E1672&gt;=1,VLOOKUP($E1672,ATT.!$D$9:$W$2008,J$1,0),0),0)</f>
        <v>0</v>
      </c>
      <c r="K1672" s="25" t="str">
        <f>IFERROR(IF(E1672&gt;=1,CONCATENATE(VLOOKUP(F1672,STUDENT!$B$4:$W$2003,22,0),$V$2),""),"")</f>
        <v/>
      </c>
      <c r="L1672" s="27">
        <f>IFERROR(IF($E1672&gt;=1,VLOOKUP($E1672,ATT.!$D$9:$W$2008,L$1,0),0),0)</f>
        <v>0</v>
      </c>
      <c r="M1672" s="28"/>
      <c r="N1672" s="28"/>
    </row>
    <row r="1673" spans="3:14" ht="20.100000000000001" customHeight="1" x14ac:dyDescent="0.25">
      <c r="C1673" s="6">
        <v>1667</v>
      </c>
      <c r="D1673" s="6">
        <f>IFERROR(IF($D$3&gt;=C1673,SMALL(ATT.!$A$9:$A$2008,$D$4+C1673),0),0)</f>
        <v>0</v>
      </c>
      <c r="E1673" s="25">
        <f t="shared" si="26"/>
        <v>0</v>
      </c>
      <c r="F1673" s="25">
        <f>IFERROR(IF($E1673&gt;=1,VLOOKUP($E1673,ATT.!$D$9:$W$2008,F$1,0),0),0)</f>
        <v>0</v>
      </c>
      <c r="G1673" s="26">
        <f>IFERROR(IF($E1673&gt;=1,VLOOKUP($E1673,ATT.!$D$9:$W$2008,G$1,0),0),0)</f>
        <v>0</v>
      </c>
      <c r="H1673" s="26">
        <f>IFERROR(IF($E1673&gt;=1,VLOOKUP($E1673,ATT.!$D$9:$W$2008,H$1,0),0),0)</f>
        <v>0</v>
      </c>
      <c r="I1673" s="25">
        <f>IFERROR(IF($E1673&gt;=1,VLOOKUP($E1673,ATT.!$D$9:$W$2008,I$1,0),0),0)</f>
        <v>0</v>
      </c>
      <c r="J1673" s="25">
        <f>IFERROR(IF($E1673&gt;=1,VLOOKUP($E1673,ATT.!$D$9:$W$2008,J$1,0),0),0)</f>
        <v>0</v>
      </c>
      <c r="K1673" s="25" t="str">
        <f>IFERROR(IF(E1673&gt;=1,CONCATENATE(VLOOKUP(F1673,STUDENT!$B$4:$W$2003,22,0),$V$2),""),"")</f>
        <v/>
      </c>
      <c r="L1673" s="27">
        <f>IFERROR(IF($E1673&gt;=1,VLOOKUP($E1673,ATT.!$D$9:$W$2008,L$1,0),0),0)</f>
        <v>0</v>
      </c>
      <c r="M1673" s="28"/>
      <c r="N1673" s="28"/>
    </row>
    <row r="1674" spans="3:14" ht="20.100000000000001" customHeight="1" x14ac:dyDescent="0.25">
      <c r="C1674" s="6">
        <v>1668</v>
      </c>
      <c r="D1674" s="6">
        <f>IFERROR(IF($D$3&gt;=C1674,SMALL(ATT.!$A$9:$A$2008,$D$4+C1674),0),0)</f>
        <v>0</v>
      </c>
      <c r="E1674" s="25">
        <f t="shared" si="26"/>
        <v>0</v>
      </c>
      <c r="F1674" s="25">
        <f>IFERROR(IF($E1674&gt;=1,VLOOKUP($E1674,ATT.!$D$9:$W$2008,F$1,0),0),0)</f>
        <v>0</v>
      </c>
      <c r="G1674" s="26">
        <f>IFERROR(IF($E1674&gt;=1,VLOOKUP($E1674,ATT.!$D$9:$W$2008,G$1,0),0),0)</f>
        <v>0</v>
      </c>
      <c r="H1674" s="26">
        <f>IFERROR(IF($E1674&gt;=1,VLOOKUP($E1674,ATT.!$D$9:$W$2008,H$1,0),0),0)</f>
        <v>0</v>
      </c>
      <c r="I1674" s="25">
        <f>IFERROR(IF($E1674&gt;=1,VLOOKUP($E1674,ATT.!$D$9:$W$2008,I$1,0),0),0)</f>
        <v>0</v>
      </c>
      <c r="J1674" s="25">
        <f>IFERROR(IF($E1674&gt;=1,VLOOKUP($E1674,ATT.!$D$9:$W$2008,J$1,0),0),0)</f>
        <v>0</v>
      </c>
      <c r="K1674" s="25" t="str">
        <f>IFERROR(IF(E1674&gt;=1,CONCATENATE(VLOOKUP(F1674,STUDENT!$B$4:$W$2003,22,0),$V$2),""),"")</f>
        <v/>
      </c>
      <c r="L1674" s="27">
        <f>IFERROR(IF($E1674&gt;=1,VLOOKUP($E1674,ATT.!$D$9:$W$2008,L$1,0),0),0)</f>
        <v>0</v>
      </c>
      <c r="M1674" s="28"/>
      <c r="N1674" s="28"/>
    </row>
    <row r="1675" spans="3:14" ht="20.100000000000001" customHeight="1" x14ac:dyDescent="0.25">
      <c r="C1675" s="6">
        <v>1669</v>
      </c>
      <c r="D1675" s="6">
        <f>IFERROR(IF($D$3&gt;=C1675,SMALL(ATT.!$A$9:$A$2008,$D$4+C1675),0),0)</f>
        <v>0</v>
      </c>
      <c r="E1675" s="25">
        <f t="shared" si="26"/>
        <v>0</v>
      </c>
      <c r="F1675" s="25">
        <f>IFERROR(IF($E1675&gt;=1,VLOOKUP($E1675,ATT.!$D$9:$W$2008,F$1,0),0),0)</f>
        <v>0</v>
      </c>
      <c r="G1675" s="26">
        <f>IFERROR(IF($E1675&gt;=1,VLOOKUP($E1675,ATT.!$D$9:$W$2008,G$1,0),0),0)</f>
        <v>0</v>
      </c>
      <c r="H1675" s="26">
        <f>IFERROR(IF($E1675&gt;=1,VLOOKUP($E1675,ATT.!$D$9:$W$2008,H$1,0),0),0)</f>
        <v>0</v>
      </c>
      <c r="I1675" s="25">
        <f>IFERROR(IF($E1675&gt;=1,VLOOKUP($E1675,ATT.!$D$9:$W$2008,I$1,0),0),0)</f>
        <v>0</v>
      </c>
      <c r="J1675" s="25">
        <f>IFERROR(IF($E1675&gt;=1,VLOOKUP($E1675,ATT.!$D$9:$W$2008,J$1,0),0),0)</f>
        <v>0</v>
      </c>
      <c r="K1675" s="25" t="str">
        <f>IFERROR(IF(E1675&gt;=1,CONCATENATE(VLOOKUP(F1675,STUDENT!$B$4:$W$2003,22,0),$V$2),""),"")</f>
        <v/>
      </c>
      <c r="L1675" s="27">
        <f>IFERROR(IF($E1675&gt;=1,VLOOKUP($E1675,ATT.!$D$9:$W$2008,L$1,0),0),0)</f>
        <v>0</v>
      </c>
      <c r="M1675" s="28"/>
      <c r="N1675" s="28"/>
    </row>
    <row r="1676" spans="3:14" ht="20.100000000000001" customHeight="1" x14ac:dyDescent="0.25">
      <c r="C1676" s="6">
        <v>1670</v>
      </c>
      <c r="D1676" s="6">
        <f>IFERROR(IF($D$3&gt;=C1676,SMALL(ATT.!$A$9:$A$2008,$D$4+C1676),0),0)</f>
        <v>0</v>
      </c>
      <c r="E1676" s="25">
        <f t="shared" si="26"/>
        <v>0</v>
      </c>
      <c r="F1676" s="25">
        <f>IFERROR(IF($E1676&gt;=1,VLOOKUP($E1676,ATT.!$D$9:$W$2008,F$1,0),0),0)</f>
        <v>0</v>
      </c>
      <c r="G1676" s="26">
        <f>IFERROR(IF($E1676&gt;=1,VLOOKUP($E1676,ATT.!$D$9:$W$2008,G$1,0),0),0)</f>
        <v>0</v>
      </c>
      <c r="H1676" s="26">
        <f>IFERROR(IF($E1676&gt;=1,VLOOKUP($E1676,ATT.!$D$9:$W$2008,H$1,0),0),0)</f>
        <v>0</v>
      </c>
      <c r="I1676" s="25">
        <f>IFERROR(IF($E1676&gt;=1,VLOOKUP($E1676,ATT.!$D$9:$W$2008,I$1,0),0),0)</f>
        <v>0</v>
      </c>
      <c r="J1676" s="25">
        <f>IFERROR(IF($E1676&gt;=1,VLOOKUP($E1676,ATT.!$D$9:$W$2008,J$1,0),0),0)</f>
        <v>0</v>
      </c>
      <c r="K1676" s="25" t="str">
        <f>IFERROR(IF(E1676&gt;=1,CONCATENATE(VLOOKUP(F1676,STUDENT!$B$4:$W$2003,22,0),$V$2),""),"")</f>
        <v/>
      </c>
      <c r="L1676" s="27">
        <f>IFERROR(IF($E1676&gt;=1,VLOOKUP($E1676,ATT.!$D$9:$W$2008,L$1,0),0),0)</f>
        <v>0</v>
      </c>
      <c r="M1676" s="28"/>
      <c r="N1676" s="28"/>
    </row>
    <row r="1677" spans="3:14" ht="20.100000000000001" customHeight="1" x14ac:dyDescent="0.25">
      <c r="C1677" s="6">
        <v>1671</v>
      </c>
      <c r="D1677" s="6">
        <f>IFERROR(IF($D$3&gt;=C1677,SMALL(ATT.!$A$9:$A$2008,$D$4+C1677),0),0)</f>
        <v>0</v>
      </c>
      <c r="E1677" s="25">
        <f t="shared" si="26"/>
        <v>0</v>
      </c>
      <c r="F1677" s="25">
        <f>IFERROR(IF($E1677&gt;=1,VLOOKUP($E1677,ATT.!$D$9:$W$2008,F$1,0),0),0)</f>
        <v>0</v>
      </c>
      <c r="G1677" s="26">
        <f>IFERROR(IF($E1677&gt;=1,VLOOKUP($E1677,ATT.!$D$9:$W$2008,G$1,0),0),0)</f>
        <v>0</v>
      </c>
      <c r="H1677" s="26">
        <f>IFERROR(IF($E1677&gt;=1,VLOOKUP($E1677,ATT.!$D$9:$W$2008,H$1,0),0),0)</f>
        <v>0</v>
      </c>
      <c r="I1677" s="25">
        <f>IFERROR(IF($E1677&gt;=1,VLOOKUP($E1677,ATT.!$D$9:$W$2008,I$1,0),0),0)</f>
        <v>0</v>
      </c>
      <c r="J1677" s="25">
        <f>IFERROR(IF($E1677&gt;=1,VLOOKUP($E1677,ATT.!$D$9:$W$2008,J$1,0),0),0)</f>
        <v>0</v>
      </c>
      <c r="K1677" s="25" t="str">
        <f>IFERROR(IF(E1677&gt;=1,CONCATENATE(VLOOKUP(F1677,STUDENT!$B$4:$W$2003,22,0),$V$2),""),"")</f>
        <v/>
      </c>
      <c r="L1677" s="27">
        <f>IFERROR(IF($E1677&gt;=1,VLOOKUP($E1677,ATT.!$D$9:$W$2008,L$1,0),0),0)</f>
        <v>0</v>
      </c>
      <c r="M1677" s="28"/>
      <c r="N1677" s="28"/>
    </row>
    <row r="1678" spans="3:14" ht="20.100000000000001" customHeight="1" x14ac:dyDescent="0.25">
      <c r="C1678" s="6">
        <v>1672</v>
      </c>
      <c r="D1678" s="6">
        <f>IFERROR(IF($D$3&gt;=C1678,SMALL(ATT.!$A$9:$A$2008,$D$4+C1678),0),0)</f>
        <v>0</v>
      </c>
      <c r="E1678" s="25">
        <f t="shared" si="26"/>
        <v>0</v>
      </c>
      <c r="F1678" s="25">
        <f>IFERROR(IF($E1678&gt;=1,VLOOKUP($E1678,ATT.!$D$9:$W$2008,F$1,0),0),0)</f>
        <v>0</v>
      </c>
      <c r="G1678" s="26">
        <f>IFERROR(IF($E1678&gt;=1,VLOOKUP($E1678,ATT.!$D$9:$W$2008,G$1,0),0),0)</f>
        <v>0</v>
      </c>
      <c r="H1678" s="26">
        <f>IFERROR(IF($E1678&gt;=1,VLOOKUP($E1678,ATT.!$D$9:$W$2008,H$1,0),0),0)</f>
        <v>0</v>
      </c>
      <c r="I1678" s="25">
        <f>IFERROR(IF($E1678&gt;=1,VLOOKUP($E1678,ATT.!$D$9:$W$2008,I$1,0),0),0)</f>
        <v>0</v>
      </c>
      <c r="J1678" s="25">
        <f>IFERROR(IF($E1678&gt;=1,VLOOKUP($E1678,ATT.!$D$9:$W$2008,J$1,0),0),0)</f>
        <v>0</v>
      </c>
      <c r="K1678" s="25" t="str">
        <f>IFERROR(IF(E1678&gt;=1,CONCATENATE(VLOOKUP(F1678,STUDENT!$B$4:$W$2003,22,0),$V$2),""),"")</f>
        <v/>
      </c>
      <c r="L1678" s="27">
        <f>IFERROR(IF($E1678&gt;=1,VLOOKUP($E1678,ATT.!$D$9:$W$2008,L$1,0),0),0)</f>
        <v>0</v>
      </c>
      <c r="M1678" s="28"/>
      <c r="N1678" s="28"/>
    </row>
    <row r="1679" spans="3:14" ht="20.100000000000001" customHeight="1" x14ac:dyDescent="0.25">
      <c r="C1679" s="6">
        <v>1673</v>
      </c>
      <c r="D1679" s="6">
        <f>IFERROR(IF($D$3&gt;=C1679,SMALL(ATT.!$A$9:$A$2008,$D$4+C1679),0),0)</f>
        <v>0</v>
      </c>
      <c r="E1679" s="25">
        <f t="shared" si="26"/>
        <v>0</v>
      </c>
      <c r="F1679" s="25">
        <f>IFERROR(IF($E1679&gt;=1,VLOOKUP($E1679,ATT.!$D$9:$W$2008,F$1,0),0),0)</f>
        <v>0</v>
      </c>
      <c r="G1679" s="26">
        <f>IFERROR(IF($E1679&gt;=1,VLOOKUP($E1679,ATT.!$D$9:$W$2008,G$1,0),0),0)</f>
        <v>0</v>
      </c>
      <c r="H1679" s="26">
        <f>IFERROR(IF($E1679&gt;=1,VLOOKUP($E1679,ATT.!$D$9:$W$2008,H$1,0),0),0)</f>
        <v>0</v>
      </c>
      <c r="I1679" s="25">
        <f>IFERROR(IF($E1679&gt;=1,VLOOKUP($E1679,ATT.!$D$9:$W$2008,I$1,0),0),0)</f>
        <v>0</v>
      </c>
      <c r="J1679" s="25">
        <f>IFERROR(IF($E1679&gt;=1,VLOOKUP($E1679,ATT.!$D$9:$W$2008,J$1,0),0),0)</f>
        <v>0</v>
      </c>
      <c r="K1679" s="25" t="str">
        <f>IFERROR(IF(E1679&gt;=1,CONCATENATE(VLOOKUP(F1679,STUDENT!$B$4:$W$2003,22,0),$V$2),""),"")</f>
        <v/>
      </c>
      <c r="L1679" s="27">
        <f>IFERROR(IF($E1679&gt;=1,VLOOKUP($E1679,ATT.!$D$9:$W$2008,L$1,0),0),0)</f>
        <v>0</v>
      </c>
      <c r="M1679" s="28"/>
      <c r="N1679" s="28"/>
    </row>
    <row r="1680" spans="3:14" ht="20.100000000000001" customHeight="1" x14ac:dyDescent="0.25">
      <c r="C1680" s="6">
        <v>1674</v>
      </c>
      <c r="D1680" s="6">
        <f>IFERROR(IF($D$3&gt;=C1680,SMALL(ATT.!$A$9:$A$2008,$D$4+C1680),0),0)</f>
        <v>0</v>
      </c>
      <c r="E1680" s="25">
        <f t="shared" si="26"/>
        <v>0</v>
      </c>
      <c r="F1680" s="25">
        <f>IFERROR(IF($E1680&gt;=1,VLOOKUP($E1680,ATT.!$D$9:$W$2008,F$1,0),0),0)</f>
        <v>0</v>
      </c>
      <c r="G1680" s="26">
        <f>IFERROR(IF($E1680&gt;=1,VLOOKUP($E1680,ATT.!$D$9:$W$2008,G$1,0),0),0)</f>
        <v>0</v>
      </c>
      <c r="H1680" s="26">
        <f>IFERROR(IF($E1680&gt;=1,VLOOKUP($E1680,ATT.!$D$9:$W$2008,H$1,0),0),0)</f>
        <v>0</v>
      </c>
      <c r="I1680" s="25">
        <f>IFERROR(IF($E1680&gt;=1,VLOOKUP($E1680,ATT.!$D$9:$W$2008,I$1,0),0),0)</f>
        <v>0</v>
      </c>
      <c r="J1680" s="25">
        <f>IFERROR(IF($E1680&gt;=1,VLOOKUP($E1680,ATT.!$D$9:$W$2008,J$1,0),0),0)</f>
        <v>0</v>
      </c>
      <c r="K1680" s="25" t="str">
        <f>IFERROR(IF(E1680&gt;=1,CONCATENATE(VLOOKUP(F1680,STUDENT!$B$4:$W$2003,22,0),$V$2),""),"")</f>
        <v/>
      </c>
      <c r="L1680" s="27">
        <f>IFERROR(IF($E1680&gt;=1,VLOOKUP($E1680,ATT.!$D$9:$W$2008,L$1,0),0),0)</f>
        <v>0</v>
      </c>
      <c r="M1680" s="28"/>
      <c r="N1680" s="28"/>
    </row>
    <row r="1681" spans="3:14" ht="20.100000000000001" customHeight="1" x14ac:dyDescent="0.25">
      <c r="C1681" s="6">
        <v>1675</v>
      </c>
      <c r="D1681" s="6">
        <f>IFERROR(IF($D$3&gt;=C1681,SMALL(ATT.!$A$9:$A$2008,$D$4+C1681),0),0)</f>
        <v>0</v>
      </c>
      <c r="E1681" s="25">
        <f t="shared" si="26"/>
        <v>0</v>
      </c>
      <c r="F1681" s="25">
        <f>IFERROR(IF($E1681&gt;=1,VLOOKUP($E1681,ATT.!$D$9:$W$2008,F$1,0),0),0)</f>
        <v>0</v>
      </c>
      <c r="G1681" s="26">
        <f>IFERROR(IF($E1681&gt;=1,VLOOKUP($E1681,ATT.!$D$9:$W$2008,G$1,0),0),0)</f>
        <v>0</v>
      </c>
      <c r="H1681" s="26">
        <f>IFERROR(IF($E1681&gt;=1,VLOOKUP($E1681,ATT.!$D$9:$W$2008,H$1,0),0),0)</f>
        <v>0</v>
      </c>
      <c r="I1681" s="25">
        <f>IFERROR(IF($E1681&gt;=1,VLOOKUP($E1681,ATT.!$D$9:$W$2008,I$1,0),0),0)</f>
        <v>0</v>
      </c>
      <c r="J1681" s="25">
        <f>IFERROR(IF($E1681&gt;=1,VLOOKUP($E1681,ATT.!$D$9:$W$2008,J$1,0),0),0)</f>
        <v>0</v>
      </c>
      <c r="K1681" s="25" t="str">
        <f>IFERROR(IF(E1681&gt;=1,CONCATENATE(VLOOKUP(F1681,STUDENT!$B$4:$W$2003,22,0),$V$2),""),"")</f>
        <v/>
      </c>
      <c r="L1681" s="27">
        <f>IFERROR(IF($E1681&gt;=1,VLOOKUP($E1681,ATT.!$D$9:$W$2008,L$1,0),0),0)</f>
        <v>0</v>
      </c>
      <c r="M1681" s="28"/>
      <c r="N1681" s="28"/>
    </row>
    <row r="1682" spans="3:14" ht="20.100000000000001" customHeight="1" x14ac:dyDescent="0.25">
      <c r="C1682" s="6">
        <v>1676</v>
      </c>
      <c r="D1682" s="6">
        <f>IFERROR(IF($D$3&gt;=C1682,SMALL(ATT.!$A$9:$A$2008,$D$4+C1682),0),0)</f>
        <v>0</v>
      </c>
      <c r="E1682" s="25">
        <f t="shared" si="26"/>
        <v>0</v>
      </c>
      <c r="F1682" s="25">
        <f>IFERROR(IF($E1682&gt;=1,VLOOKUP($E1682,ATT.!$D$9:$W$2008,F$1,0),0),0)</f>
        <v>0</v>
      </c>
      <c r="G1682" s="26">
        <f>IFERROR(IF($E1682&gt;=1,VLOOKUP($E1682,ATT.!$D$9:$W$2008,G$1,0),0),0)</f>
        <v>0</v>
      </c>
      <c r="H1682" s="26">
        <f>IFERROR(IF($E1682&gt;=1,VLOOKUP($E1682,ATT.!$D$9:$W$2008,H$1,0),0),0)</f>
        <v>0</v>
      </c>
      <c r="I1682" s="25">
        <f>IFERROR(IF($E1682&gt;=1,VLOOKUP($E1682,ATT.!$D$9:$W$2008,I$1,0),0),0)</f>
        <v>0</v>
      </c>
      <c r="J1682" s="25">
        <f>IFERROR(IF($E1682&gt;=1,VLOOKUP($E1682,ATT.!$D$9:$W$2008,J$1,0),0),0)</f>
        <v>0</v>
      </c>
      <c r="K1682" s="25" t="str">
        <f>IFERROR(IF(E1682&gt;=1,CONCATENATE(VLOOKUP(F1682,STUDENT!$B$4:$W$2003,22,0),$V$2),""),"")</f>
        <v/>
      </c>
      <c r="L1682" s="27">
        <f>IFERROR(IF($E1682&gt;=1,VLOOKUP($E1682,ATT.!$D$9:$W$2008,L$1,0),0),0)</f>
        <v>0</v>
      </c>
      <c r="M1682" s="28"/>
      <c r="N1682" s="28"/>
    </row>
    <row r="1683" spans="3:14" ht="20.100000000000001" customHeight="1" x14ac:dyDescent="0.25">
      <c r="C1683" s="6">
        <v>1677</v>
      </c>
      <c r="D1683" s="6">
        <f>IFERROR(IF($D$3&gt;=C1683,SMALL(ATT.!$A$9:$A$2008,$D$4+C1683),0),0)</f>
        <v>0</v>
      </c>
      <c r="E1683" s="25">
        <f t="shared" si="26"/>
        <v>0</v>
      </c>
      <c r="F1683" s="25">
        <f>IFERROR(IF($E1683&gt;=1,VLOOKUP($E1683,ATT.!$D$9:$W$2008,F$1,0),0),0)</f>
        <v>0</v>
      </c>
      <c r="G1683" s="26">
        <f>IFERROR(IF($E1683&gt;=1,VLOOKUP($E1683,ATT.!$D$9:$W$2008,G$1,0),0),0)</f>
        <v>0</v>
      </c>
      <c r="H1683" s="26">
        <f>IFERROR(IF($E1683&gt;=1,VLOOKUP($E1683,ATT.!$D$9:$W$2008,H$1,0),0),0)</f>
        <v>0</v>
      </c>
      <c r="I1683" s="25">
        <f>IFERROR(IF($E1683&gt;=1,VLOOKUP($E1683,ATT.!$D$9:$W$2008,I$1,0),0),0)</f>
        <v>0</v>
      </c>
      <c r="J1683" s="25">
        <f>IFERROR(IF($E1683&gt;=1,VLOOKUP($E1683,ATT.!$D$9:$W$2008,J$1,0),0),0)</f>
        <v>0</v>
      </c>
      <c r="K1683" s="25" t="str">
        <f>IFERROR(IF(E1683&gt;=1,CONCATENATE(VLOOKUP(F1683,STUDENT!$B$4:$W$2003,22,0),$V$2),""),"")</f>
        <v/>
      </c>
      <c r="L1683" s="27">
        <f>IFERROR(IF($E1683&gt;=1,VLOOKUP($E1683,ATT.!$D$9:$W$2008,L$1,0),0),0)</f>
        <v>0</v>
      </c>
      <c r="M1683" s="28"/>
      <c r="N1683" s="28"/>
    </row>
    <row r="1684" spans="3:14" ht="20.100000000000001" customHeight="1" x14ac:dyDescent="0.25">
      <c r="C1684" s="6">
        <v>1678</v>
      </c>
      <c r="D1684" s="6">
        <f>IFERROR(IF($D$3&gt;=C1684,SMALL(ATT.!$A$9:$A$2008,$D$4+C1684),0),0)</f>
        <v>0</v>
      </c>
      <c r="E1684" s="25">
        <f t="shared" si="26"/>
        <v>0</v>
      </c>
      <c r="F1684" s="25">
        <f>IFERROR(IF($E1684&gt;=1,VLOOKUP($E1684,ATT.!$D$9:$W$2008,F$1,0),0),0)</f>
        <v>0</v>
      </c>
      <c r="G1684" s="26">
        <f>IFERROR(IF($E1684&gt;=1,VLOOKUP($E1684,ATT.!$D$9:$W$2008,G$1,0),0),0)</f>
        <v>0</v>
      </c>
      <c r="H1684" s="26">
        <f>IFERROR(IF($E1684&gt;=1,VLOOKUP($E1684,ATT.!$D$9:$W$2008,H$1,0),0),0)</f>
        <v>0</v>
      </c>
      <c r="I1684" s="25">
        <f>IFERROR(IF($E1684&gt;=1,VLOOKUP($E1684,ATT.!$D$9:$W$2008,I$1,0),0),0)</f>
        <v>0</v>
      </c>
      <c r="J1684" s="25">
        <f>IFERROR(IF($E1684&gt;=1,VLOOKUP($E1684,ATT.!$D$9:$W$2008,J$1,0),0),0)</f>
        <v>0</v>
      </c>
      <c r="K1684" s="25" t="str">
        <f>IFERROR(IF(E1684&gt;=1,CONCATENATE(VLOOKUP(F1684,STUDENT!$B$4:$W$2003,22,0),$V$2),""),"")</f>
        <v/>
      </c>
      <c r="L1684" s="27">
        <f>IFERROR(IF($E1684&gt;=1,VLOOKUP($E1684,ATT.!$D$9:$W$2008,L$1,0),0),0)</f>
        <v>0</v>
      </c>
      <c r="M1684" s="28"/>
      <c r="N1684" s="28"/>
    </row>
    <row r="1685" spans="3:14" ht="20.100000000000001" customHeight="1" x14ac:dyDescent="0.25">
      <c r="C1685" s="6">
        <v>1679</v>
      </c>
      <c r="D1685" s="6">
        <f>IFERROR(IF($D$3&gt;=C1685,SMALL(ATT.!$A$9:$A$2008,$D$4+C1685),0),0)</f>
        <v>0</v>
      </c>
      <c r="E1685" s="25">
        <f t="shared" si="26"/>
        <v>0</v>
      </c>
      <c r="F1685" s="25">
        <f>IFERROR(IF($E1685&gt;=1,VLOOKUP($E1685,ATT.!$D$9:$W$2008,F$1,0),0),0)</f>
        <v>0</v>
      </c>
      <c r="G1685" s="26">
        <f>IFERROR(IF($E1685&gt;=1,VLOOKUP($E1685,ATT.!$D$9:$W$2008,G$1,0),0),0)</f>
        <v>0</v>
      </c>
      <c r="H1685" s="26">
        <f>IFERROR(IF($E1685&gt;=1,VLOOKUP($E1685,ATT.!$D$9:$W$2008,H$1,0),0),0)</f>
        <v>0</v>
      </c>
      <c r="I1685" s="25">
        <f>IFERROR(IF($E1685&gt;=1,VLOOKUP($E1685,ATT.!$D$9:$W$2008,I$1,0),0),0)</f>
        <v>0</v>
      </c>
      <c r="J1685" s="25">
        <f>IFERROR(IF($E1685&gt;=1,VLOOKUP($E1685,ATT.!$D$9:$W$2008,J$1,0),0),0)</f>
        <v>0</v>
      </c>
      <c r="K1685" s="25" t="str">
        <f>IFERROR(IF(E1685&gt;=1,CONCATENATE(VLOOKUP(F1685,STUDENT!$B$4:$W$2003,22,0),$V$2),""),"")</f>
        <v/>
      </c>
      <c r="L1685" s="27">
        <f>IFERROR(IF($E1685&gt;=1,VLOOKUP($E1685,ATT.!$D$9:$W$2008,L$1,0),0),0)</f>
        <v>0</v>
      </c>
      <c r="M1685" s="28"/>
      <c r="N1685" s="28"/>
    </row>
    <row r="1686" spans="3:14" ht="20.100000000000001" customHeight="1" x14ac:dyDescent="0.25">
      <c r="C1686" s="6">
        <v>1680</v>
      </c>
      <c r="D1686" s="6">
        <f>IFERROR(IF($D$3&gt;=C1686,SMALL(ATT.!$A$9:$A$2008,$D$4+C1686),0),0)</f>
        <v>0</v>
      </c>
      <c r="E1686" s="25">
        <f t="shared" si="26"/>
        <v>0</v>
      </c>
      <c r="F1686" s="25">
        <f>IFERROR(IF($E1686&gt;=1,VLOOKUP($E1686,ATT.!$D$9:$W$2008,F$1,0),0),0)</f>
        <v>0</v>
      </c>
      <c r="G1686" s="26">
        <f>IFERROR(IF($E1686&gt;=1,VLOOKUP($E1686,ATT.!$D$9:$W$2008,G$1,0),0),0)</f>
        <v>0</v>
      </c>
      <c r="H1686" s="26">
        <f>IFERROR(IF($E1686&gt;=1,VLOOKUP($E1686,ATT.!$D$9:$W$2008,H$1,0),0),0)</f>
        <v>0</v>
      </c>
      <c r="I1686" s="25">
        <f>IFERROR(IF($E1686&gt;=1,VLOOKUP($E1686,ATT.!$D$9:$W$2008,I$1,0),0),0)</f>
        <v>0</v>
      </c>
      <c r="J1686" s="25">
        <f>IFERROR(IF($E1686&gt;=1,VLOOKUP($E1686,ATT.!$D$9:$W$2008,J$1,0),0),0)</f>
        <v>0</v>
      </c>
      <c r="K1686" s="25" t="str">
        <f>IFERROR(IF(E1686&gt;=1,CONCATENATE(VLOOKUP(F1686,STUDENT!$B$4:$W$2003,22,0),$V$2),""),"")</f>
        <v/>
      </c>
      <c r="L1686" s="27">
        <f>IFERROR(IF($E1686&gt;=1,VLOOKUP($E1686,ATT.!$D$9:$W$2008,L$1,0),0),0)</f>
        <v>0</v>
      </c>
      <c r="M1686" s="28"/>
      <c r="N1686" s="28"/>
    </row>
    <row r="1687" spans="3:14" ht="20.100000000000001" customHeight="1" x14ac:dyDescent="0.25">
      <c r="C1687" s="6">
        <v>1681</v>
      </c>
      <c r="D1687" s="6">
        <f>IFERROR(IF($D$3&gt;=C1687,SMALL(ATT.!$A$9:$A$2008,$D$4+C1687),0),0)</f>
        <v>0</v>
      </c>
      <c r="E1687" s="25">
        <f t="shared" si="26"/>
        <v>0</v>
      </c>
      <c r="F1687" s="25">
        <f>IFERROR(IF($E1687&gt;=1,VLOOKUP($E1687,ATT.!$D$9:$W$2008,F$1,0),0),0)</f>
        <v>0</v>
      </c>
      <c r="G1687" s="26">
        <f>IFERROR(IF($E1687&gt;=1,VLOOKUP($E1687,ATT.!$D$9:$W$2008,G$1,0),0),0)</f>
        <v>0</v>
      </c>
      <c r="H1687" s="26">
        <f>IFERROR(IF($E1687&gt;=1,VLOOKUP($E1687,ATT.!$D$9:$W$2008,H$1,0),0),0)</f>
        <v>0</v>
      </c>
      <c r="I1687" s="25">
        <f>IFERROR(IF($E1687&gt;=1,VLOOKUP($E1687,ATT.!$D$9:$W$2008,I$1,0),0),0)</f>
        <v>0</v>
      </c>
      <c r="J1687" s="25">
        <f>IFERROR(IF($E1687&gt;=1,VLOOKUP($E1687,ATT.!$D$9:$W$2008,J$1,0),0),0)</f>
        <v>0</v>
      </c>
      <c r="K1687" s="25" t="str">
        <f>IFERROR(IF(E1687&gt;=1,CONCATENATE(VLOOKUP(F1687,STUDENT!$B$4:$W$2003,22,0),$V$2),""),"")</f>
        <v/>
      </c>
      <c r="L1687" s="27">
        <f>IFERROR(IF($E1687&gt;=1,VLOOKUP($E1687,ATT.!$D$9:$W$2008,L$1,0),0),0)</f>
        <v>0</v>
      </c>
      <c r="M1687" s="28"/>
      <c r="N1687" s="28"/>
    </row>
    <row r="1688" spans="3:14" ht="20.100000000000001" customHeight="1" x14ac:dyDescent="0.25">
      <c r="C1688" s="6">
        <v>1682</v>
      </c>
      <c r="D1688" s="6">
        <f>IFERROR(IF($D$3&gt;=C1688,SMALL(ATT.!$A$9:$A$2008,$D$4+C1688),0),0)</f>
        <v>0</v>
      </c>
      <c r="E1688" s="25">
        <f t="shared" si="26"/>
        <v>0</v>
      </c>
      <c r="F1688" s="25">
        <f>IFERROR(IF($E1688&gt;=1,VLOOKUP($E1688,ATT.!$D$9:$W$2008,F$1,0),0),0)</f>
        <v>0</v>
      </c>
      <c r="G1688" s="26">
        <f>IFERROR(IF($E1688&gt;=1,VLOOKUP($E1688,ATT.!$D$9:$W$2008,G$1,0),0),0)</f>
        <v>0</v>
      </c>
      <c r="H1688" s="26">
        <f>IFERROR(IF($E1688&gt;=1,VLOOKUP($E1688,ATT.!$D$9:$W$2008,H$1,0),0),0)</f>
        <v>0</v>
      </c>
      <c r="I1688" s="25">
        <f>IFERROR(IF($E1688&gt;=1,VLOOKUP($E1688,ATT.!$D$9:$W$2008,I$1,0),0),0)</f>
        <v>0</v>
      </c>
      <c r="J1688" s="25">
        <f>IFERROR(IF($E1688&gt;=1,VLOOKUP($E1688,ATT.!$D$9:$W$2008,J$1,0),0),0)</f>
        <v>0</v>
      </c>
      <c r="K1688" s="25" t="str">
        <f>IFERROR(IF(E1688&gt;=1,CONCATENATE(VLOOKUP(F1688,STUDENT!$B$4:$W$2003,22,0),$V$2),""),"")</f>
        <v/>
      </c>
      <c r="L1688" s="27">
        <f>IFERROR(IF($E1688&gt;=1,VLOOKUP($E1688,ATT.!$D$9:$W$2008,L$1,0),0),0)</f>
        <v>0</v>
      </c>
      <c r="M1688" s="28"/>
      <c r="N1688" s="28"/>
    </row>
    <row r="1689" spans="3:14" ht="20.100000000000001" customHeight="1" x14ac:dyDescent="0.25">
      <c r="C1689" s="6">
        <v>1683</v>
      </c>
      <c r="D1689" s="6">
        <f>IFERROR(IF($D$3&gt;=C1689,SMALL(ATT.!$A$9:$A$2008,$D$4+C1689),0),0)</f>
        <v>0</v>
      </c>
      <c r="E1689" s="25">
        <f t="shared" si="26"/>
        <v>0</v>
      </c>
      <c r="F1689" s="25">
        <f>IFERROR(IF($E1689&gt;=1,VLOOKUP($E1689,ATT.!$D$9:$W$2008,F$1,0),0),0)</f>
        <v>0</v>
      </c>
      <c r="G1689" s="26">
        <f>IFERROR(IF($E1689&gt;=1,VLOOKUP($E1689,ATT.!$D$9:$W$2008,G$1,0),0),0)</f>
        <v>0</v>
      </c>
      <c r="H1689" s="26">
        <f>IFERROR(IF($E1689&gt;=1,VLOOKUP($E1689,ATT.!$D$9:$W$2008,H$1,0),0),0)</f>
        <v>0</v>
      </c>
      <c r="I1689" s="25">
        <f>IFERROR(IF($E1689&gt;=1,VLOOKUP($E1689,ATT.!$D$9:$W$2008,I$1,0),0),0)</f>
        <v>0</v>
      </c>
      <c r="J1689" s="25">
        <f>IFERROR(IF($E1689&gt;=1,VLOOKUP($E1689,ATT.!$D$9:$W$2008,J$1,0),0),0)</f>
        <v>0</v>
      </c>
      <c r="K1689" s="25" t="str">
        <f>IFERROR(IF(E1689&gt;=1,CONCATENATE(VLOOKUP(F1689,STUDENT!$B$4:$W$2003,22,0),$V$2),""),"")</f>
        <v/>
      </c>
      <c r="L1689" s="27">
        <f>IFERROR(IF($E1689&gt;=1,VLOOKUP($E1689,ATT.!$D$9:$W$2008,L$1,0),0),0)</f>
        <v>0</v>
      </c>
      <c r="M1689" s="28"/>
      <c r="N1689" s="28"/>
    </row>
    <row r="1690" spans="3:14" ht="20.100000000000001" customHeight="1" x14ac:dyDescent="0.25">
      <c r="C1690" s="6">
        <v>1684</v>
      </c>
      <c r="D1690" s="6">
        <f>IFERROR(IF($D$3&gt;=C1690,SMALL(ATT.!$A$9:$A$2008,$D$4+C1690),0),0)</f>
        <v>0</v>
      </c>
      <c r="E1690" s="25">
        <f t="shared" si="26"/>
        <v>0</v>
      </c>
      <c r="F1690" s="25">
        <f>IFERROR(IF($E1690&gt;=1,VLOOKUP($E1690,ATT.!$D$9:$W$2008,F$1,0),0),0)</f>
        <v>0</v>
      </c>
      <c r="G1690" s="26">
        <f>IFERROR(IF($E1690&gt;=1,VLOOKUP($E1690,ATT.!$D$9:$W$2008,G$1,0),0),0)</f>
        <v>0</v>
      </c>
      <c r="H1690" s="26">
        <f>IFERROR(IF($E1690&gt;=1,VLOOKUP($E1690,ATT.!$D$9:$W$2008,H$1,0),0),0)</f>
        <v>0</v>
      </c>
      <c r="I1690" s="25">
        <f>IFERROR(IF($E1690&gt;=1,VLOOKUP($E1690,ATT.!$D$9:$W$2008,I$1,0),0),0)</f>
        <v>0</v>
      </c>
      <c r="J1690" s="25">
        <f>IFERROR(IF($E1690&gt;=1,VLOOKUP($E1690,ATT.!$D$9:$W$2008,J$1,0),0),0)</f>
        <v>0</v>
      </c>
      <c r="K1690" s="25" t="str">
        <f>IFERROR(IF(E1690&gt;=1,CONCATENATE(VLOOKUP(F1690,STUDENT!$B$4:$W$2003,22,0),$V$2),""),"")</f>
        <v/>
      </c>
      <c r="L1690" s="27">
        <f>IFERROR(IF($E1690&gt;=1,VLOOKUP($E1690,ATT.!$D$9:$W$2008,L$1,0),0),0)</f>
        <v>0</v>
      </c>
      <c r="M1690" s="28"/>
      <c r="N1690" s="28"/>
    </row>
    <row r="1691" spans="3:14" ht="20.100000000000001" customHeight="1" x14ac:dyDescent="0.25">
      <c r="C1691" s="6">
        <v>1685</v>
      </c>
      <c r="D1691" s="6">
        <f>IFERROR(IF($D$3&gt;=C1691,SMALL(ATT.!$A$9:$A$2008,$D$4+C1691),0),0)</f>
        <v>0</v>
      </c>
      <c r="E1691" s="25">
        <f t="shared" si="26"/>
        <v>0</v>
      </c>
      <c r="F1691" s="25">
        <f>IFERROR(IF($E1691&gt;=1,VLOOKUP($E1691,ATT.!$D$9:$W$2008,F$1,0),0),0)</f>
        <v>0</v>
      </c>
      <c r="G1691" s="26">
        <f>IFERROR(IF($E1691&gt;=1,VLOOKUP($E1691,ATT.!$D$9:$W$2008,G$1,0),0),0)</f>
        <v>0</v>
      </c>
      <c r="H1691" s="26">
        <f>IFERROR(IF($E1691&gt;=1,VLOOKUP($E1691,ATT.!$D$9:$W$2008,H$1,0),0),0)</f>
        <v>0</v>
      </c>
      <c r="I1691" s="25">
        <f>IFERROR(IF($E1691&gt;=1,VLOOKUP($E1691,ATT.!$D$9:$W$2008,I$1,0),0),0)</f>
        <v>0</v>
      </c>
      <c r="J1691" s="25">
        <f>IFERROR(IF($E1691&gt;=1,VLOOKUP($E1691,ATT.!$D$9:$W$2008,J$1,0),0),0)</f>
        <v>0</v>
      </c>
      <c r="K1691" s="25" t="str">
        <f>IFERROR(IF(E1691&gt;=1,CONCATENATE(VLOOKUP(F1691,STUDENT!$B$4:$W$2003,22,0),$V$2),""),"")</f>
        <v/>
      </c>
      <c r="L1691" s="27">
        <f>IFERROR(IF($E1691&gt;=1,VLOOKUP($E1691,ATT.!$D$9:$W$2008,L$1,0),0),0)</f>
        <v>0</v>
      </c>
      <c r="M1691" s="28"/>
      <c r="N1691" s="28"/>
    </row>
    <row r="1692" spans="3:14" ht="20.100000000000001" customHeight="1" x14ac:dyDescent="0.25">
      <c r="C1692" s="6">
        <v>1686</v>
      </c>
      <c r="D1692" s="6">
        <f>IFERROR(IF($D$3&gt;=C1692,SMALL(ATT.!$A$9:$A$2008,$D$4+C1692),0),0)</f>
        <v>0</v>
      </c>
      <c r="E1692" s="25">
        <f t="shared" si="26"/>
        <v>0</v>
      </c>
      <c r="F1692" s="25">
        <f>IFERROR(IF($E1692&gt;=1,VLOOKUP($E1692,ATT.!$D$9:$W$2008,F$1,0),0),0)</f>
        <v>0</v>
      </c>
      <c r="G1692" s="26">
        <f>IFERROR(IF($E1692&gt;=1,VLOOKUP($E1692,ATT.!$D$9:$W$2008,G$1,0),0),0)</f>
        <v>0</v>
      </c>
      <c r="H1692" s="26">
        <f>IFERROR(IF($E1692&gt;=1,VLOOKUP($E1692,ATT.!$D$9:$W$2008,H$1,0),0),0)</f>
        <v>0</v>
      </c>
      <c r="I1692" s="25">
        <f>IFERROR(IF($E1692&gt;=1,VLOOKUP($E1692,ATT.!$D$9:$W$2008,I$1,0),0),0)</f>
        <v>0</v>
      </c>
      <c r="J1692" s="25">
        <f>IFERROR(IF($E1692&gt;=1,VLOOKUP($E1692,ATT.!$D$9:$W$2008,J$1,0),0),0)</f>
        <v>0</v>
      </c>
      <c r="K1692" s="25" t="str">
        <f>IFERROR(IF(E1692&gt;=1,CONCATENATE(VLOOKUP(F1692,STUDENT!$B$4:$W$2003,22,0),$V$2),""),"")</f>
        <v/>
      </c>
      <c r="L1692" s="27">
        <f>IFERROR(IF($E1692&gt;=1,VLOOKUP($E1692,ATT.!$D$9:$W$2008,L$1,0),0),0)</f>
        <v>0</v>
      </c>
      <c r="M1692" s="28"/>
      <c r="N1692" s="28"/>
    </row>
    <row r="1693" spans="3:14" ht="20.100000000000001" customHeight="1" x14ac:dyDescent="0.25">
      <c r="C1693" s="6">
        <v>1687</v>
      </c>
      <c r="D1693" s="6">
        <f>IFERROR(IF($D$3&gt;=C1693,SMALL(ATT.!$A$9:$A$2008,$D$4+C1693),0),0)</f>
        <v>0</v>
      </c>
      <c r="E1693" s="25">
        <f t="shared" si="26"/>
        <v>0</v>
      </c>
      <c r="F1693" s="25">
        <f>IFERROR(IF($E1693&gt;=1,VLOOKUP($E1693,ATT.!$D$9:$W$2008,F$1,0),0),0)</f>
        <v>0</v>
      </c>
      <c r="G1693" s="26">
        <f>IFERROR(IF($E1693&gt;=1,VLOOKUP($E1693,ATT.!$D$9:$W$2008,G$1,0),0),0)</f>
        <v>0</v>
      </c>
      <c r="H1693" s="26">
        <f>IFERROR(IF($E1693&gt;=1,VLOOKUP($E1693,ATT.!$D$9:$W$2008,H$1,0),0),0)</f>
        <v>0</v>
      </c>
      <c r="I1693" s="25">
        <f>IFERROR(IF($E1693&gt;=1,VLOOKUP($E1693,ATT.!$D$9:$W$2008,I$1,0),0),0)</f>
        <v>0</v>
      </c>
      <c r="J1693" s="25">
        <f>IFERROR(IF($E1693&gt;=1,VLOOKUP($E1693,ATT.!$D$9:$W$2008,J$1,0),0),0)</f>
        <v>0</v>
      </c>
      <c r="K1693" s="25" t="str">
        <f>IFERROR(IF(E1693&gt;=1,CONCATENATE(VLOOKUP(F1693,STUDENT!$B$4:$W$2003,22,0),$V$2),""),"")</f>
        <v/>
      </c>
      <c r="L1693" s="27">
        <f>IFERROR(IF($E1693&gt;=1,VLOOKUP($E1693,ATT.!$D$9:$W$2008,L$1,0),0),0)</f>
        <v>0</v>
      </c>
      <c r="M1693" s="28"/>
      <c r="N1693" s="28"/>
    </row>
    <row r="1694" spans="3:14" ht="20.100000000000001" customHeight="1" x14ac:dyDescent="0.25">
      <c r="C1694" s="6">
        <v>1688</v>
      </c>
      <c r="D1694" s="6">
        <f>IFERROR(IF($D$3&gt;=C1694,SMALL(ATT.!$A$9:$A$2008,$D$4+C1694),0),0)</f>
        <v>0</v>
      </c>
      <c r="E1694" s="25">
        <f t="shared" si="26"/>
        <v>0</v>
      </c>
      <c r="F1694" s="25">
        <f>IFERROR(IF($E1694&gt;=1,VLOOKUP($E1694,ATT.!$D$9:$W$2008,F$1,0),0),0)</f>
        <v>0</v>
      </c>
      <c r="G1694" s="26">
        <f>IFERROR(IF($E1694&gt;=1,VLOOKUP($E1694,ATT.!$D$9:$W$2008,G$1,0),0),0)</f>
        <v>0</v>
      </c>
      <c r="H1694" s="26">
        <f>IFERROR(IF($E1694&gt;=1,VLOOKUP($E1694,ATT.!$D$9:$W$2008,H$1,0),0),0)</f>
        <v>0</v>
      </c>
      <c r="I1694" s="25">
        <f>IFERROR(IF($E1694&gt;=1,VLOOKUP($E1694,ATT.!$D$9:$W$2008,I$1,0),0),0)</f>
        <v>0</v>
      </c>
      <c r="J1694" s="25">
        <f>IFERROR(IF($E1694&gt;=1,VLOOKUP($E1694,ATT.!$D$9:$W$2008,J$1,0),0),0)</f>
        <v>0</v>
      </c>
      <c r="K1694" s="25" t="str">
        <f>IFERROR(IF(E1694&gt;=1,CONCATENATE(VLOOKUP(F1694,STUDENT!$B$4:$W$2003,22,0),$V$2),""),"")</f>
        <v/>
      </c>
      <c r="L1694" s="27">
        <f>IFERROR(IF($E1694&gt;=1,VLOOKUP($E1694,ATT.!$D$9:$W$2008,L$1,0),0),0)</f>
        <v>0</v>
      </c>
      <c r="M1694" s="28"/>
      <c r="N1694" s="28"/>
    </row>
    <row r="1695" spans="3:14" ht="20.100000000000001" customHeight="1" x14ac:dyDescent="0.25">
      <c r="C1695" s="6">
        <v>1689</v>
      </c>
      <c r="D1695" s="6">
        <f>IFERROR(IF($D$3&gt;=C1695,SMALL(ATT.!$A$9:$A$2008,$D$4+C1695),0),0)</f>
        <v>0</v>
      </c>
      <c r="E1695" s="25">
        <f t="shared" si="26"/>
        <v>0</v>
      </c>
      <c r="F1695" s="25">
        <f>IFERROR(IF($E1695&gt;=1,VLOOKUP($E1695,ATT.!$D$9:$W$2008,F$1,0),0),0)</f>
        <v>0</v>
      </c>
      <c r="G1695" s="26">
        <f>IFERROR(IF($E1695&gt;=1,VLOOKUP($E1695,ATT.!$D$9:$W$2008,G$1,0),0),0)</f>
        <v>0</v>
      </c>
      <c r="H1695" s="26">
        <f>IFERROR(IF($E1695&gt;=1,VLOOKUP($E1695,ATT.!$D$9:$W$2008,H$1,0),0),0)</f>
        <v>0</v>
      </c>
      <c r="I1695" s="25">
        <f>IFERROR(IF($E1695&gt;=1,VLOOKUP($E1695,ATT.!$D$9:$W$2008,I$1,0),0),0)</f>
        <v>0</v>
      </c>
      <c r="J1695" s="25">
        <f>IFERROR(IF($E1695&gt;=1,VLOOKUP($E1695,ATT.!$D$9:$W$2008,J$1,0),0),0)</f>
        <v>0</v>
      </c>
      <c r="K1695" s="25" t="str">
        <f>IFERROR(IF(E1695&gt;=1,CONCATENATE(VLOOKUP(F1695,STUDENT!$B$4:$W$2003,22,0),$V$2),""),"")</f>
        <v/>
      </c>
      <c r="L1695" s="27">
        <f>IFERROR(IF($E1695&gt;=1,VLOOKUP($E1695,ATT.!$D$9:$W$2008,L$1,0),0),0)</f>
        <v>0</v>
      </c>
      <c r="M1695" s="28"/>
      <c r="N1695" s="28"/>
    </row>
    <row r="1696" spans="3:14" ht="20.100000000000001" customHeight="1" x14ac:dyDescent="0.25">
      <c r="C1696" s="6">
        <v>1690</v>
      </c>
      <c r="D1696" s="6">
        <f>IFERROR(IF($D$3&gt;=C1696,SMALL(ATT.!$A$9:$A$2008,$D$4+C1696),0),0)</f>
        <v>0</v>
      </c>
      <c r="E1696" s="25">
        <f t="shared" si="26"/>
        <v>0</v>
      </c>
      <c r="F1696" s="25">
        <f>IFERROR(IF($E1696&gt;=1,VLOOKUP($E1696,ATT.!$D$9:$W$2008,F$1,0),0),0)</f>
        <v>0</v>
      </c>
      <c r="G1696" s="26">
        <f>IFERROR(IF($E1696&gt;=1,VLOOKUP($E1696,ATT.!$D$9:$W$2008,G$1,0),0),0)</f>
        <v>0</v>
      </c>
      <c r="H1696" s="26">
        <f>IFERROR(IF($E1696&gt;=1,VLOOKUP($E1696,ATT.!$D$9:$W$2008,H$1,0),0),0)</f>
        <v>0</v>
      </c>
      <c r="I1696" s="25">
        <f>IFERROR(IF($E1696&gt;=1,VLOOKUP($E1696,ATT.!$D$9:$W$2008,I$1,0),0),0)</f>
        <v>0</v>
      </c>
      <c r="J1696" s="25">
        <f>IFERROR(IF($E1696&gt;=1,VLOOKUP($E1696,ATT.!$D$9:$W$2008,J$1,0),0),0)</f>
        <v>0</v>
      </c>
      <c r="K1696" s="25" t="str">
        <f>IFERROR(IF(E1696&gt;=1,CONCATENATE(VLOOKUP(F1696,STUDENT!$B$4:$W$2003,22,0),$V$2),""),"")</f>
        <v/>
      </c>
      <c r="L1696" s="27">
        <f>IFERROR(IF($E1696&gt;=1,VLOOKUP($E1696,ATT.!$D$9:$W$2008,L$1,0),0),0)</f>
        <v>0</v>
      </c>
      <c r="M1696" s="28"/>
      <c r="N1696" s="28"/>
    </row>
    <row r="1697" spans="3:14" ht="20.100000000000001" customHeight="1" x14ac:dyDescent="0.25">
      <c r="C1697" s="6">
        <v>1691</v>
      </c>
      <c r="D1697" s="6">
        <f>IFERROR(IF($D$3&gt;=C1697,SMALL(ATT.!$A$9:$A$2008,$D$4+C1697),0),0)</f>
        <v>0</v>
      </c>
      <c r="E1697" s="25">
        <f t="shared" si="26"/>
        <v>0</v>
      </c>
      <c r="F1697" s="25">
        <f>IFERROR(IF($E1697&gt;=1,VLOOKUP($E1697,ATT.!$D$9:$W$2008,F$1,0),0),0)</f>
        <v>0</v>
      </c>
      <c r="G1697" s="26">
        <f>IFERROR(IF($E1697&gt;=1,VLOOKUP($E1697,ATT.!$D$9:$W$2008,G$1,0),0),0)</f>
        <v>0</v>
      </c>
      <c r="H1697" s="26">
        <f>IFERROR(IF($E1697&gt;=1,VLOOKUP($E1697,ATT.!$D$9:$W$2008,H$1,0),0),0)</f>
        <v>0</v>
      </c>
      <c r="I1697" s="25">
        <f>IFERROR(IF($E1697&gt;=1,VLOOKUP($E1697,ATT.!$D$9:$W$2008,I$1,0),0),0)</f>
        <v>0</v>
      </c>
      <c r="J1697" s="25">
        <f>IFERROR(IF($E1697&gt;=1,VLOOKUP($E1697,ATT.!$D$9:$W$2008,J$1,0),0),0)</f>
        <v>0</v>
      </c>
      <c r="K1697" s="25" t="str">
        <f>IFERROR(IF(E1697&gt;=1,CONCATENATE(VLOOKUP(F1697,STUDENT!$B$4:$W$2003,22,0),$V$2),""),"")</f>
        <v/>
      </c>
      <c r="L1697" s="27">
        <f>IFERROR(IF($E1697&gt;=1,VLOOKUP($E1697,ATT.!$D$9:$W$2008,L$1,0),0),0)</f>
        <v>0</v>
      </c>
      <c r="M1697" s="28"/>
      <c r="N1697" s="28"/>
    </row>
    <row r="1698" spans="3:14" ht="20.100000000000001" customHeight="1" x14ac:dyDescent="0.25">
      <c r="C1698" s="6">
        <v>1692</v>
      </c>
      <c r="D1698" s="6">
        <f>IFERROR(IF($D$3&gt;=C1698,SMALL(ATT.!$A$9:$A$2008,$D$4+C1698),0),0)</f>
        <v>0</v>
      </c>
      <c r="E1698" s="25">
        <f t="shared" si="26"/>
        <v>0</v>
      </c>
      <c r="F1698" s="25">
        <f>IFERROR(IF($E1698&gt;=1,VLOOKUP($E1698,ATT.!$D$9:$W$2008,F$1,0),0),0)</f>
        <v>0</v>
      </c>
      <c r="G1698" s="26">
        <f>IFERROR(IF($E1698&gt;=1,VLOOKUP($E1698,ATT.!$D$9:$W$2008,G$1,0),0),0)</f>
        <v>0</v>
      </c>
      <c r="H1698" s="26">
        <f>IFERROR(IF($E1698&gt;=1,VLOOKUP($E1698,ATT.!$D$9:$W$2008,H$1,0),0),0)</f>
        <v>0</v>
      </c>
      <c r="I1698" s="25">
        <f>IFERROR(IF($E1698&gt;=1,VLOOKUP($E1698,ATT.!$D$9:$W$2008,I$1,0),0),0)</f>
        <v>0</v>
      </c>
      <c r="J1698" s="25">
        <f>IFERROR(IF($E1698&gt;=1,VLOOKUP($E1698,ATT.!$D$9:$W$2008,J$1,0),0),0)</f>
        <v>0</v>
      </c>
      <c r="K1698" s="25" t="str">
        <f>IFERROR(IF(E1698&gt;=1,CONCATENATE(VLOOKUP(F1698,STUDENT!$B$4:$W$2003,22,0),$V$2),""),"")</f>
        <v/>
      </c>
      <c r="L1698" s="27">
        <f>IFERROR(IF($E1698&gt;=1,VLOOKUP($E1698,ATT.!$D$9:$W$2008,L$1,0),0),0)</f>
        <v>0</v>
      </c>
      <c r="M1698" s="28"/>
      <c r="N1698" s="28"/>
    </row>
    <row r="1699" spans="3:14" ht="20.100000000000001" customHeight="1" x14ac:dyDescent="0.25">
      <c r="C1699" s="6">
        <v>1693</v>
      </c>
      <c r="D1699" s="6">
        <f>IFERROR(IF($D$3&gt;=C1699,SMALL(ATT.!$A$9:$A$2008,$D$4+C1699),0),0)</f>
        <v>0</v>
      </c>
      <c r="E1699" s="25">
        <f t="shared" si="26"/>
        <v>0</v>
      </c>
      <c r="F1699" s="25">
        <f>IFERROR(IF($E1699&gt;=1,VLOOKUP($E1699,ATT.!$D$9:$W$2008,F$1,0),0),0)</f>
        <v>0</v>
      </c>
      <c r="G1699" s="26">
        <f>IFERROR(IF($E1699&gt;=1,VLOOKUP($E1699,ATT.!$D$9:$W$2008,G$1,0),0),0)</f>
        <v>0</v>
      </c>
      <c r="H1699" s="26">
        <f>IFERROR(IF($E1699&gt;=1,VLOOKUP($E1699,ATT.!$D$9:$W$2008,H$1,0),0),0)</f>
        <v>0</v>
      </c>
      <c r="I1699" s="25">
        <f>IFERROR(IF($E1699&gt;=1,VLOOKUP($E1699,ATT.!$D$9:$W$2008,I$1,0),0),0)</f>
        <v>0</v>
      </c>
      <c r="J1699" s="25">
        <f>IFERROR(IF($E1699&gt;=1,VLOOKUP($E1699,ATT.!$D$9:$W$2008,J$1,0),0),0)</f>
        <v>0</v>
      </c>
      <c r="K1699" s="25" t="str">
        <f>IFERROR(IF(E1699&gt;=1,CONCATENATE(VLOOKUP(F1699,STUDENT!$B$4:$W$2003,22,0),$V$2),""),"")</f>
        <v/>
      </c>
      <c r="L1699" s="27">
        <f>IFERROR(IF($E1699&gt;=1,VLOOKUP($E1699,ATT.!$D$9:$W$2008,L$1,0),0),0)</f>
        <v>0</v>
      </c>
      <c r="M1699" s="28"/>
      <c r="N1699" s="28"/>
    </row>
    <row r="1700" spans="3:14" ht="20.100000000000001" customHeight="1" x14ac:dyDescent="0.25">
      <c r="C1700" s="6">
        <v>1694</v>
      </c>
      <c r="D1700" s="6">
        <f>IFERROR(IF($D$3&gt;=C1700,SMALL(ATT.!$A$9:$A$2008,$D$4+C1700),0),0)</f>
        <v>0</v>
      </c>
      <c r="E1700" s="25">
        <f t="shared" si="26"/>
        <v>0</v>
      </c>
      <c r="F1700" s="25">
        <f>IFERROR(IF($E1700&gt;=1,VLOOKUP($E1700,ATT.!$D$9:$W$2008,F$1,0),0),0)</f>
        <v>0</v>
      </c>
      <c r="G1700" s="26">
        <f>IFERROR(IF($E1700&gt;=1,VLOOKUP($E1700,ATT.!$D$9:$W$2008,G$1,0),0),0)</f>
        <v>0</v>
      </c>
      <c r="H1700" s="26">
        <f>IFERROR(IF($E1700&gt;=1,VLOOKUP($E1700,ATT.!$D$9:$W$2008,H$1,0),0),0)</f>
        <v>0</v>
      </c>
      <c r="I1700" s="25">
        <f>IFERROR(IF($E1700&gt;=1,VLOOKUP($E1700,ATT.!$D$9:$W$2008,I$1,0),0),0)</f>
        <v>0</v>
      </c>
      <c r="J1700" s="25">
        <f>IFERROR(IF($E1700&gt;=1,VLOOKUP($E1700,ATT.!$D$9:$W$2008,J$1,0),0),0)</f>
        <v>0</v>
      </c>
      <c r="K1700" s="25" t="str">
        <f>IFERROR(IF(E1700&gt;=1,CONCATENATE(VLOOKUP(F1700,STUDENT!$B$4:$W$2003,22,0),$V$2),""),"")</f>
        <v/>
      </c>
      <c r="L1700" s="27">
        <f>IFERROR(IF($E1700&gt;=1,VLOOKUP($E1700,ATT.!$D$9:$W$2008,L$1,0),0),0)</f>
        <v>0</v>
      </c>
      <c r="M1700" s="28"/>
      <c r="N1700" s="28"/>
    </row>
    <row r="1701" spans="3:14" ht="20.100000000000001" customHeight="1" x14ac:dyDescent="0.25">
      <c r="C1701" s="6">
        <v>1695</v>
      </c>
      <c r="D1701" s="6">
        <f>IFERROR(IF($D$3&gt;=C1701,SMALL(ATT.!$A$9:$A$2008,$D$4+C1701),0),0)</f>
        <v>0</v>
      </c>
      <c r="E1701" s="25">
        <f t="shared" si="26"/>
        <v>0</v>
      </c>
      <c r="F1701" s="25">
        <f>IFERROR(IF($E1701&gt;=1,VLOOKUP($E1701,ATT.!$D$9:$W$2008,F$1,0),0),0)</f>
        <v>0</v>
      </c>
      <c r="G1701" s="26">
        <f>IFERROR(IF($E1701&gt;=1,VLOOKUP($E1701,ATT.!$D$9:$W$2008,G$1,0),0),0)</f>
        <v>0</v>
      </c>
      <c r="H1701" s="26">
        <f>IFERROR(IF($E1701&gt;=1,VLOOKUP($E1701,ATT.!$D$9:$W$2008,H$1,0),0),0)</f>
        <v>0</v>
      </c>
      <c r="I1701" s="25">
        <f>IFERROR(IF($E1701&gt;=1,VLOOKUP($E1701,ATT.!$D$9:$W$2008,I$1,0),0),0)</f>
        <v>0</v>
      </c>
      <c r="J1701" s="25">
        <f>IFERROR(IF($E1701&gt;=1,VLOOKUP($E1701,ATT.!$D$9:$W$2008,J$1,0),0),0)</f>
        <v>0</v>
      </c>
      <c r="K1701" s="25" t="str">
        <f>IFERROR(IF(E1701&gt;=1,CONCATENATE(VLOOKUP(F1701,STUDENT!$B$4:$W$2003,22,0),$V$2),""),"")</f>
        <v/>
      </c>
      <c r="L1701" s="27">
        <f>IFERROR(IF($E1701&gt;=1,VLOOKUP($E1701,ATT.!$D$9:$W$2008,L$1,0),0),0)</f>
        <v>0</v>
      </c>
      <c r="M1701" s="28"/>
      <c r="N1701" s="28"/>
    </row>
    <row r="1702" spans="3:14" ht="20.100000000000001" customHeight="1" x14ac:dyDescent="0.25">
      <c r="C1702" s="6">
        <v>1696</v>
      </c>
      <c r="D1702" s="6">
        <f>IFERROR(IF($D$3&gt;=C1702,SMALL(ATT.!$A$9:$A$2008,$D$4+C1702),0),0)</f>
        <v>0</v>
      </c>
      <c r="E1702" s="25">
        <f t="shared" si="26"/>
        <v>0</v>
      </c>
      <c r="F1702" s="25">
        <f>IFERROR(IF($E1702&gt;=1,VLOOKUP($E1702,ATT.!$D$9:$W$2008,F$1,0),0),0)</f>
        <v>0</v>
      </c>
      <c r="G1702" s="26">
        <f>IFERROR(IF($E1702&gt;=1,VLOOKUP($E1702,ATT.!$D$9:$W$2008,G$1,0),0),0)</f>
        <v>0</v>
      </c>
      <c r="H1702" s="26">
        <f>IFERROR(IF($E1702&gt;=1,VLOOKUP($E1702,ATT.!$D$9:$W$2008,H$1,0),0),0)</f>
        <v>0</v>
      </c>
      <c r="I1702" s="25">
        <f>IFERROR(IF($E1702&gt;=1,VLOOKUP($E1702,ATT.!$D$9:$W$2008,I$1,0),0),0)</f>
        <v>0</v>
      </c>
      <c r="J1702" s="25">
        <f>IFERROR(IF($E1702&gt;=1,VLOOKUP($E1702,ATT.!$D$9:$W$2008,J$1,0),0),0)</f>
        <v>0</v>
      </c>
      <c r="K1702" s="25" t="str">
        <f>IFERROR(IF(E1702&gt;=1,CONCATENATE(VLOOKUP(F1702,STUDENT!$B$4:$W$2003,22,0),$V$2),""),"")</f>
        <v/>
      </c>
      <c r="L1702" s="27">
        <f>IFERROR(IF($E1702&gt;=1,VLOOKUP($E1702,ATT.!$D$9:$W$2008,L$1,0),0),0)</f>
        <v>0</v>
      </c>
      <c r="M1702" s="28"/>
      <c r="N1702" s="28"/>
    </row>
    <row r="1703" spans="3:14" ht="20.100000000000001" customHeight="1" x14ac:dyDescent="0.25">
      <c r="C1703" s="6">
        <v>1697</v>
      </c>
      <c r="D1703" s="6">
        <f>IFERROR(IF($D$3&gt;=C1703,SMALL(ATT.!$A$9:$A$2008,$D$4+C1703),0),0)</f>
        <v>0</v>
      </c>
      <c r="E1703" s="25">
        <f t="shared" si="26"/>
        <v>0</v>
      </c>
      <c r="F1703" s="25">
        <f>IFERROR(IF($E1703&gt;=1,VLOOKUP($E1703,ATT.!$D$9:$W$2008,F$1,0),0),0)</f>
        <v>0</v>
      </c>
      <c r="G1703" s="26">
        <f>IFERROR(IF($E1703&gt;=1,VLOOKUP($E1703,ATT.!$D$9:$W$2008,G$1,0),0),0)</f>
        <v>0</v>
      </c>
      <c r="H1703" s="26">
        <f>IFERROR(IF($E1703&gt;=1,VLOOKUP($E1703,ATT.!$D$9:$W$2008,H$1,0),0),0)</f>
        <v>0</v>
      </c>
      <c r="I1703" s="25">
        <f>IFERROR(IF($E1703&gt;=1,VLOOKUP($E1703,ATT.!$D$9:$W$2008,I$1,0),0),0)</f>
        <v>0</v>
      </c>
      <c r="J1703" s="25">
        <f>IFERROR(IF($E1703&gt;=1,VLOOKUP($E1703,ATT.!$D$9:$W$2008,J$1,0),0),0)</f>
        <v>0</v>
      </c>
      <c r="K1703" s="25" t="str">
        <f>IFERROR(IF(E1703&gt;=1,CONCATENATE(VLOOKUP(F1703,STUDENT!$B$4:$W$2003,22,0),$V$2),""),"")</f>
        <v/>
      </c>
      <c r="L1703" s="27">
        <f>IFERROR(IF($E1703&gt;=1,VLOOKUP($E1703,ATT.!$D$9:$W$2008,L$1,0),0),0)</f>
        <v>0</v>
      </c>
      <c r="M1703" s="28"/>
      <c r="N1703" s="28"/>
    </row>
    <row r="1704" spans="3:14" ht="20.100000000000001" customHeight="1" x14ac:dyDescent="0.25">
      <c r="C1704" s="6">
        <v>1698</v>
      </c>
      <c r="D1704" s="6">
        <f>IFERROR(IF($D$3&gt;=C1704,SMALL(ATT.!$A$9:$A$2008,$D$4+C1704),0),0)</f>
        <v>0</v>
      </c>
      <c r="E1704" s="25">
        <f t="shared" si="26"/>
        <v>0</v>
      </c>
      <c r="F1704" s="25">
        <f>IFERROR(IF($E1704&gt;=1,VLOOKUP($E1704,ATT.!$D$9:$W$2008,F$1,0),0),0)</f>
        <v>0</v>
      </c>
      <c r="G1704" s="26">
        <f>IFERROR(IF($E1704&gt;=1,VLOOKUP($E1704,ATT.!$D$9:$W$2008,G$1,0),0),0)</f>
        <v>0</v>
      </c>
      <c r="H1704" s="26">
        <f>IFERROR(IF($E1704&gt;=1,VLOOKUP($E1704,ATT.!$D$9:$W$2008,H$1,0),0),0)</f>
        <v>0</v>
      </c>
      <c r="I1704" s="25">
        <f>IFERROR(IF($E1704&gt;=1,VLOOKUP($E1704,ATT.!$D$9:$W$2008,I$1,0),0),0)</f>
        <v>0</v>
      </c>
      <c r="J1704" s="25">
        <f>IFERROR(IF($E1704&gt;=1,VLOOKUP($E1704,ATT.!$D$9:$W$2008,J$1,0),0),0)</f>
        <v>0</v>
      </c>
      <c r="K1704" s="25" t="str">
        <f>IFERROR(IF(E1704&gt;=1,CONCATENATE(VLOOKUP(F1704,STUDENT!$B$4:$W$2003,22,0),$V$2),""),"")</f>
        <v/>
      </c>
      <c r="L1704" s="27">
        <f>IFERROR(IF($E1704&gt;=1,VLOOKUP($E1704,ATT.!$D$9:$W$2008,L$1,0),0),0)</f>
        <v>0</v>
      </c>
      <c r="M1704" s="28"/>
      <c r="N1704" s="28"/>
    </row>
    <row r="1705" spans="3:14" ht="20.100000000000001" customHeight="1" x14ac:dyDescent="0.25">
      <c r="C1705" s="6">
        <v>1699</v>
      </c>
      <c r="D1705" s="6">
        <f>IFERROR(IF($D$3&gt;=C1705,SMALL(ATT.!$A$9:$A$2008,$D$4+C1705),0),0)</f>
        <v>0</v>
      </c>
      <c r="E1705" s="25">
        <f t="shared" si="26"/>
        <v>0</v>
      </c>
      <c r="F1705" s="25">
        <f>IFERROR(IF($E1705&gt;=1,VLOOKUP($E1705,ATT.!$D$9:$W$2008,F$1,0),0),0)</f>
        <v>0</v>
      </c>
      <c r="G1705" s="26">
        <f>IFERROR(IF($E1705&gt;=1,VLOOKUP($E1705,ATT.!$D$9:$W$2008,G$1,0),0),0)</f>
        <v>0</v>
      </c>
      <c r="H1705" s="26">
        <f>IFERROR(IF($E1705&gt;=1,VLOOKUP($E1705,ATT.!$D$9:$W$2008,H$1,0),0),0)</f>
        <v>0</v>
      </c>
      <c r="I1705" s="25">
        <f>IFERROR(IF($E1705&gt;=1,VLOOKUP($E1705,ATT.!$D$9:$W$2008,I$1,0),0),0)</f>
        <v>0</v>
      </c>
      <c r="J1705" s="25">
        <f>IFERROR(IF($E1705&gt;=1,VLOOKUP($E1705,ATT.!$D$9:$W$2008,J$1,0),0),0)</f>
        <v>0</v>
      </c>
      <c r="K1705" s="25" t="str">
        <f>IFERROR(IF(E1705&gt;=1,CONCATENATE(VLOOKUP(F1705,STUDENT!$B$4:$W$2003,22,0),$V$2),""),"")</f>
        <v/>
      </c>
      <c r="L1705" s="27">
        <f>IFERROR(IF($E1705&gt;=1,VLOOKUP($E1705,ATT.!$D$9:$W$2008,L$1,0),0),0)</f>
        <v>0</v>
      </c>
      <c r="M1705" s="28"/>
      <c r="N1705" s="28"/>
    </row>
    <row r="1706" spans="3:14" ht="20.100000000000001" customHeight="1" x14ac:dyDescent="0.25">
      <c r="C1706" s="6">
        <v>1700</v>
      </c>
      <c r="D1706" s="6">
        <f>IFERROR(IF($D$3&gt;=C1706,SMALL(ATT.!$A$9:$A$2008,$D$4+C1706),0),0)</f>
        <v>0</v>
      </c>
      <c r="E1706" s="25">
        <f t="shared" si="26"/>
        <v>0</v>
      </c>
      <c r="F1706" s="25">
        <f>IFERROR(IF($E1706&gt;=1,VLOOKUP($E1706,ATT.!$D$9:$W$2008,F$1,0),0),0)</f>
        <v>0</v>
      </c>
      <c r="G1706" s="26">
        <f>IFERROR(IF($E1706&gt;=1,VLOOKUP($E1706,ATT.!$D$9:$W$2008,G$1,0),0),0)</f>
        <v>0</v>
      </c>
      <c r="H1706" s="26">
        <f>IFERROR(IF($E1706&gt;=1,VLOOKUP($E1706,ATT.!$D$9:$W$2008,H$1,0),0),0)</f>
        <v>0</v>
      </c>
      <c r="I1706" s="25">
        <f>IFERROR(IF($E1706&gt;=1,VLOOKUP($E1706,ATT.!$D$9:$W$2008,I$1,0),0),0)</f>
        <v>0</v>
      </c>
      <c r="J1706" s="25">
        <f>IFERROR(IF($E1706&gt;=1,VLOOKUP($E1706,ATT.!$D$9:$W$2008,J$1,0),0),0)</f>
        <v>0</v>
      </c>
      <c r="K1706" s="25" t="str">
        <f>IFERROR(IF(E1706&gt;=1,CONCATENATE(VLOOKUP(F1706,STUDENT!$B$4:$W$2003,22,0),$V$2),""),"")</f>
        <v/>
      </c>
      <c r="L1706" s="27">
        <f>IFERROR(IF($E1706&gt;=1,VLOOKUP($E1706,ATT.!$D$9:$W$2008,L$1,0),0),0)</f>
        <v>0</v>
      </c>
      <c r="M1706" s="28"/>
      <c r="N1706" s="28"/>
    </row>
    <row r="1707" spans="3:14" ht="20.100000000000001" customHeight="1" x14ac:dyDescent="0.25">
      <c r="C1707" s="6">
        <v>1701</v>
      </c>
      <c r="D1707" s="6">
        <f>IFERROR(IF($D$3&gt;=C1707,SMALL(ATT.!$A$9:$A$2008,$D$4+C1707),0),0)</f>
        <v>0</v>
      </c>
      <c r="E1707" s="25">
        <f t="shared" si="26"/>
        <v>0</v>
      </c>
      <c r="F1707" s="25">
        <f>IFERROR(IF($E1707&gt;=1,VLOOKUP($E1707,ATT.!$D$9:$W$2008,F$1,0),0),0)</f>
        <v>0</v>
      </c>
      <c r="G1707" s="26">
        <f>IFERROR(IF($E1707&gt;=1,VLOOKUP($E1707,ATT.!$D$9:$W$2008,G$1,0),0),0)</f>
        <v>0</v>
      </c>
      <c r="H1707" s="26">
        <f>IFERROR(IF($E1707&gt;=1,VLOOKUP($E1707,ATT.!$D$9:$W$2008,H$1,0),0),0)</f>
        <v>0</v>
      </c>
      <c r="I1707" s="25">
        <f>IFERROR(IF($E1707&gt;=1,VLOOKUP($E1707,ATT.!$D$9:$W$2008,I$1,0),0),0)</f>
        <v>0</v>
      </c>
      <c r="J1707" s="25">
        <f>IFERROR(IF($E1707&gt;=1,VLOOKUP($E1707,ATT.!$D$9:$W$2008,J$1,0),0),0)</f>
        <v>0</v>
      </c>
      <c r="K1707" s="25" t="str">
        <f>IFERROR(IF(E1707&gt;=1,CONCATENATE(VLOOKUP(F1707,STUDENT!$B$4:$W$2003,22,0),$V$2),""),"")</f>
        <v/>
      </c>
      <c r="L1707" s="27">
        <f>IFERROR(IF($E1707&gt;=1,VLOOKUP($E1707,ATT.!$D$9:$W$2008,L$1,0),0),0)</f>
        <v>0</v>
      </c>
      <c r="M1707" s="28"/>
      <c r="N1707" s="28"/>
    </row>
    <row r="1708" spans="3:14" ht="20.100000000000001" customHeight="1" x14ac:dyDescent="0.25">
      <c r="C1708" s="6">
        <v>1702</v>
      </c>
      <c r="D1708" s="6">
        <f>IFERROR(IF($D$3&gt;=C1708,SMALL(ATT.!$A$9:$A$2008,$D$4+C1708),0),0)</f>
        <v>0</v>
      </c>
      <c r="E1708" s="25">
        <f t="shared" si="26"/>
        <v>0</v>
      </c>
      <c r="F1708" s="25">
        <f>IFERROR(IF($E1708&gt;=1,VLOOKUP($E1708,ATT.!$D$9:$W$2008,F$1,0),0),0)</f>
        <v>0</v>
      </c>
      <c r="G1708" s="26">
        <f>IFERROR(IF($E1708&gt;=1,VLOOKUP($E1708,ATT.!$D$9:$W$2008,G$1,0),0),0)</f>
        <v>0</v>
      </c>
      <c r="H1708" s="26">
        <f>IFERROR(IF($E1708&gt;=1,VLOOKUP($E1708,ATT.!$D$9:$W$2008,H$1,0),0),0)</f>
        <v>0</v>
      </c>
      <c r="I1708" s="25">
        <f>IFERROR(IF($E1708&gt;=1,VLOOKUP($E1708,ATT.!$D$9:$W$2008,I$1,0),0),0)</f>
        <v>0</v>
      </c>
      <c r="J1708" s="25">
        <f>IFERROR(IF($E1708&gt;=1,VLOOKUP($E1708,ATT.!$D$9:$W$2008,J$1,0),0),0)</f>
        <v>0</v>
      </c>
      <c r="K1708" s="25" t="str">
        <f>IFERROR(IF(E1708&gt;=1,CONCATENATE(VLOOKUP(F1708,STUDENT!$B$4:$W$2003,22,0),$V$2),""),"")</f>
        <v/>
      </c>
      <c r="L1708" s="27">
        <f>IFERROR(IF($E1708&gt;=1,VLOOKUP($E1708,ATT.!$D$9:$W$2008,L$1,0),0),0)</f>
        <v>0</v>
      </c>
      <c r="M1708" s="28"/>
      <c r="N1708" s="28"/>
    </row>
    <row r="1709" spans="3:14" ht="20.100000000000001" customHeight="1" x14ac:dyDescent="0.25">
      <c r="C1709" s="6">
        <v>1703</v>
      </c>
      <c r="D1709" s="6">
        <f>IFERROR(IF($D$3&gt;=C1709,SMALL(ATT.!$A$9:$A$2008,$D$4+C1709),0),0)</f>
        <v>0</v>
      </c>
      <c r="E1709" s="25">
        <f t="shared" si="26"/>
        <v>0</v>
      </c>
      <c r="F1709" s="25">
        <f>IFERROR(IF($E1709&gt;=1,VLOOKUP($E1709,ATT.!$D$9:$W$2008,F$1,0),0),0)</f>
        <v>0</v>
      </c>
      <c r="G1709" s="26">
        <f>IFERROR(IF($E1709&gt;=1,VLOOKUP($E1709,ATT.!$D$9:$W$2008,G$1,0),0),0)</f>
        <v>0</v>
      </c>
      <c r="H1709" s="26">
        <f>IFERROR(IF($E1709&gt;=1,VLOOKUP($E1709,ATT.!$D$9:$W$2008,H$1,0),0),0)</f>
        <v>0</v>
      </c>
      <c r="I1709" s="25">
        <f>IFERROR(IF($E1709&gt;=1,VLOOKUP($E1709,ATT.!$D$9:$W$2008,I$1,0),0),0)</f>
        <v>0</v>
      </c>
      <c r="J1709" s="25">
        <f>IFERROR(IF($E1709&gt;=1,VLOOKUP($E1709,ATT.!$D$9:$W$2008,J$1,0),0),0)</f>
        <v>0</v>
      </c>
      <c r="K1709" s="25" t="str">
        <f>IFERROR(IF(E1709&gt;=1,CONCATENATE(VLOOKUP(F1709,STUDENT!$B$4:$W$2003,22,0),$V$2),""),"")</f>
        <v/>
      </c>
      <c r="L1709" s="27">
        <f>IFERROR(IF($E1709&gt;=1,VLOOKUP($E1709,ATT.!$D$9:$W$2008,L$1,0),0),0)</f>
        <v>0</v>
      </c>
      <c r="M1709" s="28"/>
      <c r="N1709" s="28"/>
    </row>
    <row r="1710" spans="3:14" ht="20.100000000000001" customHeight="1" x14ac:dyDescent="0.25">
      <c r="C1710" s="6">
        <v>1704</v>
      </c>
      <c r="D1710" s="6">
        <f>IFERROR(IF($D$3&gt;=C1710,SMALL(ATT.!$A$9:$A$2008,$D$4+C1710),0),0)</f>
        <v>0</v>
      </c>
      <c r="E1710" s="25">
        <f t="shared" si="26"/>
        <v>0</v>
      </c>
      <c r="F1710" s="25">
        <f>IFERROR(IF($E1710&gt;=1,VLOOKUP($E1710,ATT.!$D$9:$W$2008,F$1,0),0),0)</f>
        <v>0</v>
      </c>
      <c r="G1710" s="26">
        <f>IFERROR(IF($E1710&gt;=1,VLOOKUP($E1710,ATT.!$D$9:$W$2008,G$1,0),0),0)</f>
        <v>0</v>
      </c>
      <c r="H1710" s="26">
        <f>IFERROR(IF($E1710&gt;=1,VLOOKUP($E1710,ATT.!$D$9:$W$2008,H$1,0),0),0)</f>
        <v>0</v>
      </c>
      <c r="I1710" s="25">
        <f>IFERROR(IF($E1710&gt;=1,VLOOKUP($E1710,ATT.!$D$9:$W$2008,I$1,0),0),0)</f>
        <v>0</v>
      </c>
      <c r="J1710" s="25">
        <f>IFERROR(IF($E1710&gt;=1,VLOOKUP($E1710,ATT.!$D$9:$W$2008,J$1,0),0),0)</f>
        <v>0</v>
      </c>
      <c r="K1710" s="25" t="str">
        <f>IFERROR(IF(E1710&gt;=1,CONCATENATE(VLOOKUP(F1710,STUDENT!$B$4:$W$2003,22,0),$V$2),""),"")</f>
        <v/>
      </c>
      <c r="L1710" s="27">
        <f>IFERROR(IF($E1710&gt;=1,VLOOKUP($E1710,ATT.!$D$9:$W$2008,L$1,0),0),0)</f>
        <v>0</v>
      </c>
      <c r="M1710" s="28"/>
      <c r="N1710" s="28"/>
    </row>
    <row r="1711" spans="3:14" ht="20.100000000000001" customHeight="1" x14ac:dyDescent="0.25">
      <c r="C1711" s="6">
        <v>1705</v>
      </c>
      <c r="D1711" s="6">
        <f>IFERROR(IF($D$3&gt;=C1711,SMALL(ATT.!$A$9:$A$2008,$D$4+C1711),0),0)</f>
        <v>0</v>
      </c>
      <c r="E1711" s="25">
        <f t="shared" si="26"/>
        <v>0</v>
      </c>
      <c r="F1711" s="25">
        <f>IFERROR(IF($E1711&gt;=1,VLOOKUP($E1711,ATT.!$D$9:$W$2008,F$1,0),0),0)</f>
        <v>0</v>
      </c>
      <c r="G1711" s="26">
        <f>IFERROR(IF($E1711&gt;=1,VLOOKUP($E1711,ATT.!$D$9:$W$2008,G$1,0),0),0)</f>
        <v>0</v>
      </c>
      <c r="H1711" s="26">
        <f>IFERROR(IF($E1711&gt;=1,VLOOKUP($E1711,ATT.!$D$9:$W$2008,H$1,0),0),0)</f>
        <v>0</v>
      </c>
      <c r="I1711" s="25">
        <f>IFERROR(IF($E1711&gt;=1,VLOOKUP($E1711,ATT.!$D$9:$W$2008,I$1,0),0),0)</f>
        <v>0</v>
      </c>
      <c r="J1711" s="25">
        <f>IFERROR(IF($E1711&gt;=1,VLOOKUP($E1711,ATT.!$D$9:$W$2008,J$1,0),0),0)</f>
        <v>0</v>
      </c>
      <c r="K1711" s="25" t="str">
        <f>IFERROR(IF(E1711&gt;=1,CONCATENATE(VLOOKUP(F1711,STUDENT!$B$4:$W$2003,22,0),$V$2),""),"")</f>
        <v/>
      </c>
      <c r="L1711" s="27">
        <f>IFERROR(IF($E1711&gt;=1,VLOOKUP($E1711,ATT.!$D$9:$W$2008,L$1,0),0),0)</f>
        <v>0</v>
      </c>
      <c r="M1711" s="28"/>
      <c r="N1711" s="28"/>
    </row>
    <row r="1712" spans="3:14" ht="20.100000000000001" customHeight="1" x14ac:dyDescent="0.25">
      <c r="C1712" s="6">
        <v>1706</v>
      </c>
      <c r="D1712" s="6">
        <f>IFERROR(IF($D$3&gt;=C1712,SMALL(ATT.!$A$9:$A$2008,$D$4+C1712),0),0)</f>
        <v>0</v>
      </c>
      <c r="E1712" s="25">
        <f t="shared" si="26"/>
        <v>0</v>
      </c>
      <c r="F1712" s="25">
        <f>IFERROR(IF($E1712&gt;=1,VLOOKUP($E1712,ATT.!$D$9:$W$2008,F$1,0),0),0)</f>
        <v>0</v>
      </c>
      <c r="G1712" s="26">
        <f>IFERROR(IF($E1712&gt;=1,VLOOKUP($E1712,ATT.!$D$9:$W$2008,G$1,0),0),0)</f>
        <v>0</v>
      </c>
      <c r="H1712" s="26">
        <f>IFERROR(IF($E1712&gt;=1,VLOOKUP($E1712,ATT.!$D$9:$W$2008,H$1,0),0),0)</f>
        <v>0</v>
      </c>
      <c r="I1712" s="25">
        <f>IFERROR(IF($E1712&gt;=1,VLOOKUP($E1712,ATT.!$D$9:$W$2008,I$1,0),0),0)</f>
        <v>0</v>
      </c>
      <c r="J1712" s="25">
        <f>IFERROR(IF($E1712&gt;=1,VLOOKUP($E1712,ATT.!$D$9:$W$2008,J$1,0),0),0)</f>
        <v>0</v>
      </c>
      <c r="K1712" s="25" t="str">
        <f>IFERROR(IF(E1712&gt;=1,CONCATENATE(VLOOKUP(F1712,STUDENT!$B$4:$W$2003,22,0),$V$2),""),"")</f>
        <v/>
      </c>
      <c r="L1712" s="27">
        <f>IFERROR(IF($E1712&gt;=1,VLOOKUP($E1712,ATT.!$D$9:$W$2008,L$1,0),0),0)</f>
        <v>0</v>
      </c>
      <c r="M1712" s="28"/>
      <c r="N1712" s="28"/>
    </row>
    <row r="1713" spans="3:14" ht="20.100000000000001" customHeight="1" x14ac:dyDescent="0.25">
      <c r="C1713" s="6">
        <v>1707</v>
      </c>
      <c r="D1713" s="6">
        <f>IFERROR(IF($D$3&gt;=C1713,SMALL(ATT.!$A$9:$A$2008,$D$4+C1713),0),0)</f>
        <v>0</v>
      </c>
      <c r="E1713" s="25">
        <f t="shared" si="26"/>
        <v>0</v>
      </c>
      <c r="F1713" s="25">
        <f>IFERROR(IF($E1713&gt;=1,VLOOKUP($E1713,ATT.!$D$9:$W$2008,F$1,0),0),0)</f>
        <v>0</v>
      </c>
      <c r="G1713" s="26">
        <f>IFERROR(IF($E1713&gt;=1,VLOOKUP($E1713,ATT.!$D$9:$W$2008,G$1,0),0),0)</f>
        <v>0</v>
      </c>
      <c r="H1713" s="26">
        <f>IFERROR(IF($E1713&gt;=1,VLOOKUP($E1713,ATT.!$D$9:$W$2008,H$1,0),0),0)</f>
        <v>0</v>
      </c>
      <c r="I1713" s="25">
        <f>IFERROR(IF($E1713&gt;=1,VLOOKUP($E1713,ATT.!$D$9:$W$2008,I$1,0),0),0)</f>
        <v>0</v>
      </c>
      <c r="J1713" s="25">
        <f>IFERROR(IF($E1713&gt;=1,VLOOKUP($E1713,ATT.!$D$9:$W$2008,J$1,0),0),0)</f>
        <v>0</v>
      </c>
      <c r="K1713" s="25" t="str">
        <f>IFERROR(IF(E1713&gt;=1,CONCATENATE(VLOOKUP(F1713,STUDENT!$B$4:$W$2003,22,0),$V$2),""),"")</f>
        <v/>
      </c>
      <c r="L1713" s="27">
        <f>IFERROR(IF($E1713&gt;=1,VLOOKUP($E1713,ATT.!$D$9:$W$2008,L$1,0),0),0)</f>
        <v>0</v>
      </c>
      <c r="M1713" s="28"/>
      <c r="N1713" s="28"/>
    </row>
    <row r="1714" spans="3:14" ht="20.100000000000001" customHeight="1" x14ac:dyDescent="0.25">
      <c r="C1714" s="6">
        <v>1708</v>
      </c>
      <c r="D1714" s="6">
        <f>IFERROR(IF($D$3&gt;=C1714,SMALL(ATT.!$A$9:$A$2008,$D$4+C1714),0),0)</f>
        <v>0</v>
      </c>
      <c r="E1714" s="25">
        <f t="shared" si="26"/>
        <v>0</v>
      </c>
      <c r="F1714" s="25">
        <f>IFERROR(IF($E1714&gt;=1,VLOOKUP($E1714,ATT.!$D$9:$W$2008,F$1,0),0),0)</f>
        <v>0</v>
      </c>
      <c r="G1714" s="26">
        <f>IFERROR(IF($E1714&gt;=1,VLOOKUP($E1714,ATT.!$D$9:$W$2008,G$1,0),0),0)</f>
        <v>0</v>
      </c>
      <c r="H1714" s="26">
        <f>IFERROR(IF($E1714&gt;=1,VLOOKUP($E1714,ATT.!$D$9:$W$2008,H$1,0),0),0)</f>
        <v>0</v>
      </c>
      <c r="I1714" s="25">
        <f>IFERROR(IF($E1714&gt;=1,VLOOKUP($E1714,ATT.!$D$9:$W$2008,I$1,0),0),0)</f>
        <v>0</v>
      </c>
      <c r="J1714" s="25">
        <f>IFERROR(IF($E1714&gt;=1,VLOOKUP($E1714,ATT.!$D$9:$W$2008,J$1,0),0),0)</f>
        <v>0</v>
      </c>
      <c r="K1714" s="25" t="str">
        <f>IFERROR(IF(E1714&gt;=1,CONCATENATE(VLOOKUP(F1714,STUDENT!$B$4:$W$2003,22,0),$V$2),""),"")</f>
        <v/>
      </c>
      <c r="L1714" s="27">
        <f>IFERROR(IF($E1714&gt;=1,VLOOKUP($E1714,ATT.!$D$9:$W$2008,L$1,0),0),0)</f>
        <v>0</v>
      </c>
      <c r="M1714" s="28"/>
      <c r="N1714" s="28"/>
    </row>
    <row r="1715" spans="3:14" ht="20.100000000000001" customHeight="1" x14ac:dyDescent="0.25">
      <c r="C1715" s="6">
        <v>1709</v>
      </c>
      <c r="D1715" s="6">
        <f>IFERROR(IF($D$3&gt;=C1715,SMALL(ATT.!$A$9:$A$2008,$D$4+C1715),0),0)</f>
        <v>0</v>
      </c>
      <c r="E1715" s="25">
        <f t="shared" si="26"/>
        <v>0</v>
      </c>
      <c r="F1715" s="25">
        <f>IFERROR(IF($E1715&gt;=1,VLOOKUP($E1715,ATT.!$D$9:$W$2008,F$1,0),0),0)</f>
        <v>0</v>
      </c>
      <c r="G1715" s="26">
        <f>IFERROR(IF($E1715&gt;=1,VLOOKUP($E1715,ATT.!$D$9:$W$2008,G$1,0),0),0)</f>
        <v>0</v>
      </c>
      <c r="H1715" s="26">
        <f>IFERROR(IF($E1715&gt;=1,VLOOKUP($E1715,ATT.!$D$9:$W$2008,H$1,0),0),0)</f>
        <v>0</v>
      </c>
      <c r="I1715" s="25">
        <f>IFERROR(IF($E1715&gt;=1,VLOOKUP($E1715,ATT.!$D$9:$W$2008,I$1,0),0),0)</f>
        <v>0</v>
      </c>
      <c r="J1715" s="25">
        <f>IFERROR(IF($E1715&gt;=1,VLOOKUP($E1715,ATT.!$D$9:$W$2008,J$1,0),0),0)</f>
        <v>0</v>
      </c>
      <c r="K1715" s="25" t="str">
        <f>IFERROR(IF(E1715&gt;=1,CONCATENATE(VLOOKUP(F1715,STUDENT!$B$4:$W$2003,22,0),$V$2),""),"")</f>
        <v/>
      </c>
      <c r="L1715" s="27">
        <f>IFERROR(IF($E1715&gt;=1,VLOOKUP($E1715,ATT.!$D$9:$W$2008,L$1,0),0),0)</f>
        <v>0</v>
      </c>
      <c r="M1715" s="28"/>
      <c r="N1715" s="28"/>
    </row>
    <row r="1716" spans="3:14" ht="20.100000000000001" customHeight="1" x14ac:dyDescent="0.25">
      <c r="C1716" s="6">
        <v>1710</v>
      </c>
      <c r="D1716" s="6">
        <f>IFERROR(IF($D$3&gt;=C1716,SMALL(ATT.!$A$9:$A$2008,$D$4+C1716),0),0)</f>
        <v>0</v>
      </c>
      <c r="E1716" s="25">
        <f t="shared" si="26"/>
        <v>0</v>
      </c>
      <c r="F1716" s="25">
        <f>IFERROR(IF($E1716&gt;=1,VLOOKUP($E1716,ATT.!$D$9:$W$2008,F$1,0),0),0)</f>
        <v>0</v>
      </c>
      <c r="G1716" s="26">
        <f>IFERROR(IF($E1716&gt;=1,VLOOKUP($E1716,ATT.!$D$9:$W$2008,G$1,0),0),0)</f>
        <v>0</v>
      </c>
      <c r="H1716" s="26">
        <f>IFERROR(IF($E1716&gt;=1,VLOOKUP($E1716,ATT.!$D$9:$W$2008,H$1,0),0),0)</f>
        <v>0</v>
      </c>
      <c r="I1716" s="25">
        <f>IFERROR(IF($E1716&gt;=1,VLOOKUP($E1716,ATT.!$D$9:$W$2008,I$1,0),0),0)</f>
        <v>0</v>
      </c>
      <c r="J1716" s="25">
        <f>IFERROR(IF($E1716&gt;=1,VLOOKUP($E1716,ATT.!$D$9:$W$2008,J$1,0),0),0)</f>
        <v>0</v>
      </c>
      <c r="K1716" s="25" t="str">
        <f>IFERROR(IF(E1716&gt;=1,CONCATENATE(VLOOKUP(F1716,STUDENT!$B$4:$W$2003,22,0),$V$2),""),"")</f>
        <v/>
      </c>
      <c r="L1716" s="27">
        <f>IFERROR(IF($E1716&gt;=1,VLOOKUP($E1716,ATT.!$D$9:$W$2008,L$1,0),0),0)</f>
        <v>0</v>
      </c>
      <c r="M1716" s="28"/>
      <c r="N1716" s="28"/>
    </row>
    <row r="1717" spans="3:14" ht="20.100000000000001" customHeight="1" x14ac:dyDescent="0.25">
      <c r="C1717" s="6">
        <v>1711</v>
      </c>
      <c r="D1717" s="6">
        <f>IFERROR(IF($D$3&gt;=C1717,SMALL(ATT.!$A$9:$A$2008,$D$4+C1717),0),0)</f>
        <v>0</v>
      </c>
      <c r="E1717" s="25">
        <f t="shared" si="26"/>
        <v>0</v>
      </c>
      <c r="F1717" s="25">
        <f>IFERROR(IF($E1717&gt;=1,VLOOKUP($E1717,ATT.!$D$9:$W$2008,F$1,0),0),0)</f>
        <v>0</v>
      </c>
      <c r="G1717" s="26">
        <f>IFERROR(IF($E1717&gt;=1,VLOOKUP($E1717,ATT.!$D$9:$W$2008,G$1,0),0),0)</f>
        <v>0</v>
      </c>
      <c r="H1717" s="26">
        <f>IFERROR(IF($E1717&gt;=1,VLOOKUP($E1717,ATT.!$D$9:$W$2008,H$1,0),0),0)</f>
        <v>0</v>
      </c>
      <c r="I1717" s="25">
        <f>IFERROR(IF($E1717&gt;=1,VLOOKUP($E1717,ATT.!$D$9:$W$2008,I$1,0),0),0)</f>
        <v>0</v>
      </c>
      <c r="J1717" s="25">
        <f>IFERROR(IF($E1717&gt;=1,VLOOKUP($E1717,ATT.!$D$9:$W$2008,J$1,0),0),0)</f>
        <v>0</v>
      </c>
      <c r="K1717" s="25" t="str">
        <f>IFERROR(IF(E1717&gt;=1,CONCATENATE(VLOOKUP(F1717,STUDENT!$B$4:$W$2003,22,0),$V$2),""),"")</f>
        <v/>
      </c>
      <c r="L1717" s="27">
        <f>IFERROR(IF($E1717&gt;=1,VLOOKUP($E1717,ATT.!$D$9:$W$2008,L$1,0),0),0)</f>
        <v>0</v>
      </c>
      <c r="M1717" s="28"/>
      <c r="N1717" s="28"/>
    </row>
    <row r="1718" spans="3:14" ht="20.100000000000001" customHeight="1" x14ac:dyDescent="0.25">
      <c r="C1718" s="6">
        <v>1712</v>
      </c>
      <c r="D1718" s="6">
        <f>IFERROR(IF($D$3&gt;=C1718,SMALL(ATT.!$A$9:$A$2008,$D$4+C1718),0),0)</f>
        <v>0</v>
      </c>
      <c r="E1718" s="25">
        <f t="shared" si="26"/>
        <v>0</v>
      </c>
      <c r="F1718" s="25">
        <f>IFERROR(IF($E1718&gt;=1,VLOOKUP($E1718,ATT.!$D$9:$W$2008,F$1,0),0),0)</f>
        <v>0</v>
      </c>
      <c r="G1718" s="26">
        <f>IFERROR(IF($E1718&gt;=1,VLOOKUP($E1718,ATT.!$D$9:$W$2008,G$1,0),0),0)</f>
        <v>0</v>
      </c>
      <c r="H1718" s="26">
        <f>IFERROR(IF($E1718&gt;=1,VLOOKUP($E1718,ATT.!$D$9:$W$2008,H$1,0),0),0)</f>
        <v>0</v>
      </c>
      <c r="I1718" s="25">
        <f>IFERROR(IF($E1718&gt;=1,VLOOKUP($E1718,ATT.!$D$9:$W$2008,I$1,0),0),0)</f>
        <v>0</v>
      </c>
      <c r="J1718" s="25">
        <f>IFERROR(IF($E1718&gt;=1,VLOOKUP($E1718,ATT.!$D$9:$W$2008,J$1,0),0),0)</f>
        <v>0</v>
      </c>
      <c r="K1718" s="25" t="str">
        <f>IFERROR(IF(E1718&gt;=1,CONCATENATE(VLOOKUP(F1718,STUDENT!$B$4:$W$2003,22,0),$V$2),""),"")</f>
        <v/>
      </c>
      <c r="L1718" s="27">
        <f>IFERROR(IF($E1718&gt;=1,VLOOKUP($E1718,ATT.!$D$9:$W$2008,L$1,0),0),0)</f>
        <v>0</v>
      </c>
      <c r="M1718" s="28"/>
      <c r="N1718" s="28"/>
    </row>
    <row r="1719" spans="3:14" ht="20.100000000000001" customHeight="1" x14ac:dyDescent="0.25">
      <c r="C1719" s="6">
        <v>1713</v>
      </c>
      <c r="D1719" s="6">
        <f>IFERROR(IF($D$3&gt;=C1719,SMALL(ATT.!$A$9:$A$2008,$D$4+C1719),0),0)</f>
        <v>0</v>
      </c>
      <c r="E1719" s="25">
        <f t="shared" si="26"/>
        <v>0</v>
      </c>
      <c r="F1719" s="25">
        <f>IFERROR(IF($E1719&gt;=1,VLOOKUP($E1719,ATT.!$D$9:$W$2008,F$1,0),0),0)</f>
        <v>0</v>
      </c>
      <c r="G1719" s="26">
        <f>IFERROR(IF($E1719&gt;=1,VLOOKUP($E1719,ATT.!$D$9:$W$2008,G$1,0),0),0)</f>
        <v>0</v>
      </c>
      <c r="H1719" s="26">
        <f>IFERROR(IF($E1719&gt;=1,VLOOKUP($E1719,ATT.!$D$9:$W$2008,H$1,0),0),0)</f>
        <v>0</v>
      </c>
      <c r="I1719" s="25">
        <f>IFERROR(IF($E1719&gt;=1,VLOOKUP($E1719,ATT.!$D$9:$W$2008,I$1,0),0),0)</f>
        <v>0</v>
      </c>
      <c r="J1719" s="25">
        <f>IFERROR(IF($E1719&gt;=1,VLOOKUP($E1719,ATT.!$D$9:$W$2008,J$1,0),0),0)</f>
        <v>0</v>
      </c>
      <c r="K1719" s="25" t="str">
        <f>IFERROR(IF(E1719&gt;=1,CONCATENATE(VLOOKUP(F1719,STUDENT!$B$4:$W$2003,22,0),$V$2),""),"")</f>
        <v/>
      </c>
      <c r="L1719" s="27">
        <f>IFERROR(IF($E1719&gt;=1,VLOOKUP($E1719,ATT.!$D$9:$W$2008,L$1,0),0),0)</f>
        <v>0</v>
      </c>
      <c r="M1719" s="28"/>
      <c r="N1719" s="28"/>
    </row>
    <row r="1720" spans="3:14" ht="20.100000000000001" customHeight="1" x14ac:dyDescent="0.25">
      <c r="C1720" s="6">
        <v>1714</v>
      </c>
      <c r="D1720" s="6">
        <f>IFERROR(IF($D$3&gt;=C1720,SMALL(ATT.!$A$9:$A$2008,$D$4+C1720),0),0)</f>
        <v>0</v>
      </c>
      <c r="E1720" s="25">
        <f t="shared" si="26"/>
        <v>0</v>
      </c>
      <c r="F1720" s="25">
        <f>IFERROR(IF($E1720&gt;=1,VLOOKUP($E1720,ATT.!$D$9:$W$2008,F$1,0),0),0)</f>
        <v>0</v>
      </c>
      <c r="G1720" s="26">
        <f>IFERROR(IF($E1720&gt;=1,VLOOKUP($E1720,ATT.!$D$9:$W$2008,G$1,0),0),0)</f>
        <v>0</v>
      </c>
      <c r="H1720" s="26">
        <f>IFERROR(IF($E1720&gt;=1,VLOOKUP($E1720,ATT.!$D$9:$W$2008,H$1,0),0),0)</f>
        <v>0</v>
      </c>
      <c r="I1720" s="25">
        <f>IFERROR(IF($E1720&gt;=1,VLOOKUP($E1720,ATT.!$D$9:$W$2008,I$1,0),0),0)</f>
        <v>0</v>
      </c>
      <c r="J1720" s="25">
        <f>IFERROR(IF($E1720&gt;=1,VLOOKUP($E1720,ATT.!$D$9:$W$2008,J$1,0),0),0)</f>
        <v>0</v>
      </c>
      <c r="K1720" s="25" t="str">
        <f>IFERROR(IF(E1720&gt;=1,CONCATENATE(VLOOKUP(F1720,STUDENT!$B$4:$W$2003,22,0),$V$2),""),"")</f>
        <v/>
      </c>
      <c r="L1720" s="27">
        <f>IFERROR(IF($E1720&gt;=1,VLOOKUP($E1720,ATT.!$D$9:$W$2008,L$1,0),0),0)</f>
        <v>0</v>
      </c>
      <c r="M1720" s="28"/>
      <c r="N1720" s="28"/>
    </row>
    <row r="1721" spans="3:14" ht="20.100000000000001" customHeight="1" x14ac:dyDescent="0.25">
      <c r="C1721" s="6">
        <v>1715</v>
      </c>
      <c r="D1721" s="6">
        <f>IFERROR(IF($D$3&gt;=C1721,SMALL(ATT.!$A$9:$A$2008,$D$4+C1721),0),0)</f>
        <v>0</v>
      </c>
      <c r="E1721" s="25">
        <f t="shared" si="26"/>
        <v>0</v>
      </c>
      <c r="F1721" s="25">
        <f>IFERROR(IF($E1721&gt;=1,VLOOKUP($E1721,ATT.!$D$9:$W$2008,F$1,0),0),0)</f>
        <v>0</v>
      </c>
      <c r="G1721" s="26">
        <f>IFERROR(IF($E1721&gt;=1,VLOOKUP($E1721,ATT.!$D$9:$W$2008,G$1,0),0),0)</f>
        <v>0</v>
      </c>
      <c r="H1721" s="26">
        <f>IFERROR(IF($E1721&gt;=1,VLOOKUP($E1721,ATT.!$D$9:$W$2008,H$1,0),0),0)</f>
        <v>0</v>
      </c>
      <c r="I1721" s="25">
        <f>IFERROR(IF($E1721&gt;=1,VLOOKUP($E1721,ATT.!$D$9:$W$2008,I$1,0),0),0)</f>
        <v>0</v>
      </c>
      <c r="J1721" s="25">
        <f>IFERROR(IF($E1721&gt;=1,VLOOKUP($E1721,ATT.!$D$9:$W$2008,J$1,0),0),0)</f>
        <v>0</v>
      </c>
      <c r="K1721" s="25" t="str">
        <f>IFERROR(IF(E1721&gt;=1,CONCATENATE(VLOOKUP(F1721,STUDENT!$B$4:$W$2003,22,0),$V$2),""),"")</f>
        <v/>
      </c>
      <c r="L1721" s="27">
        <f>IFERROR(IF($E1721&gt;=1,VLOOKUP($E1721,ATT.!$D$9:$W$2008,L$1,0),0),0)</f>
        <v>0</v>
      </c>
      <c r="M1721" s="28"/>
      <c r="N1721" s="28"/>
    </row>
    <row r="1722" spans="3:14" ht="20.100000000000001" customHeight="1" x14ac:dyDescent="0.25">
      <c r="C1722" s="6">
        <v>1716</v>
      </c>
      <c r="D1722" s="6">
        <f>IFERROR(IF($D$3&gt;=C1722,SMALL(ATT.!$A$9:$A$2008,$D$4+C1722),0),0)</f>
        <v>0</v>
      </c>
      <c r="E1722" s="25">
        <f t="shared" si="26"/>
        <v>0</v>
      </c>
      <c r="F1722" s="25">
        <f>IFERROR(IF($E1722&gt;=1,VLOOKUP($E1722,ATT.!$D$9:$W$2008,F$1,0),0),0)</f>
        <v>0</v>
      </c>
      <c r="G1722" s="26">
        <f>IFERROR(IF($E1722&gt;=1,VLOOKUP($E1722,ATT.!$D$9:$W$2008,G$1,0),0),0)</f>
        <v>0</v>
      </c>
      <c r="H1722" s="26">
        <f>IFERROR(IF($E1722&gt;=1,VLOOKUP($E1722,ATT.!$D$9:$W$2008,H$1,0),0),0)</f>
        <v>0</v>
      </c>
      <c r="I1722" s="25">
        <f>IFERROR(IF($E1722&gt;=1,VLOOKUP($E1722,ATT.!$D$9:$W$2008,I$1,0),0),0)</f>
        <v>0</v>
      </c>
      <c r="J1722" s="25">
        <f>IFERROR(IF($E1722&gt;=1,VLOOKUP($E1722,ATT.!$D$9:$W$2008,J$1,0),0),0)</f>
        <v>0</v>
      </c>
      <c r="K1722" s="25" t="str">
        <f>IFERROR(IF(E1722&gt;=1,CONCATENATE(VLOOKUP(F1722,STUDENT!$B$4:$W$2003,22,0),$V$2),""),"")</f>
        <v/>
      </c>
      <c r="L1722" s="27">
        <f>IFERROR(IF($E1722&gt;=1,VLOOKUP($E1722,ATT.!$D$9:$W$2008,L$1,0),0),0)</f>
        <v>0</v>
      </c>
      <c r="M1722" s="28"/>
      <c r="N1722" s="28"/>
    </row>
    <row r="1723" spans="3:14" ht="20.100000000000001" customHeight="1" x14ac:dyDescent="0.25">
      <c r="C1723" s="6">
        <v>1717</v>
      </c>
      <c r="D1723" s="6">
        <f>IFERROR(IF($D$3&gt;=C1723,SMALL(ATT.!$A$9:$A$2008,$D$4+C1723),0),0)</f>
        <v>0</v>
      </c>
      <c r="E1723" s="25">
        <f t="shared" si="26"/>
        <v>0</v>
      </c>
      <c r="F1723" s="25">
        <f>IFERROR(IF($E1723&gt;=1,VLOOKUP($E1723,ATT.!$D$9:$W$2008,F$1,0),0),0)</f>
        <v>0</v>
      </c>
      <c r="G1723" s="26">
        <f>IFERROR(IF($E1723&gt;=1,VLOOKUP($E1723,ATT.!$D$9:$W$2008,G$1,0),0),0)</f>
        <v>0</v>
      </c>
      <c r="H1723" s="26">
        <f>IFERROR(IF($E1723&gt;=1,VLOOKUP($E1723,ATT.!$D$9:$W$2008,H$1,0),0),0)</f>
        <v>0</v>
      </c>
      <c r="I1723" s="25">
        <f>IFERROR(IF($E1723&gt;=1,VLOOKUP($E1723,ATT.!$D$9:$W$2008,I$1,0),0),0)</f>
        <v>0</v>
      </c>
      <c r="J1723" s="25">
        <f>IFERROR(IF($E1723&gt;=1,VLOOKUP($E1723,ATT.!$D$9:$W$2008,J$1,0),0),0)</f>
        <v>0</v>
      </c>
      <c r="K1723" s="25" t="str">
        <f>IFERROR(IF(E1723&gt;=1,CONCATENATE(VLOOKUP(F1723,STUDENT!$B$4:$W$2003,22,0),$V$2),""),"")</f>
        <v/>
      </c>
      <c r="L1723" s="27">
        <f>IFERROR(IF($E1723&gt;=1,VLOOKUP($E1723,ATT.!$D$9:$W$2008,L$1,0),0),0)</f>
        <v>0</v>
      </c>
      <c r="M1723" s="28"/>
      <c r="N1723" s="28"/>
    </row>
    <row r="1724" spans="3:14" ht="20.100000000000001" customHeight="1" x14ac:dyDescent="0.25">
      <c r="C1724" s="6">
        <v>1718</v>
      </c>
      <c r="D1724" s="6">
        <f>IFERROR(IF($D$3&gt;=C1724,SMALL(ATT.!$A$9:$A$2008,$D$4+C1724),0),0)</f>
        <v>0</v>
      </c>
      <c r="E1724" s="25">
        <f t="shared" si="26"/>
        <v>0</v>
      </c>
      <c r="F1724" s="25">
        <f>IFERROR(IF($E1724&gt;=1,VLOOKUP($E1724,ATT.!$D$9:$W$2008,F$1,0),0),0)</f>
        <v>0</v>
      </c>
      <c r="G1724" s="26">
        <f>IFERROR(IF($E1724&gt;=1,VLOOKUP($E1724,ATT.!$D$9:$W$2008,G$1,0),0),0)</f>
        <v>0</v>
      </c>
      <c r="H1724" s="26">
        <f>IFERROR(IF($E1724&gt;=1,VLOOKUP($E1724,ATT.!$D$9:$W$2008,H$1,0),0),0)</f>
        <v>0</v>
      </c>
      <c r="I1724" s="25">
        <f>IFERROR(IF($E1724&gt;=1,VLOOKUP($E1724,ATT.!$D$9:$W$2008,I$1,0),0),0)</f>
        <v>0</v>
      </c>
      <c r="J1724" s="25">
        <f>IFERROR(IF($E1724&gt;=1,VLOOKUP($E1724,ATT.!$D$9:$W$2008,J$1,0),0),0)</f>
        <v>0</v>
      </c>
      <c r="K1724" s="25" t="str">
        <f>IFERROR(IF(E1724&gt;=1,CONCATENATE(VLOOKUP(F1724,STUDENT!$B$4:$W$2003,22,0),$V$2),""),"")</f>
        <v/>
      </c>
      <c r="L1724" s="27">
        <f>IFERROR(IF($E1724&gt;=1,VLOOKUP($E1724,ATT.!$D$9:$W$2008,L$1,0),0),0)</f>
        <v>0</v>
      </c>
      <c r="M1724" s="28"/>
      <c r="N1724" s="28"/>
    </row>
    <row r="1725" spans="3:14" ht="20.100000000000001" customHeight="1" x14ac:dyDescent="0.25">
      <c r="C1725" s="6">
        <v>1719</v>
      </c>
      <c r="D1725" s="6">
        <f>IFERROR(IF($D$3&gt;=C1725,SMALL(ATT.!$A$9:$A$2008,$D$4+C1725),0),0)</f>
        <v>0</v>
      </c>
      <c r="E1725" s="25">
        <f t="shared" si="26"/>
        <v>0</v>
      </c>
      <c r="F1725" s="25">
        <f>IFERROR(IF($E1725&gt;=1,VLOOKUP($E1725,ATT.!$D$9:$W$2008,F$1,0),0),0)</f>
        <v>0</v>
      </c>
      <c r="G1725" s="26">
        <f>IFERROR(IF($E1725&gt;=1,VLOOKUP($E1725,ATT.!$D$9:$W$2008,G$1,0),0),0)</f>
        <v>0</v>
      </c>
      <c r="H1725" s="26">
        <f>IFERROR(IF($E1725&gt;=1,VLOOKUP($E1725,ATT.!$D$9:$W$2008,H$1,0),0),0)</f>
        <v>0</v>
      </c>
      <c r="I1725" s="25">
        <f>IFERROR(IF($E1725&gt;=1,VLOOKUP($E1725,ATT.!$D$9:$W$2008,I$1,0),0),0)</f>
        <v>0</v>
      </c>
      <c r="J1725" s="25">
        <f>IFERROR(IF($E1725&gt;=1,VLOOKUP($E1725,ATT.!$D$9:$W$2008,J$1,0),0),0)</f>
        <v>0</v>
      </c>
      <c r="K1725" s="25" t="str">
        <f>IFERROR(IF(E1725&gt;=1,CONCATENATE(VLOOKUP(F1725,STUDENT!$B$4:$W$2003,22,0),$V$2),""),"")</f>
        <v/>
      </c>
      <c r="L1725" s="27">
        <f>IFERROR(IF($E1725&gt;=1,VLOOKUP($E1725,ATT.!$D$9:$W$2008,L$1,0),0),0)</f>
        <v>0</v>
      </c>
      <c r="M1725" s="28"/>
      <c r="N1725" s="28"/>
    </row>
    <row r="1726" spans="3:14" ht="20.100000000000001" customHeight="1" x14ac:dyDescent="0.25">
      <c r="C1726" s="6">
        <v>1720</v>
      </c>
      <c r="D1726" s="6">
        <f>IFERROR(IF($D$3&gt;=C1726,SMALL(ATT.!$A$9:$A$2008,$D$4+C1726),0),0)</f>
        <v>0</v>
      </c>
      <c r="E1726" s="25">
        <f t="shared" si="26"/>
        <v>0</v>
      </c>
      <c r="F1726" s="25">
        <f>IFERROR(IF($E1726&gt;=1,VLOOKUP($E1726,ATT.!$D$9:$W$2008,F$1,0),0),0)</f>
        <v>0</v>
      </c>
      <c r="G1726" s="26">
        <f>IFERROR(IF($E1726&gt;=1,VLOOKUP($E1726,ATT.!$D$9:$W$2008,G$1,0),0),0)</f>
        <v>0</v>
      </c>
      <c r="H1726" s="26">
        <f>IFERROR(IF($E1726&gt;=1,VLOOKUP($E1726,ATT.!$D$9:$W$2008,H$1,0),0),0)</f>
        <v>0</v>
      </c>
      <c r="I1726" s="25">
        <f>IFERROR(IF($E1726&gt;=1,VLOOKUP($E1726,ATT.!$D$9:$W$2008,I$1,0),0),0)</f>
        <v>0</v>
      </c>
      <c r="J1726" s="25">
        <f>IFERROR(IF($E1726&gt;=1,VLOOKUP($E1726,ATT.!$D$9:$W$2008,J$1,0),0),0)</f>
        <v>0</v>
      </c>
      <c r="K1726" s="25" t="str">
        <f>IFERROR(IF(E1726&gt;=1,CONCATENATE(VLOOKUP(F1726,STUDENT!$B$4:$W$2003,22,0),$V$2),""),"")</f>
        <v/>
      </c>
      <c r="L1726" s="27">
        <f>IFERROR(IF($E1726&gt;=1,VLOOKUP($E1726,ATT.!$D$9:$W$2008,L$1,0),0),0)</f>
        <v>0</v>
      </c>
      <c r="M1726" s="28"/>
      <c r="N1726" s="28"/>
    </row>
    <row r="1727" spans="3:14" ht="20.100000000000001" customHeight="1" x14ac:dyDescent="0.25">
      <c r="C1727" s="6">
        <v>1721</v>
      </c>
      <c r="D1727" s="6">
        <f>IFERROR(IF($D$3&gt;=C1727,SMALL(ATT.!$A$9:$A$2008,$D$4+C1727),0),0)</f>
        <v>0</v>
      </c>
      <c r="E1727" s="25">
        <f t="shared" si="26"/>
        <v>0</v>
      </c>
      <c r="F1727" s="25">
        <f>IFERROR(IF($E1727&gt;=1,VLOOKUP($E1727,ATT.!$D$9:$W$2008,F$1,0),0),0)</f>
        <v>0</v>
      </c>
      <c r="G1727" s="26">
        <f>IFERROR(IF($E1727&gt;=1,VLOOKUP($E1727,ATT.!$D$9:$W$2008,G$1,0),0),0)</f>
        <v>0</v>
      </c>
      <c r="H1727" s="26">
        <f>IFERROR(IF($E1727&gt;=1,VLOOKUP($E1727,ATT.!$D$9:$W$2008,H$1,0),0),0)</f>
        <v>0</v>
      </c>
      <c r="I1727" s="25">
        <f>IFERROR(IF($E1727&gt;=1,VLOOKUP($E1727,ATT.!$D$9:$W$2008,I$1,0),0),0)</f>
        <v>0</v>
      </c>
      <c r="J1727" s="25">
        <f>IFERROR(IF($E1727&gt;=1,VLOOKUP($E1727,ATT.!$D$9:$W$2008,J$1,0),0),0)</f>
        <v>0</v>
      </c>
      <c r="K1727" s="25" t="str">
        <f>IFERROR(IF(E1727&gt;=1,CONCATENATE(VLOOKUP(F1727,STUDENT!$B$4:$W$2003,22,0),$V$2),""),"")</f>
        <v/>
      </c>
      <c r="L1727" s="27">
        <f>IFERROR(IF($E1727&gt;=1,VLOOKUP($E1727,ATT.!$D$9:$W$2008,L$1,0),0),0)</f>
        <v>0</v>
      </c>
      <c r="M1727" s="28"/>
      <c r="N1727" s="28"/>
    </row>
    <row r="1728" spans="3:14" ht="20.100000000000001" customHeight="1" x14ac:dyDescent="0.25">
      <c r="C1728" s="6">
        <v>1722</v>
      </c>
      <c r="D1728" s="6">
        <f>IFERROR(IF($D$3&gt;=C1728,SMALL(ATT.!$A$9:$A$2008,$D$4+C1728),0),0)</f>
        <v>0</v>
      </c>
      <c r="E1728" s="25">
        <f t="shared" si="26"/>
        <v>0</v>
      </c>
      <c r="F1728" s="25">
        <f>IFERROR(IF($E1728&gt;=1,VLOOKUP($E1728,ATT.!$D$9:$W$2008,F$1,0),0),0)</f>
        <v>0</v>
      </c>
      <c r="G1728" s="26">
        <f>IFERROR(IF($E1728&gt;=1,VLOOKUP($E1728,ATT.!$D$9:$W$2008,G$1,0),0),0)</f>
        <v>0</v>
      </c>
      <c r="H1728" s="26">
        <f>IFERROR(IF($E1728&gt;=1,VLOOKUP($E1728,ATT.!$D$9:$W$2008,H$1,0),0),0)</f>
        <v>0</v>
      </c>
      <c r="I1728" s="25">
        <f>IFERROR(IF($E1728&gt;=1,VLOOKUP($E1728,ATT.!$D$9:$W$2008,I$1,0),0),0)</f>
        <v>0</v>
      </c>
      <c r="J1728" s="25">
        <f>IFERROR(IF($E1728&gt;=1,VLOOKUP($E1728,ATT.!$D$9:$W$2008,J$1,0),0),0)</f>
        <v>0</v>
      </c>
      <c r="K1728" s="25" t="str">
        <f>IFERROR(IF(E1728&gt;=1,CONCATENATE(VLOOKUP(F1728,STUDENT!$B$4:$W$2003,22,0),$V$2),""),"")</f>
        <v/>
      </c>
      <c r="L1728" s="27">
        <f>IFERROR(IF($E1728&gt;=1,VLOOKUP($E1728,ATT.!$D$9:$W$2008,L$1,0),0),0)</f>
        <v>0</v>
      </c>
      <c r="M1728" s="28"/>
      <c r="N1728" s="28"/>
    </row>
    <row r="1729" spans="3:14" ht="20.100000000000001" customHeight="1" x14ac:dyDescent="0.25">
      <c r="C1729" s="6">
        <v>1723</v>
      </c>
      <c r="D1729" s="6">
        <f>IFERROR(IF($D$3&gt;=C1729,SMALL(ATT.!$A$9:$A$2008,$D$4+C1729),0),0)</f>
        <v>0</v>
      </c>
      <c r="E1729" s="25">
        <f t="shared" si="26"/>
        <v>0</v>
      </c>
      <c r="F1729" s="25">
        <f>IFERROR(IF($E1729&gt;=1,VLOOKUP($E1729,ATT.!$D$9:$W$2008,F$1,0),0),0)</f>
        <v>0</v>
      </c>
      <c r="G1729" s="26">
        <f>IFERROR(IF($E1729&gt;=1,VLOOKUP($E1729,ATT.!$D$9:$W$2008,G$1,0),0),0)</f>
        <v>0</v>
      </c>
      <c r="H1729" s="26">
        <f>IFERROR(IF($E1729&gt;=1,VLOOKUP($E1729,ATT.!$D$9:$W$2008,H$1,0),0),0)</f>
        <v>0</v>
      </c>
      <c r="I1729" s="25">
        <f>IFERROR(IF($E1729&gt;=1,VLOOKUP($E1729,ATT.!$D$9:$W$2008,I$1,0),0),0)</f>
        <v>0</v>
      </c>
      <c r="J1729" s="25">
        <f>IFERROR(IF($E1729&gt;=1,VLOOKUP($E1729,ATT.!$D$9:$W$2008,J$1,0),0),0)</f>
        <v>0</v>
      </c>
      <c r="K1729" s="25" t="str">
        <f>IFERROR(IF(E1729&gt;=1,CONCATENATE(VLOOKUP(F1729,STUDENT!$B$4:$W$2003,22,0),$V$2),""),"")</f>
        <v/>
      </c>
      <c r="L1729" s="27">
        <f>IFERROR(IF($E1729&gt;=1,VLOOKUP($E1729,ATT.!$D$9:$W$2008,L$1,0),0),0)</f>
        <v>0</v>
      </c>
      <c r="M1729" s="28"/>
      <c r="N1729" s="28"/>
    </row>
    <row r="1730" spans="3:14" ht="20.100000000000001" customHeight="1" x14ac:dyDescent="0.25">
      <c r="C1730" s="6">
        <v>1724</v>
      </c>
      <c r="D1730" s="6">
        <f>IFERROR(IF($D$3&gt;=C1730,SMALL(ATT.!$A$9:$A$2008,$D$4+C1730),0),0)</f>
        <v>0</v>
      </c>
      <c r="E1730" s="25">
        <f t="shared" si="26"/>
        <v>0</v>
      </c>
      <c r="F1730" s="25">
        <f>IFERROR(IF($E1730&gt;=1,VLOOKUP($E1730,ATT.!$D$9:$W$2008,F$1,0),0),0)</f>
        <v>0</v>
      </c>
      <c r="G1730" s="26">
        <f>IFERROR(IF($E1730&gt;=1,VLOOKUP($E1730,ATT.!$D$9:$W$2008,G$1,0),0),0)</f>
        <v>0</v>
      </c>
      <c r="H1730" s="26">
        <f>IFERROR(IF($E1730&gt;=1,VLOOKUP($E1730,ATT.!$D$9:$W$2008,H$1,0),0),0)</f>
        <v>0</v>
      </c>
      <c r="I1730" s="25">
        <f>IFERROR(IF($E1730&gt;=1,VLOOKUP($E1730,ATT.!$D$9:$W$2008,I$1,0),0),0)</f>
        <v>0</v>
      </c>
      <c r="J1730" s="25">
        <f>IFERROR(IF($E1730&gt;=1,VLOOKUP($E1730,ATT.!$D$9:$W$2008,J$1,0),0),0)</f>
        <v>0</v>
      </c>
      <c r="K1730" s="25" t="str">
        <f>IFERROR(IF(E1730&gt;=1,CONCATENATE(VLOOKUP(F1730,STUDENT!$B$4:$W$2003,22,0),$V$2),""),"")</f>
        <v/>
      </c>
      <c r="L1730" s="27">
        <f>IFERROR(IF($E1730&gt;=1,VLOOKUP($E1730,ATT.!$D$9:$W$2008,L$1,0),0),0)</f>
        <v>0</v>
      </c>
      <c r="M1730" s="28"/>
      <c r="N1730" s="28"/>
    </row>
    <row r="1731" spans="3:14" ht="20.100000000000001" customHeight="1" x14ac:dyDescent="0.25">
      <c r="C1731" s="6">
        <v>1725</v>
      </c>
      <c r="D1731" s="6">
        <f>IFERROR(IF($D$3&gt;=C1731,SMALL(ATT.!$A$9:$A$2008,$D$4+C1731),0),0)</f>
        <v>0</v>
      </c>
      <c r="E1731" s="25">
        <f t="shared" si="26"/>
        <v>0</v>
      </c>
      <c r="F1731" s="25">
        <f>IFERROR(IF($E1731&gt;=1,VLOOKUP($E1731,ATT.!$D$9:$W$2008,F$1,0),0),0)</f>
        <v>0</v>
      </c>
      <c r="G1731" s="26">
        <f>IFERROR(IF($E1731&gt;=1,VLOOKUP($E1731,ATT.!$D$9:$W$2008,G$1,0),0),0)</f>
        <v>0</v>
      </c>
      <c r="H1731" s="26">
        <f>IFERROR(IF($E1731&gt;=1,VLOOKUP($E1731,ATT.!$D$9:$W$2008,H$1,0),0),0)</f>
        <v>0</v>
      </c>
      <c r="I1731" s="25">
        <f>IFERROR(IF($E1731&gt;=1,VLOOKUP($E1731,ATT.!$D$9:$W$2008,I$1,0),0),0)</f>
        <v>0</v>
      </c>
      <c r="J1731" s="25">
        <f>IFERROR(IF($E1731&gt;=1,VLOOKUP($E1731,ATT.!$D$9:$W$2008,J$1,0),0),0)</f>
        <v>0</v>
      </c>
      <c r="K1731" s="25" t="str">
        <f>IFERROR(IF(E1731&gt;=1,CONCATENATE(VLOOKUP(F1731,STUDENT!$B$4:$W$2003,22,0),$V$2),""),"")</f>
        <v/>
      </c>
      <c r="L1731" s="27">
        <f>IFERROR(IF($E1731&gt;=1,VLOOKUP($E1731,ATT.!$D$9:$W$2008,L$1,0),0),0)</f>
        <v>0</v>
      </c>
      <c r="M1731" s="28"/>
      <c r="N1731" s="28"/>
    </row>
    <row r="1732" spans="3:14" ht="20.100000000000001" customHeight="1" x14ac:dyDescent="0.25">
      <c r="C1732" s="6">
        <v>1726</v>
      </c>
      <c r="D1732" s="6">
        <f>IFERROR(IF($D$3&gt;=C1732,SMALL(ATT.!$A$9:$A$2008,$D$4+C1732),0),0)</f>
        <v>0</v>
      </c>
      <c r="E1732" s="25">
        <f t="shared" si="26"/>
        <v>0</v>
      </c>
      <c r="F1732" s="25">
        <f>IFERROR(IF($E1732&gt;=1,VLOOKUP($E1732,ATT.!$D$9:$W$2008,F$1,0),0),0)</f>
        <v>0</v>
      </c>
      <c r="G1732" s="26">
        <f>IFERROR(IF($E1732&gt;=1,VLOOKUP($E1732,ATT.!$D$9:$W$2008,G$1,0),0),0)</f>
        <v>0</v>
      </c>
      <c r="H1732" s="26">
        <f>IFERROR(IF($E1732&gt;=1,VLOOKUP($E1732,ATT.!$D$9:$W$2008,H$1,0),0),0)</f>
        <v>0</v>
      </c>
      <c r="I1732" s="25">
        <f>IFERROR(IF($E1732&gt;=1,VLOOKUP($E1732,ATT.!$D$9:$W$2008,I$1,0),0),0)</f>
        <v>0</v>
      </c>
      <c r="J1732" s="25">
        <f>IFERROR(IF($E1732&gt;=1,VLOOKUP($E1732,ATT.!$D$9:$W$2008,J$1,0),0),0)</f>
        <v>0</v>
      </c>
      <c r="K1732" s="25" t="str">
        <f>IFERROR(IF(E1732&gt;=1,CONCATENATE(VLOOKUP(F1732,STUDENT!$B$4:$W$2003,22,0),$V$2),""),"")</f>
        <v/>
      </c>
      <c r="L1732" s="27">
        <f>IFERROR(IF($E1732&gt;=1,VLOOKUP($E1732,ATT.!$D$9:$W$2008,L$1,0),0),0)</f>
        <v>0</v>
      </c>
      <c r="M1732" s="28"/>
      <c r="N1732" s="28"/>
    </row>
    <row r="1733" spans="3:14" ht="20.100000000000001" customHeight="1" x14ac:dyDescent="0.25">
      <c r="C1733" s="6">
        <v>1727</v>
      </c>
      <c r="D1733" s="6">
        <f>IFERROR(IF($D$3&gt;=C1733,SMALL(ATT.!$A$9:$A$2008,$D$4+C1733),0),0)</f>
        <v>0</v>
      </c>
      <c r="E1733" s="25">
        <f t="shared" si="26"/>
        <v>0</v>
      </c>
      <c r="F1733" s="25">
        <f>IFERROR(IF($E1733&gt;=1,VLOOKUP($E1733,ATT.!$D$9:$W$2008,F$1,0),0),0)</f>
        <v>0</v>
      </c>
      <c r="G1733" s="26">
        <f>IFERROR(IF($E1733&gt;=1,VLOOKUP($E1733,ATT.!$D$9:$W$2008,G$1,0),0),0)</f>
        <v>0</v>
      </c>
      <c r="H1733" s="26">
        <f>IFERROR(IF($E1733&gt;=1,VLOOKUP($E1733,ATT.!$D$9:$W$2008,H$1,0),0),0)</f>
        <v>0</v>
      </c>
      <c r="I1733" s="25">
        <f>IFERROR(IF($E1733&gt;=1,VLOOKUP($E1733,ATT.!$D$9:$W$2008,I$1,0),0),0)</f>
        <v>0</v>
      </c>
      <c r="J1733" s="25">
        <f>IFERROR(IF($E1733&gt;=1,VLOOKUP($E1733,ATT.!$D$9:$W$2008,J$1,0),0),0)</f>
        <v>0</v>
      </c>
      <c r="K1733" s="25" t="str">
        <f>IFERROR(IF(E1733&gt;=1,CONCATENATE(VLOOKUP(F1733,STUDENT!$B$4:$W$2003,22,0),$V$2),""),"")</f>
        <v/>
      </c>
      <c r="L1733" s="27">
        <f>IFERROR(IF($E1733&gt;=1,VLOOKUP($E1733,ATT.!$D$9:$W$2008,L$1,0),0),0)</f>
        <v>0</v>
      </c>
      <c r="M1733" s="28"/>
      <c r="N1733" s="28"/>
    </row>
    <row r="1734" spans="3:14" ht="20.100000000000001" customHeight="1" x14ac:dyDescent="0.25">
      <c r="C1734" s="6">
        <v>1728</v>
      </c>
      <c r="D1734" s="6">
        <f>IFERROR(IF($D$3&gt;=C1734,SMALL(ATT.!$A$9:$A$2008,$D$4+C1734),0),0)</f>
        <v>0</v>
      </c>
      <c r="E1734" s="25">
        <f t="shared" si="26"/>
        <v>0</v>
      </c>
      <c r="F1734" s="25">
        <f>IFERROR(IF($E1734&gt;=1,VLOOKUP($E1734,ATT.!$D$9:$W$2008,F$1,0),0),0)</f>
        <v>0</v>
      </c>
      <c r="G1734" s="26">
        <f>IFERROR(IF($E1734&gt;=1,VLOOKUP($E1734,ATT.!$D$9:$W$2008,G$1,0),0),0)</f>
        <v>0</v>
      </c>
      <c r="H1734" s="26">
        <f>IFERROR(IF($E1734&gt;=1,VLOOKUP($E1734,ATT.!$D$9:$W$2008,H$1,0),0),0)</f>
        <v>0</v>
      </c>
      <c r="I1734" s="25">
        <f>IFERROR(IF($E1734&gt;=1,VLOOKUP($E1734,ATT.!$D$9:$W$2008,I$1,0),0),0)</f>
        <v>0</v>
      </c>
      <c r="J1734" s="25">
        <f>IFERROR(IF($E1734&gt;=1,VLOOKUP($E1734,ATT.!$D$9:$W$2008,J$1,0),0),0)</f>
        <v>0</v>
      </c>
      <c r="K1734" s="25" t="str">
        <f>IFERROR(IF(E1734&gt;=1,CONCATENATE(VLOOKUP(F1734,STUDENT!$B$4:$W$2003,22,0),$V$2),""),"")</f>
        <v/>
      </c>
      <c r="L1734" s="27">
        <f>IFERROR(IF($E1734&gt;=1,VLOOKUP($E1734,ATT.!$D$9:$W$2008,L$1,0),0),0)</f>
        <v>0</v>
      </c>
      <c r="M1734" s="28"/>
      <c r="N1734" s="28"/>
    </row>
    <row r="1735" spans="3:14" ht="20.100000000000001" customHeight="1" x14ac:dyDescent="0.25">
      <c r="C1735" s="6">
        <v>1729</v>
      </c>
      <c r="D1735" s="6">
        <f>IFERROR(IF($D$3&gt;=C1735,SMALL(ATT.!$A$9:$A$2008,$D$4+C1735),0),0)</f>
        <v>0</v>
      </c>
      <c r="E1735" s="25">
        <f t="shared" si="26"/>
        <v>0</v>
      </c>
      <c r="F1735" s="25">
        <f>IFERROR(IF($E1735&gt;=1,VLOOKUP($E1735,ATT.!$D$9:$W$2008,F$1,0),0),0)</f>
        <v>0</v>
      </c>
      <c r="G1735" s="26">
        <f>IFERROR(IF($E1735&gt;=1,VLOOKUP($E1735,ATT.!$D$9:$W$2008,G$1,0),0),0)</f>
        <v>0</v>
      </c>
      <c r="H1735" s="26">
        <f>IFERROR(IF($E1735&gt;=1,VLOOKUP($E1735,ATT.!$D$9:$W$2008,H$1,0),0),0)</f>
        <v>0</v>
      </c>
      <c r="I1735" s="25">
        <f>IFERROR(IF($E1735&gt;=1,VLOOKUP($E1735,ATT.!$D$9:$W$2008,I$1,0),0),0)</f>
        <v>0</v>
      </c>
      <c r="J1735" s="25">
        <f>IFERROR(IF($E1735&gt;=1,VLOOKUP($E1735,ATT.!$D$9:$W$2008,J$1,0),0),0)</f>
        <v>0</v>
      </c>
      <c r="K1735" s="25" t="str">
        <f>IFERROR(IF(E1735&gt;=1,CONCATENATE(VLOOKUP(F1735,STUDENT!$B$4:$W$2003,22,0),$V$2),""),"")</f>
        <v/>
      </c>
      <c r="L1735" s="27">
        <f>IFERROR(IF($E1735&gt;=1,VLOOKUP($E1735,ATT.!$D$9:$W$2008,L$1,0),0),0)</f>
        <v>0</v>
      </c>
      <c r="M1735" s="28"/>
      <c r="N1735" s="28"/>
    </row>
    <row r="1736" spans="3:14" ht="20.100000000000001" customHeight="1" x14ac:dyDescent="0.25">
      <c r="C1736" s="6">
        <v>1730</v>
      </c>
      <c r="D1736" s="6">
        <f>IFERROR(IF($D$3&gt;=C1736,SMALL(ATT.!$A$9:$A$2008,$D$4+C1736),0),0)</f>
        <v>0</v>
      </c>
      <c r="E1736" s="25">
        <f t="shared" ref="E1736:E1799" si="27">IFERROR(IF(D1736&gt;=1,C1736,0),0)</f>
        <v>0</v>
      </c>
      <c r="F1736" s="25">
        <f>IFERROR(IF($E1736&gt;=1,VLOOKUP($E1736,ATT.!$D$9:$W$2008,F$1,0),0),0)</f>
        <v>0</v>
      </c>
      <c r="G1736" s="26">
        <f>IFERROR(IF($E1736&gt;=1,VLOOKUP($E1736,ATT.!$D$9:$W$2008,G$1,0),0),0)</f>
        <v>0</v>
      </c>
      <c r="H1736" s="26">
        <f>IFERROR(IF($E1736&gt;=1,VLOOKUP($E1736,ATT.!$D$9:$W$2008,H$1,0),0),0)</f>
        <v>0</v>
      </c>
      <c r="I1736" s="25">
        <f>IFERROR(IF($E1736&gt;=1,VLOOKUP($E1736,ATT.!$D$9:$W$2008,I$1,0),0),0)</f>
        <v>0</v>
      </c>
      <c r="J1736" s="25">
        <f>IFERROR(IF($E1736&gt;=1,VLOOKUP($E1736,ATT.!$D$9:$W$2008,J$1,0),0),0)</f>
        <v>0</v>
      </c>
      <c r="K1736" s="25" t="str">
        <f>IFERROR(IF(E1736&gt;=1,CONCATENATE(VLOOKUP(F1736,STUDENT!$B$4:$W$2003,22,0),$V$2),""),"")</f>
        <v/>
      </c>
      <c r="L1736" s="27">
        <f>IFERROR(IF($E1736&gt;=1,VLOOKUP($E1736,ATT.!$D$9:$W$2008,L$1,0),0),0)</f>
        <v>0</v>
      </c>
      <c r="M1736" s="28"/>
      <c r="N1736" s="28"/>
    </row>
    <row r="1737" spans="3:14" ht="20.100000000000001" customHeight="1" x14ac:dyDescent="0.25">
      <c r="C1737" s="6">
        <v>1731</v>
      </c>
      <c r="D1737" s="6">
        <f>IFERROR(IF($D$3&gt;=C1737,SMALL(ATT.!$A$9:$A$2008,$D$4+C1737),0),0)</f>
        <v>0</v>
      </c>
      <c r="E1737" s="25">
        <f t="shared" si="27"/>
        <v>0</v>
      </c>
      <c r="F1737" s="25">
        <f>IFERROR(IF($E1737&gt;=1,VLOOKUP($E1737,ATT.!$D$9:$W$2008,F$1,0),0),0)</f>
        <v>0</v>
      </c>
      <c r="G1737" s="26">
        <f>IFERROR(IF($E1737&gt;=1,VLOOKUP($E1737,ATT.!$D$9:$W$2008,G$1,0),0),0)</f>
        <v>0</v>
      </c>
      <c r="H1737" s="26">
        <f>IFERROR(IF($E1737&gt;=1,VLOOKUP($E1737,ATT.!$D$9:$W$2008,H$1,0),0),0)</f>
        <v>0</v>
      </c>
      <c r="I1737" s="25">
        <f>IFERROR(IF($E1737&gt;=1,VLOOKUP($E1737,ATT.!$D$9:$W$2008,I$1,0),0),0)</f>
        <v>0</v>
      </c>
      <c r="J1737" s="25">
        <f>IFERROR(IF($E1737&gt;=1,VLOOKUP($E1737,ATT.!$D$9:$W$2008,J$1,0),0),0)</f>
        <v>0</v>
      </c>
      <c r="K1737" s="25" t="str">
        <f>IFERROR(IF(E1737&gt;=1,CONCATENATE(VLOOKUP(F1737,STUDENT!$B$4:$W$2003,22,0),$V$2),""),"")</f>
        <v/>
      </c>
      <c r="L1737" s="27">
        <f>IFERROR(IF($E1737&gt;=1,VLOOKUP($E1737,ATT.!$D$9:$W$2008,L$1,0),0),0)</f>
        <v>0</v>
      </c>
      <c r="M1737" s="28"/>
      <c r="N1737" s="28"/>
    </row>
    <row r="1738" spans="3:14" ht="20.100000000000001" customHeight="1" x14ac:dyDescent="0.25">
      <c r="C1738" s="6">
        <v>1732</v>
      </c>
      <c r="D1738" s="6">
        <f>IFERROR(IF($D$3&gt;=C1738,SMALL(ATT.!$A$9:$A$2008,$D$4+C1738),0),0)</f>
        <v>0</v>
      </c>
      <c r="E1738" s="25">
        <f t="shared" si="27"/>
        <v>0</v>
      </c>
      <c r="F1738" s="25">
        <f>IFERROR(IF($E1738&gt;=1,VLOOKUP($E1738,ATT.!$D$9:$W$2008,F$1,0),0),0)</f>
        <v>0</v>
      </c>
      <c r="G1738" s="26">
        <f>IFERROR(IF($E1738&gt;=1,VLOOKUP($E1738,ATT.!$D$9:$W$2008,G$1,0),0),0)</f>
        <v>0</v>
      </c>
      <c r="H1738" s="26">
        <f>IFERROR(IF($E1738&gt;=1,VLOOKUP($E1738,ATT.!$D$9:$W$2008,H$1,0),0),0)</f>
        <v>0</v>
      </c>
      <c r="I1738" s="25">
        <f>IFERROR(IF($E1738&gt;=1,VLOOKUP($E1738,ATT.!$D$9:$W$2008,I$1,0),0),0)</f>
        <v>0</v>
      </c>
      <c r="J1738" s="25">
        <f>IFERROR(IF($E1738&gt;=1,VLOOKUP($E1738,ATT.!$D$9:$W$2008,J$1,0),0),0)</f>
        <v>0</v>
      </c>
      <c r="K1738" s="25" t="str">
        <f>IFERROR(IF(E1738&gt;=1,CONCATENATE(VLOOKUP(F1738,STUDENT!$B$4:$W$2003,22,0),$V$2),""),"")</f>
        <v/>
      </c>
      <c r="L1738" s="27">
        <f>IFERROR(IF($E1738&gt;=1,VLOOKUP($E1738,ATT.!$D$9:$W$2008,L$1,0),0),0)</f>
        <v>0</v>
      </c>
      <c r="M1738" s="28"/>
      <c r="N1738" s="28"/>
    </row>
    <row r="1739" spans="3:14" ht="20.100000000000001" customHeight="1" x14ac:dyDescent="0.25">
      <c r="C1739" s="6">
        <v>1733</v>
      </c>
      <c r="D1739" s="6">
        <f>IFERROR(IF($D$3&gt;=C1739,SMALL(ATT.!$A$9:$A$2008,$D$4+C1739),0),0)</f>
        <v>0</v>
      </c>
      <c r="E1739" s="25">
        <f t="shared" si="27"/>
        <v>0</v>
      </c>
      <c r="F1739" s="25">
        <f>IFERROR(IF($E1739&gt;=1,VLOOKUP($E1739,ATT.!$D$9:$W$2008,F$1,0),0),0)</f>
        <v>0</v>
      </c>
      <c r="G1739" s="26">
        <f>IFERROR(IF($E1739&gt;=1,VLOOKUP($E1739,ATT.!$D$9:$W$2008,G$1,0),0),0)</f>
        <v>0</v>
      </c>
      <c r="H1739" s="26">
        <f>IFERROR(IF($E1739&gt;=1,VLOOKUP($E1739,ATT.!$D$9:$W$2008,H$1,0),0),0)</f>
        <v>0</v>
      </c>
      <c r="I1739" s="25">
        <f>IFERROR(IF($E1739&gt;=1,VLOOKUP($E1739,ATT.!$D$9:$W$2008,I$1,0),0),0)</f>
        <v>0</v>
      </c>
      <c r="J1739" s="25">
        <f>IFERROR(IF($E1739&gt;=1,VLOOKUP($E1739,ATT.!$D$9:$W$2008,J$1,0),0),0)</f>
        <v>0</v>
      </c>
      <c r="K1739" s="25" t="str">
        <f>IFERROR(IF(E1739&gt;=1,CONCATENATE(VLOOKUP(F1739,STUDENT!$B$4:$W$2003,22,0),$V$2),""),"")</f>
        <v/>
      </c>
      <c r="L1739" s="27">
        <f>IFERROR(IF($E1739&gt;=1,VLOOKUP($E1739,ATT.!$D$9:$W$2008,L$1,0),0),0)</f>
        <v>0</v>
      </c>
      <c r="M1739" s="28"/>
      <c r="N1739" s="28"/>
    </row>
    <row r="1740" spans="3:14" ht="20.100000000000001" customHeight="1" x14ac:dyDescent="0.25">
      <c r="C1740" s="6">
        <v>1734</v>
      </c>
      <c r="D1740" s="6">
        <f>IFERROR(IF($D$3&gt;=C1740,SMALL(ATT.!$A$9:$A$2008,$D$4+C1740),0),0)</f>
        <v>0</v>
      </c>
      <c r="E1740" s="25">
        <f t="shared" si="27"/>
        <v>0</v>
      </c>
      <c r="F1740" s="25">
        <f>IFERROR(IF($E1740&gt;=1,VLOOKUP($E1740,ATT.!$D$9:$W$2008,F$1,0),0),0)</f>
        <v>0</v>
      </c>
      <c r="G1740" s="26">
        <f>IFERROR(IF($E1740&gt;=1,VLOOKUP($E1740,ATT.!$D$9:$W$2008,G$1,0),0),0)</f>
        <v>0</v>
      </c>
      <c r="H1740" s="26">
        <f>IFERROR(IF($E1740&gt;=1,VLOOKUP($E1740,ATT.!$D$9:$W$2008,H$1,0),0),0)</f>
        <v>0</v>
      </c>
      <c r="I1740" s="25">
        <f>IFERROR(IF($E1740&gt;=1,VLOOKUP($E1740,ATT.!$D$9:$W$2008,I$1,0),0),0)</f>
        <v>0</v>
      </c>
      <c r="J1740" s="25">
        <f>IFERROR(IF($E1740&gt;=1,VLOOKUP($E1740,ATT.!$D$9:$W$2008,J$1,0),0),0)</f>
        <v>0</v>
      </c>
      <c r="K1740" s="25" t="str">
        <f>IFERROR(IF(E1740&gt;=1,CONCATENATE(VLOOKUP(F1740,STUDENT!$B$4:$W$2003,22,0),$V$2),""),"")</f>
        <v/>
      </c>
      <c r="L1740" s="27">
        <f>IFERROR(IF($E1740&gt;=1,VLOOKUP($E1740,ATT.!$D$9:$W$2008,L$1,0),0),0)</f>
        <v>0</v>
      </c>
      <c r="M1740" s="28"/>
      <c r="N1740" s="28"/>
    </row>
    <row r="1741" spans="3:14" ht="20.100000000000001" customHeight="1" x14ac:dyDescent="0.25">
      <c r="C1741" s="6">
        <v>1735</v>
      </c>
      <c r="D1741" s="6">
        <f>IFERROR(IF($D$3&gt;=C1741,SMALL(ATT.!$A$9:$A$2008,$D$4+C1741),0),0)</f>
        <v>0</v>
      </c>
      <c r="E1741" s="25">
        <f t="shared" si="27"/>
        <v>0</v>
      </c>
      <c r="F1741" s="25">
        <f>IFERROR(IF($E1741&gt;=1,VLOOKUP($E1741,ATT.!$D$9:$W$2008,F$1,0),0),0)</f>
        <v>0</v>
      </c>
      <c r="G1741" s="26">
        <f>IFERROR(IF($E1741&gt;=1,VLOOKUP($E1741,ATT.!$D$9:$W$2008,G$1,0),0),0)</f>
        <v>0</v>
      </c>
      <c r="H1741" s="26">
        <f>IFERROR(IF($E1741&gt;=1,VLOOKUP($E1741,ATT.!$D$9:$W$2008,H$1,0),0),0)</f>
        <v>0</v>
      </c>
      <c r="I1741" s="25">
        <f>IFERROR(IF($E1741&gt;=1,VLOOKUP($E1741,ATT.!$D$9:$W$2008,I$1,0),0),0)</f>
        <v>0</v>
      </c>
      <c r="J1741" s="25">
        <f>IFERROR(IF($E1741&gt;=1,VLOOKUP($E1741,ATT.!$D$9:$W$2008,J$1,0),0),0)</f>
        <v>0</v>
      </c>
      <c r="K1741" s="25" t="str">
        <f>IFERROR(IF(E1741&gt;=1,CONCATENATE(VLOOKUP(F1741,STUDENT!$B$4:$W$2003,22,0),$V$2),""),"")</f>
        <v/>
      </c>
      <c r="L1741" s="27">
        <f>IFERROR(IF($E1741&gt;=1,VLOOKUP($E1741,ATT.!$D$9:$W$2008,L$1,0),0),0)</f>
        <v>0</v>
      </c>
      <c r="M1741" s="28"/>
      <c r="N1741" s="28"/>
    </row>
    <row r="1742" spans="3:14" ht="20.100000000000001" customHeight="1" x14ac:dyDescent="0.25">
      <c r="C1742" s="6">
        <v>1736</v>
      </c>
      <c r="D1742" s="6">
        <f>IFERROR(IF($D$3&gt;=C1742,SMALL(ATT.!$A$9:$A$2008,$D$4+C1742),0),0)</f>
        <v>0</v>
      </c>
      <c r="E1742" s="25">
        <f t="shared" si="27"/>
        <v>0</v>
      </c>
      <c r="F1742" s="25">
        <f>IFERROR(IF($E1742&gt;=1,VLOOKUP($E1742,ATT.!$D$9:$W$2008,F$1,0),0),0)</f>
        <v>0</v>
      </c>
      <c r="G1742" s="26">
        <f>IFERROR(IF($E1742&gt;=1,VLOOKUP($E1742,ATT.!$D$9:$W$2008,G$1,0),0),0)</f>
        <v>0</v>
      </c>
      <c r="H1742" s="26">
        <f>IFERROR(IF($E1742&gt;=1,VLOOKUP($E1742,ATT.!$D$9:$W$2008,H$1,0),0),0)</f>
        <v>0</v>
      </c>
      <c r="I1742" s="25">
        <f>IFERROR(IF($E1742&gt;=1,VLOOKUP($E1742,ATT.!$D$9:$W$2008,I$1,0),0),0)</f>
        <v>0</v>
      </c>
      <c r="J1742" s="25">
        <f>IFERROR(IF($E1742&gt;=1,VLOOKUP($E1742,ATT.!$D$9:$W$2008,J$1,0),0),0)</f>
        <v>0</v>
      </c>
      <c r="K1742" s="25" t="str">
        <f>IFERROR(IF(E1742&gt;=1,CONCATENATE(VLOOKUP(F1742,STUDENT!$B$4:$W$2003,22,0),$V$2),""),"")</f>
        <v/>
      </c>
      <c r="L1742" s="27">
        <f>IFERROR(IF($E1742&gt;=1,VLOOKUP($E1742,ATT.!$D$9:$W$2008,L$1,0),0),0)</f>
        <v>0</v>
      </c>
      <c r="M1742" s="28"/>
      <c r="N1742" s="28"/>
    </row>
    <row r="1743" spans="3:14" ht="20.100000000000001" customHeight="1" x14ac:dyDescent="0.25">
      <c r="C1743" s="6">
        <v>1737</v>
      </c>
      <c r="D1743" s="6">
        <f>IFERROR(IF($D$3&gt;=C1743,SMALL(ATT.!$A$9:$A$2008,$D$4+C1743),0),0)</f>
        <v>0</v>
      </c>
      <c r="E1743" s="25">
        <f t="shared" si="27"/>
        <v>0</v>
      </c>
      <c r="F1743" s="25">
        <f>IFERROR(IF($E1743&gt;=1,VLOOKUP($E1743,ATT.!$D$9:$W$2008,F$1,0),0),0)</f>
        <v>0</v>
      </c>
      <c r="G1743" s="26">
        <f>IFERROR(IF($E1743&gt;=1,VLOOKUP($E1743,ATT.!$D$9:$W$2008,G$1,0),0),0)</f>
        <v>0</v>
      </c>
      <c r="H1743" s="26">
        <f>IFERROR(IF($E1743&gt;=1,VLOOKUP($E1743,ATT.!$D$9:$W$2008,H$1,0),0),0)</f>
        <v>0</v>
      </c>
      <c r="I1743" s="25">
        <f>IFERROR(IF($E1743&gt;=1,VLOOKUP($E1743,ATT.!$D$9:$W$2008,I$1,0),0),0)</f>
        <v>0</v>
      </c>
      <c r="J1743" s="25">
        <f>IFERROR(IF($E1743&gt;=1,VLOOKUP($E1743,ATT.!$D$9:$W$2008,J$1,0),0),0)</f>
        <v>0</v>
      </c>
      <c r="K1743" s="25" t="str">
        <f>IFERROR(IF(E1743&gt;=1,CONCATENATE(VLOOKUP(F1743,STUDENT!$B$4:$W$2003,22,0),$V$2),""),"")</f>
        <v/>
      </c>
      <c r="L1743" s="27">
        <f>IFERROR(IF($E1743&gt;=1,VLOOKUP($E1743,ATT.!$D$9:$W$2008,L$1,0),0),0)</f>
        <v>0</v>
      </c>
      <c r="M1743" s="28"/>
      <c r="N1743" s="28"/>
    </row>
    <row r="1744" spans="3:14" ht="20.100000000000001" customHeight="1" x14ac:dyDescent="0.25">
      <c r="C1744" s="6">
        <v>1738</v>
      </c>
      <c r="D1744" s="6">
        <f>IFERROR(IF($D$3&gt;=C1744,SMALL(ATT.!$A$9:$A$2008,$D$4+C1744),0),0)</f>
        <v>0</v>
      </c>
      <c r="E1744" s="25">
        <f t="shared" si="27"/>
        <v>0</v>
      </c>
      <c r="F1744" s="25">
        <f>IFERROR(IF($E1744&gt;=1,VLOOKUP($E1744,ATT.!$D$9:$W$2008,F$1,0),0),0)</f>
        <v>0</v>
      </c>
      <c r="G1744" s="26">
        <f>IFERROR(IF($E1744&gt;=1,VLOOKUP($E1744,ATT.!$D$9:$W$2008,G$1,0),0),0)</f>
        <v>0</v>
      </c>
      <c r="H1744" s="26">
        <f>IFERROR(IF($E1744&gt;=1,VLOOKUP($E1744,ATT.!$D$9:$W$2008,H$1,0),0),0)</f>
        <v>0</v>
      </c>
      <c r="I1744" s="25">
        <f>IFERROR(IF($E1744&gt;=1,VLOOKUP($E1744,ATT.!$D$9:$W$2008,I$1,0),0),0)</f>
        <v>0</v>
      </c>
      <c r="J1744" s="25">
        <f>IFERROR(IF($E1744&gt;=1,VLOOKUP($E1744,ATT.!$D$9:$W$2008,J$1,0),0),0)</f>
        <v>0</v>
      </c>
      <c r="K1744" s="25" t="str">
        <f>IFERROR(IF(E1744&gt;=1,CONCATENATE(VLOOKUP(F1744,STUDENT!$B$4:$W$2003,22,0),$V$2),""),"")</f>
        <v/>
      </c>
      <c r="L1744" s="27">
        <f>IFERROR(IF($E1744&gt;=1,VLOOKUP($E1744,ATT.!$D$9:$W$2008,L$1,0),0),0)</f>
        <v>0</v>
      </c>
      <c r="M1744" s="28"/>
      <c r="N1744" s="28"/>
    </row>
    <row r="1745" spans="3:14" ht="20.100000000000001" customHeight="1" x14ac:dyDescent="0.25">
      <c r="C1745" s="6">
        <v>1739</v>
      </c>
      <c r="D1745" s="6">
        <f>IFERROR(IF($D$3&gt;=C1745,SMALL(ATT.!$A$9:$A$2008,$D$4+C1745),0),0)</f>
        <v>0</v>
      </c>
      <c r="E1745" s="25">
        <f t="shared" si="27"/>
        <v>0</v>
      </c>
      <c r="F1745" s="25">
        <f>IFERROR(IF($E1745&gt;=1,VLOOKUP($E1745,ATT.!$D$9:$W$2008,F$1,0),0),0)</f>
        <v>0</v>
      </c>
      <c r="G1745" s="26">
        <f>IFERROR(IF($E1745&gt;=1,VLOOKUP($E1745,ATT.!$D$9:$W$2008,G$1,0),0),0)</f>
        <v>0</v>
      </c>
      <c r="H1745" s="26">
        <f>IFERROR(IF($E1745&gt;=1,VLOOKUP($E1745,ATT.!$D$9:$W$2008,H$1,0),0),0)</f>
        <v>0</v>
      </c>
      <c r="I1745" s="25">
        <f>IFERROR(IF($E1745&gt;=1,VLOOKUP($E1745,ATT.!$D$9:$W$2008,I$1,0),0),0)</f>
        <v>0</v>
      </c>
      <c r="J1745" s="25">
        <f>IFERROR(IF($E1745&gt;=1,VLOOKUP($E1745,ATT.!$D$9:$W$2008,J$1,0),0),0)</f>
        <v>0</v>
      </c>
      <c r="K1745" s="25" t="str">
        <f>IFERROR(IF(E1745&gt;=1,CONCATENATE(VLOOKUP(F1745,STUDENT!$B$4:$W$2003,22,0),$V$2),""),"")</f>
        <v/>
      </c>
      <c r="L1745" s="27">
        <f>IFERROR(IF($E1745&gt;=1,VLOOKUP($E1745,ATT.!$D$9:$W$2008,L$1,0),0),0)</f>
        <v>0</v>
      </c>
      <c r="M1745" s="28"/>
      <c r="N1745" s="28"/>
    </row>
    <row r="1746" spans="3:14" ht="20.100000000000001" customHeight="1" x14ac:dyDescent="0.25">
      <c r="C1746" s="6">
        <v>1740</v>
      </c>
      <c r="D1746" s="6">
        <f>IFERROR(IF($D$3&gt;=C1746,SMALL(ATT.!$A$9:$A$2008,$D$4+C1746),0),0)</f>
        <v>0</v>
      </c>
      <c r="E1746" s="25">
        <f t="shared" si="27"/>
        <v>0</v>
      </c>
      <c r="F1746" s="25">
        <f>IFERROR(IF($E1746&gt;=1,VLOOKUP($E1746,ATT.!$D$9:$W$2008,F$1,0),0),0)</f>
        <v>0</v>
      </c>
      <c r="G1746" s="26">
        <f>IFERROR(IF($E1746&gt;=1,VLOOKUP($E1746,ATT.!$D$9:$W$2008,G$1,0),0),0)</f>
        <v>0</v>
      </c>
      <c r="H1746" s="26">
        <f>IFERROR(IF($E1746&gt;=1,VLOOKUP($E1746,ATT.!$D$9:$W$2008,H$1,0),0),0)</f>
        <v>0</v>
      </c>
      <c r="I1746" s="25">
        <f>IFERROR(IF($E1746&gt;=1,VLOOKUP($E1746,ATT.!$D$9:$W$2008,I$1,0),0),0)</f>
        <v>0</v>
      </c>
      <c r="J1746" s="25">
        <f>IFERROR(IF($E1746&gt;=1,VLOOKUP($E1746,ATT.!$D$9:$W$2008,J$1,0),0),0)</f>
        <v>0</v>
      </c>
      <c r="K1746" s="25" t="str">
        <f>IFERROR(IF(E1746&gt;=1,CONCATENATE(VLOOKUP(F1746,STUDENT!$B$4:$W$2003,22,0),$V$2),""),"")</f>
        <v/>
      </c>
      <c r="L1746" s="27">
        <f>IFERROR(IF($E1746&gt;=1,VLOOKUP($E1746,ATT.!$D$9:$W$2008,L$1,0),0),0)</f>
        <v>0</v>
      </c>
      <c r="M1746" s="28"/>
      <c r="N1746" s="28"/>
    </row>
    <row r="1747" spans="3:14" ht="20.100000000000001" customHeight="1" x14ac:dyDescent="0.25">
      <c r="C1747" s="6">
        <v>1741</v>
      </c>
      <c r="D1747" s="6">
        <f>IFERROR(IF($D$3&gt;=C1747,SMALL(ATT.!$A$9:$A$2008,$D$4+C1747),0),0)</f>
        <v>0</v>
      </c>
      <c r="E1747" s="25">
        <f t="shared" si="27"/>
        <v>0</v>
      </c>
      <c r="F1747" s="25">
        <f>IFERROR(IF($E1747&gt;=1,VLOOKUP($E1747,ATT.!$D$9:$W$2008,F$1,0),0),0)</f>
        <v>0</v>
      </c>
      <c r="G1747" s="26">
        <f>IFERROR(IF($E1747&gt;=1,VLOOKUP($E1747,ATT.!$D$9:$W$2008,G$1,0),0),0)</f>
        <v>0</v>
      </c>
      <c r="H1747" s="26">
        <f>IFERROR(IF($E1747&gt;=1,VLOOKUP($E1747,ATT.!$D$9:$W$2008,H$1,0),0),0)</f>
        <v>0</v>
      </c>
      <c r="I1747" s="25">
        <f>IFERROR(IF($E1747&gt;=1,VLOOKUP($E1747,ATT.!$D$9:$W$2008,I$1,0),0),0)</f>
        <v>0</v>
      </c>
      <c r="J1747" s="25">
        <f>IFERROR(IF($E1747&gt;=1,VLOOKUP($E1747,ATT.!$D$9:$W$2008,J$1,0),0),0)</f>
        <v>0</v>
      </c>
      <c r="K1747" s="25" t="str">
        <f>IFERROR(IF(E1747&gt;=1,CONCATENATE(VLOOKUP(F1747,STUDENT!$B$4:$W$2003,22,0),$V$2),""),"")</f>
        <v/>
      </c>
      <c r="L1747" s="27">
        <f>IFERROR(IF($E1747&gt;=1,VLOOKUP($E1747,ATT.!$D$9:$W$2008,L$1,0),0),0)</f>
        <v>0</v>
      </c>
      <c r="M1747" s="28"/>
      <c r="N1747" s="28"/>
    </row>
    <row r="1748" spans="3:14" ht="20.100000000000001" customHeight="1" x14ac:dyDescent="0.25">
      <c r="C1748" s="6">
        <v>1742</v>
      </c>
      <c r="D1748" s="6">
        <f>IFERROR(IF($D$3&gt;=C1748,SMALL(ATT.!$A$9:$A$2008,$D$4+C1748),0),0)</f>
        <v>0</v>
      </c>
      <c r="E1748" s="25">
        <f t="shared" si="27"/>
        <v>0</v>
      </c>
      <c r="F1748" s="25">
        <f>IFERROR(IF($E1748&gt;=1,VLOOKUP($E1748,ATT.!$D$9:$W$2008,F$1,0),0),0)</f>
        <v>0</v>
      </c>
      <c r="G1748" s="26">
        <f>IFERROR(IF($E1748&gt;=1,VLOOKUP($E1748,ATT.!$D$9:$W$2008,G$1,0),0),0)</f>
        <v>0</v>
      </c>
      <c r="H1748" s="26">
        <f>IFERROR(IF($E1748&gt;=1,VLOOKUP($E1748,ATT.!$D$9:$W$2008,H$1,0),0),0)</f>
        <v>0</v>
      </c>
      <c r="I1748" s="25">
        <f>IFERROR(IF($E1748&gt;=1,VLOOKUP($E1748,ATT.!$D$9:$W$2008,I$1,0),0),0)</f>
        <v>0</v>
      </c>
      <c r="J1748" s="25">
        <f>IFERROR(IF($E1748&gt;=1,VLOOKUP($E1748,ATT.!$D$9:$W$2008,J$1,0),0),0)</f>
        <v>0</v>
      </c>
      <c r="K1748" s="25" t="str">
        <f>IFERROR(IF(E1748&gt;=1,CONCATENATE(VLOOKUP(F1748,STUDENT!$B$4:$W$2003,22,0),$V$2),""),"")</f>
        <v/>
      </c>
      <c r="L1748" s="27">
        <f>IFERROR(IF($E1748&gt;=1,VLOOKUP($E1748,ATT.!$D$9:$W$2008,L$1,0),0),0)</f>
        <v>0</v>
      </c>
      <c r="M1748" s="28"/>
      <c r="N1748" s="28"/>
    </row>
    <row r="1749" spans="3:14" ht="20.100000000000001" customHeight="1" x14ac:dyDescent="0.25">
      <c r="C1749" s="6">
        <v>1743</v>
      </c>
      <c r="D1749" s="6">
        <f>IFERROR(IF($D$3&gt;=C1749,SMALL(ATT.!$A$9:$A$2008,$D$4+C1749),0),0)</f>
        <v>0</v>
      </c>
      <c r="E1749" s="25">
        <f t="shared" si="27"/>
        <v>0</v>
      </c>
      <c r="F1749" s="25">
        <f>IFERROR(IF($E1749&gt;=1,VLOOKUP($E1749,ATT.!$D$9:$W$2008,F$1,0),0),0)</f>
        <v>0</v>
      </c>
      <c r="G1749" s="26">
        <f>IFERROR(IF($E1749&gt;=1,VLOOKUP($E1749,ATT.!$D$9:$W$2008,G$1,0),0),0)</f>
        <v>0</v>
      </c>
      <c r="H1749" s="26">
        <f>IFERROR(IF($E1749&gt;=1,VLOOKUP($E1749,ATT.!$D$9:$W$2008,H$1,0),0),0)</f>
        <v>0</v>
      </c>
      <c r="I1749" s="25">
        <f>IFERROR(IF($E1749&gt;=1,VLOOKUP($E1749,ATT.!$D$9:$W$2008,I$1,0),0),0)</f>
        <v>0</v>
      </c>
      <c r="J1749" s="25">
        <f>IFERROR(IF($E1749&gt;=1,VLOOKUP($E1749,ATT.!$D$9:$W$2008,J$1,0),0),0)</f>
        <v>0</v>
      </c>
      <c r="K1749" s="25" t="str">
        <f>IFERROR(IF(E1749&gt;=1,CONCATENATE(VLOOKUP(F1749,STUDENT!$B$4:$W$2003,22,0),$V$2),""),"")</f>
        <v/>
      </c>
      <c r="L1749" s="27">
        <f>IFERROR(IF($E1749&gt;=1,VLOOKUP($E1749,ATT.!$D$9:$W$2008,L$1,0),0),0)</f>
        <v>0</v>
      </c>
      <c r="M1749" s="28"/>
      <c r="N1749" s="28"/>
    </row>
    <row r="1750" spans="3:14" ht="20.100000000000001" customHeight="1" x14ac:dyDescent="0.25">
      <c r="C1750" s="6">
        <v>1744</v>
      </c>
      <c r="D1750" s="6">
        <f>IFERROR(IF($D$3&gt;=C1750,SMALL(ATT.!$A$9:$A$2008,$D$4+C1750),0),0)</f>
        <v>0</v>
      </c>
      <c r="E1750" s="25">
        <f t="shared" si="27"/>
        <v>0</v>
      </c>
      <c r="F1750" s="25">
        <f>IFERROR(IF($E1750&gt;=1,VLOOKUP($E1750,ATT.!$D$9:$W$2008,F$1,0),0),0)</f>
        <v>0</v>
      </c>
      <c r="G1750" s="26">
        <f>IFERROR(IF($E1750&gt;=1,VLOOKUP($E1750,ATT.!$D$9:$W$2008,G$1,0),0),0)</f>
        <v>0</v>
      </c>
      <c r="H1750" s="26">
        <f>IFERROR(IF($E1750&gt;=1,VLOOKUP($E1750,ATT.!$D$9:$W$2008,H$1,0),0),0)</f>
        <v>0</v>
      </c>
      <c r="I1750" s="25">
        <f>IFERROR(IF($E1750&gt;=1,VLOOKUP($E1750,ATT.!$D$9:$W$2008,I$1,0),0),0)</f>
        <v>0</v>
      </c>
      <c r="J1750" s="25">
        <f>IFERROR(IF($E1750&gt;=1,VLOOKUP($E1750,ATT.!$D$9:$W$2008,J$1,0),0),0)</f>
        <v>0</v>
      </c>
      <c r="K1750" s="25" t="str">
        <f>IFERROR(IF(E1750&gt;=1,CONCATENATE(VLOOKUP(F1750,STUDENT!$B$4:$W$2003,22,0),$V$2),""),"")</f>
        <v/>
      </c>
      <c r="L1750" s="27">
        <f>IFERROR(IF($E1750&gt;=1,VLOOKUP($E1750,ATT.!$D$9:$W$2008,L$1,0),0),0)</f>
        <v>0</v>
      </c>
      <c r="M1750" s="28"/>
      <c r="N1750" s="28"/>
    </row>
    <row r="1751" spans="3:14" ht="20.100000000000001" customHeight="1" x14ac:dyDescent="0.25">
      <c r="C1751" s="6">
        <v>1745</v>
      </c>
      <c r="D1751" s="6">
        <f>IFERROR(IF($D$3&gt;=C1751,SMALL(ATT.!$A$9:$A$2008,$D$4+C1751),0),0)</f>
        <v>0</v>
      </c>
      <c r="E1751" s="25">
        <f t="shared" si="27"/>
        <v>0</v>
      </c>
      <c r="F1751" s="25">
        <f>IFERROR(IF($E1751&gt;=1,VLOOKUP($E1751,ATT.!$D$9:$W$2008,F$1,0),0),0)</f>
        <v>0</v>
      </c>
      <c r="G1751" s="26">
        <f>IFERROR(IF($E1751&gt;=1,VLOOKUP($E1751,ATT.!$D$9:$W$2008,G$1,0),0),0)</f>
        <v>0</v>
      </c>
      <c r="H1751" s="26">
        <f>IFERROR(IF($E1751&gt;=1,VLOOKUP($E1751,ATT.!$D$9:$W$2008,H$1,0),0),0)</f>
        <v>0</v>
      </c>
      <c r="I1751" s="25">
        <f>IFERROR(IF($E1751&gt;=1,VLOOKUP($E1751,ATT.!$D$9:$W$2008,I$1,0),0),0)</f>
        <v>0</v>
      </c>
      <c r="J1751" s="25">
        <f>IFERROR(IF($E1751&gt;=1,VLOOKUP($E1751,ATT.!$D$9:$W$2008,J$1,0),0),0)</f>
        <v>0</v>
      </c>
      <c r="K1751" s="25" t="str">
        <f>IFERROR(IF(E1751&gt;=1,CONCATENATE(VLOOKUP(F1751,STUDENT!$B$4:$W$2003,22,0),$V$2),""),"")</f>
        <v/>
      </c>
      <c r="L1751" s="27">
        <f>IFERROR(IF($E1751&gt;=1,VLOOKUP($E1751,ATT.!$D$9:$W$2008,L$1,0),0),0)</f>
        <v>0</v>
      </c>
      <c r="M1751" s="28"/>
      <c r="N1751" s="28"/>
    </row>
    <row r="1752" spans="3:14" ht="20.100000000000001" customHeight="1" x14ac:dyDescent="0.25">
      <c r="C1752" s="6">
        <v>1746</v>
      </c>
      <c r="D1752" s="6">
        <f>IFERROR(IF($D$3&gt;=C1752,SMALL(ATT.!$A$9:$A$2008,$D$4+C1752),0),0)</f>
        <v>0</v>
      </c>
      <c r="E1752" s="25">
        <f t="shared" si="27"/>
        <v>0</v>
      </c>
      <c r="F1752" s="25">
        <f>IFERROR(IF($E1752&gt;=1,VLOOKUP($E1752,ATT.!$D$9:$W$2008,F$1,0),0),0)</f>
        <v>0</v>
      </c>
      <c r="G1752" s="26">
        <f>IFERROR(IF($E1752&gt;=1,VLOOKUP($E1752,ATT.!$D$9:$W$2008,G$1,0),0),0)</f>
        <v>0</v>
      </c>
      <c r="H1752" s="26">
        <f>IFERROR(IF($E1752&gt;=1,VLOOKUP($E1752,ATT.!$D$9:$W$2008,H$1,0),0),0)</f>
        <v>0</v>
      </c>
      <c r="I1752" s="25">
        <f>IFERROR(IF($E1752&gt;=1,VLOOKUP($E1752,ATT.!$D$9:$W$2008,I$1,0),0),0)</f>
        <v>0</v>
      </c>
      <c r="J1752" s="25">
        <f>IFERROR(IF($E1752&gt;=1,VLOOKUP($E1752,ATT.!$D$9:$W$2008,J$1,0),0),0)</f>
        <v>0</v>
      </c>
      <c r="K1752" s="25" t="str">
        <f>IFERROR(IF(E1752&gt;=1,CONCATENATE(VLOOKUP(F1752,STUDENT!$B$4:$W$2003,22,0),$V$2),""),"")</f>
        <v/>
      </c>
      <c r="L1752" s="27">
        <f>IFERROR(IF($E1752&gt;=1,VLOOKUP($E1752,ATT.!$D$9:$W$2008,L$1,0),0),0)</f>
        <v>0</v>
      </c>
      <c r="M1752" s="28"/>
      <c r="N1752" s="28"/>
    </row>
    <row r="1753" spans="3:14" ht="20.100000000000001" customHeight="1" x14ac:dyDescent="0.25">
      <c r="C1753" s="6">
        <v>1747</v>
      </c>
      <c r="D1753" s="6">
        <f>IFERROR(IF($D$3&gt;=C1753,SMALL(ATT.!$A$9:$A$2008,$D$4+C1753),0),0)</f>
        <v>0</v>
      </c>
      <c r="E1753" s="25">
        <f t="shared" si="27"/>
        <v>0</v>
      </c>
      <c r="F1753" s="25">
        <f>IFERROR(IF($E1753&gt;=1,VLOOKUP($E1753,ATT.!$D$9:$W$2008,F$1,0),0),0)</f>
        <v>0</v>
      </c>
      <c r="G1753" s="26">
        <f>IFERROR(IF($E1753&gt;=1,VLOOKUP($E1753,ATT.!$D$9:$W$2008,G$1,0),0),0)</f>
        <v>0</v>
      </c>
      <c r="H1753" s="26">
        <f>IFERROR(IF($E1753&gt;=1,VLOOKUP($E1753,ATT.!$D$9:$W$2008,H$1,0),0),0)</f>
        <v>0</v>
      </c>
      <c r="I1753" s="25">
        <f>IFERROR(IF($E1753&gt;=1,VLOOKUP($E1753,ATT.!$D$9:$W$2008,I$1,0),0),0)</f>
        <v>0</v>
      </c>
      <c r="J1753" s="25">
        <f>IFERROR(IF($E1753&gt;=1,VLOOKUP($E1753,ATT.!$D$9:$W$2008,J$1,0),0),0)</f>
        <v>0</v>
      </c>
      <c r="K1753" s="25" t="str">
        <f>IFERROR(IF(E1753&gt;=1,CONCATENATE(VLOOKUP(F1753,STUDENT!$B$4:$W$2003,22,0),$V$2),""),"")</f>
        <v/>
      </c>
      <c r="L1753" s="27">
        <f>IFERROR(IF($E1753&gt;=1,VLOOKUP($E1753,ATT.!$D$9:$W$2008,L$1,0),0),0)</f>
        <v>0</v>
      </c>
      <c r="M1753" s="28"/>
      <c r="N1753" s="28"/>
    </row>
    <row r="1754" spans="3:14" ht="20.100000000000001" customHeight="1" x14ac:dyDescent="0.25">
      <c r="C1754" s="6">
        <v>1748</v>
      </c>
      <c r="D1754" s="6">
        <f>IFERROR(IF($D$3&gt;=C1754,SMALL(ATT.!$A$9:$A$2008,$D$4+C1754),0),0)</f>
        <v>0</v>
      </c>
      <c r="E1754" s="25">
        <f t="shared" si="27"/>
        <v>0</v>
      </c>
      <c r="F1754" s="25">
        <f>IFERROR(IF($E1754&gt;=1,VLOOKUP($E1754,ATT.!$D$9:$W$2008,F$1,0),0),0)</f>
        <v>0</v>
      </c>
      <c r="G1754" s="26">
        <f>IFERROR(IF($E1754&gt;=1,VLOOKUP($E1754,ATT.!$D$9:$W$2008,G$1,0),0),0)</f>
        <v>0</v>
      </c>
      <c r="H1754" s="26">
        <f>IFERROR(IF($E1754&gt;=1,VLOOKUP($E1754,ATT.!$D$9:$W$2008,H$1,0),0),0)</f>
        <v>0</v>
      </c>
      <c r="I1754" s="25">
        <f>IFERROR(IF($E1754&gt;=1,VLOOKUP($E1754,ATT.!$D$9:$W$2008,I$1,0),0),0)</f>
        <v>0</v>
      </c>
      <c r="J1754" s="25">
        <f>IFERROR(IF($E1754&gt;=1,VLOOKUP($E1754,ATT.!$D$9:$W$2008,J$1,0),0),0)</f>
        <v>0</v>
      </c>
      <c r="K1754" s="25" t="str">
        <f>IFERROR(IF(E1754&gt;=1,CONCATENATE(VLOOKUP(F1754,STUDENT!$B$4:$W$2003,22,0),$V$2),""),"")</f>
        <v/>
      </c>
      <c r="L1754" s="27">
        <f>IFERROR(IF($E1754&gt;=1,VLOOKUP($E1754,ATT.!$D$9:$W$2008,L$1,0),0),0)</f>
        <v>0</v>
      </c>
      <c r="M1754" s="28"/>
      <c r="N1754" s="28"/>
    </row>
    <row r="1755" spans="3:14" ht="20.100000000000001" customHeight="1" x14ac:dyDescent="0.25">
      <c r="C1755" s="6">
        <v>1749</v>
      </c>
      <c r="D1755" s="6">
        <f>IFERROR(IF($D$3&gt;=C1755,SMALL(ATT.!$A$9:$A$2008,$D$4+C1755),0),0)</f>
        <v>0</v>
      </c>
      <c r="E1755" s="25">
        <f t="shared" si="27"/>
        <v>0</v>
      </c>
      <c r="F1755" s="25">
        <f>IFERROR(IF($E1755&gt;=1,VLOOKUP($E1755,ATT.!$D$9:$W$2008,F$1,0),0),0)</f>
        <v>0</v>
      </c>
      <c r="G1755" s="26">
        <f>IFERROR(IF($E1755&gt;=1,VLOOKUP($E1755,ATT.!$D$9:$W$2008,G$1,0),0),0)</f>
        <v>0</v>
      </c>
      <c r="H1755" s="26">
        <f>IFERROR(IF($E1755&gt;=1,VLOOKUP($E1755,ATT.!$D$9:$W$2008,H$1,0),0),0)</f>
        <v>0</v>
      </c>
      <c r="I1755" s="25">
        <f>IFERROR(IF($E1755&gt;=1,VLOOKUP($E1755,ATT.!$D$9:$W$2008,I$1,0),0),0)</f>
        <v>0</v>
      </c>
      <c r="J1755" s="25">
        <f>IFERROR(IF($E1755&gt;=1,VLOOKUP($E1755,ATT.!$D$9:$W$2008,J$1,0),0),0)</f>
        <v>0</v>
      </c>
      <c r="K1755" s="25" t="str">
        <f>IFERROR(IF(E1755&gt;=1,CONCATENATE(VLOOKUP(F1755,STUDENT!$B$4:$W$2003,22,0),$V$2),""),"")</f>
        <v/>
      </c>
      <c r="L1755" s="27">
        <f>IFERROR(IF($E1755&gt;=1,VLOOKUP($E1755,ATT.!$D$9:$W$2008,L$1,0),0),0)</f>
        <v>0</v>
      </c>
      <c r="M1755" s="28"/>
      <c r="N1755" s="28"/>
    </row>
    <row r="1756" spans="3:14" ht="20.100000000000001" customHeight="1" x14ac:dyDescent="0.25">
      <c r="C1756" s="6">
        <v>1750</v>
      </c>
      <c r="D1756" s="6">
        <f>IFERROR(IF($D$3&gt;=C1756,SMALL(ATT.!$A$9:$A$2008,$D$4+C1756),0),0)</f>
        <v>0</v>
      </c>
      <c r="E1756" s="25">
        <f t="shared" si="27"/>
        <v>0</v>
      </c>
      <c r="F1756" s="25">
        <f>IFERROR(IF($E1756&gt;=1,VLOOKUP($E1756,ATT.!$D$9:$W$2008,F$1,0),0),0)</f>
        <v>0</v>
      </c>
      <c r="G1756" s="26">
        <f>IFERROR(IF($E1756&gt;=1,VLOOKUP($E1756,ATT.!$D$9:$W$2008,G$1,0),0),0)</f>
        <v>0</v>
      </c>
      <c r="H1756" s="26">
        <f>IFERROR(IF($E1756&gt;=1,VLOOKUP($E1756,ATT.!$D$9:$W$2008,H$1,0),0),0)</f>
        <v>0</v>
      </c>
      <c r="I1756" s="25">
        <f>IFERROR(IF($E1756&gt;=1,VLOOKUP($E1756,ATT.!$D$9:$W$2008,I$1,0),0),0)</f>
        <v>0</v>
      </c>
      <c r="J1756" s="25">
        <f>IFERROR(IF($E1756&gt;=1,VLOOKUP($E1756,ATT.!$D$9:$W$2008,J$1,0),0),0)</f>
        <v>0</v>
      </c>
      <c r="K1756" s="25" t="str">
        <f>IFERROR(IF(E1756&gt;=1,CONCATENATE(VLOOKUP(F1756,STUDENT!$B$4:$W$2003,22,0),$V$2),""),"")</f>
        <v/>
      </c>
      <c r="L1756" s="27">
        <f>IFERROR(IF($E1756&gt;=1,VLOOKUP($E1756,ATT.!$D$9:$W$2008,L$1,0),0),0)</f>
        <v>0</v>
      </c>
      <c r="M1756" s="28"/>
      <c r="N1756" s="28"/>
    </row>
    <row r="1757" spans="3:14" ht="20.100000000000001" customHeight="1" x14ac:dyDescent="0.25">
      <c r="C1757" s="6">
        <v>1751</v>
      </c>
      <c r="D1757" s="6">
        <f>IFERROR(IF($D$3&gt;=C1757,SMALL(ATT.!$A$9:$A$2008,$D$4+C1757),0),0)</f>
        <v>0</v>
      </c>
      <c r="E1757" s="25">
        <f t="shared" si="27"/>
        <v>0</v>
      </c>
      <c r="F1757" s="25">
        <f>IFERROR(IF($E1757&gt;=1,VLOOKUP($E1757,ATT.!$D$9:$W$2008,F$1,0),0),0)</f>
        <v>0</v>
      </c>
      <c r="G1757" s="26">
        <f>IFERROR(IF($E1757&gt;=1,VLOOKUP($E1757,ATT.!$D$9:$W$2008,G$1,0),0),0)</f>
        <v>0</v>
      </c>
      <c r="H1757" s="26">
        <f>IFERROR(IF($E1757&gt;=1,VLOOKUP($E1757,ATT.!$D$9:$W$2008,H$1,0),0),0)</f>
        <v>0</v>
      </c>
      <c r="I1757" s="25">
        <f>IFERROR(IF($E1757&gt;=1,VLOOKUP($E1757,ATT.!$D$9:$W$2008,I$1,0),0),0)</f>
        <v>0</v>
      </c>
      <c r="J1757" s="25">
        <f>IFERROR(IF($E1757&gt;=1,VLOOKUP($E1757,ATT.!$D$9:$W$2008,J$1,0),0),0)</f>
        <v>0</v>
      </c>
      <c r="K1757" s="25" t="str">
        <f>IFERROR(IF(E1757&gt;=1,CONCATENATE(VLOOKUP(F1757,STUDENT!$B$4:$W$2003,22,0),$V$2),""),"")</f>
        <v/>
      </c>
      <c r="L1757" s="27">
        <f>IFERROR(IF($E1757&gt;=1,VLOOKUP($E1757,ATT.!$D$9:$W$2008,L$1,0),0),0)</f>
        <v>0</v>
      </c>
      <c r="M1757" s="28"/>
      <c r="N1757" s="28"/>
    </row>
    <row r="1758" spans="3:14" ht="20.100000000000001" customHeight="1" x14ac:dyDescent="0.25">
      <c r="C1758" s="6">
        <v>1752</v>
      </c>
      <c r="D1758" s="6">
        <f>IFERROR(IF($D$3&gt;=C1758,SMALL(ATT.!$A$9:$A$2008,$D$4+C1758),0),0)</f>
        <v>0</v>
      </c>
      <c r="E1758" s="25">
        <f t="shared" si="27"/>
        <v>0</v>
      </c>
      <c r="F1758" s="25">
        <f>IFERROR(IF($E1758&gt;=1,VLOOKUP($E1758,ATT.!$D$9:$W$2008,F$1,0),0),0)</f>
        <v>0</v>
      </c>
      <c r="G1758" s="26">
        <f>IFERROR(IF($E1758&gt;=1,VLOOKUP($E1758,ATT.!$D$9:$W$2008,G$1,0),0),0)</f>
        <v>0</v>
      </c>
      <c r="H1758" s="26">
        <f>IFERROR(IF($E1758&gt;=1,VLOOKUP($E1758,ATT.!$D$9:$W$2008,H$1,0),0),0)</f>
        <v>0</v>
      </c>
      <c r="I1758" s="25">
        <f>IFERROR(IF($E1758&gt;=1,VLOOKUP($E1758,ATT.!$D$9:$W$2008,I$1,0),0),0)</f>
        <v>0</v>
      </c>
      <c r="J1758" s="25">
        <f>IFERROR(IF($E1758&gt;=1,VLOOKUP($E1758,ATT.!$D$9:$W$2008,J$1,0),0),0)</f>
        <v>0</v>
      </c>
      <c r="K1758" s="25" t="str">
        <f>IFERROR(IF(E1758&gt;=1,CONCATENATE(VLOOKUP(F1758,STUDENT!$B$4:$W$2003,22,0),$V$2),""),"")</f>
        <v/>
      </c>
      <c r="L1758" s="27">
        <f>IFERROR(IF($E1758&gt;=1,VLOOKUP($E1758,ATT.!$D$9:$W$2008,L$1,0),0),0)</f>
        <v>0</v>
      </c>
      <c r="M1758" s="28"/>
      <c r="N1758" s="28"/>
    </row>
    <row r="1759" spans="3:14" ht="20.100000000000001" customHeight="1" x14ac:dyDescent="0.25">
      <c r="C1759" s="6">
        <v>1753</v>
      </c>
      <c r="D1759" s="6">
        <f>IFERROR(IF($D$3&gt;=C1759,SMALL(ATT.!$A$9:$A$2008,$D$4+C1759),0),0)</f>
        <v>0</v>
      </c>
      <c r="E1759" s="25">
        <f t="shared" si="27"/>
        <v>0</v>
      </c>
      <c r="F1759" s="25">
        <f>IFERROR(IF($E1759&gt;=1,VLOOKUP($E1759,ATT.!$D$9:$W$2008,F$1,0),0),0)</f>
        <v>0</v>
      </c>
      <c r="G1759" s="26">
        <f>IFERROR(IF($E1759&gt;=1,VLOOKUP($E1759,ATT.!$D$9:$W$2008,G$1,0),0),0)</f>
        <v>0</v>
      </c>
      <c r="H1759" s="26">
        <f>IFERROR(IF($E1759&gt;=1,VLOOKUP($E1759,ATT.!$D$9:$W$2008,H$1,0),0),0)</f>
        <v>0</v>
      </c>
      <c r="I1759" s="25">
        <f>IFERROR(IF($E1759&gt;=1,VLOOKUP($E1759,ATT.!$D$9:$W$2008,I$1,0),0),0)</f>
        <v>0</v>
      </c>
      <c r="J1759" s="25">
        <f>IFERROR(IF($E1759&gt;=1,VLOOKUP($E1759,ATT.!$D$9:$W$2008,J$1,0),0),0)</f>
        <v>0</v>
      </c>
      <c r="K1759" s="25" t="str">
        <f>IFERROR(IF(E1759&gt;=1,CONCATENATE(VLOOKUP(F1759,STUDENT!$B$4:$W$2003,22,0),$V$2),""),"")</f>
        <v/>
      </c>
      <c r="L1759" s="27">
        <f>IFERROR(IF($E1759&gt;=1,VLOOKUP($E1759,ATT.!$D$9:$W$2008,L$1,0),0),0)</f>
        <v>0</v>
      </c>
      <c r="M1759" s="28"/>
      <c r="N1759" s="28"/>
    </row>
    <row r="1760" spans="3:14" ht="20.100000000000001" customHeight="1" x14ac:dyDescent="0.25">
      <c r="C1760" s="6">
        <v>1754</v>
      </c>
      <c r="D1760" s="6">
        <f>IFERROR(IF($D$3&gt;=C1760,SMALL(ATT.!$A$9:$A$2008,$D$4+C1760),0),0)</f>
        <v>0</v>
      </c>
      <c r="E1760" s="25">
        <f t="shared" si="27"/>
        <v>0</v>
      </c>
      <c r="F1760" s="25">
        <f>IFERROR(IF($E1760&gt;=1,VLOOKUP($E1760,ATT.!$D$9:$W$2008,F$1,0),0),0)</f>
        <v>0</v>
      </c>
      <c r="G1760" s="26">
        <f>IFERROR(IF($E1760&gt;=1,VLOOKUP($E1760,ATT.!$D$9:$W$2008,G$1,0),0),0)</f>
        <v>0</v>
      </c>
      <c r="H1760" s="26">
        <f>IFERROR(IF($E1760&gt;=1,VLOOKUP($E1760,ATT.!$D$9:$W$2008,H$1,0),0),0)</f>
        <v>0</v>
      </c>
      <c r="I1760" s="25">
        <f>IFERROR(IF($E1760&gt;=1,VLOOKUP($E1760,ATT.!$D$9:$W$2008,I$1,0),0),0)</f>
        <v>0</v>
      </c>
      <c r="J1760" s="25">
        <f>IFERROR(IF($E1760&gt;=1,VLOOKUP($E1760,ATT.!$D$9:$W$2008,J$1,0),0),0)</f>
        <v>0</v>
      </c>
      <c r="K1760" s="25" t="str">
        <f>IFERROR(IF(E1760&gt;=1,CONCATENATE(VLOOKUP(F1760,STUDENT!$B$4:$W$2003,22,0),$V$2),""),"")</f>
        <v/>
      </c>
      <c r="L1760" s="27">
        <f>IFERROR(IF($E1760&gt;=1,VLOOKUP($E1760,ATT.!$D$9:$W$2008,L$1,0),0),0)</f>
        <v>0</v>
      </c>
      <c r="M1760" s="28"/>
      <c r="N1760" s="28"/>
    </row>
    <row r="1761" spans="3:14" ht="20.100000000000001" customHeight="1" x14ac:dyDescent="0.25">
      <c r="C1761" s="6">
        <v>1755</v>
      </c>
      <c r="D1761" s="6">
        <f>IFERROR(IF($D$3&gt;=C1761,SMALL(ATT.!$A$9:$A$2008,$D$4+C1761),0),0)</f>
        <v>0</v>
      </c>
      <c r="E1761" s="25">
        <f t="shared" si="27"/>
        <v>0</v>
      </c>
      <c r="F1761" s="25">
        <f>IFERROR(IF($E1761&gt;=1,VLOOKUP($E1761,ATT.!$D$9:$W$2008,F$1,0),0),0)</f>
        <v>0</v>
      </c>
      <c r="G1761" s="26">
        <f>IFERROR(IF($E1761&gt;=1,VLOOKUP($E1761,ATT.!$D$9:$W$2008,G$1,0),0),0)</f>
        <v>0</v>
      </c>
      <c r="H1761" s="26">
        <f>IFERROR(IF($E1761&gt;=1,VLOOKUP($E1761,ATT.!$D$9:$W$2008,H$1,0),0),0)</f>
        <v>0</v>
      </c>
      <c r="I1761" s="25">
        <f>IFERROR(IF($E1761&gt;=1,VLOOKUP($E1761,ATT.!$D$9:$W$2008,I$1,0),0),0)</f>
        <v>0</v>
      </c>
      <c r="J1761" s="25">
        <f>IFERROR(IF($E1761&gt;=1,VLOOKUP($E1761,ATT.!$D$9:$W$2008,J$1,0),0),0)</f>
        <v>0</v>
      </c>
      <c r="K1761" s="25" t="str">
        <f>IFERROR(IF(E1761&gt;=1,CONCATENATE(VLOOKUP(F1761,STUDENT!$B$4:$W$2003,22,0),$V$2),""),"")</f>
        <v/>
      </c>
      <c r="L1761" s="27">
        <f>IFERROR(IF($E1761&gt;=1,VLOOKUP($E1761,ATT.!$D$9:$W$2008,L$1,0),0),0)</f>
        <v>0</v>
      </c>
      <c r="M1761" s="28"/>
      <c r="N1761" s="28"/>
    </row>
    <row r="1762" spans="3:14" ht="20.100000000000001" customHeight="1" x14ac:dyDescent="0.25">
      <c r="C1762" s="6">
        <v>1756</v>
      </c>
      <c r="D1762" s="6">
        <f>IFERROR(IF($D$3&gt;=C1762,SMALL(ATT.!$A$9:$A$2008,$D$4+C1762),0),0)</f>
        <v>0</v>
      </c>
      <c r="E1762" s="25">
        <f t="shared" si="27"/>
        <v>0</v>
      </c>
      <c r="F1762" s="25">
        <f>IFERROR(IF($E1762&gt;=1,VLOOKUP($E1762,ATT.!$D$9:$W$2008,F$1,0),0),0)</f>
        <v>0</v>
      </c>
      <c r="G1762" s="26">
        <f>IFERROR(IF($E1762&gt;=1,VLOOKUP($E1762,ATT.!$D$9:$W$2008,G$1,0),0),0)</f>
        <v>0</v>
      </c>
      <c r="H1762" s="26">
        <f>IFERROR(IF($E1762&gt;=1,VLOOKUP($E1762,ATT.!$D$9:$W$2008,H$1,0),0),0)</f>
        <v>0</v>
      </c>
      <c r="I1762" s="25">
        <f>IFERROR(IF($E1762&gt;=1,VLOOKUP($E1762,ATT.!$D$9:$W$2008,I$1,0),0),0)</f>
        <v>0</v>
      </c>
      <c r="J1762" s="25">
        <f>IFERROR(IF($E1762&gt;=1,VLOOKUP($E1762,ATT.!$D$9:$W$2008,J$1,0),0),0)</f>
        <v>0</v>
      </c>
      <c r="K1762" s="25" t="str">
        <f>IFERROR(IF(E1762&gt;=1,CONCATENATE(VLOOKUP(F1762,STUDENT!$B$4:$W$2003,22,0),$V$2),""),"")</f>
        <v/>
      </c>
      <c r="L1762" s="27">
        <f>IFERROR(IF($E1762&gt;=1,VLOOKUP($E1762,ATT.!$D$9:$W$2008,L$1,0),0),0)</f>
        <v>0</v>
      </c>
      <c r="M1762" s="28"/>
      <c r="N1762" s="28"/>
    </row>
    <row r="1763" spans="3:14" ht="20.100000000000001" customHeight="1" x14ac:dyDescent="0.25">
      <c r="C1763" s="6">
        <v>1757</v>
      </c>
      <c r="D1763" s="6">
        <f>IFERROR(IF($D$3&gt;=C1763,SMALL(ATT.!$A$9:$A$2008,$D$4+C1763),0),0)</f>
        <v>0</v>
      </c>
      <c r="E1763" s="25">
        <f t="shared" si="27"/>
        <v>0</v>
      </c>
      <c r="F1763" s="25">
        <f>IFERROR(IF($E1763&gt;=1,VLOOKUP($E1763,ATT.!$D$9:$W$2008,F$1,0),0),0)</f>
        <v>0</v>
      </c>
      <c r="G1763" s="26">
        <f>IFERROR(IF($E1763&gt;=1,VLOOKUP($E1763,ATT.!$D$9:$W$2008,G$1,0),0),0)</f>
        <v>0</v>
      </c>
      <c r="H1763" s="26">
        <f>IFERROR(IF($E1763&gt;=1,VLOOKUP($E1763,ATT.!$D$9:$W$2008,H$1,0),0),0)</f>
        <v>0</v>
      </c>
      <c r="I1763" s="25">
        <f>IFERROR(IF($E1763&gt;=1,VLOOKUP($E1763,ATT.!$D$9:$W$2008,I$1,0),0),0)</f>
        <v>0</v>
      </c>
      <c r="J1763" s="25">
        <f>IFERROR(IF($E1763&gt;=1,VLOOKUP($E1763,ATT.!$D$9:$W$2008,J$1,0),0),0)</f>
        <v>0</v>
      </c>
      <c r="K1763" s="25" t="str">
        <f>IFERROR(IF(E1763&gt;=1,CONCATENATE(VLOOKUP(F1763,STUDENT!$B$4:$W$2003,22,0),$V$2),""),"")</f>
        <v/>
      </c>
      <c r="L1763" s="27">
        <f>IFERROR(IF($E1763&gt;=1,VLOOKUP($E1763,ATT.!$D$9:$W$2008,L$1,0),0),0)</f>
        <v>0</v>
      </c>
      <c r="M1763" s="28"/>
      <c r="N1763" s="28"/>
    </row>
    <row r="1764" spans="3:14" ht="20.100000000000001" customHeight="1" x14ac:dyDescent="0.25">
      <c r="C1764" s="6">
        <v>1758</v>
      </c>
      <c r="D1764" s="6">
        <f>IFERROR(IF($D$3&gt;=C1764,SMALL(ATT.!$A$9:$A$2008,$D$4+C1764),0),0)</f>
        <v>0</v>
      </c>
      <c r="E1764" s="25">
        <f t="shared" si="27"/>
        <v>0</v>
      </c>
      <c r="F1764" s="25">
        <f>IFERROR(IF($E1764&gt;=1,VLOOKUP($E1764,ATT.!$D$9:$W$2008,F$1,0),0),0)</f>
        <v>0</v>
      </c>
      <c r="G1764" s="26">
        <f>IFERROR(IF($E1764&gt;=1,VLOOKUP($E1764,ATT.!$D$9:$W$2008,G$1,0),0),0)</f>
        <v>0</v>
      </c>
      <c r="H1764" s="26">
        <f>IFERROR(IF($E1764&gt;=1,VLOOKUP($E1764,ATT.!$D$9:$W$2008,H$1,0),0),0)</f>
        <v>0</v>
      </c>
      <c r="I1764" s="25">
        <f>IFERROR(IF($E1764&gt;=1,VLOOKUP($E1764,ATT.!$D$9:$W$2008,I$1,0),0),0)</f>
        <v>0</v>
      </c>
      <c r="J1764" s="25">
        <f>IFERROR(IF($E1764&gt;=1,VLOOKUP($E1764,ATT.!$D$9:$W$2008,J$1,0),0),0)</f>
        <v>0</v>
      </c>
      <c r="K1764" s="25" t="str">
        <f>IFERROR(IF(E1764&gt;=1,CONCATENATE(VLOOKUP(F1764,STUDENT!$B$4:$W$2003,22,0),$V$2),""),"")</f>
        <v/>
      </c>
      <c r="L1764" s="27">
        <f>IFERROR(IF($E1764&gt;=1,VLOOKUP($E1764,ATT.!$D$9:$W$2008,L$1,0),0),0)</f>
        <v>0</v>
      </c>
      <c r="M1764" s="28"/>
      <c r="N1764" s="28"/>
    </row>
    <row r="1765" spans="3:14" ht="20.100000000000001" customHeight="1" x14ac:dyDescent="0.25">
      <c r="C1765" s="6">
        <v>1759</v>
      </c>
      <c r="D1765" s="6">
        <f>IFERROR(IF($D$3&gt;=C1765,SMALL(ATT.!$A$9:$A$2008,$D$4+C1765),0),0)</f>
        <v>0</v>
      </c>
      <c r="E1765" s="25">
        <f t="shared" si="27"/>
        <v>0</v>
      </c>
      <c r="F1765" s="25">
        <f>IFERROR(IF($E1765&gt;=1,VLOOKUP($E1765,ATT.!$D$9:$W$2008,F$1,0),0),0)</f>
        <v>0</v>
      </c>
      <c r="G1765" s="26">
        <f>IFERROR(IF($E1765&gt;=1,VLOOKUP($E1765,ATT.!$D$9:$W$2008,G$1,0),0),0)</f>
        <v>0</v>
      </c>
      <c r="H1765" s="26">
        <f>IFERROR(IF($E1765&gt;=1,VLOOKUP($E1765,ATT.!$D$9:$W$2008,H$1,0),0),0)</f>
        <v>0</v>
      </c>
      <c r="I1765" s="25">
        <f>IFERROR(IF($E1765&gt;=1,VLOOKUP($E1765,ATT.!$D$9:$W$2008,I$1,0),0),0)</f>
        <v>0</v>
      </c>
      <c r="J1765" s="25">
        <f>IFERROR(IF($E1765&gt;=1,VLOOKUP($E1765,ATT.!$D$9:$W$2008,J$1,0),0),0)</f>
        <v>0</v>
      </c>
      <c r="K1765" s="25" t="str">
        <f>IFERROR(IF(E1765&gt;=1,CONCATENATE(VLOOKUP(F1765,STUDENT!$B$4:$W$2003,22,0),$V$2),""),"")</f>
        <v/>
      </c>
      <c r="L1765" s="27">
        <f>IFERROR(IF($E1765&gt;=1,VLOOKUP($E1765,ATT.!$D$9:$W$2008,L$1,0),0),0)</f>
        <v>0</v>
      </c>
      <c r="M1765" s="28"/>
      <c r="N1765" s="28"/>
    </row>
    <row r="1766" spans="3:14" ht="20.100000000000001" customHeight="1" x14ac:dyDescent="0.25">
      <c r="C1766" s="6">
        <v>1760</v>
      </c>
      <c r="D1766" s="6">
        <f>IFERROR(IF($D$3&gt;=C1766,SMALL(ATT.!$A$9:$A$2008,$D$4+C1766),0),0)</f>
        <v>0</v>
      </c>
      <c r="E1766" s="25">
        <f t="shared" si="27"/>
        <v>0</v>
      </c>
      <c r="F1766" s="25">
        <f>IFERROR(IF($E1766&gt;=1,VLOOKUP($E1766,ATT.!$D$9:$W$2008,F$1,0),0),0)</f>
        <v>0</v>
      </c>
      <c r="G1766" s="26">
        <f>IFERROR(IF($E1766&gt;=1,VLOOKUP($E1766,ATT.!$D$9:$W$2008,G$1,0),0),0)</f>
        <v>0</v>
      </c>
      <c r="H1766" s="26">
        <f>IFERROR(IF($E1766&gt;=1,VLOOKUP($E1766,ATT.!$D$9:$W$2008,H$1,0),0),0)</f>
        <v>0</v>
      </c>
      <c r="I1766" s="25">
        <f>IFERROR(IF($E1766&gt;=1,VLOOKUP($E1766,ATT.!$D$9:$W$2008,I$1,0),0),0)</f>
        <v>0</v>
      </c>
      <c r="J1766" s="25">
        <f>IFERROR(IF($E1766&gt;=1,VLOOKUP($E1766,ATT.!$D$9:$W$2008,J$1,0),0),0)</f>
        <v>0</v>
      </c>
      <c r="K1766" s="25" t="str">
        <f>IFERROR(IF(E1766&gt;=1,CONCATENATE(VLOOKUP(F1766,STUDENT!$B$4:$W$2003,22,0),$V$2),""),"")</f>
        <v/>
      </c>
      <c r="L1766" s="27">
        <f>IFERROR(IF($E1766&gt;=1,VLOOKUP($E1766,ATT.!$D$9:$W$2008,L$1,0),0),0)</f>
        <v>0</v>
      </c>
      <c r="M1766" s="28"/>
      <c r="N1766" s="28"/>
    </row>
    <row r="1767" spans="3:14" ht="20.100000000000001" customHeight="1" x14ac:dyDescent="0.25">
      <c r="C1767" s="6">
        <v>1761</v>
      </c>
      <c r="D1767" s="6">
        <f>IFERROR(IF($D$3&gt;=C1767,SMALL(ATT.!$A$9:$A$2008,$D$4+C1767),0),0)</f>
        <v>0</v>
      </c>
      <c r="E1767" s="25">
        <f t="shared" si="27"/>
        <v>0</v>
      </c>
      <c r="F1767" s="25">
        <f>IFERROR(IF($E1767&gt;=1,VLOOKUP($E1767,ATT.!$D$9:$W$2008,F$1,0),0),0)</f>
        <v>0</v>
      </c>
      <c r="G1767" s="26">
        <f>IFERROR(IF($E1767&gt;=1,VLOOKUP($E1767,ATT.!$D$9:$W$2008,G$1,0),0),0)</f>
        <v>0</v>
      </c>
      <c r="H1767" s="26">
        <f>IFERROR(IF($E1767&gt;=1,VLOOKUP($E1767,ATT.!$D$9:$W$2008,H$1,0),0),0)</f>
        <v>0</v>
      </c>
      <c r="I1767" s="25">
        <f>IFERROR(IF($E1767&gt;=1,VLOOKUP($E1767,ATT.!$D$9:$W$2008,I$1,0),0),0)</f>
        <v>0</v>
      </c>
      <c r="J1767" s="25">
        <f>IFERROR(IF($E1767&gt;=1,VLOOKUP($E1767,ATT.!$D$9:$W$2008,J$1,0),0),0)</f>
        <v>0</v>
      </c>
      <c r="K1767" s="25" t="str">
        <f>IFERROR(IF(E1767&gt;=1,CONCATENATE(VLOOKUP(F1767,STUDENT!$B$4:$W$2003,22,0),$V$2),""),"")</f>
        <v/>
      </c>
      <c r="L1767" s="27">
        <f>IFERROR(IF($E1767&gt;=1,VLOOKUP($E1767,ATT.!$D$9:$W$2008,L$1,0),0),0)</f>
        <v>0</v>
      </c>
      <c r="M1767" s="28"/>
      <c r="N1767" s="28"/>
    </row>
    <row r="1768" spans="3:14" ht="20.100000000000001" customHeight="1" x14ac:dyDescent="0.25">
      <c r="C1768" s="6">
        <v>1762</v>
      </c>
      <c r="D1768" s="6">
        <f>IFERROR(IF($D$3&gt;=C1768,SMALL(ATT.!$A$9:$A$2008,$D$4+C1768),0),0)</f>
        <v>0</v>
      </c>
      <c r="E1768" s="25">
        <f t="shared" si="27"/>
        <v>0</v>
      </c>
      <c r="F1768" s="25">
        <f>IFERROR(IF($E1768&gt;=1,VLOOKUP($E1768,ATT.!$D$9:$W$2008,F$1,0),0),0)</f>
        <v>0</v>
      </c>
      <c r="G1768" s="26">
        <f>IFERROR(IF($E1768&gt;=1,VLOOKUP($E1768,ATT.!$D$9:$W$2008,G$1,0),0),0)</f>
        <v>0</v>
      </c>
      <c r="H1768" s="26">
        <f>IFERROR(IF($E1768&gt;=1,VLOOKUP($E1768,ATT.!$D$9:$W$2008,H$1,0),0),0)</f>
        <v>0</v>
      </c>
      <c r="I1768" s="25">
        <f>IFERROR(IF($E1768&gt;=1,VLOOKUP($E1768,ATT.!$D$9:$W$2008,I$1,0),0),0)</f>
        <v>0</v>
      </c>
      <c r="J1768" s="25">
        <f>IFERROR(IF($E1768&gt;=1,VLOOKUP($E1768,ATT.!$D$9:$W$2008,J$1,0),0),0)</f>
        <v>0</v>
      </c>
      <c r="K1768" s="25" t="str">
        <f>IFERROR(IF(E1768&gt;=1,CONCATENATE(VLOOKUP(F1768,STUDENT!$B$4:$W$2003,22,0),$V$2),""),"")</f>
        <v/>
      </c>
      <c r="L1768" s="27">
        <f>IFERROR(IF($E1768&gt;=1,VLOOKUP($E1768,ATT.!$D$9:$W$2008,L$1,0),0),0)</f>
        <v>0</v>
      </c>
      <c r="M1768" s="28"/>
      <c r="N1768" s="28"/>
    </row>
    <row r="1769" spans="3:14" ht="20.100000000000001" customHeight="1" x14ac:dyDescent="0.25">
      <c r="C1769" s="6">
        <v>1763</v>
      </c>
      <c r="D1769" s="6">
        <f>IFERROR(IF($D$3&gt;=C1769,SMALL(ATT.!$A$9:$A$2008,$D$4+C1769),0),0)</f>
        <v>0</v>
      </c>
      <c r="E1769" s="25">
        <f t="shared" si="27"/>
        <v>0</v>
      </c>
      <c r="F1769" s="25">
        <f>IFERROR(IF($E1769&gt;=1,VLOOKUP($E1769,ATT.!$D$9:$W$2008,F$1,0),0),0)</f>
        <v>0</v>
      </c>
      <c r="G1769" s="26">
        <f>IFERROR(IF($E1769&gt;=1,VLOOKUP($E1769,ATT.!$D$9:$W$2008,G$1,0),0),0)</f>
        <v>0</v>
      </c>
      <c r="H1769" s="26">
        <f>IFERROR(IF($E1769&gt;=1,VLOOKUP($E1769,ATT.!$D$9:$W$2008,H$1,0),0),0)</f>
        <v>0</v>
      </c>
      <c r="I1769" s="25">
        <f>IFERROR(IF($E1769&gt;=1,VLOOKUP($E1769,ATT.!$D$9:$W$2008,I$1,0),0),0)</f>
        <v>0</v>
      </c>
      <c r="J1769" s="25">
        <f>IFERROR(IF($E1769&gt;=1,VLOOKUP($E1769,ATT.!$D$9:$W$2008,J$1,0),0),0)</f>
        <v>0</v>
      </c>
      <c r="K1769" s="25" t="str">
        <f>IFERROR(IF(E1769&gt;=1,CONCATENATE(VLOOKUP(F1769,STUDENT!$B$4:$W$2003,22,0),$V$2),""),"")</f>
        <v/>
      </c>
      <c r="L1769" s="27">
        <f>IFERROR(IF($E1769&gt;=1,VLOOKUP($E1769,ATT.!$D$9:$W$2008,L$1,0),0),0)</f>
        <v>0</v>
      </c>
      <c r="M1769" s="28"/>
      <c r="N1769" s="28"/>
    </row>
    <row r="1770" spans="3:14" ht="20.100000000000001" customHeight="1" x14ac:dyDescent="0.25">
      <c r="C1770" s="6">
        <v>1764</v>
      </c>
      <c r="D1770" s="6">
        <f>IFERROR(IF($D$3&gt;=C1770,SMALL(ATT.!$A$9:$A$2008,$D$4+C1770),0),0)</f>
        <v>0</v>
      </c>
      <c r="E1770" s="25">
        <f t="shared" si="27"/>
        <v>0</v>
      </c>
      <c r="F1770" s="25">
        <f>IFERROR(IF($E1770&gt;=1,VLOOKUP($E1770,ATT.!$D$9:$W$2008,F$1,0),0),0)</f>
        <v>0</v>
      </c>
      <c r="G1770" s="26">
        <f>IFERROR(IF($E1770&gt;=1,VLOOKUP($E1770,ATT.!$D$9:$W$2008,G$1,0),0),0)</f>
        <v>0</v>
      </c>
      <c r="H1770" s="26">
        <f>IFERROR(IF($E1770&gt;=1,VLOOKUP($E1770,ATT.!$D$9:$W$2008,H$1,0),0),0)</f>
        <v>0</v>
      </c>
      <c r="I1770" s="25">
        <f>IFERROR(IF($E1770&gt;=1,VLOOKUP($E1770,ATT.!$D$9:$W$2008,I$1,0),0),0)</f>
        <v>0</v>
      </c>
      <c r="J1770" s="25">
        <f>IFERROR(IF($E1770&gt;=1,VLOOKUP($E1770,ATT.!$D$9:$W$2008,J$1,0),0),0)</f>
        <v>0</v>
      </c>
      <c r="K1770" s="25" t="str">
        <f>IFERROR(IF(E1770&gt;=1,CONCATENATE(VLOOKUP(F1770,STUDENT!$B$4:$W$2003,22,0),$V$2),""),"")</f>
        <v/>
      </c>
      <c r="L1770" s="27">
        <f>IFERROR(IF($E1770&gt;=1,VLOOKUP($E1770,ATT.!$D$9:$W$2008,L$1,0),0),0)</f>
        <v>0</v>
      </c>
      <c r="M1770" s="28"/>
      <c r="N1770" s="28"/>
    </row>
    <row r="1771" spans="3:14" ht="20.100000000000001" customHeight="1" x14ac:dyDescent="0.25">
      <c r="C1771" s="6">
        <v>1765</v>
      </c>
      <c r="D1771" s="6">
        <f>IFERROR(IF($D$3&gt;=C1771,SMALL(ATT.!$A$9:$A$2008,$D$4+C1771),0),0)</f>
        <v>0</v>
      </c>
      <c r="E1771" s="25">
        <f t="shared" si="27"/>
        <v>0</v>
      </c>
      <c r="F1771" s="25">
        <f>IFERROR(IF($E1771&gt;=1,VLOOKUP($E1771,ATT.!$D$9:$W$2008,F$1,0),0),0)</f>
        <v>0</v>
      </c>
      <c r="G1771" s="26">
        <f>IFERROR(IF($E1771&gt;=1,VLOOKUP($E1771,ATT.!$D$9:$W$2008,G$1,0),0),0)</f>
        <v>0</v>
      </c>
      <c r="H1771" s="26">
        <f>IFERROR(IF($E1771&gt;=1,VLOOKUP($E1771,ATT.!$D$9:$W$2008,H$1,0),0),0)</f>
        <v>0</v>
      </c>
      <c r="I1771" s="25">
        <f>IFERROR(IF($E1771&gt;=1,VLOOKUP($E1771,ATT.!$D$9:$W$2008,I$1,0),0),0)</f>
        <v>0</v>
      </c>
      <c r="J1771" s="25">
        <f>IFERROR(IF($E1771&gt;=1,VLOOKUP($E1771,ATT.!$D$9:$W$2008,J$1,0),0),0)</f>
        <v>0</v>
      </c>
      <c r="K1771" s="25" t="str">
        <f>IFERROR(IF(E1771&gt;=1,CONCATENATE(VLOOKUP(F1771,STUDENT!$B$4:$W$2003,22,0),$V$2),""),"")</f>
        <v/>
      </c>
      <c r="L1771" s="27">
        <f>IFERROR(IF($E1771&gt;=1,VLOOKUP($E1771,ATT.!$D$9:$W$2008,L$1,0),0),0)</f>
        <v>0</v>
      </c>
      <c r="M1771" s="28"/>
      <c r="N1771" s="28"/>
    </row>
    <row r="1772" spans="3:14" ht="20.100000000000001" customHeight="1" x14ac:dyDescent="0.25">
      <c r="C1772" s="6">
        <v>1766</v>
      </c>
      <c r="D1772" s="6">
        <f>IFERROR(IF($D$3&gt;=C1772,SMALL(ATT.!$A$9:$A$2008,$D$4+C1772),0),0)</f>
        <v>0</v>
      </c>
      <c r="E1772" s="25">
        <f t="shared" si="27"/>
        <v>0</v>
      </c>
      <c r="F1772" s="25">
        <f>IFERROR(IF($E1772&gt;=1,VLOOKUP($E1772,ATT.!$D$9:$W$2008,F$1,0),0),0)</f>
        <v>0</v>
      </c>
      <c r="G1772" s="26">
        <f>IFERROR(IF($E1772&gt;=1,VLOOKUP($E1772,ATT.!$D$9:$W$2008,G$1,0),0),0)</f>
        <v>0</v>
      </c>
      <c r="H1772" s="26">
        <f>IFERROR(IF($E1772&gt;=1,VLOOKUP($E1772,ATT.!$D$9:$W$2008,H$1,0),0),0)</f>
        <v>0</v>
      </c>
      <c r="I1772" s="25">
        <f>IFERROR(IF($E1772&gt;=1,VLOOKUP($E1772,ATT.!$D$9:$W$2008,I$1,0),0),0)</f>
        <v>0</v>
      </c>
      <c r="J1772" s="25">
        <f>IFERROR(IF($E1772&gt;=1,VLOOKUP($E1772,ATT.!$D$9:$W$2008,J$1,0),0),0)</f>
        <v>0</v>
      </c>
      <c r="K1772" s="25" t="str">
        <f>IFERROR(IF(E1772&gt;=1,CONCATENATE(VLOOKUP(F1772,STUDENT!$B$4:$W$2003,22,0),$V$2),""),"")</f>
        <v/>
      </c>
      <c r="L1772" s="27">
        <f>IFERROR(IF($E1772&gt;=1,VLOOKUP($E1772,ATT.!$D$9:$W$2008,L$1,0),0),0)</f>
        <v>0</v>
      </c>
      <c r="M1772" s="28"/>
      <c r="N1772" s="28"/>
    </row>
    <row r="1773" spans="3:14" ht="20.100000000000001" customHeight="1" x14ac:dyDescent="0.25">
      <c r="C1773" s="6">
        <v>1767</v>
      </c>
      <c r="D1773" s="6">
        <f>IFERROR(IF($D$3&gt;=C1773,SMALL(ATT.!$A$9:$A$2008,$D$4+C1773),0),0)</f>
        <v>0</v>
      </c>
      <c r="E1773" s="25">
        <f t="shared" si="27"/>
        <v>0</v>
      </c>
      <c r="F1773" s="25">
        <f>IFERROR(IF($E1773&gt;=1,VLOOKUP($E1773,ATT.!$D$9:$W$2008,F$1,0),0),0)</f>
        <v>0</v>
      </c>
      <c r="G1773" s="26">
        <f>IFERROR(IF($E1773&gt;=1,VLOOKUP($E1773,ATT.!$D$9:$W$2008,G$1,0),0),0)</f>
        <v>0</v>
      </c>
      <c r="H1773" s="26">
        <f>IFERROR(IF($E1773&gt;=1,VLOOKUP($E1773,ATT.!$D$9:$W$2008,H$1,0),0),0)</f>
        <v>0</v>
      </c>
      <c r="I1773" s="25">
        <f>IFERROR(IF($E1773&gt;=1,VLOOKUP($E1773,ATT.!$D$9:$W$2008,I$1,0),0),0)</f>
        <v>0</v>
      </c>
      <c r="J1773" s="25">
        <f>IFERROR(IF($E1773&gt;=1,VLOOKUP($E1773,ATT.!$D$9:$W$2008,J$1,0),0),0)</f>
        <v>0</v>
      </c>
      <c r="K1773" s="25" t="str">
        <f>IFERROR(IF(E1773&gt;=1,CONCATENATE(VLOOKUP(F1773,STUDENT!$B$4:$W$2003,22,0),$V$2),""),"")</f>
        <v/>
      </c>
      <c r="L1773" s="27">
        <f>IFERROR(IF($E1773&gt;=1,VLOOKUP($E1773,ATT.!$D$9:$W$2008,L$1,0),0),0)</f>
        <v>0</v>
      </c>
      <c r="M1773" s="28"/>
      <c r="N1773" s="28"/>
    </row>
    <row r="1774" spans="3:14" ht="20.100000000000001" customHeight="1" x14ac:dyDescent="0.25">
      <c r="C1774" s="6">
        <v>1768</v>
      </c>
      <c r="D1774" s="6">
        <f>IFERROR(IF($D$3&gt;=C1774,SMALL(ATT.!$A$9:$A$2008,$D$4+C1774),0),0)</f>
        <v>0</v>
      </c>
      <c r="E1774" s="25">
        <f t="shared" si="27"/>
        <v>0</v>
      </c>
      <c r="F1774" s="25">
        <f>IFERROR(IF($E1774&gt;=1,VLOOKUP($E1774,ATT.!$D$9:$W$2008,F$1,0),0),0)</f>
        <v>0</v>
      </c>
      <c r="G1774" s="26">
        <f>IFERROR(IF($E1774&gt;=1,VLOOKUP($E1774,ATT.!$D$9:$W$2008,G$1,0),0),0)</f>
        <v>0</v>
      </c>
      <c r="H1774" s="26">
        <f>IFERROR(IF($E1774&gt;=1,VLOOKUP($E1774,ATT.!$D$9:$W$2008,H$1,0),0),0)</f>
        <v>0</v>
      </c>
      <c r="I1774" s="25">
        <f>IFERROR(IF($E1774&gt;=1,VLOOKUP($E1774,ATT.!$D$9:$W$2008,I$1,0),0),0)</f>
        <v>0</v>
      </c>
      <c r="J1774" s="25">
        <f>IFERROR(IF($E1774&gt;=1,VLOOKUP($E1774,ATT.!$D$9:$W$2008,J$1,0),0),0)</f>
        <v>0</v>
      </c>
      <c r="K1774" s="25" t="str">
        <f>IFERROR(IF(E1774&gt;=1,CONCATENATE(VLOOKUP(F1774,STUDENT!$B$4:$W$2003,22,0),$V$2),""),"")</f>
        <v/>
      </c>
      <c r="L1774" s="27">
        <f>IFERROR(IF($E1774&gt;=1,VLOOKUP($E1774,ATT.!$D$9:$W$2008,L$1,0),0),0)</f>
        <v>0</v>
      </c>
      <c r="M1774" s="28"/>
      <c r="N1774" s="28"/>
    </row>
    <row r="1775" spans="3:14" ht="20.100000000000001" customHeight="1" x14ac:dyDescent="0.25">
      <c r="C1775" s="6">
        <v>1769</v>
      </c>
      <c r="D1775" s="6">
        <f>IFERROR(IF($D$3&gt;=C1775,SMALL(ATT.!$A$9:$A$2008,$D$4+C1775),0),0)</f>
        <v>0</v>
      </c>
      <c r="E1775" s="25">
        <f t="shared" si="27"/>
        <v>0</v>
      </c>
      <c r="F1775" s="25">
        <f>IFERROR(IF($E1775&gt;=1,VLOOKUP($E1775,ATT.!$D$9:$W$2008,F$1,0),0),0)</f>
        <v>0</v>
      </c>
      <c r="G1775" s="26">
        <f>IFERROR(IF($E1775&gt;=1,VLOOKUP($E1775,ATT.!$D$9:$W$2008,G$1,0),0),0)</f>
        <v>0</v>
      </c>
      <c r="H1775" s="26">
        <f>IFERROR(IF($E1775&gt;=1,VLOOKUP($E1775,ATT.!$D$9:$W$2008,H$1,0),0),0)</f>
        <v>0</v>
      </c>
      <c r="I1775" s="25">
        <f>IFERROR(IF($E1775&gt;=1,VLOOKUP($E1775,ATT.!$D$9:$W$2008,I$1,0),0),0)</f>
        <v>0</v>
      </c>
      <c r="J1775" s="25">
        <f>IFERROR(IF($E1775&gt;=1,VLOOKUP($E1775,ATT.!$D$9:$W$2008,J$1,0),0),0)</f>
        <v>0</v>
      </c>
      <c r="K1775" s="25" t="str">
        <f>IFERROR(IF(E1775&gt;=1,CONCATENATE(VLOOKUP(F1775,STUDENT!$B$4:$W$2003,22,0),$V$2),""),"")</f>
        <v/>
      </c>
      <c r="L1775" s="27">
        <f>IFERROR(IF($E1775&gt;=1,VLOOKUP($E1775,ATT.!$D$9:$W$2008,L$1,0),0),0)</f>
        <v>0</v>
      </c>
      <c r="M1775" s="28"/>
      <c r="N1775" s="28"/>
    </row>
    <row r="1776" spans="3:14" ht="20.100000000000001" customHeight="1" x14ac:dyDescent="0.25">
      <c r="C1776" s="6">
        <v>1770</v>
      </c>
      <c r="D1776" s="6">
        <f>IFERROR(IF($D$3&gt;=C1776,SMALL(ATT.!$A$9:$A$2008,$D$4+C1776),0),0)</f>
        <v>0</v>
      </c>
      <c r="E1776" s="25">
        <f t="shared" si="27"/>
        <v>0</v>
      </c>
      <c r="F1776" s="25">
        <f>IFERROR(IF($E1776&gt;=1,VLOOKUP($E1776,ATT.!$D$9:$W$2008,F$1,0),0),0)</f>
        <v>0</v>
      </c>
      <c r="G1776" s="26">
        <f>IFERROR(IF($E1776&gt;=1,VLOOKUP($E1776,ATT.!$D$9:$W$2008,G$1,0),0),0)</f>
        <v>0</v>
      </c>
      <c r="H1776" s="26">
        <f>IFERROR(IF($E1776&gt;=1,VLOOKUP($E1776,ATT.!$D$9:$W$2008,H$1,0),0),0)</f>
        <v>0</v>
      </c>
      <c r="I1776" s="25">
        <f>IFERROR(IF($E1776&gt;=1,VLOOKUP($E1776,ATT.!$D$9:$W$2008,I$1,0),0),0)</f>
        <v>0</v>
      </c>
      <c r="J1776" s="25">
        <f>IFERROR(IF($E1776&gt;=1,VLOOKUP($E1776,ATT.!$D$9:$W$2008,J$1,0),0),0)</f>
        <v>0</v>
      </c>
      <c r="K1776" s="25" t="str">
        <f>IFERROR(IF(E1776&gt;=1,CONCATENATE(VLOOKUP(F1776,STUDENT!$B$4:$W$2003,22,0),$V$2),""),"")</f>
        <v/>
      </c>
      <c r="L1776" s="27">
        <f>IFERROR(IF($E1776&gt;=1,VLOOKUP($E1776,ATT.!$D$9:$W$2008,L$1,0),0),0)</f>
        <v>0</v>
      </c>
      <c r="M1776" s="28"/>
      <c r="N1776" s="28"/>
    </row>
    <row r="1777" spans="3:14" ht="20.100000000000001" customHeight="1" x14ac:dyDescent="0.25">
      <c r="C1777" s="6">
        <v>1771</v>
      </c>
      <c r="D1777" s="6">
        <f>IFERROR(IF($D$3&gt;=C1777,SMALL(ATT.!$A$9:$A$2008,$D$4+C1777),0),0)</f>
        <v>0</v>
      </c>
      <c r="E1777" s="25">
        <f t="shared" si="27"/>
        <v>0</v>
      </c>
      <c r="F1777" s="25">
        <f>IFERROR(IF($E1777&gt;=1,VLOOKUP($E1777,ATT.!$D$9:$W$2008,F$1,0),0),0)</f>
        <v>0</v>
      </c>
      <c r="G1777" s="26">
        <f>IFERROR(IF($E1777&gt;=1,VLOOKUP($E1777,ATT.!$D$9:$W$2008,G$1,0),0),0)</f>
        <v>0</v>
      </c>
      <c r="H1777" s="26">
        <f>IFERROR(IF($E1777&gt;=1,VLOOKUP($E1777,ATT.!$D$9:$W$2008,H$1,0),0),0)</f>
        <v>0</v>
      </c>
      <c r="I1777" s="25">
        <f>IFERROR(IF($E1777&gt;=1,VLOOKUP($E1777,ATT.!$D$9:$W$2008,I$1,0),0),0)</f>
        <v>0</v>
      </c>
      <c r="J1777" s="25">
        <f>IFERROR(IF($E1777&gt;=1,VLOOKUP($E1777,ATT.!$D$9:$W$2008,J$1,0),0),0)</f>
        <v>0</v>
      </c>
      <c r="K1777" s="25" t="str">
        <f>IFERROR(IF(E1777&gt;=1,CONCATENATE(VLOOKUP(F1777,STUDENT!$B$4:$W$2003,22,0),$V$2),""),"")</f>
        <v/>
      </c>
      <c r="L1777" s="27">
        <f>IFERROR(IF($E1777&gt;=1,VLOOKUP($E1777,ATT.!$D$9:$W$2008,L$1,0),0),0)</f>
        <v>0</v>
      </c>
      <c r="M1777" s="28"/>
      <c r="N1777" s="28"/>
    </row>
    <row r="1778" spans="3:14" ht="20.100000000000001" customHeight="1" x14ac:dyDescent="0.25">
      <c r="C1778" s="6">
        <v>1772</v>
      </c>
      <c r="D1778" s="6">
        <f>IFERROR(IF($D$3&gt;=C1778,SMALL(ATT.!$A$9:$A$2008,$D$4+C1778),0),0)</f>
        <v>0</v>
      </c>
      <c r="E1778" s="25">
        <f t="shared" si="27"/>
        <v>0</v>
      </c>
      <c r="F1778" s="25">
        <f>IFERROR(IF($E1778&gt;=1,VLOOKUP($E1778,ATT.!$D$9:$W$2008,F$1,0),0),0)</f>
        <v>0</v>
      </c>
      <c r="G1778" s="26">
        <f>IFERROR(IF($E1778&gt;=1,VLOOKUP($E1778,ATT.!$D$9:$W$2008,G$1,0),0),0)</f>
        <v>0</v>
      </c>
      <c r="H1778" s="26">
        <f>IFERROR(IF($E1778&gt;=1,VLOOKUP($E1778,ATT.!$D$9:$W$2008,H$1,0),0),0)</f>
        <v>0</v>
      </c>
      <c r="I1778" s="25">
        <f>IFERROR(IF($E1778&gt;=1,VLOOKUP($E1778,ATT.!$D$9:$W$2008,I$1,0),0),0)</f>
        <v>0</v>
      </c>
      <c r="J1778" s="25">
        <f>IFERROR(IF($E1778&gt;=1,VLOOKUP($E1778,ATT.!$D$9:$W$2008,J$1,0),0),0)</f>
        <v>0</v>
      </c>
      <c r="K1778" s="25" t="str">
        <f>IFERROR(IF(E1778&gt;=1,CONCATENATE(VLOOKUP(F1778,STUDENT!$B$4:$W$2003,22,0),$V$2),""),"")</f>
        <v/>
      </c>
      <c r="L1778" s="27">
        <f>IFERROR(IF($E1778&gt;=1,VLOOKUP($E1778,ATT.!$D$9:$W$2008,L$1,0),0),0)</f>
        <v>0</v>
      </c>
      <c r="M1778" s="28"/>
      <c r="N1778" s="28"/>
    </row>
    <row r="1779" spans="3:14" ht="20.100000000000001" customHeight="1" x14ac:dyDescent="0.25">
      <c r="C1779" s="6">
        <v>1773</v>
      </c>
      <c r="D1779" s="6">
        <f>IFERROR(IF($D$3&gt;=C1779,SMALL(ATT.!$A$9:$A$2008,$D$4+C1779),0),0)</f>
        <v>0</v>
      </c>
      <c r="E1779" s="25">
        <f t="shared" si="27"/>
        <v>0</v>
      </c>
      <c r="F1779" s="25">
        <f>IFERROR(IF($E1779&gt;=1,VLOOKUP($E1779,ATT.!$D$9:$W$2008,F$1,0),0),0)</f>
        <v>0</v>
      </c>
      <c r="G1779" s="26">
        <f>IFERROR(IF($E1779&gt;=1,VLOOKUP($E1779,ATT.!$D$9:$W$2008,G$1,0),0),0)</f>
        <v>0</v>
      </c>
      <c r="H1779" s="26">
        <f>IFERROR(IF($E1779&gt;=1,VLOOKUP($E1779,ATT.!$D$9:$W$2008,H$1,0),0),0)</f>
        <v>0</v>
      </c>
      <c r="I1779" s="25">
        <f>IFERROR(IF($E1779&gt;=1,VLOOKUP($E1779,ATT.!$D$9:$W$2008,I$1,0),0),0)</f>
        <v>0</v>
      </c>
      <c r="J1779" s="25">
        <f>IFERROR(IF($E1779&gt;=1,VLOOKUP($E1779,ATT.!$D$9:$W$2008,J$1,0),0),0)</f>
        <v>0</v>
      </c>
      <c r="K1779" s="25" t="str">
        <f>IFERROR(IF(E1779&gt;=1,CONCATENATE(VLOOKUP(F1779,STUDENT!$B$4:$W$2003,22,0),$V$2),""),"")</f>
        <v/>
      </c>
      <c r="L1779" s="27">
        <f>IFERROR(IF($E1779&gt;=1,VLOOKUP($E1779,ATT.!$D$9:$W$2008,L$1,0),0),0)</f>
        <v>0</v>
      </c>
      <c r="M1779" s="28"/>
      <c r="N1779" s="28"/>
    </row>
    <row r="1780" spans="3:14" ht="20.100000000000001" customHeight="1" x14ac:dyDescent="0.25">
      <c r="C1780" s="6">
        <v>1774</v>
      </c>
      <c r="D1780" s="6">
        <f>IFERROR(IF($D$3&gt;=C1780,SMALL(ATT.!$A$9:$A$2008,$D$4+C1780),0),0)</f>
        <v>0</v>
      </c>
      <c r="E1780" s="25">
        <f t="shared" si="27"/>
        <v>0</v>
      </c>
      <c r="F1780" s="25">
        <f>IFERROR(IF($E1780&gt;=1,VLOOKUP($E1780,ATT.!$D$9:$W$2008,F$1,0),0),0)</f>
        <v>0</v>
      </c>
      <c r="G1780" s="26">
        <f>IFERROR(IF($E1780&gt;=1,VLOOKUP($E1780,ATT.!$D$9:$W$2008,G$1,0),0),0)</f>
        <v>0</v>
      </c>
      <c r="H1780" s="26">
        <f>IFERROR(IF($E1780&gt;=1,VLOOKUP($E1780,ATT.!$D$9:$W$2008,H$1,0),0),0)</f>
        <v>0</v>
      </c>
      <c r="I1780" s="25">
        <f>IFERROR(IF($E1780&gt;=1,VLOOKUP($E1780,ATT.!$D$9:$W$2008,I$1,0),0),0)</f>
        <v>0</v>
      </c>
      <c r="J1780" s="25">
        <f>IFERROR(IF($E1780&gt;=1,VLOOKUP($E1780,ATT.!$D$9:$W$2008,J$1,0),0),0)</f>
        <v>0</v>
      </c>
      <c r="K1780" s="25" t="str">
        <f>IFERROR(IF(E1780&gt;=1,CONCATENATE(VLOOKUP(F1780,STUDENT!$B$4:$W$2003,22,0),$V$2),""),"")</f>
        <v/>
      </c>
      <c r="L1780" s="27">
        <f>IFERROR(IF($E1780&gt;=1,VLOOKUP($E1780,ATT.!$D$9:$W$2008,L$1,0),0),0)</f>
        <v>0</v>
      </c>
      <c r="M1780" s="28"/>
      <c r="N1780" s="28"/>
    </row>
    <row r="1781" spans="3:14" ht="20.100000000000001" customHeight="1" x14ac:dyDescent="0.25">
      <c r="C1781" s="6">
        <v>1775</v>
      </c>
      <c r="D1781" s="6">
        <f>IFERROR(IF($D$3&gt;=C1781,SMALL(ATT.!$A$9:$A$2008,$D$4+C1781),0),0)</f>
        <v>0</v>
      </c>
      <c r="E1781" s="25">
        <f t="shared" si="27"/>
        <v>0</v>
      </c>
      <c r="F1781" s="25">
        <f>IFERROR(IF($E1781&gt;=1,VLOOKUP($E1781,ATT.!$D$9:$W$2008,F$1,0),0),0)</f>
        <v>0</v>
      </c>
      <c r="G1781" s="26">
        <f>IFERROR(IF($E1781&gt;=1,VLOOKUP($E1781,ATT.!$D$9:$W$2008,G$1,0),0),0)</f>
        <v>0</v>
      </c>
      <c r="H1781" s="26">
        <f>IFERROR(IF($E1781&gt;=1,VLOOKUP($E1781,ATT.!$D$9:$W$2008,H$1,0),0),0)</f>
        <v>0</v>
      </c>
      <c r="I1781" s="25">
        <f>IFERROR(IF($E1781&gt;=1,VLOOKUP($E1781,ATT.!$D$9:$W$2008,I$1,0),0),0)</f>
        <v>0</v>
      </c>
      <c r="J1781" s="25">
        <f>IFERROR(IF($E1781&gt;=1,VLOOKUP($E1781,ATT.!$D$9:$W$2008,J$1,0),0),0)</f>
        <v>0</v>
      </c>
      <c r="K1781" s="25" t="str">
        <f>IFERROR(IF(E1781&gt;=1,CONCATENATE(VLOOKUP(F1781,STUDENT!$B$4:$W$2003,22,0),$V$2),""),"")</f>
        <v/>
      </c>
      <c r="L1781" s="27">
        <f>IFERROR(IF($E1781&gt;=1,VLOOKUP($E1781,ATT.!$D$9:$W$2008,L$1,0),0),0)</f>
        <v>0</v>
      </c>
      <c r="M1781" s="28"/>
      <c r="N1781" s="28"/>
    </row>
    <row r="1782" spans="3:14" ht="20.100000000000001" customHeight="1" x14ac:dyDescent="0.25">
      <c r="C1782" s="6">
        <v>1776</v>
      </c>
      <c r="D1782" s="6">
        <f>IFERROR(IF($D$3&gt;=C1782,SMALL(ATT.!$A$9:$A$2008,$D$4+C1782),0),0)</f>
        <v>0</v>
      </c>
      <c r="E1782" s="25">
        <f t="shared" si="27"/>
        <v>0</v>
      </c>
      <c r="F1782" s="25">
        <f>IFERROR(IF($E1782&gt;=1,VLOOKUP($E1782,ATT.!$D$9:$W$2008,F$1,0),0),0)</f>
        <v>0</v>
      </c>
      <c r="G1782" s="26">
        <f>IFERROR(IF($E1782&gt;=1,VLOOKUP($E1782,ATT.!$D$9:$W$2008,G$1,0),0),0)</f>
        <v>0</v>
      </c>
      <c r="H1782" s="26">
        <f>IFERROR(IF($E1782&gt;=1,VLOOKUP($E1782,ATT.!$D$9:$W$2008,H$1,0),0),0)</f>
        <v>0</v>
      </c>
      <c r="I1782" s="25">
        <f>IFERROR(IF($E1782&gt;=1,VLOOKUP($E1782,ATT.!$D$9:$W$2008,I$1,0),0),0)</f>
        <v>0</v>
      </c>
      <c r="J1782" s="25">
        <f>IFERROR(IF($E1782&gt;=1,VLOOKUP($E1782,ATT.!$D$9:$W$2008,J$1,0),0),0)</f>
        <v>0</v>
      </c>
      <c r="K1782" s="25" t="str">
        <f>IFERROR(IF(E1782&gt;=1,CONCATENATE(VLOOKUP(F1782,STUDENT!$B$4:$W$2003,22,0),$V$2),""),"")</f>
        <v/>
      </c>
      <c r="L1782" s="27">
        <f>IFERROR(IF($E1782&gt;=1,VLOOKUP($E1782,ATT.!$D$9:$W$2008,L$1,0),0),0)</f>
        <v>0</v>
      </c>
      <c r="M1782" s="28"/>
      <c r="N1782" s="28"/>
    </row>
    <row r="1783" spans="3:14" ht="20.100000000000001" customHeight="1" x14ac:dyDescent="0.25">
      <c r="C1783" s="6">
        <v>1777</v>
      </c>
      <c r="D1783" s="6">
        <f>IFERROR(IF($D$3&gt;=C1783,SMALL(ATT.!$A$9:$A$2008,$D$4+C1783),0),0)</f>
        <v>0</v>
      </c>
      <c r="E1783" s="25">
        <f t="shared" si="27"/>
        <v>0</v>
      </c>
      <c r="F1783" s="25">
        <f>IFERROR(IF($E1783&gt;=1,VLOOKUP($E1783,ATT.!$D$9:$W$2008,F$1,0),0),0)</f>
        <v>0</v>
      </c>
      <c r="G1783" s="26">
        <f>IFERROR(IF($E1783&gt;=1,VLOOKUP($E1783,ATT.!$D$9:$W$2008,G$1,0),0),0)</f>
        <v>0</v>
      </c>
      <c r="H1783" s="26">
        <f>IFERROR(IF($E1783&gt;=1,VLOOKUP($E1783,ATT.!$D$9:$W$2008,H$1,0),0),0)</f>
        <v>0</v>
      </c>
      <c r="I1783" s="25">
        <f>IFERROR(IF($E1783&gt;=1,VLOOKUP($E1783,ATT.!$D$9:$W$2008,I$1,0),0),0)</f>
        <v>0</v>
      </c>
      <c r="J1783" s="25">
        <f>IFERROR(IF($E1783&gt;=1,VLOOKUP($E1783,ATT.!$D$9:$W$2008,J$1,0),0),0)</f>
        <v>0</v>
      </c>
      <c r="K1783" s="25" t="str">
        <f>IFERROR(IF(E1783&gt;=1,CONCATENATE(VLOOKUP(F1783,STUDENT!$B$4:$W$2003,22,0),$V$2),""),"")</f>
        <v/>
      </c>
      <c r="L1783" s="27">
        <f>IFERROR(IF($E1783&gt;=1,VLOOKUP($E1783,ATT.!$D$9:$W$2008,L$1,0),0),0)</f>
        <v>0</v>
      </c>
      <c r="M1783" s="28"/>
      <c r="N1783" s="28"/>
    </row>
    <row r="1784" spans="3:14" ht="20.100000000000001" customHeight="1" x14ac:dyDescent="0.25">
      <c r="C1784" s="6">
        <v>1778</v>
      </c>
      <c r="D1784" s="6">
        <f>IFERROR(IF($D$3&gt;=C1784,SMALL(ATT.!$A$9:$A$2008,$D$4+C1784),0),0)</f>
        <v>0</v>
      </c>
      <c r="E1784" s="25">
        <f t="shared" si="27"/>
        <v>0</v>
      </c>
      <c r="F1784" s="25">
        <f>IFERROR(IF($E1784&gt;=1,VLOOKUP($E1784,ATT.!$D$9:$W$2008,F$1,0),0),0)</f>
        <v>0</v>
      </c>
      <c r="G1784" s="26">
        <f>IFERROR(IF($E1784&gt;=1,VLOOKUP($E1784,ATT.!$D$9:$W$2008,G$1,0),0),0)</f>
        <v>0</v>
      </c>
      <c r="H1784" s="26">
        <f>IFERROR(IF($E1784&gt;=1,VLOOKUP($E1784,ATT.!$D$9:$W$2008,H$1,0),0),0)</f>
        <v>0</v>
      </c>
      <c r="I1784" s="25">
        <f>IFERROR(IF($E1784&gt;=1,VLOOKUP($E1784,ATT.!$D$9:$W$2008,I$1,0),0),0)</f>
        <v>0</v>
      </c>
      <c r="J1784" s="25">
        <f>IFERROR(IF($E1784&gt;=1,VLOOKUP($E1784,ATT.!$D$9:$W$2008,J$1,0),0),0)</f>
        <v>0</v>
      </c>
      <c r="K1784" s="25" t="str">
        <f>IFERROR(IF(E1784&gt;=1,CONCATENATE(VLOOKUP(F1784,STUDENT!$B$4:$W$2003,22,0),$V$2),""),"")</f>
        <v/>
      </c>
      <c r="L1784" s="27">
        <f>IFERROR(IF($E1784&gt;=1,VLOOKUP($E1784,ATT.!$D$9:$W$2008,L$1,0),0),0)</f>
        <v>0</v>
      </c>
      <c r="M1784" s="28"/>
      <c r="N1784" s="28"/>
    </row>
    <row r="1785" spans="3:14" ht="20.100000000000001" customHeight="1" x14ac:dyDescent="0.25">
      <c r="C1785" s="6">
        <v>1779</v>
      </c>
      <c r="D1785" s="6">
        <f>IFERROR(IF($D$3&gt;=C1785,SMALL(ATT.!$A$9:$A$2008,$D$4+C1785),0),0)</f>
        <v>0</v>
      </c>
      <c r="E1785" s="25">
        <f t="shared" si="27"/>
        <v>0</v>
      </c>
      <c r="F1785" s="25">
        <f>IFERROR(IF($E1785&gt;=1,VLOOKUP($E1785,ATT.!$D$9:$W$2008,F$1,0),0),0)</f>
        <v>0</v>
      </c>
      <c r="G1785" s="26">
        <f>IFERROR(IF($E1785&gt;=1,VLOOKUP($E1785,ATT.!$D$9:$W$2008,G$1,0),0),0)</f>
        <v>0</v>
      </c>
      <c r="H1785" s="26">
        <f>IFERROR(IF($E1785&gt;=1,VLOOKUP($E1785,ATT.!$D$9:$W$2008,H$1,0),0),0)</f>
        <v>0</v>
      </c>
      <c r="I1785" s="25">
        <f>IFERROR(IF($E1785&gt;=1,VLOOKUP($E1785,ATT.!$D$9:$W$2008,I$1,0),0),0)</f>
        <v>0</v>
      </c>
      <c r="J1785" s="25">
        <f>IFERROR(IF($E1785&gt;=1,VLOOKUP($E1785,ATT.!$D$9:$W$2008,J$1,0),0),0)</f>
        <v>0</v>
      </c>
      <c r="K1785" s="25" t="str">
        <f>IFERROR(IF(E1785&gt;=1,CONCATENATE(VLOOKUP(F1785,STUDENT!$B$4:$W$2003,22,0),$V$2),""),"")</f>
        <v/>
      </c>
      <c r="L1785" s="27">
        <f>IFERROR(IF($E1785&gt;=1,VLOOKUP($E1785,ATT.!$D$9:$W$2008,L$1,0),0),0)</f>
        <v>0</v>
      </c>
      <c r="M1785" s="28"/>
      <c r="N1785" s="28"/>
    </row>
    <row r="1786" spans="3:14" ht="20.100000000000001" customHeight="1" x14ac:dyDescent="0.25">
      <c r="C1786" s="6">
        <v>1780</v>
      </c>
      <c r="D1786" s="6">
        <f>IFERROR(IF($D$3&gt;=C1786,SMALL(ATT.!$A$9:$A$2008,$D$4+C1786),0),0)</f>
        <v>0</v>
      </c>
      <c r="E1786" s="25">
        <f t="shared" si="27"/>
        <v>0</v>
      </c>
      <c r="F1786" s="25">
        <f>IFERROR(IF($E1786&gt;=1,VLOOKUP($E1786,ATT.!$D$9:$W$2008,F$1,0),0),0)</f>
        <v>0</v>
      </c>
      <c r="G1786" s="26">
        <f>IFERROR(IF($E1786&gt;=1,VLOOKUP($E1786,ATT.!$D$9:$W$2008,G$1,0),0),0)</f>
        <v>0</v>
      </c>
      <c r="H1786" s="26">
        <f>IFERROR(IF($E1786&gt;=1,VLOOKUP($E1786,ATT.!$D$9:$W$2008,H$1,0),0),0)</f>
        <v>0</v>
      </c>
      <c r="I1786" s="25">
        <f>IFERROR(IF($E1786&gt;=1,VLOOKUP($E1786,ATT.!$D$9:$W$2008,I$1,0),0),0)</f>
        <v>0</v>
      </c>
      <c r="J1786" s="25">
        <f>IFERROR(IF($E1786&gt;=1,VLOOKUP($E1786,ATT.!$D$9:$W$2008,J$1,0),0),0)</f>
        <v>0</v>
      </c>
      <c r="K1786" s="25" t="str">
        <f>IFERROR(IF(E1786&gt;=1,CONCATENATE(VLOOKUP(F1786,STUDENT!$B$4:$W$2003,22,0),$V$2),""),"")</f>
        <v/>
      </c>
      <c r="L1786" s="27">
        <f>IFERROR(IF($E1786&gt;=1,VLOOKUP($E1786,ATT.!$D$9:$W$2008,L$1,0),0),0)</f>
        <v>0</v>
      </c>
      <c r="M1786" s="28"/>
      <c r="N1786" s="28"/>
    </row>
    <row r="1787" spans="3:14" ht="20.100000000000001" customHeight="1" x14ac:dyDescent="0.25">
      <c r="C1787" s="6">
        <v>1781</v>
      </c>
      <c r="D1787" s="6">
        <f>IFERROR(IF($D$3&gt;=C1787,SMALL(ATT.!$A$9:$A$2008,$D$4+C1787),0),0)</f>
        <v>0</v>
      </c>
      <c r="E1787" s="25">
        <f t="shared" si="27"/>
        <v>0</v>
      </c>
      <c r="F1787" s="25">
        <f>IFERROR(IF($E1787&gt;=1,VLOOKUP($E1787,ATT.!$D$9:$W$2008,F$1,0),0),0)</f>
        <v>0</v>
      </c>
      <c r="G1787" s="26">
        <f>IFERROR(IF($E1787&gt;=1,VLOOKUP($E1787,ATT.!$D$9:$W$2008,G$1,0),0),0)</f>
        <v>0</v>
      </c>
      <c r="H1787" s="26">
        <f>IFERROR(IF($E1787&gt;=1,VLOOKUP($E1787,ATT.!$D$9:$W$2008,H$1,0),0),0)</f>
        <v>0</v>
      </c>
      <c r="I1787" s="25">
        <f>IFERROR(IF($E1787&gt;=1,VLOOKUP($E1787,ATT.!$D$9:$W$2008,I$1,0),0),0)</f>
        <v>0</v>
      </c>
      <c r="J1787" s="25">
        <f>IFERROR(IF($E1787&gt;=1,VLOOKUP($E1787,ATT.!$D$9:$W$2008,J$1,0),0),0)</f>
        <v>0</v>
      </c>
      <c r="K1787" s="25" t="str">
        <f>IFERROR(IF(E1787&gt;=1,CONCATENATE(VLOOKUP(F1787,STUDENT!$B$4:$W$2003,22,0),$V$2),""),"")</f>
        <v/>
      </c>
      <c r="L1787" s="27">
        <f>IFERROR(IF($E1787&gt;=1,VLOOKUP($E1787,ATT.!$D$9:$W$2008,L$1,0),0),0)</f>
        <v>0</v>
      </c>
      <c r="M1787" s="28"/>
      <c r="N1787" s="28"/>
    </row>
    <row r="1788" spans="3:14" ht="20.100000000000001" customHeight="1" x14ac:dyDescent="0.25">
      <c r="C1788" s="6">
        <v>1782</v>
      </c>
      <c r="D1788" s="6">
        <f>IFERROR(IF($D$3&gt;=C1788,SMALL(ATT.!$A$9:$A$2008,$D$4+C1788),0),0)</f>
        <v>0</v>
      </c>
      <c r="E1788" s="25">
        <f t="shared" si="27"/>
        <v>0</v>
      </c>
      <c r="F1788" s="25">
        <f>IFERROR(IF($E1788&gt;=1,VLOOKUP($E1788,ATT.!$D$9:$W$2008,F$1,0),0),0)</f>
        <v>0</v>
      </c>
      <c r="G1788" s="26">
        <f>IFERROR(IF($E1788&gt;=1,VLOOKUP($E1788,ATT.!$D$9:$W$2008,G$1,0),0),0)</f>
        <v>0</v>
      </c>
      <c r="H1788" s="26">
        <f>IFERROR(IF($E1788&gt;=1,VLOOKUP($E1788,ATT.!$D$9:$W$2008,H$1,0),0),0)</f>
        <v>0</v>
      </c>
      <c r="I1788" s="25">
        <f>IFERROR(IF($E1788&gt;=1,VLOOKUP($E1788,ATT.!$D$9:$W$2008,I$1,0),0),0)</f>
        <v>0</v>
      </c>
      <c r="J1788" s="25">
        <f>IFERROR(IF($E1788&gt;=1,VLOOKUP($E1788,ATT.!$D$9:$W$2008,J$1,0),0),0)</f>
        <v>0</v>
      </c>
      <c r="K1788" s="25" t="str">
        <f>IFERROR(IF(E1788&gt;=1,CONCATENATE(VLOOKUP(F1788,STUDENT!$B$4:$W$2003,22,0),$V$2),""),"")</f>
        <v/>
      </c>
      <c r="L1788" s="27">
        <f>IFERROR(IF($E1788&gt;=1,VLOOKUP($E1788,ATT.!$D$9:$W$2008,L$1,0),0),0)</f>
        <v>0</v>
      </c>
      <c r="M1788" s="28"/>
      <c r="N1788" s="28"/>
    </row>
    <row r="1789" spans="3:14" ht="20.100000000000001" customHeight="1" x14ac:dyDescent="0.25">
      <c r="C1789" s="6">
        <v>1783</v>
      </c>
      <c r="D1789" s="6">
        <f>IFERROR(IF($D$3&gt;=C1789,SMALL(ATT.!$A$9:$A$2008,$D$4+C1789),0),0)</f>
        <v>0</v>
      </c>
      <c r="E1789" s="25">
        <f t="shared" si="27"/>
        <v>0</v>
      </c>
      <c r="F1789" s="25">
        <f>IFERROR(IF($E1789&gt;=1,VLOOKUP($E1789,ATT.!$D$9:$W$2008,F$1,0),0),0)</f>
        <v>0</v>
      </c>
      <c r="G1789" s="26">
        <f>IFERROR(IF($E1789&gt;=1,VLOOKUP($E1789,ATT.!$D$9:$W$2008,G$1,0),0),0)</f>
        <v>0</v>
      </c>
      <c r="H1789" s="26">
        <f>IFERROR(IF($E1789&gt;=1,VLOOKUP($E1789,ATT.!$D$9:$W$2008,H$1,0),0),0)</f>
        <v>0</v>
      </c>
      <c r="I1789" s="25">
        <f>IFERROR(IF($E1789&gt;=1,VLOOKUP($E1789,ATT.!$D$9:$W$2008,I$1,0),0),0)</f>
        <v>0</v>
      </c>
      <c r="J1789" s="25">
        <f>IFERROR(IF($E1789&gt;=1,VLOOKUP($E1789,ATT.!$D$9:$W$2008,J$1,0),0),0)</f>
        <v>0</v>
      </c>
      <c r="K1789" s="25" t="str">
        <f>IFERROR(IF(E1789&gt;=1,CONCATENATE(VLOOKUP(F1789,STUDENT!$B$4:$W$2003,22,0),$V$2),""),"")</f>
        <v/>
      </c>
      <c r="L1789" s="27">
        <f>IFERROR(IF($E1789&gt;=1,VLOOKUP($E1789,ATT.!$D$9:$W$2008,L$1,0),0),0)</f>
        <v>0</v>
      </c>
      <c r="M1789" s="28"/>
      <c r="N1789" s="28"/>
    </row>
    <row r="1790" spans="3:14" ht="20.100000000000001" customHeight="1" x14ac:dyDescent="0.25">
      <c r="C1790" s="6">
        <v>1784</v>
      </c>
      <c r="D1790" s="6">
        <f>IFERROR(IF($D$3&gt;=C1790,SMALL(ATT.!$A$9:$A$2008,$D$4+C1790),0),0)</f>
        <v>0</v>
      </c>
      <c r="E1790" s="25">
        <f t="shared" si="27"/>
        <v>0</v>
      </c>
      <c r="F1790" s="25">
        <f>IFERROR(IF($E1790&gt;=1,VLOOKUP($E1790,ATT.!$D$9:$W$2008,F$1,0),0),0)</f>
        <v>0</v>
      </c>
      <c r="G1790" s="26">
        <f>IFERROR(IF($E1790&gt;=1,VLOOKUP($E1790,ATT.!$D$9:$W$2008,G$1,0),0),0)</f>
        <v>0</v>
      </c>
      <c r="H1790" s="26">
        <f>IFERROR(IF($E1790&gt;=1,VLOOKUP($E1790,ATT.!$D$9:$W$2008,H$1,0),0),0)</f>
        <v>0</v>
      </c>
      <c r="I1790" s="25">
        <f>IFERROR(IF($E1790&gt;=1,VLOOKUP($E1790,ATT.!$D$9:$W$2008,I$1,0),0),0)</f>
        <v>0</v>
      </c>
      <c r="J1790" s="25">
        <f>IFERROR(IF($E1790&gt;=1,VLOOKUP($E1790,ATT.!$D$9:$W$2008,J$1,0),0),0)</f>
        <v>0</v>
      </c>
      <c r="K1790" s="25" t="str">
        <f>IFERROR(IF(E1790&gt;=1,CONCATENATE(VLOOKUP(F1790,STUDENT!$B$4:$W$2003,22,0),$V$2),""),"")</f>
        <v/>
      </c>
      <c r="L1790" s="27">
        <f>IFERROR(IF($E1790&gt;=1,VLOOKUP($E1790,ATT.!$D$9:$W$2008,L$1,0),0),0)</f>
        <v>0</v>
      </c>
      <c r="M1790" s="28"/>
      <c r="N1790" s="28"/>
    </row>
    <row r="1791" spans="3:14" ht="20.100000000000001" customHeight="1" x14ac:dyDescent="0.25">
      <c r="C1791" s="6">
        <v>1785</v>
      </c>
      <c r="D1791" s="6">
        <f>IFERROR(IF($D$3&gt;=C1791,SMALL(ATT.!$A$9:$A$2008,$D$4+C1791),0),0)</f>
        <v>0</v>
      </c>
      <c r="E1791" s="25">
        <f t="shared" si="27"/>
        <v>0</v>
      </c>
      <c r="F1791" s="25">
        <f>IFERROR(IF($E1791&gt;=1,VLOOKUP($E1791,ATT.!$D$9:$W$2008,F$1,0),0),0)</f>
        <v>0</v>
      </c>
      <c r="G1791" s="26">
        <f>IFERROR(IF($E1791&gt;=1,VLOOKUP($E1791,ATT.!$D$9:$W$2008,G$1,0),0),0)</f>
        <v>0</v>
      </c>
      <c r="H1791" s="26">
        <f>IFERROR(IF($E1791&gt;=1,VLOOKUP($E1791,ATT.!$D$9:$W$2008,H$1,0),0),0)</f>
        <v>0</v>
      </c>
      <c r="I1791" s="25">
        <f>IFERROR(IF($E1791&gt;=1,VLOOKUP($E1791,ATT.!$D$9:$W$2008,I$1,0),0),0)</f>
        <v>0</v>
      </c>
      <c r="J1791" s="25">
        <f>IFERROR(IF($E1791&gt;=1,VLOOKUP($E1791,ATT.!$D$9:$W$2008,J$1,0),0),0)</f>
        <v>0</v>
      </c>
      <c r="K1791" s="25" t="str">
        <f>IFERROR(IF(E1791&gt;=1,CONCATENATE(VLOOKUP(F1791,STUDENT!$B$4:$W$2003,22,0),$V$2),""),"")</f>
        <v/>
      </c>
      <c r="L1791" s="27">
        <f>IFERROR(IF($E1791&gt;=1,VLOOKUP($E1791,ATT.!$D$9:$W$2008,L$1,0),0),0)</f>
        <v>0</v>
      </c>
      <c r="M1791" s="28"/>
      <c r="N1791" s="28"/>
    </row>
    <row r="1792" spans="3:14" ht="20.100000000000001" customHeight="1" x14ac:dyDescent="0.25">
      <c r="C1792" s="6">
        <v>1786</v>
      </c>
      <c r="D1792" s="6">
        <f>IFERROR(IF($D$3&gt;=C1792,SMALL(ATT.!$A$9:$A$2008,$D$4+C1792),0),0)</f>
        <v>0</v>
      </c>
      <c r="E1792" s="25">
        <f t="shared" si="27"/>
        <v>0</v>
      </c>
      <c r="F1792" s="25">
        <f>IFERROR(IF($E1792&gt;=1,VLOOKUP($E1792,ATT.!$D$9:$W$2008,F$1,0),0),0)</f>
        <v>0</v>
      </c>
      <c r="G1792" s="26">
        <f>IFERROR(IF($E1792&gt;=1,VLOOKUP($E1792,ATT.!$D$9:$W$2008,G$1,0),0),0)</f>
        <v>0</v>
      </c>
      <c r="H1792" s="26">
        <f>IFERROR(IF($E1792&gt;=1,VLOOKUP($E1792,ATT.!$D$9:$W$2008,H$1,0),0),0)</f>
        <v>0</v>
      </c>
      <c r="I1792" s="25">
        <f>IFERROR(IF($E1792&gt;=1,VLOOKUP($E1792,ATT.!$D$9:$W$2008,I$1,0),0),0)</f>
        <v>0</v>
      </c>
      <c r="J1792" s="25">
        <f>IFERROR(IF($E1792&gt;=1,VLOOKUP($E1792,ATT.!$D$9:$W$2008,J$1,0),0),0)</f>
        <v>0</v>
      </c>
      <c r="K1792" s="25" t="str">
        <f>IFERROR(IF(E1792&gt;=1,CONCATENATE(VLOOKUP(F1792,STUDENT!$B$4:$W$2003,22,0),$V$2),""),"")</f>
        <v/>
      </c>
      <c r="L1792" s="27">
        <f>IFERROR(IF($E1792&gt;=1,VLOOKUP($E1792,ATT.!$D$9:$W$2008,L$1,0),0),0)</f>
        <v>0</v>
      </c>
      <c r="M1792" s="28"/>
      <c r="N1792" s="28"/>
    </row>
    <row r="1793" spans="3:14" ht="20.100000000000001" customHeight="1" x14ac:dyDescent="0.25">
      <c r="C1793" s="6">
        <v>1787</v>
      </c>
      <c r="D1793" s="6">
        <f>IFERROR(IF($D$3&gt;=C1793,SMALL(ATT.!$A$9:$A$2008,$D$4+C1793),0),0)</f>
        <v>0</v>
      </c>
      <c r="E1793" s="25">
        <f t="shared" si="27"/>
        <v>0</v>
      </c>
      <c r="F1793" s="25">
        <f>IFERROR(IF($E1793&gt;=1,VLOOKUP($E1793,ATT.!$D$9:$W$2008,F$1,0),0),0)</f>
        <v>0</v>
      </c>
      <c r="G1793" s="26">
        <f>IFERROR(IF($E1793&gt;=1,VLOOKUP($E1793,ATT.!$D$9:$W$2008,G$1,0),0),0)</f>
        <v>0</v>
      </c>
      <c r="H1793" s="26">
        <f>IFERROR(IF($E1793&gt;=1,VLOOKUP($E1793,ATT.!$D$9:$W$2008,H$1,0),0),0)</f>
        <v>0</v>
      </c>
      <c r="I1793" s="25">
        <f>IFERROR(IF($E1793&gt;=1,VLOOKUP($E1793,ATT.!$D$9:$W$2008,I$1,0),0),0)</f>
        <v>0</v>
      </c>
      <c r="J1793" s="25">
        <f>IFERROR(IF($E1793&gt;=1,VLOOKUP($E1793,ATT.!$D$9:$W$2008,J$1,0),0),0)</f>
        <v>0</v>
      </c>
      <c r="K1793" s="25" t="str">
        <f>IFERROR(IF(E1793&gt;=1,CONCATENATE(VLOOKUP(F1793,STUDENT!$B$4:$W$2003,22,0),$V$2),""),"")</f>
        <v/>
      </c>
      <c r="L1793" s="27">
        <f>IFERROR(IF($E1793&gt;=1,VLOOKUP($E1793,ATT.!$D$9:$W$2008,L$1,0),0),0)</f>
        <v>0</v>
      </c>
      <c r="M1793" s="28"/>
      <c r="N1793" s="28"/>
    </row>
    <row r="1794" spans="3:14" ht="20.100000000000001" customHeight="1" x14ac:dyDescent="0.25">
      <c r="C1794" s="6">
        <v>1788</v>
      </c>
      <c r="D1794" s="6">
        <f>IFERROR(IF($D$3&gt;=C1794,SMALL(ATT.!$A$9:$A$2008,$D$4+C1794),0),0)</f>
        <v>0</v>
      </c>
      <c r="E1794" s="25">
        <f t="shared" si="27"/>
        <v>0</v>
      </c>
      <c r="F1794" s="25">
        <f>IFERROR(IF($E1794&gt;=1,VLOOKUP($E1794,ATT.!$D$9:$W$2008,F$1,0),0),0)</f>
        <v>0</v>
      </c>
      <c r="G1794" s="26">
        <f>IFERROR(IF($E1794&gt;=1,VLOOKUP($E1794,ATT.!$D$9:$W$2008,G$1,0),0),0)</f>
        <v>0</v>
      </c>
      <c r="H1794" s="26">
        <f>IFERROR(IF($E1794&gt;=1,VLOOKUP($E1794,ATT.!$D$9:$W$2008,H$1,0),0),0)</f>
        <v>0</v>
      </c>
      <c r="I1794" s="25">
        <f>IFERROR(IF($E1794&gt;=1,VLOOKUP($E1794,ATT.!$D$9:$W$2008,I$1,0),0),0)</f>
        <v>0</v>
      </c>
      <c r="J1794" s="25">
        <f>IFERROR(IF($E1794&gt;=1,VLOOKUP($E1794,ATT.!$D$9:$W$2008,J$1,0),0),0)</f>
        <v>0</v>
      </c>
      <c r="K1794" s="25" t="str">
        <f>IFERROR(IF(E1794&gt;=1,CONCATENATE(VLOOKUP(F1794,STUDENT!$B$4:$W$2003,22,0),$V$2),""),"")</f>
        <v/>
      </c>
      <c r="L1794" s="27">
        <f>IFERROR(IF($E1794&gt;=1,VLOOKUP($E1794,ATT.!$D$9:$W$2008,L$1,0),0),0)</f>
        <v>0</v>
      </c>
      <c r="M1794" s="28"/>
      <c r="N1794" s="28"/>
    </row>
    <row r="1795" spans="3:14" ht="20.100000000000001" customHeight="1" x14ac:dyDescent="0.25">
      <c r="C1795" s="6">
        <v>1789</v>
      </c>
      <c r="D1795" s="6">
        <f>IFERROR(IF($D$3&gt;=C1795,SMALL(ATT.!$A$9:$A$2008,$D$4+C1795),0),0)</f>
        <v>0</v>
      </c>
      <c r="E1795" s="25">
        <f t="shared" si="27"/>
        <v>0</v>
      </c>
      <c r="F1795" s="25">
        <f>IFERROR(IF($E1795&gt;=1,VLOOKUP($E1795,ATT.!$D$9:$W$2008,F$1,0),0),0)</f>
        <v>0</v>
      </c>
      <c r="G1795" s="26">
        <f>IFERROR(IF($E1795&gt;=1,VLOOKUP($E1795,ATT.!$D$9:$W$2008,G$1,0),0),0)</f>
        <v>0</v>
      </c>
      <c r="H1795" s="26">
        <f>IFERROR(IF($E1795&gt;=1,VLOOKUP($E1795,ATT.!$D$9:$W$2008,H$1,0),0),0)</f>
        <v>0</v>
      </c>
      <c r="I1795" s="25">
        <f>IFERROR(IF($E1795&gt;=1,VLOOKUP($E1795,ATT.!$D$9:$W$2008,I$1,0),0),0)</f>
        <v>0</v>
      </c>
      <c r="J1795" s="25">
        <f>IFERROR(IF($E1795&gt;=1,VLOOKUP($E1795,ATT.!$D$9:$W$2008,J$1,0),0),0)</f>
        <v>0</v>
      </c>
      <c r="K1795" s="25" t="str">
        <f>IFERROR(IF(E1795&gt;=1,CONCATENATE(VLOOKUP(F1795,STUDENT!$B$4:$W$2003,22,0),$V$2),""),"")</f>
        <v/>
      </c>
      <c r="L1795" s="27">
        <f>IFERROR(IF($E1795&gt;=1,VLOOKUP($E1795,ATT.!$D$9:$W$2008,L$1,0),0),0)</f>
        <v>0</v>
      </c>
      <c r="M1795" s="28"/>
      <c r="N1795" s="28"/>
    </row>
    <row r="1796" spans="3:14" ht="20.100000000000001" customHeight="1" x14ac:dyDescent="0.25">
      <c r="C1796" s="6">
        <v>1790</v>
      </c>
      <c r="D1796" s="6">
        <f>IFERROR(IF($D$3&gt;=C1796,SMALL(ATT.!$A$9:$A$2008,$D$4+C1796),0),0)</f>
        <v>0</v>
      </c>
      <c r="E1796" s="25">
        <f t="shared" si="27"/>
        <v>0</v>
      </c>
      <c r="F1796" s="25">
        <f>IFERROR(IF($E1796&gt;=1,VLOOKUP($E1796,ATT.!$D$9:$W$2008,F$1,0),0),0)</f>
        <v>0</v>
      </c>
      <c r="G1796" s="26">
        <f>IFERROR(IF($E1796&gt;=1,VLOOKUP($E1796,ATT.!$D$9:$W$2008,G$1,0),0),0)</f>
        <v>0</v>
      </c>
      <c r="H1796" s="26">
        <f>IFERROR(IF($E1796&gt;=1,VLOOKUP($E1796,ATT.!$D$9:$W$2008,H$1,0),0),0)</f>
        <v>0</v>
      </c>
      <c r="I1796" s="25">
        <f>IFERROR(IF($E1796&gt;=1,VLOOKUP($E1796,ATT.!$D$9:$W$2008,I$1,0),0),0)</f>
        <v>0</v>
      </c>
      <c r="J1796" s="25">
        <f>IFERROR(IF($E1796&gt;=1,VLOOKUP($E1796,ATT.!$D$9:$W$2008,J$1,0),0),0)</f>
        <v>0</v>
      </c>
      <c r="K1796" s="25" t="str">
        <f>IFERROR(IF(E1796&gt;=1,CONCATENATE(VLOOKUP(F1796,STUDENT!$B$4:$W$2003,22,0),$V$2),""),"")</f>
        <v/>
      </c>
      <c r="L1796" s="27">
        <f>IFERROR(IF($E1796&gt;=1,VLOOKUP($E1796,ATT.!$D$9:$W$2008,L$1,0),0),0)</f>
        <v>0</v>
      </c>
      <c r="M1796" s="28"/>
      <c r="N1796" s="28"/>
    </row>
    <row r="1797" spans="3:14" ht="20.100000000000001" customHeight="1" x14ac:dyDescent="0.25">
      <c r="C1797" s="6">
        <v>1791</v>
      </c>
      <c r="D1797" s="6">
        <f>IFERROR(IF($D$3&gt;=C1797,SMALL(ATT.!$A$9:$A$2008,$D$4+C1797),0),0)</f>
        <v>0</v>
      </c>
      <c r="E1797" s="25">
        <f t="shared" si="27"/>
        <v>0</v>
      </c>
      <c r="F1797" s="25">
        <f>IFERROR(IF($E1797&gt;=1,VLOOKUP($E1797,ATT.!$D$9:$W$2008,F$1,0),0),0)</f>
        <v>0</v>
      </c>
      <c r="G1797" s="26">
        <f>IFERROR(IF($E1797&gt;=1,VLOOKUP($E1797,ATT.!$D$9:$W$2008,G$1,0),0),0)</f>
        <v>0</v>
      </c>
      <c r="H1797" s="26">
        <f>IFERROR(IF($E1797&gt;=1,VLOOKUP($E1797,ATT.!$D$9:$W$2008,H$1,0),0),0)</f>
        <v>0</v>
      </c>
      <c r="I1797" s="25">
        <f>IFERROR(IF($E1797&gt;=1,VLOOKUP($E1797,ATT.!$D$9:$W$2008,I$1,0),0),0)</f>
        <v>0</v>
      </c>
      <c r="J1797" s="25">
        <f>IFERROR(IF($E1797&gt;=1,VLOOKUP($E1797,ATT.!$D$9:$W$2008,J$1,0),0),0)</f>
        <v>0</v>
      </c>
      <c r="K1797" s="25" t="str">
        <f>IFERROR(IF(E1797&gt;=1,CONCATENATE(VLOOKUP(F1797,STUDENT!$B$4:$W$2003,22,0),$V$2),""),"")</f>
        <v/>
      </c>
      <c r="L1797" s="27">
        <f>IFERROR(IF($E1797&gt;=1,VLOOKUP($E1797,ATT.!$D$9:$W$2008,L$1,0),0),0)</f>
        <v>0</v>
      </c>
      <c r="M1797" s="28"/>
      <c r="N1797" s="28"/>
    </row>
    <row r="1798" spans="3:14" ht="20.100000000000001" customHeight="1" x14ac:dyDescent="0.25">
      <c r="C1798" s="6">
        <v>1792</v>
      </c>
      <c r="D1798" s="6">
        <f>IFERROR(IF($D$3&gt;=C1798,SMALL(ATT.!$A$9:$A$2008,$D$4+C1798),0),0)</f>
        <v>0</v>
      </c>
      <c r="E1798" s="25">
        <f t="shared" si="27"/>
        <v>0</v>
      </c>
      <c r="F1798" s="25">
        <f>IFERROR(IF($E1798&gt;=1,VLOOKUP($E1798,ATT.!$D$9:$W$2008,F$1,0),0),0)</f>
        <v>0</v>
      </c>
      <c r="G1798" s="26">
        <f>IFERROR(IF($E1798&gt;=1,VLOOKUP($E1798,ATT.!$D$9:$W$2008,G$1,0),0),0)</f>
        <v>0</v>
      </c>
      <c r="H1798" s="26">
        <f>IFERROR(IF($E1798&gt;=1,VLOOKUP($E1798,ATT.!$D$9:$W$2008,H$1,0),0),0)</f>
        <v>0</v>
      </c>
      <c r="I1798" s="25">
        <f>IFERROR(IF($E1798&gt;=1,VLOOKUP($E1798,ATT.!$D$9:$W$2008,I$1,0),0),0)</f>
        <v>0</v>
      </c>
      <c r="J1798" s="25">
        <f>IFERROR(IF($E1798&gt;=1,VLOOKUP($E1798,ATT.!$D$9:$W$2008,J$1,0),0),0)</f>
        <v>0</v>
      </c>
      <c r="K1798" s="25" t="str">
        <f>IFERROR(IF(E1798&gt;=1,CONCATENATE(VLOOKUP(F1798,STUDENT!$B$4:$W$2003,22,0),$V$2),""),"")</f>
        <v/>
      </c>
      <c r="L1798" s="27">
        <f>IFERROR(IF($E1798&gt;=1,VLOOKUP($E1798,ATT.!$D$9:$W$2008,L$1,0),0),0)</f>
        <v>0</v>
      </c>
      <c r="M1798" s="28"/>
      <c r="N1798" s="28"/>
    </row>
    <row r="1799" spans="3:14" ht="20.100000000000001" customHeight="1" x14ac:dyDescent="0.25">
      <c r="C1799" s="6">
        <v>1793</v>
      </c>
      <c r="D1799" s="6">
        <f>IFERROR(IF($D$3&gt;=C1799,SMALL(ATT.!$A$9:$A$2008,$D$4+C1799),0),0)</f>
        <v>0</v>
      </c>
      <c r="E1799" s="25">
        <f t="shared" si="27"/>
        <v>0</v>
      </c>
      <c r="F1799" s="25">
        <f>IFERROR(IF($E1799&gt;=1,VLOOKUP($E1799,ATT.!$D$9:$W$2008,F$1,0),0),0)</f>
        <v>0</v>
      </c>
      <c r="G1799" s="26">
        <f>IFERROR(IF($E1799&gt;=1,VLOOKUP($E1799,ATT.!$D$9:$W$2008,G$1,0),0),0)</f>
        <v>0</v>
      </c>
      <c r="H1799" s="26">
        <f>IFERROR(IF($E1799&gt;=1,VLOOKUP($E1799,ATT.!$D$9:$W$2008,H$1,0),0),0)</f>
        <v>0</v>
      </c>
      <c r="I1799" s="25">
        <f>IFERROR(IF($E1799&gt;=1,VLOOKUP($E1799,ATT.!$D$9:$W$2008,I$1,0),0),0)</f>
        <v>0</v>
      </c>
      <c r="J1799" s="25">
        <f>IFERROR(IF($E1799&gt;=1,VLOOKUP($E1799,ATT.!$D$9:$W$2008,J$1,0),0),0)</f>
        <v>0</v>
      </c>
      <c r="K1799" s="25" t="str">
        <f>IFERROR(IF(E1799&gt;=1,CONCATENATE(VLOOKUP(F1799,STUDENT!$B$4:$W$2003,22,0),$V$2),""),"")</f>
        <v/>
      </c>
      <c r="L1799" s="27">
        <f>IFERROR(IF($E1799&gt;=1,VLOOKUP($E1799,ATT.!$D$9:$W$2008,L$1,0),0),0)</f>
        <v>0</v>
      </c>
      <c r="M1799" s="28"/>
      <c r="N1799" s="28"/>
    </row>
    <row r="1800" spans="3:14" ht="20.100000000000001" customHeight="1" x14ac:dyDescent="0.25">
      <c r="C1800" s="6">
        <v>1794</v>
      </c>
      <c r="D1800" s="6">
        <f>IFERROR(IF($D$3&gt;=C1800,SMALL(ATT.!$A$9:$A$2008,$D$4+C1800),0),0)</f>
        <v>0</v>
      </c>
      <c r="E1800" s="25">
        <f t="shared" ref="E1800:E1863" si="28">IFERROR(IF(D1800&gt;=1,C1800,0),0)</f>
        <v>0</v>
      </c>
      <c r="F1800" s="25">
        <f>IFERROR(IF($E1800&gt;=1,VLOOKUP($E1800,ATT.!$D$9:$W$2008,F$1,0),0),0)</f>
        <v>0</v>
      </c>
      <c r="G1800" s="26">
        <f>IFERROR(IF($E1800&gt;=1,VLOOKUP($E1800,ATT.!$D$9:$W$2008,G$1,0),0),0)</f>
        <v>0</v>
      </c>
      <c r="H1800" s="26">
        <f>IFERROR(IF($E1800&gt;=1,VLOOKUP($E1800,ATT.!$D$9:$W$2008,H$1,0),0),0)</f>
        <v>0</v>
      </c>
      <c r="I1800" s="25">
        <f>IFERROR(IF($E1800&gt;=1,VLOOKUP($E1800,ATT.!$D$9:$W$2008,I$1,0),0),0)</f>
        <v>0</v>
      </c>
      <c r="J1800" s="25">
        <f>IFERROR(IF($E1800&gt;=1,VLOOKUP($E1800,ATT.!$D$9:$W$2008,J$1,0),0),0)</f>
        <v>0</v>
      </c>
      <c r="K1800" s="25" t="str">
        <f>IFERROR(IF(E1800&gt;=1,CONCATENATE(VLOOKUP(F1800,STUDENT!$B$4:$W$2003,22,0),$V$2),""),"")</f>
        <v/>
      </c>
      <c r="L1800" s="27">
        <f>IFERROR(IF($E1800&gt;=1,VLOOKUP($E1800,ATT.!$D$9:$W$2008,L$1,0),0),0)</f>
        <v>0</v>
      </c>
      <c r="M1800" s="28"/>
      <c r="N1800" s="28"/>
    </row>
    <row r="1801" spans="3:14" ht="20.100000000000001" customHeight="1" x14ac:dyDescent="0.25">
      <c r="C1801" s="6">
        <v>1795</v>
      </c>
      <c r="D1801" s="6">
        <f>IFERROR(IF($D$3&gt;=C1801,SMALL(ATT.!$A$9:$A$2008,$D$4+C1801),0),0)</f>
        <v>0</v>
      </c>
      <c r="E1801" s="25">
        <f t="shared" si="28"/>
        <v>0</v>
      </c>
      <c r="F1801" s="25">
        <f>IFERROR(IF($E1801&gt;=1,VLOOKUP($E1801,ATT.!$D$9:$W$2008,F$1,0),0),0)</f>
        <v>0</v>
      </c>
      <c r="G1801" s="26">
        <f>IFERROR(IF($E1801&gt;=1,VLOOKUP($E1801,ATT.!$D$9:$W$2008,G$1,0),0),0)</f>
        <v>0</v>
      </c>
      <c r="H1801" s="26">
        <f>IFERROR(IF($E1801&gt;=1,VLOOKUP($E1801,ATT.!$D$9:$W$2008,H$1,0),0),0)</f>
        <v>0</v>
      </c>
      <c r="I1801" s="25">
        <f>IFERROR(IF($E1801&gt;=1,VLOOKUP($E1801,ATT.!$D$9:$W$2008,I$1,0),0),0)</f>
        <v>0</v>
      </c>
      <c r="J1801" s="25">
        <f>IFERROR(IF($E1801&gt;=1,VLOOKUP($E1801,ATT.!$D$9:$W$2008,J$1,0),0),0)</f>
        <v>0</v>
      </c>
      <c r="K1801" s="25" t="str">
        <f>IFERROR(IF(E1801&gt;=1,CONCATENATE(VLOOKUP(F1801,STUDENT!$B$4:$W$2003,22,0),$V$2),""),"")</f>
        <v/>
      </c>
      <c r="L1801" s="27">
        <f>IFERROR(IF($E1801&gt;=1,VLOOKUP($E1801,ATT.!$D$9:$W$2008,L$1,0),0),0)</f>
        <v>0</v>
      </c>
      <c r="M1801" s="28"/>
      <c r="N1801" s="28"/>
    </row>
    <row r="1802" spans="3:14" ht="20.100000000000001" customHeight="1" x14ac:dyDescent="0.25">
      <c r="C1802" s="6">
        <v>1796</v>
      </c>
      <c r="D1802" s="6">
        <f>IFERROR(IF($D$3&gt;=C1802,SMALL(ATT.!$A$9:$A$2008,$D$4+C1802),0),0)</f>
        <v>0</v>
      </c>
      <c r="E1802" s="25">
        <f t="shared" si="28"/>
        <v>0</v>
      </c>
      <c r="F1802" s="25">
        <f>IFERROR(IF($E1802&gt;=1,VLOOKUP($E1802,ATT.!$D$9:$W$2008,F$1,0),0),0)</f>
        <v>0</v>
      </c>
      <c r="G1802" s="26">
        <f>IFERROR(IF($E1802&gt;=1,VLOOKUP($E1802,ATT.!$D$9:$W$2008,G$1,0),0),0)</f>
        <v>0</v>
      </c>
      <c r="H1802" s="26">
        <f>IFERROR(IF($E1802&gt;=1,VLOOKUP($E1802,ATT.!$D$9:$W$2008,H$1,0),0),0)</f>
        <v>0</v>
      </c>
      <c r="I1802" s="25">
        <f>IFERROR(IF($E1802&gt;=1,VLOOKUP($E1802,ATT.!$D$9:$W$2008,I$1,0),0),0)</f>
        <v>0</v>
      </c>
      <c r="J1802" s="25">
        <f>IFERROR(IF($E1802&gt;=1,VLOOKUP($E1802,ATT.!$D$9:$W$2008,J$1,0),0),0)</f>
        <v>0</v>
      </c>
      <c r="K1802" s="25" t="str">
        <f>IFERROR(IF(E1802&gt;=1,CONCATENATE(VLOOKUP(F1802,STUDENT!$B$4:$W$2003,22,0),$V$2),""),"")</f>
        <v/>
      </c>
      <c r="L1802" s="27">
        <f>IFERROR(IF($E1802&gt;=1,VLOOKUP($E1802,ATT.!$D$9:$W$2008,L$1,0),0),0)</f>
        <v>0</v>
      </c>
      <c r="M1802" s="28"/>
      <c r="N1802" s="28"/>
    </row>
    <row r="1803" spans="3:14" ht="20.100000000000001" customHeight="1" x14ac:dyDescent="0.25">
      <c r="C1803" s="6">
        <v>1797</v>
      </c>
      <c r="D1803" s="6">
        <f>IFERROR(IF($D$3&gt;=C1803,SMALL(ATT.!$A$9:$A$2008,$D$4+C1803),0),0)</f>
        <v>0</v>
      </c>
      <c r="E1803" s="25">
        <f t="shared" si="28"/>
        <v>0</v>
      </c>
      <c r="F1803" s="25">
        <f>IFERROR(IF($E1803&gt;=1,VLOOKUP($E1803,ATT.!$D$9:$W$2008,F$1,0),0),0)</f>
        <v>0</v>
      </c>
      <c r="G1803" s="26">
        <f>IFERROR(IF($E1803&gt;=1,VLOOKUP($E1803,ATT.!$D$9:$W$2008,G$1,0),0),0)</f>
        <v>0</v>
      </c>
      <c r="H1803" s="26">
        <f>IFERROR(IF($E1803&gt;=1,VLOOKUP($E1803,ATT.!$D$9:$W$2008,H$1,0),0),0)</f>
        <v>0</v>
      </c>
      <c r="I1803" s="25">
        <f>IFERROR(IF($E1803&gt;=1,VLOOKUP($E1803,ATT.!$D$9:$W$2008,I$1,0),0),0)</f>
        <v>0</v>
      </c>
      <c r="J1803" s="25">
        <f>IFERROR(IF($E1803&gt;=1,VLOOKUP($E1803,ATT.!$D$9:$W$2008,J$1,0),0),0)</f>
        <v>0</v>
      </c>
      <c r="K1803" s="25" t="str">
        <f>IFERROR(IF(E1803&gt;=1,CONCATENATE(VLOOKUP(F1803,STUDENT!$B$4:$W$2003,22,0),$V$2),""),"")</f>
        <v/>
      </c>
      <c r="L1803" s="27">
        <f>IFERROR(IF($E1803&gt;=1,VLOOKUP($E1803,ATT.!$D$9:$W$2008,L$1,0),0),0)</f>
        <v>0</v>
      </c>
      <c r="M1803" s="28"/>
      <c r="N1803" s="28"/>
    </row>
    <row r="1804" spans="3:14" ht="20.100000000000001" customHeight="1" x14ac:dyDescent="0.25">
      <c r="C1804" s="6">
        <v>1798</v>
      </c>
      <c r="D1804" s="6">
        <f>IFERROR(IF($D$3&gt;=C1804,SMALL(ATT.!$A$9:$A$2008,$D$4+C1804),0),0)</f>
        <v>0</v>
      </c>
      <c r="E1804" s="25">
        <f t="shared" si="28"/>
        <v>0</v>
      </c>
      <c r="F1804" s="25">
        <f>IFERROR(IF($E1804&gt;=1,VLOOKUP($E1804,ATT.!$D$9:$W$2008,F$1,0),0),0)</f>
        <v>0</v>
      </c>
      <c r="G1804" s="26">
        <f>IFERROR(IF($E1804&gt;=1,VLOOKUP($E1804,ATT.!$D$9:$W$2008,G$1,0),0),0)</f>
        <v>0</v>
      </c>
      <c r="H1804" s="26">
        <f>IFERROR(IF($E1804&gt;=1,VLOOKUP($E1804,ATT.!$D$9:$W$2008,H$1,0),0),0)</f>
        <v>0</v>
      </c>
      <c r="I1804" s="25">
        <f>IFERROR(IF($E1804&gt;=1,VLOOKUP($E1804,ATT.!$D$9:$W$2008,I$1,0),0),0)</f>
        <v>0</v>
      </c>
      <c r="J1804" s="25">
        <f>IFERROR(IF($E1804&gt;=1,VLOOKUP($E1804,ATT.!$D$9:$W$2008,J$1,0),0),0)</f>
        <v>0</v>
      </c>
      <c r="K1804" s="25" t="str">
        <f>IFERROR(IF(E1804&gt;=1,CONCATENATE(VLOOKUP(F1804,STUDENT!$B$4:$W$2003,22,0),$V$2),""),"")</f>
        <v/>
      </c>
      <c r="L1804" s="27">
        <f>IFERROR(IF($E1804&gt;=1,VLOOKUP($E1804,ATT.!$D$9:$W$2008,L$1,0),0),0)</f>
        <v>0</v>
      </c>
      <c r="M1804" s="28"/>
      <c r="N1804" s="28"/>
    </row>
    <row r="1805" spans="3:14" ht="20.100000000000001" customHeight="1" x14ac:dyDescent="0.25">
      <c r="C1805" s="6">
        <v>1799</v>
      </c>
      <c r="D1805" s="6">
        <f>IFERROR(IF($D$3&gt;=C1805,SMALL(ATT.!$A$9:$A$2008,$D$4+C1805),0),0)</f>
        <v>0</v>
      </c>
      <c r="E1805" s="25">
        <f t="shared" si="28"/>
        <v>0</v>
      </c>
      <c r="F1805" s="25">
        <f>IFERROR(IF($E1805&gt;=1,VLOOKUP($E1805,ATT.!$D$9:$W$2008,F$1,0),0),0)</f>
        <v>0</v>
      </c>
      <c r="G1805" s="26">
        <f>IFERROR(IF($E1805&gt;=1,VLOOKUP($E1805,ATT.!$D$9:$W$2008,G$1,0),0),0)</f>
        <v>0</v>
      </c>
      <c r="H1805" s="26">
        <f>IFERROR(IF($E1805&gt;=1,VLOOKUP($E1805,ATT.!$D$9:$W$2008,H$1,0),0),0)</f>
        <v>0</v>
      </c>
      <c r="I1805" s="25">
        <f>IFERROR(IF($E1805&gt;=1,VLOOKUP($E1805,ATT.!$D$9:$W$2008,I$1,0),0),0)</f>
        <v>0</v>
      </c>
      <c r="J1805" s="25">
        <f>IFERROR(IF($E1805&gt;=1,VLOOKUP($E1805,ATT.!$D$9:$W$2008,J$1,0),0),0)</f>
        <v>0</v>
      </c>
      <c r="K1805" s="25" t="str">
        <f>IFERROR(IF(E1805&gt;=1,CONCATENATE(VLOOKUP(F1805,STUDENT!$B$4:$W$2003,22,0),$V$2),""),"")</f>
        <v/>
      </c>
      <c r="L1805" s="27">
        <f>IFERROR(IF($E1805&gt;=1,VLOOKUP($E1805,ATT.!$D$9:$W$2008,L$1,0),0),0)</f>
        <v>0</v>
      </c>
      <c r="M1805" s="28"/>
      <c r="N1805" s="28"/>
    </row>
    <row r="1806" spans="3:14" ht="20.100000000000001" customHeight="1" x14ac:dyDescent="0.25">
      <c r="C1806" s="6">
        <v>1800</v>
      </c>
      <c r="D1806" s="6">
        <f>IFERROR(IF($D$3&gt;=C1806,SMALL(ATT.!$A$9:$A$2008,$D$4+C1806),0),0)</f>
        <v>0</v>
      </c>
      <c r="E1806" s="25">
        <f t="shared" si="28"/>
        <v>0</v>
      </c>
      <c r="F1806" s="25">
        <f>IFERROR(IF($E1806&gt;=1,VLOOKUP($E1806,ATT.!$D$9:$W$2008,F$1,0),0),0)</f>
        <v>0</v>
      </c>
      <c r="G1806" s="26">
        <f>IFERROR(IF($E1806&gt;=1,VLOOKUP($E1806,ATT.!$D$9:$W$2008,G$1,0),0),0)</f>
        <v>0</v>
      </c>
      <c r="H1806" s="26">
        <f>IFERROR(IF($E1806&gt;=1,VLOOKUP($E1806,ATT.!$D$9:$W$2008,H$1,0),0),0)</f>
        <v>0</v>
      </c>
      <c r="I1806" s="25">
        <f>IFERROR(IF($E1806&gt;=1,VLOOKUP($E1806,ATT.!$D$9:$W$2008,I$1,0),0),0)</f>
        <v>0</v>
      </c>
      <c r="J1806" s="25">
        <f>IFERROR(IF($E1806&gt;=1,VLOOKUP($E1806,ATT.!$D$9:$W$2008,J$1,0),0),0)</f>
        <v>0</v>
      </c>
      <c r="K1806" s="25" t="str">
        <f>IFERROR(IF(E1806&gt;=1,CONCATENATE(VLOOKUP(F1806,STUDENT!$B$4:$W$2003,22,0),$V$2),""),"")</f>
        <v/>
      </c>
      <c r="L1806" s="27">
        <f>IFERROR(IF($E1806&gt;=1,VLOOKUP($E1806,ATT.!$D$9:$W$2008,L$1,0),0),0)</f>
        <v>0</v>
      </c>
      <c r="M1806" s="28"/>
      <c r="N1806" s="28"/>
    </row>
    <row r="1807" spans="3:14" ht="20.100000000000001" customHeight="1" x14ac:dyDescent="0.25">
      <c r="C1807" s="6">
        <v>1801</v>
      </c>
      <c r="D1807" s="6">
        <f>IFERROR(IF($D$3&gt;=C1807,SMALL(ATT.!$A$9:$A$2008,$D$4+C1807),0),0)</f>
        <v>0</v>
      </c>
      <c r="E1807" s="25">
        <f t="shared" si="28"/>
        <v>0</v>
      </c>
      <c r="F1807" s="25">
        <f>IFERROR(IF($E1807&gt;=1,VLOOKUP($E1807,ATT.!$D$9:$W$2008,F$1,0),0),0)</f>
        <v>0</v>
      </c>
      <c r="G1807" s="26">
        <f>IFERROR(IF($E1807&gt;=1,VLOOKUP($E1807,ATT.!$D$9:$W$2008,G$1,0),0),0)</f>
        <v>0</v>
      </c>
      <c r="H1807" s="26">
        <f>IFERROR(IF($E1807&gt;=1,VLOOKUP($E1807,ATT.!$D$9:$W$2008,H$1,0),0),0)</f>
        <v>0</v>
      </c>
      <c r="I1807" s="25">
        <f>IFERROR(IF($E1807&gt;=1,VLOOKUP($E1807,ATT.!$D$9:$W$2008,I$1,0),0),0)</f>
        <v>0</v>
      </c>
      <c r="J1807" s="25">
        <f>IFERROR(IF($E1807&gt;=1,VLOOKUP($E1807,ATT.!$D$9:$W$2008,J$1,0),0),0)</f>
        <v>0</v>
      </c>
      <c r="K1807" s="25" t="str">
        <f>IFERROR(IF(E1807&gt;=1,CONCATENATE(VLOOKUP(F1807,STUDENT!$B$4:$W$2003,22,0),$V$2),""),"")</f>
        <v/>
      </c>
      <c r="L1807" s="27">
        <f>IFERROR(IF($E1807&gt;=1,VLOOKUP($E1807,ATT.!$D$9:$W$2008,L$1,0),0),0)</f>
        <v>0</v>
      </c>
      <c r="M1807" s="28"/>
      <c r="N1807" s="28"/>
    </row>
    <row r="1808" spans="3:14" ht="20.100000000000001" customHeight="1" x14ac:dyDescent="0.25">
      <c r="C1808" s="6">
        <v>1802</v>
      </c>
      <c r="D1808" s="6">
        <f>IFERROR(IF($D$3&gt;=C1808,SMALL(ATT.!$A$9:$A$2008,$D$4+C1808),0),0)</f>
        <v>0</v>
      </c>
      <c r="E1808" s="25">
        <f t="shared" si="28"/>
        <v>0</v>
      </c>
      <c r="F1808" s="25">
        <f>IFERROR(IF($E1808&gt;=1,VLOOKUP($E1808,ATT.!$D$9:$W$2008,F$1,0),0),0)</f>
        <v>0</v>
      </c>
      <c r="G1808" s="26">
        <f>IFERROR(IF($E1808&gt;=1,VLOOKUP($E1808,ATT.!$D$9:$W$2008,G$1,0),0),0)</f>
        <v>0</v>
      </c>
      <c r="H1808" s="26">
        <f>IFERROR(IF($E1808&gt;=1,VLOOKUP($E1808,ATT.!$D$9:$W$2008,H$1,0),0),0)</f>
        <v>0</v>
      </c>
      <c r="I1808" s="25">
        <f>IFERROR(IF($E1808&gt;=1,VLOOKUP($E1808,ATT.!$D$9:$W$2008,I$1,0),0),0)</f>
        <v>0</v>
      </c>
      <c r="J1808" s="25">
        <f>IFERROR(IF($E1808&gt;=1,VLOOKUP($E1808,ATT.!$D$9:$W$2008,J$1,0),0),0)</f>
        <v>0</v>
      </c>
      <c r="K1808" s="25" t="str">
        <f>IFERROR(IF(E1808&gt;=1,CONCATENATE(VLOOKUP(F1808,STUDENT!$B$4:$W$2003,22,0),$V$2),""),"")</f>
        <v/>
      </c>
      <c r="L1808" s="27">
        <f>IFERROR(IF($E1808&gt;=1,VLOOKUP($E1808,ATT.!$D$9:$W$2008,L$1,0),0),0)</f>
        <v>0</v>
      </c>
      <c r="M1808" s="28"/>
      <c r="N1808" s="28"/>
    </row>
    <row r="1809" spans="3:14" ht="20.100000000000001" customHeight="1" x14ac:dyDescent="0.25">
      <c r="C1809" s="6">
        <v>1803</v>
      </c>
      <c r="D1809" s="6">
        <f>IFERROR(IF($D$3&gt;=C1809,SMALL(ATT.!$A$9:$A$2008,$D$4+C1809),0),0)</f>
        <v>0</v>
      </c>
      <c r="E1809" s="25">
        <f t="shared" si="28"/>
        <v>0</v>
      </c>
      <c r="F1809" s="25">
        <f>IFERROR(IF($E1809&gt;=1,VLOOKUP($E1809,ATT.!$D$9:$W$2008,F$1,0),0),0)</f>
        <v>0</v>
      </c>
      <c r="G1809" s="26">
        <f>IFERROR(IF($E1809&gt;=1,VLOOKUP($E1809,ATT.!$D$9:$W$2008,G$1,0),0),0)</f>
        <v>0</v>
      </c>
      <c r="H1809" s="26">
        <f>IFERROR(IF($E1809&gt;=1,VLOOKUP($E1809,ATT.!$D$9:$W$2008,H$1,0),0),0)</f>
        <v>0</v>
      </c>
      <c r="I1809" s="25">
        <f>IFERROR(IF($E1809&gt;=1,VLOOKUP($E1809,ATT.!$D$9:$W$2008,I$1,0),0),0)</f>
        <v>0</v>
      </c>
      <c r="J1809" s="25">
        <f>IFERROR(IF($E1809&gt;=1,VLOOKUP($E1809,ATT.!$D$9:$W$2008,J$1,0),0),0)</f>
        <v>0</v>
      </c>
      <c r="K1809" s="25" t="str">
        <f>IFERROR(IF(E1809&gt;=1,CONCATENATE(VLOOKUP(F1809,STUDENT!$B$4:$W$2003,22,0),$V$2),""),"")</f>
        <v/>
      </c>
      <c r="L1809" s="27">
        <f>IFERROR(IF($E1809&gt;=1,VLOOKUP($E1809,ATT.!$D$9:$W$2008,L$1,0),0),0)</f>
        <v>0</v>
      </c>
      <c r="M1809" s="28"/>
      <c r="N1809" s="28"/>
    </row>
    <row r="1810" spans="3:14" ht="20.100000000000001" customHeight="1" x14ac:dyDescent="0.25">
      <c r="C1810" s="6">
        <v>1804</v>
      </c>
      <c r="D1810" s="6">
        <f>IFERROR(IF($D$3&gt;=C1810,SMALL(ATT.!$A$9:$A$2008,$D$4+C1810),0),0)</f>
        <v>0</v>
      </c>
      <c r="E1810" s="25">
        <f t="shared" si="28"/>
        <v>0</v>
      </c>
      <c r="F1810" s="25">
        <f>IFERROR(IF($E1810&gt;=1,VLOOKUP($E1810,ATT.!$D$9:$W$2008,F$1,0),0),0)</f>
        <v>0</v>
      </c>
      <c r="G1810" s="26">
        <f>IFERROR(IF($E1810&gt;=1,VLOOKUP($E1810,ATT.!$D$9:$W$2008,G$1,0),0),0)</f>
        <v>0</v>
      </c>
      <c r="H1810" s="26">
        <f>IFERROR(IF($E1810&gt;=1,VLOOKUP($E1810,ATT.!$D$9:$W$2008,H$1,0),0),0)</f>
        <v>0</v>
      </c>
      <c r="I1810" s="25">
        <f>IFERROR(IF($E1810&gt;=1,VLOOKUP($E1810,ATT.!$D$9:$W$2008,I$1,0),0),0)</f>
        <v>0</v>
      </c>
      <c r="J1810" s="25">
        <f>IFERROR(IF($E1810&gt;=1,VLOOKUP($E1810,ATT.!$D$9:$W$2008,J$1,0),0),0)</f>
        <v>0</v>
      </c>
      <c r="K1810" s="25" t="str">
        <f>IFERROR(IF(E1810&gt;=1,CONCATENATE(VLOOKUP(F1810,STUDENT!$B$4:$W$2003,22,0),$V$2),""),"")</f>
        <v/>
      </c>
      <c r="L1810" s="27">
        <f>IFERROR(IF($E1810&gt;=1,VLOOKUP($E1810,ATT.!$D$9:$W$2008,L$1,0),0),0)</f>
        <v>0</v>
      </c>
      <c r="M1810" s="28"/>
      <c r="N1810" s="28"/>
    </row>
    <row r="1811" spans="3:14" ht="20.100000000000001" customHeight="1" x14ac:dyDescent="0.25">
      <c r="C1811" s="6">
        <v>1805</v>
      </c>
      <c r="D1811" s="6">
        <f>IFERROR(IF($D$3&gt;=C1811,SMALL(ATT.!$A$9:$A$2008,$D$4+C1811),0),0)</f>
        <v>0</v>
      </c>
      <c r="E1811" s="25">
        <f t="shared" si="28"/>
        <v>0</v>
      </c>
      <c r="F1811" s="25">
        <f>IFERROR(IF($E1811&gt;=1,VLOOKUP($E1811,ATT.!$D$9:$W$2008,F$1,0),0),0)</f>
        <v>0</v>
      </c>
      <c r="G1811" s="26">
        <f>IFERROR(IF($E1811&gt;=1,VLOOKUP($E1811,ATT.!$D$9:$W$2008,G$1,0),0),0)</f>
        <v>0</v>
      </c>
      <c r="H1811" s="26">
        <f>IFERROR(IF($E1811&gt;=1,VLOOKUP($E1811,ATT.!$D$9:$W$2008,H$1,0),0),0)</f>
        <v>0</v>
      </c>
      <c r="I1811" s="25">
        <f>IFERROR(IF($E1811&gt;=1,VLOOKUP($E1811,ATT.!$D$9:$W$2008,I$1,0),0),0)</f>
        <v>0</v>
      </c>
      <c r="J1811" s="25">
        <f>IFERROR(IF($E1811&gt;=1,VLOOKUP($E1811,ATT.!$D$9:$W$2008,J$1,0),0),0)</f>
        <v>0</v>
      </c>
      <c r="K1811" s="25" t="str">
        <f>IFERROR(IF(E1811&gt;=1,CONCATENATE(VLOOKUP(F1811,STUDENT!$B$4:$W$2003,22,0),$V$2),""),"")</f>
        <v/>
      </c>
      <c r="L1811" s="27">
        <f>IFERROR(IF($E1811&gt;=1,VLOOKUP($E1811,ATT.!$D$9:$W$2008,L$1,0),0),0)</f>
        <v>0</v>
      </c>
      <c r="M1811" s="28"/>
      <c r="N1811" s="28"/>
    </row>
    <row r="1812" spans="3:14" ht="20.100000000000001" customHeight="1" x14ac:dyDescent="0.25">
      <c r="C1812" s="6">
        <v>1806</v>
      </c>
      <c r="D1812" s="6">
        <f>IFERROR(IF($D$3&gt;=C1812,SMALL(ATT.!$A$9:$A$2008,$D$4+C1812),0),0)</f>
        <v>0</v>
      </c>
      <c r="E1812" s="25">
        <f t="shared" si="28"/>
        <v>0</v>
      </c>
      <c r="F1812" s="25">
        <f>IFERROR(IF($E1812&gt;=1,VLOOKUP($E1812,ATT.!$D$9:$W$2008,F$1,0),0),0)</f>
        <v>0</v>
      </c>
      <c r="G1812" s="26">
        <f>IFERROR(IF($E1812&gt;=1,VLOOKUP($E1812,ATT.!$D$9:$W$2008,G$1,0),0),0)</f>
        <v>0</v>
      </c>
      <c r="H1812" s="26">
        <f>IFERROR(IF($E1812&gt;=1,VLOOKUP($E1812,ATT.!$D$9:$W$2008,H$1,0),0),0)</f>
        <v>0</v>
      </c>
      <c r="I1812" s="25">
        <f>IFERROR(IF($E1812&gt;=1,VLOOKUP($E1812,ATT.!$D$9:$W$2008,I$1,0),0),0)</f>
        <v>0</v>
      </c>
      <c r="J1812" s="25">
        <f>IFERROR(IF($E1812&gt;=1,VLOOKUP($E1812,ATT.!$D$9:$W$2008,J$1,0),0),0)</f>
        <v>0</v>
      </c>
      <c r="K1812" s="25" t="str">
        <f>IFERROR(IF(E1812&gt;=1,CONCATENATE(VLOOKUP(F1812,STUDENT!$B$4:$W$2003,22,0),$V$2),""),"")</f>
        <v/>
      </c>
      <c r="L1812" s="27">
        <f>IFERROR(IF($E1812&gt;=1,VLOOKUP($E1812,ATT.!$D$9:$W$2008,L$1,0),0),0)</f>
        <v>0</v>
      </c>
      <c r="M1812" s="28"/>
      <c r="N1812" s="28"/>
    </row>
    <row r="1813" spans="3:14" ht="20.100000000000001" customHeight="1" x14ac:dyDescent="0.25">
      <c r="C1813" s="6">
        <v>1807</v>
      </c>
      <c r="D1813" s="6">
        <f>IFERROR(IF($D$3&gt;=C1813,SMALL(ATT.!$A$9:$A$2008,$D$4+C1813),0),0)</f>
        <v>0</v>
      </c>
      <c r="E1813" s="25">
        <f t="shared" si="28"/>
        <v>0</v>
      </c>
      <c r="F1813" s="25">
        <f>IFERROR(IF($E1813&gt;=1,VLOOKUP($E1813,ATT.!$D$9:$W$2008,F$1,0),0),0)</f>
        <v>0</v>
      </c>
      <c r="G1813" s="26">
        <f>IFERROR(IF($E1813&gt;=1,VLOOKUP($E1813,ATT.!$D$9:$W$2008,G$1,0),0),0)</f>
        <v>0</v>
      </c>
      <c r="H1813" s="26">
        <f>IFERROR(IF($E1813&gt;=1,VLOOKUP($E1813,ATT.!$D$9:$W$2008,H$1,0),0),0)</f>
        <v>0</v>
      </c>
      <c r="I1813" s="25">
        <f>IFERROR(IF($E1813&gt;=1,VLOOKUP($E1813,ATT.!$D$9:$W$2008,I$1,0),0),0)</f>
        <v>0</v>
      </c>
      <c r="J1813" s="25">
        <f>IFERROR(IF($E1813&gt;=1,VLOOKUP($E1813,ATT.!$D$9:$W$2008,J$1,0),0),0)</f>
        <v>0</v>
      </c>
      <c r="K1813" s="25" t="str">
        <f>IFERROR(IF(E1813&gt;=1,CONCATENATE(VLOOKUP(F1813,STUDENT!$B$4:$W$2003,22,0),$V$2),""),"")</f>
        <v/>
      </c>
      <c r="L1813" s="27">
        <f>IFERROR(IF($E1813&gt;=1,VLOOKUP($E1813,ATT.!$D$9:$W$2008,L$1,0),0),0)</f>
        <v>0</v>
      </c>
      <c r="M1813" s="28"/>
      <c r="N1813" s="28"/>
    </row>
    <row r="1814" spans="3:14" ht="20.100000000000001" customHeight="1" x14ac:dyDescent="0.25">
      <c r="C1814" s="6">
        <v>1808</v>
      </c>
      <c r="D1814" s="6">
        <f>IFERROR(IF($D$3&gt;=C1814,SMALL(ATT.!$A$9:$A$2008,$D$4+C1814),0),0)</f>
        <v>0</v>
      </c>
      <c r="E1814" s="25">
        <f t="shared" si="28"/>
        <v>0</v>
      </c>
      <c r="F1814" s="25">
        <f>IFERROR(IF($E1814&gt;=1,VLOOKUP($E1814,ATT.!$D$9:$W$2008,F$1,0),0),0)</f>
        <v>0</v>
      </c>
      <c r="G1814" s="26">
        <f>IFERROR(IF($E1814&gt;=1,VLOOKUP($E1814,ATT.!$D$9:$W$2008,G$1,0),0),0)</f>
        <v>0</v>
      </c>
      <c r="H1814" s="26">
        <f>IFERROR(IF($E1814&gt;=1,VLOOKUP($E1814,ATT.!$D$9:$W$2008,H$1,0),0),0)</f>
        <v>0</v>
      </c>
      <c r="I1814" s="25">
        <f>IFERROR(IF($E1814&gt;=1,VLOOKUP($E1814,ATT.!$D$9:$W$2008,I$1,0),0),0)</f>
        <v>0</v>
      </c>
      <c r="J1814" s="25">
        <f>IFERROR(IF($E1814&gt;=1,VLOOKUP($E1814,ATT.!$D$9:$W$2008,J$1,0),0),0)</f>
        <v>0</v>
      </c>
      <c r="K1814" s="25" t="str">
        <f>IFERROR(IF(E1814&gt;=1,CONCATENATE(VLOOKUP(F1814,STUDENT!$B$4:$W$2003,22,0),$V$2),""),"")</f>
        <v/>
      </c>
      <c r="L1814" s="27">
        <f>IFERROR(IF($E1814&gt;=1,VLOOKUP($E1814,ATT.!$D$9:$W$2008,L$1,0),0),0)</f>
        <v>0</v>
      </c>
      <c r="M1814" s="28"/>
      <c r="N1814" s="28"/>
    </row>
    <row r="1815" spans="3:14" ht="20.100000000000001" customHeight="1" x14ac:dyDescent="0.25">
      <c r="C1815" s="6">
        <v>1809</v>
      </c>
      <c r="D1815" s="6">
        <f>IFERROR(IF($D$3&gt;=C1815,SMALL(ATT.!$A$9:$A$2008,$D$4+C1815),0),0)</f>
        <v>0</v>
      </c>
      <c r="E1815" s="25">
        <f t="shared" si="28"/>
        <v>0</v>
      </c>
      <c r="F1815" s="25">
        <f>IFERROR(IF($E1815&gt;=1,VLOOKUP($E1815,ATT.!$D$9:$W$2008,F$1,0),0),0)</f>
        <v>0</v>
      </c>
      <c r="G1815" s="26">
        <f>IFERROR(IF($E1815&gt;=1,VLOOKUP($E1815,ATT.!$D$9:$W$2008,G$1,0),0),0)</f>
        <v>0</v>
      </c>
      <c r="H1815" s="26">
        <f>IFERROR(IF($E1815&gt;=1,VLOOKUP($E1815,ATT.!$D$9:$W$2008,H$1,0),0),0)</f>
        <v>0</v>
      </c>
      <c r="I1815" s="25">
        <f>IFERROR(IF($E1815&gt;=1,VLOOKUP($E1815,ATT.!$D$9:$W$2008,I$1,0),0),0)</f>
        <v>0</v>
      </c>
      <c r="J1815" s="25">
        <f>IFERROR(IF($E1815&gt;=1,VLOOKUP($E1815,ATT.!$D$9:$W$2008,J$1,0),0),0)</f>
        <v>0</v>
      </c>
      <c r="K1815" s="25" t="str">
        <f>IFERROR(IF(E1815&gt;=1,CONCATENATE(VLOOKUP(F1815,STUDENT!$B$4:$W$2003,22,0),$V$2),""),"")</f>
        <v/>
      </c>
      <c r="L1815" s="27">
        <f>IFERROR(IF($E1815&gt;=1,VLOOKUP($E1815,ATT.!$D$9:$W$2008,L$1,0),0),0)</f>
        <v>0</v>
      </c>
      <c r="M1815" s="28"/>
      <c r="N1815" s="28"/>
    </row>
    <row r="1816" spans="3:14" ht="20.100000000000001" customHeight="1" x14ac:dyDescent="0.25">
      <c r="C1816" s="6">
        <v>1810</v>
      </c>
      <c r="D1816" s="6">
        <f>IFERROR(IF($D$3&gt;=C1816,SMALL(ATT.!$A$9:$A$2008,$D$4+C1816),0),0)</f>
        <v>0</v>
      </c>
      <c r="E1816" s="25">
        <f t="shared" si="28"/>
        <v>0</v>
      </c>
      <c r="F1816" s="25">
        <f>IFERROR(IF($E1816&gt;=1,VLOOKUP($E1816,ATT.!$D$9:$W$2008,F$1,0),0),0)</f>
        <v>0</v>
      </c>
      <c r="G1816" s="26">
        <f>IFERROR(IF($E1816&gt;=1,VLOOKUP($E1816,ATT.!$D$9:$W$2008,G$1,0),0),0)</f>
        <v>0</v>
      </c>
      <c r="H1816" s="26">
        <f>IFERROR(IF($E1816&gt;=1,VLOOKUP($E1816,ATT.!$D$9:$W$2008,H$1,0),0),0)</f>
        <v>0</v>
      </c>
      <c r="I1816" s="25">
        <f>IFERROR(IF($E1816&gt;=1,VLOOKUP($E1816,ATT.!$D$9:$W$2008,I$1,0),0),0)</f>
        <v>0</v>
      </c>
      <c r="J1816" s="25">
        <f>IFERROR(IF($E1816&gt;=1,VLOOKUP($E1816,ATT.!$D$9:$W$2008,J$1,0),0),0)</f>
        <v>0</v>
      </c>
      <c r="K1816" s="25" t="str">
        <f>IFERROR(IF(E1816&gt;=1,CONCATENATE(VLOOKUP(F1816,STUDENT!$B$4:$W$2003,22,0),$V$2),""),"")</f>
        <v/>
      </c>
      <c r="L1816" s="27">
        <f>IFERROR(IF($E1816&gt;=1,VLOOKUP($E1816,ATT.!$D$9:$W$2008,L$1,0),0),0)</f>
        <v>0</v>
      </c>
      <c r="M1816" s="28"/>
      <c r="N1816" s="28"/>
    </row>
    <row r="1817" spans="3:14" ht="20.100000000000001" customHeight="1" x14ac:dyDescent="0.25">
      <c r="C1817" s="6">
        <v>1811</v>
      </c>
      <c r="D1817" s="6">
        <f>IFERROR(IF($D$3&gt;=C1817,SMALL(ATT.!$A$9:$A$2008,$D$4+C1817),0),0)</f>
        <v>0</v>
      </c>
      <c r="E1817" s="25">
        <f t="shared" si="28"/>
        <v>0</v>
      </c>
      <c r="F1817" s="25">
        <f>IFERROR(IF($E1817&gt;=1,VLOOKUP($E1817,ATT.!$D$9:$W$2008,F$1,0),0),0)</f>
        <v>0</v>
      </c>
      <c r="G1817" s="26">
        <f>IFERROR(IF($E1817&gt;=1,VLOOKUP($E1817,ATT.!$D$9:$W$2008,G$1,0),0),0)</f>
        <v>0</v>
      </c>
      <c r="H1817" s="26">
        <f>IFERROR(IF($E1817&gt;=1,VLOOKUP($E1817,ATT.!$D$9:$W$2008,H$1,0),0),0)</f>
        <v>0</v>
      </c>
      <c r="I1817" s="25">
        <f>IFERROR(IF($E1817&gt;=1,VLOOKUP($E1817,ATT.!$D$9:$W$2008,I$1,0),0),0)</f>
        <v>0</v>
      </c>
      <c r="J1817" s="25">
        <f>IFERROR(IF($E1817&gt;=1,VLOOKUP($E1817,ATT.!$D$9:$W$2008,J$1,0),0),0)</f>
        <v>0</v>
      </c>
      <c r="K1817" s="25" t="str">
        <f>IFERROR(IF(E1817&gt;=1,CONCATENATE(VLOOKUP(F1817,STUDENT!$B$4:$W$2003,22,0),$V$2),""),"")</f>
        <v/>
      </c>
      <c r="L1817" s="27">
        <f>IFERROR(IF($E1817&gt;=1,VLOOKUP($E1817,ATT.!$D$9:$W$2008,L$1,0),0),0)</f>
        <v>0</v>
      </c>
      <c r="M1817" s="28"/>
      <c r="N1817" s="28"/>
    </row>
    <row r="1818" spans="3:14" ht="20.100000000000001" customHeight="1" x14ac:dyDescent="0.25">
      <c r="C1818" s="6">
        <v>1812</v>
      </c>
      <c r="D1818" s="6">
        <f>IFERROR(IF($D$3&gt;=C1818,SMALL(ATT.!$A$9:$A$2008,$D$4+C1818),0),0)</f>
        <v>0</v>
      </c>
      <c r="E1818" s="25">
        <f t="shared" si="28"/>
        <v>0</v>
      </c>
      <c r="F1818" s="25">
        <f>IFERROR(IF($E1818&gt;=1,VLOOKUP($E1818,ATT.!$D$9:$W$2008,F$1,0),0),0)</f>
        <v>0</v>
      </c>
      <c r="G1818" s="26">
        <f>IFERROR(IF($E1818&gt;=1,VLOOKUP($E1818,ATT.!$D$9:$W$2008,G$1,0),0),0)</f>
        <v>0</v>
      </c>
      <c r="H1818" s="26">
        <f>IFERROR(IF($E1818&gt;=1,VLOOKUP($E1818,ATT.!$D$9:$W$2008,H$1,0),0),0)</f>
        <v>0</v>
      </c>
      <c r="I1818" s="25">
        <f>IFERROR(IF($E1818&gt;=1,VLOOKUP($E1818,ATT.!$D$9:$W$2008,I$1,0),0),0)</f>
        <v>0</v>
      </c>
      <c r="J1818" s="25">
        <f>IFERROR(IF($E1818&gt;=1,VLOOKUP($E1818,ATT.!$D$9:$W$2008,J$1,0),0),0)</f>
        <v>0</v>
      </c>
      <c r="K1818" s="25" t="str">
        <f>IFERROR(IF(E1818&gt;=1,CONCATENATE(VLOOKUP(F1818,STUDENT!$B$4:$W$2003,22,0),$V$2),""),"")</f>
        <v/>
      </c>
      <c r="L1818" s="27">
        <f>IFERROR(IF($E1818&gt;=1,VLOOKUP($E1818,ATT.!$D$9:$W$2008,L$1,0),0),0)</f>
        <v>0</v>
      </c>
      <c r="M1818" s="28"/>
      <c r="N1818" s="28"/>
    </row>
    <row r="1819" spans="3:14" ht="20.100000000000001" customHeight="1" x14ac:dyDescent="0.25">
      <c r="C1819" s="6">
        <v>1813</v>
      </c>
      <c r="D1819" s="6">
        <f>IFERROR(IF($D$3&gt;=C1819,SMALL(ATT.!$A$9:$A$2008,$D$4+C1819),0),0)</f>
        <v>0</v>
      </c>
      <c r="E1819" s="25">
        <f t="shared" si="28"/>
        <v>0</v>
      </c>
      <c r="F1819" s="25">
        <f>IFERROR(IF($E1819&gt;=1,VLOOKUP($E1819,ATT.!$D$9:$W$2008,F$1,0),0),0)</f>
        <v>0</v>
      </c>
      <c r="G1819" s="26">
        <f>IFERROR(IF($E1819&gt;=1,VLOOKUP($E1819,ATT.!$D$9:$W$2008,G$1,0),0),0)</f>
        <v>0</v>
      </c>
      <c r="H1819" s="26">
        <f>IFERROR(IF($E1819&gt;=1,VLOOKUP($E1819,ATT.!$D$9:$W$2008,H$1,0),0),0)</f>
        <v>0</v>
      </c>
      <c r="I1819" s="25">
        <f>IFERROR(IF($E1819&gt;=1,VLOOKUP($E1819,ATT.!$D$9:$W$2008,I$1,0),0),0)</f>
        <v>0</v>
      </c>
      <c r="J1819" s="25">
        <f>IFERROR(IF($E1819&gt;=1,VLOOKUP($E1819,ATT.!$D$9:$W$2008,J$1,0),0),0)</f>
        <v>0</v>
      </c>
      <c r="K1819" s="25" t="str">
        <f>IFERROR(IF(E1819&gt;=1,CONCATENATE(VLOOKUP(F1819,STUDENT!$B$4:$W$2003,22,0),$V$2),""),"")</f>
        <v/>
      </c>
      <c r="L1819" s="27">
        <f>IFERROR(IF($E1819&gt;=1,VLOOKUP($E1819,ATT.!$D$9:$W$2008,L$1,0),0),0)</f>
        <v>0</v>
      </c>
      <c r="M1819" s="28"/>
      <c r="N1819" s="28"/>
    </row>
    <row r="1820" spans="3:14" ht="20.100000000000001" customHeight="1" x14ac:dyDescent="0.25">
      <c r="C1820" s="6">
        <v>1814</v>
      </c>
      <c r="D1820" s="6">
        <f>IFERROR(IF($D$3&gt;=C1820,SMALL(ATT.!$A$9:$A$2008,$D$4+C1820),0),0)</f>
        <v>0</v>
      </c>
      <c r="E1820" s="25">
        <f t="shared" si="28"/>
        <v>0</v>
      </c>
      <c r="F1820" s="25">
        <f>IFERROR(IF($E1820&gt;=1,VLOOKUP($E1820,ATT.!$D$9:$W$2008,F$1,0),0),0)</f>
        <v>0</v>
      </c>
      <c r="G1820" s="26">
        <f>IFERROR(IF($E1820&gt;=1,VLOOKUP($E1820,ATT.!$D$9:$W$2008,G$1,0),0),0)</f>
        <v>0</v>
      </c>
      <c r="H1820" s="26">
        <f>IFERROR(IF($E1820&gt;=1,VLOOKUP($E1820,ATT.!$D$9:$W$2008,H$1,0),0),0)</f>
        <v>0</v>
      </c>
      <c r="I1820" s="25">
        <f>IFERROR(IF($E1820&gt;=1,VLOOKUP($E1820,ATT.!$D$9:$W$2008,I$1,0),0),0)</f>
        <v>0</v>
      </c>
      <c r="J1820" s="25">
        <f>IFERROR(IF($E1820&gt;=1,VLOOKUP($E1820,ATT.!$D$9:$W$2008,J$1,0),0),0)</f>
        <v>0</v>
      </c>
      <c r="K1820" s="25" t="str">
        <f>IFERROR(IF(E1820&gt;=1,CONCATENATE(VLOOKUP(F1820,STUDENT!$B$4:$W$2003,22,0),$V$2),""),"")</f>
        <v/>
      </c>
      <c r="L1820" s="27">
        <f>IFERROR(IF($E1820&gt;=1,VLOOKUP($E1820,ATT.!$D$9:$W$2008,L$1,0),0),0)</f>
        <v>0</v>
      </c>
      <c r="M1820" s="28"/>
      <c r="N1820" s="28"/>
    </row>
    <row r="1821" spans="3:14" ht="20.100000000000001" customHeight="1" x14ac:dyDescent="0.25">
      <c r="C1821" s="6">
        <v>1815</v>
      </c>
      <c r="D1821" s="6">
        <f>IFERROR(IF($D$3&gt;=C1821,SMALL(ATT.!$A$9:$A$2008,$D$4+C1821),0),0)</f>
        <v>0</v>
      </c>
      <c r="E1821" s="25">
        <f t="shared" si="28"/>
        <v>0</v>
      </c>
      <c r="F1821" s="25">
        <f>IFERROR(IF($E1821&gt;=1,VLOOKUP($E1821,ATT.!$D$9:$W$2008,F$1,0),0),0)</f>
        <v>0</v>
      </c>
      <c r="G1821" s="26">
        <f>IFERROR(IF($E1821&gt;=1,VLOOKUP($E1821,ATT.!$D$9:$W$2008,G$1,0),0),0)</f>
        <v>0</v>
      </c>
      <c r="H1821" s="26">
        <f>IFERROR(IF($E1821&gt;=1,VLOOKUP($E1821,ATT.!$D$9:$W$2008,H$1,0),0),0)</f>
        <v>0</v>
      </c>
      <c r="I1821" s="25">
        <f>IFERROR(IF($E1821&gt;=1,VLOOKUP($E1821,ATT.!$D$9:$W$2008,I$1,0),0),0)</f>
        <v>0</v>
      </c>
      <c r="J1821" s="25">
        <f>IFERROR(IF($E1821&gt;=1,VLOOKUP($E1821,ATT.!$D$9:$W$2008,J$1,0),0),0)</f>
        <v>0</v>
      </c>
      <c r="K1821" s="25" t="str">
        <f>IFERROR(IF(E1821&gt;=1,CONCATENATE(VLOOKUP(F1821,STUDENT!$B$4:$W$2003,22,0),$V$2),""),"")</f>
        <v/>
      </c>
      <c r="L1821" s="27">
        <f>IFERROR(IF($E1821&gt;=1,VLOOKUP($E1821,ATT.!$D$9:$W$2008,L$1,0),0),0)</f>
        <v>0</v>
      </c>
      <c r="M1821" s="28"/>
      <c r="N1821" s="28"/>
    </row>
    <row r="1822" spans="3:14" ht="20.100000000000001" customHeight="1" x14ac:dyDescent="0.25">
      <c r="C1822" s="6">
        <v>1816</v>
      </c>
      <c r="D1822" s="6">
        <f>IFERROR(IF($D$3&gt;=C1822,SMALL(ATT.!$A$9:$A$2008,$D$4+C1822),0),0)</f>
        <v>0</v>
      </c>
      <c r="E1822" s="25">
        <f t="shared" si="28"/>
        <v>0</v>
      </c>
      <c r="F1822" s="25">
        <f>IFERROR(IF($E1822&gt;=1,VLOOKUP($E1822,ATT.!$D$9:$W$2008,F$1,0),0),0)</f>
        <v>0</v>
      </c>
      <c r="G1822" s="26">
        <f>IFERROR(IF($E1822&gt;=1,VLOOKUP($E1822,ATT.!$D$9:$W$2008,G$1,0),0),0)</f>
        <v>0</v>
      </c>
      <c r="H1822" s="26">
        <f>IFERROR(IF($E1822&gt;=1,VLOOKUP($E1822,ATT.!$D$9:$W$2008,H$1,0),0),0)</f>
        <v>0</v>
      </c>
      <c r="I1822" s="25">
        <f>IFERROR(IF($E1822&gt;=1,VLOOKUP($E1822,ATT.!$D$9:$W$2008,I$1,0),0),0)</f>
        <v>0</v>
      </c>
      <c r="J1822" s="25">
        <f>IFERROR(IF($E1822&gt;=1,VLOOKUP($E1822,ATT.!$D$9:$W$2008,J$1,0),0),0)</f>
        <v>0</v>
      </c>
      <c r="K1822" s="25" t="str">
        <f>IFERROR(IF(E1822&gt;=1,CONCATENATE(VLOOKUP(F1822,STUDENT!$B$4:$W$2003,22,0),$V$2),""),"")</f>
        <v/>
      </c>
      <c r="L1822" s="27">
        <f>IFERROR(IF($E1822&gt;=1,VLOOKUP($E1822,ATT.!$D$9:$W$2008,L$1,0),0),0)</f>
        <v>0</v>
      </c>
      <c r="M1822" s="28"/>
      <c r="N1822" s="28"/>
    </row>
    <row r="1823" spans="3:14" ht="20.100000000000001" customHeight="1" x14ac:dyDescent="0.25">
      <c r="C1823" s="6">
        <v>1817</v>
      </c>
      <c r="D1823" s="6">
        <f>IFERROR(IF($D$3&gt;=C1823,SMALL(ATT.!$A$9:$A$2008,$D$4+C1823),0),0)</f>
        <v>0</v>
      </c>
      <c r="E1823" s="25">
        <f t="shared" si="28"/>
        <v>0</v>
      </c>
      <c r="F1823" s="25">
        <f>IFERROR(IF($E1823&gt;=1,VLOOKUP($E1823,ATT.!$D$9:$W$2008,F$1,0),0),0)</f>
        <v>0</v>
      </c>
      <c r="G1823" s="26">
        <f>IFERROR(IF($E1823&gt;=1,VLOOKUP($E1823,ATT.!$D$9:$W$2008,G$1,0),0),0)</f>
        <v>0</v>
      </c>
      <c r="H1823" s="26">
        <f>IFERROR(IF($E1823&gt;=1,VLOOKUP($E1823,ATT.!$D$9:$W$2008,H$1,0),0),0)</f>
        <v>0</v>
      </c>
      <c r="I1823" s="25">
        <f>IFERROR(IF($E1823&gt;=1,VLOOKUP($E1823,ATT.!$D$9:$W$2008,I$1,0),0),0)</f>
        <v>0</v>
      </c>
      <c r="J1823" s="25">
        <f>IFERROR(IF($E1823&gt;=1,VLOOKUP($E1823,ATT.!$D$9:$W$2008,J$1,0),0),0)</f>
        <v>0</v>
      </c>
      <c r="K1823" s="25" t="str">
        <f>IFERROR(IF(E1823&gt;=1,CONCATENATE(VLOOKUP(F1823,STUDENT!$B$4:$W$2003,22,0),$V$2),""),"")</f>
        <v/>
      </c>
      <c r="L1823" s="27">
        <f>IFERROR(IF($E1823&gt;=1,VLOOKUP($E1823,ATT.!$D$9:$W$2008,L$1,0),0),0)</f>
        <v>0</v>
      </c>
      <c r="M1823" s="28"/>
      <c r="N1823" s="28"/>
    </row>
    <row r="1824" spans="3:14" ht="20.100000000000001" customHeight="1" x14ac:dyDescent="0.25">
      <c r="C1824" s="6">
        <v>1818</v>
      </c>
      <c r="D1824" s="6">
        <f>IFERROR(IF($D$3&gt;=C1824,SMALL(ATT.!$A$9:$A$2008,$D$4+C1824),0),0)</f>
        <v>0</v>
      </c>
      <c r="E1824" s="25">
        <f t="shared" si="28"/>
        <v>0</v>
      </c>
      <c r="F1824" s="25">
        <f>IFERROR(IF($E1824&gt;=1,VLOOKUP($E1824,ATT.!$D$9:$W$2008,F$1,0),0),0)</f>
        <v>0</v>
      </c>
      <c r="G1824" s="26">
        <f>IFERROR(IF($E1824&gt;=1,VLOOKUP($E1824,ATT.!$D$9:$W$2008,G$1,0),0),0)</f>
        <v>0</v>
      </c>
      <c r="H1824" s="26">
        <f>IFERROR(IF($E1824&gt;=1,VLOOKUP($E1824,ATT.!$D$9:$W$2008,H$1,0),0),0)</f>
        <v>0</v>
      </c>
      <c r="I1824" s="25">
        <f>IFERROR(IF($E1824&gt;=1,VLOOKUP($E1824,ATT.!$D$9:$W$2008,I$1,0),0),0)</f>
        <v>0</v>
      </c>
      <c r="J1824" s="25">
        <f>IFERROR(IF($E1824&gt;=1,VLOOKUP($E1824,ATT.!$D$9:$W$2008,J$1,0),0),0)</f>
        <v>0</v>
      </c>
      <c r="K1824" s="25" t="str">
        <f>IFERROR(IF(E1824&gt;=1,CONCATENATE(VLOOKUP(F1824,STUDENT!$B$4:$W$2003,22,0),$V$2),""),"")</f>
        <v/>
      </c>
      <c r="L1824" s="27">
        <f>IFERROR(IF($E1824&gt;=1,VLOOKUP($E1824,ATT.!$D$9:$W$2008,L$1,0),0),0)</f>
        <v>0</v>
      </c>
      <c r="M1824" s="28"/>
      <c r="N1824" s="28"/>
    </row>
    <row r="1825" spans="3:14" ht="20.100000000000001" customHeight="1" x14ac:dyDescent="0.25">
      <c r="C1825" s="6">
        <v>1819</v>
      </c>
      <c r="D1825" s="6">
        <f>IFERROR(IF($D$3&gt;=C1825,SMALL(ATT.!$A$9:$A$2008,$D$4+C1825),0),0)</f>
        <v>0</v>
      </c>
      <c r="E1825" s="25">
        <f t="shared" si="28"/>
        <v>0</v>
      </c>
      <c r="F1825" s="25">
        <f>IFERROR(IF($E1825&gt;=1,VLOOKUP($E1825,ATT.!$D$9:$W$2008,F$1,0),0),0)</f>
        <v>0</v>
      </c>
      <c r="G1825" s="26">
        <f>IFERROR(IF($E1825&gt;=1,VLOOKUP($E1825,ATT.!$D$9:$W$2008,G$1,0),0),0)</f>
        <v>0</v>
      </c>
      <c r="H1825" s="26">
        <f>IFERROR(IF($E1825&gt;=1,VLOOKUP($E1825,ATT.!$D$9:$W$2008,H$1,0),0),0)</f>
        <v>0</v>
      </c>
      <c r="I1825" s="25">
        <f>IFERROR(IF($E1825&gt;=1,VLOOKUP($E1825,ATT.!$D$9:$W$2008,I$1,0),0),0)</f>
        <v>0</v>
      </c>
      <c r="J1825" s="25">
        <f>IFERROR(IF($E1825&gt;=1,VLOOKUP($E1825,ATT.!$D$9:$W$2008,J$1,0),0),0)</f>
        <v>0</v>
      </c>
      <c r="K1825" s="25" t="str">
        <f>IFERROR(IF(E1825&gt;=1,CONCATENATE(VLOOKUP(F1825,STUDENT!$B$4:$W$2003,22,0),$V$2),""),"")</f>
        <v/>
      </c>
      <c r="L1825" s="27">
        <f>IFERROR(IF($E1825&gt;=1,VLOOKUP($E1825,ATT.!$D$9:$W$2008,L$1,0),0),0)</f>
        <v>0</v>
      </c>
      <c r="M1825" s="28"/>
      <c r="N1825" s="28"/>
    </row>
    <row r="1826" spans="3:14" ht="20.100000000000001" customHeight="1" x14ac:dyDescent="0.25">
      <c r="C1826" s="6">
        <v>1820</v>
      </c>
      <c r="D1826" s="6">
        <f>IFERROR(IF($D$3&gt;=C1826,SMALL(ATT.!$A$9:$A$2008,$D$4+C1826),0),0)</f>
        <v>0</v>
      </c>
      <c r="E1826" s="25">
        <f t="shared" si="28"/>
        <v>0</v>
      </c>
      <c r="F1826" s="25">
        <f>IFERROR(IF($E1826&gt;=1,VLOOKUP($E1826,ATT.!$D$9:$W$2008,F$1,0),0),0)</f>
        <v>0</v>
      </c>
      <c r="G1826" s="26">
        <f>IFERROR(IF($E1826&gt;=1,VLOOKUP($E1826,ATT.!$D$9:$W$2008,G$1,0),0),0)</f>
        <v>0</v>
      </c>
      <c r="H1826" s="26">
        <f>IFERROR(IF($E1826&gt;=1,VLOOKUP($E1826,ATT.!$D$9:$W$2008,H$1,0),0),0)</f>
        <v>0</v>
      </c>
      <c r="I1826" s="25">
        <f>IFERROR(IF($E1826&gt;=1,VLOOKUP($E1826,ATT.!$D$9:$W$2008,I$1,0),0),0)</f>
        <v>0</v>
      </c>
      <c r="J1826" s="25">
        <f>IFERROR(IF($E1826&gt;=1,VLOOKUP($E1826,ATT.!$D$9:$W$2008,J$1,0),0),0)</f>
        <v>0</v>
      </c>
      <c r="K1826" s="25" t="str">
        <f>IFERROR(IF(E1826&gt;=1,CONCATENATE(VLOOKUP(F1826,STUDENT!$B$4:$W$2003,22,0),$V$2),""),"")</f>
        <v/>
      </c>
      <c r="L1826" s="27">
        <f>IFERROR(IF($E1826&gt;=1,VLOOKUP($E1826,ATT.!$D$9:$W$2008,L$1,0),0),0)</f>
        <v>0</v>
      </c>
      <c r="M1826" s="28"/>
      <c r="N1826" s="28"/>
    </row>
    <row r="1827" spans="3:14" ht="20.100000000000001" customHeight="1" x14ac:dyDescent="0.25">
      <c r="C1827" s="6">
        <v>1821</v>
      </c>
      <c r="D1827" s="6">
        <f>IFERROR(IF($D$3&gt;=C1827,SMALL(ATT.!$A$9:$A$2008,$D$4+C1827),0),0)</f>
        <v>0</v>
      </c>
      <c r="E1827" s="25">
        <f t="shared" si="28"/>
        <v>0</v>
      </c>
      <c r="F1827" s="25">
        <f>IFERROR(IF($E1827&gt;=1,VLOOKUP($E1827,ATT.!$D$9:$W$2008,F$1,0),0),0)</f>
        <v>0</v>
      </c>
      <c r="G1827" s="26">
        <f>IFERROR(IF($E1827&gt;=1,VLOOKUP($E1827,ATT.!$D$9:$W$2008,G$1,0),0),0)</f>
        <v>0</v>
      </c>
      <c r="H1827" s="26">
        <f>IFERROR(IF($E1827&gt;=1,VLOOKUP($E1827,ATT.!$D$9:$W$2008,H$1,0),0),0)</f>
        <v>0</v>
      </c>
      <c r="I1827" s="25">
        <f>IFERROR(IF($E1827&gt;=1,VLOOKUP($E1827,ATT.!$D$9:$W$2008,I$1,0),0),0)</f>
        <v>0</v>
      </c>
      <c r="J1827" s="25">
        <f>IFERROR(IF($E1827&gt;=1,VLOOKUP($E1827,ATT.!$D$9:$W$2008,J$1,0),0),0)</f>
        <v>0</v>
      </c>
      <c r="K1827" s="25" t="str">
        <f>IFERROR(IF(E1827&gt;=1,CONCATENATE(VLOOKUP(F1827,STUDENT!$B$4:$W$2003,22,0),$V$2),""),"")</f>
        <v/>
      </c>
      <c r="L1827" s="27">
        <f>IFERROR(IF($E1827&gt;=1,VLOOKUP($E1827,ATT.!$D$9:$W$2008,L$1,0),0),0)</f>
        <v>0</v>
      </c>
      <c r="M1827" s="28"/>
      <c r="N1827" s="28"/>
    </row>
    <row r="1828" spans="3:14" ht="20.100000000000001" customHeight="1" x14ac:dyDescent="0.25">
      <c r="C1828" s="6">
        <v>1822</v>
      </c>
      <c r="D1828" s="6">
        <f>IFERROR(IF($D$3&gt;=C1828,SMALL(ATT.!$A$9:$A$2008,$D$4+C1828),0),0)</f>
        <v>0</v>
      </c>
      <c r="E1828" s="25">
        <f t="shared" si="28"/>
        <v>0</v>
      </c>
      <c r="F1828" s="25">
        <f>IFERROR(IF($E1828&gt;=1,VLOOKUP($E1828,ATT.!$D$9:$W$2008,F$1,0),0),0)</f>
        <v>0</v>
      </c>
      <c r="G1828" s="26">
        <f>IFERROR(IF($E1828&gt;=1,VLOOKUP($E1828,ATT.!$D$9:$W$2008,G$1,0),0),0)</f>
        <v>0</v>
      </c>
      <c r="H1828" s="26">
        <f>IFERROR(IF($E1828&gt;=1,VLOOKUP($E1828,ATT.!$D$9:$W$2008,H$1,0),0),0)</f>
        <v>0</v>
      </c>
      <c r="I1828" s="25">
        <f>IFERROR(IF($E1828&gt;=1,VLOOKUP($E1828,ATT.!$D$9:$W$2008,I$1,0),0),0)</f>
        <v>0</v>
      </c>
      <c r="J1828" s="25">
        <f>IFERROR(IF($E1828&gt;=1,VLOOKUP($E1828,ATT.!$D$9:$W$2008,J$1,0),0),0)</f>
        <v>0</v>
      </c>
      <c r="K1828" s="25" t="str">
        <f>IFERROR(IF(E1828&gt;=1,CONCATENATE(VLOOKUP(F1828,STUDENT!$B$4:$W$2003,22,0),$V$2),""),"")</f>
        <v/>
      </c>
      <c r="L1828" s="27">
        <f>IFERROR(IF($E1828&gt;=1,VLOOKUP($E1828,ATT.!$D$9:$W$2008,L$1,0),0),0)</f>
        <v>0</v>
      </c>
      <c r="M1828" s="28"/>
      <c r="N1828" s="28"/>
    </row>
    <row r="1829" spans="3:14" ht="20.100000000000001" customHeight="1" x14ac:dyDescent="0.25">
      <c r="C1829" s="6">
        <v>1823</v>
      </c>
      <c r="D1829" s="6">
        <f>IFERROR(IF($D$3&gt;=C1829,SMALL(ATT.!$A$9:$A$2008,$D$4+C1829),0),0)</f>
        <v>0</v>
      </c>
      <c r="E1829" s="25">
        <f t="shared" si="28"/>
        <v>0</v>
      </c>
      <c r="F1829" s="25">
        <f>IFERROR(IF($E1829&gt;=1,VLOOKUP($E1829,ATT.!$D$9:$W$2008,F$1,0),0),0)</f>
        <v>0</v>
      </c>
      <c r="G1829" s="26">
        <f>IFERROR(IF($E1829&gt;=1,VLOOKUP($E1829,ATT.!$D$9:$W$2008,G$1,0),0),0)</f>
        <v>0</v>
      </c>
      <c r="H1829" s="26">
        <f>IFERROR(IF($E1829&gt;=1,VLOOKUP($E1829,ATT.!$D$9:$W$2008,H$1,0),0),0)</f>
        <v>0</v>
      </c>
      <c r="I1829" s="25">
        <f>IFERROR(IF($E1829&gt;=1,VLOOKUP($E1829,ATT.!$D$9:$W$2008,I$1,0),0),0)</f>
        <v>0</v>
      </c>
      <c r="J1829" s="25">
        <f>IFERROR(IF($E1829&gt;=1,VLOOKUP($E1829,ATT.!$D$9:$W$2008,J$1,0),0),0)</f>
        <v>0</v>
      </c>
      <c r="K1829" s="25" t="str">
        <f>IFERROR(IF(E1829&gt;=1,CONCATENATE(VLOOKUP(F1829,STUDENT!$B$4:$W$2003,22,0),$V$2),""),"")</f>
        <v/>
      </c>
      <c r="L1829" s="27">
        <f>IFERROR(IF($E1829&gt;=1,VLOOKUP($E1829,ATT.!$D$9:$W$2008,L$1,0),0),0)</f>
        <v>0</v>
      </c>
      <c r="M1829" s="28"/>
      <c r="N1829" s="28"/>
    </row>
    <row r="1830" spans="3:14" ht="20.100000000000001" customHeight="1" x14ac:dyDescent="0.25">
      <c r="C1830" s="6">
        <v>1824</v>
      </c>
      <c r="D1830" s="6">
        <f>IFERROR(IF($D$3&gt;=C1830,SMALL(ATT.!$A$9:$A$2008,$D$4+C1830),0),0)</f>
        <v>0</v>
      </c>
      <c r="E1830" s="25">
        <f t="shared" si="28"/>
        <v>0</v>
      </c>
      <c r="F1830" s="25">
        <f>IFERROR(IF($E1830&gt;=1,VLOOKUP($E1830,ATT.!$D$9:$W$2008,F$1,0),0),0)</f>
        <v>0</v>
      </c>
      <c r="G1830" s="26">
        <f>IFERROR(IF($E1830&gt;=1,VLOOKUP($E1830,ATT.!$D$9:$W$2008,G$1,0),0),0)</f>
        <v>0</v>
      </c>
      <c r="H1830" s="26">
        <f>IFERROR(IF($E1830&gt;=1,VLOOKUP($E1830,ATT.!$D$9:$W$2008,H$1,0),0),0)</f>
        <v>0</v>
      </c>
      <c r="I1830" s="25">
        <f>IFERROR(IF($E1830&gt;=1,VLOOKUP($E1830,ATT.!$D$9:$W$2008,I$1,0),0),0)</f>
        <v>0</v>
      </c>
      <c r="J1830" s="25">
        <f>IFERROR(IF($E1830&gt;=1,VLOOKUP($E1830,ATT.!$D$9:$W$2008,J$1,0),0),0)</f>
        <v>0</v>
      </c>
      <c r="K1830" s="25" t="str">
        <f>IFERROR(IF(E1830&gt;=1,CONCATENATE(VLOOKUP(F1830,STUDENT!$B$4:$W$2003,22,0),$V$2),""),"")</f>
        <v/>
      </c>
      <c r="L1830" s="27">
        <f>IFERROR(IF($E1830&gt;=1,VLOOKUP($E1830,ATT.!$D$9:$W$2008,L$1,0),0),0)</f>
        <v>0</v>
      </c>
      <c r="M1830" s="28"/>
      <c r="N1830" s="28"/>
    </row>
    <row r="1831" spans="3:14" ht="20.100000000000001" customHeight="1" x14ac:dyDescent="0.25">
      <c r="C1831" s="6">
        <v>1825</v>
      </c>
      <c r="D1831" s="6">
        <f>IFERROR(IF($D$3&gt;=C1831,SMALL(ATT.!$A$9:$A$2008,$D$4+C1831),0),0)</f>
        <v>0</v>
      </c>
      <c r="E1831" s="25">
        <f t="shared" si="28"/>
        <v>0</v>
      </c>
      <c r="F1831" s="25">
        <f>IFERROR(IF($E1831&gt;=1,VLOOKUP($E1831,ATT.!$D$9:$W$2008,F$1,0),0),0)</f>
        <v>0</v>
      </c>
      <c r="G1831" s="26">
        <f>IFERROR(IF($E1831&gt;=1,VLOOKUP($E1831,ATT.!$D$9:$W$2008,G$1,0),0),0)</f>
        <v>0</v>
      </c>
      <c r="H1831" s="26">
        <f>IFERROR(IF($E1831&gt;=1,VLOOKUP($E1831,ATT.!$D$9:$W$2008,H$1,0),0),0)</f>
        <v>0</v>
      </c>
      <c r="I1831" s="25">
        <f>IFERROR(IF($E1831&gt;=1,VLOOKUP($E1831,ATT.!$D$9:$W$2008,I$1,0),0),0)</f>
        <v>0</v>
      </c>
      <c r="J1831" s="25">
        <f>IFERROR(IF($E1831&gt;=1,VLOOKUP($E1831,ATT.!$D$9:$W$2008,J$1,0),0),0)</f>
        <v>0</v>
      </c>
      <c r="K1831" s="25" t="str">
        <f>IFERROR(IF(E1831&gt;=1,CONCATENATE(VLOOKUP(F1831,STUDENT!$B$4:$W$2003,22,0),$V$2),""),"")</f>
        <v/>
      </c>
      <c r="L1831" s="27">
        <f>IFERROR(IF($E1831&gt;=1,VLOOKUP($E1831,ATT.!$D$9:$W$2008,L$1,0),0),0)</f>
        <v>0</v>
      </c>
      <c r="M1831" s="28"/>
      <c r="N1831" s="28"/>
    </row>
    <row r="1832" spans="3:14" ht="20.100000000000001" customHeight="1" x14ac:dyDescent="0.25">
      <c r="C1832" s="6">
        <v>1826</v>
      </c>
      <c r="D1832" s="6">
        <f>IFERROR(IF($D$3&gt;=C1832,SMALL(ATT.!$A$9:$A$2008,$D$4+C1832),0),0)</f>
        <v>0</v>
      </c>
      <c r="E1832" s="25">
        <f t="shared" si="28"/>
        <v>0</v>
      </c>
      <c r="F1832" s="25">
        <f>IFERROR(IF($E1832&gt;=1,VLOOKUP($E1832,ATT.!$D$9:$W$2008,F$1,0),0),0)</f>
        <v>0</v>
      </c>
      <c r="G1832" s="26">
        <f>IFERROR(IF($E1832&gt;=1,VLOOKUP($E1832,ATT.!$D$9:$W$2008,G$1,0),0),0)</f>
        <v>0</v>
      </c>
      <c r="H1832" s="26">
        <f>IFERROR(IF($E1832&gt;=1,VLOOKUP($E1832,ATT.!$D$9:$W$2008,H$1,0),0),0)</f>
        <v>0</v>
      </c>
      <c r="I1832" s="25">
        <f>IFERROR(IF($E1832&gt;=1,VLOOKUP($E1832,ATT.!$D$9:$W$2008,I$1,0),0),0)</f>
        <v>0</v>
      </c>
      <c r="J1832" s="25">
        <f>IFERROR(IF($E1832&gt;=1,VLOOKUP($E1832,ATT.!$D$9:$W$2008,J$1,0),0),0)</f>
        <v>0</v>
      </c>
      <c r="K1832" s="25" t="str">
        <f>IFERROR(IF(E1832&gt;=1,CONCATENATE(VLOOKUP(F1832,STUDENT!$B$4:$W$2003,22,0),$V$2),""),"")</f>
        <v/>
      </c>
      <c r="L1832" s="27">
        <f>IFERROR(IF($E1832&gt;=1,VLOOKUP($E1832,ATT.!$D$9:$W$2008,L$1,0),0),0)</f>
        <v>0</v>
      </c>
      <c r="M1832" s="28"/>
      <c r="N1832" s="28"/>
    </row>
    <row r="1833" spans="3:14" ht="20.100000000000001" customHeight="1" x14ac:dyDescent="0.25">
      <c r="C1833" s="6">
        <v>1827</v>
      </c>
      <c r="D1833" s="6">
        <f>IFERROR(IF($D$3&gt;=C1833,SMALL(ATT.!$A$9:$A$2008,$D$4+C1833),0),0)</f>
        <v>0</v>
      </c>
      <c r="E1833" s="25">
        <f t="shared" si="28"/>
        <v>0</v>
      </c>
      <c r="F1833" s="25">
        <f>IFERROR(IF($E1833&gt;=1,VLOOKUP($E1833,ATT.!$D$9:$W$2008,F$1,0),0),0)</f>
        <v>0</v>
      </c>
      <c r="G1833" s="26">
        <f>IFERROR(IF($E1833&gt;=1,VLOOKUP($E1833,ATT.!$D$9:$W$2008,G$1,0),0),0)</f>
        <v>0</v>
      </c>
      <c r="H1833" s="26">
        <f>IFERROR(IF($E1833&gt;=1,VLOOKUP($E1833,ATT.!$D$9:$W$2008,H$1,0),0),0)</f>
        <v>0</v>
      </c>
      <c r="I1833" s="25">
        <f>IFERROR(IF($E1833&gt;=1,VLOOKUP($E1833,ATT.!$D$9:$W$2008,I$1,0),0),0)</f>
        <v>0</v>
      </c>
      <c r="J1833" s="25">
        <f>IFERROR(IF($E1833&gt;=1,VLOOKUP($E1833,ATT.!$D$9:$W$2008,J$1,0),0),0)</f>
        <v>0</v>
      </c>
      <c r="K1833" s="25" t="str">
        <f>IFERROR(IF(E1833&gt;=1,CONCATENATE(VLOOKUP(F1833,STUDENT!$B$4:$W$2003,22,0),$V$2),""),"")</f>
        <v/>
      </c>
      <c r="L1833" s="27">
        <f>IFERROR(IF($E1833&gt;=1,VLOOKUP($E1833,ATT.!$D$9:$W$2008,L$1,0),0),0)</f>
        <v>0</v>
      </c>
      <c r="M1833" s="28"/>
      <c r="N1833" s="28"/>
    </row>
    <row r="1834" spans="3:14" ht="20.100000000000001" customHeight="1" x14ac:dyDescent="0.25">
      <c r="C1834" s="6">
        <v>1828</v>
      </c>
      <c r="D1834" s="6">
        <f>IFERROR(IF($D$3&gt;=C1834,SMALL(ATT.!$A$9:$A$2008,$D$4+C1834),0),0)</f>
        <v>0</v>
      </c>
      <c r="E1834" s="25">
        <f t="shared" si="28"/>
        <v>0</v>
      </c>
      <c r="F1834" s="25">
        <f>IFERROR(IF($E1834&gt;=1,VLOOKUP($E1834,ATT.!$D$9:$W$2008,F$1,0),0),0)</f>
        <v>0</v>
      </c>
      <c r="G1834" s="26">
        <f>IFERROR(IF($E1834&gt;=1,VLOOKUP($E1834,ATT.!$D$9:$W$2008,G$1,0),0),0)</f>
        <v>0</v>
      </c>
      <c r="H1834" s="26">
        <f>IFERROR(IF($E1834&gt;=1,VLOOKUP($E1834,ATT.!$D$9:$W$2008,H$1,0),0),0)</f>
        <v>0</v>
      </c>
      <c r="I1834" s="25">
        <f>IFERROR(IF($E1834&gt;=1,VLOOKUP($E1834,ATT.!$D$9:$W$2008,I$1,0),0),0)</f>
        <v>0</v>
      </c>
      <c r="J1834" s="25">
        <f>IFERROR(IF($E1834&gt;=1,VLOOKUP($E1834,ATT.!$D$9:$W$2008,J$1,0),0),0)</f>
        <v>0</v>
      </c>
      <c r="K1834" s="25" t="str">
        <f>IFERROR(IF(E1834&gt;=1,CONCATENATE(VLOOKUP(F1834,STUDENT!$B$4:$W$2003,22,0),$V$2),""),"")</f>
        <v/>
      </c>
      <c r="L1834" s="27">
        <f>IFERROR(IF($E1834&gt;=1,VLOOKUP($E1834,ATT.!$D$9:$W$2008,L$1,0),0),0)</f>
        <v>0</v>
      </c>
      <c r="M1834" s="28"/>
      <c r="N1834" s="28"/>
    </row>
    <row r="1835" spans="3:14" ht="20.100000000000001" customHeight="1" x14ac:dyDescent="0.25">
      <c r="C1835" s="6">
        <v>1829</v>
      </c>
      <c r="D1835" s="6">
        <f>IFERROR(IF($D$3&gt;=C1835,SMALL(ATT.!$A$9:$A$2008,$D$4+C1835),0),0)</f>
        <v>0</v>
      </c>
      <c r="E1835" s="25">
        <f t="shared" si="28"/>
        <v>0</v>
      </c>
      <c r="F1835" s="25">
        <f>IFERROR(IF($E1835&gt;=1,VLOOKUP($E1835,ATT.!$D$9:$W$2008,F$1,0),0),0)</f>
        <v>0</v>
      </c>
      <c r="G1835" s="26">
        <f>IFERROR(IF($E1835&gt;=1,VLOOKUP($E1835,ATT.!$D$9:$W$2008,G$1,0),0),0)</f>
        <v>0</v>
      </c>
      <c r="H1835" s="26">
        <f>IFERROR(IF($E1835&gt;=1,VLOOKUP($E1835,ATT.!$D$9:$W$2008,H$1,0),0),0)</f>
        <v>0</v>
      </c>
      <c r="I1835" s="25">
        <f>IFERROR(IF($E1835&gt;=1,VLOOKUP($E1835,ATT.!$D$9:$W$2008,I$1,0),0),0)</f>
        <v>0</v>
      </c>
      <c r="J1835" s="25">
        <f>IFERROR(IF($E1835&gt;=1,VLOOKUP($E1835,ATT.!$D$9:$W$2008,J$1,0),0),0)</f>
        <v>0</v>
      </c>
      <c r="K1835" s="25" t="str">
        <f>IFERROR(IF(E1835&gt;=1,CONCATENATE(VLOOKUP(F1835,STUDENT!$B$4:$W$2003,22,0),$V$2),""),"")</f>
        <v/>
      </c>
      <c r="L1835" s="27">
        <f>IFERROR(IF($E1835&gt;=1,VLOOKUP($E1835,ATT.!$D$9:$W$2008,L$1,0),0),0)</f>
        <v>0</v>
      </c>
      <c r="M1835" s="28"/>
      <c r="N1835" s="28"/>
    </row>
    <row r="1836" spans="3:14" ht="20.100000000000001" customHeight="1" x14ac:dyDescent="0.25">
      <c r="C1836" s="6">
        <v>1830</v>
      </c>
      <c r="D1836" s="6">
        <f>IFERROR(IF($D$3&gt;=C1836,SMALL(ATT.!$A$9:$A$2008,$D$4+C1836),0),0)</f>
        <v>0</v>
      </c>
      <c r="E1836" s="25">
        <f t="shared" si="28"/>
        <v>0</v>
      </c>
      <c r="F1836" s="25">
        <f>IFERROR(IF($E1836&gt;=1,VLOOKUP($E1836,ATT.!$D$9:$W$2008,F$1,0),0),0)</f>
        <v>0</v>
      </c>
      <c r="G1836" s="26">
        <f>IFERROR(IF($E1836&gt;=1,VLOOKUP($E1836,ATT.!$D$9:$W$2008,G$1,0),0),0)</f>
        <v>0</v>
      </c>
      <c r="H1836" s="26">
        <f>IFERROR(IF($E1836&gt;=1,VLOOKUP($E1836,ATT.!$D$9:$W$2008,H$1,0),0),0)</f>
        <v>0</v>
      </c>
      <c r="I1836" s="25">
        <f>IFERROR(IF($E1836&gt;=1,VLOOKUP($E1836,ATT.!$D$9:$W$2008,I$1,0),0),0)</f>
        <v>0</v>
      </c>
      <c r="J1836" s="25">
        <f>IFERROR(IF($E1836&gt;=1,VLOOKUP($E1836,ATT.!$D$9:$W$2008,J$1,0),0),0)</f>
        <v>0</v>
      </c>
      <c r="K1836" s="25" t="str">
        <f>IFERROR(IF(E1836&gt;=1,CONCATENATE(VLOOKUP(F1836,STUDENT!$B$4:$W$2003,22,0),$V$2),""),"")</f>
        <v/>
      </c>
      <c r="L1836" s="27">
        <f>IFERROR(IF($E1836&gt;=1,VLOOKUP($E1836,ATT.!$D$9:$W$2008,L$1,0),0),0)</f>
        <v>0</v>
      </c>
      <c r="M1836" s="28"/>
      <c r="N1836" s="28"/>
    </row>
    <row r="1837" spans="3:14" ht="20.100000000000001" customHeight="1" x14ac:dyDescent="0.25">
      <c r="C1837" s="6">
        <v>1831</v>
      </c>
      <c r="D1837" s="6">
        <f>IFERROR(IF($D$3&gt;=C1837,SMALL(ATT.!$A$9:$A$2008,$D$4+C1837),0),0)</f>
        <v>0</v>
      </c>
      <c r="E1837" s="25">
        <f t="shared" si="28"/>
        <v>0</v>
      </c>
      <c r="F1837" s="25">
        <f>IFERROR(IF($E1837&gt;=1,VLOOKUP($E1837,ATT.!$D$9:$W$2008,F$1,0),0),0)</f>
        <v>0</v>
      </c>
      <c r="G1837" s="26">
        <f>IFERROR(IF($E1837&gt;=1,VLOOKUP($E1837,ATT.!$D$9:$W$2008,G$1,0),0),0)</f>
        <v>0</v>
      </c>
      <c r="H1837" s="26">
        <f>IFERROR(IF($E1837&gt;=1,VLOOKUP($E1837,ATT.!$D$9:$W$2008,H$1,0),0),0)</f>
        <v>0</v>
      </c>
      <c r="I1837" s="25">
        <f>IFERROR(IF($E1837&gt;=1,VLOOKUP($E1837,ATT.!$D$9:$W$2008,I$1,0),0),0)</f>
        <v>0</v>
      </c>
      <c r="J1837" s="25">
        <f>IFERROR(IF($E1837&gt;=1,VLOOKUP($E1837,ATT.!$D$9:$W$2008,J$1,0),0),0)</f>
        <v>0</v>
      </c>
      <c r="K1837" s="25" t="str">
        <f>IFERROR(IF(E1837&gt;=1,CONCATENATE(VLOOKUP(F1837,STUDENT!$B$4:$W$2003,22,0),$V$2),""),"")</f>
        <v/>
      </c>
      <c r="L1837" s="27">
        <f>IFERROR(IF($E1837&gt;=1,VLOOKUP($E1837,ATT.!$D$9:$W$2008,L$1,0),0),0)</f>
        <v>0</v>
      </c>
      <c r="M1837" s="28"/>
      <c r="N1837" s="28"/>
    </row>
    <row r="1838" spans="3:14" ht="20.100000000000001" customHeight="1" x14ac:dyDescent="0.25">
      <c r="C1838" s="6">
        <v>1832</v>
      </c>
      <c r="D1838" s="6">
        <f>IFERROR(IF($D$3&gt;=C1838,SMALL(ATT.!$A$9:$A$2008,$D$4+C1838),0),0)</f>
        <v>0</v>
      </c>
      <c r="E1838" s="25">
        <f t="shared" si="28"/>
        <v>0</v>
      </c>
      <c r="F1838" s="25">
        <f>IFERROR(IF($E1838&gt;=1,VLOOKUP($E1838,ATT.!$D$9:$W$2008,F$1,0),0),0)</f>
        <v>0</v>
      </c>
      <c r="G1838" s="26">
        <f>IFERROR(IF($E1838&gt;=1,VLOOKUP($E1838,ATT.!$D$9:$W$2008,G$1,0),0),0)</f>
        <v>0</v>
      </c>
      <c r="H1838" s="26">
        <f>IFERROR(IF($E1838&gt;=1,VLOOKUP($E1838,ATT.!$D$9:$W$2008,H$1,0),0),0)</f>
        <v>0</v>
      </c>
      <c r="I1838" s="25">
        <f>IFERROR(IF($E1838&gt;=1,VLOOKUP($E1838,ATT.!$D$9:$W$2008,I$1,0),0),0)</f>
        <v>0</v>
      </c>
      <c r="J1838" s="25">
        <f>IFERROR(IF($E1838&gt;=1,VLOOKUP($E1838,ATT.!$D$9:$W$2008,J$1,0),0),0)</f>
        <v>0</v>
      </c>
      <c r="K1838" s="25" t="str">
        <f>IFERROR(IF(E1838&gt;=1,CONCATENATE(VLOOKUP(F1838,STUDENT!$B$4:$W$2003,22,0),$V$2),""),"")</f>
        <v/>
      </c>
      <c r="L1838" s="27">
        <f>IFERROR(IF($E1838&gt;=1,VLOOKUP($E1838,ATT.!$D$9:$W$2008,L$1,0),0),0)</f>
        <v>0</v>
      </c>
      <c r="M1838" s="28"/>
      <c r="N1838" s="28"/>
    </row>
    <row r="1839" spans="3:14" ht="20.100000000000001" customHeight="1" x14ac:dyDescent="0.25">
      <c r="C1839" s="6">
        <v>1833</v>
      </c>
      <c r="D1839" s="6">
        <f>IFERROR(IF($D$3&gt;=C1839,SMALL(ATT.!$A$9:$A$2008,$D$4+C1839),0),0)</f>
        <v>0</v>
      </c>
      <c r="E1839" s="25">
        <f t="shared" si="28"/>
        <v>0</v>
      </c>
      <c r="F1839" s="25">
        <f>IFERROR(IF($E1839&gt;=1,VLOOKUP($E1839,ATT.!$D$9:$W$2008,F$1,0),0),0)</f>
        <v>0</v>
      </c>
      <c r="G1839" s="26">
        <f>IFERROR(IF($E1839&gt;=1,VLOOKUP($E1839,ATT.!$D$9:$W$2008,G$1,0),0),0)</f>
        <v>0</v>
      </c>
      <c r="H1839" s="26">
        <f>IFERROR(IF($E1839&gt;=1,VLOOKUP($E1839,ATT.!$D$9:$W$2008,H$1,0),0),0)</f>
        <v>0</v>
      </c>
      <c r="I1839" s="25">
        <f>IFERROR(IF($E1839&gt;=1,VLOOKUP($E1839,ATT.!$D$9:$W$2008,I$1,0),0),0)</f>
        <v>0</v>
      </c>
      <c r="J1839" s="25">
        <f>IFERROR(IF($E1839&gt;=1,VLOOKUP($E1839,ATT.!$D$9:$W$2008,J$1,0),0),0)</f>
        <v>0</v>
      </c>
      <c r="K1839" s="25" t="str">
        <f>IFERROR(IF(E1839&gt;=1,CONCATENATE(VLOOKUP(F1839,STUDENT!$B$4:$W$2003,22,0),$V$2),""),"")</f>
        <v/>
      </c>
      <c r="L1839" s="27">
        <f>IFERROR(IF($E1839&gt;=1,VLOOKUP($E1839,ATT.!$D$9:$W$2008,L$1,0),0),0)</f>
        <v>0</v>
      </c>
      <c r="M1839" s="28"/>
      <c r="N1839" s="28"/>
    </row>
    <row r="1840" spans="3:14" ht="20.100000000000001" customHeight="1" x14ac:dyDescent="0.25">
      <c r="C1840" s="6">
        <v>1834</v>
      </c>
      <c r="D1840" s="6">
        <f>IFERROR(IF($D$3&gt;=C1840,SMALL(ATT.!$A$9:$A$2008,$D$4+C1840),0),0)</f>
        <v>0</v>
      </c>
      <c r="E1840" s="25">
        <f t="shared" si="28"/>
        <v>0</v>
      </c>
      <c r="F1840" s="25">
        <f>IFERROR(IF($E1840&gt;=1,VLOOKUP($E1840,ATT.!$D$9:$W$2008,F$1,0),0),0)</f>
        <v>0</v>
      </c>
      <c r="G1840" s="26">
        <f>IFERROR(IF($E1840&gt;=1,VLOOKUP($E1840,ATT.!$D$9:$W$2008,G$1,0),0),0)</f>
        <v>0</v>
      </c>
      <c r="H1840" s="26">
        <f>IFERROR(IF($E1840&gt;=1,VLOOKUP($E1840,ATT.!$D$9:$W$2008,H$1,0),0),0)</f>
        <v>0</v>
      </c>
      <c r="I1840" s="25">
        <f>IFERROR(IF($E1840&gt;=1,VLOOKUP($E1840,ATT.!$D$9:$W$2008,I$1,0),0),0)</f>
        <v>0</v>
      </c>
      <c r="J1840" s="25">
        <f>IFERROR(IF($E1840&gt;=1,VLOOKUP($E1840,ATT.!$D$9:$W$2008,J$1,0),0),0)</f>
        <v>0</v>
      </c>
      <c r="K1840" s="25" t="str">
        <f>IFERROR(IF(E1840&gt;=1,CONCATENATE(VLOOKUP(F1840,STUDENT!$B$4:$W$2003,22,0),$V$2),""),"")</f>
        <v/>
      </c>
      <c r="L1840" s="27">
        <f>IFERROR(IF($E1840&gt;=1,VLOOKUP($E1840,ATT.!$D$9:$W$2008,L$1,0),0),0)</f>
        <v>0</v>
      </c>
      <c r="M1840" s="28"/>
      <c r="N1840" s="28"/>
    </row>
    <row r="1841" spans="3:14" ht="20.100000000000001" customHeight="1" x14ac:dyDescent="0.25">
      <c r="C1841" s="6">
        <v>1835</v>
      </c>
      <c r="D1841" s="6">
        <f>IFERROR(IF($D$3&gt;=C1841,SMALL(ATT.!$A$9:$A$2008,$D$4+C1841),0),0)</f>
        <v>0</v>
      </c>
      <c r="E1841" s="25">
        <f t="shared" si="28"/>
        <v>0</v>
      </c>
      <c r="F1841" s="25">
        <f>IFERROR(IF($E1841&gt;=1,VLOOKUP($E1841,ATT.!$D$9:$W$2008,F$1,0),0),0)</f>
        <v>0</v>
      </c>
      <c r="G1841" s="26">
        <f>IFERROR(IF($E1841&gt;=1,VLOOKUP($E1841,ATT.!$D$9:$W$2008,G$1,0),0),0)</f>
        <v>0</v>
      </c>
      <c r="H1841" s="26">
        <f>IFERROR(IF($E1841&gt;=1,VLOOKUP($E1841,ATT.!$D$9:$W$2008,H$1,0),0),0)</f>
        <v>0</v>
      </c>
      <c r="I1841" s="25">
        <f>IFERROR(IF($E1841&gt;=1,VLOOKUP($E1841,ATT.!$D$9:$W$2008,I$1,0),0),0)</f>
        <v>0</v>
      </c>
      <c r="J1841" s="25">
        <f>IFERROR(IF($E1841&gt;=1,VLOOKUP($E1841,ATT.!$D$9:$W$2008,J$1,0),0),0)</f>
        <v>0</v>
      </c>
      <c r="K1841" s="25" t="str">
        <f>IFERROR(IF(E1841&gt;=1,CONCATENATE(VLOOKUP(F1841,STUDENT!$B$4:$W$2003,22,0),$V$2),""),"")</f>
        <v/>
      </c>
      <c r="L1841" s="27">
        <f>IFERROR(IF($E1841&gt;=1,VLOOKUP($E1841,ATT.!$D$9:$W$2008,L$1,0),0),0)</f>
        <v>0</v>
      </c>
      <c r="M1841" s="28"/>
      <c r="N1841" s="28"/>
    </row>
    <row r="1842" spans="3:14" ht="20.100000000000001" customHeight="1" x14ac:dyDescent="0.25">
      <c r="C1842" s="6">
        <v>1836</v>
      </c>
      <c r="D1842" s="6">
        <f>IFERROR(IF($D$3&gt;=C1842,SMALL(ATT.!$A$9:$A$2008,$D$4+C1842),0),0)</f>
        <v>0</v>
      </c>
      <c r="E1842" s="25">
        <f t="shared" si="28"/>
        <v>0</v>
      </c>
      <c r="F1842" s="25">
        <f>IFERROR(IF($E1842&gt;=1,VLOOKUP($E1842,ATT.!$D$9:$W$2008,F$1,0),0),0)</f>
        <v>0</v>
      </c>
      <c r="G1842" s="26">
        <f>IFERROR(IF($E1842&gt;=1,VLOOKUP($E1842,ATT.!$D$9:$W$2008,G$1,0),0),0)</f>
        <v>0</v>
      </c>
      <c r="H1842" s="26">
        <f>IFERROR(IF($E1842&gt;=1,VLOOKUP($E1842,ATT.!$D$9:$W$2008,H$1,0),0),0)</f>
        <v>0</v>
      </c>
      <c r="I1842" s="25">
        <f>IFERROR(IF($E1842&gt;=1,VLOOKUP($E1842,ATT.!$D$9:$W$2008,I$1,0),0),0)</f>
        <v>0</v>
      </c>
      <c r="J1842" s="25">
        <f>IFERROR(IF($E1842&gt;=1,VLOOKUP($E1842,ATT.!$D$9:$W$2008,J$1,0),0),0)</f>
        <v>0</v>
      </c>
      <c r="K1842" s="25" t="str">
        <f>IFERROR(IF(E1842&gt;=1,CONCATENATE(VLOOKUP(F1842,STUDENT!$B$4:$W$2003,22,0),$V$2),""),"")</f>
        <v/>
      </c>
      <c r="L1842" s="27">
        <f>IFERROR(IF($E1842&gt;=1,VLOOKUP($E1842,ATT.!$D$9:$W$2008,L$1,0),0),0)</f>
        <v>0</v>
      </c>
      <c r="M1842" s="28"/>
      <c r="N1842" s="28"/>
    </row>
    <row r="1843" spans="3:14" ht="20.100000000000001" customHeight="1" x14ac:dyDescent="0.25">
      <c r="C1843" s="6">
        <v>1837</v>
      </c>
      <c r="D1843" s="6">
        <f>IFERROR(IF($D$3&gt;=C1843,SMALL(ATT.!$A$9:$A$2008,$D$4+C1843),0),0)</f>
        <v>0</v>
      </c>
      <c r="E1843" s="25">
        <f t="shared" si="28"/>
        <v>0</v>
      </c>
      <c r="F1843" s="25">
        <f>IFERROR(IF($E1843&gt;=1,VLOOKUP($E1843,ATT.!$D$9:$W$2008,F$1,0),0),0)</f>
        <v>0</v>
      </c>
      <c r="G1843" s="26">
        <f>IFERROR(IF($E1843&gt;=1,VLOOKUP($E1843,ATT.!$D$9:$W$2008,G$1,0),0),0)</f>
        <v>0</v>
      </c>
      <c r="H1843" s="26">
        <f>IFERROR(IF($E1843&gt;=1,VLOOKUP($E1843,ATT.!$D$9:$W$2008,H$1,0),0),0)</f>
        <v>0</v>
      </c>
      <c r="I1843" s="25">
        <f>IFERROR(IF($E1843&gt;=1,VLOOKUP($E1843,ATT.!$D$9:$W$2008,I$1,0),0),0)</f>
        <v>0</v>
      </c>
      <c r="J1843" s="25">
        <f>IFERROR(IF($E1843&gt;=1,VLOOKUP($E1843,ATT.!$D$9:$W$2008,J$1,0),0),0)</f>
        <v>0</v>
      </c>
      <c r="K1843" s="25" t="str">
        <f>IFERROR(IF(E1843&gt;=1,CONCATENATE(VLOOKUP(F1843,STUDENT!$B$4:$W$2003,22,0),$V$2),""),"")</f>
        <v/>
      </c>
      <c r="L1843" s="27">
        <f>IFERROR(IF($E1843&gt;=1,VLOOKUP($E1843,ATT.!$D$9:$W$2008,L$1,0),0),0)</f>
        <v>0</v>
      </c>
      <c r="M1843" s="28"/>
      <c r="N1843" s="28"/>
    </row>
    <row r="1844" spans="3:14" ht="20.100000000000001" customHeight="1" x14ac:dyDescent="0.25">
      <c r="C1844" s="6">
        <v>1838</v>
      </c>
      <c r="D1844" s="6">
        <f>IFERROR(IF($D$3&gt;=C1844,SMALL(ATT.!$A$9:$A$2008,$D$4+C1844),0),0)</f>
        <v>0</v>
      </c>
      <c r="E1844" s="25">
        <f t="shared" si="28"/>
        <v>0</v>
      </c>
      <c r="F1844" s="25">
        <f>IFERROR(IF($E1844&gt;=1,VLOOKUP($E1844,ATT.!$D$9:$W$2008,F$1,0),0),0)</f>
        <v>0</v>
      </c>
      <c r="G1844" s="26">
        <f>IFERROR(IF($E1844&gt;=1,VLOOKUP($E1844,ATT.!$D$9:$W$2008,G$1,0),0),0)</f>
        <v>0</v>
      </c>
      <c r="H1844" s="26">
        <f>IFERROR(IF($E1844&gt;=1,VLOOKUP($E1844,ATT.!$D$9:$W$2008,H$1,0),0),0)</f>
        <v>0</v>
      </c>
      <c r="I1844" s="25">
        <f>IFERROR(IF($E1844&gt;=1,VLOOKUP($E1844,ATT.!$D$9:$W$2008,I$1,0),0),0)</f>
        <v>0</v>
      </c>
      <c r="J1844" s="25">
        <f>IFERROR(IF($E1844&gt;=1,VLOOKUP($E1844,ATT.!$D$9:$W$2008,J$1,0),0),0)</f>
        <v>0</v>
      </c>
      <c r="K1844" s="25" t="str">
        <f>IFERROR(IF(E1844&gt;=1,CONCATENATE(VLOOKUP(F1844,STUDENT!$B$4:$W$2003,22,0),$V$2),""),"")</f>
        <v/>
      </c>
      <c r="L1844" s="27">
        <f>IFERROR(IF($E1844&gt;=1,VLOOKUP($E1844,ATT.!$D$9:$W$2008,L$1,0),0),0)</f>
        <v>0</v>
      </c>
      <c r="M1844" s="28"/>
      <c r="N1844" s="28"/>
    </row>
    <row r="1845" spans="3:14" ht="20.100000000000001" customHeight="1" x14ac:dyDescent="0.25">
      <c r="C1845" s="6">
        <v>1839</v>
      </c>
      <c r="D1845" s="6">
        <f>IFERROR(IF($D$3&gt;=C1845,SMALL(ATT.!$A$9:$A$2008,$D$4+C1845),0),0)</f>
        <v>0</v>
      </c>
      <c r="E1845" s="25">
        <f t="shared" si="28"/>
        <v>0</v>
      </c>
      <c r="F1845" s="25">
        <f>IFERROR(IF($E1845&gt;=1,VLOOKUP($E1845,ATT.!$D$9:$W$2008,F$1,0),0),0)</f>
        <v>0</v>
      </c>
      <c r="G1845" s="26">
        <f>IFERROR(IF($E1845&gt;=1,VLOOKUP($E1845,ATT.!$D$9:$W$2008,G$1,0),0),0)</f>
        <v>0</v>
      </c>
      <c r="H1845" s="26">
        <f>IFERROR(IF($E1845&gt;=1,VLOOKUP($E1845,ATT.!$D$9:$W$2008,H$1,0),0),0)</f>
        <v>0</v>
      </c>
      <c r="I1845" s="25">
        <f>IFERROR(IF($E1845&gt;=1,VLOOKUP($E1845,ATT.!$D$9:$W$2008,I$1,0),0),0)</f>
        <v>0</v>
      </c>
      <c r="J1845" s="25">
        <f>IFERROR(IF($E1845&gt;=1,VLOOKUP($E1845,ATT.!$D$9:$W$2008,J$1,0),0),0)</f>
        <v>0</v>
      </c>
      <c r="K1845" s="25" t="str">
        <f>IFERROR(IF(E1845&gt;=1,CONCATENATE(VLOOKUP(F1845,STUDENT!$B$4:$W$2003,22,0),$V$2),""),"")</f>
        <v/>
      </c>
      <c r="L1845" s="27">
        <f>IFERROR(IF($E1845&gt;=1,VLOOKUP($E1845,ATT.!$D$9:$W$2008,L$1,0),0),0)</f>
        <v>0</v>
      </c>
      <c r="M1845" s="28"/>
      <c r="N1845" s="28"/>
    </row>
    <row r="1846" spans="3:14" ht="20.100000000000001" customHeight="1" x14ac:dyDescent="0.25">
      <c r="C1846" s="6">
        <v>1840</v>
      </c>
      <c r="D1846" s="6">
        <f>IFERROR(IF($D$3&gt;=C1846,SMALL(ATT.!$A$9:$A$2008,$D$4+C1846),0),0)</f>
        <v>0</v>
      </c>
      <c r="E1846" s="25">
        <f t="shared" si="28"/>
        <v>0</v>
      </c>
      <c r="F1846" s="25">
        <f>IFERROR(IF($E1846&gt;=1,VLOOKUP($E1846,ATT.!$D$9:$W$2008,F$1,0),0),0)</f>
        <v>0</v>
      </c>
      <c r="G1846" s="26">
        <f>IFERROR(IF($E1846&gt;=1,VLOOKUP($E1846,ATT.!$D$9:$W$2008,G$1,0),0),0)</f>
        <v>0</v>
      </c>
      <c r="H1846" s="26">
        <f>IFERROR(IF($E1846&gt;=1,VLOOKUP($E1846,ATT.!$D$9:$W$2008,H$1,0),0),0)</f>
        <v>0</v>
      </c>
      <c r="I1846" s="25">
        <f>IFERROR(IF($E1846&gt;=1,VLOOKUP($E1846,ATT.!$D$9:$W$2008,I$1,0),0),0)</f>
        <v>0</v>
      </c>
      <c r="J1846" s="25">
        <f>IFERROR(IF($E1846&gt;=1,VLOOKUP($E1846,ATT.!$D$9:$W$2008,J$1,0),0),0)</f>
        <v>0</v>
      </c>
      <c r="K1846" s="25" t="str">
        <f>IFERROR(IF(E1846&gt;=1,CONCATENATE(VLOOKUP(F1846,STUDENT!$B$4:$W$2003,22,0),$V$2),""),"")</f>
        <v/>
      </c>
      <c r="L1846" s="27">
        <f>IFERROR(IF($E1846&gt;=1,VLOOKUP($E1846,ATT.!$D$9:$W$2008,L$1,0),0),0)</f>
        <v>0</v>
      </c>
      <c r="M1846" s="28"/>
      <c r="N1846" s="28"/>
    </row>
    <row r="1847" spans="3:14" ht="20.100000000000001" customHeight="1" x14ac:dyDescent="0.25">
      <c r="C1847" s="6">
        <v>1841</v>
      </c>
      <c r="D1847" s="6">
        <f>IFERROR(IF($D$3&gt;=C1847,SMALL(ATT.!$A$9:$A$2008,$D$4+C1847),0),0)</f>
        <v>0</v>
      </c>
      <c r="E1847" s="25">
        <f t="shared" si="28"/>
        <v>0</v>
      </c>
      <c r="F1847" s="25">
        <f>IFERROR(IF($E1847&gt;=1,VLOOKUP($E1847,ATT.!$D$9:$W$2008,F$1,0),0),0)</f>
        <v>0</v>
      </c>
      <c r="G1847" s="26">
        <f>IFERROR(IF($E1847&gt;=1,VLOOKUP($E1847,ATT.!$D$9:$W$2008,G$1,0),0),0)</f>
        <v>0</v>
      </c>
      <c r="H1847" s="26">
        <f>IFERROR(IF($E1847&gt;=1,VLOOKUP($E1847,ATT.!$D$9:$W$2008,H$1,0),0),0)</f>
        <v>0</v>
      </c>
      <c r="I1847" s="25">
        <f>IFERROR(IF($E1847&gt;=1,VLOOKUP($E1847,ATT.!$D$9:$W$2008,I$1,0),0),0)</f>
        <v>0</v>
      </c>
      <c r="J1847" s="25">
        <f>IFERROR(IF($E1847&gt;=1,VLOOKUP($E1847,ATT.!$D$9:$W$2008,J$1,0),0),0)</f>
        <v>0</v>
      </c>
      <c r="K1847" s="25" t="str">
        <f>IFERROR(IF(E1847&gt;=1,CONCATENATE(VLOOKUP(F1847,STUDENT!$B$4:$W$2003,22,0),$V$2),""),"")</f>
        <v/>
      </c>
      <c r="L1847" s="27">
        <f>IFERROR(IF($E1847&gt;=1,VLOOKUP($E1847,ATT.!$D$9:$W$2008,L$1,0),0),0)</f>
        <v>0</v>
      </c>
      <c r="M1847" s="28"/>
      <c r="N1847" s="28"/>
    </row>
    <row r="1848" spans="3:14" ht="20.100000000000001" customHeight="1" x14ac:dyDescent="0.25">
      <c r="C1848" s="6">
        <v>1842</v>
      </c>
      <c r="D1848" s="6">
        <f>IFERROR(IF($D$3&gt;=C1848,SMALL(ATT.!$A$9:$A$2008,$D$4+C1848),0),0)</f>
        <v>0</v>
      </c>
      <c r="E1848" s="25">
        <f t="shared" si="28"/>
        <v>0</v>
      </c>
      <c r="F1848" s="25">
        <f>IFERROR(IF($E1848&gt;=1,VLOOKUP($E1848,ATT.!$D$9:$W$2008,F$1,0),0),0)</f>
        <v>0</v>
      </c>
      <c r="G1848" s="26">
        <f>IFERROR(IF($E1848&gt;=1,VLOOKUP($E1848,ATT.!$D$9:$W$2008,G$1,0),0),0)</f>
        <v>0</v>
      </c>
      <c r="H1848" s="26">
        <f>IFERROR(IF($E1848&gt;=1,VLOOKUP($E1848,ATT.!$D$9:$W$2008,H$1,0),0),0)</f>
        <v>0</v>
      </c>
      <c r="I1848" s="25">
        <f>IFERROR(IF($E1848&gt;=1,VLOOKUP($E1848,ATT.!$D$9:$W$2008,I$1,0),0),0)</f>
        <v>0</v>
      </c>
      <c r="J1848" s="25">
        <f>IFERROR(IF($E1848&gt;=1,VLOOKUP($E1848,ATT.!$D$9:$W$2008,J$1,0),0),0)</f>
        <v>0</v>
      </c>
      <c r="K1848" s="25" t="str">
        <f>IFERROR(IF(E1848&gt;=1,CONCATENATE(VLOOKUP(F1848,STUDENT!$B$4:$W$2003,22,0),$V$2),""),"")</f>
        <v/>
      </c>
      <c r="L1848" s="27">
        <f>IFERROR(IF($E1848&gt;=1,VLOOKUP($E1848,ATT.!$D$9:$W$2008,L$1,0),0),0)</f>
        <v>0</v>
      </c>
      <c r="M1848" s="28"/>
      <c r="N1848" s="28"/>
    </row>
    <row r="1849" spans="3:14" ht="20.100000000000001" customHeight="1" x14ac:dyDescent="0.25">
      <c r="C1849" s="6">
        <v>1843</v>
      </c>
      <c r="D1849" s="6">
        <f>IFERROR(IF($D$3&gt;=C1849,SMALL(ATT.!$A$9:$A$2008,$D$4+C1849),0),0)</f>
        <v>0</v>
      </c>
      <c r="E1849" s="25">
        <f t="shared" si="28"/>
        <v>0</v>
      </c>
      <c r="F1849" s="25">
        <f>IFERROR(IF($E1849&gt;=1,VLOOKUP($E1849,ATT.!$D$9:$W$2008,F$1,0),0),0)</f>
        <v>0</v>
      </c>
      <c r="G1849" s="26">
        <f>IFERROR(IF($E1849&gt;=1,VLOOKUP($E1849,ATT.!$D$9:$W$2008,G$1,0),0),0)</f>
        <v>0</v>
      </c>
      <c r="H1849" s="26">
        <f>IFERROR(IF($E1849&gt;=1,VLOOKUP($E1849,ATT.!$D$9:$W$2008,H$1,0),0),0)</f>
        <v>0</v>
      </c>
      <c r="I1849" s="25">
        <f>IFERROR(IF($E1849&gt;=1,VLOOKUP($E1849,ATT.!$D$9:$W$2008,I$1,0),0),0)</f>
        <v>0</v>
      </c>
      <c r="J1849" s="25">
        <f>IFERROR(IF($E1849&gt;=1,VLOOKUP($E1849,ATT.!$D$9:$W$2008,J$1,0),0),0)</f>
        <v>0</v>
      </c>
      <c r="K1849" s="25" t="str">
        <f>IFERROR(IF(E1849&gt;=1,CONCATENATE(VLOOKUP(F1849,STUDENT!$B$4:$W$2003,22,0),$V$2),""),"")</f>
        <v/>
      </c>
      <c r="L1849" s="27">
        <f>IFERROR(IF($E1849&gt;=1,VLOOKUP($E1849,ATT.!$D$9:$W$2008,L$1,0),0),0)</f>
        <v>0</v>
      </c>
      <c r="M1849" s="28"/>
      <c r="N1849" s="28"/>
    </row>
    <row r="1850" spans="3:14" ht="20.100000000000001" customHeight="1" x14ac:dyDescent="0.25">
      <c r="C1850" s="6">
        <v>1844</v>
      </c>
      <c r="D1850" s="6">
        <f>IFERROR(IF($D$3&gt;=C1850,SMALL(ATT.!$A$9:$A$2008,$D$4+C1850),0),0)</f>
        <v>0</v>
      </c>
      <c r="E1850" s="25">
        <f t="shared" si="28"/>
        <v>0</v>
      </c>
      <c r="F1850" s="25">
        <f>IFERROR(IF($E1850&gt;=1,VLOOKUP($E1850,ATT.!$D$9:$W$2008,F$1,0),0),0)</f>
        <v>0</v>
      </c>
      <c r="G1850" s="26">
        <f>IFERROR(IF($E1850&gt;=1,VLOOKUP($E1850,ATT.!$D$9:$W$2008,G$1,0),0),0)</f>
        <v>0</v>
      </c>
      <c r="H1850" s="26">
        <f>IFERROR(IF($E1850&gt;=1,VLOOKUP($E1850,ATT.!$D$9:$W$2008,H$1,0),0),0)</f>
        <v>0</v>
      </c>
      <c r="I1850" s="25">
        <f>IFERROR(IF($E1850&gt;=1,VLOOKUP($E1850,ATT.!$D$9:$W$2008,I$1,0),0),0)</f>
        <v>0</v>
      </c>
      <c r="J1850" s="25">
        <f>IFERROR(IF($E1850&gt;=1,VLOOKUP($E1850,ATT.!$D$9:$W$2008,J$1,0),0),0)</f>
        <v>0</v>
      </c>
      <c r="K1850" s="25" t="str">
        <f>IFERROR(IF(E1850&gt;=1,CONCATENATE(VLOOKUP(F1850,STUDENT!$B$4:$W$2003,22,0),$V$2),""),"")</f>
        <v/>
      </c>
      <c r="L1850" s="27">
        <f>IFERROR(IF($E1850&gt;=1,VLOOKUP($E1850,ATT.!$D$9:$W$2008,L$1,0),0),0)</f>
        <v>0</v>
      </c>
      <c r="M1850" s="28"/>
      <c r="N1850" s="28"/>
    </row>
    <row r="1851" spans="3:14" ht="20.100000000000001" customHeight="1" x14ac:dyDescent="0.25">
      <c r="C1851" s="6">
        <v>1845</v>
      </c>
      <c r="D1851" s="6">
        <f>IFERROR(IF($D$3&gt;=C1851,SMALL(ATT.!$A$9:$A$2008,$D$4+C1851),0),0)</f>
        <v>0</v>
      </c>
      <c r="E1851" s="25">
        <f t="shared" si="28"/>
        <v>0</v>
      </c>
      <c r="F1851" s="25">
        <f>IFERROR(IF($E1851&gt;=1,VLOOKUP($E1851,ATT.!$D$9:$W$2008,F$1,0),0),0)</f>
        <v>0</v>
      </c>
      <c r="G1851" s="26">
        <f>IFERROR(IF($E1851&gt;=1,VLOOKUP($E1851,ATT.!$D$9:$W$2008,G$1,0),0),0)</f>
        <v>0</v>
      </c>
      <c r="H1851" s="26">
        <f>IFERROR(IF($E1851&gt;=1,VLOOKUP($E1851,ATT.!$D$9:$W$2008,H$1,0),0),0)</f>
        <v>0</v>
      </c>
      <c r="I1851" s="25">
        <f>IFERROR(IF($E1851&gt;=1,VLOOKUP($E1851,ATT.!$D$9:$W$2008,I$1,0),0),0)</f>
        <v>0</v>
      </c>
      <c r="J1851" s="25">
        <f>IFERROR(IF($E1851&gt;=1,VLOOKUP($E1851,ATT.!$D$9:$W$2008,J$1,0),0),0)</f>
        <v>0</v>
      </c>
      <c r="K1851" s="25" t="str">
        <f>IFERROR(IF(E1851&gt;=1,CONCATENATE(VLOOKUP(F1851,STUDENT!$B$4:$W$2003,22,0),$V$2),""),"")</f>
        <v/>
      </c>
      <c r="L1851" s="27">
        <f>IFERROR(IF($E1851&gt;=1,VLOOKUP($E1851,ATT.!$D$9:$W$2008,L$1,0),0),0)</f>
        <v>0</v>
      </c>
      <c r="M1851" s="28"/>
      <c r="N1851" s="28"/>
    </row>
    <row r="1852" spans="3:14" ht="20.100000000000001" customHeight="1" x14ac:dyDescent="0.25">
      <c r="C1852" s="6">
        <v>1846</v>
      </c>
      <c r="D1852" s="6">
        <f>IFERROR(IF($D$3&gt;=C1852,SMALL(ATT.!$A$9:$A$2008,$D$4+C1852),0),0)</f>
        <v>0</v>
      </c>
      <c r="E1852" s="25">
        <f t="shared" si="28"/>
        <v>0</v>
      </c>
      <c r="F1852" s="25">
        <f>IFERROR(IF($E1852&gt;=1,VLOOKUP($E1852,ATT.!$D$9:$W$2008,F$1,0),0),0)</f>
        <v>0</v>
      </c>
      <c r="G1852" s="26">
        <f>IFERROR(IF($E1852&gt;=1,VLOOKUP($E1852,ATT.!$D$9:$W$2008,G$1,0),0),0)</f>
        <v>0</v>
      </c>
      <c r="H1852" s="26">
        <f>IFERROR(IF($E1852&gt;=1,VLOOKUP($E1852,ATT.!$D$9:$W$2008,H$1,0),0),0)</f>
        <v>0</v>
      </c>
      <c r="I1852" s="25">
        <f>IFERROR(IF($E1852&gt;=1,VLOOKUP($E1852,ATT.!$D$9:$W$2008,I$1,0),0),0)</f>
        <v>0</v>
      </c>
      <c r="J1852" s="25">
        <f>IFERROR(IF($E1852&gt;=1,VLOOKUP($E1852,ATT.!$D$9:$W$2008,J$1,0),0),0)</f>
        <v>0</v>
      </c>
      <c r="K1852" s="25" t="str">
        <f>IFERROR(IF(E1852&gt;=1,CONCATENATE(VLOOKUP(F1852,STUDENT!$B$4:$W$2003,22,0),$V$2),""),"")</f>
        <v/>
      </c>
      <c r="L1852" s="27">
        <f>IFERROR(IF($E1852&gt;=1,VLOOKUP($E1852,ATT.!$D$9:$W$2008,L$1,0),0),0)</f>
        <v>0</v>
      </c>
      <c r="M1852" s="28"/>
      <c r="N1852" s="28"/>
    </row>
    <row r="1853" spans="3:14" ht="20.100000000000001" customHeight="1" x14ac:dyDescent="0.25">
      <c r="C1853" s="6">
        <v>1847</v>
      </c>
      <c r="D1853" s="6">
        <f>IFERROR(IF($D$3&gt;=C1853,SMALL(ATT.!$A$9:$A$2008,$D$4+C1853),0),0)</f>
        <v>0</v>
      </c>
      <c r="E1853" s="25">
        <f t="shared" si="28"/>
        <v>0</v>
      </c>
      <c r="F1853" s="25">
        <f>IFERROR(IF($E1853&gt;=1,VLOOKUP($E1853,ATT.!$D$9:$W$2008,F$1,0),0),0)</f>
        <v>0</v>
      </c>
      <c r="G1853" s="26">
        <f>IFERROR(IF($E1853&gt;=1,VLOOKUP($E1853,ATT.!$D$9:$W$2008,G$1,0),0),0)</f>
        <v>0</v>
      </c>
      <c r="H1853" s="26">
        <f>IFERROR(IF($E1853&gt;=1,VLOOKUP($E1853,ATT.!$D$9:$W$2008,H$1,0),0),0)</f>
        <v>0</v>
      </c>
      <c r="I1853" s="25">
        <f>IFERROR(IF($E1853&gt;=1,VLOOKUP($E1853,ATT.!$D$9:$W$2008,I$1,0),0),0)</f>
        <v>0</v>
      </c>
      <c r="J1853" s="25">
        <f>IFERROR(IF($E1853&gt;=1,VLOOKUP($E1853,ATT.!$D$9:$W$2008,J$1,0),0),0)</f>
        <v>0</v>
      </c>
      <c r="K1853" s="25" t="str">
        <f>IFERROR(IF(E1853&gt;=1,CONCATENATE(VLOOKUP(F1853,STUDENT!$B$4:$W$2003,22,0),$V$2),""),"")</f>
        <v/>
      </c>
      <c r="L1853" s="27">
        <f>IFERROR(IF($E1853&gt;=1,VLOOKUP($E1853,ATT.!$D$9:$W$2008,L$1,0),0),0)</f>
        <v>0</v>
      </c>
      <c r="M1853" s="28"/>
      <c r="N1853" s="28"/>
    </row>
    <row r="1854" spans="3:14" ht="20.100000000000001" customHeight="1" x14ac:dyDescent="0.25">
      <c r="C1854" s="6">
        <v>1848</v>
      </c>
      <c r="D1854" s="6">
        <f>IFERROR(IF($D$3&gt;=C1854,SMALL(ATT.!$A$9:$A$2008,$D$4+C1854),0),0)</f>
        <v>0</v>
      </c>
      <c r="E1854" s="25">
        <f t="shared" si="28"/>
        <v>0</v>
      </c>
      <c r="F1854" s="25">
        <f>IFERROR(IF($E1854&gt;=1,VLOOKUP($E1854,ATT.!$D$9:$W$2008,F$1,0),0),0)</f>
        <v>0</v>
      </c>
      <c r="G1854" s="26">
        <f>IFERROR(IF($E1854&gt;=1,VLOOKUP($E1854,ATT.!$D$9:$W$2008,G$1,0),0),0)</f>
        <v>0</v>
      </c>
      <c r="H1854" s="26">
        <f>IFERROR(IF($E1854&gt;=1,VLOOKUP($E1854,ATT.!$D$9:$W$2008,H$1,0),0),0)</f>
        <v>0</v>
      </c>
      <c r="I1854" s="25">
        <f>IFERROR(IF($E1854&gt;=1,VLOOKUP($E1854,ATT.!$D$9:$W$2008,I$1,0),0),0)</f>
        <v>0</v>
      </c>
      <c r="J1854" s="25">
        <f>IFERROR(IF($E1854&gt;=1,VLOOKUP($E1854,ATT.!$D$9:$W$2008,J$1,0),0),0)</f>
        <v>0</v>
      </c>
      <c r="K1854" s="25" t="str">
        <f>IFERROR(IF(E1854&gt;=1,CONCATENATE(VLOOKUP(F1854,STUDENT!$B$4:$W$2003,22,0),$V$2),""),"")</f>
        <v/>
      </c>
      <c r="L1854" s="27">
        <f>IFERROR(IF($E1854&gt;=1,VLOOKUP($E1854,ATT.!$D$9:$W$2008,L$1,0),0),0)</f>
        <v>0</v>
      </c>
      <c r="M1854" s="28"/>
      <c r="N1854" s="28"/>
    </row>
    <row r="1855" spans="3:14" ht="20.100000000000001" customHeight="1" x14ac:dyDescent="0.25">
      <c r="C1855" s="6">
        <v>1849</v>
      </c>
      <c r="D1855" s="6">
        <f>IFERROR(IF($D$3&gt;=C1855,SMALL(ATT.!$A$9:$A$2008,$D$4+C1855),0),0)</f>
        <v>0</v>
      </c>
      <c r="E1855" s="25">
        <f t="shared" si="28"/>
        <v>0</v>
      </c>
      <c r="F1855" s="25">
        <f>IFERROR(IF($E1855&gt;=1,VLOOKUP($E1855,ATT.!$D$9:$W$2008,F$1,0),0),0)</f>
        <v>0</v>
      </c>
      <c r="G1855" s="26">
        <f>IFERROR(IF($E1855&gt;=1,VLOOKUP($E1855,ATT.!$D$9:$W$2008,G$1,0),0),0)</f>
        <v>0</v>
      </c>
      <c r="H1855" s="26">
        <f>IFERROR(IF($E1855&gt;=1,VLOOKUP($E1855,ATT.!$D$9:$W$2008,H$1,0),0),0)</f>
        <v>0</v>
      </c>
      <c r="I1855" s="25">
        <f>IFERROR(IF($E1855&gt;=1,VLOOKUP($E1855,ATT.!$D$9:$W$2008,I$1,0),0),0)</f>
        <v>0</v>
      </c>
      <c r="J1855" s="25">
        <f>IFERROR(IF($E1855&gt;=1,VLOOKUP($E1855,ATT.!$D$9:$W$2008,J$1,0),0),0)</f>
        <v>0</v>
      </c>
      <c r="K1855" s="25" t="str">
        <f>IFERROR(IF(E1855&gt;=1,CONCATENATE(VLOOKUP(F1855,STUDENT!$B$4:$W$2003,22,0),$V$2),""),"")</f>
        <v/>
      </c>
      <c r="L1855" s="27">
        <f>IFERROR(IF($E1855&gt;=1,VLOOKUP($E1855,ATT.!$D$9:$W$2008,L$1,0),0),0)</f>
        <v>0</v>
      </c>
      <c r="M1855" s="28"/>
      <c r="N1855" s="28"/>
    </row>
    <row r="1856" spans="3:14" ht="20.100000000000001" customHeight="1" x14ac:dyDescent="0.25">
      <c r="C1856" s="6">
        <v>1850</v>
      </c>
      <c r="D1856" s="6">
        <f>IFERROR(IF($D$3&gt;=C1856,SMALL(ATT.!$A$9:$A$2008,$D$4+C1856),0),0)</f>
        <v>0</v>
      </c>
      <c r="E1856" s="25">
        <f t="shared" si="28"/>
        <v>0</v>
      </c>
      <c r="F1856" s="25">
        <f>IFERROR(IF($E1856&gt;=1,VLOOKUP($E1856,ATT.!$D$9:$W$2008,F$1,0),0),0)</f>
        <v>0</v>
      </c>
      <c r="G1856" s="26">
        <f>IFERROR(IF($E1856&gt;=1,VLOOKUP($E1856,ATT.!$D$9:$W$2008,G$1,0),0),0)</f>
        <v>0</v>
      </c>
      <c r="H1856" s="26">
        <f>IFERROR(IF($E1856&gt;=1,VLOOKUP($E1856,ATT.!$D$9:$W$2008,H$1,0),0),0)</f>
        <v>0</v>
      </c>
      <c r="I1856" s="25">
        <f>IFERROR(IF($E1856&gt;=1,VLOOKUP($E1856,ATT.!$D$9:$W$2008,I$1,0),0),0)</f>
        <v>0</v>
      </c>
      <c r="J1856" s="25">
        <f>IFERROR(IF($E1856&gt;=1,VLOOKUP($E1856,ATT.!$D$9:$W$2008,J$1,0),0),0)</f>
        <v>0</v>
      </c>
      <c r="K1856" s="25" t="str">
        <f>IFERROR(IF(E1856&gt;=1,CONCATENATE(VLOOKUP(F1856,STUDENT!$B$4:$W$2003,22,0),$V$2),""),"")</f>
        <v/>
      </c>
      <c r="L1856" s="27">
        <f>IFERROR(IF($E1856&gt;=1,VLOOKUP($E1856,ATT.!$D$9:$W$2008,L$1,0),0),0)</f>
        <v>0</v>
      </c>
      <c r="M1856" s="28"/>
      <c r="N1856" s="28"/>
    </row>
    <row r="1857" spans="3:14" ht="20.100000000000001" customHeight="1" x14ac:dyDescent="0.25">
      <c r="C1857" s="6">
        <v>1851</v>
      </c>
      <c r="D1857" s="6">
        <f>IFERROR(IF($D$3&gt;=C1857,SMALL(ATT.!$A$9:$A$2008,$D$4+C1857),0),0)</f>
        <v>0</v>
      </c>
      <c r="E1857" s="25">
        <f t="shared" si="28"/>
        <v>0</v>
      </c>
      <c r="F1857" s="25">
        <f>IFERROR(IF($E1857&gt;=1,VLOOKUP($E1857,ATT.!$D$9:$W$2008,F$1,0),0),0)</f>
        <v>0</v>
      </c>
      <c r="G1857" s="26">
        <f>IFERROR(IF($E1857&gt;=1,VLOOKUP($E1857,ATT.!$D$9:$W$2008,G$1,0),0),0)</f>
        <v>0</v>
      </c>
      <c r="H1857" s="26">
        <f>IFERROR(IF($E1857&gt;=1,VLOOKUP($E1857,ATT.!$D$9:$W$2008,H$1,0),0),0)</f>
        <v>0</v>
      </c>
      <c r="I1857" s="25">
        <f>IFERROR(IF($E1857&gt;=1,VLOOKUP($E1857,ATT.!$D$9:$W$2008,I$1,0),0),0)</f>
        <v>0</v>
      </c>
      <c r="J1857" s="25">
        <f>IFERROR(IF($E1857&gt;=1,VLOOKUP($E1857,ATT.!$D$9:$W$2008,J$1,0),0),0)</f>
        <v>0</v>
      </c>
      <c r="K1857" s="25" t="str">
        <f>IFERROR(IF(E1857&gt;=1,CONCATENATE(VLOOKUP(F1857,STUDENT!$B$4:$W$2003,22,0),$V$2),""),"")</f>
        <v/>
      </c>
      <c r="L1857" s="27">
        <f>IFERROR(IF($E1857&gt;=1,VLOOKUP($E1857,ATT.!$D$9:$W$2008,L$1,0),0),0)</f>
        <v>0</v>
      </c>
      <c r="M1857" s="28"/>
      <c r="N1857" s="28"/>
    </row>
    <row r="1858" spans="3:14" ht="20.100000000000001" customHeight="1" x14ac:dyDescent="0.25">
      <c r="C1858" s="6">
        <v>1852</v>
      </c>
      <c r="D1858" s="6">
        <f>IFERROR(IF($D$3&gt;=C1858,SMALL(ATT.!$A$9:$A$2008,$D$4+C1858),0),0)</f>
        <v>0</v>
      </c>
      <c r="E1858" s="25">
        <f t="shared" si="28"/>
        <v>0</v>
      </c>
      <c r="F1858" s="25">
        <f>IFERROR(IF($E1858&gt;=1,VLOOKUP($E1858,ATT.!$D$9:$W$2008,F$1,0),0),0)</f>
        <v>0</v>
      </c>
      <c r="G1858" s="26">
        <f>IFERROR(IF($E1858&gt;=1,VLOOKUP($E1858,ATT.!$D$9:$W$2008,G$1,0),0),0)</f>
        <v>0</v>
      </c>
      <c r="H1858" s="26">
        <f>IFERROR(IF($E1858&gt;=1,VLOOKUP($E1858,ATT.!$D$9:$W$2008,H$1,0),0),0)</f>
        <v>0</v>
      </c>
      <c r="I1858" s="25">
        <f>IFERROR(IF($E1858&gt;=1,VLOOKUP($E1858,ATT.!$D$9:$W$2008,I$1,0),0),0)</f>
        <v>0</v>
      </c>
      <c r="J1858" s="25">
        <f>IFERROR(IF($E1858&gt;=1,VLOOKUP($E1858,ATT.!$D$9:$W$2008,J$1,0),0),0)</f>
        <v>0</v>
      </c>
      <c r="K1858" s="25" t="str">
        <f>IFERROR(IF(E1858&gt;=1,CONCATENATE(VLOOKUP(F1858,STUDENT!$B$4:$W$2003,22,0),$V$2),""),"")</f>
        <v/>
      </c>
      <c r="L1858" s="27">
        <f>IFERROR(IF($E1858&gt;=1,VLOOKUP($E1858,ATT.!$D$9:$W$2008,L$1,0),0),0)</f>
        <v>0</v>
      </c>
      <c r="M1858" s="28"/>
      <c r="N1858" s="28"/>
    </row>
    <row r="1859" spans="3:14" ht="20.100000000000001" customHeight="1" x14ac:dyDescent="0.25">
      <c r="C1859" s="6">
        <v>1853</v>
      </c>
      <c r="D1859" s="6">
        <f>IFERROR(IF($D$3&gt;=C1859,SMALL(ATT.!$A$9:$A$2008,$D$4+C1859),0),0)</f>
        <v>0</v>
      </c>
      <c r="E1859" s="25">
        <f t="shared" si="28"/>
        <v>0</v>
      </c>
      <c r="F1859" s="25">
        <f>IFERROR(IF($E1859&gt;=1,VLOOKUP($E1859,ATT.!$D$9:$W$2008,F$1,0),0),0)</f>
        <v>0</v>
      </c>
      <c r="G1859" s="26">
        <f>IFERROR(IF($E1859&gt;=1,VLOOKUP($E1859,ATT.!$D$9:$W$2008,G$1,0),0),0)</f>
        <v>0</v>
      </c>
      <c r="H1859" s="26">
        <f>IFERROR(IF($E1859&gt;=1,VLOOKUP($E1859,ATT.!$D$9:$W$2008,H$1,0),0),0)</f>
        <v>0</v>
      </c>
      <c r="I1859" s="25">
        <f>IFERROR(IF($E1859&gt;=1,VLOOKUP($E1859,ATT.!$D$9:$W$2008,I$1,0),0),0)</f>
        <v>0</v>
      </c>
      <c r="J1859" s="25">
        <f>IFERROR(IF($E1859&gt;=1,VLOOKUP($E1859,ATT.!$D$9:$W$2008,J$1,0),0),0)</f>
        <v>0</v>
      </c>
      <c r="K1859" s="25" t="str">
        <f>IFERROR(IF(E1859&gt;=1,CONCATENATE(VLOOKUP(F1859,STUDENT!$B$4:$W$2003,22,0),$V$2),""),"")</f>
        <v/>
      </c>
      <c r="L1859" s="27">
        <f>IFERROR(IF($E1859&gt;=1,VLOOKUP($E1859,ATT.!$D$9:$W$2008,L$1,0),0),0)</f>
        <v>0</v>
      </c>
      <c r="M1859" s="28"/>
      <c r="N1859" s="28"/>
    </row>
    <row r="1860" spans="3:14" ht="20.100000000000001" customHeight="1" x14ac:dyDescent="0.25">
      <c r="C1860" s="6">
        <v>1854</v>
      </c>
      <c r="D1860" s="6">
        <f>IFERROR(IF($D$3&gt;=C1860,SMALL(ATT.!$A$9:$A$2008,$D$4+C1860),0),0)</f>
        <v>0</v>
      </c>
      <c r="E1860" s="25">
        <f t="shared" si="28"/>
        <v>0</v>
      </c>
      <c r="F1860" s="25">
        <f>IFERROR(IF($E1860&gt;=1,VLOOKUP($E1860,ATT.!$D$9:$W$2008,F$1,0),0),0)</f>
        <v>0</v>
      </c>
      <c r="G1860" s="26">
        <f>IFERROR(IF($E1860&gt;=1,VLOOKUP($E1860,ATT.!$D$9:$W$2008,G$1,0),0),0)</f>
        <v>0</v>
      </c>
      <c r="H1860" s="26">
        <f>IFERROR(IF($E1860&gt;=1,VLOOKUP($E1860,ATT.!$D$9:$W$2008,H$1,0),0),0)</f>
        <v>0</v>
      </c>
      <c r="I1860" s="25">
        <f>IFERROR(IF($E1860&gt;=1,VLOOKUP($E1860,ATT.!$D$9:$W$2008,I$1,0),0),0)</f>
        <v>0</v>
      </c>
      <c r="J1860" s="25">
        <f>IFERROR(IF($E1860&gt;=1,VLOOKUP($E1860,ATT.!$D$9:$W$2008,J$1,0),0),0)</f>
        <v>0</v>
      </c>
      <c r="K1860" s="25" t="str">
        <f>IFERROR(IF(E1860&gt;=1,CONCATENATE(VLOOKUP(F1860,STUDENT!$B$4:$W$2003,22,0),$V$2),""),"")</f>
        <v/>
      </c>
      <c r="L1860" s="27">
        <f>IFERROR(IF($E1860&gt;=1,VLOOKUP($E1860,ATT.!$D$9:$W$2008,L$1,0),0),0)</f>
        <v>0</v>
      </c>
      <c r="M1860" s="28"/>
      <c r="N1860" s="28"/>
    </row>
    <row r="1861" spans="3:14" ht="20.100000000000001" customHeight="1" x14ac:dyDescent="0.25">
      <c r="C1861" s="6">
        <v>1855</v>
      </c>
      <c r="D1861" s="6">
        <f>IFERROR(IF($D$3&gt;=C1861,SMALL(ATT.!$A$9:$A$2008,$D$4+C1861),0),0)</f>
        <v>0</v>
      </c>
      <c r="E1861" s="25">
        <f t="shared" si="28"/>
        <v>0</v>
      </c>
      <c r="F1861" s="25">
        <f>IFERROR(IF($E1861&gt;=1,VLOOKUP($E1861,ATT.!$D$9:$W$2008,F$1,0),0),0)</f>
        <v>0</v>
      </c>
      <c r="G1861" s="26">
        <f>IFERROR(IF($E1861&gt;=1,VLOOKUP($E1861,ATT.!$D$9:$W$2008,G$1,0),0),0)</f>
        <v>0</v>
      </c>
      <c r="H1861" s="26">
        <f>IFERROR(IF($E1861&gt;=1,VLOOKUP($E1861,ATT.!$D$9:$W$2008,H$1,0),0),0)</f>
        <v>0</v>
      </c>
      <c r="I1861" s="25">
        <f>IFERROR(IF($E1861&gt;=1,VLOOKUP($E1861,ATT.!$D$9:$W$2008,I$1,0),0),0)</f>
        <v>0</v>
      </c>
      <c r="J1861" s="25">
        <f>IFERROR(IF($E1861&gt;=1,VLOOKUP($E1861,ATT.!$D$9:$W$2008,J$1,0),0),0)</f>
        <v>0</v>
      </c>
      <c r="K1861" s="25" t="str">
        <f>IFERROR(IF(E1861&gt;=1,CONCATENATE(VLOOKUP(F1861,STUDENT!$B$4:$W$2003,22,0),$V$2),""),"")</f>
        <v/>
      </c>
      <c r="L1861" s="27">
        <f>IFERROR(IF($E1861&gt;=1,VLOOKUP($E1861,ATT.!$D$9:$W$2008,L$1,0),0),0)</f>
        <v>0</v>
      </c>
      <c r="M1861" s="28"/>
      <c r="N1861" s="28"/>
    </row>
    <row r="1862" spans="3:14" ht="20.100000000000001" customHeight="1" x14ac:dyDescent="0.25">
      <c r="C1862" s="6">
        <v>1856</v>
      </c>
      <c r="D1862" s="6">
        <f>IFERROR(IF($D$3&gt;=C1862,SMALL(ATT.!$A$9:$A$2008,$D$4+C1862),0),0)</f>
        <v>0</v>
      </c>
      <c r="E1862" s="25">
        <f t="shared" si="28"/>
        <v>0</v>
      </c>
      <c r="F1862" s="25">
        <f>IFERROR(IF($E1862&gt;=1,VLOOKUP($E1862,ATT.!$D$9:$W$2008,F$1,0),0),0)</f>
        <v>0</v>
      </c>
      <c r="G1862" s="26">
        <f>IFERROR(IF($E1862&gt;=1,VLOOKUP($E1862,ATT.!$D$9:$W$2008,G$1,0),0),0)</f>
        <v>0</v>
      </c>
      <c r="H1862" s="26">
        <f>IFERROR(IF($E1862&gt;=1,VLOOKUP($E1862,ATT.!$D$9:$W$2008,H$1,0),0),0)</f>
        <v>0</v>
      </c>
      <c r="I1862" s="25">
        <f>IFERROR(IF($E1862&gt;=1,VLOOKUP($E1862,ATT.!$D$9:$W$2008,I$1,0),0),0)</f>
        <v>0</v>
      </c>
      <c r="J1862" s="25">
        <f>IFERROR(IF($E1862&gt;=1,VLOOKUP($E1862,ATT.!$D$9:$W$2008,J$1,0),0),0)</f>
        <v>0</v>
      </c>
      <c r="K1862" s="25" t="str">
        <f>IFERROR(IF(E1862&gt;=1,CONCATENATE(VLOOKUP(F1862,STUDENT!$B$4:$W$2003,22,0),$V$2),""),"")</f>
        <v/>
      </c>
      <c r="L1862" s="27">
        <f>IFERROR(IF($E1862&gt;=1,VLOOKUP($E1862,ATT.!$D$9:$W$2008,L$1,0),0),0)</f>
        <v>0</v>
      </c>
      <c r="M1862" s="28"/>
      <c r="N1862" s="28"/>
    </row>
    <row r="1863" spans="3:14" ht="20.100000000000001" customHeight="1" x14ac:dyDescent="0.25">
      <c r="C1863" s="6">
        <v>1857</v>
      </c>
      <c r="D1863" s="6">
        <f>IFERROR(IF($D$3&gt;=C1863,SMALL(ATT.!$A$9:$A$2008,$D$4+C1863),0),0)</f>
        <v>0</v>
      </c>
      <c r="E1863" s="25">
        <f t="shared" si="28"/>
        <v>0</v>
      </c>
      <c r="F1863" s="25">
        <f>IFERROR(IF($E1863&gt;=1,VLOOKUP($E1863,ATT.!$D$9:$W$2008,F$1,0),0),0)</f>
        <v>0</v>
      </c>
      <c r="G1863" s="26">
        <f>IFERROR(IF($E1863&gt;=1,VLOOKUP($E1863,ATT.!$D$9:$W$2008,G$1,0),0),0)</f>
        <v>0</v>
      </c>
      <c r="H1863" s="26">
        <f>IFERROR(IF($E1863&gt;=1,VLOOKUP($E1863,ATT.!$D$9:$W$2008,H$1,0),0),0)</f>
        <v>0</v>
      </c>
      <c r="I1863" s="25">
        <f>IFERROR(IF($E1863&gt;=1,VLOOKUP($E1863,ATT.!$D$9:$W$2008,I$1,0),0),0)</f>
        <v>0</v>
      </c>
      <c r="J1863" s="25">
        <f>IFERROR(IF($E1863&gt;=1,VLOOKUP($E1863,ATT.!$D$9:$W$2008,J$1,0),0),0)</f>
        <v>0</v>
      </c>
      <c r="K1863" s="25" t="str">
        <f>IFERROR(IF(E1863&gt;=1,CONCATENATE(VLOOKUP(F1863,STUDENT!$B$4:$W$2003,22,0),$V$2),""),"")</f>
        <v/>
      </c>
      <c r="L1863" s="27">
        <f>IFERROR(IF($E1863&gt;=1,VLOOKUP($E1863,ATT.!$D$9:$W$2008,L$1,0),0),0)</f>
        <v>0</v>
      </c>
      <c r="M1863" s="28"/>
      <c r="N1863" s="28"/>
    </row>
    <row r="1864" spans="3:14" ht="20.100000000000001" customHeight="1" x14ac:dyDescent="0.25">
      <c r="C1864" s="6">
        <v>1858</v>
      </c>
      <c r="D1864" s="6">
        <f>IFERROR(IF($D$3&gt;=C1864,SMALL(ATT.!$A$9:$A$2008,$D$4+C1864),0),0)</f>
        <v>0</v>
      </c>
      <c r="E1864" s="25">
        <f t="shared" ref="E1864:E1927" si="29">IFERROR(IF(D1864&gt;=1,C1864,0),0)</f>
        <v>0</v>
      </c>
      <c r="F1864" s="25">
        <f>IFERROR(IF($E1864&gt;=1,VLOOKUP($E1864,ATT.!$D$9:$W$2008,F$1,0),0),0)</f>
        <v>0</v>
      </c>
      <c r="G1864" s="26">
        <f>IFERROR(IF($E1864&gt;=1,VLOOKUP($E1864,ATT.!$D$9:$W$2008,G$1,0),0),0)</f>
        <v>0</v>
      </c>
      <c r="H1864" s="26">
        <f>IFERROR(IF($E1864&gt;=1,VLOOKUP($E1864,ATT.!$D$9:$W$2008,H$1,0),0),0)</f>
        <v>0</v>
      </c>
      <c r="I1864" s="25">
        <f>IFERROR(IF($E1864&gt;=1,VLOOKUP($E1864,ATT.!$D$9:$W$2008,I$1,0),0),0)</f>
        <v>0</v>
      </c>
      <c r="J1864" s="25">
        <f>IFERROR(IF($E1864&gt;=1,VLOOKUP($E1864,ATT.!$D$9:$W$2008,J$1,0),0),0)</f>
        <v>0</v>
      </c>
      <c r="K1864" s="25" t="str">
        <f>IFERROR(IF(E1864&gt;=1,CONCATENATE(VLOOKUP(F1864,STUDENT!$B$4:$W$2003,22,0),$V$2),""),"")</f>
        <v/>
      </c>
      <c r="L1864" s="27">
        <f>IFERROR(IF($E1864&gt;=1,VLOOKUP($E1864,ATT.!$D$9:$W$2008,L$1,0),0),0)</f>
        <v>0</v>
      </c>
      <c r="M1864" s="28"/>
      <c r="N1864" s="28"/>
    </row>
    <row r="1865" spans="3:14" ht="20.100000000000001" customHeight="1" x14ac:dyDescent="0.25">
      <c r="C1865" s="6">
        <v>1859</v>
      </c>
      <c r="D1865" s="6">
        <f>IFERROR(IF($D$3&gt;=C1865,SMALL(ATT.!$A$9:$A$2008,$D$4+C1865),0),0)</f>
        <v>0</v>
      </c>
      <c r="E1865" s="25">
        <f t="shared" si="29"/>
        <v>0</v>
      </c>
      <c r="F1865" s="25">
        <f>IFERROR(IF($E1865&gt;=1,VLOOKUP($E1865,ATT.!$D$9:$W$2008,F$1,0),0),0)</f>
        <v>0</v>
      </c>
      <c r="G1865" s="26">
        <f>IFERROR(IF($E1865&gt;=1,VLOOKUP($E1865,ATT.!$D$9:$W$2008,G$1,0),0),0)</f>
        <v>0</v>
      </c>
      <c r="H1865" s="26">
        <f>IFERROR(IF($E1865&gt;=1,VLOOKUP($E1865,ATT.!$D$9:$W$2008,H$1,0),0),0)</f>
        <v>0</v>
      </c>
      <c r="I1865" s="25">
        <f>IFERROR(IF($E1865&gt;=1,VLOOKUP($E1865,ATT.!$D$9:$W$2008,I$1,0),0),0)</f>
        <v>0</v>
      </c>
      <c r="J1865" s="25">
        <f>IFERROR(IF($E1865&gt;=1,VLOOKUP($E1865,ATT.!$D$9:$W$2008,J$1,0),0),0)</f>
        <v>0</v>
      </c>
      <c r="K1865" s="25" t="str">
        <f>IFERROR(IF(E1865&gt;=1,CONCATENATE(VLOOKUP(F1865,STUDENT!$B$4:$W$2003,22,0),$V$2),""),"")</f>
        <v/>
      </c>
      <c r="L1865" s="27">
        <f>IFERROR(IF($E1865&gt;=1,VLOOKUP($E1865,ATT.!$D$9:$W$2008,L$1,0),0),0)</f>
        <v>0</v>
      </c>
      <c r="M1865" s="28"/>
      <c r="N1865" s="28"/>
    </row>
    <row r="1866" spans="3:14" ht="20.100000000000001" customHeight="1" x14ac:dyDescent="0.25">
      <c r="C1866" s="6">
        <v>1860</v>
      </c>
      <c r="D1866" s="6">
        <f>IFERROR(IF($D$3&gt;=C1866,SMALL(ATT.!$A$9:$A$2008,$D$4+C1866),0),0)</f>
        <v>0</v>
      </c>
      <c r="E1866" s="25">
        <f t="shared" si="29"/>
        <v>0</v>
      </c>
      <c r="F1866" s="25">
        <f>IFERROR(IF($E1866&gt;=1,VLOOKUP($E1866,ATT.!$D$9:$W$2008,F$1,0),0),0)</f>
        <v>0</v>
      </c>
      <c r="G1866" s="26">
        <f>IFERROR(IF($E1866&gt;=1,VLOOKUP($E1866,ATT.!$D$9:$W$2008,G$1,0),0),0)</f>
        <v>0</v>
      </c>
      <c r="H1866" s="26">
        <f>IFERROR(IF($E1866&gt;=1,VLOOKUP($E1866,ATT.!$D$9:$W$2008,H$1,0),0),0)</f>
        <v>0</v>
      </c>
      <c r="I1866" s="25">
        <f>IFERROR(IF($E1866&gt;=1,VLOOKUP($E1866,ATT.!$D$9:$W$2008,I$1,0),0),0)</f>
        <v>0</v>
      </c>
      <c r="J1866" s="25">
        <f>IFERROR(IF($E1866&gt;=1,VLOOKUP($E1866,ATT.!$D$9:$W$2008,J$1,0),0),0)</f>
        <v>0</v>
      </c>
      <c r="K1866" s="25" t="str">
        <f>IFERROR(IF(E1866&gt;=1,CONCATENATE(VLOOKUP(F1866,STUDENT!$B$4:$W$2003,22,0),$V$2),""),"")</f>
        <v/>
      </c>
      <c r="L1866" s="27">
        <f>IFERROR(IF($E1866&gt;=1,VLOOKUP($E1866,ATT.!$D$9:$W$2008,L$1,0),0),0)</f>
        <v>0</v>
      </c>
      <c r="M1866" s="28"/>
      <c r="N1866" s="28"/>
    </row>
    <row r="1867" spans="3:14" ht="20.100000000000001" customHeight="1" x14ac:dyDescent="0.25">
      <c r="C1867" s="6">
        <v>1861</v>
      </c>
      <c r="D1867" s="6">
        <f>IFERROR(IF($D$3&gt;=C1867,SMALL(ATT.!$A$9:$A$2008,$D$4+C1867),0),0)</f>
        <v>0</v>
      </c>
      <c r="E1867" s="25">
        <f t="shared" si="29"/>
        <v>0</v>
      </c>
      <c r="F1867" s="25">
        <f>IFERROR(IF($E1867&gt;=1,VLOOKUP($E1867,ATT.!$D$9:$W$2008,F$1,0),0),0)</f>
        <v>0</v>
      </c>
      <c r="G1867" s="26">
        <f>IFERROR(IF($E1867&gt;=1,VLOOKUP($E1867,ATT.!$D$9:$W$2008,G$1,0),0),0)</f>
        <v>0</v>
      </c>
      <c r="H1867" s="26">
        <f>IFERROR(IF($E1867&gt;=1,VLOOKUP($E1867,ATT.!$D$9:$W$2008,H$1,0),0),0)</f>
        <v>0</v>
      </c>
      <c r="I1867" s="25">
        <f>IFERROR(IF($E1867&gt;=1,VLOOKUP($E1867,ATT.!$D$9:$W$2008,I$1,0),0),0)</f>
        <v>0</v>
      </c>
      <c r="J1867" s="25">
        <f>IFERROR(IF($E1867&gt;=1,VLOOKUP($E1867,ATT.!$D$9:$W$2008,J$1,0),0),0)</f>
        <v>0</v>
      </c>
      <c r="K1867" s="25" t="str">
        <f>IFERROR(IF(E1867&gt;=1,CONCATENATE(VLOOKUP(F1867,STUDENT!$B$4:$W$2003,22,0),$V$2),""),"")</f>
        <v/>
      </c>
      <c r="L1867" s="27">
        <f>IFERROR(IF($E1867&gt;=1,VLOOKUP($E1867,ATT.!$D$9:$W$2008,L$1,0),0),0)</f>
        <v>0</v>
      </c>
      <c r="M1867" s="28"/>
      <c r="N1867" s="28"/>
    </row>
    <row r="1868" spans="3:14" ht="20.100000000000001" customHeight="1" x14ac:dyDescent="0.25">
      <c r="C1868" s="6">
        <v>1862</v>
      </c>
      <c r="D1868" s="6">
        <f>IFERROR(IF($D$3&gt;=C1868,SMALL(ATT.!$A$9:$A$2008,$D$4+C1868),0),0)</f>
        <v>0</v>
      </c>
      <c r="E1868" s="25">
        <f t="shared" si="29"/>
        <v>0</v>
      </c>
      <c r="F1868" s="25">
        <f>IFERROR(IF($E1868&gt;=1,VLOOKUP($E1868,ATT.!$D$9:$W$2008,F$1,0),0),0)</f>
        <v>0</v>
      </c>
      <c r="G1868" s="26">
        <f>IFERROR(IF($E1868&gt;=1,VLOOKUP($E1868,ATT.!$D$9:$W$2008,G$1,0),0),0)</f>
        <v>0</v>
      </c>
      <c r="H1868" s="26">
        <f>IFERROR(IF($E1868&gt;=1,VLOOKUP($E1868,ATT.!$D$9:$W$2008,H$1,0),0),0)</f>
        <v>0</v>
      </c>
      <c r="I1868" s="25">
        <f>IFERROR(IF($E1868&gt;=1,VLOOKUP($E1868,ATT.!$D$9:$W$2008,I$1,0),0),0)</f>
        <v>0</v>
      </c>
      <c r="J1868" s="25">
        <f>IFERROR(IF($E1868&gt;=1,VLOOKUP($E1868,ATT.!$D$9:$W$2008,J$1,0),0),0)</f>
        <v>0</v>
      </c>
      <c r="K1868" s="25" t="str">
        <f>IFERROR(IF(E1868&gt;=1,CONCATENATE(VLOOKUP(F1868,STUDENT!$B$4:$W$2003,22,0),$V$2),""),"")</f>
        <v/>
      </c>
      <c r="L1868" s="27">
        <f>IFERROR(IF($E1868&gt;=1,VLOOKUP($E1868,ATT.!$D$9:$W$2008,L$1,0),0),0)</f>
        <v>0</v>
      </c>
      <c r="M1868" s="28"/>
      <c r="N1868" s="28"/>
    </row>
    <row r="1869" spans="3:14" ht="20.100000000000001" customHeight="1" x14ac:dyDescent="0.25">
      <c r="C1869" s="6">
        <v>1863</v>
      </c>
      <c r="D1869" s="6">
        <f>IFERROR(IF($D$3&gt;=C1869,SMALL(ATT.!$A$9:$A$2008,$D$4+C1869),0),0)</f>
        <v>0</v>
      </c>
      <c r="E1869" s="25">
        <f t="shared" si="29"/>
        <v>0</v>
      </c>
      <c r="F1869" s="25">
        <f>IFERROR(IF($E1869&gt;=1,VLOOKUP($E1869,ATT.!$D$9:$W$2008,F$1,0),0),0)</f>
        <v>0</v>
      </c>
      <c r="G1869" s="26">
        <f>IFERROR(IF($E1869&gt;=1,VLOOKUP($E1869,ATT.!$D$9:$W$2008,G$1,0),0),0)</f>
        <v>0</v>
      </c>
      <c r="H1869" s="26">
        <f>IFERROR(IF($E1869&gt;=1,VLOOKUP($E1869,ATT.!$D$9:$W$2008,H$1,0),0),0)</f>
        <v>0</v>
      </c>
      <c r="I1869" s="25">
        <f>IFERROR(IF($E1869&gt;=1,VLOOKUP($E1869,ATT.!$D$9:$W$2008,I$1,0),0),0)</f>
        <v>0</v>
      </c>
      <c r="J1869" s="25">
        <f>IFERROR(IF($E1869&gt;=1,VLOOKUP($E1869,ATT.!$D$9:$W$2008,J$1,0),0),0)</f>
        <v>0</v>
      </c>
      <c r="K1869" s="25" t="str">
        <f>IFERROR(IF(E1869&gt;=1,CONCATENATE(VLOOKUP(F1869,STUDENT!$B$4:$W$2003,22,0),$V$2),""),"")</f>
        <v/>
      </c>
      <c r="L1869" s="27">
        <f>IFERROR(IF($E1869&gt;=1,VLOOKUP($E1869,ATT.!$D$9:$W$2008,L$1,0),0),0)</f>
        <v>0</v>
      </c>
      <c r="M1869" s="28"/>
      <c r="N1869" s="28"/>
    </row>
    <row r="1870" spans="3:14" ht="20.100000000000001" customHeight="1" x14ac:dyDescent="0.25">
      <c r="C1870" s="6">
        <v>1864</v>
      </c>
      <c r="D1870" s="6">
        <f>IFERROR(IF($D$3&gt;=C1870,SMALL(ATT.!$A$9:$A$2008,$D$4+C1870),0),0)</f>
        <v>0</v>
      </c>
      <c r="E1870" s="25">
        <f t="shared" si="29"/>
        <v>0</v>
      </c>
      <c r="F1870" s="25">
        <f>IFERROR(IF($E1870&gt;=1,VLOOKUP($E1870,ATT.!$D$9:$W$2008,F$1,0),0),0)</f>
        <v>0</v>
      </c>
      <c r="G1870" s="26">
        <f>IFERROR(IF($E1870&gt;=1,VLOOKUP($E1870,ATT.!$D$9:$W$2008,G$1,0),0),0)</f>
        <v>0</v>
      </c>
      <c r="H1870" s="26">
        <f>IFERROR(IF($E1870&gt;=1,VLOOKUP($E1870,ATT.!$D$9:$W$2008,H$1,0),0),0)</f>
        <v>0</v>
      </c>
      <c r="I1870" s="25">
        <f>IFERROR(IF($E1870&gt;=1,VLOOKUP($E1870,ATT.!$D$9:$W$2008,I$1,0),0),0)</f>
        <v>0</v>
      </c>
      <c r="J1870" s="25">
        <f>IFERROR(IF($E1870&gt;=1,VLOOKUP($E1870,ATT.!$D$9:$W$2008,J$1,0),0),0)</f>
        <v>0</v>
      </c>
      <c r="K1870" s="25" t="str">
        <f>IFERROR(IF(E1870&gt;=1,CONCATENATE(VLOOKUP(F1870,STUDENT!$B$4:$W$2003,22,0),$V$2),""),"")</f>
        <v/>
      </c>
      <c r="L1870" s="27">
        <f>IFERROR(IF($E1870&gt;=1,VLOOKUP($E1870,ATT.!$D$9:$W$2008,L$1,0),0),0)</f>
        <v>0</v>
      </c>
      <c r="M1870" s="28"/>
      <c r="N1870" s="28"/>
    </row>
    <row r="1871" spans="3:14" ht="20.100000000000001" customHeight="1" x14ac:dyDescent="0.25">
      <c r="C1871" s="6">
        <v>1865</v>
      </c>
      <c r="D1871" s="6">
        <f>IFERROR(IF($D$3&gt;=C1871,SMALL(ATT.!$A$9:$A$2008,$D$4+C1871),0),0)</f>
        <v>0</v>
      </c>
      <c r="E1871" s="25">
        <f t="shared" si="29"/>
        <v>0</v>
      </c>
      <c r="F1871" s="25">
        <f>IFERROR(IF($E1871&gt;=1,VLOOKUP($E1871,ATT.!$D$9:$W$2008,F$1,0),0),0)</f>
        <v>0</v>
      </c>
      <c r="G1871" s="26">
        <f>IFERROR(IF($E1871&gt;=1,VLOOKUP($E1871,ATT.!$D$9:$W$2008,G$1,0),0),0)</f>
        <v>0</v>
      </c>
      <c r="H1871" s="26">
        <f>IFERROR(IF($E1871&gt;=1,VLOOKUP($E1871,ATT.!$D$9:$W$2008,H$1,0),0),0)</f>
        <v>0</v>
      </c>
      <c r="I1871" s="25">
        <f>IFERROR(IF($E1871&gt;=1,VLOOKUP($E1871,ATT.!$D$9:$W$2008,I$1,0),0),0)</f>
        <v>0</v>
      </c>
      <c r="J1871" s="25">
        <f>IFERROR(IF($E1871&gt;=1,VLOOKUP($E1871,ATT.!$D$9:$W$2008,J$1,0),0),0)</f>
        <v>0</v>
      </c>
      <c r="K1871" s="25" t="str">
        <f>IFERROR(IF(E1871&gt;=1,CONCATENATE(VLOOKUP(F1871,STUDENT!$B$4:$W$2003,22,0),$V$2),""),"")</f>
        <v/>
      </c>
      <c r="L1871" s="27">
        <f>IFERROR(IF($E1871&gt;=1,VLOOKUP($E1871,ATT.!$D$9:$W$2008,L$1,0),0),0)</f>
        <v>0</v>
      </c>
      <c r="M1871" s="28"/>
      <c r="N1871" s="28"/>
    </row>
    <row r="1872" spans="3:14" ht="20.100000000000001" customHeight="1" x14ac:dyDescent="0.25">
      <c r="C1872" s="6">
        <v>1866</v>
      </c>
      <c r="D1872" s="6">
        <f>IFERROR(IF($D$3&gt;=C1872,SMALL(ATT.!$A$9:$A$2008,$D$4+C1872),0),0)</f>
        <v>0</v>
      </c>
      <c r="E1872" s="25">
        <f t="shared" si="29"/>
        <v>0</v>
      </c>
      <c r="F1872" s="25">
        <f>IFERROR(IF($E1872&gt;=1,VLOOKUP($E1872,ATT.!$D$9:$W$2008,F$1,0),0),0)</f>
        <v>0</v>
      </c>
      <c r="G1872" s="26">
        <f>IFERROR(IF($E1872&gt;=1,VLOOKUP($E1872,ATT.!$D$9:$W$2008,G$1,0),0),0)</f>
        <v>0</v>
      </c>
      <c r="H1872" s="26">
        <f>IFERROR(IF($E1872&gt;=1,VLOOKUP($E1872,ATT.!$D$9:$W$2008,H$1,0),0),0)</f>
        <v>0</v>
      </c>
      <c r="I1872" s="25">
        <f>IFERROR(IF($E1872&gt;=1,VLOOKUP($E1872,ATT.!$D$9:$W$2008,I$1,0),0),0)</f>
        <v>0</v>
      </c>
      <c r="J1872" s="25">
        <f>IFERROR(IF($E1872&gt;=1,VLOOKUP($E1872,ATT.!$D$9:$W$2008,J$1,0),0),0)</f>
        <v>0</v>
      </c>
      <c r="K1872" s="25" t="str">
        <f>IFERROR(IF(E1872&gt;=1,CONCATENATE(VLOOKUP(F1872,STUDENT!$B$4:$W$2003,22,0),$V$2),""),"")</f>
        <v/>
      </c>
      <c r="L1872" s="27">
        <f>IFERROR(IF($E1872&gt;=1,VLOOKUP($E1872,ATT.!$D$9:$W$2008,L$1,0),0),0)</f>
        <v>0</v>
      </c>
      <c r="M1872" s="28"/>
      <c r="N1872" s="28"/>
    </row>
    <row r="1873" spans="3:14" ht="20.100000000000001" customHeight="1" x14ac:dyDescent="0.25">
      <c r="C1873" s="6">
        <v>1867</v>
      </c>
      <c r="D1873" s="6">
        <f>IFERROR(IF($D$3&gt;=C1873,SMALL(ATT.!$A$9:$A$2008,$D$4+C1873),0),0)</f>
        <v>0</v>
      </c>
      <c r="E1873" s="25">
        <f t="shared" si="29"/>
        <v>0</v>
      </c>
      <c r="F1873" s="25">
        <f>IFERROR(IF($E1873&gt;=1,VLOOKUP($E1873,ATT.!$D$9:$W$2008,F$1,0),0),0)</f>
        <v>0</v>
      </c>
      <c r="G1873" s="26">
        <f>IFERROR(IF($E1873&gt;=1,VLOOKUP($E1873,ATT.!$D$9:$W$2008,G$1,0),0),0)</f>
        <v>0</v>
      </c>
      <c r="H1873" s="26">
        <f>IFERROR(IF($E1873&gt;=1,VLOOKUP($E1873,ATT.!$D$9:$W$2008,H$1,0),0),0)</f>
        <v>0</v>
      </c>
      <c r="I1873" s="25">
        <f>IFERROR(IF($E1873&gt;=1,VLOOKUP($E1873,ATT.!$D$9:$W$2008,I$1,0),0),0)</f>
        <v>0</v>
      </c>
      <c r="J1873" s="25">
        <f>IFERROR(IF($E1873&gt;=1,VLOOKUP($E1873,ATT.!$D$9:$W$2008,J$1,0),0),0)</f>
        <v>0</v>
      </c>
      <c r="K1873" s="25" t="str">
        <f>IFERROR(IF(E1873&gt;=1,CONCATENATE(VLOOKUP(F1873,STUDENT!$B$4:$W$2003,22,0),$V$2),""),"")</f>
        <v/>
      </c>
      <c r="L1873" s="27">
        <f>IFERROR(IF($E1873&gt;=1,VLOOKUP($E1873,ATT.!$D$9:$W$2008,L$1,0),0),0)</f>
        <v>0</v>
      </c>
      <c r="M1873" s="28"/>
      <c r="N1873" s="28"/>
    </row>
    <row r="1874" spans="3:14" ht="20.100000000000001" customHeight="1" x14ac:dyDescent="0.25">
      <c r="C1874" s="6">
        <v>1868</v>
      </c>
      <c r="D1874" s="6">
        <f>IFERROR(IF($D$3&gt;=C1874,SMALL(ATT.!$A$9:$A$2008,$D$4+C1874),0),0)</f>
        <v>0</v>
      </c>
      <c r="E1874" s="25">
        <f t="shared" si="29"/>
        <v>0</v>
      </c>
      <c r="F1874" s="25">
        <f>IFERROR(IF($E1874&gt;=1,VLOOKUP($E1874,ATT.!$D$9:$W$2008,F$1,0),0),0)</f>
        <v>0</v>
      </c>
      <c r="G1874" s="26">
        <f>IFERROR(IF($E1874&gt;=1,VLOOKUP($E1874,ATT.!$D$9:$W$2008,G$1,0),0),0)</f>
        <v>0</v>
      </c>
      <c r="H1874" s="26">
        <f>IFERROR(IF($E1874&gt;=1,VLOOKUP($E1874,ATT.!$D$9:$W$2008,H$1,0),0),0)</f>
        <v>0</v>
      </c>
      <c r="I1874" s="25">
        <f>IFERROR(IF($E1874&gt;=1,VLOOKUP($E1874,ATT.!$D$9:$W$2008,I$1,0),0),0)</f>
        <v>0</v>
      </c>
      <c r="J1874" s="25">
        <f>IFERROR(IF($E1874&gt;=1,VLOOKUP($E1874,ATT.!$D$9:$W$2008,J$1,0),0),0)</f>
        <v>0</v>
      </c>
      <c r="K1874" s="25" t="str">
        <f>IFERROR(IF(E1874&gt;=1,CONCATENATE(VLOOKUP(F1874,STUDENT!$B$4:$W$2003,22,0),$V$2),""),"")</f>
        <v/>
      </c>
      <c r="L1874" s="27">
        <f>IFERROR(IF($E1874&gt;=1,VLOOKUP($E1874,ATT.!$D$9:$W$2008,L$1,0),0),0)</f>
        <v>0</v>
      </c>
      <c r="M1874" s="28"/>
      <c r="N1874" s="28"/>
    </row>
    <row r="1875" spans="3:14" ht="20.100000000000001" customHeight="1" x14ac:dyDescent="0.25">
      <c r="C1875" s="6">
        <v>1869</v>
      </c>
      <c r="D1875" s="6">
        <f>IFERROR(IF($D$3&gt;=C1875,SMALL(ATT.!$A$9:$A$2008,$D$4+C1875),0),0)</f>
        <v>0</v>
      </c>
      <c r="E1875" s="25">
        <f t="shared" si="29"/>
        <v>0</v>
      </c>
      <c r="F1875" s="25">
        <f>IFERROR(IF($E1875&gt;=1,VLOOKUP($E1875,ATT.!$D$9:$W$2008,F$1,0),0),0)</f>
        <v>0</v>
      </c>
      <c r="G1875" s="26">
        <f>IFERROR(IF($E1875&gt;=1,VLOOKUP($E1875,ATT.!$D$9:$W$2008,G$1,0),0),0)</f>
        <v>0</v>
      </c>
      <c r="H1875" s="26">
        <f>IFERROR(IF($E1875&gt;=1,VLOOKUP($E1875,ATT.!$D$9:$W$2008,H$1,0),0),0)</f>
        <v>0</v>
      </c>
      <c r="I1875" s="25">
        <f>IFERROR(IF($E1875&gt;=1,VLOOKUP($E1875,ATT.!$D$9:$W$2008,I$1,0),0),0)</f>
        <v>0</v>
      </c>
      <c r="J1875" s="25">
        <f>IFERROR(IF($E1875&gt;=1,VLOOKUP($E1875,ATT.!$D$9:$W$2008,J$1,0),0),0)</f>
        <v>0</v>
      </c>
      <c r="K1875" s="25" t="str">
        <f>IFERROR(IF(E1875&gt;=1,CONCATENATE(VLOOKUP(F1875,STUDENT!$B$4:$W$2003,22,0),$V$2),""),"")</f>
        <v/>
      </c>
      <c r="L1875" s="27">
        <f>IFERROR(IF($E1875&gt;=1,VLOOKUP($E1875,ATT.!$D$9:$W$2008,L$1,0),0),0)</f>
        <v>0</v>
      </c>
      <c r="M1875" s="28"/>
      <c r="N1875" s="28"/>
    </row>
    <row r="1876" spans="3:14" ht="20.100000000000001" customHeight="1" x14ac:dyDescent="0.25">
      <c r="C1876" s="6">
        <v>1870</v>
      </c>
      <c r="D1876" s="6">
        <f>IFERROR(IF($D$3&gt;=C1876,SMALL(ATT.!$A$9:$A$2008,$D$4+C1876),0),0)</f>
        <v>0</v>
      </c>
      <c r="E1876" s="25">
        <f t="shared" si="29"/>
        <v>0</v>
      </c>
      <c r="F1876" s="25">
        <f>IFERROR(IF($E1876&gt;=1,VLOOKUP($E1876,ATT.!$D$9:$W$2008,F$1,0),0),0)</f>
        <v>0</v>
      </c>
      <c r="G1876" s="26">
        <f>IFERROR(IF($E1876&gt;=1,VLOOKUP($E1876,ATT.!$D$9:$W$2008,G$1,0),0),0)</f>
        <v>0</v>
      </c>
      <c r="H1876" s="26">
        <f>IFERROR(IF($E1876&gt;=1,VLOOKUP($E1876,ATT.!$D$9:$W$2008,H$1,0),0),0)</f>
        <v>0</v>
      </c>
      <c r="I1876" s="25">
        <f>IFERROR(IF($E1876&gt;=1,VLOOKUP($E1876,ATT.!$D$9:$W$2008,I$1,0),0),0)</f>
        <v>0</v>
      </c>
      <c r="J1876" s="25">
        <f>IFERROR(IF($E1876&gt;=1,VLOOKUP($E1876,ATT.!$D$9:$W$2008,J$1,0),0),0)</f>
        <v>0</v>
      </c>
      <c r="K1876" s="25" t="str">
        <f>IFERROR(IF(E1876&gt;=1,CONCATENATE(VLOOKUP(F1876,STUDENT!$B$4:$W$2003,22,0),$V$2),""),"")</f>
        <v/>
      </c>
      <c r="L1876" s="27">
        <f>IFERROR(IF($E1876&gt;=1,VLOOKUP($E1876,ATT.!$D$9:$W$2008,L$1,0),0),0)</f>
        <v>0</v>
      </c>
      <c r="M1876" s="28"/>
      <c r="N1876" s="28"/>
    </row>
    <row r="1877" spans="3:14" ht="20.100000000000001" customHeight="1" x14ac:dyDescent="0.25">
      <c r="C1877" s="6">
        <v>1871</v>
      </c>
      <c r="D1877" s="6">
        <f>IFERROR(IF($D$3&gt;=C1877,SMALL(ATT.!$A$9:$A$2008,$D$4+C1877),0),0)</f>
        <v>0</v>
      </c>
      <c r="E1877" s="25">
        <f t="shared" si="29"/>
        <v>0</v>
      </c>
      <c r="F1877" s="25">
        <f>IFERROR(IF($E1877&gt;=1,VLOOKUP($E1877,ATT.!$D$9:$W$2008,F$1,0),0),0)</f>
        <v>0</v>
      </c>
      <c r="G1877" s="26">
        <f>IFERROR(IF($E1877&gt;=1,VLOOKUP($E1877,ATT.!$D$9:$W$2008,G$1,0),0),0)</f>
        <v>0</v>
      </c>
      <c r="H1877" s="26">
        <f>IFERROR(IF($E1877&gt;=1,VLOOKUP($E1877,ATT.!$D$9:$W$2008,H$1,0),0),0)</f>
        <v>0</v>
      </c>
      <c r="I1877" s="25">
        <f>IFERROR(IF($E1877&gt;=1,VLOOKUP($E1877,ATT.!$D$9:$W$2008,I$1,0),0),0)</f>
        <v>0</v>
      </c>
      <c r="J1877" s="25">
        <f>IFERROR(IF($E1877&gt;=1,VLOOKUP($E1877,ATT.!$D$9:$W$2008,J$1,0),0),0)</f>
        <v>0</v>
      </c>
      <c r="K1877" s="25" t="str">
        <f>IFERROR(IF(E1877&gt;=1,CONCATENATE(VLOOKUP(F1877,STUDENT!$B$4:$W$2003,22,0),$V$2),""),"")</f>
        <v/>
      </c>
      <c r="L1877" s="27">
        <f>IFERROR(IF($E1877&gt;=1,VLOOKUP($E1877,ATT.!$D$9:$W$2008,L$1,0),0),0)</f>
        <v>0</v>
      </c>
      <c r="M1877" s="28"/>
      <c r="N1877" s="28"/>
    </row>
    <row r="1878" spans="3:14" ht="20.100000000000001" customHeight="1" x14ac:dyDescent="0.25">
      <c r="C1878" s="6">
        <v>1872</v>
      </c>
      <c r="D1878" s="6">
        <f>IFERROR(IF($D$3&gt;=C1878,SMALL(ATT.!$A$9:$A$2008,$D$4+C1878),0),0)</f>
        <v>0</v>
      </c>
      <c r="E1878" s="25">
        <f t="shared" si="29"/>
        <v>0</v>
      </c>
      <c r="F1878" s="25">
        <f>IFERROR(IF($E1878&gt;=1,VLOOKUP($E1878,ATT.!$D$9:$W$2008,F$1,0),0),0)</f>
        <v>0</v>
      </c>
      <c r="G1878" s="26">
        <f>IFERROR(IF($E1878&gt;=1,VLOOKUP($E1878,ATT.!$D$9:$W$2008,G$1,0),0),0)</f>
        <v>0</v>
      </c>
      <c r="H1878" s="26">
        <f>IFERROR(IF($E1878&gt;=1,VLOOKUP($E1878,ATT.!$D$9:$W$2008,H$1,0),0),0)</f>
        <v>0</v>
      </c>
      <c r="I1878" s="25">
        <f>IFERROR(IF($E1878&gt;=1,VLOOKUP($E1878,ATT.!$D$9:$W$2008,I$1,0),0),0)</f>
        <v>0</v>
      </c>
      <c r="J1878" s="25">
        <f>IFERROR(IF($E1878&gt;=1,VLOOKUP($E1878,ATT.!$D$9:$W$2008,J$1,0),0),0)</f>
        <v>0</v>
      </c>
      <c r="K1878" s="25" t="str">
        <f>IFERROR(IF(E1878&gt;=1,CONCATENATE(VLOOKUP(F1878,STUDENT!$B$4:$W$2003,22,0),$V$2),""),"")</f>
        <v/>
      </c>
      <c r="L1878" s="27">
        <f>IFERROR(IF($E1878&gt;=1,VLOOKUP($E1878,ATT.!$D$9:$W$2008,L$1,0),0),0)</f>
        <v>0</v>
      </c>
      <c r="M1878" s="28"/>
      <c r="N1878" s="28"/>
    </row>
    <row r="1879" spans="3:14" ht="20.100000000000001" customHeight="1" x14ac:dyDescent="0.25">
      <c r="C1879" s="6">
        <v>1873</v>
      </c>
      <c r="D1879" s="6">
        <f>IFERROR(IF($D$3&gt;=C1879,SMALL(ATT.!$A$9:$A$2008,$D$4+C1879),0),0)</f>
        <v>0</v>
      </c>
      <c r="E1879" s="25">
        <f t="shared" si="29"/>
        <v>0</v>
      </c>
      <c r="F1879" s="25">
        <f>IFERROR(IF($E1879&gt;=1,VLOOKUP($E1879,ATT.!$D$9:$W$2008,F$1,0),0),0)</f>
        <v>0</v>
      </c>
      <c r="G1879" s="26">
        <f>IFERROR(IF($E1879&gt;=1,VLOOKUP($E1879,ATT.!$D$9:$W$2008,G$1,0),0),0)</f>
        <v>0</v>
      </c>
      <c r="H1879" s="26">
        <f>IFERROR(IF($E1879&gt;=1,VLOOKUP($E1879,ATT.!$D$9:$W$2008,H$1,0),0),0)</f>
        <v>0</v>
      </c>
      <c r="I1879" s="25">
        <f>IFERROR(IF($E1879&gt;=1,VLOOKUP($E1879,ATT.!$D$9:$W$2008,I$1,0),0),0)</f>
        <v>0</v>
      </c>
      <c r="J1879" s="25">
        <f>IFERROR(IF($E1879&gt;=1,VLOOKUP($E1879,ATT.!$D$9:$W$2008,J$1,0),0),0)</f>
        <v>0</v>
      </c>
      <c r="K1879" s="25" t="str">
        <f>IFERROR(IF(E1879&gt;=1,CONCATENATE(VLOOKUP(F1879,STUDENT!$B$4:$W$2003,22,0),$V$2),""),"")</f>
        <v/>
      </c>
      <c r="L1879" s="27">
        <f>IFERROR(IF($E1879&gt;=1,VLOOKUP($E1879,ATT.!$D$9:$W$2008,L$1,0),0),0)</f>
        <v>0</v>
      </c>
      <c r="M1879" s="28"/>
      <c r="N1879" s="28"/>
    </row>
    <row r="1880" spans="3:14" ht="20.100000000000001" customHeight="1" x14ac:dyDescent="0.25">
      <c r="C1880" s="6">
        <v>1874</v>
      </c>
      <c r="D1880" s="6">
        <f>IFERROR(IF($D$3&gt;=C1880,SMALL(ATT.!$A$9:$A$2008,$D$4+C1880),0),0)</f>
        <v>0</v>
      </c>
      <c r="E1880" s="25">
        <f t="shared" si="29"/>
        <v>0</v>
      </c>
      <c r="F1880" s="25">
        <f>IFERROR(IF($E1880&gt;=1,VLOOKUP($E1880,ATT.!$D$9:$W$2008,F$1,0),0),0)</f>
        <v>0</v>
      </c>
      <c r="G1880" s="26">
        <f>IFERROR(IF($E1880&gt;=1,VLOOKUP($E1880,ATT.!$D$9:$W$2008,G$1,0),0),0)</f>
        <v>0</v>
      </c>
      <c r="H1880" s="26">
        <f>IFERROR(IF($E1880&gt;=1,VLOOKUP($E1880,ATT.!$D$9:$W$2008,H$1,0),0),0)</f>
        <v>0</v>
      </c>
      <c r="I1880" s="25">
        <f>IFERROR(IF($E1880&gt;=1,VLOOKUP($E1880,ATT.!$D$9:$W$2008,I$1,0),0),0)</f>
        <v>0</v>
      </c>
      <c r="J1880" s="25">
        <f>IFERROR(IF($E1880&gt;=1,VLOOKUP($E1880,ATT.!$D$9:$W$2008,J$1,0),0),0)</f>
        <v>0</v>
      </c>
      <c r="K1880" s="25" t="str">
        <f>IFERROR(IF(E1880&gt;=1,CONCATENATE(VLOOKUP(F1880,STUDENT!$B$4:$W$2003,22,0),$V$2),""),"")</f>
        <v/>
      </c>
      <c r="L1880" s="27">
        <f>IFERROR(IF($E1880&gt;=1,VLOOKUP($E1880,ATT.!$D$9:$W$2008,L$1,0),0),0)</f>
        <v>0</v>
      </c>
      <c r="M1880" s="28"/>
      <c r="N1880" s="28"/>
    </row>
    <row r="1881" spans="3:14" ht="20.100000000000001" customHeight="1" x14ac:dyDescent="0.25">
      <c r="C1881" s="6">
        <v>1875</v>
      </c>
      <c r="D1881" s="6">
        <f>IFERROR(IF($D$3&gt;=C1881,SMALL(ATT.!$A$9:$A$2008,$D$4+C1881),0),0)</f>
        <v>0</v>
      </c>
      <c r="E1881" s="25">
        <f t="shared" si="29"/>
        <v>0</v>
      </c>
      <c r="F1881" s="25">
        <f>IFERROR(IF($E1881&gt;=1,VLOOKUP($E1881,ATT.!$D$9:$W$2008,F$1,0),0),0)</f>
        <v>0</v>
      </c>
      <c r="G1881" s="26">
        <f>IFERROR(IF($E1881&gt;=1,VLOOKUP($E1881,ATT.!$D$9:$W$2008,G$1,0),0),0)</f>
        <v>0</v>
      </c>
      <c r="H1881" s="26">
        <f>IFERROR(IF($E1881&gt;=1,VLOOKUP($E1881,ATT.!$D$9:$W$2008,H$1,0),0),0)</f>
        <v>0</v>
      </c>
      <c r="I1881" s="25">
        <f>IFERROR(IF($E1881&gt;=1,VLOOKUP($E1881,ATT.!$D$9:$W$2008,I$1,0),0),0)</f>
        <v>0</v>
      </c>
      <c r="J1881" s="25">
        <f>IFERROR(IF($E1881&gt;=1,VLOOKUP($E1881,ATT.!$D$9:$W$2008,J$1,0),0),0)</f>
        <v>0</v>
      </c>
      <c r="K1881" s="25" t="str">
        <f>IFERROR(IF(E1881&gt;=1,CONCATENATE(VLOOKUP(F1881,STUDENT!$B$4:$W$2003,22,0),$V$2),""),"")</f>
        <v/>
      </c>
      <c r="L1881" s="27">
        <f>IFERROR(IF($E1881&gt;=1,VLOOKUP($E1881,ATT.!$D$9:$W$2008,L$1,0),0),0)</f>
        <v>0</v>
      </c>
      <c r="M1881" s="28"/>
      <c r="N1881" s="28"/>
    </row>
    <row r="1882" spans="3:14" ht="20.100000000000001" customHeight="1" x14ac:dyDescent="0.25">
      <c r="C1882" s="6">
        <v>1876</v>
      </c>
      <c r="D1882" s="6">
        <f>IFERROR(IF($D$3&gt;=C1882,SMALL(ATT.!$A$9:$A$2008,$D$4+C1882),0),0)</f>
        <v>0</v>
      </c>
      <c r="E1882" s="25">
        <f t="shared" si="29"/>
        <v>0</v>
      </c>
      <c r="F1882" s="25">
        <f>IFERROR(IF($E1882&gt;=1,VLOOKUP($E1882,ATT.!$D$9:$W$2008,F$1,0),0),0)</f>
        <v>0</v>
      </c>
      <c r="G1882" s="26">
        <f>IFERROR(IF($E1882&gt;=1,VLOOKUP($E1882,ATT.!$D$9:$W$2008,G$1,0),0),0)</f>
        <v>0</v>
      </c>
      <c r="H1882" s="26">
        <f>IFERROR(IF($E1882&gt;=1,VLOOKUP($E1882,ATT.!$D$9:$W$2008,H$1,0),0),0)</f>
        <v>0</v>
      </c>
      <c r="I1882" s="25">
        <f>IFERROR(IF($E1882&gt;=1,VLOOKUP($E1882,ATT.!$D$9:$W$2008,I$1,0),0),0)</f>
        <v>0</v>
      </c>
      <c r="J1882" s="25">
        <f>IFERROR(IF($E1882&gt;=1,VLOOKUP($E1882,ATT.!$D$9:$W$2008,J$1,0),0),0)</f>
        <v>0</v>
      </c>
      <c r="K1882" s="25" t="str">
        <f>IFERROR(IF(E1882&gt;=1,CONCATENATE(VLOOKUP(F1882,STUDENT!$B$4:$W$2003,22,0),$V$2),""),"")</f>
        <v/>
      </c>
      <c r="L1882" s="27">
        <f>IFERROR(IF($E1882&gt;=1,VLOOKUP($E1882,ATT.!$D$9:$W$2008,L$1,0),0),0)</f>
        <v>0</v>
      </c>
      <c r="M1882" s="28"/>
      <c r="N1882" s="28"/>
    </row>
    <row r="1883" spans="3:14" ht="20.100000000000001" customHeight="1" x14ac:dyDescent="0.25">
      <c r="C1883" s="6">
        <v>1877</v>
      </c>
      <c r="D1883" s="6">
        <f>IFERROR(IF($D$3&gt;=C1883,SMALL(ATT.!$A$9:$A$2008,$D$4+C1883),0),0)</f>
        <v>0</v>
      </c>
      <c r="E1883" s="25">
        <f t="shared" si="29"/>
        <v>0</v>
      </c>
      <c r="F1883" s="25">
        <f>IFERROR(IF($E1883&gt;=1,VLOOKUP($E1883,ATT.!$D$9:$W$2008,F$1,0),0),0)</f>
        <v>0</v>
      </c>
      <c r="G1883" s="26">
        <f>IFERROR(IF($E1883&gt;=1,VLOOKUP($E1883,ATT.!$D$9:$W$2008,G$1,0),0),0)</f>
        <v>0</v>
      </c>
      <c r="H1883" s="26">
        <f>IFERROR(IF($E1883&gt;=1,VLOOKUP($E1883,ATT.!$D$9:$W$2008,H$1,0),0),0)</f>
        <v>0</v>
      </c>
      <c r="I1883" s="25">
        <f>IFERROR(IF($E1883&gt;=1,VLOOKUP($E1883,ATT.!$D$9:$W$2008,I$1,0),0),0)</f>
        <v>0</v>
      </c>
      <c r="J1883" s="25">
        <f>IFERROR(IF($E1883&gt;=1,VLOOKUP($E1883,ATT.!$D$9:$W$2008,J$1,0),0),0)</f>
        <v>0</v>
      </c>
      <c r="K1883" s="25" t="str">
        <f>IFERROR(IF(E1883&gt;=1,CONCATENATE(VLOOKUP(F1883,STUDENT!$B$4:$W$2003,22,0),$V$2),""),"")</f>
        <v/>
      </c>
      <c r="L1883" s="27">
        <f>IFERROR(IF($E1883&gt;=1,VLOOKUP($E1883,ATT.!$D$9:$W$2008,L$1,0),0),0)</f>
        <v>0</v>
      </c>
      <c r="M1883" s="28"/>
      <c r="N1883" s="28"/>
    </row>
    <row r="1884" spans="3:14" ht="20.100000000000001" customHeight="1" x14ac:dyDescent="0.25">
      <c r="C1884" s="6">
        <v>1878</v>
      </c>
      <c r="D1884" s="6">
        <f>IFERROR(IF($D$3&gt;=C1884,SMALL(ATT.!$A$9:$A$2008,$D$4+C1884),0),0)</f>
        <v>0</v>
      </c>
      <c r="E1884" s="25">
        <f t="shared" si="29"/>
        <v>0</v>
      </c>
      <c r="F1884" s="25">
        <f>IFERROR(IF($E1884&gt;=1,VLOOKUP($E1884,ATT.!$D$9:$W$2008,F$1,0),0),0)</f>
        <v>0</v>
      </c>
      <c r="G1884" s="26">
        <f>IFERROR(IF($E1884&gt;=1,VLOOKUP($E1884,ATT.!$D$9:$W$2008,G$1,0),0),0)</f>
        <v>0</v>
      </c>
      <c r="H1884" s="26">
        <f>IFERROR(IF($E1884&gt;=1,VLOOKUP($E1884,ATT.!$D$9:$W$2008,H$1,0),0),0)</f>
        <v>0</v>
      </c>
      <c r="I1884" s="25">
        <f>IFERROR(IF($E1884&gt;=1,VLOOKUP($E1884,ATT.!$D$9:$W$2008,I$1,0),0),0)</f>
        <v>0</v>
      </c>
      <c r="J1884" s="25">
        <f>IFERROR(IF($E1884&gt;=1,VLOOKUP($E1884,ATT.!$D$9:$W$2008,J$1,0),0),0)</f>
        <v>0</v>
      </c>
      <c r="K1884" s="25" t="str">
        <f>IFERROR(IF(E1884&gt;=1,CONCATENATE(VLOOKUP(F1884,STUDENT!$B$4:$W$2003,22,0),$V$2),""),"")</f>
        <v/>
      </c>
      <c r="L1884" s="27">
        <f>IFERROR(IF($E1884&gt;=1,VLOOKUP($E1884,ATT.!$D$9:$W$2008,L$1,0),0),0)</f>
        <v>0</v>
      </c>
      <c r="M1884" s="28"/>
      <c r="N1884" s="28"/>
    </row>
    <row r="1885" spans="3:14" ht="20.100000000000001" customHeight="1" x14ac:dyDescent="0.25">
      <c r="C1885" s="6">
        <v>1879</v>
      </c>
      <c r="D1885" s="6">
        <f>IFERROR(IF($D$3&gt;=C1885,SMALL(ATT.!$A$9:$A$2008,$D$4+C1885),0),0)</f>
        <v>0</v>
      </c>
      <c r="E1885" s="25">
        <f t="shared" si="29"/>
        <v>0</v>
      </c>
      <c r="F1885" s="25">
        <f>IFERROR(IF($E1885&gt;=1,VLOOKUP($E1885,ATT.!$D$9:$W$2008,F$1,0),0),0)</f>
        <v>0</v>
      </c>
      <c r="G1885" s="26">
        <f>IFERROR(IF($E1885&gt;=1,VLOOKUP($E1885,ATT.!$D$9:$W$2008,G$1,0),0),0)</f>
        <v>0</v>
      </c>
      <c r="H1885" s="26">
        <f>IFERROR(IF($E1885&gt;=1,VLOOKUP($E1885,ATT.!$D$9:$W$2008,H$1,0),0),0)</f>
        <v>0</v>
      </c>
      <c r="I1885" s="25">
        <f>IFERROR(IF($E1885&gt;=1,VLOOKUP($E1885,ATT.!$D$9:$W$2008,I$1,0),0),0)</f>
        <v>0</v>
      </c>
      <c r="J1885" s="25">
        <f>IFERROR(IF($E1885&gt;=1,VLOOKUP($E1885,ATT.!$D$9:$W$2008,J$1,0),0),0)</f>
        <v>0</v>
      </c>
      <c r="K1885" s="25" t="str">
        <f>IFERROR(IF(E1885&gt;=1,CONCATENATE(VLOOKUP(F1885,STUDENT!$B$4:$W$2003,22,0),$V$2),""),"")</f>
        <v/>
      </c>
      <c r="L1885" s="27">
        <f>IFERROR(IF($E1885&gt;=1,VLOOKUP($E1885,ATT.!$D$9:$W$2008,L$1,0),0),0)</f>
        <v>0</v>
      </c>
      <c r="M1885" s="28"/>
      <c r="N1885" s="28"/>
    </row>
    <row r="1886" spans="3:14" ht="20.100000000000001" customHeight="1" x14ac:dyDescent="0.25">
      <c r="C1886" s="6">
        <v>1880</v>
      </c>
      <c r="D1886" s="6">
        <f>IFERROR(IF($D$3&gt;=C1886,SMALL(ATT.!$A$9:$A$2008,$D$4+C1886),0),0)</f>
        <v>0</v>
      </c>
      <c r="E1886" s="25">
        <f t="shared" si="29"/>
        <v>0</v>
      </c>
      <c r="F1886" s="25">
        <f>IFERROR(IF($E1886&gt;=1,VLOOKUP($E1886,ATT.!$D$9:$W$2008,F$1,0),0),0)</f>
        <v>0</v>
      </c>
      <c r="G1886" s="26">
        <f>IFERROR(IF($E1886&gt;=1,VLOOKUP($E1886,ATT.!$D$9:$W$2008,G$1,0),0),0)</f>
        <v>0</v>
      </c>
      <c r="H1886" s="26">
        <f>IFERROR(IF($E1886&gt;=1,VLOOKUP($E1886,ATT.!$D$9:$W$2008,H$1,0),0),0)</f>
        <v>0</v>
      </c>
      <c r="I1886" s="25">
        <f>IFERROR(IF($E1886&gt;=1,VLOOKUP($E1886,ATT.!$D$9:$W$2008,I$1,0),0),0)</f>
        <v>0</v>
      </c>
      <c r="J1886" s="25">
        <f>IFERROR(IF($E1886&gt;=1,VLOOKUP($E1886,ATT.!$D$9:$W$2008,J$1,0),0),0)</f>
        <v>0</v>
      </c>
      <c r="K1886" s="25" t="str">
        <f>IFERROR(IF(E1886&gt;=1,CONCATENATE(VLOOKUP(F1886,STUDENT!$B$4:$W$2003,22,0),$V$2),""),"")</f>
        <v/>
      </c>
      <c r="L1886" s="27">
        <f>IFERROR(IF($E1886&gt;=1,VLOOKUP($E1886,ATT.!$D$9:$W$2008,L$1,0),0),0)</f>
        <v>0</v>
      </c>
      <c r="M1886" s="28"/>
      <c r="N1886" s="28"/>
    </row>
    <row r="1887" spans="3:14" ht="20.100000000000001" customHeight="1" x14ac:dyDescent="0.25">
      <c r="C1887" s="6">
        <v>1881</v>
      </c>
      <c r="D1887" s="6">
        <f>IFERROR(IF($D$3&gt;=C1887,SMALL(ATT.!$A$9:$A$2008,$D$4+C1887),0),0)</f>
        <v>0</v>
      </c>
      <c r="E1887" s="25">
        <f t="shared" si="29"/>
        <v>0</v>
      </c>
      <c r="F1887" s="25">
        <f>IFERROR(IF($E1887&gt;=1,VLOOKUP($E1887,ATT.!$D$9:$W$2008,F$1,0),0),0)</f>
        <v>0</v>
      </c>
      <c r="G1887" s="26">
        <f>IFERROR(IF($E1887&gt;=1,VLOOKUP($E1887,ATT.!$D$9:$W$2008,G$1,0),0),0)</f>
        <v>0</v>
      </c>
      <c r="H1887" s="26">
        <f>IFERROR(IF($E1887&gt;=1,VLOOKUP($E1887,ATT.!$D$9:$W$2008,H$1,0),0),0)</f>
        <v>0</v>
      </c>
      <c r="I1887" s="25">
        <f>IFERROR(IF($E1887&gt;=1,VLOOKUP($E1887,ATT.!$D$9:$W$2008,I$1,0),0),0)</f>
        <v>0</v>
      </c>
      <c r="J1887" s="25">
        <f>IFERROR(IF($E1887&gt;=1,VLOOKUP($E1887,ATT.!$D$9:$W$2008,J$1,0),0),0)</f>
        <v>0</v>
      </c>
      <c r="K1887" s="25" t="str">
        <f>IFERROR(IF(E1887&gt;=1,CONCATENATE(VLOOKUP(F1887,STUDENT!$B$4:$W$2003,22,0),$V$2),""),"")</f>
        <v/>
      </c>
      <c r="L1887" s="27">
        <f>IFERROR(IF($E1887&gt;=1,VLOOKUP($E1887,ATT.!$D$9:$W$2008,L$1,0),0),0)</f>
        <v>0</v>
      </c>
      <c r="M1887" s="28"/>
      <c r="N1887" s="28"/>
    </row>
    <row r="1888" spans="3:14" ht="20.100000000000001" customHeight="1" x14ac:dyDescent="0.25">
      <c r="C1888" s="6">
        <v>1882</v>
      </c>
      <c r="D1888" s="6">
        <f>IFERROR(IF($D$3&gt;=C1888,SMALL(ATT.!$A$9:$A$2008,$D$4+C1888),0),0)</f>
        <v>0</v>
      </c>
      <c r="E1888" s="25">
        <f t="shared" si="29"/>
        <v>0</v>
      </c>
      <c r="F1888" s="25">
        <f>IFERROR(IF($E1888&gt;=1,VLOOKUP($E1888,ATT.!$D$9:$W$2008,F$1,0),0),0)</f>
        <v>0</v>
      </c>
      <c r="G1888" s="26">
        <f>IFERROR(IF($E1888&gt;=1,VLOOKUP($E1888,ATT.!$D$9:$W$2008,G$1,0),0),0)</f>
        <v>0</v>
      </c>
      <c r="H1888" s="26">
        <f>IFERROR(IF($E1888&gt;=1,VLOOKUP($E1888,ATT.!$D$9:$W$2008,H$1,0),0),0)</f>
        <v>0</v>
      </c>
      <c r="I1888" s="25">
        <f>IFERROR(IF($E1888&gt;=1,VLOOKUP($E1888,ATT.!$D$9:$W$2008,I$1,0),0),0)</f>
        <v>0</v>
      </c>
      <c r="J1888" s="25">
        <f>IFERROR(IF($E1888&gt;=1,VLOOKUP($E1888,ATT.!$D$9:$W$2008,J$1,0),0),0)</f>
        <v>0</v>
      </c>
      <c r="K1888" s="25" t="str">
        <f>IFERROR(IF(E1888&gt;=1,CONCATENATE(VLOOKUP(F1888,STUDENT!$B$4:$W$2003,22,0),$V$2),""),"")</f>
        <v/>
      </c>
      <c r="L1888" s="27">
        <f>IFERROR(IF($E1888&gt;=1,VLOOKUP($E1888,ATT.!$D$9:$W$2008,L$1,0),0),0)</f>
        <v>0</v>
      </c>
      <c r="M1888" s="28"/>
      <c r="N1888" s="28"/>
    </row>
    <row r="1889" spans="3:14" ht="20.100000000000001" customHeight="1" x14ac:dyDescent="0.25">
      <c r="C1889" s="6">
        <v>1883</v>
      </c>
      <c r="D1889" s="6">
        <f>IFERROR(IF($D$3&gt;=C1889,SMALL(ATT.!$A$9:$A$2008,$D$4+C1889),0),0)</f>
        <v>0</v>
      </c>
      <c r="E1889" s="25">
        <f t="shared" si="29"/>
        <v>0</v>
      </c>
      <c r="F1889" s="25">
        <f>IFERROR(IF($E1889&gt;=1,VLOOKUP($E1889,ATT.!$D$9:$W$2008,F$1,0),0),0)</f>
        <v>0</v>
      </c>
      <c r="G1889" s="26">
        <f>IFERROR(IF($E1889&gt;=1,VLOOKUP($E1889,ATT.!$D$9:$W$2008,G$1,0),0),0)</f>
        <v>0</v>
      </c>
      <c r="H1889" s="26">
        <f>IFERROR(IF($E1889&gt;=1,VLOOKUP($E1889,ATT.!$D$9:$W$2008,H$1,0),0),0)</f>
        <v>0</v>
      </c>
      <c r="I1889" s="25">
        <f>IFERROR(IF($E1889&gt;=1,VLOOKUP($E1889,ATT.!$D$9:$W$2008,I$1,0),0),0)</f>
        <v>0</v>
      </c>
      <c r="J1889" s="25">
        <f>IFERROR(IF($E1889&gt;=1,VLOOKUP($E1889,ATT.!$D$9:$W$2008,J$1,0),0),0)</f>
        <v>0</v>
      </c>
      <c r="K1889" s="25" t="str">
        <f>IFERROR(IF(E1889&gt;=1,CONCATENATE(VLOOKUP(F1889,STUDENT!$B$4:$W$2003,22,0),$V$2),""),"")</f>
        <v/>
      </c>
      <c r="L1889" s="27">
        <f>IFERROR(IF($E1889&gt;=1,VLOOKUP($E1889,ATT.!$D$9:$W$2008,L$1,0),0),0)</f>
        <v>0</v>
      </c>
      <c r="M1889" s="28"/>
      <c r="N1889" s="28"/>
    </row>
    <row r="1890" spans="3:14" ht="20.100000000000001" customHeight="1" x14ac:dyDescent="0.25">
      <c r="C1890" s="6">
        <v>1884</v>
      </c>
      <c r="D1890" s="6">
        <f>IFERROR(IF($D$3&gt;=C1890,SMALL(ATT.!$A$9:$A$2008,$D$4+C1890),0),0)</f>
        <v>0</v>
      </c>
      <c r="E1890" s="25">
        <f t="shared" si="29"/>
        <v>0</v>
      </c>
      <c r="F1890" s="25">
        <f>IFERROR(IF($E1890&gt;=1,VLOOKUP($E1890,ATT.!$D$9:$W$2008,F$1,0),0),0)</f>
        <v>0</v>
      </c>
      <c r="G1890" s="26">
        <f>IFERROR(IF($E1890&gt;=1,VLOOKUP($E1890,ATT.!$D$9:$W$2008,G$1,0),0),0)</f>
        <v>0</v>
      </c>
      <c r="H1890" s="26">
        <f>IFERROR(IF($E1890&gt;=1,VLOOKUP($E1890,ATT.!$D$9:$W$2008,H$1,0),0),0)</f>
        <v>0</v>
      </c>
      <c r="I1890" s="25">
        <f>IFERROR(IF($E1890&gt;=1,VLOOKUP($E1890,ATT.!$D$9:$W$2008,I$1,0),0),0)</f>
        <v>0</v>
      </c>
      <c r="J1890" s="25">
        <f>IFERROR(IF($E1890&gt;=1,VLOOKUP($E1890,ATT.!$D$9:$W$2008,J$1,0),0),0)</f>
        <v>0</v>
      </c>
      <c r="K1890" s="25" t="str">
        <f>IFERROR(IF(E1890&gt;=1,CONCATENATE(VLOOKUP(F1890,STUDENT!$B$4:$W$2003,22,0),$V$2),""),"")</f>
        <v/>
      </c>
      <c r="L1890" s="27">
        <f>IFERROR(IF($E1890&gt;=1,VLOOKUP($E1890,ATT.!$D$9:$W$2008,L$1,0),0),0)</f>
        <v>0</v>
      </c>
      <c r="M1890" s="28"/>
      <c r="N1890" s="28"/>
    </row>
    <row r="1891" spans="3:14" ht="20.100000000000001" customHeight="1" x14ac:dyDescent="0.25">
      <c r="C1891" s="6">
        <v>1885</v>
      </c>
      <c r="D1891" s="6">
        <f>IFERROR(IF($D$3&gt;=C1891,SMALL(ATT.!$A$9:$A$2008,$D$4+C1891),0),0)</f>
        <v>0</v>
      </c>
      <c r="E1891" s="25">
        <f t="shared" si="29"/>
        <v>0</v>
      </c>
      <c r="F1891" s="25">
        <f>IFERROR(IF($E1891&gt;=1,VLOOKUP($E1891,ATT.!$D$9:$W$2008,F$1,0),0),0)</f>
        <v>0</v>
      </c>
      <c r="G1891" s="26">
        <f>IFERROR(IF($E1891&gt;=1,VLOOKUP($E1891,ATT.!$D$9:$W$2008,G$1,0),0),0)</f>
        <v>0</v>
      </c>
      <c r="H1891" s="26">
        <f>IFERROR(IF($E1891&gt;=1,VLOOKUP($E1891,ATT.!$D$9:$W$2008,H$1,0),0),0)</f>
        <v>0</v>
      </c>
      <c r="I1891" s="25">
        <f>IFERROR(IF($E1891&gt;=1,VLOOKUP($E1891,ATT.!$D$9:$W$2008,I$1,0),0),0)</f>
        <v>0</v>
      </c>
      <c r="J1891" s="25">
        <f>IFERROR(IF($E1891&gt;=1,VLOOKUP($E1891,ATT.!$D$9:$W$2008,J$1,0),0),0)</f>
        <v>0</v>
      </c>
      <c r="K1891" s="25" t="str">
        <f>IFERROR(IF(E1891&gt;=1,CONCATENATE(VLOOKUP(F1891,STUDENT!$B$4:$W$2003,22,0),$V$2),""),"")</f>
        <v/>
      </c>
      <c r="L1891" s="27">
        <f>IFERROR(IF($E1891&gt;=1,VLOOKUP($E1891,ATT.!$D$9:$W$2008,L$1,0),0),0)</f>
        <v>0</v>
      </c>
      <c r="M1891" s="28"/>
      <c r="N1891" s="28"/>
    </row>
    <row r="1892" spans="3:14" ht="20.100000000000001" customHeight="1" x14ac:dyDescent="0.25">
      <c r="C1892" s="6">
        <v>1886</v>
      </c>
      <c r="D1892" s="6">
        <f>IFERROR(IF($D$3&gt;=C1892,SMALL(ATT.!$A$9:$A$2008,$D$4+C1892),0),0)</f>
        <v>0</v>
      </c>
      <c r="E1892" s="25">
        <f t="shared" si="29"/>
        <v>0</v>
      </c>
      <c r="F1892" s="25">
        <f>IFERROR(IF($E1892&gt;=1,VLOOKUP($E1892,ATT.!$D$9:$W$2008,F$1,0),0),0)</f>
        <v>0</v>
      </c>
      <c r="G1892" s="26">
        <f>IFERROR(IF($E1892&gt;=1,VLOOKUP($E1892,ATT.!$D$9:$W$2008,G$1,0),0),0)</f>
        <v>0</v>
      </c>
      <c r="H1892" s="26">
        <f>IFERROR(IF($E1892&gt;=1,VLOOKUP($E1892,ATT.!$D$9:$W$2008,H$1,0),0),0)</f>
        <v>0</v>
      </c>
      <c r="I1892" s="25">
        <f>IFERROR(IF($E1892&gt;=1,VLOOKUP($E1892,ATT.!$D$9:$W$2008,I$1,0),0),0)</f>
        <v>0</v>
      </c>
      <c r="J1892" s="25">
        <f>IFERROR(IF($E1892&gt;=1,VLOOKUP($E1892,ATT.!$D$9:$W$2008,J$1,0),0),0)</f>
        <v>0</v>
      </c>
      <c r="K1892" s="25" t="str">
        <f>IFERROR(IF(E1892&gt;=1,CONCATENATE(VLOOKUP(F1892,STUDENT!$B$4:$W$2003,22,0),$V$2),""),"")</f>
        <v/>
      </c>
      <c r="L1892" s="27">
        <f>IFERROR(IF($E1892&gt;=1,VLOOKUP($E1892,ATT.!$D$9:$W$2008,L$1,0),0),0)</f>
        <v>0</v>
      </c>
      <c r="M1892" s="28"/>
      <c r="N1892" s="28"/>
    </row>
    <row r="1893" spans="3:14" ht="20.100000000000001" customHeight="1" x14ac:dyDescent="0.25">
      <c r="C1893" s="6">
        <v>1887</v>
      </c>
      <c r="D1893" s="6">
        <f>IFERROR(IF($D$3&gt;=C1893,SMALL(ATT.!$A$9:$A$2008,$D$4+C1893),0),0)</f>
        <v>0</v>
      </c>
      <c r="E1893" s="25">
        <f t="shared" si="29"/>
        <v>0</v>
      </c>
      <c r="F1893" s="25">
        <f>IFERROR(IF($E1893&gt;=1,VLOOKUP($E1893,ATT.!$D$9:$W$2008,F$1,0),0),0)</f>
        <v>0</v>
      </c>
      <c r="G1893" s="26">
        <f>IFERROR(IF($E1893&gt;=1,VLOOKUP($E1893,ATT.!$D$9:$W$2008,G$1,0),0),0)</f>
        <v>0</v>
      </c>
      <c r="H1893" s="26">
        <f>IFERROR(IF($E1893&gt;=1,VLOOKUP($E1893,ATT.!$D$9:$W$2008,H$1,0),0),0)</f>
        <v>0</v>
      </c>
      <c r="I1893" s="25">
        <f>IFERROR(IF($E1893&gt;=1,VLOOKUP($E1893,ATT.!$D$9:$W$2008,I$1,0),0),0)</f>
        <v>0</v>
      </c>
      <c r="J1893" s="25">
        <f>IFERROR(IF($E1893&gt;=1,VLOOKUP($E1893,ATT.!$D$9:$W$2008,J$1,0),0),0)</f>
        <v>0</v>
      </c>
      <c r="K1893" s="25" t="str">
        <f>IFERROR(IF(E1893&gt;=1,CONCATENATE(VLOOKUP(F1893,STUDENT!$B$4:$W$2003,22,0),$V$2),""),"")</f>
        <v/>
      </c>
      <c r="L1893" s="27">
        <f>IFERROR(IF($E1893&gt;=1,VLOOKUP($E1893,ATT.!$D$9:$W$2008,L$1,0),0),0)</f>
        <v>0</v>
      </c>
      <c r="M1893" s="28"/>
      <c r="N1893" s="28"/>
    </row>
    <row r="1894" spans="3:14" ht="20.100000000000001" customHeight="1" x14ac:dyDescent="0.25">
      <c r="C1894" s="6">
        <v>1888</v>
      </c>
      <c r="D1894" s="6">
        <f>IFERROR(IF($D$3&gt;=C1894,SMALL(ATT.!$A$9:$A$2008,$D$4+C1894),0),0)</f>
        <v>0</v>
      </c>
      <c r="E1894" s="25">
        <f t="shared" si="29"/>
        <v>0</v>
      </c>
      <c r="F1894" s="25">
        <f>IFERROR(IF($E1894&gt;=1,VLOOKUP($E1894,ATT.!$D$9:$W$2008,F$1,0),0),0)</f>
        <v>0</v>
      </c>
      <c r="G1894" s="26">
        <f>IFERROR(IF($E1894&gt;=1,VLOOKUP($E1894,ATT.!$D$9:$W$2008,G$1,0),0),0)</f>
        <v>0</v>
      </c>
      <c r="H1894" s="26">
        <f>IFERROR(IF($E1894&gt;=1,VLOOKUP($E1894,ATT.!$D$9:$W$2008,H$1,0),0),0)</f>
        <v>0</v>
      </c>
      <c r="I1894" s="25">
        <f>IFERROR(IF($E1894&gt;=1,VLOOKUP($E1894,ATT.!$D$9:$W$2008,I$1,0),0),0)</f>
        <v>0</v>
      </c>
      <c r="J1894" s="25">
        <f>IFERROR(IF($E1894&gt;=1,VLOOKUP($E1894,ATT.!$D$9:$W$2008,J$1,0),0),0)</f>
        <v>0</v>
      </c>
      <c r="K1894" s="25" t="str">
        <f>IFERROR(IF(E1894&gt;=1,CONCATENATE(VLOOKUP(F1894,STUDENT!$B$4:$W$2003,22,0),$V$2),""),"")</f>
        <v/>
      </c>
      <c r="L1894" s="27">
        <f>IFERROR(IF($E1894&gt;=1,VLOOKUP($E1894,ATT.!$D$9:$W$2008,L$1,0),0),0)</f>
        <v>0</v>
      </c>
      <c r="M1894" s="28"/>
      <c r="N1894" s="28"/>
    </row>
    <row r="1895" spans="3:14" ht="20.100000000000001" customHeight="1" x14ac:dyDescent="0.25">
      <c r="C1895" s="6">
        <v>1889</v>
      </c>
      <c r="D1895" s="6">
        <f>IFERROR(IF($D$3&gt;=C1895,SMALL(ATT.!$A$9:$A$2008,$D$4+C1895),0),0)</f>
        <v>0</v>
      </c>
      <c r="E1895" s="25">
        <f t="shared" si="29"/>
        <v>0</v>
      </c>
      <c r="F1895" s="25">
        <f>IFERROR(IF($E1895&gt;=1,VLOOKUP($E1895,ATT.!$D$9:$W$2008,F$1,0),0),0)</f>
        <v>0</v>
      </c>
      <c r="G1895" s="26">
        <f>IFERROR(IF($E1895&gt;=1,VLOOKUP($E1895,ATT.!$D$9:$W$2008,G$1,0),0),0)</f>
        <v>0</v>
      </c>
      <c r="H1895" s="26">
        <f>IFERROR(IF($E1895&gt;=1,VLOOKUP($E1895,ATT.!$D$9:$W$2008,H$1,0),0),0)</f>
        <v>0</v>
      </c>
      <c r="I1895" s="25">
        <f>IFERROR(IF($E1895&gt;=1,VLOOKUP($E1895,ATT.!$D$9:$W$2008,I$1,0),0),0)</f>
        <v>0</v>
      </c>
      <c r="J1895" s="25">
        <f>IFERROR(IF($E1895&gt;=1,VLOOKUP($E1895,ATT.!$D$9:$W$2008,J$1,0),0),0)</f>
        <v>0</v>
      </c>
      <c r="K1895" s="25" t="str">
        <f>IFERROR(IF(E1895&gt;=1,CONCATENATE(VLOOKUP(F1895,STUDENT!$B$4:$W$2003,22,0),$V$2),""),"")</f>
        <v/>
      </c>
      <c r="L1895" s="27">
        <f>IFERROR(IF($E1895&gt;=1,VLOOKUP($E1895,ATT.!$D$9:$W$2008,L$1,0),0),0)</f>
        <v>0</v>
      </c>
      <c r="M1895" s="28"/>
      <c r="N1895" s="28"/>
    </row>
    <row r="1896" spans="3:14" ht="20.100000000000001" customHeight="1" x14ac:dyDescent="0.25">
      <c r="C1896" s="6">
        <v>1890</v>
      </c>
      <c r="D1896" s="6">
        <f>IFERROR(IF($D$3&gt;=C1896,SMALL(ATT.!$A$9:$A$2008,$D$4+C1896),0),0)</f>
        <v>0</v>
      </c>
      <c r="E1896" s="25">
        <f t="shared" si="29"/>
        <v>0</v>
      </c>
      <c r="F1896" s="25">
        <f>IFERROR(IF($E1896&gt;=1,VLOOKUP($E1896,ATT.!$D$9:$W$2008,F$1,0),0),0)</f>
        <v>0</v>
      </c>
      <c r="G1896" s="26">
        <f>IFERROR(IF($E1896&gt;=1,VLOOKUP($E1896,ATT.!$D$9:$W$2008,G$1,0),0),0)</f>
        <v>0</v>
      </c>
      <c r="H1896" s="26">
        <f>IFERROR(IF($E1896&gt;=1,VLOOKUP($E1896,ATT.!$D$9:$W$2008,H$1,0),0),0)</f>
        <v>0</v>
      </c>
      <c r="I1896" s="25">
        <f>IFERROR(IF($E1896&gt;=1,VLOOKUP($E1896,ATT.!$D$9:$W$2008,I$1,0),0),0)</f>
        <v>0</v>
      </c>
      <c r="J1896" s="25">
        <f>IFERROR(IF($E1896&gt;=1,VLOOKUP($E1896,ATT.!$D$9:$W$2008,J$1,0),0),0)</f>
        <v>0</v>
      </c>
      <c r="K1896" s="25" t="str">
        <f>IFERROR(IF(E1896&gt;=1,CONCATENATE(VLOOKUP(F1896,STUDENT!$B$4:$W$2003,22,0),$V$2),""),"")</f>
        <v/>
      </c>
      <c r="L1896" s="27">
        <f>IFERROR(IF($E1896&gt;=1,VLOOKUP($E1896,ATT.!$D$9:$W$2008,L$1,0),0),0)</f>
        <v>0</v>
      </c>
      <c r="M1896" s="28"/>
      <c r="N1896" s="28"/>
    </row>
    <row r="1897" spans="3:14" ht="20.100000000000001" customHeight="1" x14ac:dyDescent="0.25">
      <c r="C1897" s="6">
        <v>1891</v>
      </c>
      <c r="D1897" s="6">
        <f>IFERROR(IF($D$3&gt;=C1897,SMALL(ATT.!$A$9:$A$2008,$D$4+C1897),0),0)</f>
        <v>0</v>
      </c>
      <c r="E1897" s="25">
        <f t="shared" si="29"/>
        <v>0</v>
      </c>
      <c r="F1897" s="25">
        <f>IFERROR(IF($E1897&gt;=1,VLOOKUP($E1897,ATT.!$D$9:$W$2008,F$1,0),0),0)</f>
        <v>0</v>
      </c>
      <c r="G1897" s="26">
        <f>IFERROR(IF($E1897&gt;=1,VLOOKUP($E1897,ATT.!$D$9:$W$2008,G$1,0),0),0)</f>
        <v>0</v>
      </c>
      <c r="H1897" s="26">
        <f>IFERROR(IF($E1897&gt;=1,VLOOKUP($E1897,ATT.!$D$9:$W$2008,H$1,0),0),0)</f>
        <v>0</v>
      </c>
      <c r="I1897" s="25">
        <f>IFERROR(IF($E1897&gt;=1,VLOOKUP($E1897,ATT.!$D$9:$W$2008,I$1,0),0),0)</f>
        <v>0</v>
      </c>
      <c r="J1897" s="25">
        <f>IFERROR(IF($E1897&gt;=1,VLOOKUP($E1897,ATT.!$D$9:$W$2008,J$1,0),0),0)</f>
        <v>0</v>
      </c>
      <c r="K1897" s="25" t="str">
        <f>IFERROR(IF(E1897&gt;=1,CONCATENATE(VLOOKUP(F1897,STUDENT!$B$4:$W$2003,22,0),$V$2),""),"")</f>
        <v/>
      </c>
      <c r="L1897" s="27">
        <f>IFERROR(IF($E1897&gt;=1,VLOOKUP($E1897,ATT.!$D$9:$W$2008,L$1,0),0),0)</f>
        <v>0</v>
      </c>
      <c r="M1897" s="28"/>
      <c r="N1897" s="28"/>
    </row>
    <row r="1898" spans="3:14" ht="20.100000000000001" customHeight="1" x14ac:dyDescent="0.25">
      <c r="C1898" s="6">
        <v>1892</v>
      </c>
      <c r="D1898" s="6">
        <f>IFERROR(IF($D$3&gt;=C1898,SMALL(ATT.!$A$9:$A$2008,$D$4+C1898),0),0)</f>
        <v>0</v>
      </c>
      <c r="E1898" s="25">
        <f t="shared" si="29"/>
        <v>0</v>
      </c>
      <c r="F1898" s="25">
        <f>IFERROR(IF($E1898&gt;=1,VLOOKUP($E1898,ATT.!$D$9:$W$2008,F$1,0),0),0)</f>
        <v>0</v>
      </c>
      <c r="G1898" s="26">
        <f>IFERROR(IF($E1898&gt;=1,VLOOKUP($E1898,ATT.!$D$9:$W$2008,G$1,0),0),0)</f>
        <v>0</v>
      </c>
      <c r="H1898" s="26">
        <f>IFERROR(IF($E1898&gt;=1,VLOOKUP($E1898,ATT.!$D$9:$W$2008,H$1,0),0),0)</f>
        <v>0</v>
      </c>
      <c r="I1898" s="25">
        <f>IFERROR(IF($E1898&gt;=1,VLOOKUP($E1898,ATT.!$D$9:$W$2008,I$1,0),0),0)</f>
        <v>0</v>
      </c>
      <c r="J1898" s="25">
        <f>IFERROR(IF($E1898&gt;=1,VLOOKUP($E1898,ATT.!$D$9:$W$2008,J$1,0),0),0)</f>
        <v>0</v>
      </c>
      <c r="K1898" s="25" t="str">
        <f>IFERROR(IF(E1898&gt;=1,CONCATENATE(VLOOKUP(F1898,STUDENT!$B$4:$W$2003,22,0),$V$2),""),"")</f>
        <v/>
      </c>
      <c r="L1898" s="27">
        <f>IFERROR(IF($E1898&gt;=1,VLOOKUP($E1898,ATT.!$D$9:$W$2008,L$1,0),0),0)</f>
        <v>0</v>
      </c>
      <c r="M1898" s="28"/>
      <c r="N1898" s="28"/>
    </row>
    <row r="1899" spans="3:14" ht="20.100000000000001" customHeight="1" x14ac:dyDescent="0.25">
      <c r="C1899" s="6">
        <v>1893</v>
      </c>
      <c r="D1899" s="6">
        <f>IFERROR(IF($D$3&gt;=C1899,SMALL(ATT.!$A$9:$A$2008,$D$4+C1899),0),0)</f>
        <v>0</v>
      </c>
      <c r="E1899" s="25">
        <f t="shared" si="29"/>
        <v>0</v>
      </c>
      <c r="F1899" s="25">
        <f>IFERROR(IF($E1899&gt;=1,VLOOKUP($E1899,ATT.!$D$9:$W$2008,F$1,0),0),0)</f>
        <v>0</v>
      </c>
      <c r="G1899" s="26">
        <f>IFERROR(IF($E1899&gt;=1,VLOOKUP($E1899,ATT.!$D$9:$W$2008,G$1,0),0),0)</f>
        <v>0</v>
      </c>
      <c r="H1899" s="26">
        <f>IFERROR(IF($E1899&gt;=1,VLOOKUP($E1899,ATT.!$D$9:$W$2008,H$1,0),0),0)</f>
        <v>0</v>
      </c>
      <c r="I1899" s="25">
        <f>IFERROR(IF($E1899&gt;=1,VLOOKUP($E1899,ATT.!$D$9:$W$2008,I$1,0),0),0)</f>
        <v>0</v>
      </c>
      <c r="J1899" s="25">
        <f>IFERROR(IF($E1899&gt;=1,VLOOKUP($E1899,ATT.!$D$9:$W$2008,J$1,0),0),0)</f>
        <v>0</v>
      </c>
      <c r="K1899" s="25" t="str">
        <f>IFERROR(IF(E1899&gt;=1,CONCATENATE(VLOOKUP(F1899,STUDENT!$B$4:$W$2003,22,0),$V$2),""),"")</f>
        <v/>
      </c>
      <c r="L1899" s="27">
        <f>IFERROR(IF($E1899&gt;=1,VLOOKUP($E1899,ATT.!$D$9:$W$2008,L$1,0),0),0)</f>
        <v>0</v>
      </c>
      <c r="M1899" s="28"/>
      <c r="N1899" s="28"/>
    </row>
    <row r="1900" spans="3:14" ht="20.100000000000001" customHeight="1" x14ac:dyDescent="0.25">
      <c r="C1900" s="6">
        <v>1894</v>
      </c>
      <c r="D1900" s="6">
        <f>IFERROR(IF($D$3&gt;=C1900,SMALL(ATT.!$A$9:$A$2008,$D$4+C1900),0),0)</f>
        <v>0</v>
      </c>
      <c r="E1900" s="25">
        <f t="shared" si="29"/>
        <v>0</v>
      </c>
      <c r="F1900" s="25">
        <f>IFERROR(IF($E1900&gt;=1,VLOOKUP($E1900,ATT.!$D$9:$W$2008,F$1,0),0),0)</f>
        <v>0</v>
      </c>
      <c r="G1900" s="26">
        <f>IFERROR(IF($E1900&gt;=1,VLOOKUP($E1900,ATT.!$D$9:$W$2008,G$1,0),0),0)</f>
        <v>0</v>
      </c>
      <c r="H1900" s="26">
        <f>IFERROR(IF($E1900&gt;=1,VLOOKUP($E1900,ATT.!$D$9:$W$2008,H$1,0),0),0)</f>
        <v>0</v>
      </c>
      <c r="I1900" s="25">
        <f>IFERROR(IF($E1900&gt;=1,VLOOKUP($E1900,ATT.!$D$9:$W$2008,I$1,0),0),0)</f>
        <v>0</v>
      </c>
      <c r="J1900" s="25">
        <f>IFERROR(IF($E1900&gt;=1,VLOOKUP($E1900,ATT.!$D$9:$W$2008,J$1,0),0),0)</f>
        <v>0</v>
      </c>
      <c r="K1900" s="25" t="str">
        <f>IFERROR(IF(E1900&gt;=1,CONCATENATE(VLOOKUP(F1900,STUDENT!$B$4:$W$2003,22,0),$V$2),""),"")</f>
        <v/>
      </c>
      <c r="L1900" s="27">
        <f>IFERROR(IF($E1900&gt;=1,VLOOKUP($E1900,ATT.!$D$9:$W$2008,L$1,0),0),0)</f>
        <v>0</v>
      </c>
      <c r="M1900" s="28"/>
      <c r="N1900" s="28"/>
    </row>
    <row r="1901" spans="3:14" ht="20.100000000000001" customHeight="1" x14ac:dyDescent="0.25">
      <c r="C1901" s="6">
        <v>1895</v>
      </c>
      <c r="D1901" s="6">
        <f>IFERROR(IF($D$3&gt;=C1901,SMALL(ATT.!$A$9:$A$2008,$D$4+C1901),0),0)</f>
        <v>0</v>
      </c>
      <c r="E1901" s="25">
        <f t="shared" si="29"/>
        <v>0</v>
      </c>
      <c r="F1901" s="25">
        <f>IFERROR(IF($E1901&gt;=1,VLOOKUP($E1901,ATT.!$D$9:$W$2008,F$1,0),0),0)</f>
        <v>0</v>
      </c>
      <c r="G1901" s="26">
        <f>IFERROR(IF($E1901&gt;=1,VLOOKUP($E1901,ATT.!$D$9:$W$2008,G$1,0),0),0)</f>
        <v>0</v>
      </c>
      <c r="H1901" s="26">
        <f>IFERROR(IF($E1901&gt;=1,VLOOKUP($E1901,ATT.!$D$9:$W$2008,H$1,0),0),0)</f>
        <v>0</v>
      </c>
      <c r="I1901" s="25">
        <f>IFERROR(IF($E1901&gt;=1,VLOOKUP($E1901,ATT.!$D$9:$W$2008,I$1,0),0),0)</f>
        <v>0</v>
      </c>
      <c r="J1901" s="25">
        <f>IFERROR(IF($E1901&gt;=1,VLOOKUP($E1901,ATT.!$D$9:$W$2008,J$1,0),0),0)</f>
        <v>0</v>
      </c>
      <c r="K1901" s="25" t="str">
        <f>IFERROR(IF(E1901&gt;=1,CONCATENATE(VLOOKUP(F1901,STUDENT!$B$4:$W$2003,22,0),$V$2),""),"")</f>
        <v/>
      </c>
      <c r="L1901" s="27">
        <f>IFERROR(IF($E1901&gt;=1,VLOOKUP($E1901,ATT.!$D$9:$W$2008,L$1,0),0),0)</f>
        <v>0</v>
      </c>
      <c r="M1901" s="28"/>
      <c r="N1901" s="28"/>
    </row>
    <row r="1902" spans="3:14" ht="20.100000000000001" customHeight="1" x14ac:dyDescent="0.25">
      <c r="C1902" s="6">
        <v>1896</v>
      </c>
      <c r="D1902" s="6">
        <f>IFERROR(IF($D$3&gt;=C1902,SMALL(ATT.!$A$9:$A$2008,$D$4+C1902),0),0)</f>
        <v>0</v>
      </c>
      <c r="E1902" s="25">
        <f t="shared" si="29"/>
        <v>0</v>
      </c>
      <c r="F1902" s="25">
        <f>IFERROR(IF($E1902&gt;=1,VLOOKUP($E1902,ATT.!$D$9:$W$2008,F$1,0),0),0)</f>
        <v>0</v>
      </c>
      <c r="G1902" s="26">
        <f>IFERROR(IF($E1902&gt;=1,VLOOKUP($E1902,ATT.!$D$9:$W$2008,G$1,0),0),0)</f>
        <v>0</v>
      </c>
      <c r="H1902" s="26">
        <f>IFERROR(IF($E1902&gt;=1,VLOOKUP($E1902,ATT.!$D$9:$W$2008,H$1,0),0),0)</f>
        <v>0</v>
      </c>
      <c r="I1902" s="25">
        <f>IFERROR(IF($E1902&gt;=1,VLOOKUP($E1902,ATT.!$D$9:$W$2008,I$1,0),0),0)</f>
        <v>0</v>
      </c>
      <c r="J1902" s="25">
        <f>IFERROR(IF($E1902&gt;=1,VLOOKUP($E1902,ATT.!$D$9:$W$2008,J$1,0),0),0)</f>
        <v>0</v>
      </c>
      <c r="K1902" s="25" t="str">
        <f>IFERROR(IF(E1902&gt;=1,CONCATENATE(VLOOKUP(F1902,STUDENT!$B$4:$W$2003,22,0),$V$2),""),"")</f>
        <v/>
      </c>
      <c r="L1902" s="27">
        <f>IFERROR(IF($E1902&gt;=1,VLOOKUP($E1902,ATT.!$D$9:$W$2008,L$1,0),0),0)</f>
        <v>0</v>
      </c>
      <c r="M1902" s="28"/>
      <c r="N1902" s="28"/>
    </row>
    <row r="1903" spans="3:14" ht="20.100000000000001" customHeight="1" x14ac:dyDescent="0.25">
      <c r="C1903" s="6">
        <v>1897</v>
      </c>
      <c r="D1903" s="6">
        <f>IFERROR(IF($D$3&gt;=C1903,SMALL(ATT.!$A$9:$A$2008,$D$4+C1903),0),0)</f>
        <v>0</v>
      </c>
      <c r="E1903" s="25">
        <f t="shared" si="29"/>
        <v>0</v>
      </c>
      <c r="F1903" s="25">
        <f>IFERROR(IF($E1903&gt;=1,VLOOKUP($E1903,ATT.!$D$9:$W$2008,F$1,0),0),0)</f>
        <v>0</v>
      </c>
      <c r="G1903" s="26">
        <f>IFERROR(IF($E1903&gt;=1,VLOOKUP($E1903,ATT.!$D$9:$W$2008,G$1,0),0),0)</f>
        <v>0</v>
      </c>
      <c r="H1903" s="26">
        <f>IFERROR(IF($E1903&gt;=1,VLOOKUP($E1903,ATT.!$D$9:$W$2008,H$1,0),0),0)</f>
        <v>0</v>
      </c>
      <c r="I1903" s="25">
        <f>IFERROR(IF($E1903&gt;=1,VLOOKUP($E1903,ATT.!$D$9:$W$2008,I$1,0),0),0)</f>
        <v>0</v>
      </c>
      <c r="J1903" s="25">
        <f>IFERROR(IF($E1903&gt;=1,VLOOKUP($E1903,ATT.!$D$9:$W$2008,J$1,0),0),0)</f>
        <v>0</v>
      </c>
      <c r="K1903" s="25" t="str">
        <f>IFERROR(IF(E1903&gt;=1,CONCATENATE(VLOOKUP(F1903,STUDENT!$B$4:$W$2003,22,0),$V$2),""),"")</f>
        <v/>
      </c>
      <c r="L1903" s="27">
        <f>IFERROR(IF($E1903&gt;=1,VLOOKUP($E1903,ATT.!$D$9:$W$2008,L$1,0),0),0)</f>
        <v>0</v>
      </c>
      <c r="M1903" s="28"/>
      <c r="N1903" s="28"/>
    </row>
    <row r="1904" spans="3:14" ht="20.100000000000001" customHeight="1" x14ac:dyDescent="0.25">
      <c r="C1904" s="6">
        <v>1898</v>
      </c>
      <c r="D1904" s="6">
        <f>IFERROR(IF($D$3&gt;=C1904,SMALL(ATT.!$A$9:$A$2008,$D$4+C1904),0),0)</f>
        <v>0</v>
      </c>
      <c r="E1904" s="25">
        <f t="shared" si="29"/>
        <v>0</v>
      </c>
      <c r="F1904" s="25">
        <f>IFERROR(IF($E1904&gt;=1,VLOOKUP($E1904,ATT.!$D$9:$W$2008,F$1,0),0),0)</f>
        <v>0</v>
      </c>
      <c r="G1904" s="26">
        <f>IFERROR(IF($E1904&gt;=1,VLOOKUP($E1904,ATT.!$D$9:$W$2008,G$1,0),0),0)</f>
        <v>0</v>
      </c>
      <c r="H1904" s="26">
        <f>IFERROR(IF($E1904&gt;=1,VLOOKUP($E1904,ATT.!$D$9:$W$2008,H$1,0),0),0)</f>
        <v>0</v>
      </c>
      <c r="I1904" s="25">
        <f>IFERROR(IF($E1904&gt;=1,VLOOKUP($E1904,ATT.!$D$9:$W$2008,I$1,0),0),0)</f>
        <v>0</v>
      </c>
      <c r="J1904" s="25">
        <f>IFERROR(IF($E1904&gt;=1,VLOOKUP($E1904,ATT.!$D$9:$W$2008,J$1,0),0),0)</f>
        <v>0</v>
      </c>
      <c r="K1904" s="25" t="str">
        <f>IFERROR(IF(E1904&gt;=1,CONCATENATE(VLOOKUP(F1904,STUDENT!$B$4:$W$2003,22,0),$V$2),""),"")</f>
        <v/>
      </c>
      <c r="L1904" s="27">
        <f>IFERROR(IF($E1904&gt;=1,VLOOKUP($E1904,ATT.!$D$9:$W$2008,L$1,0),0),0)</f>
        <v>0</v>
      </c>
      <c r="M1904" s="28"/>
      <c r="N1904" s="28"/>
    </row>
    <row r="1905" spans="3:14" ht="20.100000000000001" customHeight="1" x14ac:dyDescent="0.25">
      <c r="C1905" s="6">
        <v>1899</v>
      </c>
      <c r="D1905" s="6">
        <f>IFERROR(IF($D$3&gt;=C1905,SMALL(ATT.!$A$9:$A$2008,$D$4+C1905),0),0)</f>
        <v>0</v>
      </c>
      <c r="E1905" s="25">
        <f t="shared" si="29"/>
        <v>0</v>
      </c>
      <c r="F1905" s="25">
        <f>IFERROR(IF($E1905&gt;=1,VLOOKUP($E1905,ATT.!$D$9:$W$2008,F$1,0),0),0)</f>
        <v>0</v>
      </c>
      <c r="G1905" s="26">
        <f>IFERROR(IF($E1905&gt;=1,VLOOKUP($E1905,ATT.!$D$9:$W$2008,G$1,0),0),0)</f>
        <v>0</v>
      </c>
      <c r="H1905" s="26">
        <f>IFERROR(IF($E1905&gt;=1,VLOOKUP($E1905,ATT.!$D$9:$W$2008,H$1,0),0),0)</f>
        <v>0</v>
      </c>
      <c r="I1905" s="25">
        <f>IFERROR(IF($E1905&gt;=1,VLOOKUP($E1905,ATT.!$D$9:$W$2008,I$1,0),0),0)</f>
        <v>0</v>
      </c>
      <c r="J1905" s="25">
        <f>IFERROR(IF($E1905&gt;=1,VLOOKUP($E1905,ATT.!$D$9:$W$2008,J$1,0),0),0)</f>
        <v>0</v>
      </c>
      <c r="K1905" s="25" t="str">
        <f>IFERROR(IF(E1905&gt;=1,CONCATENATE(VLOOKUP(F1905,STUDENT!$B$4:$W$2003,22,0),$V$2),""),"")</f>
        <v/>
      </c>
      <c r="L1905" s="27">
        <f>IFERROR(IF($E1905&gt;=1,VLOOKUP($E1905,ATT.!$D$9:$W$2008,L$1,0),0),0)</f>
        <v>0</v>
      </c>
      <c r="M1905" s="28"/>
      <c r="N1905" s="28"/>
    </row>
    <row r="1906" spans="3:14" ht="20.100000000000001" customHeight="1" x14ac:dyDescent="0.25">
      <c r="C1906" s="6">
        <v>1900</v>
      </c>
      <c r="D1906" s="6">
        <f>IFERROR(IF($D$3&gt;=C1906,SMALL(ATT.!$A$9:$A$2008,$D$4+C1906),0),0)</f>
        <v>0</v>
      </c>
      <c r="E1906" s="25">
        <f t="shared" si="29"/>
        <v>0</v>
      </c>
      <c r="F1906" s="25">
        <f>IFERROR(IF($E1906&gt;=1,VLOOKUP($E1906,ATT.!$D$9:$W$2008,F$1,0),0),0)</f>
        <v>0</v>
      </c>
      <c r="G1906" s="26">
        <f>IFERROR(IF($E1906&gt;=1,VLOOKUP($E1906,ATT.!$D$9:$W$2008,G$1,0),0),0)</f>
        <v>0</v>
      </c>
      <c r="H1906" s="26">
        <f>IFERROR(IF($E1906&gt;=1,VLOOKUP($E1906,ATT.!$D$9:$W$2008,H$1,0),0),0)</f>
        <v>0</v>
      </c>
      <c r="I1906" s="25">
        <f>IFERROR(IF($E1906&gt;=1,VLOOKUP($E1906,ATT.!$D$9:$W$2008,I$1,0),0),0)</f>
        <v>0</v>
      </c>
      <c r="J1906" s="25">
        <f>IFERROR(IF($E1906&gt;=1,VLOOKUP($E1906,ATT.!$D$9:$W$2008,J$1,0),0),0)</f>
        <v>0</v>
      </c>
      <c r="K1906" s="25" t="str">
        <f>IFERROR(IF(E1906&gt;=1,CONCATENATE(VLOOKUP(F1906,STUDENT!$B$4:$W$2003,22,0),$V$2),""),"")</f>
        <v/>
      </c>
      <c r="L1906" s="27">
        <f>IFERROR(IF($E1906&gt;=1,VLOOKUP($E1906,ATT.!$D$9:$W$2008,L$1,0),0),0)</f>
        <v>0</v>
      </c>
      <c r="M1906" s="28"/>
      <c r="N1906" s="28"/>
    </row>
    <row r="1907" spans="3:14" ht="20.100000000000001" customHeight="1" x14ac:dyDescent="0.25">
      <c r="C1907" s="6">
        <v>1901</v>
      </c>
      <c r="D1907" s="6">
        <f>IFERROR(IF($D$3&gt;=C1907,SMALL(ATT.!$A$9:$A$2008,$D$4+C1907),0),0)</f>
        <v>0</v>
      </c>
      <c r="E1907" s="25">
        <f t="shared" si="29"/>
        <v>0</v>
      </c>
      <c r="F1907" s="25">
        <f>IFERROR(IF($E1907&gt;=1,VLOOKUP($E1907,ATT.!$D$9:$W$2008,F$1,0),0),0)</f>
        <v>0</v>
      </c>
      <c r="G1907" s="26">
        <f>IFERROR(IF($E1907&gt;=1,VLOOKUP($E1907,ATT.!$D$9:$W$2008,G$1,0),0),0)</f>
        <v>0</v>
      </c>
      <c r="H1907" s="26">
        <f>IFERROR(IF($E1907&gt;=1,VLOOKUP($E1907,ATT.!$D$9:$W$2008,H$1,0),0),0)</f>
        <v>0</v>
      </c>
      <c r="I1907" s="25">
        <f>IFERROR(IF($E1907&gt;=1,VLOOKUP($E1907,ATT.!$D$9:$W$2008,I$1,0),0),0)</f>
        <v>0</v>
      </c>
      <c r="J1907" s="25">
        <f>IFERROR(IF($E1907&gt;=1,VLOOKUP($E1907,ATT.!$D$9:$W$2008,J$1,0),0),0)</f>
        <v>0</v>
      </c>
      <c r="K1907" s="25" t="str">
        <f>IFERROR(IF(E1907&gt;=1,CONCATENATE(VLOOKUP(F1907,STUDENT!$B$4:$W$2003,22,0),$V$2),""),"")</f>
        <v/>
      </c>
      <c r="L1907" s="27">
        <f>IFERROR(IF($E1907&gt;=1,VLOOKUP($E1907,ATT.!$D$9:$W$2008,L$1,0),0),0)</f>
        <v>0</v>
      </c>
      <c r="M1907" s="28"/>
      <c r="N1907" s="28"/>
    </row>
    <row r="1908" spans="3:14" ht="20.100000000000001" customHeight="1" x14ac:dyDescent="0.25">
      <c r="C1908" s="6">
        <v>1902</v>
      </c>
      <c r="D1908" s="6">
        <f>IFERROR(IF($D$3&gt;=C1908,SMALL(ATT.!$A$9:$A$2008,$D$4+C1908),0),0)</f>
        <v>0</v>
      </c>
      <c r="E1908" s="25">
        <f t="shared" si="29"/>
        <v>0</v>
      </c>
      <c r="F1908" s="25">
        <f>IFERROR(IF($E1908&gt;=1,VLOOKUP($E1908,ATT.!$D$9:$W$2008,F$1,0),0),0)</f>
        <v>0</v>
      </c>
      <c r="G1908" s="26">
        <f>IFERROR(IF($E1908&gt;=1,VLOOKUP($E1908,ATT.!$D$9:$W$2008,G$1,0),0),0)</f>
        <v>0</v>
      </c>
      <c r="H1908" s="26">
        <f>IFERROR(IF($E1908&gt;=1,VLOOKUP($E1908,ATT.!$D$9:$W$2008,H$1,0),0),0)</f>
        <v>0</v>
      </c>
      <c r="I1908" s="25">
        <f>IFERROR(IF($E1908&gt;=1,VLOOKUP($E1908,ATT.!$D$9:$W$2008,I$1,0),0),0)</f>
        <v>0</v>
      </c>
      <c r="J1908" s="25">
        <f>IFERROR(IF($E1908&gt;=1,VLOOKUP($E1908,ATT.!$D$9:$W$2008,J$1,0),0),0)</f>
        <v>0</v>
      </c>
      <c r="K1908" s="25" t="str">
        <f>IFERROR(IF(E1908&gt;=1,CONCATENATE(VLOOKUP(F1908,STUDENT!$B$4:$W$2003,22,0),$V$2),""),"")</f>
        <v/>
      </c>
      <c r="L1908" s="27">
        <f>IFERROR(IF($E1908&gt;=1,VLOOKUP($E1908,ATT.!$D$9:$W$2008,L$1,0),0),0)</f>
        <v>0</v>
      </c>
      <c r="M1908" s="28"/>
      <c r="N1908" s="28"/>
    </row>
    <row r="1909" spans="3:14" ht="20.100000000000001" customHeight="1" x14ac:dyDescent="0.25">
      <c r="C1909" s="6">
        <v>1903</v>
      </c>
      <c r="D1909" s="6">
        <f>IFERROR(IF($D$3&gt;=C1909,SMALL(ATT.!$A$9:$A$2008,$D$4+C1909),0),0)</f>
        <v>0</v>
      </c>
      <c r="E1909" s="25">
        <f t="shared" si="29"/>
        <v>0</v>
      </c>
      <c r="F1909" s="25">
        <f>IFERROR(IF($E1909&gt;=1,VLOOKUP($E1909,ATT.!$D$9:$W$2008,F$1,0),0),0)</f>
        <v>0</v>
      </c>
      <c r="G1909" s="26">
        <f>IFERROR(IF($E1909&gt;=1,VLOOKUP($E1909,ATT.!$D$9:$W$2008,G$1,0),0),0)</f>
        <v>0</v>
      </c>
      <c r="H1909" s="26">
        <f>IFERROR(IF($E1909&gt;=1,VLOOKUP($E1909,ATT.!$D$9:$W$2008,H$1,0),0),0)</f>
        <v>0</v>
      </c>
      <c r="I1909" s="25">
        <f>IFERROR(IF($E1909&gt;=1,VLOOKUP($E1909,ATT.!$D$9:$W$2008,I$1,0),0),0)</f>
        <v>0</v>
      </c>
      <c r="J1909" s="25">
        <f>IFERROR(IF($E1909&gt;=1,VLOOKUP($E1909,ATT.!$D$9:$W$2008,J$1,0),0),0)</f>
        <v>0</v>
      </c>
      <c r="K1909" s="25" t="str">
        <f>IFERROR(IF(E1909&gt;=1,CONCATENATE(VLOOKUP(F1909,STUDENT!$B$4:$W$2003,22,0),$V$2),""),"")</f>
        <v/>
      </c>
      <c r="L1909" s="27">
        <f>IFERROR(IF($E1909&gt;=1,VLOOKUP($E1909,ATT.!$D$9:$W$2008,L$1,0),0),0)</f>
        <v>0</v>
      </c>
      <c r="M1909" s="28"/>
      <c r="N1909" s="28"/>
    </row>
    <row r="1910" spans="3:14" ht="20.100000000000001" customHeight="1" x14ac:dyDescent="0.25">
      <c r="C1910" s="6">
        <v>1904</v>
      </c>
      <c r="D1910" s="6">
        <f>IFERROR(IF($D$3&gt;=C1910,SMALL(ATT.!$A$9:$A$2008,$D$4+C1910),0),0)</f>
        <v>0</v>
      </c>
      <c r="E1910" s="25">
        <f t="shared" si="29"/>
        <v>0</v>
      </c>
      <c r="F1910" s="25">
        <f>IFERROR(IF($E1910&gt;=1,VLOOKUP($E1910,ATT.!$D$9:$W$2008,F$1,0),0),0)</f>
        <v>0</v>
      </c>
      <c r="G1910" s="26">
        <f>IFERROR(IF($E1910&gt;=1,VLOOKUP($E1910,ATT.!$D$9:$W$2008,G$1,0),0),0)</f>
        <v>0</v>
      </c>
      <c r="H1910" s="26">
        <f>IFERROR(IF($E1910&gt;=1,VLOOKUP($E1910,ATT.!$D$9:$W$2008,H$1,0),0),0)</f>
        <v>0</v>
      </c>
      <c r="I1910" s="25">
        <f>IFERROR(IF($E1910&gt;=1,VLOOKUP($E1910,ATT.!$D$9:$W$2008,I$1,0),0),0)</f>
        <v>0</v>
      </c>
      <c r="J1910" s="25">
        <f>IFERROR(IF($E1910&gt;=1,VLOOKUP($E1910,ATT.!$D$9:$W$2008,J$1,0),0),0)</f>
        <v>0</v>
      </c>
      <c r="K1910" s="25" t="str">
        <f>IFERROR(IF(E1910&gt;=1,CONCATENATE(VLOOKUP(F1910,STUDENT!$B$4:$W$2003,22,0),$V$2),""),"")</f>
        <v/>
      </c>
      <c r="L1910" s="27">
        <f>IFERROR(IF($E1910&gt;=1,VLOOKUP($E1910,ATT.!$D$9:$W$2008,L$1,0),0),0)</f>
        <v>0</v>
      </c>
      <c r="M1910" s="28"/>
      <c r="N1910" s="28"/>
    </row>
    <row r="1911" spans="3:14" ht="20.100000000000001" customHeight="1" x14ac:dyDescent="0.25">
      <c r="C1911" s="6">
        <v>1905</v>
      </c>
      <c r="D1911" s="6">
        <f>IFERROR(IF($D$3&gt;=C1911,SMALL(ATT.!$A$9:$A$2008,$D$4+C1911),0),0)</f>
        <v>0</v>
      </c>
      <c r="E1911" s="25">
        <f t="shared" si="29"/>
        <v>0</v>
      </c>
      <c r="F1911" s="25">
        <f>IFERROR(IF($E1911&gt;=1,VLOOKUP($E1911,ATT.!$D$9:$W$2008,F$1,0),0),0)</f>
        <v>0</v>
      </c>
      <c r="G1911" s="26">
        <f>IFERROR(IF($E1911&gt;=1,VLOOKUP($E1911,ATT.!$D$9:$W$2008,G$1,0),0),0)</f>
        <v>0</v>
      </c>
      <c r="H1911" s="26">
        <f>IFERROR(IF($E1911&gt;=1,VLOOKUP($E1911,ATT.!$D$9:$W$2008,H$1,0),0),0)</f>
        <v>0</v>
      </c>
      <c r="I1911" s="25">
        <f>IFERROR(IF($E1911&gt;=1,VLOOKUP($E1911,ATT.!$D$9:$W$2008,I$1,0),0),0)</f>
        <v>0</v>
      </c>
      <c r="J1911" s="25">
        <f>IFERROR(IF($E1911&gt;=1,VLOOKUP($E1911,ATT.!$D$9:$W$2008,J$1,0),0),0)</f>
        <v>0</v>
      </c>
      <c r="K1911" s="25" t="str">
        <f>IFERROR(IF(E1911&gt;=1,CONCATENATE(VLOOKUP(F1911,STUDENT!$B$4:$W$2003,22,0),$V$2),""),"")</f>
        <v/>
      </c>
      <c r="L1911" s="27">
        <f>IFERROR(IF($E1911&gt;=1,VLOOKUP($E1911,ATT.!$D$9:$W$2008,L$1,0),0),0)</f>
        <v>0</v>
      </c>
      <c r="M1911" s="28"/>
      <c r="N1911" s="28"/>
    </row>
    <row r="1912" spans="3:14" ht="20.100000000000001" customHeight="1" x14ac:dyDescent="0.25">
      <c r="C1912" s="6">
        <v>1906</v>
      </c>
      <c r="D1912" s="6">
        <f>IFERROR(IF($D$3&gt;=C1912,SMALL(ATT.!$A$9:$A$2008,$D$4+C1912),0),0)</f>
        <v>0</v>
      </c>
      <c r="E1912" s="25">
        <f t="shared" si="29"/>
        <v>0</v>
      </c>
      <c r="F1912" s="25">
        <f>IFERROR(IF($E1912&gt;=1,VLOOKUP($E1912,ATT.!$D$9:$W$2008,F$1,0),0),0)</f>
        <v>0</v>
      </c>
      <c r="G1912" s="26">
        <f>IFERROR(IF($E1912&gt;=1,VLOOKUP($E1912,ATT.!$D$9:$W$2008,G$1,0),0),0)</f>
        <v>0</v>
      </c>
      <c r="H1912" s="26">
        <f>IFERROR(IF($E1912&gt;=1,VLOOKUP($E1912,ATT.!$D$9:$W$2008,H$1,0),0),0)</f>
        <v>0</v>
      </c>
      <c r="I1912" s="25">
        <f>IFERROR(IF($E1912&gt;=1,VLOOKUP($E1912,ATT.!$D$9:$W$2008,I$1,0),0),0)</f>
        <v>0</v>
      </c>
      <c r="J1912" s="25">
        <f>IFERROR(IF($E1912&gt;=1,VLOOKUP($E1912,ATT.!$D$9:$W$2008,J$1,0),0),0)</f>
        <v>0</v>
      </c>
      <c r="K1912" s="25" t="str">
        <f>IFERROR(IF(E1912&gt;=1,CONCATENATE(VLOOKUP(F1912,STUDENT!$B$4:$W$2003,22,0),$V$2),""),"")</f>
        <v/>
      </c>
      <c r="L1912" s="27">
        <f>IFERROR(IF($E1912&gt;=1,VLOOKUP($E1912,ATT.!$D$9:$W$2008,L$1,0),0),0)</f>
        <v>0</v>
      </c>
      <c r="M1912" s="28"/>
      <c r="N1912" s="28"/>
    </row>
    <row r="1913" spans="3:14" ht="20.100000000000001" customHeight="1" x14ac:dyDescent="0.25">
      <c r="C1913" s="6">
        <v>1907</v>
      </c>
      <c r="D1913" s="6">
        <f>IFERROR(IF($D$3&gt;=C1913,SMALL(ATT.!$A$9:$A$2008,$D$4+C1913),0),0)</f>
        <v>0</v>
      </c>
      <c r="E1913" s="25">
        <f t="shared" si="29"/>
        <v>0</v>
      </c>
      <c r="F1913" s="25">
        <f>IFERROR(IF($E1913&gt;=1,VLOOKUP($E1913,ATT.!$D$9:$W$2008,F$1,0),0),0)</f>
        <v>0</v>
      </c>
      <c r="G1913" s="26">
        <f>IFERROR(IF($E1913&gt;=1,VLOOKUP($E1913,ATT.!$D$9:$W$2008,G$1,0),0),0)</f>
        <v>0</v>
      </c>
      <c r="H1913" s="26">
        <f>IFERROR(IF($E1913&gt;=1,VLOOKUP($E1913,ATT.!$D$9:$W$2008,H$1,0),0),0)</f>
        <v>0</v>
      </c>
      <c r="I1913" s="25">
        <f>IFERROR(IF($E1913&gt;=1,VLOOKUP($E1913,ATT.!$D$9:$W$2008,I$1,0),0),0)</f>
        <v>0</v>
      </c>
      <c r="J1913" s="25">
        <f>IFERROR(IF($E1913&gt;=1,VLOOKUP($E1913,ATT.!$D$9:$W$2008,J$1,0),0),0)</f>
        <v>0</v>
      </c>
      <c r="K1913" s="25" t="str">
        <f>IFERROR(IF(E1913&gt;=1,CONCATENATE(VLOOKUP(F1913,STUDENT!$B$4:$W$2003,22,0),$V$2),""),"")</f>
        <v/>
      </c>
      <c r="L1913" s="27">
        <f>IFERROR(IF($E1913&gt;=1,VLOOKUP($E1913,ATT.!$D$9:$W$2008,L$1,0),0),0)</f>
        <v>0</v>
      </c>
      <c r="M1913" s="28"/>
      <c r="N1913" s="28"/>
    </row>
    <row r="1914" spans="3:14" ht="20.100000000000001" customHeight="1" x14ac:dyDescent="0.25">
      <c r="C1914" s="6">
        <v>1908</v>
      </c>
      <c r="D1914" s="6">
        <f>IFERROR(IF($D$3&gt;=C1914,SMALL(ATT.!$A$9:$A$2008,$D$4+C1914),0),0)</f>
        <v>0</v>
      </c>
      <c r="E1914" s="25">
        <f t="shared" si="29"/>
        <v>0</v>
      </c>
      <c r="F1914" s="25">
        <f>IFERROR(IF($E1914&gt;=1,VLOOKUP($E1914,ATT.!$D$9:$W$2008,F$1,0),0),0)</f>
        <v>0</v>
      </c>
      <c r="G1914" s="26">
        <f>IFERROR(IF($E1914&gt;=1,VLOOKUP($E1914,ATT.!$D$9:$W$2008,G$1,0),0),0)</f>
        <v>0</v>
      </c>
      <c r="H1914" s="26">
        <f>IFERROR(IF($E1914&gt;=1,VLOOKUP($E1914,ATT.!$D$9:$W$2008,H$1,0),0),0)</f>
        <v>0</v>
      </c>
      <c r="I1914" s="25">
        <f>IFERROR(IF($E1914&gt;=1,VLOOKUP($E1914,ATT.!$D$9:$W$2008,I$1,0),0),0)</f>
        <v>0</v>
      </c>
      <c r="J1914" s="25">
        <f>IFERROR(IF($E1914&gt;=1,VLOOKUP($E1914,ATT.!$D$9:$W$2008,J$1,0),0),0)</f>
        <v>0</v>
      </c>
      <c r="K1914" s="25" t="str">
        <f>IFERROR(IF(E1914&gt;=1,CONCATENATE(VLOOKUP(F1914,STUDENT!$B$4:$W$2003,22,0),$V$2),""),"")</f>
        <v/>
      </c>
      <c r="L1914" s="27">
        <f>IFERROR(IF($E1914&gt;=1,VLOOKUP($E1914,ATT.!$D$9:$W$2008,L$1,0),0),0)</f>
        <v>0</v>
      </c>
      <c r="M1914" s="28"/>
      <c r="N1914" s="28"/>
    </row>
    <row r="1915" spans="3:14" ht="20.100000000000001" customHeight="1" x14ac:dyDescent="0.25">
      <c r="C1915" s="6">
        <v>1909</v>
      </c>
      <c r="D1915" s="6">
        <f>IFERROR(IF($D$3&gt;=C1915,SMALL(ATT.!$A$9:$A$2008,$D$4+C1915),0),0)</f>
        <v>0</v>
      </c>
      <c r="E1915" s="25">
        <f t="shared" si="29"/>
        <v>0</v>
      </c>
      <c r="F1915" s="25">
        <f>IFERROR(IF($E1915&gt;=1,VLOOKUP($E1915,ATT.!$D$9:$W$2008,F$1,0),0),0)</f>
        <v>0</v>
      </c>
      <c r="G1915" s="26">
        <f>IFERROR(IF($E1915&gt;=1,VLOOKUP($E1915,ATT.!$D$9:$W$2008,G$1,0),0),0)</f>
        <v>0</v>
      </c>
      <c r="H1915" s="26">
        <f>IFERROR(IF($E1915&gt;=1,VLOOKUP($E1915,ATT.!$D$9:$W$2008,H$1,0),0),0)</f>
        <v>0</v>
      </c>
      <c r="I1915" s="25">
        <f>IFERROR(IF($E1915&gt;=1,VLOOKUP($E1915,ATT.!$D$9:$W$2008,I$1,0),0),0)</f>
        <v>0</v>
      </c>
      <c r="J1915" s="25">
        <f>IFERROR(IF($E1915&gt;=1,VLOOKUP($E1915,ATT.!$D$9:$W$2008,J$1,0),0),0)</f>
        <v>0</v>
      </c>
      <c r="K1915" s="25" t="str">
        <f>IFERROR(IF(E1915&gt;=1,CONCATENATE(VLOOKUP(F1915,STUDENT!$B$4:$W$2003,22,0),$V$2),""),"")</f>
        <v/>
      </c>
      <c r="L1915" s="27">
        <f>IFERROR(IF($E1915&gt;=1,VLOOKUP($E1915,ATT.!$D$9:$W$2008,L$1,0),0),0)</f>
        <v>0</v>
      </c>
      <c r="M1915" s="28"/>
      <c r="N1915" s="28"/>
    </row>
    <row r="1916" spans="3:14" ht="20.100000000000001" customHeight="1" x14ac:dyDescent="0.25">
      <c r="C1916" s="6">
        <v>1910</v>
      </c>
      <c r="D1916" s="6">
        <f>IFERROR(IF($D$3&gt;=C1916,SMALL(ATT.!$A$9:$A$2008,$D$4+C1916),0),0)</f>
        <v>0</v>
      </c>
      <c r="E1916" s="25">
        <f t="shared" si="29"/>
        <v>0</v>
      </c>
      <c r="F1916" s="25">
        <f>IFERROR(IF($E1916&gt;=1,VLOOKUP($E1916,ATT.!$D$9:$W$2008,F$1,0),0),0)</f>
        <v>0</v>
      </c>
      <c r="G1916" s="26">
        <f>IFERROR(IF($E1916&gt;=1,VLOOKUP($E1916,ATT.!$D$9:$W$2008,G$1,0),0),0)</f>
        <v>0</v>
      </c>
      <c r="H1916" s="26">
        <f>IFERROR(IF($E1916&gt;=1,VLOOKUP($E1916,ATT.!$D$9:$W$2008,H$1,0),0),0)</f>
        <v>0</v>
      </c>
      <c r="I1916" s="25">
        <f>IFERROR(IF($E1916&gt;=1,VLOOKUP($E1916,ATT.!$D$9:$W$2008,I$1,0),0),0)</f>
        <v>0</v>
      </c>
      <c r="J1916" s="25">
        <f>IFERROR(IF($E1916&gt;=1,VLOOKUP($E1916,ATT.!$D$9:$W$2008,J$1,0),0),0)</f>
        <v>0</v>
      </c>
      <c r="K1916" s="25" t="str">
        <f>IFERROR(IF(E1916&gt;=1,CONCATENATE(VLOOKUP(F1916,STUDENT!$B$4:$W$2003,22,0),$V$2),""),"")</f>
        <v/>
      </c>
      <c r="L1916" s="27">
        <f>IFERROR(IF($E1916&gt;=1,VLOOKUP($E1916,ATT.!$D$9:$W$2008,L$1,0),0),0)</f>
        <v>0</v>
      </c>
      <c r="M1916" s="28"/>
      <c r="N1916" s="28"/>
    </row>
    <row r="1917" spans="3:14" ht="20.100000000000001" customHeight="1" x14ac:dyDescent="0.25">
      <c r="C1917" s="6">
        <v>1911</v>
      </c>
      <c r="D1917" s="6">
        <f>IFERROR(IF($D$3&gt;=C1917,SMALL(ATT.!$A$9:$A$2008,$D$4+C1917),0),0)</f>
        <v>0</v>
      </c>
      <c r="E1917" s="25">
        <f t="shared" si="29"/>
        <v>0</v>
      </c>
      <c r="F1917" s="25">
        <f>IFERROR(IF($E1917&gt;=1,VLOOKUP($E1917,ATT.!$D$9:$W$2008,F$1,0),0),0)</f>
        <v>0</v>
      </c>
      <c r="G1917" s="26">
        <f>IFERROR(IF($E1917&gt;=1,VLOOKUP($E1917,ATT.!$D$9:$W$2008,G$1,0),0),0)</f>
        <v>0</v>
      </c>
      <c r="H1917" s="26">
        <f>IFERROR(IF($E1917&gt;=1,VLOOKUP($E1917,ATT.!$D$9:$W$2008,H$1,0),0),0)</f>
        <v>0</v>
      </c>
      <c r="I1917" s="25">
        <f>IFERROR(IF($E1917&gt;=1,VLOOKUP($E1917,ATT.!$D$9:$W$2008,I$1,0),0),0)</f>
        <v>0</v>
      </c>
      <c r="J1917" s="25">
        <f>IFERROR(IF($E1917&gt;=1,VLOOKUP($E1917,ATT.!$D$9:$W$2008,J$1,0),0),0)</f>
        <v>0</v>
      </c>
      <c r="K1917" s="25" t="str">
        <f>IFERROR(IF(E1917&gt;=1,CONCATENATE(VLOOKUP(F1917,STUDENT!$B$4:$W$2003,22,0),$V$2),""),"")</f>
        <v/>
      </c>
      <c r="L1917" s="27">
        <f>IFERROR(IF($E1917&gt;=1,VLOOKUP($E1917,ATT.!$D$9:$W$2008,L$1,0),0),0)</f>
        <v>0</v>
      </c>
      <c r="M1917" s="28"/>
      <c r="N1917" s="28"/>
    </row>
    <row r="1918" spans="3:14" ht="20.100000000000001" customHeight="1" x14ac:dyDescent="0.25">
      <c r="C1918" s="6">
        <v>1912</v>
      </c>
      <c r="D1918" s="6">
        <f>IFERROR(IF($D$3&gt;=C1918,SMALL(ATT.!$A$9:$A$2008,$D$4+C1918),0),0)</f>
        <v>0</v>
      </c>
      <c r="E1918" s="25">
        <f t="shared" si="29"/>
        <v>0</v>
      </c>
      <c r="F1918" s="25">
        <f>IFERROR(IF($E1918&gt;=1,VLOOKUP($E1918,ATT.!$D$9:$W$2008,F$1,0),0),0)</f>
        <v>0</v>
      </c>
      <c r="G1918" s="26">
        <f>IFERROR(IF($E1918&gt;=1,VLOOKUP($E1918,ATT.!$D$9:$W$2008,G$1,0),0),0)</f>
        <v>0</v>
      </c>
      <c r="H1918" s="26">
        <f>IFERROR(IF($E1918&gt;=1,VLOOKUP($E1918,ATT.!$D$9:$W$2008,H$1,0),0),0)</f>
        <v>0</v>
      </c>
      <c r="I1918" s="25">
        <f>IFERROR(IF($E1918&gt;=1,VLOOKUP($E1918,ATT.!$D$9:$W$2008,I$1,0),0),0)</f>
        <v>0</v>
      </c>
      <c r="J1918" s="25">
        <f>IFERROR(IF($E1918&gt;=1,VLOOKUP($E1918,ATT.!$D$9:$W$2008,J$1,0),0),0)</f>
        <v>0</v>
      </c>
      <c r="K1918" s="25" t="str">
        <f>IFERROR(IF(E1918&gt;=1,CONCATENATE(VLOOKUP(F1918,STUDENT!$B$4:$W$2003,22,0),$V$2),""),"")</f>
        <v/>
      </c>
      <c r="L1918" s="27">
        <f>IFERROR(IF($E1918&gt;=1,VLOOKUP($E1918,ATT.!$D$9:$W$2008,L$1,0),0),0)</f>
        <v>0</v>
      </c>
      <c r="M1918" s="28"/>
      <c r="N1918" s="28"/>
    </row>
    <row r="1919" spans="3:14" ht="20.100000000000001" customHeight="1" x14ac:dyDescent="0.25">
      <c r="C1919" s="6">
        <v>1913</v>
      </c>
      <c r="D1919" s="6">
        <f>IFERROR(IF($D$3&gt;=C1919,SMALL(ATT.!$A$9:$A$2008,$D$4+C1919),0),0)</f>
        <v>0</v>
      </c>
      <c r="E1919" s="25">
        <f t="shared" si="29"/>
        <v>0</v>
      </c>
      <c r="F1919" s="25">
        <f>IFERROR(IF($E1919&gt;=1,VLOOKUP($E1919,ATT.!$D$9:$W$2008,F$1,0),0),0)</f>
        <v>0</v>
      </c>
      <c r="G1919" s="26">
        <f>IFERROR(IF($E1919&gt;=1,VLOOKUP($E1919,ATT.!$D$9:$W$2008,G$1,0),0),0)</f>
        <v>0</v>
      </c>
      <c r="H1919" s="26">
        <f>IFERROR(IF($E1919&gt;=1,VLOOKUP($E1919,ATT.!$D$9:$W$2008,H$1,0),0),0)</f>
        <v>0</v>
      </c>
      <c r="I1919" s="25">
        <f>IFERROR(IF($E1919&gt;=1,VLOOKUP($E1919,ATT.!$D$9:$W$2008,I$1,0),0),0)</f>
        <v>0</v>
      </c>
      <c r="J1919" s="25">
        <f>IFERROR(IF($E1919&gt;=1,VLOOKUP($E1919,ATT.!$D$9:$W$2008,J$1,0),0),0)</f>
        <v>0</v>
      </c>
      <c r="K1919" s="25" t="str">
        <f>IFERROR(IF(E1919&gt;=1,CONCATENATE(VLOOKUP(F1919,STUDENT!$B$4:$W$2003,22,0),$V$2),""),"")</f>
        <v/>
      </c>
      <c r="L1919" s="27">
        <f>IFERROR(IF($E1919&gt;=1,VLOOKUP($E1919,ATT.!$D$9:$W$2008,L$1,0),0),0)</f>
        <v>0</v>
      </c>
      <c r="M1919" s="28"/>
      <c r="N1919" s="28"/>
    </row>
    <row r="1920" spans="3:14" ht="20.100000000000001" customHeight="1" x14ac:dyDescent="0.25">
      <c r="C1920" s="6">
        <v>1914</v>
      </c>
      <c r="D1920" s="6">
        <f>IFERROR(IF($D$3&gt;=C1920,SMALL(ATT.!$A$9:$A$2008,$D$4+C1920),0),0)</f>
        <v>0</v>
      </c>
      <c r="E1920" s="25">
        <f t="shared" si="29"/>
        <v>0</v>
      </c>
      <c r="F1920" s="25">
        <f>IFERROR(IF($E1920&gt;=1,VLOOKUP($E1920,ATT.!$D$9:$W$2008,F$1,0),0),0)</f>
        <v>0</v>
      </c>
      <c r="G1920" s="26">
        <f>IFERROR(IF($E1920&gt;=1,VLOOKUP($E1920,ATT.!$D$9:$W$2008,G$1,0),0),0)</f>
        <v>0</v>
      </c>
      <c r="H1920" s="26">
        <f>IFERROR(IF($E1920&gt;=1,VLOOKUP($E1920,ATT.!$D$9:$W$2008,H$1,0),0),0)</f>
        <v>0</v>
      </c>
      <c r="I1920" s="25">
        <f>IFERROR(IF($E1920&gt;=1,VLOOKUP($E1920,ATT.!$D$9:$W$2008,I$1,0),0),0)</f>
        <v>0</v>
      </c>
      <c r="J1920" s="25">
        <f>IFERROR(IF($E1920&gt;=1,VLOOKUP($E1920,ATT.!$D$9:$W$2008,J$1,0),0),0)</f>
        <v>0</v>
      </c>
      <c r="K1920" s="25" t="str">
        <f>IFERROR(IF(E1920&gt;=1,CONCATENATE(VLOOKUP(F1920,STUDENT!$B$4:$W$2003,22,0),$V$2),""),"")</f>
        <v/>
      </c>
      <c r="L1920" s="27">
        <f>IFERROR(IF($E1920&gt;=1,VLOOKUP($E1920,ATT.!$D$9:$W$2008,L$1,0),0),0)</f>
        <v>0</v>
      </c>
      <c r="M1920" s="28"/>
      <c r="N1920" s="28"/>
    </row>
    <row r="1921" spans="3:14" ht="20.100000000000001" customHeight="1" x14ac:dyDescent="0.25">
      <c r="C1921" s="6">
        <v>1915</v>
      </c>
      <c r="D1921" s="6">
        <f>IFERROR(IF($D$3&gt;=C1921,SMALL(ATT.!$A$9:$A$2008,$D$4+C1921),0),0)</f>
        <v>0</v>
      </c>
      <c r="E1921" s="25">
        <f t="shared" si="29"/>
        <v>0</v>
      </c>
      <c r="F1921" s="25">
        <f>IFERROR(IF($E1921&gt;=1,VLOOKUP($E1921,ATT.!$D$9:$W$2008,F$1,0),0),0)</f>
        <v>0</v>
      </c>
      <c r="G1921" s="26">
        <f>IFERROR(IF($E1921&gt;=1,VLOOKUP($E1921,ATT.!$D$9:$W$2008,G$1,0),0),0)</f>
        <v>0</v>
      </c>
      <c r="H1921" s="26">
        <f>IFERROR(IF($E1921&gt;=1,VLOOKUP($E1921,ATT.!$D$9:$W$2008,H$1,0),0),0)</f>
        <v>0</v>
      </c>
      <c r="I1921" s="25">
        <f>IFERROR(IF($E1921&gt;=1,VLOOKUP($E1921,ATT.!$D$9:$W$2008,I$1,0),0),0)</f>
        <v>0</v>
      </c>
      <c r="J1921" s="25">
        <f>IFERROR(IF($E1921&gt;=1,VLOOKUP($E1921,ATT.!$D$9:$W$2008,J$1,0),0),0)</f>
        <v>0</v>
      </c>
      <c r="K1921" s="25" t="str">
        <f>IFERROR(IF(E1921&gt;=1,CONCATENATE(VLOOKUP(F1921,STUDENT!$B$4:$W$2003,22,0),$V$2),""),"")</f>
        <v/>
      </c>
      <c r="L1921" s="27">
        <f>IFERROR(IF($E1921&gt;=1,VLOOKUP($E1921,ATT.!$D$9:$W$2008,L$1,0),0),0)</f>
        <v>0</v>
      </c>
      <c r="M1921" s="28"/>
      <c r="N1921" s="28"/>
    </row>
    <row r="1922" spans="3:14" ht="20.100000000000001" customHeight="1" x14ac:dyDescent="0.25">
      <c r="C1922" s="6">
        <v>1916</v>
      </c>
      <c r="D1922" s="6">
        <f>IFERROR(IF($D$3&gt;=C1922,SMALL(ATT.!$A$9:$A$2008,$D$4+C1922),0),0)</f>
        <v>0</v>
      </c>
      <c r="E1922" s="25">
        <f t="shared" si="29"/>
        <v>0</v>
      </c>
      <c r="F1922" s="25">
        <f>IFERROR(IF($E1922&gt;=1,VLOOKUP($E1922,ATT.!$D$9:$W$2008,F$1,0),0),0)</f>
        <v>0</v>
      </c>
      <c r="G1922" s="26">
        <f>IFERROR(IF($E1922&gt;=1,VLOOKUP($E1922,ATT.!$D$9:$W$2008,G$1,0),0),0)</f>
        <v>0</v>
      </c>
      <c r="H1922" s="26">
        <f>IFERROR(IF($E1922&gt;=1,VLOOKUP($E1922,ATT.!$D$9:$W$2008,H$1,0),0),0)</f>
        <v>0</v>
      </c>
      <c r="I1922" s="25">
        <f>IFERROR(IF($E1922&gt;=1,VLOOKUP($E1922,ATT.!$D$9:$W$2008,I$1,0),0),0)</f>
        <v>0</v>
      </c>
      <c r="J1922" s="25">
        <f>IFERROR(IF($E1922&gt;=1,VLOOKUP($E1922,ATT.!$D$9:$W$2008,J$1,0),0),0)</f>
        <v>0</v>
      </c>
      <c r="K1922" s="25" t="str">
        <f>IFERROR(IF(E1922&gt;=1,CONCATENATE(VLOOKUP(F1922,STUDENT!$B$4:$W$2003,22,0),$V$2),""),"")</f>
        <v/>
      </c>
      <c r="L1922" s="27">
        <f>IFERROR(IF($E1922&gt;=1,VLOOKUP($E1922,ATT.!$D$9:$W$2008,L$1,0),0),0)</f>
        <v>0</v>
      </c>
      <c r="M1922" s="28"/>
      <c r="N1922" s="28"/>
    </row>
    <row r="1923" spans="3:14" ht="20.100000000000001" customHeight="1" x14ac:dyDescent="0.25">
      <c r="C1923" s="6">
        <v>1917</v>
      </c>
      <c r="D1923" s="6">
        <f>IFERROR(IF($D$3&gt;=C1923,SMALL(ATT.!$A$9:$A$2008,$D$4+C1923),0),0)</f>
        <v>0</v>
      </c>
      <c r="E1923" s="25">
        <f t="shared" si="29"/>
        <v>0</v>
      </c>
      <c r="F1923" s="25">
        <f>IFERROR(IF($E1923&gt;=1,VLOOKUP($E1923,ATT.!$D$9:$W$2008,F$1,0),0),0)</f>
        <v>0</v>
      </c>
      <c r="G1923" s="26">
        <f>IFERROR(IF($E1923&gt;=1,VLOOKUP($E1923,ATT.!$D$9:$W$2008,G$1,0),0),0)</f>
        <v>0</v>
      </c>
      <c r="H1923" s="26">
        <f>IFERROR(IF($E1923&gt;=1,VLOOKUP($E1923,ATT.!$D$9:$W$2008,H$1,0),0),0)</f>
        <v>0</v>
      </c>
      <c r="I1923" s="25">
        <f>IFERROR(IF($E1923&gt;=1,VLOOKUP($E1923,ATT.!$D$9:$W$2008,I$1,0),0),0)</f>
        <v>0</v>
      </c>
      <c r="J1923" s="25">
        <f>IFERROR(IF($E1923&gt;=1,VLOOKUP($E1923,ATT.!$D$9:$W$2008,J$1,0),0),0)</f>
        <v>0</v>
      </c>
      <c r="K1923" s="25" t="str">
        <f>IFERROR(IF(E1923&gt;=1,CONCATENATE(VLOOKUP(F1923,STUDENT!$B$4:$W$2003,22,0),$V$2),""),"")</f>
        <v/>
      </c>
      <c r="L1923" s="27">
        <f>IFERROR(IF($E1923&gt;=1,VLOOKUP($E1923,ATT.!$D$9:$W$2008,L$1,0),0),0)</f>
        <v>0</v>
      </c>
      <c r="M1923" s="28"/>
      <c r="N1923" s="28"/>
    </row>
    <row r="1924" spans="3:14" ht="20.100000000000001" customHeight="1" x14ac:dyDescent="0.25">
      <c r="C1924" s="6">
        <v>1918</v>
      </c>
      <c r="D1924" s="6">
        <f>IFERROR(IF($D$3&gt;=C1924,SMALL(ATT.!$A$9:$A$2008,$D$4+C1924),0),0)</f>
        <v>0</v>
      </c>
      <c r="E1924" s="25">
        <f t="shared" si="29"/>
        <v>0</v>
      </c>
      <c r="F1924" s="25">
        <f>IFERROR(IF($E1924&gt;=1,VLOOKUP($E1924,ATT.!$D$9:$W$2008,F$1,0),0),0)</f>
        <v>0</v>
      </c>
      <c r="G1924" s="26">
        <f>IFERROR(IF($E1924&gt;=1,VLOOKUP($E1924,ATT.!$D$9:$W$2008,G$1,0),0),0)</f>
        <v>0</v>
      </c>
      <c r="H1924" s="26">
        <f>IFERROR(IF($E1924&gt;=1,VLOOKUP($E1924,ATT.!$D$9:$W$2008,H$1,0),0),0)</f>
        <v>0</v>
      </c>
      <c r="I1924" s="25">
        <f>IFERROR(IF($E1924&gt;=1,VLOOKUP($E1924,ATT.!$D$9:$W$2008,I$1,0),0),0)</f>
        <v>0</v>
      </c>
      <c r="J1924" s="25">
        <f>IFERROR(IF($E1924&gt;=1,VLOOKUP($E1924,ATT.!$D$9:$W$2008,J$1,0),0),0)</f>
        <v>0</v>
      </c>
      <c r="K1924" s="25" t="str">
        <f>IFERROR(IF(E1924&gt;=1,CONCATENATE(VLOOKUP(F1924,STUDENT!$B$4:$W$2003,22,0),$V$2),""),"")</f>
        <v/>
      </c>
      <c r="L1924" s="27">
        <f>IFERROR(IF($E1924&gt;=1,VLOOKUP($E1924,ATT.!$D$9:$W$2008,L$1,0),0),0)</f>
        <v>0</v>
      </c>
      <c r="M1924" s="28"/>
      <c r="N1924" s="28"/>
    </row>
    <row r="1925" spans="3:14" ht="20.100000000000001" customHeight="1" x14ac:dyDescent="0.25">
      <c r="C1925" s="6">
        <v>1919</v>
      </c>
      <c r="D1925" s="6">
        <f>IFERROR(IF($D$3&gt;=C1925,SMALL(ATT.!$A$9:$A$2008,$D$4+C1925),0),0)</f>
        <v>0</v>
      </c>
      <c r="E1925" s="25">
        <f t="shared" si="29"/>
        <v>0</v>
      </c>
      <c r="F1925" s="25">
        <f>IFERROR(IF($E1925&gt;=1,VLOOKUP($E1925,ATT.!$D$9:$W$2008,F$1,0),0),0)</f>
        <v>0</v>
      </c>
      <c r="G1925" s="26">
        <f>IFERROR(IF($E1925&gt;=1,VLOOKUP($E1925,ATT.!$D$9:$W$2008,G$1,0),0),0)</f>
        <v>0</v>
      </c>
      <c r="H1925" s="26">
        <f>IFERROR(IF($E1925&gt;=1,VLOOKUP($E1925,ATT.!$D$9:$W$2008,H$1,0),0),0)</f>
        <v>0</v>
      </c>
      <c r="I1925" s="25">
        <f>IFERROR(IF($E1925&gt;=1,VLOOKUP($E1925,ATT.!$D$9:$W$2008,I$1,0),0),0)</f>
        <v>0</v>
      </c>
      <c r="J1925" s="25">
        <f>IFERROR(IF($E1925&gt;=1,VLOOKUP($E1925,ATT.!$D$9:$W$2008,J$1,0),0),0)</f>
        <v>0</v>
      </c>
      <c r="K1925" s="25" t="str">
        <f>IFERROR(IF(E1925&gt;=1,CONCATENATE(VLOOKUP(F1925,STUDENT!$B$4:$W$2003,22,0),$V$2),""),"")</f>
        <v/>
      </c>
      <c r="L1925" s="27">
        <f>IFERROR(IF($E1925&gt;=1,VLOOKUP($E1925,ATT.!$D$9:$W$2008,L$1,0),0),0)</f>
        <v>0</v>
      </c>
      <c r="M1925" s="28"/>
      <c r="N1925" s="28"/>
    </row>
    <row r="1926" spans="3:14" ht="20.100000000000001" customHeight="1" x14ac:dyDescent="0.25">
      <c r="C1926" s="6">
        <v>1920</v>
      </c>
      <c r="D1926" s="6">
        <f>IFERROR(IF($D$3&gt;=C1926,SMALL(ATT.!$A$9:$A$2008,$D$4+C1926),0),0)</f>
        <v>0</v>
      </c>
      <c r="E1926" s="25">
        <f t="shared" si="29"/>
        <v>0</v>
      </c>
      <c r="F1926" s="25">
        <f>IFERROR(IF($E1926&gt;=1,VLOOKUP($E1926,ATT.!$D$9:$W$2008,F$1,0),0),0)</f>
        <v>0</v>
      </c>
      <c r="G1926" s="26">
        <f>IFERROR(IF($E1926&gt;=1,VLOOKUP($E1926,ATT.!$D$9:$W$2008,G$1,0),0),0)</f>
        <v>0</v>
      </c>
      <c r="H1926" s="26">
        <f>IFERROR(IF($E1926&gt;=1,VLOOKUP($E1926,ATT.!$D$9:$W$2008,H$1,0),0),0)</f>
        <v>0</v>
      </c>
      <c r="I1926" s="25">
        <f>IFERROR(IF($E1926&gt;=1,VLOOKUP($E1926,ATT.!$D$9:$W$2008,I$1,0),0),0)</f>
        <v>0</v>
      </c>
      <c r="J1926" s="25">
        <f>IFERROR(IF($E1926&gt;=1,VLOOKUP($E1926,ATT.!$D$9:$W$2008,J$1,0),0),0)</f>
        <v>0</v>
      </c>
      <c r="K1926" s="25" t="str">
        <f>IFERROR(IF(E1926&gt;=1,CONCATENATE(VLOOKUP(F1926,STUDENT!$B$4:$W$2003,22,0),$V$2),""),"")</f>
        <v/>
      </c>
      <c r="L1926" s="27">
        <f>IFERROR(IF($E1926&gt;=1,VLOOKUP($E1926,ATT.!$D$9:$W$2008,L$1,0),0),0)</f>
        <v>0</v>
      </c>
      <c r="M1926" s="28"/>
      <c r="N1926" s="28"/>
    </row>
    <row r="1927" spans="3:14" ht="20.100000000000001" customHeight="1" x14ac:dyDescent="0.25">
      <c r="C1927" s="6">
        <v>1921</v>
      </c>
      <c r="D1927" s="6">
        <f>IFERROR(IF($D$3&gt;=C1927,SMALL(ATT.!$A$9:$A$2008,$D$4+C1927),0),0)</f>
        <v>0</v>
      </c>
      <c r="E1927" s="25">
        <f t="shared" si="29"/>
        <v>0</v>
      </c>
      <c r="F1927" s="25">
        <f>IFERROR(IF($E1927&gt;=1,VLOOKUP($E1927,ATT.!$D$9:$W$2008,F$1,0),0),0)</f>
        <v>0</v>
      </c>
      <c r="G1927" s="26">
        <f>IFERROR(IF($E1927&gt;=1,VLOOKUP($E1927,ATT.!$D$9:$W$2008,G$1,0),0),0)</f>
        <v>0</v>
      </c>
      <c r="H1927" s="26">
        <f>IFERROR(IF($E1927&gt;=1,VLOOKUP($E1927,ATT.!$D$9:$W$2008,H$1,0),0),0)</f>
        <v>0</v>
      </c>
      <c r="I1927" s="25">
        <f>IFERROR(IF($E1927&gt;=1,VLOOKUP($E1927,ATT.!$D$9:$W$2008,I$1,0),0),0)</f>
        <v>0</v>
      </c>
      <c r="J1927" s="25">
        <f>IFERROR(IF($E1927&gt;=1,VLOOKUP($E1927,ATT.!$D$9:$W$2008,J$1,0),0),0)</f>
        <v>0</v>
      </c>
      <c r="K1927" s="25" t="str">
        <f>IFERROR(IF(E1927&gt;=1,CONCATENATE(VLOOKUP(F1927,STUDENT!$B$4:$W$2003,22,0),$V$2),""),"")</f>
        <v/>
      </c>
      <c r="L1927" s="27">
        <f>IFERROR(IF($E1927&gt;=1,VLOOKUP($E1927,ATT.!$D$9:$W$2008,L$1,0),0),0)</f>
        <v>0</v>
      </c>
      <c r="M1927" s="28"/>
      <c r="N1927" s="28"/>
    </row>
    <row r="1928" spans="3:14" ht="20.100000000000001" customHeight="1" x14ac:dyDescent="0.25">
      <c r="C1928" s="6">
        <v>1922</v>
      </c>
      <c r="D1928" s="6">
        <f>IFERROR(IF($D$3&gt;=C1928,SMALL(ATT.!$A$9:$A$2008,$D$4+C1928),0),0)</f>
        <v>0</v>
      </c>
      <c r="E1928" s="25">
        <f t="shared" ref="E1928:E1991" si="30">IFERROR(IF(D1928&gt;=1,C1928,0),0)</f>
        <v>0</v>
      </c>
      <c r="F1928" s="25">
        <f>IFERROR(IF($E1928&gt;=1,VLOOKUP($E1928,ATT.!$D$9:$W$2008,F$1,0),0),0)</f>
        <v>0</v>
      </c>
      <c r="G1928" s="26">
        <f>IFERROR(IF($E1928&gt;=1,VLOOKUP($E1928,ATT.!$D$9:$W$2008,G$1,0),0),0)</f>
        <v>0</v>
      </c>
      <c r="H1928" s="26">
        <f>IFERROR(IF($E1928&gt;=1,VLOOKUP($E1928,ATT.!$D$9:$W$2008,H$1,0),0),0)</f>
        <v>0</v>
      </c>
      <c r="I1928" s="25">
        <f>IFERROR(IF($E1928&gt;=1,VLOOKUP($E1928,ATT.!$D$9:$W$2008,I$1,0),0),0)</f>
        <v>0</v>
      </c>
      <c r="J1928" s="25">
        <f>IFERROR(IF($E1928&gt;=1,VLOOKUP($E1928,ATT.!$D$9:$W$2008,J$1,0),0),0)</f>
        <v>0</v>
      </c>
      <c r="K1928" s="25" t="str">
        <f>IFERROR(IF(E1928&gt;=1,CONCATENATE(VLOOKUP(F1928,STUDENT!$B$4:$W$2003,22,0),$V$2),""),"")</f>
        <v/>
      </c>
      <c r="L1928" s="27">
        <f>IFERROR(IF($E1928&gt;=1,VLOOKUP($E1928,ATT.!$D$9:$W$2008,L$1,0),0),0)</f>
        <v>0</v>
      </c>
      <c r="M1928" s="28"/>
      <c r="N1928" s="28"/>
    </row>
    <row r="1929" spans="3:14" ht="20.100000000000001" customHeight="1" x14ac:dyDescent="0.25">
      <c r="C1929" s="6">
        <v>1923</v>
      </c>
      <c r="D1929" s="6">
        <f>IFERROR(IF($D$3&gt;=C1929,SMALL(ATT.!$A$9:$A$2008,$D$4+C1929),0),0)</f>
        <v>0</v>
      </c>
      <c r="E1929" s="25">
        <f t="shared" si="30"/>
        <v>0</v>
      </c>
      <c r="F1929" s="25">
        <f>IFERROR(IF($E1929&gt;=1,VLOOKUP($E1929,ATT.!$D$9:$W$2008,F$1,0),0),0)</f>
        <v>0</v>
      </c>
      <c r="G1929" s="26">
        <f>IFERROR(IF($E1929&gt;=1,VLOOKUP($E1929,ATT.!$D$9:$W$2008,G$1,0),0),0)</f>
        <v>0</v>
      </c>
      <c r="H1929" s="26">
        <f>IFERROR(IF($E1929&gt;=1,VLOOKUP($E1929,ATT.!$D$9:$W$2008,H$1,0),0),0)</f>
        <v>0</v>
      </c>
      <c r="I1929" s="25">
        <f>IFERROR(IF($E1929&gt;=1,VLOOKUP($E1929,ATT.!$D$9:$W$2008,I$1,0),0),0)</f>
        <v>0</v>
      </c>
      <c r="J1929" s="25">
        <f>IFERROR(IF($E1929&gt;=1,VLOOKUP($E1929,ATT.!$D$9:$W$2008,J$1,0),0),0)</f>
        <v>0</v>
      </c>
      <c r="K1929" s="25" t="str">
        <f>IFERROR(IF(E1929&gt;=1,CONCATENATE(VLOOKUP(F1929,STUDENT!$B$4:$W$2003,22,0),$V$2),""),"")</f>
        <v/>
      </c>
      <c r="L1929" s="27">
        <f>IFERROR(IF($E1929&gt;=1,VLOOKUP($E1929,ATT.!$D$9:$W$2008,L$1,0),0),0)</f>
        <v>0</v>
      </c>
      <c r="M1929" s="28"/>
      <c r="N1929" s="28"/>
    </row>
    <row r="1930" spans="3:14" ht="20.100000000000001" customHeight="1" x14ac:dyDescent="0.25">
      <c r="C1930" s="6">
        <v>1924</v>
      </c>
      <c r="D1930" s="6">
        <f>IFERROR(IF($D$3&gt;=C1930,SMALL(ATT.!$A$9:$A$2008,$D$4+C1930),0),0)</f>
        <v>0</v>
      </c>
      <c r="E1930" s="25">
        <f t="shared" si="30"/>
        <v>0</v>
      </c>
      <c r="F1930" s="25">
        <f>IFERROR(IF($E1930&gt;=1,VLOOKUP($E1930,ATT.!$D$9:$W$2008,F$1,0),0),0)</f>
        <v>0</v>
      </c>
      <c r="G1930" s="26">
        <f>IFERROR(IF($E1930&gt;=1,VLOOKUP($E1930,ATT.!$D$9:$W$2008,G$1,0),0),0)</f>
        <v>0</v>
      </c>
      <c r="H1930" s="26">
        <f>IFERROR(IF($E1930&gt;=1,VLOOKUP($E1930,ATT.!$D$9:$W$2008,H$1,0),0),0)</f>
        <v>0</v>
      </c>
      <c r="I1930" s="25">
        <f>IFERROR(IF($E1930&gt;=1,VLOOKUP($E1930,ATT.!$D$9:$W$2008,I$1,0),0),0)</f>
        <v>0</v>
      </c>
      <c r="J1930" s="25">
        <f>IFERROR(IF($E1930&gt;=1,VLOOKUP($E1930,ATT.!$D$9:$W$2008,J$1,0),0),0)</f>
        <v>0</v>
      </c>
      <c r="K1930" s="25" t="str">
        <f>IFERROR(IF(E1930&gt;=1,CONCATENATE(VLOOKUP(F1930,STUDENT!$B$4:$W$2003,22,0),$V$2),""),"")</f>
        <v/>
      </c>
      <c r="L1930" s="27">
        <f>IFERROR(IF($E1930&gt;=1,VLOOKUP($E1930,ATT.!$D$9:$W$2008,L$1,0),0),0)</f>
        <v>0</v>
      </c>
      <c r="M1930" s="28"/>
      <c r="N1930" s="28"/>
    </row>
    <row r="1931" spans="3:14" ht="20.100000000000001" customHeight="1" x14ac:dyDescent="0.25">
      <c r="C1931" s="6">
        <v>1925</v>
      </c>
      <c r="D1931" s="6">
        <f>IFERROR(IF($D$3&gt;=C1931,SMALL(ATT.!$A$9:$A$2008,$D$4+C1931),0),0)</f>
        <v>0</v>
      </c>
      <c r="E1931" s="25">
        <f t="shared" si="30"/>
        <v>0</v>
      </c>
      <c r="F1931" s="25">
        <f>IFERROR(IF($E1931&gt;=1,VLOOKUP($E1931,ATT.!$D$9:$W$2008,F$1,0),0),0)</f>
        <v>0</v>
      </c>
      <c r="G1931" s="26">
        <f>IFERROR(IF($E1931&gt;=1,VLOOKUP($E1931,ATT.!$D$9:$W$2008,G$1,0),0),0)</f>
        <v>0</v>
      </c>
      <c r="H1931" s="26">
        <f>IFERROR(IF($E1931&gt;=1,VLOOKUP($E1931,ATT.!$D$9:$W$2008,H$1,0),0),0)</f>
        <v>0</v>
      </c>
      <c r="I1931" s="25">
        <f>IFERROR(IF($E1931&gt;=1,VLOOKUP($E1931,ATT.!$D$9:$W$2008,I$1,0),0),0)</f>
        <v>0</v>
      </c>
      <c r="J1931" s="25">
        <f>IFERROR(IF($E1931&gt;=1,VLOOKUP($E1931,ATT.!$D$9:$W$2008,J$1,0),0),0)</f>
        <v>0</v>
      </c>
      <c r="K1931" s="25" t="str">
        <f>IFERROR(IF(E1931&gt;=1,CONCATENATE(VLOOKUP(F1931,STUDENT!$B$4:$W$2003,22,0),$V$2),""),"")</f>
        <v/>
      </c>
      <c r="L1931" s="27">
        <f>IFERROR(IF($E1931&gt;=1,VLOOKUP($E1931,ATT.!$D$9:$W$2008,L$1,0),0),0)</f>
        <v>0</v>
      </c>
      <c r="M1931" s="28"/>
      <c r="N1931" s="28"/>
    </row>
    <row r="1932" spans="3:14" ht="20.100000000000001" customHeight="1" x14ac:dyDescent="0.25">
      <c r="C1932" s="6">
        <v>1926</v>
      </c>
      <c r="D1932" s="6">
        <f>IFERROR(IF($D$3&gt;=C1932,SMALL(ATT.!$A$9:$A$2008,$D$4+C1932),0),0)</f>
        <v>0</v>
      </c>
      <c r="E1932" s="25">
        <f t="shared" si="30"/>
        <v>0</v>
      </c>
      <c r="F1932" s="25">
        <f>IFERROR(IF($E1932&gt;=1,VLOOKUP($E1932,ATT.!$D$9:$W$2008,F$1,0),0),0)</f>
        <v>0</v>
      </c>
      <c r="G1932" s="26">
        <f>IFERROR(IF($E1932&gt;=1,VLOOKUP($E1932,ATT.!$D$9:$W$2008,G$1,0),0),0)</f>
        <v>0</v>
      </c>
      <c r="H1932" s="26">
        <f>IFERROR(IF($E1932&gt;=1,VLOOKUP($E1932,ATT.!$D$9:$W$2008,H$1,0),0),0)</f>
        <v>0</v>
      </c>
      <c r="I1932" s="25">
        <f>IFERROR(IF($E1932&gt;=1,VLOOKUP($E1932,ATT.!$D$9:$W$2008,I$1,0),0),0)</f>
        <v>0</v>
      </c>
      <c r="J1932" s="25">
        <f>IFERROR(IF($E1932&gt;=1,VLOOKUP($E1932,ATT.!$D$9:$W$2008,J$1,0),0),0)</f>
        <v>0</v>
      </c>
      <c r="K1932" s="25" t="str">
        <f>IFERROR(IF(E1932&gt;=1,CONCATENATE(VLOOKUP(F1932,STUDENT!$B$4:$W$2003,22,0),$V$2),""),"")</f>
        <v/>
      </c>
      <c r="L1932" s="27">
        <f>IFERROR(IF($E1932&gt;=1,VLOOKUP($E1932,ATT.!$D$9:$W$2008,L$1,0),0),0)</f>
        <v>0</v>
      </c>
      <c r="M1932" s="28"/>
      <c r="N1932" s="28"/>
    </row>
    <row r="1933" spans="3:14" ht="20.100000000000001" customHeight="1" x14ac:dyDescent="0.25">
      <c r="C1933" s="6">
        <v>1927</v>
      </c>
      <c r="D1933" s="6">
        <f>IFERROR(IF($D$3&gt;=C1933,SMALL(ATT.!$A$9:$A$2008,$D$4+C1933),0),0)</f>
        <v>0</v>
      </c>
      <c r="E1933" s="25">
        <f t="shared" si="30"/>
        <v>0</v>
      </c>
      <c r="F1933" s="25">
        <f>IFERROR(IF($E1933&gt;=1,VLOOKUP($E1933,ATT.!$D$9:$W$2008,F$1,0),0),0)</f>
        <v>0</v>
      </c>
      <c r="G1933" s="26">
        <f>IFERROR(IF($E1933&gt;=1,VLOOKUP($E1933,ATT.!$D$9:$W$2008,G$1,0),0),0)</f>
        <v>0</v>
      </c>
      <c r="H1933" s="26">
        <f>IFERROR(IF($E1933&gt;=1,VLOOKUP($E1933,ATT.!$D$9:$W$2008,H$1,0),0),0)</f>
        <v>0</v>
      </c>
      <c r="I1933" s="25">
        <f>IFERROR(IF($E1933&gt;=1,VLOOKUP($E1933,ATT.!$D$9:$W$2008,I$1,0),0),0)</f>
        <v>0</v>
      </c>
      <c r="J1933" s="25">
        <f>IFERROR(IF($E1933&gt;=1,VLOOKUP($E1933,ATT.!$D$9:$W$2008,J$1,0),0),0)</f>
        <v>0</v>
      </c>
      <c r="K1933" s="25" t="str">
        <f>IFERROR(IF(E1933&gt;=1,CONCATENATE(VLOOKUP(F1933,STUDENT!$B$4:$W$2003,22,0),$V$2),""),"")</f>
        <v/>
      </c>
      <c r="L1933" s="27">
        <f>IFERROR(IF($E1933&gt;=1,VLOOKUP($E1933,ATT.!$D$9:$W$2008,L$1,0),0),0)</f>
        <v>0</v>
      </c>
      <c r="M1933" s="28"/>
      <c r="N1933" s="28"/>
    </row>
    <row r="1934" spans="3:14" ht="20.100000000000001" customHeight="1" x14ac:dyDescent="0.25">
      <c r="C1934" s="6">
        <v>1928</v>
      </c>
      <c r="D1934" s="6">
        <f>IFERROR(IF($D$3&gt;=C1934,SMALL(ATT.!$A$9:$A$2008,$D$4+C1934),0),0)</f>
        <v>0</v>
      </c>
      <c r="E1934" s="25">
        <f t="shared" si="30"/>
        <v>0</v>
      </c>
      <c r="F1934" s="25">
        <f>IFERROR(IF($E1934&gt;=1,VLOOKUP($E1934,ATT.!$D$9:$W$2008,F$1,0),0),0)</f>
        <v>0</v>
      </c>
      <c r="G1934" s="26">
        <f>IFERROR(IF($E1934&gt;=1,VLOOKUP($E1934,ATT.!$D$9:$W$2008,G$1,0),0),0)</f>
        <v>0</v>
      </c>
      <c r="H1934" s="26">
        <f>IFERROR(IF($E1934&gt;=1,VLOOKUP($E1934,ATT.!$D$9:$W$2008,H$1,0),0),0)</f>
        <v>0</v>
      </c>
      <c r="I1934" s="25">
        <f>IFERROR(IF($E1934&gt;=1,VLOOKUP($E1934,ATT.!$D$9:$W$2008,I$1,0),0),0)</f>
        <v>0</v>
      </c>
      <c r="J1934" s="25">
        <f>IFERROR(IF($E1934&gt;=1,VLOOKUP($E1934,ATT.!$D$9:$W$2008,J$1,0),0),0)</f>
        <v>0</v>
      </c>
      <c r="K1934" s="25" t="str">
        <f>IFERROR(IF(E1934&gt;=1,CONCATENATE(VLOOKUP(F1934,STUDENT!$B$4:$W$2003,22,0),$V$2),""),"")</f>
        <v/>
      </c>
      <c r="L1934" s="27">
        <f>IFERROR(IF($E1934&gt;=1,VLOOKUP($E1934,ATT.!$D$9:$W$2008,L$1,0),0),0)</f>
        <v>0</v>
      </c>
      <c r="M1934" s="28"/>
      <c r="N1934" s="28"/>
    </row>
    <row r="1935" spans="3:14" ht="20.100000000000001" customHeight="1" x14ac:dyDescent="0.25">
      <c r="C1935" s="6">
        <v>1929</v>
      </c>
      <c r="D1935" s="6">
        <f>IFERROR(IF($D$3&gt;=C1935,SMALL(ATT.!$A$9:$A$2008,$D$4+C1935),0),0)</f>
        <v>0</v>
      </c>
      <c r="E1935" s="25">
        <f t="shared" si="30"/>
        <v>0</v>
      </c>
      <c r="F1935" s="25">
        <f>IFERROR(IF($E1935&gt;=1,VLOOKUP($E1935,ATT.!$D$9:$W$2008,F$1,0),0),0)</f>
        <v>0</v>
      </c>
      <c r="G1935" s="26">
        <f>IFERROR(IF($E1935&gt;=1,VLOOKUP($E1935,ATT.!$D$9:$W$2008,G$1,0),0),0)</f>
        <v>0</v>
      </c>
      <c r="H1935" s="26">
        <f>IFERROR(IF($E1935&gt;=1,VLOOKUP($E1935,ATT.!$D$9:$W$2008,H$1,0),0),0)</f>
        <v>0</v>
      </c>
      <c r="I1935" s="25">
        <f>IFERROR(IF($E1935&gt;=1,VLOOKUP($E1935,ATT.!$D$9:$W$2008,I$1,0),0),0)</f>
        <v>0</v>
      </c>
      <c r="J1935" s="25">
        <f>IFERROR(IF($E1935&gt;=1,VLOOKUP($E1935,ATT.!$D$9:$W$2008,J$1,0),0),0)</f>
        <v>0</v>
      </c>
      <c r="K1935" s="25" t="str">
        <f>IFERROR(IF(E1935&gt;=1,CONCATENATE(VLOOKUP(F1935,STUDENT!$B$4:$W$2003,22,0),$V$2),""),"")</f>
        <v/>
      </c>
      <c r="L1935" s="27">
        <f>IFERROR(IF($E1935&gt;=1,VLOOKUP($E1935,ATT.!$D$9:$W$2008,L$1,0),0),0)</f>
        <v>0</v>
      </c>
      <c r="M1935" s="28"/>
      <c r="N1935" s="28"/>
    </row>
    <row r="1936" spans="3:14" ht="20.100000000000001" customHeight="1" x14ac:dyDescent="0.25">
      <c r="C1936" s="6">
        <v>1930</v>
      </c>
      <c r="D1936" s="6">
        <f>IFERROR(IF($D$3&gt;=C1936,SMALL(ATT.!$A$9:$A$2008,$D$4+C1936),0),0)</f>
        <v>0</v>
      </c>
      <c r="E1936" s="25">
        <f t="shared" si="30"/>
        <v>0</v>
      </c>
      <c r="F1936" s="25">
        <f>IFERROR(IF($E1936&gt;=1,VLOOKUP($E1936,ATT.!$D$9:$W$2008,F$1,0),0),0)</f>
        <v>0</v>
      </c>
      <c r="G1936" s="26">
        <f>IFERROR(IF($E1936&gt;=1,VLOOKUP($E1936,ATT.!$D$9:$W$2008,G$1,0),0),0)</f>
        <v>0</v>
      </c>
      <c r="H1936" s="26">
        <f>IFERROR(IF($E1936&gt;=1,VLOOKUP($E1936,ATT.!$D$9:$W$2008,H$1,0),0),0)</f>
        <v>0</v>
      </c>
      <c r="I1936" s="25">
        <f>IFERROR(IF($E1936&gt;=1,VLOOKUP($E1936,ATT.!$D$9:$W$2008,I$1,0),0),0)</f>
        <v>0</v>
      </c>
      <c r="J1936" s="25">
        <f>IFERROR(IF($E1936&gt;=1,VLOOKUP($E1936,ATT.!$D$9:$W$2008,J$1,0),0),0)</f>
        <v>0</v>
      </c>
      <c r="K1936" s="25" t="str">
        <f>IFERROR(IF(E1936&gt;=1,CONCATENATE(VLOOKUP(F1936,STUDENT!$B$4:$W$2003,22,0),$V$2),""),"")</f>
        <v/>
      </c>
      <c r="L1936" s="27">
        <f>IFERROR(IF($E1936&gt;=1,VLOOKUP($E1936,ATT.!$D$9:$W$2008,L$1,0),0),0)</f>
        <v>0</v>
      </c>
      <c r="M1936" s="28"/>
      <c r="N1936" s="28"/>
    </row>
    <row r="1937" spans="3:14" ht="20.100000000000001" customHeight="1" x14ac:dyDescent="0.25">
      <c r="C1937" s="6">
        <v>1931</v>
      </c>
      <c r="D1937" s="6">
        <f>IFERROR(IF($D$3&gt;=C1937,SMALL(ATT.!$A$9:$A$2008,$D$4+C1937),0),0)</f>
        <v>0</v>
      </c>
      <c r="E1937" s="25">
        <f t="shared" si="30"/>
        <v>0</v>
      </c>
      <c r="F1937" s="25">
        <f>IFERROR(IF($E1937&gt;=1,VLOOKUP($E1937,ATT.!$D$9:$W$2008,F$1,0),0),0)</f>
        <v>0</v>
      </c>
      <c r="G1937" s="26">
        <f>IFERROR(IF($E1937&gt;=1,VLOOKUP($E1937,ATT.!$D$9:$W$2008,G$1,0),0),0)</f>
        <v>0</v>
      </c>
      <c r="H1937" s="26">
        <f>IFERROR(IF($E1937&gt;=1,VLOOKUP($E1937,ATT.!$D$9:$W$2008,H$1,0),0),0)</f>
        <v>0</v>
      </c>
      <c r="I1937" s="25">
        <f>IFERROR(IF($E1937&gt;=1,VLOOKUP($E1937,ATT.!$D$9:$W$2008,I$1,0),0),0)</f>
        <v>0</v>
      </c>
      <c r="J1937" s="25">
        <f>IFERROR(IF($E1937&gt;=1,VLOOKUP($E1937,ATT.!$D$9:$W$2008,J$1,0),0),0)</f>
        <v>0</v>
      </c>
      <c r="K1937" s="25" t="str">
        <f>IFERROR(IF(E1937&gt;=1,CONCATENATE(VLOOKUP(F1937,STUDENT!$B$4:$W$2003,22,0),$V$2),""),"")</f>
        <v/>
      </c>
      <c r="L1937" s="27">
        <f>IFERROR(IF($E1937&gt;=1,VLOOKUP($E1937,ATT.!$D$9:$W$2008,L$1,0),0),0)</f>
        <v>0</v>
      </c>
      <c r="M1937" s="28"/>
      <c r="N1937" s="28"/>
    </row>
    <row r="1938" spans="3:14" ht="20.100000000000001" customHeight="1" x14ac:dyDescent="0.25">
      <c r="C1938" s="6">
        <v>1932</v>
      </c>
      <c r="D1938" s="6">
        <f>IFERROR(IF($D$3&gt;=C1938,SMALL(ATT.!$A$9:$A$2008,$D$4+C1938),0),0)</f>
        <v>0</v>
      </c>
      <c r="E1938" s="25">
        <f t="shared" si="30"/>
        <v>0</v>
      </c>
      <c r="F1938" s="25">
        <f>IFERROR(IF($E1938&gt;=1,VLOOKUP($E1938,ATT.!$D$9:$W$2008,F$1,0),0),0)</f>
        <v>0</v>
      </c>
      <c r="G1938" s="26">
        <f>IFERROR(IF($E1938&gt;=1,VLOOKUP($E1938,ATT.!$D$9:$W$2008,G$1,0),0),0)</f>
        <v>0</v>
      </c>
      <c r="H1938" s="26">
        <f>IFERROR(IF($E1938&gt;=1,VLOOKUP($E1938,ATT.!$D$9:$W$2008,H$1,0),0),0)</f>
        <v>0</v>
      </c>
      <c r="I1938" s="25">
        <f>IFERROR(IF($E1938&gt;=1,VLOOKUP($E1938,ATT.!$D$9:$W$2008,I$1,0),0),0)</f>
        <v>0</v>
      </c>
      <c r="J1938" s="25">
        <f>IFERROR(IF($E1938&gt;=1,VLOOKUP($E1938,ATT.!$D$9:$W$2008,J$1,0),0),0)</f>
        <v>0</v>
      </c>
      <c r="K1938" s="25" t="str">
        <f>IFERROR(IF(E1938&gt;=1,CONCATENATE(VLOOKUP(F1938,STUDENT!$B$4:$W$2003,22,0),$V$2),""),"")</f>
        <v/>
      </c>
      <c r="L1938" s="27">
        <f>IFERROR(IF($E1938&gt;=1,VLOOKUP($E1938,ATT.!$D$9:$W$2008,L$1,0),0),0)</f>
        <v>0</v>
      </c>
      <c r="M1938" s="28"/>
      <c r="N1938" s="28"/>
    </row>
    <row r="1939" spans="3:14" ht="20.100000000000001" customHeight="1" x14ac:dyDescent="0.25">
      <c r="C1939" s="6">
        <v>1933</v>
      </c>
      <c r="D1939" s="6">
        <f>IFERROR(IF($D$3&gt;=C1939,SMALL(ATT.!$A$9:$A$2008,$D$4+C1939),0),0)</f>
        <v>0</v>
      </c>
      <c r="E1939" s="25">
        <f t="shared" si="30"/>
        <v>0</v>
      </c>
      <c r="F1939" s="25">
        <f>IFERROR(IF($E1939&gt;=1,VLOOKUP($E1939,ATT.!$D$9:$W$2008,F$1,0),0),0)</f>
        <v>0</v>
      </c>
      <c r="G1939" s="26">
        <f>IFERROR(IF($E1939&gt;=1,VLOOKUP($E1939,ATT.!$D$9:$W$2008,G$1,0),0),0)</f>
        <v>0</v>
      </c>
      <c r="H1939" s="26">
        <f>IFERROR(IF($E1939&gt;=1,VLOOKUP($E1939,ATT.!$D$9:$W$2008,H$1,0),0),0)</f>
        <v>0</v>
      </c>
      <c r="I1939" s="25">
        <f>IFERROR(IF($E1939&gt;=1,VLOOKUP($E1939,ATT.!$D$9:$W$2008,I$1,0),0),0)</f>
        <v>0</v>
      </c>
      <c r="J1939" s="25">
        <f>IFERROR(IF($E1939&gt;=1,VLOOKUP($E1939,ATT.!$D$9:$W$2008,J$1,0),0),0)</f>
        <v>0</v>
      </c>
      <c r="K1939" s="25" t="str">
        <f>IFERROR(IF(E1939&gt;=1,CONCATENATE(VLOOKUP(F1939,STUDENT!$B$4:$W$2003,22,0),$V$2),""),"")</f>
        <v/>
      </c>
      <c r="L1939" s="27">
        <f>IFERROR(IF($E1939&gt;=1,VLOOKUP($E1939,ATT.!$D$9:$W$2008,L$1,0),0),0)</f>
        <v>0</v>
      </c>
      <c r="M1939" s="28"/>
      <c r="N1939" s="28"/>
    </row>
    <row r="1940" spans="3:14" ht="20.100000000000001" customHeight="1" x14ac:dyDescent="0.25">
      <c r="C1940" s="6">
        <v>1934</v>
      </c>
      <c r="D1940" s="6">
        <f>IFERROR(IF($D$3&gt;=C1940,SMALL(ATT.!$A$9:$A$2008,$D$4+C1940),0),0)</f>
        <v>0</v>
      </c>
      <c r="E1940" s="25">
        <f t="shared" si="30"/>
        <v>0</v>
      </c>
      <c r="F1940" s="25">
        <f>IFERROR(IF($E1940&gt;=1,VLOOKUP($E1940,ATT.!$D$9:$W$2008,F$1,0),0),0)</f>
        <v>0</v>
      </c>
      <c r="G1940" s="26">
        <f>IFERROR(IF($E1940&gt;=1,VLOOKUP($E1940,ATT.!$D$9:$W$2008,G$1,0),0),0)</f>
        <v>0</v>
      </c>
      <c r="H1940" s="26">
        <f>IFERROR(IF($E1940&gt;=1,VLOOKUP($E1940,ATT.!$D$9:$W$2008,H$1,0),0),0)</f>
        <v>0</v>
      </c>
      <c r="I1940" s="25">
        <f>IFERROR(IF($E1940&gt;=1,VLOOKUP($E1940,ATT.!$D$9:$W$2008,I$1,0),0),0)</f>
        <v>0</v>
      </c>
      <c r="J1940" s="25">
        <f>IFERROR(IF($E1940&gt;=1,VLOOKUP($E1940,ATT.!$D$9:$W$2008,J$1,0),0),0)</f>
        <v>0</v>
      </c>
      <c r="K1940" s="25" t="str">
        <f>IFERROR(IF(E1940&gt;=1,CONCATENATE(VLOOKUP(F1940,STUDENT!$B$4:$W$2003,22,0),$V$2),""),"")</f>
        <v/>
      </c>
      <c r="L1940" s="27">
        <f>IFERROR(IF($E1940&gt;=1,VLOOKUP($E1940,ATT.!$D$9:$W$2008,L$1,0),0),0)</f>
        <v>0</v>
      </c>
      <c r="M1940" s="28"/>
      <c r="N1940" s="28"/>
    </row>
    <row r="1941" spans="3:14" ht="20.100000000000001" customHeight="1" x14ac:dyDescent="0.25">
      <c r="C1941" s="6">
        <v>1935</v>
      </c>
      <c r="D1941" s="6">
        <f>IFERROR(IF($D$3&gt;=C1941,SMALL(ATT.!$A$9:$A$2008,$D$4+C1941),0),0)</f>
        <v>0</v>
      </c>
      <c r="E1941" s="25">
        <f t="shared" si="30"/>
        <v>0</v>
      </c>
      <c r="F1941" s="25">
        <f>IFERROR(IF($E1941&gt;=1,VLOOKUP($E1941,ATT.!$D$9:$W$2008,F$1,0),0),0)</f>
        <v>0</v>
      </c>
      <c r="G1941" s="26">
        <f>IFERROR(IF($E1941&gt;=1,VLOOKUP($E1941,ATT.!$D$9:$W$2008,G$1,0),0),0)</f>
        <v>0</v>
      </c>
      <c r="H1941" s="26">
        <f>IFERROR(IF($E1941&gt;=1,VLOOKUP($E1941,ATT.!$D$9:$W$2008,H$1,0),0),0)</f>
        <v>0</v>
      </c>
      <c r="I1941" s="25">
        <f>IFERROR(IF($E1941&gt;=1,VLOOKUP($E1941,ATT.!$D$9:$W$2008,I$1,0),0),0)</f>
        <v>0</v>
      </c>
      <c r="J1941" s="25">
        <f>IFERROR(IF($E1941&gt;=1,VLOOKUP($E1941,ATT.!$D$9:$W$2008,J$1,0),0),0)</f>
        <v>0</v>
      </c>
      <c r="K1941" s="25" t="str">
        <f>IFERROR(IF(E1941&gt;=1,CONCATENATE(VLOOKUP(F1941,STUDENT!$B$4:$W$2003,22,0),$V$2),""),"")</f>
        <v/>
      </c>
      <c r="L1941" s="27">
        <f>IFERROR(IF($E1941&gt;=1,VLOOKUP($E1941,ATT.!$D$9:$W$2008,L$1,0),0),0)</f>
        <v>0</v>
      </c>
      <c r="M1941" s="28"/>
      <c r="N1941" s="28"/>
    </row>
    <row r="1942" spans="3:14" ht="20.100000000000001" customHeight="1" x14ac:dyDescent="0.25">
      <c r="C1942" s="6">
        <v>1936</v>
      </c>
      <c r="D1942" s="6">
        <f>IFERROR(IF($D$3&gt;=C1942,SMALL(ATT.!$A$9:$A$2008,$D$4+C1942),0),0)</f>
        <v>0</v>
      </c>
      <c r="E1942" s="25">
        <f t="shared" si="30"/>
        <v>0</v>
      </c>
      <c r="F1942" s="25">
        <f>IFERROR(IF($E1942&gt;=1,VLOOKUP($E1942,ATT.!$D$9:$W$2008,F$1,0),0),0)</f>
        <v>0</v>
      </c>
      <c r="G1942" s="26">
        <f>IFERROR(IF($E1942&gt;=1,VLOOKUP($E1942,ATT.!$D$9:$W$2008,G$1,0),0),0)</f>
        <v>0</v>
      </c>
      <c r="H1942" s="26">
        <f>IFERROR(IF($E1942&gt;=1,VLOOKUP($E1942,ATT.!$D$9:$W$2008,H$1,0),0),0)</f>
        <v>0</v>
      </c>
      <c r="I1942" s="25">
        <f>IFERROR(IF($E1942&gt;=1,VLOOKUP($E1942,ATT.!$D$9:$W$2008,I$1,0),0),0)</f>
        <v>0</v>
      </c>
      <c r="J1942" s="25">
        <f>IFERROR(IF($E1942&gt;=1,VLOOKUP($E1942,ATT.!$D$9:$W$2008,J$1,0),0),0)</f>
        <v>0</v>
      </c>
      <c r="K1942" s="25" t="str">
        <f>IFERROR(IF(E1942&gt;=1,CONCATENATE(VLOOKUP(F1942,STUDENT!$B$4:$W$2003,22,0),$V$2),""),"")</f>
        <v/>
      </c>
      <c r="L1942" s="27">
        <f>IFERROR(IF($E1942&gt;=1,VLOOKUP($E1942,ATT.!$D$9:$W$2008,L$1,0),0),0)</f>
        <v>0</v>
      </c>
      <c r="M1942" s="28"/>
      <c r="N1942" s="28"/>
    </row>
    <row r="1943" spans="3:14" ht="20.100000000000001" customHeight="1" x14ac:dyDescent="0.25">
      <c r="C1943" s="6">
        <v>1937</v>
      </c>
      <c r="D1943" s="6">
        <f>IFERROR(IF($D$3&gt;=C1943,SMALL(ATT.!$A$9:$A$2008,$D$4+C1943),0),0)</f>
        <v>0</v>
      </c>
      <c r="E1943" s="25">
        <f t="shared" si="30"/>
        <v>0</v>
      </c>
      <c r="F1943" s="25">
        <f>IFERROR(IF($E1943&gt;=1,VLOOKUP($E1943,ATT.!$D$9:$W$2008,F$1,0),0),0)</f>
        <v>0</v>
      </c>
      <c r="G1943" s="26">
        <f>IFERROR(IF($E1943&gt;=1,VLOOKUP($E1943,ATT.!$D$9:$W$2008,G$1,0),0),0)</f>
        <v>0</v>
      </c>
      <c r="H1943" s="26">
        <f>IFERROR(IF($E1943&gt;=1,VLOOKUP($E1943,ATT.!$D$9:$W$2008,H$1,0),0),0)</f>
        <v>0</v>
      </c>
      <c r="I1943" s="25">
        <f>IFERROR(IF($E1943&gt;=1,VLOOKUP($E1943,ATT.!$D$9:$W$2008,I$1,0),0),0)</f>
        <v>0</v>
      </c>
      <c r="J1943" s="25">
        <f>IFERROR(IF($E1943&gt;=1,VLOOKUP($E1943,ATT.!$D$9:$W$2008,J$1,0),0),0)</f>
        <v>0</v>
      </c>
      <c r="K1943" s="25" t="str">
        <f>IFERROR(IF(E1943&gt;=1,CONCATENATE(VLOOKUP(F1943,STUDENT!$B$4:$W$2003,22,0),$V$2),""),"")</f>
        <v/>
      </c>
      <c r="L1943" s="27">
        <f>IFERROR(IF($E1943&gt;=1,VLOOKUP($E1943,ATT.!$D$9:$W$2008,L$1,0),0),0)</f>
        <v>0</v>
      </c>
      <c r="M1943" s="28"/>
      <c r="N1943" s="28"/>
    </row>
    <row r="1944" spans="3:14" ht="20.100000000000001" customHeight="1" x14ac:dyDescent="0.25">
      <c r="C1944" s="6">
        <v>1938</v>
      </c>
      <c r="D1944" s="6">
        <f>IFERROR(IF($D$3&gt;=C1944,SMALL(ATT.!$A$9:$A$2008,$D$4+C1944),0),0)</f>
        <v>0</v>
      </c>
      <c r="E1944" s="25">
        <f t="shared" si="30"/>
        <v>0</v>
      </c>
      <c r="F1944" s="25">
        <f>IFERROR(IF($E1944&gt;=1,VLOOKUP($E1944,ATT.!$D$9:$W$2008,F$1,0),0),0)</f>
        <v>0</v>
      </c>
      <c r="G1944" s="26">
        <f>IFERROR(IF($E1944&gt;=1,VLOOKUP($E1944,ATT.!$D$9:$W$2008,G$1,0),0),0)</f>
        <v>0</v>
      </c>
      <c r="H1944" s="26">
        <f>IFERROR(IF($E1944&gt;=1,VLOOKUP($E1944,ATT.!$D$9:$W$2008,H$1,0),0),0)</f>
        <v>0</v>
      </c>
      <c r="I1944" s="25">
        <f>IFERROR(IF($E1944&gt;=1,VLOOKUP($E1944,ATT.!$D$9:$W$2008,I$1,0),0),0)</f>
        <v>0</v>
      </c>
      <c r="J1944" s="25">
        <f>IFERROR(IF($E1944&gt;=1,VLOOKUP($E1944,ATT.!$D$9:$W$2008,J$1,0),0),0)</f>
        <v>0</v>
      </c>
      <c r="K1944" s="25" t="str">
        <f>IFERROR(IF(E1944&gt;=1,CONCATENATE(VLOOKUP(F1944,STUDENT!$B$4:$W$2003,22,0),$V$2),""),"")</f>
        <v/>
      </c>
      <c r="L1944" s="27">
        <f>IFERROR(IF($E1944&gt;=1,VLOOKUP($E1944,ATT.!$D$9:$W$2008,L$1,0),0),0)</f>
        <v>0</v>
      </c>
      <c r="M1944" s="28"/>
      <c r="N1944" s="28"/>
    </row>
    <row r="1945" spans="3:14" ht="20.100000000000001" customHeight="1" x14ac:dyDescent="0.25">
      <c r="C1945" s="6">
        <v>1939</v>
      </c>
      <c r="D1945" s="6">
        <f>IFERROR(IF($D$3&gt;=C1945,SMALL(ATT.!$A$9:$A$2008,$D$4+C1945),0),0)</f>
        <v>0</v>
      </c>
      <c r="E1945" s="25">
        <f t="shared" si="30"/>
        <v>0</v>
      </c>
      <c r="F1945" s="25">
        <f>IFERROR(IF($E1945&gt;=1,VLOOKUP($E1945,ATT.!$D$9:$W$2008,F$1,0),0),0)</f>
        <v>0</v>
      </c>
      <c r="G1945" s="26">
        <f>IFERROR(IF($E1945&gt;=1,VLOOKUP($E1945,ATT.!$D$9:$W$2008,G$1,0),0),0)</f>
        <v>0</v>
      </c>
      <c r="H1945" s="26">
        <f>IFERROR(IF($E1945&gt;=1,VLOOKUP($E1945,ATT.!$D$9:$W$2008,H$1,0),0),0)</f>
        <v>0</v>
      </c>
      <c r="I1945" s="25">
        <f>IFERROR(IF($E1945&gt;=1,VLOOKUP($E1945,ATT.!$D$9:$W$2008,I$1,0),0),0)</f>
        <v>0</v>
      </c>
      <c r="J1945" s="25">
        <f>IFERROR(IF($E1945&gt;=1,VLOOKUP($E1945,ATT.!$D$9:$W$2008,J$1,0),0),0)</f>
        <v>0</v>
      </c>
      <c r="K1945" s="25" t="str">
        <f>IFERROR(IF(E1945&gt;=1,CONCATENATE(VLOOKUP(F1945,STUDENT!$B$4:$W$2003,22,0),$V$2),""),"")</f>
        <v/>
      </c>
      <c r="L1945" s="27">
        <f>IFERROR(IF($E1945&gt;=1,VLOOKUP($E1945,ATT.!$D$9:$W$2008,L$1,0),0),0)</f>
        <v>0</v>
      </c>
      <c r="M1945" s="28"/>
      <c r="N1945" s="28"/>
    </row>
    <row r="1946" spans="3:14" ht="20.100000000000001" customHeight="1" x14ac:dyDescent="0.25">
      <c r="C1946" s="6">
        <v>1940</v>
      </c>
      <c r="D1946" s="6">
        <f>IFERROR(IF($D$3&gt;=C1946,SMALL(ATT.!$A$9:$A$2008,$D$4+C1946),0),0)</f>
        <v>0</v>
      </c>
      <c r="E1946" s="25">
        <f t="shared" si="30"/>
        <v>0</v>
      </c>
      <c r="F1946" s="25">
        <f>IFERROR(IF($E1946&gt;=1,VLOOKUP($E1946,ATT.!$D$9:$W$2008,F$1,0),0),0)</f>
        <v>0</v>
      </c>
      <c r="G1946" s="26">
        <f>IFERROR(IF($E1946&gt;=1,VLOOKUP($E1946,ATT.!$D$9:$W$2008,G$1,0),0),0)</f>
        <v>0</v>
      </c>
      <c r="H1946" s="26">
        <f>IFERROR(IF($E1946&gt;=1,VLOOKUP($E1946,ATT.!$D$9:$W$2008,H$1,0),0),0)</f>
        <v>0</v>
      </c>
      <c r="I1946" s="25">
        <f>IFERROR(IF($E1946&gt;=1,VLOOKUP($E1946,ATT.!$D$9:$W$2008,I$1,0),0),0)</f>
        <v>0</v>
      </c>
      <c r="J1946" s="25">
        <f>IFERROR(IF($E1946&gt;=1,VLOOKUP($E1946,ATT.!$D$9:$W$2008,J$1,0),0),0)</f>
        <v>0</v>
      </c>
      <c r="K1946" s="25" t="str">
        <f>IFERROR(IF(E1946&gt;=1,CONCATENATE(VLOOKUP(F1946,STUDENT!$B$4:$W$2003,22,0),$V$2),""),"")</f>
        <v/>
      </c>
      <c r="L1946" s="27">
        <f>IFERROR(IF($E1946&gt;=1,VLOOKUP($E1946,ATT.!$D$9:$W$2008,L$1,0),0),0)</f>
        <v>0</v>
      </c>
      <c r="M1946" s="28"/>
      <c r="N1946" s="28"/>
    </row>
    <row r="1947" spans="3:14" ht="20.100000000000001" customHeight="1" x14ac:dyDescent="0.25">
      <c r="C1947" s="6">
        <v>1941</v>
      </c>
      <c r="D1947" s="6">
        <f>IFERROR(IF($D$3&gt;=C1947,SMALL(ATT.!$A$9:$A$2008,$D$4+C1947),0),0)</f>
        <v>0</v>
      </c>
      <c r="E1947" s="25">
        <f t="shared" si="30"/>
        <v>0</v>
      </c>
      <c r="F1947" s="25">
        <f>IFERROR(IF($E1947&gt;=1,VLOOKUP($E1947,ATT.!$D$9:$W$2008,F$1,0),0),0)</f>
        <v>0</v>
      </c>
      <c r="G1947" s="26">
        <f>IFERROR(IF($E1947&gt;=1,VLOOKUP($E1947,ATT.!$D$9:$W$2008,G$1,0),0),0)</f>
        <v>0</v>
      </c>
      <c r="H1947" s="26">
        <f>IFERROR(IF($E1947&gt;=1,VLOOKUP($E1947,ATT.!$D$9:$W$2008,H$1,0),0),0)</f>
        <v>0</v>
      </c>
      <c r="I1947" s="25">
        <f>IFERROR(IF($E1947&gt;=1,VLOOKUP($E1947,ATT.!$D$9:$W$2008,I$1,0),0),0)</f>
        <v>0</v>
      </c>
      <c r="J1947" s="25">
        <f>IFERROR(IF($E1947&gt;=1,VLOOKUP($E1947,ATT.!$D$9:$W$2008,J$1,0),0),0)</f>
        <v>0</v>
      </c>
      <c r="K1947" s="25" t="str">
        <f>IFERROR(IF(E1947&gt;=1,CONCATENATE(VLOOKUP(F1947,STUDENT!$B$4:$W$2003,22,0),$V$2),""),"")</f>
        <v/>
      </c>
      <c r="L1947" s="27">
        <f>IFERROR(IF($E1947&gt;=1,VLOOKUP($E1947,ATT.!$D$9:$W$2008,L$1,0),0),0)</f>
        <v>0</v>
      </c>
      <c r="M1947" s="28"/>
      <c r="N1947" s="28"/>
    </row>
    <row r="1948" spans="3:14" ht="20.100000000000001" customHeight="1" x14ac:dyDescent="0.25">
      <c r="C1948" s="6">
        <v>1942</v>
      </c>
      <c r="D1948" s="6">
        <f>IFERROR(IF($D$3&gt;=C1948,SMALL(ATT.!$A$9:$A$2008,$D$4+C1948),0),0)</f>
        <v>0</v>
      </c>
      <c r="E1948" s="25">
        <f t="shared" si="30"/>
        <v>0</v>
      </c>
      <c r="F1948" s="25">
        <f>IFERROR(IF($E1948&gt;=1,VLOOKUP($E1948,ATT.!$D$9:$W$2008,F$1,0),0),0)</f>
        <v>0</v>
      </c>
      <c r="G1948" s="26">
        <f>IFERROR(IF($E1948&gt;=1,VLOOKUP($E1948,ATT.!$D$9:$W$2008,G$1,0),0),0)</f>
        <v>0</v>
      </c>
      <c r="H1948" s="26">
        <f>IFERROR(IF($E1948&gt;=1,VLOOKUP($E1948,ATT.!$D$9:$W$2008,H$1,0),0),0)</f>
        <v>0</v>
      </c>
      <c r="I1948" s="25">
        <f>IFERROR(IF($E1948&gt;=1,VLOOKUP($E1948,ATT.!$D$9:$W$2008,I$1,0),0),0)</f>
        <v>0</v>
      </c>
      <c r="J1948" s="25">
        <f>IFERROR(IF($E1948&gt;=1,VLOOKUP($E1948,ATT.!$D$9:$W$2008,J$1,0),0),0)</f>
        <v>0</v>
      </c>
      <c r="K1948" s="25" t="str">
        <f>IFERROR(IF(E1948&gt;=1,CONCATENATE(VLOOKUP(F1948,STUDENT!$B$4:$W$2003,22,0),$V$2),""),"")</f>
        <v/>
      </c>
      <c r="L1948" s="27">
        <f>IFERROR(IF($E1948&gt;=1,VLOOKUP($E1948,ATT.!$D$9:$W$2008,L$1,0),0),0)</f>
        <v>0</v>
      </c>
      <c r="M1948" s="28"/>
      <c r="N1948" s="28"/>
    </row>
    <row r="1949" spans="3:14" ht="20.100000000000001" customHeight="1" x14ac:dyDescent="0.25">
      <c r="C1949" s="6">
        <v>1943</v>
      </c>
      <c r="D1949" s="6">
        <f>IFERROR(IF($D$3&gt;=C1949,SMALL(ATT.!$A$9:$A$2008,$D$4+C1949),0),0)</f>
        <v>0</v>
      </c>
      <c r="E1949" s="25">
        <f t="shared" si="30"/>
        <v>0</v>
      </c>
      <c r="F1949" s="25">
        <f>IFERROR(IF($E1949&gt;=1,VLOOKUP($E1949,ATT.!$D$9:$W$2008,F$1,0),0),0)</f>
        <v>0</v>
      </c>
      <c r="G1949" s="26">
        <f>IFERROR(IF($E1949&gt;=1,VLOOKUP($E1949,ATT.!$D$9:$W$2008,G$1,0),0),0)</f>
        <v>0</v>
      </c>
      <c r="H1949" s="26">
        <f>IFERROR(IF($E1949&gt;=1,VLOOKUP($E1949,ATT.!$D$9:$W$2008,H$1,0),0),0)</f>
        <v>0</v>
      </c>
      <c r="I1949" s="25">
        <f>IFERROR(IF($E1949&gt;=1,VLOOKUP($E1949,ATT.!$D$9:$W$2008,I$1,0),0),0)</f>
        <v>0</v>
      </c>
      <c r="J1949" s="25">
        <f>IFERROR(IF($E1949&gt;=1,VLOOKUP($E1949,ATT.!$D$9:$W$2008,J$1,0),0),0)</f>
        <v>0</v>
      </c>
      <c r="K1949" s="25" t="str">
        <f>IFERROR(IF(E1949&gt;=1,CONCATENATE(VLOOKUP(F1949,STUDENT!$B$4:$W$2003,22,0),$V$2),""),"")</f>
        <v/>
      </c>
      <c r="L1949" s="27">
        <f>IFERROR(IF($E1949&gt;=1,VLOOKUP($E1949,ATT.!$D$9:$W$2008,L$1,0),0),0)</f>
        <v>0</v>
      </c>
      <c r="M1949" s="28"/>
      <c r="N1949" s="28"/>
    </row>
    <row r="1950" spans="3:14" ht="20.100000000000001" customHeight="1" x14ac:dyDescent="0.25">
      <c r="C1950" s="6">
        <v>1944</v>
      </c>
      <c r="D1950" s="6">
        <f>IFERROR(IF($D$3&gt;=C1950,SMALL(ATT.!$A$9:$A$2008,$D$4+C1950),0),0)</f>
        <v>0</v>
      </c>
      <c r="E1950" s="25">
        <f t="shared" si="30"/>
        <v>0</v>
      </c>
      <c r="F1950" s="25">
        <f>IFERROR(IF($E1950&gt;=1,VLOOKUP($E1950,ATT.!$D$9:$W$2008,F$1,0),0),0)</f>
        <v>0</v>
      </c>
      <c r="G1950" s="26">
        <f>IFERROR(IF($E1950&gt;=1,VLOOKUP($E1950,ATT.!$D$9:$W$2008,G$1,0),0),0)</f>
        <v>0</v>
      </c>
      <c r="H1950" s="26">
        <f>IFERROR(IF($E1950&gt;=1,VLOOKUP($E1950,ATT.!$D$9:$W$2008,H$1,0),0),0)</f>
        <v>0</v>
      </c>
      <c r="I1950" s="25">
        <f>IFERROR(IF($E1950&gt;=1,VLOOKUP($E1950,ATT.!$D$9:$W$2008,I$1,0),0),0)</f>
        <v>0</v>
      </c>
      <c r="J1950" s="25">
        <f>IFERROR(IF($E1950&gt;=1,VLOOKUP($E1950,ATT.!$D$9:$W$2008,J$1,0),0),0)</f>
        <v>0</v>
      </c>
      <c r="K1950" s="25" t="str">
        <f>IFERROR(IF(E1950&gt;=1,CONCATENATE(VLOOKUP(F1950,STUDENT!$B$4:$W$2003,22,0),$V$2),""),"")</f>
        <v/>
      </c>
      <c r="L1950" s="27">
        <f>IFERROR(IF($E1950&gt;=1,VLOOKUP($E1950,ATT.!$D$9:$W$2008,L$1,0),0),0)</f>
        <v>0</v>
      </c>
      <c r="M1950" s="28"/>
      <c r="N1950" s="28"/>
    </row>
    <row r="1951" spans="3:14" ht="20.100000000000001" customHeight="1" x14ac:dyDescent="0.25">
      <c r="C1951" s="6">
        <v>1945</v>
      </c>
      <c r="D1951" s="6">
        <f>IFERROR(IF($D$3&gt;=C1951,SMALL(ATT.!$A$9:$A$2008,$D$4+C1951),0),0)</f>
        <v>0</v>
      </c>
      <c r="E1951" s="25">
        <f t="shared" si="30"/>
        <v>0</v>
      </c>
      <c r="F1951" s="25">
        <f>IFERROR(IF($E1951&gt;=1,VLOOKUP($E1951,ATT.!$D$9:$W$2008,F$1,0),0),0)</f>
        <v>0</v>
      </c>
      <c r="G1951" s="26">
        <f>IFERROR(IF($E1951&gt;=1,VLOOKUP($E1951,ATT.!$D$9:$W$2008,G$1,0),0),0)</f>
        <v>0</v>
      </c>
      <c r="H1951" s="26">
        <f>IFERROR(IF($E1951&gt;=1,VLOOKUP($E1951,ATT.!$D$9:$W$2008,H$1,0),0),0)</f>
        <v>0</v>
      </c>
      <c r="I1951" s="25">
        <f>IFERROR(IF($E1951&gt;=1,VLOOKUP($E1951,ATT.!$D$9:$W$2008,I$1,0),0),0)</f>
        <v>0</v>
      </c>
      <c r="J1951" s="25">
        <f>IFERROR(IF($E1951&gt;=1,VLOOKUP($E1951,ATT.!$D$9:$W$2008,J$1,0),0),0)</f>
        <v>0</v>
      </c>
      <c r="K1951" s="25" t="str">
        <f>IFERROR(IF(E1951&gt;=1,CONCATENATE(VLOOKUP(F1951,STUDENT!$B$4:$W$2003,22,0),$V$2),""),"")</f>
        <v/>
      </c>
      <c r="L1951" s="27">
        <f>IFERROR(IF($E1951&gt;=1,VLOOKUP($E1951,ATT.!$D$9:$W$2008,L$1,0),0),0)</f>
        <v>0</v>
      </c>
      <c r="M1951" s="28"/>
      <c r="N1951" s="28"/>
    </row>
    <row r="1952" spans="3:14" ht="20.100000000000001" customHeight="1" x14ac:dyDescent="0.25">
      <c r="C1952" s="6">
        <v>1946</v>
      </c>
      <c r="D1952" s="6">
        <f>IFERROR(IF($D$3&gt;=C1952,SMALL(ATT.!$A$9:$A$2008,$D$4+C1952),0),0)</f>
        <v>0</v>
      </c>
      <c r="E1952" s="25">
        <f t="shared" si="30"/>
        <v>0</v>
      </c>
      <c r="F1952" s="25">
        <f>IFERROR(IF($E1952&gt;=1,VLOOKUP($E1952,ATT.!$D$9:$W$2008,F$1,0),0),0)</f>
        <v>0</v>
      </c>
      <c r="G1952" s="26">
        <f>IFERROR(IF($E1952&gt;=1,VLOOKUP($E1952,ATT.!$D$9:$W$2008,G$1,0),0),0)</f>
        <v>0</v>
      </c>
      <c r="H1952" s="26">
        <f>IFERROR(IF($E1952&gt;=1,VLOOKUP($E1952,ATT.!$D$9:$W$2008,H$1,0),0),0)</f>
        <v>0</v>
      </c>
      <c r="I1952" s="25">
        <f>IFERROR(IF($E1952&gt;=1,VLOOKUP($E1952,ATT.!$D$9:$W$2008,I$1,0),0),0)</f>
        <v>0</v>
      </c>
      <c r="J1952" s="25">
        <f>IFERROR(IF($E1952&gt;=1,VLOOKUP($E1952,ATT.!$D$9:$W$2008,J$1,0),0),0)</f>
        <v>0</v>
      </c>
      <c r="K1952" s="25" t="str">
        <f>IFERROR(IF(E1952&gt;=1,CONCATENATE(VLOOKUP(F1952,STUDENT!$B$4:$W$2003,22,0),$V$2),""),"")</f>
        <v/>
      </c>
      <c r="L1952" s="27">
        <f>IFERROR(IF($E1952&gt;=1,VLOOKUP($E1952,ATT.!$D$9:$W$2008,L$1,0),0),0)</f>
        <v>0</v>
      </c>
      <c r="M1952" s="28"/>
      <c r="N1952" s="28"/>
    </row>
    <row r="1953" spans="3:14" ht="20.100000000000001" customHeight="1" x14ac:dyDescent="0.25">
      <c r="C1953" s="6">
        <v>1947</v>
      </c>
      <c r="D1953" s="6">
        <f>IFERROR(IF($D$3&gt;=C1953,SMALL(ATT.!$A$9:$A$2008,$D$4+C1953),0),0)</f>
        <v>0</v>
      </c>
      <c r="E1953" s="25">
        <f t="shared" si="30"/>
        <v>0</v>
      </c>
      <c r="F1953" s="25">
        <f>IFERROR(IF($E1953&gt;=1,VLOOKUP($E1953,ATT.!$D$9:$W$2008,F$1,0),0),0)</f>
        <v>0</v>
      </c>
      <c r="G1953" s="26">
        <f>IFERROR(IF($E1953&gt;=1,VLOOKUP($E1953,ATT.!$D$9:$W$2008,G$1,0),0),0)</f>
        <v>0</v>
      </c>
      <c r="H1953" s="26">
        <f>IFERROR(IF($E1953&gt;=1,VLOOKUP($E1953,ATT.!$D$9:$W$2008,H$1,0),0),0)</f>
        <v>0</v>
      </c>
      <c r="I1953" s="25">
        <f>IFERROR(IF($E1953&gt;=1,VLOOKUP($E1953,ATT.!$D$9:$W$2008,I$1,0),0),0)</f>
        <v>0</v>
      </c>
      <c r="J1953" s="25">
        <f>IFERROR(IF($E1953&gt;=1,VLOOKUP($E1953,ATT.!$D$9:$W$2008,J$1,0),0),0)</f>
        <v>0</v>
      </c>
      <c r="K1953" s="25" t="str">
        <f>IFERROR(IF(E1953&gt;=1,CONCATENATE(VLOOKUP(F1953,STUDENT!$B$4:$W$2003,22,0),$V$2),""),"")</f>
        <v/>
      </c>
      <c r="L1953" s="27">
        <f>IFERROR(IF($E1953&gt;=1,VLOOKUP($E1953,ATT.!$D$9:$W$2008,L$1,0),0),0)</f>
        <v>0</v>
      </c>
      <c r="M1953" s="28"/>
      <c r="N1953" s="28"/>
    </row>
    <row r="1954" spans="3:14" ht="20.100000000000001" customHeight="1" x14ac:dyDescent="0.25">
      <c r="C1954" s="6">
        <v>1948</v>
      </c>
      <c r="D1954" s="6">
        <f>IFERROR(IF($D$3&gt;=C1954,SMALL(ATT.!$A$9:$A$2008,$D$4+C1954),0),0)</f>
        <v>0</v>
      </c>
      <c r="E1954" s="25">
        <f t="shared" si="30"/>
        <v>0</v>
      </c>
      <c r="F1954" s="25">
        <f>IFERROR(IF($E1954&gt;=1,VLOOKUP($E1954,ATT.!$D$9:$W$2008,F$1,0),0),0)</f>
        <v>0</v>
      </c>
      <c r="G1954" s="26">
        <f>IFERROR(IF($E1954&gt;=1,VLOOKUP($E1954,ATT.!$D$9:$W$2008,G$1,0),0),0)</f>
        <v>0</v>
      </c>
      <c r="H1954" s="26">
        <f>IFERROR(IF($E1954&gt;=1,VLOOKUP($E1954,ATT.!$D$9:$W$2008,H$1,0),0),0)</f>
        <v>0</v>
      </c>
      <c r="I1954" s="25">
        <f>IFERROR(IF($E1954&gt;=1,VLOOKUP($E1954,ATT.!$D$9:$W$2008,I$1,0),0),0)</f>
        <v>0</v>
      </c>
      <c r="J1954" s="25">
        <f>IFERROR(IF($E1954&gt;=1,VLOOKUP($E1954,ATT.!$D$9:$W$2008,J$1,0),0),0)</f>
        <v>0</v>
      </c>
      <c r="K1954" s="25" t="str">
        <f>IFERROR(IF(E1954&gt;=1,CONCATENATE(VLOOKUP(F1954,STUDENT!$B$4:$W$2003,22,0),$V$2),""),"")</f>
        <v/>
      </c>
      <c r="L1954" s="27">
        <f>IFERROR(IF($E1954&gt;=1,VLOOKUP($E1954,ATT.!$D$9:$W$2008,L$1,0),0),0)</f>
        <v>0</v>
      </c>
      <c r="M1954" s="28"/>
      <c r="N1954" s="28"/>
    </row>
    <row r="1955" spans="3:14" ht="20.100000000000001" customHeight="1" x14ac:dyDescent="0.25">
      <c r="C1955" s="6">
        <v>1949</v>
      </c>
      <c r="D1955" s="6">
        <f>IFERROR(IF($D$3&gt;=C1955,SMALL(ATT.!$A$9:$A$2008,$D$4+C1955),0),0)</f>
        <v>0</v>
      </c>
      <c r="E1955" s="25">
        <f t="shared" si="30"/>
        <v>0</v>
      </c>
      <c r="F1955" s="25">
        <f>IFERROR(IF($E1955&gt;=1,VLOOKUP($E1955,ATT.!$D$9:$W$2008,F$1,0),0),0)</f>
        <v>0</v>
      </c>
      <c r="G1955" s="26">
        <f>IFERROR(IF($E1955&gt;=1,VLOOKUP($E1955,ATT.!$D$9:$W$2008,G$1,0),0),0)</f>
        <v>0</v>
      </c>
      <c r="H1955" s="26">
        <f>IFERROR(IF($E1955&gt;=1,VLOOKUP($E1955,ATT.!$D$9:$W$2008,H$1,0),0),0)</f>
        <v>0</v>
      </c>
      <c r="I1955" s="25">
        <f>IFERROR(IF($E1955&gt;=1,VLOOKUP($E1955,ATT.!$D$9:$W$2008,I$1,0),0),0)</f>
        <v>0</v>
      </c>
      <c r="J1955" s="25">
        <f>IFERROR(IF($E1955&gt;=1,VLOOKUP($E1955,ATT.!$D$9:$W$2008,J$1,0),0),0)</f>
        <v>0</v>
      </c>
      <c r="K1955" s="25" t="str">
        <f>IFERROR(IF(E1955&gt;=1,CONCATENATE(VLOOKUP(F1955,STUDENT!$B$4:$W$2003,22,0),$V$2),""),"")</f>
        <v/>
      </c>
      <c r="L1955" s="27">
        <f>IFERROR(IF($E1955&gt;=1,VLOOKUP($E1955,ATT.!$D$9:$W$2008,L$1,0),0),0)</f>
        <v>0</v>
      </c>
      <c r="M1955" s="28"/>
      <c r="N1955" s="28"/>
    </row>
    <row r="1956" spans="3:14" ht="20.100000000000001" customHeight="1" x14ac:dyDescent="0.25">
      <c r="C1956" s="6">
        <v>1950</v>
      </c>
      <c r="D1956" s="6">
        <f>IFERROR(IF($D$3&gt;=C1956,SMALL(ATT.!$A$9:$A$2008,$D$4+C1956),0),0)</f>
        <v>0</v>
      </c>
      <c r="E1956" s="25">
        <f t="shared" si="30"/>
        <v>0</v>
      </c>
      <c r="F1956" s="25">
        <f>IFERROR(IF($E1956&gt;=1,VLOOKUP($E1956,ATT.!$D$9:$W$2008,F$1,0),0),0)</f>
        <v>0</v>
      </c>
      <c r="G1956" s="26">
        <f>IFERROR(IF($E1956&gt;=1,VLOOKUP($E1956,ATT.!$D$9:$W$2008,G$1,0),0),0)</f>
        <v>0</v>
      </c>
      <c r="H1956" s="26">
        <f>IFERROR(IF($E1956&gt;=1,VLOOKUP($E1956,ATT.!$D$9:$W$2008,H$1,0),0),0)</f>
        <v>0</v>
      </c>
      <c r="I1956" s="25">
        <f>IFERROR(IF($E1956&gt;=1,VLOOKUP($E1956,ATT.!$D$9:$W$2008,I$1,0),0),0)</f>
        <v>0</v>
      </c>
      <c r="J1956" s="25">
        <f>IFERROR(IF($E1956&gt;=1,VLOOKUP($E1956,ATT.!$D$9:$W$2008,J$1,0),0),0)</f>
        <v>0</v>
      </c>
      <c r="K1956" s="25" t="str">
        <f>IFERROR(IF(E1956&gt;=1,CONCATENATE(VLOOKUP(F1956,STUDENT!$B$4:$W$2003,22,0),$V$2),""),"")</f>
        <v/>
      </c>
      <c r="L1956" s="27">
        <f>IFERROR(IF($E1956&gt;=1,VLOOKUP($E1956,ATT.!$D$9:$W$2008,L$1,0),0),0)</f>
        <v>0</v>
      </c>
      <c r="M1956" s="28"/>
      <c r="N1956" s="28"/>
    </row>
    <row r="1957" spans="3:14" ht="20.100000000000001" customHeight="1" x14ac:dyDescent="0.25">
      <c r="C1957" s="6">
        <v>1951</v>
      </c>
      <c r="D1957" s="6">
        <f>IFERROR(IF($D$3&gt;=C1957,SMALL(ATT.!$A$9:$A$2008,$D$4+C1957),0),0)</f>
        <v>0</v>
      </c>
      <c r="E1957" s="25">
        <f t="shared" si="30"/>
        <v>0</v>
      </c>
      <c r="F1957" s="25">
        <f>IFERROR(IF($E1957&gt;=1,VLOOKUP($E1957,ATT.!$D$9:$W$2008,F$1,0),0),0)</f>
        <v>0</v>
      </c>
      <c r="G1957" s="26">
        <f>IFERROR(IF($E1957&gt;=1,VLOOKUP($E1957,ATT.!$D$9:$W$2008,G$1,0),0),0)</f>
        <v>0</v>
      </c>
      <c r="H1957" s="26">
        <f>IFERROR(IF($E1957&gt;=1,VLOOKUP($E1957,ATT.!$D$9:$W$2008,H$1,0),0),0)</f>
        <v>0</v>
      </c>
      <c r="I1957" s="25">
        <f>IFERROR(IF($E1957&gt;=1,VLOOKUP($E1957,ATT.!$D$9:$W$2008,I$1,0),0),0)</f>
        <v>0</v>
      </c>
      <c r="J1957" s="25">
        <f>IFERROR(IF($E1957&gt;=1,VLOOKUP($E1957,ATT.!$D$9:$W$2008,J$1,0),0),0)</f>
        <v>0</v>
      </c>
      <c r="K1957" s="25" t="str">
        <f>IFERROR(IF(E1957&gt;=1,CONCATENATE(VLOOKUP(F1957,STUDENT!$B$4:$W$2003,22,0),$V$2),""),"")</f>
        <v/>
      </c>
      <c r="L1957" s="27">
        <f>IFERROR(IF($E1957&gt;=1,VLOOKUP($E1957,ATT.!$D$9:$W$2008,L$1,0),0),0)</f>
        <v>0</v>
      </c>
      <c r="M1957" s="28"/>
      <c r="N1957" s="28"/>
    </row>
    <row r="1958" spans="3:14" ht="20.100000000000001" customHeight="1" x14ac:dyDescent="0.25">
      <c r="C1958" s="6">
        <v>1952</v>
      </c>
      <c r="D1958" s="6">
        <f>IFERROR(IF($D$3&gt;=C1958,SMALL(ATT.!$A$9:$A$2008,$D$4+C1958),0),0)</f>
        <v>0</v>
      </c>
      <c r="E1958" s="25">
        <f t="shared" si="30"/>
        <v>0</v>
      </c>
      <c r="F1958" s="25">
        <f>IFERROR(IF($E1958&gt;=1,VLOOKUP($E1958,ATT.!$D$9:$W$2008,F$1,0),0),0)</f>
        <v>0</v>
      </c>
      <c r="G1958" s="26">
        <f>IFERROR(IF($E1958&gt;=1,VLOOKUP($E1958,ATT.!$D$9:$W$2008,G$1,0),0),0)</f>
        <v>0</v>
      </c>
      <c r="H1958" s="26">
        <f>IFERROR(IF($E1958&gt;=1,VLOOKUP($E1958,ATT.!$D$9:$W$2008,H$1,0),0),0)</f>
        <v>0</v>
      </c>
      <c r="I1958" s="25">
        <f>IFERROR(IF($E1958&gt;=1,VLOOKUP($E1958,ATT.!$D$9:$W$2008,I$1,0),0),0)</f>
        <v>0</v>
      </c>
      <c r="J1958" s="25">
        <f>IFERROR(IF($E1958&gt;=1,VLOOKUP($E1958,ATT.!$D$9:$W$2008,J$1,0),0),0)</f>
        <v>0</v>
      </c>
      <c r="K1958" s="25" t="str">
        <f>IFERROR(IF(E1958&gt;=1,CONCATENATE(VLOOKUP(F1958,STUDENT!$B$4:$W$2003,22,0),$V$2),""),"")</f>
        <v/>
      </c>
      <c r="L1958" s="27">
        <f>IFERROR(IF($E1958&gt;=1,VLOOKUP($E1958,ATT.!$D$9:$W$2008,L$1,0),0),0)</f>
        <v>0</v>
      </c>
      <c r="M1958" s="28"/>
      <c r="N1958" s="28"/>
    </row>
    <row r="1959" spans="3:14" ht="20.100000000000001" customHeight="1" x14ac:dyDescent="0.25">
      <c r="C1959" s="6">
        <v>1953</v>
      </c>
      <c r="D1959" s="6">
        <f>IFERROR(IF($D$3&gt;=C1959,SMALL(ATT.!$A$9:$A$2008,$D$4+C1959),0),0)</f>
        <v>0</v>
      </c>
      <c r="E1959" s="25">
        <f t="shared" si="30"/>
        <v>0</v>
      </c>
      <c r="F1959" s="25">
        <f>IFERROR(IF($E1959&gt;=1,VLOOKUP($E1959,ATT.!$D$9:$W$2008,F$1,0),0),0)</f>
        <v>0</v>
      </c>
      <c r="G1959" s="26">
        <f>IFERROR(IF($E1959&gt;=1,VLOOKUP($E1959,ATT.!$D$9:$W$2008,G$1,0),0),0)</f>
        <v>0</v>
      </c>
      <c r="H1959" s="26">
        <f>IFERROR(IF($E1959&gt;=1,VLOOKUP($E1959,ATT.!$D$9:$W$2008,H$1,0),0),0)</f>
        <v>0</v>
      </c>
      <c r="I1959" s="25">
        <f>IFERROR(IF($E1959&gt;=1,VLOOKUP($E1959,ATT.!$D$9:$W$2008,I$1,0),0),0)</f>
        <v>0</v>
      </c>
      <c r="J1959" s="25">
        <f>IFERROR(IF($E1959&gt;=1,VLOOKUP($E1959,ATT.!$D$9:$W$2008,J$1,0),0),0)</f>
        <v>0</v>
      </c>
      <c r="K1959" s="25" t="str">
        <f>IFERROR(IF(E1959&gt;=1,CONCATENATE(VLOOKUP(F1959,STUDENT!$B$4:$W$2003,22,0),$V$2),""),"")</f>
        <v/>
      </c>
      <c r="L1959" s="27">
        <f>IFERROR(IF($E1959&gt;=1,VLOOKUP($E1959,ATT.!$D$9:$W$2008,L$1,0),0),0)</f>
        <v>0</v>
      </c>
      <c r="M1959" s="28"/>
      <c r="N1959" s="28"/>
    </row>
    <row r="1960" spans="3:14" ht="20.100000000000001" customHeight="1" x14ac:dyDescent="0.25">
      <c r="C1960" s="6">
        <v>1954</v>
      </c>
      <c r="D1960" s="6">
        <f>IFERROR(IF($D$3&gt;=C1960,SMALL(ATT.!$A$9:$A$2008,$D$4+C1960),0),0)</f>
        <v>0</v>
      </c>
      <c r="E1960" s="25">
        <f t="shared" si="30"/>
        <v>0</v>
      </c>
      <c r="F1960" s="25">
        <f>IFERROR(IF($E1960&gt;=1,VLOOKUP($E1960,ATT.!$D$9:$W$2008,F$1,0),0),0)</f>
        <v>0</v>
      </c>
      <c r="G1960" s="26">
        <f>IFERROR(IF($E1960&gt;=1,VLOOKUP($E1960,ATT.!$D$9:$W$2008,G$1,0),0),0)</f>
        <v>0</v>
      </c>
      <c r="H1960" s="26">
        <f>IFERROR(IF($E1960&gt;=1,VLOOKUP($E1960,ATT.!$D$9:$W$2008,H$1,0),0),0)</f>
        <v>0</v>
      </c>
      <c r="I1960" s="25">
        <f>IFERROR(IF($E1960&gt;=1,VLOOKUP($E1960,ATT.!$D$9:$W$2008,I$1,0),0),0)</f>
        <v>0</v>
      </c>
      <c r="J1960" s="25">
        <f>IFERROR(IF($E1960&gt;=1,VLOOKUP($E1960,ATT.!$D$9:$W$2008,J$1,0),0),0)</f>
        <v>0</v>
      </c>
      <c r="K1960" s="25" t="str">
        <f>IFERROR(IF(E1960&gt;=1,CONCATENATE(VLOOKUP(F1960,STUDENT!$B$4:$W$2003,22,0),$V$2),""),"")</f>
        <v/>
      </c>
      <c r="L1960" s="27">
        <f>IFERROR(IF($E1960&gt;=1,VLOOKUP($E1960,ATT.!$D$9:$W$2008,L$1,0),0),0)</f>
        <v>0</v>
      </c>
      <c r="M1960" s="28"/>
      <c r="N1960" s="28"/>
    </row>
    <row r="1961" spans="3:14" ht="20.100000000000001" customHeight="1" x14ac:dyDescent="0.25">
      <c r="C1961" s="6">
        <v>1955</v>
      </c>
      <c r="D1961" s="6">
        <f>IFERROR(IF($D$3&gt;=C1961,SMALL(ATT.!$A$9:$A$2008,$D$4+C1961),0),0)</f>
        <v>0</v>
      </c>
      <c r="E1961" s="25">
        <f t="shared" si="30"/>
        <v>0</v>
      </c>
      <c r="F1961" s="25">
        <f>IFERROR(IF($E1961&gt;=1,VLOOKUP($E1961,ATT.!$D$9:$W$2008,F$1,0),0),0)</f>
        <v>0</v>
      </c>
      <c r="G1961" s="26">
        <f>IFERROR(IF($E1961&gt;=1,VLOOKUP($E1961,ATT.!$D$9:$W$2008,G$1,0),0),0)</f>
        <v>0</v>
      </c>
      <c r="H1961" s="26">
        <f>IFERROR(IF($E1961&gt;=1,VLOOKUP($E1961,ATT.!$D$9:$W$2008,H$1,0),0),0)</f>
        <v>0</v>
      </c>
      <c r="I1961" s="25">
        <f>IFERROR(IF($E1961&gt;=1,VLOOKUP($E1961,ATT.!$D$9:$W$2008,I$1,0),0),0)</f>
        <v>0</v>
      </c>
      <c r="J1961" s="25">
        <f>IFERROR(IF($E1961&gt;=1,VLOOKUP($E1961,ATT.!$D$9:$W$2008,J$1,0),0),0)</f>
        <v>0</v>
      </c>
      <c r="K1961" s="25" t="str">
        <f>IFERROR(IF(E1961&gt;=1,CONCATENATE(VLOOKUP(F1961,STUDENT!$B$4:$W$2003,22,0),$V$2),""),"")</f>
        <v/>
      </c>
      <c r="L1961" s="27">
        <f>IFERROR(IF($E1961&gt;=1,VLOOKUP($E1961,ATT.!$D$9:$W$2008,L$1,0),0),0)</f>
        <v>0</v>
      </c>
      <c r="M1961" s="28"/>
      <c r="N1961" s="28"/>
    </row>
    <row r="1962" spans="3:14" ht="20.100000000000001" customHeight="1" x14ac:dyDescent="0.25">
      <c r="C1962" s="6">
        <v>1956</v>
      </c>
      <c r="D1962" s="6">
        <f>IFERROR(IF($D$3&gt;=C1962,SMALL(ATT.!$A$9:$A$2008,$D$4+C1962),0),0)</f>
        <v>0</v>
      </c>
      <c r="E1962" s="25">
        <f t="shared" si="30"/>
        <v>0</v>
      </c>
      <c r="F1962" s="25">
        <f>IFERROR(IF($E1962&gt;=1,VLOOKUP($E1962,ATT.!$D$9:$W$2008,F$1,0),0),0)</f>
        <v>0</v>
      </c>
      <c r="G1962" s="26">
        <f>IFERROR(IF($E1962&gt;=1,VLOOKUP($E1962,ATT.!$D$9:$W$2008,G$1,0),0),0)</f>
        <v>0</v>
      </c>
      <c r="H1962" s="26">
        <f>IFERROR(IF($E1962&gt;=1,VLOOKUP($E1962,ATT.!$D$9:$W$2008,H$1,0),0),0)</f>
        <v>0</v>
      </c>
      <c r="I1962" s="25">
        <f>IFERROR(IF($E1962&gt;=1,VLOOKUP($E1962,ATT.!$D$9:$W$2008,I$1,0),0),0)</f>
        <v>0</v>
      </c>
      <c r="J1962" s="25">
        <f>IFERROR(IF($E1962&gt;=1,VLOOKUP($E1962,ATT.!$D$9:$W$2008,J$1,0),0),0)</f>
        <v>0</v>
      </c>
      <c r="K1962" s="25" t="str">
        <f>IFERROR(IF(E1962&gt;=1,CONCATENATE(VLOOKUP(F1962,STUDENT!$B$4:$W$2003,22,0),$V$2),""),"")</f>
        <v/>
      </c>
      <c r="L1962" s="27">
        <f>IFERROR(IF($E1962&gt;=1,VLOOKUP($E1962,ATT.!$D$9:$W$2008,L$1,0),0),0)</f>
        <v>0</v>
      </c>
      <c r="M1962" s="28"/>
      <c r="N1962" s="28"/>
    </row>
    <row r="1963" spans="3:14" ht="20.100000000000001" customHeight="1" x14ac:dyDescent="0.25">
      <c r="C1963" s="6">
        <v>1957</v>
      </c>
      <c r="D1963" s="6">
        <f>IFERROR(IF($D$3&gt;=C1963,SMALL(ATT.!$A$9:$A$2008,$D$4+C1963),0),0)</f>
        <v>0</v>
      </c>
      <c r="E1963" s="25">
        <f t="shared" si="30"/>
        <v>0</v>
      </c>
      <c r="F1963" s="25">
        <f>IFERROR(IF($E1963&gt;=1,VLOOKUP($E1963,ATT.!$D$9:$W$2008,F$1,0),0),0)</f>
        <v>0</v>
      </c>
      <c r="G1963" s="26">
        <f>IFERROR(IF($E1963&gt;=1,VLOOKUP($E1963,ATT.!$D$9:$W$2008,G$1,0),0),0)</f>
        <v>0</v>
      </c>
      <c r="H1963" s="26">
        <f>IFERROR(IF($E1963&gt;=1,VLOOKUP($E1963,ATT.!$D$9:$W$2008,H$1,0),0),0)</f>
        <v>0</v>
      </c>
      <c r="I1963" s="25">
        <f>IFERROR(IF($E1963&gt;=1,VLOOKUP($E1963,ATT.!$D$9:$W$2008,I$1,0),0),0)</f>
        <v>0</v>
      </c>
      <c r="J1963" s="25">
        <f>IFERROR(IF($E1963&gt;=1,VLOOKUP($E1963,ATT.!$D$9:$W$2008,J$1,0),0),0)</f>
        <v>0</v>
      </c>
      <c r="K1963" s="25" t="str">
        <f>IFERROR(IF(E1963&gt;=1,CONCATENATE(VLOOKUP(F1963,STUDENT!$B$4:$W$2003,22,0),$V$2),""),"")</f>
        <v/>
      </c>
      <c r="L1963" s="27">
        <f>IFERROR(IF($E1963&gt;=1,VLOOKUP($E1963,ATT.!$D$9:$W$2008,L$1,0),0),0)</f>
        <v>0</v>
      </c>
      <c r="M1963" s="28"/>
      <c r="N1963" s="28"/>
    </row>
    <row r="1964" spans="3:14" ht="20.100000000000001" customHeight="1" x14ac:dyDescent="0.25">
      <c r="C1964" s="6">
        <v>1958</v>
      </c>
      <c r="D1964" s="6">
        <f>IFERROR(IF($D$3&gt;=C1964,SMALL(ATT.!$A$9:$A$2008,$D$4+C1964),0),0)</f>
        <v>0</v>
      </c>
      <c r="E1964" s="25">
        <f t="shared" si="30"/>
        <v>0</v>
      </c>
      <c r="F1964" s="25">
        <f>IFERROR(IF($E1964&gt;=1,VLOOKUP($E1964,ATT.!$D$9:$W$2008,F$1,0),0),0)</f>
        <v>0</v>
      </c>
      <c r="G1964" s="26">
        <f>IFERROR(IF($E1964&gt;=1,VLOOKUP($E1964,ATT.!$D$9:$W$2008,G$1,0),0),0)</f>
        <v>0</v>
      </c>
      <c r="H1964" s="26">
        <f>IFERROR(IF($E1964&gt;=1,VLOOKUP($E1964,ATT.!$D$9:$W$2008,H$1,0),0),0)</f>
        <v>0</v>
      </c>
      <c r="I1964" s="25">
        <f>IFERROR(IF($E1964&gt;=1,VLOOKUP($E1964,ATT.!$D$9:$W$2008,I$1,0),0),0)</f>
        <v>0</v>
      </c>
      <c r="J1964" s="25">
        <f>IFERROR(IF($E1964&gt;=1,VLOOKUP($E1964,ATT.!$D$9:$W$2008,J$1,0),0),0)</f>
        <v>0</v>
      </c>
      <c r="K1964" s="25" t="str">
        <f>IFERROR(IF(E1964&gt;=1,CONCATENATE(VLOOKUP(F1964,STUDENT!$B$4:$W$2003,22,0),$V$2),""),"")</f>
        <v/>
      </c>
      <c r="L1964" s="27">
        <f>IFERROR(IF($E1964&gt;=1,VLOOKUP($E1964,ATT.!$D$9:$W$2008,L$1,0),0),0)</f>
        <v>0</v>
      </c>
      <c r="M1964" s="28"/>
      <c r="N1964" s="28"/>
    </row>
    <row r="1965" spans="3:14" ht="20.100000000000001" customHeight="1" x14ac:dyDescent="0.25">
      <c r="C1965" s="6">
        <v>1959</v>
      </c>
      <c r="D1965" s="6">
        <f>IFERROR(IF($D$3&gt;=C1965,SMALL(ATT.!$A$9:$A$2008,$D$4+C1965),0),0)</f>
        <v>0</v>
      </c>
      <c r="E1965" s="25">
        <f t="shared" si="30"/>
        <v>0</v>
      </c>
      <c r="F1965" s="25">
        <f>IFERROR(IF($E1965&gt;=1,VLOOKUP($E1965,ATT.!$D$9:$W$2008,F$1,0),0),0)</f>
        <v>0</v>
      </c>
      <c r="G1965" s="26">
        <f>IFERROR(IF($E1965&gt;=1,VLOOKUP($E1965,ATT.!$D$9:$W$2008,G$1,0),0),0)</f>
        <v>0</v>
      </c>
      <c r="H1965" s="26">
        <f>IFERROR(IF($E1965&gt;=1,VLOOKUP($E1965,ATT.!$D$9:$W$2008,H$1,0),0),0)</f>
        <v>0</v>
      </c>
      <c r="I1965" s="25">
        <f>IFERROR(IF($E1965&gt;=1,VLOOKUP($E1965,ATT.!$D$9:$W$2008,I$1,0),0),0)</f>
        <v>0</v>
      </c>
      <c r="J1965" s="25">
        <f>IFERROR(IF($E1965&gt;=1,VLOOKUP($E1965,ATT.!$D$9:$W$2008,J$1,0),0),0)</f>
        <v>0</v>
      </c>
      <c r="K1965" s="25" t="str">
        <f>IFERROR(IF(E1965&gt;=1,CONCATENATE(VLOOKUP(F1965,STUDENT!$B$4:$W$2003,22,0),$V$2),""),"")</f>
        <v/>
      </c>
      <c r="L1965" s="27">
        <f>IFERROR(IF($E1965&gt;=1,VLOOKUP($E1965,ATT.!$D$9:$W$2008,L$1,0),0),0)</f>
        <v>0</v>
      </c>
      <c r="M1965" s="28"/>
      <c r="N1965" s="28"/>
    </row>
    <row r="1966" spans="3:14" ht="20.100000000000001" customHeight="1" x14ac:dyDescent="0.25">
      <c r="C1966" s="6">
        <v>1960</v>
      </c>
      <c r="D1966" s="6">
        <f>IFERROR(IF($D$3&gt;=C1966,SMALL(ATT.!$A$9:$A$2008,$D$4+C1966),0),0)</f>
        <v>0</v>
      </c>
      <c r="E1966" s="25">
        <f t="shared" si="30"/>
        <v>0</v>
      </c>
      <c r="F1966" s="25">
        <f>IFERROR(IF($E1966&gt;=1,VLOOKUP($E1966,ATT.!$D$9:$W$2008,F$1,0),0),0)</f>
        <v>0</v>
      </c>
      <c r="G1966" s="26">
        <f>IFERROR(IF($E1966&gt;=1,VLOOKUP($E1966,ATT.!$D$9:$W$2008,G$1,0),0),0)</f>
        <v>0</v>
      </c>
      <c r="H1966" s="26">
        <f>IFERROR(IF($E1966&gt;=1,VLOOKUP($E1966,ATT.!$D$9:$W$2008,H$1,0),0),0)</f>
        <v>0</v>
      </c>
      <c r="I1966" s="25">
        <f>IFERROR(IF($E1966&gt;=1,VLOOKUP($E1966,ATT.!$D$9:$W$2008,I$1,0),0),0)</f>
        <v>0</v>
      </c>
      <c r="J1966" s="25">
        <f>IFERROR(IF($E1966&gt;=1,VLOOKUP($E1966,ATT.!$D$9:$W$2008,J$1,0),0),0)</f>
        <v>0</v>
      </c>
      <c r="K1966" s="25" t="str">
        <f>IFERROR(IF(E1966&gt;=1,CONCATENATE(VLOOKUP(F1966,STUDENT!$B$4:$W$2003,22,0),$V$2),""),"")</f>
        <v/>
      </c>
      <c r="L1966" s="27">
        <f>IFERROR(IF($E1966&gt;=1,VLOOKUP($E1966,ATT.!$D$9:$W$2008,L$1,0),0),0)</f>
        <v>0</v>
      </c>
      <c r="M1966" s="28"/>
      <c r="N1966" s="28"/>
    </row>
    <row r="1967" spans="3:14" ht="20.100000000000001" customHeight="1" x14ac:dyDescent="0.25">
      <c r="C1967" s="6">
        <v>1961</v>
      </c>
      <c r="D1967" s="6">
        <f>IFERROR(IF($D$3&gt;=C1967,SMALL(ATT.!$A$9:$A$2008,$D$4+C1967),0),0)</f>
        <v>0</v>
      </c>
      <c r="E1967" s="25">
        <f t="shared" si="30"/>
        <v>0</v>
      </c>
      <c r="F1967" s="25">
        <f>IFERROR(IF($E1967&gt;=1,VLOOKUP($E1967,ATT.!$D$9:$W$2008,F$1,0),0),0)</f>
        <v>0</v>
      </c>
      <c r="G1967" s="26">
        <f>IFERROR(IF($E1967&gt;=1,VLOOKUP($E1967,ATT.!$D$9:$W$2008,G$1,0),0),0)</f>
        <v>0</v>
      </c>
      <c r="H1967" s="26">
        <f>IFERROR(IF($E1967&gt;=1,VLOOKUP($E1967,ATT.!$D$9:$W$2008,H$1,0),0),0)</f>
        <v>0</v>
      </c>
      <c r="I1967" s="25">
        <f>IFERROR(IF($E1967&gt;=1,VLOOKUP($E1967,ATT.!$D$9:$W$2008,I$1,0),0),0)</f>
        <v>0</v>
      </c>
      <c r="J1967" s="25">
        <f>IFERROR(IF($E1967&gt;=1,VLOOKUP($E1967,ATT.!$D$9:$W$2008,J$1,0),0),0)</f>
        <v>0</v>
      </c>
      <c r="K1967" s="25" t="str">
        <f>IFERROR(IF(E1967&gt;=1,CONCATENATE(VLOOKUP(F1967,STUDENT!$B$4:$W$2003,22,0),$V$2),""),"")</f>
        <v/>
      </c>
      <c r="L1967" s="27">
        <f>IFERROR(IF($E1967&gt;=1,VLOOKUP($E1967,ATT.!$D$9:$W$2008,L$1,0),0),0)</f>
        <v>0</v>
      </c>
      <c r="M1967" s="28"/>
      <c r="N1967" s="28"/>
    </row>
    <row r="1968" spans="3:14" ht="20.100000000000001" customHeight="1" x14ac:dyDescent="0.25">
      <c r="C1968" s="6">
        <v>1962</v>
      </c>
      <c r="D1968" s="6">
        <f>IFERROR(IF($D$3&gt;=C1968,SMALL(ATT.!$A$9:$A$2008,$D$4+C1968),0),0)</f>
        <v>0</v>
      </c>
      <c r="E1968" s="25">
        <f t="shared" si="30"/>
        <v>0</v>
      </c>
      <c r="F1968" s="25">
        <f>IFERROR(IF($E1968&gt;=1,VLOOKUP($E1968,ATT.!$D$9:$W$2008,F$1,0),0),0)</f>
        <v>0</v>
      </c>
      <c r="G1968" s="26">
        <f>IFERROR(IF($E1968&gt;=1,VLOOKUP($E1968,ATT.!$D$9:$W$2008,G$1,0),0),0)</f>
        <v>0</v>
      </c>
      <c r="H1968" s="26">
        <f>IFERROR(IF($E1968&gt;=1,VLOOKUP($E1968,ATT.!$D$9:$W$2008,H$1,0),0),0)</f>
        <v>0</v>
      </c>
      <c r="I1968" s="25">
        <f>IFERROR(IF($E1968&gt;=1,VLOOKUP($E1968,ATT.!$D$9:$W$2008,I$1,0),0),0)</f>
        <v>0</v>
      </c>
      <c r="J1968" s="25">
        <f>IFERROR(IF($E1968&gt;=1,VLOOKUP($E1968,ATT.!$D$9:$W$2008,J$1,0),0),0)</f>
        <v>0</v>
      </c>
      <c r="K1968" s="25" t="str">
        <f>IFERROR(IF(E1968&gt;=1,CONCATENATE(VLOOKUP(F1968,STUDENT!$B$4:$W$2003,22,0),$V$2),""),"")</f>
        <v/>
      </c>
      <c r="L1968" s="27">
        <f>IFERROR(IF($E1968&gt;=1,VLOOKUP($E1968,ATT.!$D$9:$W$2008,L$1,0),0),0)</f>
        <v>0</v>
      </c>
      <c r="M1968" s="28"/>
      <c r="N1968" s="28"/>
    </row>
    <row r="1969" spans="3:14" ht="20.100000000000001" customHeight="1" x14ac:dyDescent="0.25">
      <c r="C1969" s="6">
        <v>1963</v>
      </c>
      <c r="D1969" s="6">
        <f>IFERROR(IF($D$3&gt;=C1969,SMALL(ATT.!$A$9:$A$2008,$D$4+C1969),0),0)</f>
        <v>0</v>
      </c>
      <c r="E1969" s="25">
        <f t="shared" si="30"/>
        <v>0</v>
      </c>
      <c r="F1969" s="25">
        <f>IFERROR(IF($E1969&gt;=1,VLOOKUP($E1969,ATT.!$D$9:$W$2008,F$1,0),0),0)</f>
        <v>0</v>
      </c>
      <c r="G1969" s="26">
        <f>IFERROR(IF($E1969&gt;=1,VLOOKUP($E1969,ATT.!$D$9:$W$2008,G$1,0),0),0)</f>
        <v>0</v>
      </c>
      <c r="H1969" s="26">
        <f>IFERROR(IF($E1969&gt;=1,VLOOKUP($E1969,ATT.!$D$9:$W$2008,H$1,0),0),0)</f>
        <v>0</v>
      </c>
      <c r="I1969" s="25">
        <f>IFERROR(IF($E1969&gt;=1,VLOOKUP($E1969,ATT.!$D$9:$W$2008,I$1,0),0),0)</f>
        <v>0</v>
      </c>
      <c r="J1969" s="25">
        <f>IFERROR(IF($E1969&gt;=1,VLOOKUP($E1969,ATT.!$D$9:$W$2008,J$1,0),0),0)</f>
        <v>0</v>
      </c>
      <c r="K1969" s="25" t="str">
        <f>IFERROR(IF(E1969&gt;=1,CONCATENATE(VLOOKUP(F1969,STUDENT!$B$4:$W$2003,22,0),$V$2),""),"")</f>
        <v/>
      </c>
      <c r="L1969" s="27">
        <f>IFERROR(IF($E1969&gt;=1,VLOOKUP($E1969,ATT.!$D$9:$W$2008,L$1,0),0),0)</f>
        <v>0</v>
      </c>
      <c r="M1969" s="28"/>
      <c r="N1969" s="28"/>
    </row>
    <row r="1970" spans="3:14" ht="20.100000000000001" customHeight="1" x14ac:dyDescent="0.25">
      <c r="C1970" s="6">
        <v>1964</v>
      </c>
      <c r="D1970" s="6">
        <f>IFERROR(IF($D$3&gt;=C1970,SMALL(ATT.!$A$9:$A$2008,$D$4+C1970),0),0)</f>
        <v>0</v>
      </c>
      <c r="E1970" s="25">
        <f t="shared" si="30"/>
        <v>0</v>
      </c>
      <c r="F1970" s="25">
        <f>IFERROR(IF($E1970&gt;=1,VLOOKUP($E1970,ATT.!$D$9:$W$2008,F$1,0),0),0)</f>
        <v>0</v>
      </c>
      <c r="G1970" s="26">
        <f>IFERROR(IF($E1970&gt;=1,VLOOKUP($E1970,ATT.!$D$9:$W$2008,G$1,0),0),0)</f>
        <v>0</v>
      </c>
      <c r="H1970" s="26">
        <f>IFERROR(IF($E1970&gt;=1,VLOOKUP($E1970,ATT.!$D$9:$W$2008,H$1,0),0),0)</f>
        <v>0</v>
      </c>
      <c r="I1970" s="25">
        <f>IFERROR(IF($E1970&gt;=1,VLOOKUP($E1970,ATT.!$D$9:$W$2008,I$1,0),0),0)</f>
        <v>0</v>
      </c>
      <c r="J1970" s="25">
        <f>IFERROR(IF($E1970&gt;=1,VLOOKUP($E1970,ATT.!$D$9:$W$2008,J$1,0),0),0)</f>
        <v>0</v>
      </c>
      <c r="K1970" s="25" t="str">
        <f>IFERROR(IF(E1970&gt;=1,CONCATENATE(VLOOKUP(F1970,STUDENT!$B$4:$W$2003,22,0),$V$2),""),"")</f>
        <v/>
      </c>
      <c r="L1970" s="27">
        <f>IFERROR(IF($E1970&gt;=1,VLOOKUP($E1970,ATT.!$D$9:$W$2008,L$1,0),0),0)</f>
        <v>0</v>
      </c>
      <c r="M1970" s="28"/>
      <c r="N1970" s="28"/>
    </row>
    <row r="1971" spans="3:14" ht="20.100000000000001" customHeight="1" x14ac:dyDescent="0.25">
      <c r="C1971" s="6">
        <v>1965</v>
      </c>
      <c r="D1971" s="6">
        <f>IFERROR(IF($D$3&gt;=C1971,SMALL(ATT.!$A$9:$A$2008,$D$4+C1971),0),0)</f>
        <v>0</v>
      </c>
      <c r="E1971" s="25">
        <f t="shared" si="30"/>
        <v>0</v>
      </c>
      <c r="F1971" s="25">
        <f>IFERROR(IF($E1971&gt;=1,VLOOKUP($E1971,ATT.!$D$9:$W$2008,F$1,0),0),0)</f>
        <v>0</v>
      </c>
      <c r="G1971" s="26">
        <f>IFERROR(IF($E1971&gt;=1,VLOOKUP($E1971,ATT.!$D$9:$W$2008,G$1,0),0),0)</f>
        <v>0</v>
      </c>
      <c r="H1971" s="26">
        <f>IFERROR(IF($E1971&gt;=1,VLOOKUP($E1971,ATT.!$D$9:$W$2008,H$1,0),0),0)</f>
        <v>0</v>
      </c>
      <c r="I1971" s="25">
        <f>IFERROR(IF($E1971&gt;=1,VLOOKUP($E1971,ATT.!$D$9:$W$2008,I$1,0),0),0)</f>
        <v>0</v>
      </c>
      <c r="J1971" s="25">
        <f>IFERROR(IF($E1971&gt;=1,VLOOKUP($E1971,ATT.!$D$9:$W$2008,J$1,0),0),0)</f>
        <v>0</v>
      </c>
      <c r="K1971" s="25" t="str">
        <f>IFERROR(IF(E1971&gt;=1,CONCATENATE(VLOOKUP(F1971,STUDENT!$B$4:$W$2003,22,0),$V$2),""),"")</f>
        <v/>
      </c>
      <c r="L1971" s="27">
        <f>IFERROR(IF($E1971&gt;=1,VLOOKUP($E1971,ATT.!$D$9:$W$2008,L$1,0),0),0)</f>
        <v>0</v>
      </c>
      <c r="M1971" s="28"/>
      <c r="N1971" s="28"/>
    </row>
    <row r="1972" spans="3:14" ht="20.100000000000001" customHeight="1" x14ac:dyDescent="0.25">
      <c r="C1972" s="6">
        <v>1966</v>
      </c>
      <c r="D1972" s="6">
        <f>IFERROR(IF($D$3&gt;=C1972,SMALL(ATT.!$A$9:$A$2008,$D$4+C1972),0),0)</f>
        <v>0</v>
      </c>
      <c r="E1972" s="25">
        <f t="shared" si="30"/>
        <v>0</v>
      </c>
      <c r="F1972" s="25">
        <f>IFERROR(IF($E1972&gt;=1,VLOOKUP($E1972,ATT.!$D$9:$W$2008,F$1,0),0),0)</f>
        <v>0</v>
      </c>
      <c r="G1972" s="26">
        <f>IFERROR(IF($E1972&gt;=1,VLOOKUP($E1972,ATT.!$D$9:$W$2008,G$1,0),0),0)</f>
        <v>0</v>
      </c>
      <c r="H1972" s="26">
        <f>IFERROR(IF($E1972&gt;=1,VLOOKUP($E1972,ATT.!$D$9:$W$2008,H$1,0),0),0)</f>
        <v>0</v>
      </c>
      <c r="I1972" s="25">
        <f>IFERROR(IF($E1972&gt;=1,VLOOKUP($E1972,ATT.!$D$9:$W$2008,I$1,0),0),0)</f>
        <v>0</v>
      </c>
      <c r="J1972" s="25">
        <f>IFERROR(IF($E1972&gt;=1,VLOOKUP($E1972,ATT.!$D$9:$W$2008,J$1,0),0),0)</f>
        <v>0</v>
      </c>
      <c r="K1972" s="25" t="str">
        <f>IFERROR(IF(E1972&gt;=1,CONCATENATE(VLOOKUP(F1972,STUDENT!$B$4:$W$2003,22,0),$V$2),""),"")</f>
        <v/>
      </c>
      <c r="L1972" s="27">
        <f>IFERROR(IF($E1972&gt;=1,VLOOKUP($E1972,ATT.!$D$9:$W$2008,L$1,0),0),0)</f>
        <v>0</v>
      </c>
      <c r="M1972" s="28"/>
      <c r="N1972" s="28"/>
    </row>
    <row r="1973" spans="3:14" ht="20.100000000000001" customHeight="1" x14ac:dyDescent="0.25">
      <c r="C1973" s="6">
        <v>1967</v>
      </c>
      <c r="D1973" s="6">
        <f>IFERROR(IF($D$3&gt;=C1973,SMALL(ATT.!$A$9:$A$2008,$D$4+C1973),0),0)</f>
        <v>0</v>
      </c>
      <c r="E1973" s="25">
        <f t="shared" si="30"/>
        <v>0</v>
      </c>
      <c r="F1973" s="25">
        <f>IFERROR(IF($E1973&gt;=1,VLOOKUP($E1973,ATT.!$D$9:$W$2008,F$1,0),0),0)</f>
        <v>0</v>
      </c>
      <c r="G1973" s="26">
        <f>IFERROR(IF($E1973&gt;=1,VLOOKUP($E1973,ATT.!$D$9:$W$2008,G$1,0),0),0)</f>
        <v>0</v>
      </c>
      <c r="H1973" s="26">
        <f>IFERROR(IF($E1973&gt;=1,VLOOKUP($E1973,ATT.!$D$9:$W$2008,H$1,0),0),0)</f>
        <v>0</v>
      </c>
      <c r="I1973" s="25">
        <f>IFERROR(IF($E1973&gt;=1,VLOOKUP($E1973,ATT.!$D$9:$W$2008,I$1,0),0),0)</f>
        <v>0</v>
      </c>
      <c r="J1973" s="25">
        <f>IFERROR(IF($E1973&gt;=1,VLOOKUP($E1973,ATT.!$D$9:$W$2008,J$1,0),0),0)</f>
        <v>0</v>
      </c>
      <c r="K1973" s="25" t="str">
        <f>IFERROR(IF(E1973&gt;=1,CONCATENATE(VLOOKUP(F1973,STUDENT!$B$4:$W$2003,22,0),$V$2),""),"")</f>
        <v/>
      </c>
      <c r="L1973" s="27">
        <f>IFERROR(IF($E1973&gt;=1,VLOOKUP($E1973,ATT.!$D$9:$W$2008,L$1,0),0),0)</f>
        <v>0</v>
      </c>
      <c r="M1973" s="28"/>
      <c r="N1973" s="28"/>
    </row>
    <row r="1974" spans="3:14" ht="20.100000000000001" customHeight="1" x14ac:dyDescent="0.25">
      <c r="C1974" s="6">
        <v>1968</v>
      </c>
      <c r="D1974" s="6">
        <f>IFERROR(IF($D$3&gt;=C1974,SMALL(ATT.!$A$9:$A$2008,$D$4+C1974),0),0)</f>
        <v>0</v>
      </c>
      <c r="E1974" s="25">
        <f t="shared" si="30"/>
        <v>0</v>
      </c>
      <c r="F1974" s="25">
        <f>IFERROR(IF($E1974&gt;=1,VLOOKUP($E1974,ATT.!$D$9:$W$2008,F$1,0),0),0)</f>
        <v>0</v>
      </c>
      <c r="G1974" s="26">
        <f>IFERROR(IF($E1974&gt;=1,VLOOKUP($E1974,ATT.!$D$9:$W$2008,G$1,0),0),0)</f>
        <v>0</v>
      </c>
      <c r="H1974" s="26">
        <f>IFERROR(IF($E1974&gt;=1,VLOOKUP($E1974,ATT.!$D$9:$W$2008,H$1,0),0),0)</f>
        <v>0</v>
      </c>
      <c r="I1974" s="25">
        <f>IFERROR(IF($E1974&gt;=1,VLOOKUP($E1974,ATT.!$D$9:$W$2008,I$1,0),0),0)</f>
        <v>0</v>
      </c>
      <c r="J1974" s="25">
        <f>IFERROR(IF($E1974&gt;=1,VLOOKUP($E1974,ATT.!$D$9:$W$2008,J$1,0),0),0)</f>
        <v>0</v>
      </c>
      <c r="K1974" s="25" t="str">
        <f>IFERROR(IF(E1974&gt;=1,CONCATENATE(VLOOKUP(F1974,STUDENT!$B$4:$W$2003,22,0),$V$2),""),"")</f>
        <v/>
      </c>
      <c r="L1974" s="27">
        <f>IFERROR(IF($E1974&gt;=1,VLOOKUP($E1974,ATT.!$D$9:$W$2008,L$1,0),0),0)</f>
        <v>0</v>
      </c>
      <c r="M1974" s="28"/>
      <c r="N1974" s="28"/>
    </row>
    <row r="1975" spans="3:14" ht="20.100000000000001" customHeight="1" x14ac:dyDescent="0.25">
      <c r="C1975" s="6">
        <v>1969</v>
      </c>
      <c r="D1975" s="6">
        <f>IFERROR(IF($D$3&gt;=C1975,SMALL(ATT.!$A$9:$A$2008,$D$4+C1975),0),0)</f>
        <v>0</v>
      </c>
      <c r="E1975" s="25">
        <f t="shared" si="30"/>
        <v>0</v>
      </c>
      <c r="F1975" s="25">
        <f>IFERROR(IF($E1975&gt;=1,VLOOKUP($E1975,ATT.!$D$9:$W$2008,F$1,0),0),0)</f>
        <v>0</v>
      </c>
      <c r="G1975" s="26">
        <f>IFERROR(IF($E1975&gt;=1,VLOOKUP($E1975,ATT.!$D$9:$W$2008,G$1,0),0),0)</f>
        <v>0</v>
      </c>
      <c r="H1975" s="26">
        <f>IFERROR(IF($E1975&gt;=1,VLOOKUP($E1975,ATT.!$D$9:$W$2008,H$1,0),0),0)</f>
        <v>0</v>
      </c>
      <c r="I1975" s="25">
        <f>IFERROR(IF($E1975&gt;=1,VLOOKUP($E1975,ATT.!$D$9:$W$2008,I$1,0),0),0)</f>
        <v>0</v>
      </c>
      <c r="J1975" s="25">
        <f>IFERROR(IF($E1975&gt;=1,VLOOKUP($E1975,ATT.!$D$9:$W$2008,J$1,0),0),0)</f>
        <v>0</v>
      </c>
      <c r="K1975" s="25" t="str">
        <f>IFERROR(IF(E1975&gt;=1,CONCATENATE(VLOOKUP(F1975,STUDENT!$B$4:$W$2003,22,0),$V$2),""),"")</f>
        <v/>
      </c>
      <c r="L1975" s="27">
        <f>IFERROR(IF($E1975&gt;=1,VLOOKUP($E1975,ATT.!$D$9:$W$2008,L$1,0),0),0)</f>
        <v>0</v>
      </c>
      <c r="M1975" s="28"/>
      <c r="N1975" s="28"/>
    </row>
    <row r="1976" spans="3:14" ht="20.100000000000001" customHeight="1" x14ac:dyDescent="0.25">
      <c r="C1976" s="6">
        <v>1970</v>
      </c>
      <c r="D1976" s="6">
        <f>IFERROR(IF($D$3&gt;=C1976,SMALL(ATT.!$A$9:$A$2008,$D$4+C1976),0),0)</f>
        <v>0</v>
      </c>
      <c r="E1976" s="25">
        <f t="shared" si="30"/>
        <v>0</v>
      </c>
      <c r="F1976" s="25">
        <f>IFERROR(IF($E1976&gt;=1,VLOOKUP($E1976,ATT.!$D$9:$W$2008,F$1,0),0),0)</f>
        <v>0</v>
      </c>
      <c r="G1976" s="26">
        <f>IFERROR(IF($E1976&gt;=1,VLOOKUP($E1976,ATT.!$D$9:$W$2008,G$1,0),0),0)</f>
        <v>0</v>
      </c>
      <c r="H1976" s="26">
        <f>IFERROR(IF($E1976&gt;=1,VLOOKUP($E1976,ATT.!$D$9:$W$2008,H$1,0),0),0)</f>
        <v>0</v>
      </c>
      <c r="I1976" s="25">
        <f>IFERROR(IF($E1976&gt;=1,VLOOKUP($E1976,ATT.!$D$9:$W$2008,I$1,0),0),0)</f>
        <v>0</v>
      </c>
      <c r="J1976" s="25">
        <f>IFERROR(IF($E1976&gt;=1,VLOOKUP($E1976,ATT.!$D$9:$W$2008,J$1,0),0),0)</f>
        <v>0</v>
      </c>
      <c r="K1976" s="25" t="str">
        <f>IFERROR(IF(E1976&gt;=1,CONCATENATE(VLOOKUP(F1976,STUDENT!$B$4:$W$2003,22,0),$V$2),""),"")</f>
        <v/>
      </c>
      <c r="L1976" s="27">
        <f>IFERROR(IF($E1976&gt;=1,VLOOKUP($E1976,ATT.!$D$9:$W$2008,L$1,0),0),0)</f>
        <v>0</v>
      </c>
      <c r="M1976" s="28"/>
      <c r="N1976" s="28"/>
    </row>
    <row r="1977" spans="3:14" ht="20.100000000000001" customHeight="1" x14ac:dyDescent="0.25">
      <c r="C1977" s="6">
        <v>1971</v>
      </c>
      <c r="D1977" s="6">
        <f>IFERROR(IF($D$3&gt;=C1977,SMALL(ATT.!$A$9:$A$2008,$D$4+C1977),0),0)</f>
        <v>0</v>
      </c>
      <c r="E1977" s="25">
        <f t="shared" si="30"/>
        <v>0</v>
      </c>
      <c r="F1977" s="25">
        <f>IFERROR(IF($E1977&gt;=1,VLOOKUP($E1977,ATT.!$D$9:$W$2008,F$1,0),0),0)</f>
        <v>0</v>
      </c>
      <c r="G1977" s="26">
        <f>IFERROR(IF($E1977&gt;=1,VLOOKUP($E1977,ATT.!$D$9:$W$2008,G$1,0),0),0)</f>
        <v>0</v>
      </c>
      <c r="H1977" s="26">
        <f>IFERROR(IF($E1977&gt;=1,VLOOKUP($E1977,ATT.!$D$9:$W$2008,H$1,0),0),0)</f>
        <v>0</v>
      </c>
      <c r="I1977" s="25">
        <f>IFERROR(IF($E1977&gt;=1,VLOOKUP($E1977,ATT.!$D$9:$W$2008,I$1,0),0),0)</f>
        <v>0</v>
      </c>
      <c r="J1977" s="25">
        <f>IFERROR(IF($E1977&gt;=1,VLOOKUP($E1977,ATT.!$D$9:$W$2008,J$1,0),0),0)</f>
        <v>0</v>
      </c>
      <c r="K1977" s="25" t="str">
        <f>IFERROR(IF(E1977&gt;=1,CONCATENATE(VLOOKUP(F1977,STUDENT!$B$4:$W$2003,22,0),$V$2),""),"")</f>
        <v/>
      </c>
      <c r="L1977" s="27">
        <f>IFERROR(IF($E1977&gt;=1,VLOOKUP($E1977,ATT.!$D$9:$W$2008,L$1,0),0),0)</f>
        <v>0</v>
      </c>
      <c r="M1977" s="28"/>
      <c r="N1977" s="28"/>
    </row>
    <row r="1978" spans="3:14" ht="20.100000000000001" customHeight="1" x14ac:dyDescent="0.25">
      <c r="C1978" s="6">
        <v>1972</v>
      </c>
      <c r="D1978" s="6">
        <f>IFERROR(IF($D$3&gt;=C1978,SMALL(ATT.!$A$9:$A$2008,$D$4+C1978),0),0)</f>
        <v>0</v>
      </c>
      <c r="E1978" s="25">
        <f t="shared" si="30"/>
        <v>0</v>
      </c>
      <c r="F1978" s="25">
        <f>IFERROR(IF($E1978&gt;=1,VLOOKUP($E1978,ATT.!$D$9:$W$2008,F$1,0),0),0)</f>
        <v>0</v>
      </c>
      <c r="G1978" s="26">
        <f>IFERROR(IF($E1978&gt;=1,VLOOKUP($E1978,ATT.!$D$9:$W$2008,G$1,0),0),0)</f>
        <v>0</v>
      </c>
      <c r="H1978" s="26">
        <f>IFERROR(IF($E1978&gt;=1,VLOOKUP($E1978,ATT.!$D$9:$W$2008,H$1,0),0),0)</f>
        <v>0</v>
      </c>
      <c r="I1978" s="25">
        <f>IFERROR(IF($E1978&gt;=1,VLOOKUP($E1978,ATT.!$D$9:$W$2008,I$1,0),0),0)</f>
        <v>0</v>
      </c>
      <c r="J1978" s="25">
        <f>IFERROR(IF($E1978&gt;=1,VLOOKUP($E1978,ATT.!$D$9:$W$2008,J$1,0),0),0)</f>
        <v>0</v>
      </c>
      <c r="K1978" s="25" t="str">
        <f>IFERROR(IF(E1978&gt;=1,CONCATENATE(VLOOKUP(F1978,STUDENT!$B$4:$W$2003,22,0),$V$2),""),"")</f>
        <v/>
      </c>
      <c r="L1978" s="27">
        <f>IFERROR(IF($E1978&gt;=1,VLOOKUP($E1978,ATT.!$D$9:$W$2008,L$1,0),0),0)</f>
        <v>0</v>
      </c>
      <c r="M1978" s="28"/>
      <c r="N1978" s="28"/>
    </row>
    <row r="1979" spans="3:14" ht="20.100000000000001" customHeight="1" x14ac:dyDescent="0.25">
      <c r="C1979" s="6">
        <v>1973</v>
      </c>
      <c r="D1979" s="6">
        <f>IFERROR(IF($D$3&gt;=C1979,SMALL(ATT.!$A$9:$A$2008,$D$4+C1979),0),0)</f>
        <v>0</v>
      </c>
      <c r="E1979" s="25">
        <f t="shared" si="30"/>
        <v>0</v>
      </c>
      <c r="F1979" s="25">
        <f>IFERROR(IF($E1979&gt;=1,VLOOKUP($E1979,ATT.!$D$9:$W$2008,F$1,0),0),0)</f>
        <v>0</v>
      </c>
      <c r="G1979" s="26">
        <f>IFERROR(IF($E1979&gt;=1,VLOOKUP($E1979,ATT.!$D$9:$W$2008,G$1,0),0),0)</f>
        <v>0</v>
      </c>
      <c r="H1979" s="26">
        <f>IFERROR(IF($E1979&gt;=1,VLOOKUP($E1979,ATT.!$D$9:$W$2008,H$1,0),0),0)</f>
        <v>0</v>
      </c>
      <c r="I1979" s="25">
        <f>IFERROR(IF($E1979&gt;=1,VLOOKUP($E1979,ATT.!$D$9:$W$2008,I$1,0),0),0)</f>
        <v>0</v>
      </c>
      <c r="J1979" s="25">
        <f>IFERROR(IF($E1979&gt;=1,VLOOKUP($E1979,ATT.!$D$9:$W$2008,J$1,0),0),0)</f>
        <v>0</v>
      </c>
      <c r="K1979" s="25" t="str">
        <f>IFERROR(IF(E1979&gt;=1,CONCATENATE(VLOOKUP(F1979,STUDENT!$B$4:$W$2003,22,0),$V$2),""),"")</f>
        <v/>
      </c>
      <c r="L1979" s="27">
        <f>IFERROR(IF($E1979&gt;=1,VLOOKUP($E1979,ATT.!$D$9:$W$2008,L$1,0),0),0)</f>
        <v>0</v>
      </c>
      <c r="M1979" s="28"/>
      <c r="N1979" s="28"/>
    </row>
    <row r="1980" spans="3:14" ht="20.100000000000001" customHeight="1" x14ac:dyDescent="0.25">
      <c r="C1980" s="6">
        <v>1974</v>
      </c>
      <c r="D1980" s="6">
        <f>IFERROR(IF($D$3&gt;=C1980,SMALL(ATT.!$A$9:$A$2008,$D$4+C1980),0),0)</f>
        <v>0</v>
      </c>
      <c r="E1980" s="25">
        <f t="shared" si="30"/>
        <v>0</v>
      </c>
      <c r="F1980" s="25">
        <f>IFERROR(IF($E1980&gt;=1,VLOOKUP($E1980,ATT.!$D$9:$W$2008,F$1,0),0),0)</f>
        <v>0</v>
      </c>
      <c r="G1980" s="26">
        <f>IFERROR(IF($E1980&gt;=1,VLOOKUP($E1980,ATT.!$D$9:$W$2008,G$1,0),0),0)</f>
        <v>0</v>
      </c>
      <c r="H1980" s="26">
        <f>IFERROR(IF($E1980&gt;=1,VLOOKUP($E1980,ATT.!$D$9:$W$2008,H$1,0),0),0)</f>
        <v>0</v>
      </c>
      <c r="I1980" s="25">
        <f>IFERROR(IF($E1980&gt;=1,VLOOKUP($E1980,ATT.!$D$9:$W$2008,I$1,0),0),0)</f>
        <v>0</v>
      </c>
      <c r="J1980" s="25">
        <f>IFERROR(IF($E1980&gt;=1,VLOOKUP($E1980,ATT.!$D$9:$W$2008,J$1,0),0),0)</f>
        <v>0</v>
      </c>
      <c r="K1980" s="25" t="str">
        <f>IFERROR(IF(E1980&gt;=1,CONCATENATE(VLOOKUP(F1980,STUDENT!$B$4:$W$2003,22,0),$V$2),""),"")</f>
        <v/>
      </c>
      <c r="L1980" s="27">
        <f>IFERROR(IF($E1980&gt;=1,VLOOKUP($E1980,ATT.!$D$9:$W$2008,L$1,0),0),0)</f>
        <v>0</v>
      </c>
      <c r="M1980" s="28"/>
      <c r="N1980" s="28"/>
    </row>
    <row r="1981" spans="3:14" ht="20.100000000000001" customHeight="1" x14ac:dyDescent="0.25">
      <c r="C1981" s="6">
        <v>1975</v>
      </c>
      <c r="D1981" s="6">
        <f>IFERROR(IF($D$3&gt;=C1981,SMALL(ATT.!$A$9:$A$2008,$D$4+C1981),0),0)</f>
        <v>0</v>
      </c>
      <c r="E1981" s="25">
        <f t="shared" si="30"/>
        <v>0</v>
      </c>
      <c r="F1981" s="25">
        <f>IFERROR(IF($E1981&gt;=1,VLOOKUP($E1981,ATT.!$D$9:$W$2008,F$1,0),0),0)</f>
        <v>0</v>
      </c>
      <c r="G1981" s="26">
        <f>IFERROR(IF($E1981&gt;=1,VLOOKUP($E1981,ATT.!$D$9:$W$2008,G$1,0),0),0)</f>
        <v>0</v>
      </c>
      <c r="H1981" s="26">
        <f>IFERROR(IF($E1981&gt;=1,VLOOKUP($E1981,ATT.!$D$9:$W$2008,H$1,0),0),0)</f>
        <v>0</v>
      </c>
      <c r="I1981" s="25">
        <f>IFERROR(IF($E1981&gt;=1,VLOOKUP($E1981,ATT.!$D$9:$W$2008,I$1,0),0),0)</f>
        <v>0</v>
      </c>
      <c r="J1981" s="25">
        <f>IFERROR(IF($E1981&gt;=1,VLOOKUP($E1981,ATT.!$D$9:$W$2008,J$1,0),0),0)</f>
        <v>0</v>
      </c>
      <c r="K1981" s="25" t="str">
        <f>IFERROR(IF(E1981&gt;=1,CONCATENATE(VLOOKUP(F1981,STUDENT!$B$4:$W$2003,22,0),$V$2),""),"")</f>
        <v/>
      </c>
      <c r="L1981" s="27">
        <f>IFERROR(IF($E1981&gt;=1,VLOOKUP($E1981,ATT.!$D$9:$W$2008,L$1,0),0),0)</f>
        <v>0</v>
      </c>
      <c r="M1981" s="28"/>
      <c r="N1981" s="28"/>
    </row>
    <row r="1982" spans="3:14" ht="20.100000000000001" customHeight="1" x14ac:dyDescent="0.25">
      <c r="C1982" s="6">
        <v>1976</v>
      </c>
      <c r="D1982" s="6">
        <f>IFERROR(IF($D$3&gt;=C1982,SMALL(ATT.!$A$9:$A$2008,$D$4+C1982),0),0)</f>
        <v>0</v>
      </c>
      <c r="E1982" s="25">
        <f t="shared" si="30"/>
        <v>0</v>
      </c>
      <c r="F1982" s="25">
        <f>IFERROR(IF($E1982&gt;=1,VLOOKUP($E1982,ATT.!$D$9:$W$2008,F$1,0),0),0)</f>
        <v>0</v>
      </c>
      <c r="G1982" s="26">
        <f>IFERROR(IF($E1982&gt;=1,VLOOKUP($E1982,ATT.!$D$9:$W$2008,G$1,0),0),0)</f>
        <v>0</v>
      </c>
      <c r="H1982" s="26">
        <f>IFERROR(IF($E1982&gt;=1,VLOOKUP($E1982,ATT.!$D$9:$W$2008,H$1,0),0),0)</f>
        <v>0</v>
      </c>
      <c r="I1982" s="25">
        <f>IFERROR(IF($E1982&gt;=1,VLOOKUP($E1982,ATT.!$D$9:$W$2008,I$1,0),0),0)</f>
        <v>0</v>
      </c>
      <c r="J1982" s="25">
        <f>IFERROR(IF($E1982&gt;=1,VLOOKUP($E1982,ATT.!$D$9:$W$2008,J$1,0),0),0)</f>
        <v>0</v>
      </c>
      <c r="K1982" s="25" t="str">
        <f>IFERROR(IF(E1982&gt;=1,CONCATENATE(VLOOKUP(F1982,STUDENT!$B$4:$W$2003,22,0),$V$2),""),"")</f>
        <v/>
      </c>
      <c r="L1982" s="27">
        <f>IFERROR(IF($E1982&gt;=1,VLOOKUP($E1982,ATT.!$D$9:$W$2008,L$1,0),0),0)</f>
        <v>0</v>
      </c>
      <c r="M1982" s="28"/>
      <c r="N1982" s="28"/>
    </row>
    <row r="1983" spans="3:14" ht="20.100000000000001" customHeight="1" x14ac:dyDescent="0.25">
      <c r="C1983" s="6">
        <v>1977</v>
      </c>
      <c r="D1983" s="6">
        <f>IFERROR(IF($D$3&gt;=C1983,SMALL(ATT.!$A$9:$A$2008,$D$4+C1983),0),0)</f>
        <v>0</v>
      </c>
      <c r="E1983" s="25">
        <f t="shared" si="30"/>
        <v>0</v>
      </c>
      <c r="F1983" s="25">
        <f>IFERROR(IF($E1983&gt;=1,VLOOKUP($E1983,ATT.!$D$9:$W$2008,F$1,0),0),0)</f>
        <v>0</v>
      </c>
      <c r="G1983" s="26">
        <f>IFERROR(IF($E1983&gt;=1,VLOOKUP($E1983,ATT.!$D$9:$W$2008,G$1,0),0),0)</f>
        <v>0</v>
      </c>
      <c r="H1983" s="26">
        <f>IFERROR(IF($E1983&gt;=1,VLOOKUP($E1983,ATT.!$D$9:$W$2008,H$1,0),0),0)</f>
        <v>0</v>
      </c>
      <c r="I1983" s="25">
        <f>IFERROR(IF($E1983&gt;=1,VLOOKUP($E1983,ATT.!$D$9:$W$2008,I$1,0),0),0)</f>
        <v>0</v>
      </c>
      <c r="J1983" s="25">
        <f>IFERROR(IF($E1983&gt;=1,VLOOKUP($E1983,ATT.!$D$9:$W$2008,J$1,0),0),0)</f>
        <v>0</v>
      </c>
      <c r="K1983" s="25" t="str">
        <f>IFERROR(IF(E1983&gt;=1,CONCATENATE(VLOOKUP(F1983,STUDENT!$B$4:$W$2003,22,0),$V$2),""),"")</f>
        <v/>
      </c>
      <c r="L1983" s="27">
        <f>IFERROR(IF($E1983&gt;=1,VLOOKUP($E1983,ATT.!$D$9:$W$2008,L$1,0),0),0)</f>
        <v>0</v>
      </c>
      <c r="M1983" s="28"/>
      <c r="N1983" s="28"/>
    </row>
    <row r="1984" spans="3:14" ht="20.100000000000001" customHeight="1" x14ac:dyDescent="0.25">
      <c r="C1984" s="6">
        <v>1978</v>
      </c>
      <c r="D1984" s="6">
        <f>IFERROR(IF($D$3&gt;=C1984,SMALL(ATT.!$A$9:$A$2008,$D$4+C1984),0),0)</f>
        <v>0</v>
      </c>
      <c r="E1984" s="25">
        <f t="shared" si="30"/>
        <v>0</v>
      </c>
      <c r="F1984" s="25">
        <f>IFERROR(IF($E1984&gt;=1,VLOOKUP($E1984,ATT.!$D$9:$W$2008,F$1,0),0),0)</f>
        <v>0</v>
      </c>
      <c r="G1984" s="26">
        <f>IFERROR(IF($E1984&gt;=1,VLOOKUP($E1984,ATT.!$D$9:$W$2008,G$1,0),0),0)</f>
        <v>0</v>
      </c>
      <c r="H1984" s="26">
        <f>IFERROR(IF($E1984&gt;=1,VLOOKUP($E1984,ATT.!$D$9:$W$2008,H$1,0),0),0)</f>
        <v>0</v>
      </c>
      <c r="I1984" s="25">
        <f>IFERROR(IF($E1984&gt;=1,VLOOKUP($E1984,ATT.!$D$9:$W$2008,I$1,0),0),0)</f>
        <v>0</v>
      </c>
      <c r="J1984" s="25">
        <f>IFERROR(IF($E1984&gt;=1,VLOOKUP($E1984,ATT.!$D$9:$W$2008,J$1,0),0),0)</f>
        <v>0</v>
      </c>
      <c r="K1984" s="25" t="str">
        <f>IFERROR(IF(E1984&gt;=1,CONCATENATE(VLOOKUP(F1984,STUDENT!$B$4:$W$2003,22,0),$V$2),""),"")</f>
        <v/>
      </c>
      <c r="L1984" s="27">
        <f>IFERROR(IF($E1984&gt;=1,VLOOKUP($E1984,ATT.!$D$9:$W$2008,L$1,0),0),0)</f>
        <v>0</v>
      </c>
      <c r="M1984" s="28"/>
      <c r="N1984" s="28"/>
    </row>
    <row r="1985" spans="3:14" ht="20.100000000000001" customHeight="1" x14ac:dyDescent="0.25">
      <c r="C1985" s="6">
        <v>1979</v>
      </c>
      <c r="D1985" s="6">
        <f>IFERROR(IF($D$3&gt;=C1985,SMALL(ATT.!$A$9:$A$2008,$D$4+C1985),0),0)</f>
        <v>0</v>
      </c>
      <c r="E1985" s="25">
        <f t="shared" si="30"/>
        <v>0</v>
      </c>
      <c r="F1985" s="25">
        <f>IFERROR(IF($E1985&gt;=1,VLOOKUP($E1985,ATT.!$D$9:$W$2008,F$1,0),0),0)</f>
        <v>0</v>
      </c>
      <c r="G1985" s="26">
        <f>IFERROR(IF($E1985&gt;=1,VLOOKUP($E1985,ATT.!$D$9:$W$2008,G$1,0),0),0)</f>
        <v>0</v>
      </c>
      <c r="H1985" s="26">
        <f>IFERROR(IF($E1985&gt;=1,VLOOKUP($E1985,ATT.!$D$9:$W$2008,H$1,0),0),0)</f>
        <v>0</v>
      </c>
      <c r="I1985" s="25">
        <f>IFERROR(IF($E1985&gt;=1,VLOOKUP($E1985,ATT.!$D$9:$W$2008,I$1,0),0),0)</f>
        <v>0</v>
      </c>
      <c r="J1985" s="25">
        <f>IFERROR(IF($E1985&gt;=1,VLOOKUP($E1985,ATT.!$D$9:$W$2008,J$1,0),0),0)</f>
        <v>0</v>
      </c>
      <c r="K1985" s="25" t="str">
        <f>IFERROR(IF(E1985&gt;=1,CONCATENATE(VLOOKUP(F1985,STUDENT!$B$4:$W$2003,22,0),$V$2),""),"")</f>
        <v/>
      </c>
      <c r="L1985" s="27">
        <f>IFERROR(IF($E1985&gt;=1,VLOOKUP($E1985,ATT.!$D$9:$W$2008,L$1,0),0),0)</f>
        <v>0</v>
      </c>
      <c r="M1985" s="28"/>
      <c r="N1985" s="28"/>
    </row>
    <row r="1986" spans="3:14" ht="20.100000000000001" customHeight="1" x14ac:dyDescent="0.25">
      <c r="C1986" s="6">
        <v>1980</v>
      </c>
      <c r="D1986" s="6">
        <f>IFERROR(IF($D$3&gt;=C1986,SMALL(ATT.!$A$9:$A$2008,$D$4+C1986),0),0)</f>
        <v>0</v>
      </c>
      <c r="E1986" s="25">
        <f t="shared" si="30"/>
        <v>0</v>
      </c>
      <c r="F1986" s="25">
        <f>IFERROR(IF($E1986&gt;=1,VLOOKUP($E1986,ATT.!$D$9:$W$2008,F$1,0),0),0)</f>
        <v>0</v>
      </c>
      <c r="G1986" s="26">
        <f>IFERROR(IF($E1986&gt;=1,VLOOKUP($E1986,ATT.!$D$9:$W$2008,G$1,0),0),0)</f>
        <v>0</v>
      </c>
      <c r="H1986" s="26">
        <f>IFERROR(IF($E1986&gt;=1,VLOOKUP($E1986,ATT.!$D$9:$W$2008,H$1,0),0),0)</f>
        <v>0</v>
      </c>
      <c r="I1986" s="25">
        <f>IFERROR(IF($E1986&gt;=1,VLOOKUP($E1986,ATT.!$D$9:$W$2008,I$1,0),0),0)</f>
        <v>0</v>
      </c>
      <c r="J1986" s="25">
        <f>IFERROR(IF($E1986&gt;=1,VLOOKUP($E1986,ATT.!$D$9:$W$2008,J$1,0),0),0)</f>
        <v>0</v>
      </c>
      <c r="K1986" s="25" t="str">
        <f>IFERROR(IF(E1986&gt;=1,CONCATENATE(VLOOKUP(F1986,STUDENT!$B$4:$W$2003,22,0),$V$2),""),"")</f>
        <v/>
      </c>
      <c r="L1986" s="27">
        <f>IFERROR(IF($E1986&gt;=1,VLOOKUP($E1986,ATT.!$D$9:$W$2008,L$1,0),0),0)</f>
        <v>0</v>
      </c>
      <c r="M1986" s="28"/>
      <c r="N1986" s="28"/>
    </row>
    <row r="1987" spans="3:14" ht="20.100000000000001" customHeight="1" x14ac:dyDescent="0.25">
      <c r="C1987" s="6">
        <v>1981</v>
      </c>
      <c r="D1987" s="6">
        <f>IFERROR(IF($D$3&gt;=C1987,SMALL(ATT.!$A$9:$A$2008,$D$4+C1987),0),0)</f>
        <v>0</v>
      </c>
      <c r="E1987" s="25">
        <f t="shared" si="30"/>
        <v>0</v>
      </c>
      <c r="F1987" s="25">
        <f>IFERROR(IF($E1987&gt;=1,VLOOKUP($E1987,ATT.!$D$9:$W$2008,F$1,0),0),0)</f>
        <v>0</v>
      </c>
      <c r="G1987" s="26">
        <f>IFERROR(IF($E1987&gt;=1,VLOOKUP($E1987,ATT.!$D$9:$W$2008,G$1,0),0),0)</f>
        <v>0</v>
      </c>
      <c r="H1987" s="26">
        <f>IFERROR(IF($E1987&gt;=1,VLOOKUP($E1987,ATT.!$D$9:$W$2008,H$1,0),0),0)</f>
        <v>0</v>
      </c>
      <c r="I1987" s="25">
        <f>IFERROR(IF($E1987&gt;=1,VLOOKUP($E1987,ATT.!$D$9:$W$2008,I$1,0),0),0)</f>
        <v>0</v>
      </c>
      <c r="J1987" s="25">
        <f>IFERROR(IF($E1987&gt;=1,VLOOKUP($E1987,ATT.!$D$9:$W$2008,J$1,0),0),0)</f>
        <v>0</v>
      </c>
      <c r="K1987" s="25" t="str">
        <f>IFERROR(IF(E1987&gt;=1,CONCATENATE(VLOOKUP(F1987,STUDENT!$B$4:$W$2003,22,0),$V$2),""),"")</f>
        <v/>
      </c>
      <c r="L1987" s="27">
        <f>IFERROR(IF($E1987&gt;=1,VLOOKUP($E1987,ATT.!$D$9:$W$2008,L$1,0),0),0)</f>
        <v>0</v>
      </c>
      <c r="M1987" s="28"/>
      <c r="N1987" s="28"/>
    </row>
    <row r="1988" spans="3:14" ht="20.100000000000001" customHeight="1" x14ac:dyDescent="0.25">
      <c r="C1988" s="6">
        <v>1982</v>
      </c>
      <c r="D1988" s="6">
        <f>IFERROR(IF($D$3&gt;=C1988,SMALL(ATT.!$A$9:$A$2008,$D$4+C1988),0),0)</f>
        <v>0</v>
      </c>
      <c r="E1988" s="25">
        <f t="shared" si="30"/>
        <v>0</v>
      </c>
      <c r="F1988" s="25">
        <f>IFERROR(IF($E1988&gt;=1,VLOOKUP($E1988,ATT.!$D$9:$W$2008,F$1,0),0),0)</f>
        <v>0</v>
      </c>
      <c r="G1988" s="26">
        <f>IFERROR(IF($E1988&gt;=1,VLOOKUP($E1988,ATT.!$D$9:$W$2008,G$1,0),0),0)</f>
        <v>0</v>
      </c>
      <c r="H1988" s="26">
        <f>IFERROR(IF($E1988&gt;=1,VLOOKUP($E1988,ATT.!$D$9:$W$2008,H$1,0),0),0)</f>
        <v>0</v>
      </c>
      <c r="I1988" s="25">
        <f>IFERROR(IF($E1988&gt;=1,VLOOKUP($E1988,ATT.!$D$9:$W$2008,I$1,0),0),0)</f>
        <v>0</v>
      </c>
      <c r="J1988" s="25">
        <f>IFERROR(IF($E1988&gt;=1,VLOOKUP($E1988,ATT.!$D$9:$W$2008,J$1,0),0),0)</f>
        <v>0</v>
      </c>
      <c r="K1988" s="25" t="str">
        <f>IFERROR(IF(E1988&gt;=1,CONCATENATE(VLOOKUP(F1988,STUDENT!$B$4:$W$2003,22,0),$V$2),""),"")</f>
        <v/>
      </c>
      <c r="L1988" s="27">
        <f>IFERROR(IF($E1988&gt;=1,VLOOKUP($E1988,ATT.!$D$9:$W$2008,L$1,0),0),0)</f>
        <v>0</v>
      </c>
      <c r="M1988" s="28"/>
      <c r="N1988" s="28"/>
    </row>
    <row r="1989" spans="3:14" ht="20.100000000000001" customHeight="1" x14ac:dyDescent="0.25">
      <c r="C1989" s="6">
        <v>1983</v>
      </c>
      <c r="D1989" s="6">
        <f>IFERROR(IF($D$3&gt;=C1989,SMALL(ATT.!$A$9:$A$2008,$D$4+C1989),0),0)</f>
        <v>0</v>
      </c>
      <c r="E1989" s="25">
        <f t="shared" si="30"/>
        <v>0</v>
      </c>
      <c r="F1989" s="25">
        <f>IFERROR(IF($E1989&gt;=1,VLOOKUP($E1989,ATT.!$D$9:$W$2008,F$1,0),0),0)</f>
        <v>0</v>
      </c>
      <c r="G1989" s="26">
        <f>IFERROR(IF($E1989&gt;=1,VLOOKUP($E1989,ATT.!$D$9:$W$2008,G$1,0),0),0)</f>
        <v>0</v>
      </c>
      <c r="H1989" s="26">
        <f>IFERROR(IF($E1989&gt;=1,VLOOKUP($E1989,ATT.!$D$9:$W$2008,H$1,0),0),0)</f>
        <v>0</v>
      </c>
      <c r="I1989" s="25">
        <f>IFERROR(IF($E1989&gt;=1,VLOOKUP($E1989,ATT.!$D$9:$W$2008,I$1,0),0),0)</f>
        <v>0</v>
      </c>
      <c r="J1989" s="25">
        <f>IFERROR(IF($E1989&gt;=1,VLOOKUP($E1989,ATT.!$D$9:$W$2008,J$1,0),0),0)</f>
        <v>0</v>
      </c>
      <c r="K1989" s="25" t="str">
        <f>IFERROR(IF(E1989&gt;=1,CONCATENATE(VLOOKUP(F1989,STUDENT!$B$4:$W$2003,22,0),$V$2),""),"")</f>
        <v/>
      </c>
      <c r="L1989" s="27">
        <f>IFERROR(IF($E1989&gt;=1,VLOOKUP($E1989,ATT.!$D$9:$W$2008,L$1,0),0),0)</f>
        <v>0</v>
      </c>
      <c r="M1989" s="28"/>
      <c r="N1989" s="28"/>
    </row>
    <row r="1990" spans="3:14" ht="20.100000000000001" customHeight="1" x14ac:dyDescent="0.25">
      <c r="C1990" s="6">
        <v>1984</v>
      </c>
      <c r="D1990" s="6">
        <f>IFERROR(IF($D$3&gt;=C1990,SMALL(ATT.!$A$9:$A$2008,$D$4+C1990),0),0)</f>
        <v>0</v>
      </c>
      <c r="E1990" s="25">
        <f t="shared" si="30"/>
        <v>0</v>
      </c>
      <c r="F1990" s="25">
        <f>IFERROR(IF($E1990&gt;=1,VLOOKUP($E1990,ATT.!$D$9:$W$2008,F$1,0),0),0)</f>
        <v>0</v>
      </c>
      <c r="G1990" s="26">
        <f>IFERROR(IF($E1990&gt;=1,VLOOKUP($E1990,ATT.!$D$9:$W$2008,G$1,0),0),0)</f>
        <v>0</v>
      </c>
      <c r="H1990" s="26">
        <f>IFERROR(IF($E1990&gt;=1,VLOOKUP($E1990,ATT.!$D$9:$W$2008,H$1,0),0),0)</f>
        <v>0</v>
      </c>
      <c r="I1990" s="25">
        <f>IFERROR(IF($E1990&gt;=1,VLOOKUP($E1990,ATT.!$D$9:$W$2008,I$1,0),0),0)</f>
        <v>0</v>
      </c>
      <c r="J1990" s="25">
        <f>IFERROR(IF($E1990&gt;=1,VLOOKUP($E1990,ATT.!$D$9:$W$2008,J$1,0),0),0)</f>
        <v>0</v>
      </c>
      <c r="K1990" s="25" t="str">
        <f>IFERROR(IF(E1990&gt;=1,CONCATENATE(VLOOKUP(F1990,STUDENT!$B$4:$W$2003,22,0),$V$2),""),"")</f>
        <v/>
      </c>
      <c r="L1990" s="27">
        <f>IFERROR(IF($E1990&gt;=1,VLOOKUP($E1990,ATT.!$D$9:$W$2008,L$1,0),0),0)</f>
        <v>0</v>
      </c>
      <c r="M1990" s="28"/>
      <c r="N1990" s="28"/>
    </row>
    <row r="1991" spans="3:14" ht="20.100000000000001" customHeight="1" x14ac:dyDescent="0.25">
      <c r="C1991" s="6">
        <v>1985</v>
      </c>
      <c r="D1991" s="6">
        <f>IFERROR(IF($D$3&gt;=C1991,SMALL(ATT.!$A$9:$A$2008,$D$4+C1991),0),0)</f>
        <v>0</v>
      </c>
      <c r="E1991" s="25">
        <f t="shared" si="30"/>
        <v>0</v>
      </c>
      <c r="F1991" s="25">
        <f>IFERROR(IF($E1991&gt;=1,VLOOKUP($E1991,ATT.!$D$9:$W$2008,F$1,0),0),0)</f>
        <v>0</v>
      </c>
      <c r="G1991" s="26">
        <f>IFERROR(IF($E1991&gt;=1,VLOOKUP($E1991,ATT.!$D$9:$W$2008,G$1,0),0),0)</f>
        <v>0</v>
      </c>
      <c r="H1991" s="26">
        <f>IFERROR(IF($E1991&gt;=1,VLOOKUP($E1991,ATT.!$D$9:$W$2008,H$1,0),0),0)</f>
        <v>0</v>
      </c>
      <c r="I1991" s="25">
        <f>IFERROR(IF($E1991&gt;=1,VLOOKUP($E1991,ATT.!$D$9:$W$2008,I$1,0),0),0)</f>
        <v>0</v>
      </c>
      <c r="J1991" s="25">
        <f>IFERROR(IF($E1991&gt;=1,VLOOKUP($E1991,ATT.!$D$9:$W$2008,J$1,0),0),0)</f>
        <v>0</v>
      </c>
      <c r="K1991" s="25" t="str">
        <f>IFERROR(IF(E1991&gt;=1,CONCATENATE(VLOOKUP(F1991,STUDENT!$B$4:$W$2003,22,0),$V$2),""),"")</f>
        <v/>
      </c>
      <c r="L1991" s="27">
        <f>IFERROR(IF($E1991&gt;=1,VLOOKUP($E1991,ATT.!$D$9:$W$2008,L$1,0),0),0)</f>
        <v>0</v>
      </c>
      <c r="M1991" s="28"/>
      <c r="N1991" s="28"/>
    </row>
    <row r="1992" spans="3:14" ht="20.100000000000001" customHeight="1" x14ac:dyDescent="0.25">
      <c r="C1992" s="6">
        <v>1986</v>
      </c>
      <c r="D1992" s="6">
        <f>IFERROR(IF($D$3&gt;=C1992,SMALL(ATT.!$A$9:$A$2008,$D$4+C1992),0),0)</f>
        <v>0</v>
      </c>
      <c r="E1992" s="25">
        <f t="shared" ref="E1992:E2006" si="31">IFERROR(IF(D1992&gt;=1,C1992,0),0)</f>
        <v>0</v>
      </c>
      <c r="F1992" s="25">
        <f>IFERROR(IF($E1992&gt;=1,VLOOKUP($E1992,ATT.!$D$9:$W$2008,F$1,0),0),0)</f>
        <v>0</v>
      </c>
      <c r="G1992" s="26">
        <f>IFERROR(IF($E1992&gt;=1,VLOOKUP($E1992,ATT.!$D$9:$W$2008,G$1,0),0),0)</f>
        <v>0</v>
      </c>
      <c r="H1992" s="26">
        <f>IFERROR(IF($E1992&gt;=1,VLOOKUP($E1992,ATT.!$D$9:$W$2008,H$1,0),0),0)</f>
        <v>0</v>
      </c>
      <c r="I1992" s="25">
        <f>IFERROR(IF($E1992&gt;=1,VLOOKUP($E1992,ATT.!$D$9:$W$2008,I$1,0),0),0)</f>
        <v>0</v>
      </c>
      <c r="J1992" s="25">
        <f>IFERROR(IF($E1992&gt;=1,VLOOKUP($E1992,ATT.!$D$9:$W$2008,J$1,0),0),0)</f>
        <v>0</v>
      </c>
      <c r="K1992" s="25" t="str">
        <f>IFERROR(IF(E1992&gt;=1,CONCATENATE(VLOOKUP(F1992,STUDENT!$B$4:$W$2003,22,0),$V$2),""),"")</f>
        <v/>
      </c>
      <c r="L1992" s="27">
        <f>IFERROR(IF($E1992&gt;=1,VLOOKUP($E1992,ATT.!$D$9:$W$2008,L$1,0),0),0)</f>
        <v>0</v>
      </c>
      <c r="M1992" s="28"/>
      <c r="N1992" s="28"/>
    </row>
    <row r="1993" spans="3:14" ht="20.100000000000001" customHeight="1" x14ac:dyDescent="0.25">
      <c r="C1993" s="6">
        <v>1987</v>
      </c>
      <c r="D1993" s="6">
        <f>IFERROR(IF($D$3&gt;=C1993,SMALL(ATT.!$A$9:$A$2008,$D$4+C1993),0),0)</f>
        <v>0</v>
      </c>
      <c r="E1993" s="25">
        <f t="shared" si="31"/>
        <v>0</v>
      </c>
      <c r="F1993" s="25">
        <f>IFERROR(IF($E1993&gt;=1,VLOOKUP($E1993,ATT.!$D$9:$W$2008,F$1,0),0),0)</f>
        <v>0</v>
      </c>
      <c r="G1993" s="26">
        <f>IFERROR(IF($E1993&gt;=1,VLOOKUP($E1993,ATT.!$D$9:$W$2008,G$1,0),0),0)</f>
        <v>0</v>
      </c>
      <c r="H1993" s="26">
        <f>IFERROR(IF($E1993&gt;=1,VLOOKUP($E1993,ATT.!$D$9:$W$2008,H$1,0),0),0)</f>
        <v>0</v>
      </c>
      <c r="I1993" s="25">
        <f>IFERROR(IF($E1993&gt;=1,VLOOKUP($E1993,ATT.!$D$9:$W$2008,I$1,0),0),0)</f>
        <v>0</v>
      </c>
      <c r="J1993" s="25">
        <f>IFERROR(IF($E1993&gt;=1,VLOOKUP($E1993,ATT.!$D$9:$W$2008,J$1,0),0),0)</f>
        <v>0</v>
      </c>
      <c r="K1993" s="25" t="str">
        <f>IFERROR(IF(E1993&gt;=1,CONCATENATE(VLOOKUP(F1993,STUDENT!$B$4:$W$2003,22,0),$V$2),""),"")</f>
        <v/>
      </c>
      <c r="L1993" s="27">
        <f>IFERROR(IF($E1993&gt;=1,VLOOKUP($E1993,ATT.!$D$9:$W$2008,L$1,0),0),0)</f>
        <v>0</v>
      </c>
      <c r="M1993" s="28"/>
      <c r="N1993" s="28"/>
    </row>
    <row r="1994" spans="3:14" ht="20.100000000000001" customHeight="1" x14ac:dyDescent="0.25">
      <c r="C1994" s="6">
        <v>1988</v>
      </c>
      <c r="D1994" s="6">
        <f>IFERROR(IF($D$3&gt;=C1994,SMALL(ATT.!$A$9:$A$2008,$D$4+C1994),0),0)</f>
        <v>0</v>
      </c>
      <c r="E1994" s="25">
        <f t="shared" si="31"/>
        <v>0</v>
      </c>
      <c r="F1994" s="25">
        <f>IFERROR(IF($E1994&gt;=1,VLOOKUP($E1994,ATT.!$D$9:$W$2008,F$1,0),0),0)</f>
        <v>0</v>
      </c>
      <c r="G1994" s="26">
        <f>IFERROR(IF($E1994&gt;=1,VLOOKUP($E1994,ATT.!$D$9:$W$2008,G$1,0),0),0)</f>
        <v>0</v>
      </c>
      <c r="H1994" s="26">
        <f>IFERROR(IF($E1994&gt;=1,VLOOKUP($E1994,ATT.!$D$9:$W$2008,H$1,0),0),0)</f>
        <v>0</v>
      </c>
      <c r="I1994" s="25">
        <f>IFERROR(IF($E1994&gt;=1,VLOOKUP($E1994,ATT.!$D$9:$W$2008,I$1,0),0),0)</f>
        <v>0</v>
      </c>
      <c r="J1994" s="25">
        <f>IFERROR(IF($E1994&gt;=1,VLOOKUP($E1994,ATT.!$D$9:$W$2008,J$1,0),0),0)</f>
        <v>0</v>
      </c>
      <c r="K1994" s="25" t="str">
        <f>IFERROR(IF(E1994&gt;=1,CONCATENATE(VLOOKUP(F1994,STUDENT!$B$4:$W$2003,22,0),$V$2),""),"")</f>
        <v/>
      </c>
      <c r="L1994" s="27">
        <f>IFERROR(IF($E1994&gt;=1,VLOOKUP($E1994,ATT.!$D$9:$W$2008,L$1,0),0),0)</f>
        <v>0</v>
      </c>
      <c r="M1994" s="28"/>
      <c r="N1994" s="28"/>
    </row>
    <row r="1995" spans="3:14" ht="20.100000000000001" customHeight="1" x14ac:dyDescent="0.25">
      <c r="C1995" s="6">
        <v>1989</v>
      </c>
      <c r="D1995" s="6">
        <f>IFERROR(IF($D$3&gt;=C1995,SMALL(ATT.!$A$9:$A$2008,$D$4+C1995),0),0)</f>
        <v>0</v>
      </c>
      <c r="E1995" s="25">
        <f t="shared" si="31"/>
        <v>0</v>
      </c>
      <c r="F1995" s="25">
        <f>IFERROR(IF($E1995&gt;=1,VLOOKUP($E1995,ATT.!$D$9:$W$2008,F$1,0),0),0)</f>
        <v>0</v>
      </c>
      <c r="G1995" s="26">
        <f>IFERROR(IF($E1995&gt;=1,VLOOKUP($E1995,ATT.!$D$9:$W$2008,G$1,0),0),0)</f>
        <v>0</v>
      </c>
      <c r="H1995" s="26">
        <f>IFERROR(IF($E1995&gt;=1,VLOOKUP($E1995,ATT.!$D$9:$W$2008,H$1,0),0),0)</f>
        <v>0</v>
      </c>
      <c r="I1995" s="25">
        <f>IFERROR(IF($E1995&gt;=1,VLOOKUP($E1995,ATT.!$D$9:$W$2008,I$1,0),0),0)</f>
        <v>0</v>
      </c>
      <c r="J1995" s="25">
        <f>IFERROR(IF($E1995&gt;=1,VLOOKUP($E1995,ATT.!$D$9:$W$2008,J$1,0),0),0)</f>
        <v>0</v>
      </c>
      <c r="K1995" s="25" t="str">
        <f>IFERROR(IF(E1995&gt;=1,CONCATENATE(VLOOKUP(F1995,STUDENT!$B$4:$W$2003,22,0),$V$2),""),"")</f>
        <v/>
      </c>
      <c r="L1995" s="27">
        <f>IFERROR(IF($E1995&gt;=1,VLOOKUP($E1995,ATT.!$D$9:$W$2008,L$1,0),0),0)</f>
        <v>0</v>
      </c>
      <c r="M1995" s="28"/>
      <c r="N1995" s="28"/>
    </row>
    <row r="1996" spans="3:14" ht="20.100000000000001" customHeight="1" x14ac:dyDescent="0.25">
      <c r="C1996" s="6">
        <v>1990</v>
      </c>
      <c r="D1996" s="6">
        <f>IFERROR(IF($D$3&gt;=C1996,SMALL(ATT.!$A$9:$A$2008,$D$4+C1996),0),0)</f>
        <v>0</v>
      </c>
      <c r="E1996" s="25">
        <f t="shared" si="31"/>
        <v>0</v>
      </c>
      <c r="F1996" s="25">
        <f>IFERROR(IF($E1996&gt;=1,VLOOKUP($E1996,ATT.!$D$9:$W$2008,F$1,0),0),0)</f>
        <v>0</v>
      </c>
      <c r="G1996" s="26">
        <f>IFERROR(IF($E1996&gt;=1,VLOOKUP($E1996,ATT.!$D$9:$W$2008,G$1,0),0),0)</f>
        <v>0</v>
      </c>
      <c r="H1996" s="26">
        <f>IFERROR(IF($E1996&gt;=1,VLOOKUP($E1996,ATT.!$D$9:$W$2008,H$1,0),0),0)</f>
        <v>0</v>
      </c>
      <c r="I1996" s="25">
        <f>IFERROR(IF($E1996&gt;=1,VLOOKUP($E1996,ATT.!$D$9:$W$2008,I$1,0),0),0)</f>
        <v>0</v>
      </c>
      <c r="J1996" s="25">
        <f>IFERROR(IF($E1996&gt;=1,VLOOKUP($E1996,ATT.!$D$9:$W$2008,J$1,0),0),0)</f>
        <v>0</v>
      </c>
      <c r="K1996" s="25" t="str">
        <f>IFERROR(IF(E1996&gt;=1,CONCATENATE(VLOOKUP(F1996,STUDENT!$B$4:$W$2003,22,0),$V$2),""),"")</f>
        <v/>
      </c>
      <c r="L1996" s="27">
        <f>IFERROR(IF($E1996&gt;=1,VLOOKUP($E1996,ATT.!$D$9:$W$2008,L$1,0),0),0)</f>
        <v>0</v>
      </c>
      <c r="M1996" s="28"/>
      <c r="N1996" s="28"/>
    </row>
    <row r="1997" spans="3:14" ht="20.100000000000001" customHeight="1" x14ac:dyDescent="0.25">
      <c r="C1997" s="6">
        <v>1991</v>
      </c>
      <c r="D1997" s="6">
        <f>IFERROR(IF($D$3&gt;=C1997,SMALL(ATT.!$A$9:$A$2008,$D$4+C1997),0),0)</f>
        <v>0</v>
      </c>
      <c r="E1997" s="25">
        <f t="shared" si="31"/>
        <v>0</v>
      </c>
      <c r="F1997" s="25">
        <f>IFERROR(IF($E1997&gt;=1,VLOOKUP($E1997,ATT.!$D$9:$W$2008,F$1,0),0),0)</f>
        <v>0</v>
      </c>
      <c r="G1997" s="26">
        <f>IFERROR(IF($E1997&gt;=1,VLOOKUP($E1997,ATT.!$D$9:$W$2008,G$1,0),0),0)</f>
        <v>0</v>
      </c>
      <c r="H1997" s="26">
        <f>IFERROR(IF($E1997&gt;=1,VLOOKUP($E1997,ATT.!$D$9:$W$2008,H$1,0),0),0)</f>
        <v>0</v>
      </c>
      <c r="I1997" s="25">
        <f>IFERROR(IF($E1997&gt;=1,VLOOKUP($E1997,ATT.!$D$9:$W$2008,I$1,0),0),0)</f>
        <v>0</v>
      </c>
      <c r="J1997" s="25">
        <f>IFERROR(IF($E1997&gt;=1,VLOOKUP($E1997,ATT.!$D$9:$W$2008,J$1,0),0),0)</f>
        <v>0</v>
      </c>
      <c r="K1997" s="25" t="str">
        <f>IFERROR(IF(E1997&gt;=1,CONCATENATE(VLOOKUP(F1997,STUDENT!$B$4:$W$2003,22,0),$V$2),""),"")</f>
        <v/>
      </c>
      <c r="L1997" s="27">
        <f>IFERROR(IF($E1997&gt;=1,VLOOKUP($E1997,ATT.!$D$9:$W$2008,L$1,0),0),0)</f>
        <v>0</v>
      </c>
      <c r="M1997" s="28"/>
      <c r="N1997" s="28"/>
    </row>
    <row r="1998" spans="3:14" ht="20.100000000000001" customHeight="1" x14ac:dyDescent="0.25">
      <c r="C1998" s="6">
        <v>1992</v>
      </c>
      <c r="D1998" s="6">
        <f>IFERROR(IF($D$3&gt;=C1998,SMALL(ATT.!$A$9:$A$2008,$D$4+C1998),0),0)</f>
        <v>0</v>
      </c>
      <c r="E1998" s="25">
        <f t="shared" si="31"/>
        <v>0</v>
      </c>
      <c r="F1998" s="25">
        <f>IFERROR(IF($E1998&gt;=1,VLOOKUP($E1998,ATT.!$D$9:$W$2008,F$1,0),0),0)</f>
        <v>0</v>
      </c>
      <c r="G1998" s="26">
        <f>IFERROR(IF($E1998&gt;=1,VLOOKUP($E1998,ATT.!$D$9:$W$2008,G$1,0),0),0)</f>
        <v>0</v>
      </c>
      <c r="H1998" s="26">
        <f>IFERROR(IF($E1998&gt;=1,VLOOKUP($E1998,ATT.!$D$9:$W$2008,H$1,0),0),0)</f>
        <v>0</v>
      </c>
      <c r="I1998" s="25">
        <f>IFERROR(IF($E1998&gt;=1,VLOOKUP($E1998,ATT.!$D$9:$W$2008,I$1,0),0),0)</f>
        <v>0</v>
      </c>
      <c r="J1998" s="25">
        <f>IFERROR(IF($E1998&gt;=1,VLOOKUP($E1998,ATT.!$D$9:$W$2008,J$1,0),0),0)</f>
        <v>0</v>
      </c>
      <c r="K1998" s="25" t="str">
        <f>IFERROR(IF(E1998&gt;=1,CONCATENATE(VLOOKUP(F1998,STUDENT!$B$4:$W$2003,22,0),$V$2),""),"")</f>
        <v/>
      </c>
      <c r="L1998" s="27">
        <f>IFERROR(IF($E1998&gt;=1,VLOOKUP($E1998,ATT.!$D$9:$W$2008,L$1,0),0),0)</f>
        <v>0</v>
      </c>
      <c r="M1998" s="28"/>
      <c r="N1998" s="28"/>
    </row>
    <row r="1999" spans="3:14" ht="20.100000000000001" customHeight="1" x14ac:dyDescent="0.25">
      <c r="C1999" s="6">
        <v>1993</v>
      </c>
      <c r="D1999" s="6">
        <f>IFERROR(IF($D$3&gt;=C1999,SMALL(ATT.!$A$9:$A$2008,$D$4+C1999),0),0)</f>
        <v>0</v>
      </c>
      <c r="E1999" s="25">
        <f t="shared" si="31"/>
        <v>0</v>
      </c>
      <c r="F1999" s="25">
        <f>IFERROR(IF($E1999&gt;=1,VLOOKUP($E1999,ATT.!$D$9:$W$2008,F$1,0),0),0)</f>
        <v>0</v>
      </c>
      <c r="G1999" s="26">
        <f>IFERROR(IF($E1999&gt;=1,VLOOKUP($E1999,ATT.!$D$9:$W$2008,G$1,0),0),0)</f>
        <v>0</v>
      </c>
      <c r="H1999" s="26">
        <f>IFERROR(IF($E1999&gt;=1,VLOOKUP($E1999,ATT.!$D$9:$W$2008,H$1,0),0),0)</f>
        <v>0</v>
      </c>
      <c r="I1999" s="25">
        <f>IFERROR(IF($E1999&gt;=1,VLOOKUP($E1999,ATT.!$D$9:$W$2008,I$1,0),0),0)</f>
        <v>0</v>
      </c>
      <c r="J1999" s="25">
        <f>IFERROR(IF($E1999&gt;=1,VLOOKUP($E1999,ATT.!$D$9:$W$2008,J$1,0),0),0)</f>
        <v>0</v>
      </c>
      <c r="K1999" s="25" t="str">
        <f>IFERROR(IF(E1999&gt;=1,CONCATENATE(VLOOKUP(F1999,STUDENT!$B$4:$W$2003,22,0),$V$2),""),"")</f>
        <v/>
      </c>
      <c r="L1999" s="27">
        <f>IFERROR(IF($E1999&gt;=1,VLOOKUP($E1999,ATT.!$D$9:$W$2008,L$1,0),0),0)</f>
        <v>0</v>
      </c>
      <c r="M1999" s="28"/>
      <c r="N1999" s="28"/>
    </row>
    <row r="2000" spans="3:14" ht="20.100000000000001" customHeight="1" x14ac:dyDescent="0.25">
      <c r="C2000" s="6">
        <v>1994</v>
      </c>
      <c r="D2000" s="6">
        <f>IFERROR(IF($D$3&gt;=C2000,SMALL(ATT.!$A$9:$A$2008,$D$4+C2000),0),0)</f>
        <v>0</v>
      </c>
      <c r="E2000" s="25">
        <f t="shared" si="31"/>
        <v>0</v>
      </c>
      <c r="F2000" s="25">
        <f>IFERROR(IF($E2000&gt;=1,VLOOKUP($E2000,ATT.!$D$9:$W$2008,F$1,0),0),0)</f>
        <v>0</v>
      </c>
      <c r="G2000" s="26">
        <f>IFERROR(IF($E2000&gt;=1,VLOOKUP($E2000,ATT.!$D$9:$W$2008,G$1,0),0),0)</f>
        <v>0</v>
      </c>
      <c r="H2000" s="26">
        <f>IFERROR(IF($E2000&gt;=1,VLOOKUP($E2000,ATT.!$D$9:$W$2008,H$1,0),0),0)</f>
        <v>0</v>
      </c>
      <c r="I2000" s="25">
        <f>IFERROR(IF($E2000&gt;=1,VLOOKUP($E2000,ATT.!$D$9:$W$2008,I$1,0),0),0)</f>
        <v>0</v>
      </c>
      <c r="J2000" s="25">
        <f>IFERROR(IF($E2000&gt;=1,VLOOKUP($E2000,ATT.!$D$9:$W$2008,J$1,0),0),0)</f>
        <v>0</v>
      </c>
      <c r="K2000" s="25" t="str">
        <f>IFERROR(IF(E2000&gt;=1,CONCATENATE(VLOOKUP(F2000,STUDENT!$B$4:$W$2003,22,0),$V$2),""),"")</f>
        <v/>
      </c>
      <c r="L2000" s="27">
        <f>IFERROR(IF($E2000&gt;=1,VLOOKUP($E2000,ATT.!$D$9:$W$2008,L$1,0),0),0)</f>
        <v>0</v>
      </c>
      <c r="M2000" s="28"/>
      <c r="N2000" s="28"/>
    </row>
    <row r="2001" spans="3:14" ht="20.100000000000001" customHeight="1" x14ac:dyDescent="0.25">
      <c r="C2001" s="6">
        <v>1995</v>
      </c>
      <c r="D2001" s="6">
        <f>IFERROR(IF($D$3&gt;=C2001,SMALL(ATT.!$A$9:$A$2008,$D$4+C2001),0),0)</f>
        <v>0</v>
      </c>
      <c r="E2001" s="25">
        <f t="shared" si="31"/>
        <v>0</v>
      </c>
      <c r="F2001" s="25">
        <f>IFERROR(IF($E2001&gt;=1,VLOOKUP($E2001,ATT.!$D$9:$W$2008,F$1,0),0),0)</f>
        <v>0</v>
      </c>
      <c r="G2001" s="26">
        <f>IFERROR(IF($E2001&gt;=1,VLOOKUP($E2001,ATT.!$D$9:$W$2008,G$1,0),0),0)</f>
        <v>0</v>
      </c>
      <c r="H2001" s="26">
        <f>IFERROR(IF($E2001&gt;=1,VLOOKUP($E2001,ATT.!$D$9:$W$2008,H$1,0),0),0)</f>
        <v>0</v>
      </c>
      <c r="I2001" s="25">
        <f>IFERROR(IF($E2001&gt;=1,VLOOKUP($E2001,ATT.!$D$9:$W$2008,I$1,0),0),0)</f>
        <v>0</v>
      </c>
      <c r="J2001" s="25">
        <f>IFERROR(IF($E2001&gt;=1,VLOOKUP($E2001,ATT.!$D$9:$W$2008,J$1,0),0),0)</f>
        <v>0</v>
      </c>
      <c r="K2001" s="25" t="str">
        <f>IFERROR(IF(E2001&gt;=1,CONCATENATE(VLOOKUP(F2001,STUDENT!$B$4:$W$2003,22,0),$V$2),""),"")</f>
        <v/>
      </c>
      <c r="L2001" s="27">
        <f>IFERROR(IF($E2001&gt;=1,VLOOKUP($E2001,ATT.!$D$9:$W$2008,L$1,0),0),0)</f>
        <v>0</v>
      </c>
      <c r="M2001" s="28"/>
      <c r="N2001" s="28"/>
    </row>
    <row r="2002" spans="3:14" ht="20.100000000000001" customHeight="1" x14ac:dyDescent="0.25">
      <c r="C2002" s="6">
        <v>1996</v>
      </c>
      <c r="D2002" s="6">
        <f>IFERROR(IF($D$3&gt;=C2002,SMALL(ATT.!$A$9:$A$2008,$D$4+C2002),0),0)</f>
        <v>0</v>
      </c>
      <c r="E2002" s="25">
        <f t="shared" si="31"/>
        <v>0</v>
      </c>
      <c r="F2002" s="25">
        <f>IFERROR(IF($E2002&gt;=1,VLOOKUP($E2002,ATT.!$D$9:$W$2008,F$1,0),0),0)</f>
        <v>0</v>
      </c>
      <c r="G2002" s="26">
        <f>IFERROR(IF($E2002&gt;=1,VLOOKUP($E2002,ATT.!$D$9:$W$2008,G$1,0),0),0)</f>
        <v>0</v>
      </c>
      <c r="H2002" s="26">
        <f>IFERROR(IF($E2002&gt;=1,VLOOKUP($E2002,ATT.!$D$9:$W$2008,H$1,0),0),0)</f>
        <v>0</v>
      </c>
      <c r="I2002" s="25">
        <f>IFERROR(IF($E2002&gt;=1,VLOOKUP($E2002,ATT.!$D$9:$W$2008,I$1,0),0),0)</f>
        <v>0</v>
      </c>
      <c r="J2002" s="25">
        <f>IFERROR(IF($E2002&gt;=1,VLOOKUP($E2002,ATT.!$D$9:$W$2008,J$1,0),0),0)</f>
        <v>0</v>
      </c>
      <c r="K2002" s="25" t="str">
        <f>IFERROR(IF(E2002&gt;=1,CONCATENATE(VLOOKUP(F2002,STUDENT!$B$4:$W$2003,22,0),$V$2),""),"")</f>
        <v/>
      </c>
      <c r="L2002" s="27">
        <f>IFERROR(IF($E2002&gt;=1,VLOOKUP($E2002,ATT.!$D$9:$W$2008,L$1,0),0),0)</f>
        <v>0</v>
      </c>
      <c r="M2002" s="28"/>
      <c r="N2002" s="28"/>
    </row>
    <row r="2003" spans="3:14" ht="20.100000000000001" customHeight="1" x14ac:dyDescent="0.25">
      <c r="C2003" s="6">
        <v>1997</v>
      </c>
      <c r="D2003" s="6">
        <f>IFERROR(IF($D$3&gt;=C2003,SMALL(ATT.!$A$9:$A$2008,$D$4+C2003),0),0)</f>
        <v>0</v>
      </c>
      <c r="E2003" s="25">
        <f t="shared" si="31"/>
        <v>0</v>
      </c>
      <c r="F2003" s="25">
        <f>IFERROR(IF($E2003&gt;=1,VLOOKUP($E2003,ATT.!$D$9:$W$2008,F$1,0),0),0)</f>
        <v>0</v>
      </c>
      <c r="G2003" s="26">
        <f>IFERROR(IF($E2003&gt;=1,VLOOKUP($E2003,ATT.!$D$9:$W$2008,G$1,0),0),0)</f>
        <v>0</v>
      </c>
      <c r="H2003" s="26">
        <f>IFERROR(IF($E2003&gt;=1,VLOOKUP($E2003,ATT.!$D$9:$W$2008,H$1,0),0),0)</f>
        <v>0</v>
      </c>
      <c r="I2003" s="25">
        <f>IFERROR(IF($E2003&gt;=1,VLOOKUP($E2003,ATT.!$D$9:$W$2008,I$1,0),0),0)</f>
        <v>0</v>
      </c>
      <c r="J2003" s="25">
        <f>IFERROR(IF($E2003&gt;=1,VLOOKUP($E2003,ATT.!$D$9:$W$2008,J$1,0),0),0)</f>
        <v>0</v>
      </c>
      <c r="K2003" s="25" t="str">
        <f>IFERROR(IF(E2003&gt;=1,CONCATENATE(VLOOKUP(F2003,STUDENT!$B$4:$W$2003,22,0),$V$2),""),"")</f>
        <v/>
      </c>
      <c r="L2003" s="27">
        <f>IFERROR(IF($E2003&gt;=1,VLOOKUP($E2003,ATT.!$D$9:$W$2008,L$1,0),0),0)</f>
        <v>0</v>
      </c>
      <c r="M2003" s="28"/>
      <c r="N2003" s="28"/>
    </row>
    <row r="2004" spans="3:14" ht="20.100000000000001" customHeight="1" x14ac:dyDescent="0.25">
      <c r="C2004" s="6">
        <v>1998</v>
      </c>
      <c r="D2004" s="6">
        <f>IFERROR(IF($D$3&gt;=C2004,SMALL(ATT.!$A$9:$A$2008,$D$4+C2004),0),0)</f>
        <v>0</v>
      </c>
      <c r="E2004" s="25">
        <f t="shared" si="31"/>
        <v>0</v>
      </c>
      <c r="F2004" s="25">
        <f>IFERROR(IF($E2004&gt;=1,VLOOKUP($E2004,ATT.!$D$9:$W$2008,F$1,0),0),0)</f>
        <v>0</v>
      </c>
      <c r="G2004" s="26">
        <f>IFERROR(IF($E2004&gt;=1,VLOOKUP($E2004,ATT.!$D$9:$W$2008,G$1,0),0),0)</f>
        <v>0</v>
      </c>
      <c r="H2004" s="26">
        <f>IFERROR(IF($E2004&gt;=1,VLOOKUP($E2004,ATT.!$D$9:$W$2008,H$1,0),0),0)</f>
        <v>0</v>
      </c>
      <c r="I2004" s="25">
        <f>IFERROR(IF($E2004&gt;=1,VLOOKUP($E2004,ATT.!$D$9:$W$2008,I$1,0),0),0)</f>
        <v>0</v>
      </c>
      <c r="J2004" s="25">
        <f>IFERROR(IF($E2004&gt;=1,VLOOKUP($E2004,ATT.!$D$9:$W$2008,J$1,0),0),0)</f>
        <v>0</v>
      </c>
      <c r="K2004" s="25" t="str">
        <f>IFERROR(IF(E2004&gt;=1,CONCATENATE(VLOOKUP(F2004,STUDENT!$B$4:$W$2003,22,0),$V$2),""),"")</f>
        <v/>
      </c>
      <c r="L2004" s="27">
        <f>IFERROR(IF($E2004&gt;=1,VLOOKUP($E2004,ATT.!$D$9:$W$2008,L$1,0),0),0)</f>
        <v>0</v>
      </c>
      <c r="M2004" s="28"/>
      <c r="N2004" s="28"/>
    </row>
    <row r="2005" spans="3:14" ht="20.100000000000001" customHeight="1" x14ac:dyDescent="0.25">
      <c r="C2005" s="6">
        <v>1999</v>
      </c>
      <c r="D2005" s="6">
        <f>IFERROR(IF($D$3&gt;=C2005,SMALL(ATT.!$A$9:$A$2008,$D$4+C2005),0),0)</f>
        <v>0</v>
      </c>
      <c r="E2005" s="25">
        <f t="shared" si="31"/>
        <v>0</v>
      </c>
      <c r="F2005" s="25">
        <f>IFERROR(IF($E2005&gt;=1,VLOOKUP($E2005,ATT.!$D$9:$W$2008,F$1,0),0),0)</f>
        <v>0</v>
      </c>
      <c r="G2005" s="26">
        <f>IFERROR(IF($E2005&gt;=1,VLOOKUP($E2005,ATT.!$D$9:$W$2008,G$1,0),0),0)</f>
        <v>0</v>
      </c>
      <c r="H2005" s="26">
        <f>IFERROR(IF($E2005&gt;=1,VLOOKUP($E2005,ATT.!$D$9:$W$2008,H$1,0),0),0)</f>
        <v>0</v>
      </c>
      <c r="I2005" s="25">
        <f>IFERROR(IF($E2005&gt;=1,VLOOKUP($E2005,ATT.!$D$9:$W$2008,I$1,0),0),0)</f>
        <v>0</v>
      </c>
      <c r="J2005" s="25">
        <f>IFERROR(IF($E2005&gt;=1,VLOOKUP($E2005,ATT.!$D$9:$W$2008,J$1,0),0),0)</f>
        <v>0</v>
      </c>
      <c r="K2005" s="25" t="str">
        <f>IFERROR(IF(E2005&gt;=1,CONCATENATE(VLOOKUP(F2005,STUDENT!$B$4:$W$2003,22,0),$V$2),""),"")</f>
        <v/>
      </c>
      <c r="L2005" s="27">
        <f>IFERROR(IF($E2005&gt;=1,VLOOKUP($E2005,ATT.!$D$9:$W$2008,L$1,0),0),0)</f>
        <v>0</v>
      </c>
      <c r="M2005" s="28"/>
      <c r="N2005" s="28"/>
    </row>
    <row r="2006" spans="3:14" ht="20.100000000000001" customHeight="1" x14ac:dyDescent="0.25">
      <c r="C2006" s="6">
        <v>2000</v>
      </c>
      <c r="D2006" s="6">
        <f>IFERROR(IF($D$3&gt;=C2006,SMALL(ATT.!$A$9:$A$2008,$D$4+C2006),0),0)</f>
        <v>0</v>
      </c>
      <c r="E2006" s="25">
        <f t="shared" si="31"/>
        <v>0</v>
      </c>
      <c r="F2006" s="25">
        <f>IFERROR(IF($E2006&gt;=1,VLOOKUP($E2006,ATT.!$D$9:$W$2008,F$1,0),0),0)</f>
        <v>0</v>
      </c>
      <c r="G2006" s="26">
        <f>IFERROR(IF($E2006&gt;=1,VLOOKUP($E2006,ATT.!$D$9:$W$2008,G$1,0),0),0)</f>
        <v>0</v>
      </c>
      <c r="H2006" s="26">
        <f>IFERROR(IF($E2006&gt;=1,VLOOKUP($E2006,ATT.!$D$9:$W$2008,H$1,0),0),0)</f>
        <v>0</v>
      </c>
      <c r="I2006" s="25">
        <f>IFERROR(IF($E2006&gt;=1,VLOOKUP($E2006,ATT.!$D$9:$W$2008,I$1,0),0),0)</f>
        <v>0</v>
      </c>
      <c r="J2006" s="25">
        <f>IFERROR(IF($E2006&gt;=1,VLOOKUP($E2006,ATT.!$D$9:$W$2008,J$1,0),0),0)</f>
        <v>0</v>
      </c>
      <c r="K2006" s="25" t="str">
        <f>IFERROR(IF(E2006&gt;=1,CONCATENATE(VLOOKUP(F2006,STUDENT!$B$4:$W$2003,22,0),$V$2),""),"")</f>
        <v/>
      </c>
      <c r="L2006" s="27">
        <f>IFERROR(IF($E2006&gt;=1,VLOOKUP($E2006,ATT.!$D$9:$W$2008,L$1,0),0),0)</f>
        <v>0</v>
      </c>
      <c r="M2006" s="28"/>
      <c r="N2006" s="28"/>
    </row>
  </sheetData>
  <sheetProtection password="CD8E" sheet="1" objects="1" scenarios="1"/>
  <mergeCells count="15">
    <mergeCell ref="O5:O6"/>
    <mergeCell ref="R5:R6"/>
    <mergeCell ref="O2:T4"/>
    <mergeCell ref="E2:N2"/>
    <mergeCell ref="E3:N3"/>
    <mergeCell ref="E5:E6"/>
    <mergeCell ref="F5:F6"/>
    <mergeCell ref="G5:G6"/>
    <mergeCell ref="H5:H6"/>
    <mergeCell ref="I5:I6"/>
    <mergeCell ref="J5:J6"/>
    <mergeCell ref="K5:K6"/>
    <mergeCell ref="L5:L6"/>
    <mergeCell ref="M5:M6"/>
    <mergeCell ref="N5:N6"/>
  </mergeCells>
  <conditionalFormatting sqref="E7:N2006">
    <cfRule type="expression" dxfId="7" priority="1">
      <formula>$E7&gt;=1</formula>
    </cfRule>
  </conditionalFormatting>
  <dataValidations count="2">
    <dataValidation type="list" allowBlank="1" showInputMessage="1" showErrorMessage="1" sqref="U6 S6 P6">
      <formula1>MONTH</formula1>
    </dataValidation>
    <dataValidation type="list" allowBlank="1" showInputMessage="1" showErrorMessage="1" sqref="Q6 T6">
      <formula1>YEAR</formula1>
    </dataValidation>
  </dataValidations>
  <pageMargins left="0.39370078740157483" right="0.39370078740157483" top="0.19685039370078741" bottom="0.19685039370078741" header="0" footer="0"/>
  <pageSetup paperSize="9" scale="9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sheetPr>
  <dimension ref="H1:AD2014"/>
  <sheetViews>
    <sheetView view="pageBreakPreview" topLeftCell="H2" zoomScaleNormal="100" zoomScaleSheetLayoutView="100" workbookViewId="0">
      <pane xSplit="3" ySplit="13" topLeftCell="K15" activePane="bottomRight" state="frozen"/>
      <selection activeCell="H2" sqref="H2"/>
      <selection pane="topRight" activeCell="K2" sqref="K2"/>
      <selection pane="bottomLeft" activeCell="H15" sqref="H15"/>
      <selection pane="bottomRight" activeCell="N13" sqref="N13:P13"/>
    </sheetView>
  </sheetViews>
  <sheetFormatPr defaultRowHeight="15" x14ac:dyDescent="0.25"/>
  <cols>
    <col min="1" max="7" width="0" style="6" hidden="1" customWidth="1"/>
    <col min="8" max="8" width="7" style="6" customWidth="1"/>
    <col min="9" max="9" width="8.85546875" style="6" customWidth="1"/>
    <col min="10" max="11" width="20.7109375" style="6" customWidth="1"/>
    <col min="12" max="12" width="6.7109375" style="6" customWidth="1"/>
    <col min="13" max="13" width="20.7109375" style="6" customWidth="1"/>
    <col min="14" max="14" width="19.140625" style="6" customWidth="1"/>
    <col min="15" max="15" width="15.7109375" style="6" customWidth="1"/>
    <col min="16" max="16" width="21.5703125" style="6" customWidth="1"/>
    <col min="17" max="17" width="14.28515625" style="6" customWidth="1"/>
    <col min="18" max="20" width="9.140625" style="6"/>
    <col min="21" max="30" width="0" style="6" hidden="1" customWidth="1"/>
    <col min="31" max="16384" width="9.140625" style="6"/>
  </cols>
  <sheetData>
    <row r="1" spans="8:30" ht="19.5" hidden="1" x14ac:dyDescent="0.25">
      <c r="I1" s="6" t="s">
        <v>228</v>
      </c>
      <c r="J1" s="6" t="str">
        <f>BHUGTAN!P6</f>
        <v>सितम्बर</v>
      </c>
      <c r="K1" s="6">
        <f>BHUGTAN!Q6</f>
        <v>2020</v>
      </c>
      <c r="L1" s="6">
        <f>BHUGTAN!W2</f>
        <v>1</v>
      </c>
      <c r="M1" s="6" t="str">
        <f>BHUGTAN!S6</f>
        <v>फ़रवरी</v>
      </c>
      <c r="N1" s="6">
        <f>BHUGTAN!T6</f>
        <v>2021</v>
      </c>
      <c r="U1" s="65" t="s">
        <v>227</v>
      </c>
      <c r="V1" s="64"/>
      <c r="W1" s="64"/>
      <c r="X1" s="64"/>
      <c r="Y1" s="64"/>
      <c r="Z1" s="64"/>
      <c r="AA1" s="64"/>
      <c r="AB1" s="64"/>
      <c r="AC1" s="64"/>
      <c r="AD1" s="64"/>
    </row>
    <row r="2" spans="8:30" ht="24.95" customHeight="1" x14ac:dyDescent="0.25">
      <c r="H2" s="189" t="str">
        <f>HOME!B2</f>
        <v>राजकीय माध्यमिक विद्यालय मण्डली चारणा भोपालगढ़-जोधपुर</v>
      </c>
      <c r="I2" s="189"/>
      <c r="J2" s="189"/>
      <c r="K2" s="189"/>
      <c r="L2" s="189"/>
      <c r="M2" s="189"/>
      <c r="N2" s="189"/>
      <c r="O2" s="189"/>
      <c r="P2" s="189"/>
      <c r="Q2" s="189"/>
      <c r="R2" s="186" t="s">
        <v>232</v>
      </c>
      <c r="S2" s="186"/>
      <c r="T2" s="186"/>
      <c r="U2" s="65" t="s">
        <v>212</v>
      </c>
      <c r="V2" s="66"/>
      <c r="W2" s="67"/>
      <c r="X2" s="67"/>
      <c r="Y2" s="66"/>
      <c r="Z2" s="66"/>
      <c r="AA2" s="66"/>
      <c r="AB2" s="66"/>
      <c r="AC2" s="66"/>
      <c r="AD2" s="66"/>
    </row>
    <row r="3" spans="8:30" ht="18" customHeight="1" x14ac:dyDescent="0.3">
      <c r="H3" s="68" t="s">
        <v>159</v>
      </c>
      <c r="I3" s="68"/>
      <c r="J3" s="68"/>
      <c r="K3" s="68"/>
      <c r="L3" s="68"/>
      <c r="M3" s="68"/>
      <c r="N3" s="68"/>
      <c r="O3" s="68"/>
      <c r="P3" s="68" t="s">
        <v>160</v>
      </c>
      <c r="Q3" s="68"/>
      <c r="R3" s="186"/>
      <c r="S3" s="186"/>
      <c r="T3" s="186"/>
      <c r="U3" s="65" t="s">
        <v>229</v>
      </c>
      <c r="V3" s="69"/>
      <c r="W3" s="69"/>
      <c r="X3" s="69"/>
      <c r="Y3" s="69"/>
      <c r="Z3" s="69"/>
      <c r="AA3" s="69"/>
      <c r="AB3" s="69"/>
      <c r="AC3" s="69"/>
      <c r="AD3" s="69"/>
    </row>
    <row r="4" spans="8:30" ht="18" customHeight="1" x14ac:dyDescent="0.3">
      <c r="H4" s="68" t="s">
        <v>221</v>
      </c>
      <c r="I4" s="68"/>
      <c r="J4" s="68"/>
      <c r="K4" s="68"/>
      <c r="L4" s="68"/>
      <c r="M4" s="68"/>
      <c r="N4" s="68"/>
      <c r="O4" s="68"/>
      <c r="P4" s="68"/>
      <c r="Q4" s="68"/>
      <c r="R4" s="186"/>
      <c r="S4" s="186"/>
      <c r="T4" s="186"/>
      <c r="U4" s="65"/>
      <c r="V4" s="69"/>
      <c r="W4" s="69"/>
      <c r="X4" s="69"/>
      <c r="Y4" s="69"/>
      <c r="Z4" s="69"/>
      <c r="AA4" s="69"/>
      <c r="AB4" s="69"/>
      <c r="AC4" s="69"/>
      <c r="AD4" s="69"/>
    </row>
    <row r="5" spans="8:30" ht="18" customHeight="1" x14ac:dyDescent="0.3">
      <c r="H5" s="68"/>
      <c r="I5" s="183" t="s">
        <v>222</v>
      </c>
      <c r="J5" s="183"/>
      <c r="K5" s="70"/>
      <c r="L5" s="68"/>
      <c r="M5" s="68"/>
      <c r="N5" s="68"/>
      <c r="O5" s="68"/>
      <c r="P5" s="68"/>
      <c r="Q5" s="68"/>
      <c r="R5" s="186"/>
      <c r="S5" s="186"/>
      <c r="T5" s="186"/>
      <c r="U5" s="69"/>
      <c r="V5" s="71"/>
      <c r="W5" s="69"/>
      <c r="X5" s="69"/>
      <c r="Y5" s="69"/>
      <c r="Z5" s="69"/>
      <c r="AA5" s="69"/>
      <c r="AB5" s="69"/>
      <c r="AC5" s="69"/>
      <c r="AD5" s="69"/>
    </row>
    <row r="6" spans="8:30" ht="18" customHeight="1" x14ac:dyDescent="0.3">
      <c r="H6" s="68"/>
      <c r="I6" s="184"/>
      <c r="J6" s="184"/>
      <c r="K6" s="184"/>
      <c r="L6" s="68"/>
      <c r="M6" s="68"/>
      <c r="N6" s="68"/>
      <c r="O6" s="68"/>
      <c r="P6" s="68"/>
      <c r="Q6" s="68"/>
      <c r="R6" s="186"/>
      <c r="S6" s="186"/>
      <c r="T6" s="186"/>
      <c r="U6" s="69"/>
      <c r="V6" s="71"/>
      <c r="W6" s="69"/>
      <c r="X6" s="69"/>
      <c r="Y6" s="69"/>
      <c r="Z6" s="69"/>
      <c r="AA6" s="69"/>
      <c r="AB6" s="69"/>
      <c r="AC6" s="69"/>
      <c r="AD6" s="69"/>
    </row>
    <row r="7" spans="8:30" ht="18" customHeight="1" x14ac:dyDescent="0.3">
      <c r="H7" s="68"/>
      <c r="I7" s="185"/>
      <c r="J7" s="185"/>
      <c r="K7" s="185"/>
      <c r="L7" s="68"/>
      <c r="M7" s="68"/>
      <c r="N7" s="68"/>
      <c r="O7" s="68"/>
      <c r="P7" s="68"/>
      <c r="Q7" s="68"/>
      <c r="R7" s="186"/>
      <c r="S7" s="186"/>
      <c r="T7" s="186"/>
      <c r="U7" s="69"/>
      <c r="V7" s="69"/>
      <c r="W7" s="69"/>
      <c r="X7" s="69"/>
      <c r="Y7" s="69"/>
      <c r="Z7" s="69"/>
      <c r="AA7" s="69"/>
      <c r="AB7" s="69"/>
      <c r="AC7" s="69"/>
      <c r="AD7" s="69"/>
    </row>
    <row r="8" spans="8:30" ht="18" customHeight="1" x14ac:dyDescent="0.3">
      <c r="H8" s="68" t="s">
        <v>223</v>
      </c>
      <c r="I8" s="190" t="s">
        <v>225</v>
      </c>
      <c r="J8" s="190"/>
      <c r="K8" s="190"/>
      <c r="L8" s="190"/>
      <c r="M8" s="190"/>
      <c r="N8" s="190"/>
      <c r="O8" s="190"/>
      <c r="P8" s="190"/>
      <c r="Q8" s="190"/>
      <c r="R8" s="186"/>
      <c r="S8" s="186"/>
      <c r="T8" s="186"/>
      <c r="U8" s="69"/>
      <c r="V8" s="69"/>
      <c r="W8" s="69"/>
      <c r="X8" s="69"/>
      <c r="Y8" s="69"/>
      <c r="Z8" s="69"/>
      <c r="AA8" s="69"/>
      <c r="AB8" s="69"/>
      <c r="AC8" s="69"/>
      <c r="AD8" s="69"/>
    </row>
    <row r="9" spans="8:30" ht="18" customHeight="1" x14ac:dyDescent="0.25">
      <c r="H9" s="68" t="s">
        <v>226</v>
      </c>
      <c r="I9" s="68"/>
      <c r="J9" s="68"/>
      <c r="K9" s="68"/>
      <c r="L9" s="68"/>
      <c r="M9" s="68"/>
      <c r="N9" s="68"/>
      <c r="O9" s="68"/>
      <c r="P9" s="68"/>
      <c r="Q9" s="68"/>
      <c r="R9" s="186"/>
      <c r="S9" s="186"/>
      <c r="T9" s="186"/>
      <c r="Z9" s="6">
        <f>LEN(I6)</f>
        <v>0</v>
      </c>
      <c r="AA9" s="6">
        <f>LEN(K12)</f>
        <v>0</v>
      </c>
    </row>
    <row r="10" spans="8:30" ht="18" customHeight="1" x14ac:dyDescent="0.25">
      <c r="H10" s="127" t="str">
        <f>IFERROR(IF(L1=1,CONCATENATE(U1,J1,I1,K1,U2,M1,I1,N1,U3),""),"")</f>
        <v xml:space="preserve">          उपर्युक्त विषयान्तर्गत लेख है कि स्थानीय विद्यालय के निम्न विद्यार्थियों को ट्रांसपोर्ट वाउचर योजना के अंतर्गत माह सितम्बर, 2020 से फ़रवरी, 2021 तक की राशि का भुगतान बैंक खातों में किया जाना है| अत: संलग्न सूची के अनुसार उनके बैंक खातों में राशि जमा करवाने का श्रम करावें|</v>
      </c>
      <c r="I10" s="127"/>
      <c r="J10" s="127"/>
      <c r="K10" s="127"/>
      <c r="L10" s="127"/>
      <c r="M10" s="127"/>
      <c r="N10" s="127"/>
      <c r="O10" s="127"/>
      <c r="P10" s="127"/>
      <c r="Q10" s="127"/>
      <c r="R10" s="186"/>
      <c r="S10" s="186"/>
      <c r="T10" s="186"/>
      <c r="Z10" s="6">
        <f>LEN(I7)</f>
        <v>0</v>
      </c>
    </row>
    <row r="11" spans="8:30" ht="18" customHeight="1" x14ac:dyDescent="0.25">
      <c r="H11" s="127"/>
      <c r="I11" s="127"/>
      <c r="J11" s="127"/>
      <c r="K11" s="127"/>
      <c r="L11" s="127"/>
      <c r="M11" s="127"/>
      <c r="N11" s="127"/>
      <c r="O11" s="127"/>
      <c r="P11" s="127"/>
      <c r="Q11" s="127"/>
      <c r="R11" s="186"/>
      <c r="S11" s="186"/>
      <c r="T11" s="186"/>
    </row>
    <row r="12" spans="8:30" ht="18" customHeight="1" x14ac:dyDescent="0.25">
      <c r="H12" s="191" t="s">
        <v>230</v>
      </c>
      <c r="I12" s="191"/>
      <c r="J12" s="191"/>
      <c r="K12" s="76"/>
      <c r="L12" s="31"/>
      <c r="M12" s="31"/>
      <c r="N12" s="31"/>
      <c r="O12" s="31"/>
      <c r="P12" s="72" t="s">
        <v>231</v>
      </c>
      <c r="Q12" s="73">
        <f>SUM(Q15:Q2014)</f>
        <v>0</v>
      </c>
      <c r="R12" s="186"/>
      <c r="S12" s="186"/>
      <c r="T12" s="186"/>
    </row>
    <row r="13" spans="8:30" ht="18" customHeight="1" x14ac:dyDescent="0.25">
      <c r="H13" s="187" t="s">
        <v>65</v>
      </c>
      <c r="I13" s="187" t="s">
        <v>66</v>
      </c>
      <c r="J13" s="187" t="s">
        <v>67</v>
      </c>
      <c r="K13" s="187" t="s">
        <v>68</v>
      </c>
      <c r="L13" s="187" t="s">
        <v>40</v>
      </c>
      <c r="M13" s="192" t="s">
        <v>224</v>
      </c>
      <c r="N13" s="187" t="s">
        <v>121</v>
      </c>
      <c r="O13" s="187"/>
      <c r="P13" s="187"/>
      <c r="Q13" s="187" t="s">
        <v>220</v>
      </c>
      <c r="R13" s="186"/>
      <c r="S13" s="186"/>
      <c r="T13" s="186"/>
    </row>
    <row r="14" spans="8:30" ht="18" customHeight="1" x14ac:dyDescent="0.25">
      <c r="H14" s="188"/>
      <c r="I14" s="188"/>
      <c r="J14" s="188"/>
      <c r="K14" s="188"/>
      <c r="L14" s="188"/>
      <c r="M14" s="193"/>
      <c r="N14" s="74" t="s">
        <v>116</v>
      </c>
      <c r="O14" s="74" t="s">
        <v>118</v>
      </c>
      <c r="P14" s="74" t="s">
        <v>119</v>
      </c>
      <c r="Q14" s="188"/>
      <c r="R14" s="186"/>
      <c r="S14" s="186"/>
      <c r="T14" s="186"/>
    </row>
    <row r="15" spans="8:30" ht="18" customHeight="1" x14ac:dyDescent="0.25">
      <c r="H15" s="14">
        <f>BHUGTAN!E7</f>
        <v>0</v>
      </c>
      <c r="I15" s="14">
        <f>BHUGTAN!F7</f>
        <v>0</v>
      </c>
      <c r="J15" s="15">
        <f>BHUGTAN!G7</f>
        <v>0</v>
      </c>
      <c r="K15" s="15">
        <f>BHUGTAN!H7</f>
        <v>0</v>
      </c>
      <c r="L15" s="14">
        <f>BHUGTAN!I7</f>
        <v>0</v>
      </c>
      <c r="M15" s="15" t="str">
        <f>IFERROR(IF(H15&gt;=1,VLOOKUP(I15,DETAIL!$F$7:$N$2006,5,0),""),"")</f>
        <v/>
      </c>
      <c r="N15" s="15" t="str">
        <f>IFERROR(IF(H15&gt;=1,VLOOKUP(I15,DETAIL!$F$7:$N$2006,6,0),""),"")</f>
        <v/>
      </c>
      <c r="O15" s="14" t="str">
        <f>IFERROR(IF(H15&gt;=1,VLOOKUP(I15,DETAIL!$F$7:$N$2006,8,0),""),"")</f>
        <v/>
      </c>
      <c r="P15" s="14" t="str">
        <f>IFERROR(IF(H15&gt;=1,VLOOKUP(I15,DETAIL!$F$7:$N$2006,9,0),""),"")</f>
        <v/>
      </c>
      <c r="Q15" s="75">
        <f>BHUGTAN!L7</f>
        <v>0</v>
      </c>
    </row>
    <row r="16" spans="8:30" ht="18" customHeight="1" x14ac:dyDescent="0.25">
      <c r="H16" s="14">
        <f>BHUGTAN!E8</f>
        <v>0</v>
      </c>
      <c r="I16" s="14">
        <f>BHUGTAN!F8</f>
        <v>0</v>
      </c>
      <c r="J16" s="15">
        <f>BHUGTAN!G8</f>
        <v>0</v>
      </c>
      <c r="K16" s="15">
        <f>BHUGTAN!H8</f>
        <v>0</v>
      </c>
      <c r="L16" s="14">
        <f>BHUGTAN!I8</f>
        <v>0</v>
      </c>
      <c r="M16" s="15" t="str">
        <f>IFERROR(IF(H16&gt;=1,VLOOKUP(I16,DETAIL!$F$7:$N$2006,5,0),""),"")</f>
        <v/>
      </c>
      <c r="N16" s="15" t="str">
        <f>IFERROR(IF(H16&gt;=1,VLOOKUP(I16,DETAIL!$F$7:$N$2006,6,0),""),"")</f>
        <v/>
      </c>
      <c r="O16" s="14" t="str">
        <f>IFERROR(IF(H16&gt;=1,VLOOKUP(I16,DETAIL!$F$7:$N$2006,8,0),""),"")</f>
        <v/>
      </c>
      <c r="P16" s="14" t="str">
        <f>IFERROR(IF(H16&gt;=1,VLOOKUP(I16,DETAIL!$F$7:$N$2006,9,0),""),"")</f>
        <v/>
      </c>
      <c r="Q16" s="75">
        <f>BHUGTAN!L8</f>
        <v>0</v>
      </c>
    </row>
    <row r="17" spans="8:17" ht="18" customHeight="1" x14ac:dyDescent="0.25">
      <c r="H17" s="14">
        <f>BHUGTAN!E9</f>
        <v>0</v>
      </c>
      <c r="I17" s="14">
        <f>BHUGTAN!F9</f>
        <v>0</v>
      </c>
      <c r="J17" s="15">
        <f>BHUGTAN!G9</f>
        <v>0</v>
      </c>
      <c r="K17" s="15">
        <f>BHUGTAN!H9</f>
        <v>0</v>
      </c>
      <c r="L17" s="14">
        <f>BHUGTAN!I9</f>
        <v>0</v>
      </c>
      <c r="M17" s="15" t="str">
        <f>IFERROR(IF(H17&gt;=1,VLOOKUP(I17,DETAIL!$F$7:$N$2006,5,0),""),"")</f>
        <v/>
      </c>
      <c r="N17" s="15" t="str">
        <f>IFERROR(IF(H17&gt;=1,VLOOKUP(I17,DETAIL!$F$7:$N$2006,6,0),""),"")</f>
        <v/>
      </c>
      <c r="O17" s="14" t="str">
        <f>IFERROR(IF(H17&gt;=1,VLOOKUP(I17,DETAIL!$F$7:$N$2006,8,0),""),"")</f>
        <v/>
      </c>
      <c r="P17" s="14" t="str">
        <f>IFERROR(IF(H17&gt;=1,VLOOKUP(I17,DETAIL!$F$7:$N$2006,9,0),""),"")</f>
        <v/>
      </c>
      <c r="Q17" s="75">
        <f>BHUGTAN!L9</f>
        <v>0</v>
      </c>
    </row>
    <row r="18" spans="8:17" ht="18" customHeight="1" x14ac:dyDescent="0.25">
      <c r="H18" s="14">
        <f>BHUGTAN!E10</f>
        <v>0</v>
      </c>
      <c r="I18" s="14">
        <f>BHUGTAN!F10</f>
        <v>0</v>
      </c>
      <c r="J18" s="15">
        <f>BHUGTAN!G10</f>
        <v>0</v>
      </c>
      <c r="K18" s="15">
        <f>BHUGTAN!H10</f>
        <v>0</v>
      </c>
      <c r="L18" s="14">
        <f>BHUGTAN!I10</f>
        <v>0</v>
      </c>
      <c r="M18" s="15" t="str">
        <f>IFERROR(IF(H18&gt;=1,VLOOKUP(I18,DETAIL!$F$7:$N$2006,5,0),""),"")</f>
        <v/>
      </c>
      <c r="N18" s="15" t="str">
        <f>IFERROR(IF(H18&gt;=1,VLOOKUP(I18,DETAIL!$F$7:$N$2006,6,0),""),"")</f>
        <v/>
      </c>
      <c r="O18" s="14" t="str">
        <f>IFERROR(IF(H18&gt;=1,VLOOKUP(I18,DETAIL!$F$7:$N$2006,8,0),""),"")</f>
        <v/>
      </c>
      <c r="P18" s="14" t="str">
        <f>IFERROR(IF(H18&gt;=1,VLOOKUP(I18,DETAIL!$F$7:$N$2006,9,0),""),"")</f>
        <v/>
      </c>
      <c r="Q18" s="75">
        <f>BHUGTAN!L10</f>
        <v>0</v>
      </c>
    </row>
    <row r="19" spans="8:17" ht="18" customHeight="1" x14ac:dyDescent="0.25">
      <c r="H19" s="14">
        <f>BHUGTAN!E11</f>
        <v>0</v>
      </c>
      <c r="I19" s="14">
        <f>BHUGTAN!F11</f>
        <v>0</v>
      </c>
      <c r="J19" s="15">
        <f>BHUGTAN!G11</f>
        <v>0</v>
      </c>
      <c r="K19" s="15">
        <f>BHUGTAN!H11</f>
        <v>0</v>
      </c>
      <c r="L19" s="14">
        <f>BHUGTAN!I11</f>
        <v>0</v>
      </c>
      <c r="M19" s="15" t="str">
        <f>IFERROR(IF(H19&gt;=1,VLOOKUP(I19,DETAIL!$F$7:$N$2006,5,0),""),"")</f>
        <v/>
      </c>
      <c r="N19" s="15" t="str">
        <f>IFERROR(IF(H19&gt;=1,VLOOKUP(I19,DETAIL!$F$7:$N$2006,6,0),""),"")</f>
        <v/>
      </c>
      <c r="O19" s="14" t="str">
        <f>IFERROR(IF(H19&gt;=1,VLOOKUP(I19,DETAIL!$F$7:$N$2006,8,0),""),"")</f>
        <v/>
      </c>
      <c r="P19" s="14" t="str">
        <f>IFERROR(IF(H19&gt;=1,VLOOKUP(I19,DETAIL!$F$7:$N$2006,9,0),""),"")</f>
        <v/>
      </c>
      <c r="Q19" s="75">
        <f>BHUGTAN!L11</f>
        <v>0</v>
      </c>
    </row>
    <row r="20" spans="8:17" ht="18" customHeight="1" x14ac:dyDescent="0.25">
      <c r="H20" s="14">
        <f>BHUGTAN!E12</f>
        <v>0</v>
      </c>
      <c r="I20" s="14">
        <f>BHUGTAN!F12</f>
        <v>0</v>
      </c>
      <c r="J20" s="15">
        <f>BHUGTAN!G12</f>
        <v>0</v>
      </c>
      <c r="K20" s="15">
        <f>BHUGTAN!H12</f>
        <v>0</v>
      </c>
      <c r="L20" s="14">
        <f>BHUGTAN!I12</f>
        <v>0</v>
      </c>
      <c r="M20" s="15" t="str">
        <f>IFERROR(IF(H20&gt;=1,VLOOKUP(I20,DETAIL!$F$7:$N$2006,5,0),""),"")</f>
        <v/>
      </c>
      <c r="N20" s="15" t="str">
        <f>IFERROR(IF(H20&gt;=1,VLOOKUP(I20,DETAIL!$F$7:$N$2006,6,0),""),"")</f>
        <v/>
      </c>
      <c r="O20" s="14" t="str">
        <f>IFERROR(IF(H20&gt;=1,VLOOKUP(I20,DETAIL!$F$7:$N$2006,8,0),""),"")</f>
        <v/>
      </c>
      <c r="P20" s="14" t="str">
        <f>IFERROR(IF(H20&gt;=1,VLOOKUP(I20,DETAIL!$F$7:$N$2006,9,0),""),"")</f>
        <v/>
      </c>
      <c r="Q20" s="75">
        <f>BHUGTAN!L12</f>
        <v>0</v>
      </c>
    </row>
    <row r="21" spans="8:17" ht="18" customHeight="1" x14ac:dyDescent="0.25">
      <c r="H21" s="14">
        <f>BHUGTAN!E13</f>
        <v>0</v>
      </c>
      <c r="I21" s="14">
        <f>BHUGTAN!F13</f>
        <v>0</v>
      </c>
      <c r="J21" s="15">
        <f>BHUGTAN!G13</f>
        <v>0</v>
      </c>
      <c r="K21" s="15">
        <f>BHUGTAN!H13</f>
        <v>0</v>
      </c>
      <c r="L21" s="14">
        <f>BHUGTAN!I13</f>
        <v>0</v>
      </c>
      <c r="M21" s="15" t="str">
        <f>IFERROR(IF(H21&gt;=1,VLOOKUP(I21,DETAIL!$F$7:$N$2006,5,0),""),"")</f>
        <v/>
      </c>
      <c r="N21" s="15" t="str">
        <f>IFERROR(IF(H21&gt;=1,VLOOKUP(I21,DETAIL!$F$7:$N$2006,6,0),""),"")</f>
        <v/>
      </c>
      <c r="O21" s="14" t="str">
        <f>IFERROR(IF(H21&gt;=1,VLOOKUP(I21,DETAIL!$F$7:$N$2006,8,0),""),"")</f>
        <v/>
      </c>
      <c r="P21" s="14" t="str">
        <f>IFERROR(IF(H21&gt;=1,VLOOKUP(I21,DETAIL!$F$7:$N$2006,9,0),""),"")</f>
        <v/>
      </c>
      <c r="Q21" s="75">
        <f>BHUGTAN!L13</f>
        <v>0</v>
      </c>
    </row>
    <row r="22" spans="8:17" ht="18" customHeight="1" x14ac:dyDescent="0.25">
      <c r="H22" s="14">
        <f>BHUGTAN!E14</f>
        <v>0</v>
      </c>
      <c r="I22" s="14">
        <f>BHUGTAN!F14</f>
        <v>0</v>
      </c>
      <c r="J22" s="15">
        <f>BHUGTAN!G14</f>
        <v>0</v>
      </c>
      <c r="K22" s="15">
        <f>BHUGTAN!H14</f>
        <v>0</v>
      </c>
      <c r="L22" s="14">
        <f>BHUGTAN!I14</f>
        <v>0</v>
      </c>
      <c r="M22" s="15" t="str">
        <f>IFERROR(IF(H22&gt;=1,VLOOKUP(I22,DETAIL!$F$7:$N$2006,5,0),""),"")</f>
        <v/>
      </c>
      <c r="N22" s="15" t="str">
        <f>IFERROR(IF(H22&gt;=1,VLOOKUP(I22,DETAIL!$F$7:$N$2006,6,0),""),"")</f>
        <v/>
      </c>
      <c r="O22" s="14" t="str">
        <f>IFERROR(IF(H22&gt;=1,VLOOKUP(I22,DETAIL!$F$7:$N$2006,8,0),""),"")</f>
        <v/>
      </c>
      <c r="P22" s="14" t="str">
        <f>IFERROR(IF(H22&gt;=1,VLOOKUP(I22,DETAIL!$F$7:$N$2006,9,0),""),"")</f>
        <v/>
      </c>
      <c r="Q22" s="75">
        <f>BHUGTAN!L14</f>
        <v>0</v>
      </c>
    </row>
    <row r="23" spans="8:17" ht="18" customHeight="1" x14ac:dyDescent="0.25">
      <c r="H23" s="14">
        <f>BHUGTAN!E15</f>
        <v>0</v>
      </c>
      <c r="I23" s="14">
        <f>BHUGTAN!F15</f>
        <v>0</v>
      </c>
      <c r="J23" s="15">
        <f>BHUGTAN!G15</f>
        <v>0</v>
      </c>
      <c r="K23" s="15">
        <f>BHUGTAN!H15</f>
        <v>0</v>
      </c>
      <c r="L23" s="14">
        <f>BHUGTAN!I15</f>
        <v>0</v>
      </c>
      <c r="M23" s="15" t="str">
        <f>IFERROR(IF(H23&gt;=1,VLOOKUP(I23,DETAIL!$F$7:$N$2006,5,0),""),"")</f>
        <v/>
      </c>
      <c r="N23" s="15" t="str">
        <f>IFERROR(IF(H23&gt;=1,VLOOKUP(I23,DETAIL!$F$7:$N$2006,6,0),""),"")</f>
        <v/>
      </c>
      <c r="O23" s="14" t="str">
        <f>IFERROR(IF(H23&gt;=1,VLOOKUP(I23,DETAIL!$F$7:$N$2006,8,0),""),"")</f>
        <v/>
      </c>
      <c r="P23" s="14" t="str">
        <f>IFERROR(IF(H23&gt;=1,VLOOKUP(I23,DETAIL!$F$7:$N$2006,9,0),""),"")</f>
        <v/>
      </c>
      <c r="Q23" s="75">
        <f>BHUGTAN!L15</f>
        <v>0</v>
      </c>
    </row>
    <row r="24" spans="8:17" ht="18" customHeight="1" x14ac:dyDescent="0.25">
      <c r="H24" s="14">
        <f>BHUGTAN!E16</f>
        <v>0</v>
      </c>
      <c r="I24" s="14">
        <f>BHUGTAN!F16</f>
        <v>0</v>
      </c>
      <c r="J24" s="15">
        <f>BHUGTAN!G16</f>
        <v>0</v>
      </c>
      <c r="K24" s="15">
        <f>BHUGTAN!H16</f>
        <v>0</v>
      </c>
      <c r="L24" s="14">
        <f>BHUGTAN!I16</f>
        <v>0</v>
      </c>
      <c r="M24" s="15" t="str">
        <f>IFERROR(IF(H24&gt;=1,VLOOKUP(I24,DETAIL!$F$7:$N$2006,5,0),""),"")</f>
        <v/>
      </c>
      <c r="N24" s="15" t="str">
        <f>IFERROR(IF(H24&gt;=1,VLOOKUP(I24,DETAIL!$F$7:$N$2006,6,0),""),"")</f>
        <v/>
      </c>
      <c r="O24" s="14" t="str">
        <f>IFERROR(IF(H24&gt;=1,VLOOKUP(I24,DETAIL!$F$7:$N$2006,8,0),""),"")</f>
        <v/>
      </c>
      <c r="P24" s="14" t="str">
        <f>IFERROR(IF(H24&gt;=1,VLOOKUP(I24,DETAIL!$F$7:$N$2006,9,0),""),"")</f>
        <v/>
      </c>
      <c r="Q24" s="75">
        <f>BHUGTAN!L16</f>
        <v>0</v>
      </c>
    </row>
    <row r="25" spans="8:17" ht="18" customHeight="1" x14ac:dyDescent="0.25">
      <c r="H25" s="14">
        <f>BHUGTAN!E17</f>
        <v>0</v>
      </c>
      <c r="I25" s="14">
        <f>BHUGTAN!F17</f>
        <v>0</v>
      </c>
      <c r="J25" s="15">
        <f>BHUGTAN!G17</f>
        <v>0</v>
      </c>
      <c r="K25" s="15">
        <f>BHUGTAN!H17</f>
        <v>0</v>
      </c>
      <c r="L25" s="14">
        <f>BHUGTAN!I17</f>
        <v>0</v>
      </c>
      <c r="M25" s="15" t="str">
        <f>IFERROR(IF(H25&gt;=1,VLOOKUP(I25,DETAIL!$F$7:$N$2006,5,0),""),"")</f>
        <v/>
      </c>
      <c r="N25" s="15" t="str">
        <f>IFERROR(IF(H25&gt;=1,VLOOKUP(I25,DETAIL!$F$7:$N$2006,6,0),""),"")</f>
        <v/>
      </c>
      <c r="O25" s="14" t="str">
        <f>IFERROR(IF(H25&gt;=1,VLOOKUP(I25,DETAIL!$F$7:$N$2006,8,0),""),"")</f>
        <v/>
      </c>
      <c r="P25" s="14" t="str">
        <f>IFERROR(IF(H25&gt;=1,VLOOKUP(I25,DETAIL!$F$7:$N$2006,9,0),""),"")</f>
        <v/>
      </c>
      <c r="Q25" s="75">
        <f>BHUGTAN!L17</f>
        <v>0</v>
      </c>
    </row>
    <row r="26" spans="8:17" ht="18" customHeight="1" x14ac:dyDescent="0.25">
      <c r="H26" s="14">
        <f>BHUGTAN!E18</f>
        <v>0</v>
      </c>
      <c r="I26" s="14">
        <f>BHUGTAN!F18</f>
        <v>0</v>
      </c>
      <c r="J26" s="15">
        <f>BHUGTAN!G18</f>
        <v>0</v>
      </c>
      <c r="K26" s="15">
        <f>BHUGTAN!H18</f>
        <v>0</v>
      </c>
      <c r="L26" s="14">
        <f>BHUGTAN!I18</f>
        <v>0</v>
      </c>
      <c r="M26" s="15" t="str">
        <f>IFERROR(IF(H26&gt;=1,VLOOKUP(I26,DETAIL!$F$7:$N$2006,5,0),""),"")</f>
        <v/>
      </c>
      <c r="N26" s="15" t="str">
        <f>IFERROR(IF(H26&gt;=1,VLOOKUP(I26,DETAIL!$F$7:$N$2006,6,0),""),"")</f>
        <v/>
      </c>
      <c r="O26" s="14" t="str">
        <f>IFERROR(IF(H26&gt;=1,VLOOKUP(I26,DETAIL!$F$7:$N$2006,8,0),""),"")</f>
        <v/>
      </c>
      <c r="P26" s="14" t="str">
        <f>IFERROR(IF(H26&gt;=1,VLOOKUP(I26,DETAIL!$F$7:$N$2006,9,0),""),"")</f>
        <v/>
      </c>
      <c r="Q26" s="75">
        <f>BHUGTAN!L18</f>
        <v>0</v>
      </c>
    </row>
    <row r="27" spans="8:17" ht="18" customHeight="1" x14ac:dyDescent="0.25">
      <c r="H27" s="14">
        <f>BHUGTAN!E19</f>
        <v>0</v>
      </c>
      <c r="I27" s="14">
        <f>BHUGTAN!F19</f>
        <v>0</v>
      </c>
      <c r="J27" s="15">
        <f>BHUGTAN!G19</f>
        <v>0</v>
      </c>
      <c r="K27" s="15">
        <f>BHUGTAN!H19</f>
        <v>0</v>
      </c>
      <c r="L27" s="14">
        <f>BHUGTAN!I19</f>
        <v>0</v>
      </c>
      <c r="M27" s="15" t="str">
        <f>IFERROR(IF(H27&gt;=1,VLOOKUP(I27,DETAIL!$F$7:$N$2006,5,0),""),"")</f>
        <v/>
      </c>
      <c r="N27" s="15" t="str">
        <f>IFERROR(IF(H27&gt;=1,VLOOKUP(I27,DETAIL!$F$7:$N$2006,6,0),""),"")</f>
        <v/>
      </c>
      <c r="O27" s="14" t="str">
        <f>IFERROR(IF(H27&gt;=1,VLOOKUP(I27,DETAIL!$F$7:$N$2006,8,0),""),"")</f>
        <v/>
      </c>
      <c r="P27" s="14" t="str">
        <f>IFERROR(IF(H27&gt;=1,VLOOKUP(I27,DETAIL!$F$7:$N$2006,9,0),""),"")</f>
        <v/>
      </c>
      <c r="Q27" s="75">
        <f>BHUGTAN!L19</f>
        <v>0</v>
      </c>
    </row>
    <row r="28" spans="8:17" ht="18" customHeight="1" x14ac:dyDescent="0.25">
      <c r="H28" s="14">
        <f>BHUGTAN!E20</f>
        <v>0</v>
      </c>
      <c r="I28" s="14">
        <f>BHUGTAN!F20</f>
        <v>0</v>
      </c>
      <c r="J28" s="15">
        <f>BHUGTAN!G20</f>
        <v>0</v>
      </c>
      <c r="K28" s="15">
        <f>BHUGTAN!H20</f>
        <v>0</v>
      </c>
      <c r="L28" s="14">
        <f>BHUGTAN!I20</f>
        <v>0</v>
      </c>
      <c r="M28" s="15" t="str">
        <f>IFERROR(IF(H28&gt;=1,VLOOKUP(I28,DETAIL!$F$7:$N$2006,5,0),""),"")</f>
        <v/>
      </c>
      <c r="N28" s="15" t="str">
        <f>IFERROR(IF(H28&gt;=1,VLOOKUP(I28,DETAIL!$F$7:$N$2006,6,0),""),"")</f>
        <v/>
      </c>
      <c r="O28" s="14" t="str">
        <f>IFERROR(IF(H28&gt;=1,VLOOKUP(I28,DETAIL!$F$7:$N$2006,8,0),""),"")</f>
        <v/>
      </c>
      <c r="P28" s="14" t="str">
        <f>IFERROR(IF(H28&gt;=1,VLOOKUP(I28,DETAIL!$F$7:$N$2006,9,0),""),"")</f>
        <v/>
      </c>
      <c r="Q28" s="75">
        <f>BHUGTAN!L20</f>
        <v>0</v>
      </c>
    </row>
    <row r="29" spans="8:17" ht="18" customHeight="1" x14ac:dyDescent="0.25">
      <c r="H29" s="14">
        <f>BHUGTAN!E21</f>
        <v>0</v>
      </c>
      <c r="I29" s="14">
        <f>BHUGTAN!F21</f>
        <v>0</v>
      </c>
      <c r="J29" s="15">
        <f>BHUGTAN!G21</f>
        <v>0</v>
      </c>
      <c r="K29" s="15">
        <f>BHUGTAN!H21</f>
        <v>0</v>
      </c>
      <c r="L29" s="14">
        <f>BHUGTAN!I21</f>
        <v>0</v>
      </c>
      <c r="M29" s="15" t="str">
        <f>IFERROR(IF(H29&gt;=1,VLOOKUP(I29,DETAIL!$F$7:$N$2006,5,0),""),"")</f>
        <v/>
      </c>
      <c r="N29" s="15" t="str">
        <f>IFERROR(IF(H29&gt;=1,VLOOKUP(I29,DETAIL!$F$7:$N$2006,6,0),""),"")</f>
        <v/>
      </c>
      <c r="O29" s="14" t="str">
        <f>IFERROR(IF(H29&gt;=1,VLOOKUP(I29,DETAIL!$F$7:$N$2006,8,0),""),"")</f>
        <v/>
      </c>
      <c r="P29" s="14" t="str">
        <f>IFERROR(IF(H29&gt;=1,VLOOKUP(I29,DETAIL!$F$7:$N$2006,9,0),""),"")</f>
        <v/>
      </c>
      <c r="Q29" s="75">
        <f>BHUGTAN!L21</f>
        <v>0</v>
      </c>
    </row>
    <row r="30" spans="8:17" ht="18" customHeight="1" x14ac:dyDescent="0.25">
      <c r="H30" s="14">
        <f>BHUGTAN!E22</f>
        <v>0</v>
      </c>
      <c r="I30" s="14">
        <f>BHUGTAN!F22</f>
        <v>0</v>
      </c>
      <c r="J30" s="15">
        <f>BHUGTAN!G22</f>
        <v>0</v>
      </c>
      <c r="K30" s="15">
        <f>BHUGTAN!H22</f>
        <v>0</v>
      </c>
      <c r="L30" s="14">
        <f>BHUGTAN!I22</f>
        <v>0</v>
      </c>
      <c r="M30" s="15" t="str">
        <f>IFERROR(IF(H30&gt;=1,VLOOKUP(I30,DETAIL!$F$7:$N$2006,5,0),""),"")</f>
        <v/>
      </c>
      <c r="N30" s="15" t="str">
        <f>IFERROR(IF(H30&gt;=1,VLOOKUP(I30,DETAIL!$F$7:$N$2006,6,0),""),"")</f>
        <v/>
      </c>
      <c r="O30" s="14" t="str">
        <f>IFERROR(IF(H30&gt;=1,VLOOKUP(I30,DETAIL!$F$7:$N$2006,8,0),""),"")</f>
        <v/>
      </c>
      <c r="P30" s="14" t="str">
        <f>IFERROR(IF(H30&gt;=1,VLOOKUP(I30,DETAIL!$F$7:$N$2006,9,0),""),"")</f>
        <v/>
      </c>
      <c r="Q30" s="75">
        <f>BHUGTAN!L22</f>
        <v>0</v>
      </c>
    </row>
    <row r="31" spans="8:17" ht="18" customHeight="1" x14ac:dyDescent="0.25">
      <c r="H31" s="14">
        <f>BHUGTAN!E23</f>
        <v>0</v>
      </c>
      <c r="I31" s="14">
        <f>BHUGTAN!F23</f>
        <v>0</v>
      </c>
      <c r="J31" s="15">
        <f>BHUGTAN!G23</f>
        <v>0</v>
      </c>
      <c r="K31" s="15">
        <f>BHUGTAN!H23</f>
        <v>0</v>
      </c>
      <c r="L31" s="14">
        <f>BHUGTAN!I23</f>
        <v>0</v>
      </c>
      <c r="M31" s="15" t="str">
        <f>IFERROR(IF(H31&gt;=1,VLOOKUP(I31,DETAIL!$F$7:$N$2006,5,0),""),"")</f>
        <v/>
      </c>
      <c r="N31" s="15" t="str">
        <f>IFERROR(IF(H31&gt;=1,VLOOKUP(I31,DETAIL!$F$7:$N$2006,6,0),""),"")</f>
        <v/>
      </c>
      <c r="O31" s="14" t="str">
        <f>IFERROR(IF(H31&gt;=1,VLOOKUP(I31,DETAIL!$F$7:$N$2006,8,0),""),"")</f>
        <v/>
      </c>
      <c r="P31" s="14" t="str">
        <f>IFERROR(IF(H31&gt;=1,VLOOKUP(I31,DETAIL!$F$7:$N$2006,9,0),""),"")</f>
        <v/>
      </c>
      <c r="Q31" s="75">
        <f>BHUGTAN!L23</f>
        <v>0</v>
      </c>
    </row>
    <row r="32" spans="8:17" ht="18" customHeight="1" x14ac:dyDescent="0.25">
      <c r="H32" s="14">
        <f>BHUGTAN!E24</f>
        <v>0</v>
      </c>
      <c r="I32" s="14">
        <f>BHUGTAN!F24</f>
        <v>0</v>
      </c>
      <c r="J32" s="15">
        <f>BHUGTAN!G24</f>
        <v>0</v>
      </c>
      <c r="K32" s="15">
        <f>BHUGTAN!H24</f>
        <v>0</v>
      </c>
      <c r="L32" s="14">
        <f>BHUGTAN!I24</f>
        <v>0</v>
      </c>
      <c r="M32" s="15" t="str">
        <f>IFERROR(IF(H32&gt;=1,VLOOKUP(I32,DETAIL!$F$7:$N$2006,5,0),""),"")</f>
        <v/>
      </c>
      <c r="N32" s="15" t="str">
        <f>IFERROR(IF(H32&gt;=1,VLOOKUP(I32,DETAIL!$F$7:$N$2006,6,0),""),"")</f>
        <v/>
      </c>
      <c r="O32" s="14" t="str">
        <f>IFERROR(IF(H32&gt;=1,VLOOKUP(I32,DETAIL!$F$7:$N$2006,8,0),""),"")</f>
        <v/>
      </c>
      <c r="P32" s="14" t="str">
        <f>IFERROR(IF(H32&gt;=1,VLOOKUP(I32,DETAIL!$F$7:$N$2006,9,0),""),"")</f>
        <v/>
      </c>
      <c r="Q32" s="75">
        <f>BHUGTAN!L24</f>
        <v>0</v>
      </c>
    </row>
    <row r="33" spans="8:17" ht="18" customHeight="1" x14ac:dyDescent="0.25">
      <c r="H33" s="14">
        <f>BHUGTAN!E25</f>
        <v>0</v>
      </c>
      <c r="I33" s="14">
        <f>BHUGTAN!F25</f>
        <v>0</v>
      </c>
      <c r="J33" s="15">
        <f>BHUGTAN!G25</f>
        <v>0</v>
      </c>
      <c r="K33" s="15">
        <f>BHUGTAN!H25</f>
        <v>0</v>
      </c>
      <c r="L33" s="14">
        <f>BHUGTAN!I25</f>
        <v>0</v>
      </c>
      <c r="M33" s="15" t="str">
        <f>IFERROR(IF(H33&gt;=1,VLOOKUP(I33,DETAIL!$F$7:$N$2006,5,0),""),"")</f>
        <v/>
      </c>
      <c r="N33" s="15" t="str">
        <f>IFERROR(IF(H33&gt;=1,VLOOKUP(I33,DETAIL!$F$7:$N$2006,6,0),""),"")</f>
        <v/>
      </c>
      <c r="O33" s="14" t="str">
        <f>IFERROR(IF(H33&gt;=1,VLOOKUP(I33,DETAIL!$F$7:$N$2006,8,0),""),"")</f>
        <v/>
      </c>
      <c r="P33" s="14" t="str">
        <f>IFERROR(IF(H33&gt;=1,VLOOKUP(I33,DETAIL!$F$7:$N$2006,9,0),""),"")</f>
        <v/>
      </c>
      <c r="Q33" s="75">
        <f>BHUGTAN!L25</f>
        <v>0</v>
      </c>
    </row>
    <row r="34" spans="8:17" ht="18" customHeight="1" x14ac:dyDescent="0.25">
      <c r="H34" s="14">
        <f>BHUGTAN!E26</f>
        <v>0</v>
      </c>
      <c r="I34" s="14">
        <f>BHUGTAN!F26</f>
        <v>0</v>
      </c>
      <c r="J34" s="15">
        <f>BHUGTAN!G26</f>
        <v>0</v>
      </c>
      <c r="K34" s="15">
        <f>BHUGTAN!H26</f>
        <v>0</v>
      </c>
      <c r="L34" s="14">
        <f>BHUGTAN!I26</f>
        <v>0</v>
      </c>
      <c r="M34" s="15" t="str">
        <f>IFERROR(IF(H34&gt;=1,VLOOKUP(I34,DETAIL!$F$7:$N$2006,5,0),""),"")</f>
        <v/>
      </c>
      <c r="N34" s="15" t="str">
        <f>IFERROR(IF(H34&gt;=1,VLOOKUP(I34,DETAIL!$F$7:$N$2006,6,0),""),"")</f>
        <v/>
      </c>
      <c r="O34" s="14" t="str">
        <f>IFERROR(IF(H34&gt;=1,VLOOKUP(I34,DETAIL!$F$7:$N$2006,8,0),""),"")</f>
        <v/>
      </c>
      <c r="P34" s="14" t="str">
        <f>IFERROR(IF(H34&gt;=1,VLOOKUP(I34,DETAIL!$F$7:$N$2006,9,0),""),"")</f>
        <v/>
      </c>
      <c r="Q34" s="75">
        <f>BHUGTAN!L26</f>
        <v>0</v>
      </c>
    </row>
    <row r="35" spans="8:17" ht="18" customHeight="1" x14ac:dyDescent="0.25">
      <c r="H35" s="14">
        <f>BHUGTAN!E27</f>
        <v>0</v>
      </c>
      <c r="I35" s="14">
        <f>BHUGTAN!F27</f>
        <v>0</v>
      </c>
      <c r="J35" s="15">
        <f>BHUGTAN!G27</f>
        <v>0</v>
      </c>
      <c r="K35" s="15">
        <f>BHUGTAN!H27</f>
        <v>0</v>
      </c>
      <c r="L35" s="14">
        <f>BHUGTAN!I27</f>
        <v>0</v>
      </c>
      <c r="M35" s="15" t="str">
        <f>IFERROR(IF(H35&gt;=1,VLOOKUP(I35,DETAIL!$F$7:$N$2006,5,0),""),"")</f>
        <v/>
      </c>
      <c r="N35" s="15" t="str">
        <f>IFERROR(IF(H35&gt;=1,VLOOKUP(I35,DETAIL!$F$7:$N$2006,6,0),""),"")</f>
        <v/>
      </c>
      <c r="O35" s="14" t="str">
        <f>IFERROR(IF(H35&gt;=1,VLOOKUP(I35,DETAIL!$F$7:$N$2006,8,0),""),"")</f>
        <v/>
      </c>
      <c r="P35" s="14" t="str">
        <f>IFERROR(IF(H35&gt;=1,VLOOKUP(I35,DETAIL!$F$7:$N$2006,9,0),""),"")</f>
        <v/>
      </c>
      <c r="Q35" s="75">
        <f>BHUGTAN!L27</f>
        <v>0</v>
      </c>
    </row>
    <row r="36" spans="8:17" ht="18" customHeight="1" x14ac:dyDescent="0.25">
      <c r="H36" s="14">
        <f>BHUGTAN!E28</f>
        <v>0</v>
      </c>
      <c r="I36" s="14">
        <f>BHUGTAN!F28</f>
        <v>0</v>
      </c>
      <c r="J36" s="15">
        <f>BHUGTAN!G28</f>
        <v>0</v>
      </c>
      <c r="K36" s="15">
        <f>BHUGTAN!H28</f>
        <v>0</v>
      </c>
      <c r="L36" s="14">
        <f>BHUGTAN!I28</f>
        <v>0</v>
      </c>
      <c r="M36" s="15" t="str">
        <f>IFERROR(IF(H36&gt;=1,VLOOKUP(I36,DETAIL!$F$7:$N$2006,5,0),""),"")</f>
        <v/>
      </c>
      <c r="N36" s="15" t="str">
        <f>IFERROR(IF(H36&gt;=1,VLOOKUP(I36,DETAIL!$F$7:$N$2006,6,0),""),"")</f>
        <v/>
      </c>
      <c r="O36" s="14" t="str">
        <f>IFERROR(IF(H36&gt;=1,VLOOKUP(I36,DETAIL!$F$7:$N$2006,8,0),""),"")</f>
        <v/>
      </c>
      <c r="P36" s="14" t="str">
        <f>IFERROR(IF(H36&gt;=1,VLOOKUP(I36,DETAIL!$F$7:$N$2006,9,0),""),"")</f>
        <v/>
      </c>
      <c r="Q36" s="75">
        <f>BHUGTAN!L28</f>
        <v>0</v>
      </c>
    </row>
    <row r="37" spans="8:17" ht="18" customHeight="1" x14ac:dyDescent="0.25">
      <c r="H37" s="14">
        <f>BHUGTAN!E29</f>
        <v>0</v>
      </c>
      <c r="I37" s="14">
        <f>BHUGTAN!F29</f>
        <v>0</v>
      </c>
      <c r="J37" s="15">
        <f>BHUGTAN!G29</f>
        <v>0</v>
      </c>
      <c r="K37" s="15">
        <f>BHUGTAN!H29</f>
        <v>0</v>
      </c>
      <c r="L37" s="14">
        <f>BHUGTAN!I29</f>
        <v>0</v>
      </c>
      <c r="M37" s="15" t="str">
        <f>IFERROR(IF(H37&gt;=1,VLOOKUP(I37,DETAIL!$F$7:$N$2006,5,0),""),"")</f>
        <v/>
      </c>
      <c r="N37" s="15" t="str">
        <f>IFERROR(IF(H37&gt;=1,VLOOKUP(I37,DETAIL!$F$7:$N$2006,6,0),""),"")</f>
        <v/>
      </c>
      <c r="O37" s="14" t="str">
        <f>IFERROR(IF(H37&gt;=1,VLOOKUP(I37,DETAIL!$F$7:$N$2006,8,0),""),"")</f>
        <v/>
      </c>
      <c r="P37" s="14" t="str">
        <f>IFERROR(IF(H37&gt;=1,VLOOKUP(I37,DETAIL!$F$7:$N$2006,9,0),""),"")</f>
        <v/>
      </c>
      <c r="Q37" s="75">
        <f>BHUGTAN!L29</f>
        <v>0</v>
      </c>
    </row>
    <row r="38" spans="8:17" ht="18" customHeight="1" x14ac:dyDescent="0.25">
      <c r="H38" s="14">
        <f>BHUGTAN!E30</f>
        <v>0</v>
      </c>
      <c r="I38" s="14">
        <f>BHUGTAN!F30</f>
        <v>0</v>
      </c>
      <c r="J38" s="15">
        <f>BHUGTAN!G30</f>
        <v>0</v>
      </c>
      <c r="K38" s="15">
        <f>BHUGTAN!H30</f>
        <v>0</v>
      </c>
      <c r="L38" s="14">
        <f>BHUGTAN!I30</f>
        <v>0</v>
      </c>
      <c r="M38" s="15" t="str">
        <f>IFERROR(IF(H38&gt;=1,VLOOKUP(I38,DETAIL!$F$7:$N$2006,5,0),""),"")</f>
        <v/>
      </c>
      <c r="N38" s="15" t="str">
        <f>IFERROR(IF(H38&gt;=1,VLOOKUP(I38,DETAIL!$F$7:$N$2006,6,0),""),"")</f>
        <v/>
      </c>
      <c r="O38" s="14" t="str">
        <f>IFERROR(IF(H38&gt;=1,VLOOKUP(I38,DETAIL!$F$7:$N$2006,8,0),""),"")</f>
        <v/>
      </c>
      <c r="P38" s="14" t="str">
        <f>IFERROR(IF(H38&gt;=1,VLOOKUP(I38,DETAIL!$F$7:$N$2006,9,0),""),"")</f>
        <v/>
      </c>
      <c r="Q38" s="75">
        <f>BHUGTAN!L30</f>
        <v>0</v>
      </c>
    </row>
    <row r="39" spans="8:17" ht="18" customHeight="1" x14ac:dyDescent="0.25">
      <c r="H39" s="14">
        <f>BHUGTAN!E31</f>
        <v>0</v>
      </c>
      <c r="I39" s="14">
        <f>BHUGTAN!F31</f>
        <v>0</v>
      </c>
      <c r="J39" s="15">
        <f>BHUGTAN!G31</f>
        <v>0</v>
      </c>
      <c r="K39" s="15">
        <f>BHUGTAN!H31</f>
        <v>0</v>
      </c>
      <c r="L39" s="14">
        <f>BHUGTAN!I31</f>
        <v>0</v>
      </c>
      <c r="M39" s="15" t="str">
        <f>IFERROR(IF(H39&gt;=1,VLOOKUP(I39,DETAIL!$F$7:$N$2006,5,0),""),"")</f>
        <v/>
      </c>
      <c r="N39" s="15" t="str">
        <f>IFERROR(IF(H39&gt;=1,VLOOKUP(I39,DETAIL!$F$7:$N$2006,6,0),""),"")</f>
        <v/>
      </c>
      <c r="O39" s="14" t="str">
        <f>IFERROR(IF(H39&gt;=1,VLOOKUP(I39,DETAIL!$F$7:$N$2006,8,0),""),"")</f>
        <v/>
      </c>
      <c r="P39" s="14" t="str">
        <f>IFERROR(IF(H39&gt;=1,VLOOKUP(I39,DETAIL!$F$7:$N$2006,9,0),""),"")</f>
        <v/>
      </c>
      <c r="Q39" s="75">
        <f>BHUGTAN!L31</f>
        <v>0</v>
      </c>
    </row>
    <row r="40" spans="8:17" ht="18" customHeight="1" x14ac:dyDescent="0.25">
      <c r="H40" s="14">
        <f>BHUGTAN!E32</f>
        <v>0</v>
      </c>
      <c r="I40" s="14">
        <f>BHUGTAN!F32</f>
        <v>0</v>
      </c>
      <c r="J40" s="15">
        <f>BHUGTAN!G32</f>
        <v>0</v>
      </c>
      <c r="K40" s="15">
        <f>BHUGTAN!H32</f>
        <v>0</v>
      </c>
      <c r="L40" s="14">
        <f>BHUGTAN!I32</f>
        <v>0</v>
      </c>
      <c r="M40" s="15" t="str">
        <f>IFERROR(IF(H40&gt;=1,VLOOKUP(I40,DETAIL!$F$7:$N$2006,5,0),""),"")</f>
        <v/>
      </c>
      <c r="N40" s="15" t="str">
        <f>IFERROR(IF(H40&gt;=1,VLOOKUP(I40,DETAIL!$F$7:$N$2006,6,0),""),"")</f>
        <v/>
      </c>
      <c r="O40" s="14" t="str">
        <f>IFERROR(IF(H40&gt;=1,VLOOKUP(I40,DETAIL!$F$7:$N$2006,8,0),""),"")</f>
        <v/>
      </c>
      <c r="P40" s="14" t="str">
        <f>IFERROR(IF(H40&gt;=1,VLOOKUP(I40,DETAIL!$F$7:$N$2006,9,0),""),"")</f>
        <v/>
      </c>
      <c r="Q40" s="75">
        <f>BHUGTAN!L32</f>
        <v>0</v>
      </c>
    </row>
    <row r="41" spans="8:17" ht="18" customHeight="1" x14ac:dyDescent="0.25">
      <c r="H41" s="14">
        <f>BHUGTAN!E33</f>
        <v>0</v>
      </c>
      <c r="I41" s="14">
        <f>BHUGTAN!F33</f>
        <v>0</v>
      </c>
      <c r="J41" s="15">
        <f>BHUGTAN!G33</f>
        <v>0</v>
      </c>
      <c r="K41" s="15">
        <f>BHUGTAN!H33</f>
        <v>0</v>
      </c>
      <c r="L41" s="14">
        <f>BHUGTAN!I33</f>
        <v>0</v>
      </c>
      <c r="M41" s="15" t="str">
        <f>IFERROR(IF(H41&gt;=1,VLOOKUP(I41,DETAIL!$F$7:$N$2006,5,0),""),"")</f>
        <v/>
      </c>
      <c r="N41" s="15" t="str">
        <f>IFERROR(IF(H41&gt;=1,VLOOKUP(I41,DETAIL!$F$7:$N$2006,6,0),""),"")</f>
        <v/>
      </c>
      <c r="O41" s="14" t="str">
        <f>IFERROR(IF(H41&gt;=1,VLOOKUP(I41,DETAIL!$F$7:$N$2006,8,0),""),"")</f>
        <v/>
      </c>
      <c r="P41" s="14" t="str">
        <f>IFERROR(IF(H41&gt;=1,VLOOKUP(I41,DETAIL!$F$7:$N$2006,9,0),""),"")</f>
        <v/>
      </c>
      <c r="Q41" s="75">
        <f>BHUGTAN!L33</f>
        <v>0</v>
      </c>
    </row>
    <row r="42" spans="8:17" ht="18" customHeight="1" x14ac:dyDescent="0.25">
      <c r="H42" s="14">
        <f>BHUGTAN!E34</f>
        <v>0</v>
      </c>
      <c r="I42" s="14">
        <f>BHUGTAN!F34</f>
        <v>0</v>
      </c>
      <c r="J42" s="15">
        <f>BHUGTAN!G34</f>
        <v>0</v>
      </c>
      <c r="K42" s="15">
        <f>BHUGTAN!H34</f>
        <v>0</v>
      </c>
      <c r="L42" s="14">
        <f>BHUGTAN!I34</f>
        <v>0</v>
      </c>
      <c r="M42" s="15" t="str">
        <f>IFERROR(IF(H42&gt;=1,VLOOKUP(I42,DETAIL!$F$7:$N$2006,5,0),""),"")</f>
        <v/>
      </c>
      <c r="N42" s="15" t="str">
        <f>IFERROR(IF(H42&gt;=1,VLOOKUP(I42,DETAIL!$F$7:$N$2006,6,0),""),"")</f>
        <v/>
      </c>
      <c r="O42" s="14" t="str">
        <f>IFERROR(IF(H42&gt;=1,VLOOKUP(I42,DETAIL!$F$7:$N$2006,8,0),""),"")</f>
        <v/>
      </c>
      <c r="P42" s="14" t="str">
        <f>IFERROR(IF(H42&gt;=1,VLOOKUP(I42,DETAIL!$F$7:$N$2006,9,0),""),"")</f>
        <v/>
      </c>
      <c r="Q42" s="75">
        <f>BHUGTAN!L34</f>
        <v>0</v>
      </c>
    </row>
    <row r="43" spans="8:17" ht="18" customHeight="1" x14ac:dyDescent="0.25">
      <c r="H43" s="14">
        <f>BHUGTAN!E35</f>
        <v>0</v>
      </c>
      <c r="I43" s="14">
        <f>BHUGTAN!F35</f>
        <v>0</v>
      </c>
      <c r="J43" s="15">
        <f>BHUGTAN!G35</f>
        <v>0</v>
      </c>
      <c r="K43" s="15">
        <f>BHUGTAN!H35</f>
        <v>0</v>
      </c>
      <c r="L43" s="14">
        <f>BHUGTAN!I35</f>
        <v>0</v>
      </c>
      <c r="M43" s="15" t="str">
        <f>IFERROR(IF(H43&gt;=1,VLOOKUP(I43,DETAIL!$F$7:$N$2006,5,0),""),"")</f>
        <v/>
      </c>
      <c r="N43" s="15" t="str">
        <f>IFERROR(IF(H43&gt;=1,VLOOKUP(I43,DETAIL!$F$7:$N$2006,6,0),""),"")</f>
        <v/>
      </c>
      <c r="O43" s="14" t="str">
        <f>IFERROR(IF(H43&gt;=1,VLOOKUP(I43,DETAIL!$F$7:$N$2006,8,0),""),"")</f>
        <v/>
      </c>
      <c r="P43" s="14" t="str">
        <f>IFERROR(IF(H43&gt;=1,VLOOKUP(I43,DETAIL!$F$7:$N$2006,9,0),""),"")</f>
        <v/>
      </c>
      <c r="Q43" s="75">
        <f>BHUGTAN!L35</f>
        <v>0</v>
      </c>
    </row>
    <row r="44" spans="8:17" ht="18" customHeight="1" x14ac:dyDescent="0.25">
      <c r="H44" s="14">
        <f>BHUGTAN!E36</f>
        <v>0</v>
      </c>
      <c r="I44" s="14">
        <f>BHUGTAN!F36</f>
        <v>0</v>
      </c>
      <c r="J44" s="15">
        <f>BHUGTAN!G36</f>
        <v>0</v>
      </c>
      <c r="K44" s="15">
        <f>BHUGTAN!H36</f>
        <v>0</v>
      </c>
      <c r="L44" s="14">
        <f>BHUGTAN!I36</f>
        <v>0</v>
      </c>
      <c r="M44" s="15" t="str">
        <f>IFERROR(IF(H44&gt;=1,VLOOKUP(I44,DETAIL!$F$7:$N$2006,5,0),""),"")</f>
        <v/>
      </c>
      <c r="N44" s="15" t="str">
        <f>IFERROR(IF(H44&gt;=1,VLOOKUP(I44,DETAIL!$F$7:$N$2006,6,0),""),"")</f>
        <v/>
      </c>
      <c r="O44" s="14" t="str">
        <f>IFERROR(IF(H44&gt;=1,VLOOKUP(I44,DETAIL!$F$7:$N$2006,8,0),""),"")</f>
        <v/>
      </c>
      <c r="P44" s="14" t="str">
        <f>IFERROR(IF(H44&gt;=1,VLOOKUP(I44,DETAIL!$F$7:$N$2006,9,0),""),"")</f>
        <v/>
      </c>
      <c r="Q44" s="75">
        <f>BHUGTAN!L36</f>
        <v>0</v>
      </c>
    </row>
    <row r="45" spans="8:17" ht="18" customHeight="1" x14ac:dyDescent="0.25">
      <c r="H45" s="14">
        <f>BHUGTAN!E37</f>
        <v>0</v>
      </c>
      <c r="I45" s="14">
        <f>BHUGTAN!F37</f>
        <v>0</v>
      </c>
      <c r="J45" s="15">
        <f>BHUGTAN!G37</f>
        <v>0</v>
      </c>
      <c r="K45" s="15">
        <f>BHUGTAN!H37</f>
        <v>0</v>
      </c>
      <c r="L45" s="14">
        <f>BHUGTAN!I37</f>
        <v>0</v>
      </c>
      <c r="M45" s="15" t="str">
        <f>IFERROR(IF(H45&gt;=1,VLOOKUP(I45,DETAIL!$F$7:$N$2006,5,0),""),"")</f>
        <v/>
      </c>
      <c r="N45" s="15" t="str">
        <f>IFERROR(IF(H45&gt;=1,VLOOKUP(I45,DETAIL!$F$7:$N$2006,6,0),""),"")</f>
        <v/>
      </c>
      <c r="O45" s="14" t="str">
        <f>IFERROR(IF(H45&gt;=1,VLOOKUP(I45,DETAIL!$F$7:$N$2006,8,0),""),"")</f>
        <v/>
      </c>
      <c r="P45" s="14" t="str">
        <f>IFERROR(IF(H45&gt;=1,VLOOKUP(I45,DETAIL!$F$7:$N$2006,9,0),""),"")</f>
        <v/>
      </c>
      <c r="Q45" s="75">
        <f>BHUGTAN!L37</f>
        <v>0</v>
      </c>
    </row>
    <row r="46" spans="8:17" ht="18" customHeight="1" x14ac:dyDescent="0.25">
      <c r="H46" s="14">
        <f>BHUGTAN!E38</f>
        <v>0</v>
      </c>
      <c r="I46" s="14">
        <f>BHUGTAN!F38</f>
        <v>0</v>
      </c>
      <c r="J46" s="15">
        <f>BHUGTAN!G38</f>
        <v>0</v>
      </c>
      <c r="K46" s="15">
        <f>BHUGTAN!H38</f>
        <v>0</v>
      </c>
      <c r="L46" s="14">
        <f>BHUGTAN!I38</f>
        <v>0</v>
      </c>
      <c r="M46" s="15" t="str">
        <f>IFERROR(IF(H46&gt;=1,VLOOKUP(I46,DETAIL!$F$7:$N$2006,5,0),""),"")</f>
        <v/>
      </c>
      <c r="N46" s="15" t="str">
        <f>IFERROR(IF(H46&gt;=1,VLOOKUP(I46,DETAIL!$F$7:$N$2006,6,0),""),"")</f>
        <v/>
      </c>
      <c r="O46" s="14" t="str">
        <f>IFERROR(IF(H46&gt;=1,VLOOKUP(I46,DETAIL!$F$7:$N$2006,8,0),""),"")</f>
        <v/>
      </c>
      <c r="P46" s="14" t="str">
        <f>IFERROR(IF(H46&gt;=1,VLOOKUP(I46,DETAIL!$F$7:$N$2006,9,0),""),"")</f>
        <v/>
      </c>
      <c r="Q46" s="75">
        <f>BHUGTAN!L38</f>
        <v>0</v>
      </c>
    </row>
    <row r="47" spans="8:17" ht="18" customHeight="1" x14ac:dyDescent="0.25">
      <c r="H47" s="14">
        <f>BHUGTAN!E39</f>
        <v>0</v>
      </c>
      <c r="I47" s="14">
        <f>BHUGTAN!F39</f>
        <v>0</v>
      </c>
      <c r="J47" s="15">
        <f>BHUGTAN!G39</f>
        <v>0</v>
      </c>
      <c r="K47" s="15">
        <f>BHUGTAN!H39</f>
        <v>0</v>
      </c>
      <c r="L47" s="14">
        <f>BHUGTAN!I39</f>
        <v>0</v>
      </c>
      <c r="M47" s="15" t="str">
        <f>IFERROR(IF(H47&gt;=1,VLOOKUP(I47,DETAIL!$F$7:$N$2006,5,0),""),"")</f>
        <v/>
      </c>
      <c r="N47" s="15" t="str">
        <f>IFERROR(IF(H47&gt;=1,VLOOKUP(I47,DETAIL!$F$7:$N$2006,6,0),""),"")</f>
        <v/>
      </c>
      <c r="O47" s="14" t="str">
        <f>IFERROR(IF(H47&gt;=1,VLOOKUP(I47,DETAIL!$F$7:$N$2006,8,0),""),"")</f>
        <v/>
      </c>
      <c r="P47" s="14" t="str">
        <f>IFERROR(IF(H47&gt;=1,VLOOKUP(I47,DETAIL!$F$7:$N$2006,9,0),""),"")</f>
        <v/>
      </c>
      <c r="Q47" s="75">
        <f>BHUGTAN!L39</f>
        <v>0</v>
      </c>
    </row>
    <row r="48" spans="8:17" ht="18" customHeight="1" x14ac:dyDescent="0.25">
      <c r="H48" s="14">
        <f>BHUGTAN!E40</f>
        <v>0</v>
      </c>
      <c r="I48" s="14">
        <f>BHUGTAN!F40</f>
        <v>0</v>
      </c>
      <c r="J48" s="15">
        <f>BHUGTAN!G40</f>
        <v>0</v>
      </c>
      <c r="K48" s="15">
        <f>BHUGTAN!H40</f>
        <v>0</v>
      </c>
      <c r="L48" s="14">
        <f>BHUGTAN!I40</f>
        <v>0</v>
      </c>
      <c r="M48" s="15" t="str">
        <f>IFERROR(IF(H48&gt;=1,VLOOKUP(I48,DETAIL!$F$7:$N$2006,5,0),""),"")</f>
        <v/>
      </c>
      <c r="N48" s="15" t="str">
        <f>IFERROR(IF(H48&gt;=1,VLOOKUP(I48,DETAIL!$F$7:$N$2006,6,0),""),"")</f>
        <v/>
      </c>
      <c r="O48" s="14" t="str">
        <f>IFERROR(IF(H48&gt;=1,VLOOKUP(I48,DETAIL!$F$7:$N$2006,8,0),""),"")</f>
        <v/>
      </c>
      <c r="P48" s="14" t="str">
        <f>IFERROR(IF(H48&gt;=1,VLOOKUP(I48,DETAIL!$F$7:$N$2006,9,0),""),"")</f>
        <v/>
      </c>
      <c r="Q48" s="75">
        <f>BHUGTAN!L40</f>
        <v>0</v>
      </c>
    </row>
    <row r="49" spans="8:17" ht="18" customHeight="1" x14ac:dyDescent="0.25">
      <c r="H49" s="14">
        <f>BHUGTAN!E41</f>
        <v>0</v>
      </c>
      <c r="I49" s="14">
        <f>BHUGTAN!F41</f>
        <v>0</v>
      </c>
      <c r="J49" s="15">
        <f>BHUGTAN!G41</f>
        <v>0</v>
      </c>
      <c r="K49" s="15">
        <f>BHUGTAN!H41</f>
        <v>0</v>
      </c>
      <c r="L49" s="14">
        <f>BHUGTAN!I41</f>
        <v>0</v>
      </c>
      <c r="M49" s="15" t="str">
        <f>IFERROR(IF(H49&gt;=1,VLOOKUP(I49,DETAIL!$F$7:$N$2006,5,0),""),"")</f>
        <v/>
      </c>
      <c r="N49" s="15" t="str">
        <f>IFERROR(IF(H49&gt;=1,VLOOKUP(I49,DETAIL!$F$7:$N$2006,6,0),""),"")</f>
        <v/>
      </c>
      <c r="O49" s="14" t="str">
        <f>IFERROR(IF(H49&gt;=1,VLOOKUP(I49,DETAIL!$F$7:$N$2006,8,0),""),"")</f>
        <v/>
      </c>
      <c r="P49" s="14" t="str">
        <f>IFERROR(IF(H49&gt;=1,VLOOKUP(I49,DETAIL!$F$7:$N$2006,9,0),""),"")</f>
        <v/>
      </c>
      <c r="Q49" s="75">
        <f>BHUGTAN!L41</f>
        <v>0</v>
      </c>
    </row>
    <row r="50" spans="8:17" ht="18" customHeight="1" x14ac:dyDescent="0.25">
      <c r="H50" s="14">
        <f>BHUGTAN!E42</f>
        <v>0</v>
      </c>
      <c r="I50" s="14">
        <f>BHUGTAN!F42</f>
        <v>0</v>
      </c>
      <c r="J50" s="15">
        <f>BHUGTAN!G42</f>
        <v>0</v>
      </c>
      <c r="K50" s="15">
        <f>BHUGTAN!H42</f>
        <v>0</v>
      </c>
      <c r="L50" s="14">
        <f>BHUGTAN!I42</f>
        <v>0</v>
      </c>
      <c r="M50" s="15" t="str">
        <f>IFERROR(IF(H50&gt;=1,VLOOKUP(I50,DETAIL!$F$7:$N$2006,5,0),""),"")</f>
        <v/>
      </c>
      <c r="N50" s="15" t="str">
        <f>IFERROR(IF(H50&gt;=1,VLOOKUP(I50,DETAIL!$F$7:$N$2006,6,0),""),"")</f>
        <v/>
      </c>
      <c r="O50" s="14" t="str">
        <f>IFERROR(IF(H50&gt;=1,VLOOKUP(I50,DETAIL!$F$7:$N$2006,8,0),""),"")</f>
        <v/>
      </c>
      <c r="P50" s="14" t="str">
        <f>IFERROR(IF(H50&gt;=1,VLOOKUP(I50,DETAIL!$F$7:$N$2006,9,0),""),"")</f>
        <v/>
      </c>
      <c r="Q50" s="75">
        <f>BHUGTAN!L42</f>
        <v>0</v>
      </c>
    </row>
    <row r="51" spans="8:17" ht="18" customHeight="1" x14ac:dyDescent="0.25">
      <c r="H51" s="14">
        <f>BHUGTAN!E43</f>
        <v>0</v>
      </c>
      <c r="I51" s="14">
        <f>BHUGTAN!F43</f>
        <v>0</v>
      </c>
      <c r="J51" s="15">
        <f>BHUGTAN!G43</f>
        <v>0</v>
      </c>
      <c r="K51" s="15">
        <f>BHUGTAN!H43</f>
        <v>0</v>
      </c>
      <c r="L51" s="14">
        <f>BHUGTAN!I43</f>
        <v>0</v>
      </c>
      <c r="M51" s="15" t="str">
        <f>IFERROR(IF(H51&gt;=1,VLOOKUP(I51,DETAIL!$F$7:$N$2006,5,0),""),"")</f>
        <v/>
      </c>
      <c r="N51" s="15" t="str">
        <f>IFERROR(IF(H51&gt;=1,VLOOKUP(I51,DETAIL!$F$7:$N$2006,6,0),""),"")</f>
        <v/>
      </c>
      <c r="O51" s="14" t="str">
        <f>IFERROR(IF(H51&gt;=1,VLOOKUP(I51,DETAIL!$F$7:$N$2006,8,0),""),"")</f>
        <v/>
      </c>
      <c r="P51" s="14" t="str">
        <f>IFERROR(IF(H51&gt;=1,VLOOKUP(I51,DETAIL!$F$7:$N$2006,9,0),""),"")</f>
        <v/>
      </c>
      <c r="Q51" s="75">
        <f>BHUGTAN!L43</f>
        <v>0</v>
      </c>
    </row>
    <row r="52" spans="8:17" ht="18" customHeight="1" x14ac:dyDescent="0.25">
      <c r="H52" s="14">
        <f>BHUGTAN!E44</f>
        <v>0</v>
      </c>
      <c r="I52" s="14">
        <f>BHUGTAN!F44</f>
        <v>0</v>
      </c>
      <c r="J52" s="15">
        <f>BHUGTAN!G44</f>
        <v>0</v>
      </c>
      <c r="K52" s="15">
        <f>BHUGTAN!H44</f>
        <v>0</v>
      </c>
      <c r="L52" s="14">
        <f>BHUGTAN!I44</f>
        <v>0</v>
      </c>
      <c r="M52" s="15" t="str">
        <f>IFERROR(IF(H52&gt;=1,VLOOKUP(I52,DETAIL!$F$7:$N$2006,5,0),""),"")</f>
        <v/>
      </c>
      <c r="N52" s="15" t="str">
        <f>IFERROR(IF(H52&gt;=1,VLOOKUP(I52,DETAIL!$F$7:$N$2006,6,0),""),"")</f>
        <v/>
      </c>
      <c r="O52" s="14" t="str">
        <f>IFERROR(IF(H52&gt;=1,VLOOKUP(I52,DETAIL!$F$7:$N$2006,8,0),""),"")</f>
        <v/>
      </c>
      <c r="P52" s="14" t="str">
        <f>IFERROR(IF(H52&gt;=1,VLOOKUP(I52,DETAIL!$F$7:$N$2006,9,0),""),"")</f>
        <v/>
      </c>
      <c r="Q52" s="75">
        <f>BHUGTAN!L44</f>
        <v>0</v>
      </c>
    </row>
    <row r="53" spans="8:17" ht="18" customHeight="1" x14ac:dyDescent="0.25">
      <c r="H53" s="14">
        <f>BHUGTAN!E45</f>
        <v>0</v>
      </c>
      <c r="I53" s="14">
        <f>BHUGTAN!F45</f>
        <v>0</v>
      </c>
      <c r="J53" s="15">
        <f>BHUGTAN!G45</f>
        <v>0</v>
      </c>
      <c r="K53" s="15">
        <f>BHUGTAN!H45</f>
        <v>0</v>
      </c>
      <c r="L53" s="14">
        <f>BHUGTAN!I45</f>
        <v>0</v>
      </c>
      <c r="M53" s="15" t="str">
        <f>IFERROR(IF(H53&gt;=1,VLOOKUP(I53,DETAIL!$F$7:$N$2006,5,0),""),"")</f>
        <v/>
      </c>
      <c r="N53" s="15" t="str">
        <f>IFERROR(IF(H53&gt;=1,VLOOKUP(I53,DETAIL!$F$7:$N$2006,6,0),""),"")</f>
        <v/>
      </c>
      <c r="O53" s="14" t="str">
        <f>IFERROR(IF(H53&gt;=1,VLOOKUP(I53,DETAIL!$F$7:$N$2006,8,0),""),"")</f>
        <v/>
      </c>
      <c r="P53" s="14" t="str">
        <f>IFERROR(IF(H53&gt;=1,VLOOKUP(I53,DETAIL!$F$7:$N$2006,9,0),""),"")</f>
        <v/>
      </c>
      <c r="Q53" s="75">
        <f>BHUGTAN!L45</f>
        <v>0</v>
      </c>
    </row>
    <row r="54" spans="8:17" ht="18" customHeight="1" x14ac:dyDescent="0.25">
      <c r="H54" s="14">
        <f>BHUGTAN!E46</f>
        <v>0</v>
      </c>
      <c r="I54" s="14">
        <f>BHUGTAN!F46</f>
        <v>0</v>
      </c>
      <c r="J54" s="15">
        <f>BHUGTAN!G46</f>
        <v>0</v>
      </c>
      <c r="K54" s="15">
        <f>BHUGTAN!H46</f>
        <v>0</v>
      </c>
      <c r="L54" s="14">
        <f>BHUGTAN!I46</f>
        <v>0</v>
      </c>
      <c r="M54" s="15" t="str">
        <f>IFERROR(IF(H54&gt;=1,VLOOKUP(I54,DETAIL!$F$7:$N$2006,5,0),""),"")</f>
        <v/>
      </c>
      <c r="N54" s="15" t="str">
        <f>IFERROR(IF(H54&gt;=1,VLOOKUP(I54,DETAIL!$F$7:$N$2006,6,0),""),"")</f>
        <v/>
      </c>
      <c r="O54" s="14" t="str">
        <f>IFERROR(IF(H54&gt;=1,VLOOKUP(I54,DETAIL!$F$7:$N$2006,8,0),""),"")</f>
        <v/>
      </c>
      <c r="P54" s="14" t="str">
        <f>IFERROR(IF(H54&gt;=1,VLOOKUP(I54,DETAIL!$F$7:$N$2006,9,0),""),"")</f>
        <v/>
      </c>
      <c r="Q54" s="75">
        <f>BHUGTAN!L46</f>
        <v>0</v>
      </c>
    </row>
    <row r="55" spans="8:17" ht="18" customHeight="1" x14ac:dyDescent="0.25">
      <c r="H55" s="14">
        <f>BHUGTAN!E47</f>
        <v>0</v>
      </c>
      <c r="I55" s="14">
        <f>BHUGTAN!F47</f>
        <v>0</v>
      </c>
      <c r="J55" s="15">
        <f>BHUGTAN!G47</f>
        <v>0</v>
      </c>
      <c r="K55" s="15">
        <f>BHUGTAN!H47</f>
        <v>0</v>
      </c>
      <c r="L55" s="14">
        <f>BHUGTAN!I47</f>
        <v>0</v>
      </c>
      <c r="M55" s="15" t="str">
        <f>IFERROR(IF(H55&gt;=1,VLOOKUP(I55,DETAIL!$F$7:$N$2006,5,0),""),"")</f>
        <v/>
      </c>
      <c r="N55" s="15" t="str">
        <f>IFERROR(IF(H55&gt;=1,VLOOKUP(I55,DETAIL!$F$7:$N$2006,6,0),""),"")</f>
        <v/>
      </c>
      <c r="O55" s="14" t="str">
        <f>IFERROR(IF(H55&gt;=1,VLOOKUP(I55,DETAIL!$F$7:$N$2006,8,0),""),"")</f>
        <v/>
      </c>
      <c r="P55" s="14" t="str">
        <f>IFERROR(IF(H55&gt;=1,VLOOKUP(I55,DETAIL!$F$7:$N$2006,9,0),""),"")</f>
        <v/>
      </c>
      <c r="Q55" s="75">
        <f>BHUGTAN!L47</f>
        <v>0</v>
      </c>
    </row>
    <row r="56" spans="8:17" ht="18" customHeight="1" x14ac:dyDescent="0.25">
      <c r="H56" s="14">
        <f>BHUGTAN!E48</f>
        <v>0</v>
      </c>
      <c r="I56" s="14">
        <f>BHUGTAN!F48</f>
        <v>0</v>
      </c>
      <c r="J56" s="15">
        <f>BHUGTAN!G48</f>
        <v>0</v>
      </c>
      <c r="K56" s="15">
        <f>BHUGTAN!H48</f>
        <v>0</v>
      </c>
      <c r="L56" s="14">
        <f>BHUGTAN!I48</f>
        <v>0</v>
      </c>
      <c r="M56" s="15" t="str">
        <f>IFERROR(IF(H56&gt;=1,VLOOKUP(I56,DETAIL!$F$7:$N$2006,5,0),""),"")</f>
        <v/>
      </c>
      <c r="N56" s="15" t="str">
        <f>IFERROR(IF(H56&gt;=1,VLOOKUP(I56,DETAIL!$F$7:$N$2006,6,0),""),"")</f>
        <v/>
      </c>
      <c r="O56" s="14" t="str">
        <f>IFERROR(IF(H56&gt;=1,VLOOKUP(I56,DETAIL!$F$7:$N$2006,8,0),""),"")</f>
        <v/>
      </c>
      <c r="P56" s="14" t="str">
        <f>IFERROR(IF(H56&gt;=1,VLOOKUP(I56,DETAIL!$F$7:$N$2006,9,0),""),"")</f>
        <v/>
      </c>
      <c r="Q56" s="75">
        <f>BHUGTAN!L48</f>
        <v>0</v>
      </c>
    </row>
    <row r="57" spans="8:17" ht="18" customHeight="1" x14ac:dyDescent="0.25">
      <c r="H57" s="14">
        <f>BHUGTAN!E49</f>
        <v>0</v>
      </c>
      <c r="I57" s="14">
        <f>BHUGTAN!F49</f>
        <v>0</v>
      </c>
      <c r="J57" s="15">
        <f>BHUGTAN!G49</f>
        <v>0</v>
      </c>
      <c r="K57" s="15">
        <f>BHUGTAN!H49</f>
        <v>0</v>
      </c>
      <c r="L57" s="14">
        <f>BHUGTAN!I49</f>
        <v>0</v>
      </c>
      <c r="M57" s="15" t="str">
        <f>IFERROR(IF(H57&gt;=1,VLOOKUP(I57,DETAIL!$F$7:$N$2006,5,0),""),"")</f>
        <v/>
      </c>
      <c r="N57" s="15" t="str">
        <f>IFERROR(IF(H57&gt;=1,VLOOKUP(I57,DETAIL!$F$7:$N$2006,6,0),""),"")</f>
        <v/>
      </c>
      <c r="O57" s="14" t="str">
        <f>IFERROR(IF(H57&gt;=1,VLOOKUP(I57,DETAIL!$F$7:$N$2006,8,0),""),"")</f>
        <v/>
      </c>
      <c r="P57" s="14" t="str">
        <f>IFERROR(IF(H57&gt;=1,VLOOKUP(I57,DETAIL!$F$7:$N$2006,9,0),""),"")</f>
        <v/>
      </c>
      <c r="Q57" s="75">
        <f>BHUGTAN!L49</f>
        <v>0</v>
      </c>
    </row>
    <row r="58" spans="8:17" ht="18" customHeight="1" x14ac:dyDescent="0.25">
      <c r="H58" s="14">
        <f>BHUGTAN!E50</f>
        <v>0</v>
      </c>
      <c r="I58" s="14">
        <f>BHUGTAN!F50</f>
        <v>0</v>
      </c>
      <c r="J58" s="15">
        <f>BHUGTAN!G50</f>
        <v>0</v>
      </c>
      <c r="K58" s="15">
        <f>BHUGTAN!H50</f>
        <v>0</v>
      </c>
      <c r="L58" s="14">
        <f>BHUGTAN!I50</f>
        <v>0</v>
      </c>
      <c r="M58" s="15" t="str">
        <f>IFERROR(IF(H58&gt;=1,VLOOKUP(I58,DETAIL!$F$7:$N$2006,5,0),""),"")</f>
        <v/>
      </c>
      <c r="N58" s="15" t="str">
        <f>IFERROR(IF(H58&gt;=1,VLOOKUP(I58,DETAIL!$F$7:$N$2006,6,0),""),"")</f>
        <v/>
      </c>
      <c r="O58" s="14" t="str">
        <f>IFERROR(IF(H58&gt;=1,VLOOKUP(I58,DETAIL!$F$7:$N$2006,8,0),""),"")</f>
        <v/>
      </c>
      <c r="P58" s="14" t="str">
        <f>IFERROR(IF(H58&gt;=1,VLOOKUP(I58,DETAIL!$F$7:$N$2006,9,0),""),"")</f>
        <v/>
      </c>
      <c r="Q58" s="75">
        <f>BHUGTAN!L50</f>
        <v>0</v>
      </c>
    </row>
    <row r="59" spans="8:17" ht="18" customHeight="1" x14ac:dyDescent="0.25">
      <c r="H59" s="14">
        <f>BHUGTAN!E51</f>
        <v>0</v>
      </c>
      <c r="I59" s="14">
        <f>BHUGTAN!F51</f>
        <v>0</v>
      </c>
      <c r="J59" s="15">
        <f>BHUGTAN!G51</f>
        <v>0</v>
      </c>
      <c r="K59" s="15">
        <f>BHUGTAN!H51</f>
        <v>0</v>
      </c>
      <c r="L59" s="14">
        <f>BHUGTAN!I51</f>
        <v>0</v>
      </c>
      <c r="M59" s="15" t="str">
        <f>IFERROR(IF(H59&gt;=1,VLOOKUP(I59,DETAIL!$F$7:$N$2006,5,0),""),"")</f>
        <v/>
      </c>
      <c r="N59" s="15" t="str">
        <f>IFERROR(IF(H59&gt;=1,VLOOKUP(I59,DETAIL!$F$7:$N$2006,6,0),""),"")</f>
        <v/>
      </c>
      <c r="O59" s="14" t="str">
        <f>IFERROR(IF(H59&gt;=1,VLOOKUP(I59,DETAIL!$F$7:$N$2006,8,0),""),"")</f>
        <v/>
      </c>
      <c r="P59" s="14" t="str">
        <f>IFERROR(IF(H59&gt;=1,VLOOKUP(I59,DETAIL!$F$7:$N$2006,9,0),""),"")</f>
        <v/>
      </c>
      <c r="Q59" s="75">
        <f>BHUGTAN!L51</f>
        <v>0</v>
      </c>
    </row>
    <row r="60" spans="8:17" ht="18" customHeight="1" x14ac:dyDescent="0.25">
      <c r="H60" s="14">
        <f>BHUGTAN!E52</f>
        <v>0</v>
      </c>
      <c r="I60" s="14">
        <f>BHUGTAN!F52</f>
        <v>0</v>
      </c>
      <c r="J60" s="15">
        <f>BHUGTAN!G52</f>
        <v>0</v>
      </c>
      <c r="K60" s="15">
        <f>BHUGTAN!H52</f>
        <v>0</v>
      </c>
      <c r="L60" s="14">
        <f>BHUGTAN!I52</f>
        <v>0</v>
      </c>
      <c r="M60" s="15" t="str">
        <f>IFERROR(IF(H60&gt;=1,VLOOKUP(I60,DETAIL!$F$7:$N$2006,5,0),""),"")</f>
        <v/>
      </c>
      <c r="N60" s="15" t="str">
        <f>IFERROR(IF(H60&gt;=1,VLOOKUP(I60,DETAIL!$F$7:$N$2006,6,0),""),"")</f>
        <v/>
      </c>
      <c r="O60" s="14" t="str">
        <f>IFERROR(IF(H60&gt;=1,VLOOKUP(I60,DETAIL!$F$7:$N$2006,8,0),""),"")</f>
        <v/>
      </c>
      <c r="P60" s="14" t="str">
        <f>IFERROR(IF(H60&gt;=1,VLOOKUP(I60,DETAIL!$F$7:$N$2006,9,0),""),"")</f>
        <v/>
      </c>
      <c r="Q60" s="75">
        <f>BHUGTAN!L52</f>
        <v>0</v>
      </c>
    </row>
    <row r="61" spans="8:17" ht="18" customHeight="1" x14ac:dyDescent="0.25">
      <c r="H61" s="14">
        <f>BHUGTAN!E53</f>
        <v>0</v>
      </c>
      <c r="I61" s="14">
        <f>BHUGTAN!F53</f>
        <v>0</v>
      </c>
      <c r="J61" s="15">
        <f>BHUGTAN!G53</f>
        <v>0</v>
      </c>
      <c r="K61" s="15">
        <f>BHUGTAN!H53</f>
        <v>0</v>
      </c>
      <c r="L61" s="14">
        <f>BHUGTAN!I53</f>
        <v>0</v>
      </c>
      <c r="M61" s="15" t="str">
        <f>IFERROR(IF(H61&gt;=1,VLOOKUP(I61,DETAIL!$F$7:$N$2006,5,0),""),"")</f>
        <v/>
      </c>
      <c r="N61" s="15" t="str">
        <f>IFERROR(IF(H61&gt;=1,VLOOKUP(I61,DETAIL!$F$7:$N$2006,6,0),""),"")</f>
        <v/>
      </c>
      <c r="O61" s="14" t="str">
        <f>IFERROR(IF(H61&gt;=1,VLOOKUP(I61,DETAIL!$F$7:$N$2006,8,0),""),"")</f>
        <v/>
      </c>
      <c r="P61" s="14" t="str">
        <f>IFERROR(IF(H61&gt;=1,VLOOKUP(I61,DETAIL!$F$7:$N$2006,9,0),""),"")</f>
        <v/>
      </c>
      <c r="Q61" s="75">
        <f>BHUGTAN!L53</f>
        <v>0</v>
      </c>
    </row>
    <row r="62" spans="8:17" ht="18" customHeight="1" x14ac:dyDescent="0.25">
      <c r="H62" s="14">
        <f>BHUGTAN!E54</f>
        <v>0</v>
      </c>
      <c r="I62" s="14">
        <f>BHUGTAN!F54</f>
        <v>0</v>
      </c>
      <c r="J62" s="15">
        <f>BHUGTAN!G54</f>
        <v>0</v>
      </c>
      <c r="K62" s="15">
        <f>BHUGTAN!H54</f>
        <v>0</v>
      </c>
      <c r="L62" s="14">
        <f>BHUGTAN!I54</f>
        <v>0</v>
      </c>
      <c r="M62" s="15" t="str">
        <f>IFERROR(IF(H62&gt;=1,VLOOKUP(I62,DETAIL!$F$7:$N$2006,5,0),""),"")</f>
        <v/>
      </c>
      <c r="N62" s="15" t="str">
        <f>IFERROR(IF(H62&gt;=1,VLOOKUP(I62,DETAIL!$F$7:$N$2006,6,0),""),"")</f>
        <v/>
      </c>
      <c r="O62" s="14" t="str">
        <f>IFERROR(IF(H62&gt;=1,VLOOKUP(I62,DETAIL!$F$7:$N$2006,8,0),""),"")</f>
        <v/>
      </c>
      <c r="P62" s="14" t="str">
        <f>IFERROR(IF(H62&gt;=1,VLOOKUP(I62,DETAIL!$F$7:$N$2006,9,0),""),"")</f>
        <v/>
      </c>
      <c r="Q62" s="75">
        <f>BHUGTAN!L54</f>
        <v>0</v>
      </c>
    </row>
    <row r="63" spans="8:17" ht="18" customHeight="1" x14ac:dyDescent="0.25">
      <c r="H63" s="14">
        <f>BHUGTAN!E55</f>
        <v>0</v>
      </c>
      <c r="I63" s="14">
        <f>BHUGTAN!F55</f>
        <v>0</v>
      </c>
      <c r="J63" s="15">
        <f>BHUGTAN!G55</f>
        <v>0</v>
      </c>
      <c r="K63" s="15">
        <f>BHUGTAN!H55</f>
        <v>0</v>
      </c>
      <c r="L63" s="14">
        <f>BHUGTAN!I55</f>
        <v>0</v>
      </c>
      <c r="M63" s="15" t="str">
        <f>IFERROR(IF(H63&gt;=1,VLOOKUP(I63,DETAIL!$F$7:$N$2006,5,0),""),"")</f>
        <v/>
      </c>
      <c r="N63" s="15" t="str">
        <f>IFERROR(IF(H63&gt;=1,VLOOKUP(I63,DETAIL!$F$7:$N$2006,6,0),""),"")</f>
        <v/>
      </c>
      <c r="O63" s="14" t="str">
        <f>IFERROR(IF(H63&gt;=1,VLOOKUP(I63,DETAIL!$F$7:$N$2006,8,0),""),"")</f>
        <v/>
      </c>
      <c r="P63" s="14" t="str">
        <f>IFERROR(IF(H63&gt;=1,VLOOKUP(I63,DETAIL!$F$7:$N$2006,9,0),""),"")</f>
        <v/>
      </c>
      <c r="Q63" s="75">
        <f>BHUGTAN!L55</f>
        <v>0</v>
      </c>
    </row>
    <row r="64" spans="8:17" ht="18" customHeight="1" x14ac:dyDescent="0.25">
      <c r="H64" s="14">
        <f>BHUGTAN!E56</f>
        <v>0</v>
      </c>
      <c r="I64" s="14">
        <f>BHUGTAN!F56</f>
        <v>0</v>
      </c>
      <c r="J64" s="15">
        <f>BHUGTAN!G56</f>
        <v>0</v>
      </c>
      <c r="K64" s="15">
        <f>BHUGTAN!H56</f>
        <v>0</v>
      </c>
      <c r="L64" s="14">
        <f>BHUGTAN!I56</f>
        <v>0</v>
      </c>
      <c r="M64" s="15" t="str">
        <f>IFERROR(IF(H64&gt;=1,VLOOKUP(I64,DETAIL!$F$7:$N$2006,5,0),""),"")</f>
        <v/>
      </c>
      <c r="N64" s="15" t="str">
        <f>IFERROR(IF(H64&gt;=1,VLOOKUP(I64,DETAIL!$F$7:$N$2006,6,0),""),"")</f>
        <v/>
      </c>
      <c r="O64" s="14" t="str">
        <f>IFERROR(IF(H64&gt;=1,VLOOKUP(I64,DETAIL!$F$7:$N$2006,8,0),""),"")</f>
        <v/>
      </c>
      <c r="P64" s="14" t="str">
        <f>IFERROR(IF(H64&gt;=1,VLOOKUP(I64,DETAIL!$F$7:$N$2006,9,0),""),"")</f>
        <v/>
      </c>
      <c r="Q64" s="75">
        <f>BHUGTAN!L56</f>
        <v>0</v>
      </c>
    </row>
    <row r="65" spans="8:17" ht="18" customHeight="1" x14ac:dyDescent="0.25">
      <c r="H65" s="14">
        <f>BHUGTAN!E57</f>
        <v>0</v>
      </c>
      <c r="I65" s="14">
        <f>BHUGTAN!F57</f>
        <v>0</v>
      </c>
      <c r="J65" s="15">
        <f>BHUGTAN!G57</f>
        <v>0</v>
      </c>
      <c r="K65" s="15">
        <f>BHUGTAN!H57</f>
        <v>0</v>
      </c>
      <c r="L65" s="14">
        <f>BHUGTAN!I57</f>
        <v>0</v>
      </c>
      <c r="M65" s="15" t="str">
        <f>IFERROR(IF(H65&gt;=1,VLOOKUP(I65,DETAIL!$F$7:$N$2006,5,0),""),"")</f>
        <v/>
      </c>
      <c r="N65" s="15" t="str">
        <f>IFERROR(IF(H65&gt;=1,VLOOKUP(I65,DETAIL!$F$7:$N$2006,6,0),""),"")</f>
        <v/>
      </c>
      <c r="O65" s="14" t="str">
        <f>IFERROR(IF(H65&gt;=1,VLOOKUP(I65,DETAIL!$F$7:$N$2006,8,0),""),"")</f>
        <v/>
      </c>
      <c r="P65" s="14" t="str">
        <f>IFERROR(IF(H65&gt;=1,VLOOKUP(I65,DETAIL!$F$7:$N$2006,9,0),""),"")</f>
        <v/>
      </c>
      <c r="Q65" s="75">
        <f>BHUGTAN!L57</f>
        <v>0</v>
      </c>
    </row>
    <row r="66" spans="8:17" ht="18" customHeight="1" x14ac:dyDescent="0.25">
      <c r="H66" s="14">
        <f>BHUGTAN!E58</f>
        <v>0</v>
      </c>
      <c r="I66" s="14">
        <f>BHUGTAN!F58</f>
        <v>0</v>
      </c>
      <c r="J66" s="15">
        <f>BHUGTAN!G58</f>
        <v>0</v>
      </c>
      <c r="K66" s="15">
        <f>BHUGTAN!H58</f>
        <v>0</v>
      </c>
      <c r="L66" s="14">
        <f>BHUGTAN!I58</f>
        <v>0</v>
      </c>
      <c r="M66" s="15" t="str">
        <f>IFERROR(IF(H66&gt;=1,VLOOKUP(I66,DETAIL!$F$7:$N$2006,5,0),""),"")</f>
        <v/>
      </c>
      <c r="N66" s="15" t="str">
        <f>IFERROR(IF(H66&gt;=1,VLOOKUP(I66,DETAIL!$F$7:$N$2006,6,0),""),"")</f>
        <v/>
      </c>
      <c r="O66" s="14" t="str">
        <f>IFERROR(IF(H66&gt;=1,VLOOKUP(I66,DETAIL!$F$7:$N$2006,8,0),""),"")</f>
        <v/>
      </c>
      <c r="P66" s="14" t="str">
        <f>IFERROR(IF(H66&gt;=1,VLOOKUP(I66,DETAIL!$F$7:$N$2006,9,0),""),"")</f>
        <v/>
      </c>
      <c r="Q66" s="75">
        <f>BHUGTAN!L58</f>
        <v>0</v>
      </c>
    </row>
    <row r="67" spans="8:17" ht="18" customHeight="1" x14ac:dyDescent="0.25">
      <c r="H67" s="14">
        <f>BHUGTAN!E59</f>
        <v>0</v>
      </c>
      <c r="I67" s="14">
        <f>BHUGTAN!F59</f>
        <v>0</v>
      </c>
      <c r="J67" s="15">
        <f>BHUGTAN!G59</f>
        <v>0</v>
      </c>
      <c r="K67" s="15">
        <f>BHUGTAN!H59</f>
        <v>0</v>
      </c>
      <c r="L67" s="14">
        <f>BHUGTAN!I59</f>
        <v>0</v>
      </c>
      <c r="M67" s="15" t="str">
        <f>IFERROR(IF(H67&gt;=1,VLOOKUP(I67,DETAIL!$F$7:$N$2006,5,0),""),"")</f>
        <v/>
      </c>
      <c r="N67" s="15" t="str">
        <f>IFERROR(IF(H67&gt;=1,VLOOKUP(I67,DETAIL!$F$7:$N$2006,6,0),""),"")</f>
        <v/>
      </c>
      <c r="O67" s="14" t="str">
        <f>IFERROR(IF(H67&gt;=1,VLOOKUP(I67,DETAIL!$F$7:$N$2006,8,0),""),"")</f>
        <v/>
      </c>
      <c r="P67" s="14" t="str">
        <f>IFERROR(IF(H67&gt;=1,VLOOKUP(I67,DETAIL!$F$7:$N$2006,9,0),""),"")</f>
        <v/>
      </c>
      <c r="Q67" s="75">
        <f>BHUGTAN!L59</f>
        <v>0</v>
      </c>
    </row>
    <row r="68" spans="8:17" ht="18" customHeight="1" x14ac:dyDescent="0.25">
      <c r="H68" s="14">
        <f>BHUGTAN!E60</f>
        <v>0</v>
      </c>
      <c r="I68" s="14">
        <f>BHUGTAN!F60</f>
        <v>0</v>
      </c>
      <c r="J68" s="15">
        <f>BHUGTAN!G60</f>
        <v>0</v>
      </c>
      <c r="K68" s="15">
        <f>BHUGTAN!H60</f>
        <v>0</v>
      </c>
      <c r="L68" s="14">
        <f>BHUGTAN!I60</f>
        <v>0</v>
      </c>
      <c r="M68" s="15" t="str">
        <f>IFERROR(IF(H68&gt;=1,VLOOKUP(I68,DETAIL!$F$7:$N$2006,5,0),""),"")</f>
        <v/>
      </c>
      <c r="N68" s="15" t="str">
        <f>IFERROR(IF(H68&gt;=1,VLOOKUP(I68,DETAIL!$F$7:$N$2006,6,0),""),"")</f>
        <v/>
      </c>
      <c r="O68" s="14" t="str">
        <f>IFERROR(IF(H68&gt;=1,VLOOKUP(I68,DETAIL!$F$7:$N$2006,8,0),""),"")</f>
        <v/>
      </c>
      <c r="P68" s="14" t="str">
        <f>IFERROR(IF(H68&gt;=1,VLOOKUP(I68,DETAIL!$F$7:$N$2006,9,0),""),"")</f>
        <v/>
      </c>
      <c r="Q68" s="75">
        <f>BHUGTAN!L60</f>
        <v>0</v>
      </c>
    </row>
    <row r="69" spans="8:17" ht="18" customHeight="1" x14ac:dyDescent="0.25">
      <c r="H69" s="14">
        <f>BHUGTAN!E61</f>
        <v>0</v>
      </c>
      <c r="I69" s="14">
        <f>BHUGTAN!F61</f>
        <v>0</v>
      </c>
      <c r="J69" s="15">
        <f>BHUGTAN!G61</f>
        <v>0</v>
      </c>
      <c r="K69" s="15">
        <f>BHUGTAN!H61</f>
        <v>0</v>
      </c>
      <c r="L69" s="14">
        <f>BHUGTAN!I61</f>
        <v>0</v>
      </c>
      <c r="M69" s="15" t="str">
        <f>IFERROR(IF(H69&gt;=1,VLOOKUP(I69,DETAIL!$F$7:$N$2006,5,0),""),"")</f>
        <v/>
      </c>
      <c r="N69" s="15" t="str">
        <f>IFERROR(IF(H69&gt;=1,VLOOKUP(I69,DETAIL!$F$7:$N$2006,6,0),""),"")</f>
        <v/>
      </c>
      <c r="O69" s="14" t="str">
        <f>IFERROR(IF(H69&gt;=1,VLOOKUP(I69,DETAIL!$F$7:$N$2006,8,0),""),"")</f>
        <v/>
      </c>
      <c r="P69" s="14" t="str">
        <f>IFERROR(IF(H69&gt;=1,VLOOKUP(I69,DETAIL!$F$7:$N$2006,9,0),""),"")</f>
        <v/>
      </c>
      <c r="Q69" s="75">
        <f>BHUGTAN!L61</f>
        <v>0</v>
      </c>
    </row>
    <row r="70" spans="8:17" ht="18" customHeight="1" x14ac:dyDescent="0.25">
      <c r="H70" s="14">
        <f>BHUGTAN!E62</f>
        <v>0</v>
      </c>
      <c r="I70" s="14">
        <f>BHUGTAN!F62</f>
        <v>0</v>
      </c>
      <c r="J70" s="15">
        <f>BHUGTAN!G62</f>
        <v>0</v>
      </c>
      <c r="K70" s="15">
        <f>BHUGTAN!H62</f>
        <v>0</v>
      </c>
      <c r="L70" s="14">
        <f>BHUGTAN!I62</f>
        <v>0</v>
      </c>
      <c r="M70" s="15" t="str">
        <f>IFERROR(IF(H70&gt;=1,VLOOKUP(I70,DETAIL!$F$7:$N$2006,5,0),""),"")</f>
        <v/>
      </c>
      <c r="N70" s="15" t="str">
        <f>IFERROR(IF(H70&gt;=1,VLOOKUP(I70,DETAIL!$F$7:$N$2006,6,0),""),"")</f>
        <v/>
      </c>
      <c r="O70" s="14" t="str">
        <f>IFERROR(IF(H70&gt;=1,VLOOKUP(I70,DETAIL!$F$7:$N$2006,8,0),""),"")</f>
        <v/>
      </c>
      <c r="P70" s="14" t="str">
        <f>IFERROR(IF(H70&gt;=1,VLOOKUP(I70,DETAIL!$F$7:$N$2006,9,0),""),"")</f>
        <v/>
      </c>
      <c r="Q70" s="75">
        <f>BHUGTAN!L62</f>
        <v>0</v>
      </c>
    </row>
    <row r="71" spans="8:17" ht="18" customHeight="1" x14ac:dyDescent="0.25">
      <c r="H71" s="14">
        <f>BHUGTAN!E63</f>
        <v>0</v>
      </c>
      <c r="I71" s="14">
        <f>BHUGTAN!F63</f>
        <v>0</v>
      </c>
      <c r="J71" s="15">
        <f>BHUGTAN!G63</f>
        <v>0</v>
      </c>
      <c r="K71" s="15">
        <f>BHUGTAN!H63</f>
        <v>0</v>
      </c>
      <c r="L71" s="14">
        <f>BHUGTAN!I63</f>
        <v>0</v>
      </c>
      <c r="M71" s="15" t="str">
        <f>IFERROR(IF(H71&gt;=1,VLOOKUP(I71,DETAIL!$F$7:$N$2006,5,0),""),"")</f>
        <v/>
      </c>
      <c r="N71" s="15" t="str">
        <f>IFERROR(IF(H71&gt;=1,VLOOKUP(I71,DETAIL!$F$7:$N$2006,6,0),""),"")</f>
        <v/>
      </c>
      <c r="O71" s="14" t="str">
        <f>IFERROR(IF(H71&gt;=1,VLOOKUP(I71,DETAIL!$F$7:$N$2006,8,0),""),"")</f>
        <v/>
      </c>
      <c r="P71" s="14" t="str">
        <f>IFERROR(IF(H71&gt;=1,VLOOKUP(I71,DETAIL!$F$7:$N$2006,9,0),""),"")</f>
        <v/>
      </c>
      <c r="Q71" s="75">
        <f>BHUGTAN!L63</f>
        <v>0</v>
      </c>
    </row>
    <row r="72" spans="8:17" ht="18" customHeight="1" x14ac:dyDescent="0.25">
      <c r="H72" s="14">
        <f>BHUGTAN!E64</f>
        <v>0</v>
      </c>
      <c r="I72" s="14">
        <f>BHUGTAN!F64</f>
        <v>0</v>
      </c>
      <c r="J72" s="15">
        <f>BHUGTAN!G64</f>
        <v>0</v>
      </c>
      <c r="K72" s="15">
        <f>BHUGTAN!H64</f>
        <v>0</v>
      </c>
      <c r="L72" s="14">
        <f>BHUGTAN!I64</f>
        <v>0</v>
      </c>
      <c r="M72" s="15" t="str">
        <f>IFERROR(IF(H72&gt;=1,VLOOKUP(I72,DETAIL!$F$7:$N$2006,5,0),""),"")</f>
        <v/>
      </c>
      <c r="N72" s="15" t="str">
        <f>IFERROR(IF(H72&gt;=1,VLOOKUP(I72,DETAIL!$F$7:$N$2006,6,0),""),"")</f>
        <v/>
      </c>
      <c r="O72" s="14" t="str">
        <f>IFERROR(IF(H72&gt;=1,VLOOKUP(I72,DETAIL!$F$7:$N$2006,8,0),""),"")</f>
        <v/>
      </c>
      <c r="P72" s="14" t="str">
        <f>IFERROR(IF(H72&gt;=1,VLOOKUP(I72,DETAIL!$F$7:$N$2006,9,0),""),"")</f>
        <v/>
      </c>
      <c r="Q72" s="75">
        <f>BHUGTAN!L64</f>
        <v>0</v>
      </c>
    </row>
    <row r="73" spans="8:17" ht="18" customHeight="1" x14ac:dyDescent="0.25">
      <c r="H73" s="14">
        <f>BHUGTAN!E65</f>
        <v>0</v>
      </c>
      <c r="I73" s="14">
        <f>BHUGTAN!F65</f>
        <v>0</v>
      </c>
      <c r="J73" s="15">
        <f>BHUGTAN!G65</f>
        <v>0</v>
      </c>
      <c r="K73" s="15">
        <f>BHUGTAN!H65</f>
        <v>0</v>
      </c>
      <c r="L73" s="14">
        <f>BHUGTAN!I65</f>
        <v>0</v>
      </c>
      <c r="M73" s="15" t="str">
        <f>IFERROR(IF(H73&gt;=1,VLOOKUP(I73,DETAIL!$F$7:$N$2006,5,0),""),"")</f>
        <v/>
      </c>
      <c r="N73" s="15" t="str">
        <f>IFERROR(IF(H73&gt;=1,VLOOKUP(I73,DETAIL!$F$7:$N$2006,6,0),""),"")</f>
        <v/>
      </c>
      <c r="O73" s="14" t="str">
        <f>IFERROR(IF(H73&gt;=1,VLOOKUP(I73,DETAIL!$F$7:$N$2006,8,0),""),"")</f>
        <v/>
      </c>
      <c r="P73" s="14" t="str">
        <f>IFERROR(IF(H73&gt;=1,VLOOKUP(I73,DETAIL!$F$7:$N$2006,9,0),""),"")</f>
        <v/>
      </c>
      <c r="Q73" s="75">
        <f>BHUGTAN!L65</f>
        <v>0</v>
      </c>
    </row>
    <row r="74" spans="8:17" ht="18" customHeight="1" x14ac:dyDescent="0.25">
      <c r="H74" s="14">
        <f>BHUGTAN!E66</f>
        <v>0</v>
      </c>
      <c r="I74" s="14">
        <f>BHUGTAN!F66</f>
        <v>0</v>
      </c>
      <c r="J74" s="15">
        <f>BHUGTAN!G66</f>
        <v>0</v>
      </c>
      <c r="K74" s="15">
        <f>BHUGTAN!H66</f>
        <v>0</v>
      </c>
      <c r="L74" s="14">
        <f>BHUGTAN!I66</f>
        <v>0</v>
      </c>
      <c r="M74" s="15" t="str">
        <f>IFERROR(IF(H74&gt;=1,VLOOKUP(I74,DETAIL!$F$7:$N$2006,5,0),""),"")</f>
        <v/>
      </c>
      <c r="N74" s="15" t="str">
        <f>IFERROR(IF(H74&gt;=1,VLOOKUP(I74,DETAIL!$F$7:$N$2006,6,0),""),"")</f>
        <v/>
      </c>
      <c r="O74" s="14" t="str">
        <f>IFERROR(IF(H74&gt;=1,VLOOKUP(I74,DETAIL!$F$7:$N$2006,8,0),""),"")</f>
        <v/>
      </c>
      <c r="P74" s="14" t="str">
        <f>IFERROR(IF(H74&gt;=1,VLOOKUP(I74,DETAIL!$F$7:$N$2006,9,0),""),"")</f>
        <v/>
      </c>
      <c r="Q74" s="75">
        <f>BHUGTAN!L66</f>
        <v>0</v>
      </c>
    </row>
    <row r="75" spans="8:17" ht="18" customHeight="1" x14ac:dyDescent="0.25">
      <c r="H75" s="14">
        <f>BHUGTAN!E67</f>
        <v>0</v>
      </c>
      <c r="I75" s="14">
        <f>BHUGTAN!F67</f>
        <v>0</v>
      </c>
      <c r="J75" s="15">
        <f>BHUGTAN!G67</f>
        <v>0</v>
      </c>
      <c r="K75" s="15">
        <f>BHUGTAN!H67</f>
        <v>0</v>
      </c>
      <c r="L75" s="14">
        <f>BHUGTAN!I67</f>
        <v>0</v>
      </c>
      <c r="M75" s="15" t="str">
        <f>IFERROR(IF(H75&gt;=1,VLOOKUP(I75,DETAIL!$F$7:$N$2006,5,0),""),"")</f>
        <v/>
      </c>
      <c r="N75" s="15" t="str">
        <f>IFERROR(IF(H75&gt;=1,VLOOKUP(I75,DETAIL!$F$7:$N$2006,6,0),""),"")</f>
        <v/>
      </c>
      <c r="O75" s="14" t="str">
        <f>IFERROR(IF(H75&gt;=1,VLOOKUP(I75,DETAIL!$F$7:$N$2006,8,0),""),"")</f>
        <v/>
      </c>
      <c r="P75" s="14" t="str">
        <f>IFERROR(IF(H75&gt;=1,VLOOKUP(I75,DETAIL!$F$7:$N$2006,9,0),""),"")</f>
        <v/>
      </c>
      <c r="Q75" s="75">
        <f>BHUGTAN!L67</f>
        <v>0</v>
      </c>
    </row>
    <row r="76" spans="8:17" ht="18" customHeight="1" x14ac:dyDescent="0.25">
      <c r="H76" s="14">
        <f>BHUGTAN!E68</f>
        <v>0</v>
      </c>
      <c r="I76" s="14">
        <f>BHUGTAN!F68</f>
        <v>0</v>
      </c>
      <c r="J76" s="15">
        <f>BHUGTAN!G68</f>
        <v>0</v>
      </c>
      <c r="K76" s="15">
        <f>BHUGTAN!H68</f>
        <v>0</v>
      </c>
      <c r="L76" s="14">
        <f>BHUGTAN!I68</f>
        <v>0</v>
      </c>
      <c r="M76" s="15" t="str">
        <f>IFERROR(IF(H76&gt;=1,VLOOKUP(I76,DETAIL!$F$7:$N$2006,5,0),""),"")</f>
        <v/>
      </c>
      <c r="N76" s="15" t="str">
        <f>IFERROR(IF(H76&gt;=1,VLOOKUP(I76,DETAIL!$F$7:$N$2006,6,0),""),"")</f>
        <v/>
      </c>
      <c r="O76" s="14" t="str">
        <f>IFERROR(IF(H76&gt;=1,VLOOKUP(I76,DETAIL!$F$7:$N$2006,8,0),""),"")</f>
        <v/>
      </c>
      <c r="P76" s="14" t="str">
        <f>IFERROR(IF(H76&gt;=1,VLOOKUP(I76,DETAIL!$F$7:$N$2006,9,0),""),"")</f>
        <v/>
      </c>
      <c r="Q76" s="75">
        <f>BHUGTAN!L68</f>
        <v>0</v>
      </c>
    </row>
    <row r="77" spans="8:17" ht="18" customHeight="1" x14ac:dyDescent="0.25">
      <c r="H77" s="14">
        <f>BHUGTAN!E69</f>
        <v>0</v>
      </c>
      <c r="I77" s="14">
        <f>BHUGTAN!F69</f>
        <v>0</v>
      </c>
      <c r="J77" s="15">
        <f>BHUGTAN!G69</f>
        <v>0</v>
      </c>
      <c r="K77" s="15">
        <f>BHUGTAN!H69</f>
        <v>0</v>
      </c>
      <c r="L77" s="14">
        <f>BHUGTAN!I69</f>
        <v>0</v>
      </c>
      <c r="M77" s="15" t="str">
        <f>IFERROR(IF(H77&gt;=1,VLOOKUP(I77,DETAIL!$F$7:$N$2006,5,0),""),"")</f>
        <v/>
      </c>
      <c r="N77" s="15" t="str">
        <f>IFERROR(IF(H77&gt;=1,VLOOKUP(I77,DETAIL!$F$7:$N$2006,6,0),""),"")</f>
        <v/>
      </c>
      <c r="O77" s="14" t="str">
        <f>IFERROR(IF(H77&gt;=1,VLOOKUP(I77,DETAIL!$F$7:$N$2006,8,0),""),"")</f>
        <v/>
      </c>
      <c r="P77" s="14" t="str">
        <f>IFERROR(IF(H77&gt;=1,VLOOKUP(I77,DETAIL!$F$7:$N$2006,9,0),""),"")</f>
        <v/>
      </c>
      <c r="Q77" s="75">
        <f>BHUGTAN!L69</f>
        <v>0</v>
      </c>
    </row>
    <row r="78" spans="8:17" ht="18" customHeight="1" x14ac:dyDescent="0.25">
      <c r="H78" s="14">
        <f>BHUGTAN!E70</f>
        <v>0</v>
      </c>
      <c r="I78" s="14">
        <f>BHUGTAN!F70</f>
        <v>0</v>
      </c>
      <c r="J78" s="15">
        <f>BHUGTAN!G70</f>
        <v>0</v>
      </c>
      <c r="K78" s="15">
        <f>BHUGTAN!H70</f>
        <v>0</v>
      </c>
      <c r="L78" s="14">
        <f>BHUGTAN!I70</f>
        <v>0</v>
      </c>
      <c r="M78" s="15" t="str">
        <f>IFERROR(IF(H78&gt;=1,VLOOKUP(I78,DETAIL!$F$7:$N$2006,5,0),""),"")</f>
        <v/>
      </c>
      <c r="N78" s="15" t="str">
        <f>IFERROR(IF(H78&gt;=1,VLOOKUP(I78,DETAIL!$F$7:$N$2006,6,0),""),"")</f>
        <v/>
      </c>
      <c r="O78" s="14" t="str">
        <f>IFERROR(IF(H78&gt;=1,VLOOKUP(I78,DETAIL!$F$7:$N$2006,8,0),""),"")</f>
        <v/>
      </c>
      <c r="P78" s="14" t="str">
        <f>IFERROR(IF(H78&gt;=1,VLOOKUP(I78,DETAIL!$F$7:$N$2006,9,0),""),"")</f>
        <v/>
      </c>
      <c r="Q78" s="75">
        <f>BHUGTAN!L70</f>
        <v>0</v>
      </c>
    </row>
    <row r="79" spans="8:17" ht="18" customHeight="1" x14ac:dyDescent="0.25">
      <c r="H79" s="14">
        <f>BHUGTAN!E71</f>
        <v>0</v>
      </c>
      <c r="I79" s="14">
        <f>BHUGTAN!F71</f>
        <v>0</v>
      </c>
      <c r="J79" s="15">
        <f>BHUGTAN!G71</f>
        <v>0</v>
      </c>
      <c r="K79" s="15">
        <f>BHUGTAN!H71</f>
        <v>0</v>
      </c>
      <c r="L79" s="14">
        <f>BHUGTAN!I71</f>
        <v>0</v>
      </c>
      <c r="M79" s="15" t="str">
        <f>IFERROR(IF(H79&gt;=1,VLOOKUP(I79,DETAIL!$F$7:$N$2006,5,0),""),"")</f>
        <v/>
      </c>
      <c r="N79" s="15" t="str">
        <f>IFERROR(IF(H79&gt;=1,VLOOKUP(I79,DETAIL!$F$7:$N$2006,6,0),""),"")</f>
        <v/>
      </c>
      <c r="O79" s="14" t="str">
        <f>IFERROR(IF(H79&gt;=1,VLOOKUP(I79,DETAIL!$F$7:$N$2006,8,0),""),"")</f>
        <v/>
      </c>
      <c r="P79" s="14" t="str">
        <f>IFERROR(IF(H79&gt;=1,VLOOKUP(I79,DETAIL!$F$7:$N$2006,9,0),""),"")</f>
        <v/>
      </c>
      <c r="Q79" s="75">
        <f>BHUGTAN!L71</f>
        <v>0</v>
      </c>
    </row>
    <row r="80" spans="8:17" ht="18" customHeight="1" x14ac:dyDescent="0.25">
      <c r="H80" s="14">
        <f>BHUGTAN!E72</f>
        <v>0</v>
      </c>
      <c r="I80" s="14">
        <f>BHUGTAN!F72</f>
        <v>0</v>
      </c>
      <c r="J80" s="15">
        <f>BHUGTAN!G72</f>
        <v>0</v>
      </c>
      <c r="K80" s="15">
        <f>BHUGTAN!H72</f>
        <v>0</v>
      </c>
      <c r="L80" s="14">
        <f>BHUGTAN!I72</f>
        <v>0</v>
      </c>
      <c r="M80" s="15" t="str">
        <f>IFERROR(IF(H80&gt;=1,VLOOKUP(I80,DETAIL!$F$7:$N$2006,5,0),""),"")</f>
        <v/>
      </c>
      <c r="N80" s="15" t="str">
        <f>IFERROR(IF(H80&gt;=1,VLOOKUP(I80,DETAIL!$F$7:$N$2006,6,0),""),"")</f>
        <v/>
      </c>
      <c r="O80" s="14" t="str">
        <f>IFERROR(IF(H80&gt;=1,VLOOKUP(I80,DETAIL!$F$7:$N$2006,8,0),""),"")</f>
        <v/>
      </c>
      <c r="P80" s="14" t="str">
        <f>IFERROR(IF(H80&gt;=1,VLOOKUP(I80,DETAIL!$F$7:$N$2006,9,0),""),"")</f>
        <v/>
      </c>
      <c r="Q80" s="75">
        <f>BHUGTAN!L72</f>
        <v>0</v>
      </c>
    </row>
    <row r="81" spans="8:17" ht="18" customHeight="1" x14ac:dyDescent="0.25">
      <c r="H81" s="14">
        <f>BHUGTAN!E73</f>
        <v>0</v>
      </c>
      <c r="I81" s="14">
        <f>BHUGTAN!F73</f>
        <v>0</v>
      </c>
      <c r="J81" s="15">
        <f>BHUGTAN!G73</f>
        <v>0</v>
      </c>
      <c r="K81" s="15">
        <f>BHUGTAN!H73</f>
        <v>0</v>
      </c>
      <c r="L81" s="14">
        <f>BHUGTAN!I73</f>
        <v>0</v>
      </c>
      <c r="M81" s="15" t="str">
        <f>IFERROR(IF(H81&gt;=1,VLOOKUP(I81,DETAIL!$F$7:$N$2006,5,0),""),"")</f>
        <v/>
      </c>
      <c r="N81" s="15" t="str">
        <f>IFERROR(IF(H81&gt;=1,VLOOKUP(I81,DETAIL!$F$7:$N$2006,6,0),""),"")</f>
        <v/>
      </c>
      <c r="O81" s="14" t="str">
        <f>IFERROR(IF(H81&gt;=1,VLOOKUP(I81,DETAIL!$F$7:$N$2006,8,0),""),"")</f>
        <v/>
      </c>
      <c r="P81" s="14" t="str">
        <f>IFERROR(IF(H81&gt;=1,VLOOKUP(I81,DETAIL!$F$7:$N$2006,9,0),""),"")</f>
        <v/>
      </c>
      <c r="Q81" s="75">
        <f>BHUGTAN!L73</f>
        <v>0</v>
      </c>
    </row>
    <row r="82" spans="8:17" ht="18" customHeight="1" x14ac:dyDescent="0.25">
      <c r="H82" s="14">
        <f>BHUGTAN!E74</f>
        <v>0</v>
      </c>
      <c r="I82" s="14">
        <f>BHUGTAN!F74</f>
        <v>0</v>
      </c>
      <c r="J82" s="15">
        <f>BHUGTAN!G74</f>
        <v>0</v>
      </c>
      <c r="K82" s="15">
        <f>BHUGTAN!H74</f>
        <v>0</v>
      </c>
      <c r="L82" s="14">
        <f>BHUGTAN!I74</f>
        <v>0</v>
      </c>
      <c r="M82" s="15" t="str">
        <f>IFERROR(IF(H82&gt;=1,VLOOKUP(I82,DETAIL!$F$7:$N$2006,5,0),""),"")</f>
        <v/>
      </c>
      <c r="N82" s="15" t="str">
        <f>IFERROR(IF(H82&gt;=1,VLOOKUP(I82,DETAIL!$F$7:$N$2006,6,0),""),"")</f>
        <v/>
      </c>
      <c r="O82" s="14" t="str">
        <f>IFERROR(IF(H82&gt;=1,VLOOKUP(I82,DETAIL!$F$7:$N$2006,8,0),""),"")</f>
        <v/>
      </c>
      <c r="P82" s="14" t="str">
        <f>IFERROR(IF(H82&gt;=1,VLOOKUP(I82,DETAIL!$F$7:$N$2006,9,0),""),"")</f>
        <v/>
      </c>
      <c r="Q82" s="75">
        <f>BHUGTAN!L74</f>
        <v>0</v>
      </c>
    </row>
    <row r="83" spans="8:17" ht="18" customHeight="1" x14ac:dyDescent="0.25">
      <c r="H83" s="14">
        <f>BHUGTAN!E75</f>
        <v>0</v>
      </c>
      <c r="I83" s="14">
        <f>BHUGTAN!F75</f>
        <v>0</v>
      </c>
      <c r="J83" s="15">
        <f>BHUGTAN!G75</f>
        <v>0</v>
      </c>
      <c r="K83" s="15">
        <f>BHUGTAN!H75</f>
        <v>0</v>
      </c>
      <c r="L83" s="14">
        <f>BHUGTAN!I75</f>
        <v>0</v>
      </c>
      <c r="M83" s="15" t="str">
        <f>IFERROR(IF(H83&gt;=1,VLOOKUP(I83,DETAIL!$F$7:$N$2006,5,0),""),"")</f>
        <v/>
      </c>
      <c r="N83" s="15" t="str">
        <f>IFERROR(IF(H83&gt;=1,VLOOKUP(I83,DETAIL!$F$7:$N$2006,6,0),""),"")</f>
        <v/>
      </c>
      <c r="O83" s="14" t="str">
        <f>IFERROR(IF(H83&gt;=1,VLOOKUP(I83,DETAIL!$F$7:$N$2006,8,0),""),"")</f>
        <v/>
      </c>
      <c r="P83" s="14" t="str">
        <f>IFERROR(IF(H83&gt;=1,VLOOKUP(I83,DETAIL!$F$7:$N$2006,9,0),""),"")</f>
        <v/>
      </c>
      <c r="Q83" s="75">
        <f>BHUGTAN!L75</f>
        <v>0</v>
      </c>
    </row>
    <row r="84" spans="8:17" ht="18" customHeight="1" x14ac:dyDescent="0.25">
      <c r="H84" s="14">
        <f>BHUGTAN!E76</f>
        <v>0</v>
      </c>
      <c r="I84" s="14">
        <f>BHUGTAN!F76</f>
        <v>0</v>
      </c>
      <c r="J84" s="15">
        <f>BHUGTAN!G76</f>
        <v>0</v>
      </c>
      <c r="K84" s="15">
        <f>BHUGTAN!H76</f>
        <v>0</v>
      </c>
      <c r="L84" s="14">
        <f>BHUGTAN!I76</f>
        <v>0</v>
      </c>
      <c r="M84" s="15" t="str">
        <f>IFERROR(IF(H84&gt;=1,VLOOKUP(I84,DETAIL!$F$7:$N$2006,5,0),""),"")</f>
        <v/>
      </c>
      <c r="N84" s="15" t="str">
        <f>IFERROR(IF(H84&gt;=1,VLOOKUP(I84,DETAIL!$F$7:$N$2006,6,0),""),"")</f>
        <v/>
      </c>
      <c r="O84" s="14" t="str">
        <f>IFERROR(IF(H84&gt;=1,VLOOKUP(I84,DETAIL!$F$7:$N$2006,8,0),""),"")</f>
        <v/>
      </c>
      <c r="P84" s="14" t="str">
        <f>IFERROR(IF(H84&gt;=1,VLOOKUP(I84,DETAIL!$F$7:$N$2006,9,0),""),"")</f>
        <v/>
      </c>
      <c r="Q84" s="75">
        <f>BHUGTAN!L76</f>
        <v>0</v>
      </c>
    </row>
    <row r="85" spans="8:17" ht="18" customHeight="1" x14ac:dyDescent="0.25">
      <c r="H85" s="14">
        <f>BHUGTAN!E77</f>
        <v>0</v>
      </c>
      <c r="I85" s="14">
        <f>BHUGTAN!F77</f>
        <v>0</v>
      </c>
      <c r="J85" s="15">
        <f>BHUGTAN!G77</f>
        <v>0</v>
      </c>
      <c r="K85" s="15">
        <f>BHUGTAN!H77</f>
        <v>0</v>
      </c>
      <c r="L85" s="14">
        <f>BHUGTAN!I77</f>
        <v>0</v>
      </c>
      <c r="M85" s="15" t="str">
        <f>IFERROR(IF(H85&gt;=1,VLOOKUP(I85,DETAIL!$F$7:$N$2006,5,0),""),"")</f>
        <v/>
      </c>
      <c r="N85" s="15" t="str">
        <f>IFERROR(IF(H85&gt;=1,VLOOKUP(I85,DETAIL!$F$7:$N$2006,6,0),""),"")</f>
        <v/>
      </c>
      <c r="O85" s="14" t="str">
        <f>IFERROR(IF(H85&gt;=1,VLOOKUP(I85,DETAIL!$F$7:$N$2006,8,0),""),"")</f>
        <v/>
      </c>
      <c r="P85" s="14" t="str">
        <f>IFERROR(IF(H85&gt;=1,VLOOKUP(I85,DETAIL!$F$7:$N$2006,9,0),""),"")</f>
        <v/>
      </c>
      <c r="Q85" s="75">
        <f>BHUGTAN!L77</f>
        <v>0</v>
      </c>
    </row>
    <row r="86" spans="8:17" ht="18" customHeight="1" x14ac:dyDescent="0.25">
      <c r="H86" s="14">
        <f>BHUGTAN!E78</f>
        <v>0</v>
      </c>
      <c r="I86" s="14">
        <f>BHUGTAN!F78</f>
        <v>0</v>
      </c>
      <c r="J86" s="15">
        <f>BHUGTAN!G78</f>
        <v>0</v>
      </c>
      <c r="K86" s="15">
        <f>BHUGTAN!H78</f>
        <v>0</v>
      </c>
      <c r="L86" s="14">
        <f>BHUGTAN!I78</f>
        <v>0</v>
      </c>
      <c r="M86" s="15" t="str">
        <f>IFERROR(IF(H86&gt;=1,VLOOKUP(I86,DETAIL!$F$7:$N$2006,5,0),""),"")</f>
        <v/>
      </c>
      <c r="N86" s="15" t="str">
        <f>IFERROR(IF(H86&gt;=1,VLOOKUP(I86,DETAIL!$F$7:$N$2006,6,0),""),"")</f>
        <v/>
      </c>
      <c r="O86" s="14" t="str">
        <f>IFERROR(IF(H86&gt;=1,VLOOKUP(I86,DETAIL!$F$7:$N$2006,8,0),""),"")</f>
        <v/>
      </c>
      <c r="P86" s="14" t="str">
        <f>IFERROR(IF(H86&gt;=1,VLOOKUP(I86,DETAIL!$F$7:$N$2006,9,0),""),"")</f>
        <v/>
      </c>
      <c r="Q86" s="75">
        <f>BHUGTAN!L78</f>
        <v>0</v>
      </c>
    </row>
    <row r="87" spans="8:17" ht="18" customHeight="1" x14ac:dyDescent="0.25">
      <c r="H87" s="14">
        <f>BHUGTAN!E79</f>
        <v>0</v>
      </c>
      <c r="I87" s="14">
        <f>BHUGTAN!F79</f>
        <v>0</v>
      </c>
      <c r="J87" s="15">
        <f>BHUGTAN!G79</f>
        <v>0</v>
      </c>
      <c r="K87" s="15">
        <f>BHUGTAN!H79</f>
        <v>0</v>
      </c>
      <c r="L87" s="14">
        <f>BHUGTAN!I79</f>
        <v>0</v>
      </c>
      <c r="M87" s="15" t="str">
        <f>IFERROR(IF(H87&gt;=1,VLOOKUP(I87,DETAIL!$F$7:$N$2006,5,0),""),"")</f>
        <v/>
      </c>
      <c r="N87" s="15" t="str">
        <f>IFERROR(IF(H87&gt;=1,VLOOKUP(I87,DETAIL!$F$7:$N$2006,6,0),""),"")</f>
        <v/>
      </c>
      <c r="O87" s="14" t="str">
        <f>IFERROR(IF(H87&gt;=1,VLOOKUP(I87,DETAIL!$F$7:$N$2006,8,0),""),"")</f>
        <v/>
      </c>
      <c r="P87" s="14" t="str">
        <f>IFERROR(IF(H87&gt;=1,VLOOKUP(I87,DETAIL!$F$7:$N$2006,9,0),""),"")</f>
        <v/>
      </c>
      <c r="Q87" s="75">
        <f>BHUGTAN!L79</f>
        <v>0</v>
      </c>
    </row>
    <row r="88" spans="8:17" ht="18" customHeight="1" x14ac:dyDescent="0.25">
      <c r="H88" s="14">
        <f>BHUGTAN!E80</f>
        <v>0</v>
      </c>
      <c r="I88" s="14">
        <f>BHUGTAN!F80</f>
        <v>0</v>
      </c>
      <c r="J88" s="15">
        <f>BHUGTAN!G80</f>
        <v>0</v>
      </c>
      <c r="K88" s="15">
        <f>BHUGTAN!H80</f>
        <v>0</v>
      </c>
      <c r="L88" s="14">
        <f>BHUGTAN!I80</f>
        <v>0</v>
      </c>
      <c r="M88" s="15" t="str">
        <f>IFERROR(IF(H88&gt;=1,VLOOKUP(I88,DETAIL!$F$7:$N$2006,5,0),""),"")</f>
        <v/>
      </c>
      <c r="N88" s="15" t="str">
        <f>IFERROR(IF(H88&gt;=1,VLOOKUP(I88,DETAIL!$F$7:$N$2006,6,0),""),"")</f>
        <v/>
      </c>
      <c r="O88" s="14" t="str">
        <f>IFERROR(IF(H88&gt;=1,VLOOKUP(I88,DETAIL!$F$7:$N$2006,8,0),""),"")</f>
        <v/>
      </c>
      <c r="P88" s="14" t="str">
        <f>IFERROR(IF(H88&gt;=1,VLOOKUP(I88,DETAIL!$F$7:$N$2006,9,0),""),"")</f>
        <v/>
      </c>
      <c r="Q88" s="75">
        <f>BHUGTAN!L80</f>
        <v>0</v>
      </c>
    </row>
    <row r="89" spans="8:17" ht="18" customHeight="1" x14ac:dyDescent="0.25">
      <c r="H89" s="14">
        <f>BHUGTAN!E81</f>
        <v>0</v>
      </c>
      <c r="I89" s="14">
        <f>BHUGTAN!F81</f>
        <v>0</v>
      </c>
      <c r="J89" s="15">
        <f>BHUGTAN!G81</f>
        <v>0</v>
      </c>
      <c r="K89" s="15">
        <f>BHUGTAN!H81</f>
        <v>0</v>
      </c>
      <c r="L89" s="14">
        <f>BHUGTAN!I81</f>
        <v>0</v>
      </c>
      <c r="M89" s="15" t="str">
        <f>IFERROR(IF(H89&gt;=1,VLOOKUP(I89,DETAIL!$F$7:$N$2006,5,0),""),"")</f>
        <v/>
      </c>
      <c r="N89" s="15" t="str">
        <f>IFERROR(IF(H89&gt;=1,VLOOKUP(I89,DETAIL!$F$7:$N$2006,6,0),""),"")</f>
        <v/>
      </c>
      <c r="O89" s="14" t="str">
        <f>IFERROR(IF(H89&gt;=1,VLOOKUP(I89,DETAIL!$F$7:$N$2006,8,0),""),"")</f>
        <v/>
      </c>
      <c r="P89" s="14" t="str">
        <f>IFERROR(IF(H89&gt;=1,VLOOKUP(I89,DETAIL!$F$7:$N$2006,9,0),""),"")</f>
        <v/>
      </c>
      <c r="Q89" s="75">
        <f>BHUGTAN!L81</f>
        <v>0</v>
      </c>
    </row>
    <row r="90" spans="8:17" ht="18" customHeight="1" x14ac:dyDescent="0.25">
      <c r="H90" s="14">
        <f>BHUGTAN!E82</f>
        <v>0</v>
      </c>
      <c r="I90" s="14">
        <f>BHUGTAN!F82</f>
        <v>0</v>
      </c>
      <c r="J90" s="15">
        <f>BHUGTAN!G82</f>
        <v>0</v>
      </c>
      <c r="K90" s="15">
        <f>BHUGTAN!H82</f>
        <v>0</v>
      </c>
      <c r="L90" s="14">
        <f>BHUGTAN!I82</f>
        <v>0</v>
      </c>
      <c r="M90" s="15" t="str">
        <f>IFERROR(IF(H90&gt;=1,VLOOKUP(I90,DETAIL!$F$7:$N$2006,5,0),""),"")</f>
        <v/>
      </c>
      <c r="N90" s="15" t="str">
        <f>IFERROR(IF(H90&gt;=1,VLOOKUP(I90,DETAIL!$F$7:$N$2006,6,0),""),"")</f>
        <v/>
      </c>
      <c r="O90" s="14" t="str">
        <f>IFERROR(IF(H90&gt;=1,VLOOKUP(I90,DETAIL!$F$7:$N$2006,8,0),""),"")</f>
        <v/>
      </c>
      <c r="P90" s="14" t="str">
        <f>IFERROR(IF(H90&gt;=1,VLOOKUP(I90,DETAIL!$F$7:$N$2006,9,0),""),"")</f>
        <v/>
      </c>
      <c r="Q90" s="75">
        <f>BHUGTAN!L82</f>
        <v>0</v>
      </c>
    </row>
    <row r="91" spans="8:17" ht="18" customHeight="1" x14ac:dyDescent="0.25">
      <c r="H91" s="14">
        <f>BHUGTAN!E83</f>
        <v>0</v>
      </c>
      <c r="I91" s="14">
        <f>BHUGTAN!F83</f>
        <v>0</v>
      </c>
      <c r="J91" s="15">
        <f>BHUGTAN!G83</f>
        <v>0</v>
      </c>
      <c r="K91" s="15">
        <f>BHUGTAN!H83</f>
        <v>0</v>
      </c>
      <c r="L91" s="14">
        <f>BHUGTAN!I83</f>
        <v>0</v>
      </c>
      <c r="M91" s="15" t="str">
        <f>IFERROR(IF(H91&gt;=1,VLOOKUP(I91,DETAIL!$F$7:$N$2006,5,0),""),"")</f>
        <v/>
      </c>
      <c r="N91" s="15" t="str">
        <f>IFERROR(IF(H91&gt;=1,VLOOKUP(I91,DETAIL!$F$7:$N$2006,6,0),""),"")</f>
        <v/>
      </c>
      <c r="O91" s="14" t="str">
        <f>IFERROR(IF(H91&gt;=1,VLOOKUP(I91,DETAIL!$F$7:$N$2006,8,0),""),"")</f>
        <v/>
      </c>
      <c r="P91" s="14" t="str">
        <f>IFERROR(IF(H91&gt;=1,VLOOKUP(I91,DETAIL!$F$7:$N$2006,9,0),""),"")</f>
        <v/>
      </c>
      <c r="Q91" s="75">
        <f>BHUGTAN!L83</f>
        <v>0</v>
      </c>
    </row>
    <row r="92" spans="8:17" ht="18" customHeight="1" x14ac:dyDescent="0.25">
      <c r="H92" s="14">
        <f>BHUGTAN!E84</f>
        <v>0</v>
      </c>
      <c r="I92" s="14">
        <f>BHUGTAN!F84</f>
        <v>0</v>
      </c>
      <c r="J92" s="15">
        <f>BHUGTAN!G84</f>
        <v>0</v>
      </c>
      <c r="K92" s="15">
        <f>BHUGTAN!H84</f>
        <v>0</v>
      </c>
      <c r="L92" s="14">
        <f>BHUGTAN!I84</f>
        <v>0</v>
      </c>
      <c r="M92" s="15" t="str">
        <f>IFERROR(IF(H92&gt;=1,VLOOKUP(I92,DETAIL!$F$7:$N$2006,5,0),""),"")</f>
        <v/>
      </c>
      <c r="N92" s="15" t="str">
        <f>IFERROR(IF(H92&gt;=1,VLOOKUP(I92,DETAIL!$F$7:$N$2006,6,0),""),"")</f>
        <v/>
      </c>
      <c r="O92" s="14" t="str">
        <f>IFERROR(IF(H92&gt;=1,VLOOKUP(I92,DETAIL!$F$7:$N$2006,8,0),""),"")</f>
        <v/>
      </c>
      <c r="P92" s="14" t="str">
        <f>IFERROR(IF(H92&gt;=1,VLOOKUP(I92,DETAIL!$F$7:$N$2006,9,0),""),"")</f>
        <v/>
      </c>
      <c r="Q92" s="75">
        <f>BHUGTAN!L84</f>
        <v>0</v>
      </c>
    </row>
    <row r="93" spans="8:17" ht="18" customHeight="1" x14ac:dyDescent="0.25">
      <c r="H93" s="14">
        <f>BHUGTAN!E85</f>
        <v>0</v>
      </c>
      <c r="I93" s="14">
        <f>BHUGTAN!F85</f>
        <v>0</v>
      </c>
      <c r="J93" s="15">
        <f>BHUGTAN!G85</f>
        <v>0</v>
      </c>
      <c r="K93" s="15">
        <f>BHUGTAN!H85</f>
        <v>0</v>
      </c>
      <c r="L93" s="14">
        <f>BHUGTAN!I85</f>
        <v>0</v>
      </c>
      <c r="M93" s="15" t="str">
        <f>IFERROR(IF(H93&gt;=1,VLOOKUP(I93,DETAIL!$F$7:$N$2006,5,0),""),"")</f>
        <v/>
      </c>
      <c r="N93" s="15" t="str">
        <f>IFERROR(IF(H93&gt;=1,VLOOKUP(I93,DETAIL!$F$7:$N$2006,6,0),""),"")</f>
        <v/>
      </c>
      <c r="O93" s="14" t="str">
        <f>IFERROR(IF(H93&gt;=1,VLOOKUP(I93,DETAIL!$F$7:$N$2006,8,0),""),"")</f>
        <v/>
      </c>
      <c r="P93" s="14" t="str">
        <f>IFERROR(IF(H93&gt;=1,VLOOKUP(I93,DETAIL!$F$7:$N$2006,9,0),""),"")</f>
        <v/>
      </c>
      <c r="Q93" s="75">
        <f>BHUGTAN!L85</f>
        <v>0</v>
      </c>
    </row>
    <row r="94" spans="8:17" ht="18" customHeight="1" x14ac:dyDescent="0.25">
      <c r="H94" s="14">
        <f>BHUGTAN!E86</f>
        <v>0</v>
      </c>
      <c r="I94" s="14">
        <f>BHUGTAN!F86</f>
        <v>0</v>
      </c>
      <c r="J94" s="15">
        <f>BHUGTAN!G86</f>
        <v>0</v>
      </c>
      <c r="K94" s="15">
        <f>BHUGTAN!H86</f>
        <v>0</v>
      </c>
      <c r="L94" s="14">
        <f>BHUGTAN!I86</f>
        <v>0</v>
      </c>
      <c r="M94" s="15" t="str">
        <f>IFERROR(IF(H94&gt;=1,VLOOKUP(I94,DETAIL!$F$7:$N$2006,5,0),""),"")</f>
        <v/>
      </c>
      <c r="N94" s="15" t="str">
        <f>IFERROR(IF(H94&gt;=1,VLOOKUP(I94,DETAIL!$F$7:$N$2006,6,0),""),"")</f>
        <v/>
      </c>
      <c r="O94" s="14" t="str">
        <f>IFERROR(IF(H94&gt;=1,VLOOKUP(I94,DETAIL!$F$7:$N$2006,8,0),""),"")</f>
        <v/>
      </c>
      <c r="P94" s="14" t="str">
        <f>IFERROR(IF(H94&gt;=1,VLOOKUP(I94,DETAIL!$F$7:$N$2006,9,0),""),"")</f>
        <v/>
      </c>
      <c r="Q94" s="75">
        <f>BHUGTAN!L86</f>
        <v>0</v>
      </c>
    </row>
    <row r="95" spans="8:17" ht="18" customHeight="1" x14ac:dyDescent="0.25">
      <c r="H95" s="14">
        <f>BHUGTAN!E87</f>
        <v>0</v>
      </c>
      <c r="I95" s="14">
        <f>BHUGTAN!F87</f>
        <v>0</v>
      </c>
      <c r="J95" s="15">
        <f>BHUGTAN!G87</f>
        <v>0</v>
      </c>
      <c r="K95" s="15">
        <f>BHUGTAN!H87</f>
        <v>0</v>
      </c>
      <c r="L95" s="14">
        <f>BHUGTAN!I87</f>
        <v>0</v>
      </c>
      <c r="M95" s="15" t="str">
        <f>IFERROR(IF(H95&gt;=1,VLOOKUP(I95,DETAIL!$F$7:$N$2006,5,0),""),"")</f>
        <v/>
      </c>
      <c r="N95" s="15" t="str">
        <f>IFERROR(IF(H95&gt;=1,VLOOKUP(I95,DETAIL!$F$7:$N$2006,6,0),""),"")</f>
        <v/>
      </c>
      <c r="O95" s="14" t="str">
        <f>IFERROR(IF(H95&gt;=1,VLOOKUP(I95,DETAIL!$F$7:$N$2006,8,0),""),"")</f>
        <v/>
      </c>
      <c r="P95" s="14" t="str">
        <f>IFERROR(IF(H95&gt;=1,VLOOKUP(I95,DETAIL!$F$7:$N$2006,9,0),""),"")</f>
        <v/>
      </c>
      <c r="Q95" s="75">
        <f>BHUGTAN!L87</f>
        <v>0</v>
      </c>
    </row>
    <row r="96" spans="8:17" ht="18" customHeight="1" x14ac:dyDescent="0.25">
      <c r="H96" s="14">
        <f>BHUGTAN!E88</f>
        <v>0</v>
      </c>
      <c r="I96" s="14">
        <f>BHUGTAN!F88</f>
        <v>0</v>
      </c>
      <c r="J96" s="15">
        <f>BHUGTAN!G88</f>
        <v>0</v>
      </c>
      <c r="K96" s="15">
        <f>BHUGTAN!H88</f>
        <v>0</v>
      </c>
      <c r="L96" s="14">
        <f>BHUGTAN!I88</f>
        <v>0</v>
      </c>
      <c r="M96" s="15" t="str">
        <f>IFERROR(IF(H96&gt;=1,VLOOKUP(I96,DETAIL!$F$7:$N$2006,5,0),""),"")</f>
        <v/>
      </c>
      <c r="N96" s="15" t="str">
        <f>IFERROR(IF(H96&gt;=1,VLOOKUP(I96,DETAIL!$F$7:$N$2006,6,0),""),"")</f>
        <v/>
      </c>
      <c r="O96" s="14" t="str">
        <f>IFERROR(IF(H96&gt;=1,VLOOKUP(I96,DETAIL!$F$7:$N$2006,8,0),""),"")</f>
        <v/>
      </c>
      <c r="P96" s="14" t="str">
        <f>IFERROR(IF(H96&gt;=1,VLOOKUP(I96,DETAIL!$F$7:$N$2006,9,0),""),"")</f>
        <v/>
      </c>
      <c r="Q96" s="75">
        <f>BHUGTAN!L88</f>
        <v>0</v>
      </c>
    </row>
    <row r="97" spans="8:17" ht="18" customHeight="1" x14ac:dyDescent="0.25">
      <c r="H97" s="14">
        <f>BHUGTAN!E89</f>
        <v>0</v>
      </c>
      <c r="I97" s="14">
        <f>BHUGTAN!F89</f>
        <v>0</v>
      </c>
      <c r="J97" s="15">
        <f>BHUGTAN!G89</f>
        <v>0</v>
      </c>
      <c r="K97" s="15">
        <f>BHUGTAN!H89</f>
        <v>0</v>
      </c>
      <c r="L97" s="14">
        <f>BHUGTAN!I89</f>
        <v>0</v>
      </c>
      <c r="M97" s="15" t="str">
        <f>IFERROR(IF(H97&gt;=1,VLOOKUP(I97,DETAIL!$F$7:$N$2006,5,0),""),"")</f>
        <v/>
      </c>
      <c r="N97" s="15" t="str">
        <f>IFERROR(IF(H97&gt;=1,VLOOKUP(I97,DETAIL!$F$7:$N$2006,6,0),""),"")</f>
        <v/>
      </c>
      <c r="O97" s="14" t="str">
        <f>IFERROR(IF(H97&gt;=1,VLOOKUP(I97,DETAIL!$F$7:$N$2006,8,0),""),"")</f>
        <v/>
      </c>
      <c r="P97" s="14" t="str">
        <f>IFERROR(IF(H97&gt;=1,VLOOKUP(I97,DETAIL!$F$7:$N$2006,9,0),""),"")</f>
        <v/>
      </c>
      <c r="Q97" s="75">
        <f>BHUGTAN!L89</f>
        <v>0</v>
      </c>
    </row>
    <row r="98" spans="8:17" ht="18" customHeight="1" x14ac:dyDescent="0.25">
      <c r="H98" s="14">
        <f>BHUGTAN!E90</f>
        <v>0</v>
      </c>
      <c r="I98" s="14">
        <f>BHUGTAN!F90</f>
        <v>0</v>
      </c>
      <c r="J98" s="15">
        <f>BHUGTAN!G90</f>
        <v>0</v>
      </c>
      <c r="K98" s="15">
        <f>BHUGTAN!H90</f>
        <v>0</v>
      </c>
      <c r="L98" s="14">
        <f>BHUGTAN!I90</f>
        <v>0</v>
      </c>
      <c r="M98" s="15" t="str">
        <f>IFERROR(IF(H98&gt;=1,VLOOKUP(I98,DETAIL!$F$7:$N$2006,5,0),""),"")</f>
        <v/>
      </c>
      <c r="N98" s="15" t="str">
        <f>IFERROR(IF(H98&gt;=1,VLOOKUP(I98,DETAIL!$F$7:$N$2006,6,0),""),"")</f>
        <v/>
      </c>
      <c r="O98" s="14" t="str">
        <f>IFERROR(IF(H98&gt;=1,VLOOKUP(I98,DETAIL!$F$7:$N$2006,8,0),""),"")</f>
        <v/>
      </c>
      <c r="P98" s="14" t="str">
        <f>IFERROR(IF(H98&gt;=1,VLOOKUP(I98,DETAIL!$F$7:$N$2006,9,0),""),"")</f>
        <v/>
      </c>
      <c r="Q98" s="75">
        <f>BHUGTAN!L90</f>
        <v>0</v>
      </c>
    </row>
    <row r="99" spans="8:17" ht="18" customHeight="1" x14ac:dyDescent="0.25">
      <c r="H99" s="14">
        <f>BHUGTAN!E91</f>
        <v>0</v>
      </c>
      <c r="I99" s="14">
        <f>BHUGTAN!F91</f>
        <v>0</v>
      </c>
      <c r="J99" s="15">
        <f>BHUGTAN!G91</f>
        <v>0</v>
      </c>
      <c r="K99" s="15">
        <f>BHUGTAN!H91</f>
        <v>0</v>
      </c>
      <c r="L99" s="14">
        <f>BHUGTAN!I91</f>
        <v>0</v>
      </c>
      <c r="M99" s="15" t="str">
        <f>IFERROR(IF(H99&gt;=1,VLOOKUP(I99,DETAIL!$F$7:$N$2006,5,0),""),"")</f>
        <v/>
      </c>
      <c r="N99" s="15" t="str">
        <f>IFERROR(IF(H99&gt;=1,VLOOKUP(I99,DETAIL!$F$7:$N$2006,6,0),""),"")</f>
        <v/>
      </c>
      <c r="O99" s="14" t="str">
        <f>IFERROR(IF(H99&gt;=1,VLOOKUP(I99,DETAIL!$F$7:$N$2006,8,0),""),"")</f>
        <v/>
      </c>
      <c r="P99" s="14" t="str">
        <f>IFERROR(IF(H99&gt;=1,VLOOKUP(I99,DETAIL!$F$7:$N$2006,9,0),""),"")</f>
        <v/>
      </c>
      <c r="Q99" s="75">
        <f>BHUGTAN!L91</f>
        <v>0</v>
      </c>
    </row>
    <row r="100" spans="8:17" ht="18" customHeight="1" x14ac:dyDescent="0.25">
      <c r="H100" s="14">
        <f>BHUGTAN!E92</f>
        <v>0</v>
      </c>
      <c r="I100" s="14">
        <f>BHUGTAN!F92</f>
        <v>0</v>
      </c>
      <c r="J100" s="15">
        <f>BHUGTAN!G92</f>
        <v>0</v>
      </c>
      <c r="K100" s="15">
        <f>BHUGTAN!H92</f>
        <v>0</v>
      </c>
      <c r="L100" s="14">
        <f>BHUGTAN!I92</f>
        <v>0</v>
      </c>
      <c r="M100" s="15" t="str">
        <f>IFERROR(IF(H100&gt;=1,VLOOKUP(I100,DETAIL!$F$7:$N$2006,5,0),""),"")</f>
        <v/>
      </c>
      <c r="N100" s="15" t="str">
        <f>IFERROR(IF(H100&gt;=1,VLOOKUP(I100,DETAIL!$F$7:$N$2006,6,0),""),"")</f>
        <v/>
      </c>
      <c r="O100" s="14" t="str">
        <f>IFERROR(IF(H100&gt;=1,VLOOKUP(I100,DETAIL!$F$7:$N$2006,8,0),""),"")</f>
        <v/>
      </c>
      <c r="P100" s="14" t="str">
        <f>IFERROR(IF(H100&gt;=1,VLOOKUP(I100,DETAIL!$F$7:$N$2006,9,0),""),"")</f>
        <v/>
      </c>
      <c r="Q100" s="75">
        <f>BHUGTAN!L92</f>
        <v>0</v>
      </c>
    </row>
    <row r="101" spans="8:17" ht="18" customHeight="1" x14ac:dyDescent="0.25">
      <c r="H101" s="14">
        <f>BHUGTAN!E93</f>
        <v>0</v>
      </c>
      <c r="I101" s="14">
        <f>BHUGTAN!F93</f>
        <v>0</v>
      </c>
      <c r="J101" s="15">
        <f>BHUGTAN!G93</f>
        <v>0</v>
      </c>
      <c r="K101" s="15">
        <f>BHUGTAN!H93</f>
        <v>0</v>
      </c>
      <c r="L101" s="14">
        <f>BHUGTAN!I93</f>
        <v>0</v>
      </c>
      <c r="M101" s="15" t="str">
        <f>IFERROR(IF(H101&gt;=1,VLOOKUP(I101,DETAIL!$F$7:$N$2006,5,0),""),"")</f>
        <v/>
      </c>
      <c r="N101" s="15" t="str">
        <f>IFERROR(IF(H101&gt;=1,VLOOKUP(I101,DETAIL!$F$7:$N$2006,6,0),""),"")</f>
        <v/>
      </c>
      <c r="O101" s="14" t="str">
        <f>IFERROR(IF(H101&gt;=1,VLOOKUP(I101,DETAIL!$F$7:$N$2006,8,0),""),"")</f>
        <v/>
      </c>
      <c r="P101" s="14" t="str">
        <f>IFERROR(IF(H101&gt;=1,VLOOKUP(I101,DETAIL!$F$7:$N$2006,9,0),""),"")</f>
        <v/>
      </c>
      <c r="Q101" s="75">
        <f>BHUGTAN!L93</f>
        <v>0</v>
      </c>
    </row>
    <row r="102" spans="8:17" ht="18" customHeight="1" x14ac:dyDescent="0.25">
      <c r="H102" s="14">
        <f>BHUGTAN!E94</f>
        <v>0</v>
      </c>
      <c r="I102" s="14">
        <f>BHUGTAN!F94</f>
        <v>0</v>
      </c>
      <c r="J102" s="15">
        <f>BHUGTAN!G94</f>
        <v>0</v>
      </c>
      <c r="K102" s="15">
        <f>BHUGTAN!H94</f>
        <v>0</v>
      </c>
      <c r="L102" s="14">
        <f>BHUGTAN!I94</f>
        <v>0</v>
      </c>
      <c r="M102" s="15" t="str">
        <f>IFERROR(IF(H102&gt;=1,VLOOKUP(I102,DETAIL!$F$7:$N$2006,5,0),""),"")</f>
        <v/>
      </c>
      <c r="N102" s="15" t="str">
        <f>IFERROR(IF(H102&gt;=1,VLOOKUP(I102,DETAIL!$F$7:$N$2006,6,0),""),"")</f>
        <v/>
      </c>
      <c r="O102" s="14" t="str">
        <f>IFERROR(IF(H102&gt;=1,VLOOKUP(I102,DETAIL!$F$7:$N$2006,8,0),""),"")</f>
        <v/>
      </c>
      <c r="P102" s="14" t="str">
        <f>IFERROR(IF(H102&gt;=1,VLOOKUP(I102,DETAIL!$F$7:$N$2006,9,0),""),"")</f>
        <v/>
      </c>
      <c r="Q102" s="75">
        <f>BHUGTAN!L94</f>
        <v>0</v>
      </c>
    </row>
    <row r="103" spans="8:17" ht="18" customHeight="1" x14ac:dyDescent="0.25">
      <c r="H103" s="14">
        <f>BHUGTAN!E95</f>
        <v>0</v>
      </c>
      <c r="I103" s="14">
        <f>BHUGTAN!F95</f>
        <v>0</v>
      </c>
      <c r="J103" s="15">
        <f>BHUGTAN!G95</f>
        <v>0</v>
      </c>
      <c r="K103" s="15">
        <f>BHUGTAN!H95</f>
        <v>0</v>
      </c>
      <c r="L103" s="14">
        <f>BHUGTAN!I95</f>
        <v>0</v>
      </c>
      <c r="M103" s="15" t="str">
        <f>IFERROR(IF(H103&gt;=1,VLOOKUP(I103,DETAIL!$F$7:$N$2006,5,0),""),"")</f>
        <v/>
      </c>
      <c r="N103" s="15" t="str">
        <f>IFERROR(IF(H103&gt;=1,VLOOKUP(I103,DETAIL!$F$7:$N$2006,6,0),""),"")</f>
        <v/>
      </c>
      <c r="O103" s="14" t="str">
        <f>IFERROR(IF(H103&gt;=1,VLOOKUP(I103,DETAIL!$F$7:$N$2006,8,0),""),"")</f>
        <v/>
      </c>
      <c r="P103" s="14" t="str">
        <f>IFERROR(IF(H103&gt;=1,VLOOKUP(I103,DETAIL!$F$7:$N$2006,9,0),""),"")</f>
        <v/>
      </c>
      <c r="Q103" s="75">
        <f>BHUGTAN!L95</f>
        <v>0</v>
      </c>
    </row>
    <row r="104" spans="8:17" ht="18" customHeight="1" x14ac:dyDescent="0.25">
      <c r="H104" s="14">
        <f>BHUGTAN!E96</f>
        <v>0</v>
      </c>
      <c r="I104" s="14">
        <f>BHUGTAN!F96</f>
        <v>0</v>
      </c>
      <c r="J104" s="15">
        <f>BHUGTAN!G96</f>
        <v>0</v>
      </c>
      <c r="K104" s="15">
        <f>BHUGTAN!H96</f>
        <v>0</v>
      </c>
      <c r="L104" s="14">
        <f>BHUGTAN!I96</f>
        <v>0</v>
      </c>
      <c r="M104" s="15" t="str">
        <f>IFERROR(IF(H104&gt;=1,VLOOKUP(I104,DETAIL!$F$7:$N$2006,5,0),""),"")</f>
        <v/>
      </c>
      <c r="N104" s="15" t="str">
        <f>IFERROR(IF(H104&gt;=1,VLOOKUP(I104,DETAIL!$F$7:$N$2006,6,0),""),"")</f>
        <v/>
      </c>
      <c r="O104" s="14" t="str">
        <f>IFERROR(IF(H104&gt;=1,VLOOKUP(I104,DETAIL!$F$7:$N$2006,8,0),""),"")</f>
        <v/>
      </c>
      <c r="P104" s="14" t="str">
        <f>IFERROR(IF(H104&gt;=1,VLOOKUP(I104,DETAIL!$F$7:$N$2006,9,0),""),"")</f>
        <v/>
      </c>
      <c r="Q104" s="75">
        <f>BHUGTAN!L96</f>
        <v>0</v>
      </c>
    </row>
    <row r="105" spans="8:17" ht="18" customHeight="1" x14ac:dyDescent="0.25">
      <c r="H105" s="14">
        <f>BHUGTAN!E97</f>
        <v>0</v>
      </c>
      <c r="I105" s="14">
        <f>BHUGTAN!F97</f>
        <v>0</v>
      </c>
      <c r="J105" s="15">
        <f>BHUGTAN!G97</f>
        <v>0</v>
      </c>
      <c r="K105" s="15">
        <f>BHUGTAN!H97</f>
        <v>0</v>
      </c>
      <c r="L105" s="14">
        <f>BHUGTAN!I97</f>
        <v>0</v>
      </c>
      <c r="M105" s="15" t="str">
        <f>IFERROR(IF(H105&gt;=1,VLOOKUP(I105,DETAIL!$F$7:$N$2006,5,0),""),"")</f>
        <v/>
      </c>
      <c r="N105" s="15" t="str">
        <f>IFERROR(IF(H105&gt;=1,VLOOKUP(I105,DETAIL!$F$7:$N$2006,6,0),""),"")</f>
        <v/>
      </c>
      <c r="O105" s="14" t="str">
        <f>IFERROR(IF(H105&gt;=1,VLOOKUP(I105,DETAIL!$F$7:$N$2006,8,0),""),"")</f>
        <v/>
      </c>
      <c r="P105" s="14" t="str">
        <f>IFERROR(IF(H105&gt;=1,VLOOKUP(I105,DETAIL!$F$7:$N$2006,9,0),""),"")</f>
        <v/>
      </c>
      <c r="Q105" s="75">
        <f>BHUGTAN!L97</f>
        <v>0</v>
      </c>
    </row>
    <row r="106" spans="8:17" ht="18" customHeight="1" x14ac:dyDescent="0.25">
      <c r="H106" s="14">
        <f>BHUGTAN!E98</f>
        <v>0</v>
      </c>
      <c r="I106" s="14">
        <f>BHUGTAN!F98</f>
        <v>0</v>
      </c>
      <c r="J106" s="15">
        <f>BHUGTAN!G98</f>
        <v>0</v>
      </c>
      <c r="K106" s="15">
        <f>BHUGTAN!H98</f>
        <v>0</v>
      </c>
      <c r="L106" s="14">
        <f>BHUGTAN!I98</f>
        <v>0</v>
      </c>
      <c r="M106" s="15" t="str">
        <f>IFERROR(IF(H106&gt;=1,VLOOKUP(I106,DETAIL!$F$7:$N$2006,5,0),""),"")</f>
        <v/>
      </c>
      <c r="N106" s="15" t="str">
        <f>IFERROR(IF(H106&gt;=1,VLOOKUP(I106,DETAIL!$F$7:$N$2006,6,0),""),"")</f>
        <v/>
      </c>
      <c r="O106" s="14" t="str">
        <f>IFERROR(IF(H106&gt;=1,VLOOKUP(I106,DETAIL!$F$7:$N$2006,8,0),""),"")</f>
        <v/>
      </c>
      <c r="P106" s="14" t="str">
        <f>IFERROR(IF(H106&gt;=1,VLOOKUP(I106,DETAIL!$F$7:$N$2006,9,0),""),"")</f>
        <v/>
      </c>
      <c r="Q106" s="75">
        <f>BHUGTAN!L98</f>
        <v>0</v>
      </c>
    </row>
    <row r="107" spans="8:17" ht="18" customHeight="1" x14ac:dyDescent="0.25">
      <c r="H107" s="14">
        <f>BHUGTAN!E99</f>
        <v>0</v>
      </c>
      <c r="I107" s="14">
        <f>BHUGTAN!F99</f>
        <v>0</v>
      </c>
      <c r="J107" s="15">
        <f>BHUGTAN!G99</f>
        <v>0</v>
      </c>
      <c r="K107" s="15">
        <f>BHUGTAN!H99</f>
        <v>0</v>
      </c>
      <c r="L107" s="14">
        <f>BHUGTAN!I99</f>
        <v>0</v>
      </c>
      <c r="M107" s="15" t="str">
        <f>IFERROR(IF(H107&gt;=1,VLOOKUP(I107,DETAIL!$F$7:$N$2006,5,0),""),"")</f>
        <v/>
      </c>
      <c r="N107" s="15" t="str">
        <f>IFERROR(IF(H107&gt;=1,VLOOKUP(I107,DETAIL!$F$7:$N$2006,6,0),""),"")</f>
        <v/>
      </c>
      <c r="O107" s="14" t="str">
        <f>IFERROR(IF(H107&gt;=1,VLOOKUP(I107,DETAIL!$F$7:$N$2006,8,0),""),"")</f>
        <v/>
      </c>
      <c r="P107" s="14" t="str">
        <f>IFERROR(IF(H107&gt;=1,VLOOKUP(I107,DETAIL!$F$7:$N$2006,9,0),""),"")</f>
        <v/>
      </c>
      <c r="Q107" s="75">
        <f>BHUGTAN!L99</f>
        <v>0</v>
      </c>
    </row>
    <row r="108" spans="8:17" ht="18" customHeight="1" x14ac:dyDescent="0.25">
      <c r="H108" s="14">
        <f>BHUGTAN!E100</f>
        <v>0</v>
      </c>
      <c r="I108" s="14">
        <f>BHUGTAN!F100</f>
        <v>0</v>
      </c>
      <c r="J108" s="15">
        <f>BHUGTAN!G100</f>
        <v>0</v>
      </c>
      <c r="K108" s="15">
        <f>BHUGTAN!H100</f>
        <v>0</v>
      </c>
      <c r="L108" s="14">
        <f>BHUGTAN!I100</f>
        <v>0</v>
      </c>
      <c r="M108" s="15" t="str">
        <f>IFERROR(IF(H108&gt;=1,VLOOKUP(I108,DETAIL!$F$7:$N$2006,5,0),""),"")</f>
        <v/>
      </c>
      <c r="N108" s="15" t="str">
        <f>IFERROR(IF(H108&gt;=1,VLOOKUP(I108,DETAIL!$F$7:$N$2006,6,0),""),"")</f>
        <v/>
      </c>
      <c r="O108" s="14" t="str">
        <f>IFERROR(IF(H108&gt;=1,VLOOKUP(I108,DETAIL!$F$7:$N$2006,8,0),""),"")</f>
        <v/>
      </c>
      <c r="P108" s="14" t="str">
        <f>IFERROR(IF(H108&gt;=1,VLOOKUP(I108,DETAIL!$F$7:$N$2006,9,0),""),"")</f>
        <v/>
      </c>
      <c r="Q108" s="75">
        <f>BHUGTAN!L100</f>
        <v>0</v>
      </c>
    </row>
    <row r="109" spans="8:17" ht="18" customHeight="1" x14ac:dyDescent="0.25">
      <c r="H109" s="14">
        <f>BHUGTAN!E101</f>
        <v>0</v>
      </c>
      <c r="I109" s="14">
        <f>BHUGTAN!F101</f>
        <v>0</v>
      </c>
      <c r="J109" s="15">
        <f>BHUGTAN!G101</f>
        <v>0</v>
      </c>
      <c r="K109" s="15">
        <f>BHUGTAN!H101</f>
        <v>0</v>
      </c>
      <c r="L109" s="14">
        <f>BHUGTAN!I101</f>
        <v>0</v>
      </c>
      <c r="M109" s="15" t="str">
        <f>IFERROR(IF(H109&gt;=1,VLOOKUP(I109,DETAIL!$F$7:$N$2006,5,0),""),"")</f>
        <v/>
      </c>
      <c r="N109" s="15" t="str">
        <f>IFERROR(IF(H109&gt;=1,VLOOKUP(I109,DETAIL!$F$7:$N$2006,6,0),""),"")</f>
        <v/>
      </c>
      <c r="O109" s="14" t="str">
        <f>IFERROR(IF(H109&gt;=1,VLOOKUP(I109,DETAIL!$F$7:$N$2006,8,0),""),"")</f>
        <v/>
      </c>
      <c r="P109" s="14" t="str">
        <f>IFERROR(IF(H109&gt;=1,VLOOKUP(I109,DETAIL!$F$7:$N$2006,9,0),""),"")</f>
        <v/>
      </c>
      <c r="Q109" s="75">
        <f>BHUGTAN!L101</f>
        <v>0</v>
      </c>
    </row>
    <row r="110" spans="8:17" ht="18" customHeight="1" x14ac:dyDescent="0.25">
      <c r="H110" s="14">
        <f>BHUGTAN!E102</f>
        <v>0</v>
      </c>
      <c r="I110" s="14">
        <f>BHUGTAN!F102</f>
        <v>0</v>
      </c>
      <c r="J110" s="15">
        <f>BHUGTAN!G102</f>
        <v>0</v>
      </c>
      <c r="K110" s="15">
        <f>BHUGTAN!H102</f>
        <v>0</v>
      </c>
      <c r="L110" s="14">
        <f>BHUGTAN!I102</f>
        <v>0</v>
      </c>
      <c r="M110" s="15" t="str">
        <f>IFERROR(IF(H110&gt;=1,VLOOKUP(I110,DETAIL!$F$7:$N$2006,5,0),""),"")</f>
        <v/>
      </c>
      <c r="N110" s="15" t="str">
        <f>IFERROR(IF(H110&gt;=1,VLOOKUP(I110,DETAIL!$F$7:$N$2006,6,0),""),"")</f>
        <v/>
      </c>
      <c r="O110" s="14" t="str">
        <f>IFERROR(IF(H110&gt;=1,VLOOKUP(I110,DETAIL!$F$7:$N$2006,8,0),""),"")</f>
        <v/>
      </c>
      <c r="P110" s="14" t="str">
        <f>IFERROR(IF(H110&gt;=1,VLOOKUP(I110,DETAIL!$F$7:$N$2006,9,0),""),"")</f>
        <v/>
      </c>
      <c r="Q110" s="75">
        <f>BHUGTAN!L102</f>
        <v>0</v>
      </c>
    </row>
    <row r="111" spans="8:17" ht="18" customHeight="1" x14ac:dyDescent="0.25">
      <c r="H111" s="14">
        <f>BHUGTAN!E103</f>
        <v>0</v>
      </c>
      <c r="I111" s="14">
        <f>BHUGTAN!F103</f>
        <v>0</v>
      </c>
      <c r="J111" s="15">
        <f>BHUGTAN!G103</f>
        <v>0</v>
      </c>
      <c r="K111" s="15">
        <f>BHUGTAN!H103</f>
        <v>0</v>
      </c>
      <c r="L111" s="14">
        <f>BHUGTAN!I103</f>
        <v>0</v>
      </c>
      <c r="M111" s="15" t="str">
        <f>IFERROR(IF(H111&gt;=1,VLOOKUP(I111,DETAIL!$F$7:$N$2006,5,0),""),"")</f>
        <v/>
      </c>
      <c r="N111" s="15" t="str">
        <f>IFERROR(IF(H111&gt;=1,VLOOKUP(I111,DETAIL!$F$7:$N$2006,6,0),""),"")</f>
        <v/>
      </c>
      <c r="O111" s="14" t="str">
        <f>IFERROR(IF(H111&gt;=1,VLOOKUP(I111,DETAIL!$F$7:$N$2006,8,0),""),"")</f>
        <v/>
      </c>
      <c r="P111" s="14" t="str">
        <f>IFERROR(IF(H111&gt;=1,VLOOKUP(I111,DETAIL!$F$7:$N$2006,9,0),""),"")</f>
        <v/>
      </c>
      <c r="Q111" s="75">
        <f>BHUGTAN!L103</f>
        <v>0</v>
      </c>
    </row>
    <row r="112" spans="8:17" ht="18" customHeight="1" x14ac:dyDescent="0.25">
      <c r="H112" s="14">
        <f>BHUGTAN!E104</f>
        <v>0</v>
      </c>
      <c r="I112" s="14">
        <f>BHUGTAN!F104</f>
        <v>0</v>
      </c>
      <c r="J112" s="15">
        <f>BHUGTAN!G104</f>
        <v>0</v>
      </c>
      <c r="K112" s="15">
        <f>BHUGTAN!H104</f>
        <v>0</v>
      </c>
      <c r="L112" s="14">
        <f>BHUGTAN!I104</f>
        <v>0</v>
      </c>
      <c r="M112" s="15" t="str">
        <f>IFERROR(IF(H112&gt;=1,VLOOKUP(I112,DETAIL!$F$7:$N$2006,5,0),""),"")</f>
        <v/>
      </c>
      <c r="N112" s="15" t="str">
        <f>IFERROR(IF(H112&gt;=1,VLOOKUP(I112,DETAIL!$F$7:$N$2006,6,0),""),"")</f>
        <v/>
      </c>
      <c r="O112" s="14" t="str">
        <f>IFERROR(IF(H112&gt;=1,VLOOKUP(I112,DETAIL!$F$7:$N$2006,8,0),""),"")</f>
        <v/>
      </c>
      <c r="P112" s="14" t="str">
        <f>IFERROR(IF(H112&gt;=1,VLOOKUP(I112,DETAIL!$F$7:$N$2006,9,0),""),"")</f>
        <v/>
      </c>
      <c r="Q112" s="75">
        <f>BHUGTAN!L104</f>
        <v>0</v>
      </c>
    </row>
    <row r="113" spans="8:17" ht="18" customHeight="1" x14ac:dyDescent="0.25">
      <c r="H113" s="14">
        <f>BHUGTAN!E105</f>
        <v>0</v>
      </c>
      <c r="I113" s="14">
        <f>BHUGTAN!F105</f>
        <v>0</v>
      </c>
      <c r="J113" s="15">
        <f>BHUGTAN!G105</f>
        <v>0</v>
      </c>
      <c r="K113" s="15">
        <f>BHUGTAN!H105</f>
        <v>0</v>
      </c>
      <c r="L113" s="14">
        <f>BHUGTAN!I105</f>
        <v>0</v>
      </c>
      <c r="M113" s="15" t="str">
        <f>IFERROR(IF(H113&gt;=1,VLOOKUP(I113,DETAIL!$F$7:$N$2006,5,0),""),"")</f>
        <v/>
      </c>
      <c r="N113" s="15" t="str">
        <f>IFERROR(IF(H113&gt;=1,VLOOKUP(I113,DETAIL!$F$7:$N$2006,6,0),""),"")</f>
        <v/>
      </c>
      <c r="O113" s="14" t="str">
        <f>IFERROR(IF(H113&gt;=1,VLOOKUP(I113,DETAIL!$F$7:$N$2006,8,0),""),"")</f>
        <v/>
      </c>
      <c r="P113" s="14" t="str">
        <f>IFERROR(IF(H113&gt;=1,VLOOKUP(I113,DETAIL!$F$7:$N$2006,9,0),""),"")</f>
        <v/>
      </c>
      <c r="Q113" s="75">
        <f>BHUGTAN!L105</f>
        <v>0</v>
      </c>
    </row>
    <row r="114" spans="8:17" ht="18" customHeight="1" x14ac:dyDescent="0.25">
      <c r="H114" s="14">
        <f>BHUGTAN!E106</f>
        <v>0</v>
      </c>
      <c r="I114" s="14">
        <f>BHUGTAN!F106</f>
        <v>0</v>
      </c>
      <c r="J114" s="15">
        <f>BHUGTAN!G106</f>
        <v>0</v>
      </c>
      <c r="K114" s="15">
        <f>BHUGTAN!H106</f>
        <v>0</v>
      </c>
      <c r="L114" s="14">
        <f>BHUGTAN!I106</f>
        <v>0</v>
      </c>
      <c r="M114" s="15" t="str">
        <f>IFERROR(IF(H114&gt;=1,VLOOKUP(I114,DETAIL!$F$7:$N$2006,5,0),""),"")</f>
        <v/>
      </c>
      <c r="N114" s="15" t="str">
        <f>IFERROR(IF(H114&gt;=1,VLOOKUP(I114,DETAIL!$F$7:$N$2006,6,0),""),"")</f>
        <v/>
      </c>
      <c r="O114" s="14" t="str">
        <f>IFERROR(IF(H114&gt;=1,VLOOKUP(I114,DETAIL!$F$7:$N$2006,8,0),""),"")</f>
        <v/>
      </c>
      <c r="P114" s="14" t="str">
        <f>IFERROR(IF(H114&gt;=1,VLOOKUP(I114,DETAIL!$F$7:$N$2006,9,0),""),"")</f>
        <v/>
      </c>
      <c r="Q114" s="75">
        <f>BHUGTAN!L106</f>
        <v>0</v>
      </c>
    </row>
    <row r="115" spans="8:17" ht="18" customHeight="1" x14ac:dyDescent="0.25">
      <c r="H115" s="14">
        <f>BHUGTAN!E107</f>
        <v>0</v>
      </c>
      <c r="I115" s="14">
        <f>BHUGTAN!F107</f>
        <v>0</v>
      </c>
      <c r="J115" s="15">
        <f>BHUGTAN!G107</f>
        <v>0</v>
      </c>
      <c r="K115" s="15">
        <f>BHUGTAN!H107</f>
        <v>0</v>
      </c>
      <c r="L115" s="14">
        <f>BHUGTAN!I107</f>
        <v>0</v>
      </c>
      <c r="M115" s="15" t="str">
        <f>IFERROR(IF(H115&gt;=1,VLOOKUP(I115,DETAIL!$F$7:$N$2006,5,0),""),"")</f>
        <v/>
      </c>
      <c r="N115" s="15" t="str">
        <f>IFERROR(IF(H115&gt;=1,VLOOKUP(I115,DETAIL!$F$7:$N$2006,6,0),""),"")</f>
        <v/>
      </c>
      <c r="O115" s="14" t="str">
        <f>IFERROR(IF(H115&gt;=1,VLOOKUP(I115,DETAIL!$F$7:$N$2006,8,0),""),"")</f>
        <v/>
      </c>
      <c r="P115" s="14" t="str">
        <f>IFERROR(IF(H115&gt;=1,VLOOKUP(I115,DETAIL!$F$7:$N$2006,9,0),""),"")</f>
        <v/>
      </c>
      <c r="Q115" s="75">
        <f>BHUGTAN!L107</f>
        <v>0</v>
      </c>
    </row>
    <row r="116" spans="8:17" ht="18" customHeight="1" x14ac:dyDescent="0.25">
      <c r="H116" s="14">
        <f>BHUGTAN!E108</f>
        <v>0</v>
      </c>
      <c r="I116" s="14">
        <f>BHUGTAN!F108</f>
        <v>0</v>
      </c>
      <c r="J116" s="15">
        <f>BHUGTAN!G108</f>
        <v>0</v>
      </c>
      <c r="K116" s="15">
        <f>BHUGTAN!H108</f>
        <v>0</v>
      </c>
      <c r="L116" s="14">
        <f>BHUGTAN!I108</f>
        <v>0</v>
      </c>
      <c r="M116" s="15" t="str">
        <f>IFERROR(IF(H116&gt;=1,VLOOKUP(I116,DETAIL!$F$7:$N$2006,5,0),""),"")</f>
        <v/>
      </c>
      <c r="N116" s="15" t="str">
        <f>IFERROR(IF(H116&gt;=1,VLOOKUP(I116,DETAIL!$F$7:$N$2006,6,0),""),"")</f>
        <v/>
      </c>
      <c r="O116" s="14" t="str">
        <f>IFERROR(IF(H116&gt;=1,VLOOKUP(I116,DETAIL!$F$7:$N$2006,8,0),""),"")</f>
        <v/>
      </c>
      <c r="P116" s="14" t="str">
        <f>IFERROR(IF(H116&gt;=1,VLOOKUP(I116,DETAIL!$F$7:$N$2006,9,0),""),"")</f>
        <v/>
      </c>
      <c r="Q116" s="75">
        <f>BHUGTAN!L108</f>
        <v>0</v>
      </c>
    </row>
    <row r="117" spans="8:17" ht="18" customHeight="1" x14ac:dyDescent="0.25">
      <c r="H117" s="14">
        <f>BHUGTAN!E109</f>
        <v>0</v>
      </c>
      <c r="I117" s="14">
        <f>BHUGTAN!F109</f>
        <v>0</v>
      </c>
      <c r="J117" s="15">
        <f>BHUGTAN!G109</f>
        <v>0</v>
      </c>
      <c r="K117" s="15">
        <f>BHUGTAN!H109</f>
        <v>0</v>
      </c>
      <c r="L117" s="14">
        <f>BHUGTAN!I109</f>
        <v>0</v>
      </c>
      <c r="M117" s="15" t="str">
        <f>IFERROR(IF(H117&gt;=1,VLOOKUP(I117,DETAIL!$F$7:$N$2006,5,0),""),"")</f>
        <v/>
      </c>
      <c r="N117" s="15" t="str">
        <f>IFERROR(IF(H117&gt;=1,VLOOKUP(I117,DETAIL!$F$7:$N$2006,6,0),""),"")</f>
        <v/>
      </c>
      <c r="O117" s="14" t="str">
        <f>IFERROR(IF(H117&gt;=1,VLOOKUP(I117,DETAIL!$F$7:$N$2006,8,0),""),"")</f>
        <v/>
      </c>
      <c r="P117" s="14" t="str">
        <f>IFERROR(IF(H117&gt;=1,VLOOKUP(I117,DETAIL!$F$7:$N$2006,9,0),""),"")</f>
        <v/>
      </c>
      <c r="Q117" s="75">
        <f>BHUGTAN!L109</f>
        <v>0</v>
      </c>
    </row>
    <row r="118" spans="8:17" ht="18" customHeight="1" x14ac:dyDescent="0.25">
      <c r="H118" s="14">
        <f>BHUGTAN!E110</f>
        <v>0</v>
      </c>
      <c r="I118" s="14">
        <f>BHUGTAN!F110</f>
        <v>0</v>
      </c>
      <c r="J118" s="15">
        <f>BHUGTAN!G110</f>
        <v>0</v>
      </c>
      <c r="K118" s="15">
        <f>BHUGTAN!H110</f>
        <v>0</v>
      </c>
      <c r="L118" s="14">
        <f>BHUGTAN!I110</f>
        <v>0</v>
      </c>
      <c r="M118" s="15" t="str">
        <f>IFERROR(IF(H118&gt;=1,VLOOKUP(I118,DETAIL!$F$7:$N$2006,5,0),""),"")</f>
        <v/>
      </c>
      <c r="N118" s="15" t="str">
        <f>IFERROR(IF(H118&gt;=1,VLOOKUP(I118,DETAIL!$F$7:$N$2006,6,0),""),"")</f>
        <v/>
      </c>
      <c r="O118" s="14" t="str">
        <f>IFERROR(IF(H118&gt;=1,VLOOKUP(I118,DETAIL!$F$7:$N$2006,8,0),""),"")</f>
        <v/>
      </c>
      <c r="P118" s="14" t="str">
        <f>IFERROR(IF(H118&gt;=1,VLOOKUP(I118,DETAIL!$F$7:$N$2006,9,0),""),"")</f>
        <v/>
      </c>
      <c r="Q118" s="75">
        <f>BHUGTAN!L110</f>
        <v>0</v>
      </c>
    </row>
    <row r="119" spans="8:17" ht="18" customHeight="1" x14ac:dyDescent="0.25">
      <c r="H119" s="14">
        <f>BHUGTAN!E111</f>
        <v>0</v>
      </c>
      <c r="I119" s="14">
        <f>BHUGTAN!F111</f>
        <v>0</v>
      </c>
      <c r="J119" s="15">
        <f>BHUGTAN!G111</f>
        <v>0</v>
      </c>
      <c r="K119" s="15">
        <f>BHUGTAN!H111</f>
        <v>0</v>
      </c>
      <c r="L119" s="14">
        <f>BHUGTAN!I111</f>
        <v>0</v>
      </c>
      <c r="M119" s="15" t="str">
        <f>IFERROR(IF(H119&gt;=1,VLOOKUP(I119,DETAIL!$F$7:$N$2006,5,0),""),"")</f>
        <v/>
      </c>
      <c r="N119" s="15" t="str">
        <f>IFERROR(IF(H119&gt;=1,VLOOKUP(I119,DETAIL!$F$7:$N$2006,6,0),""),"")</f>
        <v/>
      </c>
      <c r="O119" s="14" t="str">
        <f>IFERROR(IF(H119&gt;=1,VLOOKUP(I119,DETAIL!$F$7:$N$2006,8,0),""),"")</f>
        <v/>
      </c>
      <c r="P119" s="14" t="str">
        <f>IFERROR(IF(H119&gt;=1,VLOOKUP(I119,DETAIL!$F$7:$N$2006,9,0),""),"")</f>
        <v/>
      </c>
      <c r="Q119" s="75">
        <f>BHUGTAN!L111</f>
        <v>0</v>
      </c>
    </row>
    <row r="120" spans="8:17" ht="18" customHeight="1" x14ac:dyDescent="0.25">
      <c r="H120" s="14">
        <f>BHUGTAN!E112</f>
        <v>0</v>
      </c>
      <c r="I120" s="14">
        <f>BHUGTAN!F112</f>
        <v>0</v>
      </c>
      <c r="J120" s="15">
        <f>BHUGTAN!G112</f>
        <v>0</v>
      </c>
      <c r="K120" s="15">
        <f>BHUGTAN!H112</f>
        <v>0</v>
      </c>
      <c r="L120" s="14">
        <f>BHUGTAN!I112</f>
        <v>0</v>
      </c>
      <c r="M120" s="15" t="str">
        <f>IFERROR(IF(H120&gt;=1,VLOOKUP(I120,DETAIL!$F$7:$N$2006,5,0),""),"")</f>
        <v/>
      </c>
      <c r="N120" s="15" t="str">
        <f>IFERROR(IF(H120&gt;=1,VLOOKUP(I120,DETAIL!$F$7:$N$2006,6,0),""),"")</f>
        <v/>
      </c>
      <c r="O120" s="14" t="str">
        <f>IFERROR(IF(H120&gt;=1,VLOOKUP(I120,DETAIL!$F$7:$N$2006,8,0),""),"")</f>
        <v/>
      </c>
      <c r="P120" s="14" t="str">
        <f>IFERROR(IF(H120&gt;=1,VLOOKUP(I120,DETAIL!$F$7:$N$2006,9,0),""),"")</f>
        <v/>
      </c>
      <c r="Q120" s="75">
        <f>BHUGTAN!L112</f>
        <v>0</v>
      </c>
    </row>
    <row r="121" spans="8:17" ht="18" customHeight="1" x14ac:dyDescent="0.25">
      <c r="H121" s="14">
        <f>BHUGTAN!E113</f>
        <v>0</v>
      </c>
      <c r="I121" s="14">
        <f>BHUGTAN!F113</f>
        <v>0</v>
      </c>
      <c r="J121" s="15">
        <f>BHUGTAN!G113</f>
        <v>0</v>
      </c>
      <c r="K121" s="15">
        <f>BHUGTAN!H113</f>
        <v>0</v>
      </c>
      <c r="L121" s="14">
        <f>BHUGTAN!I113</f>
        <v>0</v>
      </c>
      <c r="M121" s="15" t="str">
        <f>IFERROR(IF(H121&gt;=1,VLOOKUP(I121,DETAIL!$F$7:$N$2006,5,0),""),"")</f>
        <v/>
      </c>
      <c r="N121" s="15" t="str">
        <f>IFERROR(IF(H121&gt;=1,VLOOKUP(I121,DETAIL!$F$7:$N$2006,6,0),""),"")</f>
        <v/>
      </c>
      <c r="O121" s="14" t="str">
        <f>IFERROR(IF(H121&gt;=1,VLOOKUP(I121,DETAIL!$F$7:$N$2006,8,0),""),"")</f>
        <v/>
      </c>
      <c r="P121" s="14" t="str">
        <f>IFERROR(IF(H121&gt;=1,VLOOKUP(I121,DETAIL!$F$7:$N$2006,9,0),""),"")</f>
        <v/>
      </c>
      <c r="Q121" s="75">
        <f>BHUGTAN!L113</f>
        <v>0</v>
      </c>
    </row>
    <row r="122" spans="8:17" ht="18" customHeight="1" x14ac:dyDescent="0.25">
      <c r="H122" s="14">
        <f>BHUGTAN!E114</f>
        <v>0</v>
      </c>
      <c r="I122" s="14">
        <f>BHUGTAN!F114</f>
        <v>0</v>
      </c>
      <c r="J122" s="15">
        <f>BHUGTAN!G114</f>
        <v>0</v>
      </c>
      <c r="K122" s="15">
        <f>BHUGTAN!H114</f>
        <v>0</v>
      </c>
      <c r="L122" s="14">
        <f>BHUGTAN!I114</f>
        <v>0</v>
      </c>
      <c r="M122" s="15" t="str">
        <f>IFERROR(IF(H122&gt;=1,VLOOKUP(I122,DETAIL!$F$7:$N$2006,5,0),""),"")</f>
        <v/>
      </c>
      <c r="N122" s="15" t="str">
        <f>IFERROR(IF(H122&gt;=1,VLOOKUP(I122,DETAIL!$F$7:$N$2006,6,0),""),"")</f>
        <v/>
      </c>
      <c r="O122" s="14" t="str">
        <f>IFERROR(IF(H122&gt;=1,VLOOKUP(I122,DETAIL!$F$7:$N$2006,8,0),""),"")</f>
        <v/>
      </c>
      <c r="P122" s="14" t="str">
        <f>IFERROR(IF(H122&gt;=1,VLOOKUP(I122,DETAIL!$F$7:$N$2006,9,0),""),"")</f>
        <v/>
      </c>
      <c r="Q122" s="75">
        <f>BHUGTAN!L114</f>
        <v>0</v>
      </c>
    </row>
    <row r="123" spans="8:17" ht="18" customHeight="1" x14ac:dyDescent="0.25">
      <c r="H123" s="14">
        <f>BHUGTAN!E115</f>
        <v>0</v>
      </c>
      <c r="I123" s="14">
        <f>BHUGTAN!F115</f>
        <v>0</v>
      </c>
      <c r="J123" s="15">
        <f>BHUGTAN!G115</f>
        <v>0</v>
      </c>
      <c r="K123" s="15">
        <f>BHUGTAN!H115</f>
        <v>0</v>
      </c>
      <c r="L123" s="14">
        <f>BHUGTAN!I115</f>
        <v>0</v>
      </c>
      <c r="M123" s="15" t="str">
        <f>IFERROR(IF(H123&gt;=1,VLOOKUP(I123,DETAIL!$F$7:$N$2006,5,0),""),"")</f>
        <v/>
      </c>
      <c r="N123" s="15" t="str">
        <f>IFERROR(IF(H123&gt;=1,VLOOKUP(I123,DETAIL!$F$7:$N$2006,6,0),""),"")</f>
        <v/>
      </c>
      <c r="O123" s="14" t="str">
        <f>IFERROR(IF(H123&gt;=1,VLOOKUP(I123,DETAIL!$F$7:$N$2006,8,0),""),"")</f>
        <v/>
      </c>
      <c r="P123" s="14" t="str">
        <f>IFERROR(IF(H123&gt;=1,VLOOKUP(I123,DETAIL!$F$7:$N$2006,9,0),""),"")</f>
        <v/>
      </c>
      <c r="Q123" s="75">
        <f>BHUGTAN!L115</f>
        <v>0</v>
      </c>
    </row>
    <row r="124" spans="8:17" ht="18" customHeight="1" x14ac:dyDescent="0.25">
      <c r="H124" s="14">
        <f>BHUGTAN!E116</f>
        <v>0</v>
      </c>
      <c r="I124" s="14">
        <f>BHUGTAN!F116</f>
        <v>0</v>
      </c>
      <c r="J124" s="15">
        <f>BHUGTAN!G116</f>
        <v>0</v>
      </c>
      <c r="K124" s="15">
        <f>BHUGTAN!H116</f>
        <v>0</v>
      </c>
      <c r="L124" s="14">
        <f>BHUGTAN!I116</f>
        <v>0</v>
      </c>
      <c r="M124" s="15" t="str">
        <f>IFERROR(IF(H124&gt;=1,VLOOKUP(I124,DETAIL!$F$7:$N$2006,5,0),""),"")</f>
        <v/>
      </c>
      <c r="N124" s="15" t="str">
        <f>IFERROR(IF(H124&gt;=1,VLOOKUP(I124,DETAIL!$F$7:$N$2006,6,0),""),"")</f>
        <v/>
      </c>
      <c r="O124" s="14" t="str">
        <f>IFERROR(IF(H124&gt;=1,VLOOKUP(I124,DETAIL!$F$7:$N$2006,8,0),""),"")</f>
        <v/>
      </c>
      <c r="P124" s="14" t="str">
        <f>IFERROR(IF(H124&gt;=1,VLOOKUP(I124,DETAIL!$F$7:$N$2006,9,0),""),"")</f>
        <v/>
      </c>
      <c r="Q124" s="75">
        <f>BHUGTAN!L116</f>
        <v>0</v>
      </c>
    </row>
    <row r="125" spans="8:17" ht="18" customHeight="1" x14ac:dyDescent="0.25">
      <c r="H125" s="14">
        <f>BHUGTAN!E117</f>
        <v>0</v>
      </c>
      <c r="I125" s="14">
        <f>BHUGTAN!F117</f>
        <v>0</v>
      </c>
      <c r="J125" s="15">
        <f>BHUGTAN!G117</f>
        <v>0</v>
      </c>
      <c r="K125" s="15">
        <f>BHUGTAN!H117</f>
        <v>0</v>
      </c>
      <c r="L125" s="14">
        <f>BHUGTAN!I117</f>
        <v>0</v>
      </c>
      <c r="M125" s="15" t="str">
        <f>IFERROR(IF(H125&gt;=1,VLOOKUP(I125,DETAIL!$F$7:$N$2006,5,0),""),"")</f>
        <v/>
      </c>
      <c r="N125" s="15" t="str">
        <f>IFERROR(IF(H125&gt;=1,VLOOKUP(I125,DETAIL!$F$7:$N$2006,6,0),""),"")</f>
        <v/>
      </c>
      <c r="O125" s="14" t="str">
        <f>IFERROR(IF(H125&gt;=1,VLOOKUP(I125,DETAIL!$F$7:$N$2006,8,0),""),"")</f>
        <v/>
      </c>
      <c r="P125" s="14" t="str">
        <f>IFERROR(IF(H125&gt;=1,VLOOKUP(I125,DETAIL!$F$7:$N$2006,9,0),""),"")</f>
        <v/>
      </c>
      <c r="Q125" s="75">
        <f>BHUGTAN!L117</f>
        <v>0</v>
      </c>
    </row>
    <row r="126" spans="8:17" ht="18" customHeight="1" x14ac:dyDescent="0.25">
      <c r="H126" s="14">
        <f>BHUGTAN!E118</f>
        <v>0</v>
      </c>
      <c r="I126" s="14">
        <f>BHUGTAN!F118</f>
        <v>0</v>
      </c>
      <c r="J126" s="15">
        <f>BHUGTAN!G118</f>
        <v>0</v>
      </c>
      <c r="K126" s="15">
        <f>BHUGTAN!H118</f>
        <v>0</v>
      </c>
      <c r="L126" s="14">
        <f>BHUGTAN!I118</f>
        <v>0</v>
      </c>
      <c r="M126" s="15" t="str">
        <f>IFERROR(IF(H126&gt;=1,VLOOKUP(I126,DETAIL!$F$7:$N$2006,5,0),""),"")</f>
        <v/>
      </c>
      <c r="N126" s="15" t="str">
        <f>IFERROR(IF(H126&gt;=1,VLOOKUP(I126,DETAIL!$F$7:$N$2006,6,0),""),"")</f>
        <v/>
      </c>
      <c r="O126" s="14" t="str">
        <f>IFERROR(IF(H126&gt;=1,VLOOKUP(I126,DETAIL!$F$7:$N$2006,8,0),""),"")</f>
        <v/>
      </c>
      <c r="P126" s="14" t="str">
        <f>IFERROR(IF(H126&gt;=1,VLOOKUP(I126,DETAIL!$F$7:$N$2006,9,0),""),"")</f>
        <v/>
      </c>
      <c r="Q126" s="75">
        <f>BHUGTAN!L118</f>
        <v>0</v>
      </c>
    </row>
    <row r="127" spans="8:17" ht="18" customHeight="1" x14ac:dyDescent="0.25">
      <c r="H127" s="14">
        <f>BHUGTAN!E119</f>
        <v>0</v>
      </c>
      <c r="I127" s="14">
        <f>BHUGTAN!F119</f>
        <v>0</v>
      </c>
      <c r="J127" s="15">
        <f>BHUGTAN!G119</f>
        <v>0</v>
      </c>
      <c r="K127" s="15">
        <f>BHUGTAN!H119</f>
        <v>0</v>
      </c>
      <c r="L127" s="14">
        <f>BHUGTAN!I119</f>
        <v>0</v>
      </c>
      <c r="M127" s="15" t="str">
        <f>IFERROR(IF(H127&gt;=1,VLOOKUP(I127,DETAIL!$F$7:$N$2006,5,0),""),"")</f>
        <v/>
      </c>
      <c r="N127" s="15" t="str">
        <f>IFERROR(IF(H127&gt;=1,VLOOKUP(I127,DETAIL!$F$7:$N$2006,6,0),""),"")</f>
        <v/>
      </c>
      <c r="O127" s="14" t="str">
        <f>IFERROR(IF(H127&gt;=1,VLOOKUP(I127,DETAIL!$F$7:$N$2006,8,0),""),"")</f>
        <v/>
      </c>
      <c r="P127" s="14" t="str">
        <f>IFERROR(IF(H127&gt;=1,VLOOKUP(I127,DETAIL!$F$7:$N$2006,9,0),""),"")</f>
        <v/>
      </c>
      <c r="Q127" s="75">
        <f>BHUGTAN!L119</f>
        <v>0</v>
      </c>
    </row>
    <row r="128" spans="8:17" ht="18" customHeight="1" x14ac:dyDescent="0.25">
      <c r="H128" s="14">
        <f>BHUGTAN!E120</f>
        <v>0</v>
      </c>
      <c r="I128" s="14">
        <f>BHUGTAN!F120</f>
        <v>0</v>
      </c>
      <c r="J128" s="15">
        <f>BHUGTAN!G120</f>
        <v>0</v>
      </c>
      <c r="K128" s="15">
        <f>BHUGTAN!H120</f>
        <v>0</v>
      </c>
      <c r="L128" s="14">
        <f>BHUGTAN!I120</f>
        <v>0</v>
      </c>
      <c r="M128" s="15" t="str">
        <f>IFERROR(IF(H128&gt;=1,VLOOKUP(I128,DETAIL!$F$7:$N$2006,5,0),""),"")</f>
        <v/>
      </c>
      <c r="N128" s="15" t="str">
        <f>IFERROR(IF(H128&gt;=1,VLOOKUP(I128,DETAIL!$F$7:$N$2006,6,0),""),"")</f>
        <v/>
      </c>
      <c r="O128" s="14" t="str">
        <f>IFERROR(IF(H128&gt;=1,VLOOKUP(I128,DETAIL!$F$7:$N$2006,8,0),""),"")</f>
        <v/>
      </c>
      <c r="P128" s="14" t="str">
        <f>IFERROR(IF(H128&gt;=1,VLOOKUP(I128,DETAIL!$F$7:$N$2006,9,0),""),"")</f>
        <v/>
      </c>
      <c r="Q128" s="75">
        <f>BHUGTAN!L120</f>
        <v>0</v>
      </c>
    </row>
    <row r="129" spans="8:17" ht="18" customHeight="1" x14ac:dyDescent="0.25">
      <c r="H129" s="14">
        <f>BHUGTAN!E121</f>
        <v>0</v>
      </c>
      <c r="I129" s="14">
        <f>BHUGTAN!F121</f>
        <v>0</v>
      </c>
      <c r="J129" s="15">
        <f>BHUGTAN!G121</f>
        <v>0</v>
      </c>
      <c r="K129" s="15">
        <f>BHUGTAN!H121</f>
        <v>0</v>
      </c>
      <c r="L129" s="14">
        <f>BHUGTAN!I121</f>
        <v>0</v>
      </c>
      <c r="M129" s="15" t="str">
        <f>IFERROR(IF(H129&gt;=1,VLOOKUP(I129,DETAIL!$F$7:$N$2006,5,0),""),"")</f>
        <v/>
      </c>
      <c r="N129" s="15" t="str">
        <f>IFERROR(IF(H129&gt;=1,VLOOKUP(I129,DETAIL!$F$7:$N$2006,6,0),""),"")</f>
        <v/>
      </c>
      <c r="O129" s="14" t="str">
        <f>IFERROR(IF(H129&gt;=1,VLOOKUP(I129,DETAIL!$F$7:$N$2006,8,0),""),"")</f>
        <v/>
      </c>
      <c r="P129" s="14" t="str">
        <f>IFERROR(IF(H129&gt;=1,VLOOKUP(I129,DETAIL!$F$7:$N$2006,9,0),""),"")</f>
        <v/>
      </c>
      <c r="Q129" s="75">
        <f>BHUGTAN!L121</f>
        <v>0</v>
      </c>
    </row>
    <row r="130" spans="8:17" ht="18" customHeight="1" x14ac:dyDescent="0.25">
      <c r="H130" s="14">
        <f>BHUGTAN!E122</f>
        <v>0</v>
      </c>
      <c r="I130" s="14">
        <f>BHUGTAN!F122</f>
        <v>0</v>
      </c>
      <c r="J130" s="15">
        <f>BHUGTAN!G122</f>
        <v>0</v>
      </c>
      <c r="K130" s="15">
        <f>BHUGTAN!H122</f>
        <v>0</v>
      </c>
      <c r="L130" s="14">
        <f>BHUGTAN!I122</f>
        <v>0</v>
      </c>
      <c r="M130" s="15" t="str">
        <f>IFERROR(IF(H130&gt;=1,VLOOKUP(I130,DETAIL!$F$7:$N$2006,5,0),""),"")</f>
        <v/>
      </c>
      <c r="N130" s="15" t="str">
        <f>IFERROR(IF(H130&gt;=1,VLOOKUP(I130,DETAIL!$F$7:$N$2006,6,0),""),"")</f>
        <v/>
      </c>
      <c r="O130" s="14" t="str">
        <f>IFERROR(IF(H130&gt;=1,VLOOKUP(I130,DETAIL!$F$7:$N$2006,8,0),""),"")</f>
        <v/>
      </c>
      <c r="P130" s="14" t="str">
        <f>IFERROR(IF(H130&gt;=1,VLOOKUP(I130,DETAIL!$F$7:$N$2006,9,0),""),"")</f>
        <v/>
      </c>
      <c r="Q130" s="75">
        <f>BHUGTAN!L122</f>
        <v>0</v>
      </c>
    </row>
    <row r="131" spans="8:17" ht="18" customHeight="1" x14ac:dyDescent="0.25">
      <c r="H131" s="14">
        <f>BHUGTAN!E123</f>
        <v>0</v>
      </c>
      <c r="I131" s="14">
        <f>BHUGTAN!F123</f>
        <v>0</v>
      </c>
      <c r="J131" s="15">
        <f>BHUGTAN!G123</f>
        <v>0</v>
      </c>
      <c r="K131" s="15">
        <f>BHUGTAN!H123</f>
        <v>0</v>
      </c>
      <c r="L131" s="14">
        <f>BHUGTAN!I123</f>
        <v>0</v>
      </c>
      <c r="M131" s="15" t="str">
        <f>IFERROR(IF(H131&gt;=1,VLOOKUP(I131,DETAIL!$F$7:$N$2006,5,0),""),"")</f>
        <v/>
      </c>
      <c r="N131" s="15" t="str">
        <f>IFERROR(IF(H131&gt;=1,VLOOKUP(I131,DETAIL!$F$7:$N$2006,6,0),""),"")</f>
        <v/>
      </c>
      <c r="O131" s="14" t="str">
        <f>IFERROR(IF(H131&gt;=1,VLOOKUP(I131,DETAIL!$F$7:$N$2006,8,0),""),"")</f>
        <v/>
      </c>
      <c r="P131" s="14" t="str">
        <f>IFERROR(IF(H131&gt;=1,VLOOKUP(I131,DETAIL!$F$7:$N$2006,9,0),""),"")</f>
        <v/>
      </c>
      <c r="Q131" s="75">
        <f>BHUGTAN!L123</f>
        <v>0</v>
      </c>
    </row>
    <row r="132" spans="8:17" ht="18" customHeight="1" x14ac:dyDescent="0.25">
      <c r="H132" s="14">
        <f>BHUGTAN!E124</f>
        <v>0</v>
      </c>
      <c r="I132" s="14">
        <f>BHUGTAN!F124</f>
        <v>0</v>
      </c>
      <c r="J132" s="15">
        <f>BHUGTAN!G124</f>
        <v>0</v>
      </c>
      <c r="K132" s="15">
        <f>BHUGTAN!H124</f>
        <v>0</v>
      </c>
      <c r="L132" s="14">
        <f>BHUGTAN!I124</f>
        <v>0</v>
      </c>
      <c r="M132" s="15" t="str">
        <f>IFERROR(IF(H132&gt;=1,VLOOKUP(I132,DETAIL!$F$7:$N$2006,5,0),""),"")</f>
        <v/>
      </c>
      <c r="N132" s="15" t="str">
        <f>IFERROR(IF(H132&gt;=1,VLOOKUP(I132,DETAIL!$F$7:$N$2006,6,0),""),"")</f>
        <v/>
      </c>
      <c r="O132" s="14" t="str">
        <f>IFERROR(IF(H132&gt;=1,VLOOKUP(I132,DETAIL!$F$7:$N$2006,8,0),""),"")</f>
        <v/>
      </c>
      <c r="P132" s="14" t="str">
        <f>IFERROR(IF(H132&gt;=1,VLOOKUP(I132,DETAIL!$F$7:$N$2006,9,0),""),"")</f>
        <v/>
      </c>
      <c r="Q132" s="75">
        <f>BHUGTAN!L124</f>
        <v>0</v>
      </c>
    </row>
    <row r="133" spans="8:17" ht="18" customHeight="1" x14ac:dyDescent="0.25">
      <c r="H133" s="14">
        <f>BHUGTAN!E125</f>
        <v>0</v>
      </c>
      <c r="I133" s="14">
        <f>BHUGTAN!F125</f>
        <v>0</v>
      </c>
      <c r="J133" s="15">
        <f>BHUGTAN!G125</f>
        <v>0</v>
      </c>
      <c r="K133" s="15">
        <f>BHUGTAN!H125</f>
        <v>0</v>
      </c>
      <c r="L133" s="14">
        <f>BHUGTAN!I125</f>
        <v>0</v>
      </c>
      <c r="M133" s="15" t="str">
        <f>IFERROR(IF(H133&gt;=1,VLOOKUP(I133,DETAIL!$F$7:$N$2006,5,0),""),"")</f>
        <v/>
      </c>
      <c r="N133" s="15" t="str">
        <f>IFERROR(IF(H133&gt;=1,VLOOKUP(I133,DETAIL!$F$7:$N$2006,6,0),""),"")</f>
        <v/>
      </c>
      <c r="O133" s="14" t="str">
        <f>IFERROR(IF(H133&gt;=1,VLOOKUP(I133,DETAIL!$F$7:$N$2006,8,0),""),"")</f>
        <v/>
      </c>
      <c r="P133" s="14" t="str">
        <f>IFERROR(IF(H133&gt;=1,VLOOKUP(I133,DETAIL!$F$7:$N$2006,9,0),""),"")</f>
        <v/>
      </c>
      <c r="Q133" s="75">
        <f>BHUGTAN!L125</f>
        <v>0</v>
      </c>
    </row>
    <row r="134" spans="8:17" ht="18" customHeight="1" x14ac:dyDescent="0.25">
      <c r="H134" s="14">
        <f>BHUGTAN!E126</f>
        <v>0</v>
      </c>
      <c r="I134" s="14">
        <f>BHUGTAN!F126</f>
        <v>0</v>
      </c>
      <c r="J134" s="15">
        <f>BHUGTAN!G126</f>
        <v>0</v>
      </c>
      <c r="K134" s="15">
        <f>BHUGTAN!H126</f>
        <v>0</v>
      </c>
      <c r="L134" s="14">
        <f>BHUGTAN!I126</f>
        <v>0</v>
      </c>
      <c r="M134" s="15" t="str">
        <f>IFERROR(IF(H134&gt;=1,VLOOKUP(I134,DETAIL!$F$7:$N$2006,5,0),""),"")</f>
        <v/>
      </c>
      <c r="N134" s="15" t="str">
        <f>IFERROR(IF(H134&gt;=1,VLOOKUP(I134,DETAIL!$F$7:$N$2006,6,0),""),"")</f>
        <v/>
      </c>
      <c r="O134" s="14" t="str">
        <f>IFERROR(IF(H134&gt;=1,VLOOKUP(I134,DETAIL!$F$7:$N$2006,8,0),""),"")</f>
        <v/>
      </c>
      <c r="P134" s="14" t="str">
        <f>IFERROR(IF(H134&gt;=1,VLOOKUP(I134,DETAIL!$F$7:$N$2006,9,0),""),"")</f>
        <v/>
      </c>
      <c r="Q134" s="75">
        <f>BHUGTAN!L126</f>
        <v>0</v>
      </c>
    </row>
    <row r="135" spans="8:17" ht="18" customHeight="1" x14ac:dyDescent="0.25">
      <c r="H135" s="14">
        <f>BHUGTAN!E127</f>
        <v>0</v>
      </c>
      <c r="I135" s="14">
        <f>BHUGTAN!F127</f>
        <v>0</v>
      </c>
      <c r="J135" s="15">
        <f>BHUGTAN!G127</f>
        <v>0</v>
      </c>
      <c r="K135" s="15">
        <f>BHUGTAN!H127</f>
        <v>0</v>
      </c>
      <c r="L135" s="14">
        <f>BHUGTAN!I127</f>
        <v>0</v>
      </c>
      <c r="M135" s="15" t="str">
        <f>IFERROR(IF(H135&gt;=1,VLOOKUP(I135,DETAIL!$F$7:$N$2006,5,0),""),"")</f>
        <v/>
      </c>
      <c r="N135" s="15" t="str">
        <f>IFERROR(IF(H135&gt;=1,VLOOKUP(I135,DETAIL!$F$7:$N$2006,6,0),""),"")</f>
        <v/>
      </c>
      <c r="O135" s="14" t="str">
        <f>IFERROR(IF(H135&gt;=1,VLOOKUP(I135,DETAIL!$F$7:$N$2006,8,0),""),"")</f>
        <v/>
      </c>
      <c r="P135" s="14" t="str">
        <f>IFERROR(IF(H135&gt;=1,VLOOKUP(I135,DETAIL!$F$7:$N$2006,9,0),""),"")</f>
        <v/>
      </c>
      <c r="Q135" s="75">
        <f>BHUGTAN!L127</f>
        <v>0</v>
      </c>
    </row>
    <row r="136" spans="8:17" ht="18" customHeight="1" x14ac:dyDescent="0.25">
      <c r="H136" s="14">
        <f>BHUGTAN!E128</f>
        <v>0</v>
      </c>
      <c r="I136" s="14">
        <f>BHUGTAN!F128</f>
        <v>0</v>
      </c>
      <c r="J136" s="15">
        <f>BHUGTAN!G128</f>
        <v>0</v>
      </c>
      <c r="K136" s="15">
        <f>BHUGTAN!H128</f>
        <v>0</v>
      </c>
      <c r="L136" s="14">
        <f>BHUGTAN!I128</f>
        <v>0</v>
      </c>
      <c r="M136" s="15" t="str">
        <f>IFERROR(IF(H136&gt;=1,VLOOKUP(I136,DETAIL!$F$7:$N$2006,5,0),""),"")</f>
        <v/>
      </c>
      <c r="N136" s="15" t="str">
        <f>IFERROR(IF(H136&gt;=1,VLOOKUP(I136,DETAIL!$F$7:$N$2006,6,0),""),"")</f>
        <v/>
      </c>
      <c r="O136" s="14" t="str">
        <f>IFERROR(IF(H136&gt;=1,VLOOKUP(I136,DETAIL!$F$7:$N$2006,8,0),""),"")</f>
        <v/>
      </c>
      <c r="P136" s="14" t="str">
        <f>IFERROR(IF(H136&gt;=1,VLOOKUP(I136,DETAIL!$F$7:$N$2006,9,0),""),"")</f>
        <v/>
      </c>
      <c r="Q136" s="75">
        <f>BHUGTAN!L128</f>
        <v>0</v>
      </c>
    </row>
    <row r="137" spans="8:17" ht="18" customHeight="1" x14ac:dyDescent="0.25">
      <c r="H137" s="14">
        <f>BHUGTAN!E129</f>
        <v>0</v>
      </c>
      <c r="I137" s="14">
        <f>BHUGTAN!F129</f>
        <v>0</v>
      </c>
      <c r="J137" s="15">
        <f>BHUGTAN!G129</f>
        <v>0</v>
      </c>
      <c r="K137" s="15">
        <f>BHUGTAN!H129</f>
        <v>0</v>
      </c>
      <c r="L137" s="14">
        <f>BHUGTAN!I129</f>
        <v>0</v>
      </c>
      <c r="M137" s="15" t="str">
        <f>IFERROR(IF(H137&gt;=1,VLOOKUP(I137,DETAIL!$F$7:$N$2006,5,0),""),"")</f>
        <v/>
      </c>
      <c r="N137" s="15" t="str">
        <f>IFERROR(IF(H137&gt;=1,VLOOKUP(I137,DETAIL!$F$7:$N$2006,6,0),""),"")</f>
        <v/>
      </c>
      <c r="O137" s="14" t="str">
        <f>IFERROR(IF(H137&gt;=1,VLOOKUP(I137,DETAIL!$F$7:$N$2006,8,0),""),"")</f>
        <v/>
      </c>
      <c r="P137" s="14" t="str">
        <f>IFERROR(IF(H137&gt;=1,VLOOKUP(I137,DETAIL!$F$7:$N$2006,9,0),""),"")</f>
        <v/>
      </c>
      <c r="Q137" s="75">
        <f>BHUGTAN!L129</f>
        <v>0</v>
      </c>
    </row>
    <row r="138" spans="8:17" ht="18" customHeight="1" x14ac:dyDescent="0.25">
      <c r="H138" s="14">
        <f>BHUGTAN!E130</f>
        <v>0</v>
      </c>
      <c r="I138" s="14">
        <f>BHUGTAN!F130</f>
        <v>0</v>
      </c>
      <c r="J138" s="15">
        <f>BHUGTAN!G130</f>
        <v>0</v>
      </c>
      <c r="K138" s="15">
        <f>BHUGTAN!H130</f>
        <v>0</v>
      </c>
      <c r="L138" s="14">
        <f>BHUGTAN!I130</f>
        <v>0</v>
      </c>
      <c r="M138" s="15" t="str">
        <f>IFERROR(IF(H138&gt;=1,VLOOKUP(I138,DETAIL!$F$7:$N$2006,5,0),""),"")</f>
        <v/>
      </c>
      <c r="N138" s="15" t="str">
        <f>IFERROR(IF(H138&gt;=1,VLOOKUP(I138,DETAIL!$F$7:$N$2006,6,0),""),"")</f>
        <v/>
      </c>
      <c r="O138" s="14" t="str">
        <f>IFERROR(IF(H138&gt;=1,VLOOKUP(I138,DETAIL!$F$7:$N$2006,8,0),""),"")</f>
        <v/>
      </c>
      <c r="P138" s="14" t="str">
        <f>IFERROR(IF(H138&gt;=1,VLOOKUP(I138,DETAIL!$F$7:$N$2006,9,0),""),"")</f>
        <v/>
      </c>
      <c r="Q138" s="75">
        <f>BHUGTAN!L130</f>
        <v>0</v>
      </c>
    </row>
    <row r="139" spans="8:17" ht="18" customHeight="1" x14ac:dyDescent="0.25">
      <c r="H139" s="14">
        <f>BHUGTAN!E131</f>
        <v>0</v>
      </c>
      <c r="I139" s="14">
        <f>BHUGTAN!F131</f>
        <v>0</v>
      </c>
      <c r="J139" s="15">
        <f>BHUGTAN!G131</f>
        <v>0</v>
      </c>
      <c r="K139" s="15">
        <f>BHUGTAN!H131</f>
        <v>0</v>
      </c>
      <c r="L139" s="14">
        <f>BHUGTAN!I131</f>
        <v>0</v>
      </c>
      <c r="M139" s="15" t="str">
        <f>IFERROR(IF(H139&gt;=1,VLOOKUP(I139,DETAIL!$F$7:$N$2006,5,0),""),"")</f>
        <v/>
      </c>
      <c r="N139" s="15" t="str">
        <f>IFERROR(IF(H139&gt;=1,VLOOKUP(I139,DETAIL!$F$7:$N$2006,6,0),""),"")</f>
        <v/>
      </c>
      <c r="O139" s="14" t="str">
        <f>IFERROR(IF(H139&gt;=1,VLOOKUP(I139,DETAIL!$F$7:$N$2006,8,0),""),"")</f>
        <v/>
      </c>
      <c r="P139" s="14" t="str">
        <f>IFERROR(IF(H139&gt;=1,VLOOKUP(I139,DETAIL!$F$7:$N$2006,9,0),""),"")</f>
        <v/>
      </c>
      <c r="Q139" s="75">
        <f>BHUGTAN!L131</f>
        <v>0</v>
      </c>
    </row>
    <row r="140" spans="8:17" ht="18" customHeight="1" x14ac:dyDescent="0.25">
      <c r="H140" s="14">
        <f>BHUGTAN!E132</f>
        <v>0</v>
      </c>
      <c r="I140" s="14">
        <f>BHUGTAN!F132</f>
        <v>0</v>
      </c>
      <c r="J140" s="15">
        <f>BHUGTAN!G132</f>
        <v>0</v>
      </c>
      <c r="K140" s="15">
        <f>BHUGTAN!H132</f>
        <v>0</v>
      </c>
      <c r="L140" s="14">
        <f>BHUGTAN!I132</f>
        <v>0</v>
      </c>
      <c r="M140" s="15" t="str">
        <f>IFERROR(IF(H140&gt;=1,VLOOKUP(I140,DETAIL!$F$7:$N$2006,5,0),""),"")</f>
        <v/>
      </c>
      <c r="N140" s="15" t="str">
        <f>IFERROR(IF(H140&gt;=1,VLOOKUP(I140,DETAIL!$F$7:$N$2006,6,0),""),"")</f>
        <v/>
      </c>
      <c r="O140" s="14" t="str">
        <f>IFERROR(IF(H140&gt;=1,VLOOKUP(I140,DETAIL!$F$7:$N$2006,8,0),""),"")</f>
        <v/>
      </c>
      <c r="P140" s="14" t="str">
        <f>IFERROR(IF(H140&gt;=1,VLOOKUP(I140,DETAIL!$F$7:$N$2006,9,0),""),"")</f>
        <v/>
      </c>
      <c r="Q140" s="75">
        <f>BHUGTAN!L132</f>
        <v>0</v>
      </c>
    </row>
    <row r="141" spans="8:17" ht="18" customHeight="1" x14ac:dyDescent="0.25">
      <c r="H141" s="14">
        <f>BHUGTAN!E133</f>
        <v>0</v>
      </c>
      <c r="I141" s="14">
        <f>BHUGTAN!F133</f>
        <v>0</v>
      </c>
      <c r="J141" s="15">
        <f>BHUGTAN!G133</f>
        <v>0</v>
      </c>
      <c r="K141" s="15">
        <f>BHUGTAN!H133</f>
        <v>0</v>
      </c>
      <c r="L141" s="14">
        <f>BHUGTAN!I133</f>
        <v>0</v>
      </c>
      <c r="M141" s="15" t="str">
        <f>IFERROR(IF(H141&gt;=1,VLOOKUP(I141,DETAIL!$F$7:$N$2006,5,0),""),"")</f>
        <v/>
      </c>
      <c r="N141" s="15" t="str">
        <f>IFERROR(IF(H141&gt;=1,VLOOKUP(I141,DETAIL!$F$7:$N$2006,6,0),""),"")</f>
        <v/>
      </c>
      <c r="O141" s="14" t="str">
        <f>IFERROR(IF(H141&gt;=1,VLOOKUP(I141,DETAIL!$F$7:$N$2006,8,0),""),"")</f>
        <v/>
      </c>
      <c r="P141" s="14" t="str">
        <f>IFERROR(IF(H141&gt;=1,VLOOKUP(I141,DETAIL!$F$7:$N$2006,9,0),""),"")</f>
        <v/>
      </c>
      <c r="Q141" s="75">
        <f>BHUGTAN!L133</f>
        <v>0</v>
      </c>
    </row>
    <row r="142" spans="8:17" ht="18" customHeight="1" x14ac:dyDescent="0.25">
      <c r="H142" s="14">
        <f>BHUGTAN!E134</f>
        <v>0</v>
      </c>
      <c r="I142" s="14">
        <f>BHUGTAN!F134</f>
        <v>0</v>
      </c>
      <c r="J142" s="15">
        <f>BHUGTAN!G134</f>
        <v>0</v>
      </c>
      <c r="K142" s="15">
        <f>BHUGTAN!H134</f>
        <v>0</v>
      </c>
      <c r="L142" s="14">
        <f>BHUGTAN!I134</f>
        <v>0</v>
      </c>
      <c r="M142" s="15" t="str">
        <f>IFERROR(IF(H142&gt;=1,VLOOKUP(I142,DETAIL!$F$7:$N$2006,5,0),""),"")</f>
        <v/>
      </c>
      <c r="N142" s="15" t="str">
        <f>IFERROR(IF(H142&gt;=1,VLOOKUP(I142,DETAIL!$F$7:$N$2006,6,0),""),"")</f>
        <v/>
      </c>
      <c r="O142" s="14" t="str">
        <f>IFERROR(IF(H142&gt;=1,VLOOKUP(I142,DETAIL!$F$7:$N$2006,8,0),""),"")</f>
        <v/>
      </c>
      <c r="P142" s="14" t="str">
        <f>IFERROR(IF(H142&gt;=1,VLOOKUP(I142,DETAIL!$F$7:$N$2006,9,0),""),"")</f>
        <v/>
      </c>
      <c r="Q142" s="75">
        <f>BHUGTAN!L134</f>
        <v>0</v>
      </c>
    </row>
    <row r="143" spans="8:17" ht="18" customHeight="1" x14ac:dyDescent="0.25">
      <c r="H143" s="14">
        <f>BHUGTAN!E135</f>
        <v>0</v>
      </c>
      <c r="I143" s="14">
        <f>BHUGTAN!F135</f>
        <v>0</v>
      </c>
      <c r="J143" s="15">
        <f>BHUGTAN!G135</f>
        <v>0</v>
      </c>
      <c r="K143" s="15">
        <f>BHUGTAN!H135</f>
        <v>0</v>
      </c>
      <c r="L143" s="14">
        <f>BHUGTAN!I135</f>
        <v>0</v>
      </c>
      <c r="M143" s="15" t="str">
        <f>IFERROR(IF(H143&gt;=1,VLOOKUP(I143,DETAIL!$F$7:$N$2006,5,0),""),"")</f>
        <v/>
      </c>
      <c r="N143" s="15" t="str">
        <f>IFERROR(IF(H143&gt;=1,VLOOKUP(I143,DETAIL!$F$7:$N$2006,6,0),""),"")</f>
        <v/>
      </c>
      <c r="O143" s="14" t="str">
        <f>IFERROR(IF(H143&gt;=1,VLOOKUP(I143,DETAIL!$F$7:$N$2006,8,0),""),"")</f>
        <v/>
      </c>
      <c r="P143" s="14" t="str">
        <f>IFERROR(IF(H143&gt;=1,VLOOKUP(I143,DETAIL!$F$7:$N$2006,9,0),""),"")</f>
        <v/>
      </c>
      <c r="Q143" s="75">
        <f>BHUGTAN!L135</f>
        <v>0</v>
      </c>
    </row>
    <row r="144" spans="8:17" ht="18" customHeight="1" x14ac:dyDescent="0.25">
      <c r="H144" s="14">
        <f>BHUGTAN!E136</f>
        <v>0</v>
      </c>
      <c r="I144" s="14">
        <f>BHUGTAN!F136</f>
        <v>0</v>
      </c>
      <c r="J144" s="15">
        <f>BHUGTAN!G136</f>
        <v>0</v>
      </c>
      <c r="K144" s="15">
        <f>BHUGTAN!H136</f>
        <v>0</v>
      </c>
      <c r="L144" s="14">
        <f>BHUGTAN!I136</f>
        <v>0</v>
      </c>
      <c r="M144" s="15" t="str">
        <f>IFERROR(IF(H144&gt;=1,VLOOKUP(I144,DETAIL!$F$7:$N$2006,5,0),""),"")</f>
        <v/>
      </c>
      <c r="N144" s="15" t="str">
        <f>IFERROR(IF(H144&gt;=1,VLOOKUP(I144,DETAIL!$F$7:$N$2006,6,0),""),"")</f>
        <v/>
      </c>
      <c r="O144" s="14" t="str">
        <f>IFERROR(IF(H144&gt;=1,VLOOKUP(I144,DETAIL!$F$7:$N$2006,8,0),""),"")</f>
        <v/>
      </c>
      <c r="P144" s="14" t="str">
        <f>IFERROR(IF(H144&gt;=1,VLOOKUP(I144,DETAIL!$F$7:$N$2006,9,0),""),"")</f>
        <v/>
      </c>
      <c r="Q144" s="75">
        <f>BHUGTAN!L136</f>
        <v>0</v>
      </c>
    </row>
    <row r="145" spans="8:17" ht="18" customHeight="1" x14ac:dyDescent="0.25">
      <c r="H145" s="14">
        <f>BHUGTAN!E137</f>
        <v>0</v>
      </c>
      <c r="I145" s="14">
        <f>BHUGTAN!F137</f>
        <v>0</v>
      </c>
      <c r="J145" s="15">
        <f>BHUGTAN!G137</f>
        <v>0</v>
      </c>
      <c r="K145" s="15">
        <f>BHUGTAN!H137</f>
        <v>0</v>
      </c>
      <c r="L145" s="14">
        <f>BHUGTAN!I137</f>
        <v>0</v>
      </c>
      <c r="M145" s="15" t="str">
        <f>IFERROR(IF(H145&gt;=1,VLOOKUP(I145,DETAIL!$F$7:$N$2006,5,0),""),"")</f>
        <v/>
      </c>
      <c r="N145" s="15" t="str">
        <f>IFERROR(IF(H145&gt;=1,VLOOKUP(I145,DETAIL!$F$7:$N$2006,6,0),""),"")</f>
        <v/>
      </c>
      <c r="O145" s="14" t="str">
        <f>IFERROR(IF(H145&gt;=1,VLOOKUP(I145,DETAIL!$F$7:$N$2006,8,0),""),"")</f>
        <v/>
      </c>
      <c r="P145" s="14" t="str">
        <f>IFERROR(IF(H145&gt;=1,VLOOKUP(I145,DETAIL!$F$7:$N$2006,9,0),""),"")</f>
        <v/>
      </c>
      <c r="Q145" s="75">
        <f>BHUGTAN!L137</f>
        <v>0</v>
      </c>
    </row>
    <row r="146" spans="8:17" ht="18" customHeight="1" x14ac:dyDescent="0.25">
      <c r="H146" s="14">
        <f>BHUGTAN!E138</f>
        <v>0</v>
      </c>
      <c r="I146" s="14">
        <f>BHUGTAN!F138</f>
        <v>0</v>
      </c>
      <c r="J146" s="15">
        <f>BHUGTAN!G138</f>
        <v>0</v>
      </c>
      <c r="K146" s="15">
        <f>BHUGTAN!H138</f>
        <v>0</v>
      </c>
      <c r="L146" s="14">
        <f>BHUGTAN!I138</f>
        <v>0</v>
      </c>
      <c r="M146" s="15" t="str">
        <f>IFERROR(IF(H146&gt;=1,VLOOKUP(I146,DETAIL!$F$7:$N$2006,5,0),""),"")</f>
        <v/>
      </c>
      <c r="N146" s="15" t="str">
        <f>IFERROR(IF(H146&gt;=1,VLOOKUP(I146,DETAIL!$F$7:$N$2006,6,0),""),"")</f>
        <v/>
      </c>
      <c r="O146" s="14" t="str">
        <f>IFERROR(IF(H146&gt;=1,VLOOKUP(I146,DETAIL!$F$7:$N$2006,8,0),""),"")</f>
        <v/>
      </c>
      <c r="P146" s="14" t="str">
        <f>IFERROR(IF(H146&gt;=1,VLOOKUP(I146,DETAIL!$F$7:$N$2006,9,0),""),"")</f>
        <v/>
      </c>
      <c r="Q146" s="75">
        <f>BHUGTAN!L138</f>
        <v>0</v>
      </c>
    </row>
    <row r="147" spans="8:17" ht="18" customHeight="1" x14ac:dyDescent="0.25">
      <c r="H147" s="14">
        <f>BHUGTAN!E139</f>
        <v>0</v>
      </c>
      <c r="I147" s="14">
        <f>BHUGTAN!F139</f>
        <v>0</v>
      </c>
      <c r="J147" s="15">
        <f>BHUGTAN!G139</f>
        <v>0</v>
      </c>
      <c r="K147" s="15">
        <f>BHUGTAN!H139</f>
        <v>0</v>
      </c>
      <c r="L147" s="14">
        <f>BHUGTAN!I139</f>
        <v>0</v>
      </c>
      <c r="M147" s="15" t="str">
        <f>IFERROR(IF(H147&gt;=1,VLOOKUP(I147,DETAIL!$F$7:$N$2006,5,0),""),"")</f>
        <v/>
      </c>
      <c r="N147" s="15" t="str">
        <f>IFERROR(IF(H147&gt;=1,VLOOKUP(I147,DETAIL!$F$7:$N$2006,6,0),""),"")</f>
        <v/>
      </c>
      <c r="O147" s="14" t="str">
        <f>IFERROR(IF(H147&gt;=1,VLOOKUP(I147,DETAIL!$F$7:$N$2006,8,0),""),"")</f>
        <v/>
      </c>
      <c r="P147" s="14" t="str">
        <f>IFERROR(IF(H147&gt;=1,VLOOKUP(I147,DETAIL!$F$7:$N$2006,9,0),""),"")</f>
        <v/>
      </c>
      <c r="Q147" s="75">
        <f>BHUGTAN!L139</f>
        <v>0</v>
      </c>
    </row>
    <row r="148" spans="8:17" ht="18" customHeight="1" x14ac:dyDescent="0.25">
      <c r="H148" s="14">
        <f>BHUGTAN!E140</f>
        <v>0</v>
      </c>
      <c r="I148" s="14">
        <f>BHUGTAN!F140</f>
        <v>0</v>
      </c>
      <c r="J148" s="15">
        <f>BHUGTAN!G140</f>
        <v>0</v>
      </c>
      <c r="K148" s="15">
        <f>BHUGTAN!H140</f>
        <v>0</v>
      </c>
      <c r="L148" s="14">
        <f>BHUGTAN!I140</f>
        <v>0</v>
      </c>
      <c r="M148" s="15" t="str">
        <f>IFERROR(IF(H148&gt;=1,VLOOKUP(I148,DETAIL!$F$7:$N$2006,5,0),""),"")</f>
        <v/>
      </c>
      <c r="N148" s="15" t="str">
        <f>IFERROR(IF(H148&gt;=1,VLOOKUP(I148,DETAIL!$F$7:$N$2006,6,0),""),"")</f>
        <v/>
      </c>
      <c r="O148" s="14" t="str">
        <f>IFERROR(IF(H148&gt;=1,VLOOKUP(I148,DETAIL!$F$7:$N$2006,8,0),""),"")</f>
        <v/>
      </c>
      <c r="P148" s="14" t="str">
        <f>IFERROR(IF(H148&gt;=1,VLOOKUP(I148,DETAIL!$F$7:$N$2006,9,0),""),"")</f>
        <v/>
      </c>
      <c r="Q148" s="75">
        <f>BHUGTAN!L140</f>
        <v>0</v>
      </c>
    </row>
    <row r="149" spans="8:17" ht="18" customHeight="1" x14ac:dyDescent="0.25">
      <c r="H149" s="14">
        <f>BHUGTAN!E141</f>
        <v>0</v>
      </c>
      <c r="I149" s="14">
        <f>BHUGTAN!F141</f>
        <v>0</v>
      </c>
      <c r="J149" s="15">
        <f>BHUGTAN!G141</f>
        <v>0</v>
      </c>
      <c r="K149" s="15">
        <f>BHUGTAN!H141</f>
        <v>0</v>
      </c>
      <c r="L149" s="14">
        <f>BHUGTAN!I141</f>
        <v>0</v>
      </c>
      <c r="M149" s="15" t="str">
        <f>IFERROR(IF(H149&gt;=1,VLOOKUP(I149,DETAIL!$F$7:$N$2006,5,0),""),"")</f>
        <v/>
      </c>
      <c r="N149" s="15" t="str">
        <f>IFERROR(IF(H149&gt;=1,VLOOKUP(I149,DETAIL!$F$7:$N$2006,6,0),""),"")</f>
        <v/>
      </c>
      <c r="O149" s="14" t="str">
        <f>IFERROR(IF(H149&gt;=1,VLOOKUP(I149,DETAIL!$F$7:$N$2006,8,0),""),"")</f>
        <v/>
      </c>
      <c r="P149" s="14" t="str">
        <f>IFERROR(IF(H149&gt;=1,VLOOKUP(I149,DETAIL!$F$7:$N$2006,9,0),""),"")</f>
        <v/>
      </c>
      <c r="Q149" s="75">
        <f>BHUGTAN!L141</f>
        <v>0</v>
      </c>
    </row>
    <row r="150" spans="8:17" ht="18" customHeight="1" x14ac:dyDescent="0.25">
      <c r="H150" s="14">
        <f>BHUGTAN!E142</f>
        <v>0</v>
      </c>
      <c r="I150" s="14">
        <f>BHUGTAN!F142</f>
        <v>0</v>
      </c>
      <c r="J150" s="15">
        <f>BHUGTAN!G142</f>
        <v>0</v>
      </c>
      <c r="K150" s="15">
        <f>BHUGTAN!H142</f>
        <v>0</v>
      </c>
      <c r="L150" s="14">
        <f>BHUGTAN!I142</f>
        <v>0</v>
      </c>
      <c r="M150" s="15" t="str">
        <f>IFERROR(IF(H150&gt;=1,VLOOKUP(I150,DETAIL!$F$7:$N$2006,5,0),""),"")</f>
        <v/>
      </c>
      <c r="N150" s="15" t="str">
        <f>IFERROR(IF(H150&gt;=1,VLOOKUP(I150,DETAIL!$F$7:$N$2006,6,0),""),"")</f>
        <v/>
      </c>
      <c r="O150" s="14" t="str">
        <f>IFERROR(IF(H150&gt;=1,VLOOKUP(I150,DETAIL!$F$7:$N$2006,8,0),""),"")</f>
        <v/>
      </c>
      <c r="P150" s="14" t="str">
        <f>IFERROR(IF(H150&gt;=1,VLOOKUP(I150,DETAIL!$F$7:$N$2006,9,0),""),"")</f>
        <v/>
      </c>
      <c r="Q150" s="75">
        <f>BHUGTAN!L142</f>
        <v>0</v>
      </c>
    </row>
    <row r="151" spans="8:17" ht="18" customHeight="1" x14ac:dyDescent="0.25">
      <c r="H151" s="14">
        <f>BHUGTAN!E143</f>
        <v>0</v>
      </c>
      <c r="I151" s="14">
        <f>BHUGTAN!F143</f>
        <v>0</v>
      </c>
      <c r="J151" s="15">
        <f>BHUGTAN!G143</f>
        <v>0</v>
      </c>
      <c r="K151" s="15">
        <f>BHUGTAN!H143</f>
        <v>0</v>
      </c>
      <c r="L151" s="14">
        <f>BHUGTAN!I143</f>
        <v>0</v>
      </c>
      <c r="M151" s="15" t="str">
        <f>IFERROR(IF(H151&gt;=1,VLOOKUP(I151,DETAIL!$F$7:$N$2006,5,0),""),"")</f>
        <v/>
      </c>
      <c r="N151" s="15" t="str">
        <f>IFERROR(IF(H151&gt;=1,VLOOKUP(I151,DETAIL!$F$7:$N$2006,6,0),""),"")</f>
        <v/>
      </c>
      <c r="O151" s="14" t="str">
        <f>IFERROR(IF(H151&gt;=1,VLOOKUP(I151,DETAIL!$F$7:$N$2006,8,0),""),"")</f>
        <v/>
      </c>
      <c r="P151" s="14" t="str">
        <f>IFERROR(IF(H151&gt;=1,VLOOKUP(I151,DETAIL!$F$7:$N$2006,9,0),""),"")</f>
        <v/>
      </c>
      <c r="Q151" s="75">
        <f>BHUGTAN!L143</f>
        <v>0</v>
      </c>
    </row>
    <row r="152" spans="8:17" ht="18" customHeight="1" x14ac:dyDescent="0.25">
      <c r="H152" s="14">
        <f>BHUGTAN!E144</f>
        <v>0</v>
      </c>
      <c r="I152" s="14">
        <f>BHUGTAN!F144</f>
        <v>0</v>
      </c>
      <c r="J152" s="15">
        <f>BHUGTAN!G144</f>
        <v>0</v>
      </c>
      <c r="K152" s="15">
        <f>BHUGTAN!H144</f>
        <v>0</v>
      </c>
      <c r="L152" s="14">
        <f>BHUGTAN!I144</f>
        <v>0</v>
      </c>
      <c r="M152" s="15" t="str">
        <f>IFERROR(IF(H152&gt;=1,VLOOKUP(I152,DETAIL!$F$7:$N$2006,5,0),""),"")</f>
        <v/>
      </c>
      <c r="N152" s="15" t="str">
        <f>IFERROR(IF(H152&gt;=1,VLOOKUP(I152,DETAIL!$F$7:$N$2006,6,0),""),"")</f>
        <v/>
      </c>
      <c r="O152" s="14" t="str">
        <f>IFERROR(IF(H152&gt;=1,VLOOKUP(I152,DETAIL!$F$7:$N$2006,8,0),""),"")</f>
        <v/>
      </c>
      <c r="P152" s="14" t="str">
        <f>IFERROR(IF(H152&gt;=1,VLOOKUP(I152,DETAIL!$F$7:$N$2006,9,0),""),"")</f>
        <v/>
      </c>
      <c r="Q152" s="75">
        <f>BHUGTAN!L144</f>
        <v>0</v>
      </c>
    </row>
    <row r="153" spans="8:17" ht="18" customHeight="1" x14ac:dyDescent="0.25">
      <c r="H153" s="14">
        <f>BHUGTAN!E145</f>
        <v>0</v>
      </c>
      <c r="I153" s="14">
        <f>BHUGTAN!F145</f>
        <v>0</v>
      </c>
      <c r="J153" s="15">
        <f>BHUGTAN!G145</f>
        <v>0</v>
      </c>
      <c r="K153" s="15">
        <f>BHUGTAN!H145</f>
        <v>0</v>
      </c>
      <c r="L153" s="14">
        <f>BHUGTAN!I145</f>
        <v>0</v>
      </c>
      <c r="M153" s="15" t="str">
        <f>IFERROR(IF(H153&gt;=1,VLOOKUP(I153,DETAIL!$F$7:$N$2006,5,0),""),"")</f>
        <v/>
      </c>
      <c r="N153" s="15" t="str">
        <f>IFERROR(IF(H153&gt;=1,VLOOKUP(I153,DETAIL!$F$7:$N$2006,6,0),""),"")</f>
        <v/>
      </c>
      <c r="O153" s="14" t="str">
        <f>IFERROR(IF(H153&gt;=1,VLOOKUP(I153,DETAIL!$F$7:$N$2006,8,0),""),"")</f>
        <v/>
      </c>
      <c r="P153" s="14" t="str">
        <f>IFERROR(IF(H153&gt;=1,VLOOKUP(I153,DETAIL!$F$7:$N$2006,9,0),""),"")</f>
        <v/>
      </c>
      <c r="Q153" s="75">
        <f>BHUGTAN!L145</f>
        <v>0</v>
      </c>
    </row>
    <row r="154" spans="8:17" ht="18" customHeight="1" x14ac:dyDescent="0.25">
      <c r="H154" s="14">
        <f>BHUGTAN!E146</f>
        <v>0</v>
      </c>
      <c r="I154" s="14">
        <f>BHUGTAN!F146</f>
        <v>0</v>
      </c>
      <c r="J154" s="15">
        <f>BHUGTAN!G146</f>
        <v>0</v>
      </c>
      <c r="K154" s="15">
        <f>BHUGTAN!H146</f>
        <v>0</v>
      </c>
      <c r="L154" s="14">
        <f>BHUGTAN!I146</f>
        <v>0</v>
      </c>
      <c r="M154" s="15" t="str">
        <f>IFERROR(IF(H154&gt;=1,VLOOKUP(I154,DETAIL!$F$7:$N$2006,5,0),""),"")</f>
        <v/>
      </c>
      <c r="N154" s="15" t="str">
        <f>IFERROR(IF(H154&gt;=1,VLOOKUP(I154,DETAIL!$F$7:$N$2006,6,0),""),"")</f>
        <v/>
      </c>
      <c r="O154" s="14" t="str">
        <f>IFERROR(IF(H154&gt;=1,VLOOKUP(I154,DETAIL!$F$7:$N$2006,8,0),""),"")</f>
        <v/>
      </c>
      <c r="P154" s="14" t="str">
        <f>IFERROR(IF(H154&gt;=1,VLOOKUP(I154,DETAIL!$F$7:$N$2006,9,0),""),"")</f>
        <v/>
      </c>
      <c r="Q154" s="75">
        <f>BHUGTAN!L146</f>
        <v>0</v>
      </c>
    </row>
    <row r="155" spans="8:17" ht="18" customHeight="1" x14ac:dyDescent="0.25">
      <c r="H155" s="14">
        <f>BHUGTAN!E147</f>
        <v>0</v>
      </c>
      <c r="I155" s="14">
        <f>BHUGTAN!F147</f>
        <v>0</v>
      </c>
      <c r="J155" s="15">
        <f>BHUGTAN!G147</f>
        <v>0</v>
      </c>
      <c r="K155" s="15">
        <f>BHUGTAN!H147</f>
        <v>0</v>
      </c>
      <c r="L155" s="14">
        <f>BHUGTAN!I147</f>
        <v>0</v>
      </c>
      <c r="M155" s="15" t="str">
        <f>IFERROR(IF(H155&gt;=1,VLOOKUP(I155,DETAIL!$F$7:$N$2006,5,0),""),"")</f>
        <v/>
      </c>
      <c r="N155" s="15" t="str">
        <f>IFERROR(IF(H155&gt;=1,VLOOKUP(I155,DETAIL!$F$7:$N$2006,6,0),""),"")</f>
        <v/>
      </c>
      <c r="O155" s="14" t="str">
        <f>IFERROR(IF(H155&gt;=1,VLOOKUP(I155,DETAIL!$F$7:$N$2006,8,0),""),"")</f>
        <v/>
      </c>
      <c r="P155" s="14" t="str">
        <f>IFERROR(IF(H155&gt;=1,VLOOKUP(I155,DETAIL!$F$7:$N$2006,9,0),""),"")</f>
        <v/>
      </c>
      <c r="Q155" s="75">
        <f>BHUGTAN!L147</f>
        <v>0</v>
      </c>
    </row>
    <row r="156" spans="8:17" ht="18" customHeight="1" x14ac:dyDescent="0.25">
      <c r="H156" s="14">
        <f>BHUGTAN!E148</f>
        <v>0</v>
      </c>
      <c r="I156" s="14">
        <f>BHUGTAN!F148</f>
        <v>0</v>
      </c>
      <c r="J156" s="15">
        <f>BHUGTAN!G148</f>
        <v>0</v>
      </c>
      <c r="K156" s="15">
        <f>BHUGTAN!H148</f>
        <v>0</v>
      </c>
      <c r="L156" s="14">
        <f>BHUGTAN!I148</f>
        <v>0</v>
      </c>
      <c r="M156" s="15" t="str">
        <f>IFERROR(IF(H156&gt;=1,VLOOKUP(I156,DETAIL!$F$7:$N$2006,5,0),""),"")</f>
        <v/>
      </c>
      <c r="N156" s="15" t="str">
        <f>IFERROR(IF(H156&gt;=1,VLOOKUP(I156,DETAIL!$F$7:$N$2006,6,0),""),"")</f>
        <v/>
      </c>
      <c r="O156" s="14" t="str">
        <f>IFERROR(IF(H156&gt;=1,VLOOKUP(I156,DETAIL!$F$7:$N$2006,8,0),""),"")</f>
        <v/>
      </c>
      <c r="P156" s="14" t="str">
        <f>IFERROR(IF(H156&gt;=1,VLOOKUP(I156,DETAIL!$F$7:$N$2006,9,0),""),"")</f>
        <v/>
      </c>
      <c r="Q156" s="75">
        <f>BHUGTAN!L148</f>
        <v>0</v>
      </c>
    </row>
    <row r="157" spans="8:17" ht="18" customHeight="1" x14ac:dyDescent="0.25">
      <c r="H157" s="14">
        <f>BHUGTAN!E149</f>
        <v>0</v>
      </c>
      <c r="I157" s="14">
        <f>BHUGTAN!F149</f>
        <v>0</v>
      </c>
      <c r="J157" s="15">
        <f>BHUGTAN!G149</f>
        <v>0</v>
      </c>
      <c r="K157" s="15">
        <f>BHUGTAN!H149</f>
        <v>0</v>
      </c>
      <c r="L157" s="14">
        <f>BHUGTAN!I149</f>
        <v>0</v>
      </c>
      <c r="M157" s="15" t="str">
        <f>IFERROR(IF(H157&gt;=1,VLOOKUP(I157,DETAIL!$F$7:$N$2006,5,0),""),"")</f>
        <v/>
      </c>
      <c r="N157" s="15" t="str">
        <f>IFERROR(IF(H157&gt;=1,VLOOKUP(I157,DETAIL!$F$7:$N$2006,6,0),""),"")</f>
        <v/>
      </c>
      <c r="O157" s="14" t="str">
        <f>IFERROR(IF(H157&gt;=1,VLOOKUP(I157,DETAIL!$F$7:$N$2006,8,0),""),"")</f>
        <v/>
      </c>
      <c r="P157" s="14" t="str">
        <f>IFERROR(IF(H157&gt;=1,VLOOKUP(I157,DETAIL!$F$7:$N$2006,9,0),""),"")</f>
        <v/>
      </c>
      <c r="Q157" s="75">
        <f>BHUGTAN!L149</f>
        <v>0</v>
      </c>
    </row>
    <row r="158" spans="8:17" ht="18" customHeight="1" x14ac:dyDescent="0.25">
      <c r="H158" s="14">
        <f>BHUGTAN!E150</f>
        <v>0</v>
      </c>
      <c r="I158" s="14">
        <f>BHUGTAN!F150</f>
        <v>0</v>
      </c>
      <c r="J158" s="15">
        <f>BHUGTAN!G150</f>
        <v>0</v>
      </c>
      <c r="K158" s="15">
        <f>BHUGTAN!H150</f>
        <v>0</v>
      </c>
      <c r="L158" s="14">
        <f>BHUGTAN!I150</f>
        <v>0</v>
      </c>
      <c r="M158" s="15" t="str">
        <f>IFERROR(IF(H158&gt;=1,VLOOKUP(I158,DETAIL!$F$7:$N$2006,5,0),""),"")</f>
        <v/>
      </c>
      <c r="N158" s="15" t="str">
        <f>IFERROR(IF(H158&gt;=1,VLOOKUP(I158,DETAIL!$F$7:$N$2006,6,0),""),"")</f>
        <v/>
      </c>
      <c r="O158" s="14" t="str">
        <f>IFERROR(IF(H158&gt;=1,VLOOKUP(I158,DETAIL!$F$7:$N$2006,8,0),""),"")</f>
        <v/>
      </c>
      <c r="P158" s="14" t="str">
        <f>IFERROR(IF(H158&gt;=1,VLOOKUP(I158,DETAIL!$F$7:$N$2006,9,0),""),"")</f>
        <v/>
      </c>
      <c r="Q158" s="75">
        <f>BHUGTAN!L150</f>
        <v>0</v>
      </c>
    </row>
    <row r="159" spans="8:17" ht="18" customHeight="1" x14ac:dyDescent="0.25">
      <c r="H159" s="14">
        <f>BHUGTAN!E151</f>
        <v>0</v>
      </c>
      <c r="I159" s="14">
        <f>BHUGTAN!F151</f>
        <v>0</v>
      </c>
      <c r="J159" s="15">
        <f>BHUGTAN!G151</f>
        <v>0</v>
      </c>
      <c r="K159" s="15">
        <f>BHUGTAN!H151</f>
        <v>0</v>
      </c>
      <c r="L159" s="14">
        <f>BHUGTAN!I151</f>
        <v>0</v>
      </c>
      <c r="M159" s="15" t="str">
        <f>IFERROR(IF(H159&gt;=1,VLOOKUP(I159,DETAIL!$F$7:$N$2006,5,0),""),"")</f>
        <v/>
      </c>
      <c r="N159" s="15" t="str">
        <f>IFERROR(IF(H159&gt;=1,VLOOKUP(I159,DETAIL!$F$7:$N$2006,6,0),""),"")</f>
        <v/>
      </c>
      <c r="O159" s="14" t="str">
        <f>IFERROR(IF(H159&gt;=1,VLOOKUP(I159,DETAIL!$F$7:$N$2006,8,0),""),"")</f>
        <v/>
      </c>
      <c r="P159" s="14" t="str">
        <f>IFERROR(IF(H159&gt;=1,VLOOKUP(I159,DETAIL!$F$7:$N$2006,9,0),""),"")</f>
        <v/>
      </c>
      <c r="Q159" s="75">
        <f>BHUGTAN!L151</f>
        <v>0</v>
      </c>
    </row>
    <row r="160" spans="8:17" ht="18" customHeight="1" x14ac:dyDescent="0.25">
      <c r="H160" s="14">
        <f>BHUGTAN!E152</f>
        <v>0</v>
      </c>
      <c r="I160" s="14">
        <f>BHUGTAN!F152</f>
        <v>0</v>
      </c>
      <c r="J160" s="15">
        <f>BHUGTAN!G152</f>
        <v>0</v>
      </c>
      <c r="K160" s="15">
        <f>BHUGTAN!H152</f>
        <v>0</v>
      </c>
      <c r="L160" s="14">
        <f>BHUGTAN!I152</f>
        <v>0</v>
      </c>
      <c r="M160" s="15" t="str">
        <f>IFERROR(IF(H160&gt;=1,VLOOKUP(I160,DETAIL!$F$7:$N$2006,5,0),""),"")</f>
        <v/>
      </c>
      <c r="N160" s="15" t="str">
        <f>IFERROR(IF(H160&gt;=1,VLOOKUP(I160,DETAIL!$F$7:$N$2006,6,0),""),"")</f>
        <v/>
      </c>
      <c r="O160" s="14" t="str">
        <f>IFERROR(IF(H160&gt;=1,VLOOKUP(I160,DETAIL!$F$7:$N$2006,8,0),""),"")</f>
        <v/>
      </c>
      <c r="P160" s="14" t="str">
        <f>IFERROR(IF(H160&gt;=1,VLOOKUP(I160,DETAIL!$F$7:$N$2006,9,0),""),"")</f>
        <v/>
      </c>
      <c r="Q160" s="75">
        <f>BHUGTAN!L152</f>
        <v>0</v>
      </c>
    </row>
    <row r="161" spans="8:17" ht="18" customHeight="1" x14ac:dyDescent="0.25">
      <c r="H161" s="14">
        <f>BHUGTAN!E153</f>
        <v>0</v>
      </c>
      <c r="I161" s="14">
        <f>BHUGTAN!F153</f>
        <v>0</v>
      </c>
      <c r="J161" s="15">
        <f>BHUGTAN!G153</f>
        <v>0</v>
      </c>
      <c r="K161" s="15">
        <f>BHUGTAN!H153</f>
        <v>0</v>
      </c>
      <c r="L161" s="14">
        <f>BHUGTAN!I153</f>
        <v>0</v>
      </c>
      <c r="M161" s="15" t="str">
        <f>IFERROR(IF(H161&gt;=1,VLOOKUP(I161,DETAIL!$F$7:$N$2006,5,0),""),"")</f>
        <v/>
      </c>
      <c r="N161" s="15" t="str">
        <f>IFERROR(IF(H161&gt;=1,VLOOKUP(I161,DETAIL!$F$7:$N$2006,6,0),""),"")</f>
        <v/>
      </c>
      <c r="O161" s="14" t="str">
        <f>IFERROR(IF(H161&gt;=1,VLOOKUP(I161,DETAIL!$F$7:$N$2006,8,0),""),"")</f>
        <v/>
      </c>
      <c r="P161" s="14" t="str">
        <f>IFERROR(IF(H161&gt;=1,VLOOKUP(I161,DETAIL!$F$7:$N$2006,9,0),""),"")</f>
        <v/>
      </c>
      <c r="Q161" s="75">
        <f>BHUGTAN!L153</f>
        <v>0</v>
      </c>
    </row>
    <row r="162" spans="8:17" ht="18" customHeight="1" x14ac:dyDescent="0.25">
      <c r="H162" s="14">
        <f>BHUGTAN!E154</f>
        <v>0</v>
      </c>
      <c r="I162" s="14">
        <f>BHUGTAN!F154</f>
        <v>0</v>
      </c>
      <c r="J162" s="15">
        <f>BHUGTAN!G154</f>
        <v>0</v>
      </c>
      <c r="K162" s="15">
        <f>BHUGTAN!H154</f>
        <v>0</v>
      </c>
      <c r="L162" s="14">
        <f>BHUGTAN!I154</f>
        <v>0</v>
      </c>
      <c r="M162" s="15" t="str">
        <f>IFERROR(IF(H162&gt;=1,VLOOKUP(I162,DETAIL!$F$7:$N$2006,5,0),""),"")</f>
        <v/>
      </c>
      <c r="N162" s="15" t="str">
        <f>IFERROR(IF(H162&gt;=1,VLOOKUP(I162,DETAIL!$F$7:$N$2006,6,0),""),"")</f>
        <v/>
      </c>
      <c r="O162" s="14" t="str">
        <f>IFERROR(IF(H162&gt;=1,VLOOKUP(I162,DETAIL!$F$7:$N$2006,8,0),""),"")</f>
        <v/>
      </c>
      <c r="P162" s="14" t="str">
        <f>IFERROR(IF(H162&gt;=1,VLOOKUP(I162,DETAIL!$F$7:$N$2006,9,0),""),"")</f>
        <v/>
      </c>
      <c r="Q162" s="75">
        <f>BHUGTAN!L154</f>
        <v>0</v>
      </c>
    </row>
    <row r="163" spans="8:17" ht="18" customHeight="1" x14ac:dyDescent="0.25">
      <c r="H163" s="14">
        <f>BHUGTAN!E155</f>
        <v>0</v>
      </c>
      <c r="I163" s="14">
        <f>BHUGTAN!F155</f>
        <v>0</v>
      </c>
      <c r="J163" s="15">
        <f>BHUGTAN!G155</f>
        <v>0</v>
      </c>
      <c r="K163" s="15">
        <f>BHUGTAN!H155</f>
        <v>0</v>
      </c>
      <c r="L163" s="14">
        <f>BHUGTAN!I155</f>
        <v>0</v>
      </c>
      <c r="M163" s="15" t="str">
        <f>IFERROR(IF(H163&gt;=1,VLOOKUP(I163,DETAIL!$F$7:$N$2006,5,0),""),"")</f>
        <v/>
      </c>
      <c r="N163" s="15" t="str">
        <f>IFERROR(IF(H163&gt;=1,VLOOKUP(I163,DETAIL!$F$7:$N$2006,6,0),""),"")</f>
        <v/>
      </c>
      <c r="O163" s="14" t="str">
        <f>IFERROR(IF(H163&gt;=1,VLOOKUP(I163,DETAIL!$F$7:$N$2006,8,0),""),"")</f>
        <v/>
      </c>
      <c r="P163" s="14" t="str">
        <f>IFERROR(IF(H163&gt;=1,VLOOKUP(I163,DETAIL!$F$7:$N$2006,9,0),""),"")</f>
        <v/>
      </c>
      <c r="Q163" s="75">
        <f>BHUGTAN!L155</f>
        <v>0</v>
      </c>
    </row>
    <row r="164" spans="8:17" ht="18" customHeight="1" x14ac:dyDescent="0.25">
      <c r="H164" s="14">
        <f>BHUGTAN!E156</f>
        <v>0</v>
      </c>
      <c r="I164" s="14">
        <f>BHUGTAN!F156</f>
        <v>0</v>
      </c>
      <c r="J164" s="15">
        <f>BHUGTAN!G156</f>
        <v>0</v>
      </c>
      <c r="K164" s="15">
        <f>BHUGTAN!H156</f>
        <v>0</v>
      </c>
      <c r="L164" s="14">
        <f>BHUGTAN!I156</f>
        <v>0</v>
      </c>
      <c r="M164" s="15" t="str">
        <f>IFERROR(IF(H164&gt;=1,VLOOKUP(I164,DETAIL!$F$7:$N$2006,5,0),""),"")</f>
        <v/>
      </c>
      <c r="N164" s="15" t="str">
        <f>IFERROR(IF(H164&gt;=1,VLOOKUP(I164,DETAIL!$F$7:$N$2006,6,0),""),"")</f>
        <v/>
      </c>
      <c r="O164" s="14" t="str">
        <f>IFERROR(IF(H164&gt;=1,VLOOKUP(I164,DETAIL!$F$7:$N$2006,8,0),""),"")</f>
        <v/>
      </c>
      <c r="P164" s="14" t="str">
        <f>IFERROR(IF(H164&gt;=1,VLOOKUP(I164,DETAIL!$F$7:$N$2006,9,0),""),"")</f>
        <v/>
      </c>
      <c r="Q164" s="75">
        <f>BHUGTAN!L156</f>
        <v>0</v>
      </c>
    </row>
    <row r="165" spans="8:17" ht="18" customHeight="1" x14ac:dyDescent="0.25">
      <c r="H165" s="14">
        <f>BHUGTAN!E157</f>
        <v>0</v>
      </c>
      <c r="I165" s="14">
        <f>BHUGTAN!F157</f>
        <v>0</v>
      </c>
      <c r="J165" s="15">
        <f>BHUGTAN!G157</f>
        <v>0</v>
      </c>
      <c r="K165" s="15">
        <f>BHUGTAN!H157</f>
        <v>0</v>
      </c>
      <c r="L165" s="14">
        <f>BHUGTAN!I157</f>
        <v>0</v>
      </c>
      <c r="M165" s="15" t="str">
        <f>IFERROR(IF(H165&gt;=1,VLOOKUP(I165,DETAIL!$F$7:$N$2006,5,0),""),"")</f>
        <v/>
      </c>
      <c r="N165" s="15" t="str">
        <f>IFERROR(IF(H165&gt;=1,VLOOKUP(I165,DETAIL!$F$7:$N$2006,6,0),""),"")</f>
        <v/>
      </c>
      <c r="O165" s="14" t="str">
        <f>IFERROR(IF(H165&gt;=1,VLOOKUP(I165,DETAIL!$F$7:$N$2006,8,0),""),"")</f>
        <v/>
      </c>
      <c r="P165" s="14" t="str">
        <f>IFERROR(IF(H165&gt;=1,VLOOKUP(I165,DETAIL!$F$7:$N$2006,9,0),""),"")</f>
        <v/>
      </c>
      <c r="Q165" s="75">
        <f>BHUGTAN!L157</f>
        <v>0</v>
      </c>
    </row>
    <row r="166" spans="8:17" ht="18" customHeight="1" x14ac:dyDescent="0.25">
      <c r="H166" s="14">
        <f>BHUGTAN!E158</f>
        <v>0</v>
      </c>
      <c r="I166" s="14">
        <f>BHUGTAN!F158</f>
        <v>0</v>
      </c>
      <c r="J166" s="15">
        <f>BHUGTAN!G158</f>
        <v>0</v>
      </c>
      <c r="K166" s="15">
        <f>BHUGTAN!H158</f>
        <v>0</v>
      </c>
      <c r="L166" s="14">
        <f>BHUGTAN!I158</f>
        <v>0</v>
      </c>
      <c r="M166" s="15" t="str">
        <f>IFERROR(IF(H166&gt;=1,VLOOKUP(I166,DETAIL!$F$7:$N$2006,5,0),""),"")</f>
        <v/>
      </c>
      <c r="N166" s="15" t="str">
        <f>IFERROR(IF(H166&gt;=1,VLOOKUP(I166,DETAIL!$F$7:$N$2006,6,0),""),"")</f>
        <v/>
      </c>
      <c r="O166" s="14" t="str">
        <f>IFERROR(IF(H166&gt;=1,VLOOKUP(I166,DETAIL!$F$7:$N$2006,8,0),""),"")</f>
        <v/>
      </c>
      <c r="P166" s="14" t="str">
        <f>IFERROR(IF(H166&gt;=1,VLOOKUP(I166,DETAIL!$F$7:$N$2006,9,0),""),"")</f>
        <v/>
      </c>
      <c r="Q166" s="75">
        <f>BHUGTAN!L158</f>
        <v>0</v>
      </c>
    </row>
    <row r="167" spans="8:17" ht="18" customHeight="1" x14ac:dyDescent="0.25">
      <c r="H167" s="14">
        <f>BHUGTAN!E159</f>
        <v>0</v>
      </c>
      <c r="I167" s="14">
        <f>BHUGTAN!F159</f>
        <v>0</v>
      </c>
      <c r="J167" s="15">
        <f>BHUGTAN!G159</f>
        <v>0</v>
      </c>
      <c r="K167" s="15">
        <f>BHUGTAN!H159</f>
        <v>0</v>
      </c>
      <c r="L167" s="14">
        <f>BHUGTAN!I159</f>
        <v>0</v>
      </c>
      <c r="M167" s="15" t="str">
        <f>IFERROR(IF(H167&gt;=1,VLOOKUP(I167,DETAIL!$F$7:$N$2006,5,0),""),"")</f>
        <v/>
      </c>
      <c r="N167" s="15" t="str">
        <f>IFERROR(IF(H167&gt;=1,VLOOKUP(I167,DETAIL!$F$7:$N$2006,6,0),""),"")</f>
        <v/>
      </c>
      <c r="O167" s="14" t="str">
        <f>IFERROR(IF(H167&gt;=1,VLOOKUP(I167,DETAIL!$F$7:$N$2006,8,0),""),"")</f>
        <v/>
      </c>
      <c r="P167" s="14" t="str">
        <f>IFERROR(IF(H167&gt;=1,VLOOKUP(I167,DETAIL!$F$7:$N$2006,9,0),""),"")</f>
        <v/>
      </c>
      <c r="Q167" s="75">
        <f>BHUGTAN!L159</f>
        <v>0</v>
      </c>
    </row>
    <row r="168" spans="8:17" ht="18" customHeight="1" x14ac:dyDescent="0.25">
      <c r="H168" s="14">
        <f>BHUGTAN!E160</f>
        <v>0</v>
      </c>
      <c r="I168" s="14">
        <f>BHUGTAN!F160</f>
        <v>0</v>
      </c>
      <c r="J168" s="15">
        <f>BHUGTAN!G160</f>
        <v>0</v>
      </c>
      <c r="K168" s="15">
        <f>BHUGTAN!H160</f>
        <v>0</v>
      </c>
      <c r="L168" s="14">
        <f>BHUGTAN!I160</f>
        <v>0</v>
      </c>
      <c r="M168" s="15" t="str">
        <f>IFERROR(IF(H168&gt;=1,VLOOKUP(I168,DETAIL!$F$7:$N$2006,5,0),""),"")</f>
        <v/>
      </c>
      <c r="N168" s="15" t="str">
        <f>IFERROR(IF(H168&gt;=1,VLOOKUP(I168,DETAIL!$F$7:$N$2006,6,0),""),"")</f>
        <v/>
      </c>
      <c r="O168" s="14" t="str">
        <f>IFERROR(IF(H168&gt;=1,VLOOKUP(I168,DETAIL!$F$7:$N$2006,8,0),""),"")</f>
        <v/>
      </c>
      <c r="P168" s="14" t="str">
        <f>IFERROR(IF(H168&gt;=1,VLOOKUP(I168,DETAIL!$F$7:$N$2006,9,0),""),"")</f>
        <v/>
      </c>
      <c r="Q168" s="75">
        <f>BHUGTAN!L160</f>
        <v>0</v>
      </c>
    </row>
    <row r="169" spans="8:17" ht="18" customHeight="1" x14ac:dyDescent="0.25">
      <c r="H169" s="14">
        <f>BHUGTAN!E161</f>
        <v>0</v>
      </c>
      <c r="I169" s="14">
        <f>BHUGTAN!F161</f>
        <v>0</v>
      </c>
      <c r="J169" s="15">
        <f>BHUGTAN!G161</f>
        <v>0</v>
      </c>
      <c r="K169" s="15">
        <f>BHUGTAN!H161</f>
        <v>0</v>
      </c>
      <c r="L169" s="14">
        <f>BHUGTAN!I161</f>
        <v>0</v>
      </c>
      <c r="M169" s="15" t="str">
        <f>IFERROR(IF(H169&gt;=1,VLOOKUP(I169,DETAIL!$F$7:$N$2006,5,0),""),"")</f>
        <v/>
      </c>
      <c r="N169" s="15" t="str">
        <f>IFERROR(IF(H169&gt;=1,VLOOKUP(I169,DETAIL!$F$7:$N$2006,6,0),""),"")</f>
        <v/>
      </c>
      <c r="O169" s="14" t="str">
        <f>IFERROR(IF(H169&gt;=1,VLOOKUP(I169,DETAIL!$F$7:$N$2006,8,0),""),"")</f>
        <v/>
      </c>
      <c r="P169" s="14" t="str">
        <f>IFERROR(IF(H169&gt;=1,VLOOKUP(I169,DETAIL!$F$7:$N$2006,9,0),""),"")</f>
        <v/>
      </c>
      <c r="Q169" s="75">
        <f>BHUGTAN!L161</f>
        <v>0</v>
      </c>
    </row>
    <row r="170" spans="8:17" ht="18" customHeight="1" x14ac:dyDescent="0.25">
      <c r="H170" s="14">
        <f>BHUGTAN!E162</f>
        <v>0</v>
      </c>
      <c r="I170" s="14">
        <f>BHUGTAN!F162</f>
        <v>0</v>
      </c>
      <c r="J170" s="15">
        <f>BHUGTAN!G162</f>
        <v>0</v>
      </c>
      <c r="K170" s="15">
        <f>BHUGTAN!H162</f>
        <v>0</v>
      </c>
      <c r="L170" s="14">
        <f>BHUGTAN!I162</f>
        <v>0</v>
      </c>
      <c r="M170" s="15" t="str">
        <f>IFERROR(IF(H170&gt;=1,VLOOKUP(I170,DETAIL!$F$7:$N$2006,5,0),""),"")</f>
        <v/>
      </c>
      <c r="N170" s="15" t="str">
        <f>IFERROR(IF(H170&gt;=1,VLOOKUP(I170,DETAIL!$F$7:$N$2006,6,0),""),"")</f>
        <v/>
      </c>
      <c r="O170" s="14" t="str">
        <f>IFERROR(IF(H170&gt;=1,VLOOKUP(I170,DETAIL!$F$7:$N$2006,8,0),""),"")</f>
        <v/>
      </c>
      <c r="P170" s="14" t="str">
        <f>IFERROR(IF(H170&gt;=1,VLOOKUP(I170,DETAIL!$F$7:$N$2006,9,0),""),"")</f>
        <v/>
      </c>
      <c r="Q170" s="75">
        <f>BHUGTAN!L162</f>
        <v>0</v>
      </c>
    </row>
    <row r="171" spans="8:17" ht="18" customHeight="1" x14ac:dyDescent="0.25">
      <c r="H171" s="14">
        <f>BHUGTAN!E163</f>
        <v>0</v>
      </c>
      <c r="I171" s="14">
        <f>BHUGTAN!F163</f>
        <v>0</v>
      </c>
      <c r="J171" s="15">
        <f>BHUGTAN!G163</f>
        <v>0</v>
      </c>
      <c r="K171" s="15">
        <f>BHUGTAN!H163</f>
        <v>0</v>
      </c>
      <c r="L171" s="14">
        <f>BHUGTAN!I163</f>
        <v>0</v>
      </c>
      <c r="M171" s="15" t="str">
        <f>IFERROR(IF(H171&gt;=1,VLOOKUP(I171,DETAIL!$F$7:$N$2006,5,0),""),"")</f>
        <v/>
      </c>
      <c r="N171" s="15" t="str">
        <f>IFERROR(IF(H171&gt;=1,VLOOKUP(I171,DETAIL!$F$7:$N$2006,6,0),""),"")</f>
        <v/>
      </c>
      <c r="O171" s="14" t="str">
        <f>IFERROR(IF(H171&gt;=1,VLOOKUP(I171,DETAIL!$F$7:$N$2006,8,0),""),"")</f>
        <v/>
      </c>
      <c r="P171" s="14" t="str">
        <f>IFERROR(IF(H171&gt;=1,VLOOKUP(I171,DETAIL!$F$7:$N$2006,9,0),""),"")</f>
        <v/>
      </c>
      <c r="Q171" s="75">
        <f>BHUGTAN!L163</f>
        <v>0</v>
      </c>
    </row>
    <row r="172" spans="8:17" ht="18" customHeight="1" x14ac:dyDescent="0.25">
      <c r="H172" s="14">
        <f>BHUGTAN!E164</f>
        <v>0</v>
      </c>
      <c r="I172" s="14">
        <f>BHUGTAN!F164</f>
        <v>0</v>
      </c>
      <c r="J172" s="15">
        <f>BHUGTAN!G164</f>
        <v>0</v>
      </c>
      <c r="K172" s="15">
        <f>BHUGTAN!H164</f>
        <v>0</v>
      </c>
      <c r="L172" s="14">
        <f>BHUGTAN!I164</f>
        <v>0</v>
      </c>
      <c r="M172" s="15" t="str">
        <f>IFERROR(IF(H172&gt;=1,VLOOKUP(I172,DETAIL!$F$7:$N$2006,5,0),""),"")</f>
        <v/>
      </c>
      <c r="N172" s="15" t="str">
        <f>IFERROR(IF(H172&gt;=1,VLOOKUP(I172,DETAIL!$F$7:$N$2006,6,0),""),"")</f>
        <v/>
      </c>
      <c r="O172" s="14" t="str">
        <f>IFERROR(IF(H172&gt;=1,VLOOKUP(I172,DETAIL!$F$7:$N$2006,8,0),""),"")</f>
        <v/>
      </c>
      <c r="P172" s="14" t="str">
        <f>IFERROR(IF(H172&gt;=1,VLOOKUP(I172,DETAIL!$F$7:$N$2006,9,0),""),"")</f>
        <v/>
      </c>
      <c r="Q172" s="75">
        <f>BHUGTAN!L164</f>
        <v>0</v>
      </c>
    </row>
    <row r="173" spans="8:17" ht="18" customHeight="1" x14ac:dyDescent="0.25">
      <c r="H173" s="14">
        <f>BHUGTAN!E165</f>
        <v>0</v>
      </c>
      <c r="I173" s="14">
        <f>BHUGTAN!F165</f>
        <v>0</v>
      </c>
      <c r="J173" s="15">
        <f>BHUGTAN!G165</f>
        <v>0</v>
      </c>
      <c r="K173" s="15">
        <f>BHUGTAN!H165</f>
        <v>0</v>
      </c>
      <c r="L173" s="14">
        <f>BHUGTAN!I165</f>
        <v>0</v>
      </c>
      <c r="M173" s="15" t="str">
        <f>IFERROR(IF(H173&gt;=1,VLOOKUP(I173,DETAIL!$F$7:$N$2006,5,0),""),"")</f>
        <v/>
      </c>
      <c r="N173" s="15" t="str">
        <f>IFERROR(IF(H173&gt;=1,VLOOKUP(I173,DETAIL!$F$7:$N$2006,6,0),""),"")</f>
        <v/>
      </c>
      <c r="O173" s="14" t="str">
        <f>IFERROR(IF(H173&gt;=1,VLOOKUP(I173,DETAIL!$F$7:$N$2006,8,0),""),"")</f>
        <v/>
      </c>
      <c r="P173" s="14" t="str">
        <f>IFERROR(IF(H173&gt;=1,VLOOKUP(I173,DETAIL!$F$7:$N$2006,9,0),""),"")</f>
        <v/>
      </c>
      <c r="Q173" s="75">
        <f>BHUGTAN!L165</f>
        <v>0</v>
      </c>
    </row>
    <row r="174" spans="8:17" ht="18" customHeight="1" x14ac:dyDescent="0.25">
      <c r="H174" s="14">
        <f>BHUGTAN!E166</f>
        <v>0</v>
      </c>
      <c r="I174" s="14">
        <f>BHUGTAN!F166</f>
        <v>0</v>
      </c>
      <c r="J174" s="15">
        <f>BHUGTAN!G166</f>
        <v>0</v>
      </c>
      <c r="K174" s="15">
        <f>BHUGTAN!H166</f>
        <v>0</v>
      </c>
      <c r="L174" s="14">
        <f>BHUGTAN!I166</f>
        <v>0</v>
      </c>
      <c r="M174" s="15" t="str">
        <f>IFERROR(IF(H174&gt;=1,VLOOKUP(I174,DETAIL!$F$7:$N$2006,5,0),""),"")</f>
        <v/>
      </c>
      <c r="N174" s="15" t="str">
        <f>IFERROR(IF(H174&gt;=1,VLOOKUP(I174,DETAIL!$F$7:$N$2006,6,0),""),"")</f>
        <v/>
      </c>
      <c r="O174" s="14" t="str">
        <f>IFERROR(IF(H174&gt;=1,VLOOKUP(I174,DETAIL!$F$7:$N$2006,8,0),""),"")</f>
        <v/>
      </c>
      <c r="P174" s="14" t="str">
        <f>IFERROR(IF(H174&gt;=1,VLOOKUP(I174,DETAIL!$F$7:$N$2006,9,0),""),"")</f>
        <v/>
      </c>
      <c r="Q174" s="75">
        <f>BHUGTAN!L166</f>
        <v>0</v>
      </c>
    </row>
    <row r="175" spans="8:17" ht="18" customHeight="1" x14ac:dyDescent="0.25">
      <c r="H175" s="14">
        <f>BHUGTAN!E167</f>
        <v>0</v>
      </c>
      <c r="I175" s="14">
        <f>BHUGTAN!F167</f>
        <v>0</v>
      </c>
      <c r="J175" s="15">
        <f>BHUGTAN!G167</f>
        <v>0</v>
      </c>
      <c r="K175" s="15">
        <f>BHUGTAN!H167</f>
        <v>0</v>
      </c>
      <c r="L175" s="14">
        <f>BHUGTAN!I167</f>
        <v>0</v>
      </c>
      <c r="M175" s="15" t="str">
        <f>IFERROR(IF(H175&gt;=1,VLOOKUP(I175,DETAIL!$F$7:$N$2006,5,0),""),"")</f>
        <v/>
      </c>
      <c r="N175" s="15" t="str">
        <f>IFERROR(IF(H175&gt;=1,VLOOKUP(I175,DETAIL!$F$7:$N$2006,6,0),""),"")</f>
        <v/>
      </c>
      <c r="O175" s="14" t="str">
        <f>IFERROR(IF(H175&gt;=1,VLOOKUP(I175,DETAIL!$F$7:$N$2006,8,0),""),"")</f>
        <v/>
      </c>
      <c r="P175" s="14" t="str">
        <f>IFERROR(IF(H175&gt;=1,VLOOKUP(I175,DETAIL!$F$7:$N$2006,9,0),""),"")</f>
        <v/>
      </c>
      <c r="Q175" s="75">
        <f>BHUGTAN!L167</f>
        <v>0</v>
      </c>
    </row>
    <row r="176" spans="8:17" ht="18" customHeight="1" x14ac:dyDescent="0.25">
      <c r="H176" s="14">
        <f>BHUGTAN!E168</f>
        <v>0</v>
      </c>
      <c r="I176" s="14">
        <f>BHUGTAN!F168</f>
        <v>0</v>
      </c>
      <c r="J176" s="15">
        <f>BHUGTAN!G168</f>
        <v>0</v>
      </c>
      <c r="K176" s="15">
        <f>BHUGTAN!H168</f>
        <v>0</v>
      </c>
      <c r="L176" s="14">
        <f>BHUGTAN!I168</f>
        <v>0</v>
      </c>
      <c r="M176" s="15" t="str">
        <f>IFERROR(IF(H176&gt;=1,VLOOKUP(I176,DETAIL!$F$7:$N$2006,5,0),""),"")</f>
        <v/>
      </c>
      <c r="N176" s="15" t="str">
        <f>IFERROR(IF(H176&gt;=1,VLOOKUP(I176,DETAIL!$F$7:$N$2006,6,0),""),"")</f>
        <v/>
      </c>
      <c r="O176" s="14" t="str">
        <f>IFERROR(IF(H176&gt;=1,VLOOKUP(I176,DETAIL!$F$7:$N$2006,8,0),""),"")</f>
        <v/>
      </c>
      <c r="P176" s="14" t="str">
        <f>IFERROR(IF(H176&gt;=1,VLOOKUP(I176,DETAIL!$F$7:$N$2006,9,0),""),"")</f>
        <v/>
      </c>
      <c r="Q176" s="75">
        <f>BHUGTAN!L168</f>
        <v>0</v>
      </c>
    </row>
    <row r="177" spans="8:17" ht="18" customHeight="1" x14ac:dyDescent="0.25">
      <c r="H177" s="14">
        <f>BHUGTAN!E169</f>
        <v>0</v>
      </c>
      <c r="I177" s="14">
        <f>BHUGTAN!F169</f>
        <v>0</v>
      </c>
      <c r="J177" s="15">
        <f>BHUGTAN!G169</f>
        <v>0</v>
      </c>
      <c r="K177" s="15">
        <f>BHUGTAN!H169</f>
        <v>0</v>
      </c>
      <c r="L177" s="14">
        <f>BHUGTAN!I169</f>
        <v>0</v>
      </c>
      <c r="M177" s="15" t="str">
        <f>IFERROR(IF(H177&gt;=1,VLOOKUP(I177,DETAIL!$F$7:$N$2006,5,0),""),"")</f>
        <v/>
      </c>
      <c r="N177" s="15" t="str">
        <f>IFERROR(IF(H177&gt;=1,VLOOKUP(I177,DETAIL!$F$7:$N$2006,6,0),""),"")</f>
        <v/>
      </c>
      <c r="O177" s="14" t="str">
        <f>IFERROR(IF(H177&gt;=1,VLOOKUP(I177,DETAIL!$F$7:$N$2006,8,0),""),"")</f>
        <v/>
      </c>
      <c r="P177" s="14" t="str">
        <f>IFERROR(IF(H177&gt;=1,VLOOKUP(I177,DETAIL!$F$7:$N$2006,9,0),""),"")</f>
        <v/>
      </c>
      <c r="Q177" s="75">
        <f>BHUGTAN!L169</f>
        <v>0</v>
      </c>
    </row>
    <row r="178" spans="8:17" ht="18" customHeight="1" x14ac:dyDescent="0.25">
      <c r="H178" s="14">
        <f>BHUGTAN!E170</f>
        <v>0</v>
      </c>
      <c r="I178" s="14">
        <f>BHUGTAN!F170</f>
        <v>0</v>
      </c>
      <c r="J178" s="15">
        <f>BHUGTAN!G170</f>
        <v>0</v>
      </c>
      <c r="K178" s="15">
        <f>BHUGTAN!H170</f>
        <v>0</v>
      </c>
      <c r="L178" s="14">
        <f>BHUGTAN!I170</f>
        <v>0</v>
      </c>
      <c r="M178" s="15" t="str">
        <f>IFERROR(IF(H178&gt;=1,VLOOKUP(I178,DETAIL!$F$7:$N$2006,5,0),""),"")</f>
        <v/>
      </c>
      <c r="N178" s="15" t="str">
        <f>IFERROR(IF(H178&gt;=1,VLOOKUP(I178,DETAIL!$F$7:$N$2006,6,0),""),"")</f>
        <v/>
      </c>
      <c r="O178" s="14" t="str">
        <f>IFERROR(IF(H178&gt;=1,VLOOKUP(I178,DETAIL!$F$7:$N$2006,8,0),""),"")</f>
        <v/>
      </c>
      <c r="P178" s="14" t="str">
        <f>IFERROR(IF(H178&gt;=1,VLOOKUP(I178,DETAIL!$F$7:$N$2006,9,0),""),"")</f>
        <v/>
      </c>
      <c r="Q178" s="75">
        <f>BHUGTAN!L170</f>
        <v>0</v>
      </c>
    </row>
    <row r="179" spans="8:17" ht="18" customHeight="1" x14ac:dyDescent="0.25">
      <c r="H179" s="14">
        <f>BHUGTAN!E171</f>
        <v>0</v>
      </c>
      <c r="I179" s="14">
        <f>BHUGTAN!F171</f>
        <v>0</v>
      </c>
      <c r="J179" s="15">
        <f>BHUGTAN!G171</f>
        <v>0</v>
      </c>
      <c r="K179" s="15">
        <f>BHUGTAN!H171</f>
        <v>0</v>
      </c>
      <c r="L179" s="14">
        <f>BHUGTAN!I171</f>
        <v>0</v>
      </c>
      <c r="M179" s="15" t="str">
        <f>IFERROR(IF(H179&gt;=1,VLOOKUP(I179,DETAIL!$F$7:$N$2006,5,0),""),"")</f>
        <v/>
      </c>
      <c r="N179" s="15" t="str">
        <f>IFERROR(IF(H179&gt;=1,VLOOKUP(I179,DETAIL!$F$7:$N$2006,6,0),""),"")</f>
        <v/>
      </c>
      <c r="O179" s="14" t="str">
        <f>IFERROR(IF(H179&gt;=1,VLOOKUP(I179,DETAIL!$F$7:$N$2006,8,0),""),"")</f>
        <v/>
      </c>
      <c r="P179" s="14" t="str">
        <f>IFERROR(IF(H179&gt;=1,VLOOKUP(I179,DETAIL!$F$7:$N$2006,9,0),""),"")</f>
        <v/>
      </c>
      <c r="Q179" s="75">
        <f>BHUGTAN!L171</f>
        <v>0</v>
      </c>
    </row>
    <row r="180" spans="8:17" ht="18" customHeight="1" x14ac:dyDescent="0.25">
      <c r="H180" s="14">
        <f>BHUGTAN!E172</f>
        <v>0</v>
      </c>
      <c r="I180" s="14">
        <f>BHUGTAN!F172</f>
        <v>0</v>
      </c>
      <c r="J180" s="15">
        <f>BHUGTAN!G172</f>
        <v>0</v>
      </c>
      <c r="K180" s="15">
        <f>BHUGTAN!H172</f>
        <v>0</v>
      </c>
      <c r="L180" s="14">
        <f>BHUGTAN!I172</f>
        <v>0</v>
      </c>
      <c r="M180" s="15" t="str">
        <f>IFERROR(IF(H180&gt;=1,VLOOKUP(I180,DETAIL!$F$7:$N$2006,5,0),""),"")</f>
        <v/>
      </c>
      <c r="N180" s="15" t="str">
        <f>IFERROR(IF(H180&gt;=1,VLOOKUP(I180,DETAIL!$F$7:$N$2006,6,0),""),"")</f>
        <v/>
      </c>
      <c r="O180" s="14" t="str">
        <f>IFERROR(IF(H180&gt;=1,VLOOKUP(I180,DETAIL!$F$7:$N$2006,8,0),""),"")</f>
        <v/>
      </c>
      <c r="P180" s="14" t="str">
        <f>IFERROR(IF(H180&gt;=1,VLOOKUP(I180,DETAIL!$F$7:$N$2006,9,0),""),"")</f>
        <v/>
      </c>
      <c r="Q180" s="75">
        <f>BHUGTAN!L172</f>
        <v>0</v>
      </c>
    </row>
    <row r="181" spans="8:17" ht="18" customHeight="1" x14ac:dyDescent="0.25">
      <c r="H181" s="14">
        <f>BHUGTAN!E173</f>
        <v>0</v>
      </c>
      <c r="I181" s="14">
        <f>BHUGTAN!F173</f>
        <v>0</v>
      </c>
      <c r="J181" s="15">
        <f>BHUGTAN!G173</f>
        <v>0</v>
      </c>
      <c r="K181" s="15">
        <f>BHUGTAN!H173</f>
        <v>0</v>
      </c>
      <c r="L181" s="14">
        <f>BHUGTAN!I173</f>
        <v>0</v>
      </c>
      <c r="M181" s="15" t="str">
        <f>IFERROR(IF(H181&gt;=1,VLOOKUP(I181,DETAIL!$F$7:$N$2006,5,0),""),"")</f>
        <v/>
      </c>
      <c r="N181" s="15" t="str">
        <f>IFERROR(IF(H181&gt;=1,VLOOKUP(I181,DETAIL!$F$7:$N$2006,6,0),""),"")</f>
        <v/>
      </c>
      <c r="O181" s="14" t="str">
        <f>IFERROR(IF(H181&gt;=1,VLOOKUP(I181,DETAIL!$F$7:$N$2006,8,0),""),"")</f>
        <v/>
      </c>
      <c r="P181" s="14" t="str">
        <f>IFERROR(IF(H181&gt;=1,VLOOKUP(I181,DETAIL!$F$7:$N$2006,9,0),""),"")</f>
        <v/>
      </c>
      <c r="Q181" s="75">
        <f>BHUGTAN!L173</f>
        <v>0</v>
      </c>
    </row>
    <row r="182" spans="8:17" ht="18" customHeight="1" x14ac:dyDescent="0.25">
      <c r="H182" s="14">
        <f>BHUGTAN!E174</f>
        <v>0</v>
      </c>
      <c r="I182" s="14">
        <f>BHUGTAN!F174</f>
        <v>0</v>
      </c>
      <c r="J182" s="15">
        <f>BHUGTAN!G174</f>
        <v>0</v>
      </c>
      <c r="K182" s="15">
        <f>BHUGTAN!H174</f>
        <v>0</v>
      </c>
      <c r="L182" s="14">
        <f>BHUGTAN!I174</f>
        <v>0</v>
      </c>
      <c r="M182" s="15" t="str">
        <f>IFERROR(IF(H182&gt;=1,VLOOKUP(I182,DETAIL!$F$7:$N$2006,5,0),""),"")</f>
        <v/>
      </c>
      <c r="N182" s="15" t="str">
        <f>IFERROR(IF(H182&gt;=1,VLOOKUP(I182,DETAIL!$F$7:$N$2006,6,0),""),"")</f>
        <v/>
      </c>
      <c r="O182" s="14" t="str">
        <f>IFERROR(IF(H182&gt;=1,VLOOKUP(I182,DETAIL!$F$7:$N$2006,8,0),""),"")</f>
        <v/>
      </c>
      <c r="P182" s="14" t="str">
        <f>IFERROR(IF(H182&gt;=1,VLOOKUP(I182,DETAIL!$F$7:$N$2006,9,0),""),"")</f>
        <v/>
      </c>
      <c r="Q182" s="75">
        <f>BHUGTAN!L174</f>
        <v>0</v>
      </c>
    </row>
    <row r="183" spans="8:17" ht="18" customHeight="1" x14ac:dyDescent="0.25">
      <c r="H183" s="14">
        <f>BHUGTAN!E175</f>
        <v>0</v>
      </c>
      <c r="I183" s="14">
        <f>BHUGTAN!F175</f>
        <v>0</v>
      </c>
      <c r="J183" s="15">
        <f>BHUGTAN!G175</f>
        <v>0</v>
      </c>
      <c r="K183" s="15">
        <f>BHUGTAN!H175</f>
        <v>0</v>
      </c>
      <c r="L183" s="14">
        <f>BHUGTAN!I175</f>
        <v>0</v>
      </c>
      <c r="M183" s="15" t="str">
        <f>IFERROR(IF(H183&gt;=1,VLOOKUP(I183,DETAIL!$F$7:$N$2006,5,0),""),"")</f>
        <v/>
      </c>
      <c r="N183" s="15" t="str">
        <f>IFERROR(IF(H183&gt;=1,VLOOKUP(I183,DETAIL!$F$7:$N$2006,6,0),""),"")</f>
        <v/>
      </c>
      <c r="O183" s="14" t="str">
        <f>IFERROR(IF(H183&gt;=1,VLOOKUP(I183,DETAIL!$F$7:$N$2006,8,0),""),"")</f>
        <v/>
      </c>
      <c r="P183" s="14" t="str">
        <f>IFERROR(IF(H183&gt;=1,VLOOKUP(I183,DETAIL!$F$7:$N$2006,9,0),""),"")</f>
        <v/>
      </c>
      <c r="Q183" s="75">
        <f>BHUGTAN!L175</f>
        <v>0</v>
      </c>
    </row>
    <row r="184" spans="8:17" ht="18" customHeight="1" x14ac:dyDescent="0.25">
      <c r="H184" s="14">
        <f>BHUGTAN!E176</f>
        <v>0</v>
      </c>
      <c r="I184" s="14">
        <f>BHUGTAN!F176</f>
        <v>0</v>
      </c>
      <c r="J184" s="15">
        <f>BHUGTAN!G176</f>
        <v>0</v>
      </c>
      <c r="K184" s="15">
        <f>BHUGTAN!H176</f>
        <v>0</v>
      </c>
      <c r="L184" s="14">
        <f>BHUGTAN!I176</f>
        <v>0</v>
      </c>
      <c r="M184" s="15" t="str">
        <f>IFERROR(IF(H184&gt;=1,VLOOKUP(I184,DETAIL!$F$7:$N$2006,5,0),""),"")</f>
        <v/>
      </c>
      <c r="N184" s="15" t="str">
        <f>IFERROR(IF(H184&gt;=1,VLOOKUP(I184,DETAIL!$F$7:$N$2006,6,0),""),"")</f>
        <v/>
      </c>
      <c r="O184" s="14" t="str">
        <f>IFERROR(IF(H184&gt;=1,VLOOKUP(I184,DETAIL!$F$7:$N$2006,8,0),""),"")</f>
        <v/>
      </c>
      <c r="P184" s="14" t="str">
        <f>IFERROR(IF(H184&gt;=1,VLOOKUP(I184,DETAIL!$F$7:$N$2006,9,0),""),"")</f>
        <v/>
      </c>
      <c r="Q184" s="75">
        <f>BHUGTAN!L176</f>
        <v>0</v>
      </c>
    </row>
    <row r="185" spans="8:17" ht="18" customHeight="1" x14ac:dyDescent="0.25">
      <c r="H185" s="14">
        <f>BHUGTAN!E177</f>
        <v>0</v>
      </c>
      <c r="I185" s="14">
        <f>BHUGTAN!F177</f>
        <v>0</v>
      </c>
      <c r="J185" s="15">
        <f>BHUGTAN!G177</f>
        <v>0</v>
      </c>
      <c r="K185" s="15">
        <f>BHUGTAN!H177</f>
        <v>0</v>
      </c>
      <c r="L185" s="14">
        <f>BHUGTAN!I177</f>
        <v>0</v>
      </c>
      <c r="M185" s="15" t="str">
        <f>IFERROR(IF(H185&gt;=1,VLOOKUP(I185,DETAIL!$F$7:$N$2006,5,0),""),"")</f>
        <v/>
      </c>
      <c r="N185" s="15" t="str">
        <f>IFERROR(IF(H185&gt;=1,VLOOKUP(I185,DETAIL!$F$7:$N$2006,6,0),""),"")</f>
        <v/>
      </c>
      <c r="O185" s="14" t="str">
        <f>IFERROR(IF(H185&gt;=1,VLOOKUP(I185,DETAIL!$F$7:$N$2006,8,0),""),"")</f>
        <v/>
      </c>
      <c r="P185" s="14" t="str">
        <f>IFERROR(IF(H185&gt;=1,VLOOKUP(I185,DETAIL!$F$7:$N$2006,9,0),""),"")</f>
        <v/>
      </c>
      <c r="Q185" s="75">
        <f>BHUGTAN!L177</f>
        <v>0</v>
      </c>
    </row>
    <row r="186" spans="8:17" ht="18" customHeight="1" x14ac:dyDescent="0.25">
      <c r="H186" s="14">
        <f>BHUGTAN!E178</f>
        <v>0</v>
      </c>
      <c r="I186" s="14">
        <f>BHUGTAN!F178</f>
        <v>0</v>
      </c>
      <c r="J186" s="15">
        <f>BHUGTAN!G178</f>
        <v>0</v>
      </c>
      <c r="K186" s="15">
        <f>BHUGTAN!H178</f>
        <v>0</v>
      </c>
      <c r="L186" s="14">
        <f>BHUGTAN!I178</f>
        <v>0</v>
      </c>
      <c r="M186" s="15" t="str">
        <f>IFERROR(IF(H186&gt;=1,VLOOKUP(I186,DETAIL!$F$7:$N$2006,5,0),""),"")</f>
        <v/>
      </c>
      <c r="N186" s="15" t="str">
        <f>IFERROR(IF(H186&gt;=1,VLOOKUP(I186,DETAIL!$F$7:$N$2006,6,0),""),"")</f>
        <v/>
      </c>
      <c r="O186" s="14" t="str">
        <f>IFERROR(IF(H186&gt;=1,VLOOKUP(I186,DETAIL!$F$7:$N$2006,8,0),""),"")</f>
        <v/>
      </c>
      <c r="P186" s="14" t="str">
        <f>IFERROR(IF(H186&gt;=1,VLOOKUP(I186,DETAIL!$F$7:$N$2006,9,0),""),"")</f>
        <v/>
      </c>
      <c r="Q186" s="75">
        <f>BHUGTAN!L178</f>
        <v>0</v>
      </c>
    </row>
    <row r="187" spans="8:17" ht="18" customHeight="1" x14ac:dyDescent="0.25">
      <c r="H187" s="14">
        <f>BHUGTAN!E179</f>
        <v>0</v>
      </c>
      <c r="I187" s="14">
        <f>BHUGTAN!F179</f>
        <v>0</v>
      </c>
      <c r="J187" s="15">
        <f>BHUGTAN!G179</f>
        <v>0</v>
      </c>
      <c r="K187" s="15">
        <f>BHUGTAN!H179</f>
        <v>0</v>
      </c>
      <c r="L187" s="14">
        <f>BHUGTAN!I179</f>
        <v>0</v>
      </c>
      <c r="M187" s="15" t="str">
        <f>IFERROR(IF(H187&gt;=1,VLOOKUP(I187,DETAIL!$F$7:$N$2006,5,0),""),"")</f>
        <v/>
      </c>
      <c r="N187" s="15" t="str">
        <f>IFERROR(IF(H187&gt;=1,VLOOKUP(I187,DETAIL!$F$7:$N$2006,6,0),""),"")</f>
        <v/>
      </c>
      <c r="O187" s="14" t="str">
        <f>IFERROR(IF(H187&gt;=1,VLOOKUP(I187,DETAIL!$F$7:$N$2006,8,0),""),"")</f>
        <v/>
      </c>
      <c r="P187" s="14" t="str">
        <f>IFERROR(IF(H187&gt;=1,VLOOKUP(I187,DETAIL!$F$7:$N$2006,9,0),""),"")</f>
        <v/>
      </c>
      <c r="Q187" s="75">
        <f>BHUGTAN!L179</f>
        <v>0</v>
      </c>
    </row>
    <row r="188" spans="8:17" ht="18" customHeight="1" x14ac:dyDescent="0.25">
      <c r="H188" s="14">
        <f>BHUGTAN!E180</f>
        <v>0</v>
      </c>
      <c r="I188" s="14">
        <f>BHUGTAN!F180</f>
        <v>0</v>
      </c>
      <c r="J188" s="15">
        <f>BHUGTAN!G180</f>
        <v>0</v>
      </c>
      <c r="K188" s="15">
        <f>BHUGTAN!H180</f>
        <v>0</v>
      </c>
      <c r="L188" s="14">
        <f>BHUGTAN!I180</f>
        <v>0</v>
      </c>
      <c r="M188" s="15" t="str">
        <f>IFERROR(IF(H188&gt;=1,VLOOKUP(I188,DETAIL!$F$7:$N$2006,5,0),""),"")</f>
        <v/>
      </c>
      <c r="N188" s="15" t="str">
        <f>IFERROR(IF(H188&gt;=1,VLOOKUP(I188,DETAIL!$F$7:$N$2006,6,0),""),"")</f>
        <v/>
      </c>
      <c r="O188" s="14" t="str">
        <f>IFERROR(IF(H188&gt;=1,VLOOKUP(I188,DETAIL!$F$7:$N$2006,8,0),""),"")</f>
        <v/>
      </c>
      <c r="P188" s="14" t="str">
        <f>IFERROR(IF(H188&gt;=1,VLOOKUP(I188,DETAIL!$F$7:$N$2006,9,0),""),"")</f>
        <v/>
      </c>
      <c r="Q188" s="75">
        <f>BHUGTAN!L180</f>
        <v>0</v>
      </c>
    </row>
    <row r="189" spans="8:17" ht="18" customHeight="1" x14ac:dyDescent="0.25">
      <c r="H189" s="14">
        <f>BHUGTAN!E181</f>
        <v>0</v>
      </c>
      <c r="I189" s="14">
        <f>BHUGTAN!F181</f>
        <v>0</v>
      </c>
      <c r="J189" s="15">
        <f>BHUGTAN!G181</f>
        <v>0</v>
      </c>
      <c r="K189" s="15">
        <f>BHUGTAN!H181</f>
        <v>0</v>
      </c>
      <c r="L189" s="14">
        <f>BHUGTAN!I181</f>
        <v>0</v>
      </c>
      <c r="M189" s="15" t="str">
        <f>IFERROR(IF(H189&gt;=1,VLOOKUP(I189,DETAIL!$F$7:$N$2006,5,0),""),"")</f>
        <v/>
      </c>
      <c r="N189" s="15" t="str">
        <f>IFERROR(IF(H189&gt;=1,VLOOKUP(I189,DETAIL!$F$7:$N$2006,6,0),""),"")</f>
        <v/>
      </c>
      <c r="O189" s="14" t="str">
        <f>IFERROR(IF(H189&gt;=1,VLOOKUP(I189,DETAIL!$F$7:$N$2006,8,0),""),"")</f>
        <v/>
      </c>
      <c r="P189" s="14" t="str">
        <f>IFERROR(IF(H189&gt;=1,VLOOKUP(I189,DETAIL!$F$7:$N$2006,9,0),""),"")</f>
        <v/>
      </c>
      <c r="Q189" s="75">
        <f>BHUGTAN!L181</f>
        <v>0</v>
      </c>
    </row>
    <row r="190" spans="8:17" ht="18" customHeight="1" x14ac:dyDescent="0.25">
      <c r="H190" s="14">
        <f>BHUGTAN!E182</f>
        <v>0</v>
      </c>
      <c r="I190" s="14">
        <f>BHUGTAN!F182</f>
        <v>0</v>
      </c>
      <c r="J190" s="15">
        <f>BHUGTAN!G182</f>
        <v>0</v>
      </c>
      <c r="K190" s="15">
        <f>BHUGTAN!H182</f>
        <v>0</v>
      </c>
      <c r="L190" s="14">
        <f>BHUGTAN!I182</f>
        <v>0</v>
      </c>
      <c r="M190" s="15" t="str">
        <f>IFERROR(IF(H190&gt;=1,VLOOKUP(I190,DETAIL!$F$7:$N$2006,5,0),""),"")</f>
        <v/>
      </c>
      <c r="N190" s="15" t="str">
        <f>IFERROR(IF(H190&gt;=1,VLOOKUP(I190,DETAIL!$F$7:$N$2006,6,0),""),"")</f>
        <v/>
      </c>
      <c r="O190" s="14" t="str">
        <f>IFERROR(IF(H190&gt;=1,VLOOKUP(I190,DETAIL!$F$7:$N$2006,8,0),""),"")</f>
        <v/>
      </c>
      <c r="P190" s="14" t="str">
        <f>IFERROR(IF(H190&gt;=1,VLOOKUP(I190,DETAIL!$F$7:$N$2006,9,0),""),"")</f>
        <v/>
      </c>
      <c r="Q190" s="75">
        <f>BHUGTAN!L182</f>
        <v>0</v>
      </c>
    </row>
    <row r="191" spans="8:17" ht="18" customHeight="1" x14ac:dyDescent="0.25">
      <c r="H191" s="14">
        <f>BHUGTAN!E183</f>
        <v>0</v>
      </c>
      <c r="I191" s="14">
        <f>BHUGTAN!F183</f>
        <v>0</v>
      </c>
      <c r="J191" s="15">
        <f>BHUGTAN!G183</f>
        <v>0</v>
      </c>
      <c r="K191" s="15">
        <f>BHUGTAN!H183</f>
        <v>0</v>
      </c>
      <c r="L191" s="14">
        <f>BHUGTAN!I183</f>
        <v>0</v>
      </c>
      <c r="M191" s="15" t="str">
        <f>IFERROR(IF(H191&gt;=1,VLOOKUP(I191,DETAIL!$F$7:$N$2006,5,0),""),"")</f>
        <v/>
      </c>
      <c r="N191" s="15" t="str">
        <f>IFERROR(IF(H191&gt;=1,VLOOKUP(I191,DETAIL!$F$7:$N$2006,6,0),""),"")</f>
        <v/>
      </c>
      <c r="O191" s="14" t="str">
        <f>IFERROR(IF(H191&gt;=1,VLOOKUP(I191,DETAIL!$F$7:$N$2006,8,0),""),"")</f>
        <v/>
      </c>
      <c r="P191" s="14" t="str">
        <f>IFERROR(IF(H191&gt;=1,VLOOKUP(I191,DETAIL!$F$7:$N$2006,9,0),""),"")</f>
        <v/>
      </c>
      <c r="Q191" s="75">
        <f>BHUGTAN!L183</f>
        <v>0</v>
      </c>
    </row>
    <row r="192" spans="8:17" ht="18" customHeight="1" x14ac:dyDescent="0.25">
      <c r="H192" s="14">
        <f>BHUGTAN!E184</f>
        <v>0</v>
      </c>
      <c r="I192" s="14">
        <f>BHUGTAN!F184</f>
        <v>0</v>
      </c>
      <c r="J192" s="15">
        <f>BHUGTAN!G184</f>
        <v>0</v>
      </c>
      <c r="K192" s="15">
        <f>BHUGTAN!H184</f>
        <v>0</v>
      </c>
      <c r="L192" s="14">
        <f>BHUGTAN!I184</f>
        <v>0</v>
      </c>
      <c r="M192" s="15" t="str">
        <f>IFERROR(IF(H192&gt;=1,VLOOKUP(I192,DETAIL!$F$7:$N$2006,5,0),""),"")</f>
        <v/>
      </c>
      <c r="N192" s="15" t="str">
        <f>IFERROR(IF(H192&gt;=1,VLOOKUP(I192,DETAIL!$F$7:$N$2006,6,0),""),"")</f>
        <v/>
      </c>
      <c r="O192" s="14" t="str">
        <f>IFERROR(IF(H192&gt;=1,VLOOKUP(I192,DETAIL!$F$7:$N$2006,8,0),""),"")</f>
        <v/>
      </c>
      <c r="P192" s="14" t="str">
        <f>IFERROR(IF(H192&gt;=1,VLOOKUP(I192,DETAIL!$F$7:$N$2006,9,0),""),"")</f>
        <v/>
      </c>
      <c r="Q192" s="75">
        <f>BHUGTAN!L184</f>
        <v>0</v>
      </c>
    </row>
    <row r="193" spans="8:17" ht="18" customHeight="1" x14ac:dyDescent="0.25">
      <c r="H193" s="14">
        <f>BHUGTAN!E185</f>
        <v>0</v>
      </c>
      <c r="I193" s="14">
        <f>BHUGTAN!F185</f>
        <v>0</v>
      </c>
      <c r="J193" s="15">
        <f>BHUGTAN!G185</f>
        <v>0</v>
      </c>
      <c r="K193" s="15">
        <f>BHUGTAN!H185</f>
        <v>0</v>
      </c>
      <c r="L193" s="14">
        <f>BHUGTAN!I185</f>
        <v>0</v>
      </c>
      <c r="M193" s="15" t="str">
        <f>IFERROR(IF(H193&gt;=1,VLOOKUP(I193,DETAIL!$F$7:$N$2006,5,0),""),"")</f>
        <v/>
      </c>
      <c r="N193" s="15" t="str">
        <f>IFERROR(IF(H193&gt;=1,VLOOKUP(I193,DETAIL!$F$7:$N$2006,6,0),""),"")</f>
        <v/>
      </c>
      <c r="O193" s="14" t="str">
        <f>IFERROR(IF(H193&gt;=1,VLOOKUP(I193,DETAIL!$F$7:$N$2006,8,0),""),"")</f>
        <v/>
      </c>
      <c r="P193" s="14" t="str">
        <f>IFERROR(IF(H193&gt;=1,VLOOKUP(I193,DETAIL!$F$7:$N$2006,9,0),""),"")</f>
        <v/>
      </c>
      <c r="Q193" s="75">
        <f>BHUGTAN!L185</f>
        <v>0</v>
      </c>
    </row>
    <row r="194" spans="8:17" ht="18" customHeight="1" x14ac:dyDescent="0.25">
      <c r="H194" s="14">
        <f>BHUGTAN!E186</f>
        <v>0</v>
      </c>
      <c r="I194" s="14">
        <f>BHUGTAN!F186</f>
        <v>0</v>
      </c>
      <c r="J194" s="15">
        <f>BHUGTAN!G186</f>
        <v>0</v>
      </c>
      <c r="K194" s="15">
        <f>BHUGTAN!H186</f>
        <v>0</v>
      </c>
      <c r="L194" s="14">
        <f>BHUGTAN!I186</f>
        <v>0</v>
      </c>
      <c r="M194" s="15" t="str">
        <f>IFERROR(IF(H194&gt;=1,VLOOKUP(I194,DETAIL!$F$7:$N$2006,5,0),""),"")</f>
        <v/>
      </c>
      <c r="N194" s="15" t="str">
        <f>IFERROR(IF(H194&gt;=1,VLOOKUP(I194,DETAIL!$F$7:$N$2006,6,0),""),"")</f>
        <v/>
      </c>
      <c r="O194" s="14" t="str">
        <f>IFERROR(IF(H194&gt;=1,VLOOKUP(I194,DETAIL!$F$7:$N$2006,8,0),""),"")</f>
        <v/>
      </c>
      <c r="P194" s="14" t="str">
        <f>IFERROR(IF(H194&gt;=1,VLOOKUP(I194,DETAIL!$F$7:$N$2006,9,0),""),"")</f>
        <v/>
      </c>
      <c r="Q194" s="75">
        <f>BHUGTAN!L186</f>
        <v>0</v>
      </c>
    </row>
    <row r="195" spans="8:17" ht="18" customHeight="1" x14ac:dyDescent="0.25">
      <c r="H195" s="14">
        <f>BHUGTAN!E187</f>
        <v>0</v>
      </c>
      <c r="I195" s="14">
        <f>BHUGTAN!F187</f>
        <v>0</v>
      </c>
      <c r="J195" s="15">
        <f>BHUGTAN!G187</f>
        <v>0</v>
      </c>
      <c r="K195" s="15">
        <f>BHUGTAN!H187</f>
        <v>0</v>
      </c>
      <c r="L195" s="14">
        <f>BHUGTAN!I187</f>
        <v>0</v>
      </c>
      <c r="M195" s="15" t="str">
        <f>IFERROR(IF(H195&gt;=1,VLOOKUP(I195,DETAIL!$F$7:$N$2006,5,0),""),"")</f>
        <v/>
      </c>
      <c r="N195" s="15" t="str">
        <f>IFERROR(IF(H195&gt;=1,VLOOKUP(I195,DETAIL!$F$7:$N$2006,6,0),""),"")</f>
        <v/>
      </c>
      <c r="O195" s="14" t="str">
        <f>IFERROR(IF(H195&gt;=1,VLOOKUP(I195,DETAIL!$F$7:$N$2006,8,0),""),"")</f>
        <v/>
      </c>
      <c r="P195" s="14" t="str">
        <f>IFERROR(IF(H195&gt;=1,VLOOKUP(I195,DETAIL!$F$7:$N$2006,9,0),""),"")</f>
        <v/>
      </c>
      <c r="Q195" s="75">
        <f>BHUGTAN!L187</f>
        <v>0</v>
      </c>
    </row>
    <row r="196" spans="8:17" ht="18" customHeight="1" x14ac:dyDescent="0.25">
      <c r="H196" s="14">
        <f>BHUGTAN!E188</f>
        <v>0</v>
      </c>
      <c r="I196" s="14">
        <f>BHUGTAN!F188</f>
        <v>0</v>
      </c>
      <c r="J196" s="15">
        <f>BHUGTAN!G188</f>
        <v>0</v>
      </c>
      <c r="K196" s="15">
        <f>BHUGTAN!H188</f>
        <v>0</v>
      </c>
      <c r="L196" s="14">
        <f>BHUGTAN!I188</f>
        <v>0</v>
      </c>
      <c r="M196" s="15" t="str">
        <f>IFERROR(IF(H196&gt;=1,VLOOKUP(I196,DETAIL!$F$7:$N$2006,5,0),""),"")</f>
        <v/>
      </c>
      <c r="N196" s="15" t="str">
        <f>IFERROR(IF(H196&gt;=1,VLOOKUP(I196,DETAIL!$F$7:$N$2006,6,0),""),"")</f>
        <v/>
      </c>
      <c r="O196" s="14" t="str">
        <f>IFERROR(IF(H196&gt;=1,VLOOKUP(I196,DETAIL!$F$7:$N$2006,8,0),""),"")</f>
        <v/>
      </c>
      <c r="P196" s="14" t="str">
        <f>IFERROR(IF(H196&gt;=1,VLOOKUP(I196,DETAIL!$F$7:$N$2006,9,0),""),"")</f>
        <v/>
      </c>
      <c r="Q196" s="75">
        <f>BHUGTAN!L188</f>
        <v>0</v>
      </c>
    </row>
    <row r="197" spans="8:17" ht="18" customHeight="1" x14ac:dyDescent="0.25">
      <c r="H197" s="14">
        <f>BHUGTAN!E189</f>
        <v>0</v>
      </c>
      <c r="I197" s="14">
        <f>BHUGTAN!F189</f>
        <v>0</v>
      </c>
      <c r="J197" s="15">
        <f>BHUGTAN!G189</f>
        <v>0</v>
      </c>
      <c r="K197" s="15">
        <f>BHUGTAN!H189</f>
        <v>0</v>
      </c>
      <c r="L197" s="14">
        <f>BHUGTAN!I189</f>
        <v>0</v>
      </c>
      <c r="M197" s="15" t="str">
        <f>IFERROR(IF(H197&gt;=1,VLOOKUP(I197,DETAIL!$F$7:$N$2006,5,0),""),"")</f>
        <v/>
      </c>
      <c r="N197" s="15" t="str">
        <f>IFERROR(IF(H197&gt;=1,VLOOKUP(I197,DETAIL!$F$7:$N$2006,6,0),""),"")</f>
        <v/>
      </c>
      <c r="O197" s="14" t="str">
        <f>IFERROR(IF(H197&gt;=1,VLOOKUP(I197,DETAIL!$F$7:$N$2006,8,0),""),"")</f>
        <v/>
      </c>
      <c r="P197" s="14" t="str">
        <f>IFERROR(IF(H197&gt;=1,VLOOKUP(I197,DETAIL!$F$7:$N$2006,9,0),""),"")</f>
        <v/>
      </c>
      <c r="Q197" s="75">
        <f>BHUGTAN!L189</f>
        <v>0</v>
      </c>
    </row>
    <row r="198" spans="8:17" ht="18" customHeight="1" x14ac:dyDescent="0.25">
      <c r="H198" s="14">
        <f>BHUGTAN!E190</f>
        <v>0</v>
      </c>
      <c r="I198" s="14">
        <f>BHUGTAN!F190</f>
        <v>0</v>
      </c>
      <c r="J198" s="15">
        <f>BHUGTAN!G190</f>
        <v>0</v>
      </c>
      <c r="K198" s="15">
        <f>BHUGTAN!H190</f>
        <v>0</v>
      </c>
      <c r="L198" s="14">
        <f>BHUGTAN!I190</f>
        <v>0</v>
      </c>
      <c r="M198" s="15" t="str">
        <f>IFERROR(IF(H198&gt;=1,VLOOKUP(I198,DETAIL!$F$7:$N$2006,5,0),""),"")</f>
        <v/>
      </c>
      <c r="N198" s="15" t="str">
        <f>IFERROR(IF(H198&gt;=1,VLOOKUP(I198,DETAIL!$F$7:$N$2006,6,0),""),"")</f>
        <v/>
      </c>
      <c r="O198" s="14" t="str">
        <f>IFERROR(IF(H198&gt;=1,VLOOKUP(I198,DETAIL!$F$7:$N$2006,8,0),""),"")</f>
        <v/>
      </c>
      <c r="P198" s="14" t="str">
        <f>IFERROR(IF(H198&gt;=1,VLOOKUP(I198,DETAIL!$F$7:$N$2006,9,0),""),"")</f>
        <v/>
      </c>
      <c r="Q198" s="75">
        <f>BHUGTAN!L190</f>
        <v>0</v>
      </c>
    </row>
    <row r="199" spans="8:17" ht="18" customHeight="1" x14ac:dyDescent="0.25">
      <c r="H199" s="14">
        <f>BHUGTAN!E191</f>
        <v>0</v>
      </c>
      <c r="I199" s="14">
        <f>BHUGTAN!F191</f>
        <v>0</v>
      </c>
      <c r="J199" s="15">
        <f>BHUGTAN!G191</f>
        <v>0</v>
      </c>
      <c r="K199" s="15">
        <f>BHUGTAN!H191</f>
        <v>0</v>
      </c>
      <c r="L199" s="14">
        <f>BHUGTAN!I191</f>
        <v>0</v>
      </c>
      <c r="M199" s="15" t="str">
        <f>IFERROR(IF(H199&gt;=1,VLOOKUP(I199,DETAIL!$F$7:$N$2006,5,0),""),"")</f>
        <v/>
      </c>
      <c r="N199" s="15" t="str">
        <f>IFERROR(IF(H199&gt;=1,VLOOKUP(I199,DETAIL!$F$7:$N$2006,6,0),""),"")</f>
        <v/>
      </c>
      <c r="O199" s="14" t="str">
        <f>IFERROR(IF(H199&gt;=1,VLOOKUP(I199,DETAIL!$F$7:$N$2006,8,0),""),"")</f>
        <v/>
      </c>
      <c r="P199" s="14" t="str">
        <f>IFERROR(IF(H199&gt;=1,VLOOKUP(I199,DETAIL!$F$7:$N$2006,9,0),""),"")</f>
        <v/>
      </c>
      <c r="Q199" s="75">
        <f>BHUGTAN!L191</f>
        <v>0</v>
      </c>
    </row>
    <row r="200" spans="8:17" ht="18" customHeight="1" x14ac:dyDescent="0.25">
      <c r="H200" s="14">
        <f>BHUGTAN!E192</f>
        <v>0</v>
      </c>
      <c r="I200" s="14">
        <f>BHUGTAN!F192</f>
        <v>0</v>
      </c>
      <c r="J200" s="15">
        <f>BHUGTAN!G192</f>
        <v>0</v>
      </c>
      <c r="K200" s="15">
        <f>BHUGTAN!H192</f>
        <v>0</v>
      </c>
      <c r="L200" s="14">
        <f>BHUGTAN!I192</f>
        <v>0</v>
      </c>
      <c r="M200" s="15" t="str">
        <f>IFERROR(IF(H200&gt;=1,VLOOKUP(I200,DETAIL!$F$7:$N$2006,5,0),""),"")</f>
        <v/>
      </c>
      <c r="N200" s="15" t="str">
        <f>IFERROR(IF(H200&gt;=1,VLOOKUP(I200,DETAIL!$F$7:$N$2006,6,0),""),"")</f>
        <v/>
      </c>
      <c r="O200" s="14" t="str">
        <f>IFERROR(IF(H200&gt;=1,VLOOKUP(I200,DETAIL!$F$7:$N$2006,8,0),""),"")</f>
        <v/>
      </c>
      <c r="P200" s="14" t="str">
        <f>IFERROR(IF(H200&gt;=1,VLOOKUP(I200,DETAIL!$F$7:$N$2006,9,0),""),"")</f>
        <v/>
      </c>
      <c r="Q200" s="75">
        <f>BHUGTAN!L192</f>
        <v>0</v>
      </c>
    </row>
    <row r="201" spans="8:17" ht="18" customHeight="1" x14ac:dyDescent="0.25">
      <c r="H201" s="14">
        <f>BHUGTAN!E193</f>
        <v>0</v>
      </c>
      <c r="I201" s="14">
        <f>BHUGTAN!F193</f>
        <v>0</v>
      </c>
      <c r="J201" s="15">
        <f>BHUGTAN!G193</f>
        <v>0</v>
      </c>
      <c r="K201" s="15">
        <f>BHUGTAN!H193</f>
        <v>0</v>
      </c>
      <c r="L201" s="14">
        <f>BHUGTAN!I193</f>
        <v>0</v>
      </c>
      <c r="M201" s="15" t="str">
        <f>IFERROR(IF(H201&gt;=1,VLOOKUP(I201,DETAIL!$F$7:$N$2006,5,0),""),"")</f>
        <v/>
      </c>
      <c r="N201" s="15" t="str">
        <f>IFERROR(IF(H201&gt;=1,VLOOKUP(I201,DETAIL!$F$7:$N$2006,6,0),""),"")</f>
        <v/>
      </c>
      <c r="O201" s="14" t="str">
        <f>IFERROR(IF(H201&gt;=1,VLOOKUP(I201,DETAIL!$F$7:$N$2006,8,0),""),"")</f>
        <v/>
      </c>
      <c r="P201" s="14" t="str">
        <f>IFERROR(IF(H201&gt;=1,VLOOKUP(I201,DETAIL!$F$7:$N$2006,9,0),""),"")</f>
        <v/>
      </c>
      <c r="Q201" s="75">
        <f>BHUGTAN!L193</f>
        <v>0</v>
      </c>
    </row>
    <row r="202" spans="8:17" ht="18" customHeight="1" x14ac:dyDescent="0.25">
      <c r="H202" s="14">
        <f>BHUGTAN!E194</f>
        <v>0</v>
      </c>
      <c r="I202" s="14">
        <f>BHUGTAN!F194</f>
        <v>0</v>
      </c>
      <c r="J202" s="15">
        <f>BHUGTAN!G194</f>
        <v>0</v>
      </c>
      <c r="K202" s="15">
        <f>BHUGTAN!H194</f>
        <v>0</v>
      </c>
      <c r="L202" s="14">
        <f>BHUGTAN!I194</f>
        <v>0</v>
      </c>
      <c r="M202" s="15" t="str">
        <f>IFERROR(IF(H202&gt;=1,VLOOKUP(I202,DETAIL!$F$7:$N$2006,5,0),""),"")</f>
        <v/>
      </c>
      <c r="N202" s="15" t="str">
        <f>IFERROR(IF(H202&gt;=1,VLOOKUP(I202,DETAIL!$F$7:$N$2006,6,0),""),"")</f>
        <v/>
      </c>
      <c r="O202" s="14" t="str">
        <f>IFERROR(IF(H202&gt;=1,VLOOKUP(I202,DETAIL!$F$7:$N$2006,8,0),""),"")</f>
        <v/>
      </c>
      <c r="P202" s="14" t="str">
        <f>IFERROR(IF(H202&gt;=1,VLOOKUP(I202,DETAIL!$F$7:$N$2006,9,0),""),"")</f>
        <v/>
      </c>
      <c r="Q202" s="75">
        <f>BHUGTAN!L194</f>
        <v>0</v>
      </c>
    </row>
    <row r="203" spans="8:17" ht="18" customHeight="1" x14ac:dyDescent="0.25">
      <c r="H203" s="14">
        <f>BHUGTAN!E195</f>
        <v>0</v>
      </c>
      <c r="I203" s="14">
        <f>BHUGTAN!F195</f>
        <v>0</v>
      </c>
      <c r="J203" s="15">
        <f>BHUGTAN!G195</f>
        <v>0</v>
      </c>
      <c r="K203" s="15">
        <f>BHUGTAN!H195</f>
        <v>0</v>
      </c>
      <c r="L203" s="14">
        <f>BHUGTAN!I195</f>
        <v>0</v>
      </c>
      <c r="M203" s="15" t="str">
        <f>IFERROR(IF(H203&gt;=1,VLOOKUP(I203,DETAIL!$F$7:$N$2006,5,0),""),"")</f>
        <v/>
      </c>
      <c r="N203" s="15" t="str">
        <f>IFERROR(IF(H203&gt;=1,VLOOKUP(I203,DETAIL!$F$7:$N$2006,6,0),""),"")</f>
        <v/>
      </c>
      <c r="O203" s="14" t="str">
        <f>IFERROR(IF(H203&gt;=1,VLOOKUP(I203,DETAIL!$F$7:$N$2006,8,0),""),"")</f>
        <v/>
      </c>
      <c r="P203" s="14" t="str">
        <f>IFERROR(IF(H203&gt;=1,VLOOKUP(I203,DETAIL!$F$7:$N$2006,9,0),""),"")</f>
        <v/>
      </c>
      <c r="Q203" s="75">
        <f>BHUGTAN!L195</f>
        <v>0</v>
      </c>
    </row>
    <row r="204" spans="8:17" ht="18" customHeight="1" x14ac:dyDescent="0.25">
      <c r="H204" s="14">
        <f>BHUGTAN!E196</f>
        <v>0</v>
      </c>
      <c r="I204" s="14">
        <f>BHUGTAN!F196</f>
        <v>0</v>
      </c>
      <c r="J204" s="15">
        <f>BHUGTAN!G196</f>
        <v>0</v>
      </c>
      <c r="K204" s="15">
        <f>BHUGTAN!H196</f>
        <v>0</v>
      </c>
      <c r="L204" s="14">
        <f>BHUGTAN!I196</f>
        <v>0</v>
      </c>
      <c r="M204" s="15" t="str">
        <f>IFERROR(IF(H204&gt;=1,VLOOKUP(I204,DETAIL!$F$7:$N$2006,5,0),""),"")</f>
        <v/>
      </c>
      <c r="N204" s="15" t="str">
        <f>IFERROR(IF(H204&gt;=1,VLOOKUP(I204,DETAIL!$F$7:$N$2006,6,0),""),"")</f>
        <v/>
      </c>
      <c r="O204" s="14" t="str">
        <f>IFERROR(IF(H204&gt;=1,VLOOKUP(I204,DETAIL!$F$7:$N$2006,8,0),""),"")</f>
        <v/>
      </c>
      <c r="P204" s="14" t="str">
        <f>IFERROR(IF(H204&gt;=1,VLOOKUP(I204,DETAIL!$F$7:$N$2006,9,0),""),"")</f>
        <v/>
      </c>
      <c r="Q204" s="75">
        <f>BHUGTAN!L196</f>
        <v>0</v>
      </c>
    </row>
    <row r="205" spans="8:17" ht="18" customHeight="1" x14ac:dyDescent="0.25">
      <c r="H205" s="14">
        <f>BHUGTAN!E197</f>
        <v>0</v>
      </c>
      <c r="I205" s="14">
        <f>BHUGTAN!F197</f>
        <v>0</v>
      </c>
      <c r="J205" s="15">
        <f>BHUGTAN!G197</f>
        <v>0</v>
      </c>
      <c r="K205" s="15">
        <f>BHUGTAN!H197</f>
        <v>0</v>
      </c>
      <c r="L205" s="14">
        <f>BHUGTAN!I197</f>
        <v>0</v>
      </c>
      <c r="M205" s="15" t="str">
        <f>IFERROR(IF(H205&gt;=1,VLOOKUP(I205,DETAIL!$F$7:$N$2006,5,0),""),"")</f>
        <v/>
      </c>
      <c r="N205" s="15" t="str">
        <f>IFERROR(IF(H205&gt;=1,VLOOKUP(I205,DETAIL!$F$7:$N$2006,6,0),""),"")</f>
        <v/>
      </c>
      <c r="O205" s="14" t="str">
        <f>IFERROR(IF(H205&gt;=1,VLOOKUP(I205,DETAIL!$F$7:$N$2006,8,0),""),"")</f>
        <v/>
      </c>
      <c r="P205" s="14" t="str">
        <f>IFERROR(IF(H205&gt;=1,VLOOKUP(I205,DETAIL!$F$7:$N$2006,9,0),""),"")</f>
        <v/>
      </c>
      <c r="Q205" s="75">
        <f>BHUGTAN!L197</f>
        <v>0</v>
      </c>
    </row>
    <row r="206" spans="8:17" ht="18" customHeight="1" x14ac:dyDescent="0.25">
      <c r="H206" s="14">
        <f>BHUGTAN!E198</f>
        <v>0</v>
      </c>
      <c r="I206" s="14">
        <f>BHUGTAN!F198</f>
        <v>0</v>
      </c>
      <c r="J206" s="15">
        <f>BHUGTAN!G198</f>
        <v>0</v>
      </c>
      <c r="K206" s="15">
        <f>BHUGTAN!H198</f>
        <v>0</v>
      </c>
      <c r="L206" s="14">
        <f>BHUGTAN!I198</f>
        <v>0</v>
      </c>
      <c r="M206" s="15" t="str">
        <f>IFERROR(IF(H206&gt;=1,VLOOKUP(I206,DETAIL!$F$7:$N$2006,5,0),""),"")</f>
        <v/>
      </c>
      <c r="N206" s="15" t="str">
        <f>IFERROR(IF(H206&gt;=1,VLOOKUP(I206,DETAIL!$F$7:$N$2006,6,0),""),"")</f>
        <v/>
      </c>
      <c r="O206" s="14" t="str">
        <f>IFERROR(IF(H206&gt;=1,VLOOKUP(I206,DETAIL!$F$7:$N$2006,8,0),""),"")</f>
        <v/>
      </c>
      <c r="P206" s="14" t="str">
        <f>IFERROR(IF(H206&gt;=1,VLOOKUP(I206,DETAIL!$F$7:$N$2006,9,0),""),"")</f>
        <v/>
      </c>
      <c r="Q206" s="75">
        <f>BHUGTAN!L198</f>
        <v>0</v>
      </c>
    </row>
    <row r="207" spans="8:17" ht="18" customHeight="1" x14ac:dyDescent="0.25">
      <c r="H207" s="14">
        <f>BHUGTAN!E199</f>
        <v>0</v>
      </c>
      <c r="I207" s="14">
        <f>BHUGTAN!F199</f>
        <v>0</v>
      </c>
      <c r="J207" s="15">
        <f>BHUGTAN!G199</f>
        <v>0</v>
      </c>
      <c r="K207" s="15">
        <f>BHUGTAN!H199</f>
        <v>0</v>
      </c>
      <c r="L207" s="14">
        <f>BHUGTAN!I199</f>
        <v>0</v>
      </c>
      <c r="M207" s="15" t="str">
        <f>IFERROR(IF(H207&gt;=1,VLOOKUP(I207,DETAIL!$F$7:$N$2006,5,0),""),"")</f>
        <v/>
      </c>
      <c r="N207" s="15" t="str">
        <f>IFERROR(IF(H207&gt;=1,VLOOKUP(I207,DETAIL!$F$7:$N$2006,6,0),""),"")</f>
        <v/>
      </c>
      <c r="O207" s="14" t="str">
        <f>IFERROR(IF(H207&gt;=1,VLOOKUP(I207,DETAIL!$F$7:$N$2006,8,0),""),"")</f>
        <v/>
      </c>
      <c r="P207" s="14" t="str">
        <f>IFERROR(IF(H207&gt;=1,VLOOKUP(I207,DETAIL!$F$7:$N$2006,9,0),""),"")</f>
        <v/>
      </c>
      <c r="Q207" s="75">
        <f>BHUGTAN!L199</f>
        <v>0</v>
      </c>
    </row>
    <row r="208" spans="8:17" ht="18" customHeight="1" x14ac:dyDescent="0.25">
      <c r="H208" s="14">
        <f>BHUGTAN!E200</f>
        <v>0</v>
      </c>
      <c r="I208" s="14">
        <f>BHUGTAN!F200</f>
        <v>0</v>
      </c>
      <c r="J208" s="15">
        <f>BHUGTAN!G200</f>
        <v>0</v>
      </c>
      <c r="K208" s="15">
        <f>BHUGTAN!H200</f>
        <v>0</v>
      </c>
      <c r="L208" s="14">
        <f>BHUGTAN!I200</f>
        <v>0</v>
      </c>
      <c r="M208" s="15" t="str">
        <f>IFERROR(IF(H208&gt;=1,VLOOKUP(I208,DETAIL!$F$7:$N$2006,5,0),""),"")</f>
        <v/>
      </c>
      <c r="N208" s="15" t="str">
        <f>IFERROR(IF(H208&gt;=1,VLOOKUP(I208,DETAIL!$F$7:$N$2006,6,0),""),"")</f>
        <v/>
      </c>
      <c r="O208" s="14" t="str">
        <f>IFERROR(IF(H208&gt;=1,VLOOKUP(I208,DETAIL!$F$7:$N$2006,8,0),""),"")</f>
        <v/>
      </c>
      <c r="P208" s="14" t="str">
        <f>IFERROR(IF(H208&gt;=1,VLOOKUP(I208,DETAIL!$F$7:$N$2006,9,0),""),"")</f>
        <v/>
      </c>
      <c r="Q208" s="75">
        <f>BHUGTAN!L200</f>
        <v>0</v>
      </c>
    </row>
    <row r="209" spans="8:17" ht="18" customHeight="1" x14ac:dyDescent="0.25">
      <c r="H209" s="14">
        <f>BHUGTAN!E201</f>
        <v>0</v>
      </c>
      <c r="I209" s="14">
        <f>BHUGTAN!F201</f>
        <v>0</v>
      </c>
      <c r="J209" s="15">
        <f>BHUGTAN!G201</f>
        <v>0</v>
      </c>
      <c r="K209" s="15">
        <f>BHUGTAN!H201</f>
        <v>0</v>
      </c>
      <c r="L209" s="14">
        <f>BHUGTAN!I201</f>
        <v>0</v>
      </c>
      <c r="M209" s="15" t="str">
        <f>IFERROR(IF(H209&gt;=1,VLOOKUP(I209,DETAIL!$F$7:$N$2006,5,0),""),"")</f>
        <v/>
      </c>
      <c r="N209" s="15" t="str">
        <f>IFERROR(IF(H209&gt;=1,VLOOKUP(I209,DETAIL!$F$7:$N$2006,6,0),""),"")</f>
        <v/>
      </c>
      <c r="O209" s="14" t="str">
        <f>IFERROR(IF(H209&gt;=1,VLOOKUP(I209,DETAIL!$F$7:$N$2006,8,0),""),"")</f>
        <v/>
      </c>
      <c r="P209" s="14" t="str">
        <f>IFERROR(IF(H209&gt;=1,VLOOKUP(I209,DETAIL!$F$7:$N$2006,9,0),""),"")</f>
        <v/>
      </c>
      <c r="Q209" s="75">
        <f>BHUGTAN!L201</f>
        <v>0</v>
      </c>
    </row>
    <row r="210" spans="8:17" ht="18" customHeight="1" x14ac:dyDescent="0.25">
      <c r="H210" s="14">
        <f>BHUGTAN!E202</f>
        <v>0</v>
      </c>
      <c r="I210" s="14">
        <f>BHUGTAN!F202</f>
        <v>0</v>
      </c>
      <c r="J210" s="15">
        <f>BHUGTAN!G202</f>
        <v>0</v>
      </c>
      <c r="K210" s="15">
        <f>BHUGTAN!H202</f>
        <v>0</v>
      </c>
      <c r="L210" s="14">
        <f>BHUGTAN!I202</f>
        <v>0</v>
      </c>
      <c r="M210" s="15" t="str">
        <f>IFERROR(IF(H210&gt;=1,VLOOKUP(I210,DETAIL!$F$7:$N$2006,5,0),""),"")</f>
        <v/>
      </c>
      <c r="N210" s="15" t="str">
        <f>IFERROR(IF(H210&gt;=1,VLOOKUP(I210,DETAIL!$F$7:$N$2006,6,0),""),"")</f>
        <v/>
      </c>
      <c r="O210" s="14" t="str">
        <f>IFERROR(IF(H210&gt;=1,VLOOKUP(I210,DETAIL!$F$7:$N$2006,8,0),""),"")</f>
        <v/>
      </c>
      <c r="P210" s="14" t="str">
        <f>IFERROR(IF(H210&gt;=1,VLOOKUP(I210,DETAIL!$F$7:$N$2006,9,0),""),"")</f>
        <v/>
      </c>
      <c r="Q210" s="75">
        <f>BHUGTAN!L202</f>
        <v>0</v>
      </c>
    </row>
    <row r="211" spans="8:17" ht="18" customHeight="1" x14ac:dyDescent="0.25">
      <c r="H211" s="14">
        <f>BHUGTAN!E203</f>
        <v>0</v>
      </c>
      <c r="I211" s="14">
        <f>BHUGTAN!F203</f>
        <v>0</v>
      </c>
      <c r="J211" s="15">
        <f>BHUGTAN!G203</f>
        <v>0</v>
      </c>
      <c r="K211" s="15">
        <f>BHUGTAN!H203</f>
        <v>0</v>
      </c>
      <c r="L211" s="14">
        <f>BHUGTAN!I203</f>
        <v>0</v>
      </c>
      <c r="M211" s="15" t="str">
        <f>IFERROR(IF(H211&gt;=1,VLOOKUP(I211,DETAIL!$F$7:$N$2006,5,0),""),"")</f>
        <v/>
      </c>
      <c r="N211" s="15" t="str">
        <f>IFERROR(IF(H211&gt;=1,VLOOKUP(I211,DETAIL!$F$7:$N$2006,6,0),""),"")</f>
        <v/>
      </c>
      <c r="O211" s="14" t="str">
        <f>IFERROR(IF(H211&gt;=1,VLOOKUP(I211,DETAIL!$F$7:$N$2006,8,0),""),"")</f>
        <v/>
      </c>
      <c r="P211" s="14" t="str">
        <f>IFERROR(IF(H211&gt;=1,VLOOKUP(I211,DETAIL!$F$7:$N$2006,9,0),""),"")</f>
        <v/>
      </c>
      <c r="Q211" s="75">
        <f>BHUGTAN!L203</f>
        <v>0</v>
      </c>
    </row>
    <row r="212" spans="8:17" ht="18" customHeight="1" x14ac:dyDescent="0.25">
      <c r="H212" s="14">
        <f>BHUGTAN!E204</f>
        <v>0</v>
      </c>
      <c r="I212" s="14">
        <f>BHUGTAN!F204</f>
        <v>0</v>
      </c>
      <c r="J212" s="15">
        <f>BHUGTAN!G204</f>
        <v>0</v>
      </c>
      <c r="K212" s="15">
        <f>BHUGTAN!H204</f>
        <v>0</v>
      </c>
      <c r="L212" s="14">
        <f>BHUGTAN!I204</f>
        <v>0</v>
      </c>
      <c r="M212" s="15" t="str">
        <f>IFERROR(IF(H212&gt;=1,VLOOKUP(I212,DETAIL!$F$7:$N$2006,5,0),""),"")</f>
        <v/>
      </c>
      <c r="N212" s="15" t="str">
        <f>IFERROR(IF(H212&gt;=1,VLOOKUP(I212,DETAIL!$F$7:$N$2006,6,0),""),"")</f>
        <v/>
      </c>
      <c r="O212" s="14" t="str">
        <f>IFERROR(IF(H212&gt;=1,VLOOKUP(I212,DETAIL!$F$7:$N$2006,8,0),""),"")</f>
        <v/>
      </c>
      <c r="P212" s="14" t="str">
        <f>IFERROR(IF(H212&gt;=1,VLOOKUP(I212,DETAIL!$F$7:$N$2006,9,0),""),"")</f>
        <v/>
      </c>
      <c r="Q212" s="75">
        <f>BHUGTAN!L204</f>
        <v>0</v>
      </c>
    </row>
    <row r="213" spans="8:17" ht="18" customHeight="1" x14ac:dyDescent="0.25">
      <c r="H213" s="14">
        <f>BHUGTAN!E205</f>
        <v>0</v>
      </c>
      <c r="I213" s="14">
        <f>BHUGTAN!F205</f>
        <v>0</v>
      </c>
      <c r="J213" s="15">
        <f>BHUGTAN!G205</f>
        <v>0</v>
      </c>
      <c r="K213" s="15">
        <f>BHUGTAN!H205</f>
        <v>0</v>
      </c>
      <c r="L213" s="14">
        <f>BHUGTAN!I205</f>
        <v>0</v>
      </c>
      <c r="M213" s="15" t="str">
        <f>IFERROR(IF(H213&gt;=1,VLOOKUP(I213,DETAIL!$F$7:$N$2006,5,0),""),"")</f>
        <v/>
      </c>
      <c r="N213" s="15" t="str">
        <f>IFERROR(IF(H213&gt;=1,VLOOKUP(I213,DETAIL!$F$7:$N$2006,6,0),""),"")</f>
        <v/>
      </c>
      <c r="O213" s="14" t="str">
        <f>IFERROR(IF(H213&gt;=1,VLOOKUP(I213,DETAIL!$F$7:$N$2006,8,0),""),"")</f>
        <v/>
      </c>
      <c r="P213" s="14" t="str">
        <f>IFERROR(IF(H213&gt;=1,VLOOKUP(I213,DETAIL!$F$7:$N$2006,9,0),""),"")</f>
        <v/>
      </c>
      <c r="Q213" s="75">
        <f>BHUGTAN!L205</f>
        <v>0</v>
      </c>
    </row>
    <row r="214" spans="8:17" ht="18" customHeight="1" x14ac:dyDescent="0.25">
      <c r="H214" s="14">
        <f>BHUGTAN!E206</f>
        <v>0</v>
      </c>
      <c r="I214" s="14">
        <f>BHUGTAN!F206</f>
        <v>0</v>
      </c>
      <c r="J214" s="15">
        <f>BHUGTAN!G206</f>
        <v>0</v>
      </c>
      <c r="K214" s="15">
        <f>BHUGTAN!H206</f>
        <v>0</v>
      </c>
      <c r="L214" s="14">
        <f>BHUGTAN!I206</f>
        <v>0</v>
      </c>
      <c r="M214" s="15" t="str">
        <f>IFERROR(IF(H214&gt;=1,VLOOKUP(I214,DETAIL!$F$7:$N$2006,5,0),""),"")</f>
        <v/>
      </c>
      <c r="N214" s="15" t="str">
        <f>IFERROR(IF(H214&gt;=1,VLOOKUP(I214,DETAIL!$F$7:$N$2006,6,0),""),"")</f>
        <v/>
      </c>
      <c r="O214" s="14" t="str">
        <f>IFERROR(IF(H214&gt;=1,VLOOKUP(I214,DETAIL!$F$7:$N$2006,8,0),""),"")</f>
        <v/>
      </c>
      <c r="P214" s="14" t="str">
        <f>IFERROR(IF(H214&gt;=1,VLOOKUP(I214,DETAIL!$F$7:$N$2006,9,0),""),"")</f>
        <v/>
      </c>
      <c r="Q214" s="75">
        <f>BHUGTAN!L206</f>
        <v>0</v>
      </c>
    </row>
    <row r="215" spans="8:17" ht="18" customHeight="1" x14ac:dyDescent="0.25">
      <c r="H215" s="14">
        <f>BHUGTAN!E207</f>
        <v>0</v>
      </c>
      <c r="I215" s="14">
        <f>BHUGTAN!F207</f>
        <v>0</v>
      </c>
      <c r="J215" s="15">
        <f>BHUGTAN!G207</f>
        <v>0</v>
      </c>
      <c r="K215" s="15">
        <f>BHUGTAN!H207</f>
        <v>0</v>
      </c>
      <c r="L215" s="14">
        <f>BHUGTAN!I207</f>
        <v>0</v>
      </c>
      <c r="M215" s="15" t="str">
        <f>IFERROR(IF(H215&gt;=1,VLOOKUP(I215,DETAIL!$F$7:$N$2006,5,0),""),"")</f>
        <v/>
      </c>
      <c r="N215" s="15" t="str">
        <f>IFERROR(IF(H215&gt;=1,VLOOKUP(I215,DETAIL!$F$7:$N$2006,6,0),""),"")</f>
        <v/>
      </c>
      <c r="O215" s="14" t="str">
        <f>IFERROR(IF(H215&gt;=1,VLOOKUP(I215,DETAIL!$F$7:$N$2006,8,0),""),"")</f>
        <v/>
      </c>
      <c r="P215" s="14" t="str">
        <f>IFERROR(IF(H215&gt;=1,VLOOKUP(I215,DETAIL!$F$7:$N$2006,9,0),""),"")</f>
        <v/>
      </c>
      <c r="Q215" s="75">
        <f>BHUGTAN!L207</f>
        <v>0</v>
      </c>
    </row>
    <row r="216" spans="8:17" ht="18" customHeight="1" x14ac:dyDescent="0.25">
      <c r="H216" s="14">
        <f>BHUGTAN!E208</f>
        <v>0</v>
      </c>
      <c r="I216" s="14">
        <f>BHUGTAN!F208</f>
        <v>0</v>
      </c>
      <c r="J216" s="15">
        <f>BHUGTAN!G208</f>
        <v>0</v>
      </c>
      <c r="K216" s="15">
        <f>BHUGTAN!H208</f>
        <v>0</v>
      </c>
      <c r="L216" s="14">
        <f>BHUGTAN!I208</f>
        <v>0</v>
      </c>
      <c r="M216" s="15" t="str">
        <f>IFERROR(IF(H216&gt;=1,VLOOKUP(I216,DETAIL!$F$7:$N$2006,5,0),""),"")</f>
        <v/>
      </c>
      <c r="N216" s="15" t="str">
        <f>IFERROR(IF(H216&gt;=1,VLOOKUP(I216,DETAIL!$F$7:$N$2006,6,0),""),"")</f>
        <v/>
      </c>
      <c r="O216" s="14" t="str">
        <f>IFERROR(IF(H216&gt;=1,VLOOKUP(I216,DETAIL!$F$7:$N$2006,8,0),""),"")</f>
        <v/>
      </c>
      <c r="P216" s="14" t="str">
        <f>IFERROR(IF(H216&gt;=1,VLOOKUP(I216,DETAIL!$F$7:$N$2006,9,0),""),"")</f>
        <v/>
      </c>
      <c r="Q216" s="75">
        <f>BHUGTAN!L208</f>
        <v>0</v>
      </c>
    </row>
    <row r="217" spans="8:17" ht="18" customHeight="1" x14ac:dyDescent="0.25">
      <c r="H217" s="14">
        <f>BHUGTAN!E209</f>
        <v>0</v>
      </c>
      <c r="I217" s="14">
        <f>BHUGTAN!F209</f>
        <v>0</v>
      </c>
      <c r="J217" s="15">
        <f>BHUGTAN!G209</f>
        <v>0</v>
      </c>
      <c r="K217" s="15">
        <f>BHUGTAN!H209</f>
        <v>0</v>
      </c>
      <c r="L217" s="14">
        <f>BHUGTAN!I209</f>
        <v>0</v>
      </c>
      <c r="M217" s="15" t="str">
        <f>IFERROR(IF(H217&gt;=1,VLOOKUP(I217,DETAIL!$F$7:$N$2006,5,0),""),"")</f>
        <v/>
      </c>
      <c r="N217" s="15" t="str">
        <f>IFERROR(IF(H217&gt;=1,VLOOKUP(I217,DETAIL!$F$7:$N$2006,6,0),""),"")</f>
        <v/>
      </c>
      <c r="O217" s="14" t="str">
        <f>IFERROR(IF(H217&gt;=1,VLOOKUP(I217,DETAIL!$F$7:$N$2006,8,0),""),"")</f>
        <v/>
      </c>
      <c r="P217" s="14" t="str">
        <f>IFERROR(IF(H217&gt;=1,VLOOKUP(I217,DETAIL!$F$7:$N$2006,9,0),""),"")</f>
        <v/>
      </c>
      <c r="Q217" s="75">
        <f>BHUGTAN!L209</f>
        <v>0</v>
      </c>
    </row>
    <row r="218" spans="8:17" ht="18" customHeight="1" x14ac:dyDescent="0.25">
      <c r="H218" s="14">
        <f>BHUGTAN!E210</f>
        <v>0</v>
      </c>
      <c r="I218" s="14">
        <f>BHUGTAN!F210</f>
        <v>0</v>
      </c>
      <c r="J218" s="15">
        <f>BHUGTAN!G210</f>
        <v>0</v>
      </c>
      <c r="K218" s="15">
        <f>BHUGTAN!H210</f>
        <v>0</v>
      </c>
      <c r="L218" s="14">
        <f>BHUGTAN!I210</f>
        <v>0</v>
      </c>
      <c r="M218" s="15" t="str">
        <f>IFERROR(IF(H218&gt;=1,VLOOKUP(I218,DETAIL!$F$7:$N$2006,5,0),""),"")</f>
        <v/>
      </c>
      <c r="N218" s="15" t="str">
        <f>IFERROR(IF(H218&gt;=1,VLOOKUP(I218,DETAIL!$F$7:$N$2006,6,0),""),"")</f>
        <v/>
      </c>
      <c r="O218" s="14" t="str">
        <f>IFERROR(IF(H218&gt;=1,VLOOKUP(I218,DETAIL!$F$7:$N$2006,8,0),""),"")</f>
        <v/>
      </c>
      <c r="P218" s="14" t="str">
        <f>IFERROR(IF(H218&gt;=1,VLOOKUP(I218,DETAIL!$F$7:$N$2006,9,0),""),"")</f>
        <v/>
      </c>
      <c r="Q218" s="75">
        <f>BHUGTAN!L210</f>
        <v>0</v>
      </c>
    </row>
    <row r="219" spans="8:17" ht="18" customHeight="1" x14ac:dyDescent="0.25">
      <c r="H219" s="14">
        <f>BHUGTAN!E211</f>
        <v>0</v>
      </c>
      <c r="I219" s="14">
        <f>BHUGTAN!F211</f>
        <v>0</v>
      </c>
      <c r="J219" s="15">
        <f>BHUGTAN!G211</f>
        <v>0</v>
      </c>
      <c r="K219" s="15">
        <f>BHUGTAN!H211</f>
        <v>0</v>
      </c>
      <c r="L219" s="14">
        <f>BHUGTAN!I211</f>
        <v>0</v>
      </c>
      <c r="M219" s="15" t="str">
        <f>IFERROR(IF(H219&gt;=1,VLOOKUP(I219,DETAIL!$F$7:$N$2006,5,0),""),"")</f>
        <v/>
      </c>
      <c r="N219" s="15" t="str">
        <f>IFERROR(IF(H219&gt;=1,VLOOKUP(I219,DETAIL!$F$7:$N$2006,6,0),""),"")</f>
        <v/>
      </c>
      <c r="O219" s="14" t="str">
        <f>IFERROR(IF(H219&gt;=1,VLOOKUP(I219,DETAIL!$F$7:$N$2006,8,0),""),"")</f>
        <v/>
      </c>
      <c r="P219" s="14" t="str">
        <f>IFERROR(IF(H219&gt;=1,VLOOKUP(I219,DETAIL!$F$7:$N$2006,9,0),""),"")</f>
        <v/>
      </c>
      <c r="Q219" s="75">
        <f>BHUGTAN!L211</f>
        <v>0</v>
      </c>
    </row>
    <row r="220" spans="8:17" ht="18" customHeight="1" x14ac:dyDescent="0.25">
      <c r="H220" s="14">
        <f>BHUGTAN!E212</f>
        <v>0</v>
      </c>
      <c r="I220" s="14">
        <f>BHUGTAN!F212</f>
        <v>0</v>
      </c>
      <c r="J220" s="15">
        <f>BHUGTAN!G212</f>
        <v>0</v>
      </c>
      <c r="K220" s="15">
        <f>BHUGTAN!H212</f>
        <v>0</v>
      </c>
      <c r="L220" s="14">
        <f>BHUGTAN!I212</f>
        <v>0</v>
      </c>
      <c r="M220" s="15" t="str">
        <f>IFERROR(IF(H220&gt;=1,VLOOKUP(I220,DETAIL!$F$7:$N$2006,5,0),""),"")</f>
        <v/>
      </c>
      <c r="N220" s="15" t="str">
        <f>IFERROR(IF(H220&gt;=1,VLOOKUP(I220,DETAIL!$F$7:$N$2006,6,0),""),"")</f>
        <v/>
      </c>
      <c r="O220" s="14" t="str">
        <f>IFERROR(IF(H220&gt;=1,VLOOKUP(I220,DETAIL!$F$7:$N$2006,8,0),""),"")</f>
        <v/>
      </c>
      <c r="P220" s="14" t="str">
        <f>IFERROR(IF(H220&gt;=1,VLOOKUP(I220,DETAIL!$F$7:$N$2006,9,0),""),"")</f>
        <v/>
      </c>
      <c r="Q220" s="75">
        <f>BHUGTAN!L212</f>
        <v>0</v>
      </c>
    </row>
    <row r="221" spans="8:17" ht="18" customHeight="1" x14ac:dyDescent="0.25">
      <c r="H221" s="14">
        <f>BHUGTAN!E213</f>
        <v>0</v>
      </c>
      <c r="I221" s="14">
        <f>BHUGTAN!F213</f>
        <v>0</v>
      </c>
      <c r="J221" s="15">
        <f>BHUGTAN!G213</f>
        <v>0</v>
      </c>
      <c r="K221" s="15">
        <f>BHUGTAN!H213</f>
        <v>0</v>
      </c>
      <c r="L221" s="14">
        <f>BHUGTAN!I213</f>
        <v>0</v>
      </c>
      <c r="M221" s="15" t="str">
        <f>IFERROR(IF(H221&gt;=1,VLOOKUP(I221,DETAIL!$F$7:$N$2006,5,0),""),"")</f>
        <v/>
      </c>
      <c r="N221" s="15" t="str">
        <f>IFERROR(IF(H221&gt;=1,VLOOKUP(I221,DETAIL!$F$7:$N$2006,6,0),""),"")</f>
        <v/>
      </c>
      <c r="O221" s="14" t="str">
        <f>IFERROR(IF(H221&gt;=1,VLOOKUP(I221,DETAIL!$F$7:$N$2006,8,0),""),"")</f>
        <v/>
      </c>
      <c r="P221" s="14" t="str">
        <f>IFERROR(IF(H221&gt;=1,VLOOKUP(I221,DETAIL!$F$7:$N$2006,9,0),""),"")</f>
        <v/>
      </c>
      <c r="Q221" s="75">
        <f>BHUGTAN!L213</f>
        <v>0</v>
      </c>
    </row>
    <row r="222" spans="8:17" ht="18" customHeight="1" x14ac:dyDescent="0.25">
      <c r="H222" s="14">
        <f>BHUGTAN!E214</f>
        <v>0</v>
      </c>
      <c r="I222" s="14">
        <f>BHUGTAN!F214</f>
        <v>0</v>
      </c>
      <c r="J222" s="15">
        <f>BHUGTAN!G214</f>
        <v>0</v>
      </c>
      <c r="K222" s="15">
        <f>BHUGTAN!H214</f>
        <v>0</v>
      </c>
      <c r="L222" s="14">
        <f>BHUGTAN!I214</f>
        <v>0</v>
      </c>
      <c r="M222" s="15" t="str">
        <f>IFERROR(IF(H222&gt;=1,VLOOKUP(I222,DETAIL!$F$7:$N$2006,5,0),""),"")</f>
        <v/>
      </c>
      <c r="N222" s="15" t="str">
        <f>IFERROR(IF(H222&gt;=1,VLOOKUP(I222,DETAIL!$F$7:$N$2006,6,0),""),"")</f>
        <v/>
      </c>
      <c r="O222" s="14" t="str">
        <f>IFERROR(IF(H222&gt;=1,VLOOKUP(I222,DETAIL!$F$7:$N$2006,8,0),""),"")</f>
        <v/>
      </c>
      <c r="P222" s="14" t="str">
        <f>IFERROR(IF(H222&gt;=1,VLOOKUP(I222,DETAIL!$F$7:$N$2006,9,0),""),"")</f>
        <v/>
      </c>
      <c r="Q222" s="75">
        <f>BHUGTAN!L214</f>
        <v>0</v>
      </c>
    </row>
    <row r="223" spans="8:17" ht="18" customHeight="1" x14ac:dyDescent="0.25">
      <c r="H223" s="14">
        <f>BHUGTAN!E215</f>
        <v>0</v>
      </c>
      <c r="I223" s="14">
        <f>BHUGTAN!F215</f>
        <v>0</v>
      </c>
      <c r="J223" s="15">
        <f>BHUGTAN!G215</f>
        <v>0</v>
      </c>
      <c r="K223" s="15">
        <f>BHUGTAN!H215</f>
        <v>0</v>
      </c>
      <c r="L223" s="14">
        <f>BHUGTAN!I215</f>
        <v>0</v>
      </c>
      <c r="M223" s="15" t="str">
        <f>IFERROR(IF(H223&gt;=1,VLOOKUP(I223,DETAIL!$F$7:$N$2006,5,0),""),"")</f>
        <v/>
      </c>
      <c r="N223" s="15" t="str">
        <f>IFERROR(IF(H223&gt;=1,VLOOKUP(I223,DETAIL!$F$7:$N$2006,6,0),""),"")</f>
        <v/>
      </c>
      <c r="O223" s="14" t="str">
        <f>IFERROR(IF(H223&gt;=1,VLOOKUP(I223,DETAIL!$F$7:$N$2006,8,0),""),"")</f>
        <v/>
      </c>
      <c r="P223" s="14" t="str">
        <f>IFERROR(IF(H223&gt;=1,VLOOKUP(I223,DETAIL!$F$7:$N$2006,9,0),""),"")</f>
        <v/>
      </c>
      <c r="Q223" s="75">
        <f>BHUGTAN!L215</f>
        <v>0</v>
      </c>
    </row>
    <row r="224" spans="8:17" ht="18" customHeight="1" x14ac:dyDescent="0.25">
      <c r="H224" s="14">
        <f>BHUGTAN!E216</f>
        <v>0</v>
      </c>
      <c r="I224" s="14">
        <f>BHUGTAN!F216</f>
        <v>0</v>
      </c>
      <c r="J224" s="15">
        <f>BHUGTAN!G216</f>
        <v>0</v>
      </c>
      <c r="K224" s="15">
        <f>BHUGTAN!H216</f>
        <v>0</v>
      </c>
      <c r="L224" s="14">
        <f>BHUGTAN!I216</f>
        <v>0</v>
      </c>
      <c r="M224" s="15" t="str">
        <f>IFERROR(IF(H224&gt;=1,VLOOKUP(I224,DETAIL!$F$7:$N$2006,5,0),""),"")</f>
        <v/>
      </c>
      <c r="N224" s="15" t="str">
        <f>IFERROR(IF(H224&gt;=1,VLOOKUP(I224,DETAIL!$F$7:$N$2006,6,0),""),"")</f>
        <v/>
      </c>
      <c r="O224" s="14" t="str">
        <f>IFERROR(IF(H224&gt;=1,VLOOKUP(I224,DETAIL!$F$7:$N$2006,8,0),""),"")</f>
        <v/>
      </c>
      <c r="P224" s="14" t="str">
        <f>IFERROR(IF(H224&gt;=1,VLOOKUP(I224,DETAIL!$F$7:$N$2006,9,0),""),"")</f>
        <v/>
      </c>
      <c r="Q224" s="75">
        <f>BHUGTAN!L216</f>
        <v>0</v>
      </c>
    </row>
    <row r="225" spans="8:17" ht="18" customHeight="1" x14ac:dyDescent="0.25">
      <c r="H225" s="14">
        <f>BHUGTAN!E217</f>
        <v>0</v>
      </c>
      <c r="I225" s="14">
        <f>BHUGTAN!F217</f>
        <v>0</v>
      </c>
      <c r="J225" s="15">
        <f>BHUGTAN!G217</f>
        <v>0</v>
      </c>
      <c r="K225" s="15">
        <f>BHUGTAN!H217</f>
        <v>0</v>
      </c>
      <c r="L225" s="14">
        <f>BHUGTAN!I217</f>
        <v>0</v>
      </c>
      <c r="M225" s="15" t="str">
        <f>IFERROR(IF(H225&gt;=1,VLOOKUP(I225,DETAIL!$F$7:$N$2006,5,0),""),"")</f>
        <v/>
      </c>
      <c r="N225" s="15" t="str">
        <f>IFERROR(IF(H225&gt;=1,VLOOKUP(I225,DETAIL!$F$7:$N$2006,6,0),""),"")</f>
        <v/>
      </c>
      <c r="O225" s="14" t="str">
        <f>IFERROR(IF(H225&gt;=1,VLOOKUP(I225,DETAIL!$F$7:$N$2006,8,0),""),"")</f>
        <v/>
      </c>
      <c r="P225" s="14" t="str">
        <f>IFERROR(IF(H225&gt;=1,VLOOKUP(I225,DETAIL!$F$7:$N$2006,9,0),""),"")</f>
        <v/>
      </c>
      <c r="Q225" s="75">
        <f>BHUGTAN!L217</f>
        <v>0</v>
      </c>
    </row>
    <row r="226" spans="8:17" ht="18" customHeight="1" x14ac:dyDescent="0.25">
      <c r="H226" s="14">
        <f>BHUGTAN!E218</f>
        <v>0</v>
      </c>
      <c r="I226" s="14">
        <f>BHUGTAN!F218</f>
        <v>0</v>
      </c>
      <c r="J226" s="15">
        <f>BHUGTAN!G218</f>
        <v>0</v>
      </c>
      <c r="K226" s="15">
        <f>BHUGTAN!H218</f>
        <v>0</v>
      </c>
      <c r="L226" s="14">
        <f>BHUGTAN!I218</f>
        <v>0</v>
      </c>
      <c r="M226" s="15" t="str">
        <f>IFERROR(IF(H226&gt;=1,VLOOKUP(I226,DETAIL!$F$7:$N$2006,5,0),""),"")</f>
        <v/>
      </c>
      <c r="N226" s="15" t="str">
        <f>IFERROR(IF(H226&gt;=1,VLOOKUP(I226,DETAIL!$F$7:$N$2006,6,0),""),"")</f>
        <v/>
      </c>
      <c r="O226" s="14" t="str">
        <f>IFERROR(IF(H226&gt;=1,VLOOKUP(I226,DETAIL!$F$7:$N$2006,8,0),""),"")</f>
        <v/>
      </c>
      <c r="P226" s="14" t="str">
        <f>IFERROR(IF(H226&gt;=1,VLOOKUP(I226,DETAIL!$F$7:$N$2006,9,0),""),"")</f>
        <v/>
      </c>
      <c r="Q226" s="75">
        <f>BHUGTAN!L218</f>
        <v>0</v>
      </c>
    </row>
    <row r="227" spans="8:17" ht="18" customHeight="1" x14ac:dyDescent="0.25">
      <c r="H227" s="14">
        <f>BHUGTAN!E219</f>
        <v>0</v>
      </c>
      <c r="I227" s="14">
        <f>BHUGTAN!F219</f>
        <v>0</v>
      </c>
      <c r="J227" s="15">
        <f>BHUGTAN!G219</f>
        <v>0</v>
      </c>
      <c r="K227" s="15">
        <f>BHUGTAN!H219</f>
        <v>0</v>
      </c>
      <c r="L227" s="14">
        <f>BHUGTAN!I219</f>
        <v>0</v>
      </c>
      <c r="M227" s="15" t="str">
        <f>IFERROR(IF(H227&gt;=1,VLOOKUP(I227,DETAIL!$F$7:$N$2006,5,0),""),"")</f>
        <v/>
      </c>
      <c r="N227" s="15" t="str">
        <f>IFERROR(IF(H227&gt;=1,VLOOKUP(I227,DETAIL!$F$7:$N$2006,6,0),""),"")</f>
        <v/>
      </c>
      <c r="O227" s="14" t="str">
        <f>IFERROR(IF(H227&gt;=1,VLOOKUP(I227,DETAIL!$F$7:$N$2006,8,0),""),"")</f>
        <v/>
      </c>
      <c r="P227" s="14" t="str">
        <f>IFERROR(IF(H227&gt;=1,VLOOKUP(I227,DETAIL!$F$7:$N$2006,9,0),""),"")</f>
        <v/>
      </c>
      <c r="Q227" s="75">
        <f>BHUGTAN!L219</f>
        <v>0</v>
      </c>
    </row>
    <row r="228" spans="8:17" ht="18" customHeight="1" x14ac:dyDescent="0.25">
      <c r="H228" s="14">
        <f>BHUGTAN!E220</f>
        <v>0</v>
      </c>
      <c r="I228" s="14">
        <f>BHUGTAN!F220</f>
        <v>0</v>
      </c>
      <c r="J228" s="15">
        <f>BHUGTAN!G220</f>
        <v>0</v>
      </c>
      <c r="K228" s="15">
        <f>BHUGTAN!H220</f>
        <v>0</v>
      </c>
      <c r="L228" s="14">
        <f>BHUGTAN!I220</f>
        <v>0</v>
      </c>
      <c r="M228" s="15" t="str">
        <f>IFERROR(IF(H228&gt;=1,VLOOKUP(I228,DETAIL!$F$7:$N$2006,5,0),""),"")</f>
        <v/>
      </c>
      <c r="N228" s="15" t="str">
        <f>IFERROR(IF(H228&gt;=1,VLOOKUP(I228,DETAIL!$F$7:$N$2006,6,0),""),"")</f>
        <v/>
      </c>
      <c r="O228" s="14" t="str">
        <f>IFERROR(IF(H228&gt;=1,VLOOKUP(I228,DETAIL!$F$7:$N$2006,8,0),""),"")</f>
        <v/>
      </c>
      <c r="P228" s="14" t="str">
        <f>IFERROR(IF(H228&gt;=1,VLOOKUP(I228,DETAIL!$F$7:$N$2006,9,0),""),"")</f>
        <v/>
      </c>
      <c r="Q228" s="75">
        <f>BHUGTAN!L220</f>
        <v>0</v>
      </c>
    </row>
    <row r="229" spans="8:17" ht="18" customHeight="1" x14ac:dyDescent="0.25">
      <c r="H229" s="14">
        <f>BHUGTAN!E221</f>
        <v>0</v>
      </c>
      <c r="I229" s="14">
        <f>BHUGTAN!F221</f>
        <v>0</v>
      </c>
      <c r="J229" s="15">
        <f>BHUGTAN!G221</f>
        <v>0</v>
      </c>
      <c r="K229" s="15">
        <f>BHUGTAN!H221</f>
        <v>0</v>
      </c>
      <c r="L229" s="14">
        <f>BHUGTAN!I221</f>
        <v>0</v>
      </c>
      <c r="M229" s="15" t="str">
        <f>IFERROR(IF(H229&gt;=1,VLOOKUP(I229,DETAIL!$F$7:$N$2006,5,0),""),"")</f>
        <v/>
      </c>
      <c r="N229" s="15" t="str">
        <f>IFERROR(IF(H229&gt;=1,VLOOKUP(I229,DETAIL!$F$7:$N$2006,6,0),""),"")</f>
        <v/>
      </c>
      <c r="O229" s="14" t="str">
        <f>IFERROR(IF(H229&gt;=1,VLOOKUP(I229,DETAIL!$F$7:$N$2006,8,0),""),"")</f>
        <v/>
      </c>
      <c r="P229" s="14" t="str">
        <f>IFERROR(IF(H229&gt;=1,VLOOKUP(I229,DETAIL!$F$7:$N$2006,9,0),""),"")</f>
        <v/>
      </c>
      <c r="Q229" s="75">
        <f>BHUGTAN!L221</f>
        <v>0</v>
      </c>
    </row>
    <row r="230" spans="8:17" ht="18" customHeight="1" x14ac:dyDescent="0.25">
      <c r="H230" s="14">
        <f>BHUGTAN!E222</f>
        <v>0</v>
      </c>
      <c r="I230" s="14">
        <f>BHUGTAN!F222</f>
        <v>0</v>
      </c>
      <c r="J230" s="15">
        <f>BHUGTAN!G222</f>
        <v>0</v>
      </c>
      <c r="K230" s="15">
        <f>BHUGTAN!H222</f>
        <v>0</v>
      </c>
      <c r="L230" s="14">
        <f>BHUGTAN!I222</f>
        <v>0</v>
      </c>
      <c r="M230" s="15" t="str">
        <f>IFERROR(IF(H230&gt;=1,VLOOKUP(I230,DETAIL!$F$7:$N$2006,5,0),""),"")</f>
        <v/>
      </c>
      <c r="N230" s="15" t="str">
        <f>IFERROR(IF(H230&gt;=1,VLOOKUP(I230,DETAIL!$F$7:$N$2006,6,0),""),"")</f>
        <v/>
      </c>
      <c r="O230" s="14" t="str">
        <f>IFERROR(IF(H230&gt;=1,VLOOKUP(I230,DETAIL!$F$7:$N$2006,8,0),""),"")</f>
        <v/>
      </c>
      <c r="P230" s="14" t="str">
        <f>IFERROR(IF(H230&gt;=1,VLOOKUP(I230,DETAIL!$F$7:$N$2006,9,0),""),"")</f>
        <v/>
      </c>
      <c r="Q230" s="75">
        <f>BHUGTAN!L222</f>
        <v>0</v>
      </c>
    </row>
    <row r="231" spans="8:17" ht="18" customHeight="1" x14ac:dyDescent="0.25">
      <c r="H231" s="14">
        <f>BHUGTAN!E223</f>
        <v>0</v>
      </c>
      <c r="I231" s="14">
        <f>BHUGTAN!F223</f>
        <v>0</v>
      </c>
      <c r="J231" s="15">
        <f>BHUGTAN!G223</f>
        <v>0</v>
      </c>
      <c r="K231" s="15">
        <f>BHUGTAN!H223</f>
        <v>0</v>
      </c>
      <c r="L231" s="14">
        <f>BHUGTAN!I223</f>
        <v>0</v>
      </c>
      <c r="M231" s="15" t="str">
        <f>IFERROR(IF(H231&gt;=1,VLOOKUP(I231,DETAIL!$F$7:$N$2006,5,0),""),"")</f>
        <v/>
      </c>
      <c r="N231" s="15" t="str">
        <f>IFERROR(IF(H231&gt;=1,VLOOKUP(I231,DETAIL!$F$7:$N$2006,6,0),""),"")</f>
        <v/>
      </c>
      <c r="O231" s="14" t="str">
        <f>IFERROR(IF(H231&gt;=1,VLOOKUP(I231,DETAIL!$F$7:$N$2006,8,0),""),"")</f>
        <v/>
      </c>
      <c r="P231" s="14" t="str">
        <f>IFERROR(IF(H231&gt;=1,VLOOKUP(I231,DETAIL!$F$7:$N$2006,9,0),""),"")</f>
        <v/>
      </c>
      <c r="Q231" s="75">
        <f>BHUGTAN!L223</f>
        <v>0</v>
      </c>
    </row>
    <row r="232" spans="8:17" ht="18" customHeight="1" x14ac:dyDescent="0.25">
      <c r="H232" s="14">
        <f>BHUGTAN!E224</f>
        <v>0</v>
      </c>
      <c r="I232" s="14">
        <f>BHUGTAN!F224</f>
        <v>0</v>
      </c>
      <c r="J232" s="15">
        <f>BHUGTAN!G224</f>
        <v>0</v>
      </c>
      <c r="K232" s="15">
        <f>BHUGTAN!H224</f>
        <v>0</v>
      </c>
      <c r="L232" s="14">
        <f>BHUGTAN!I224</f>
        <v>0</v>
      </c>
      <c r="M232" s="15" t="str">
        <f>IFERROR(IF(H232&gt;=1,VLOOKUP(I232,DETAIL!$F$7:$N$2006,5,0),""),"")</f>
        <v/>
      </c>
      <c r="N232" s="15" t="str">
        <f>IFERROR(IF(H232&gt;=1,VLOOKUP(I232,DETAIL!$F$7:$N$2006,6,0),""),"")</f>
        <v/>
      </c>
      <c r="O232" s="14" t="str">
        <f>IFERROR(IF(H232&gt;=1,VLOOKUP(I232,DETAIL!$F$7:$N$2006,8,0),""),"")</f>
        <v/>
      </c>
      <c r="P232" s="14" t="str">
        <f>IFERROR(IF(H232&gt;=1,VLOOKUP(I232,DETAIL!$F$7:$N$2006,9,0),""),"")</f>
        <v/>
      </c>
      <c r="Q232" s="75">
        <f>BHUGTAN!L224</f>
        <v>0</v>
      </c>
    </row>
    <row r="233" spans="8:17" ht="18" customHeight="1" x14ac:dyDescent="0.25">
      <c r="H233" s="14">
        <f>BHUGTAN!E225</f>
        <v>0</v>
      </c>
      <c r="I233" s="14">
        <f>BHUGTAN!F225</f>
        <v>0</v>
      </c>
      <c r="J233" s="15">
        <f>BHUGTAN!G225</f>
        <v>0</v>
      </c>
      <c r="K233" s="15">
        <f>BHUGTAN!H225</f>
        <v>0</v>
      </c>
      <c r="L233" s="14">
        <f>BHUGTAN!I225</f>
        <v>0</v>
      </c>
      <c r="M233" s="15" t="str">
        <f>IFERROR(IF(H233&gt;=1,VLOOKUP(I233,DETAIL!$F$7:$N$2006,5,0),""),"")</f>
        <v/>
      </c>
      <c r="N233" s="15" t="str">
        <f>IFERROR(IF(H233&gt;=1,VLOOKUP(I233,DETAIL!$F$7:$N$2006,6,0),""),"")</f>
        <v/>
      </c>
      <c r="O233" s="14" t="str">
        <f>IFERROR(IF(H233&gt;=1,VLOOKUP(I233,DETAIL!$F$7:$N$2006,8,0),""),"")</f>
        <v/>
      </c>
      <c r="P233" s="14" t="str">
        <f>IFERROR(IF(H233&gt;=1,VLOOKUP(I233,DETAIL!$F$7:$N$2006,9,0),""),"")</f>
        <v/>
      </c>
      <c r="Q233" s="75">
        <f>BHUGTAN!L225</f>
        <v>0</v>
      </c>
    </row>
    <row r="234" spans="8:17" ht="18" customHeight="1" x14ac:dyDescent="0.25">
      <c r="H234" s="14">
        <f>BHUGTAN!E226</f>
        <v>0</v>
      </c>
      <c r="I234" s="14">
        <f>BHUGTAN!F226</f>
        <v>0</v>
      </c>
      <c r="J234" s="15">
        <f>BHUGTAN!G226</f>
        <v>0</v>
      </c>
      <c r="K234" s="15">
        <f>BHUGTAN!H226</f>
        <v>0</v>
      </c>
      <c r="L234" s="14">
        <f>BHUGTAN!I226</f>
        <v>0</v>
      </c>
      <c r="M234" s="15" t="str">
        <f>IFERROR(IF(H234&gt;=1,VLOOKUP(I234,DETAIL!$F$7:$N$2006,5,0),""),"")</f>
        <v/>
      </c>
      <c r="N234" s="15" t="str">
        <f>IFERROR(IF(H234&gt;=1,VLOOKUP(I234,DETAIL!$F$7:$N$2006,6,0),""),"")</f>
        <v/>
      </c>
      <c r="O234" s="14" t="str">
        <f>IFERROR(IF(H234&gt;=1,VLOOKUP(I234,DETAIL!$F$7:$N$2006,8,0),""),"")</f>
        <v/>
      </c>
      <c r="P234" s="14" t="str">
        <f>IFERROR(IF(H234&gt;=1,VLOOKUP(I234,DETAIL!$F$7:$N$2006,9,0),""),"")</f>
        <v/>
      </c>
      <c r="Q234" s="75">
        <f>BHUGTAN!L226</f>
        <v>0</v>
      </c>
    </row>
    <row r="235" spans="8:17" ht="18" customHeight="1" x14ac:dyDescent="0.25">
      <c r="H235" s="14">
        <f>BHUGTAN!E227</f>
        <v>0</v>
      </c>
      <c r="I235" s="14">
        <f>BHUGTAN!F227</f>
        <v>0</v>
      </c>
      <c r="J235" s="15">
        <f>BHUGTAN!G227</f>
        <v>0</v>
      </c>
      <c r="K235" s="15">
        <f>BHUGTAN!H227</f>
        <v>0</v>
      </c>
      <c r="L235" s="14">
        <f>BHUGTAN!I227</f>
        <v>0</v>
      </c>
      <c r="M235" s="15" t="str">
        <f>IFERROR(IF(H235&gt;=1,VLOOKUP(I235,DETAIL!$F$7:$N$2006,5,0),""),"")</f>
        <v/>
      </c>
      <c r="N235" s="15" t="str">
        <f>IFERROR(IF(H235&gt;=1,VLOOKUP(I235,DETAIL!$F$7:$N$2006,6,0),""),"")</f>
        <v/>
      </c>
      <c r="O235" s="14" t="str">
        <f>IFERROR(IF(H235&gt;=1,VLOOKUP(I235,DETAIL!$F$7:$N$2006,8,0),""),"")</f>
        <v/>
      </c>
      <c r="P235" s="14" t="str">
        <f>IFERROR(IF(H235&gt;=1,VLOOKUP(I235,DETAIL!$F$7:$N$2006,9,0),""),"")</f>
        <v/>
      </c>
      <c r="Q235" s="75">
        <f>BHUGTAN!L227</f>
        <v>0</v>
      </c>
    </row>
    <row r="236" spans="8:17" ht="18" customHeight="1" x14ac:dyDescent="0.25">
      <c r="H236" s="14">
        <f>BHUGTAN!E228</f>
        <v>0</v>
      </c>
      <c r="I236" s="14">
        <f>BHUGTAN!F228</f>
        <v>0</v>
      </c>
      <c r="J236" s="15">
        <f>BHUGTAN!G228</f>
        <v>0</v>
      </c>
      <c r="K236" s="15">
        <f>BHUGTAN!H228</f>
        <v>0</v>
      </c>
      <c r="L236" s="14">
        <f>BHUGTAN!I228</f>
        <v>0</v>
      </c>
      <c r="M236" s="15" t="str">
        <f>IFERROR(IF(H236&gt;=1,VLOOKUP(I236,DETAIL!$F$7:$N$2006,5,0),""),"")</f>
        <v/>
      </c>
      <c r="N236" s="15" t="str">
        <f>IFERROR(IF(H236&gt;=1,VLOOKUP(I236,DETAIL!$F$7:$N$2006,6,0),""),"")</f>
        <v/>
      </c>
      <c r="O236" s="14" t="str">
        <f>IFERROR(IF(H236&gt;=1,VLOOKUP(I236,DETAIL!$F$7:$N$2006,8,0),""),"")</f>
        <v/>
      </c>
      <c r="P236" s="14" t="str">
        <f>IFERROR(IF(H236&gt;=1,VLOOKUP(I236,DETAIL!$F$7:$N$2006,9,0),""),"")</f>
        <v/>
      </c>
      <c r="Q236" s="75">
        <f>BHUGTAN!L228</f>
        <v>0</v>
      </c>
    </row>
    <row r="237" spans="8:17" ht="18" customHeight="1" x14ac:dyDescent="0.25">
      <c r="H237" s="14">
        <f>BHUGTAN!E229</f>
        <v>0</v>
      </c>
      <c r="I237" s="14">
        <f>BHUGTAN!F229</f>
        <v>0</v>
      </c>
      <c r="J237" s="15">
        <f>BHUGTAN!G229</f>
        <v>0</v>
      </c>
      <c r="K237" s="15">
        <f>BHUGTAN!H229</f>
        <v>0</v>
      </c>
      <c r="L237" s="14">
        <f>BHUGTAN!I229</f>
        <v>0</v>
      </c>
      <c r="M237" s="15" t="str">
        <f>IFERROR(IF(H237&gt;=1,VLOOKUP(I237,DETAIL!$F$7:$N$2006,5,0),""),"")</f>
        <v/>
      </c>
      <c r="N237" s="15" t="str">
        <f>IFERROR(IF(H237&gt;=1,VLOOKUP(I237,DETAIL!$F$7:$N$2006,6,0),""),"")</f>
        <v/>
      </c>
      <c r="O237" s="14" t="str">
        <f>IFERROR(IF(H237&gt;=1,VLOOKUP(I237,DETAIL!$F$7:$N$2006,8,0),""),"")</f>
        <v/>
      </c>
      <c r="P237" s="14" t="str">
        <f>IFERROR(IF(H237&gt;=1,VLOOKUP(I237,DETAIL!$F$7:$N$2006,9,0),""),"")</f>
        <v/>
      </c>
      <c r="Q237" s="75">
        <f>BHUGTAN!L229</f>
        <v>0</v>
      </c>
    </row>
    <row r="238" spans="8:17" ht="18" customHeight="1" x14ac:dyDescent="0.25">
      <c r="H238" s="14">
        <f>BHUGTAN!E230</f>
        <v>0</v>
      </c>
      <c r="I238" s="14">
        <f>BHUGTAN!F230</f>
        <v>0</v>
      </c>
      <c r="J238" s="15">
        <f>BHUGTAN!G230</f>
        <v>0</v>
      </c>
      <c r="K238" s="15">
        <f>BHUGTAN!H230</f>
        <v>0</v>
      </c>
      <c r="L238" s="14">
        <f>BHUGTAN!I230</f>
        <v>0</v>
      </c>
      <c r="M238" s="15" t="str">
        <f>IFERROR(IF(H238&gt;=1,VLOOKUP(I238,DETAIL!$F$7:$N$2006,5,0),""),"")</f>
        <v/>
      </c>
      <c r="N238" s="15" t="str">
        <f>IFERROR(IF(H238&gt;=1,VLOOKUP(I238,DETAIL!$F$7:$N$2006,6,0),""),"")</f>
        <v/>
      </c>
      <c r="O238" s="14" t="str">
        <f>IFERROR(IF(H238&gt;=1,VLOOKUP(I238,DETAIL!$F$7:$N$2006,8,0),""),"")</f>
        <v/>
      </c>
      <c r="P238" s="14" t="str">
        <f>IFERROR(IF(H238&gt;=1,VLOOKUP(I238,DETAIL!$F$7:$N$2006,9,0),""),"")</f>
        <v/>
      </c>
      <c r="Q238" s="75">
        <f>BHUGTAN!L230</f>
        <v>0</v>
      </c>
    </row>
    <row r="239" spans="8:17" ht="18" customHeight="1" x14ac:dyDescent="0.25">
      <c r="H239" s="14">
        <f>BHUGTAN!E231</f>
        <v>0</v>
      </c>
      <c r="I239" s="14">
        <f>BHUGTAN!F231</f>
        <v>0</v>
      </c>
      <c r="J239" s="15">
        <f>BHUGTAN!G231</f>
        <v>0</v>
      </c>
      <c r="K239" s="15">
        <f>BHUGTAN!H231</f>
        <v>0</v>
      </c>
      <c r="L239" s="14">
        <f>BHUGTAN!I231</f>
        <v>0</v>
      </c>
      <c r="M239" s="15" t="str">
        <f>IFERROR(IF(H239&gt;=1,VLOOKUP(I239,DETAIL!$F$7:$N$2006,5,0),""),"")</f>
        <v/>
      </c>
      <c r="N239" s="15" t="str">
        <f>IFERROR(IF(H239&gt;=1,VLOOKUP(I239,DETAIL!$F$7:$N$2006,6,0),""),"")</f>
        <v/>
      </c>
      <c r="O239" s="14" t="str">
        <f>IFERROR(IF(H239&gt;=1,VLOOKUP(I239,DETAIL!$F$7:$N$2006,8,0),""),"")</f>
        <v/>
      </c>
      <c r="P239" s="14" t="str">
        <f>IFERROR(IF(H239&gt;=1,VLOOKUP(I239,DETAIL!$F$7:$N$2006,9,0),""),"")</f>
        <v/>
      </c>
      <c r="Q239" s="75">
        <f>BHUGTAN!L231</f>
        <v>0</v>
      </c>
    </row>
    <row r="240" spans="8:17" ht="18" customHeight="1" x14ac:dyDescent="0.25">
      <c r="H240" s="14">
        <f>BHUGTAN!E232</f>
        <v>0</v>
      </c>
      <c r="I240" s="14">
        <f>BHUGTAN!F232</f>
        <v>0</v>
      </c>
      <c r="J240" s="15">
        <f>BHUGTAN!G232</f>
        <v>0</v>
      </c>
      <c r="K240" s="15">
        <f>BHUGTAN!H232</f>
        <v>0</v>
      </c>
      <c r="L240" s="14">
        <f>BHUGTAN!I232</f>
        <v>0</v>
      </c>
      <c r="M240" s="15" t="str">
        <f>IFERROR(IF(H240&gt;=1,VLOOKUP(I240,DETAIL!$F$7:$N$2006,5,0),""),"")</f>
        <v/>
      </c>
      <c r="N240" s="15" t="str">
        <f>IFERROR(IF(H240&gt;=1,VLOOKUP(I240,DETAIL!$F$7:$N$2006,6,0),""),"")</f>
        <v/>
      </c>
      <c r="O240" s="14" t="str">
        <f>IFERROR(IF(H240&gt;=1,VLOOKUP(I240,DETAIL!$F$7:$N$2006,8,0),""),"")</f>
        <v/>
      </c>
      <c r="P240" s="14" t="str">
        <f>IFERROR(IF(H240&gt;=1,VLOOKUP(I240,DETAIL!$F$7:$N$2006,9,0),""),"")</f>
        <v/>
      </c>
      <c r="Q240" s="75">
        <f>BHUGTAN!L232</f>
        <v>0</v>
      </c>
    </row>
    <row r="241" spans="8:17" ht="18" customHeight="1" x14ac:dyDescent="0.25">
      <c r="H241" s="14">
        <f>BHUGTAN!E233</f>
        <v>0</v>
      </c>
      <c r="I241" s="14">
        <f>BHUGTAN!F233</f>
        <v>0</v>
      </c>
      <c r="J241" s="15">
        <f>BHUGTAN!G233</f>
        <v>0</v>
      </c>
      <c r="K241" s="15">
        <f>BHUGTAN!H233</f>
        <v>0</v>
      </c>
      <c r="L241" s="14">
        <f>BHUGTAN!I233</f>
        <v>0</v>
      </c>
      <c r="M241" s="15" t="str">
        <f>IFERROR(IF(H241&gt;=1,VLOOKUP(I241,DETAIL!$F$7:$N$2006,5,0),""),"")</f>
        <v/>
      </c>
      <c r="N241" s="15" t="str">
        <f>IFERROR(IF(H241&gt;=1,VLOOKUP(I241,DETAIL!$F$7:$N$2006,6,0),""),"")</f>
        <v/>
      </c>
      <c r="O241" s="14" t="str">
        <f>IFERROR(IF(H241&gt;=1,VLOOKUP(I241,DETAIL!$F$7:$N$2006,8,0),""),"")</f>
        <v/>
      </c>
      <c r="P241" s="14" t="str">
        <f>IFERROR(IF(H241&gt;=1,VLOOKUP(I241,DETAIL!$F$7:$N$2006,9,0),""),"")</f>
        <v/>
      </c>
      <c r="Q241" s="75">
        <f>BHUGTAN!L233</f>
        <v>0</v>
      </c>
    </row>
    <row r="242" spans="8:17" ht="18" customHeight="1" x14ac:dyDescent="0.25">
      <c r="H242" s="14">
        <f>BHUGTAN!E234</f>
        <v>0</v>
      </c>
      <c r="I242" s="14">
        <f>BHUGTAN!F234</f>
        <v>0</v>
      </c>
      <c r="J242" s="15">
        <f>BHUGTAN!G234</f>
        <v>0</v>
      </c>
      <c r="K242" s="15">
        <f>BHUGTAN!H234</f>
        <v>0</v>
      </c>
      <c r="L242" s="14">
        <f>BHUGTAN!I234</f>
        <v>0</v>
      </c>
      <c r="M242" s="15" t="str">
        <f>IFERROR(IF(H242&gt;=1,VLOOKUP(I242,DETAIL!$F$7:$N$2006,5,0),""),"")</f>
        <v/>
      </c>
      <c r="N242" s="15" t="str">
        <f>IFERROR(IF(H242&gt;=1,VLOOKUP(I242,DETAIL!$F$7:$N$2006,6,0),""),"")</f>
        <v/>
      </c>
      <c r="O242" s="14" t="str">
        <f>IFERROR(IF(H242&gt;=1,VLOOKUP(I242,DETAIL!$F$7:$N$2006,8,0),""),"")</f>
        <v/>
      </c>
      <c r="P242" s="14" t="str">
        <f>IFERROR(IF(H242&gt;=1,VLOOKUP(I242,DETAIL!$F$7:$N$2006,9,0),""),"")</f>
        <v/>
      </c>
      <c r="Q242" s="75">
        <f>BHUGTAN!L234</f>
        <v>0</v>
      </c>
    </row>
    <row r="243" spans="8:17" ht="18" customHeight="1" x14ac:dyDescent="0.25">
      <c r="H243" s="14">
        <f>BHUGTAN!E235</f>
        <v>0</v>
      </c>
      <c r="I243" s="14">
        <f>BHUGTAN!F235</f>
        <v>0</v>
      </c>
      <c r="J243" s="15">
        <f>BHUGTAN!G235</f>
        <v>0</v>
      </c>
      <c r="K243" s="15">
        <f>BHUGTAN!H235</f>
        <v>0</v>
      </c>
      <c r="L243" s="14">
        <f>BHUGTAN!I235</f>
        <v>0</v>
      </c>
      <c r="M243" s="15" t="str">
        <f>IFERROR(IF(H243&gt;=1,VLOOKUP(I243,DETAIL!$F$7:$N$2006,5,0),""),"")</f>
        <v/>
      </c>
      <c r="N243" s="15" t="str">
        <f>IFERROR(IF(H243&gt;=1,VLOOKUP(I243,DETAIL!$F$7:$N$2006,6,0),""),"")</f>
        <v/>
      </c>
      <c r="O243" s="14" t="str">
        <f>IFERROR(IF(H243&gt;=1,VLOOKUP(I243,DETAIL!$F$7:$N$2006,8,0),""),"")</f>
        <v/>
      </c>
      <c r="P243" s="14" t="str">
        <f>IFERROR(IF(H243&gt;=1,VLOOKUP(I243,DETAIL!$F$7:$N$2006,9,0),""),"")</f>
        <v/>
      </c>
      <c r="Q243" s="75">
        <f>BHUGTAN!L235</f>
        <v>0</v>
      </c>
    </row>
    <row r="244" spans="8:17" ht="18" customHeight="1" x14ac:dyDescent="0.25">
      <c r="H244" s="14">
        <f>BHUGTAN!E236</f>
        <v>0</v>
      </c>
      <c r="I244" s="14">
        <f>BHUGTAN!F236</f>
        <v>0</v>
      </c>
      <c r="J244" s="15">
        <f>BHUGTAN!G236</f>
        <v>0</v>
      </c>
      <c r="K244" s="15">
        <f>BHUGTAN!H236</f>
        <v>0</v>
      </c>
      <c r="L244" s="14">
        <f>BHUGTAN!I236</f>
        <v>0</v>
      </c>
      <c r="M244" s="15" t="str">
        <f>IFERROR(IF(H244&gt;=1,VLOOKUP(I244,DETAIL!$F$7:$N$2006,5,0),""),"")</f>
        <v/>
      </c>
      <c r="N244" s="15" t="str">
        <f>IFERROR(IF(H244&gt;=1,VLOOKUP(I244,DETAIL!$F$7:$N$2006,6,0),""),"")</f>
        <v/>
      </c>
      <c r="O244" s="14" t="str">
        <f>IFERROR(IF(H244&gt;=1,VLOOKUP(I244,DETAIL!$F$7:$N$2006,8,0),""),"")</f>
        <v/>
      </c>
      <c r="P244" s="14" t="str">
        <f>IFERROR(IF(H244&gt;=1,VLOOKUP(I244,DETAIL!$F$7:$N$2006,9,0),""),"")</f>
        <v/>
      </c>
      <c r="Q244" s="75">
        <f>BHUGTAN!L236</f>
        <v>0</v>
      </c>
    </row>
    <row r="245" spans="8:17" ht="18" customHeight="1" x14ac:dyDescent="0.25">
      <c r="H245" s="14">
        <f>BHUGTAN!E237</f>
        <v>0</v>
      </c>
      <c r="I245" s="14">
        <f>BHUGTAN!F237</f>
        <v>0</v>
      </c>
      <c r="J245" s="15">
        <f>BHUGTAN!G237</f>
        <v>0</v>
      </c>
      <c r="K245" s="15">
        <f>BHUGTAN!H237</f>
        <v>0</v>
      </c>
      <c r="L245" s="14">
        <f>BHUGTAN!I237</f>
        <v>0</v>
      </c>
      <c r="M245" s="15" t="str">
        <f>IFERROR(IF(H245&gt;=1,VLOOKUP(I245,DETAIL!$F$7:$N$2006,5,0),""),"")</f>
        <v/>
      </c>
      <c r="N245" s="15" t="str">
        <f>IFERROR(IF(H245&gt;=1,VLOOKUP(I245,DETAIL!$F$7:$N$2006,6,0),""),"")</f>
        <v/>
      </c>
      <c r="O245" s="14" t="str">
        <f>IFERROR(IF(H245&gt;=1,VLOOKUP(I245,DETAIL!$F$7:$N$2006,8,0),""),"")</f>
        <v/>
      </c>
      <c r="P245" s="14" t="str">
        <f>IFERROR(IF(H245&gt;=1,VLOOKUP(I245,DETAIL!$F$7:$N$2006,9,0),""),"")</f>
        <v/>
      </c>
      <c r="Q245" s="75">
        <f>BHUGTAN!L237</f>
        <v>0</v>
      </c>
    </row>
    <row r="246" spans="8:17" ht="18" customHeight="1" x14ac:dyDescent="0.25">
      <c r="H246" s="14">
        <f>BHUGTAN!E238</f>
        <v>0</v>
      </c>
      <c r="I246" s="14">
        <f>BHUGTAN!F238</f>
        <v>0</v>
      </c>
      <c r="J246" s="15">
        <f>BHUGTAN!G238</f>
        <v>0</v>
      </c>
      <c r="K246" s="15">
        <f>BHUGTAN!H238</f>
        <v>0</v>
      </c>
      <c r="L246" s="14">
        <f>BHUGTAN!I238</f>
        <v>0</v>
      </c>
      <c r="M246" s="15" t="str">
        <f>IFERROR(IF(H246&gt;=1,VLOOKUP(I246,DETAIL!$F$7:$N$2006,5,0),""),"")</f>
        <v/>
      </c>
      <c r="N246" s="15" t="str">
        <f>IFERROR(IF(H246&gt;=1,VLOOKUP(I246,DETAIL!$F$7:$N$2006,6,0),""),"")</f>
        <v/>
      </c>
      <c r="O246" s="14" t="str">
        <f>IFERROR(IF(H246&gt;=1,VLOOKUP(I246,DETAIL!$F$7:$N$2006,8,0),""),"")</f>
        <v/>
      </c>
      <c r="P246" s="14" t="str">
        <f>IFERROR(IF(H246&gt;=1,VLOOKUP(I246,DETAIL!$F$7:$N$2006,9,0),""),"")</f>
        <v/>
      </c>
      <c r="Q246" s="75">
        <f>BHUGTAN!L238</f>
        <v>0</v>
      </c>
    </row>
    <row r="247" spans="8:17" ht="18" customHeight="1" x14ac:dyDescent="0.25">
      <c r="H247" s="14">
        <f>BHUGTAN!E239</f>
        <v>0</v>
      </c>
      <c r="I247" s="14">
        <f>BHUGTAN!F239</f>
        <v>0</v>
      </c>
      <c r="J247" s="15">
        <f>BHUGTAN!G239</f>
        <v>0</v>
      </c>
      <c r="K247" s="15">
        <f>BHUGTAN!H239</f>
        <v>0</v>
      </c>
      <c r="L247" s="14">
        <f>BHUGTAN!I239</f>
        <v>0</v>
      </c>
      <c r="M247" s="15" t="str">
        <f>IFERROR(IF(H247&gt;=1,VLOOKUP(I247,DETAIL!$F$7:$N$2006,5,0),""),"")</f>
        <v/>
      </c>
      <c r="N247" s="15" t="str">
        <f>IFERROR(IF(H247&gt;=1,VLOOKUP(I247,DETAIL!$F$7:$N$2006,6,0),""),"")</f>
        <v/>
      </c>
      <c r="O247" s="14" t="str">
        <f>IFERROR(IF(H247&gt;=1,VLOOKUP(I247,DETAIL!$F$7:$N$2006,8,0),""),"")</f>
        <v/>
      </c>
      <c r="P247" s="14" t="str">
        <f>IFERROR(IF(H247&gt;=1,VLOOKUP(I247,DETAIL!$F$7:$N$2006,9,0),""),"")</f>
        <v/>
      </c>
      <c r="Q247" s="75">
        <f>BHUGTAN!L239</f>
        <v>0</v>
      </c>
    </row>
    <row r="248" spans="8:17" ht="18" customHeight="1" x14ac:dyDescent="0.25">
      <c r="H248" s="14">
        <f>BHUGTAN!E240</f>
        <v>0</v>
      </c>
      <c r="I248" s="14">
        <f>BHUGTAN!F240</f>
        <v>0</v>
      </c>
      <c r="J248" s="15">
        <f>BHUGTAN!G240</f>
        <v>0</v>
      </c>
      <c r="K248" s="15">
        <f>BHUGTAN!H240</f>
        <v>0</v>
      </c>
      <c r="L248" s="14">
        <f>BHUGTAN!I240</f>
        <v>0</v>
      </c>
      <c r="M248" s="15" t="str">
        <f>IFERROR(IF(H248&gt;=1,VLOOKUP(I248,DETAIL!$F$7:$N$2006,5,0),""),"")</f>
        <v/>
      </c>
      <c r="N248" s="15" t="str">
        <f>IFERROR(IF(H248&gt;=1,VLOOKUP(I248,DETAIL!$F$7:$N$2006,6,0),""),"")</f>
        <v/>
      </c>
      <c r="O248" s="14" t="str">
        <f>IFERROR(IF(H248&gt;=1,VLOOKUP(I248,DETAIL!$F$7:$N$2006,8,0),""),"")</f>
        <v/>
      </c>
      <c r="P248" s="14" t="str">
        <f>IFERROR(IF(H248&gt;=1,VLOOKUP(I248,DETAIL!$F$7:$N$2006,9,0),""),"")</f>
        <v/>
      </c>
      <c r="Q248" s="75">
        <f>BHUGTAN!L240</f>
        <v>0</v>
      </c>
    </row>
    <row r="249" spans="8:17" ht="18" customHeight="1" x14ac:dyDescent="0.25">
      <c r="H249" s="14">
        <f>BHUGTAN!E241</f>
        <v>0</v>
      </c>
      <c r="I249" s="14">
        <f>BHUGTAN!F241</f>
        <v>0</v>
      </c>
      <c r="J249" s="15">
        <f>BHUGTAN!G241</f>
        <v>0</v>
      </c>
      <c r="K249" s="15">
        <f>BHUGTAN!H241</f>
        <v>0</v>
      </c>
      <c r="L249" s="14">
        <f>BHUGTAN!I241</f>
        <v>0</v>
      </c>
      <c r="M249" s="15" t="str">
        <f>IFERROR(IF(H249&gt;=1,VLOOKUP(I249,DETAIL!$F$7:$N$2006,5,0),""),"")</f>
        <v/>
      </c>
      <c r="N249" s="15" t="str">
        <f>IFERROR(IF(H249&gt;=1,VLOOKUP(I249,DETAIL!$F$7:$N$2006,6,0),""),"")</f>
        <v/>
      </c>
      <c r="O249" s="14" t="str">
        <f>IFERROR(IF(H249&gt;=1,VLOOKUP(I249,DETAIL!$F$7:$N$2006,8,0),""),"")</f>
        <v/>
      </c>
      <c r="P249" s="14" t="str">
        <f>IFERROR(IF(H249&gt;=1,VLOOKUP(I249,DETAIL!$F$7:$N$2006,9,0),""),"")</f>
        <v/>
      </c>
      <c r="Q249" s="75">
        <f>BHUGTAN!L241</f>
        <v>0</v>
      </c>
    </row>
    <row r="250" spans="8:17" ht="18" customHeight="1" x14ac:dyDescent="0.25">
      <c r="H250" s="14">
        <f>BHUGTAN!E242</f>
        <v>0</v>
      </c>
      <c r="I250" s="14">
        <f>BHUGTAN!F242</f>
        <v>0</v>
      </c>
      <c r="J250" s="15">
        <f>BHUGTAN!G242</f>
        <v>0</v>
      </c>
      <c r="K250" s="15">
        <f>BHUGTAN!H242</f>
        <v>0</v>
      </c>
      <c r="L250" s="14">
        <f>BHUGTAN!I242</f>
        <v>0</v>
      </c>
      <c r="M250" s="15" t="str">
        <f>IFERROR(IF(H250&gt;=1,VLOOKUP(I250,DETAIL!$F$7:$N$2006,5,0),""),"")</f>
        <v/>
      </c>
      <c r="N250" s="15" t="str">
        <f>IFERROR(IF(H250&gt;=1,VLOOKUP(I250,DETAIL!$F$7:$N$2006,6,0),""),"")</f>
        <v/>
      </c>
      <c r="O250" s="14" t="str">
        <f>IFERROR(IF(H250&gt;=1,VLOOKUP(I250,DETAIL!$F$7:$N$2006,8,0),""),"")</f>
        <v/>
      </c>
      <c r="P250" s="14" t="str">
        <f>IFERROR(IF(H250&gt;=1,VLOOKUP(I250,DETAIL!$F$7:$N$2006,9,0),""),"")</f>
        <v/>
      </c>
      <c r="Q250" s="75">
        <f>BHUGTAN!L242</f>
        <v>0</v>
      </c>
    </row>
    <row r="251" spans="8:17" ht="18" customHeight="1" x14ac:dyDescent="0.25">
      <c r="H251" s="14">
        <f>BHUGTAN!E243</f>
        <v>0</v>
      </c>
      <c r="I251" s="14">
        <f>BHUGTAN!F243</f>
        <v>0</v>
      </c>
      <c r="J251" s="15">
        <f>BHUGTAN!G243</f>
        <v>0</v>
      </c>
      <c r="K251" s="15">
        <f>BHUGTAN!H243</f>
        <v>0</v>
      </c>
      <c r="L251" s="14">
        <f>BHUGTAN!I243</f>
        <v>0</v>
      </c>
      <c r="M251" s="15" t="str">
        <f>IFERROR(IF(H251&gt;=1,VLOOKUP(I251,DETAIL!$F$7:$N$2006,5,0),""),"")</f>
        <v/>
      </c>
      <c r="N251" s="15" t="str">
        <f>IFERROR(IF(H251&gt;=1,VLOOKUP(I251,DETAIL!$F$7:$N$2006,6,0),""),"")</f>
        <v/>
      </c>
      <c r="O251" s="14" t="str">
        <f>IFERROR(IF(H251&gt;=1,VLOOKUP(I251,DETAIL!$F$7:$N$2006,8,0),""),"")</f>
        <v/>
      </c>
      <c r="P251" s="14" t="str">
        <f>IFERROR(IF(H251&gt;=1,VLOOKUP(I251,DETAIL!$F$7:$N$2006,9,0),""),"")</f>
        <v/>
      </c>
      <c r="Q251" s="75">
        <f>BHUGTAN!L243</f>
        <v>0</v>
      </c>
    </row>
    <row r="252" spans="8:17" ht="18" customHeight="1" x14ac:dyDescent="0.25">
      <c r="H252" s="14">
        <f>BHUGTAN!E244</f>
        <v>0</v>
      </c>
      <c r="I252" s="14">
        <f>BHUGTAN!F244</f>
        <v>0</v>
      </c>
      <c r="J252" s="15">
        <f>BHUGTAN!G244</f>
        <v>0</v>
      </c>
      <c r="K252" s="15">
        <f>BHUGTAN!H244</f>
        <v>0</v>
      </c>
      <c r="L252" s="14">
        <f>BHUGTAN!I244</f>
        <v>0</v>
      </c>
      <c r="M252" s="15" t="str">
        <f>IFERROR(IF(H252&gt;=1,VLOOKUP(I252,DETAIL!$F$7:$N$2006,5,0),""),"")</f>
        <v/>
      </c>
      <c r="N252" s="15" t="str">
        <f>IFERROR(IF(H252&gt;=1,VLOOKUP(I252,DETAIL!$F$7:$N$2006,6,0),""),"")</f>
        <v/>
      </c>
      <c r="O252" s="14" t="str">
        <f>IFERROR(IF(H252&gt;=1,VLOOKUP(I252,DETAIL!$F$7:$N$2006,8,0),""),"")</f>
        <v/>
      </c>
      <c r="P252" s="14" t="str">
        <f>IFERROR(IF(H252&gt;=1,VLOOKUP(I252,DETAIL!$F$7:$N$2006,9,0),""),"")</f>
        <v/>
      </c>
      <c r="Q252" s="75">
        <f>BHUGTAN!L244</f>
        <v>0</v>
      </c>
    </row>
    <row r="253" spans="8:17" ht="18" customHeight="1" x14ac:dyDescent="0.25">
      <c r="H253" s="14">
        <f>BHUGTAN!E245</f>
        <v>0</v>
      </c>
      <c r="I253" s="14">
        <f>BHUGTAN!F245</f>
        <v>0</v>
      </c>
      <c r="J253" s="15">
        <f>BHUGTAN!G245</f>
        <v>0</v>
      </c>
      <c r="K253" s="15">
        <f>BHUGTAN!H245</f>
        <v>0</v>
      </c>
      <c r="L253" s="14">
        <f>BHUGTAN!I245</f>
        <v>0</v>
      </c>
      <c r="M253" s="15" t="str">
        <f>IFERROR(IF(H253&gt;=1,VLOOKUP(I253,DETAIL!$F$7:$N$2006,5,0),""),"")</f>
        <v/>
      </c>
      <c r="N253" s="15" t="str">
        <f>IFERROR(IF(H253&gt;=1,VLOOKUP(I253,DETAIL!$F$7:$N$2006,6,0),""),"")</f>
        <v/>
      </c>
      <c r="O253" s="14" t="str">
        <f>IFERROR(IF(H253&gt;=1,VLOOKUP(I253,DETAIL!$F$7:$N$2006,8,0),""),"")</f>
        <v/>
      </c>
      <c r="P253" s="14" t="str">
        <f>IFERROR(IF(H253&gt;=1,VLOOKUP(I253,DETAIL!$F$7:$N$2006,9,0),""),"")</f>
        <v/>
      </c>
      <c r="Q253" s="75">
        <f>BHUGTAN!L245</f>
        <v>0</v>
      </c>
    </row>
    <row r="254" spans="8:17" ht="18" customHeight="1" x14ac:dyDescent="0.25">
      <c r="H254" s="14">
        <f>BHUGTAN!E246</f>
        <v>0</v>
      </c>
      <c r="I254" s="14">
        <f>BHUGTAN!F246</f>
        <v>0</v>
      </c>
      <c r="J254" s="15">
        <f>BHUGTAN!G246</f>
        <v>0</v>
      </c>
      <c r="K254" s="15">
        <f>BHUGTAN!H246</f>
        <v>0</v>
      </c>
      <c r="L254" s="14">
        <f>BHUGTAN!I246</f>
        <v>0</v>
      </c>
      <c r="M254" s="15" t="str">
        <f>IFERROR(IF(H254&gt;=1,VLOOKUP(I254,DETAIL!$F$7:$N$2006,5,0),""),"")</f>
        <v/>
      </c>
      <c r="N254" s="15" t="str">
        <f>IFERROR(IF(H254&gt;=1,VLOOKUP(I254,DETAIL!$F$7:$N$2006,6,0),""),"")</f>
        <v/>
      </c>
      <c r="O254" s="14" t="str">
        <f>IFERROR(IF(H254&gt;=1,VLOOKUP(I254,DETAIL!$F$7:$N$2006,8,0),""),"")</f>
        <v/>
      </c>
      <c r="P254" s="14" t="str">
        <f>IFERROR(IF(H254&gt;=1,VLOOKUP(I254,DETAIL!$F$7:$N$2006,9,0),""),"")</f>
        <v/>
      </c>
      <c r="Q254" s="75">
        <f>BHUGTAN!L246</f>
        <v>0</v>
      </c>
    </row>
    <row r="255" spans="8:17" ht="18" customHeight="1" x14ac:dyDescent="0.25">
      <c r="H255" s="14">
        <f>BHUGTAN!E247</f>
        <v>0</v>
      </c>
      <c r="I255" s="14">
        <f>BHUGTAN!F247</f>
        <v>0</v>
      </c>
      <c r="J255" s="15">
        <f>BHUGTAN!G247</f>
        <v>0</v>
      </c>
      <c r="K255" s="15">
        <f>BHUGTAN!H247</f>
        <v>0</v>
      </c>
      <c r="L255" s="14">
        <f>BHUGTAN!I247</f>
        <v>0</v>
      </c>
      <c r="M255" s="15" t="str">
        <f>IFERROR(IF(H255&gt;=1,VLOOKUP(I255,DETAIL!$F$7:$N$2006,5,0),""),"")</f>
        <v/>
      </c>
      <c r="N255" s="15" t="str">
        <f>IFERROR(IF(H255&gt;=1,VLOOKUP(I255,DETAIL!$F$7:$N$2006,6,0),""),"")</f>
        <v/>
      </c>
      <c r="O255" s="14" t="str">
        <f>IFERROR(IF(H255&gt;=1,VLOOKUP(I255,DETAIL!$F$7:$N$2006,8,0),""),"")</f>
        <v/>
      </c>
      <c r="P255" s="14" t="str">
        <f>IFERROR(IF(H255&gt;=1,VLOOKUP(I255,DETAIL!$F$7:$N$2006,9,0),""),"")</f>
        <v/>
      </c>
      <c r="Q255" s="75">
        <f>BHUGTAN!L247</f>
        <v>0</v>
      </c>
    </row>
    <row r="256" spans="8:17" ht="18" customHeight="1" x14ac:dyDescent="0.25">
      <c r="H256" s="14">
        <f>BHUGTAN!E248</f>
        <v>0</v>
      </c>
      <c r="I256" s="14">
        <f>BHUGTAN!F248</f>
        <v>0</v>
      </c>
      <c r="J256" s="15">
        <f>BHUGTAN!G248</f>
        <v>0</v>
      </c>
      <c r="K256" s="15">
        <f>BHUGTAN!H248</f>
        <v>0</v>
      </c>
      <c r="L256" s="14">
        <f>BHUGTAN!I248</f>
        <v>0</v>
      </c>
      <c r="M256" s="15" t="str">
        <f>IFERROR(IF(H256&gt;=1,VLOOKUP(I256,DETAIL!$F$7:$N$2006,5,0),""),"")</f>
        <v/>
      </c>
      <c r="N256" s="15" t="str">
        <f>IFERROR(IF(H256&gt;=1,VLOOKUP(I256,DETAIL!$F$7:$N$2006,6,0),""),"")</f>
        <v/>
      </c>
      <c r="O256" s="14" t="str">
        <f>IFERROR(IF(H256&gt;=1,VLOOKUP(I256,DETAIL!$F$7:$N$2006,8,0),""),"")</f>
        <v/>
      </c>
      <c r="P256" s="14" t="str">
        <f>IFERROR(IF(H256&gt;=1,VLOOKUP(I256,DETAIL!$F$7:$N$2006,9,0),""),"")</f>
        <v/>
      </c>
      <c r="Q256" s="75">
        <f>BHUGTAN!L248</f>
        <v>0</v>
      </c>
    </row>
    <row r="257" spans="8:17" ht="18" customHeight="1" x14ac:dyDescent="0.25">
      <c r="H257" s="14">
        <f>BHUGTAN!E249</f>
        <v>0</v>
      </c>
      <c r="I257" s="14">
        <f>BHUGTAN!F249</f>
        <v>0</v>
      </c>
      <c r="J257" s="15">
        <f>BHUGTAN!G249</f>
        <v>0</v>
      </c>
      <c r="K257" s="15">
        <f>BHUGTAN!H249</f>
        <v>0</v>
      </c>
      <c r="L257" s="14">
        <f>BHUGTAN!I249</f>
        <v>0</v>
      </c>
      <c r="M257" s="15" t="str">
        <f>IFERROR(IF(H257&gt;=1,VLOOKUP(I257,DETAIL!$F$7:$N$2006,5,0),""),"")</f>
        <v/>
      </c>
      <c r="N257" s="15" t="str">
        <f>IFERROR(IF(H257&gt;=1,VLOOKUP(I257,DETAIL!$F$7:$N$2006,6,0),""),"")</f>
        <v/>
      </c>
      <c r="O257" s="14" t="str">
        <f>IFERROR(IF(H257&gt;=1,VLOOKUP(I257,DETAIL!$F$7:$N$2006,8,0),""),"")</f>
        <v/>
      </c>
      <c r="P257" s="14" t="str">
        <f>IFERROR(IF(H257&gt;=1,VLOOKUP(I257,DETAIL!$F$7:$N$2006,9,0),""),"")</f>
        <v/>
      </c>
      <c r="Q257" s="75">
        <f>BHUGTAN!L249</f>
        <v>0</v>
      </c>
    </row>
    <row r="258" spans="8:17" ht="18" customHeight="1" x14ac:dyDescent="0.25">
      <c r="H258" s="14">
        <f>BHUGTAN!E250</f>
        <v>0</v>
      </c>
      <c r="I258" s="14">
        <f>BHUGTAN!F250</f>
        <v>0</v>
      </c>
      <c r="J258" s="15">
        <f>BHUGTAN!G250</f>
        <v>0</v>
      </c>
      <c r="K258" s="15">
        <f>BHUGTAN!H250</f>
        <v>0</v>
      </c>
      <c r="L258" s="14">
        <f>BHUGTAN!I250</f>
        <v>0</v>
      </c>
      <c r="M258" s="15" t="str">
        <f>IFERROR(IF(H258&gt;=1,VLOOKUP(I258,DETAIL!$F$7:$N$2006,5,0),""),"")</f>
        <v/>
      </c>
      <c r="N258" s="15" t="str">
        <f>IFERROR(IF(H258&gt;=1,VLOOKUP(I258,DETAIL!$F$7:$N$2006,6,0),""),"")</f>
        <v/>
      </c>
      <c r="O258" s="14" t="str">
        <f>IFERROR(IF(H258&gt;=1,VLOOKUP(I258,DETAIL!$F$7:$N$2006,8,0),""),"")</f>
        <v/>
      </c>
      <c r="P258" s="14" t="str">
        <f>IFERROR(IF(H258&gt;=1,VLOOKUP(I258,DETAIL!$F$7:$N$2006,9,0),""),"")</f>
        <v/>
      </c>
      <c r="Q258" s="75">
        <f>BHUGTAN!L250</f>
        <v>0</v>
      </c>
    </row>
    <row r="259" spans="8:17" ht="18" customHeight="1" x14ac:dyDescent="0.25">
      <c r="H259" s="14">
        <f>BHUGTAN!E251</f>
        <v>0</v>
      </c>
      <c r="I259" s="14">
        <f>BHUGTAN!F251</f>
        <v>0</v>
      </c>
      <c r="J259" s="15">
        <f>BHUGTAN!G251</f>
        <v>0</v>
      </c>
      <c r="K259" s="15">
        <f>BHUGTAN!H251</f>
        <v>0</v>
      </c>
      <c r="L259" s="14">
        <f>BHUGTAN!I251</f>
        <v>0</v>
      </c>
      <c r="M259" s="15" t="str">
        <f>IFERROR(IF(H259&gt;=1,VLOOKUP(I259,DETAIL!$F$7:$N$2006,5,0),""),"")</f>
        <v/>
      </c>
      <c r="N259" s="15" t="str">
        <f>IFERROR(IF(H259&gt;=1,VLOOKUP(I259,DETAIL!$F$7:$N$2006,6,0),""),"")</f>
        <v/>
      </c>
      <c r="O259" s="14" t="str">
        <f>IFERROR(IF(H259&gt;=1,VLOOKUP(I259,DETAIL!$F$7:$N$2006,8,0),""),"")</f>
        <v/>
      </c>
      <c r="P259" s="14" t="str">
        <f>IFERROR(IF(H259&gt;=1,VLOOKUP(I259,DETAIL!$F$7:$N$2006,9,0),""),"")</f>
        <v/>
      </c>
      <c r="Q259" s="75">
        <f>BHUGTAN!L251</f>
        <v>0</v>
      </c>
    </row>
    <row r="260" spans="8:17" ht="18" customHeight="1" x14ac:dyDescent="0.25">
      <c r="H260" s="14">
        <f>BHUGTAN!E252</f>
        <v>0</v>
      </c>
      <c r="I260" s="14">
        <f>BHUGTAN!F252</f>
        <v>0</v>
      </c>
      <c r="J260" s="15">
        <f>BHUGTAN!G252</f>
        <v>0</v>
      </c>
      <c r="K260" s="15">
        <f>BHUGTAN!H252</f>
        <v>0</v>
      </c>
      <c r="L260" s="14">
        <f>BHUGTAN!I252</f>
        <v>0</v>
      </c>
      <c r="M260" s="15" t="str">
        <f>IFERROR(IF(H260&gt;=1,VLOOKUP(I260,DETAIL!$F$7:$N$2006,5,0),""),"")</f>
        <v/>
      </c>
      <c r="N260" s="15" t="str">
        <f>IFERROR(IF(H260&gt;=1,VLOOKUP(I260,DETAIL!$F$7:$N$2006,6,0),""),"")</f>
        <v/>
      </c>
      <c r="O260" s="14" t="str">
        <f>IFERROR(IF(H260&gt;=1,VLOOKUP(I260,DETAIL!$F$7:$N$2006,8,0),""),"")</f>
        <v/>
      </c>
      <c r="P260" s="14" t="str">
        <f>IFERROR(IF(H260&gt;=1,VLOOKUP(I260,DETAIL!$F$7:$N$2006,9,0),""),"")</f>
        <v/>
      </c>
      <c r="Q260" s="75">
        <f>BHUGTAN!L252</f>
        <v>0</v>
      </c>
    </row>
    <row r="261" spans="8:17" ht="18" customHeight="1" x14ac:dyDescent="0.25">
      <c r="H261" s="14">
        <f>BHUGTAN!E253</f>
        <v>0</v>
      </c>
      <c r="I261" s="14">
        <f>BHUGTAN!F253</f>
        <v>0</v>
      </c>
      <c r="J261" s="15">
        <f>BHUGTAN!G253</f>
        <v>0</v>
      </c>
      <c r="K261" s="15">
        <f>BHUGTAN!H253</f>
        <v>0</v>
      </c>
      <c r="L261" s="14">
        <f>BHUGTAN!I253</f>
        <v>0</v>
      </c>
      <c r="M261" s="15" t="str">
        <f>IFERROR(IF(H261&gt;=1,VLOOKUP(I261,DETAIL!$F$7:$N$2006,5,0),""),"")</f>
        <v/>
      </c>
      <c r="N261" s="15" t="str">
        <f>IFERROR(IF(H261&gt;=1,VLOOKUP(I261,DETAIL!$F$7:$N$2006,6,0),""),"")</f>
        <v/>
      </c>
      <c r="O261" s="14" t="str">
        <f>IFERROR(IF(H261&gt;=1,VLOOKUP(I261,DETAIL!$F$7:$N$2006,8,0),""),"")</f>
        <v/>
      </c>
      <c r="P261" s="14" t="str">
        <f>IFERROR(IF(H261&gt;=1,VLOOKUP(I261,DETAIL!$F$7:$N$2006,9,0),""),"")</f>
        <v/>
      </c>
      <c r="Q261" s="75">
        <f>BHUGTAN!L253</f>
        <v>0</v>
      </c>
    </row>
    <row r="262" spans="8:17" ht="18" customHeight="1" x14ac:dyDescent="0.25">
      <c r="H262" s="14">
        <f>BHUGTAN!E254</f>
        <v>0</v>
      </c>
      <c r="I262" s="14">
        <f>BHUGTAN!F254</f>
        <v>0</v>
      </c>
      <c r="J262" s="15">
        <f>BHUGTAN!G254</f>
        <v>0</v>
      </c>
      <c r="K262" s="15">
        <f>BHUGTAN!H254</f>
        <v>0</v>
      </c>
      <c r="L262" s="14">
        <f>BHUGTAN!I254</f>
        <v>0</v>
      </c>
      <c r="M262" s="15" t="str">
        <f>IFERROR(IF(H262&gt;=1,VLOOKUP(I262,DETAIL!$F$7:$N$2006,5,0),""),"")</f>
        <v/>
      </c>
      <c r="N262" s="15" t="str">
        <f>IFERROR(IF(H262&gt;=1,VLOOKUP(I262,DETAIL!$F$7:$N$2006,6,0),""),"")</f>
        <v/>
      </c>
      <c r="O262" s="14" t="str">
        <f>IFERROR(IF(H262&gt;=1,VLOOKUP(I262,DETAIL!$F$7:$N$2006,8,0),""),"")</f>
        <v/>
      </c>
      <c r="P262" s="14" t="str">
        <f>IFERROR(IF(H262&gt;=1,VLOOKUP(I262,DETAIL!$F$7:$N$2006,9,0),""),"")</f>
        <v/>
      </c>
      <c r="Q262" s="75">
        <f>BHUGTAN!L254</f>
        <v>0</v>
      </c>
    </row>
    <row r="263" spans="8:17" ht="18" customHeight="1" x14ac:dyDescent="0.25">
      <c r="H263" s="14">
        <f>BHUGTAN!E255</f>
        <v>0</v>
      </c>
      <c r="I263" s="14">
        <f>BHUGTAN!F255</f>
        <v>0</v>
      </c>
      <c r="J263" s="15">
        <f>BHUGTAN!G255</f>
        <v>0</v>
      </c>
      <c r="K263" s="15">
        <f>BHUGTAN!H255</f>
        <v>0</v>
      </c>
      <c r="L263" s="14">
        <f>BHUGTAN!I255</f>
        <v>0</v>
      </c>
      <c r="M263" s="15" t="str">
        <f>IFERROR(IF(H263&gt;=1,VLOOKUP(I263,DETAIL!$F$7:$N$2006,5,0),""),"")</f>
        <v/>
      </c>
      <c r="N263" s="15" t="str">
        <f>IFERROR(IF(H263&gt;=1,VLOOKUP(I263,DETAIL!$F$7:$N$2006,6,0),""),"")</f>
        <v/>
      </c>
      <c r="O263" s="14" t="str">
        <f>IFERROR(IF(H263&gt;=1,VLOOKUP(I263,DETAIL!$F$7:$N$2006,8,0),""),"")</f>
        <v/>
      </c>
      <c r="P263" s="14" t="str">
        <f>IFERROR(IF(H263&gt;=1,VLOOKUP(I263,DETAIL!$F$7:$N$2006,9,0),""),"")</f>
        <v/>
      </c>
      <c r="Q263" s="75">
        <f>BHUGTAN!L255</f>
        <v>0</v>
      </c>
    </row>
    <row r="264" spans="8:17" ht="18" customHeight="1" x14ac:dyDescent="0.25">
      <c r="H264" s="14">
        <f>BHUGTAN!E256</f>
        <v>0</v>
      </c>
      <c r="I264" s="14">
        <f>BHUGTAN!F256</f>
        <v>0</v>
      </c>
      <c r="J264" s="15">
        <f>BHUGTAN!G256</f>
        <v>0</v>
      </c>
      <c r="K264" s="15">
        <f>BHUGTAN!H256</f>
        <v>0</v>
      </c>
      <c r="L264" s="14">
        <f>BHUGTAN!I256</f>
        <v>0</v>
      </c>
      <c r="M264" s="15" t="str">
        <f>IFERROR(IF(H264&gt;=1,VLOOKUP(I264,DETAIL!$F$7:$N$2006,5,0),""),"")</f>
        <v/>
      </c>
      <c r="N264" s="15" t="str">
        <f>IFERROR(IF(H264&gt;=1,VLOOKUP(I264,DETAIL!$F$7:$N$2006,6,0),""),"")</f>
        <v/>
      </c>
      <c r="O264" s="14" t="str">
        <f>IFERROR(IF(H264&gt;=1,VLOOKUP(I264,DETAIL!$F$7:$N$2006,8,0),""),"")</f>
        <v/>
      </c>
      <c r="P264" s="14" t="str">
        <f>IFERROR(IF(H264&gt;=1,VLOOKUP(I264,DETAIL!$F$7:$N$2006,9,0),""),"")</f>
        <v/>
      </c>
      <c r="Q264" s="75">
        <f>BHUGTAN!L256</f>
        <v>0</v>
      </c>
    </row>
    <row r="265" spans="8:17" ht="18" customHeight="1" x14ac:dyDescent="0.25">
      <c r="H265" s="14">
        <f>BHUGTAN!E257</f>
        <v>0</v>
      </c>
      <c r="I265" s="14">
        <f>BHUGTAN!F257</f>
        <v>0</v>
      </c>
      <c r="J265" s="15">
        <f>BHUGTAN!G257</f>
        <v>0</v>
      </c>
      <c r="K265" s="15">
        <f>BHUGTAN!H257</f>
        <v>0</v>
      </c>
      <c r="L265" s="14">
        <f>BHUGTAN!I257</f>
        <v>0</v>
      </c>
      <c r="M265" s="15" t="str">
        <f>IFERROR(IF(H265&gt;=1,VLOOKUP(I265,DETAIL!$F$7:$N$2006,5,0),""),"")</f>
        <v/>
      </c>
      <c r="N265" s="15" t="str">
        <f>IFERROR(IF(H265&gt;=1,VLOOKUP(I265,DETAIL!$F$7:$N$2006,6,0),""),"")</f>
        <v/>
      </c>
      <c r="O265" s="14" t="str">
        <f>IFERROR(IF(H265&gt;=1,VLOOKUP(I265,DETAIL!$F$7:$N$2006,8,0),""),"")</f>
        <v/>
      </c>
      <c r="P265" s="14" t="str">
        <f>IFERROR(IF(H265&gt;=1,VLOOKUP(I265,DETAIL!$F$7:$N$2006,9,0),""),"")</f>
        <v/>
      </c>
      <c r="Q265" s="75">
        <f>BHUGTAN!L257</f>
        <v>0</v>
      </c>
    </row>
    <row r="266" spans="8:17" ht="18" customHeight="1" x14ac:dyDescent="0.25">
      <c r="H266" s="14">
        <f>BHUGTAN!E258</f>
        <v>0</v>
      </c>
      <c r="I266" s="14">
        <f>BHUGTAN!F258</f>
        <v>0</v>
      </c>
      <c r="J266" s="15">
        <f>BHUGTAN!G258</f>
        <v>0</v>
      </c>
      <c r="K266" s="15">
        <f>BHUGTAN!H258</f>
        <v>0</v>
      </c>
      <c r="L266" s="14">
        <f>BHUGTAN!I258</f>
        <v>0</v>
      </c>
      <c r="M266" s="15" t="str">
        <f>IFERROR(IF(H266&gt;=1,VLOOKUP(I266,DETAIL!$F$7:$N$2006,5,0),""),"")</f>
        <v/>
      </c>
      <c r="N266" s="15" t="str">
        <f>IFERROR(IF(H266&gt;=1,VLOOKUP(I266,DETAIL!$F$7:$N$2006,6,0),""),"")</f>
        <v/>
      </c>
      <c r="O266" s="14" t="str">
        <f>IFERROR(IF(H266&gt;=1,VLOOKUP(I266,DETAIL!$F$7:$N$2006,8,0),""),"")</f>
        <v/>
      </c>
      <c r="P266" s="14" t="str">
        <f>IFERROR(IF(H266&gt;=1,VLOOKUP(I266,DETAIL!$F$7:$N$2006,9,0),""),"")</f>
        <v/>
      </c>
      <c r="Q266" s="75">
        <f>BHUGTAN!L258</f>
        <v>0</v>
      </c>
    </row>
    <row r="267" spans="8:17" ht="18" customHeight="1" x14ac:dyDescent="0.25">
      <c r="H267" s="14">
        <f>BHUGTAN!E259</f>
        <v>0</v>
      </c>
      <c r="I267" s="14">
        <f>BHUGTAN!F259</f>
        <v>0</v>
      </c>
      <c r="J267" s="15">
        <f>BHUGTAN!G259</f>
        <v>0</v>
      </c>
      <c r="K267" s="15">
        <f>BHUGTAN!H259</f>
        <v>0</v>
      </c>
      <c r="L267" s="14">
        <f>BHUGTAN!I259</f>
        <v>0</v>
      </c>
      <c r="M267" s="15" t="str">
        <f>IFERROR(IF(H267&gt;=1,VLOOKUP(I267,DETAIL!$F$7:$N$2006,5,0),""),"")</f>
        <v/>
      </c>
      <c r="N267" s="15" t="str">
        <f>IFERROR(IF(H267&gt;=1,VLOOKUP(I267,DETAIL!$F$7:$N$2006,6,0),""),"")</f>
        <v/>
      </c>
      <c r="O267" s="14" t="str">
        <f>IFERROR(IF(H267&gt;=1,VLOOKUP(I267,DETAIL!$F$7:$N$2006,8,0),""),"")</f>
        <v/>
      </c>
      <c r="P267" s="14" t="str">
        <f>IFERROR(IF(H267&gt;=1,VLOOKUP(I267,DETAIL!$F$7:$N$2006,9,0),""),"")</f>
        <v/>
      </c>
      <c r="Q267" s="75">
        <f>BHUGTAN!L259</f>
        <v>0</v>
      </c>
    </row>
    <row r="268" spans="8:17" ht="18" customHeight="1" x14ac:dyDescent="0.25">
      <c r="H268" s="14">
        <f>BHUGTAN!E260</f>
        <v>0</v>
      </c>
      <c r="I268" s="14">
        <f>BHUGTAN!F260</f>
        <v>0</v>
      </c>
      <c r="J268" s="15">
        <f>BHUGTAN!G260</f>
        <v>0</v>
      </c>
      <c r="K268" s="15">
        <f>BHUGTAN!H260</f>
        <v>0</v>
      </c>
      <c r="L268" s="14">
        <f>BHUGTAN!I260</f>
        <v>0</v>
      </c>
      <c r="M268" s="15" t="str">
        <f>IFERROR(IF(H268&gt;=1,VLOOKUP(I268,DETAIL!$F$7:$N$2006,5,0),""),"")</f>
        <v/>
      </c>
      <c r="N268" s="15" t="str">
        <f>IFERROR(IF(H268&gt;=1,VLOOKUP(I268,DETAIL!$F$7:$N$2006,6,0),""),"")</f>
        <v/>
      </c>
      <c r="O268" s="14" t="str">
        <f>IFERROR(IF(H268&gt;=1,VLOOKUP(I268,DETAIL!$F$7:$N$2006,8,0),""),"")</f>
        <v/>
      </c>
      <c r="P268" s="14" t="str">
        <f>IFERROR(IF(H268&gt;=1,VLOOKUP(I268,DETAIL!$F$7:$N$2006,9,0),""),"")</f>
        <v/>
      </c>
      <c r="Q268" s="75">
        <f>BHUGTAN!L260</f>
        <v>0</v>
      </c>
    </row>
    <row r="269" spans="8:17" ht="18" customHeight="1" x14ac:dyDescent="0.25">
      <c r="H269" s="14">
        <f>BHUGTAN!E261</f>
        <v>0</v>
      </c>
      <c r="I269" s="14">
        <f>BHUGTAN!F261</f>
        <v>0</v>
      </c>
      <c r="J269" s="15">
        <f>BHUGTAN!G261</f>
        <v>0</v>
      </c>
      <c r="K269" s="15">
        <f>BHUGTAN!H261</f>
        <v>0</v>
      </c>
      <c r="L269" s="14">
        <f>BHUGTAN!I261</f>
        <v>0</v>
      </c>
      <c r="M269" s="15" t="str">
        <f>IFERROR(IF(H269&gt;=1,VLOOKUP(I269,DETAIL!$F$7:$N$2006,5,0),""),"")</f>
        <v/>
      </c>
      <c r="N269" s="15" t="str">
        <f>IFERROR(IF(H269&gt;=1,VLOOKUP(I269,DETAIL!$F$7:$N$2006,6,0),""),"")</f>
        <v/>
      </c>
      <c r="O269" s="14" t="str">
        <f>IFERROR(IF(H269&gt;=1,VLOOKUP(I269,DETAIL!$F$7:$N$2006,8,0),""),"")</f>
        <v/>
      </c>
      <c r="P269" s="14" t="str">
        <f>IFERROR(IF(H269&gt;=1,VLOOKUP(I269,DETAIL!$F$7:$N$2006,9,0),""),"")</f>
        <v/>
      </c>
      <c r="Q269" s="75">
        <f>BHUGTAN!L261</f>
        <v>0</v>
      </c>
    </row>
    <row r="270" spans="8:17" ht="18" customHeight="1" x14ac:dyDescent="0.25">
      <c r="H270" s="14">
        <f>BHUGTAN!E262</f>
        <v>0</v>
      </c>
      <c r="I270" s="14">
        <f>BHUGTAN!F262</f>
        <v>0</v>
      </c>
      <c r="J270" s="15">
        <f>BHUGTAN!G262</f>
        <v>0</v>
      </c>
      <c r="K270" s="15">
        <f>BHUGTAN!H262</f>
        <v>0</v>
      </c>
      <c r="L270" s="14">
        <f>BHUGTAN!I262</f>
        <v>0</v>
      </c>
      <c r="M270" s="15" t="str">
        <f>IFERROR(IF(H270&gt;=1,VLOOKUP(I270,DETAIL!$F$7:$N$2006,5,0),""),"")</f>
        <v/>
      </c>
      <c r="N270" s="15" t="str">
        <f>IFERROR(IF(H270&gt;=1,VLOOKUP(I270,DETAIL!$F$7:$N$2006,6,0),""),"")</f>
        <v/>
      </c>
      <c r="O270" s="14" t="str">
        <f>IFERROR(IF(H270&gt;=1,VLOOKUP(I270,DETAIL!$F$7:$N$2006,8,0),""),"")</f>
        <v/>
      </c>
      <c r="P270" s="14" t="str">
        <f>IFERROR(IF(H270&gt;=1,VLOOKUP(I270,DETAIL!$F$7:$N$2006,9,0),""),"")</f>
        <v/>
      </c>
      <c r="Q270" s="75">
        <f>BHUGTAN!L262</f>
        <v>0</v>
      </c>
    </row>
    <row r="271" spans="8:17" ht="18" customHeight="1" x14ac:dyDescent="0.25">
      <c r="H271" s="14">
        <f>BHUGTAN!E263</f>
        <v>0</v>
      </c>
      <c r="I271" s="14">
        <f>BHUGTAN!F263</f>
        <v>0</v>
      </c>
      <c r="J271" s="15">
        <f>BHUGTAN!G263</f>
        <v>0</v>
      </c>
      <c r="K271" s="15">
        <f>BHUGTAN!H263</f>
        <v>0</v>
      </c>
      <c r="L271" s="14">
        <f>BHUGTAN!I263</f>
        <v>0</v>
      </c>
      <c r="M271" s="15" t="str">
        <f>IFERROR(IF(H271&gt;=1,VLOOKUP(I271,DETAIL!$F$7:$N$2006,5,0),""),"")</f>
        <v/>
      </c>
      <c r="N271" s="15" t="str">
        <f>IFERROR(IF(H271&gt;=1,VLOOKUP(I271,DETAIL!$F$7:$N$2006,6,0),""),"")</f>
        <v/>
      </c>
      <c r="O271" s="14" t="str">
        <f>IFERROR(IF(H271&gt;=1,VLOOKUP(I271,DETAIL!$F$7:$N$2006,8,0),""),"")</f>
        <v/>
      </c>
      <c r="P271" s="14" t="str">
        <f>IFERROR(IF(H271&gt;=1,VLOOKUP(I271,DETAIL!$F$7:$N$2006,9,0),""),"")</f>
        <v/>
      </c>
      <c r="Q271" s="75">
        <f>BHUGTAN!L263</f>
        <v>0</v>
      </c>
    </row>
    <row r="272" spans="8:17" ht="18" customHeight="1" x14ac:dyDescent="0.25">
      <c r="H272" s="14">
        <f>BHUGTAN!E264</f>
        <v>0</v>
      </c>
      <c r="I272" s="14">
        <f>BHUGTAN!F264</f>
        <v>0</v>
      </c>
      <c r="J272" s="15">
        <f>BHUGTAN!G264</f>
        <v>0</v>
      </c>
      <c r="K272" s="15">
        <f>BHUGTAN!H264</f>
        <v>0</v>
      </c>
      <c r="L272" s="14">
        <f>BHUGTAN!I264</f>
        <v>0</v>
      </c>
      <c r="M272" s="15" t="str">
        <f>IFERROR(IF(H272&gt;=1,VLOOKUP(I272,DETAIL!$F$7:$N$2006,5,0),""),"")</f>
        <v/>
      </c>
      <c r="N272" s="15" t="str">
        <f>IFERROR(IF(H272&gt;=1,VLOOKUP(I272,DETAIL!$F$7:$N$2006,6,0),""),"")</f>
        <v/>
      </c>
      <c r="O272" s="14" t="str">
        <f>IFERROR(IF(H272&gt;=1,VLOOKUP(I272,DETAIL!$F$7:$N$2006,8,0),""),"")</f>
        <v/>
      </c>
      <c r="P272" s="14" t="str">
        <f>IFERROR(IF(H272&gt;=1,VLOOKUP(I272,DETAIL!$F$7:$N$2006,9,0),""),"")</f>
        <v/>
      </c>
      <c r="Q272" s="75">
        <f>BHUGTAN!L264</f>
        <v>0</v>
      </c>
    </row>
    <row r="273" spans="8:17" ht="18" customHeight="1" x14ac:dyDescent="0.25">
      <c r="H273" s="14">
        <f>BHUGTAN!E265</f>
        <v>0</v>
      </c>
      <c r="I273" s="14">
        <f>BHUGTAN!F265</f>
        <v>0</v>
      </c>
      <c r="J273" s="15">
        <f>BHUGTAN!G265</f>
        <v>0</v>
      </c>
      <c r="K273" s="15">
        <f>BHUGTAN!H265</f>
        <v>0</v>
      </c>
      <c r="L273" s="14">
        <f>BHUGTAN!I265</f>
        <v>0</v>
      </c>
      <c r="M273" s="15" t="str">
        <f>IFERROR(IF(H273&gt;=1,VLOOKUP(I273,DETAIL!$F$7:$N$2006,5,0),""),"")</f>
        <v/>
      </c>
      <c r="N273" s="15" t="str">
        <f>IFERROR(IF(H273&gt;=1,VLOOKUP(I273,DETAIL!$F$7:$N$2006,6,0),""),"")</f>
        <v/>
      </c>
      <c r="O273" s="14" t="str">
        <f>IFERROR(IF(H273&gt;=1,VLOOKUP(I273,DETAIL!$F$7:$N$2006,8,0),""),"")</f>
        <v/>
      </c>
      <c r="P273" s="14" t="str">
        <f>IFERROR(IF(H273&gt;=1,VLOOKUP(I273,DETAIL!$F$7:$N$2006,9,0),""),"")</f>
        <v/>
      </c>
      <c r="Q273" s="75">
        <f>BHUGTAN!L265</f>
        <v>0</v>
      </c>
    </row>
    <row r="274" spans="8:17" ht="18" customHeight="1" x14ac:dyDescent="0.25">
      <c r="H274" s="14">
        <f>BHUGTAN!E266</f>
        <v>0</v>
      </c>
      <c r="I274" s="14">
        <f>BHUGTAN!F266</f>
        <v>0</v>
      </c>
      <c r="J274" s="15">
        <f>BHUGTAN!G266</f>
        <v>0</v>
      </c>
      <c r="K274" s="15">
        <f>BHUGTAN!H266</f>
        <v>0</v>
      </c>
      <c r="L274" s="14">
        <f>BHUGTAN!I266</f>
        <v>0</v>
      </c>
      <c r="M274" s="15" t="str">
        <f>IFERROR(IF(H274&gt;=1,VLOOKUP(I274,DETAIL!$F$7:$N$2006,5,0),""),"")</f>
        <v/>
      </c>
      <c r="N274" s="15" t="str">
        <f>IFERROR(IF(H274&gt;=1,VLOOKUP(I274,DETAIL!$F$7:$N$2006,6,0),""),"")</f>
        <v/>
      </c>
      <c r="O274" s="14" t="str">
        <f>IFERROR(IF(H274&gt;=1,VLOOKUP(I274,DETAIL!$F$7:$N$2006,8,0),""),"")</f>
        <v/>
      </c>
      <c r="P274" s="14" t="str">
        <f>IFERROR(IF(H274&gt;=1,VLOOKUP(I274,DETAIL!$F$7:$N$2006,9,0),""),"")</f>
        <v/>
      </c>
      <c r="Q274" s="75">
        <f>BHUGTAN!L266</f>
        <v>0</v>
      </c>
    </row>
    <row r="275" spans="8:17" ht="18" customHeight="1" x14ac:dyDescent="0.25">
      <c r="H275" s="14">
        <f>BHUGTAN!E267</f>
        <v>0</v>
      </c>
      <c r="I275" s="14">
        <f>BHUGTAN!F267</f>
        <v>0</v>
      </c>
      <c r="J275" s="15">
        <f>BHUGTAN!G267</f>
        <v>0</v>
      </c>
      <c r="K275" s="15">
        <f>BHUGTAN!H267</f>
        <v>0</v>
      </c>
      <c r="L275" s="14">
        <f>BHUGTAN!I267</f>
        <v>0</v>
      </c>
      <c r="M275" s="15" t="str">
        <f>IFERROR(IF(H275&gt;=1,VLOOKUP(I275,DETAIL!$F$7:$N$2006,5,0),""),"")</f>
        <v/>
      </c>
      <c r="N275" s="15" t="str">
        <f>IFERROR(IF(H275&gt;=1,VLOOKUP(I275,DETAIL!$F$7:$N$2006,6,0),""),"")</f>
        <v/>
      </c>
      <c r="O275" s="14" t="str">
        <f>IFERROR(IF(H275&gt;=1,VLOOKUP(I275,DETAIL!$F$7:$N$2006,8,0),""),"")</f>
        <v/>
      </c>
      <c r="P275" s="14" t="str">
        <f>IFERROR(IF(H275&gt;=1,VLOOKUP(I275,DETAIL!$F$7:$N$2006,9,0),""),"")</f>
        <v/>
      </c>
      <c r="Q275" s="75">
        <f>BHUGTAN!L267</f>
        <v>0</v>
      </c>
    </row>
    <row r="276" spans="8:17" ht="18" customHeight="1" x14ac:dyDescent="0.25">
      <c r="H276" s="14">
        <f>BHUGTAN!E268</f>
        <v>0</v>
      </c>
      <c r="I276" s="14">
        <f>BHUGTAN!F268</f>
        <v>0</v>
      </c>
      <c r="J276" s="15">
        <f>BHUGTAN!G268</f>
        <v>0</v>
      </c>
      <c r="K276" s="15">
        <f>BHUGTAN!H268</f>
        <v>0</v>
      </c>
      <c r="L276" s="14">
        <f>BHUGTAN!I268</f>
        <v>0</v>
      </c>
      <c r="M276" s="15" t="str">
        <f>IFERROR(IF(H276&gt;=1,VLOOKUP(I276,DETAIL!$F$7:$N$2006,5,0),""),"")</f>
        <v/>
      </c>
      <c r="N276" s="15" t="str">
        <f>IFERROR(IF(H276&gt;=1,VLOOKUP(I276,DETAIL!$F$7:$N$2006,6,0),""),"")</f>
        <v/>
      </c>
      <c r="O276" s="14" t="str">
        <f>IFERROR(IF(H276&gt;=1,VLOOKUP(I276,DETAIL!$F$7:$N$2006,8,0),""),"")</f>
        <v/>
      </c>
      <c r="P276" s="14" t="str">
        <f>IFERROR(IF(H276&gt;=1,VLOOKUP(I276,DETAIL!$F$7:$N$2006,9,0),""),"")</f>
        <v/>
      </c>
      <c r="Q276" s="75">
        <f>BHUGTAN!L268</f>
        <v>0</v>
      </c>
    </row>
    <row r="277" spans="8:17" ht="18" customHeight="1" x14ac:dyDescent="0.25">
      <c r="H277" s="14">
        <f>BHUGTAN!E269</f>
        <v>0</v>
      </c>
      <c r="I277" s="14">
        <f>BHUGTAN!F269</f>
        <v>0</v>
      </c>
      <c r="J277" s="15">
        <f>BHUGTAN!G269</f>
        <v>0</v>
      </c>
      <c r="K277" s="15">
        <f>BHUGTAN!H269</f>
        <v>0</v>
      </c>
      <c r="L277" s="14">
        <f>BHUGTAN!I269</f>
        <v>0</v>
      </c>
      <c r="M277" s="15" t="str">
        <f>IFERROR(IF(H277&gt;=1,VLOOKUP(I277,DETAIL!$F$7:$N$2006,5,0),""),"")</f>
        <v/>
      </c>
      <c r="N277" s="15" t="str">
        <f>IFERROR(IF(H277&gt;=1,VLOOKUP(I277,DETAIL!$F$7:$N$2006,6,0),""),"")</f>
        <v/>
      </c>
      <c r="O277" s="14" t="str">
        <f>IFERROR(IF(H277&gt;=1,VLOOKUP(I277,DETAIL!$F$7:$N$2006,8,0),""),"")</f>
        <v/>
      </c>
      <c r="P277" s="14" t="str">
        <f>IFERROR(IF(H277&gt;=1,VLOOKUP(I277,DETAIL!$F$7:$N$2006,9,0),""),"")</f>
        <v/>
      </c>
      <c r="Q277" s="75">
        <f>BHUGTAN!L269</f>
        <v>0</v>
      </c>
    </row>
    <row r="278" spans="8:17" ht="18" customHeight="1" x14ac:dyDescent="0.25">
      <c r="H278" s="14">
        <f>BHUGTAN!E270</f>
        <v>0</v>
      </c>
      <c r="I278" s="14">
        <f>BHUGTAN!F270</f>
        <v>0</v>
      </c>
      <c r="J278" s="15">
        <f>BHUGTAN!G270</f>
        <v>0</v>
      </c>
      <c r="K278" s="15">
        <f>BHUGTAN!H270</f>
        <v>0</v>
      </c>
      <c r="L278" s="14">
        <f>BHUGTAN!I270</f>
        <v>0</v>
      </c>
      <c r="M278" s="15" t="str">
        <f>IFERROR(IF(H278&gt;=1,VLOOKUP(I278,DETAIL!$F$7:$N$2006,5,0),""),"")</f>
        <v/>
      </c>
      <c r="N278" s="15" t="str">
        <f>IFERROR(IF(H278&gt;=1,VLOOKUP(I278,DETAIL!$F$7:$N$2006,6,0),""),"")</f>
        <v/>
      </c>
      <c r="O278" s="14" t="str">
        <f>IFERROR(IF(H278&gt;=1,VLOOKUP(I278,DETAIL!$F$7:$N$2006,8,0),""),"")</f>
        <v/>
      </c>
      <c r="P278" s="14" t="str">
        <f>IFERROR(IF(H278&gt;=1,VLOOKUP(I278,DETAIL!$F$7:$N$2006,9,0),""),"")</f>
        <v/>
      </c>
      <c r="Q278" s="75">
        <f>BHUGTAN!L270</f>
        <v>0</v>
      </c>
    </row>
    <row r="279" spans="8:17" ht="18" customHeight="1" x14ac:dyDescent="0.25">
      <c r="H279" s="14">
        <f>BHUGTAN!E271</f>
        <v>0</v>
      </c>
      <c r="I279" s="14">
        <f>BHUGTAN!F271</f>
        <v>0</v>
      </c>
      <c r="J279" s="15">
        <f>BHUGTAN!G271</f>
        <v>0</v>
      </c>
      <c r="K279" s="15">
        <f>BHUGTAN!H271</f>
        <v>0</v>
      </c>
      <c r="L279" s="14">
        <f>BHUGTAN!I271</f>
        <v>0</v>
      </c>
      <c r="M279" s="15" t="str">
        <f>IFERROR(IF(H279&gt;=1,VLOOKUP(I279,DETAIL!$F$7:$N$2006,5,0),""),"")</f>
        <v/>
      </c>
      <c r="N279" s="15" t="str">
        <f>IFERROR(IF(H279&gt;=1,VLOOKUP(I279,DETAIL!$F$7:$N$2006,6,0),""),"")</f>
        <v/>
      </c>
      <c r="O279" s="14" t="str">
        <f>IFERROR(IF(H279&gt;=1,VLOOKUP(I279,DETAIL!$F$7:$N$2006,8,0),""),"")</f>
        <v/>
      </c>
      <c r="P279" s="14" t="str">
        <f>IFERROR(IF(H279&gt;=1,VLOOKUP(I279,DETAIL!$F$7:$N$2006,9,0),""),"")</f>
        <v/>
      </c>
      <c r="Q279" s="75">
        <f>BHUGTAN!L271</f>
        <v>0</v>
      </c>
    </row>
    <row r="280" spans="8:17" ht="18" customHeight="1" x14ac:dyDescent="0.25">
      <c r="H280" s="14">
        <f>BHUGTAN!E272</f>
        <v>0</v>
      </c>
      <c r="I280" s="14">
        <f>BHUGTAN!F272</f>
        <v>0</v>
      </c>
      <c r="J280" s="15">
        <f>BHUGTAN!G272</f>
        <v>0</v>
      </c>
      <c r="K280" s="15">
        <f>BHUGTAN!H272</f>
        <v>0</v>
      </c>
      <c r="L280" s="14">
        <f>BHUGTAN!I272</f>
        <v>0</v>
      </c>
      <c r="M280" s="15" t="str">
        <f>IFERROR(IF(H280&gt;=1,VLOOKUP(I280,DETAIL!$F$7:$N$2006,5,0),""),"")</f>
        <v/>
      </c>
      <c r="N280" s="15" t="str">
        <f>IFERROR(IF(H280&gt;=1,VLOOKUP(I280,DETAIL!$F$7:$N$2006,6,0),""),"")</f>
        <v/>
      </c>
      <c r="O280" s="14" t="str">
        <f>IFERROR(IF(H280&gt;=1,VLOOKUP(I280,DETAIL!$F$7:$N$2006,8,0),""),"")</f>
        <v/>
      </c>
      <c r="P280" s="14" t="str">
        <f>IFERROR(IF(H280&gt;=1,VLOOKUP(I280,DETAIL!$F$7:$N$2006,9,0),""),"")</f>
        <v/>
      </c>
      <c r="Q280" s="75">
        <f>BHUGTAN!L272</f>
        <v>0</v>
      </c>
    </row>
    <row r="281" spans="8:17" ht="18" customHeight="1" x14ac:dyDescent="0.25">
      <c r="H281" s="14">
        <f>BHUGTAN!E273</f>
        <v>0</v>
      </c>
      <c r="I281" s="14">
        <f>BHUGTAN!F273</f>
        <v>0</v>
      </c>
      <c r="J281" s="15">
        <f>BHUGTAN!G273</f>
        <v>0</v>
      </c>
      <c r="K281" s="15">
        <f>BHUGTAN!H273</f>
        <v>0</v>
      </c>
      <c r="L281" s="14">
        <f>BHUGTAN!I273</f>
        <v>0</v>
      </c>
      <c r="M281" s="15" t="str">
        <f>IFERROR(IF(H281&gt;=1,VLOOKUP(I281,DETAIL!$F$7:$N$2006,5,0),""),"")</f>
        <v/>
      </c>
      <c r="N281" s="15" t="str">
        <f>IFERROR(IF(H281&gt;=1,VLOOKUP(I281,DETAIL!$F$7:$N$2006,6,0),""),"")</f>
        <v/>
      </c>
      <c r="O281" s="14" t="str">
        <f>IFERROR(IF(H281&gt;=1,VLOOKUP(I281,DETAIL!$F$7:$N$2006,8,0),""),"")</f>
        <v/>
      </c>
      <c r="P281" s="14" t="str">
        <f>IFERROR(IF(H281&gt;=1,VLOOKUP(I281,DETAIL!$F$7:$N$2006,9,0),""),"")</f>
        <v/>
      </c>
      <c r="Q281" s="75">
        <f>BHUGTAN!L273</f>
        <v>0</v>
      </c>
    </row>
    <row r="282" spans="8:17" ht="18" customHeight="1" x14ac:dyDescent="0.25">
      <c r="H282" s="14">
        <f>BHUGTAN!E274</f>
        <v>0</v>
      </c>
      <c r="I282" s="14">
        <f>BHUGTAN!F274</f>
        <v>0</v>
      </c>
      <c r="J282" s="15">
        <f>BHUGTAN!G274</f>
        <v>0</v>
      </c>
      <c r="K282" s="15">
        <f>BHUGTAN!H274</f>
        <v>0</v>
      </c>
      <c r="L282" s="14">
        <f>BHUGTAN!I274</f>
        <v>0</v>
      </c>
      <c r="M282" s="15" t="str">
        <f>IFERROR(IF(H282&gt;=1,VLOOKUP(I282,DETAIL!$F$7:$N$2006,5,0),""),"")</f>
        <v/>
      </c>
      <c r="N282" s="15" t="str">
        <f>IFERROR(IF(H282&gt;=1,VLOOKUP(I282,DETAIL!$F$7:$N$2006,6,0),""),"")</f>
        <v/>
      </c>
      <c r="O282" s="14" t="str">
        <f>IFERROR(IF(H282&gt;=1,VLOOKUP(I282,DETAIL!$F$7:$N$2006,8,0),""),"")</f>
        <v/>
      </c>
      <c r="P282" s="14" t="str">
        <f>IFERROR(IF(H282&gt;=1,VLOOKUP(I282,DETAIL!$F$7:$N$2006,9,0),""),"")</f>
        <v/>
      </c>
      <c r="Q282" s="75">
        <f>BHUGTAN!L274</f>
        <v>0</v>
      </c>
    </row>
    <row r="283" spans="8:17" ht="18" customHeight="1" x14ac:dyDescent="0.25">
      <c r="H283" s="14">
        <f>BHUGTAN!E275</f>
        <v>0</v>
      </c>
      <c r="I283" s="14">
        <f>BHUGTAN!F275</f>
        <v>0</v>
      </c>
      <c r="J283" s="15">
        <f>BHUGTAN!G275</f>
        <v>0</v>
      </c>
      <c r="K283" s="15">
        <f>BHUGTAN!H275</f>
        <v>0</v>
      </c>
      <c r="L283" s="14">
        <f>BHUGTAN!I275</f>
        <v>0</v>
      </c>
      <c r="M283" s="15" t="str">
        <f>IFERROR(IF(H283&gt;=1,VLOOKUP(I283,DETAIL!$F$7:$N$2006,5,0),""),"")</f>
        <v/>
      </c>
      <c r="N283" s="15" t="str">
        <f>IFERROR(IF(H283&gt;=1,VLOOKUP(I283,DETAIL!$F$7:$N$2006,6,0),""),"")</f>
        <v/>
      </c>
      <c r="O283" s="14" t="str">
        <f>IFERROR(IF(H283&gt;=1,VLOOKUP(I283,DETAIL!$F$7:$N$2006,8,0),""),"")</f>
        <v/>
      </c>
      <c r="P283" s="14" t="str">
        <f>IFERROR(IF(H283&gt;=1,VLOOKUP(I283,DETAIL!$F$7:$N$2006,9,0),""),"")</f>
        <v/>
      </c>
      <c r="Q283" s="75">
        <f>BHUGTAN!L275</f>
        <v>0</v>
      </c>
    </row>
    <row r="284" spans="8:17" ht="18" customHeight="1" x14ac:dyDescent="0.25">
      <c r="H284" s="14">
        <f>BHUGTAN!E276</f>
        <v>0</v>
      </c>
      <c r="I284" s="14">
        <f>BHUGTAN!F276</f>
        <v>0</v>
      </c>
      <c r="J284" s="15">
        <f>BHUGTAN!G276</f>
        <v>0</v>
      </c>
      <c r="K284" s="15">
        <f>BHUGTAN!H276</f>
        <v>0</v>
      </c>
      <c r="L284" s="14">
        <f>BHUGTAN!I276</f>
        <v>0</v>
      </c>
      <c r="M284" s="15" t="str">
        <f>IFERROR(IF(H284&gt;=1,VLOOKUP(I284,DETAIL!$F$7:$N$2006,5,0),""),"")</f>
        <v/>
      </c>
      <c r="N284" s="15" t="str">
        <f>IFERROR(IF(H284&gt;=1,VLOOKUP(I284,DETAIL!$F$7:$N$2006,6,0),""),"")</f>
        <v/>
      </c>
      <c r="O284" s="14" t="str">
        <f>IFERROR(IF(H284&gt;=1,VLOOKUP(I284,DETAIL!$F$7:$N$2006,8,0),""),"")</f>
        <v/>
      </c>
      <c r="P284" s="14" t="str">
        <f>IFERROR(IF(H284&gt;=1,VLOOKUP(I284,DETAIL!$F$7:$N$2006,9,0),""),"")</f>
        <v/>
      </c>
      <c r="Q284" s="75">
        <f>BHUGTAN!L276</f>
        <v>0</v>
      </c>
    </row>
    <row r="285" spans="8:17" ht="18" customHeight="1" x14ac:dyDescent="0.25">
      <c r="H285" s="14">
        <f>BHUGTAN!E277</f>
        <v>0</v>
      </c>
      <c r="I285" s="14">
        <f>BHUGTAN!F277</f>
        <v>0</v>
      </c>
      <c r="J285" s="15">
        <f>BHUGTAN!G277</f>
        <v>0</v>
      </c>
      <c r="K285" s="15">
        <f>BHUGTAN!H277</f>
        <v>0</v>
      </c>
      <c r="L285" s="14">
        <f>BHUGTAN!I277</f>
        <v>0</v>
      </c>
      <c r="M285" s="15" t="str">
        <f>IFERROR(IF(H285&gt;=1,VLOOKUP(I285,DETAIL!$F$7:$N$2006,5,0),""),"")</f>
        <v/>
      </c>
      <c r="N285" s="15" t="str">
        <f>IFERROR(IF(H285&gt;=1,VLOOKUP(I285,DETAIL!$F$7:$N$2006,6,0),""),"")</f>
        <v/>
      </c>
      <c r="O285" s="14" t="str">
        <f>IFERROR(IF(H285&gt;=1,VLOOKUP(I285,DETAIL!$F$7:$N$2006,8,0),""),"")</f>
        <v/>
      </c>
      <c r="P285" s="14" t="str">
        <f>IFERROR(IF(H285&gt;=1,VLOOKUP(I285,DETAIL!$F$7:$N$2006,9,0),""),"")</f>
        <v/>
      </c>
      <c r="Q285" s="75">
        <f>BHUGTAN!L277</f>
        <v>0</v>
      </c>
    </row>
    <row r="286" spans="8:17" ht="18" customHeight="1" x14ac:dyDescent="0.25">
      <c r="H286" s="14">
        <f>BHUGTAN!E278</f>
        <v>0</v>
      </c>
      <c r="I286" s="14">
        <f>BHUGTAN!F278</f>
        <v>0</v>
      </c>
      <c r="J286" s="15">
        <f>BHUGTAN!G278</f>
        <v>0</v>
      </c>
      <c r="K286" s="15">
        <f>BHUGTAN!H278</f>
        <v>0</v>
      </c>
      <c r="L286" s="14">
        <f>BHUGTAN!I278</f>
        <v>0</v>
      </c>
      <c r="M286" s="15" t="str">
        <f>IFERROR(IF(H286&gt;=1,VLOOKUP(I286,DETAIL!$F$7:$N$2006,5,0),""),"")</f>
        <v/>
      </c>
      <c r="N286" s="15" t="str">
        <f>IFERROR(IF(H286&gt;=1,VLOOKUP(I286,DETAIL!$F$7:$N$2006,6,0),""),"")</f>
        <v/>
      </c>
      <c r="O286" s="14" t="str">
        <f>IFERROR(IF(H286&gt;=1,VLOOKUP(I286,DETAIL!$F$7:$N$2006,8,0),""),"")</f>
        <v/>
      </c>
      <c r="P286" s="14" t="str">
        <f>IFERROR(IF(H286&gt;=1,VLOOKUP(I286,DETAIL!$F$7:$N$2006,9,0),""),"")</f>
        <v/>
      </c>
      <c r="Q286" s="75">
        <f>BHUGTAN!L278</f>
        <v>0</v>
      </c>
    </row>
    <row r="287" spans="8:17" ht="18" customHeight="1" x14ac:dyDescent="0.25">
      <c r="H287" s="14">
        <f>BHUGTAN!E279</f>
        <v>0</v>
      </c>
      <c r="I287" s="14">
        <f>BHUGTAN!F279</f>
        <v>0</v>
      </c>
      <c r="J287" s="15">
        <f>BHUGTAN!G279</f>
        <v>0</v>
      </c>
      <c r="K287" s="15">
        <f>BHUGTAN!H279</f>
        <v>0</v>
      </c>
      <c r="L287" s="14">
        <f>BHUGTAN!I279</f>
        <v>0</v>
      </c>
      <c r="M287" s="15" t="str">
        <f>IFERROR(IF(H287&gt;=1,VLOOKUP(I287,DETAIL!$F$7:$N$2006,5,0),""),"")</f>
        <v/>
      </c>
      <c r="N287" s="15" t="str">
        <f>IFERROR(IF(H287&gt;=1,VLOOKUP(I287,DETAIL!$F$7:$N$2006,6,0),""),"")</f>
        <v/>
      </c>
      <c r="O287" s="14" t="str">
        <f>IFERROR(IF(H287&gt;=1,VLOOKUP(I287,DETAIL!$F$7:$N$2006,8,0),""),"")</f>
        <v/>
      </c>
      <c r="P287" s="14" t="str">
        <f>IFERROR(IF(H287&gt;=1,VLOOKUP(I287,DETAIL!$F$7:$N$2006,9,0),""),"")</f>
        <v/>
      </c>
      <c r="Q287" s="75">
        <f>BHUGTAN!L279</f>
        <v>0</v>
      </c>
    </row>
    <row r="288" spans="8:17" ht="18" customHeight="1" x14ac:dyDescent="0.25">
      <c r="H288" s="14">
        <f>BHUGTAN!E280</f>
        <v>0</v>
      </c>
      <c r="I288" s="14">
        <f>BHUGTAN!F280</f>
        <v>0</v>
      </c>
      <c r="J288" s="15">
        <f>BHUGTAN!G280</f>
        <v>0</v>
      </c>
      <c r="K288" s="15">
        <f>BHUGTAN!H280</f>
        <v>0</v>
      </c>
      <c r="L288" s="14">
        <f>BHUGTAN!I280</f>
        <v>0</v>
      </c>
      <c r="M288" s="15" t="str">
        <f>IFERROR(IF(H288&gt;=1,VLOOKUP(I288,DETAIL!$F$7:$N$2006,5,0),""),"")</f>
        <v/>
      </c>
      <c r="N288" s="15" t="str">
        <f>IFERROR(IF(H288&gt;=1,VLOOKUP(I288,DETAIL!$F$7:$N$2006,6,0),""),"")</f>
        <v/>
      </c>
      <c r="O288" s="14" t="str">
        <f>IFERROR(IF(H288&gt;=1,VLOOKUP(I288,DETAIL!$F$7:$N$2006,8,0),""),"")</f>
        <v/>
      </c>
      <c r="P288" s="14" t="str">
        <f>IFERROR(IF(H288&gt;=1,VLOOKUP(I288,DETAIL!$F$7:$N$2006,9,0),""),"")</f>
        <v/>
      </c>
      <c r="Q288" s="75">
        <f>BHUGTAN!L280</f>
        <v>0</v>
      </c>
    </row>
    <row r="289" spans="8:17" ht="18" customHeight="1" x14ac:dyDescent="0.25">
      <c r="H289" s="14">
        <f>BHUGTAN!E281</f>
        <v>0</v>
      </c>
      <c r="I289" s="14">
        <f>BHUGTAN!F281</f>
        <v>0</v>
      </c>
      <c r="J289" s="15">
        <f>BHUGTAN!G281</f>
        <v>0</v>
      </c>
      <c r="K289" s="15">
        <f>BHUGTAN!H281</f>
        <v>0</v>
      </c>
      <c r="L289" s="14">
        <f>BHUGTAN!I281</f>
        <v>0</v>
      </c>
      <c r="M289" s="15" t="str">
        <f>IFERROR(IF(H289&gt;=1,VLOOKUP(I289,DETAIL!$F$7:$N$2006,5,0),""),"")</f>
        <v/>
      </c>
      <c r="N289" s="15" t="str">
        <f>IFERROR(IF(H289&gt;=1,VLOOKUP(I289,DETAIL!$F$7:$N$2006,6,0),""),"")</f>
        <v/>
      </c>
      <c r="O289" s="14" t="str">
        <f>IFERROR(IF(H289&gt;=1,VLOOKUP(I289,DETAIL!$F$7:$N$2006,8,0),""),"")</f>
        <v/>
      </c>
      <c r="P289" s="14" t="str">
        <f>IFERROR(IF(H289&gt;=1,VLOOKUP(I289,DETAIL!$F$7:$N$2006,9,0),""),"")</f>
        <v/>
      </c>
      <c r="Q289" s="75">
        <f>BHUGTAN!L281</f>
        <v>0</v>
      </c>
    </row>
    <row r="290" spans="8:17" ht="18" customHeight="1" x14ac:dyDescent="0.25">
      <c r="H290" s="14">
        <f>BHUGTAN!E282</f>
        <v>0</v>
      </c>
      <c r="I290" s="14">
        <f>BHUGTAN!F282</f>
        <v>0</v>
      </c>
      <c r="J290" s="15">
        <f>BHUGTAN!G282</f>
        <v>0</v>
      </c>
      <c r="K290" s="15">
        <f>BHUGTAN!H282</f>
        <v>0</v>
      </c>
      <c r="L290" s="14">
        <f>BHUGTAN!I282</f>
        <v>0</v>
      </c>
      <c r="M290" s="15" t="str">
        <f>IFERROR(IF(H290&gt;=1,VLOOKUP(I290,DETAIL!$F$7:$N$2006,5,0),""),"")</f>
        <v/>
      </c>
      <c r="N290" s="15" t="str">
        <f>IFERROR(IF(H290&gt;=1,VLOOKUP(I290,DETAIL!$F$7:$N$2006,6,0),""),"")</f>
        <v/>
      </c>
      <c r="O290" s="14" t="str">
        <f>IFERROR(IF(H290&gt;=1,VLOOKUP(I290,DETAIL!$F$7:$N$2006,8,0),""),"")</f>
        <v/>
      </c>
      <c r="P290" s="14" t="str">
        <f>IFERROR(IF(H290&gt;=1,VLOOKUP(I290,DETAIL!$F$7:$N$2006,9,0),""),"")</f>
        <v/>
      </c>
      <c r="Q290" s="75">
        <f>BHUGTAN!L282</f>
        <v>0</v>
      </c>
    </row>
    <row r="291" spans="8:17" ht="18" customHeight="1" x14ac:dyDescent="0.25">
      <c r="H291" s="14">
        <f>BHUGTAN!E283</f>
        <v>0</v>
      </c>
      <c r="I291" s="14">
        <f>BHUGTAN!F283</f>
        <v>0</v>
      </c>
      <c r="J291" s="15">
        <f>BHUGTAN!G283</f>
        <v>0</v>
      </c>
      <c r="K291" s="15">
        <f>BHUGTAN!H283</f>
        <v>0</v>
      </c>
      <c r="L291" s="14">
        <f>BHUGTAN!I283</f>
        <v>0</v>
      </c>
      <c r="M291" s="15" t="str">
        <f>IFERROR(IF(H291&gt;=1,VLOOKUP(I291,DETAIL!$F$7:$N$2006,5,0),""),"")</f>
        <v/>
      </c>
      <c r="N291" s="15" t="str">
        <f>IFERROR(IF(H291&gt;=1,VLOOKUP(I291,DETAIL!$F$7:$N$2006,6,0),""),"")</f>
        <v/>
      </c>
      <c r="O291" s="14" t="str">
        <f>IFERROR(IF(H291&gt;=1,VLOOKUP(I291,DETAIL!$F$7:$N$2006,8,0),""),"")</f>
        <v/>
      </c>
      <c r="P291" s="14" t="str">
        <f>IFERROR(IF(H291&gt;=1,VLOOKUP(I291,DETAIL!$F$7:$N$2006,9,0),""),"")</f>
        <v/>
      </c>
      <c r="Q291" s="75">
        <f>BHUGTAN!L283</f>
        <v>0</v>
      </c>
    </row>
    <row r="292" spans="8:17" ht="18" customHeight="1" x14ac:dyDescent="0.25">
      <c r="H292" s="14">
        <f>BHUGTAN!E284</f>
        <v>0</v>
      </c>
      <c r="I292" s="14">
        <f>BHUGTAN!F284</f>
        <v>0</v>
      </c>
      <c r="J292" s="15">
        <f>BHUGTAN!G284</f>
        <v>0</v>
      </c>
      <c r="K292" s="15">
        <f>BHUGTAN!H284</f>
        <v>0</v>
      </c>
      <c r="L292" s="14">
        <f>BHUGTAN!I284</f>
        <v>0</v>
      </c>
      <c r="M292" s="15" t="str">
        <f>IFERROR(IF(H292&gt;=1,VLOOKUP(I292,DETAIL!$F$7:$N$2006,5,0),""),"")</f>
        <v/>
      </c>
      <c r="N292" s="15" t="str">
        <f>IFERROR(IF(H292&gt;=1,VLOOKUP(I292,DETAIL!$F$7:$N$2006,6,0),""),"")</f>
        <v/>
      </c>
      <c r="O292" s="14" t="str">
        <f>IFERROR(IF(H292&gt;=1,VLOOKUP(I292,DETAIL!$F$7:$N$2006,8,0),""),"")</f>
        <v/>
      </c>
      <c r="P292" s="14" t="str">
        <f>IFERROR(IF(H292&gt;=1,VLOOKUP(I292,DETAIL!$F$7:$N$2006,9,0),""),"")</f>
        <v/>
      </c>
      <c r="Q292" s="75">
        <f>BHUGTAN!L284</f>
        <v>0</v>
      </c>
    </row>
    <row r="293" spans="8:17" ht="18" customHeight="1" x14ac:dyDescent="0.25">
      <c r="H293" s="14">
        <f>BHUGTAN!E285</f>
        <v>0</v>
      </c>
      <c r="I293" s="14">
        <f>BHUGTAN!F285</f>
        <v>0</v>
      </c>
      <c r="J293" s="15">
        <f>BHUGTAN!G285</f>
        <v>0</v>
      </c>
      <c r="K293" s="15">
        <f>BHUGTAN!H285</f>
        <v>0</v>
      </c>
      <c r="L293" s="14">
        <f>BHUGTAN!I285</f>
        <v>0</v>
      </c>
      <c r="M293" s="15" t="str">
        <f>IFERROR(IF(H293&gt;=1,VLOOKUP(I293,DETAIL!$F$7:$N$2006,5,0),""),"")</f>
        <v/>
      </c>
      <c r="N293" s="15" t="str">
        <f>IFERROR(IF(H293&gt;=1,VLOOKUP(I293,DETAIL!$F$7:$N$2006,6,0),""),"")</f>
        <v/>
      </c>
      <c r="O293" s="14" t="str">
        <f>IFERROR(IF(H293&gt;=1,VLOOKUP(I293,DETAIL!$F$7:$N$2006,8,0),""),"")</f>
        <v/>
      </c>
      <c r="P293" s="14" t="str">
        <f>IFERROR(IF(H293&gt;=1,VLOOKUP(I293,DETAIL!$F$7:$N$2006,9,0),""),"")</f>
        <v/>
      </c>
      <c r="Q293" s="75">
        <f>BHUGTAN!L285</f>
        <v>0</v>
      </c>
    </row>
    <row r="294" spans="8:17" ht="18" customHeight="1" x14ac:dyDescent="0.25">
      <c r="H294" s="14">
        <f>BHUGTAN!E286</f>
        <v>0</v>
      </c>
      <c r="I294" s="14">
        <f>BHUGTAN!F286</f>
        <v>0</v>
      </c>
      <c r="J294" s="15">
        <f>BHUGTAN!G286</f>
        <v>0</v>
      </c>
      <c r="K294" s="15">
        <f>BHUGTAN!H286</f>
        <v>0</v>
      </c>
      <c r="L294" s="14">
        <f>BHUGTAN!I286</f>
        <v>0</v>
      </c>
      <c r="M294" s="15" t="str">
        <f>IFERROR(IF(H294&gt;=1,VLOOKUP(I294,DETAIL!$F$7:$N$2006,5,0),""),"")</f>
        <v/>
      </c>
      <c r="N294" s="15" t="str">
        <f>IFERROR(IF(H294&gt;=1,VLOOKUP(I294,DETAIL!$F$7:$N$2006,6,0),""),"")</f>
        <v/>
      </c>
      <c r="O294" s="14" t="str">
        <f>IFERROR(IF(H294&gt;=1,VLOOKUP(I294,DETAIL!$F$7:$N$2006,8,0),""),"")</f>
        <v/>
      </c>
      <c r="P294" s="14" t="str">
        <f>IFERROR(IF(H294&gt;=1,VLOOKUP(I294,DETAIL!$F$7:$N$2006,9,0),""),"")</f>
        <v/>
      </c>
      <c r="Q294" s="75">
        <f>BHUGTAN!L286</f>
        <v>0</v>
      </c>
    </row>
    <row r="295" spans="8:17" ht="18" customHeight="1" x14ac:dyDescent="0.25">
      <c r="H295" s="14">
        <f>BHUGTAN!E287</f>
        <v>0</v>
      </c>
      <c r="I295" s="14">
        <f>BHUGTAN!F287</f>
        <v>0</v>
      </c>
      <c r="J295" s="15">
        <f>BHUGTAN!G287</f>
        <v>0</v>
      </c>
      <c r="K295" s="15">
        <f>BHUGTAN!H287</f>
        <v>0</v>
      </c>
      <c r="L295" s="14">
        <f>BHUGTAN!I287</f>
        <v>0</v>
      </c>
      <c r="M295" s="15" t="str">
        <f>IFERROR(IF(H295&gt;=1,VLOOKUP(I295,DETAIL!$F$7:$N$2006,5,0),""),"")</f>
        <v/>
      </c>
      <c r="N295" s="15" t="str">
        <f>IFERROR(IF(H295&gt;=1,VLOOKUP(I295,DETAIL!$F$7:$N$2006,6,0),""),"")</f>
        <v/>
      </c>
      <c r="O295" s="14" t="str">
        <f>IFERROR(IF(H295&gt;=1,VLOOKUP(I295,DETAIL!$F$7:$N$2006,8,0),""),"")</f>
        <v/>
      </c>
      <c r="P295" s="14" t="str">
        <f>IFERROR(IF(H295&gt;=1,VLOOKUP(I295,DETAIL!$F$7:$N$2006,9,0),""),"")</f>
        <v/>
      </c>
      <c r="Q295" s="75">
        <f>BHUGTAN!L287</f>
        <v>0</v>
      </c>
    </row>
    <row r="296" spans="8:17" ht="18" customHeight="1" x14ac:dyDescent="0.25">
      <c r="H296" s="14">
        <f>BHUGTAN!E288</f>
        <v>0</v>
      </c>
      <c r="I296" s="14">
        <f>BHUGTAN!F288</f>
        <v>0</v>
      </c>
      <c r="J296" s="15">
        <f>BHUGTAN!G288</f>
        <v>0</v>
      </c>
      <c r="K296" s="15">
        <f>BHUGTAN!H288</f>
        <v>0</v>
      </c>
      <c r="L296" s="14">
        <f>BHUGTAN!I288</f>
        <v>0</v>
      </c>
      <c r="M296" s="15" t="str">
        <f>IFERROR(IF(H296&gt;=1,VLOOKUP(I296,DETAIL!$F$7:$N$2006,5,0),""),"")</f>
        <v/>
      </c>
      <c r="N296" s="15" t="str">
        <f>IFERROR(IF(H296&gt;=1,VLOOKUP(I296,DETAIL!$F$7:$N$2006,6,0),""),"")</f>
        <v/>
      </c>
      <c r="O296" s="14" t="str">
        <f>IFERROR(IF(H296&gt;=1,VLOOKUP(I296,DETAIL!$F$7:$N$2006,8,0),""),"")</f>
        <v/>
      </c>
      <c r="P296" s="14" t="str">
        <f>IFERROR(IF(H296&gt;=1,VLOOKUP(I296,DETAIL!$F$7:$N$2006,9,0),""),"")</f>
        <v/>
      </c>
      <c r="Q296" s="75">
        <f>BHUGTAN!L288</f>
        <v>0</v>
      </c>
    </row>
    <row r="297" spans="8:17" ht="18" customHeight="1" x14ac:dyDescent="0.25">
      <c r="H297" s="14">
        <f>BHUGTAN!E289</f>
        <v>0</v>
      </c>
      <c r="I297" s="14">
        <f>BHUGTAN!F289</f>
        <v>0</v>
      </c>
      <c r="J297" s="15">
        <f>BHUGTAN!G289</f>
        <v>0</v>
      </c>
      <c r="K297" s="15">
        <f>BHUGTAN!H289</f>
        <v>0</v>
      </c>
      <c r="L297" s="14">
        <f>BHUGTAN!I289</f>
        <v>0</v>
      </c>
      <c r="M297" s="15" t="str">
        <f>IFERROR(IF(H297&gt;=1,VLOOKUP(I297,DETAIL!$F$7:$N$2006,5,0),""),"")</f>
        <v/>
      </c>
      <c r="N297" s="15" t="str">
        <f>IFERROR(IF(H297&gt;=1,VLOOKUP(I297,DETAIL!$F$7:$N$2006,6,0),""),"")</f>
        <v/>
      </c>
      <c r="O297" s="14" t="str">
        <f>IFERROR(IF(H297&gt;=1,VLOOKUP(I297,DETAIL!$F$7:$N$2006,8,0),""),"")</f>
        <v/>
      </c>
      <c r="P297" s="14" t="str">
        <f>IFERROR(IF(H297&gt;=1,VLOOKUP(I297,DETAIL!$F$7:$N$2006,9,0),""),"")</f>
        <v/>
      </c>
      <c r="Q297" s="75">
        <f>BHUGTAN!L289</f>
        <v>0</v>
      </c>
    </row>
    <row r="298" spans="8:17" ht="18" customHeight="1" x14ac:dyDescent="0.25">
      <c r="H298" s="14">
        <f>BHUGTAN!E290</f>
        <v>0</v>
      </c>
      <c r="I298" s="14">
        <f>BHUGTAN!F290</f>
        <v>0</v>
      </c>
      <c r="J298" s="15">
        <f>BHUGTAN!G290</f>
        <v>0</v>
      </c>
      <c r="K298" s="15">
        <f>BHUGTAN!H290</f>
        <v>0</v>
      </c>
      <c r="L298" s="14">
        <f>BHUGTAN!I290</f>
        <v>0</v>
      </c>
      <c r="M298" s="15" t="str">
        <f>IFERROR(IF(H298&gt;=1,VLOOKUP(I298,DETAIL!$F$7:$N$2006,5,0),""),"")</f>
        <v/>
      </c>
      <c r="N298" s="15" t="str">
        <f>IFERROR(IF(H298&gt;=1,VLOOKUP(I298,DETAIL!$F$7:$N$2006,6,0),""),"")</f>
        <v/>
      </c>
      <c r="O298" s="14" t="str">
        <f>IFERROR(IF(H298&gt;=1,VLOOKUP(I298,DETAIL!$F$7:$N$2006,8,0),""),"")</f>
        <v/>
      </c>
      <c r="P298" s="14" t="str">
        <f>IFERROR(IF(H298&gt;=1,VLOOKUP(I298,DETAIL!$F$7:$N$2006,9,0),""),"")</f>
        <v/>
      </c>
      <c r="Q298" s="75">
        <f>BHUGTAN!L290</f>
        <v>0</v>
      </c>
    </row>
    <row r="299" spans="8:17" ht="18" customHeight="1" x14ac:dyDescent="0.25">
      <c r="H299" s="14">
        <f>BHUGTAN!E291</f>
        <v>0</v>
      </c>
      <c r="I299" s="14">
        <f>BHUGTAN!F291</f>
        <v>0</v>
      </c>
      <c r="J299" s="15">
        <f>BHUGTAN!G291</f>
        <v>0</v>
      </c>
      <c r="K299" s="15">
        <f>BHUGTAN!H291</f>
        <v>0</v>
      </c>
      <c r="L299" s="14">
        <f>BHUGTAN!I291</f>
        <v>0</v>
      </c>
      <c r="M299" s="15" t="str">
        <f>IFERROR(IF(H299&gt;=1,VLOOKUP(I299,DETAIL!$F$7:$N$2006,5,0),""),"")</f>
        <v/>
      </c>
      <c r="N299" s="15" t="str">
        <f>IFERROR(IF(H299&gt;=1,VLOOKUP(I299,DETAIL!$F$7:$N$2006,6,0),""),"")</f>
        <v/>
      </c>
      <c r="O299" s="14" t="str">
        <f>IFERROR(IF(H299&gt;=1,VLOOKUP(I299,DETAIL!$F$7:$N$2006,8,0),""),"")</f>
        <v/>
      </c>
      <c r="P299" s="14" t="str">
        <f>IFERROR(IF(H299&gt;=1,VLOOKUP(I299,DETAIL!$F$7:$N$2006,9,0),""),"")</f>
        <v/>
      </c>
      <c r="Q299" s="75">
        <f>BHUGTAN!L291</f>
        <v>0</v>
      </c>
    </row>
    <row r="300" spans="8:17" ht="18" customHeight="1" x14ac:dyDescent="0.25">
      <c r="H300" s="14">
        <f>BHUGTAN!E292</f>
        <v>0</v>
      </c>
      <c r="I300" s="14">
        <f>BHUGTAN!F292</f>
        <v>0</v>
      </c>
      <c r="J300" s="15">
        <f>BHUGTAN!G292</f>
        <v>0</v>
      </c>
      <c r="K300" s="15">
        <f>BHUGTAN!H292</f>
        <v>0</v>
      </c>
      <c r="L300" s="14">
        <f>BHUGTAN!I292</f>
        <v>0</v>
      </c>
      <c r="M300" s="15" t="str">
        <f>IFERROR(IF(H300&gt;=1,VLOOKUP(I300,DETAIL!$F$7:$N$2006,5,0),""),"")</f>
        <v/>
      </c>
      <c r="N300" s="15" t="str">
        <f>IFERROR(IF(H300&gt;=1,VLOOKUP(I300,DETAIL!$F$7:$N$2006,6,0),""),"")</f>
        <v/>
      </c>
      <c r="O300" s="14" t="str">
        <f>IFERROR(IF(H300&gt;=1,VLOOKUP(I300,DETAIL!$F$7:$N$2006,8,0),""),"")</f>
        <v/>
      </c>
      <c r="P300" s="14" t="str">
        <f>IFERROR(IF(H300&gt;=1,VLOOKUP(I300,DETAIL!$F$7:$N$2006,9,0),""),"")</f>
        <v/>
      </c>
      <c r="Q300" s="75">
        <f>BHUGTAN!L292</f>
        <v>0</v>
      </c>
    </row>
    <row r="301" spans="8:17" ht="18" customHeight="1" x14ac:dyDescent="0.25">
      <c r="H301" s="14">
        <f>BHUGTAN!E293</f>
        <v>0</v>
      </c>
      <c r="I301" s="14">
        <f>BHUGTAN!F293</f>
        <v>0</v>
      </c>
      <c r="J301" s="15">
        <f>BHUGTAN!G293</f>
        <v>0</v>
      </c>
      <c r="K301" s="15">
        <f>BHUGTAN!H293</f>
        <v>0</v>
      </c>
      <c r="L301" s="14">
        <f>BHUGTAN!I293</f>
        <v>0</v>
      </c>
      <c r="M301" s="15" t="str">
        <f>IFERROR(IF(H301&gt;=1,VLOOKUP(I301,DETAIL!$F$7:$N$2006,5,0),""),"")</f>
        <v/>
      </c>
      <c r="N301" s="15" t="str">
        <f>IFERROR(IF(H301&gt;=1,VLOOKUP(I301,DETAIL!$F$7:$N$2006,6,0),""),"")</f>
        <v/>
      </c>
      <c r="O301" s="14" t="str">
        <f>IFERROR(IF(H301&gt;=1,VLOOKUP(I301,DETAIL!$F$7:$N$2006,8,0),""),"")</f>
        <v/>
      </c>
      <c r="P301" s="14" t="str">
        <f>IFERROR(IF(H301&gt;=1,VLOOKUP(I301,DETAIL!$F$7:$N$2006,9,0),""),"")</f>
        <v/>
      </c>
      <c r="Q301" s="75">
        <f>BHUGTAN!L293</f>
        <v>0</v>
      </c>
    </row>
    <row r="302" spans="8:17" ht="18" customHeight="1" x14ac:dyDescent="0.25">
      <c r="H302" s="14">
        <f>BHUGTAN!E294</f>
        <v>0</v>
      </c>
      <c r="I302" s="14">
        <f>BHUGTAN!F294</f>
        <v>0</v>
      </c>
      <c r="J302" s="15">
        <f>BHUGTAN!G294</f>
        <v>0</v>
      </c>
      <c r="K302" s="15">
        <f>BHUGTAN!H294</f>
        <v>0</v>
      </c>
      <c r="L302" s="14">
        <f>BHUGTAN!I294</f>
        <v>0</v>
      </c>
      <c r="M302" s="15" t="str">
        <f>IFERROR(IF(H302&gt;=1,VLOOKUP(I302,DETAIL!$F$7:$N$2006,5,0),""),"")</f>
        <v/>
      </c>
      <c r="N302" s="15" t="str">
        <f>IFERROR(IF(H302&gt;=1,VLOOKUP(I302,DETAIL!$F$7:$N$2006,6,0),""),"")</f>
        <v/>
      </c>
      <c r="O302" s="14" t="str">
        <f>IFERROR(IF(H302&gt;=1,VLOOKUP(I302,DETAIL!$F$7:$N$2006,8,0),""),"")</f>
        <v/>
      </c>
      <c r="P302" s="14" t="str">
        <f>IFERROR(IF(H302&gt;=1,VLOOKUP(I302,DETAIL!$F$7:$N$2006,9,0),""),"")</f>
        <v/>
      </c>
      <c r="Q302" s="75">
        <f>BHUGTAN!L294</f>
        <v>0</v>
      </c>
    </row>
    <row r="303" spans="8:17" ht="18" customHeight="1" x14ac:dyDescent="0.25">
      <c r="H303" s="14">
        <f>BHUGTAN!E295</f>
        <v>0</v>
      </c>
      <c r="I303" s="14">
        <f>BHUGTAN!F295</f>
        <v>0</v>
      </c>
      <c r="J303" s="15">
        <f>BHUGTAN!G295</f>
        <v>0</v>
      </c>
      <c r="K303" s="15">
        <f>BHUGTAN!H295</f>
        <v>0</v>
      </c>
      <c r="L303" s="14">
        <f>BHUGTAN!I295</f>
        <v>0</v>
      </c>
      <c r="M303" s="15" t="str">
        <f>IFERROR(IF(H303&gt;=1,VLOOKUP(I303,DETAIL!$F$7:$N$2006,5,0),""),"")</f>
        <v/>
      </c>
      <c r="N303" s="15" t="str">
        <f>IFERROR(IF(H303&gt;=1,VLOOKUP(I303,DETAIL!$F$7:$N$2006,6,0),""),"")</f>
        <v/>
      </c>
      <c r="O303" s="14" t="str">
        <f>IFERROR(IF(H303&gt;=1,VLOOKUP(I303,DETAIL!$F$7:$N$2006,8,0),""),"")</f>
        <v/>
      </c>
      <c r="P303" s="14" t="str">
        <f>IFERROR(IF(H303&gt;=1,VLOOKUP(I303,DETAIL!$F$7:$N$2006,9,0),""),"")</f>
        <v/>
      </c>
      <c r="Q303" s="75">
        <f>BHUGTAN!L295</f>
        <v>0</v>
      </c>
    </row>
    <row r="304" spans="8:17" ht="18" customHeight="1" x14ac:dyDescent="0.25">
      <c r="H304" s="14">
        <f>BHUGTAN!E296</f>
        <v>0</v>
      </c>
      <c r="I304" s="14">
        <f>BHUGTAN!F296</f>
        <v>0</v>
      </c>
      <c r="J304" s="15">
        <f>BHUGTAN!G296</f>
        <v>0</v>
      </c>
      <c r="K304" s="15">
        <f>BHUGTAN!H296</f>
        <v>0</v>
      </c>
      <c r="L304" s="14">
        <f>BHUGTAN!I296</f>
        <v>0</v>
      </c>
      <c r="M304" s="15" t="str">
        <f>IFERROR(IF(H304&gt;=1,VLOOKUP(I304,DETAIL!$F$7:$N$2006,5,0),""),"")</f>
        <v/>
      </c>
      <c r="N304" s="15" t="str">
        <f>IFERROR(IF(H304&gt;=1,VLOOKUP(I304,DETAIL!$F$7:$N$2006,6,0),""),"")</f>
        <v/>
      </c>
      <c r="O304" s="14" t="str">
        <f>IFERROR(IF(H304&gt;=1,VLOOKUP(I304,DETAIL!$F$7:$N$2006,8,0),""),"")</f>
        <v/>
      </c>
      <c r="P304" s="14" t="str">
        <f>IFERROR(IF(H304&gt;=1,VLOOKUP(I304,DETAIL!$F$7:$N$2006,9,0),""),"")</f>
        <v/>
      </c>
      <c r="Q304" s="75">
        <f>BHUGTAN!L296</f>
        <v>0</v>
      </c>
    </row>
    <row r="305" spans="8:17" ht="18" customHeight="1" x14ac:dyDescent="0.25">
      <c r="H305" s="14">
        <f>BHUGTAN!E297</f>
        <v>0</v>
      </c>
      <c r="I305" s="14">
        <f>BHUGTAN!F297</f>
        <v>0</v>
      </c>
      <c r="J305" s="15">
        <f>BHUGTAN!G297</f>
        <v>0</v>
      </c>
      <c r="K305" s="15">
        <f>BHUGTAN!H297</f>
        <v>0</v>
      </c>
      <c r="L305" s="14">
        <f>BHUGTAN!I297</f>
        <v>0</v>
      </c>
      <c r="M305" s="15" t="str">
        <f>IFERROR(IF(H305&gt;=1,VLOOKUP(I305,DETAIL!$F$7:$N$2006,5,0),""),"")</f>
        <v/>
      </c>
      <c r="N305" s="15" t="str">
        <f>IFERROR(IF(H305&gt;=1,VLOOKUP(I305,DETAIL!$F$7:$N$2006,6,0),""),"")</f>
        <v/>
      </c>
      <c r="O305" s="14" t="str">
        <f>IFERROR(IF(H305&gt;=1,VLOOKUP(I305,DETAIL!$F$7:$N$2006,8,0),""),"")</f>
        <v/>
      </c>
      <c r="P305" s="14" t="str">
        <f>IFERROR(IF(H305&gt;=1,VLOOKUP(I305,DETAIL!$F$7:$N$2006,9,0),""),"")</f>
        <v/>
      </c>
      <c r="Q305" s="75">
        <f>BHUGTAN!L297</f>
        <v>0</v>
      </c>
    </row>
    <row r="306" spans="8:17" ht="18" customHeight="1" x14ac:dyDescent="0.25">
      <c r="H306" s="14">
        <f>BHUGTAN!E298</f>
        <v>0</v>
      </c>
      <c r="I306" s="14">
        <f>BHUGTAN!F298</f>
        <v>0</v>
      </c>
      <c r="J306" s="15">
        <f>BHUGTAN!G298</f>
        <v>0</v>
      </c>
      <c r="K306" s="15">
        <f>BHUGTAN!H298</f>
        <v>0</v>
      </c>
      <c r="L306" s="14">
        <f>BHUGTAN!I298</f>
        <v>0</v>
      </c>
      <c r="M306" s="15" t="str">
        <f>IFERROR(IF(H306&gt;=1,VLOOKUP(I306,DETAIL!$F$7:$N$2006,5,0),""),"")</f>
        <v/>
      </c>
      <c r="N306" s="15" t="str">
        <f>IFERROR(IF(H306&gt;=1,VLOOKUP(I306,DETAIL!$F$7:$N$2006,6,0),""),"")</f>
        <v/>
      </c>
      <c r="O306" s="14" t="str">
        <f>IFERROR(IF(H306&gt;=1,VLOOKUP(I306,DETAIL!$F$7:$N$2006,8,0),""),"")</f>
        <v/>
      </c>
      <c r="P306" s="14" t="str">
        <f>IFERROR(IF(H306&gt;=1,VLOOKUP(I306,DETAIL!$F$7:$N$2006,9,0),""),"")</f>
        <v/>
      </c>
      <c r="Q306" s="75">
        <f>BHUGTAN!L298</f>
        <v>0</v>
      </c>
    </row>
    <row r="307" spans="8:17" ht="18" customHeight="1" x14ac:dyDescent="0.25">
      <c r="H307" s="14">
        <f>BHUGTAN!E299</f>
        <v>0</v>
      </c>
      <c r="I307" s="14">
        <f>BHUGTAN!F299</f>
        <v>0</v>
      </c>
      <c r="J307" s="15">
        <f>BHUGTAN!G299</f>
        <v>0</v>
      </c>
      <c r="K307" s="15">
        <f>BHUGTAN!H299</f>
        <v>0</v>
      </c>
      <c r="L307" s="14">
        <f>BHUGTAN!I299</f>
        <v>0</v>
      </c>
      <c r="M307" s="15" t="str">
        <f>IFERROR(IF(H307&gt;=1,VLOOKUP(I307,DETAIL!$F$7:$N$2006,5,0),""),"")</f>
        <v/>
      </c>
      <c r="N307" s="15" t="str">
        <f>IFERROR(IF(H307&gt;=1,VLOOKUP(I307,DETAIL!$F$7:$N$2006,6,0),""),"")</f>
        <v/>
      </c>
      <c r="O307" s="14" t="str">
        <f>IFERROR(IF(H307&gt;=1,VLOOKUP(I307,DETAIL!$F$7:$N$2006,8,0),""),"")</f>
        <v/>
      </c>
      <c r="P307" s="14" t="str">
        <f>IFERROR(IF(H307&gt;=1,VLOOKUP(I307,DETAIL!$F$7:$N$2006,9,0),""),"")</f>
        <v/>
      </c>
      <c r="Q307" s="75">
        <f>BHUGTAN!L299</f>
        <v>0</v>
      </c>
    </row>
    <row r="308" spans="8:17" ht="18" customHeight="1" x14ac:dyDescent="0.25">
      <c r="H308" s="14">
        <f>BHUGTAN!E300</f>
        <v>0</v>
      </c>
      <c r="I308" s="14">
        <f>BHUGTAN!F300</f>
        <v>0</v>
      </c>
      <c r="J308" s="15">
        <f>BHUGTAN!G300</f>
        <v>0</v>
      </c>
      <c r="K308" s="15">
        <f>BHUGTAN!H300</f>
        <v>0</v>
      </c>
      <c r="L308" s="14">
        <f>BHUGTAN!I300</f>
        <v>0</v>
      </c>
      <c r="M308" s="15" t="str">
        <f>IFERROR(IF(H308&gt;=1,VLOOKUP(I308,DETAIL!$F$7:$N$2006,5,0),""),"")</f>
        <v/>
      </c>
      <c r="N308" s="15" t="str">
        <f>IFERROR(IF(H308&gt;=1,VLOOKUP(I308,DETAIL!$F$7:$N$2006,6,0),""),"")</f>
        <v/>
      </c>
      <c r="O308" s="14" t="str">
        <f>IFERROR(IF(H308&gt;=1,VLOOKUP(I308,DETAIL!$F$7:$N$2006,8,0),""),"")</f>
        <v/>
      </c>
      <c r="P308" s="14" t="str">
        <f>IFERROR(IF(H308&gt;=1,VLOOKUP(I308,DETAIL!$F$7:$N$2006,9,0),""),"")</f>
        <v/>
      </c>
      <c r="Q308" s="75">
        <f>BHUGTAN!L300</f>
        <v>0</v>
      </c>
    </row>
    <row r="309" spans="8:17" ht="18" customHeight="1" x14ac:dyDescent="0.25">
      <c r="H309" s="14">
        <f>BHUGTAN!E301</f>
        <v>0</v>
      </c>
      <c r="I309" s="14">
        <f>BHUGTAN!F301</f>
        <v>0</v>
      </c>
      <c r="J309" s="15">
        <f>BHUGTAN!G301</f>
        <v>0</v>
      </c>
      <c r="K309" s="15">
        <f>BHUGTAN!H301</f>
        <v>0</v>
      </c>
      <c r="L309" s="14">
        <f>BHUGTAN!I301</f>
        <v>0</v>
      </c>
      <c r="M309" s="15" t="str">
        <f>IFERROR(IF(H309&gt;=1,VLOOKUP(I309,DETAIL!$F$7:$N$2006,5,0),""),"")</f>
        <v/>
      </c>
      <c r="N309" s="15" t="str">
        <f>IFERROR(IF(H309&gt;=1,VLOOKUP(I309,DETAIL!$F$7:$N$2006,6,0),""),"")</f>
        <v/>
      </c>
      <c r="O309" s="14" t="str">
        <f>IFERROR(IF(H309&gt;=1,VLOOKUP(I309,DETAIL!$F$7:$N$2006,8,0),""),"")</f>
        <v/>
      </c>
      <c r="P309" s="14" t="str">
        <f>IFERROR(IF(H309&gt;=1,VLOOKUP(I309,DETAIL!$F$7:$N$2006,9,0),""),"")</f>
        <v/>
      </c>
      <c r="Q309" s="75">
        <f>BHUGTAN!L301</f>
        <v>0</v>
      </c>
    </row>
    <row r="310" spans="8:17" ht="18" customHeight="1" x14ac:dyDescent="0.25">
      <c r="H310" s="14">
        <f>BHUGTAN!E302</f>
        <v>0</v>
      </c>
      <c r="I310" s="14">
        <f>BHUGTAN!F302</f>
        <v>0</v>
      </c>
      <c r="J310" s="15">
        <f>BHUGTAN!G302</f>
        <v>0</v>
      </c>
      <c r="K310" s="15">
        <f>BHUGTAN!H302</f>
        <v>0</v>
      </c>
      <c r="L310" s="14">
        <f>BHUGTAN!I302</f>
        <v>0</v>
      </c>
      <c r="M310" s="15" t="str">
        <f>IFERROR(IF(H310&gt;=1,VLOOKUP(I310,DETAIL!$F$7:$N$2006,5,0),""),"")</f>
        <v/>
      </c>
      <c r="N310" s="15" t="str">
        <f>IFERROR(IF(H310&gt;=1,VLOOKUP(I310,DETAIL!$F$7:$N$2006,6,0),""),"")</f>
        <v/>
      </c>
      <c r="O310" s="14" t="str">
        <f>IFERROR(IF(H310&gt;=1,VLOOKUP(I310,DETAIL!$F$7:$N$2006,8,0),""),"")</f>
        <v/>
      </c>
      <c r="P310" s="14" t="str">
        <f>IFERROR(IF(H310&gt;=1,VLOOKUP(I310,DETAIL!$F$7:$N$2006,9,0),""),"")</f>
        <v/>
      </c>
      <c r="Q310" s="75">
        <f>BHUGTAN!L302</f>
        <v>0</v>
      </c>
    </row>
    <row r="311" spans="8:17" ht="18" customHeight="1" x14ac:dyDescent="0.25">
      <c r="H311" s="14">
        <f>BHUGTAN!E303</f>
        <v>0</v>
      </c>
      <c r="I311" s="14">
        <f>BHUGTAN!F303</f>
        <v>0</v>
      </c>
      <c r="J311" s="15">
        <f>BHUGTAN!G303</f>
        <v>0</v>
      </c>
      <c r="K311" s="15">
        <f>BHUGTAN!H303</f>
        <v>0</v>
      </c>
      <c r="L311" s="14">
        <f>BHUGTAN!I303</f>
        <v>0</v>
      </c>
      <c r="M311" s="15" t="str">
        <f>IFERROR(IF(H311&gt;=1,VLOOKUP(I311,DETAIL!$F$7:$N$2006,5,0),""),"")</f>
        <v/>
      </c>
      <c r="N311" s="15" t="str">
        <f>IFERROR(IF(H311&gt;=1,VLOOKUP(I311,DETAIL!$F$7:$N$2006,6,0),""),"")</f>
        <v/>
      </c>
      <c r="O311" s="14" t="str">
        <f>IFERROR(IF(H311&gt;=1,VLOOKUP(I311,DETAIL!$F$7:$N$2006,8,0),""),"")</f>
        <v/>
      </c>
      <c r="P311" s="14" t="str">
        <f>IFERROR(IF(H311&gt;=1,VLOOKUP(I311,DETAIL!$F$7:$N$2006,9,0),""),"")</f>
        <v/>
      </c>
      <c r="Q311" s="75">
        <f>BHUGTAN!L303</f>
        <v>0</v>
      </c>
    </row>
    <row r="312" spans="8:17" ht="18" customHeight="1" x14ac:dyDescent="0.25">
      <c r="H312" s="14">
        <f>BHUGTAN!E304</f>
        <v>0</v>
      </c>
      <c r="I312" s="14">
        <f>BHUGTAN!F304</f>
        <v>0</v>
      </c>
      <c r="J312" s="15">
        <f>BHUGTAN!G304</f>
        <v>0</v>
      </c>
      <c r="K312" s="15">
        <f>BHUGTAN!H304</f>
        <v>0</v>
      </c>
      <c r="L312" s="14">
        <f>BHUGTAN!I304</f>
        <v>0</v>
      </c>
      <c r="M312" s="15" t="str">
        <f>IFERROR(IF(H312&gt;=1,VLOOKUP(I312,DETAIL!$F$7:$N$2006,5,0),""),"")</f>
        <v/>
      </c>
      <c r="N312" s="15" t="str">
        <f>IFERROR(IF(H312&gt;=1,VLOOKUP(I312,DETAIL!$F$7:$N$2006,6,0),""),"")</f>
        <v/>
      </c>
      <c r="O312" s="14" t="str">
        <f>IFERROR(IF(H312&gt;=1,VLOOKUP(I312,DETAIL!$F$7:$N$2006,8,0),""),"")</f>
        <v/>
      </c>
      <c r="P312" s="14" t="str">
        <f>IFERROR(IF(H312&gt;=1,VLOOKUP(I312,DETAIL!$F$7:$N$2006,9,0),""),"")</f>
        <v/>
      </c>
      <c r="Q312" s="75">
        <f>BHUGTAN!L304</f>
        <v>0</v>
      </c>
    </row>
    <row r="313" spans="8:17" ht="18" customHeight="1" x14ac:dyDescent="0.25">
      <c r="H313" s="14">
        <f>BHUGTAN!E305</f>
        <v>0</v>
      </c>
      <c r="I313" s="14">
        <f>BHUGTAN!F305</f>
        <v>0</v>
      </c>
      <c r="J313" s="15">
        <f>BHUGTAN!G305</f>
        <v>0</v>
      </c>
      <c r="K313" s="15">
        <f>BHUGTAN!H305</f>
        <v>0</v>
      </c>
      <c r="L313" s="14">
        <f>BHUGTAN!I305</f>
        <v>0</v>
      </c>
      <c r="M313" s="15" t="str">
        <f>IFERROR(IF(H313&gt;=1,VLOOKUP(I313,DETAIL!$F$7:$N$2006,5,0),""),"")</f>
        <v/>
      </c>
      <c r="N313" s="15" t="str">
        <f>IFERROR(IF(H313&gt;=1,VLOOKUP(I313,DETAIL!$F$7:$N$2006,6,0),""),"")</f>
        <v/>
      </c>
      <c r="O313" s="14" t="str">
        <f>IFERROR(IF(H313&gt;=1,VLOOKUP(I313,DETAIL!$F$7:$N$2006,8,0),""),"")</f>
        <v/>
      </c>
      <c r="P313" s="14" t="str">
        <f>IFERROR(IF(H313&gt;=1,VLOOKUP(I313,DETAIL!$F$7:$N$2006,9,0),""),"")</f>
        <v/>
      </c>
      <c r="Q313" s="75">
        <f>BHUGTAN!L305</f>
        <v>0</v>
      </c>
    </row>
    <row r="314" spans="8:17" ht="18" customHeight="1" x14ac:dyDescent="0.25">
      <c r="H314" s="14">
        <f>BHUGTAN!E306</f>
        <v>0</v>
      </c>
      <c r="I314" s="14">
        <f>BHUGTAN!F306</f>
        <v>0</v>
      </c>
      <c r="J314" s="15">
        <f>BHUGTAN!G306</f>
        <v>0</v>
      </c>
      <c r="K314" s="15">
        <f>BHUGTAN!H306</f>
        <v>0</v>
      </c>
      <c r="L314" s="14">
        <f>BHUGTAN!I306</f>
        <v>0</v>
      </c>
      <c r="M314" s="15" t="str">
        <f>IFERROR(IF(H314&gt;=1,VLOOKUP(I314,DETAIL!$F$7:$N$2006,5,0),""),"")</f>
        <v/>
      </c>
      <c r="N314" s="15" t="str">
        <f>IFERROR(IF(H314&gt;=1,VLOOKUP(I314,DETAIL!$F$7:$N$2006,6,0),""),"")</f>
        <v/>
      </c>
      <c r="O314" s="14" t="str">
        <f>IFERROR(IF(H314&gt;=1,VLOOKUP(I314,DETAIL!$F$7:$N$2006,8,0),""),"")</f>
        <v/>
      </c>
      <c r="P314" s="14" t="str">
        <f>IFERROR(IF(H314&gt;=1,VLOOKUP(I314,DETAIL!$F$7:$N$2006,9,0),""),"")</f>
        <v/>
      </c>
      <c r="Q314" s="75">
        <f>BHUGTAN!L306</f>
        <v>0</v>
      </c>
    </row>
    <row r="315" spans="8:17" ht="18" customHeight="1" x14ac:dyDescent="0.25">
      <c r="H315" s="14">
        <f>BHUGTAN!E307</f>
        <v>0</v>
      </c>
      <c r="I315" s="14">
        <f>BHUGTAN!F307</f>
        <v>0</v>
      </c>
      <c r="J315" s="15">
        <f>BHUGTAN!G307</f>
        <v>0</v>
      </c>
      <c r="K315" s="15">
        <f>BHUGTAN!H307</f>
        <v>0</v>
      </c>
      <c r="L315" s="14">
        <f>BHUGTAN!I307</f>
        <v>0</v>
      </c>
      <c r="M315" s="15" t="str">
        <f>IFERROR(IF(H315&gt;=1,VLOOKUP(I315,DETAIL!$F$7:$N$2006,5,0),""),"")</f>
        <v/>
      </c>
      <c r="N315" s="15" t="str">
        <f>IFERROR(IF(H315&gt;=1,VLOOKUP(I315,DETAIL!$F$7:$N$2006,6,0),""),"")</f>
        <v/>
      </c>
      <c r="O315" s="14" t="str">
        <f>IFERROR(IF(H315&gt;=1,VLOOKUP(I315,DETAIL!$F$7:$N$2006,8,0),""),"")</f>
        <v/>
      </c>
      <c r="P315" s="14" t="str">
        <f>IFERROR(IF(H315&gt;=1,VLOOKUP(I315,DETAIL!$F$7:$N$2006,9,0),""),"")</f>
        <v/>
      </c>
      <c r="Q315" s="75">
        <f>BHUGTAN!L307</f>
        <v>0</v>
      </c>
    </row>
    <row r="316" spans="8:17" ht="18" customHeight="1" x14ac:dyDescent="0.25">
      <c r="H316" s="14">
        <f>BHUGTAN!E308</f>
        <v>0</v>
      </c>
      <c r="I316" s="14">
        <f>BHUGTAN!F308</f>
        <v>0</v>
      </c>
      <c r="J316" s="15">
        <f>BHUGTAN!G308</f>
        <v>0</v>
      </c>
      <c r="K316" s="15">
        <f>BHUGTAN!H308</f>
        <v>0</v>
      </c>
      <c r="L316" s="14">
        <f>BHUGTAN!I308</f>
        <v>0</v>
      </c>
      <c r="M316" s="15" t="str">
        <f>IFERROR(IF(H316&gt;=1,VLOOKUP(I316,DETAIL!$F$7:$N$2006,5,0),""),"")</f>
        <v/>
      </c>
      <c r="N316" s="15" t="str">
        <f>IFERROR(IF(H316&gt;=1,VLOOKUP(I316,DETAIL!$F$7:$N$2006,6,0),""),"")</f>
        <v/>
      </c>
      <c r="O316" s="14" t="str">
        <f>IFERROR(IF(H316&gt;=1,VLOOKUP(I316,DETAIL!$F$7:$N$2006,8,0),""),"")</f>
        <v/>
      </c>
      <c r="P316" s="14" t="str">
        <f>IFERROR(IF(H316&gt;=1,VLOOKUP(I316,DETAIL!$F$7:$N$2006,9,0),""),"")</f>
        <v/>
      </c>
      <c r="Q316" s="75">
        <f>BHUGTAN!L308</f>
        <v>0</v>
      </c>
    </row>
    <row r="317" spans="8:17" ht="18" customHeight="1" x14ac:dyDescent="0.25">
      <c r="H317" s="14">
        <f>BHUGTAN!E309</f>
        <v>0</v>
      </c>
      <c r="I317" s="14">
        <f>BHUGTAN!F309</f>
        <v>0</v>
      </c>
      <c r="J317" s="15">
        <f>BHUGTAN!G309</f>
        <v>0</v>
      </c>
      <c r="K317" s="15">
        <f>BHUGTAN!H309</f>
        <v>0</v>
      </c>
      <c r="L317" s="14">
        <f>BHUGTAN!I309</f>
        <v>0</v>
      </c>
      <c r="M317" s="15" t="str">
        <f>IFERROR(IF(H317&gt;=1,VLOOKUP(I317,DETAIL!$F$7:$N$2006,5,0),""),"")</f>
        <v/>
      </c>
      <c r="N317" s="15" t="str">
        <f>IFERROR(IF(H317&gt;=1,VLOOKUP(I317,DETAIL!$F$7:$N$2006,6,0),""),"")</f>
        <v/>
      </c>
      <c r="O317" s="14" t="str">
        <f>IFERROR(IF(H317&gt;=1,VLOOKUP(I317,DETAIL!$F$7:$N$2006,8,0),""),"")</f>
        <v/>
      </c>
      <c r="P317" s="14" t="str">
        <f>IFERROR(IF(H317&gt;=1,VLOOKUP(I317,DETAIL!$F$7:$N$2006,9,0),""),"")</f>
        <v/>
      </c>
      <c r="Q317" s="75">
        <f>BHUGTAN!L309</f>
        <v>0</v>
      </c>
    </row>
    <row r="318" spans="8:17" ht="18" customHeight="1" x14ac:dyDescent="0.25">
      <c r="H318" s="14">
        <f>BHUGTAN!E310</f>
        <v>0</v>
      </c>
      <c r="I318" s="14">
        <f>BHUGTAN!F310</f>
        <v>0</v>
      </c>
      <c r="J318" s="15">
        <f>BHUGTAN!G310</f>
        <v>0</v>
      </c>
      <c r="K318" s="15">
        <f>BHUGTAN!H310</f>
        <v>0</v>
      </c>
      <c r="L318" s="14">
        <f>BHUGTAN!I310</f>
        <v>0</v>
      </c>
      <c r="M318" s="15" t="str">
        <f>IFERROR(IF(H318&gt;=1,VLOOKUP(I318,DETAIL!$F$7:$N$2006,5,0),""),"")</f>
        <v/>
      </c>
      <c r="N318" s="15" t="str">
        <f>IFERROR(IF(H318&gt;=1,VLOOKUP(I318,DETAIL!$F$7:$N$2006,6,0),""),"")</f>
        <v/>
      </c>
      <c r="O318" s="14" t="str">
        <f>IFERROR(IF(H318&gt;=1,VLOOKUP(I318,DETAIL!$F$7:$N$2006,8,0),""),"")</f>
        <v/>
      </c>
      <c r="P318" s="14" t="str">
        <f>IFERROR(IF(H318&gt;=1,VLOOKUP(I318,DETAIL!$F$7:$N$2006,9,0),""),"")</f>
        <v/>
      </c>
      <c r="Q318" s="75">
        <f>BHUGTAN!L310</f>
        <v>0</v>
      </c>
    </row>
    <row r="319" spans="8:17" ht="18" customHeight="1" x14ac:dyDescent="0.25">
      <c r="H319" s="14">
        <f>BHUGTAN!E311</f>
        <v>0</v>
      </c>
      <c r="I319" s="14">
        <f>BHUGTAN!F311</f>
        <v>0</v>
      </c>
      <c r="J319" s="15">
        <f>BHUGTAN!G311</f>
        <v>0</v>
      </c>
      <c r="K319" s="15">
        <f>BHUGTAN!H311</f>
        <v>0</v>
      </c>
      <c r="L319" s="14">
        <f>BHUGTAN!I311</f>
        <v>0</v>
      </c>
      <c r="M319" s="15" t="str">
        <f>IFERROR(IF(H319&gt;=1,VLOOKUP(I319,DETAIL!$F$7:$N$2006,5,0),""),"")</f>
        <v/>
      </c>
      <c r="N319" s="15" t="str">
        <f>IFERROR(IF(H319&gt;=1,VLOOKUP(I319,DETAIL!$F$7:$N$2006,6,0),""),"")</f>
        <v/>
      </c>
      <c r="O319" s="14" t="str">
        <f>IFERROR(IF(H319&gt;=1,VLOOKUP(I319,DETAIL!$F$7:$N$2006,8,0),""),"")</f>
        <v/>
      </c>
      <c r="P319" s="14" t="str">
        <f>IFERROR(IF(H319&gt;=1,VLOOKUP(I319,DETAIL!$F$7:$N$2006,9,0),""),"")</f>
        <v/>
      </c>
      <c r="Q319" s="75">
        <f>BHUGTAN!L311</f>
        <v>0</v>
      </c>
    </row>
    <row r="320" spans="8:17" ht="18" customHeight="1" x14ac:dyDescent="0.25">
      <c r="H320" s="14">
        <f>BHUGTAN!E312</f>
        <v>0</v>
      </c>
      <c r="I320" s="14">
        <f>BHUGTAN!F312</f>
        <v>0</v>
      </c>
      <c r="J320" s="15">
        <f>BHUGTAN!G312</f>
        <v>0</v>
      </c>
      <c r="K320" s="15">
        <f>BHUGTAN!H312</f>
        <v>0</v>
      </c>
      <c r="L320" s="14">
        <f>BHUGTAN!I312</f>
        <v>0</v>
      </c>
      <c r="M320" s="15" t="str">
        <f>IFERROR(IF(H320&gt;=1,VLOOKUP(I320,DETAIL!$F$7:$N$2006,5,0),""),"")</f>
        <v/>
      </c>
      <c r="N320" s="15" t="str">
        <f>IFERROR(IF(H320&gt;=1,VLOOKUP(I320,DETAIL!$F$7:$N$2006,6,0),""),"")</f>
        <v/>
      </c>
      <c r="O320" s="14" t="str">
        <f>IFERROR(IF(H320&gt;=1,VLOOKUP(I320,DETAIL!$F$7:$N$2006,8,0),""),"")</f>
        <v/>
      </c>
      <c r="P320" s="14" t="str">
        <f>IFERROR(IF(H320&gt;=1,VLOOKUP(I320,DETAIL!$F$7:$N$2006,9,0),""),"")</f>
        <v/>
      </c>
      <c r="Q320" s="75">
        <f>BHUGTAN!L312</f>
        <v>0</v>
      </c>
    </row>
    <row r="321" spans="8:17" ht="18" customHeight="1" x14ac:dyDescent="0.25">
      <c r="H321" s="14">
        <f>BHUGTAN!E313</f>
        <v>0</v>
      </c>
      <c r="I321" s="14">
        <f>BHUGTAN!F313</f>
        <v>0</v>
      </c>
      <c r="J321" s="15">
        <f>BHUGTAN!G313</f>
        <v>0</v>
      </c>
      <c r="K321" s="15">
        <f>BHUGTAN!H313</f>
        <v>0</v>
      </c>
      <c r="L321" s="14">
        <f>BHUGTAN!I313</f>
        <v>0</v>
      </c>
      <c r="M321" s="15" t="str">
        <f>IFERROR(IF(H321&gt;=1,VLOOKUP(I321,DETAIL!$F$7:$N$2006,5,0),""),"")</f>
        <v/>
      </c>
      <c r="N321" s="15" t="str">
        <f>IFERROR(IF(H321&gt;=1,VLOOKUP(I321,DETAIL!$F$7:$N$2006,6,0),""),"")</f>
        <v/>
      </c>
      <c r="O321" s="14" t="str">
        <f>IFERROR(IF(H321&gt;=1,VLOOKUP(I321,DETAIL!$F$7:$N$2006,8,0),""),"")</f>
        <v/>
      </c>
      <c r="P321" s="14" t="str">
        <f>IFERROR(IF(H321&gt;=1,VLOOKUP(I321,DETAIL!$F$7:$N$2006,9,0),""),"")</f>
        <v/>
      </c>
      <c r="Q321" s="75">
        <f>BHUGTAN!L313</f>
        <v>0</v>
      </c>
    </row>
    <row r="322" spans="8:17" ht="18" customHeight="1" x14ac:dyDescent="0.25">
      <c r="H322" s="14">
        <f>BHUGTAN!E314</f>
        <v>0</v>
      </c>
      <c r="I322" s="14">
        <f>BHUGTAN!F314</f>
        <v>0</v>
      </c>
      <c r="J322" s="15">
        <f>BHUGTAN!G314</f>
        <v>0</v>
      </c>
      <c r="K322" s="15">
        <f>BHUGTAN!H314</f>
        <v>0</v>
      </c>
      <c r="L322" s="14">
        <f>BHUGTAN!I314</f>
        <v>0</v>
      </c>
      <c r="M322" s="15" t="str">
        <f>IFERROR(IF(H322&gt;=1,VLOOKUP(I322,DETAIL!$F$7:$N$2006,5,0),""),"")</f>
        <v/>
      </c>
      <c r="N322" s="15" t="str">
        <f>IFERROR(IF(H322&gt;=1,VLOOKUP(I322,DETAIL!$F$7:$N$2006,6,0),""),"")</f>
        <v/>
      </c>
      <c r="O322" s="14" t="str">
        <f>IFERROR(IF(H322&gt;=1,VLOOKUP(I322,DETAIL!$F$7:$N$2006,8,0),""),"")</f>
        <v/>
      </c>
      <c r="P322" s="14" t="str">
        <f>IFERROR(IF(H322&gt;=1,VLOOKUP(I322,DETAIL!$F$7:$N$2006,9,0),""),"")</f>
        <v/>
      </c>
      <c r="Q322" s="75">
        <f>BHUGTAN!L314</f>
        <v>0</v>
      </c>
    </row>
    <row r="323" spans="8:17" ht="18" customHeight="1" x14ac:dyDescent="0.25">
      <c r="H323" s="14">
        <f>BHUGTAN!E315</f>
        <v>0</v>
      </c>
      <c r="I323" s="14">
        <f>BHUGTAN!F315</f>
        <v>0</v>
      </c>
      <c r="J323" s="15">
        <f>BHUGTAN!G315</f>
        <v>0</v>
      </c>
      <c r="K323" s="15">
        <f>BHUGTAN!H315</f>
        <v>0</v>
      </c>
      <c r="L323" s="14">
        <f>BHUGTAN!I315</f>
        <v>0</v>
      </c>
      <c r="M323" s="15" t="str">
        <f>IFERROR(IF(H323&gt;=1,VLOOKUP(I323,DETAIL!$F$7:$N$2006,5,0),""),"")</f>
        <v/>
      </c>
      <c r="N323" s="15" t="str">
        <f>IFERROR(IF(H323&gt;=1,VLOOKUP(I323,DETAIL!$F$7:$N$2006,6,0),""),"")</f>
        <v/>
      </c>
      <c r="O323" s="14" t="str">
        <f>IFERROR(IF(H323&gt;=1,VLOOKUP(I323,DETAIL!$F$7:$N$2006,8,0),""),"")</f>
        <v/>
      </c>
      <c r="P323" s="14" t="str">
        <f>IFERROR(IF(H323&gt;=1,VLOOKUP(I323,DETAIL!$F$7:$N$2006,9,0),""),"")</f>
        <v/>
      </c>
      <c r="Q323" s="75">
        <f>BHUGTAN!L315</f>
        <v>0</v>
      </c>
    </row>
    <row r="324" spans="8:17" ht="18" customHeight="1" x14ac:dyDescent="0.25">
      <c r="H324" s="14">
        <f>BHUGTAN!E316</f>
        <v>0</v>
      </c>
      <c r="I324" s="14">
        <f>BHUGTAN!F316</f>
        <v>0</v>
      </c>
      <c r="J324" s="15">
        <f>BHUGTAN!G316</f>
        <v>0</v>
      </c>
      <c r="K324" s="15">
        <f>BHUGTAN!H316</f>
        <v>0</v>
      </c>
      <c r="L324" s="14">
        <f>BHUGTAN!I316</f>
        <v>0</v>
      </c>
      <c r="M324" s="15" t="str">
        <f>IFERROR(IF(H324&gt;=1,VLOOKUP(I324,DETAIL!$F$7:$N$2006,5,0),""),"")</f>
        <v/>
      </c>
      <c r="N324" s="15" t="str">
        <f>IFERROR(IF(H324&gt;=1,VLOOKUP(I324,DETAIL!$F$7:$N$2006,6,0),""),"")</f>
        <v/>
      </c>
      <c r="O324" s="14" t="str">
        <f>IFERROR(IF(H324&gt;=1,VLOOKUP(I324,DETAIL!$F$7:$N$2006,8,0),""),"")</f>
        <v/>
      </c>
      <c r="P324" s="14" t="str">
        <f>IFERROR(IF(H324&gt;=1,VLOOKUP(I324,DETAIL!$F$7:$N$2006,9,0),""),"")</f>
        <v/>
      </c>
      <c r="Q324" s="75">
        <f>BHUGTAN!L316</f>
        <v>0</v>
      </c>
    </row>
    <row r="325" spans="8:17" ht="18" customHeight="1" x14ac:dyDescent="0.25">
      <c r="H325" s="14">
        <f>BHUGTAN!E317</f>
        <v>0</v>
      </c>
      <c r="I325" s="14">
        <f>BHUGTAN!F317</f>
        <v>0</v>
      </c>
      <c r="J325" s="15">
        <f>BHUGTAN!G317</f>
        <v>0</v>
      </c>
      <c r="K325" s="15">
        <f>BHUGTAN!H317</f>
        <v>0</v>
      </c>
      <c r="L325" s="14">
        <f>BHUGTAN!I317</f>
        <v>0</v>
      </c>
      <c r="M325" s="15" t="str">
        <f>IFERROR(IF(H325&gt;=1,VLOOKUP(I325,DETAIL!$F$7:$N$2006,5,0),""),"")</f>
        <v/>
      </c>
      <c r="N325" s="15" t="str">
        <f>IFERROR(IF(H325&gt;=1,VLOOKUP(I325,DETAIL!$F$7:$N$2006,6,0),""),"")</f>
        <v/>
      </c>
      <c r="O325" s="14" t="str">
        <f>IFERROR(IF(H325&gt;=1,VLOOKUP(I325,DETAIL!$F$7:$N$2006,8,0),""),"")</f>
        <v/>
      </c>
      <c r="P325" s="14" t="str">
        <f>IFERROR(IF(H325&gt;=1,VLOOKUP(I325,DETAIL!$F$7:$N$2006,9,0),""),"")</f>
        <v/>
      </c>
      <c r="Q325" s="75">
        <f>BHUGTAN!L317</f>
        <v>0</v>
      </c>
    </row>
    <row r="326" spans="8:17" ht="18" customHeight="1" x14ac:dyDescent="0.25">
      <c r="H326" s="14">
        <f>BHUGTAN!E318</f>
        <v>0</v>
      </c>
      <c r="I326" s="14">
        <f>BHUGTAN!F318</f>
        <v>0</v>
      </c>
      <c r="J326" s="15">
        <f>BHUGTAN!G318</f>
        <v>0</v>
      </c>
      <c r="K326" s="15">
        <f>BHUGTAN!H318</f>
        <v>0</v>
      </c>
      <c r="L326" s="14">
        <f>BHUGTAN!I318</f>
        <v>0</v>
      </c>
      <c r="M326" s="15" t="str">
        <f>IFERROR(IF(H326&gt;=1,VLOOKUP(I326,DETAIL!$F$7:$N$2006,5,0),""),"")</f>
        <v/>
      </c>
      <c r="N326" s="15" t="str">
        <f>IFERROR(IF(H326&gt;=1,VLOOKUP(I326,DETAIL!$F$7:$N$2006,6,0),""),"")</f>
        <v/>
      </c>
      <c r="O326" s="14" t="str">
        <f>IFERROR(IF(H326&gt;=1,VLOOKUP(I326,DETAIL!$F$7:$N$2006,8,0),""),"")</f>
        <v/>
      </c>
      <c r="P326" s="14" t="str">
        <f>IFERROR(IF(H326&gt;=1,VLOOKUP(I326,DETAIL!$F$7:$N$2006,9,0),""),"")</f>
        <v/>
      </c>
      <c r="Q326" s="75">
        <f>BHUGTAN!L318</f>
        <v>0</v>
      </c>
    </row>
    <row r="327" spans="8:17" ht="18" customHeight="1" x14ac:dyDescent="0.25">
      <c r="H327" s="14">
        <f>BHUGTAN!E319</f>
        <v>0</v>
      </c>
      <c r="I327" s="14">
        <f>BHUGTAN!F319</f>
        <v>0</v>
      </c>
      <c r="J327" s="15">
        <f>BHUGTAN!G319</f>
        <v>0</v>
      </c>
      <c r="K327" s="15">
        <f>BHUGTAN!H319</f>
        <v>0</v>
      </c>
      <c r="L327" s="14">
        <f>BHUGTAN!I319</f>
        <v>0</v>
      </c>
      <c r="M327" s="15" t="str">
        <f>IFERROR(IF(H327&gt;=1,VLOOKUP(I327,DETAIL!$F$7:$N$2006,5,0),""),"")</f>
        <v/>
      </c>
      <c r="N327" s="15" t="str">
        <f>IFERROR(IF(H327&gt;=1,VLOOKUP(I327,DETAIL!$F$7:$N$2006,6,0),""),"")</f>
        <v/>
      </c>
      <c r="O327" s="14" t="str">
        <f>IFERROR(IF(H327&gt;=1,VLOOKUP(I327,DETAIL!$F$7:$N$2006,8,0),""),"")</f>
        <v/>
      </c>
      <c r="P327" s="14" t="str">
        <f>IFERROR(IF(H327&gt;=1,VLOOKUP(I327,DETAIL!$F$7:$N$2006,9,0),""),"")</f>
        <v/>
      </c>
      <c r="Q327" s="75">
        <f>BHUGTAN!L319</f>
        <v>0</v>
      </c>
    </row>
    <row r="328" spans="8:17" ht="18" customHeight="1" x14ac:dyDescent="0.25">
      <c r="H328" s="14">
        <f>BHUGTAN!E320</f>
        <v>0</v>
      </c>
      <c r="I328" s="14">
        <f>BHUGTAN!F320</f>
        <v>0</v>
      </c>
      <c r="J328" s="15">
        <f>BHUGTAN!G320</f>
        <v>0</v>
      </c>
      <c r="K328" s="15">
        <f>BHUGTAN!H320</f>
        <v>0</v>
      </c>
      <c r="L328" s="14">
        <f>BHUGTAN!I320</f>
        <v>0</v>
      </c>
      <c r="M328" s="15" t="str">
        <f>IFERROR(IF(H328&gt;=1,VLOOKUP(I328,DETAIL!$F$7:$N$2006,5,0),""),"")</f>
        <v/>
      </c>
      <c r="N328" s="15" t="str">
        <f>IFERROR(IF(H328&gt;=1,VLOOKUP(I328,DETAIL!$F$7:$N$2006,6,0),""),"")</f>
        <v/>
      </c>
      <c r="O328" s="14" t="str">
        <f>IFERROR(IF(H328&gt;=1,VLOOKUP(I328,DETAIL!$F$7:$N$2006,8,0),""),"")</f>
        <v/>
      </c>
      <c r="P328" s="14" t="str">
        <f>IFERROR(IF(H328&gt;=1,VLOOKUP(I328,DETAIL!$F$7:$N$2006,9,0),""),"")</f>
        <v/>
      </c>
      <c r="Q328" s="75">
        <f>BHUGTAN!L320</f>
        <v>0</v>
      </c>
    </row>
    <row r="329" spans="8:17" ht="18" customHeight="1" x14ac:dyDescent="0.25">
      <c r="H329" s="14">
        <f>BHUGTAN!E321</f>
        <v>0</v>
      </c>
      <c r="I329" s="14">
        <f>BHUGTAN!F321</f>
        <v>0</v>
      </c>
      <c r="J329" s="15">
        <f>BHUGTAN!G321</f>
        <v>0</v>
      </c>
      <c r="K329" s="15">
        <f>BHUGTAN!H321</f>
        <v>0</v>
      </c>
      <c r="L329" s="14">
        <f>BHUGTAN!I321</f>
        <v>0</v>
      </c>
      <c r="M329" s="15" t="str">
        <f>IFERROR(IF(H329&gt;=1,VLOOKUP(I329,DETAIL!$F$7:$N$2006,5,0),""),"")</f>
        <v/>
      </c>
      <c r="N329" s="15" t="str">
        <f>IFERROR(IF(H329&gt;=1,VLOOKUP(I329,DETAIL!$F$7:$N$2006,6,0),""),"")</f>
        <v/>
      </c>
      <c r="O329" s="14" t="str">
        <f>IFERROR(IF(H329&gt;=1,VLOOKUP(I329,DETAIL!$F$7:$N$2006,8,0),""),"")</f>
        <v/>
      </c>
      <c r="P329" s="14" t="str">
        <f>IFERROR(IF(H329&gt;=1,VLOOKUP(I329,DETAIL!$F$7:$N$2006,9,0),""),"")</f>
        <v/>
      </c>
      <c r="Q329" s="75">
        <f>BHUGTAN!L321</f>
        <v>0</v>
      </c>
    </row>
    <row r="330" spans="8:17" ht="18" customHeight="1" x14ac:dyDescent="0.25">
      <c r="H330" s="14">
        <f>BHUGTAN!E322</f>
        <v>0</v>
      </c>
      <c r="I330" s="14">
        <f>BHUGTAN!F322</f>
        <v>0</v>
      </c>
      <c r="J330" s="15">
        <f>BHUGTAN!G322</f>
        <v>0</v>
      </c>
      <c r="K330" s="15">
        <f>BHUGTAN!H322</f>
        <v>0</v>
      </c>
      <c r="L330" s="14">
        <f>BHUGTAN!I322</f>
        <v>0</v>
      </c>
      <c r="M330" s="15" t="str">
        <f>IFERROR(IF(H330&gt;=1,VLOOKUP(I330,DETAIL!$F$7:$N$2006,5,0),""),"")</f>
        <v/>
      </c>
      <c r="N330" s="15" t="str">
        <f>IFERROR(IF(H330&gt;=1,VLOOKUP(I330,DETAIL!$F$7:$N$2006,6,0),""),"")</f>
        <v/>
      </c>
      <c r="O330" s="14" t="str">
        <f>IFERROR(IF(H330&gt;=1,VLOOKUP(I330,DETAIL!$F$7:$N$2006,8,0),""),"")</f>
        <v/>
      </c>
      <c r="P330" s="14" t="str">
        <f>IFERROR(IF(H330&gt;=1,VLOOKUP(I330,DETAIL!$F$7:$N$2006,9,0),""),"")</f>
        <v/>
      </c>
      <c r="Q330" s="75">
        <f>BHUGTAN!L322</f>
        <v>0</v>
      </c>
    </row>
    <row r="331" spans="8:17" ht="18" customHeight="1" x14ac:dyDescent="0.25">
      <c r="H331" s="14">
        <f>BHUGTAN!E323</f>
        <v>0</v>
      </c>
      <c r="I331" s="14">
        <f>BHUGTAN!F323</f>
        <v>0</v>
      </c>
      <c r="J331" s="15">
        <f>BHUGTAN!G323</f>
        <v>0</v>
      </c>
      <c r="K331" s="15">
        <f>BHUGTAN!H323</f>
        <v>0</v>
      </c>
      <c r="L331" s="14">
        <f>BHUGTAN!I323</f>
        <v>0</v>
      </c>
      <c r="M331" s="15" t="str">
        <f>IFERROR(IF(H331&gt;=1,VLOOKUP(I331,DETAIL!$F$7:$N$2006,5,0),""),"")</f>
        <v/>
      </c>
      <c r="N331" s="15" t="str">
        <f>IFERROR(IF(H331&gt;=1,VLOOKUP(I331,DETAIL!$F$7:$N$2006,6,0),""),"")</f>
        <v/>
      </c>
      <c r="O331" s="14" t="str">
        <f>IFERROR(IF(H331&gt;=1,VLOOKUP(I331,DETAIL!$F$7:$N$2006,8,0),""),"")</f>
        <v/>
      </c>
      <c r="P331" s="14" t="str">
        <f>IFERROR(IF(H331&gt;=1,VLOOKUP(I331,DETAIL!$F$7:$N$2006,9,0),""),"")</f>
        <v/>
      </c>
      <c r="Q331" s="75">
        <f>BHUGTAN!L323</f>
        <v>0</v>
      </c>
    </row>
    <row r="332" spans="8:17" ht="18" customHeight="1" x14ac:dyDescent="0.25">
      <c r="H332" s="14">
        <f>BHUGTAN!E324</f>
        <v>0</v>
      </c>
      <c r="I332" s="14">
        <f>BHUGTAN!F324</f>
        <v>0</v>
      </c>
      <c r="J332" s="15">
        <f>BHUGTAN!G324</f>
        <v>0</v>
      </c>
      <c r="K332" s="15">
        <f>BHUGTAN!H324</f>
        <v>0</v>
      </c>
      <c r="L332" s="14">
        <f>BHUGTAN!I324</f>
        <v>0</v>
      </c>
      <c r="M332" s="15" t="str">
        <f>IFERROR(IF(H332&gt;=1,VLOOKUP(I332,DETAIL!$F$7:$N$2006,5,0),""),"")</f>
        <v/>
      </c>
      <c r="N332" s="15" t="str">
        <f>IFERROR(IF(H332&gt;=1,VLOOKUP(I332,DETAIL!$F$7:$N$2006,6,0),""),"")</f>
        <v/>
      </c>
      <c r="O332" s="14" t="str">
        <f>IFERROR(IF(H332&gt;=1,VLOOKUP(I332,DETAIL!$F$7:$N$2006,8,0),""),"")</f>
        <v/>
      </c>
      <c r="P332" s="14" t="str">
        <f>IFERROR(IF(H332&gt;=1,VLOOKUP(I332,DETAIL!$F$7:$N$2006,9,0),""),"")</f>
        <v/>
      </c>
      <c r="Q332" s="75">
        <f>BHUGTAN!L324</f>
        <v>0</v>
      </c>
    </row>
    <row r="333" spans="8:17" ht="18" customHeight="1" x14ac:dyDescent="0.25">
      <c r="H333" s="14">
        <f>BHUGTAN!E325</f>
        <v>0</v>
      </c>
      <c r="I333" s="14">
        <f>BHUGTAN!F325</f>
        <v>0</v>
      </c>
      <c r="J333" s="15">
        <f>BHUGTAN!G325</f>
        <v>0</v>
      </c>
      <c r="K333" s="15">
        <f>BHUGTAN!H325</f>
        <v>0</v>
      </c>
      <c r="L333" s="14">
        <f>BHUGTAN!I325</f>
        <v>0</v>
      </c>
      <c r="M333" s="15" t="str">
        <f>IFERROR(IF(H333&gt;=1,VLOOKUP(I333,DETAIL!$F$7:$N$2006,5,0),""),"")</f>
        <v/>
      </c>
      <c r="N333" s="15" t="str">
        <f>IFERROR(IF(H333&gt;=1,VLOOKUP(I333,DETAIL!$F$7:$N$2006,6,0),""),"")</f>
        <v/>
      </c>
      <c r="O333" s="14" t="str">
        <f>IFERROR(IF(H333&gt;=1,VLOOKUP(I333,DETAIL!$F$7:$N$2006,8,0),""),"")</f>
        <v/>
      </c>
      <c r="P333" s="14" t="str">
        <f>IFERROR(IF(H333&gt;=1,VLOOKUP(I333,DETAIL!$F$7:$N$2006,9,0),""),"")</f>
        <v/>
      </c>
      <c r="Q333" s="75">
        <f>BHUGTAN!L325</f>
        <v>0</v>
      </c>
    </row>
    <row r="334" spans="8:17" ht="18" customHeight="1" x14ac:dyDescent="0.25">
      <c r="H334" s="14">
        <f>BHUGTAN!E326</f>
        <v>0</v>
      </c>
      <c r="I334" s="14">
        <f>BHUGTAN!F326</f>
        <v>0</v>
      </c>
      <c r="J334" s="15">
        <f>BHUGTAN!G326</f>
        <v>0</v>
      </c>
      <c r="K334" s="15">
        <f>BHUGTAN!H326</f>
        <v>0</v>
      </c>
      <c r="L334" s="14">
        <f>BHUGTAN!I326</f>
        <v>0</v>
      </c>
      <c r="M334" s="15" t="str">
        <f>IFERROR(IF(H334&gt;=1,VLOOKUP(I334,DETAIL!$F$7:$N$2006,5,0),""),"")</f>
        <v/>
      </c>
      <c r="N334" s="15" t="str">
        <f>IFERROR(IF(H334&gt;=1,VLOOKUP(I334,DETAIL!$F$7:$N$2006,6,0),""),"")</f>
        <v/>
      </c>
      <c r="O334" s="14" t="str">
        <f>IFERROR(IF(H334&gt;=1,VLOOKUP(I334,DETAIL!$F$7:$N$2006,8,0),""),"")</f>
        <v/>
      </c>
      <c r="P334" s="14" t="str">
        <f>IFERROR(IF(H334&gt;=1,VLOOKUP(I334,DETAIL!$F$7:$N$2006,9,0),""),"")</f>
        <v/>
      </c>
      <c r="Q334" s="75">
        <f>BHUGTAN!L326</f>
        <v>0</v>
      </c>
    </row>
    <row r="335" spans="8:17" ht="18" customHeight="1" x14ac:dyDescent="0.25">
      <c r="H335" s="14">
        <f>BHUGTAN!E327</f>
        <v>0</v>
      </c>
      <c r="I335" s="14">
        <f>BHUGTAN!F327</f>
        <v>0</v>
      </c>
      <c r="J335" s="15">
        <f>BHUGTAN!G327</f>
        <v>0</v>
      </c>
      <c r="K335" s="15">
        <f>BHUGTAN!H327</f>
        <v>0</v>
      </c>
      <c r="L335" s="14">
        <f>BHUGTAN!I327</f>
        <v>0</v>
      </c>
      <c r="M335" s="15" t="str">
        <f>IFERROR(IF(H335&gt;=1,VLOOKUP(I335,DETAIL!$F$7:$N$2006,5,0),""),"")</f>
        <v/>
      </c>
      <c r="N335" s="15" t="str">
        <f>IFERROR(IF(H335&gt;=1,VLOOKUP(I335,DETAIL!$F$7:$N$2006,6,0),""),"")</f>
        <v/>
      </c>
      <c r="O335" s="14" t="str">
        <f>IFERROR(IF(H335&gt;=1,VLOOKUP(I335,DETAIL!$F$7:$N$2006,8,0),""),"")</f>
        <v/>
      </c>
      <c r="P335" s="14" t="str">
        <f>IFERROR(IF(H335&gt;=1,VLOOKUP(I335,DETAIL!$F$7:$N$2006,9,0),""),"")</f>
        <v/>
      </c>
      <c r="Q335" s="75">
        <f>BHUGTAN!L327</f>
        <v>0</v>
      </c>
    </row>
    <row r="336" spans="8:17" ht="18" customHeight="1" x14ac:dyDescent="0.25">
      <c r="H336" s="14">
        <f>BHUGTAN!E328</f>
        <v>0</v>
      </c>
      <c r="I336" s="14">
        <f>BHUGTAN!F328</f>
        <v>0</v>
      </c>
      <c r="J336" s="15">
        <f>BHUGTAN!G328</f>
        <v>0</v>
      </c>
      <c r="K336" s="15">
        <f>BHUGTAN!H328</f>
        <v>0</v>
      </c>
      <c r="L336" s="14">
        <f>BHUGTAN!I328</f>
        <v>0</v>
      </c>
      <c r="M336" s="15" t="str">
        <f>IFERROR(IF(H336&gt;=1,VLOOKUP(I336,DETAIL!$F$7:$N$2006,5,0),""),"")</f>
        <v/>
      </c>
      <c r="N336" s="15" t="str">
        <f>IFERROR(IF(H336&gt;=1,VLOOKUP(I336,DETAIL!$F$7:$N$2006,6,0),""),"")</f>
        <v/>
      </c>
      <c r="O336" s="14" t="str">
        <f>IFERROR(IF(H336&gt;=1,VLOOKUP(I336,DETAIL!$F$7:$N$2006,8,0),""),"")</f>
        <v/>
      </c>
      <c r="P336" s="14" t="str">
        <f>IFERROR(IF(H336&gt;=1,VLOOKUP(I336,DETAIL!$F$7:$N$2006,9,0),""),"")</f>
        <v/>
      </c>
      <c r="Q336" s="75">
        <f>BHUGTAN!L328</f>
        <v>0</v>
      </c>
    </row>
    <row r="337" spans="8:17" ht="18" customHeight="1" x14ac:dyDescent="0.25">
      <c r="H337" s="14">
        <f>BHUGTAN!E329</f>
        <v>0</v>
      </c>
      <c r="I337" s="14">
        <f>BHUGTAN!F329</f>
        <v>0</v>
      </c>
      <c r="J337" s="15">
        <f>BHUGTAN!G329</f>
        <v>0</v>
      </c>
      <c r="K337" s="15">
        <f>BHUGTAN!H329</f>
        <v>0</v>
      </c>
      <c r="L337" s="14">
        <f>BHUGTAN!I329</f>
        <v>0</v>
      </c>
      <c r="M337" s="15" t="str">
        <f>IFERROR(IF(H337&gt;=1,VLOOKUP(I337,DETAIL!$F$7:$N$2006,5,0),""),"")</f>
        <v/>
      </c>
      <c r="N337" s="15" t="str">
        <f>IFERROR(IF(H337&gt;=1,VLOOKUP(I337,DETAIL!$F$7:$N$2006,6,0),""),"")</f>
        <v/>
      </c>
      <c r="O337" s="14" t="str">
        <f>IFERROR(IF(H337&gt;=1,VLOOKUP(I337,DETAIL!$F$7:$N$2006,8,0),""),"")</f>
        <v/>
      </c>
      <c r="P337" s="14" t="str">
        <f>IFERROR(IF(H337&gt;=1,VLOOKUP(I337,DETAIL!$F$7:$N$2006,9,0),""),"")</f>
        <v/>
      </c>
      <c r="Q337" s="75">
        <f>BHUGTAN!L329</f>
        <v>0</v>
      </c>
    </row>
    <row r="338" spans="8:17" ht="18" customHeight="1" x14ac:dyDescent="0.25">
      <c r="H338" s="14">
        <f>BHUGTAN!E330</f>
        <v>0</v>
      </c>
      <c r="I338" s="14">
        <f>BHUGTAN!F330</f>
        <v>0</v>
      </c>
      <c r="J338" s="15">
        <f>BHUGTAN!G330</f>
        <v>0</v>
      </c>
      <c r="K338" s="15">
        <f>BHUGTAN!H330</f>
        <v>0</v>
      </c>
      <c r="L338" s="14">
        <f>BHUGTAN!I330</f>
        <v>0</v>
      </c>
      <c r="M338" s="15" t="str">
        <f>IFERROR(IF(H338&gt;=1,VLOOKUP(I338,DETAIL!$F$7:$N$2006,5,0),""),"")</f>
        <v/>
      </c>
      <c r="N338" s="15" t="str">
        <f>IFERROR(IF(H338&gt;=1,VLOOKUP(I338,DETAIL!$F$7:$N$2006,6,0),""),"")</f>
        <v/>
      </c>
      <c r="O338" s="14" t="str">
        <f>IFERROR(IF(H338&gt;=1,VLOOKUP(I338,DETAIL!$F$7:$N$2006,8,0),""),"")</f>
        <v/>
      </c>
      <c r="P338" s="14" t="str">
        <f>IFERROR(IF(H338&gt;=1,VLOOKUP(I338,DETAIL!$F$7:$N$2006,9,0),""),"")</f>
        <v/>
      </c>
      <c r="Q338" s="75">
        <f>BHUGTAN!L330</f>
        <v>0</v>
      </c>
    </row>
    <row r="339" spans="8:17" ht="18" customHeight="1" x14ac:dyDescent="0.25">
      <c r="H339" s="14">
        <f>BHUGTAN!E331</f>
        <v>0</v>
      </c>
      <c r="I339" s="14">
        <f>BHUGTAN!F331</f>
        <v>0</v>
      </c>
      <c r="J339" s="15">
        <f>BHUGTAN!G331</f>
        <v>0</v>
      </c>
      <c r="K339" s="15">
        <f>BHUGTAN!H331</f>
        <v>0</v>
      </c>
      <c r="L339" s="14">
        <f>BHUGTAN!I331</f>
        <v>0</v>
      </c>
      <c r="M339" s="15" t="str">
        <f>IFERROR(IF(H339&gt;=1,VLOOKUP(I339,DETAIL!$F$7:$N$2006,5,0),""),"")</f>
        <v/>
      </c>
      <c r="N339" s="15" t="str">
        <f>IFERROR(IF(H339&gt;=1,VLOOKUP(I339,DETAIL!$F$7:$N$2006,6,0),""),"")</f>
        <v/>
      </c>
      <c r="O339" s="14" t="str">
        <f>IFERROR(IF(H339&gt;=1,VLOOKUP(I339,DETAIL!$F$7:$N$2006,8,0),""),"")</f>
        <v/>
      </c>
      <c r="P339" s="14" t="str">
        <f>IFERROR(IF(H339&gt;=1,VLOOKUP(I339,DETAIL!$F$7:$N$2006,9,0),""),"")</f>
        <v/>
      </c>
      <c r="Q339" s="75">
        <f>BHUGTAN!L331</f>
        <v>0</v>
      </c>
    </row>
    <row r="340" spans="8:17" ht="18" customHeight="1" x14ac:dyDescent="0.25">
      <c r="H340" s="14">
        <f>BHUGTAN!E332</f>
        <v>0</v>
      </c>
      <c r="I340" s="14">
        <f>BHUGTAN!F332</f>
        <v>0</v>
      </c>
      <c r="J340" s="15">
        <f>BHUGTAN!G332</f>
        <v>0</v>
      </c>
      <c r="K340" s="15">
        <f>BHUGTAN!H332</f>
        <v>0</v>
      </c>
      <c r="L340" s="14">
        <f>BHUGTAN!I332</f>
        <v>0</v>
      </c>
      <c r="M340" s="15" t="str">
        <f>IFERROR(IF(H340&gt;=1,VLOOKUP(I340,DETAIL!$F$7:$N$2006,5,0),""),"")</f>
        <v/>
      </c>
      <c r="N340" s="15" t="str">
        <f>IFERROR(IF(H340&gt;=1,VLOOKUP(I340,DETAIL!$F$7:$N$2006,6,0),""),"")</f>
        <v/>
      </c>
      <c r="O340" s="14" t="str">
        <f>IFERROR(IF(H340&gt;=1,VLOOKUP(I340,DETAIL!$F$7:$N$2006,8,0),""),"")</f>
        <v/>
      </c>
      <c r="P340" s="14" t="str">
        <f>IFERROR(IF(H340&gt;=1,VLOOKUP(I340,DETAIL!$F$7:$N$2006,9,0),""),"")</f>
        <v/>
      </c>
      <c r="Q340" s="75">
        <f>BHUGTAN!L332</f>
        <v>0</v>
      </c>
    </row>
    <row r="341" spans="8:17" ht="18" customHeight="1" x14ac:dyDescent="0.25">
      <c r="H341" s="14">
        <f>BHUGTAN!E333</f>
        <v>0</v>
      </c>
      <c r="I341" s="14">
        <f>BHUGTAN!F333</f>
        <v>0</v>
      </c>
      <c r="J341" s="15">
        <f>BHUGTAN!G333</f>
        <v>0</v>
      </c>
      <c r="K341" s="15">
        <f>BHUGTAN!H333</f>
        <v>0</v>
      </c>
      <c r="L341" s="14">
        <f>BHUGTAN!I333</f>
        <v>0</v>
      </c>
      <c r="M341" s="15" t="str">
        <f>IFERROR(IF(H341&gt;=1,VLOOKUP(I341,DETAIL!$F$7:$N$2006,5,0),""),"")</f>
        <v/>
      </c>
      <c r="N341" s="15" t="str">
        <f>IFERROR(IF(H341&gt;=1,VLOOKUP(I341,DETAIL!$F$7:$N$2006,6,0),""),"")</f>
        <v/>
      </c>
      <c r="O341" s="14" t="str">
        <f>IFERROR(IF(H341&gt;=1,VLOOKUP(I341,DETAIL!$F$7:$N$2006,8,0),""),"")</f>
        <v/>
      </c>
      <c r="P341" s="14" t="str">
        <f>IFERROR(IF(H341&gt;=1,VLOOKUP(I341,DETAIL!$F$7:$N$2006,9,0),""),"")</f>
        <v/>
      </c>
      <c r="Q341" s="75">
        <f>BHUGTAN!L333</f>
        <v>0</v>
      </c>
    </row>
    <row r="342" spans="8:17" ht="18" customHeight="1" x14ac:dyDescent="0.25">
      <c r="H342" s="14">
        <f>BHUGTAN!E334</f>
        <v>0</v>
      </c>
      <c r="I342" s="14">
        <f>BHUGTAN!F334</f>
        <v>0</v>
      </c>
      <c r="J342" s="15">
        <f>BHUGTAN!G334</f>
        <v>0</v>
      </c>
      <c r="K342" s="15">
        <f>BHUGTAN!H334</f>
        <v>0</v>
      </c>
      <c r="L342" s="14">
        <f>BHUGTAN!I334</f>
        <v>0</v>
      </c>
      <c r="M342" s="15" t="str">
        <f>IFERROR(IF(H342&gt;=1,VLOOKUP(I342,DETAIL!$F$7:$N$2006,5,0),""),"")</f>
        <v/>
      </c>
      <c r="N342" s="15" t="str">
        <f>IFERROR(IF(H342&gt;=1,VLOOKUP(I342,DETAIL!$F$7:$N$2006,6,0),""),"")</f>
        <v/>
      </c>
      <c r="O342" s="14" t="str">
        <f>IFERROR(IF(H342&gt;=1,VLOOKUP(I342,DETAIL!$F$7:$N$2006,8,0),""),"")</f>
        <v/>
      </c>
      <c r="P342" s="14" t="str">
        <f>IFERROR(IF(H342&gt;=1,VLOOKUP(I342,DETAIL!$F$7:$N$2006,9,0),""),"")</f>
        <v/>
      </c>
      <c r="Q342" s="75">
        <f>BHUGTAN!L334</f>
        <v>0</v>
      </c>
    </row>
    <row r="343" spans="8:17" ht="18" customHeight="1" x14ac:dyDescent="0.25">
      <c r="H343" s="14">
        <f>BHUGTAN!E335</f>
        <v>0</v>
      </c>
      <c r="I343" s="14">
        <f>BHUGTAN!F335</f>
        <v>0</v>
      </c>
      <c r="J343" s="15">
        <f>BHUGTAN!G335</f>
        <v>0</v>
      </c>
      <c r="K343" s="15">
        <f>BHUGTAN!H335</f>
        <v>0</v>
      </c>
      <c r="L343" s="14">
        <f>BHUGTAN!I335</f>
        <v>0</v>
      </c>
      <c r="M343" s="15" t="str">
        <f>IFERROR(IF(H343&gt;=1,VLOOKUP(I343,DETAIL!$F$7:$N$2006,5,0),""),"")</f>
        <v/>
      </c>
      <c r="N343" s="15" t="str">
        <f>IFERROR(IF(H343&gt;=1,VLOOKUP(I343,DETAIL!$F$7:$N$2006,6,0),""),"")</f>
        <v/>
      </c>
      <c r="O343" s="14" t="str">
        <f>IFERROR(IF(H343&gt;=1,VLOOKUP(I343,DETAIL!$F$7:$N$2006,8,0),""),"")</f>
        <v/>
      </c>
      <c r="P343" s="14" t="str">
        <f>IFERROR(IF(H343&gt;=1,VLOOKUP(I343,DETAIL!$F$7:$N$2006,9,0),""),"")</f>
        <v/>
      </c>
      <c r="Q343" s="75">
        <f>BHUGTAN!L335</f>
        <v>0</v>
      </c>
    </row>
    <row r="344" spans="8:17" ht="18" customHeight="1" x14ac:dyDescent="0.25">
      <c r="H344" s="14">
        <f>BHUGTAN!E336</f>
        <v>0</v>
      </c>
      <c r="I344" s="14">
        <f>BHUGTAN!F336</f>
        <v>0</v>
      </c>
      <c r="J344" s="15">
        <f>BHUGTAN!G336</f>
        <v>0</v>
      </c>
      <c r="K344" s="15">
        <f>BHUGTAN!H336</f>
        <v>0</v>
      </c>
      <c r="L344" s="14">
        <f>BHUGTAN!I336</f>
        <v>0</v>
      </c>
      <c r="M344" s="15" t="str">
        <f>IFERROR(IF(H344&gt;=1,VLOOKUP(I344,DETAIL!$F$7:$N$2006,5,0),""),"")</f>
        <v/>
      </c>
      <c r="N344" s="15" t="str">
        <f>IFERROR(IF(H344&gt;=1,VLOOKUP(I344,DETAIL!$F$7:$N$2006,6,0),""),"")</f>
        <v/>
      </c>
      <c r="O344" s="14" t="str">
        <f>IFERROR(IF(H344&gt;=1,VLOOKUP(I344,DETAIL!$F$7:$N$2006,8,0),""),"")</f>
        <v/>
      </c>
      <c r="P344" s="14" t="str">
        <f>IFERROR(IF(H344&gt;=1,VLOOKUP(I344,DETAIL!$F$7:$N$2006,9,0),""),"")</f>
        <v/>
      </c>
      <c r="Q344" s="75">
        <f>BHUGTAN!L336</f>
        <v>0</v>
      </c>
    </row>
    <row r="345" spans="8:17" ht="18" customHeight="1" x14ac:dyDescent="0.25">
      <c r="H345" s="14">
        <f>BHUGTAN!E337</f>
        <v>0</v>
      </c>
      <c r="I345" s="14">
        <f>BHUGTAN!F337</f>
        <v>0</v>
      </c>
      <c r="J345" s="15">
        <f>BHUGTAN!G337</f>
        <v>0</v>
      </c>
      <c r="K345" s="15">
        <f>BHUGTAN!H337</f>
        <v>0</v>
      </c>
      <c r="L345" s="14">
        <f>BHUGTAN!I337</f>
        <v>0</v>
      </c>
      <c r="M345" s="15" t="str">
        <f>IFERROR(IF(H345&gt;=1,VLOOKUP(I345,DETAIL!$F$7:$N$2006,5,0),""),"")</f>
        <v/>
      </c>
      <c r="N345" s="15" t="str">
        <f>IFERROR(IF(H345&gt;=1,VLOOKUP(I345,DETAIL!$F$7:$N$2006,6,0),""),"")</f>
        <v/>
      </c>
      <c r="O345" s="14" t="str">
        <f>IFERROR(IF(H345&gt;=1,VLOOKUP(I345,DETAIL!$F$7:$N$2006,8,0),""),"")</f>
        <v/>
      </c>
      <c r="P345" s="14" t="str">
        <f>IFERROR(IF(H345&gt;=1,VLOOKUP(I345,DETAIL!$F$7:$N$2006,9,0),""),"")</f>
        <v/>
      </c>
      <c r="Q345" s="75">
        <f>BHUGTAN!L337</f>
        <v>0</v>
      </c>
    </row>
    <row r="346" spans="8:17" ht="18" customHeight="1" x14ac:dyDescent="0.25">
      <c r="H346" s="14">
        <f>BHUGTAN!E338</f>
        <v>0</v>
      </c>
      <c r="I346" s="14">
        <f>BHUGTAN!F338</f>
        <v>0</v>
      </c>
      <c r="J346" s="15">
        <f>BHUGTAN!G338</f>
        <v>0</v>
      </c>
      <c r="K346" s="15">
        <f>BHUGTAN!H338</f>
        <v>0</v>
      </c>
      <c r="L346" s="14">
        <f>BHUGTAN!I338</f>
        <v>0</v>
      </c>
      <c r="M346" s="15" t="str">
        <f>IFERROR(IF(H346&gt;=1,VLOOKUP(I346,DETAIL!$F$7:$N$2006,5,0),""),"")</f>
        <v/>
      </c>
      <c r="N346" s="15" t="str">
        <f>IFERROR(IF(H346&gt;=1,VLOOKUP(I346,DETAIL!$F$7:$N$2006,6,0),""),"")</f>
        <v/>
      </c>
      <c r="O346" s="14" t="str">
        <f>IFERROR(IF(H346&gt;=1,VLOOKUP(I346,DETAIL!$F$7:$N$2006,8,0),""),"")</f>
        <v/>
      </c>
      <c r="P346" s="14" t="str">
        <f>IFERROR(IF(H346&gt;=1,VLOOKUP(I346,DETAIL!$F$7:$N$2006,9,0),""),"")</f>
        <v/>
      </c>
      <c r="Q346" s="75">
        <f>BHUGTAN!L338</f>
        <v>0</v>
      </c>
    </row>
    <row r="347" spans="8:17" ht="18" customHeight="1" x14ac:dyDescent="0.25">
      <c r="H347" s="14">
        <f>BHUGTAN!E339</f>
        <v>0</v>
      </c>
      <c r="I347" s="14">
        <f>BHUGTAN!F339</f>
        <v>0</v>
      </c>
      <c r="J347" s="15">
        <f>BHUGTAN!G339</f>
        <v>0</v>
      </c>
      <c r="K347" s="15">
        <f>BHUGTAN!H339</f>
        <v>0</v>
      </c>
      <c r="L347" s="14">
        <f>BHUGTAN!I339</f>
        <v>0</v>
      </c>
      <c r="M347" s="15" t="str">
        <f>IFERROR(IF(H347&gt;=1,VLOOKUP(I347,DETAIL!$F$7:$N$2006,5,0),""),"")</f>
        <v/>
      </c>
      <c r="N347" s="15" t="str">
        <f>IFERROR(IF(H347&gt;=1,VLOOKUP(I347,DETAIL!$F$7:$N$2006,6,0),""),"")</f>
        <v/>
      </c>
      <c r="O347" s="14" t="str">
        <f>IFERROR(IF(H347&gt;=1,VLOOKUP(I347,DETAIL!$F$7:$N$2006,8,0),""),"")</f>
        <v/>
      </c>
      <c r="P347" s="14" t="str">
        <f>IFERROR(IF(H347&gt;=1,VLOOKUP(I347,DETAIL!$F$7:$N$2006,9,0),""),"")</f>
        <v/>
      </c>
      <c r="Q347" s="75">
        <f>BHUGTAN!L339</f>
        <v>0</v>
      </c>
    </row>
    <row r="348" spans="8:17" ht="18" customHeight="1" x14ac:dyDescent="0.25">
      <c r="H348" s="14">
        <f>BHUGTAN!E340</f>
        <v>0</v>
      </c>
      <c r="I348" s="14">
        <f>BHUGTAN!F340</f>
        <v>0</v>
      </c>
      <c r="J348" s="15">
        <f>BHUGTAN!G340</f>
        <v>0</v>
      </c>
      <c r="K348" s="15">
        <f>BHUGTAN!H340</f>
        <v>0</v>
      </c>
      <c r="L348" s="14">
        <f>BHUGTAN!I340</f>
        <v>0</v>
      </c>
      <c r="M348" s="15" t="str">
        <f>IFERROR(IF(H348&gt;=1,VLOOKUP(I348,DETAIL!$F$7:$N$2006,5,0),""),"")</f>
        <v/>
      </c>
      <c r="N348" s="15" t="str">
        <f>IFERROR(IF(H348&gt;=1,VLOOKUP(I348,DETAIL!$F$7:$N$2006,6,0),""),"")</f>
        <v/>
      </c>
      <c r="O348" s="14" t="str">
        <f>IFERROR(IF(H348&gt;=1,VLOOKUP(I348,DETAIL!$F$7:$N$2006,8,0),""),"")</f>
        <v/>
      </c>
      <c r="P348" s="14" t="str">
        <f>IFERROR(IF(H348&gt;=1,VLOOKUP(I348,DETAIL!$F$7:$N$2006,9,0),""),"")</f>
        <v/>
      </c>
      <c r="Q348" s="75">
        <f>BHUGTAN!L340</f>
        <v>0</v>
      </c>
    </row>
    <row r="349" spans="8:17" ht="18" customHeight="1" x14ac:dyDescent="0.25">
      <c r="H349" s="14">
        <f>BHUGTAN!E341</f>
        <v>0</v>
      </c>
      <c r="I349" s="14">
        <f>BHUGTAN!F341</f>
        <v>0</v>
      </c>
      <c r="J349" s="15">
        <f>BHUGTAN!G341</f>
        <v>0</v>
      </c>
      <c r="K349" s="15">
        <f>BHUGTAN!H341</f>
        <v>0</v>
      </c>
      <c r="L349" s="14">
        <f>BHUGTAN!I341</f>
        <v>0</v>
      </c>
      <c r="M349" s="15" t="str">
        <f>IFERROR(IF(H349&gt;=1,VLOOKUP(I349,DETAIL!$F$7:$N$2006,5,0),""),"")</f>
        <v/>
      </c>
      <c r="N349" s="15" t="str">
        <f>IFERROR(IF(H349&gt;=1,VLOOKUP(I349,DETAIL!$F$7:$N$2006,6,0),""),"")</f>
        <v/>
      </c>
      <c r="O349" s="14" t="str">
        <f>IFERROR(IF(H349&gt;=1,VLOOKUP(I349,DETAIL!$F$7:$N$2006,8,0),""),"")</f>
        <v/>
      </c>
      <c r="P349" s="14" t="str">
        <f>IFERROR(IF(H349&gt;=1,VLOOKUP(I349,DETAIL!$F$7:$N$2006,9,0),""),"")</f>
        <v/>
      </c>
      <c r="Q349" s="75">
        <f>BHUGTAN!L341</f>
        <v>0</v>
      </c>
    </row>
    <row r="350" spans="8:17" ht="18" customHeight="1" x14ac:dyDescent="0.25">
      <c r="H350" s="14">
        <f>BHUGTAN!E342</f>
        <v>0</v>
      </c>
      <c r="I350" s="14">
        <f>BHUGTAN!F342</f>
        <v>0</v>
      </c>
      <c r="J350" s="15">
        <f>BHUGTAN!G342</f>
        <v>0</v>
      </c>
      <c r="K350" s="15">
        <f>BHUGTAN!H342</f>
        <v>0</v>
      </c>
      <c r="L350" s="14">
        <f>BHUGTAN!I342</f>
        <v>0</v>
      </c>
      <c r="M350" s="15" t="str">
        <f>IFERROR(IF(H350&gt;=1,VLOOKUP(I350,DETAIL!$F$7:$N$2006,5,0),""),"")</f>
        <v/>
      </c>
      <c r="N350" s="15" t="str">
        <f>IFERROR(IF(H350&gt;=1,VLOOKUP(I350,DETAIL!$F$7:$N$2006,6,0),""),"")</f>
        <v/>
      </c>
      <c r="O350" s="14" t="str">
        <f>IFERROR(IF(H350&gt;=1,VLOOKUP(I350,DETAIL!$F$7:$N$2006,8,0),""),"")</f>
        <v/>
      </c>
      <c r="P350" s="14" t="str">
        <f>IFERROR(IF(H350&gt;=1,VLOOKUP(I350,DETAIL!$F$7:$N$2006,9,0),""),"")</f>
        <v/>
      </c>
      <c r="Q350" s="75">
        <f>BHUGTAN!L342</f>
        <v>0</v>
      </c>
    </row>
    <row r="351" spans="8:17" ht="18" customHeight="1" x14ac:dyDescent="0.25">
      <c r="H351" s="14">
        <f>BHUGTAN!E343</f>
        <v>0</v>
      </c>
      <c r="I351" s="14">
        <f>BHUGTAN!F343</f>
        <v>0</v>
      </c>
      <c r="J351" s="15">
        <f>BHUGTAN!G343</f>
        <v>0</v>
      </c>
      <c r="K351" s="15">
        <f>BHUGTAN!H343</f>
        <v>0</v>
      </c>
      <c r="L351" s="14">
        <f>BHUGTAN!I343</f>
        <v>0</v>
      </c>
      <c r="M351" s="15" t="str">
        <f>IFERROR(IF(H351&gt;=1,VLOOKUP(I351,DETAIL!$F$7:$N$2006,5,0),""),"")</f>
        <v/>
      </c>
      <c r="N351" s="15" t="str">
        <f>IFERROR(IF(H351&gt;=1,VLOOKUP(I351,DETAIL!$F$7:$N$2006,6,0),""),"")</f>
        <v/>
      </c>
      <c r="O351" s="14" t="str">
        <f>IFERROR(IF(H351&gt;=1,VLOOKUP(I351,DETAIL!$F$7:$N$2006,8,0),""),"")</f>
        <v/>
      </c>
      <c r="P351" s="14" t="str">
        <f>IFERROR(IF(H351&gt;=1,VLOOKUP(I351,DETAIL!$F$7:$N$2006,9,0),""),"")</f>
        <v/>
      </c>
      <c r="Q351" s="75">
        <f>BHUGTAN!L343</f>
        <v>0</v>
      </c>
    </row>
    <row r="352" spans="8:17" ht="18" customHeight="1" x14ac:dyDescent="0.25">
      <c r="H352" s="14">
        <f>BHUGTAN!E344</f>
        <v>0</v>
      </c>
      <c r="I352" s="14">
        <f>BHUGTAN!F344</f>
        <v>0</v>
      </c>
      <c r="J352" s="15">
        <f>BHUGTAN!G344</f>
        <v>0</v>
      </c>
      <c r="K352" s="15">
        <f>BHUGTAN!H344</f>
        <v>0</v>
      </c>
      <c r="L352" s="14">
        <f>BHUGTAN!I344</f>
        <v>0</v>
      </c>
      <c r="M352" s="15" t="str">
        <f>IFERROR(IF(H352&gt;=1,VLOOKUP(I352,DETAIL!$F$7:$N$2006,5,0),""),"")</f>
        <v/>
      </c>
      <c r="N352" s="15" t="str">
        <f>IFERROR(IF(H352&gt;=1,VLOOKUP(I352,DETAIL!$F$7:$N$2006,6,0),""),"")</f>
        <v/>
      </c>
      <c r="O352" s="14" t="str">
        <f>IFERROR(IF(H352&gt;=1,VLOOKUP(I352,DETAIL!$F$7:$N$2006,8,0),""),"")</f>
        <v/>
      </c>
      <c r="P352" s="14" t="str">
        <f>IFERROR(IF(H352&gt;=1,VLOOKUP(I352,DETAIL!$F$7:$N$2006,9,0),""),"")</f>
        <v/>
      </c>
      <c r="Q352" s="75">
        <f>BHUGTAN!L344</f>
        <v>0</v>
      </c>
    </row>
    <row r="353" spans="8:17" ht="18" customHeight="1" x14ac:dyDescent="0.25">
      <c r="H353" s="14">
        <f>BHUGTAN!E345</f>
        <v>0</v>
      </c>
      <c r="I353" s="14">
        <f>BHUGTAN!F345</f>
        <v>0</v>
      </c>
      <c r="J353" s="15">
        <f>BHUGTAN!G345</f>
        <v>0</v>
      </c>
      <c r="K353" s="15">
        <f>BHUGTAN!H345</f>
        <v>0</v>
      </c>
      <c r="L353" s="14">
        <f>BHUGTAN!I345</f>
        <v>0</v>
      </c>
      <c r="M353" s="15" t="str">
        <f>IFERROR(IF(H353&gt;=1,VLOOKUP(I353,DETAIL!$F$7:$N$2006,5,0),""),"")</f>
        <v/>
      </c>
      <c r="N353" s="15" t="str">
        <f>IFERROR(IF(H353&gt;=1,VLOOKUP(I353,DETAIL!$F$7:$N$2006,6,0),""),"")</f>
        <v/>
      </c>
      <c r="O353" s="14" t="str">
        <f>IFERROR(IF(H353&gt;=1,VLOOKUP(I353,DETAIL!$F$7:$N$2006,8,0),""),"")</f>
        <v/>
      </c>
      <c r="P353" s="14" t="str">
        <f>IFERROR(IF(H353&gt;=1,VLOOKUP(I353,DETAIL!$F$7:$N$2006,9,0),""),"")</f>
        <v/>
      </c>
      <c r="Q353" s="75">
        <f>BHUGTAN!L345</f>
        <v>0</v>
      </c>
    </row>
    <row r="354" spans="8:17" ht="18" customHeight="1" x14ac:dyDescent="0.25">
      <c r="H354" s="14">
        <f>BHUGTAN!E346</f>
        <v>0</v>
      </c>
      <c r="I354" s="14">
        <f>BHUGTAN!F346</f>
        <v>0</v>
      </c>
      <c r="J354" s="15">
        <f>BHUGTAN!G346</f>
        <v>0</v>
      </c>
      <c r="K354" s="15">
        <f>BHUGTAN!H346</f>
        <v>0</v>
      </c>
      <c r="L354" s="14">
        <f>BHUGTAN!I346</f>
        <v>0</v>
      </c>
      <c r="M354" s="15" t="str">
        <f>IFERROR(IF(H354&gt;=1,VLOOKUP(I354,DETAIL!$F$7:$N$2006,5,0),""),"")</f>
        <v/>
      </c>
      <c r="N354" s="15" t="str">
        <f>IFERROR(IF(H354&gt;=1,VLOOKUP(I354,DETAIL!$F$7:$N$2006,6,0),""),"")</f>
        <v/>
      </c>
      <c r="O354" s="14" t="str">
        <f>IFERROR(IF(H354&gt;=1,VLOOKUP(I354,DETAIL!$F$7:$N$2006,8,0),""),"")</f>
        <v/>
      </c>
      <c r="P354" s="14" t="str">
        <f>IFERROR(IF(H354&gt;=1,VLOOKUP(I354,DETAIL!$F$7:$N$2006,9,0),""),"")</f>
        <v/>
      </c>
      <c r="Q354" s="75">
        <f>BHUGTAN!L346</f>
        <v>0</v>
      </c>
    </row>
    <row r="355" spans="8:17" ht="18" customHeight="1" x14ac:dyDescent="0.25">
      <c r="H355" s="14">
        <f>BHUGTAN!E347</f>
        <v>0</v>
      </c>
      <c r="I355" s="14">
        <f>BHUGTAN!F347</f>
        <v>0</v>
      </c>
      <c r="J355" s="15">
        <f>BHUGTAN!G347</f>
        <v>0</v>
      </c>
      <c r="K355" s="15">
        <f>BHUGTAN!H347</f>
        <v>0</v>
      </c>
      <c r="L355" s="14">
        <f>BHUGTAN!I347</f>
        <v>0</v>
      </c>
      <c r="M355" s="15" t="str">
        <f>IFERROR(IF(H355&gt;=1,VLOOKUP(I355,DETAIL!$F$7:$N$2006,5,0),""),"")</f>
        <v/>
      </c>
      <c r="N355" s="15" t="str">
        <f>IFERROR(IF(H355&gt;=1,VLOOKUP(I355,DETAIL!$F$7:$N$2006,6,0),""),"")</f>
        <v/>
      </c>
      <c r="O355" s="14" t="str">
        <f>IFERROR(IF(H355&gt;=1,VLOOKUP(I355,DETAIL!$F$7:$N$2006,8,0),""),"")</f>
        <v/>
      </c>
      <c r="P355" s="14" t="str">
        <f>IFERROR(IF(H355&gt;=1,VLOOKUP(I355,DETAIL!$F$7:$N$2006,9,0),""),"")</f>
        <v/>
      </c>
      <c r="Q355" s="75">
        <f>BHUGTAN!L347</f>
        <v>0</v>
      </c>
    </row>
    <row r="356" spans="8:17" ht="18" customHeight="1" x14ac:dyDescent="0.25">
      <c r="H356" s="14">
        <f>BHUGTAN!E348</f>
        <v>0</v>
      </c>
      <c r="I356" s="14">
        <f>BHUGTAN!F348</f>
        <v>0</v>
      </c>
      <c r="J356" s="15">
        <f>BHUGTAN!G348</f>
        <v>0</v>
      </c>
      <c r="K356" s="15">
        <f>BHUGTAN!H348</f>
        <v>0</v>
      </c>
      <c r="L356" s="14">
        <f>BHUGTAN!I348</f>
        <v>0</v>
      </c>
      <c r="M356" s="15" t="str">
        <f>IFERROR(IF(H356&gt;=1,VLOOKUP(I356,DETAIL!$F$7:$N$2006,5,0),""),"")</f>
        <v/>
      </c>
      <c r="N356" s="15" t="str">
        <f>IFERROR(IF(H356&gt;=1,VLOOKUP(I356,DETAIL!$F$7:$N$2006,6,0),""),"")</f>
        <v/>
      </c>
      <c r="O356" s="14" t="str">
        <f>IFERROR(IF(H356&gt;=1,VLOOKUP(I356,DETAIL!$F$7:$N$2006,8,0),""),"")</f>
        <v/>
      </c>
      <c r="P356" s="14" t="str">
        <f>IFERROR(IF(H356&gt;=1,VLOOKUP(I356,DETAIL!$F$7:$N$2006,9,0),""),"")</f>
        <v/>
      </c>
      <c r="Q356" s="75">
        <f>BHUGTAN!L348</f>
        <v>0</v>
      </c>
    </row>
    <row r="357" spans="8:17" ht="18" customHeight="1" x14ac:dyDescent="0.25">
      <c r="H357" s="14">
        <f>BHUGTAN!E349</f>
        <v>0</v>
      </c>
      <c r="I357" s="14">
        <f>BHUGTAN!F349</f>
        <v>0</v>
      </c>
      <c r="J357" s="15">
        <f>BHUGTAN!G349</f>
        <v>0</v>
      </c>
      <c r="K357" s="15">
        <f>BHUGTAN!H349</f>
        <v>0</v>
      </c>
      <c r="L357" s="14">
        <f>BHUGTAN!I349</f>
        <v>0</v>
      </c>
      <c r="M357" s="15" t="str">
        <f>IFERROR(IF(H357&gt;=1,VLOOKUP(I357,DETAIL!$F$7:$N$2006,5,0),""),"")</f>
        <v/>
      </c>
      <c r="N357" s="15" t="str">
        <f>IFERROR(IF(H357&gt;=1,VLOOKUP(I357,DETAIL!$F$7:$N$2006,6,0),""),"")</f>
        <v/>
      </c>
      <c r="O357" s="14" t="str">
        <f>IFERROR(IF(H357&gt;=1,VLOOKUP(I357,DETAIL!$F$7:$N$2006,8,0),""),"")</f>
        <v/>
      </c>
      <c r="P357" s="14" t="str">
        <f>IFERROR(IF(H357&gt;=1,VLOOKUP(I357,DETAIL!$F$7:$N$2006,9,0),""),"")</f>
        <v/>
      </c>
      <c r="Q357" s="75">
        <f>BHUGTAN!L349</f>
        <v>0</v>
      </c>
    </row>
    <row r="358" spans="8:17" ht="18" customHeight="1" x14ac:dyDescent="0.25">
      <c r="H358" s="14">
        <f>BHUGTAN!E350</f>
        <v>0</v>
      </c>
      <c r="I358" s="14">
        <f>BHUGTAN!F350</f>
        <v>0</v>
      </c>
      <c r="J358" s="15">
        <f>BHUGTAN!G350</f>
        <v>0</v>
      </c>
      <c r="K358" s="15">
        <f>BHUGTAN!H350</f>
        <v>0</v>
      </c>
      <c r="L358" s="14">
        <f>BHUGTAN!I350</f>
        <v>0</v>
      </c>
      <c r="M358" s="15" t="str">
        <f>IFERROR(IF(H358&gt;=1,VLOOKUP(I358,DETAIL!$F$7:$N$2006,5,0),""),"")</f>
        <v/>
      </c>
      <c r="N358" s="15" t="str">
        <f>IFERROR(IF(H358&gt;=1,VLOOKUP(I358,DETAIL!$F$7:$N$2006,6,0),""),"")</f>
        <v/>
      </c>
      <c r="O358" s="14" t="str">
        <f>IFERROR(IF(H358&gt;=1,VLOOKUP(I358,DETAIL!$F$7:$N$2006,8,0),""),"")</f>
        <v/>
      </c>
      <c r="P358" s="14" t="str">
        <f>IFERROR(IF(H358&gt;=1,VLOOKUP(I358,DETAIL!$F$7:$N$2006,9,0),""),"")</f>
        <v/>
      </c>
      <c r="Q358" s="75">
        <f>BHUGTAN!L350</f>
        <v>0</v>
      </c>
    </row>
    <row r="359" spans="8:17" ht="18" customHeight="1" x14ac:dyDescent="0.25">
      <c r="H359" s="14">
        <f>BHUGTAN!E351</f>
        <v>0</v>
      </c>
      <c r="I359" s="14">
        <f>BHUGTAN!F351</f>
        <v>0</v>
      </c>
      <c r="J359" s="15">
        <f>BHUGTAN!G351</f>
        <v>0</v>
      </c>
      <c r="K359" s="15">
        <f>BHUGTAN!H351</f>
        <v>0</v>
      </c>
      <c r="L359" s="14">
        <f>BHUGTAN!I351</f>
        <v>0</v>
      </c>
      <c r="M359" s="15" t="str">
        <f>IFERROR(IF(H359&gt;=1,VLOOKUP(I359,DETAIL!$F$7:$N$2006,5,0),""),"")</f>
        <v/>
      </c>
      <c r="N359" s="15" t="str">
        <f>IFERROR(IF(H359&gt;=1,VLOOKUP(I359,DETAIL!$F$7:$N$2006,6,0),""),"")</f>
        <v/>
      </c>
      <c r="O359" s="14" t="str">
        <f>IFERROR(IF(H359&gt;=1,VLOOKUP(I359,DETAIL!$F$7:$N$2006,8,0),""),"")</f>
        <v/>
      </c>
      <c r="P359" s="14" t="str">
        <f>IFERROR(IF(H359&gt;=1,VLOOKUP(I359,DETAIL!$F$7:$N$2006,9,0),""),"")</f>
        <v/>
      </c>
      <c r="Q359" s="75">
        <f>BHUGTAN!L351</f>
        <v>0</v>
      </c>
    </row>
    <row r="360" spans="8:17" ht="18" customHeight="1" x14ac:dyDescent="0.25">
      <c r="H360" s="14">
        <f>BHUGTAN!E352</f>
        <v>0</v>
      </c>
      <c r="I360" s="14">
        <f>BHUGTAN!F352</f>
        <v>0</v>
      </c>
      <c r="J360" s="15">
        <f>BHUGTAN!G352</f>
        <v>0</v>
      </c>
      <c r="K360" s="15">
        <f>BHUGTAN!H352</f>
        <v>0</v>
      </c>
      <c r="L360" s="14">
        <f>BHUGTAN!I352</f>
        <v>0</v>
      </c>
      <c r="M360" s="15" t="str">
        <f>IFERROR(IF(H360&gt;=1,VLOOKUP(I360,DETAIL!$F$7:$N$2006,5,0),""),"")</f>
        <v/>
      </c>
      <c r="N360" s="15" t="str">
        <f>IFERROR(IF(H360&gt;=1,VLOOKUP(I360,DETAIL!$F$7:$N$2006,6,0),""),"")</f>
        <v/>
      </c>
      <c r="O360" s="14" t="str">
        <f>IFERROR(IF(H360&gt;=1,VLOOKUP(I360,DETAIL!$F$7:$N$2006,8,0),""),"")</f>
        <v/>
      </c>
      <c r="P360" s="14" t="str">
        <f>IFERROR(IF(H360&gt;=1,VLOOKUP(I360,DETAIL!$F$7:$N$2006,9,0),""),"")</f>
        <v/>
      </c>
      <c r="Q360" s="75">
        <f>BHUGTAN!L352</f>
        <v>0</v>
      </c>
    </row>
    <row r="361" spans="8:17" ht="18" customHeight="1" x14ac:dyDescent="0.25">
      <c r="H361" s="14">
        <f>BHUGTAN!E353</f>
        <v>0</v>
      </c>
      <c r="I361" s="14">
        <f>BHUGTAN!F353</f>
        <v>0</v>
      </c>
      <c r="J361" s="15">
        <f>BHUGTAN!G353</f>
        <v>0</v>
      </c>
      <c r="K361" s="15">
        <f>BHUGTAN!H353</f>
        <v>0</v>
      </c>
      <c r="L361" s="14">
        <f>BHUGTAN!I353</f>
        <v>0</v>
      </c>
      <c r="M361" s="15" t="str">
        <f>IFERROR(IF(H361&gt;=1,VLOOKUP(I361,DETAIL!$F$7:$N$2006,5,0),""),"")</f>
        <v/>
      </c>
      <c r="N361" s="15" t="str">
        <f>IFERROR(IF(H361&gt;=1,VLOOKUP(I361,DETAIL!$F$7:$N$2006,6,0),""),"")</f>
        <v/>
      </c>
      <c r="O361" s="14" t="str">
        <f>IFERROR(IF(H361&gt;=1,VLOOKUP(I361,DETAIL!$F$7:$N$2006,8,0),""),"")</f>
        <v/>
      </c>
      <c r="P361" s="14" t="str">
        <f>IFERROR(IF(H361&gt;=1,VLOOKUP(I361,DETAIL!$F$7:$N$2006,9,0),""),"")</f>
        <v/>
      </c>
      <c r="Q361" s="75">
        <f>BHUGTAN!L353</f>
        <v>0</v>
      </c>
    </row>
    <row r="362" spans="8:17" ht="18" customHeight="1" x14ac:dyDescent="0.25">
      <c r="H362" s="14">
        <f>BHUGTAN!E354</f>
        <v>0</v>
      </c>
      <c r="I362" s="14">
        <f>BHUGTAN!F354</f>
        <v>0</v>
      </c>
      <c r="J362" s="15">
        <f>BHUGTAN!G354</f>
        <v>0</v>
      </c>
      <c r="K362" s="15">
        <f>BHUGTAN!H354</f>
        <v>0</v>
      </c>
      <c r="L362" s="14">
        <f>BHUGTAN!I354</f>
        <v>0</v>
      </c>
      <c r="M362" s="15" t="str">
        <f>IFERROR(IF(H362&gt;=1,VLOOKUP(I362,DETAIL!$F$7:$N$2006,5,0),""),"")</f>
        <v/>
      </c>
      <c r="N362" s="15" t="str">
        <f>IFERROR(IF(H362&gt;=1,VLOOKUP(I362,DETAIL!$F$7:$N$2006,6,0),""),"")</f>
        <v/>
      </c>
      <c r="O362" s="14" t="str">
        <f>IFERROR(IF(H362&gt;=1,VLOOKUP(I362,DETAIL!$F$7:$N$2006,8,0),""),"")</f>
        <v/>
      </c>
      <c r="P362" s="14" t="str">
        <f>IFERROR(IF(H362&gt;=1,VLOOKUP(I362,DETAIL!$F$7:$N$2006,9,0),""),"")</f>
        <v/>
      </c>
      <c r="Q362" s="75">
        <f>BHUGTAN!L354</f>
        <v>0</v>
      </c>
    </row>
    <row r="363" spans="8:17" ht="18" customHeight="1" x14ac:dyDescent="0.25">
      <c r="H363" s="14">
        <f>BHUGTAN!E355</f>
        <v>0</v>
      </c>
      <c r="I363" s="14">
        <f>BHUGTAN!F355</f>
        <v>0</v>
      </c>
      <c r="J363" s="15">
        <f>BHUGTAN!G355</f>
        <v>0</v>
      </c>
      <c r="K363" s="15">
        <f>BHUGTAN!H355</f>
        <v>0</v>
      </c>
      <c r="L363" s="14">
        <f>BHUGTAN!I355</f>
        <v>0</v>
      </c>
      <c r="M363" s="15" t="str">
        <f>IFERROR(IF(H363&gt;=1,VLOOKUP(I363,DETAIL!$F$7:$N$2006,5,0),""),"")</f>
        <v/>
      </c>
      <c r="N363" s="15" t="str">
        <f>IFERROR(IF(H363&gt;=1,VLOOKUP(I363,DETAIL!$F$7:$N$2006,6,0),""),"")</f>
        <v/>
      </c>
      <c r="O363" s="14" t="str">
        <f>IFERROR(IF(H363&gt;=1,VLOOKUP(I363,DETAIL!$F$7:$N$2006,8,0),""),"")</f>
        <v/>
      </c>
      <c r="P363" s="14" t="str">
        <f>IFERROR(IF(H363&gt;=1,VLOOKUP(I363,DETAIL!$F$7:$N$2006,9,0),""),"")</f>
        <v/>
      </c>
      <c r="Q363" s="75">
        <f>BHUGTAN!L355</f>
        <v>0</v>
      </c>
    </row>
    <row r="364" spans="8:17" ht="18" customHeight="1" x14ac:dyDescent="0.25">
      <c r="H364" s="14">
        <f>BHUGTAN!E356</f>
        <v>0</v>
      </c>
      <c r="I364" s="14">
        <f>BHUGTAN!F356</f>
        <v>0</v>
      </c>
      <c r="J364" s="15">
        <f>BHUGTAN!G356</f>
        <v>0</v>
      </c>
      <c r="K364" s="15">
        <f>BHUGTAN!H356</f>
        <v>0</v>
      </c>
      <c r="L364" s="14">
        <f>BHUGTAN!I356</f>
        <v>0</v>
      </c>
      <c r="M364" s="15" t="str">
        <f>IFERROR(IF(H364&gt;=1,VLOOKUP(I364,DETAIL!$F$7:$N$2006,5,0),""),"")</f>
        <v/>
      </c>
      <c r="N364" s="15" t="str">
        <f>IFERROR(IF(H364&gt;=1,VLOOKUP(I364,DETAIL!$F$7:$N$2006,6,0),""),"")</f>
        <v/>
      </c>
      <c r="O364" s="14" t="str">
        <f>IFERROR(IF(H364&gt;=1,VLOOKUP(I364,DETAIL!$F$7:$N$2006,8,0),""),"")</f>
        <v/>
      </c>
      <c r="P364" s="14" t="str">
        <f>IFERROR(IF(H364&gt;=1,VLOOKUP(I364,DETAIL!$F$7:$N$2006,9,0),""),"")</f>
        <v/>
      </c>
      <c r="Q364" s="75">
        <f>BHUGTAN!L356</f>
        <v>0</v>
      </c>
    </row>
    <row r="365" spans="8:17" ht="18" customHeight="1" x14ac:dyDescent="0.25">
      <c r="H365" s="14">
        <f>BHUGTAN!E357</f>
        <v>0</v>
      </c>
      <c r="I365" s="14">
        <f>BHUGTAN!F357</f>
        <v>0</v>
      </c>
      <c r="J365" s="15">
        <f>BHUGTAN!G357</f>
        <v>0</v>
      </c>
      <c r="K365" s="15">
        <f>BHUGTAN!H357</f>
        <v>0</v>
      </c>
      <c r="L365" s="14">
        <f>BHUGTAN!I357</f>
        <v>0</v>
      </c>
      <c r="M365" s="15" t="str">
        <f>IFERROR(IF(H365&gt;=1,VLOOKUP(I365,DETAIL!$F$7:$N$2006,5,0),""),"")</f>
        <v/>
      </c>
      <c r="N365" s="15" t="str">
        <f>IFERROR(IF(H365&gt;=1,VLOOKUP(I365,DETAIL!$F$7:$N$2006,6,0),""),"")</f>
        <v/>
      </c>
      <c r="O365" s="14" t="str">
        <f>IFERROR(IF(H365&gt;=1,VLOOKUP(I365,DETAIL!$F$7:$N$2006,8,0),""),"")</f>
        <v/>
      </c>
      <c r="P365" s="14" t="str">
        <f>IFERROR(IF(H365&gt;=1,VLOOKUP(I365,DETAIL!$F$7:$N$2006,9,0),""),"")</f>
        <v/>
      </c>
      <c r="Q365" s="75">
        <f>BHUGTAN!L357</f>
        <v>0</v>
      </c>
    </row>
    <row r="366" spans="8:17" ht="18" customHeight="1" x14ac:dyDescent="0.25">
      <c r="H366" s="14">
        <f>BHUGTAN!E358</f>
        <v>0</v>
      </c>
      <c r="I366" s="14">
        <f>BHUGTAN!F358</f>
        <v>0</v>
      </c>
      <c r="J366" s="15">
        <f>BHUGTAN!G358</f>
        <v>0</v>
      </c>
      <c r="K366" s="15">
        <f>BHUGTAN!H358</f>
        <v>0</v>
      </c>
      <c r="L366" s="14">
        <f>BHUGTAN!I358</f>
        <v>0</v>
      </c>
      <c r="M366" s="15" t="str">
        <f>IFERROR(IF(H366&gt;=1,VLOOKUP(I366,DETAIL!$F$7:$N$2006,5,0),""),"")</f>
        <v/>
      </c>
      <c r="N366" s="15" t="str">
        <f>IFERROR(IF(H366&gt;=1,VLOOKUP(I366,DETAIL!$F$7:$N$2006,6,0),""),"")</f>
        <v/>
      </c>
      <c r="O366" s="14" t="str">
        <f>IFERROR(IF(H366&gt;=1,VLOOKUP(I366,DETAIL!$F$7:$N$2006,8,0),""),"")</f>
        <v/>
      </c>
      <c r="P366" s="14" t="str">
        <f>IFERROR(IF(H366&gt;=1,VLOOKUP(I366,DETAIL!$F$7:$N$2006,9,0),""),"")</f>
        <v/>
      </c>
      <c r="Q366" s="75">
        <f>BHUGTAN!L358</f>
        <v>0</v>
      </c>
    </row>
    <row r="367" spans="8:17" ht="18" customHeight="1" x14ac:dyDescent="0.25">
      <c r="H367" s="14">
        <f>BHUGTAN!E359</f>
        <v>0</v>
      </c>
      <c r="I367" s="14">
        <f>BHUGTAN!F359</f>
        <v>0</v>
      </c>
      <c r="J367" s="15">
        <f>BHUGTAN!G359</f>
        <v>0</v>
      </c>
      <c r="K367" s="15">
        <f>BHUGTAN!H359</f>
        <v>0</v>
      </c>
      <c r="L367" s="14">
        <f>BHUGTAN!I359</f>
        <v>0</v>
      </c>
      <c r="M367" s="15" t="str">
        <f>IFERROR(IF(H367&gt;=1,VLOOKUP(I367,DETAIL!$F$7:$N$2006,5,0),""),"")</f>
        <v/>
      </c>
      <c r="N367" s="15" t="str">
        <f>IFERROR(IF(H367&gt;=1,VLOOKUP(I367,DETAIL!$F$7:$N$2006,6,0),""),"")</f>
        <v/>
      </c>
      <c r="O367" s="14" t="str">
        <f>IFERROR(IF(H367&gt;=1,VLOOKUP(I367,DETAIL!$F$7:$N$2006,8,0),""),"")</f>
        <v/>
      </c>
      <c r="P367" s="14" t="str">
        <f>IFERROR(IF(H367&gt;=1,VLOOKUP(I367,DETAIL!$F$7:$N$2006,9,0),""),"")</f>
        <v/>
      </c>
      <c r="Q367" s="75">
        <f>BHUGTAN!L359</f>
        <v>0</v>
      </c>
    </row>
    <row r="368" spans="8:17" ht="18" customHeight="1" x14ac:dyDescent="0.25">
      <c r="H368" s="14">
        <f>BHUGTAN!E360</f>
        <v>0</v>
      </c>
      <c r="I368" s="14">
        <f>BHUGTAN!F360</f>
        <v>0</v>
      </c>
      <c r="J368" s="15">
        <f>BHUGTAN!G360</f>
        <v>0</v>
      </c>
      <c r="K368" s="15">
        <f>BHUGTAN!H360</f>
        <v>0</v>
      </c>
      <c r="L368" s="14">
        <f>BHUGTAN!I360</f>
        <v>0</v>
      </c>
      <c r="M368" s="15" t="str">
        <f>IFERROR(IF(H368&gt;=1,VLOOKUP(I368,DETAIL!$F$7:$N$2006,5,0),""),"")</f>
        <v/>
      </c>
      <c r="N368" s="15" t="str">
        <f>IFERROR(IF(H368&gt;=1,VLOOKUP(I368,DETAIL!$F$7:$N$2006,6,0),""),"")</f>
        <v/>
      </c>
      <c r="O368" s="14" t="str">
        <f>IFERROR(IF(H368&gt;=1,VLOOKUP(I368,DETAIL!$F$7:$N$2006,8,0),""),"")</f>
        <v/>
      </c>
      <c r="P368" s="14" t="str">
        <f>IFERROR(IF(H368&gt;=1,VLOOKUP(I368,DETAIL!$F$7:$N$2006,9,0),""),"")</f>
        <v/>
      </c>
      <c r="Q368" s="75">
        <f>BHUGTAN!L360</f>
        <v>0</v>
      </c>
    </row>
    <row r="369" spans="8:17" ht="18" customHeight="1" x14ac:dyDescent="0.25">
      <c r="H369" s="14">
        <f>BHUGTAN!E361</f>
        <v>0</v>
      </c>
      <c r="I369" s="14">
        <f>BHUGTAN!F361</f>
        <v>0</v>
      </c>
      <c r="J369" s="15">
        <f>BHUGTAN!G361</f>
        <v>0</v>
      </c>
      <c r="K369" s="15">
        <f>BHUGTAN!H361</f>
        <v>0</v>
      </c>
      <c r="L369" s="14">
        <f>BHUGTAN!I361</f>
        <v>0</v>
      </c>
      <c r="M369" s="15" t="str">
        <f>IFERROR(IF(H369&gt;=1,VLOOKUP(I369,DETAIL!$F$7:$N$2006,5,0),""),"")</f>
        <v/>
      </c>
      <c r="N369" s="15" t="str">
        <f>IFERROR(IF(H369&gt;=1,VLOOKUP(I369,DETAIL!$F$7:$N$2006,6,0),""),"")</f>
        <v/>
      </c>
      <c r="O369" s="14" t="str">
        <f>IFERROR(IF(H369&gt;=1,VLOOKUP(I369,DETAIL!$F$7:$N$2006,8,0),""),"")</f>
        <v/>
      </c>
      <c r="P369" s="14" t="str">
        <f>IFERROR(IF(H369&gt;=1,VLOOKUP(I369,DETAIL!$F$7:$N$2006,9,0),""),"")</f>
        <v/>
      </c>
      <c r="Q369" s="75">
        <f>BHUGTAN!L361</f>
        <v>0</v>
      </c>
    </row>
    <row r="370" spans="8:17" ht="18" customHeight="1" x14ac:dyDescent="0.25">
      <c r="H370" s="14">
        <f>BHUGTAN!E362</f>
        <v>0</v>
      </c>
      <c r="I370" s="14">
        <f>BHUGTAN!F362</f>
        <v>0</v>
      </c>
      <c r="J370" s="15">
        <f>BHUGTAN!G362</f>
        <v>0</v>
      </c>
      <c r="K370" s="15">
        <f>BHUGTAN!H362</f>
        <v>0</v>
      </c>
      <c r="L370" s="14">
        <f>BHUGTAN!I362</f>
        <v>0</v>
      </c>
      <c r="M370" s="15" t="str">
        <f>IFERROR(IF(H370&gt;=1,VLOOKUP(I370,DETAIL!$F$7:$N$2006,5,0),""),"")</f>
        <v/>
      </c>
      <c r="N370" s="15" t="str">
        <f>IFERROR(IF(H370&gt;=1,VLOOKUP(I370,DETAIL!$F$7:$N$2006,6,0),""),"")</f>
        <v/>
      </c>
      <c r="O370" s="14" t="str">
        <f>IFERROR(IF(H370&gt;=1,VLOOKUP(I370,DETAIL!$F$7:$N$2006,8,0),""),"")</f>
        <v/>
      </c>
      <c r="P370" s="14" t="str">
        <f>IFERROR(IF(H370&gt;=1,VLOOKUP(I370,DETAIL!$F$7:$N$2006,9,0),""),"")</f>
        <v/>
      </c>
      <c r="Q370" s="75">
        <f>BHUGTAN!L362</f>
        <v>0</v>
      </c>
    </row>
    <row r="371" spans="8:17" ht="18" customHeight="1" x14ac:dyDescent="0.25">
      <c r="H371" s="14">
        <f>BHUGTAN!E363</f>
        <v>0</v>
      </c>
      <c r="I371" s="14">
        <f>BHUGTAN!F363</f>
        <v>0</v>
      </c>
      <c r="J371" s="15">
        <f>BHUGTAN!G363</f>
        <v>0</v>
      </c>
      <c r="K371" s="15">
        <f>BHUGTAN!H363</f>
        <v>0</v>
      </c>
      <c r="L371" s="14">
        <f>BHUGTAN!I363</f>
        <v>0</v>
      </c>
      <c r="M371" s="15" t="str">
        <f>IFERROR(IF(H371&gt;=1,VLOOKUP(I371,DETAIL!$F$7:$N$2006,5,0),""),"")</f>
        <v/>
      </c>
      <c r="N371" s="15" t="str">
        <f>IFERROR(IF(H371&gt;=1,VLOOKUP(I371,DETAIL!$F$7:$N$2006,6,0),""),"")</f>
        <v/>
      </c>
      <c r="O371" s="14" t="str">
        <f>IFERROR(IF(H371&gt;=1,VLOOKUP(I371,DETAIL!$F$7:$N$2006,8,0),""),"")</f>
        <v/>
      </c>
      <c r="P371" s="14" t="str">
        <f>IFERROR(IF(H371&gt;=1,VLOOKUP(I371,DETAIL!$F$7:$N$2006,9,0),""),"")</f>
        <v/>
      </c>
      <c r="Q371" s="75">
        <f>BHUGTAN!L363</f>
        <v>0</v>
      </c>
    </row>
    <row r="372" spans="8:17" ht="18" customHeight="1" x14ac:dyDescent="0.25">
      <c r="H372" s="14">
        <f>BHUGTAN!E364</f>
        <v>0</v>
      </c>
      <c r="I372" s="14">
        <f>BHUGTAN!F364</f>
        <v>0</v>
      </c>
      <c r="J372" s="15">
        <f>BHUGTAN!G364</f>
        <v>0</v>
      </c>
      <c r="K372" s="15">
        <f>BHUGTAN!H364</f>
        <v>0</v>
      </c>
      <c r="L372" s="14">
        <f>BHUGTAN!I364</f>
        <v>0</v>
      </c>
      <c r="M372" s="15" t="str">
        <f>IFERROR(IF(H372&gt;=1,VLOOKUP(I372,DETAIL!$F$7:$N$2006,5,0),""),"")</f>
        <v/>
      </c>
      <c r="N372" s="15" t="str">
        <f>IFERROR(IF(H372&gt;=1,VLOOKUP(I372,DETAIL!$F$7:$N$2006,6,0),""),"")</f>
        <v/>
      </c>
      <c r="O372" s="14" t="str">
        <f>IFERROR(IF(H372&gt;=1,VLOOKUP(I372,DETAIL!$F$7:$N$2006,8,0),""),"")</f>
        <v/>
      </c>
      <c r="P372" s="14" t="str">
        <f>IFERROR(IF(H372&gt;=1,VLOOKUP(I372,DETAIL!$F$7:$N$2006,9,0),""),"")</f>
        <v/>
      </c>
      <c r="Q372" s="75">
        <f>BHUGTAN!L364</f>
        <v>0</v>
      </c>
    </row>
    <row r="373" spans="8:17" ht="18" customHeight="1" x14ac:dyDescent="0.25">
      <c r="H373" s="14">
        <f>BHUGTAN!E365</f>
        <v>0</v>
      </c>
      <c r="I373" s="14">
        <f>BHUGTAN!F365</f>
        <v>0</v>
      </c>
      <c r="J373" s="15">
        <f>BHUGTAN!G365</f>
        <v>0</v>
      </c>
      <c r="K373" s="15">
        <f>BHUGTAN!H365</f>
        <v>0</v>
      </c>
      <c r="L373" s="14">
        <f>BHUGTAN!I365</f>
        <v>0</v>
      </c>
      <c r="M373" s="15" t="str">
        <f>IFERROR(IF(H373&gt;=1,VLOOKUP(I373,DETAIL!$F$7:$N$2006,5,0),""),"")</f>
        <v/>
      </c>
      <c r="N373" s="15" t="str">
        <f>IFERROR(IF(H373&gt;=1,VLOOKUP(I373,DETAIL!$F$7:$N$2006,6,0),""),"")</f>
        <v/>
      </c>
      <c r="O373" s="14" t="str">
        <f>IFERROR(IF(H373&gt;=1,VLOOKUP(I373,DETAIL!$F$7:$N$2006,8,0),""),"")</f>
        <v/>
      </c>
      <c r="P373" s="14" t="str">
        <f>IFERROR(IF(H373&gt;=1,VLOOKUP(I373,DETAIL!$F$7:$N$2006,9,0),""),"")</f>
        <v/>
      </c>
      <c r="Q373" s="75">
        <f>BHUGTAN!L365</f>
        <v>0</v>
      </c>
    </row>
    <row r="374" spans="8:17" ht="18" customHeight="1" x14ac:dyDescent="0.25">
      <c r="H374" s="14">
        <f>BHUGTAN!E366</f>
        <v>0</v>
      </c>
      <c r="I374" s="14">
        <f>BHUGTAN!F366</f>
        <v>0</v>
      </c>
      <c r="J374" s="15">
        <f>BHUGTAN!G366</f>
        <v>0</v>
      </c>
      <c r="K374" s="15">
        <f>BHUGTAN!H366</f>
        <v>0</v>
      </c>
      <c r="L374" s="14">
        <f>BHUGTAN!I366</f>
        <v>0</v>
      </c>
      <c r="M374" s="15" t="str">
        <f>IFERROR(IF(H374&gt;=1,VLOOKUP(I374,DETAIL!$F$7:$N$2006,5,0),""),"")</f>
        <v/>
      </c>
      <c r="N374" s="15" t="str">
        <f>IFERROR(IF(H374&gt;=1,VLOOKUP(I374,DETAIL!$F$7:$N$2006,6,0),""),"")</f>
        <v/>
      </c>
      <c r="O374" s="14" t="str">
        <f>IFERROR(IF(H374&gt;=1,VLOOKUP(I374,DETAIL!$F$7:$N$2006,8,0),""),"")</f>
        <v/>
      </c>
      <c r="P374" s="14" t="str">
        <f>IFERROR(IF(H374&gt;=1,VLOOKUP(I374,DETAIL!$F$7:$N$2006,9,0),""),"")</f>
        <v/>
      </c>
      <c r="Q374" s="75">
        <f>BHUGTAN!L366</f>
        <v>0</v>
      </c>
    </row>
    <row r="375" spans="8:17" ht="18" customHeight="1" x14ac:dyDescent="0.25">
      <c r="H375" s="14">
        <f>BHUGTAN!E367</f>
        <v>0</v>
      </c>
      <c r="I375" s="14">
        <f>BHUGTAN!F367</f>
        <v>0</v>
      </c>
      <c r="J375" s="15">
        <f>BHUGTAN!G367</f>
        <v>0</v>
      </c>
      <c r="K375" s="15">
        <f>BHUGTAN!H367</f>
        <v>0</v>
      </c>
      <c r="L375" s="14">
        <f>BHUGTAN!I367</f>
        <v>0</v>
      </c>
      <c r="M375" s="15" t="str">
        <f>IFERROR(IF(H375&gt;=1,VLOOKUP(I375,DETAIL!$F$7:$N$2006,5,0),""),"")</f>
        <v/>
      </c>
      <c r="N375" s="15" t="str">
        <f>IFERROR(IF(H375&gt;=1,VLOOKUP(I375,DETAIL!$F$7:$N$2006,6,0),""),"")</f>
        <v/>
      </c>
      <c r="O375" s="14" t="str">
        <f>IFERROR(IF(H375&gt;=1,VLOOKUP(I375,DETAIL!$F$7:$N$2006,8,0),""),"")</f>
        <v/>
      </c>
      <c r="P375" s="14" t="str">
        <f>IFERROR(IF(H375&gt;=1,VLOOKUP(I375,DETAIL!$F$7:$N$2006,9,0),""),"")</f>
        <v/>
      </c>
      <c r="Q375" s="75">
        <f>BHUGTAN!L367</f>
        <v>0</v>
      </c>
    </row>
    <row r="376" spans="8:17" ht="18" customHeight="1" x14ac:dyDescent="0.25">
      <c r="H376" s="14">
        <f>BHUGTAN!E368</f>
        <v>0</v>
      </c>
      <c r="I376" s="14">
        <f>BHUGTAN!F368</f>
        <v>0</v>
      </c>
      <c r="J376" s="15">
        <f>BHUGTAN!G368</f>
        <v>0</v>
      </c>
      <c r="K376" s="15">
        <f>BHUGTAN!H368</f>
        <v>0</v>
      </c>
      <c r="L376" s="14">
        <f>BHUGTAN!I368</f>
        <v>0</v>
      </c>
      <c r="M376" s="15" t="str">
        <f>IFERROR(IF(H376&gt;=1,VLOOKUP(I376,DETAIL!$F$7:$N$2006,5,0),""),"")</f>
        <v/>
      </c>
      <c r="N376" s="15" t="str">
        <f>IFERROR(IF(H376&gt;=1,VLOOKUP(I376,DETAIL!$F$7:$N$2006,6,0),""),"")</f>
        <v/>
      </c>
      <c r="O376" s="14" t="str">
        <f>IFERROR(IF(H376&gt;=1,VLOOKUP(I376,DETAIL!$F$7:$N$2006,8,0),""),"")</f>
        <v/>
      </c>
      <c r="P376" s="14" t="str">
        <f>IFERROR(IF(H376&gt;=1,VLOOKUP(I376,DETAIL!$F$7:$N$2006,9,0),""),"")</f>
        <v/>
      </c>
      <c r="Q376" s="75">
        <f>BHUGTAN!L368</f>
        <v>0</v>
      </c>
    </row>
    <row r="377" spans="8:17" ht="18" customHeight="1" x14ac:dyDescent="0.25">
      <c r="H377" s="14">
        <f>BHUGTAN!E369</f>
        <v>0</v>
      </c>
      <c r="I377" s="14">
        <f>BHUGTAN!F369</f>
        <v>0</v>
      </c>
      <c r="J377" s="15">
        <f>BHUGTAN!G369</f>
        <v>0</v>
      </c>
      <c r="K377" s="15">
        <f>BHUGTAN!H369</f>
        <v>0</v>
      </c>
      <c r="L377" s="14">
        <f>BHUGTAN!I369</f>
        <v>0</v>
      </c>
      <c r="M377" s="15" t="str">
        <f>IFERROR(IF(H377&gt;=1,VLOOKUP(I377,DETAIL!$F$7:$N$2006,5,0),""),"")</f>
        <v/>
      </c>
      <c r="N377" s="15" t="str">
        <f>IFERROR(IF(H377&gt;=1,VLOOKUP(I377,DETAIL!$F$7:$N$2006,6,0),""),"")</f>
        <v/>
      </c>
      <c r="O377" s="14" t="str">
        <f>IFERROR(IF(H377&gt;=1,VLOOKUP(I377,DETAIL!$F$7:$N$2006,8,0),""),"")</f>
        <v/>
      </c>
      <c r="P377" s="14" t="str">
        <f>IFERROR(IF(H377&gt;=1,VLOOKUP(I377,DETAIL!$F$7:$N$2006,9,0),""),"")</f>
        <v/>
      </c>
      <c r="Q377" s="75">
        <f>BHUGTAN!L369</f>
        <v>0</v>
      </c>
    </row>
    <row r="378" spans="8:17" ht="18" customHeight="1" x14ac:dyDescent="0.25">
      <c r="H378" s="14">
        <f>BHUGTAN!E370</f>
        <v>0</v>
      </c>
      <c r="I378" s="14">
        <f>BHUGTAN!F370</f>
        <v>0</v>
      </c>
      <c r="J378" s="15">
        <f>BHUGTAN!G370</f>
        <v>0</v>
      </c>
      <c r="K378" s="15">
        <f>BHUGTAN!H370</f>
        <v>0</v>
      </c>
      <c r="L378" s="14">
        <f>BHUGTAN!I370</f>
        <v>0</v>
      </c>
      <c r="M378" s="15" t="str">
        <f>IFERROR(IF(H378&gt;=1,VLOOKUP(I378,DETAIL!$F$7:$N$2006,5,0),""),"")</f>
        <v/>
      </c>
      <c r="N378" s="15" t="str">
        <f>IFERROR(IF(H378&gt;=1,VLOOKUP(I378,DETAIL!$F$7:$N$2006,6,0),""),"")</f>
        <v/>
      </c>
      <c r="O378" s="14" t="str">
        <f>IFERROR(IF(H378&gt;=1,VLOOKUP(I378,DETAIL!$F$7:$N$2006,8,0),""),"")</f>
        <v/>
      </c>
      <c r="P378" s="14" t="str">
        <f>IFERROR(IF(H378&gt;=1,VLOOKUP(I378,DETAIL!$F$7:$N$2006,9,0),""),"")</f>
        <v/>
      </c>
      <c r="Q378" s="75">
        <f>BHUGTAN!L370</f>
        <v>0</v>
      </c>
    </row>
    <row r="379" spans="8:17" ht="18" customHeight="1" x14ac:dyDescent="0.25">
      <c r="H379" s="14">
        <f>BHUGTAN!E371</f>
        <v>0</v>
      </c>
      <c r="I379" s="14">
        <f>BHUGTAN!F371</f>
        <v>0</v>
      </c>
      <c r="J379" s="15">
        <f>BHUGTAN!G371</f>
        <v>0</v>
      </c>
      <c r="K379" s="15">
        <f>BHUGTAN!H371</f>
        <v>0</v>
      </c>
      <c r="L379" s="14">
        <f>BHUGTAN!I371</f>
        <v>0</v>
      </c>
      <c r="M379" s="15" t="str">
        <f>IFERROR(IF(H379&gt;=1,VLOOKUP(I379,DETAIL!$F$7:$N$2006,5,0),""),"")</f>
        <v/>
      </c>
      <c r="N379" s="15" t="str">
        <f>IFERROR(IF(H379&gt;=1,VLOOKUP(I379,DETAIL!$F$7:$N$2006,6,0),""),"")</f>
        <v/>
      </c>
      <c r="O379" s="14" t="str">
        <f>IFERROR(IF(H379&gt;=1,VLOOKUP(I379,DETAIL!$F$7:$N$2006,8,0),""),"")</f>
        <v/>
      </c>
      <c r="P379" s="14" t="str">
        <f>IFERROR(IF(H379&gt;=1,VLOOKUP(I379,DETAIL!$F$7:$N$2006,9,0),""),"")</f>
        <v/>
      </c>
      <c r="Q379" s="75">
        <f>BHUGTAN!L371</f>
        <v>0</v>
      </c>
    </row>
    <row r="380" spans="8:17" ht="18" customHeight="1" x14ac:dyDescent="0.25">
      <c r="H380" s="14">
        <f>BHUGTAN!E372</f>
        <v>0</v>
      </c>
      <c r="I380" s="14">
        <f>BHUGTAN!F372</f>
        <v>0</v>
      </c>
      <c r="J380" s="15">
        <f>BHUGTAN!G372</f>
        <v>0</v>
      </c>
      <c r="K380" s="15">
        <f>BHUGTAN!H372</f>
        <v>0</v>
      </c>
      <c r="L380" s="14">
        <f>BHUGTAN!I372</f>
        <v>0</v>
      </c>
      <c r="M380" s="15" t="str">
        <f>IFERROR(IF(H380&gt;=1,VLOOKUP(I380,DETAIL!$F$7:$N$2006,5,0),""),"")</f>
        <v/>
      </c>
      <c r="N380" s="15" t="str">
        <f>IFERROR(IF(H380&gt;=1,VLOOKUP(I380,DETAIL!$F$7:$N$2006,6,0),""),"")</f>
        <v/>
      </c>
      <c r="O380" s="14" t="str">
        <f>IFERROR(IF(H380&gt;=1,VLOOKUP(I380,DETAIL!$F$7:$N$2006,8,0),""),"")</f>
        <v/>
      </c>
      <c r="P380" s="14" t="str">
        <f>IFERROR(IF(H380&gt;=1,VLOOKUP(I380,DETAIL!$F$7:$N$2006,9,0),""),"")</f>
        <v/>
      </c>
      <c r="Q380" s="75">
        <f>BHUGTAN!L372</f>
        <v>0</v>
      </c>
    </row>
    <row r="381" spans="8:17" ht="18" customHeight="1" x14ac:dyDescent="0.25">
      <c r="H381" s="14">
        <f>BHUGTAN!E373</f>
        <v>0</v>
      </c>
      <c r="I381" s="14">
        <f>BHUGTAN!F373</f>
        <v>0</v>
      </c>
      <c r="J381" s="15">
        <f>BHUGTAN!G373</f>
        <v>0</v>
      </c>
      <c r="K381" s="15">
        <f>BHUGTAN!H373</f>
        <v>0</v>
      </c>
      <c r="L381" s="14">
        <f>BHUGTAN!I373</f>
        <v>0</v>
      </c>
      <c r="M381" s="15" t="str">
        <f>IFERROR(IF(H381&gt;=1,VLOOKUP(I381,DETAIL!$F$7:$N$2006,5,0),""),"")</f>
        <v/>
      </c>
      <c r="N381" s="15" t="str">
        <f>IFERROR(IF(H381&gt;=1,VLOOKUP(I381,DETAIL!$F$7:$N$2006,6,0),""),"")</f>
        <v/>
      </c>
      <c r="O381" s="14" t="str">
        <f>IFERROR(IF(H381&gt;=1,VLOOKUP(I381,DETAIL!$F$7:$N$2006,8,0),""),"")</f>
        <v/>
      </c>
      <c r="P381" s="14" t="str">
        <f>IFERROR(IF(H381&gt;=1,VLOOKUP(I381,DETAIL!$F$7:$N$2006,9,0),""),"")</f>
        <v/>
      </c>
      <c r="Q381" s="75">
        <f>BHUGTAN!L373</f>
        <v>0</v>
      </c>
    </row>
    <row r="382" spans="8:17" ht="18" customHeight="1" x14ac:dyDescent="0.25">
      <c r="H382" s="14">
        <f>BHUGTAN!E374</f>
        <v>0</v>
      </c>
      <c r="I382" s="14">
        <f>BHUGTAN!F374</f>
        <v>0</v>
      </c>
      <c r="J382" s="15">
        <f>BHUGTAN!G374</f>
        <v>0</v>
      </c>
      <c r="K382" s="15">
        <f>BHUGTAN!H374</f>
        <v>0</v>
      </c>
      <c r="L382" s="14">
        <f>BHUGTAN!I374</f>
        <v>0</v>
      </c>
      <c r="M382" s="15" t="str">
        <f>IFERROR(IF(H382&gt;=1,VLOOKUP(I382,DETAIL!$F$7:$N$2006,5,0),""),"")</f>
        <v/>
      </c>
      <c r="N382" s="15" t="str">
        <f>IFERROR(IF(H382&gt;=1,VLOOKUP(I382,DETAIL!$F$7:$N$2006,6,0),""),"")</f>
        <v/>
      </c>
      <c r="O382" s="14" t="str">
        <f>IFERROR(IF(H382&gt;=1,VLOOKUP(I382,DETAIL!$F$7:$N$2006,8,0),""),"")</f>
        <v/>
      </c>
      <c r="P382" s="14" t="str">
        <f>IFERROR(IF(H382&gt;=1,VLOOKUP(I382,DETAIL!$F$7:$N$2006,9,0),""),"")</f>
        <v/>
      </c>
      <c r="Q382" s="75">
        <f>BHUGTAN!L374</f>
        <v>0</v>
      </c>
    </row>
    <row r="383" spans="8:17" ht="18" customHeight="1" x14ac:dyDescent="0.25">
      <c r="H383" s="14">
        <f>BHUGTAN!E375</f>
        <v>0</v>
      </c>
      <c r="I383" s="14">
        <f>BHUGTAN!F375</f>
        <v>0</v>
      </c>
      <c r="J383" s="15">
        <f>BHUGTAN!G375</f>
        <v>0</v>
      </c>
      <c r="K383" s="15">
        <f>BHUGTAN!H375</f>
        <v>0</v>
      </c>
      <c r="L383" s="14">
        <f>BHUGTAN!I375</f>
        <v>0</v>
      </c>
      <c r="M383" s="15" t="str">
        <f>IFERROR(IF(H383&gt;=1,VLOOKUP(I383,DETAIL!$F$7:$N$2006,5,0),""),"")</f>
        <v/>
      </c>
      <c r="N383" s="15" t="str">
        <f>IFERROR(IF(H383&gt;=1,VLOOKUP(I383,DETAIL!$F$7:$N$2006,6,0),""),"")</f>
        <v/>
      </c>
      <c r="O383" s="14" t="str">
        <f>IFERROR(IF(H383&gt;=1,VLOOKUP(I383,DETAIL!$F$7:$N$2006,8,0),""),"")</f>
        <v/>
      </c>
      <c r="P383" s="14" t="str">
        <f>IFERROR(IF(H383&gt;=1,VLOOKUP(I383,DETAIL!$F$7:$N$2006,9,0),""),"")</f>
        <v/>
      </c>
      <c r="Q383" s="75">
        <f>BHUGTAN!L375</f>
        <v>0</v>
      </c>
    </row>
    <row r="384" spans="8:17" ht="18" customHeight="1" x14ac:dyDescent="0.25">
      <c r="H384" s="14">
        <f>BHUGTAN!E376</f>
        <v>0</v>
      </c>
      <c r="I384" s="14">
        <f>BHUGTAN!F376</f>
        <v>0</v>
      </c>
      <c r="J384" s="15">
        <f>BHUGTAN!G376</f>
        <v>0</v>
      </c>
      <c r="K384" s="15">
        <f>BHUGTAN!H376</f>
        <v>0</v>
      </c>
      <c r="L384" s="14">
        <f>BHUGTAN!I376</f>
        <v>0</v>
      </c>
      <c r="M384" s="15" t="str">
        <f>IFERROR(IF(H384&gt;=1,VLOOKUP(I384,DETAIL!$F$7:$N$2006,5,0),""),"")</f>
        <v/>
      </c>
      <c r="N384" s="15" t="str">
        <f>IFERROR(IF(H384&gt;=1,VLOOKUP(I384,DETAIL!$F$7:$N$2006,6,0),""),"")</f>
        <v/>
      </c>
      <c r="O384" s="14" t="str">
        <f>IFERROR(IF(H384&gt;=1,VLOOKUP(I384,DETAIL!$F$7:$N$2006,8,0),""),"")</f>
        <v/>
      </c>
      <c r="P384" s="14" t="str">
        <f>IFERROR(IF(H384&gt;=1,VLOOKUP(I384,DETAIL!$F$7:$N$2006,9,0),""),"")</f>
        <v/>
      </c>
      <c r="Q384" s="75">
        <f>BHUGTAN!L376</f>
        <v>0</v>
      </c>
    </row>
    <row r="385" spans="8:17" ht="18" customHeight="1" x14ac:dyDescent="0.25">
      <c r="H385" s="14">
        <f>BHUGTAN!E377</f>
        <v>0</v>
      </c>
      <c r="I385" s="14">
        <f>BHUGTAN!F377</f>
        <v>0</v>
      </c>
      <c r="J385" s="15">
        <f>BHUGTAN!G377</f>
        <v>0</v>
      </c>
      <c r="K385" s="15">
        <f>BHUGTAN!H377</f>
        <v>0</v>
      </c>
      <c r="L385" s="14">
        <f>BHUGTAN!I377</f>
        <v>0</v>
      </c>
      <c r="M385" s="15" t="str">
        <f>IFERROR(IF(H385&gt;=1,VLOOKUP(I385,DETAIL!$F$7:$N$2006,5,0),""),"")</f>
        <v/>
      </c>
      <c r="N385" s="15" t="str">
        <f>IFERROR(IF(H385&gt;=1,VLOOKUP(I385,DETAIL!$F$7:$N$2006,6,0),""),"")</f>
        <v/>
      </c>
      <c r="O385" s="14" t="str">
        <f>IFERROR(IF(H385&gt;=1,VLOOKUP(I385,DETAIL!$F$7:$N$2006,8,0),""),"")</f>
        <v/>
      </c>
      <c r="P385" s="14" t="str">
        <f>IFERROR(IF(H385&gt;=1,VLOOKUP(I385,DETAIL!$F$7:$N$2006,9,0),""),"")</f>
        <v/>
      </c>
      <c r="Q385" s="75">
        <f>BHUGTAN!L377</f>
        <v>0</v>
      </c>
    </row>
    <row r="386" spans="8:17" ht="18" customHeight="1" x14ac:dyDescent="0.25">
      <c r="H386" s="14">
        <f>BHUGTAN!E378</f>
        <v>0</v>
      </c>
      <c r="I386" s="14">
        <f>BHUGTAN!F378</f>
        <v>0</v>
      </c>
      <c r="J386" s="15">
        <f>BHUGTAN!G378</f>
        <v>0</v>
      </c>
      <c r="K386" s="15">
        <f>BHUGTAN!H378</f>
        <v>0</v>
      </c>
      <c r="L386" s="14">
        <f>BHUGTAN!I378</f>
        <v>0</v>
      </c>
      <c r="M386" s="15" t="str">
        <f>IFERROR(IF(H386&gt;=1,VLOOKUP(I386,DETAIL!$F$7:$N$2006,5,0),""),"")</f>
        <v/>
      </c>
      <c r="N386" s="15" t="str">
        <f>IFERROR(IF(H386&gt;=1,VLOOKUP(I386,DETAIL!$F$7:$N$2006,6,0),""),"")</f>
        <v/>
      </c>
      <c r="O386" s="14" t="str">
        <f>IFERROR(IF(H386&gt;=1,VLOOKUP(I386,DETAIL!$F$7:$N$2006,8,0),""),"")</f>
        <v/>
      </c>
      <c r="P386" s="14" t="str">
        <f>IFERROR(IF(H386&gt;=1,VLOOKUP(I386,DETAIL!$F$7:$N$2006,9,0),""),"")</f>
        <v/>
      </c>
      <c r="Q386" s="75">
        <f>BHUGTAN!L378</f>
        <v>0</v>
      </c>
    </row>
    <row r="387" spans="8:17" ht="18" customHeight="1" x14ac:dyDescent="0.25">
      <c r="H387" s="14">
        <f>BHUGTAN!E379</f>
        <v>0</v>
      </c>
      <c r="I387" s="14">
        <f>BHUGTAN!F379</f>
        <v>0</v>
      </c>
      <c r="J387" s="15">
        <f>BHUGTAN!G379</f>
        <v>0</v>
      </c>
      <c r="K387" s="15">
        <f>BHUGTAN!H379</f>
        <v>0</v>
      </c>
      <c r="L387" s="14">
        <f>BHUGTAN!I379</f>
        <v>0</v>
      </c>
      <c r="M387" s="15" t="str">
        <f>IFERROR(IF(H387&gt;=1,VLOOKUP(I387,DETAIL!$F$7:$N$2006,5,0),""),"")</f>
        <v/>
      </c>
      <c r="N387" s="15" t="str">
        <f>IFERROR(IF(H387&gt;=1,VLOOKUP(I387,DETAIL!$F$7:$N$2006,6,0),""),"")</f>
        <v/>
      </c>
      <c r="O387" s="14" t="str">
        <f>IFERROR(IF(H387&gt;=1,VLOOKUP(I387,DETAIL!$F$7:$N$2006,8,0),""),"")</f>
        <v/>
      </c>
      <c r="P387" s="14" t="str">
        <f>IFERROR(IF(H387&gt;=1,VLOOKUP(I387,DETAIL!$F$7:$N$2006,9,0),""),"")</f>
        <v/>
      </c>
      <c r="Q387" s="75">
        <f>BHUGTAN!L379</f>
        <v>0</v>
      </c>
    </row>
    <row r="388" spans="8:17" ht="18" customHeight="1" x14ac:dyDescent="0.25">
      <c r="H388" s="14">
        <f>BHUGTAN!E380</f>
        <v>0</v>
      </c>
      <c r="I388" s="14">
        <f>BHUGTAN!F380</f>
        <v>0</v>
      </c>
      <c r="J388" s="15">
        <f>BHUGTAN!G380</f>
        <v>0</v>
      </c>
      <c r="K388" s="15">
        <f>BHUGTAN!H380</f>
        <v>0</v>
      </c>
      <c r="L388" s="14">
        <f>BHUGTAN!I380</f>
        <v>0</v>
      </c>
      <c r="M388" s="15" t="str">
        <f>IFERROR(IF(H388&gt;=1,VLOOKUP(I388,DETAIL!$F$7:$N$2006,5,0),""),"")</f>
        <v/>
      </c>
      <c r="N388" s="15" t="str">
        <f>IFERROR(IF(H388&gt;=1,VLOOKUP(I388,DETAIL!$F$7:$N$2006,6,0),""),"")</f>
        <v/>
      </c>
      <c r="O388" s="14" t="str">
        <f>IFERROR(IF(H388&gt;=1,VLOOKUP(I388,DETAIL!$F$7:$N$2006,8,0),""),"")</f>
        <v/>
      </c>
      <c r="P388" s="14" t="str">
        <f>IFERROR(IF(H388&gt;=1,VLOOKUP(I388,DETAIL!$F$7:$N$2006,9,0),""),"")</f>
        <v/>
      </c>
      <c r="Q388" s="75">
        <f>BHUGTAN!L380</f>
        <v>0</v>
      </c>
    </row>
    <row r="389" spans="8:17" ht="18" customHeight="1" x14ac:dyDescent="0.25">
      <c r="H389" s="14">
        <f>BHUGTAN!E381</f>
        <v>0</v>
      </c>
      <c r="I389" s="14">
        <f>BHUGTAN!F381</f>
        <v>0</v>
      </c>
      <c r="J389" s="15">
        <f>BHUGTAN!G381</f>
        <v>0</v>
      </c>
      <c r="K389" s="15">
        <f>BHUGTAN!H381</f>
        <v>0</v>
      </c>
      <c r="L389" s="14">
        <f>BHUGTAN!I381</f>
        <v>0</v>
      </c>
      <c r="M389" s="15" t="str">
        <f>IFERROR(IF(H389&gt;=1,VLOOKUP(I389,DETAIL!$F$7:$N$2006,5,0),""),"")</f>
        <v/>
      </c>
      <c r="N389" s="15" t="str">
        <f>IFERROR(IF(H389&gt;=1,VLOOKUP(I389,DETAIL!$F$7:$N$2006,6,0),""),"")</f>
        <v/>
      </c>
      <c r="O389" s="14" t="str">
        <f>IFERROR(IF(H389&gt;=1,VLOOKUP(I389,DETAIL!$F$7:$N$2006,8,0),""),"")</f>
        <v/>
      </c>
      <c r="P389" s="14" t="str">
        <f>IFERROR(IF(H389&gt;=1,VLOOKUP(I389,DETAIL!$F$7:$N$2006,9,0),""),"")</f>
        <v/>
      </c>
      <c r="Q389" s="75">
        <f>BHUGTAN!L381</f>
        <v>0</v>
      </c>
    </row>
    <row r="390" spans="8:17" ht="18" customHeight="1" x14ac:dyDescent="0.25">
      <c r="H390" s="14">
        <f>BHUGTAN!E382</f>
        <v>0</v>
      </c>
      <c r="I390" s="14">
        <f>BHUGTAN!F382</f>
        <v>0</v>
      </c>
      <c r="J390" s="15">
        <f>BHUGTAN!G382</f>
        <v>0</v>
      </c>
      <c r="K390" s="15">
        <f>BHUGTAN!H382</f>
        <v>0</v>
      </c>
      <c r="L390" s="14">
        <f>BHUGTAN!I382</f>
        <v>0</v>
      </c>
      <c r="M390" s="15" t="str">
        <f>IFERROR(IF(H390&gt;=1,VLOOKUP(I390,DETAIL!$F$7:$N$2006,5,0),""),"")</f>
        <v/>
      </c>
      <c r="N390" s="15" t="str">
        <f>IFERROR(IF(H390&gt;=1,VLOOKUP(I390,DETAIL!$F$7:$N$2006,6,0),""),"")</f>
        <v/>
      </c>
      <c r="O390" s="14" t="str">
        <f>IFERROR(IF(H390&gt;=1,VLOOKUP(I390,DETAIL!$F$7:$N$2006,8,0),""),"")</f>
        <v/>
      </c>
      <c r="P390" s="14" t="str">
        <f>IFERROR(IF(H390&gt;=1,VLOOKUP(I390,DETAIL!$F$7:$N$2006,9,0),""),"")</f>
        <v/>
      </c>
      <c r="Q390" s="75">
        <f>BHUGTAN!L382</f>
        <v>0</v>
      </c>
    </row>
    <row r="391" spans="8:17" ht="18" customHeight="1" x14ac:dyDescent="0.25">
      <c r="H391" s="14">
        <f>BHUGTAN!E383</f>
        <v>0</v>
      </c>
      <c r="I391" s="14">
        <f>BHUGTAN!F383</f>
        <v>0</v>
      </c>
      <c r="J391" s="15">
        <f>BHUGTAN!G383</f>
        <v>0</v>
      </c>
      <c r="K391" s="15">
        <f>BHUGTAN!H383</f>
        <v>0</v>
      </c>
      <c r="L391" s="14">
        <f>BHUGTAN!I383</f>
        <v>0</v>
      </c>
      <c r="M391" s="15" t="str">
        <f>IFERROR(IF(H391&gt;=1,VLOOKUP(I391,DETAIL!$F$7:$N$2006,5,0),""),"")</f>
        <v/>
      </c>
      <c r="N391" s="15" t="str">
        <f>IFERROR(IF(H391&gt;=1,VLOOKUP(I391,DETAIL!$F$7:$N$2006,6,0),""),"")</f>
        <v/>
      </c>
      <c r="O391" s="14" t="str">
        <f>IFERROR(IF(H391&gt;=1,VLOOKUP(I391,DETAIL!$F$7:$N$2006,8,0),""),"")</f>
        <v/>
      </c>
      <c r="P391" s="14" t="str">
        <f>IFERROR(IF(H391&gt;=1,VLOOKUP(I391,DETAIL!$F$7:$N$2006,9,0),""),"")</f>
        <v/>
      </c>
      <c r="Q391" s="75">
        <f>BHUGTAN!L383</f>
        <v>0</v>
      </c>
    </row>
    <row r="392" spans="8:17" ht="18" customHeight="1" x14ac:dyDescent="0.25">
      <c r="H392" s="14">
        <f>BHUGTAN!E384</f>
        <v>0</v>
      </c>
      <c r="I392" s="14">
        <f>BHUGTAN!F384</f>
        <v>0</v>
      </c>
      <c r="J392" s="15">
        <f>BHUGTAN!G384</f>
        <v>0</v>
      </c>
      <c r="K392" s="15">
        <f>BHUGTAN!H384</f>
        <v>0</v>
      </c>
      <c r="L392" s="14">
        <f>BHUGTAN!I384</f>
        <v>0</v>
      </c>
      <c r="M392" s="15" t="str">
        <f>IFERROR(IF(H392&gt;=1,VLOOKUP(I392,DETAIL!$F$7:$N$2006,5,0),""),"")</f>
        <v/>
      </c>
      <c r="N392" s="15" t="str">
        <f>IFERROR(IF(H392&gt;=1,VLOOKUP(I392,DETAIL!$F$7:$N$2006,6,0),""),"")</f>
        <v/>
      </c>
      <c r="O392" s="14" t="str">
        <f>IFERROR(IF(H392&gt;=1,VLOOKUP(I392,DETAIL!$F$7:$N$2006,8,0),""),"")</f>
        <v/>
      </c>
      <c r="P392" s="14" t="str">
        <f>IFERROR(IF(H392&gt;=1,VLOOKUP(I392,DETAIL!$F$7:$N$2006,9,0),""),"")</f>
        <v/>
      </c>
      <c r="Q392" s="75">
        <f>BHUGTAN!L384</f>
        <v>0</v>
      </c>
    </row>
    <row r="393" spans="8:17" ht="18" customHeight="1" x14ac:dyDescent="0.25">
      <c r="H393" s="14">
        <f>BHUGTAN!E385</f>
        <v>0</v>
      </c>
      <c r="I393" s="14">
        <f>BHUGTAN!F385</f>
        <v>0</v>
      </c>
      <c r="J393" s="15">
        <f>BHUGTAN!G385</f>
        <v>0</v>
      </c>
      <c r="K393" s="15">
        <f>BHUGTAN!H385</f>
        <v>0</v>
      </c>
      <c r="L393" s="14">
        <f>BHUGTAN!I385</f>
        <v>0</v>
      </c>
      <c r="M393" s="15" t="str">
        <f>IFERROR(IF(H393&gt;=1,VLOOKUP(I393,DETAIL!$F$7:$N$2006,5,0),""),"")</f>
        <v/>
      </c>
      <c r="N393" s="15" t="str">
        <f>IFERROR(IF(H393&gt;=1,VLOOKUP(I393,DETAIL!$F$7:$N$2006,6,0),""),"")</f>
        <v/>
      </c>
      <c r="O393" s="14" t="str">
        <f>IFERROR(IF(H393&gt;=1,VLOOKUP(I393,DETAIL!$F$7:$N$2006,8,0),""),"")</f>
        <v/>
      </c>
      <c r="P393" s="14" t="str">
        <f>IFERROR(IF(H393&gt;=1,VLOOKUP(I393,DETAIL!$F$7:$N$2006,9,0),""),"")</f>
        <v/>
      </c>
      <c r="Q393" s="75">
        <f>BHUGTAN!L385</f>
        <v>0</v>
      </c>
    </row>
    <row r="394" spans="8:17" ht="18" customHeight="1" x14ac:dyDescent="0.25">
      <c r="H394" s="14">
        <f>BHUGTAN!E386</f>
        <v>0</v>
      </c>
      <c r="I394" s="14">
        <f>BHUGTAN!F386</f>
        <v>0</v>
      </c>
      <c r="J394" s="15">
        <f>BHUGTAN!G386</f>
        <v>0</v>
      </c>
      <c r="K394" s="15">
        <f>BHUGTAN!H386</f>
        <v>0</v>
      </c>
      <c r="L394" s="14">
        <f>BHUGTAN!I386</f>
        <v>0</v>
      </c>
      <c r="M394" s="15" t="str">
        <f>IFERROR(IF(H394&gt;=1,VLOOKUP(I394,DETAIL!$F$7:$N$2006,5,0),""),"")</f>
        <v/>
      </c>
      <c r="N394" s="15" t="str">
        <f>IFERROR(IF(H394&gt;=1,VLOOKUP(I394,DETAIL!$F$7:$N$2006,6,0),""),"")</f>
        <v/>
      </c>
      <c r="O394" s="14" t="str">
        <f>IFERROR(IF(H394&gt;=1,VLOOKUP(I394,DETAIL!$F$7:$N$2006,8,0),""),"")</f>
        <v/>
      </c>
      <c r="P394" s="14" t="str">
        <f>IFERROR(IF(H394&gt;=1,VLOOKUP(I394,DETAIL!$F$7:$N$2006,9,0),""),"")</f>
        <v/>
      </c>
      <c r="Q394" s="75">
        <f>BHUGTAN!L386</f>
        <v>0</v>
      </c>
    </row>
    <row r="395" spans="8:17" ht="18" customHeight="1" x14ac:dyDescent="0.25">
      <c r="H395" s="14">
        <f>BHUGTAN!E387</f>
        <v>0</v>
      </c>
      <c r="I395" s="14">
        <f>BHUGTAN!F387</f>
        <v>0</v>
      </c>
      <c r="J395" s="15">
        <f>BHUGTAN!G387</f>
        <v>0</v>
      </c>
      <c r="K395" s="15">
        <f>BHUGTAN!H387</f>
        <v>0</v>
      </c>
      <c r="L395" s="14">
        <f>BHUGTAN!I387</f>
        <v>0</v>
      </c>
      <c r="M395" s="15" t="str">
        <f>IFERROR(IF(H395&gt;=1,VLOOKUP(I395,DETAIL!$F$7:$N$2006,5,0),""),"")</f>
        <v/>
      </c>
      <c r="N395" s="15" t="str">
        <f>IFERROR(IF(H395&gt;=1,VLOOKUP(I395,DETAIL!$F$7:$N$2006,6,0),""),"")</f>
        <v/>
      </c>
      <c r="O395" s="14" t="str">
        <f>IFERROR(IF(H395&gt;=1,VLOOKUP(I395,DETAIL!$F$7:$N$2006,8,0),""),"")</f>
        <v/>
      </c>
      <c r="P395" s="14" t="str">
        <f>IFERROR(IF(H395&gt;=1,VLOOKUP(I395,DETAIL!$F$7:$N$2006,9,0),""),"")</f>
        <v/>
      </c>
      <c r="Q395" s="75">
        <f>BHUGTAN!L387</f>
        <v>0</v>
      </c>
    </row>
    <row r="396" spans="8:17" ht="18" customHeight="1" x14ac:dyDescent="0.25">
      <c r="H396" s="14">
        <f>BHUGTAN!E388</f>
        <v>0</v>
      </c>
      <c r="I396" s="14">
        <f>BHUGTAN!F388</f>
        <v>0</v>
      </c>
      <c r="J396" s="15">
        <f>BHUGTAN!G388</f>
        <v>0</v>
      </c>
      <c r="K396" s="15">
        <f>BHUGTAN!H388</f>
        <v>0</v>
      </c>
      <c r="L396" s="14">
        <f>BHUGTAN!I388</f>
        <v>0</v>
      </c>
      <c r="M396" s="15" t="str">
        <f>IFERROR(IF(H396&gt;=1,VLOOKUP(I396,DETAIL!$F$7:$N$2006,5,0),""),"")</f>
        <v/>
      </c>
      <c r="N396" s="15" t="str">
        <f>IFERROR(IF(H396&gt;=1,VLOOKUP(I396,DETAIL!$F$7:$N$2006,6,0),""),"")</f>
        <v/>
      </c>
      <c r="O396" s="14" t="str">
        <f>IFERROR(IF(H396&gt;=1,VLOOKUP(I396,DETAIL!$F$7:$N$2006,8,0),""),"")</f>
        <v/>
      </c>
      <c r="P396" s="14" t="str">
        <f>IFERROR(IF(H396&gt;=1,VLOOKUP(I396,DETAIL!$F$7:$N$2006,9,0),""),"")</f>
        <v/>
      </c>
      <c r="Q396" s="75">
        <f>BHUGTAN!L388</f>
        <v>0</v>
      </c>
    </row>
    <row r="397" spans="8:17" ht="18" customHeight="1" x14ac:dyDescent="0.25">
      <c r="H397" s="14">
        <f>BHUGTAN!E389</f>
        <v>0</v>
      </c>
      <c r="I397" s="14">
        <f>BHUGTAN!F389</f>
        <v>0</v>
      </c>
      <c r="J397" s="15">
        <f>BHUGTAN!G389</f>
        <v>0</v>
      </c>
      <c r="K397" s="15">
        <f>BHUGTAN!H389</f>
        <v>0</v>
      </c>
      <c r="L397" s="14">
        <f>BHUGTAN!I389</f>
        <v>0</v>
      </c>
      <c r="M397" s="15" t="str">
        <f>IFERROR(IF(H397&gt;=1,VLOOKUP(I397,DETAIL!$F$7:$N$2006,5,0),""),"")</f>
        <v/>
      </c>
      <c r="N397" s="15" t="str">
        <f>IFERROR(IF(H397&gt;=1,VLOOKUP(I397,DETAIL!$F$7:$N$2006,6,0),""),"")</f>
        <v/>
      </c>
      <c r="O397" s="14" t="str">
        <f>IFERROR(IF(H397&gt;=1,VLOOKUP(I397,DETAIL!$F$7:$N$2006,8,0),""),"")</f>
        <v/>
      </c>
      <c r="P397" s="14" t="str">
        <f>IFERROR(IF(H397&gt;=1,VLOOKUP(I397,DETAIL!$F$7:$N$2006,9,0),""),"")</f>
        <v/>
      </c>
      <c r="Q397" s="75">
        <f>BHUGTAN!L389</f>
        <v>0</v>
      </c>
    </row>
    <row r="398" spans="8:17" ht="18" customHeight="1" x14ac:dyDescent="0.25">
      <c r="H398" s="14">
        <f>BHUGTAN!E390</f>
        <v>0</v>
      </c>
      <c r="I398" s="14">
        <f>BHUGTAN!F390</f>
        <v>0</v>
      </c>
      <c r="J398" s="15">
        <f>BHUGTAN!G390</f>
        <v>0</v>
      </c>
      <c r="K398" s="15">
        <f>BHUGTAN!H390</f>
        <v>0</v>
      </c>
      <c r="L398" s="14">
        <f>BHUGTAN!I390</f>
        <v>0</v>
      </c>
      <c r="M398" s="15" t="str">
        <f>IFERROR(IF(H398&gt;=1,VLOOKUP(I398,DETAIL!$F$7:$N$2006,5,0),""),"")</f>
        <v/>
      </c>
      <c r="N398" s="15" t="str">
        <f>IFERROR(IF(H398&gt;=1,VLOOKUP(I398,DETAIL!$F$7:$N$2006,6,0),""),"")</f>
        <v/>
      </c>
      <c r="O398" s="14" t="str">
        <f>IFERROR(IF(H398&gt;=1,VLOOKUP(I398,DETAIL!$F$7:$N$2006,8,0),""),"")</f>
        <v/>
      </c>
      <c r="P398" s="14" t="str">
        <f>IFERROR(IF(H398&gt;=1,VLOOKUP(I398,DETAIL!$F$7:$N$2006,9,0),""),"")</f>
        <v/>
      </c>
      <c r="Q398" s="75">
        <f>BHUGTAN!L390</f>
        <v>0</v>
      </c>
    </row>
    <row r="399" spans="8:17" ht="18" customHeight="1" x14ac:dyDescent="0.25">
      <c r="H399" s="14">
        <f>BHUGTAN!E391</f>
        <v>0</v>
      </c>
      <c r="I399" s="14">
        <f>BHUGTAN!F391</f>
        <v>0</v>
      </c>
      <c r="J399" s="15">
        <f>BHUGTAN!G391</f>
        <v>0</v>
      </c>
      <c r="K399" s="15">
        <f>BHUGTAN!H391</f>
        <v>0</v>
      </c>
      <c r="L399" s="14">
        <f>BHUGTAN!I391</f>
        <v>0</v>
      </c>
      <c r="M399" s="15" t="str">
        <f>IFERROR(IF(H399&gt;=1,VLOOKUP(I399,DETAIL!$F$7:$N$2006,5,0),""),"")</f>
        <v/>
      </c>
      <c r="N399" s="15" t="str">
        <f>IFERROR(IF(H399&gt;=1,VLOOKUP(I399,DETAIL!$F$7:$N$2006,6,0),""),"")</f>
        <v/>
      </c>
      <c r="O399" s="14" t="str">
        <f>IFERROR(IF(H399&gt;=1,VLOOKUP(I399,DETAIL!$F$7:$N$2006,8,0),""),"")</f>
        <v/>
      </c>
      <c r="P399" s="14" t="str">
        <f>IFERROR(IF(H399&gt;=1,VLOOKUP(I399,DETAIL!$F$7:$N$2006,9,0),""),"")</f>
        <v/>
      </c>
      <c r="Q399" s="75">
        <f>BHUGTAN!L391</f>
        <v>0</v>
      </c>
    </row>
    <row r="400" spans="8:17" ht="18" customHeight="1" x14ac:dyDescent="0.25">
      <c r="H400" s="14">
        <f>BHUGTAN!E392</f>
        <v>0</v>
      </c>
      <c r="I400" s="14">
        <f>BHUGTAN!F392</f>
        <v>0</v>
      </c>
      <c r="J400" s="15">
        <f>BHUGTAN!G392</f>
        <v>0</v>
      </c>
      <c r="K400" s="15">
        <f>BHUGTAN!H392</f>
        <v>0</v>
      </c>
      <c r="L400" s="14">
        <f>BHUGTAN!I392</f>
        <v>0</v>
      </c>
      <c r="M400" s="15" t="str">
        <f>IFERROR(IF(H400&gt;=1,VLOOKUP(I400,DETAIL!$F$7:$N$2006,5,0),""),"")</f>
        <v/>
      </c>
      <c r="N400" s="15" t="str">
        <f>IFERROR(IF(H400&gt;=1,VLOOKUP(I400,DETAIL!$F$7:$N$2006,6,0),""),"")</f>
        <v/>
      </c>
      <c r="O400" s="14" t="str">
        <f>IFERROR(IF(H400&gt;=1,VLOOKUP(I400,DETAIL!$F$7:$N$2006,8,0),""),"")</f>
        <v/>
      </c>
      <c r="P400" s="14" t="str">
        <f>IFERROR(IF(H400&gt;=1,VLOOKUP(I400,DETAIL!$F$7:$N$2006,9,0),""),"")</f>
        <v/>
      </c>
      <c r="Q400" s="75">
        <f>BHUGTAN!L392</f>
        <v>0</v>
      </c>
    </row>
    <row r="401" spans="8:17" ht="18" customHeight="1" x14ac:dyDescent="0.25">
      <c r="H401" s="14">
        <f>BHUGTAN!E393</f>
        <v>0</v>
      </c>
      <c r="I401" s="14">
        <f>BHUGTAN!F393</f>
        <v>0</v>
      </c>
      <c r="J401" s="15">
        <f>BHUGTAN!G393</f>
        <v>0</v>
      </c>
      <c r="K401" s="15">
        <f>BHUGTAN!H393</f>
        <v>0</v>
      </c>
      <c r="L401" s="14">
        <f>BHUGTAN!I393</f>
        <v>0</v>
      </c>
      <c r="M401" s="15" t="str">
        <f>IFERROR(IF(H401&gt;=1,VLOOKUP(I401,DETAIL!$F$7:$N$2006,5,0),""),"")</f>
        <v/>
      </c>
      <c r="N401" s="15" t="str">
        <f>IFERROR(IF(H401&gt;=1,VLOOKUP(I401,DETAIL!$F$7:$N$2006,6,0),""),"")</f>
        <v/>
      </c>
      <c r="O401" s="14" t="str">
        <f>IFERROR(IF(H401&gt;=1,VLOOKUP(I401,DETAIL!$F$7:$N$2006,8,0),""),"")</f>
        <v/>
      </c>
      <c r="P401" s="14" t="str">
        <f>IFERROR(IF(H401&gt;=1,VLOOKUP(I401,DETAIL!$F$7:$N$2006,9,0),""),"")</f>
        <v/>
      </c>
      <c r="Q401" s="75">
        <f>BHUGTAN!L393</f>
        <v>0</v>
      </c>
    </row>
    <row r="402" spans="8:17" ht="18" customHeight="1" x14ac:dyDescent="0.25">
      <c r="H402" s="14">
        <f>BHUGTAN!E394</f>
        <v>0</v>
      </c>
      <c r="I402" s="14">
        <f>BHUGTAN!F394</f>
        <v>0</v>
      </c>
      <c r="J402" s="15">
        <f>BHUGTAN!G394</f>
        <v>0</v>
      </c>
      <c r="K402" s="15">
        <f>BHUGTAN!H394</f>
        <v>0</v>
      </c>
      <c r="L402" s="14">
        <f>BHUGTAN!I394</f>
        <v>0</v>
      </c>
      <c r="M402" s="15" t="str">
        <f>IFERROR(IF(H402&gt;=1,VLOOKUP(I402,DETAIL!$F$7:$N$2006,5,0),""),"")</f>
        <v/>
      </c>
      <c r="N402" s="15" t="str">
        <f>IFERROR(IF(H402&gt;=1,VLOOKUP(I402,DETAIL!$F$7:$N$2006,6,0),""),"")</f>
        <v/>
      </c>
      <c r="O402" s="14" t="str">
        <f>IFERROR(IF(H402&gt;=1,VLOOKUP(I402,DETAIL!$F$7:$N$2006,8,0),""),"")</f>
        <v/>
      </c>
      <c r="P402" s="14" t="str">
        <f>IFERROR(IF(H402&gt;=1,VLOOKUP(I402,DETAIL!$F$7:$N$2006,9,0),""),"")</f>
        <v/>
      </c>
      <c r="Q402" s="75">
        <f>BHUGTAN!L394</f>
        <v>0</v>
      </c>
    </row>
    <row r="403" spans="8:17" ht="18" customHeight="1" x14ac:dyDescent="0.25">
      <c r="H403" s="14">
        <f>BHUGTAN!E395</f>
        <v>0</v>
      </c>
      <c r="I403" s="14">
        <f>BHUGTAN!F395</f>
        <v>0</v>
      </c>
      <c r="J403" s="15">
        <f>BHUGTAN!G395</f>
        <v>0</v>
      </c>
      <c r="K403" s="15">
        <f>BHUGTAN!H395</f>
        <v>0</v>
      </c>
      <c r="L403" s="14">
        <f>BHUGTAN!I395</f>
        <v>0</v>
      </c>
      <c r="M403" s="15" t="str">
        <f>IFERROR(IF(H403&gt;=1,VLOOKUP(I403,DETAIL!$F$7:$N$2006,5,0),""),"")</f>
        <v/>
      </c>
      <c r="N403" s="15" t="str">
        <f>IFERROR(IF(H403&gt;=1,VLOOKUP(I403,DETAIL!$F$7:$N$2006,6,0),""),"")</f>
        <v/>
      </c>
      <c r="O403" s="14" t="str">
        <f>IFERROR(IF(H403&gt;=1,VLOOKUP(I403,DETAIL!$F$7:$N$2006,8,0),""),"")</f>
        <v/>
      </c>
      <c r="P403" s="14" t="str">
        <f>IFERROR(IF(H403&gt;=1,VLOOKUP(I403,DETAIL!$F$7:$N$2006,9,0),""),"")</f>
        <v/>
      </c>
      <c r="Q403" s="75">
        <f>BHUGTAN!L395</f>
        <v>0</v>
      </c>
    </row>
    <row r="404" spans="8:17" ht="18" customHeight="1" x14ac:dyDescent="0.25">
      <c r="H404" s="14">
        <f>BHUGTAN!E396</f>
        <v>0</v>
      </c>
      <c r="I404" s="14">
        <f>BHUGTAN!F396</f>
        <v>0</v>
      </c>
      <c r="J404" s="15">
        <f>BHUGTAN!G396</f>
        <v>0</v>
      </c>
      <c r="K404" s="15">
        <f>BHUGTAN!H396</f>
        <v>0</v>
      </c>
      <c r="L404" s="14">
        <f>BHUGTAN!I396</f>
        <v>0</v>
      </c>
      <c r="M404" s="15" t="str">
        <f>IFERROR(IF(H404&gt;=1,VLOOKUP(I404,DETAIL!$F$7:$N$2006,5,0),""),"")</f>
        <v/>
      </c>
      <c r="N404" s="15" t="str">
        <f>IFERROR(IF(H404&gt;=1,VLOOKUP(I404,DETAIL!$F$7:$N$2006,6,0),""),"")</f>
        <v/>
      </c>
      <c r="O404" s="14" t="str">
        <f>IFERROR(IF(H404&gt;=1,VLOOKUP(I404,DETAIL!$F$7:$N$2006,8,0),""),"")</f>
        <v/>
      </c>
      <c r="P404" s="14" t="str">
        <f>IFERROR(IF(H404&gt;=1,VLOOKUP(I404,DETAIL!$F$7:$N$2006,9,0),""),"")</f>
        <v/>
      </c>
      <c r="Q404" s="75">
        <f>BHUGTAN!L396</f>
        <v>0</v>
      </c>
    </row>
    <row r="405" spans="8:17" ht="18" customHeight="1" x14ac:dyDescent="0.25">
      <c r="H405" s="14">
        <f>BHUGTAN!E397</f>
        <v>0</v>
      </c>
      <c r="I405" s="14">
        <f>BHUGTAN!F397</f>
        <v>0</v>
      </c>
      <c r="J405" s="15">
        <f>BHUGTAN!G397</f>
        <v>0</v>
      </c>
      <c r="K405" s="15">
        <f>BHUGTAN!H397</f>
        <v>0</v>
      </c>
      <c r="L405" s="14">
        <f>BHUGTAN!I397</f>
        <v>0</v>
      </c>
      <c r="M405" s="15" t="str">
        <f>IFERROR(IF(H405&gt;=1,VLOOKUP(I405,DETAIL!$F$7:$N$2006,5,0),""),"")</f>
        <v/>
      </c>
      <c r="N405" s="15" t="str">
        <f>IFERROR(IF(H405&gt;=1,VLOOKUP(I405,DETAIL!$F$7:$N$2006,6,0),""),"")</f>
        <v/>
      </c>
      <c r="O405" s="14" t="str">
        <f>IFERROR(IF(H405&gt;=1,VLOOKUP(I405,DETAIL!$F$7:$N$2006,8,0),""),"")</f>
        <v/>
      </c>
      <c r="P405" s="14" t="str">
        <f>IFERROR(IF(H405&gt;=1,VLOOKUP(I405,DETAIL!$F$7:$N$2006,9,0),""),"")</f>
        <v/>
      </c>
      <c r="Q405" s="75">
        <f>BHUGTAN!L397</f>
        <v>0</v>
      </c>
    </row>
    <row r="406" spans="8:17" ht="18" customHeight="1" x14ac:dyDescent="0.25">
      <c r="H406" s="14">
        <f>BHUGTAN!E398</f>
        <v>0</v>
      </c>
      <c r="I406" s="14">
        <f>BHUGTAN!F398</f>
        <v>0</v>
      </c>
      <c r="J406" s="15">
        <f>BHUGTAN!G398</f>
        <v>0</v>
      </c>
      <c r="K406" s="15">
        <f>BHUGTAN!H398</f>
        <v>0</v>
      </c>
      <c r="L406" s="14">
        <f>BHUGTAN!I398</f>
        <v>0</v>
      </c>
      <c r="M406" s="15" t="str">
        <f>IFERROR(IF(H406&gt;=1,VLOOKUP(I406,DETAIL!$F$7:$N$2006,5,0),""),"")</f>
        <v/>
      </c>
      <c r="N406" s="15" t="str">
        <f>IFERROR(IF(H406&gt;=1,VLOOKUP(I406,DETAIL!$F$7:$N$2006,6,0),""),"")</f>
        <v/>
      </c>
      <c r="O406" s="14" t="str">
        <f>IFERROR(IF(H406&gt;=1,VLOOKUP(I406,DETAIL!$F$7:$N$2006,8,0),""),"")</f>
        <v/>
      </c>
      <c r="P406" s="14" t="str">
        <f>IFERROR(IF(H406&gt;=1,VLOOKUP(I406,DETAIL!$F$7:$N$2006,9,0),""),"")</f>
        <v/>
      </c>
      <c r="Q406" s="75">
        <f>BHUGTAN!L398</f>
        <v>0</v>
      </c>
    </row>
    <row r="407" spans="8:17" ht="18" customHeight="1" x14ac:dyDescent="0.25">
      <c r="H407" s="14">
        <f>BHUGTAN!E399</f>
        <v>0</v>
      </c>
      <c r="I407" s="14">
        <f>BHUGTAN!F399</f>
        <v>0</v>
      </c>
      <c r="J407" s="15">
        <f>BHUGTAN!G399</f>
        <v>0</v>
      </c>
      <c r="K407" s="15">
        <f>BHUGTAN!H399</f>
        <v>0</v>
      </c>
      <c r="L407" s="14">
        <f>BHUGTAN!I399</f>
        <v>0</v>
      </c>
      <c r="M407" s="15" t="str">
        <f>IFERROR(IF(H407&gt;=1,VLOOKUP(I407,DETAIL!$F$7:$N$2006,5,0),""),"")</f>
        <v/>
      </c>
      <c r="N407" s="15" t="str">
        <f>IFERROR(IF(H407&gt;=1,VLOOKUP(I407,DETAIL!$F$7:$N$2006,6,0),""),"")</f>
        <v/>
      </c>
      <c r="O407" s="14" t="str">
        <f>IFERROR(IF(H407&gt;=1,VLOOKUP(I407,DETAIL!$F$7:$N$2006,8,0),""),"")</f>
        <v/>
      </c>
      <c r="P407" s="14" t="str">
        <f>IFERROR(IF(H407&gt;=1,VLOOKUP(I407,DETAIL!$F$7:$N$2006,9,0),""),"")</f>
        <v/>
      </c>
      <c r="Q407" s="75">
        <f>BHUGTAN!L399</f>
        <v>0</v>
      </c>
    </row>
    <row r="408" spans="8:17" ht="18" customHeight="1" x14ac:dyDescent="0.25">
      <c r="H408" s="14">
        <f>BHUGTAN!E400</f>
        <v>0</v>
      </c>
      <c r="I408" s="14">
        <f>BHUGTAN!F400</f>
        <v>0</v>
      </c>
      <c r="J408" s="15">
        <f>BHUGTAN!G400</f>
        <v>0</v>
      </c>
      <c r="K408" s="15">
        <f>BHUGTAN!H400</f>
        <v>0</v>
      </c>
      <c r="L408" s="14">
        <f>BHUGTAN!I400</f>
        <v>0</v>
      </c>
      <c r="M408" s="15" t="str">
        <f>IFERROR(IF(H408&gt;=1,VLOOKUP(I408,DETAIL!$F$7:$N$2006,5,0),""),"")</f>
        <v/>
      </c>
      <c r="N408" s="15" t="str">
        <f>IFERROR(IF(H408&gt;=1,VLOOKUP(I408,DETAIL!$F$7:$N$2006,6,0),""),"")</f>
        <v/>
      </c>
      <c r="O408" s="14" t="str">
        <f>IFERROR(IF(H408&gt;=1,VLOOKUP(I408,DETAIL!$F$7:$N$2006,8,0),""),"")</f>
        <v/>
      </c>
      <c r="P408" s="14" t="str">
        <f>IFERROR(IF(H408&gt;=1,VLOOKUP(I408,DETAIL!$F$7:$N$2006,9,0),""),"")</f>
        <v/>
      </c>
      <c r="Q408" s="75">
        <f>BHUGTAN!L400</f>
        <v>0</v>
      </c>
    </row>
    <row r="409" spans="8:17" ht="18" customHeight="1" x14ac:dyDescent="0.25">
      <c r="H409" s="14">
        <f>BHUGTAN!E401</f>
        <v>0</v>
      </c>
      <c r="I409" s="14">
        <f>BHUGTAN!F401</f>
        <v>0</v>
      </c>
      <c r="J409" s="15">
        <f>BHUGTAN!G401</f>
        <v>0</v>
      </c>
      <c r="K409" s="15">
        <f>BHUGTAN!H401</f>
        <v>0</v>
      </c>
      <c r="L409" s="14">
        <f>BHUGTAN!I401</f>
        <v>0</v>
      </c>
      <c r="M409" s="15" t="str">
        <f>IFERROR(IF(H409&gt;=1,VLOOKUP(I409,DETAIL!$F$7:$N$2006,5,0),""),"")</f>
        <v/>
      </c>
      <c r="N409" s="15" t="str">
        <f>IFERROR(IF(H409&gt;=1,VLOOKUP(I409,DETAIL!$F$7:$N$2006,6,0),""),"")</f>
        <v/>
      </c>
      <c r="O409" s="14" t="str">
        <f>IFERROR(IF(H409&gt;=1,VLOOKUP(I409,DETAIL!$F$7:$N$2006,8,0),""),"")</f>
        <v/>
      </c>
      <c r="P409" s="14" t="str">
        <f>IFERROR(IF(H409&gt;=1,VLOOKUP(I409,DETAIL!$F$7:$N$2006,9,0),""),"")</f>
        <v/>
      </c>
      <c r="Q409" s="75">
        <f>BHUGTAN!L401</f>
        <v>0</v>
      </c>
    </row>
    <row r="410" spans="8:17" ht="18" customHeight="1" x14ac:dyDescent="0.25">
      <c r="H410" s="14">
        <f>BHUGTAN!E402</f>
        <v>0</v>
      </c>
      <c r="I410" s="14">
        <f>BHUGTAN!F402</f>
        <v>0</v>
      </c>
      <c r="J410" s="15">
        <f>BHUGTAN!G402</f>
        <v>0</v>
      </c>
      <c r="K410" s="15">
        <f>BHUGTAN!H402</f>
        <v>0</v>
      </c>
      <c r="L410" s="14">
        <f>BHUGTAN!I402</f>
        <v>0</v>
      </c>
      <c r="M410" s="15" t="str">
        <f>IFERROR(IF(H410&gt;=1,VLOOKUP(I410,DETAIL!$F$7:$N$2006,5,0),""),"")</f>
        <v/>
      </c>
      <c r="N410" s="15" t="str">
        <f>IFERROR(IF(H410&gt;=1,VLOOKUP(I410,DETAIL!$F$7:$N$2006,6,0),""),"")</f>
        <v/>
      </c>
      <c r="O410" s="14" t="str">
        <f>IFERROR(IF(H410&gt;=1,VLOOKUP(I410,DETAIL!$F$7:$N$2006,8,0),""),"")</f>
        <v/>
      </c>
      <c r="P410" s="14" t="str">
        <f>IFERROR(IF(H410&gt;=1,VLOOKUP(I410,DETAIL!$F$7:$N$2006,9,0),""),"")</f>
        <v/>
      </c>
      <c r="Q410" s="75">
        <f>BHUGTAN!L402</f>
        <v>0</v>
      </c>
    </row>
    <row r="411" spans="8:17" ht="18" customHeight="1" x14ac:dyDescent="0.25">
      <c r="H411" s="14">
        <f>BHUGTAN!E403</f>
        <v>0</v>
      </c>
      <c r="I411" s="14">
        <f>BHUGTAN!F403</f>
        <v>0</v>
      </c>
      <c r="J411" s="15">
        <f>BHUGTAN!G403</f>
        <v>0</v>
      </c>
      <c r="K411" s="15">
        <f>BHUGTAN!H403</f>
        <v>0</v>
      </c>
      <c r="L411" s="14">
        <f>BHUGTAN!I403</f>
        <v>0</v>
      </c>
      <c r="M411" s="15" t="str">
        <f>IFERROR(IF(H411&gt;=1,VLOOKUP(I411,DETAIL!$F$7:$N$2006,5,0),""),"")</f>
        <v/>
      </c>
      <c r="N411" s="15" t="str">
        <f>IFERROR(IF(H411&gt;=1,VLOOKUP(I411,DETAIL!$F$7:$N$2006,6,0),""),"")</f>
        <v/>
      </c>
      <c r="O411" s="14" t="str">
        <f>IFERROR(IF(H411&gt;=1,VLOOKUP(I411,DETAIL!$F$7:$N$2006,8,0),""),"")</f>
        <v/>
      </c>
      <c r="P411" s="14" t="str">
        <f>IFERROR(IF(H411&gt;=1,VLOOKUP(I411,DETAIL!$F$7:$N$2006,9,0),""),"")</f>
        <v/>
      </c>
      <c r="Q411" s="75">
        <f>BHUGTAN!L403</f>
        <v>0</v>
      </c>
    </row>
    <row r="412" spans="8:17" ht="18" customHeight="1" x14ac:dyDescent="0.25">
      <c r="H412" s="14">
        <f>BHUGTAN!E404</f>
        <v>0</v>
      </c>
      <c r="I412" s="14">
        <f>BHUGTAN!F404</f>
        <v>0</v>
      </c>
      <c r="J412" s="15">
        <f>BHUGTAN!G404</f>
        <v>0</v>
      </c>
      <c r="K412" s="15">
        <f>BHUGTAN!H404</f>
        <v>0</v>
      </c>
      <c r="L412" s="14">
        <f>BHUGTAN!I404</f>
        <v>0</v>
      </c>
      <c r="M412" s="15" t="str">
        <f>IFERROR(IF(H412&gt;=1,VLOOKUP(I412,DETAIL!$F$7:$N$2006,5,0),""),"")</f>
        <v/>
      </c>
      <c r="N412" s="15" t="str">
        <f>IFERROR(IF(H412&gt;=1,VLOOKUP(I412,DETAIL!$F$7:$N$2006,6,0),""),"")</f>
        <v/>
      </c>
      <c r="O412" s="14" t="str">
        <f>IFERROR(IF(H412&gt;=1,VLOOKUP(I412,DETAIL!$F$7:$N$2006,8,0),""),"")</f>
        <v/>
      </c>
      <c r="P412" s="14" t="str">
        <f>IFERROR(IF(H412&gt;=1,VLOOKUP(I412,DETAIL!$F$7:$N$2006,9,0),""),"")</f>
        <v/>
      </c>
      <c r="Q412" s="75">
        <f>BHUGTAN!L404</f>
        <v>0</v>
      </c>
    </row>
    <row r="413" spans="8:17" ht="18" customHeight="1" x14ac:dyDescent="0.25">
      <c r="H413" s="14">
        <f>BHUGTAN!E405</f>
        <v>0</v>
      </c>
      <c r="I413" s="14">
        <f>BHUGTAN!F405</f>
        <v>0</v>
      </c>
      <c r="J413" s="15">
        <f>BHUGTAN!G405</f>
        <v>0</v>
      </c>
      <c r="K413" s="15">
        <f>BHUGTAN!H405</f>
        <v>0</v>
      </c>
      <c r="L413" s="14">
        <f>BHUGTAN!I405</f>
        <v>0</v>
      </c>
      <c r="M413" s="15" t="str">
        <f>IFERROR(IF(H413&gt;=1,VLOOKUP(I413,DETAIL!$F$7:$N$2006,5,0),""),"")</f>
        <v/>
      </c>
      <c r="N413" s="15" t="str">
        <f>IFERROR(IF(H413&gt;=1,VLOOKUP(I413,DETAIL!$F$7:$N$2006,6,0),""),"")</f>
        <v/>
      </c>
      <c r="O413" s="14" t="str">
        <f>IFERROR(IF(H413&gt;=1,VLOOKUP(I413,DETAIL!$F$7:$N$2006,8,0),""),"")</f>
        <v/>
      </c>
      <c r="P413" s="14" t="str">
        <f>IFERROR(IF(H413&gt;=1,VLOOKUP(I413,DETAIL!$F$7:$N$2006,9,0),""),"")</f>
        <v/>
      </c>
      <c r="Q413" s="75">
        <f>BHUGTAN!L405</f>
        <v>0</v>
      </c>
    </row>
    <row r="414" spans="8:17" ht="18" customHeight="1" x14ac:dyDescent="0.25">
      <c r="H414" s="14">
        <f>BHUGTAN!E406</f>
        <v>0</v>
      </c>
      <c r="I414" s="14">
        <f>BHUGTAN!F406</f>
        <v>0</v>
      </c>
      <c r="J414" s="15">
        <f>BHUGTAN!G406</f>
        <v>0</v>
      </c>
      <c r="K414" s="15">
        <f>BHUGTAN!H406</f>
        <v>0</v>
      </c>
      <c r="L414" s="14">
        <f>BHUGTAN!I406</f>
        <v>0</v>
      </c>
      <c r="M414" s="15" t="str">
        <f>IFERROR(IF(H414&gt;=1,VLOOKUP(I414,DETAIL!$F$7:$N$2006,5,0),""),"")</f>
        <v/>
      </c>
      <c r="N414" s="15" t="str">
        <f>IFERROR(IF(H414&gt;=1,VLOOKUP(I414,DETAIL!$F$7:$N$2006,6,0),""),"")</f>
        <v/>
      </c>
      <c r="O414" s="14" t="str">
        <f>IFERROR(IF(H414&gt;=1,VLOOKUP(I414,DETAIL!$F$7:$N$2006,8,0),""),"")</f>
        <v/>
      </c>
      <c r="P414" s="14" t="str">
        <f>IFERROR(IF(H414&gt;=1,VLOOKUP(I414,DETAIL!$F$7:$N$2006,9,0),""),"")</f>
        <v/>
      </c>
      <c r="Q414" s="75">
        <f>BHUGTAN!L406</f>
        <v>0</v>
      </c>
    </row>
    <row r="415" spans="8:17" ht="18" customHeight="1" x14ac:dyDescent="0.25">
      <c r="H415" s="14">
        <f>BHUGTAN!E407</f>
        <v>0</v>
      </c>
      <c r="I415" s="14">
        <f>BHUGTAN!F407</f>
        <v>0</v>
      </c>
      <c r="J415" s="15">
        <f>BHUGTAN!G407</f>
        <v>0</v>
      </c>
      <c r="K415" s="15">
        <f>BHUGTAN!H407</f>
        <v>0</v>
      </c>
      <c r="L415" s="14">
        <f>BHUGTAN!I407</f>
        <v>0</v>
      </c>
      <c r="M415" s="15" t="str">
        <f>IFERROR(IF(H415&gt;=1,VLOOKUP(I415,DETAIL!$F$7:$N$2006,5,0),""),"")</f>
        <v/>
      </c>
      <c r="N415" s="15" t="str">
        <f>IFERROR(IF(H415&gt;=1,VLOOKUP(I415,DETAIL!$F$7:$N$2006,6,0),""),"")</f>
        <v/>
      </c>
      <c r="O415" s="14" t="str">
        <f>IFERROR(IF(H415&gt;=1,VLOOKUP(I415,DETAIL!$F$7:$N$2006,8,0),""),"")</f>
        <v/>
      </c>
      <c r="P415" s="14" t="str">
        <f>IFERROR(IF(H415&gt;=1,VLOOKUP(I415,DETAIL!$F$7:$N$2006,9,0),""),"")</f>
        <v/>
      </c>
      <c r="Q415" s="75">
        <f>BHUGTAN!L407</f>
        <v>0</v>
      </c>
    </row>
    <row r="416" spans="8:17" ht="18" customHeight="1" x14ac:dyDescent="0.25">
      <c r="H416" s="14">
        <f>BHUGTAN!E408</f>
        <v>0</v>
      </c>
      <c r="I416" s="14">
        <f>BHUGTAN!F408</f>
        <v>0</v>
      </c>
      <c r="J416" s="15">
        <f>BHUGTAN!G408</f>
        <v>0</v>
      </c>
      <c r="K416" s="15">
        <f>BHUGTAN!H408</f>
        <v>0</v>
      </c>
      <c r="L416" s="14">
        <f>BHUGTAN!I408</f>
        <v>0</v>
      </c>
      <c r="M416" s="15" t="str">
        <f>IFERROR(IF(H416&gt;=1,VLOOKUP(I416,DETAIL!$F$7:$N$2006,5,0),""),"")</f>
        <v/>
      </c>
      <c r="N416" s="15" t="str">
        <f>IFERROR(IF(H416&gt;=1,VLOOKUP(I416,DETAIL!$F$7:$N$2006,6,0),""),"")</f>
        <v/>
      </c>
      <c r="O416" s="14" t="str">
        <f>IFERROR(IF(H416&gt;=1,VLOOKUP(I416,DETAIL!$F$7:$N$2006,8,0),""),"")</f>
        <v/>
      </c>
      <c r="P416" s="14" t="str">
        <f>IFERROR(IF(H416&gt;=1,VLOOKUP(I416,DETAIL!$F$7:$N$2006,9,0),""),"")</f>
        <v/>
      </c>
      <c r="Q416" s="75">
        <f>BHUGTAN!L408</f>
        <v>0</v>
      </c>
    </row>
    <row r="417" spans="8:17" ht="18" customHeight="1" x14ac:dyDescent="0.25">
      <c r="H417" s="14">
        <f>BHUGTAN!E409</f>
        <v>0</v>
      </c>
      <c r="I417" s="14">
        <f>BHUGTAN!F409</f>
        <v>0</v>
      </c>
      <c r="J417" s="15">
        <f>BHUGTAN!G409</f>
        <v>0</v>
      </c>
      <c r="K417" s="15">
        <f>BHUGTAN!H409</f>
        <v>0</v>
      </c>
      <c r="L417" s="14">
        <f>BHUGTAN!I409</f>
        <v>0</v>
      </c>
      <c r="M417" s="15" t="str">
        <f>IFERROR(IF(H417&gt;=1,VLOOKUP(I417,DETAIL!$F$7:$N$2006,5,0),""),"")</f>
        <v/>
      </c>
      <c r="N417" s="15" t="str">
        <f>IFERROR(IF(H417&gt;=1,VLOOKUP(I417,DETAIL!$F$7:$N$2006,6,0),""),"")</f>
        <v/>
      </c>
      <c r="O417" s="14" t="str">
        <f>IFERROR(IF(H417&gt;=1,VLOOKUP(I417,DETAIL!$F$7:$N$2006,8,0),""),"")</f>
        <v/>
      </c>
      <c r="P417" s="14" t="str">
        <f>IFERROR(IF(H417&gt;=1,VLOOKUP(I417,DETAIL!$F$7:$N$2006,9,0),""),"")</f>
        <v/>
      </c>
      <c r="Q417" s="75">
        <f>BHUGTAN!L409</f>
        <v>0</v>
      </c>
    </row>
    <row r="418" spans="8:17" ht="18" customHeight="1" x14ac:dyDescent="0.25">
      <c r="H418" s="14">
        <f>BHUGTAN!E410</f>
        <v>0</v>
      </c>
      <c r="I418" s="14">
        <f>BHUGTAN!F410</f>
        <v>0</v>
      </c>
      <c r="J418" s="15">
        <f>BHUGTAN!G410</f>
        <v>0</v>
      </c>
      <c r="K418" s="15">
        <f>BHUGTAN!H410</f>
        <v>0</v>
      </c>
      <c r="L418" s="14">
        <f>BHUGTAN!I410</f>
        <v>0</v>
      </c>
      <c r="M418" s="15" t="str">
        <f>IFERROR(IF(H418&gt;=1,VLOOKUP(I418,DETAIL!$F$7:$N$2006,5,0),""),"")</f>
        <v/>
      </c>
      <c r="N418" s="15" t="str">
        <f>IFERROR(IF(H418&gt;=1,VLOOKUP(I418,DETAIL!$F$7:$N$2006,6,0),""),"")</f>
        <v/>
      </c>
      <c r="O418" s="14" t="str">
        <f>IFERROR(IF(H418&gt;=1,VLOOKUP(I418,DETAIL!$F$7:$N$2006,8,0),""),"")</f>
        <v/>
      </c>
      <c r="P418" s="14" t="str">
        <f>IFERROR(IF(H418&gt;=1,VLOOKUP(I418,DETAIL!$F$7:$N$2006,9,0),""),"")</f>
        <v/>
      </c>
      <c r="Q418" s="75">
        <f>BHUGTAN!L410</f>
        <v>0</v>
      </c>
    </row>
    <row r="419" spans="8:17" ht="18" customHeight="1" x14ac:dyDescent="0.25">
      <c r="H419" s="14">
        <f>BHUGTAN!E411</f>
        <v>0</v>
      </c>
      <c r="I419" s="14">
        <f>BHUGTAN!F411</f>
        <v>0</v>
      </c>
      <c r="J419" s="15">
        <f>BHUGTAN!G411</f>
        <v>0</v>
      </c>
      <c r="K419" s="15">
        <f>BHUGTAN!H411</f>
        <v>0</v>
      </c>
      <c r="L419" s="14">
        <f>BHUGTAN!I411</f>
        <v>0</v>
      </c>
      <c r="M419" s="15" t="str">
        <f>IFERROR(IF(H419&gt;=1,VLOOKUP(I419,DETAIL!$F$7:$N$2006,5,0),""),"")</f>
        <v/>
      </c>
      <c r="N419" s="15" t="str">
        <f>IFERROR(IF(H419&gt;=1,VLOOKUP(I419,DETAIL!$F$7:$N$2006,6,0),""),"")</f>
        <v/>
      </c>
      <c r="O419" s="14" t="str">
        <f>IFERROR(IF(H419&gt;=1,VLOOKUP(I419,DETAIL!$F$7:$N$2006,8,0),""),"")</f>
        <v/>
      </c>
      <c r="P419" s="14" t="str">
        <f>IFERROR(IF(H419&gt;=1,VLOOKUP(I419,DETAIL!$F$7:$N$2006,9,0),""),"")</f>
        <v/>
      </c>
      <c r="Q419" s="75">
        <f>BHUGTAN!L411</f>
        <v>0</v>
      </c>
    </row>
    <row r="420" spans="8:17" ht="18" customHeight="1" x14ac:dyDescent="0.25">
      <c r="H420" s="14">
        <f>BHUGTAN!E412</f>
        <v>0</v>
      </c>
      <c r="I420" s="14">
        <f>BHUGTAN!F412</f>
        <v>0</v>
      </c>
      <c r="J420" s="15">
        <f>BHUGTAN!G412</f>
        <v>0</v>
      </c>
      <c r="K420" s="15">
        <f>BHUGTAN!H412</f>
        <v>0</v>
      </c>
      <c r="L420" s="14">
        <f>BHUGTAN!I412</f>
        <v>0</v>
      </c>
      <c r="M420" s="15" t="str">
        <f>IFERROR(IF(H420&gt;=1,VLOOKUP(I420,DETAIL!$F$7:$N$2006,5,0),""),"")</f>
        <v/>
      </c>
      <c r="N420" s="15" t="str">
        <f>IFERROR(IF(H420&gt;=1,VLOOKUP(I420,DETAIL!$F$7:$N$2006,6,0),""),"")</f>
        <v/>
      </c>
      <c r="O420" s="14" t="str">
        <f>IFERROR(IF(H420&gt;=1,VLOOKUP(I420,DETAIL!$F$7:$N$2006,8,0),""),"")</f>
        <v/>
      </c>
      <c r="P420" s="14" t="str">
        <f>IFERROR(IF(H420&gt;=1,VLOOKUP(I420,DETAIL!$F$7:$N$2006,9,0),""),"")</f>
        <v/>
      </c>
      <c r="Q420" s="75">
        <f>BHUGTAN!L412</f>
        <v>0</v>
      </c>
    </row>
    <row r="421" spans="8:17" ht="18" customHeight="1" x14ac:dyDescent="0.25">
      <c r="H421" s="14">
        <f>BHUGTAN!E413</f>
        <v>0</v>
      </c>
      <c r="I421" s="14">
        <f>BHUGTAN!F413</f>
        <v>0</v>
      </c>
      <c r="J421" s="15">
        <f>BHUGTAN!G413</f>
        <v>0</v>
      </c>
      <c r="K421" s="15">
        <f>BHUGTAN!H413</f>
        <v>0</v>
      </c>
      <c r="L421" s="14">
        <f>BHUGTAN!I413</f>
        <v>0</v>
      </c>
      <c r="M421" s="15" t="str">
        <f>IFERROR(IF(H421&gt;=1,VLOOKUP(I421,DETAIL!$F$7:$N$2006,5,0),""),"")</f>
        <v/>
      </c>
      <c r="N421" s="15" t="str">
        <f>IFERROR(IF(H421&gt;=1,VLOOKUP(I421,DETAIL!$F$7:$N$2006,6,0),""),"")</f>
        <v/>
      </c>
      <c r="O421" s="14" t="str">
        <f>IFERROR(IF(H421&gt;=1,VLOOKUP(I421,DETAIL!$F$7:$N$2006,8,0),""),"")</f>
        <v/>
      </c>
      <c r="P421" s="14" t="str">
        <f>IFERROR(IF(H421&gt;=1,VLOOKUP(I421,DETAIL!$F$7:$N$2006,9,0),""),"")</f>
        <v/>
      </c>
      <c r="Q421" s="75">
        <f>BHUGTAN!L413</f>
        <v>0</v>
      </c>
    </row>
    <row r="422" spans="8:17" ht="18" customHeight="1" x14ac:dyDescent="0.25">
      <c r="H422" s="14">
        <f>BHUGTAN!E414</f>
        <v>0</v>
      </c>
      <c r="I422" s="14">
        <f>BHUGTAN!F414</f>
        <v>0</v>
      </c>
      <c r="J422" s="15">
        <f>BHUGTAN!G414</f>
        <v>0</v>
      </c>
      <c r="K422" s="15">
        <f>BHUGTAN!H414</f>
        <v>0</v>
      </c>
      <c r="L422" s="14">
        <f>BHUGTAN!I414</f>
        <v>0</v>
      </c>
      <c r="M422" s="15" t="str">
        <f>IFERROR(IF(H422&gt;=1,VLOOKUP(I422,DETAIL!$F$7:$N$2006,5,0),""),"")</f>
        <v/>
      </c>
      <c r="N422" s="15" t="str">
        <f>IFERROR(IF(H422&gt;=1,VLOOKUP(I422,DETAIL!$F$7:$N$2006,6,0),""),"")</f>
        <v/>
      </c>
      <c r="O422" s="14" t="str">
        <f>IFERROR(IF(H422&gt;=1,VLOOKUP(I422,DETAIL!$F$7:$N$2006,8,0),""),"")</f>
        <v/>
      </c>
      <c r="P422" s="14" t="str">
        <f>IFERROR(IF(H422&gt;=1,VLOOKUP(I422,DETAIL!$F$7:$N$2006,9,0),""),"")</f>
        <v/>
      </c>
      <c r="Q422" s="75">
        <f>BHUGTAN!L414</f>
        <v>0</v>
      </c>
    </row>
    <row r="423" spans="8:17" ht="18" customHeight="1" x14ac:dyDescent="0.25">
      <c r="H423" s="14">
        <f>BHUGTAN!E415</f>
        <v>0</v>
      </c>
      <c r="I423" s="14">
        <f>BHUGTAN!F415</f>
        <v>0</v>
      </c>
      <c r="J423" s="15">
        <f>BHUGTAN!G415</f>
        <v>0</v>
      </c>
      <c r="K423" s="15">
        <f>BHUGTAN!H415</f>
        <v>0</v>
      </c>
      <c r="L423" s="14">
        <f>BHUGTAN!I415</f>
        <v>0</v>
      </c>
      <c r="M423" s="15" t="str">
        <f>IFERROR(IF(H423&gt;=1,VLOOKUP(I423,DETAIL!$F$7:$N$2006,5,0),""),"")</f>
        <v/>
      </c>
      <c r="N423" s="15" t="str">
        <f>IFERROR(IF(H423&gt;=1,VLOOKUP(I423,DETAIL!$F$7:$N$2006,6,0),""),"")</f>
        <v/>
      </c>
      <c r="O423" s="14" t="str">
        <f>IFERROR(IF(H423&gt;=1,VLOOKUP(I423,DETAIL!$F$7:$N$2006,8,0),""),"")</f>
        <v/>
      </c>
      <c r="P423" s="14" t="str">
        <f>IFERROR(IF(H423&gt;=1,VLOOKUP(I423,DETAIL!$F$7:$N$2006,9,0),""),"")</f>
        <v/>
      </c>
      <c r="Q423" s="75">
        <f>BHUGTAN!L415</f>
        <v>0</v>
      </c>
    </row>
    <row r="424" spans="8:17" ht="18" customHeight="1" x14ac:dyDescent="0.25">
      <c r="H424" s="14">
        <f>BHUGTAN!E416</f>
        <v>0</v>
      </c>
      <c r="I424" s="14">
        <f>BHUGTAN!F416</f>
        <v>0</v>
      </c>
      <c r="J424" s="15">
        <f>BHUGTAN!G416</f>
        <v>0</v>
      </c>
      <c r="K424" s="15">
        <f>BHUGTAN!H416</f>
        <v>0</v>
      </c>
      <c r="L424" s="14">
        <f>BHUGTAN!I416</f>
        <v>0</v>
      </c>
      <c r="M424" s="15" t="str">
        <f>IFERROR(IF(H424&gt;=1,VLOOKUP(I424,DETAIL!$F$7:$N$2006,5,0),""),"")</f>
        <v/>
      </c>
      <c r="N424" s="15" t="str">
        <f>IFERROR(IF(H424&gt;=1,VLOOKUP(I424,DETAIL!$F$7:$N$2006,6,0),""),"")</f>
        <v/>
      </c>
      <c r="O424" s="14" t="str">
        <f>IFERROR(IF(H424&gt;=1,VLOOKUP(I424,DETAIL!$F$7:$N$2006,8,0),""),"")</f>
        <v/>
      </c>
      <c r="P424" s="14" t="str">
        <f>IFERROR(IF(H424&gt;=1,VLOOKUP(I424,DETAIL!$F$7:$N$2006,9,0),""),"")</f>
        <v/>
      </c>
      <c r="Q424" s="75">
        <f>BHUGTAN!L416</f>
        <v>0</v>
      </c>
    </row>
    <row r="425" spans="8:17" ht="18" customHeight="1" x14ac:dyDescent="0.25">
      <c r="H425" s="14">
        <f>BHUGTAN!E417</f>
        <v>0</v>
      </c>
      <c r="I425" s="14">
        <f>BHUGTAN!F417</f>
        <v>0</v>
      </c>
      <c r="J425" s="15">
        <f>BHUGTAN!G417</f>
        <v>0</v>
      </c>
      <c r="K425" s="15">
        <f>BHUGTAN!H417</f>
        <v>0</v>
      </c>
      <c r="L425" s="14">
        <f>BHUGTAN!I417</f>
        <v>0</v>
      </c>
      <c r="M425" s="15" t="str">
        <f>IFERROR(IF(H425&gt;=1,VLOOKUP(I425,DETAIL!$F$7:$N$2006,5,0),""),"")</f>
        <v/>
      </c>
      <c r="N425" s="15" t="str">
        <f>IFERROR(IF(H425&gt;=1,VLOOKUP(I425,DETAIL!$F$7:$N$2006,6,0),""),"")</f>
        <v/>
      </c>
      <c r="O425" s="14" t="str">
        <f>IFERROR(IF(H425&gt;=1,VLOOKUP(I425,DETAIL!$F$7:$N$2006,8,0),""),"")</f>
        <v/>
      </c>
      <c r="P425" s="14" t="str">
        <f>IFERROR(IF(H425&gt;=1,VLOOKUP(I425,DETAIL!$F$7:$N$2006,9,0),""),"")</f>
        <v/>
      </c>
      <c r="Q425" s="75">
        <f>BHUGTAN!L417</f>
        <v>0</v>
      </c>
    </row>
    <row r="426" spans="8:17" ht="18" customHeight="1" x14ac:dyDescent="0.25">
      <c r="H426" s="14">
        <f>BHUGTAN!E418</f>
        <v>0</v>
      </c>
      <c r="I426" s="14">
        <f>BHUGTAN!F418</f>
        <v>0</v>
      </c>
      <c r="J426" s="15">
        <f>BHUGTAN!G418</f>
        <v>0</v>
      </c>
      <c r="K426" s="15">
        <f>BHUGTAN!H418</f>
        <v>0</v>
      </c>
      <c r="L426" s="14">
        <f>BHUGTAN!I418</f>
        <v>0</v>
      </c>
      <c r="M426" s="15" t="str">
        <f>IFERROR(IF(H426&gt;=1,VLOOKUP(I426,DETAIL!$F$7:$N$2006,5,0),""),"")</f>
        <v/>
      </c>
      <c r="N426" s="15" t="str">
        <f>IFERROR(IF(H426&gt;=1,VLOOKUP(I426,DETAIL!$F$7:$N$2006,6,0),""),"")</f>
        <v/>
      </c>
      <c r="O426" s="14" t="str">
        <f>IFERROR(IF(H426&gt;=1,VLOOKUP(I426,DETAIL!$F$7:$N$2006,8,0),""),"")</f>
        <v/>
      </c>
      <c r="P426" s="14" t="str">
        <f>IFERROR(IF(H426&gt;=1,VLOOKUP(I426,DETAIL!$F$7:$N$2006,9,0),""),"")</f>
        <v/>
      </c>
      <c r="Q426" s="75">
        <f>BHUGTAN!L418</f>
        <v>0</v>
      </c>
    </row>
    <row r="427" spans="8:17" ht="18" customHeight="1" x14ac:dyDescent="0.25">
      <c r="H427" s="14">
        <f>BHUGTAN!E419</f>
        <v>0</v>
      </c>
      <c r="I427" s="14">
        <f>BHUGTAN!F419</f>
        <v>0</v>
      </c>
      <c r="J427" s="15">
        <f>BHUGTAN!G419</f>
        <v>0</v>
      </c>
      <c r="K427" s="15">
        <f>BHUGTAN!H419</f>
        <v>0</v>
      </c>
      <c r="L427" s="14">
        <f>BHUGTAN!I419</f>
        <v>0</v>
      </c>
      <c r="M427" s="15" t="str">
        <f>IFERROR(IF(H427&gt;=1,VLOOKUP(I427,DETAIL!$F$7:$N$2006,5,0),""),"")</f>
        <v/>
      </c>
      <c r="N427" s="15" t="str">
        <f>IFERROR(IF(H427&gt;=1,VLOOKUP(I427,DETAIL!$F$7:$N$2006,6,0),""),"")</f>
        <v/>
      </c>
      <c r="O427" s="14" t="str">
        <f>IFERROR(IF(H427&gt;=1,VLOOKUP(I427,DETAIL!$F$7:$N$2006,8,0),""),"")</f>
        <v/>
      </c>
      <c r="P427" s="14" t="str">
        <f>IFERROR(IF(H427&gt;=1,VLOOKUP(I427,DETAIL!$F$7:$N$2006,9,0),""),"")</f>
        <v/>
      </c>
      <c r="Q427" s="75">
        <f>BHUGTAN!L419</f>
        <v>0</v>
      </c>
    </row>
    <row r="428" spans="8:17" ht="18" customHeight="1" x14ac:dyDescent="0.25">
      <c r="H428" s="14">
        <f>BHUGTAN!E420</f>
        <v>0</v>
      </c>
      <c r="I428" s="14">
        <f>BHUGTAN!F420</f>
        <v>0</v>
      </c>
      <c r="J428" s="15">
        <f>BHUGTAN!G420</f>
        <v>0</v>
      </c>
      <c r="K428" s="15">
        <f>BHUGTAN!H420</f>
        <v>0</v>
      </c>
      <c r="L428" s="14">
        <f>BHUGTAN!I420</f>
        <v>0</v>
      </c>
      <c r="M428" s="15" t="str">
        <f>IFERROR(IF(H428&gt;=1,VLOOKUP(I428,DETAIL!$F$7:$N$2006,5,0),""),"")</f>
        <v/>
      </c>
      <c r="N428" s="15" t="str">
        <f>IFERROR(IF(H428&gt;=1,VLOOKUP(I428,DETAIL!$F$7:$N$2006,6,0),""),"")</f>
        <v/>
      </c>
      <c r="O428" s="14" t="str">
        <f>IFERROR(IF(H428&gt;=1,VLOOKUP(I428,DETAIL!$F$7:$N$2006,8,0),""),"")</f>
        <v/>
      </c>
      <c r="P428" s="14" t="str">
        <f>IFERROR(IF(H428&gt;=1,VLOOKUP(I428,DETAIL!$F$7:$N$2006,9,0),""),"")</f>
        <v/>
      </c>
      <c r="Q428" s="75">
        <f>BHUGTAN!L420</f>
        <v>0</v>
      </c>
    </row>
    <row r="429" spans="8:17" ht="18" customHeight="1" x14ac:dyDescent="0.25">
      <c r="H429" s="14">
        <f>BHUGTAN!E421</f>
        <v>0</v>
      </c>
      <c r="I429" s="14">
        <f>BHUGTAN!F421</f>
        <v>0</v>
      </c>
      <c r="J429" s="15">
        <f>BHUGTAN!G421</f>
        <v>0</v>
      </c>
      <c r="K429" s="15">
        <f>BHUGTAN!H421</f>
        <v>0</v>
      </c>
      <c r="L429" s="14">
        <f>BHUGTAN!I421</f>
        <v>0</v>
      </c>
      <c r="M429" s="15" t="str">
        <f>IFERROR(IF(H429&gt;=1,VLOOKUP(I429,DETAIL!$F$7:$N$2006,5,0),""),"")</f>
        <v/>
      </c>
      <c r="N429" s="15" t="str">
        <f>IFERROR(IF(H429&gt;=1,VLOOKUP(I429,DETAIL!$F$7:$N$2006,6,0),""),"")</f>
        <v/>
      </c>
      <c r="O429" s="14" t="str">
        <f>IFERROR(IF(H429&gt;=1,VLOOKUP(I429,DETAIL!$F$7:$N$2006,8,0),""),"")</f>
        <v/>
      </c>
      <c r="P429" s="14" t="str">
        <f>IFERROR(IF(H429&gt;=1,VLOOKUP(I429,DETAIL!$F$7:$N$2006,9,0),""),"")</f>
        <v/>
      </c>
      <c r="Q429" s="75">
        <f>BHUGTAN!L421</f>
        <v>0</v>
      </c>
    </row>
    <row r="430" spans="8:17" ht="18" customHeight="1" x14ac:dyDescent="0.25">
      <c r="H430" s="14">
        <f>BHUGTAN!E422</f>
        <v>0</v>
      </c>
      <c r="I430" s="14">
        <f>BHUGTAN!F422</f>
        <v>0</v>
      </c>
      <c r="J430" s="15">
        <f>BHUGTAN!G422</f>
        <v>0</v>
      </c>
      <c r="K430" s="15">
        <f>BHUGTAN!H422</f>
        <v>0</v>
      </c>
      <c r="L430" s="14">
        <f>BHUGTAN!I422</f>
        <v>0</v>
      </c>
      <c r="M430" s="15" t="str">
        <f>IFERROR(IF(H430&gt;=1,VLOOKUP(I430,DETAIL!$F$7:$N$2006,5,0),""),"")</f>
        <v/>
      </c>
      <c r="N430" s="15" t="str">
        <f>IFERROR(IF(H430&gt;=1,VLOOKUP(I430,DETAIL!$F$7:$N$2006,6,0),""),"")</f>
        <v/>
      </c>
      <c r="O430" s="14" t="str">
        <f>IFERROR(IF(H430&gt;=1,VLOOKUP(I430,DETAIL!$F$7:$N$2006,8,0),""),"")</f>
        <v/>
      </c>
      <c r="P430" s="14" t="str">
        <f>IFERROR(IF(H430&gt;=1,VLOOKUP(I430,DETAIL!$F$7:$N$2006,9,0),""),"")</f>
        <v/>
      </c>
      <c r="Q430" s="75">
        <f>BHUGTAN!L422</f>
        <v>0</v>
      </c>
    </row>
    <row r="431" spans="8:17" ht="18" customHeight="1" x14ac:dyDescent="0.25">
      <c r="H431" s="14">
        <f>BHUGTAN!E423</f>
        <v>0</v>
      </c>
      <c r="I431" s="14">
        <f>BHUGTAN!F423</f>
        <v>0</v>
      </c>
      <c r="J431" s="15">
        <f>BHUGTAN!G423</f>
        <v>0</v>
      </c>
      <c r="K431" s="15">
        <f>BHUGTAN!H423</f>
        <v>0</v>
      </c>
      <c r="L431" s="14">
        <f>BHUGTAN!I423</f>
        <v>0</v>
      </c>
      <c r="M431" s="15" t="str">
        <f>IFERROR(IF(H431&gt;=1,VLOOKUP(I431,DETAIL!$F$7:$N$2006,5,0),""),"")</f>
        <v/>
      </c>
      <c r="N431" s="15" t="str">
        <f>IFERROR(IF(H431&gt;=1,VLOOKUP(I431,DETAIL!$F$7:$N$2006,6,0),""),"")</f>
        <v/>
      </c>
      <c r="O431" s="14" t="str">
        <f>IFERROR(IF(H431&gt;=1,VLOOKUP(I431,DETAIL!$F$7:$N$2006,8,0),""),"")</f>
        <v/>
      </c>
      <c r="P431" s="14" t="str">
        <f>IFERROR(IF(H431&gt;=1,VLOOKUP(I431,DETAIL!$F$7:$N$2006,9,0),""),"")</f>
        <v/>
      </c>
      <c r="Q431" s="75">
        <f>BHUGTAN!L423</f>
        <v>0</v>
      </c>
    </row>
    <row r="432" spans="8:17" ht="18" customHeight="1" x14ac:dyDescent="0.25">
      <c r="H432" s="14">
        <f>BHUGTAN!E424</f>
        <v>0</v>
      </c>
      <c r="I432" s="14">
        <f>BHUGTAN!F424</f>
        <v>0</v>
      </c>
      <c r="J432" s="15">
        <f>BHUGTAN!G424</f>
        <v>0</v>
      </c>
      <c r="K432" s="15">
        <f>BHUGTAN!H424</f>
        <v>0</v>
      </c>
      <c r="L432" s="14">
        <f>BHUGTAN!I424</f>
        <v>0</v>
      </c>
      <c r="M432" s="15" t="str">
        <f>IFERROR(IF(H432&gt;=1,VLOOKUP(I432,DETAIL!$F$7:$N$2006,5,0),""),"")</f>
        <v/>
      </c>
      <c r="N432" s="15" t="str">
        <f>IFERROR(IF(H432&gt;=1,VLOOKUP(I432,DETAIL!$F$7:$N$2006,6,0),""),"")</f>
        <v/>
      </c>
      <c r="O432" s="14" t="str">
        <f>IFERROR(IF(H432&gt;=1,VLOOKUP(I432,DETAIL!$F$7:$N$2006,8,0),""),"")</f>
        <v/>
      </c>
      <c r="P432" s="14" t="str">
        <f>IFERROR(IF(H432&gt;=1,VLOOKUP(I432,DETAIL!$F$7:$N$2006,9,0),""),"")</f>
        <v/>
      </c>
      <c r="Q432" s="75">
        <f>BHUGTAN!L424</f>
        <v>0</v>
      </c>
    </row>
    <row r="433" spans="8:17" ht="18" customHeight="1" x14ac:dyDescent="0.25">
      <c r="H433" s="14">
        <f>BHUGTAN!E425</f>
        <v>0</v>
      </c>
      <c r="I433" s="14">
        <f>BHUGTAN!F425</f>
        <v>0</v>
      </c>
      <c r="J433" s="15">
        <f>BHUGTAN!G425</f>
        <v>0</v>
      </c>
      <c r="K433" s="15">
        <f>BHUGTAN!H425</f>
        <v>0</v>
      </c>
      <c r="L433" s="14">
        <f>BHUGTAN!I425</f>
        <v>0</v>
      </c>
      <c r="M433" s="15" t="str">
        <f>IFERROR(IF(H433&gt;=1,VLOOKUP(I433,DETAIL!$F$7:$N$2006,5,0),""),"")</f>
        <v/>
      </c>
      <c r="N433" s="15" t="str">
        <f>IFERROR(IF(H433&gt;=1,VLOOKUP(I433,DETAIL!$F$7:$N$2006,6,0),""),"")</f>
        <v/>
      </c>
      <c r="O433" s="14" t="str">
        <f>IFERROR(IF(H433&gt;=1,VLOOKUP(I433,DETAIL!$F$7:$N$2006,8,0),""),"")</f>
        <v/>
      </c>
      <c r="P433" s="14" t="str">
        <f>IFERROR(IF(H433&gt;=1,VLOOKUP(I433,DETAIL!$F$7:$N$2006,9,0),""),"")</f>
        <v/>
      </c>
      <c r="Q433" s="75">
        <f>BHUGTAN!L425</f>
        <v>0</v>
      </c>
    </row>
    <row r="434" spans="8:17" ht="18" customHeight="1" x14ac:dyDescent="0.25">
      <c r="H434" s="14">
        <f>BHUGTAN!E426</f>
        <v>0</v>
      </c>
      <c r="I434" s="14">
        <f>BHUGTAN!F426</f>
        <v>0</v>
      </c>
      <c r="J434" s="15">
        <f>BHUGTAN!G426</f>
        <v>0</v>
      </c>
      <c r="K434" s="15">
        <f>BHUGTAN!H426</f>
        <v>0</v>
      </c>
      <c r="L434" s="14">
        <f>BHUGTAN!I426</f>
        <v>0</v>
      </c>
      <c r="M434" s="15" t="str">
        <f>IFERROR(IF(H434&gt;=1,VLOOKUP(I434,DETAIL!$F$7:$N$2006,5,0),""),"")</f>
        <v/>
      </c>
      <c r="N434" s="15" t="str">
        <f>IFERROR(IF(H434&gt;=1,VLOOKUP(I434,DETAIL!$F$7:$N$2006,6,0),""),"")</f>
        <v/>
      </c>
      <c r="O434" s="14" t="str">
        <f>IFERROR(IF(H434&gt;=1,VLOOKUP(I434,DETAIL!$F$7:$N$2006,8,0),""),"")</f>
        <v/>
      </c>
      <c r="P434" s="14" t="str">
        <f>IFERROR(IF(H434&gt;=1,VLOOKUP(I434,DETAIL!$F$7:$N$2006,9,0),""),"")</f>
        <v/>
      </c>
      <c r="Q434" s="75">
        <f>BHUGTAN!L426</f>
        <v>0</v>
      </c>
    </row>
    <row r="435" spans="8:17" ht="18" customHeight="1" x14ac:dyDescent="0.25">
      <c r="H435" s="14">
        <f>BHUGTAN!E427</f>
        <v>0</v>
      </c>
      <c r="I435" s="14">
        <f>BHUGTAN!F427</f>
        <v>0</v>
      </c>
      <c r="J435" s="15">
        <f>BHUGTAN!G427</f>
        <v>0</v>
      </c>
      <c r="K435" s="15">
        <f>BHUGTAN!H427</f>
        <v>0</v>
      </c>
      <c r="L435" s="14">
        <f>BHUGTAN!I427</f>
        <v>0</v>
      </c>
      <c r="M435" s="15" t="str">
        <f>IFERROR(IF(H435&gt;=1,VLOOKUP(I435,DETAIL!$F$7:$N$2006,5,0),""),"")</f>
        <v/>
      </c>
      <c r="N435" s="15" t="str">
        <f>IFERROR(IF(H435&gt;=1,VLOOKUP(I435,DETAIL!$F$7:$N$2006,6,0),""),"")</f>
        <v/>
      </c>
      <c r="O435" s="14" t="str">
        <f>IFERROR(IF(H435&gt;=1,VLOOKUP(I435,DETAIL!$F$7:$N$2006,8,0),""),"")</f>
        <v/>
      </c>
      <c r="P435" s="14" t="str">
        <f>IFERROR(IF(H435&gt;=1,VLOOKUP(I435,DETAIL!$F$7:$N$2006,9,0),""),"")</f>
        <v/>
      </c>
      <c r="Q435" s="75">
        <f>BHUGTAN!L427</f>
        <v>0</v>
      </c>
    </row>
    <row r="436" spans="8:17" ht="18" customHeight="1" x14ac:dyDescent="0.25">
      <c r="H436" s="14">
        <f>BHUGTAN!E428</f>
        <v>0</v>
      </c>
      <c r="I436" s="14">
        <f>BHUGTAN!F428</f>
        <v>0</v>
      </c>
      <c r="J436" s="15">
        <f>BHUGTAN!G428</f>
        <v>0</v>
      </c>
      <c r="K436" s="15">
        <f>BHUGTAN!H428</f>
        <v>0</v>
      </c>
      <c r="L436" s="14">
        <f>BHUGTAN!I428</f>
        <v>0</v>
      </c>
      <c r="M436" s="15" t="str">
        <f>IFERROR(IF(H436&gt;=1,VLOOKUP(I436,DETAIL!$F$7:$N$2006,5,0),""),"")</f>
        <v/>
      </c>
      <c r="N436" s="15" t="str">
        <f>IFERROR(IF(H436&gt;=1,VLOOKUP(I436,DETAIL!$F$7:$N$2006,6,0),""),"")</f>
        <v/>
      </c>
      <c r="O436" s="14" t="str">
        <f>IFERROR(IF(H436&gt;=1,VLOOKUP(I436,DETAIL!$F$7:$N$2006,8,0),""),"")</f>
        <v/>
      </c>
      <c r="P436" s="14" t="str">
        <f>IFERROR(IF(H436&gt;=1,VLOOKUP(I436,DETAIL!$F$7:$N$2006,9,0),""),"")</f>
        <v/>
      </c>
      <c r="Q436" s="75">
        <f>BHUGTAN!L428</f>
        <v>0</v>
      </c>
    </row>
    <row r="437" spans="8:17" ht="18" customHeight="1" x14ac:dyDescent="0.25">
      <c r="H437" s="14">
        <f>BHUGTAN!E429</f>
        <v>0</v>
      </c>
      <c r="I437" s="14">
        <f>BHUGTAN!F429</f>
        <v>0</v>
      </c>
      <c r="J437" s="15">
        <f>BHUGTAN!G429</f>
        <v>0</v>
      </c>
      <c r="K437" s="15">
        <f>BHUGTAN!H429</f>
        <v>0</v>
      </c>
      <c r="L437" s="14">
        <f>BHUGTAN!I429</f>
        <v>0</v>
      </c>
      <c r="M437" s="15" t="str">
        <f>IFERROR(IF(H437&gt;=1,VLOOKUP(I437,DETAIL!$F$7:$N$2006,5,0),""),"")</f>
        <v/>
      </c>
      <c r="N437" s="15" t="str">
        <f>IFERROR(IF(H437&gt;=1,VLOOKUP(I437,DETAIL!$F$7:$N$2006,6,0),""),"")</f>
        <v/>
      </c>
      <c r="O437" s="14" t="str">
        <f>IFERROR(IF(H437&gt;=1,VLOOKUP(I437,DETAIL!$F$7:$N$2006,8,0),""),"")</f>
        <v/>
      </c>
      <c r="P437" s="14" t="str">
        <f>IFERROR(IF(H437&gt;=1,VLOOKUP(I437,DETAIL!$F$7:$N$2006,9,0),""),"")</f>
        <v/>
      </c>
      <c r="Q437" s="75">
        <f>BHUGTAN!L429</f>
        <v>0</v>
      </c>
    </row>
    <row r="438" spans="8:17" ht="18" customHeight="1" x14ac:dyDescent="0.25">
      <c r="H438" s="14">
        <f>BHUGTAN!E430</f>
        <v>0</v>
      </c>
      <c r="I438" s="14">
        <f>BHUGTAN!F430</f>
        <v>0</v>
      </c>
      <c r="J438" s="15">
        <f>BHUGTAN!G430</f>
        <v>0</v>
      </c>
      <c r="K438" s="15">
        <f>BHUGTAN!H430</f>
        <v>0</v>
      </c>
      <c r="L438" s="14">
        <f>BHUGTAN!I430</f>
        <v>0</v>
      </c>
      <c r="M438" s="15" t="str">
        <f>IFERROR(IF(H438&gt;=1,VLOOKUP(I438,DETAIL!$F$7:$N$2006,5,0),""),"")</f>
        <v/>
      </c>
      <c r="N438" s="15" t="str">
        <f>IFERROR(IF(H438&gt;=1,VLOOKUP(I438,DETAIL!$F$7:$N$2006,6,0),""),"")</f>
        <v/>
      </c>
      <c r="O438" s="14" t="str">
        <f>IFERROR(IF(H438&gt;=1,VLOOKUP(I438,DETAIL!$F$7:$N$2006,8,0),""),"")</f>
        <v/>
      </c>
      <c r="P438" s="14" t="str">
        <f>IFERROR(IF(H438&gt;=1,VLOOKUP(I438,DETAIL!$F$7:$N$2006,9,0),""),"")</f>
        <v/>
      </c>
      <c r="Q438" s="75">
        <f>BHUGTAN!L430</f>
        <v>0</v>
      </c>
    </row>
    <row r="439" spans="8:17" ht="18" customHeight="1" x14ac:dyDescent="0.25">
      <c r="H439" s="14">
        <f>BHUGTAN!E431</f>
        <v>0</v>
      </c>
      <c r="I439" s="14">
        <f>BHUGTAN!F431</f>
        <v>0</v>
      </c>
      <c r="J439" s="15">
        <f>BHUGTAN!G431</f>
        <v>0</v>
      </c>
      <c r="K439" s="15">
        <f>BHUGTAN!H431</f>
        <v>0</v>
      </c>
      <c r="L439" s="14">
        <f>BHUGTAN!I431</f>
        <v>0</v>
      </c>
      <c r="M439" s="15" t="str">
        <f>IFERROR(IF(H439&gt;=1,VLOOKUP(I439,DETAIL!$F$7:$N$2006,5,0),""),"")</f>
        <v/>
      </c>
      <c r="N439" s="15" t="str">
        <f>IFERROR(IF(H439&gt;=1,VLOOKUP(I439,DETAIL!$F$7:$N$2006,6,0),""),"")</f>
        <v/>
      </c>
      <c r="O439" s="14" t="str">
        <f>IFERROR(IF(H439&gt;=1,VLOOKUP(I439,DETAIL!$F$7:$N$2006,8,0),""),"")</f>
        <v/>
      </c>
      <c r="P439" s="14" t="str">
        <f>IFERROR(IF(H439&gt;=1,VLOOKUP(I439,DETAIL!$F$7:$N$2006,9,0),""),"")</f>
        <v/>
      </c>
      <c r="Q439" s="75">
        <f>BHUGTAN!L431</f>
        <v>0</v>
      </c>
    </row>
    <row r="440" spans="8:17" ht="18" customHeight="1" x14ac:dyDescent="0.25">
      <c r="H440" s="14">
        <f>BHUGTAN!E432</f>
        <v>0</v>
      </c>
      <c r="I440" s="14">
        <f>BHUGTAN!F432</f>
        <v>0</v>
      </c>
      <c r="J440" s="15">
        <f>BHUGTAN!G432</f>
        <v>0</v>
      </c>
      <c r="K440" s="15">
        <f>BHUGTAN!H432</f>
        <v>0</v>
      </c>
      <c r="L440" s="14">
        <f>BHUGTAN!I432</f>
        <v>0</v>
      </c>
      <c r="M440" s="15" t="str">
        <f>IFERROR(IF(H440&gt;=1,VLOOKUP(I440,DETAIL!$F$7:$N$2006,5,0),""),"")</f>
        <v/>
      </c>
      <c r="N440" s="15" t="str">
        <f>IFERROR(IF(H440&gt;=1,VLOOKUP(I440,DETAIL!$F$7:$N$2006,6,0),""),"")</f>
        <v/>
      </c>
      <c r="O440" s="14" t="str">
        <f>IFERROR(IF(H440&gt;=1,VLOOKUP(I440,DETAIL!$F$7:$N$2006,8,0),""),"")</f>
        <v/>
      </c>
      <c r="P440" s="14" t="str">
        <f>IFERROR(IF(H440&gt;=1,VLOOKUP(I440,DETAIL!$F$7:$N$2006,9,0),""),"")</f>
        <v/>
      </c>
      <c r="Q440" s="75">
        <f>BHUGTAN!L432</f>
        <v>0</v>
      </c>
    </row>
    <row r="441" spans="8:17" ht="18" customHeight="1" x14ac:dyDescent="0.25">
      <c r="H441" s="14">
        <f>BHUGTAN!E433</f>
        <v>0</v>
      </c>
      <c r="I441" s="14">
        <f>BHUGTAN!F433</f>
        <v>0</v>
      </c>
      <c r="J441" s="15">
        <f>BHUGTAN!G433</f>
        <v>0</v>
      </c>
      <c r="K441" s="15">
        <f>BHUGTAN!H433</f>
        <v>0</v>
      </c>
      <c r="L441" s="14">
        <f>BHUGTAN!I433</f>
        <v>0</v>
      </c>
      <c r="M441" s="15" t="str">
        <f>IFERROR(IF(H441&gt;=1,VLOOKUP(I441,DETAIL!$F$7:$N$2006,5,0),""),"")</f>
        <v/>
      </c>
      <c r="N441" s="15" t="str">
        <f>IFERROR(IF(H441&gt;=1,VLOOKUP(I441,DETAIL!$F$7:$N$2006,6,0),""),"")</f>
        <v/>
      </c>
      <c r="O441" s="14" t="str">
        <f>IFERROR(IF(H441&gt;=1,VLOOKUP(I441,DETAIL!$F$7:$N$2006,8,0),""),"")</f>
        <v/>
      </c>
      <c r="P441" s="14" t="str">
        <f>IFERROR(IF(H441&gt;=1,VLOOKUP(I441,DETAIL!$F$7:$N$2006,9,0),""),"")</f>
        <v/>
      </c>
      <c r="Q441" s="75">
        <f>BHUGTAN!L433</f>
        <v>0</v>
      </c>
    </row>
    <row r="442" spans="8:17" ht="18" customHeight="1" x14ac:dyDescent="0.25">
      <c r="H442" s="14">
        <f>BHUGTAN!E434</f>
        <v>0</v>
      </c>
      <c r="I442" s="14">
        <f>BHUGTAN!F434</f>
        <v>0</v>
      </c>
      <c r="J442" s="15">
        <f>BHUGTAN!G434</f>
        <v>0</v>
      </c>
      <c r="K442" s="15">
        <f>BHUGTAN!H434</f>
        <v>0</v>
      </c>
      <c r="L442" s="14">
        <f>BHUGTAN!I434</f>
        <v>0</v>
      </c>
      <c r="M442" s="15" t="str">
        <f>IFERROR(IF(H442&gt;=1,VLOOKUP(I442,DETAIL!$F$7:$N$2006,5,0),""),"")</f>
        <v/>
      </c>
      <c r="N442" s="15" t="str">
        <f>IFERROR(IF(H442&gt;=1,VLOOKUP(I442,DETAIL!$F$7:$N$2006,6,0),""),"")</f>
        <v/>
      </c>
      <c r="O442" s="14" t="str">
        <f>IFERROR(IF(H442&gt;=1,VLOOKUP(I442,DETAIL!$F$7:$N$2006,8,0),""),"")</f>
        <v/>
      </c>
      <c r="P442" s="14" t="str">
        <f>IFERROR(IF(H442&gt;=1,VLOOKUP(I442,DETAIL!$F$7:$N$2006,9,0),""),"")</f>
        <v/>
      </c>
      <c r="Q442" s="75">
        <f>BHUGTAN!L434</f>
        <v>0</v>
      </c>
    </row>
    <row r="443" spans="8:17" ht="18" customHeight="1" x14ac:dyDescent="0.25">
      <c r="H443" s="14">
        <f>BHUGTAN!E435</f>
        <v>0</v>
      </c>
      <c r="I443" s="14">
        <f>BHUGTAN!F435</f>
        <v>0</v>
      </c>
      <c r="J443" s="15">
        <f>BHUGTAN!G435</f>
        <v>0</v>
      </c>
      <c r="K443" s="15">
        <f>BHUGTAN!H435</f>
        <v>0</v>
      </c>
      <c r="L443" s="14">
        <f>BHUGTAN!I435</f>
        <v>0</v>
      </c>
      <c r="M443" s="15" t="str">
        <f>IFERROR(IF(H443&gt;=1,VLOOKUP(I443,DETAIL!$F$7:$N$2006,5,0),""),"")</f>
        <v/>
      </c>
      <c r="N443" s="15" t="str">
        <f>IFERROR(IF(H443&gt;=1,VLOOKUP(I443,DETAIL!$F$7:$N$2006,6,0),""),"")</f>
        <v/>
      </c>
      <c r="O443" s="14" t="str">
        <f>IFERROR(IF(H443&gt;=1,VLOOKUP(I443,DETAIL!$F$7:$N$2006,8,0),""),"")</f>
        <v/>
      </c>
      <c r="P443" s="14" t="str">
        <f>IFERROR(IF(H443&gt;=1,VLOOKUP(I443,DETAIL!$F$7:$N$2006,9,0),""),"")</f>
        <v/>
      </c>
      <c r="Q443" s="75">
        <f>BHUGTAN!L435</f>
        <v>0</v>
      </c>
    </row>
    <row r="444" spans="8:17" ht="18" customHeight="1" x14ac:dyDescent="0.25">
      <c r="H444" s="14">
        <f>BHUGTAN!E436</f>
        <v>0</v>
      </c>
      <c r="I444" s="14">
        <f>BHUGTAN!F436</f>
        <v>0</v>
      </c>
      <c r="J444" s="15">
        <f>BHUGTAN!G436</f>
        <v>0</v>
      </c>
      <c r="K444" s="15">
        <f>BHUGTAN!H436</f>
        <v>0</v>
      </c>
      <c r="L444" s="14">
        <f>BHUGTAN!I436</f>
        <v>0</v>
      </c>
      <c r="M444" s="15" t="str">
        <f>IFERROR(IF(H444&gt;=1,VLOOKUP(I444,DETAIL!$F$7:$N$2006,5,0),""),"")</f>
        <v/>
      </c>
      <c r="N444" s="15" t="str">
        <f>IFERROR(IF(H444&gt;=1,VLOOKUP(I444,DETAIL!$F$7:$N$2006,6,0),""),"")</f>
        <v/>
      </c>
      <c r="O444" s="14" t="str">
        <f>IFERROR(IF(H444&gt;=1,VLOOKUP(I444,DETAIL!$F$7:$N$2006,8,0),""),"")</f>
        <v/>
      </c>
      <c r="P444" s="14" t="str">
        <f>IFERROR(IF(H444&gt;=1,VLOOKUP(I444,DETAIL!$F$7:$N$2006,9,0),""),"")</f>
        <v/>
      </c>
      <c r="Q444" s="75">
        <f>BHUGTAN!L436</f>
        <v>0</v>
      </c>
    </row>
    <row r="445" spans="8:17" ht="18" customHeight="1" x14ac:dyDescent="0.25">
      <c r="H445" s="14">
        <f>BHUGTAN!E437</f>
        <v>0</v>
      </c>
      <c r="I445" s="14">
        <f>BHUGTAN!F437</f>
        <v>0</v>
      </c>
      <c r="J445" s="15">
        <f>BHUGTAN!G437</f>
        <v>0</v>
      </c>
      <c r="K445" s="15">
        <f>BHUGTAN!H437</f>
        <v>0</v>
      </c>
      <c r="L445" s="14">
        <f>BHUGTAN!I437</f>
        <v>0</v>
      </c>
      <c r="M445" s="15" t="str">
        <f>IFERROR(IF(H445&gt;=1,VLOOKUP(I445,DETAIL!$F$7:$N$2006,5,0),""),"")</f>
        <v/>
      </c>
      <c r="N445" s="15" t="str">
        <f>IFERROR(IF(H445&gt;=1,VLOOKUP(I445,DETAIL!$F$7:$N$2006,6,0),""),"")</f>
        <v/>
      </c>
      <c r="O445" s="14" t="str">
        <f>IFERROR(IF(H445&gt;=1,VLOOKUP(I445,DETAIL!$F$7:$N$2006,8,0),""),"")</f>
        <v/>
      </c>
      <c r="P445" s="14" t="str">
        <f>IFERROR(IF(H445&gt;=1,VLOOKUP(I445,DETAIL!$F$7:$N$2006,9,0),""),"")</f>
        <v/>
      </c>
      <c r="Q445" s="75">
        <f>BHUGTAN!L437</f>
        <v>0</v>
      </c>
    </row>
    <row r="446" spans="8:17" ht="18" customHeight="1" x14ac:dyDescent="0.25">
      <c r="H446" s="14">
        <f>BHUGTAN!E438</f>
        <v>0</v>
      </c>
      <c r="I446" s="14">
        <f>BHUGTAN!F438</f>
        <v>0</v>
      </c>
      <c r="J446" s="15">
        <f>BHUGTAN!G438</f>
        <v>0</v>
      </c>
      <c r="K446" s="15">
        <f>BHUGTAN!H438</f>
        <v>0</v>
      </c>
      <c r="L446" s="14">
        <f>BHUGTAN!I438</f>
        <v>0</v>
      </c>
      <c r="M446" s="15" t="str">
        <f>IFERROR(IF(H446&gt;=1,VLOOKUP(I446,DETAIL!$F$7:$N$2006,5,0),""),"")</f>
        <v/>
      </c>
      <c r="N446" s="15" t="str">
        <f>IFERROR(IF(H446&gt;=1,VLOOKUP(I446,DETAIL!$F$7:$N$2006,6,0),""),"")</f>
        <v/>
      </c>
      <c r="O446" s="14" t="str">
        <f>IFERROR(IF(H446&gt;=1,VLOOKUP(I446,DETAIL!$F$7:$N$2006,8,0),""),"")</f>
        <v/>
      </c>
      <c r="P446" s="14" t="str">
        <f>IFERROR(IF(H446&gt;=1,VLOOKUP(I446,DETAIL!$F$7:$N$2006,9,0),""),"")</f>
        <v/>
      </c>
      <c r="Q446" s="75">
        <f>BHUGTAN!L438</f>
        <v>0</v>
      </c>
    </row>
    <row r="447" spans="8:17" ht="18" customHeight="1" x14ac:dyDescent="0.25">
      <c r="H447" s="14">
        <f>BHUGTAN!E439</f>
        <v>0</v>
      </c>
      <c r="I447" s="14">
        <f>BHUGTAN!F439</f>
        <v>0</v>
      </c>
      <c r="J447" s="15">
        <f>BHUGTAN!G439</f>
        <v>0</v>
      </c>
      <c r="K447" s="15">
        <f>BHUGTAN!H439</f>
        <v>0</v>
      </c>
      <c r="L447" s="14">
        <f>BHUGTAN!I439</f>
        <v>0</v>
      </c>
      <c r="M447" s="15" t="str">
        <f>IFERROR(IF(H447&gt;=1,VLOOKUP(I447,DETAIL!$F$7:$N$2006,5,0),""),"")</f>
        <v/>
      </c>
      <c r="N447" s="15" t="str">
        <f>IFERROR(IF(H447&gt;=1,VLOOKUP(I447,DETAIL!$F$7:$N$2006,6,0),""),"")</f>
        <v/>
      </c>
      <c r="O447" s="14" t="str">
        <f>IFERROR(IF(H447&gt;=1,VLOOKUP(I447,DETAIL!$F$7:$N$2006,8,0),""),"")</f>
        <v/>
      </c>
      <c r="P447" s="14" t="str">
        <f>IFERROR(IF(H447&gt;=1,VLOOKUP(I447,DETAIL!$F$7:$N$2006,9,0),""),"")</f>
        <v/>
      </c>
      <c r="Q447" s="75">
        <f>BHUGTAN!L439</f>
        <v>0</v>
      </c>
    </row>
    <row r="448" spans="8:17" ht="18" customHeight="1" x14ac:dyDescent="0.25">
      <c r="H448" s="14">
        <f>BHUGTAN!E440</f>
        <v>0</v>
      </c>
      <c r="I448" s="14">
        <f>BHUGTAN!F440</f>
        <v>0</v>
      </c>
      <c r="J448" s="15">
        <f>BHUGTAN!G440</f>
        <v>0</v>
      </c>
      <c r="K448" s="15">
        <f>BHUGTAN!H440</f>
        <v>0</v>
      </c>
      <c r="L448" s="14">
        <f>BHUGTAN!I440</f>
        <v>0</v>
      </c>
      <c r="M448" s="15" t="str">
        <f>IFERROR(IF(H448&gt;=1,VLOOKUP(I448,DETAIL!$F$7:$N$2006,5,0),""),"")</f>
        <v/>
      </c>
      <c r="N448" s="15" t="str">
        <f>IFERROR(IF(H448&gt;=1,VLOOKUP(I448,DETAIL!$F$7:$N$2006,6,0),""),"")</f>
        <v/>
      </c>
      <c r="O448" s="14" t="str">
        <f>IFERROR(IF(H448&gt;=1,VLOOKUP(I448,DETAIL!$F$7:$N$2006,8,0),""),"")</f>
        <v/>
      </c>
      <c r="P448" s="14" t="str">
        <f>IFERROR(IF(H448&gt;=1,VLOOKUP(I448,DETAIL!$F$7:$N$2006,9,0),""),"")</f>
        <v/>
      </c>
      <c r="Q448" s="75">
        <f>BHUGTAN!L440</f>
        <v>0</v>
      </c>
    </row>
    <row r="449" spans="8:17" ht="18" customHeight="1" x14ac:dyDescent="0.25">
      <c r="H449" s="14">
        <f>BHUGTAN!E441</f>
        <v>0</v>
      </c>
      <c r="I449" s="14">
        <f>BHUGTAN!F441</f>
        <v>0</v>
      </c>
      <c r="J449" s="15">
        <f>BHUGTAN!G441</f>
        <v>0</v>
      </c>
      <c r="K449" s="15">
        <f>BHUGTAN!H441</f>
        <v>0</v>
      </c>
      <c r="L449" s="14">
        <f>BHUGTAN!I441</f>
        <v>0</v>
      </c>
      <c r="M449" s="15" t="str">
        <f>IFERROR(IF(H449&gt;=1,VLOOKUP(I449,DETAIL!$F$7:$N$2006,5,0),""),"")</f>
        <v/>
      </c>
      <c r="N449" s="15" t="str">
        <f>IFERROR(IF(H449&gt;=1,VLOOKUP(I449,DETAIL!$F$7:$N$2006,6,0),""),"")</f>
        <v/>
      </c>
      <c r="O449" s="14" t="str">
        <f>IFERROR(IF(H449&gt;=1,VLOOKUP(I449,DETAIL!$F$7:$N$2006,8,0),""),"")</f>
        <v/>
      </c>
      <c r="P449" s="14" t="str">
        <f>IFERROR(IF(H449&gt;=1,VLOOKUP(I449,DETAIL!$F$7:$N$2006,9,0),""),"")</f>
        <v/>
      </c>
      <c r="Q449" s="75">
        <f>BHUGTAN!L441</f>
        <v>0</v>
      </c>
    </row>
    <row r="450" spans="8:17" ht="18" customHeight="1" x14ac:dyDescent="0.25">
      <c r="H450" s="14">
        <f>BHUGTAN!E442</f>
        <v>0</v>
      </c>
      <c r="I450" s="14">
        <f>BHUGTAN!F442</f>
        <v>0</v>
      </c>
      <c r="J450" s="15">
        <f>BHUGTAN!G442</f>
        <v>0</v>
      </c>
      <c r="K450" s="15">
        <f>BHUGTAN!H442</f>
        <v>0</v>
      </c>
      <c r="L450" s="14">
        <f>BHUGTAN!I442</f>
        <v>0</v>
      </c>
      <c r="M450" s="15" t="str">
        <f>IFERROR(IF(H450&gt;=1,VLOOKUP(I450,DETAIL!$F$7:$N$2006,5,0),""),"")</f>
        <v/>
      </c>
      <c r="N450" s="15" t="str">
        <f>IFERROR(IF(H450&gt;=1,VLOOKUP(I450,DETAIL!$F$7:$N$2006,6,0),""),"")</f>
        <v/>
      </c>
      <c r="O450" s="14" t="str">
        <f>IFERROR(IF(H450&gt;=1,VLOOKUP(I450,DETAIL!$F$7:$N$2006,8,0),""),"")</f>
        <v/>
      </c>
      <c r="P450" s="14" t="str">
        <f>IFERROR(IF(H450&gt;=1,VLOOKUP(I450,DETAIL!$F$7:$N$2006,9,0),""),"")</f>
        <v/>
      </c>
      <c r="Q450" s="75">
        <f>BHUGTAN!L442</f>
        <v>0</v>
      </c>
    </row>
    <row r="451" spans="8:17" ht="18" customHeight="1" x14ac:dyDescent="0.25">
      <c r="H451" s="14">
        <f>BHUGTAN!E443</f>
        <v>0</v>
      </c>
      <c r="I451" s="14">
        <f>BHUGTAN!F443</f>
        <v>0</v>
      </c>
      <c r="J451" s="15">
        <f>BHUGTAN!G443</f>
        <v>0</v>
      </c>
      <c r="K451" s="15">
        <f>BHUGTAN!H443</f>
        <v>0</v>
      </c>
      <c r="L451" s="14">
        <f>BHUGTAN!I443</f>
        <v>0</v>
      </c>
      <c r="M451" s="15" t="str">
        <f>IFERROR(IF(H451&gt;=1,VLOOKUP(I451,DETAIL!$F$7:$N$2006,5,0),""),"")</f>
        <v/>
      </c>
      <c r="N451" s="15" t="str">
        <f>IFERROR(IF(H451&gt;=1,VLOOKUP(I451,DETAIL!$F$7:$N$2006,6,0),""),"")</f>
        <v/>
      </c>
      <c r="O451" s="14" t="str">
        <f>IFERROR(IF(H451&gt;=1,VLOOKUP(I451,DETAIL!$F$7:$N$2006,8,0),""),"")</f>
        <v/>
      </c>
      <c r="P451" s="14" t="str">
        <f>IFERROR(IF(H451&gt;=1,VLOOKUP(I451,DETAIL!$F$7:$N$2006,9,0),""),"")</f>
        <v/>
      </c>
      <c r="Q451" s="75">
        <f>BHUGTAN!L443</f>
        <v>0</v>
      </c>
    </row>
    <row r="452" spans="8:17" ht="18" customHeight="1" x14ac:dyDescent="0.25">
      <c r="H452" s="14">
        <f>BHUGTAN!E444</f>
        <v>0</v>
      </c>
      <c r="I452" s="14">
        <f>BHUGTAN!F444</f>
        <v>0</v>
      </c>
      <c r="J452" s="15">
        <f>BHUGTAN!G444</f>
        <v>0</v>
      </c>
      <c r="K452" s="15">
        <f>BHUGTAN!H444</f>
        <v>0</v>
      </c>
      <c r="L452" s="14">
        <f>BHUGTAN!I444</f>
        <v>0</v>
      </c>
      <c r="M452" s="15" t="str">
        <f>IFERROR(IF(H452&gt;=1,VLOOKUP(I452,DETAIL!$F$7:$N$2006,5,0),""),"")</f>
        <v/>
      </c>
      <c r="N452" s="15" t="str">
        <f>IFERROR(IF(H452&gt;=1,VLOOKUP(I452,DETAIL!$F$7:$N$2006,6,0),""),"")</f>
        <v/>
      </c>
      <c r="O452" s="14" t="str">
        <f>IFERROR(IF(H452&gt;=1,VLOOKUP(I452,DETAIL!$F$7:$N$2006,8,0),""),"")</f>
        <v/>
      </c>
      <c r="P452" s="14" t="str">
        <f>IFERROR(IF(H452&gt;=1,VLOOKUP(I452,DETAIL!$F$7:$N$2006,9,0),""),"")</f>
        <v/>
      </c>
      <c r="Q452" s="75">
        <f>BHUGTAN!L444</f>
        <v>0</v>
      </c>
    </row>
    <row r="453" spans="8:17" ht="18" customHeight="1" x14ac:dyDescent="0.25">
      <c r="H453" s="14">
        <f>BHUGTAN!E445</f>
        <v>0</v>
      </c>
      <c r="I453" s="14">
        <f>BHUGTAN!F445</f>
        <v>0</v>
      </c>
      <c r="J453" s="15">
        <f>BHUGTAN!G445</f>
        <v>0</v>
      </c>
      <c r="K453" s="15">
        <f>BHUGTAN!H445</f>
        <v>0</v>
      </c>
      <c r="L453" s="14">
        <f>BHUGTAN!I445</f>
        <v>0</v>
      </c>
      <c r="M453" s="15" t="str">
        <f>IFERROR(IF(H453&gt;=1,VLOOKUP(I453,DETAIL!$F$7:$N$2006,5,0),""),"")</f>
        <v/>
      </c>
      <c r="N453" s="15" t="str">
        <f>IFERROR(IF(H453&gt;=1,VLOOKUP(I453,DETAIL!$F$7:$N$2006,6,0),""),"")</f>
        <v/>
      </c>
      <c r="O453" s="14" t="str">
        <f>IFERROR(IF(H453&gt;=1,VLOOKUP(I453,DETAIL!$F$7:$N$2006,8,0),""),"")</f>
        <v/>
      </c>
      <c r="P453" s="14" t="str">
        <f>IFERROR(IF(H453&gt;=1,VLOOKUP(I453,DETAIL!$F$7:$N$2006,9,0),""),"")</f>
        <v/>
      </c>
      <c r="Q453" s="75">
        <f>BHUGTAN!L445</f>
        <v>0</v>
      </c>
    </row>
    <row r="454" spans="8:17" ht="18" customHeight="1" x14ac:dyDescent="0.25">
      <c r="H454" s="14">
        <f>BHUGTAN!E446</f>
        <v>0</v>
      </c>
      <c r="I454" s="14">
        <f>BHUGTAN!F446</f>
        <v>0</v>
      </c>
      <c r="J454" s="15">
        <f>BHUGTAN!G446</f>
        <v>0</v>
      </c>
      <c r="K454" s="15">
        <f>BHUGTAN!H446</f>
        <v>0</v>
      </c>
      <c r="L454" s="14">
        <f>BHUGTAN!I446</f>
        <v>0</v>
      </c>
      <c r="M454" s="15" t="str">
        <f>IFERROR(IF(H454&gt;=1,VLOOKUP(I454,DETAIL!$F$7:$N$2006,5,0),""),"")</f>
        <v/>
      </c>
      <c r="N454" s="15" t="str">
        <f>IFERROR(IF(H454&gt;=1,VLOOKUP(I454,DETAIL!$F$7:$N$2006,6,0),""),"")</f>
        <v/>
      </c>
      <c r="O454" s="14" t="str">
        <f>IFERROR(IF(H454&gt;=1,VLOOKUP(I454,DETAIL!$F$7:$N$2006,8,0),""),"")</f>
        <v/>
      </c>
      <c r="P454" s="14" t="str">
        <f>IFERROR(IF(H454&gt;=1,VLOOKUP(I454,DETAIL!$F$7:$N$2006,9,0),""),"")</f>
        <v/>
      </c>
      <c r="Q454" s="75">
        <f>BHUGTAN!L446</f>
        <v>0</v>
      </c>
    </row>
    <row r="455" spans="8:17" ht="18" customHeight="1" x14ac:dyDescent="0.25">
      <c r="H455" s="14">
        <f>BHUGTAN!E447</f>
        <v>0</v>
      </c>
      <c r="I455" s="14">
        <f>BHUGTAN!F447</f>
        <v>0</v>
      </c>
      <c r="J455" s="15">
        <f>BHUGTAN!G447</f>
        <v>0</v>
      </c>
      <c r="K455" s="15">
        <f>BHUGTAN!H447</f>
        <v>0</v>
      </c>
      <c r="L455" s="14">
        <f>BHUGTAN!I447</f>
        <v>0</v>
      </c>
      <c r="M455" s="15" t="str">
        <f>IFERROR(IF(H455&gt;=1,VLOOKUP(I455,DETAIL!$F$7:$N$2006,5,0),""),"")</f>
        <v/>
      </c>
      <c r="N455" s="15" t="str">
        <f>IFERROR(IF(H455&gt;=1,VLOOKUP(I455,DETAIL!$F$7:$N$2006,6,0),""),"")</f>
        <v/>
      </c>
      <c r="O455" s="14" t="str">
        <f>IFERROR(IF(H455&gt;=1,VLOOKUP(I455,DETAIL!$F$7:$N$2006,8,0),""),"")</f>
        <v/>
      </c>
      <c r="P455" s="14" t="str">
        <f>IFERROR(IF(H455&gt;=1,VLOOKUP(I455,DETAIL!$F$7:$N$2006,9,0),""),"")</f>
        <v/>
      </c>
      <c r="Q455" s="75">
        <f>BHUGTAN!L447</f>
        <v>0</v>
      </c>
    </row>
    <row r="456" spans="8:17" ht="18" customHeight="1" x14ac:dyDescent="0.25">
      <c r="H456" s="14">
        <f>BHUGTAN!E448</f>
        <v>0</v>
      </c>
      <c r="I456" s="14">
        <f>BHUGTAN!F448</f>
        <v>0</v>
      </c>
      <c r="J456" s="15">
        <f>BHUGTAN!G448</f>
        <v>0</v>
      </c>
      <c r="K456" s="15">
        <f>BHUGTAN!H448</f>
        <v>0</v>
      </c>
      <c r="L456" s="14">
        <f>BHUGTAN!I448</f>
        <v>0</v>
      </c>
      <c r="M456" s="15" t="str">
        <f>IFERROR(IF(H456&gt;=1,VLOOKUP(I456,DETAIL!$F$7:$N$2006,5,0),""),"")</f>
        <v/>
      </c>
      <c r="N456" s="15" t="str">
        <f>IFERROR(IF(H456&gt;=1,VLOOKUP(I456,DETAIL!$F$7:$N$2006,6,0),""),"")</f>
        <v/>
      </c>
      <c r="O456" s="14" t="str">
        <f>IFERROR(IF(H456&gt;=1,VLOOKUP(I456,DETAIL!$F$7:$N$2006,8,0),""),"")</f>
        <v/>
      </c>
      <c r="P456" s="14" t="str">
        <f>IFERROR(IF(H456&gt;=1,VLOOKUP(I456,DETAIL!$F$7:$N$2006,9,0),""),"")</f>
        <v/>
      </c>
      <c r="Q456" s="75">
        <f>BHUGTAN!L448</f>
        <v>0</v>
      </c>
    </row>
    <row r="457" spans="8:17" ht="18" customHeight="1" x14ac:dyDescent="0.25">
      <c r="H457" s="14">
        <f>BHUGTAN!E449</f>
        <v>0</v>
      </c>
      <c r="I457" s="14">
        <f>BHUGTAN!F449</f>
        <v>0</v>
      </c>
      <c r="J457" s="15">
        <f>BHUGTAN!G449</f>
        <v>0</v>
      </c>
      <c r="K457" s="15">
        <f>BHUGTAN!H449</f>
        <v>0</v>
      </c>
      <c r="L457" s="14">
        <f>BHUGTAN!I449</f>
        <v>0</v>
      </c>
      <c r="M457" s="15" t="str">
        <f>IFERROR(IF(H457&gt;=1,VLOOKUP(I457,DETAIL!$F$7:$N$2006,5,0),""),"")</f>
        <v/>
      </c>
      <c r="N457" s="15" t="str">
        <f>IFERROR(IF(H457&gt;=1,VLOOKUP(I457,DETAIL!$F$7:$N$2006,6,0),""),"")</f>
        <v/>
      </c>
      <c r="O457" s="14" t="str">
        <f>IFERROR(IF(H457&gt;=1,VLOOKUP(I457,DETAIL!$F$7:$N$2006,8,0),""),"")</f>
        <v/>
      </c>
      <c r="P457" s="14" t="str">
        <f>IFERROR(IF(H457&gt;=1,VLOOKUP(I457,DETAIL!$F$7:$N$2006,9,0),""),"")</f>
        <v/>
      </c>
      <c r="Q457" s="75">
        <f>BHUGTAN!L449</f>
        <v>0</v>
      </c>
    </row>
    <row r="458" spans="8:17" ht="18" customHeight="1" x14ac:dyDescent="0.25">
      <c r="H458" s="14">
        <f>BHUGTAN!E450</f>
        <v>0</v>
      </c>
      <c r="I458" s="14">
        <f>BHUGTAN!F450</f>
        <v>0</v>
      </c>
      <c r="J458" s="15">
        <f>BHUGTAN!G450</f>
        <v>0</v>
      </c>
      <c r="K458" s="15">
        <f>BHUGTAN!H450</f>
        <v>0</v>
      </c>
      <c r="L458" s="14">
        <f>BHUGTAN!I450</f>
        <v>0</v>
      </c>
      <c r="M458" s="15" t="str">
        <f>IFERROR(IF(H458&gt;=1,VLOOKUP(I458,DETAIL!$F$7:$N$2006,5,0),""),"")</f>
        <v/>
      </c>
      <c r="N458" s="15" t="str">
        <f>IFERROR(IF(H458&gt;=1,VLOOKUP(I458,DETAIL!$F$7:$N$2006,6,0),""),"")</f>
        <v/>
      </c>
      <c r="O458" s="14" t="str">
        <f>IFERROR(IF(H458&gt;=1,VLOOKUP(I458,DETAIL!$F$7:$N$2006,8,0),""),"")</f>
        <v/>
      </c>
      <c r="P458" s="14" t="str">
        <f>IFERROR(IF(H458&gt;=1,VLOOKUP(I458,DETAIL!$F$7:$N$2006,9,0),""),"")</f>
        <v/>
      </c>
      <c r="Q458" s="75">
        <f>BHUGTAN!L450</f>
        <v>0</v>
      </c>
    </row>
    <row r="459" spans="8:17" ht="18" customHeight="1" x14ac:dyDescent="0.25">
      <c r="H459" s="14">
        <f>BHUGTAN!E451</f>
        <v>0</v>
      </c>
      <c r="I459" s="14">
        <f>BHUGTAN!F451</f>
        <v>0</v>
      </c>
      <c r="J459" s="15">
        <f>BHUGTAN!G451</f>
        <v>0</v>
      </c>
      <c r="K459" s="15">
        <f>BHUGTAN!H451</f>
        <v>0</v>
      </c>
      <c r="L459" s="14">
        <f>BHUGTAN!I451</f>
        <v>0</v>
      </c>
      <c r="M459" s="15" t="str">
        <f>IFERROR(IF(H459&gt;=1,VLOOKUP(I459,DETAIL!$F$7:$N$2006,5,0),""),"")</f>
        <v/>
      </c>
      <c r="N459" s="15" t="str">
        <f>IFERROR(IF(H459&gt;=1,VLOOKUP(I459,DETAIL!$F$7:$N$2006,6,0),""),"")</f>
        <v/>
      </c>
      <c r="O459" s="14" t="str">
        <f>IFERROR(IF(H459&gt;=1,VLOOKUP(I459,DETAIL!$F$7:$N$2006,8,0),""),"")</f>
        <v/>
      </c>
      <c r="P459" s="14" t="str">
        <f>IFERROR(IF(H459&gt;=1,VLOOKUP(I459,DETAIL!$F$7:$N$2006,9,0),""),"")</f>
        <v/>
      </c>
      <c r="Q459" s="75">
        <f>BHUGTAN!L451</f>
        <v>0</v>
      </c>
    </row>
    <row r="460" spans="8:17" ht="18" customHeight="1" x14ac:dyDescent="0.25">
      <c r="H460" s="14">
        <f>BHUGTAN!E452</f>
        <v>0</v>
      </c>
      <c r="I460" s="14">
        <f>BHUGTAN!F452</f>
        <v>0</v>
      </c>
      <c r="J460" s="15">
        <f>BHUGTAN!G452</f>
        <v>0</v>
      </c>
      <c r="K460" s="15">
        <f>BHUGTAN!H452</f>
        <v>0</v>
      </c>
      <c r="L460" s="14">
        <f>BHUGTAN!I452</f>
        <v>0</v>
      </c>
      <c r="M460" s="15" t="str">
        <f>IFERROR(IF(H460&gt;=1,VLOOKUP(I460,DETAIL!$F$7:$N$2006,5,0),""),"")</f>
        <v/>
      </c>
      <c r="N460" s="15" t="str">
        <f>IFERROR(IF(H460&gt;=1,VLOOKUP(I460,DETAIL!$F$7:$N$2006,6,0),""),"")</f>
        <v/>
      </c>
      <c r="O460" s="14" t="str">
        <f>IFERROR(IF(H460&gt;=1,VLOOKUP(I460,DETAIL!$F$7:$N$2006,8,0),""),"")</f>
        <v/>
      </c>
      <c r="P460" s="14" t="str">
        <f>IFERROR(IF(H460&gt;=1,VLOOKUP(I460,DETAIL!$F$7:$N$2006,9,0),""),"")</f>
        <v/>
      </c>
      <c r="Q460" s="75">
        <f>BHUGTAN!L452</f>
        <v>0</v>
      </c>
    </row>
    <row r="461" spans="8:17" ht="18" customHeight="1" x14ac:dyDescent="0.25">
      <c r="H461" s="14">
        <f>BHUGTAN!E453</f>
        <v>0</v>
      </c>
      <c r="I461" s="14">
        <f>BHUGTAN!F453</f>
        <v>0</v>
      </c>
      <c r="J461" s="15">
        <f>BHUGTAN!G453</f>
        <v>0</v>
      </c>
      <c r="K461" s="15">
        <f>BHUGTAN!H453</f>
        <v>0</v>
      </c>
      <c r="L461" s="14">
        <f>BHUGTAN!I453</f>
        <v>0</v>
      </c>
      <c r="M461" s="15" t="str">
        <f>IFERROR(IF(H461&gt;=1,VLOOKUP(I461,DETAIL!$F$7:$N$2006,5,0),""),"")</f>
        <v/>
      </c>
      <c r="N461" s="15" t="str">
        <f>IFERROR(IF(H461&gt;=1,VLOOKUP(I461,DETAIL!$F$7:$N$2006,6,0),""),"")</f>
        <v/>
      </c>
      <c r="O461" s="14" t="str">
        <f>IFERROR(IF(H461&gt;=1,VLOOKUP(I461,DETAIL!$F$7:$N$2006,8,0),""),"")</f>
        <v/>
      </c>
      <c r="P461" s="14" t="str">
        <f>IFERROR(IF(H461&gt;=1,VLOOKUP(I461,DETAIL!$F$7:$N$2006,9,0),""),"")</f>
        <v/>
      </c>
      <c r="Q461" s="75">
        <f>BHUGTAN!L453</f>
        <v>0</v>
      </c>
    </row>
    <row r="462" spans="8:17" ht="18" customHeight="1" x14ac:dyDescent="0.25">
      <c r="H462" s="14">
        <f>BHUGTAN!E454</f>
        <v>0</v>
      </c>
      <c r="I462" s="14">
        <f>BHUGTAN!F454</f>
        <v>0</v>
      </c>
      <c r="J462" s="15">
        <f>BHUGTAN!G454</f>
        <v>0</v>
      </c>
      <c r="K462" s="15">
        <f>BHUGTAN!H454</f>
        <v>0</v>
      </c>
      <c r="L462" s="14">
        <f>BHUGTAN!I454</f>
        <v>0</v>
      </c>
      <c r="M462" s="15" t="str">
        <f>IFERROR(IF(H462&gt;=1,VLOOKUP(I462,DETAIL!$F$7:$N$2006,5,0),""),"")</f>
        <v/>
      </c>
      <c r="N462" s="15" t="str">
        <f>IFERROR(IF(H462&gt;=1,VLOOKUP(I462,DETAIL!$F$7:$N$2006,6,0),""),"")</f>
        <v/>
      </c>
      <c r="O462" s="14" t="str">
        <f>IFERROR(IF(H462&gt;=1,VLOOKUP(I462,DETAIL!$F$7:$N$2006,8,0),""),"")</f>
        <v/>
      </c>
      <c r="P462" s="14" t="str">
        <f>IFERROR(IF(H462&gt;=1,VLOOKUP(I462,DETAIL!$F$7:$N$2006,9,0),""),"")</f>
        <v/>
      </c>
      <c r="Q462" s="75">
        <f>BHUGTAN!L454</f>
        <v>0</v>
      </c>
    </row>
    <row r="463" spans="8:17" ht="18" customHeight="1" x14ac:dyDescent="0.25">
      <c r="H463" s="14">
        <f>BHUGTAN!E455</f>
        <v>0</v>
      </c>
      <c r="I463" s="14">
        <f>BHUGTAN!F455</f>
        <v>0</v>
      </c>
      <c r="J463" s="15">
        <f>BHUGTAN!G455</f>
        <v>0</v>
      </c>
      <c r="K463" s="15">
        <f>BHUGTAN!H455</f>
        <v>0</v>
      </c>
      <c r="L463" s="14">
        <f>BHUGTAN!I455</f>
        <v>0</v>
      </c>
      <c r="M463" s="15" t="str">
        <f>IFERROR(IF(H463&gt;=1,VLOOKUP(I463,DETAIL!$F$7:$N$2006,5,0),""),"")</f>
        <v/>
      </c>
      <c r="N463" s="15" t="str">
        <f>IFERROR(IF(H463&gt;=1,VLOOKUP(I463,DETAIL!$F$7:$N$2006,6,0),""),"")</f>
        <v/>
      </c>
      <c r="O463" s="14" t="str">
        <f>IFERROR(IF(H463&gt;=1,VLOOKUP(I463,DETAIL!$F$7:$N$2006,8,0),""),"")</f>
        <v/>
      </c>
      <c r="P463" s="14" t="str">
        <f>IFERROR(IF(H463&gt;=1,VLOOKUP(I463,DETAIL!$F$7:$N$2006,9,0),""),"")</f>
        <v/>
      </c>
      <c r="Q463" s="75">
        <f>BHUGTAN!L455</f>
        <v>0</v>
      </c>
    </row>
    <row r="464" spans="8:17" ht="18" customHeight="1" x14ac:dyDescent="0.25">
      <c r="H464" s="14">
        <f>BHUGTAN!E456</f>
        <v>0</v>
      </c>
      <c r="I464" s="14">
        <f>BHUGTAN!F456</f>
        <v>0</v>
      </c>
      <c r="J464" s="15">
        <f>BHUGTAN!G456</f>
        <v>0</v>
      </c>
      <c r="K464" s="15">
        <f>BHUGTAN!H456</f>
        <v>0</v>
      </c>
      <c r="L464" s="14">
        <f>BHUGTAN!I456</f>
        <v>0</v>
      </c>
      <c r="M464" s="15" t="str">
        <f>IFERROR(IF(H464&gt;=1,VLOOKUP(I464,DETAIL!$F$7:$N$2006,5,0),""),"")</f>
        <v/>
      </c>
      <c r="N464" s="15" t="str">
        <f>IFERROR(IF(H464&gt;=1,VLOOKUP(I464,DETAIL!$F$7:$N$2006,6,0),""),"")</f>
        <v/>
      </c>
      <c r="O464" s="14" t="str">
        <f>IFERROR(IF(H464&gt;=1,VLOOKUP(I464,DETAIL!$F$7:$N$2006,8,0),""),"")</f>
        <v/>
      </c>
      <c r="P464" s="14" t="str">
        <f>IFERROR(IF(H464&gt;=1,VLOOKUP(I464,DETAIL!$F$7:$N$2006,9,0),""),"")</f>
        <v/>
      </c>
      <c r="Q464" s="75">
        <f>BHUGTAN!L456</f>
        <v>0</v>
      </c>
    </row>
    <row r="465" spans="8:17" ht="18" customHeight="1" x14ac:dyDescent="0.25">
      <c r="H465" s="14">
        <f>BHUGTAN!E457</f>
        <v>0</v>
      </c>
      <c r="I465" s="14">
        <f>BHUGTAN!F457</f>
        <v>0</v>
      </c>
      <c r="J465" s="15">
        <f>BHUGTAN!G457</f>
        <v>0</v>
      </c>
      <c r="K465" s="15">
        <f>BHUGTAN!H457</f>
        <v>0</v>
      </c>
      <c r="L465" s="14">
        <f>BHUGTAN!I457</f>
        <v>0</v>
      </c>
      <c r="M465" s="15" t="str">
        <f>IFERROR(IF(H465&gt;=1,VLOOKUP(I465,DETAIL!$F$7:$N$2006,5,0),""),"")</f>
        <v/>
      </c>
      <c r="N465" s="15" t="str">
        <f>IFERROR(IF(H465&gt;=1,VLOOKUP(I465,DETAIL!$F$7:$N$2006,6,0),""),"")</f>
        <v/>
      </c>
      <c r="O465" s="14" t="str">
        <f>IFERROR(IF(H465&gt;=1,VLOOKUP(I465,DETAIL!$F$7:$N$2006,8,0),""),"")</f>
        <v/>
      </c>
      <c r="P465" s="14" t="str">
        <f>IFERROR(IF(H465&gt;=1,VLOOKUP(I465,DETAIL!$F$7:$N$2006,9,0),""),"")</f>
        <v/>
      </c>
      <c r="Q465" s="75">
        <f>BHUGTAN!L457</f>
        <v>0</v>
      </c>
    </row>
    <row r="466" spans="8:17" ht="18" customHeight="1" x14ac:dyDescent="0.25">
      <c r="H466" s="14">
        <f>BHUGTAN!E458</f>
        <v>0</v>
      </c>
      <c r="I466" s="14">
        <f>BHUGTAN!F458</f>
        <v>0</v>
      </c>
      <c r="J466" s="15">
        <f>BHUGTAN!G458</f>
        <v>0</v>
      </c>
      <c r="K466" s="15">
        <f>BHUGTAN!H458</f>
        <v>0</v>
      </c>
      <c r="L466" s="14">
        <f>BHUGTAN!I458</f>
        <v>0</v>
      </c>
      <c r="M466" s="15" t="str">
        <f>IFERROR(IF(H466&gt;=1,VLOOKUP(I466,DETAIL!$F$7:$N$2006,5,0),""),"")</f>
        <v/>
      </c>
      <c r="N466" s="15" t="str">
        <f>IFERROR(IF(H466&gt;=1,VLOOKUP(I466,DETAIL!$F$7:$N$2006,6,0),""),"")</f>
        <v/>
      </c>
      <c r="O466" s="14" t="str">
        <f>IFERROR(IF(H466&gt;=1,VLOOKUP(I466,DETAIL!$F$7:$N$2006,8,0),""),"")</f>
        <v/>
      </c>
      <c r="P466" s="14" t="str">
        <f>IFERROR(IF(H466&gt;=1,VLOOKUP(I466,DETAIL!$F$7:$N$2006,9,0),""),"")</f>
        <v/>
      </c>
      <c r="Q466" s="75">
        <f>BHUGTAN!L458</f>
        <v>0</v>
      </c>
    </row>
    <row r="467" spans="8:17" ht="18" customHeight="1" x14ac:dyDescent="0.25">
      <c r="H467" s="14">
        <f>BHUGTAN!E459</f>
        <v>0</v>
      </c>
      <c r="I467" s="14">
        <f>BHUGTAN!F459</f>
        <v>0</v>
      </c>
      <c r="J467" s="15">
        <f>BHUGTAN!G459</f>
        <v>0</v>
      </c>
      <c r="K467" s="15">
        <f>BHUGTAN!H459</f>
        <v>0</v>
      </c>
      <c r="L467" s="14">
        <f>BHUGTAN!I459</f>
        <v>0</v>
      </c>
      <c r="M467" s="15" t="str">
        <f>IFERROR(IF(H467&gt;=1,VLOOKUP(I467,DETAIL!$F$7:$N$2006,5,0),""),"")</f>
        <v/>
      </c>
      <c r="N467" s="15" t="str">
        <f>IFERROR(IF(H467&gt;=1,VLOOKUP(I467,DETAIL!$F$7:$N$2006,6,0),""),"")</f>
        <v/>
      </c>
      <c r="O467" s="14" t="str">
        <f>IFERROR(IF(H467&gt;=1,VLOOKUP(I467,DETAIL!$F$7:$N$2006,8,0),""),"")</f>
        <v/>
      </c>
      <c r="P467" s="14" t="str">
        <f>IFERROR(IF(H467&gt;=1,VLOOKUP(I467,DETAIL!$F$7:$N$2006,9,0),""),"")</f>
        <v/>
      </c>
      <c r="Q467" s="75">
        <f>BHUGTAN!L459</f>
        <v>0</v>
      </c>
    </row>
    <row r="468" spans="8:17" ht="18" customHeight="1" x14ac:dyDescent="0.25">
      <c r="H468" s="14">
        <f>BHUGTAN!E460</f>
        <v>0</v>
      </c>
      <c r="I468" s="14">
        <f>BHUGTAN!F460</f>
        <v>0</v>
      </c>
      <c r="J468" s="15">
        <f>BHUGTAN!G460</f>
        <v>0</v>
      </c>
      <c r="K468" s="15">
        <f>BHUGTAN!H460</f>
        <v>0</v>
      </c>
      <c r="L468" s="14">
        <f>BHUGTAN!I460</f>
        <v>0</v>
      </c>
      <c r="M468" s="15" t="str">
        <f>IFERROR(IF(H468&gt;=1,VLOOKUP(I468,DETAIL!$F$7:$N$2006,5,0),""),"")</f>
        <v/>
      </c>
      <c r="N468" s="15" t="str">
        <f>IFERROR(IF(H468&gt;=1,VLOOKUP(I468,DETAIL!$F$7:$N$2006,6,0),""),"")</f>
        <v/>
      </c>
      <c r="O468" s="14" t="str">
        <f>IFERROR(IF(H468&gt;=1,VLOOKUP(I468,DETAIL!$F$7:$N$2006,8,0),""),"")</f>
        <v/>
      </c>
      <c r="P468" s="14" t="str">
        <f>IFERROR(IF(H468&gt;=1,VLOOKUP(I468,DETAIL!$F$7:$N$2006,9,0),""),"")</f>
        <v/>
      </c>
      <c r="Q468" s="75">
        <f>BHUGTAN!L460</f>
        <v>0</v>
      </c>
    </row>
    <row r="469" spans="8:17" ht="18" customHeight="1" x14ac:dyDescent="0.25">
      <c r="H469" s="14">
        <f>BHUGTAN!E461</f>
        <v>0</v>
      </c>
      <c r="I469" s="14">
        <f>BHUGTAN!F461</f>
        <v>0</v>
      </c>
      <c r="J469" s="15">
        <f>BHUGTAN!G461</f>
        <v>0</v>
      </c>
      <c r="K469" s="15">
        <f>BHUGTAN!H461</f>
        <v>0</v>
      </c>
      <c r="L469" s="14">
        <f>BHUGTAN!I461</f>
        <v>0</v>
      </c>
      <c r="M469" s="15" t="str">
        <f>IFERROR(IF(H469&gt;=1,VLOOKUP(I469,DETAIL!$F$7:$N$2006,5,0),""),"")</f>
        <v/>
      </c>
      <c r="N469" s="15" t="str">
        <f>IFERROR(IF(H469&gt;=1,VLOOKUP(I469,DETAIL!$F$7:$N$2006,6,0),""),"")</f>
        <v/>
      </c>
      <c r="O469" s="14" t="str">
        <f>IFERROR(IF(H469&gt;=1,VLOOKUP(I469,DETAIL!$F$7:$N$2006,8,0),""),"")</f>
        <v/>
      </c>
      <c r="P469" s="14" t="str">
        <f>IFERROR(IF(H469&gt;=1,VLOOKUP(I469,DETAIL!$F$7:$N$2006,9,0),""),"")</f>
        <v/>
      </c>
      <c r="Q469" s="75">
        <f>BHUGTAN!L461</f>
        <v>0</v>
      </c>
    </row>
    <row r="470" spans="8:17" ht="18" customHeight="1" x14ac:dyDescent="0.25">
      <c r="H470" s="14">
        <f>BHUGTAN!E462</f>
        <v>0</v>
      </c>
      <c r="I470" s="14">
        <f>BHUGTAN!F462</f>
        <v>0</v>
      </c>
      <c r="J470" s="15">
        <f>BHUGTAN!G462</f>
        <v>0</v>
      </c>
      <c r="K470" s="15">
        <f>BHUGTAN!H462</f>
        <v>0</v>
      </c>
      <c r="L470" s="14">
        <f>BHUGTAN!I462</f>
        <v>0</v>
      </c>
      <c r="M470" s="15" t="str">
        <f>IFERROR(IF(H470&gt;=1,VLOOKUP(I470,DETAIL!$F$7:$N$2006,5,0),""),"")</f>
        <v/>
      </c>
      <c r="N470" s="15" t="str">
        <f>IFERROR(IF(H470&gt;=1,VLOOKUP(I470,DETAIL!$F$7:$N$2006,6,0),""),"")</f>
        <v/>
      </c>
      <c r="O470" s="14" t="str">
        <f>IFERROR(IF(H470&gt;=1,VLOOKUP(I470,DETAIL!$F$7:$N$2006,8,0),""),"")</f>
        <v/>
      </c>
      <c r="P470" s="14" t="str">
        <f>IFERROR(IF(H470&gt;=1,VLOOKUP(I470,DETAIL!$F$7:$N$2006,9,0),""),"")</f>
        <v/>
      </c>
      <c r="Q470" s="75">
        <f>BHUGTAN!L462</f>
        <v>0</v>
      </c>
    </row>
    <row r="471" spans="8:17" ht="18" customHeight="1" x14ac:dyDescent="0.25">
      <c r="H471" s="14">
        <f>BHUGTAN!E463</f>
        <v>0</v>
      </c>
      <c r="I471" s="14">
        <f>BHUGTAN!F463</f>
        <v>0</v>
      </c>
      <c r="J471" s="15">
        <f>BHUGTAN!G463</f>
        <v>0</v>
      </c>
      <c r="K471" s="15">
        <f>BHUGTAN!H463</f>
        <v>0</v>
      </c>
      <c r="L471" s="14">
        <f>BHUGTAN!I463</f>
        <v>0</v>
      </c>
      <c r="M471" s="15" t="str">
        <f>IFERROR(IF(H471&gt;=1,VLOOKUP(I471,DETAIL!$F$7:$N$2006,5,0),""),"")</f>
        <v/>
      </c>
      <c r="N471" s="15" t="str">
        <f>IFERROR(IF(H471&gt;=1,VLOOKUP(I471,DETAIL!$F$7:$N$2006,6,0),""),"")</f>
        <v/>
      </c>
      <c r="O471" s="14" t="str">
        <f>IFERROR(IF(H471&gt;=1,VLOOKUP(I471,DETAIL!$F$7:$N$2006,8,0),""),"")</f>
        <v/>
      </c>
      <c r="P471" s="14" t="str">
        <f>IFERROR(IF(H471&gt;=1,VLOOKUP(I471,DETAIL!$F$7:$N$2006,9,0),""),"")</f>
        <v/>
      </c>
      <c r="Q471" s="75">
        <f>BHUGTAN!L463</f>
        <v>0</v>
      </c>
    </row>
    <row r="472" spans="8:17" ht="18" customHeight="1" x14ac:dyDescent="0.25">
      <c r="H472" s="14">
        <f>BHUGTAN!E464</f>
        <v>0</v>
      </c>
      <c r="I472" s="14">
        <f>BHUGTAN!F464</f>
        <v>0</v>
      </c>
      <c r="J472" s="15">
        <f>BHUGTAN!G464</f>
        <v>0</v>
      </c>
      <c r="K472" s="15">
        <f>BHUGTAN!H464</f>
        <v>0</v>
      </c>
      <c r="L472" s="14">
        <f>BHUGTAN!I464</f>
        <v>0</v>
      </c>
      <c r="M472" s="15" t="str">
        <f>IFERROR(IF(H472&gt;=1,VLOOKUP(I472,DETAIL!$F$7:$N$2006,5,0),""),"")</f>
        <v/>
      </c>
      <c r="N472" s="15" t="str">
        <f>IFERROR(IF(H472&gt;=1,VLOOKUP(I472,DETAIL!$F$7:$N$2006,6,0),""),"")</f>
        <v/>
      </c>
      <c r="O472" s="14" t="str">
        <f>IFERROR(IF(H472&gt;=1,VLOOKUP(I472,DETAIL!$F$7:$N$2006,8,0),""),"")</f>
        <v/>
      </c>
      <c r="P472" s="14" t="str">
        <f>IFERROR(IF(H472&gt;=1,VLOOKUP(I472,DETAIL!$F$7:$N$2006,9,0),""),"")</f>
        <v/>
      </c>
      <c r="Q472" s="75">
        <f>BHUGTAN!L464</f>
        <v>0</v>
      </c>
    </row>
    <row r="473" spans="8:17" ht="18" customHeight="1" x14ac:dyDescent="0.25">
      <c r="H473" s="14">
        <f>BHUGTAN!E465</f>
        <v>0</v>
      </c>
      <c r="I473" s="14">
        <f>BHUGTAN!F465</f>
        <v>0</v>
      </c>
      <c r="J473" s="15">
        <f>BHUGTAN!G465</f>
        <v>0</v>
      </c>
      <c r="K473" s="15">
        <f>BHUGTAN!H465</f>
        <v>0</v>
      </c>
      <c r="L473" s="14">
        <f>BHUGTAN!I465</f>
        <v>0</v>
      </c>
      <c r="M473" s="15" t="str">
        <f>IFERROR(IF(H473&gt;=1,VLOOKUP(I473,DETAIL!$F$7:$N$2006,5,0),""),"")</f>
        <v/>
      </c>
      <c r="N473" s="15" t="str">
        <f>IFERROR(IF(H473&gt;=1,VLOOKUP(I473,DETAIL!$F$7:$N$2006,6,0),""),"")</f>
        <v/>
      </c>
      <c r="O473" s="14" t="str">
        <f>IFERROR(IF(H473&gt;=1,VLOOKUP(I473,DETAIL!$F$7:$N$2006,8,0),""),"")</f>
        <v/>
      </c>
      <c r="P473" s="14" t="str">
        <f>IFERROR(IF(H473&gt;=1,VLOOKUP(I473,DETAIL!$F$7:$N$2006,9,0),""),"")</f>
        <v/>
      </c>
      <c r="Q473" s="75">
        <f>BHUGTAN!L465</f>
        <v>0</v>
      </c>
    </row>
    <row r="474" spans="8:17" ht="18" customHeight="1" x14ac:dyDescent="0.25">
      <c r="H474" s="14">
        <f>BHUGTAN!E466</f>
        <v>0</v>
      </c>
      <c r="I474" s="14">
        <f>BHUGTAN!F466</f>
        <v>0</v>
      </c>
      <c r="J474" s="15">
        <f>BHUGTAN!G466</f>
        <v>0</v>
      </c>
      <c r="K474" s="15">
        <f>BHUGTAN!H466</f>
        <v>0</v>
      </c>
      <c r="L474" s="14">
        <f>BHUGTAN!I466</f>
        <v>0</v>
      </c>
      <c r="M474" s="15" t="str">
        <f>IFERROR(IF(H474&gt;=1,VLOOKUP(I474,DETAIL!$F$7:$N$2006,5,0),""),"")</f>
        <v/>
      </c>
      <c r="N474" s="15" t="str">
        <f>IFERROR(IF(H474&gt;=1,VLOOKUP(I474,DETAIL!$F$7:$N$2006,6,0),""),"")</f>
        <v/>
      </c>
      <c r="O474" s="14" t="str">
        <f>IFERROR(IF(H474&gt;=1,VLOOKUP(I474,DETAIL!$F$7:$N$2006,8,0),""),"")</f>
        <v/>
      </c>
      <c r="P474" s="14" t="str">
        <f>IFERROR(IF(H474&gt;=1,VLOOKUP(I474,DETAIL!$F$7:$N$2006,9,0),""),"")</f>
        <v/>
      </c>
      <c r="Q474" s="75">
        <f>BHUGTAN!L466</f>
        <v>0</v>
      </c>
    </row>
    <row r="475" spans="8:17" ht="18" customHeight="1" x14ac:dyDescent="0.25">
      <c r="H475" s="14">
        <f>BHUGTAN!E467</f>
        <v>0</v>
      </c>
      <c r="I475" s="14">
        <f>BHUGTAN!F467</f>
        <v>0</v>
      </c>
      <c r="J475" s="15">
        <f>BHUGTAN!G467</f>
        <v>0</v>
      </c>
      <c r="K475" s="15">
        <f>BHUGTAN!H467</f>
        <v>0</v>
      </c>
      <c r="L475" s="14">
        <f>BHUGTAN!I467</f>
        <v>0</v>
      </c>
      <c r="M475" s="15" t="str">
        <f>IFERROR(IF(H475&gt;=1,VLOOKUP(I475,DETAIL!$F$7:$N$2006,5,0),""),"")</f>
        <v/>
      </c>
      <c r="N475" s="15" t="str">
        <f>IFERROR(IF(H475&gt;=1,VLOOKUP(I475,DETAIL!$F$7:$N$2006,6,0),""),"")</f>
        <v/>
      </c>
      <c r="O475" s="14" t="str">
        <f>IFERROR(IF(H475&gt;=1,VLOOKUP(I475,DETAIL!$F$7:$N$2006,8,0),""),"")</f>
        <v/>
      </c>
      <c r="P475" s="14" t="str">
        <f>IFERROR(IF(H475&gt;=1,VLOOKUP(I475,DETAIL!$F$7:$N$2006,9,0),""),"")</f>
        <v/>
      </c>
      <c r="Q475" s="75">
        <f>BHUGTAN!L467</f>
        <v>0</v>
      </c>
    </row>
    <row r="476" spans="8:17" ht="18" customHeight="1" x14ac:dyDescent="0.25">
      <c r="H476" s="14">
        <f>BHUGTAN!E468</f>
        <v>0</v>
      </c>
      <c r="I476" s="14">
        <f>BHUGTAN!F468</f>
        <v>0</v>
      </c>
      <c r="J476" s="15">
        <f>BHUGTAN!G468</f>
        <v>0</v>
      </c>
      <c r="K476" s="15">
        <f>BHUGTAN!H468</f>
        <v>0</v>
      </c>
      <c r="L476" s="14">
        <f>BHUGTAN!I468</f>
        <v>0</v>
      </c>
      <c r="M476" s="15" t="str">
        <f>IFERROR(IF(H476&gt;=1,VLOOKUP(I476,DETAIL!$F$7:$N$2006,5,0),""),"")</f>
        <v/>
      </c>
      <c r="N476" s="15" t="str">
        <f>IFERROR(IF(H476&gt;=1,VLOOKUP(I476,DETAIL!$F$7:$N$2006,6,0),""),"")</f>
        <v/>
      </c>
      <c r="O476" s="14" t="str">
        <f>IFERROR(IF(H476&gt;=1,VLOOKUP(I476,DETAIL!$F$7:$N$2006,8,0),""),"")</f>
        <v/>
      </c>
      <c r="P476" s="14" t="str">
        <f>IFERROR(IF(H476&gt;=1,VLOOKUP(I476,DETAIL!$F$7:$N$2006,9,0),""),"")</f>
        <v/>
      </c>
      <c r="Q476" s="75">
        <f>BHUGTAN!L468</f>
        <v>0</v>
      </c>
    </row>
    <row r="477" spans="8:17" ht="18" customHeight="1" x14ac:dyDescent="0.25">
      <c r="H477" s="14">
        <f>BHUGTAN!E469</f>
        <v>0</v>
      </c>
      <c r="I477" s="14">
        <f>BHUGTAN!F469</f>
        <v>0</v>
      </c>
      <c r="J477" s="15">
        <f>BHUGTAN!G469</f>
        <v>0</v>
      </c>
      <c r="K477" s="15">
        <f>BHUGTAN!H469</f>
        <v>0</v>
      </c>
      <c r="L477" s="14">
        <f>BHUGTAN!I469</f>
        <v>0</v>
      </c>
      <c r="M477" s="15" t="str">
        <f>IFERROR(IF(H477&gt;=1,VLOOKUP(I477,DETAIL!$F$7:$N$2006,5,0),""),"")</f>
        <v/>
      </c>
      <c r="N477" s="15" t="str">
        <f>IFERROR(IF(H477&gt;=1,VLOOKUP(I477,DETAIL!$F$7:$N$2006,6,0),""),"")</f>
        <v/>
      </c>
      <c r="O477" s="14" t="str">
        <f>IFERROR(IF(H477&gt;=1,VLOOKUP(I477,DETAIL!$F$7:$N$2006,8,0),""),"")</f>
        <v/>
      </c>
      <c r="P477" s="14" t="str">
        <f>IFERROR(IF(H477&gt;=1,VLOOKUP(I477,DETAIL!$F$7:$N$2006,9,0),""),"")</f>
        <v/>
      </c>
      <c r="Q477" s="75">
        <f>BHUGTAN!L469</f>
        <v>0</v>
      </c>
    </row>
    <row r="478" spans="8:17" ht="18" customHeight="1" x14ac:dyDescent="0.25">
      <c r="H478" s="14">
        <f>BHUGTAN!E470</f>
        <v>0</v>
      </c>
      <c r="I478" s="14">
        <f>BHUGTAN!F470</f>
        <v>0</v>
      </c>
      <c r="J478" s="15">
        <f>BHUGTAN!G470</f>
        <v>0</v>
      </c>
      <c r="K478" s="15">
        <f>BHUGTAN!H470</f>
        <v>0</v>
      </c>
      <c r="L478" s="14">
        <f>BHUGTAN!I470</f>
        <v>0</v>
      </c>
      <c r="M478" s="15" t="str">
        <f>IFERROR(IF(H478&gt;=1,VLOOKUP(I478,DETAIL!$F$7:$N$2006,5,0),""),"")</f>
        <v/>
      </c>
      <c r="N478" s="15" t="str">
        <f>IFERROR(IF(H478&gt;=1,VLOOKUP(I478,DETAIL!$F$7:$N$2006,6,0),""),"")</f>
        <v/>
      </c>
      <c r="O478" s="14" t="str">
        <f>IFERROR(IF(H478&gt;=1,VLOOKUP(I478,DETAIL!$F$7:$N$2006,8,0),""),"")</f>
        <v/>
      </c>
      <c r="P478" s="14" t="str">
        <f>IFERROR(IF(H478&gt;=1,VLOOKUP(I478,DETAIL!$F$7:$N$2006,9,0),""),"")</f>
        <v/>
      </c>
      <c r="Q478" s="75">
        <f>BHUGTAN!L470</f>
        <v>0</v>
      </c>
    </row>
    <row r="479" spans="8:17" ht="18" customHeight="1" x14ac:dyDescent="0.25">
      <c r="H479" s="14">
        <f>BHUGTAN!E471</f>
        <v>0</v>
      </c>
      <c r="I479" s="14">
        <f>BHUGTAN!F471</f>
        <v>0</v>
      </c>
      <c r="J479" s="15">
        <f>BHUGTAN!G471</f>
        <v>0</v>
      </c>
      <c r="K479" s="15">
        <f>BHUGTAN!H471</f>
        <v>0</v>
      </c>
      <c r="L479" s="14">
        <f>BHUGTAN!I471</f>
        <v>0</v>
      </c>
      <c r="M479" s="15" t="str">
        <f>IFERROR(IF(H479&gt;=1,VLOOKUP(I479,DETAIL!$F$7:$N$2006,5,0),""),"")</f>
        <v/>
      </c>
      <c r="N479" s="15" t="str">
        <f>IFERROR(IF(H479&gt;=1,VLOOKUP(I479,DETAIL!$F$7:$N$2006,6,0),""),"")</f>
        <v/>
      </c>
      <c r="O479" s="14" t="str">
        <f>IFERROR(IF(H479&gt;=1,VLOOKUP(I479,DETAIL!$F$7:$N$2006,8,0),""),"")</f>
        <v/>
      </c>
      <c r="P479" s="14" t="str">
        <f>IFERROR(IF(H479&gt;=1,VLOOKUP(I479,DETAIL!$F$7:$N$2006,9,0),""),"")</f>
        <v/>
      </c>
      <c r="Q479" s="75">
        <f>BHUGTAN!L471</f>
        <v>0</v>
      </c>
    </row>
    <row r="480" spans="8:17" ht="18" customHeight="1" x14ac:dyDescent="0.25">
      <c r="H480" s="14">
        <f>BHUGTAN!E472</f>
        <v>0</v>
      </c>
      <c r="I480" s="14">
        <f>BHUGTAN!F472</f>
        <v>0</v>
      </c>
      <c r="J480" s="15">
        <f>BHUGTAN!G472</f>
        <v>0</v>
      </c>
      <c r="K480" s="15">
        <f>BHUGTAN!H472</f>
        <v>0</v>
      </c>
      <c r="L480" s="14">
        <f>BHUGTAN!I472</f>
        <v>0</v>
      </c>
      <c r="M480" s="15" t="str">
        <f>IFERROR(IF(H480&gt;=1,VLOOKUP(I480,DETAIL!$F$7:$N$2006,5,0),""),"")</f>
        <v/>
      </c>
      <c r="N480" s="15" t="str">
        <f>IFERROR(IF(H480&gt;=1,VLOOKUP(I480,DETAIL!$F$7:$N$2006,6,0),""),"")</f>
        <v/>
      </c>
      <c r="O480" s="14" t="str">
        <f>IFERROR(IF(H480&gt;=1,VLOOKUP(I480,DETAIL!$F$7:$N$2006,8,0),""),"")</f>
        <v/>
      </c>
      <c r="P480" s="14" t="str">
        <f>IFERROR(IF(H480&gt;=1,VLOOKUP(I480,DETAIL!$F$7:$N$2006,9,0),""),"")</f>
        <v/>
      </c>
      <c r="Q480" s="75">
        <f>BHUGTAN!L472</f>
        <v>0</v>
      </c>
    </row>
    <row r="481" spans="8:17" ht="18" customHeight="1" x14ac:dyDescent="0.25">
      <c r="H481" s="14">
        <f>BHUGTAN!E473</f>
        <v>0</v>
      </c>
      <c r="I481" s="14">
        <f>BHUGTAN!F473</f>
        <v>0</v>
      </c>
      <c r="J481" s="15">
        <f>BHUGTAN!G473</f>
        <v>0</v>
      </c>
      <c r="K481" s="15">
        <f>BHUGTAN!H473</f>
        <v>0</v>
      </c>
      <c r="L481" s="14">
        <f>BHUGTAN!I473</f>
        <v>0</v>
      </c>
      <c r="M481" s="15" t="str">
        <f>IFERROR(IF(H481&gt;=1,VLOOKUP(I481,DETAIL!$F$7:$N$2006,5,0),""),"")</f>
        <v/>
      </c>
      <c r="N481" s="15" t="str">
        <f>IFERROR(IF(H481&gt;=1,VLOOKUP(I481,DETAIL!$F$7:$N$2006,6,0),""),"")</f>
        <v/>
      </c>
      <c r="O481" s="14" t="str">
        <f>IFERROR(IF(H481&gt;=1,VLOOKUP(I481,DETAIL!$F$7:$N$2006,8,0),""),"")</f>
        <v/>
      </c>
      <c r="P481" s="14" t="str">
        <f>IFERROR(IF(H481&gt;=1,VLOOKUP(I481,DETAIL!$F$7:$N$2006,9,0),""),"")</f>
        <v/>
      </c>
      <c r="Q481" s="75">
        <f>BHUGTAN!L473</f>
        <v>0</v>
      </c>
    </row>
    <row r="482" spans="8:17" ht="18" customHeight="1" x14ac:dyDescent="0.25">
      <c r="H482" s="14">
        <f>BHUGTAN!E474</f>
        <v>0</v>
      </c>
      <c r="I482" s="14">
        <f>BHUGTAN!F474</f>
        <v>0</v>
      </c>
      <c r="J482" s="15">
        <f>BHUGTAN!G474</f>
        <v>0</v>
      </c>
      <c r="K482" s="15">
        <f>BHUGTAN!H474</f>
        <v>0</v>
      </c>
      <c r="L482" s="14">
        <f>BHUGTAN!I474</f>
        <v>0</v>
      </c>
      <c r="M482" s="15" t="str">
        <f>IFERROR(IF(H482&gt;=1,VLOOKUP(I482,DETAIL!$F$7:$N$2006,5,0),""),"")</f>
        <v/>
      </c>
      <c r="N482" s="15" t="str">
        <f>IFERROR(IF(H482&gt;=1,VLOOKUP(I482,DETAIL!$F$7:$N$2006,6,0),""),"")</f>
        <v/>
      </c>
      <c r="O482" s="14" t="str">
        <f>IFERROR(IF(H482&gt;=1,VLOOKUP(I482,DETAIL!$F$7:$N$2006,8,0),""),"")</f>
        <v/>
      </c>
      <c r="P482" s="14" t="str">
        <f>IFERROR(IF(H482&gt;=1,VLOOKUP(I482,DETAIL!$F$7:$N$2006,9,0),""),"")</f>
        <v/>
      </c>
      <c r="Q482" s="75">
        <f>BHUGTAN!L474</f>
        <v>0</v>
      </c>
    </row>
    <row r="483" spans="8:17" ht="18" customHeight="1" x14ac:dyDescent="0.25">
      <c r="H483" s="14">
        <f>BHUGTAN!E475</f>
        <v>0</v>
      </c>
      <c r="I483" s="14">
        <f>BHUGTAN!F475</f>
        <v>0</v>
      </c>
      <c r="J483" s="15">
        <f>BHUGTAN!G475</f>
        <v>0</v>
      </c>
      <c r="K483" s="15">
        <f>BHUGTAN!H475</f>
        <v>0</v>
      </c>
      <c r="L483" s="14">
        <f>BHUGTAN!I475</f>
        <v>0</v>
      </c>
      <c r="M483" s="15" t="str">
        <f>IFERROR(IF(H483&gt;=1,VLOOKUP(I483,DETAIL!$F$7:$N$2006,5,0),""),"")</f>
        <v/>
      </c>
      <c r="N483" s="15" t="str">
        <f>IFERROR(IF(H483&gt;=1,VLOOKUP(I483,DETAIL!$F$7:$N$2006,6,0),""),"")</f>
        <v/>
      </c>
      <c r="O483" s="14" t="str">
        <f>IFERROR(IF(H483&gt;=1,VLOOKUP(I483,DETAIL!$F$7:$N$2006,8,0),""),"")</f>
        <v/>
      </c>
      <c r="P483" s="14" t="str">
        <f>IFERROR(IF(H483&gt;=1,VLOOKUP(I483,DETAIL!$F$7:$N$2006,9,0),""),"")</f>
        <v/>
      </c>
      <c r="Q483" s="75">
        <f>BHUGTAN!L475</f>
        <v>0</v>
      </c>
    </row>
    <row r="484" spans="8:17" ht="18" customHeight="1" x14ac:dyDescent="0.25">
      <c r="H484" s="14">
        <f>BHUGTAN!E476</f>
        <v>0</v>
      </c>
      <c r="I484" s="14">
        <f>BHUGTAN!F476</f>
        <v>0</v>
      </c>
      <c r="J484" s="15">
        <f>BHUGTAN!G476</f>
        <v>0</v>
      </c>
      <c r="K484" s="15">
        <f>BHUGTAN!H476</f>
        <v>0</v>
      </c>
      <c r="L484" s="14">
        <f>BHUGTAN!I476</f>
        <v>0</v>
      </c>
      <c r="M484" s="15" t="str">
        <f>IFERROR(IF(H484&gt;=1,VLOOKUP(I484,DETAIL!$F$7:$N$2006,5,0),""),"")</f>
        <v/>
      </c>
      <c r="N484" s="15" t="str">
        <f>IFERROR(IF(H484&gt;=1,VLOOKUP(I484,DETAIL!$F$7:$N$2006,6,0),""),"")</f>
        <v/>
      </c>
      <c r="O484" s="14" t="str">
        <f>IFERROR(IF(H484&gt;=1,VLOOKUP(I484,DETAIL!$F$7:$N$2006,8,0),""),"")</f>
        <v/>
      </c>
      <c r="P484" s="14" t="str">
        <f>IFERROR(IF(H484&gt;=1,VLOOKUP(I484,DETAIL!$F$7:$N$2006,9,0),""),"")</f>
        <v/>
      </c>
      <c r="Q484" s="75">
        <f>BHUGTAN!L476</f>
        <v>0</v>
      </c>
    </row>
    <row r="485" spans="8:17" ht="18" customHeight="1" x14ac:dyDescent="0.25">
      <c r="H485" s="14">
        <f>BHUGTAN!E477</f>
        <v>0</v>
      </c>
      <c r="I485" s="14">
        <f>BHUGTAN!F477</f>
        <v>0</v>
      </c>
      <c r="J485" s="15">
        <f>BHUGTAN!G477</f>
        <v>0</v>
      </c>
      <c r="K485" s="15">
        <f>BHUGTAN!H477</f>
        <v>0</v>
      </c>
      <c r="L485" s="14">
        <f>BHUGTAN!I477</f>
        <v>0</v>
      </c>
      <c r="M485" s="15" t="str">
        <f>IFERROR(IF(H485&gt;=1,VLOOKUP(I485,DETAIL!$F$7:$N$2006,5,0),""),"")</f>
        <v/>
      </c>
      <c r="N485" s="15" t="str">
        <f>IFERROR(IF(H485&gt;=1,VLOOKUP(I485,DETAIL!$F$7:$N$2006,6,0),""),"")</f>
        <v/>
      </c>
      <c r="O485" s="14" t="str">
        <f>IFERROR(IF(H485&gt;=1,VLOOKUP(I485,DETAIL!$F$7:$N$2006,8,0),""),"")</f>
        <v/>
      </c>
      <c r="P485" s="14" t="str">
        <f>IFERROR(IF(H485&gt;=1,VLOOKUP(I485,DETAIL!$F$7:$N$2006,9,0),""),"")</f>
        <v/>
      </c>
      <c r="Q485" s="75">
        <f>BHUGTAN!L477</f>
        <v>0</v>
      </c>
    </row>
    <row r="486" spans="8:17" ht="18" customHeight="1" x14ac:dyDescent="0.25">
      <c r="H486" s="14">
        <f>BHUGTAN!E478</f>
        <v>0</v>
      </c>
      <c r="I486" s="14">
        <f>BHUGTAN!F478</f>
        <v>0</v>
      </c>
      <c r="J486" s="15">
        <f>BHUGTAN!G478</f>
        <v>0</v>
      </c>
      <c r="K486" s="15">
        <f>BHUGTAN!H478</f>
        <v>0</v>
      </c>
      <c r="L486" s="14">
        <f>BHUGTAN!I478</f>
        <v>0</v>
      </c>
      <c r="M486" s="15" t="str">
        <f>IFERROR(IF(H486&gt;=1,VLOOKUP(I486,DETAIL!$F$7:$N$2006,5,0),""),"")</f>
        <v/>
      </c>
      <c r="N486" s="15" t="str">
        <f>IFERROR(IF(H486&gt;=1,VLOOKUP(I486,DETAIL!$F$7:$N$2006,6,0),""),"")</f>
        <v/>
      </c>
      <c r="O486" s="14" t="str">
        <f>IFERROR(IF(H486&gt;=1,VLOOKUP(I486,DETAIL!$F$7:$N$2006,8,0),""),"")</f>
        <v/>
      </c>
      <c r="P486" s="14" t="str">
        <f>IFERROR(IF(H486&gt;=1,VLOOKUP(I486,DETAIL!$F$7:$N$2006,9,0),""),"")</f>
        <v/>
      </c>
      <c r="Q486" s="75">
        <f>BHUGTAN!L478</f>
        <v>0</v>
      </c>
    </row>
    <row r="487" spans="8:17" ht="18" customHeight="1" x14ac:dyDescent="0.25">
      <c r="H487" s="14">
        <f>BHUGTAN!E479</f>
        <v>0</v>
      </c>
      <c r="I487" s="14">
        <f>BHUGTAN!F479</f>
        <v>0</v>
      </c>
      <c r="J487" s="15">
        <f>BHUGTAN!G479</f>
        <v>0</v>
      </c>
      <c r="K487" s="15">
        <f>BHUGTAN!H479</f>
        <v>0</v>
      </c>
      <c r="L487" s="14">
        <f>BHUGTAN!I479</f>
        <v>0</v>
      </c>
      <c r="M487" s="15" t="str">
        <f>IFERROR(IF(H487&gt;=1,VLOOKUP(I487,DETAIL!$F$7:$N$2006,5,0),""),"")</f>
        <v/>
      </c>
      <c r="N487" s="15" t="str">
        <f>IFERROR(IF(H487&gt;=1,VLOOKUP(I487,DETAIL!$F$7:$N$2006,6,0),""),"")</f>
        <v/>
      </c>
      <c r="O487" s="14" t="str">
        <f>IFERROR(IF(H487&gt;=1,VLOOKUP(I487,DETAIL!$F$7:$N$2006,8,0),""),"")</f>
        <v/>
      </c>
      <c r="P487" s="14" t="str">
        <f>IFERROR(IF(H487&gt;=1,VLOOKUP(I487,DETAIL!$F$7:$N$2006,9,0),""),"")</f>
        <v/>
      </c>
      <c r="Q487" s="75">
        <f>BHUGTAN!L479</f>
        <v>0</v>
      </c>
    </row>
    <row r="488" spans="8:17" ht="18" customHeight="1" x14ac:dyDescent="0.25">
      <c r="H488" s="14">
        <f>BHUGTAN!E480</f>
        <v>0</v>
      </c>
      <c r="I488" s="14">
        <f>BHUGTAN!F480</f>
        <v>0</v>
      </c>
      <c r="J488" s="15">
        <f>BHUGTAN!G480</f>
        <v>0</v>
      </c>
      <c r="K488" s="15">
        <f>BHUGTAN!H480</f>
        <v>0</v>
      </c>
      <c r="L488" s="14">
        <f>BHUGTAN!I480</f>
        <v>0</v>
      </c>
      <c r="M488" s="15" t="str">
        <f>IFERROR(IF(H488&gt;=1,VLOOKUP(I488,DETAIL!$F$7:$N$2006,5,0),""),"")</f>
        <v/>
      </c>
      <c r="N488" s="15" t="str">
        <f>IFERROR(IF(H488&gt;=1,VLOOKUP(I488,DETAIL!$F$7:$N$2006,6,0),""),"")</f>
        <v/>
      </c>
      <c r="O488" s="14" t="str">
        <f>IFERROR(IF(H488&gt;=1,VLOOKUP(I488,DETAIL!$F$7:$N$2006,8,0),""),"")</f>
        <v/>
      </c>
      <c r="P488" s="14" t="str">
        <f>IFERROR(IF(H488&gt;=1,VLOOKUP(I488,DETAIL!$F$7:$N$2006,9,0),""),"")</f>
        <v/>
      </c>
      <c r="Q488" s="75">
        <f>BHUGTAN!L480</f>
        <v>0</v>
      </c>
    </row>
    <row r="489" spans="8:17" ht="18" customHeight="1" x14ac:dyDescent="0.25">
      <c r="H489" s="14">
        <f>BHUGTAN!E481</f>
        <v>0</v>
      </c>
      <c r="I489" s="14">
        <f>BHUGTAN!F481</f>
        <v>0</v>
      </c>
      <c r="J489" s="15">
        <f>BHUGTAN!G481</f>
        <v>0</v>
      </c>
      <c r="K489" s="15">
        <f>BHUGTAN!H481</f>
        <v>0</v>
      </c>
      <c r="L489" s="14">
        <f>BHUGTAN!I481</f>
        <v>0</v>
      </c>
      <c r="M489" s="15" t="str">
        <f>IFERROR(IF(H489&gt;=1,VLOOKUP(I489,DETAIL!$F$7:$N$2006,5,0),""),"")</f>
        <v/>
      </c>
      <c r="N489" s="15" t="str">
        <f>IFERROR(IF(H489&gt;=1,VLOOKUP(I489,DETAIL!$F$7:$N$2006,6,0),""),"")</f>
        <v/>
      </c>
      <c r="O489" s="14" t="str">
        <f>IFERROR(IF(H489&gt;=1,VLOOKUP(I489,DETAIL!$F$7:$N$2006,8,0),""),"")</f>
        <v/>
      </c>
      <c r="P489" s="14" t="str">
        <f>IFERROR(IF(H489&gt;=1,VLOOKUP(I489,DETAIL!$F$7:$N$2006,9,0),""),"")</f>
        <v/>
      </c>
      <c r="Q489" s="75">
        <f>BHUGTAN!L481</f>
        <v>0</v>
      </c>
    </row>
    <row r="490" spans="8:17" ht="18" customHeight="1" x14ac:dyDescent="0.25">
      <c r="H490" s="14">
        <f>BHUGTAN!E482</f>
        <v>0</v>
      </c>
      <c r="I490" s="14">
        <f>BHUGTAN!F482</f>
        <v>0</v>
      </c>
      <c r="J490" s="15">
        <f>BHUGTAN!G482</f>
        <v>0</v>
      </c>
      <c r="K490" s="15">
        <f>BHUGTAN!H482</f>
        <v>0</v>
      </c>
      <c r="L490" s="14">
        <f>BHUGTAN!I482</f>
        <v>0</v>
      </c>
      <c r="M490" s="15" t="str">
        <f>IFERROR(IF(H490&gt;=1,VLOOKUP(I490,DETAIL!$F$7:$N$2006,5,0),""),"")</f>
        <v/>
      </c>
      <c r="N490" s="15" t="str">
        <f>IFERROR(IF(H490&gt;=1,VLOOKUP(I490,DETAIL!$F$7:$N$2006,6,0),""),"")</f>
        <v/>
      </c>
      <c r="O490" s="14" t="str">
        <f>IFERROR(IF(H490&gt;=1,VLOOKUP(I490,DETAIL!$F$7:$N$2006,8,0),""),"")</f>
        <v/>
      </c>
      <c r="P490" s="14" t="str">
        <f>IFERROR(IF(H490&gt;=1,VLOOKUP(I490,DETAIL!$F$7:$N$2006,9,0),""),"")</f>
        <v/>
      </c>
      <c r="Q490" s="75">
        <f>BHUGTAN!L482</f>
        <v>0</v>
      </c>
    </row>
    <row r="491" spans="8:17" ht="18" customHeight="1" x14ac:dyDescent="0.25">
      <c r="H491" s="14">
        <f>BHUGTAN!E483</f>
        <v>0</v>
      </c>
      <c r="I491" s="14">
        <f>BHUGTAN!F483</f>
        <v>0</v>
      </c>
      <c r="J491" s="15">
        <f>BHUGTAN!G483</f>
        <v>0</v>
      </c>
      <c r="K491" s="15">
        <f>BHUGTAN!H483</f>
        <v>0</v>
      </c>
      <c r="L491" s="14">
        <f>BHUGTAN!I483</f>
        <v>0</v>
      </c>
      <c r="M491" s="15" t="str">
        <f>IFERROR(IF(H491&gt;=1,VLOOKUP(I491,DETAIL!$F$7:$N$2006,5,0),""),"")</f>
        <v/>
      </c>
      <c r="N491" s="15" t="str">
        <f>IFERROR(IF(H491&gt;=1,VLOOKUP(I491,DETAIL!$F$7:$N$2006,6,0),""),"")</f>
        <v/>
      </c>
      <c r="O491" s="14" t="str">
        <f>IFERROR(IF(H491&gt;=1,VLOOKUP(I491,DETAIL!$F$7:$N$2006,8,0),""),"")</f>
        <v/>
      </c>
      <c r="P491" s="14" t="str">
        <f>IFERROR(IF(H491&gt;=1,VLOOKUP(I491,DETAIL!$F$7:$N$2006,9,0),""),"")</f>
        <v/>
      </c>
      <c r="Q491" s="75">
        <f>BHUGTAN!L483</f>
        <v>0</v>
      </c>
    </row>
    <row r="492" spans="8:17" ht="18" customHeight="1" x14ac:dyDescent="0.25">
      <c r="H492" s="14">
        <f>BHUGTAN!E484</f>
        <v>0</v>
      </c>
      <c r="I492" s="14">
        <f>BHUGTAN!F484</f>
        <v>0</v>
      </c>
      <c r="J492" s="15">
        <f>BHUGTAN!G484</f>
        <v>0</v>
      </c>
      <c r="K492" s="15">
        <f>BHUGTAN!H484</f>
        <v>0</v>
      </c>
      <c r="L492" s="14">
        <f>BHUGTAN!I484</f>
        <v>0</v>
      </c>
      <c r="M492" s="15" t="str">
        <f>IFERROR(IF(H492&gt;=1,VLOOKUP(I492,DETAIL!$F$7:$N$2006,5,0),""),"")</f>
        <v/>
      </c>
      <c r="N492" s="15" t="str">
        <f>IFERROR(IF(H492&gt;=1,VLOOKUP(I492,DETAIL!$F$7:$N$2006,6,0),""),"")</f>
        <v/>
      </c>
      <c r="O492" s="14" t="str">
        <f>IFERROR(IF(H492&gt;=1,VLOOKUP(I492,DETAIL!$F$7:$N$2006,8,0),""),"")</f>
        <v/>
      </c>
      <c r="P492" s="14" t="str">
        <f>IFERROR(IF(H492&gt;=1,VLOOKUP(I492,DETAIL!$F$7:$N$2006,9,0),""),"")</f>
        <v/>
      </c>
      <c r="Q492" s="75">
        <f>BHUGTAN!L484</f>
        <v>0</v>
      </c>
    </row>
    <row r="493" spans="8:17" ht="18" customHeight="1" x14ac:dyDescent="0.25">
      <c r="H493" s="14">
        <f>BHUGTAN!E485</f>
        <v>0</v>
      </c>
      <c r="I493" s="14">
        <f>BHUGTAN!F485</f>
        <v>0</v>
      </c>
      <c r="J493" s="15">
        <f>BHUGTAN!G485</f>
        <v>0</v>
      </c>
      <c r="K493" s="15">
        <f>BHUGTAN!H485</f>
        <v>0</v>
      </c>
      <c r="L493" s="14">
        <f>BHUGTAN!I485</f>
        <v>0</v>
      </c>
      <c r="M493" s="15" t="str">
        <f>IFERROR(IF(H493&gt;=1,VLOOKUP(I493,DETAIL!$F$7:$N$2006,5,0),""),"")</f>
        <v/>
      </c>
      <c r="N493" s="15" t="str">
        <f>IFERROR(IF(H493&gt;=1,VLOOKUP(I493,DETAIL!$F$7:$N$2006,6,0),""),"")</f>
        <v/>
      </c>
      <c r="O493" s="14" t="str">
        <f>IFERROR(IF(H493&gt;=1,VLOOKUP(I493,DETAIL!$F$7:$N$2006,8,0),""),"")</f>
        <v/>
      </c>
      <c r="P493" s="14" t="str">
        <f>IFERROR(IF(H493&gt;=1,VLOOKUP(I493,DETAIL!$F$7:$N$2006,9,0),""),"")</f>
        <v/>
      </c>
      <c r="Q493" s="75">
        <f>BHUGTAN!L485</f>
        <v>0</v>
      </c>
    </row>
    <row r="494" spans="8:17" ht="18" customHeight="1" x14ac:dyDescent="0.25">
      <c r="H494" s="14">
        <f>BHUGTAN!E486</f>
        <v>0</v>
      </c>
      <c r="I494" s="14">
        <f>BHUGTAN!F486</f>
        <v>0</v>
      </c>
      <c r="J494" s="15">
        <f>BHUGTAN!G486</f>
        <v>0</v>
      </c>
      <c r="K494" s="15">
        <f>BHUGTAN!H486</f>
        <v>0</v>
      </c>
      <c r="L494" s="14">
        <f>BHUGTAN!I486</f>
        <v>0</v>
      </c>
      <c r="M494" s="15" t="str">
        <f>IFERROR(IF(H494&gt;=1,VLOOKUP(I494,DETAIL!$F$7:$N$2006,5,0),""),"")</f>
        <v/>
      </c>
      <c r="N494" s="15" t="str">
        <f>IFERROR(IF(H494&gt;=1,VLOOKUP(I494,DETAIL!$F$7:$N$2006,6,0),""),"")</f>
        <v/>
      </c>
      <c r="O494" s="14" t="str">
        <f>IFERROR(IF(H494&gt;=1,VLOOKUP(I494,DETAIL!$F$7:$N$2006,8,0),""),"")</f>
        <v/>
      </c>
      <c r="P494" s="14" t="str">
        <f>IFERROR(IF(H494&gt;=1,VLOOKUP(I494,DETAIL!$F$7:$N$2006,9,0),""),"")</f>
        <v/>
      </c>
      <c r="Q494" s="75">
        <f>BHUGTAN!L486</f>
        <v>0</v>
      </c>
    </row>
    <row r="495" spans="8:17" ht="18" customHeight="1" x14ac:dyDescent="0.25">
      <c r="H495" s="14">
        <f>BHUGTAN!E487</f>
        <v>0</v>
      </c>
      <c r="I495" s="14">
        <f>BHUGTAN!F487</f>
        <v>0</v>
      </c>
      <c r="J495" s="15">
        <f>BHUGTAN!G487</f>
        <v>0</v>
      </c>
      <c r="K495" s="15">
        <f>BHUGTAN!H487</f>
        <v>0</v>
      </c>
      <c r="L495" s="14">
        <f>BHUGTAN!I487</f>
        <v>0</v>
      </c>
      <c r="M495" s="15" t="str">
        <f>IFERROR(IF(H495&gt;=1,VLOOKUP(I495,DETAIL!$F$7:$N$2006,5,0),""),"")</f>
        <v/>
      </c>
      <c r="N495" s="15" t="str">
        <f>IFERROR(IF(H495&gt;=1,VLOOKUP(I495,DETAIL!$F$7:$N$2006,6,0),""),"")</f>
        <v/>
      </c>
      <c r="O495" s="14" t="str">
        <f>IFERROR(IF(H495&gt;=1,VLOOKUP(I495,DETAIL!$F$7:$N$2006,8,0),""),"")</f>
        <v/>
      </c>
      <c r="P495" s="14" t="str">
        <f>IFERROR(IF(H495&gt;=1,VLOOKUP(I495,DETAIL!$F$7:$N$2006,9,0),""),"")</f>
        <v/>
      </c>
      <c r="Q495" s="75">
        <f>BHUGTAN!L487</f>
        <v>0</v>
      </c>
    </row>
    <row r="496" spans="8:17" ht="18" customHeight="1" x14ac:dyDescent="0.25">
      <c r="H496" s="14">
        <f>BHUGTAN!E488</f>
        <v>0</v>
      </c>
      <c r="I496" s="14">
        <f>BHUGTAN!F488</f>
        <v>0</v>
      </c>
      <c r="J496" s="15">
        <f>BHUGTAN!G488</f>
        <v>0</v>
      </c>
      <c r="K496" s="15">
        <f>BHUGTAN!H488</f>
        <v>0</v>
      </c>
      <c r="L496" s="14">
        <f>BHUGTAN!I488</f>
        <v>0</v>
      </c>
      <c r="M496" s="15" t="str">
        <f>IFERROR(IF(H496&gt;=1,VLOOKUP(I496,DETAIL!$F$7:$N$2006,5,0),""),"")</f>
        <v/>
      </c>
      <c r="N496" s="15" t="str">
        <f>IFERROR(IF(H496&gt;=1,VLOOKUP(I496,DETAIL!$F$7:$N$2006,6,0),""),"")</f>
        <v/>
      </c>
      <c r="O496" s="14" t="str">
        <f>IFERROR(IF(H496&gt;=1,VLOOKUP(I496,DETAIL!$F$7:$N$2006,8,0),""),"")</f>
        <v/>
      </c>
      <c r="P496" s="14" t="str">
        <f>IFERROR(IF(H496&gt;=1,VLOOKUP(I496,DETAIL!$F$7:$N$2006,9,0),""),"")</f>
        <v/>
      </c>
      <c r="Q496" s="75">
        <f>BHUGTAN!L488</f>
        <v>0</v>
      </c>
    </row>
    <row r="497" spans="8:17" ht="18" customHeight="1" x14ac:dyDescent="0.25">
      <c r="H497" s="14">
        <f>BHUGTAN!E489</f>
        <v>0</v>
      </c>
      <c r="I497" s="14">
        <f>BHUGTAN!F489</f>
        <v>0</v>
      </c>
      <c r="J497" s="15">
        <f>BHUGTAN!G489</f>
        <v>0</v>
      </c>
      <c r="K497" s="15">
        <f>BHUGTAN!H489</f>
        <v>0</v>
      </c>
      <c r="L497" s="14">
        <f>BHUGTAN!I489</f>
        <v>0</v>
      </c>
      <c r="M497" s="15" t="str">
        <f>IFERROR(IF(H497&gt;=1,VLOOKUP(I497,DETAIL!$F$7:$N$2006,5,0),""),"")</f>
        <v/>
      </c>
      <c r="N497" s="15" t="str">
        <f>IFERROR(IF(H497&gt;=1,VLOOKUP(I497,DETAIL!$F$7:$N$2006,6,0),""),"")</f>
        <v/>
      </c>
      <c r="O497" s="14" t="str">
        <f>IFERROR(IF(H497&gt;=1,VLOOKUP(I497,DETAIL!$F$7:$N$2006,8,0),""),"")</f>
        <v/>
      </c>
      <c r="P497" s="14" t="str">
        <f>IFERROR(IF(H497&gt;=1,VLOOKUP(I497,DETAIL!$F$7:$N$2006,9,0),""),"")</f>
        <v/>
      </c>
      <c r="Q497" s="75">
        <f>BHUGTAN!L489</f>
        <v>0</v>
      </c>
    </row>
    <row r="498" spans="8:17" ht="18" customHeight="1" x14ac:dyDescent="0.25">
      <c r="H498" s="14">
        <f>BHUGTAN!E490</f>
        <v>0</v>
      </c>
      <c r="I498" s="14">
        <f>BHUGTAN!F490</f>
        <v>0</v>
      </c>
      <c r="J498" s="15">
        <f>BHUGTAN!G490</f>
        <v>0</v>
      </c>
      <c r="K498" s="15">
        <f>BHUGTAN!H490</f>
        <v>0</v>
      </c>
      <c r="L498" s="14">
        <f>BHUGTAN!I490</f>
        <v>0</v>
      </c>
      <c r="M498" s="15" t="str">
        <f>IFERROR(IF(H498&gt;=1,VLOOKUP(I498,DETAIL!$F$7:$N$2006,5,0),""),"")</f>
        <v/>
      </c>
      <c r="N498" s="15" t="str">
        <f>IFERROR(IF(H498&gt;=1,VLOOKUP(I498,DETAIL!$F$7:$N$2006,6,0),""),"")</f>
        <v/>
      </c>
      <c r="O498" s="14" t="str">
        <f>IFERROR(IF(H498&gt;=1,VLOOKUP(I498,DETAIL!$F$7:$N$2006,8,0),""),"")</f>
        <v/>
      </c>
      <c r="P498" s="14" t="str">
        <f>IFERROR(IF(H498&gt;=1,VLOOKUP(I498,DETAIL!$F$7:$N$2006,9,0),""),"")</f>
        <v/>
      </c>
      <c r="Q498" s="75">
        <f>BHUGTAN!L490</f>
        <v>0</v>
      </c>
    </row>
    <row r="499" spans="8:17" ht="18" customHeight="1" x14ac:dyDescent="0.25">
      <c r="H499" s="14">
        <f>BHUGTAN!E491</f>
        <v>0</v>
      </c>
      <c r="I499" s="14">
        <f>BHUGTAN!F491</f>
        <v>0</v>
      </c>
      <c r="J499" s="15">
        <f>BHUGTAN!G491</f>
        <v>0</v>
      </c>
      <c r="K499" s="15">
        <f>BHUGTAN!H491</f>
        <v>0</v>
      </c>
      <c r="L499" s="14">
        <f>BHUGTAN!I491</f>
        <v>0</v>
      </c>
      <c r="M499" s="15" t="str">
        <f>IFERROR(IF(H499&gt;=1,VLOOKUP(I499,DETAIL!$F$7:$N$2006,5,0),""),"")</f>
        <v/>
      </c>
      <c r="N499" s="15" t="str">
        <f>IFERROR(IF(H499&gt;=1,VLOOKUP(I499,DETAIL!$F$7:$N$2006,6,0),""),"")</f>
        <v/>
      </c>
      <c r="O499" s="14" t="str">
        <f>IFERROR(IF(H499&gt;=1,VLOOKUP(I499,DETAIL!$F$7:$N$2006,8,0),""),"")</f>
        <v/>
      </c>
      <c r="P499" s="14" t="str">
        <f>IFERROR(IF(H499&gt;=1,VLOOKUP(I499,DETAIL!$F$7:$N$2006,9,0),""),"")</f>
        <v/>
      </c>
      <c r="Q499" s="75">
        <f>BHUGTAN!L491</f>
        <v>0</v>
      </c>
    </row>
    <row r="500" spans="8:17" ht="18" customHeight="1" x14ac:dyDescent="0.25">
      <c r="H500" s="14">
        <f>BHUGTAN!E492</f>
        <v>0</v>
      </c>
      <c r="I500" s="14">
        <f>BHUGTAN!F492</f>
        <v>0</v>
      </c>
      <c r="J500" s="15">
        <f>BHUGTAN!G492</f>
        <v>0</v>
      </c>
      <c r="K500" s="15">
        <f>BHUGTAN!H492</f>
        <v>0</v>
      </c>
      <c r="L500" s="14">
        <f>BHUGTAN!I492</f>
        <v>0</v>
      </c>
      <c r="M500" s="15" t="str">
        <f>IFERROR(IF(H500&gt;=1,VLOOKUP(I500,DETAIL!$F$7:$N$2006,5,0),""),"")</f>
        <v/>
      </c>
      <c r="N500" s="15" t="str">
        <f>IFERROR(IF(H500&gt;=1,VLOOKUP(I500,DETAIL!$F$7:$N$2006,6,0),""),"")</f>
        <v/>
      </c>
      <c r="O500" s="14" t="str">
        <f>IFERROR(IF(H500&gt;=1,VLOOKUP(I500,DETAIL!$F$7:$N$2006,8,0),""),"")</f>
        <v/>
      </c>
      <c r="P500" s="14" t="str">
        <f>IFERROR(IF(H500&gt;=1,VLOOKUP(I500,DETAIL!$F$7:$N$2006,9,0),""),"")</f>
        <v/>
      </c>
      <c r="Q500" s="75">
        <f>BHUGTAN!L492</f>
        <v>0</v>
      </c>
    </row>
    <row r="501" spans="8:17" ht="18" customHeight="1" x14ac:dyDescent="0.25">
      <c r="H501" s="14">
        <f>BHUGTAN!E493</f>
        <v>0</v>
      </c>
      <c r="I501" s="14">
        <f>BHUGTAN!F493</f>
        <v>0</v>
      </c>
      <c r="J501" s="15">
        <f>BHUGTAN!G493</f>
        <v>0</v>
      </c>
      <c r="K501" s="15">
        <f>BHUGTAN!H493</f>
        <v>0</v>
      </c>
      <c r="L501" s="14">
        <f>BHUGTAN!I493</f>
        <v>0</v>
      </c>
      <c r="M501" s="15" t="str">
        <f>IFERROR(IF(H501&gt;=1,VLOOKUP(I501,DETAIL!$F$7:$N$2006,5,0),""),"")</f>
        <v/>
      </c>
      <c r="N501" s="15" t="str">
        <f>IFERROR(IF(H501&gt;=1,VLOOKUP(I501,DETAIL!$F$7:$N$2006,6,0),""),"")</f>
        <v/>
      </c>
      <c r="O501" s="14" t="str">
        <f>IFERROR(IF(H501&gt;=1,VLOOKUP(I501,DETAIL!$F$7:$N$2006,8,0),""),"")</f>
        <v/>
      </c>
      <c r="P501" s="14" t="str">
        <f>IFERROR(IF(H501&gt;=1,VLOOKUP(I501,DETAIL!$F$7:$N$2006,9,0),""),"")</f>
        <v/>
      </c>
      <c r="Q501" s="75">
        <f>BHUGTAN!L493</f>
        <v>0</v>
      </c>
    </row>
    <row r="502" spans="8:17" ht="18" customHeight="1" x14ac:dyDescent="0.25">
      <c r="H502" s="14">
        <f>BHUGTAN!E494</f>
        <v>0</v>
      </c>
      <c r="I502" s="14">
        <f>BHUGTAN!F494</f>
        <v>0</v>
      </c>
      <c r="J502" s="15">
        <f>BHUGTAN!G494</f>
        <v>0</v>
      </c>
      <c r="K502" s="15">
        <f>BHUGTAN!H494</f>
        <v>0</v>
      </c>
      <c r="L502" s="14">
        <f>BHUGTAN!I494</f>
        <v>0</v>
      </c>
      <c r="M502" s="15" t="str">
        <f>IFERROR(IF(H502&gt;=1,VLOOKUP(I502,DETAIL!$F$7:$N$2006,5,0),""),"")</f>
        <v/>
      </c>
      <c r="N502" s="15" t="str">
        <f>IFERROR(IF(H502&gt;=1,VLOOKUP(I502,DETAIL!$F$7:$N$2006,6,0),""),"")</f>
        <v/>
      </c>
      <c r="O502" s="14" t="str">
        <f>IFERROR(IF(H502&gt;=1,VLOOKUP(I502,DETAIL!$F$7:$N$2006,8,0),""),"")</f>
        <v/>
      </c>
      <c r="P502" s="14" t="str">
        <f>IFERROR(IF(H502&gt;=1,VLOOKUP(I502,DETAIL!$F$7:$N$2006,9,0),""),"")</f>
        <v/>
      </c>
      <c r="Q502" s="75">
        <f>BHUGTAN!L494</f>
        <v>0</v>
      </c>
    </row>
    <row r="503" spans="8:17" ht="18" customHeight="1" x14ac:dyDescent="0.25">
      <c r="H503" s="14">
        <f>BHUGTAN!E495</f>
        <v>0</v>
      </c>
      <c r="I503" s="14">
        <f>BHUGTAN!F495</f>
        <v>0</v>
      </c>
      <c r="J503" s="15">
        <f>BHUGTAN!G495</f>
        <v>0</v>
      </c>
      <c r="K503" s="15">
        <f>BHUGTAN!H495</f>
        <v>0</v>
      </c>
      <c r="L503" s="14">
        <f>BHUGTAN!I495</f>
        <v>0</v>
      </c>
      <c r="M503" s="15" t="str">
        <f>IFERROR(IF(H503&gt;=1,VLOOKUP(I503,DETAIL!$F$7:$N$2006,5,0),""),"")</f>
        <v/>
      </c>
      <c r="N503" s="15" t="str">
        <f>IFERROR(IF(H503&gt;=1,VLOOKUP(I503,DETAIL!$F$7:$N$2006,6,0),""),"")</f>
        <v/>
      </c>
      <c r="O503" s="14" t="str">
        <f>IFERROR(IF(H503&gt;=1,VLOOKUP(I503,DETAIL!$F$7:$N$2006,8,0),""),"")</f>
        <v/>
      </c>
      <c r="P503" s="14" t="str">
        <f>IFERROR(IF(H503&gt;=1,VLOOKUP(I503,DETAIL!$F$7:$N$2006,9,0),""),"")</f>
        <v/>
      </c>
      <c r="Q503" s="75">
        <f>BHUGTAN!L495</f>
        <v>0</v>
      </c>
    </row>
    <row r="504" spans="8:17" ht="18" customHeight="1" x14ac:dyDescent="0.25">
      <c r="H504" s="14">
        <f>BHUGTAN!E496</f>
        <v>0</v>
      </c>
      <c r="I504" s="14">
        <f>BHUGTAN!F496</f>
        <v>0</v>
      </c>
      <c r="J504" s="15">
        <f>BHUGTAN!G496</f>
        <v>0</v>
      </c>
      <c r="K504" s="15">
        <f>BHUGTAN!H496</f>
        <v>0</v>
      </c>
      <c r="L504" s="14">
        <f>BHUGTAN!I496</f>
        <v>0</v>
      </c>
      <c r="M504" s="15" t="str">
        <f>IFERROR(IF(H504&gt;=1,VLOOKUP(I504,DETAIL!$F$7:$N$2006,5,0),""),"")</f>
        <v/>
      </c>
      <c r="N504" s="15" t="str">
        <f>IFERROR(IF(H504&gt;=1,VLOOKUP(I504,DETAIL!$F$7:$N$2006,6,0),""),"")</f>
        <v/>
      </c>
      <c r="O504" s="14" t="str">
        <f>IFERROR(IF(H504&gt;=1,VLOOKUP(I504,DETAIL!$F$7:$N$2006,8,0),""),"")</f>
        <v/>
      </c>
      <c r="P504" s="14" t="str">
        <f>IFERROR(IF(H504&gt;=1,VLOOKUP(I504,DETAIL!$F$7:$N$2006,9,0),""),"")</f>
        <v/>
      </c>
      <c r="Q504" s="75">
        <f>BHUGTAN!L496</f>
        <v>0</v>
      </c>
    </row>
    <row r="505" spans="8:17" ht="18" customHeight="1" x14ac:dyDescent="0.25">
      <c r="H505" s="14">
        <f>BHUGTAN!E497</f>
        <v>0</v>
      </c>
      <c r="I505" s="14">
        <f>BHUGTAN!F497</f>
        <v>0</v>
      </c>
      <c r="J505" s="15">
        <f>BHUGTAN!G497</f>
        <v>0</v>
      </c>
      <c r="K505" s="15">
        <f>BHUGTAN!H497</f>
        <v>0</v>
      </c>
      <c r="L505" s="14">
        <f>BHUGTAN!I497</f>
        <v>0</v>
      </c>
      <c r="M505" s="15" t="str">
        <f>IFERROR(IF(H505&gt;=1,VLOOKUP(I505,DETAIL!$F$7:$N$2006,5,0),""),"")</f>
        <v/>
      </c>
      <c r="N505" s="15" t="str">
        <f>IFERROR(IF(H505&gt;=1,VLOOKUP(I505,DETAIL!$F$7:$N$2006,6,0),""),"")</f>
        <v/>
      </c>
      <c r="O505" s="14" t="str">
        <f>IFERROR(IF(H505&gt;=1,VLOOKUP(I505,DETAIL!$F$7:$N$2006,8,0),""),"")</f>
        <v/>
      </c>
      <c r="P505" s="14" t="str">
        <f>IFERROR(IF(H505&gt;=1,VLOOKUP(I505,DETAIL!$F$7:$N$2006,9,0),""),"")</f>
        <v/>
      </c>
      <c r="Q505" s="75">
        <f>BHUGTAN!L497</f>
        <v>0</v>
      </c>
    </row>
    <row r="506" spans="8:17" ht="18" customHeight="1" x14ac:dyDescent="0.25">
      <c r="H506" s="14">
        <f>BHUGTAN!E498</f>
        <v>0</v>
      </c>
      <c r="I506" s="14">
        <f>BHUGTAN!F498</f>
        <v>0</v>
      </c>
      <c r="J506" s="15">
        <f>BHUGTAN!G498</f>
        <v>0</v>
      </c>
      <c r="K506" s="15">
        <f>BHUGTAN!H498</f>
        <v>0</v>
      </c>
      <c r="L506" s="14">
        <f>BHUGTAN!I498</f>
        <v>0</v>
      </c>
      <c r="M506" s="15" t="str">
        <f>IFERROR(IF(H506&gt;=1,VLOOKUP(I506,DETAIL!$F$7:$N$2006,5,0),""),"")</f>
        <v/>
      </c>
      <c r="N506" s="15" t="str">
        <f>IFERROR(IF(H506&gt;=1,VLOOKUP(I506,DETAIL!$F$7:$N$2006,6,0),""),"")</f>
        <v/>
      </c>
      <c r="O506" s="14" t="str">
        <f>IFERROR(IF(H506&gt;=1,VLOOKUP(I506,DETAIL!$F$7:$N$2006,8,0),""),"")</f>
        <v/>
      </c>
      <c r="P506" s="14" t="str">
        <f>IFERROR(IF(H506&gt;=1,VLOOKUP(I506,DETAIL!$F$7:$N$2006,9,0),""),"")</f>
        <v/>
      </c>
      <c r="Q506" s="75">
        <f>BHUGTAN!L498</f>
        <v>0</v>
      </c>
    </row>
    <row r="507" spans="8:17" ht="18" customHeight="1" x14ac:dyDescent="0.25">
      <c r="H507" s="14">
        <f>BHUGTAN!E499</f>
        <v>0</v>
      </c>
      <c r="I507" s="14">
        <f>BHUGTAN!F499</f>
        <v>0</v>
      </c>
      <c r="J507" s="15">
        <f>BHUGTAN!G499</f>
        <v>0</v>
      </c>
      <c r="K507" s="15">
        <f>BHUGTAN!H499</f>
        <v>0</v>
      </c>
      <c r="L507" s="14">
        <f>BHUGTAN!I499</f>
        <v>0</v>
      </c>
      <c r="M507" s="15" t="str">
        <f>IFERROR(IF(H507&gt;=1,VLOOKUP(I507,DETAIL!$F$7:$N$2006,5,0),""),"")</f>
        <v/>
      </c>
      <c r="N507" s="15" t="str">
        <f>IFERROR(IF(H507&gt;=1,VLOOKUP(I507,DETAIL!$F$7:$N$2006,6,0),""),"")</f>
        <v/>
      </c>
      <c r="O507" s="14" t="str">
        <f>IFERROR(IF(H507&gt;=1,VLOOKUP(I507,DETAIL!$F$7:$N$2006,8,0),""),"")</f>
        <v/>
      </c>
      <c r="P507" s="14" t="str">
        <f>IFERROR(IF(H507&gt;=1,VLOOKUP(I507,DETAIL!$F$7:$N$2006,9,0),""),"")</f>
        <v/>
      </c>
      <c r="Q507" s="75">
        <f>BHUGTAN!L499</f>
        <v>0</v>
      </c>
    </row>
    <row r="508" spans="8:17" ht="18" customHeight="1" x14ac:dyDescent="0.25">
      <c r="H508" s="14">
        <f>BHUGTAN!E500</f>
        <v>0</v>
      </c>
      <c r="I508" s="14">
        <f>BHUGTAN!F500</f>
        <v>0</v>
      </c>
      <c r="J508" s="15">
        <f>BHUGTAN!G500</f>
        <v>0</v>
      </c>
      <c r="K508" s="15">
        <f>BHUGTAN!H500</f>
        <v>0</v>
      </c>
      <c r="L508" s="14">
        <f>BHUGTAN!I500</f>
        <v>0</v>
      </c>
      <c r="M508" s="15" t="str">
        <f>IFERROR(IF(H508&gt;=1,VLOOKUP(I508,DETAIL!$F$7:$N$2006,5,0),""),"")</f>
        <v/>
      </c>
      <c r="N508" s="15" t="str">
        <f>IFERROR(IF(H508&gt;=1,VLOOKUP(I508,DETAIL!$F$7:$N$2006,6,0),""),"")</f>
        <v/>
      </c>
      <c r="O508" s="14" t="str">
        <f>IFERROR(IF(H508&gt;=1,VLOOKUP(I508,DETAIL!$F$7:$N$2006,8,0),""),"")</f>
        <v/>
      </c>
      <c r="P508" s="14" t="str">
        <f>IFERROR(IF(H508&gt;=1,VLOOKUP(I508,DETAIL!$F$7:$N$2006,9,0),""),"")</f>
        <v/>
      </c>
      <c r="Q508" s="75">
        <f>BHUGTAN!L500</f>
        <v>0</v>
      </c>
    </row>
    <row r="509" spans="8:17" ht="18" customHeight="1" x14ac:dyDescent="0.25">
      <c r="H509" s="14">
        <f>BHUGTAN!E501</f>
        <v>0</v>
      </c>
      <c r="I509" s="14">
        <f>BHUGTAN!F501</f>
        <v>0</v>
      </c>
      <c r="J509" s="15">
        <f>BHUGTAN!G501</f>
        <v>0</v>
      </c>
      <c r="K509" s="15">
        <f>BHUGTAN!H501</f>
        <v>0</v>
      </c>
      <c r="L509" s="14">
        <f>BHUGTAN!I501</f>
        <v>0</v>
      </c>
      <c r="M509" s="15" t="str">
        <f>IFERROR(IF(H509&gt;=1,VLOOKUP(I509,DETAIL!$F$7:$N$2006,5,0),""),"")</f>
        <v/>
      </c>
      <c r="N509" s="15" t="str">
        <f>IFERROR(IF(H509&gt;=1,VLOOKUP(I509,DETAIL!$F$7:$N$2006,6,0),""),"")</f>
        <v/>
      </c>
      <c r="O509" s="14" t="str">
        <f>IFERROR(IF(H509&gt;=1,VLOOKUP(I509,DETAIL!$F$7:$N$2006,8,0),""),"")</f>
        <v/>
      </c>
      <c r="P509" s="14" t="str">
        <f>IFERROR(IF(H509&gt;=1,VLOOKUP(I509,DETAIL!$F$7:$N$2006,9,0),""),"")</f>
        <v/>
      </c>
      <c r="Q509" s="75">
        <f>BHUGTAN!L501</f>
        <v>0</v>
      </c>
    </row>
    <row r="510" spans="8:17" ht="18" customHeight="1" x14ac:dyDescent="0.25">
      <c r="H510" s="14">
        <f>BHUGTAN!E502</f>
        <v>0</v>
      </c>
      <c r="I510" s="14">
        <f>BHUGTAN!F502</f>
        <v>0</v>
      </c>
      <c r="J510" s="15">
        <f>BHUGTAN!G502</f>
        <v>0</v>
      </c>
      <c r="K510" s="15">
        <f>BHUGTAN!H502</f>
        <v>0</v>
      </c>
      <c r="L510" s="14">
        <f>BHUGTAN!I502</f>
        <v>0</v>
      </c>
      <c r="M510" s="15" t="str">
        <f>IFERROR(IF(H510&gt;=1,VLOOKUP(I510,DETAIL!$F$7:$N$2006,5,0),""),"")</f>
        <v/>
      </c>
      <c r="N510" s="15" t="str">
        <f>IFERROR(IF(H510&gt;=1,VLOOKUP(I510,DETAIL!$F$7:$N$2006,6,0),""),"")</f>
        <v/>
      </c>
      <c r="O510" s="14" t="str">
        <f>IFERROR(IF(H510&gt;=1,VLOOKUP(I510,DETAIL!$F$7:$N$2006,8,0),""),"")</f>
        <v/>
      </c>
      <c r="P510" s="14" t="str">
        <f>IFERROR(IF(H510&gt;=1,VLOOKUP(I510,DETAIL!$F$7:$N$2006,9,0),""),"")</f>
        <v/>
      </c>
      <c r="Q510" s="75">
        <f>BHUGTAN!L502</f>
        <v>0</v>
      </c>
    </row>
    <row r="511" spans="8:17" ht="18" customHeight="1" x14ac:dyDescent="0.25">
      <c r="H511" s="14">
        <f>BHUGTAN!E503</f>
        <v>0</v>
      </c>
      <c r="I511" s="14">
        <f>BHUGTAN!F503</f>
        <v>0</v>
      </c>
      <c r="J511" s="15">
        <f>BHUGTAN!G503</f>
        <v>0</v>
      </c>
      <c r="K511" s="15">
        <f>BHUGTAN!H503</f>
        <v>0</v>
      </c>
      <c r="L511" s="14">
        <f>BHUGTAN!I503</f>
        <v>0</v>
      </c>
      <c r="M511" s="15" t="str">
        <f>IFERROR(IF(H511&gt;=1,VLOOKUP(I511,DETAIL!$F$7:$N$2006,5,0),""),"")</f>
        <v/>
      </c>
      <c r="N511" s="15" t="str">
        <f>IFERROR(IF(H511&gt;=1,VLOOKUP(I511,DETAIL!$F$7:$N$2006,6,0),""),"")</f>
        <v/>
      </c>
      <c r="O511" s="14" t="str">
        <f>IFERROR(IF(H511&gt;=1,VLOOKUP(I511,DETAIL!$F$7:$N$2006,8,0),""),"")</f>
        <v/>
      </c>
      <c r="P511" s="14" t="str">
        <f>IFERROR(IF(H511&gt;=1,VLOOKUP(I511,DETAIL!$F$7:$N$2006,9,0),""),"")</f>
        <v/>
      </c>
      <c r="Q511" s="75">
        <f>BHUGTAN!L503</f>
        <v>0</v>
      </c>
    </row>
    <row r="512" spans="8:17" ht="18" customHeight="1" x14ac:dyDescent="0.25">
      <c r="H512" s="14">
        <f>BHUGTAN!E504</f>
        <v>0</v>
      </c>
      <c r="I512" s="14">
        <f>BHUGTAN!F504</f>
        <v>0</v>
      </c>
      <c r="J512" s="15">
        <f>BHUGTAN!G504</f>
        <v>0</v>
      </c>
      <c r="K512" s="15">
        <f>BHUGTAN!H504</f>
        <v>0</v>
      </c>
      <c r="L512" s="14">
        <f>BHUGTAN!I504</f>
        <v>0</v>
      </c>
      <c r="M512" s="15" t="str">
        <f>IFERROR(IF(H512&gt;=1,VLOOKUP(I512,DETAIL!$F$7:$N$2006,5,0),""),"")</f>
        <v/>
      </c>
      <c r="N512" s="15" t="str">
        <f>IFERROR(IF(H512&gt;=1,VLOOKUP(I512,DETAIL!$F$7:$N$2006,6,0),""),"")</f>
        <v/>
      </c>
      <c r="O512" s="14" t="str">
        <f>IFERROR(IF(H512&gt;=1,VLOOKUP(I512,DETAIL!$F$7:$N$2006,8,0),""),"")</f>
        <v/>
      </c>
      <c r="P512" s="14" t="str">
        <f>IFERROR(IF(H512&gt;=1,VLOOKUP(I512,DETAIL!$F$7:$N$2006,9,0),""),"")</f>
        <v/>
      </c>
      <c r="Q512" s="75">
        <f>BHUGTAN!L504</f>
        <v>0</v>
      </c>
    </row>
    <row r="513" spans="8:17" ht="18" customHeight="1" x14ac:dyDescent="0.25">
      <c r="H513" s="14">
        <f>BHUGTAN!E505</f>
        <v>0</v>
      </c>
      <c r="I513" s="14">
        <f>BHUGTAN!F505</f>
        <v>0</v>
      </c>
      <c r="J513" s="15">
        <f>BHUGTAN!G505</f>
        <v>0</v>
      </c>
      <c r="K513" s="15">
        <f>BHUGTAN!H505</f>
        <v>0</v>
      </c>
      <c r="L513" s="14">
        <f>BHUGTAN!I505</f>
        <v>0</v>
      </c>
      <c r="M513" s="15" t="str">
        <f>IFERROR(IF(H513&gt;=1,VLOOKUP(I513,DETAIL!$F$7:$N$2006,5,0),""),"")</f>
        <v/>
      </c>
      <c r="N513" s="15" t="str">
        <f>IFERROR(IF(H513&gt;=1,VLOOKUP(I513,DETAIL!$F$7:$N$2006,6,0),""),"")</f>
        <v/>
      </c>
      <c r="O513" s="14" t="str">
        <f>IFERROR(IF(H513&gt;=1,VLOOKUP(I513,DETAIL!$F$7:$N$2006,8,0),""),"")</f>
        <v/>
      </c>
      <c r="P513" s="14" t="str">
        <f>IFERROR(IF(H513&gt;=1,VLOOKUP(I513,DETAIL!$F$7:$N$2006,9,0),""),"")</f>
        <v/>
      </c>
      <c r="Q513" s="75">
        <f>BHUGTAN!L505</f>
        <v>0</v>
      </c>
    </row>
    <row r="514" spans="8:17" ht="18" customHeight="1" x14ac:dyDescent="0.25">
      <c r="H514" s="14">
        <f>BHUGTAN!E506</f>
        <v>0</v>
      </c>
      <c r="I514" s="14">
        <f>BHUGTAN!F506</f>
        <v>0</v>
      </c>
      <c r="J514" s="15">
        <f>BHUGTAN!G506</f>
        <v>0</v>
      </c>
      <c r="K514" s="15">
        <f>BHUGTAN!H506</f>
        <v>0</v>
      </c>
      <c r="L514" s="14">
        <f>BHUGTAN!I506</f>
        <v>0</v>
      </c>
      <c r="M514" s="15" t="str">
        <f>IFERROR(IF(H514&gt;=1,VLOOKUP(I514,DETAIL!$F$7:$N$2006,5,0),""),"")</f>
        <v/>
      </c>
      <c r="N514" s="15" t="str">
        <f>IFERROR(IF(H514&gt;=1,VLOOKUP(I514,DETAIL!$F$7:$N$2006,6,0),""),"")</f>
        <v/>
      </c>
      <c r="O514" s="14" t="str">
        <f>IFERROR(IF(H514&gt;=1,VLOOKUP(I514,DETAIL!$F$7:$N$2006,8,0),""),"")</f>
        <v/>
      </c>
      <c r="P514" s="14" t="str">
        <f>IFERROR(IF(H514&gt;=1,VLOOKUP(I514,DETAIL!$F$7:$N$2006,9,0),""),"")</f>
        <v/>
      </c>
      <c r="Q514" s="75">
        <f>BHUGTAN!L506</f>
        <v>0</v>
      </c>
    </row>
    <row r="515" spans="8:17" ht="18" customHeight="1" x14ac:dyDescent="0.25">
      <c r="H515" s="14">
        <f>BHUGTAN!E507</f>
        <v>0</v>
      </c>
      <c r="I515" s="14">
        <f>BHUGTAN!F507</f>
        <v>0</v>
      </c>
      <c r="J515" s="15">
        <f>BHUGTAN!G507</f>
        <v>0</v>
      </c>
      <c r="K515" s="15">
        <f>BHUGTAN!H507</f>
        <v>0</v>
      </c>
      <c r="L515" s="14">
        <f>BHUGTAN!I507</f>
        <v>0</v>
      </c>
      <c r="M515" s="15" t="str">
        <f>IFERROR(IF(H515&gt;=1,VLOOKUP(I515,DETAIL!$F$7:$N$2006,5,0),""),"")</f>
        <v/>
      </c>
      <c r="N515" s="15" t="str">
        <f>IFERROR(IF(H515&gt;=1,VLOOKUP(I515,DETAIL!$F$7:$N$2006,6,0),""),"")</f>
        <v/>
      </c>
      <c r="O515" s="14" t="str">
        <f>IFERROR(IF(H515&gt;=1,VLOOKUP(I515,DETAIL!$F$7:$N$2006,8,0),""),"")</f>
        <v/>
      </c>
      <c r="P515" s="14" t="str">
        <f>IFERROR(IF(H515&gt;=1,VLOOKUP(I515,DETAIL!$F$7:$N$2006,9,0),""),"")</f>
        <v/>
      </c>
      <c r="Q515" s="75">
        <f>BHUGTAN!L507</f>
        <v>0</v>
      </c>
    </row>
    <row r="516" spans="8:17" ht="18" customHeight="1" x14ac:dyDescent="0.25">
      <c r="H516" s="14">
        <f>BHUGTAN!E508</f>
        <v>0</v>
      </c>
      <c r="I516" s="14">
        <f>BHUGTAN!F508</f>
        <v>0</v>
      </c>
      <c r="J516" s="15">
        <f>BHUGTAN!G508</f>
        <v>0</v>
      </c>
      <c r="K516" s="15">
        <f>BHUGTAN!H508</f>
        <v>0</v>
      </c>
      <c r="L516" s="14">
        <f>BHUGTAN!I508</f>
        <v>0</v>
      </c>
      <c r="M516" s="15" t="str">
        <f>IFERROR(IF(H516&gt;=1,VLOOKUP(I516,DETAIL!$F$7:$N$2006,5,0),""),"")</f>
        <v/>
      </c>
      <c r="N516" s="15" t="str">
        <f>IFERROR(IF(H516&gt;=1,VLOOKUP(I516,DETAIL!$F$7:$N$2006,6,0),""),"")</f>
        <v/>
      </c>
      <c r="O516" s="14" t="str">
        <f>IFERROR(IF(H516&gt;=1,VLOOKUP(I516,DETAIL!$F$7:$N$2006,8,0),""),"")</f>
        <v/>
      </c>
      <c r="P516" s="14" t="str">
        <f>IFERROR(IF(H516&gt;=1,VLOOKUP(I516,DETAIL!$F$7:$N$2006,9,0),""),"")</f>
        <v/>
      </c>
      <c r="Q516" s="75">
        <f>BHUGTAN!L508</f>
        <v>0</v>
      </c>
    </row>
    <row r="517" spans="8:17" ht="18" customHeight="1" x14ac:dyDescent="0.25">
      <c r="H517" s="14">
        <f>BHUGTAN!E509</f>
        <v>0</v>
      </c>
      <c r="I517" s="14">
        <f>BHUGTAN!F509</f>
        <v>0</v>
      </c>
      <c r="J517" s="15">
        <f>BHUGTAN!G509</f>
        <v>0</v>
      </c>
      <c r="K517" s="15">
        <f>BHUGTAN!H509</f>
        <v>0</v>
      </c>
      <c r="L517" s="14">
        <f>BHUGTAN!I509</f>
        <v>0</v>
      </c>
      <c r="M517" s="15" t="str">
        <f>IFERROR(IF(H517&gt;=1,VLOOKUP(I517,DETAIL!$F$7:$N$2006,5,0),""),"")</f>
        <v/>
      </c>
      <c r="N517" s="15" t="str">
        <f>IFERROR(IF(H517&gt;=1,VLOOKUP(I517,DETAIL!$F$7:$N$2006,6,0),""),"")</f>
        <v/>
      </c>
      <c r="O517" s="14" t="str">
        <f>IFERROR(IF(H517&gt;=1,VLOOKUP(I517,DETAIL!$F$7:$N$2006,8,0),""),"")</f>
        <v/>
      </c>
      <c r="P517" s="14" t="str">
        <f>IFERROR(IF(H517&gt;=1,VLOOKUP(I517,DETAIL!$F$7:$N$2006,9,0),""),"")</f>
        <v/>
      </c>
      <c r="Q517" s="75">
        <f>BHUGTAN!L509</f>
        <v>0</v>
      </c>
    </row>
    <row r="518" spans="8:17" ht="18" customHeight="1" x14ac:dyDescent="0.25">
      <c r="H518" s="14">
        <f>BHUGTAN!E510</f>
        <v>0</v>
      </c>
      <c r="I518" s="14">
        <f>BHUGTAN!F510</f>
        <v>0</v>
      </c>
      <c r="J518" s="15">
        <f>BHUGTAN!G510</f>
        <v>0</v>
      </c>
      <c r="K518" s="15">
        <f>BHUGTAN!H510</f>
        <v>0</v>
      </c>
      <c r="L518" s="14">
        <f>BHUGTAN!I510</f>
        <v>0</v>
      </c>
      <c r="M518" s="15" t="str">
        <f>IFERROR(IF(H518&gt;=1,VLOOKUP(I518,DETAIL!$F$7:$N$2006,5,0),""),"")</f>
        <v/>
      </c>
      <c r="N518" s="15" t="str">
        <f>IFERROR(IF(H518&gt;=1,VLOOKUP(I518,DETAIL!$F$7:$N$2006,6,0),""),"")</f>
        <v/>
      </c>
      <c r="O518" s="14" t="str">
        <f>IFERROR(IF(H518&gt;=1,VLOOKUP(I518,DETAIL!$F$7:$N$2006,8,0),""),"")</f>
        <v/>
      </c>
      <c r="P518" s="14" t="str">
        <f>IFERROR(IF(H518&gt;=1,VLOOKUP(I518,DETAIL!$F$7:$N$2006,9,0),""),"")</f>
        <v/>
      </c>
      <c r="Q518" s="75">
        <f>BHUGTAN!L510</f>
        <v>0</v>
      </c>
    </row>
    <row r="519" spans="8:17" ht="18" customHeight="1" x14ac:dyDescent="0.25">
      <c r="H519" s="14">
        <f>BHUGTAN!E511</f>
        <v>0</v>
      </c>
      <c r="I519" s="14">
        <f>BHUGTAN!F511</f>
        <v>0</v>
      </c>
      <c r="J519" s="15">
        <f>BHUGTAN!G511</f>
        <v>0</v>
      </c>
      <c r="K519" s="15">
        <f>BHUGTAN!H511</f>
        <v>0</v>
      </c>
      <c r="L519" s="14">
        <f>BHUGTAN!I511</f>
        <v>0</v>
      </c>
      <c r="M519" s="15" t="str">
        <f>IFERROR(IF(H519&gt;=1,VLOOKUP(I519,DETAIL!$F$7:$N$2006,5,0),""),"")</f>
        <v/>
      </c>
      <c r="N519" s="15" t="str">
        <f>IFERROR(IF(H519&gt;=1,VLOOKUP(I519,DETAIL!$F$7:$N$2006,6,0),""),"")</f>
        <v/>
      </c>
      <c r="O519" s="14" t="str">
        <f>IFERROR(IF(H519&gt;=1,VLOOKUP(I519,DETAIL!$F$7:$N$2006,8,0),""),"")</f>
        <v/>
      </c>
      <c r="P519" s="14" t="str">
        <f>IFERROR(IF(H519&gt;=1,VLOOKUP(I519,DETAIL!$F$7:$N$2006,9,0),""),"")</f>
        <v/>
      </c>
      <c r="Q519" s="75">
        <f>BHUGTAN!L511</f>
        <v>0</v>
      </c>
    </row>
    <row r="520" spans="8:17" ht="18" customHeight="1" x14ac:dyDescent="0.25">
      <c r="H520" s="14">
        <f>BHUGTAN!E512</f>
        <v>0</v>
      </c>
      <c r="I520" s="14">
        <f>BHUGTAN!F512</f>
        <v>0</v>
      </c>
      <c r="J520" s="15">
        <f>BHUGTAN!G512</f>
        <v>0</v>
      </c>
      <c r="K520" s="15">
        <f>BHUGTAN!H512</f>
        <v>0</v>
      </c>
      <c r="L520" s="14">
        <f>BHUGTAN!I512</f>
        <v>0</v>
      </c>
      <c r="M520" s="15" t="str">
        <f>IFERROR(IF(H520&gt;=1,VLOOKUP(I520,DETAIL!$F$7:$N$2006,5,0),""),"")</f>
        <v/>
      </c>
      <c r="N520" s="15" t="str">
        <f>IFERROR(IF(H520&gt;=1,VLOOKUP(I520,DETAIL!$F$7:$N$2006,6,0),""),"")</f>
        <v/>
      </c>
      <c r="O520" s="14" t="str">
        <f>IFERROR(IF(H520&gt;=1,VLOOKUP(I520,DETAIL!$F$7:$N$2006,8,0),""),"")</f>
        <v/>
      </c>
      <c r="P520" s="14" t="str">
        <f>IFERROR(IF(H520&gt;=1,VLOOKUP(I520,DETAIL!$F$7:$N$2006,9,0),""),"")</f>
        <v/>
      </c>
      <c r="Q520" s="75">
        <f>BHUGTAN!L512</f>
        <v>0</v>
      </c>
    </row>
    <row r="521" spans="8:17" ht="18" customHeight="1" x14ac:dyDescent="0.25">
      <c r="H521" s="14">
        <f>BHUGTAN!E513</f>
        <v>0</v>
      </c>
      <c r="I521" s="14">
        <f>BHUGTAN!F513</f>
        <v>0</v>
      </c>
      <c r="J521" s="15">
        <f>BHUGTAN!G513</f>
        <v>0</v>
      </c>
      <c r="K521" s="15">
        <f>BHUGTAN!H513</f>
        <v>0</v>
      </c>
      <c r="L521" s="14">
        <f>BHUGTAN!I513</f>
        <v>0</v>
      </c>
      <c r="M521" s="15" t="str">
        <f>IFERROR(IF(H521&gt;=1,VLOOKUP(I521,DETAIL!$F$7:$N$2006,5,0),""),"")</f>
        <v/>
      </c>
      <c r="N521" s="15" t="str">
        <f>IFERROR(IF(H521&gt;=1,VLOOKUP(I521,DETAIL!$F$7:$N$2006,6,0),""),"")</f>
        <v/>
      </c>
      <c r="O521" s="14" t="str">
        <f>IFERROR(IF(H521&gt;=1,VLOOKUP(I521,DETAIL!$F$7:$N$2006,8,0),""),"")</f>
        <v/>
      </c>
      <c r="P521" s="14" t="str">
        <f>IFERROR(IF(H521&gt;=1,VLOOKUP(I521,DETAIL!$F$7:$N$2006,9,0),""),"")</f>
        <v/>
      </c>
      <c r="Q521" s="75">
        <f>BHUGTAN!L513</f>
        <v>0</v>
      </c>
    </row>
    <row r="522" spans="8:17" ht="18" customHeight="1" x14ac:dyDescent="0.25">
      <c r="H522" s="14">
        <f>BHUGTAN!E514</f>
        <v>0</v>
      </c>
      <c r="I522" s="14">
        <f>BHUGTAN!F514</f>
        <v>0</v>
      </c>
      <c r="J522" s="15">
        <f>BHUGTAN!G514</f>
        <v>0</v>
      </c>
      <c r="K522" s="15">
        <f>BHUGTAN!H514</f>
        <v>0</v>
      </c>
      <c r="L522" s="14">
        <f>BHUGTAN!I514</f>
        <v>0</v>
      </c>
      <c r="M522" s="15" t="str">
        <f>IFERROR(IF(H522&gt;=1,VLOOKUP(I522,DETAIL!$F$7:$N$2006,5,0),""),"")</f>
        <v/>
      </c>
      <c r="N522" s="15" t="str">
        <f>IFERROR(IF(H522&gt;=1,VLOOKUP(I522,DETAIL!$F$7:$N$2006,6,0),""),"")</f>
        <v/>
      </c>
      <c r="O522" s="14" t="str">
        <f>IFERROR(IF(H522&gt;=1,VLOOKUP(I522,DETAIL!$F$7:$N$2006,8,0),""),"")</f>
        <v/>
      </c>
      <c r="P522" s="14" t="str">
        <f>IFERROR(IF(H522&gt;=1,VLOOKUP(I522,DETAIL!$F$7:$N$2006,9,0),""),"")</f>
        <v/>
      </c>
      <c r="Q522" s="75">
        <f>BHUGTAN!L514</f>
        <v>0</v>
      </c>
    </row>
    <row r="523" spans="8:17" ht="18" customHeight="1" x14ac:dyDescent="0.25">
      <c r="H523" s="14">
        <f>BHUGTAN!E515</f>
        <v>0</v>
      </c>
      <c r="I523" s="14">
        <f>BHUGTAN!F515</f>
        <v>0</v>
      </c>
      <c r="J523" s="15">
        <f>BHUGTAN!G515</f>
        <v>0</v>
      </c>
      <c r="K523" s="15">
        <f>BHUGTAN!H515</f>
        <v>0</v>
      </c>
      <c r="L523" s="14">
        <f>BHUGTAN!I515</f>
        <v>0</v>
      </c>
      <c r="M523" s="15" t="str">
        <f>IFERROR(IF(H523&gt;=1,VLOOKUP(I523,DETAIL!$F$7:$N$2006,5,0),""),"")</f>
        <v/>
      </c>
      <c r="N523" s="15" t="str">
        <f>IFERROR(IF(H523&gt;=1,VLOOKUP(I523,DETAIL!$F$7:$N$2006,6,0),""),"")</f>
        <v/>
      </c>
      <c r="O523" s="14" t="str">
        <f>IFERROR(IF(H523&gt;=1,VLOOKUP(I523,DETAIL!$F$7:$N$2006,8,0),""),"")</f>
        <v/>
      </c>
      <c r="P523" s="14" t="str">
        <f>IFERROR(IF(H523&gt;=1,VLOOKUP(I523,DETAIL!$F$7:$N$2006,9,0),""),"")</f>
        <v/>
      </c>
      <c r="Q523" s="75">
        <f>BHUGTAN!L515</f>
        <v>0</v>
      </c>
    </row>
    <row r="524" spans="8:17" ht="18" customHeight="1" x14ac:dyDescent="0.25">
      <c r="H524" s="14">
        <f>BHUGTAN!E516</f>
        <v>0</v>
      </c>
      <c r="I524" s="14">
        <f>BHUGTAN!F516</f>
        <v>0</v>
      </c>
      <c r="J524" s="15">
        <f>BHUGTAN!G516</f>
        <v>0</v>
      </c>
      <c r="K524" s="15">
        <f>BHUGTAN!H516</f>
        <v>0</v>
      </c>
      <c r="L524" s="14">
        <f>BHUGTAN!I516</f>
        <v>0</v>
      </c>
      <c r="M524" s="15" t="str">
        <f>IFERROR(IF(H524&gt;=1,VLOOKUP(I524,DETAIL!$F$7:$N$2006,5,0),""),"")</f>
        <v/>
      </c>
      <c r="N524" s="15" t="str">
        <f>IFERROR(IF(H524&gt;=1,VLOOKUP(I524,DETAIL!$F$7:$N$2006,6,0),""),"")</f>
        <v/>
      </c>
      <c r="O524" s="14" t="str">
        <f>IFERROR(IF(H524&gt;=1,VLOOKUP(I524,DETAIL!$F$7:$N$2006,8,0),""),"")</f>
        <v/>
      </c>
      <c r="P524" s="14" t="str">
        <f>IFERROR(IF(H524&gt;=1,VLOOKUP(I524,DETAIL!$F$7:$N$2006,9,0),""),"")</f>
        <v/>
      </c>
      <c r="Q524" s="75">
        <f>BHUGTAN!L516</f>
        <v>0</v>
      </c>
    </row>
    <row r="525" spans="8:17" ht="18" customHeight="1" x14ac:dyDescent="0.25">
      <c r="H525" s="14">
        <f>BHUGTAN!E517</f>
        <v>0</v>
      </c>
      <c r="I525" s="14">
        <f>BHUGTAN!F517</f>
        <v>0</v>
      </c>
      <c r="J525" s="15">
        <f>BHUGTAN!G517</f>
        <v>0</v>
      </c>
      <c r="K525" s="15">
        <f>BHUGTAN!H517</f>
        <v>0</v>
      </c>
      <c r="L525" s="14">
        <f>BHUGTAN!I517</f>
        <v>0</v>
      </c>
      <c r="M525" s="15" t="str">
        <f>IFERROR(IF(H525&gt;=1,VLOOKUP(I525,DETAIL!$F$7:$N$2006,5,0),""),"")</f>
        <v/>
      </c>
      <c r="N525" s="15" t="str">
        <f>IFERROR(IF(H525&gt;=1,VLOOKUP(I525,DETAIL!$F$7:$N$2006,6,0),""),"")</f>
        <v/>
      </c>
      <c r="O525" s="14" t="str">
        <f>IFERROR(IF(H525&gt;=1,VLOOKUP(I525,DETAIL!$F$7:$N$2006,8,0),""),"")</f>
        <v/>
      </c>
      <c r="P525" s="14" t="str">
        <f>IFERROR(IF(H525&gt;=1,VLOOKUP(I525,DETAIL!$F$7:$N$2006,9,0),""),"")</f>
        <v/>
      </c>
      <c r="Q525" s="75">
        <f>BHUGTAN!L517</f>
        <v>0</v>
      </c>
    </row>
    <row r="526" spans="8:17" ht="18" customHeight="1" x14ac:dyDescent="0.25">
      <c r="H526" s="14">
        <f>BHUGTAN!E518</f>
        <v>0</v>
      </c>
      <c r="I526" s="14">
        <f>BHUGTAN!F518</f>
        <v>0</v>
      </c>
      <c r="J526" s="15">
        <f>BHUGTAN!G518</f>
        <v>0</v>
      </c>
      <c r="K526" s="15">
        <f>BHUGTAN!H518</f>
        <v>0</v>
      </c>
      <c r="L526" s="14">
        <f>BHUGTAN!I518</f>
        <v>0</v>
      </c>
      <c r="M526" s="15" t="str">
        <f>IFERROR(IF(H526&gt;=1,VLOOKUP(I526,DETAIL!$F$7:$N$2006,5,0),""),"")</f>
        <v/>
      </c>
      <c r="N526" s="15" t="str">
        <f>IFERROR(IF(H526&gt;=1,VLOOKUP(I526,DETAIL!$F$7:$N$2006,6,0),""),"")</f>
        <v/>
      </c>
      <c r="O526" s="14" t="str">
        <f>IFERROR(IF(H526&gt;=1,VLOOKUP(I526,DETAIL!$F$7:$N$2006,8,0),""),"")</f>
        <v/>
      </c>
      <c r="P526" s="14" t="str">
        <f>IFERROR(IF(H526&gt;=1,VLOOKUP(I526,DETAIL!$F$7:$N$2006,9,0),""),"")</f>
        <v/>
      </c>
      <c r="Q526" s="75">
        <f>BHUGTAN!L518</f>
        <v>0</v>
      </c>
    </row>
    <row r="527" spans="8:17" ht="18" customHeight="1" x14ac:dyDescent="0.25">
      <c r="H527" s="14">
        <f>BHUGTAN!E519</f>
        <v>0</v>
      </c>
      <c r="I527" s="14">
        <f>BHUGTAN!F519</f>
        <v>0</v>
      </c>
      <c r="J527" s="15">
        <f>BHUGTAN!G519</f>
        <v>0</v>
      </c>
      <c r="K527" s="15">
        <f>BHUGTAN!H519</f>
        <v>0</v>
      </c>
      <c r="L527" s="14">
        <f>BHUGTAN!I519</f>
        <v>0</v>
      </c>
      <c r="M527" s="15" t="str">
        <f>IFERROR(IF(H527&gt;=1,VLOOKUP(I527,DETAIL!$F$7:$N$2006,5,0),""),"")</f>
        <v/>
      </c>
      <c r="N527" s="15" t="str">
        <f>IFERROR(IF(H527&gt;=1,VLOOKUP(I527,DETAIL!$F$7:$N$2006,6,0),""),"")</f>
        <v/>
      </c>
      <c r="O527" s="14" t="str">
        <f>IFERROR(IF(H527&gt;=1,VLOOKUP(I527,DETAIL!$F$7:$N$2006,8,0),""),"")</f>
        <v/>
      </c>
      <c r="P527" s="14" t="str">
        <f>IFERROR(IF(H527&gt;=1,VLOOKUP(I527,DETAIL!$F$7:$N$2006,9,0),""),"")</f>
        <v/>
      </c>
      <c r="Q527" s="75">
        <f>BHUGTAN!L519</f>
        <v>0</v>
      </c>
    </row>
    <row r="528" spans="8:17" ht="18" customHeight="1" x14ac:dyDescent="0.25">
      <c r="H528" s="14">
        <f>BHUGTAN!E520</f>
        <v>0</v>
      </c>
      <c r="I528" s="14">
        <f>BHUGTAN!F520</f>
        <v>0</v>
      </c>
      <c r="J528" s="15">
        <f>BHUGTAN!G520</f>
        <v>0</v>
      </c>
      <c r="K528" s="15">
        <f>BHUGTAN!H520</f>
        <v>0</v>
      </c>
      <c r="L528" s="14">
        <f>BHUGTAN!I520</f>
        <v>0</v>
      </c>
      <c r="M528" s="15" t="str">
        <f>IFERROR(IF(H528&gt;=1,VLOOKUP(I528,DETAIL!$F$7:$N$2006,5,0),""),"")</f>
        <v/>
      </c>
      <c r="N528" s="15" t="str">
        <f>IFERROR(IF(H528&gt;=1,VLOOKUP(I528,DETAIL!$F$7:$N$2006,6,0),""),"")</f>
        <v/>
      </c>
      <c r="O528" s="14" t="str">
        <f>IFERROR(IF(H528&gt;=1,VLOOKUP(I528,DETAIL!$F$7:$N$2006,8,0),""),"")</f>
        <v/>
      </c>
      <c r="P528" s="14" t="str">
        <f>IFERROR(IF(H528&gt;=1,VLOOKUP(I528,DETAIL!$F$7:$N$2006,9,0),""),"")</f>
        <v/>
      </c>
      <c r="Q528" s="75">
        <f>BHUGTAN!L520</f>
        <v>0</v>
      </c>
    </row>
    <row r="529" spans="8:17" ht="18" customHeight="1" x14ac:dyDescent="0.25">
      <c r="H529" s="14">
        <f>BHUGTAN!E521</f>
        <v>0</v>
      </c>
      <c r="I529" s="14">
        <f>BHUGTAN!F521</f>
        <v>0</v>
      </c>
      <c r="J529" s="15">
        <f>BHUGTAN!G521</f>
        <v>0</v>
      </c>
      <c r="K529" s="15">
        <f>BHUGTAN!H521</f>
        <v>0</v>
      </c>
      <c r="L529" s="14">
        <f>BHUGTAN!I521</f>
        <v>0</v>
      </c>
      <c r="M529" s="15" t="str">
        <f>IFERROR(IF(H529&gt;=1,VLOOKUP(I529,DETAIL!$F$7:$N$2006,5,0),""),"")</f>
        <v/>
      </c>
      <c r="N529" s="15" t="str">
        <f>IFERROR(IF(H529&gt;=1,VLOOKUP(I529,DETAIL!$F$7:$N$2006,6,0),""),"")</f>
        <v/>
      </c>
      <c r="O529" s="14" t="str">
        <f>IFERROR(IF(H529&gt;=1,VLOOKUP(I529,DETAIL!$F$7:$N$2006,8,0),""),"")</f>
        <v/>
      </c>
      <c r="P529" s="14" t="str">
        <f>IFERROR(IF(H529&gt;=1,VLOOKUP(I529,DETAIL!$F$7:$N$2006,9,0),""),"")</f>
        <v/>
      </c>
      <c r="Q529" s="75">
        <f>BHUGTAN!L521</f>
        <v>0</v>
      </c>
    </row>
    <row r="530" spans="8:17" ht="18" customHeight="1" x14ac:dyDescent="0.25">
      <c r="H530" s="14">
        <f>BHUGTAN!E522</f>
        <v>0</v>
      </c>
      <c r="I530" s="14">
        <f>BHUGTAN!F522</f>
        <v>0</v>
      </c>
      <c r="J530" s="15">
        <f>BHUGTAN!G522</f>
        <v>0</v>
      </c>
      <c r="K530" s="15">
        <f>BHUGTAN!H522</f>
        <v>0</v>
      </c>
      <c r="L530" s="14">
        <f>BHUGTAN!I522</f>
        <v>0</v>
      </c>
      <c r="M530" s="15" t="str">
        <f>IFERROR(IF(H530&gt;=1,VLOOKUP(I530,DETAIL!$F$7:$N$2006,5,0),""),"")</f>
        <v/>
      </c>
      <c r="N530" s="15" t="str">
        <f>IFERROR(IF(H530&gt;=1,VLOOKUP(I530,DETAIL!$F$7:$N$2006,6,0),""),"")</f>
        <v/>
      </c>
      <c r="O530" s="14" t="str">
        <f>IFERROR(IF(H530&gt;=1,VLOOKUP(I530,DETAIL!$F$7:$N$2006,8,0),""),"")</f>
        <v/>
      </c>
      <c r="P530" s="14" t="str">
        <f>IFERROR(IF(H530&gt;=1,VLOOKUP(I530,DETAIL!$F$7:$N$2006,9,0),""),"")</f>
        <v/>
      </c>
      <c r="Q530" s="75">
        <f>BHUGTAN!L522</f>
        <v>0</v>
      </c>
    </row>
    <row r="531" spans="8:17" ht="18" customHeight="1" x14ac:dyDescent="0.25">
      <c r="H531" s="14">
        <f>BHUGTAN!E523</f>
        <v>0</v>
      </c>
      <c r="I531" s="14">
        <f>BHUGTAN!F523</f>
        <v>0</v>
      </c>
      <c r="J531" s="15">
        <f>BHUGTAN!G523</f>
        <v>0</v>
      </c>
      <c r="K531" s="15">
        <f>BHUGTAN!H523</f>
        <v>0</v>
      </c>
      <c r="L531" s="14">
        <f>BHUGTAN!I523</f>
        <v>0</v>
      </c>
      <c r="M531" s="15" t="str">
        <f>IFERROR(IF(H531&gt;=1,VLOOKUP(I531,DETAIL!$F$7:$N$2006,5,0),""),"")</f>
        <v/>
      </c>
      <c r="N531" s="15" t="str">
        <f>IFERROR(IF(H531&gt;=1,VLOOKUP(I531,DETAIL!$F$7:$N$2006,6,0),""),"")</f>
        <v/>
      </c>
      <c r="O531" s="14" t="str">
        <f>IFERROR(IF(H531&gt;=1,VLOOKUP(I531,DETAIL!$F$7:$N$2006,8,0),""),"")</f>
        <v/>
      </c>
      <c r="P531" s="14" t="str">
        <f>IFERROR(IF(H531&gt;=1,VLOOKUP(I531,DETAIL!$F$7:$N$2006,9,0),""),"")</f>
        <v/>
      </c>
      <c r="Q531" s="75">
        <f>BHUGTAN!L523</f>
        <v>0</v>
      </c>
    </row>
    <row r="532" spans="8:17" ht="18" customHeight="1" x14ac:dyDescent="0.25">
      <c r="H532" s="14">
        <f>BHUGTAN!E524</f>
        <v>0</v>
      </c>
      <c r="I532" s="14">
        <f>BHUGTAN!F524</f>
        <v>0</v>
      </c>
      <c r="J532" s="15">
        <f>BHUGTAN!G524</f>
        <v>0</v>
      </c>
      <c r="K532" s="15">
        <f>BHUGTAN!H524</f>
        <v>0</v>
      </c>
      <c r="L532" s="14">
        <f>BHUGTAN!I524</f>
        <v>0</v>
      </c>
      <c r="M532" s="15" t="str">
        <f>IFERROR(IF(H532&gt;=1,VLOOKUP(I532,DETAIL!$F$7:$N$2006,5,0),""),"")</f>
        <v/>
      </c>
      <c r="N532" s="15" t="str">
        <f>IFERROR(IF(H532&gt;=1,VLOOKUP(I532,DETAIL!$F$7:$N$2006,6,0),""),"")</f>
        <v/>
      </c>
      <c r="O532" s="14" t="str">
        <f>IFERROR(IF(H532&gt;=1,VLOOKUP(I532,DETAIL!$F$7:$N$2006,8,0),""),"")</f>
        <v/>
      </c>
      <c r="P532" s="14" t="str">
        <f>IFERROR(IF(H532&gt;=1,VLOOKUP(I532,DETAIL!$F$7:$N$2006,9,0),""),"")</f>
        <v/>
      </c>
      <c r="Q532" s="75">
        <f>BHUGTAN!L524</f>
        <v>0</v>
      </c>
    </row>
    <row r="533" spans="8:17" ht="18" customHeight="1" x14ac:dyDescent="0.25">
      <c r="H533" s="14">
        <f>BHUGTAN!E525</f>
        <v>0</v>
      </c>
      <c r="I533" s="14">
        <f>BHUGTAN!F525</f>
        <v>0</v>
      </c>
      <c r="J533" s="15">
        <f>BHUGTAN!G525</f>
        <v>0</v>
      </c>
      <c r="K533" s="15">
        <f>BHUGTAN!H525</f>
        <v>0</v>
      </c>
      <c r="L533" s="14">
        <f>BHUGTAN!I525</f>
        <v>0</v>
      </c>
      <c r="M533" s="15" t="str">
        <f>IFERROR(IF(H533&gt;=1,VLOOKUP(I533,DETAIL!$F$7:$N$2006,5,0),""),"")</f>
        <v/>
      </c>
      <c r="N533" s="15" t="str">
        <f>IFERROR(IF(H533&gt;=1,VLOOKUP(I533,DETAIL!$F$7:$N$2006,6,0),""),"")</f>
        <v/>
      </c>
      <c r="O533" s="14" t="str">
        <f>IFERROR(IF(H533&gt;=1,VLOOKUP(I533,DETAIL!$F$7:$N$2006,8,0),""),"")</f>
        <v/>
      </c>
      <c r="P533" s="14" t="str">
        <f>IFERROR(IF(H533&gt;=1,VLOOKUP(I533,DETAIL!$F$7:$N$2006,9,0),""),"")</f>
        <v/>
      </c>
      <c r="Q533" s="75">
        <f>BHUGTAN!L525</f>
        <v>0</v>
      </c>
    </row>
    <row r="534" spans="8:17" ht="18" customHeight="1" x14ac:dyDescent="0.25">
      <c r="H534" s="14">
        <f>BHUGTAN!E526</f>
        <v>0</v>
      </c>
      <c r="I534" s="14">
        <f>BHUGTAN!F526</f>
        <v>0</v>
      </c>
      <c r="J534" s="15">
        <f>BHUGTAN!G526</f>
        <v>0</v>
      </c>
      <c r="K534" s="15">
        <f>BHUGTAN!H526</f>
        <v>0</v>
      </c>
      <c r="L534" s="14">
        <f>BHUGTAN!I526</f>
        <v>0</v>
      </c>
      <c r="M534" s="15" t="str">
        <f>IFERROR(IF(H534&gt;=1,VLOOKUP(I534,DETAIL!$F$7:$N$2006,5,0),""),"")</f>
        <v/>
      </c>
      <c r="N534" s="15" t="str">
        <f>IFERROR(IF(H534&gt;=1,VLOOKUP(I534,DETAIL!$F$7:$N$2006,6,0),""),"")</f>
        <v/>
      </c>
      <c r="O534" s="14" t="str">
        <f>IFERROR(IF(H534&gt;=1,VLOOKUP(I534,DETAIL!$F$7:$N$2006,8,0),""),"")</f>
        <v/>
      </c>
      <c r="P534" s="14" t="str">
        <f>IFERROR(IF(H534&gt;=1,VLOOKUP(I534,DETAIL!$F$7:$N$2006,9,0),""),"")</f>
        <v/>
      </c>
      <c r="Q534" s="75">
        <f>BHUGTAN!L526</f>
        <v>0</v>
      </c>
    </row>
    <row r="535" spans="8:17" ht="18" customHeight="1" x14ac:dyDescent="0.25">
      <c r="H535" s="14">
        <f>BHUGTAN!E527</f>
        <v>0</v>
      </c>
      <c r="I535" s="14">
        <f>BHUGTAN!F527</f>
        <v>0</v>
      </c>
      <c r="J535" s="15">
        <f>BHUGTAN!G527</f>
        <v>0</v>
      </c>
      <c r="K535" s="15">
        <f>BHUGTAN!H527</f>
        <v>0</v>
      </c>
      <c r="L535" s="14">
        <f>BHUGTAN!I527</f>
        <v>0</v>
      </c>
      <c r="M535" s="15" t="str">
        <f>IFERROR(IF(H535&gt;=1,VLOOKUP(I535,DETAIL!$F$7:$N$2006,5,0),""),"")</f>
        <v/>
      </c>
      <c r="N535" s="15" t="str">
        <f>IFERROR(IF(H535&gt;=1,VLOOKUP(I535,DETAIL!$F$7:$N$2006,6,0),""),"")</f>
        <v/>
      </c>
      <c r="O535" s="14" t="str">
        <f>IFERROR(IF(H535&gt;=1,VLOOKUP(I535,DETAIL!$F$7:$N$2006,8,0),""),"")</f>
        <v/>
      </c>
      <c r="P535" s="14" t="str">
        <f>IFERROR(IF(H535&gt;=1,VLOOKUP(I535,DETAIL!$F$7:$N$2006,9,0),""),"")</f>
        <v/>
      </c>
      <c r="Q535" s="75">
        <f>BHUGTAN!L527</f>
        <v>0</v>
      </c>
    </row>
    <row r="536" spans="8:17" ht="18" customHeight="1" x14ac:dyDescent="0.25">
      <c r="H536" s="14">
        <f>BHUGTAN!E528</f>
        <v>0</v>
      </c>
      <c r="I536" s="14">
        <f>BHUGTAN!F528</f>
        <v>0</v>
      </c>
      <c r="J536" s="15">
        <f>BHUGTAN!G528</f>
        <v>0</v>
      </c>
      <c r="K536" s="15">
        <f>BHUGTAN!H528</f>
        <v>0</v>
      </c>
      <c r="L536" s="14">
        <f>BHUGTAN!I528</f>
        <v>0</v>
      </c>
      <c r="M536" s="15" t="str">
        <f>IFERROR(IF(H536&gt;=1,VLOOKUP(I536,DETAIL!$F$7:$N$2006,5,0),""),"")</f>
        <v/>
      </c>
      <c r="N536" s="15" t="str">
        <f>IFERROR(IF(H536&gt;=1,VLOOKUP(I536,DETAIL!$F$7:$N$2006,6,0),""),"")</f>
        <v/>
      </c>
      <c r="O536" s="14" t="str">
        <f>IFERROR(IF(H536&gt;=1,VLOOKUP(I536,DETAIL!$F$7:$N$2006,8,0),""),"")</f>
        <v/>
      </c>
      <c r="P536" s="14" t="str">
        <f>IFERROR(IF(H536&gt;=1,VLOOKUP(I536,DETAIL!$F$7:$N$2006,9,0),""),"")</f>
        <v/>
      </c>
      <c r="Q536" s="75">
        <f>BHUGTAN!L528</f>
        <v>0</v>
      </c>
    </row>
    <row r="537" spans="8:17" ht="18" customHeight="1" x14ac:dyDescent="0.25">
      <c r="H537" s="14">
        <f>BHUGTAN!E529</f>
        <v>0</v>
      </c>
      <c r="I537" s="14">
        <f>BHUGTAN!F529</f>
        <v>0</v>
      </c>
      <c r="J537" s="15">
        <f>BHUGTAN!G529</f>
        <v>0</v>
      </c>
      <c r="K537" s="15">
        <f>BHUGTAN!H529</f>
        <v>0</v>
      </c>
      <c r="L537" s="14">
        <f>BHUGTAN!I529</f>
        <v>0</v>
      </c>
      <c r="M537" s="15" t="str">
        <f>IFERROR(IF(H537&gt;=1,VLOOKUP(I537,DETAIL!$F$7:$N$2006,5,0),""),"")</f>
        <v/>
      </c>
      <c r="N537" s="15" t="str">
        <f>IFERROR(IF(H537&gt;=1,VLOOKUP(I537,DETAIL!$F$7:$N$2006,6,0),""),"")</f>
        <v/>
      </c>
      <c r="O537" s="14" t="str">
        <f>IFERROR(IF(H537&gt;=1,VLOOKUP(I537,DETAIL!$F$7:$N$2006,8,0),""),"")</f>
        <v/>
      </c>
      <c r="P537" s="14" t="str">
        <f>IFERROR(IF(H537&gt;=1,VLOOKUP(I537,DETAIL!$F$7:$N$2006,9,0),""),"")</f>
        <v/>
      </c>
      <c r="Q537" s="75">
        <f>BHUGTAN!L529</f>
        <v>0</v>
      </c>
    </row>
    <row r="538" spans="8:17" ht="18" customHeight="1" x14ac:dyDescent="0.25">
      <c r="H538" s="14">
        <f>BHUGTAN!E530</f>
        <v>0</v>
      </c>
      <c r="I538" s="14">
        <f>BHUGTAN!F530</f>
        <v>0</v>
      </c>
      <c r="J538" s="15">
        <f>BHUGTAN!G530</f>
        <v>0</v>
      </c>
      <c r="K538" s="15">
        <f>BHUGTAN!H530</f>
        <v>0</v>
      </c>
      <c r="L538" s="14">
        <f>BHUGTAN!I530</f>
        <v>0</v>
      </c>
      <c r="M538" s="15" t="str">
        <f>IFERROR(IF(H538&gt;=1,VLOOKUP(I538,DETAIL!$F$7:$N$2006,5,0),""),"")</f>
        <v/>
      </c>
      <c r="N538" s="15" t="str">
        <f>IFERROR(IF(H538&gt;=1,VLOOKUP(I538,DETAIL!$F$7:$N$2006,6,0),""),"")</f>
        <v/>
      </c>
      <c r="O538" s="14" t="str">
        <f>IFERROR(IF(H538&gt;=1,VLOOKUP(I538,DETAIL!$F$7:$N$2006,8,0),""),"")</f>
        <v/>
      </c>
      <c r="P538" s="14" t="str">
        <f>IFERROR(IF(H538&gt;=1,VLOOKUP(I538,DETAIL!$F$7:$N$2006,9,0),""),"")</f>
        <v/>
      </c>
      <c r="Q538" s="75">
        <f>BHUGTAN!L530</f>
        <v>0</v>
      </c>
    </row>
    <row r="539" spans="8:17" ht="18" customHeight="1" x14ac:dyDescent="0.25">
      <c r="H539" s="14">
        <f>BHUGTAN!E531</f>
        <v>0</v>
      </c>
      <c r="I539" s="14">
        <f>BHUGTAN!F531</f>
        <v>0</v>
      </c>
      <c r="J539" s="15">
        <f>BHUGTAN!G531</f>
        <v>0</v>
      </c>
      <c r="K539" s="15">
        <f>BHUGTAN!H531</f>
        <v>0</v>
      </c>
      <c r="L539" s="14">
        <f>BHUGTAN!I531</f>
        <v>0</v>
      </c>
      <c r="M539" s="15" t="str">
        <f>IFERROR(IF(H539&gt;=1,VLOOKUP(I539,DETAIL!$F$7:$N$2006,5,0),""),"")</f>
        <v/>
      </c>
      <c r="N539" s="15" t="str">
        <f>IFERROR(IF(H539&gt;=1,VLOOKUP(I539,DETAIL!$F$7:$N$2006,6,0),""),"")</f>
        <v/>
      </c>
      <c r="O539" s="14" t="str">
        <f>IFERROR(IF(H539&gt;=1,VLOOKUP(I539,DETAIL!$F$7:$N$2006,8,0),""),"")</f>
        <v/>
      </c>
      <c r="P539" s="14" t="str">
        <f>IFERROR(IF(H539&gt;=1,VLOOKUP(I539,DETAIL!$F$7:$N$2006,9,0),""),"")</f>
        <v/>
      </c>
      <c r="Q539" s="75">
        <f>BHUGTAN!L531</f>
        <v>0</v>
      </c>
    </row>
    <row r="540" spans="8:17" ht="18" customHeight="1" x14ac:dyDescent="0.25">
      <c r="H540" s="14">
        <f>BHUGTAN!E532</f>
        <v>0</v>
      </c>
      <c r="I540" s="14">
        <f>BHUGTAN!F532</f>
        <v>0</v>
      </c>
      <c r="J540" s="15">
        <f>BHUGTAN!G532</f>
        <v>0</v>
      </c>
      <c r="K540" s="15">
        <f>BHUGTAN!H532</f>
        <v>0</v>
      </c>
      <c r="L540" s="14">
        <f>BHUGTAN!I532</f>
        <v>0</v>
      </c>
      <c r="M540" s="15" t="str">
        <f>IFERROR(IF(H540&gt;=1,VLOOKUP(I540,DETAIL!$F$7:$N$2006,5,0),""),"")</f>
        <v/>
      </c>
      <c r="N540" s="15" t="str">
        <f>IFERROR(IF(H540&gt;=1,VLOOKUP(I540,DETAIL!$F$7:$N$2006,6,0),""),"")</f>
        <v/>
      </c>
      <c r="O540" s="14" t="str">
        <f>IFERROR(IF(H540&gt;=1,VLOOKUP(I540,DETAIL!$F$7:$N$2006,8,0),""),"")</f>
        <v/>
      </c>
      <c r="P540" s="14" t="str">
        <f>IFERROR(IF(H540&gt;=1,VLOOKUP(I540,DETAIL!$F$7:$N$2006,9,0),""),"")</f>
        <v/>
      </c>
      <c r="Q540" s="75">
        <f>BHUGTAN!L532</f>
        <v>0</v>
      </c>
    </row>
    <row r="541" spans="8:17" ht="18" customHeight="1" x14ac:dyDescent="0.25">
      <c r="H541" s="14">
        <f>BHUGTAN!E533</f>
        <v>0</v>
      </c>
      <c r="I541" s="14">
        <f>BHUGTAN!F533</f>
        <v>0</v>
      </c>
      <c r="J541" s="15">
        <f>BHUGTAN!G533</f>
        <v>0</v>
      </c>
      <c r="K541" s="15">
        <f>BHUGTAN!H533</f>
        <v>0</v>
      </c>
      <c r="L541" s="14">
        <f>BHUGTAN!I533</f>
        <v>0</v>
      </c>
      <c r="M541" s="15" t="str">
        <f>IFERROR(IF(H541&gt;=1,VLOOKUP(I541,DETAIL!$F$7:$N$2006,5,0),""),"")</f>
        <v/>
      </c>
      <c r="N541" s="15" t="str">
        <f>IFERROR(IF(H541&gt;=1,VLOOKUP(I541,DETAIL!$F$7:$N$2006,6,0),""),"")</f>
        <v/>
      </c>
      <c r="O541" s="14" t="str">
        <f>IFERROR(IF(H541&gt;=1,VLOOKUP(I541,DETAIL!$F$7:$N$2006,8,0),""),"")</f>
        <v/>
      </c>
      <c r="P541" s="14" t="str">
        <f>IFERROR(IF(H541&gt;=1,VLOOKUP(I541,DETAIL!$F$7:$N$2006,9,0),""),"")</f>
        <v/>
      </c>
      <c r="Q541" s="75">
        <f>BHUGTAN!L533</f>
        <v>0</v>
      </c>
    </row>
    <row r="542" spans="8:17" ht="18" customHeight="1" x14ac:dyDescent="0.25">
      <c r="H542" s="14">
        <f>BHUGTAN!E534</f>
        <v>0</v>
      </c>
      <c r="I542" s="14">
        <f>BHUGTAN!F534</f>
        <v>0</v>
      </c>
      <c r="J542" s="15">
        <f>BHUGTAN!G534</f>
        <v>0</v>
      </c>
      <c r="K542" s="15">
        <f>BHUGTAN!H534</f>
        <v>0</v>
      </c>
      <c r="L542" s="14">
        <f>BHUGTAN!I534</f>
        <v>0</v>
      </c>
      <c r="M542" s="15" t="str">
        <f>IFERROR(IF(H542&gt;=1,VLOOKUP(I542,DETAIL!$F$7:$N$2006,5,0),""),"")</f>
        <v/>
      </c>
      <c r="N542" s="15" t="str">
        <f>IFERROR(IF(H542&gt;=1,VLOOKUP(I542,DETAIL!$F$7:$N$2006,6,0),""),"")</f>
        <v/>
      </c>
      <c r="O542" s="14" t="str">
        <f>IFERROR(IF(H542&gt;=1,VLOOKUP(I542,DETAIL!$F$7:$N$2006,8,0),""),"")</f>
        <v/>
      </c>
      <c r="P542" s="14" t="str">
        <f>IFERROR(IF(H542&gt;=1,VLOOKUP(I542,DETAIL!$F$7:$N$2006,9,0),""),"")</f>
        <v/>
      </c>
      <c r="Q542" s="75">
        <f>BHUGTAN!L534</f>
        <v>0</v>
      </c>
    </row>
    <row r="543" spans="8:17" ht="18" customHeight="1" x14ac:dyDescent="0.25">
      <c r="H543" s="14">
        <f>BHUGTAN!E535</f>
        <v>0</v>
      </c>
      <c r="I543" s="14">
        <f>BHUGTAN!F535</f>
        <v>0</v>
      </c>
      <c r="J543" s="15">
        <f>BHUGTAN!G535</f>
        <v>0</v>
      </c>
      <c r="K543" s="15">
        <f>BHUGTAN!H535</f>
        <v>0</v>
      </c>
      <c r="L543" s="14">
        <f>BHUGTAN!I535</f>
        <v>0</v>
      </c>
      <c r="M543" s="15" t="str">
        <f>IFERROR(IF(H543&gt;=1,VLOOKUP(I543,DETAIL!$F$7:$N$2006,5,0),""),"")</f>
        <v/>
      </c>
      <c r="N543" s="15" t="str">
        <f>IFERROR(IF(H543&gt;=1,VLOOKUP(I543,DETAIL!$F$7:$N$2006,6,0),""),"")</f>
        <v/>
      </c>
      <c r="O543" s="14" t="str">
        <f>IFERROR(IF(H543&gt;=1,VLOOKUP(I543,DETAIL!$F$7:$N$2006,8,0),""),"")</f>
        <v/>
      </c>
      <c r="P543" s="14" t="str">
        <f>IFERROR(IF(H543&gt;=1,VLOOKUP(I543,DETAIL!$F$7:$N$2006,9,0),""),"")</f>
        <v/>
      </c>
      <c r="Q543" s="75">
        <f>BHUGTAN!L535</f>
        <v>0</v>
      </c>
    </row>
    <row r="544" spans="8:17" ht="18" customHeight="1" x14ac:dyDescent="0.25">
      <c r="H544" s="14">
        <f>BHUGTAN!E536</f>
        <v>0</v>
      </c>
      <c r="I544" s="14">
        <f>BHUGTAN!F536</f>
        <v>0</v>
      </c>
      <c r="J544" s="15">
        <f>BHUGTAN!G536</f>
        <v>0</v>
      </c>
      <c r="K544" s="15">
        <f>BHUGTAN!H536</f>
        <v>0</v>
      </c>
      <c r="L544" s="14">
        <f>BHUGTAN!I536</f>
        <v>0</v>
      </c>
      <c r="M544" s="15" t="str">
        <f>IFERROR(IF(H544&gt;=1,VLOOKUP(I544,DETAIL!$F$7:$N$2006,5,0),""),"")</f>
        <v/>
      </c>
      <c r="N544" s="15" t="str">
        <f>IFERROR(IF(H544&gt;=1,VLOOKUP(I544,DETAIL!$F$7:$N$2006,6,0),""),"")</f>
        <v/>
      </c>
      <c r="O544" s="14" t="str">
        <f>IFERROR(IF(H544&gt;=1,VLOOKUP(I544,DETAIL!$F$7:$N$2006,8,0),""),"")</f>
        <v/>
      </c>
      <c r="P544" s="14" t="str">
        <f>IFERROR(IF(H544&gt;=1,VLOOKUP(I544,DETAIL!$F$7:$N$2006,9,0),""),"")</f>
        <v/>
      </c>
      <c r="Q544" s="75">
        <f>BHUGTAN!L536</f>
        <v>0</v>
      </c>
    </row>
    <row r="545" spans="8:17" ht="18" customHeight="1" x14ac:dyDescent="0.25">
      <c r="H545" s="14">
        <f>BHUGTAN!E537</f>
        <v>0</v>
      </c>
      <c r="I545" s="14">
        <f>BHUGTAN!F537</f>
        <v>0</v>
      </c>
      <c r="J545" s="15">
        <f>BHUGTAN!G537</f>
        <v>0</v>
      </c>
      <c r="K545" s="15">
        <f>BHUGTAN!H537</f>
        <v>0</v>
      </c>
      <c r="L545" s="14">
        <f>BHUGTAN!I537</f>
        <v>0</v>
      </c>
      <c r="M545" s="15" t="str">
        <f>IFERROR(IF(H545&gt;=1,VLOOKUP(I545,DETAIL!$F$7:$N$2006,5,0),""),"")</f>
        <v/>
      </c>
      <c r="N545" s="15" t="str">
        <f>IFERROR(IF(H545&gt;=1,VLOOKUP(I545,DETAIL!$F$7:$N$2006,6,0),""),"")</f>
        <v/>
      </c>
      <c r="O545" s="14" t="str">
        <f>IFERROR(IF(H545&gt;=1,VLOOKUP(I545,DETAIL!$F$7:$N$2006,8,0),""),"")</f>
        <v/>
      </c>
      <c r="P545" s="14" t="str">
        <f>IFERROR(IF(H545&gt;=1,VLOOKUP(I545,DETAIL!$F$7:$N$2006,9,0),""),"")</f>
        <v/>
      </c>
      <c r="Q545" s="75">
        <f>BHUGTAN!L537</f>
        <v>0</v>
      </c>
    </row>
    <row r="546" spans="8:17" ht="18" customHeight="1" x14ac:dyDescent="0.25">
      <c r="H546" s="14">
        <f>BHUGTAN!E538</f>
        <v>0</v>
      </c>
      <c r="I546" s="14">
        <f>BHUGTAN!F538</f>
        <v>0</v>
      </c>
      <c r="J546" s="15">
        <f>BHUGTAN!G538</f>
        <v>0</v>
      </c>
      <c r="K546" s="15">
        <f>BHUGTAN!H538</f>
        <v>0</v>
      </c>
      <c r="L546" s="14">
        <f>BHUGTAN!I538</f>
        <v>0</v>
      </c>
      <c r="M546" s="15" t="str">
        <f>IFERROR(IF(H546&gt;=1,VLOOKUP(I546,DETAIL!$F$7:$N$2006,5,0),""),"")</f>
        <v/>
      </c>
      <c r="N546" s="15" t="str">
        <f>IFERROR(IF(H546&gt;=1,VLOOKUP(I546,DETAIL!$F$7:$N$2006,6,0),""),"")</f>
        <v/>
      </c>
      <c r="O546" s="14" t="str">
        <f>IFERROR(IF(H546&gt;=1,VLOOKUP(I546,DETAIL!$F$7:$N$2006,8,0),""),"")</f>
        <v/>
      </c>
      <c r="P546" s="14" t="str">
        <f>IFERROR(IF(H546&gt;=1,VLOOKUP(I546,DETAIL!$F$7:$N$2006,9,0),""),"")</f>
        <v/>
      </c>
      <c r="Q546" s="75">
        <f>BHUGTAN!L538</f>
        <v>0</v>
      </c>
    </row>
    <row r="547" spans="8:17" ht="18" customHeight="1" x14ac:dyDescent="0.25">
      <c r="H547" s="14">
        <f>BHUGTAN!E539</f>
        <v>0</v>
      </c>
      <c r="I547" s="14">
        <f>BHUGTAN!F539</f>
        <v>0</v>
      </c>
      <c r="J547" s="15">
        <f>BHUGTAN!G539</f>
        <v>0</v>
      </c>
      <c r="K547" s="15">
        <f>BHUGTAN!H539</f>
        <v>0</v>
      </c>
      <c r="L547" s="14">
        <f>BHUGTAN!I539</f>
        <v>0</v>
      </c>
      <c r="M547" s="15" t="str">
        <f>IFERROR(IF(H547&gt;=1,VLOOKUP(I547,DETAIL!$F$7:$N$2006,5,0),""),"")</f>
        <v/>
      </c>
      <c r="N547" s="15" t="str">
        <f>IFERROR(IF(H547&gt;=1,VLOOKUP(I547,DETAIL!$F$7:$N$2006,6,0),""),"")</f>
        <v/>
      </c>
      <c r="O547" s="14" t="str">
        <f>IFERROR(IF(H547&gt;=1,VLOOKUP(I547,DETAIL!$F$7:$N$2006,8,0),""),"")</f>
        <v/>
      </c>
      <c r="P547" s="14" t="str">
        <f>IFERROR(IF(H547&gt;=1,VLOOKUP(I547,DETAIL!$F$7:$N$2006,9,0),""),"")</f>
        <v/>
      </c>
      <c r="Q547" s="75">
        <f>BHUGTAN!L539</f>
        <v>0</v>
      </c>
    </row>
    <row r="548" spans="8:17" ht="18" customHeight="1" x14ac:dyDescent="0.25">
      <c r="H548" s="14">
        <f>BHUGTAN!E540</f>
        <v>0</v>
      </c>
      <c r="I548" s="14">
        <f>BHUGTAN!F540</f>
        <v>0</v>
      </c>
      <c r="J548" s="15">
        <f>BHUGTAN!G540</f>
        <v>0</v>
      </c>
      <c r="K548" s="15">
        <f>BHUGTAN!H540</f>
        <v>0</v>
      </c>
      <c r="L548" s="14">
        <f>BHUGTAN!I540</f>
        <v>0</v>
      </c>
      <c r="M548" s="15" t="str">
        <f>IFERROR(IF(H548&gt;=1,VLOOKUP(I548,DETAIL!$F$7:$N$2006,5,0),""),"")</f>
        <v/>
      </c>
      <c r="N548" s="15" t="str">
        <f>IFERROR(IF(H548&gt;=1,VLOOKUP(I548,DETAIL!$F$7:$N$2006,6,0),""),"")</f>
        <v/>
      </c>
      <c r="O548" s="14" t="str">
        <f>IFERROR(IF(H548&gt;=1,VLOOKUP(I548,DETAIL!$F$7:$N$2006,8,0),""),"")</f>
        <v/>
      </c>
      <c r="P548" s="14" t="str">
        <f>IFERROR(IF(H548&gt;=1,VLOOKUP(I548,DETAIL!$F$7:$N$2006,9,0),""),"")</f>
        <v/>
      </c>
      <c r="Q548" s="75">
        <f>BHUGTAN!L540</f>
        <v>0</v>
      </c>
    </row>
    <row r="549" spans="8:17" ht="18" customHeight="1" x14ac:dyDescent="0.25">
      <c r="H549" s="14">
        <f>BHUGTAN!E541</f>
        <v>0</v>
      </c>
      <c r="I549" s="14">
        <f>BHUGTAN!F541</f>
        <v>0</v>
      </c>
      <c r="J549" s="15">
        <f>BHUGTAN!G541</f>
        <v>0</v>
      </c>
      <c r="K549" s="15">
        <f>BHUGTAN!H541</f>
        <v>0</v>
      </c>
      <c r="L549" s="14">
        <f>BHUGTAN!I541</f>
        <v>0</v>
      </c>
      <c r="M549" s="15" t="str">
        <f>IFERROR(IF(H549&gt;=1,VLOOKUP(I549,DETAIL!$F$7:$N$2006,5,0),""),"")</f>
        <v/>
      </c>
      <c r="N549" s="15" t="str">
        <f>IFERROR(IF(H549&gt;=1,VLOOKUP(I549,DETAIL!$F$7:$N$2006,6,0),""),"")</f>
        <v/>
      </c>
      <c r="O549" s="14" t="str">
        <f>IFERROR(IF(H549&gt;=1,VLOOKUP(I549,DETAIL!$F$7:$N$2006,8,0),""),"")</f>
        <v/>
      </c>
      <c r="P549" s="14" t="str">
        <f>IFERROR(IF(H549&gt;=1,VLOOKUP(I549,DETAIL!$F$7:$N$2006,9,0),""),"")</f>
        <v/>
      </c>
      <c r="Q549" s="75">
        <f>BHUGTAN!L541</f>
        <v>0</v>
      </c>
    </row>
    <row r="550" spans="8:17" ht="18" customHeight="1" x14ac:dyDescent="0.25">
      <c r="H550" s="14">
        <f>BHUGTAN!E542</f>
        <v>0</v>
      </c>
      <c r="I550" s="14">
        <f>BHUGTAN!F542</f>
        <v>0</v>
      </c>
      <c r="J550" s="15">
        <f>BHUGTAN!G542</f>
        <v>0</v>
      </c>
      <c r="K550" s="15">
        <f>BHUGTAN!H542</f>
        <v>0</v>
      </c>
      <c r="L550" s="14">
        <f>BHUGTAN!I542</f>
        <v>0</v>
      </c>
      <c r="M550" s="15" t="str">
        <f>IFERROR(IF(H550&gt;=1,VLOOKUP(I550,DETAIL!$F$7:$N$2006,5,0),""),"")</f>
        <v/>
      </c>
      <c r="N550" s="15" t="str">
        <f>IFERROR(IF(H550&gt;=1,VLOOKUP(I550,DETAIL!$F$7:$N$2006,6,0),""),"")</f>
        <v/>
      </c>
      <c r="O550" s="14" t="str">
        <f>IFERROR(IF(H550&gt;=1,VLOOKUP(I550,DETAIL!$F$7:$N$2006,8,0),""),"")</f>
        <v/>
      </c>
      <c r="P550" s="14" t="str">
        <f>IFERROR(IF(H550&gt;=1,VLOOKUP(I550,DETAIL!$F$7:$N$2006,9,0),""),"")</f>
        <v/>
      </c>
      <c r="Q550" s="75">
        <f>BHUGTAN!L542</f>
        <v>0</v>
      </c>
    </row>
    <row r="551" spans="8:17" ht="18" customHeight="1" x14ac:dyDescent="0.25">
      <c r="H551" s="14">
        <f>BHUGTAN!E543</f>
        <v>0</v>
      </c>
      <c r="I551" s="14">
        <f>BHUGTAN!F543</f>
        <v>0</v>
      </c>
      <c r="J551" s="15">
        <f>BHUGTAN!G543</f>
        <v>0</v>
      </c>
      <c r="K551" s="15">
        <f>BHUGTAN!H543</f>
        <v>0</v>
      </c>
      <c r="L551" s="14">
        <f>BHUGTAN!I543</f>
        <v>0</v>
      </c>
      <c r="M551" s="15" t="str">
        <f>IFERROR(IF(H551&gt;=1,VLOOKUP(I551,DETAIL!$F$7:$N$2006,5,0),""),"")</f>
        <v/>
      </c>
      <c r="N551" s="15" t="str">
        <f>IFERROR(IF(H551&gt;=1,VLOOKUP(I551,DETAIL!$F$7:$N$2006,6,0),""),"")</f>
        <v/>
      </c>
      <c r="O551" s="14" t="str">
        <f>IFERROR(IF(H551&gt;=1,VLOOKUP(I551,DETAIL!$F$7:$N$2006,8,0),""),"")</f>
        <v/>
      </c>
      <c r="P551" s="14" t="str">
        <f>IFERROR(IF(H551&gt;=1,VLOOKUP(I551,DETAIL!$F$7:$N$2006,9,0),""),"")</f>
        <v/>
      </c>
      <c r="Q551" s="75">
        <f>BHUGTAN!L543</f>
        <v>0</v>
      </c>
    </row>
    <row r="552" spans="8:17" ht="18" customHeight="1" x14ac:dyDescent="0.25">
      <c r="H552" s="14">
        <f>BHUGTAN!E544</f>
        <v>0</v>
      </c>
      <c r="I552" s="14">
        <f>BHUGTAN!F544</f>
        <v>0</v>
      </c>
      <c r="J552" s="15">
        <f>BHUGTAN!G544</f>
        <v>0</v>
      </c>
      <c r="K552" s="15">
        <f>BHUGTAN!H544</f>
        <v>0</v>
      </c>
      <c r="L552" s="14">
        <f>BHUGTAN!I544</f>
        <v>0</v>
      </c>
      <c r="M552" s="15" t="str">
        <f>IFERROR(IF(H552&gt;=1,VLOOKUP(I552,DETAIL!$F$7:$N$2006,5,0),""),"")</f>
        <v/>
      </c>
      <c r="N552" s="15" t="str">
        <f>IFERROR(IF(H552&gt;=1,VLOOKUP(I552,DETAIL!$F$7:$N$2006,6,0),""),"")</f>
        <v/>
      </c>
      <c r="O552" s="14" t="str">
        <f>IFERROR(IF(H552&gt;=1,VLOOKUP(I552,DETAIL!$F$7:$N$2006,8,0),""),"")</f>
        <v/>
      </c>
      <c r="P552" s="14" t="str">
        <f>IFERROR(IF(H552&gt;=1,VLOOKUP(I552,DETAIL!$F$7:$N$2006,9,0),""),"")</f>
        <v/>
      </c>
      <c r="Q552" s="75">
        <f>BHUGTAN!L544</f>
        <v>0</v>
      </c>
    </row>
    <row r="553" spans="8:17" ht="18" customHeight="1" x14ac:dyDescent="0.25">
      <c r="H553" s="14">
        <f>BHUGTAN!E545</f>
        <v>0</v>
      </c>
      <c r="I553" s="14">
        <f>BHUGTAN!F545</f>
        <v>0</v>
      </c>
      <c r="J553" s="15">
        <f>BHUGTAN!G545</f>
        <v>0</v>
      </c>
      <c r="K553" s="15">
        <f>BHUGTAN!H545</f>
        <v>0</v>
      </c>
      <c r="L553" s="14">
        <f>BHUGTAN!I545</f>
        <v>0</v>
      </c>
      <c r="M553" s="15" t="str">
        <f>IFERROR(IF(H553&gt;=1,VLOOKUP(I553,DETAIL!$F$7:$N$2006,5,0),""),"")</f>
        <v/>
      </c>
      <c r="N553" s="15" t="str">
        <f>IFERROR(IF(H553&gt;=1,VLOOKUP(I553,DETAIL!$F$7:$N$2006,6,0),""),"")</f>
        <v/>
      </c>
      <c r="O553" s="14" t="str">
        <f>IFERROR(IF(H553&gt;=1,VLOOKUP(I553,DETAIL!$F$7:$N$2006,8,0),""),"")</f>
        <v/>
      </c>
      <c r="P553" s="14" t="str">
        <f>IFERROR(IF(H553&gt;=1,VLOOKUP(I553,DETAIL!$F$7:$N$2006,9,0),""),"")</f>
        <v/>
      </c>
      <c r="Q553" s="75">
        <f>BHUGTAN!L545</f>
        <v>0</v>
      </c>
    </row>
    <row r="554" spans="8:17" ht="18" customHeight="1" x14ac:dyDescent="0.25">
      <c r="H554" s="14">
        <f>BHUGTAN!E546</f>
        <v>0</v>
      </c>
      <c r="I554" s="14">
        <f>BHUGTAN!F546</f>
        <v>0</v>
      </c>
      <c r="J554" s="15">
        <f>BHUGTAN!G546</f>
        <v>0</v>
      </c>
      <c r="K554" s="15">
        <f>BHUGTAN!H546</f>
        <v>0</v>
      </c>
      <c r="L554" s="14">
        <f>BHUGTAN!I546</f>
        <v>0</v>
      </c>
      <c r="M554" s="15" t="str">
        <f>IFERROR(IF(H554&gt;=1,VLOOKUP(I554,DETAIL!$F$7:$N$2006,5,0),""),"")</f>
        <v/>
      </c>
      <c r="N554" s="15" t="str">
        <f>IFERROR(IF(H554&gt;=1,VLOOKUP(I554,DETAIL!$F$7:$N$2006,6,0),""),"")</f>
        <v/>
      </c>
      <c r="O554" s="14" t="str">
        <f>IFERROR(IF(H554&gt;=1,VLOOKUP(I554,DETAIL!$F$7:$N$2006,8,0),""),"")</f>
        <v/>
      </c>
      <c r="P554" s="14" t="str">
        <f>IFERROR(IF(H554&gt;=1,VLOOKUP(I554,DETAIL!$F$7:$N$2006,9,0),""),"")</f>
        <v/>
      </c>
      <c r="Q554" s="75">
        <f>BHUGTAN!L546</f>
        <v>0</v>
      </c>
    </row>
    <row r="555" spans="8:17" ht="18" customHeight="1" x14ac:dyDescent="0.25">
      <c r="H555" s="14">
        <f>BHUGTAN!E547</f>
        <v>0</v>
      </c>
      <c r="I555" s="14">
        <f>BHUGTAN!F547</f>
        <v>0</v>
      </c>
      <c r="J555" s="15">
        <f>BHUGTAN!G547</f>
        <v>0</v>
      </c>
      <c r="K555" s="15">
        <f>BHUGTAN!H547</f>
        <v>0</v>
      </c>
      <c r="L555" s="14">
        <f>BHUGTAN!I547</f>
        <v>0</v>
      </c>
      <c r="M555" s="15" t="str">
        <f>IFERROR(IF(H555&gt;=1,VLOOKUP(I555,DETAIL!$F$7:$N$2006,5,0),""),"")</f>
        <v/>
      </c>
      <c r="N555" s="15" t="str">
        <f>IFERROR(IF(H555&gt;=1,VLOOKUP(I555,DETAIL!$F$7:$N$2006,6,0),""),"")</f>
        <v/>
      </c>
      <c r="O555" s="14" t="str">
        <f>IFERROR(IF(H555&gt;=1,VLOOKUP(I555,DETAIL!$F$7:$N$2006,8,0),""),"")</f>
        <v/>
      </c>
      <c r="P555" s="14" t="str">
        <f>IFERROR(IF(H555&gt;=1,VLOOKUP(I555,DETAIL!$F$7:$N$2006,9,0),""),"")</f>
        <v/>
      </c>
      <c r="Q555" s="75">
        <f>BHUGTAN!L547</f>
        <v>0</v>
      </c>
    </row>
    <row r="556" spans="8:17" ht="18" customHeight="1" x14ac:dyDescent="0.25">
      <c r="H556" s="14">
        <f>BHUGTAN!E548</f>
        <v>0</v>
      </c>
      <c r="I556" s="14">
        <f>BHUGTAN!F548</f>
        <v>0</v>
      </c>
      <c r="J556" s="15">
        <f>BHUGTAN!G548</f>
        <v>0</v>
      </c>
      <c r="K556" s="15">
        <f>BHUGTAN!H548</f>
        <v>0</v>
      </c>
      <c r="L556" s="14">
        <f>BHUGTAN!I548</f>
        <v>0</v>
      </c>
      <c r="M556" s="15" t="str">
        <f>IFERROR(IF(H556&gt;=1,VLOOKUP(I556,DETAIL!$F$7:$N$2006,5,0),""),"")</f>
        <v/>
      </c>
      <c r="N556" s="15" t="str">
        <f>IFERROR(IF(H556&gt;=1,VLOOKUP(I556,DETAIL!$F$7:$N$2006,6,0),""),"")</f>
        <v/>
      </c>
      <c r="O556" s="14" t="str">
        <f>IFERROR(IF(H556&gt;=1,VLOOKUP(I556,DETAIL!$F$7:$N$2006,8,0),""),"")</f>
        <v/>
      </c>
      <c r="P556" s="14" t="str">
        <f>IFERROR(IF(H556&gt;=1,VLOOKUP(I556,DETAIL!$F$7:$N$2006,9,0),""),"")</f>
        <v/>
      </c>
      <c r="Q556" s="75">
        <f>BHUGTAN!L548</f>
        <v>0</v>
      </c>
    </row>
    <row r="557" spans="8:17" ht="18" customHeight="1" x14ac:dyDescent="0.25">
      <c r="H557" s="14">
        <f>BHUGTAN!E549</f>
        <v>0</v>
      </c>
      <c r="I557" s="14">
        <f>BHUGTAN!F549</f>
        <v>0</v>
      </c>
      <c r="J557" s="15">
        <f>BHUGTAN!G549</f>
        <v>0</v>
      </c>
      <c r="K557" s="15">
        <f>BHUGTAN!H549</f>
        <v>0</v>
      </c>
      <c r="L557" s="14">
        <f>BHUGTAN!I549</f>
        <v>0</v>
      </c>
      <c r="M557" s="15" t="str">
        <f>IFERROR(IF(H557&gt;=1,VLOOKUP(I557,DETAIL!$F$7:$N$2006,5,0),""),"")</f>
        <v/>
      </c>
      <c r="N557" s="15" t="str">
        <f>IFERROR(IF(H557&gt;=1,VLOOKUP(I557,DETAIL!$F$7:$N$2006,6,0),""),"")</f>
        <v/>
      </c>
      <c r="O557" s="14" t="str">
        <f>IFERROR(IF(H557&gt;=1,VLOOKUP(I557,DETAIL!$F$7:$N$2006,8,0),""),"")</f>
        <v/>
      </c>
      <c r="P557" s="14" t="str">
        <f>IFERROR(IF(H557&gt;=1,VLOOKUP(I557,DETAIL!$F$7:$N$2006,9,0),""),"")</f>
        <v/>
      </c>
      <c r="Q557" s="75">
        <f>BHUGTAN!L549</f>
        <v>0</v>
      </c>
    </row>
    <row r="558" spans="8:17" ht="18" customHeight="1" x14ac:dyDescent="0.25">
      <c r="H558" s="14">
        <f>BHUGTAN!E550</f>
        <v>0</v>
      </c>
      <c r="I558" s="14">
        <f>BHUGTAN!F550</f>
        <v>0</v>
      </c>
      <c r="J558" s="15">
        <f>BHUGTAN!G550</f>
        <v>0</v>
      </c>
      <c r="K558" s="15">
        <f>BHUGTAN!H550</f>
        <v>0</v>
      </c>
      <c r="L558" s="14">
        <f>BHUGTAN!I550</f>
        <v>0</v>
      </c>
      <c r="M558" s="15" t="str">
        <f>IFERROR(IF(H558&gt;=1,VLOOKUP(I558,DETAIL!$F$7:$N$2006,5,0),""),"")</f>
        <v/>
      </c>
      <c r="N558" s="15" t="str">
        <f>IFERROR(IF(H558&gt;=1,VLOOKUP(I558,DETAIL!$F$7:$N$2006,6,0),""),"")</f>
        <v/>
      </c>
      <c r="O558" s="14" t="str">
        <f>IFERROR(IF(H558&gt;=1,VLOOKUP(I558,DETAIL!$F$7:$N$2006,8,0),""),"")</f>
        <v/>
      </c>
      <c r="P558" s="14" t="str">
        <f>IFERROR(IF(H558&gt;=1,VLOOKUP(I558,DETAIL!$F$7:$N$2006,9,0),""),"")</f>
        <v/>
      </c>
      <c r="Q558" s="75">
        <f>BHUGTAN!L550</f>
        <v>0</v>
      </c>
    </row>
    <row r="559" spans="8:17" ht="18" customHeight="1" x14ac:dyDescent="0.25">
      <c r="H559" s="14">
        <f>BHUGTAN!E551</f>
        <v>0</v>
      </c>
      <c r="I559" s="14">
        <f>BHUGTAN!F551</f>
        <v>0</v>
      </c>
      <c r="J559" s="15">
        <f>BHUGTAN!G551</f>
        <v>0</v>
      </c>
      <c r="K559" s="15">
        <f>BHUGTAN!H551</f>
        <v>0</v>
      </c>
      <c r="L559" s="14">
        <f>BHUGTAN!I551</f>
        <v>0</v>
      </c>
      <c r="M559" s="15" t="str">
        <f>IFERROR(IF(H559&gt;=1,VLOOKUP(I559,DETAIL!$F$7:$N$2006,5,0),""),"")</f>
        <v/>
      </c>
      <c r="N559" s="15" t="str">
        <f>IFERROR(IF(H559&gt;=1,VLOOKUP(I559,DETAIL!$F$7:$N$2006,6,0),""),"")</f>
        <v/>
      </c>
      <c r="O559" s="14" t="str">
        <f>IFERROR(IF(H559&gt;=1,VLOOKUP(I559,DETAIL!$F$7:$N$2006,8,0),""),"")</f>
        <v/>
      </c>
      <c r="P559" s="14" t="str">
        <f>IFERROR(IF(H559&gt;=1,VLOOKUP(I559,DETAIL!$F$7:$N$2006,9,0),""),"")</f>
        <v/>
      </c>
      <c r="Q559" s="75">
        <f>BHUGTAN!L551</f>
        <v>0</v>
      </c>
    </row>
    <row r="560" spans="8:17" ht="18" customHeight="1" x14ac:dyDescent="0.25">
      <c r="H560" s="14">
        <f>BHUGTAN!E552</f>
        <v>0</v>
      </c>
      <c r="I560" s="14">
        <f>BHUGTAN!F552</f>
        <v>0</v>
      </c>
      <c r="J560" s="15">
        <f>BHUGTAN!G552</f>
        <v>0</v>
      </c>
      <c r="K560" s="15">
        <f>BHUGTAN!H552</f>
        <v>0</v>
      </c>
      <c r="L560" s="14">
        <f>BHUGTAN!I552</f>
        <v>0</v>
      </c>
      <c r="M560" s="15" t="str">
        <f>IFERROR(IF(H560&gt;=1,VLOOKUP(I560,DETAIL!$F$7:$N$2006,5,0),""),"")</f>
        <v/>
      </c>
      <c r="N560" s="15" t="str">
        <f>IFERROR(IF(H560&gt;=1,VLOOKUP(I560,DETAIL!$F$7:$N$2006,6,0),""),"")</f>
        <v/>
      </c>
      <c r="O560" s="14" t="str">
        <f>IFERROR(IF(H560&gt;=1,VLOOKUP(I560,DETAIL!$F$7:$N$2006,8,0),""),"")</f>
        <v/>
      </c>
      <c r="P560" s="14" t="str">
        <f>IFERROR(IF(H560&gt;=1,VLOOKUP(I560,DETAIL!$F$7:$N$2006,9,0),""),"")</f>
        <v/>
      </c>
      <c r="Q560" s="75">
        <f>BHUGTAN!L552</f>
        <v>0</v>
      </c>
    </row>
    <row r="561" spans="8:17" ht="18" customHeight="1" x14ac:dyDescent="0.25">
      <c r="H561" s="14">
        <f>BHUGTAN!E553</f>
        <v>0</v>
      </c>
      <c r="I561" s="14">
        <f>BHUGTAN!F553</f>
        <v>0</v>
      </c>
      <c r="J561" s="15">
        <f>BHUGTAN!G553</f>
        <v>0</v>
      </c>
      <c r="K561" s="15">
        <f>BHUGTAN!H553</f>
        <v>0</v>
      </c>
      <c r="L561" s="14">
        <f>BHUGTAN!I553</f>
        <v>0</v>
      </c>
      <c r="M561" s="15" t="str">
        <f>IFERROR(IF(H561&gt;=1,VLOOKUP(I561,DETAIL!$F$7:$N$2006,5,0),""),"")</f>
        <v/>
      </c>
      <c r="N561" s="15" t="str">
        <f>IFERROR(IF(H561&gt;=1,VLOOKUP(I561,DETAIL!$F$7:$N$2006,6,0),""),"")</f>
        <v/>
      </c>
      <c r="O561" s="14" t="str">
        <f>IFERROR(IF(H561&gt;=1,VLOOKUP(I561,DETAIL!$F$7:$N$2006,8,0),""),"")</f>
        <v/>
      </c>
      <c r="P561" s="14" t="str">
        <f>IFERROR(IF(H561&gt;=1,VLOOKUP(I561,DETAIL!$F$7:$N$2006,9,0),""),"")</f>
        <v/>
      </c>
      <c r="Q561" s="75">
        <f>BHUGTAN!L553</f>
        <v>0</v>
      </c>
    </row>
    <row r="562" spans="8:17" ht="18" customHeight="1" x14ac:dyDescent="0.25">
      <c r="H562" s="14">
        <f>BHUGTAN!E554</f>
        <v>0</v>
      </c>
      <c r="I562" s="14">
        <f>BHUGTAN!F554</f>
        <v>0</v>
      </c>
      <c r="J562" s="15">
        <f>BHUGTAN!G554</f>
        <v>0</v>
      </c>
      <c r="K562" s="15">
        <f>BHUGTAN!H554</f>
        <v>0</v>
      </c>
      <c r="L562" s="14">
        <f>BHUGTAN!I554</f>
        <v>0</v>
      </c>
      <c r="M562" s="15" t="str">
        <f>IFERROR(IF(H562&gt;=1,VLOOKUP(I562,DETAIL!$F$7:$N$2006,5,0),""),"")</f>
        <v/>
      </c>
      <c r="N562" s="15" t="str">
        <f>IFERROR(IF(H562&gt;=1,VLOOKUP(I562,DETAIL!$F$7:$N$2006,6,0),""),"")</f>
        <v/>
      </c>
      <c r="O562" s="14" t="str">
        <f>IFERROR(IF(H562&gt;=1,VLOOKUP(I562,DETAIL!$F$7:$N$2006,8,0),""),"")</f>
        <v/>
      </c>
      <c r="P562" s="14" t="str">
        <f>IFERROR(IF(H562&gt;=1,VLOOKUP(I562,DETAIL!$F$7:$N$2006,9,0),""),"")</f>
        <v/>
      </c>
      <c r="Q562" s="75">
        <f>BHUGTAN!L554</f>
        <v>0</v>
      </c>
    </row>
    <row r="563" spans="8:17" ht="18" customHeight="1" x14ac:dyDescent="0.25">
      <c r="H563" s="14">
        <f>BHUGTAN!E555</f>
        <v>0</v>
      </c>
      <c r="I563" s="14">
        <f>BHUGTAN!F555</f>
        <v>0</v>
      </c>
      <c r="J563" s="15">
        <f>BHUGTAN!G555</f>
        <v>0</v>
      </c>
      <c r="K563" s="15">
        <f>BHUGTAN!H555</f>
        <v>0</v>
      </c>
      <c r="L563" s="14">
        <f>BHUGTAN!I555</f>
        <v>0</v>
      </c>
      <c r="M563" s="15" t="str">
        <f>IFERROR(IF(H563&gt;=1,VLOOKUP(I563,DETAIL!$F$7:$N$2006,5,0),""),"")</f>
        <v/>
      </c>
      <c r="N563" s="15" t="str">
        <f>IFERROR(IF(H563&gt;=1,VLOOKUP(I563,DETAIL!$F$7:$N$2006,6,0),""),"")</f>
        <v/>
      </c>
      <c r="O563" s="14" t="str">
        <f>IFERROR(IF(H563&gt;=1,VLOOKUP(I563,DETAIL!$F$7:$N$2006,8,0),""),"")</f>
        <v/>
      </c>
      <c r="P563" s="14" t="str">
        <f>IFERROR(IF(H563&gt;=1,VLOOKUP(I563,DETAIL!$F$7:$N$2006,9,0),""),"")</f>
        <v/>
      </c>
      <c r="Q563" s="75">
        <f>BHUGTAN!L555</f>
        <v>0</v>
      </c>
    </row>
    <row r="564" spans="8:17" ht="18" customHeight="1" x14ac:dyDescent="0.25">
      <c r="H564" s="14">
        <f>BHUGTAN!E556</f>
        <v>0</v>
      </c>
      <c r="I564" s="14">
        <f>BHUGTAN!F556</f>
        <v>0</v>
      </c>
      <c r="J564" s="15">
        <f>BHUGTAN!G556</f>
        <v>0</v>
      </c>
      <c r="K564" s="15">
        <f>BHUGTAN!H556</f>
        <v>0</v>
      </c>
      <c r="L564" s="14">
        <f>BHUGTAN!I556</f>
        <v>0</v>
      </c>
      <c r="M564" s="15" t="str">
        <f>IFERROR(IF(H564&gt;=1,VLOOKUP(I564,DETAIL!$F$7:$N$2006,5,0),""),"")</f>
        <v/>
      </c>
      <c r="N564" s="15" t="str">
        <f>IFERROR(IF(H564&gt;=1,VLOOKUP(I564,DETAIL!$F$7:$N$2006,6,0),""),"")</f>
        <v/>
      </c>
      <c r="O564" s="14" t="str">
        <f>IFERROR(IF(H564&gt;=1,VLOOKUP(I564,DETAIL!$F$7:$N$2006,8,0),""),"")</f>
        <v/>
      </c>
      <c r="P564" s="14" t="str">
        <f>IFERROR(IF(H564&gt;=1,VLOOKUP(I564,DETAIL!$F$7:$N$2006,9,0),""),"")</f>
        <v/>
      </c>
      <c r="Q564" s="75">
        <f>BHUGTAN!L556</f>
        <v>0</v>
      </c>
    </row>
    <row r="565" spans="8:17" ht="18" customHeight="1" x14ac:dyDescent="0.25">
      <c r="H565" s="14">
        <f>BHUGTAN!E557</f>
        <v>0</v>
      </c>
      <c r="I565" s="14">
        <f>BHUGTAN!F557</f>
        <v>0</v>
      </c>
      <c r="J565" s="15">
        <f>BHUGTAN!G557</f>
        <v>0</v>
      </c>
      <c r="K565" s="15">
        <f>BHUGTAN!H557</f>
        <v>0</v>
      </c>
      <c r="L565" s="14">
        <f>BHUGTAN!I557</f>
        <v>0</v>
      </c>
      <c r="M565" s="15" t="str">
        <f>IFERROR(IF(H565&gt;=1,VLOOKUP(I565,DETAIL!$F$7:$N$2006,5,0),""),"")</f>
        <v/>
      </c>
      <c r="N565" s="15" t="str">
        <f>IFERROR(IF(H565&gt;=1,VLOOKUP(I565,DETAIL!$F$7:$N$2006,6,0),""),"")</f>
        <v/>
      </c>
      <c r="O565" s="14" t="str">
        <f>IFERROR(IF(H565&gt;=1,VLOOKUP(I565,DETAIL!$F$7:$N$2006,8,0),""),"")</f>
        <v/>
      </c>
      <c r="P565" s="14" t="str">
        <f>IFERROR(IF(H565&gt;=1,VLOOKUP(I565,DETAIL!$F$7:$N$2006,9,0),""),"")</f>
        <v/>
      </c>
      <c r="Q565" s="75">
        <f>BHUGTAN!L557</f>
        <v>0</v>
      </c>
    </row>
    <row r="566" spans="8:17" ht="18" customHeight="1" x14ac:dyDescent="0.25">
      <c r="H566" s="14">
        <f>BHUGTAN!E558</f>
        <v>0</v>
      </c>
      <c r="I566" s="14">
        <f>BHUGTAN!F558</f>
        <v>0</v>
      </c>
      <c r="J566" s="15">
        <f>BHUGTAN!G558</f>
        <v>0</v>
      </c>
      <c r="K566" s="15">
        <f>BHUGTAN!H558</f>
        <v>0</v>
      </c>
      <c r="L566" s="14">
        <f>BHUGTAN!I558</f>
        <v>0</v>
      </c>
      <c r="M566" s="15" t="str">
        <f>IFERROR(IF(H566&gt;=1,VLOOKUP(I566,DETAIL!$F$7:$N$2006,5,0),""),"")</f>
        <v/>
      </c>
      <c r="N566" s="15" t="str">
        <f>IFERROR(IF(H566&gt;=1,VLOOKUP(I566,DETAIL!$F$7:$N$2006,6,0),""),"")</f>
        <v/>
      </c>
      <c r="O566" s="14" t="str">
        <f>IFERROR(IF(H566&gt;=1,VLOOKUP(I566,DETAIL!$F$7:$N$2006,8,0),""),"")</f>
        <v/>
      </c>
      <c r="P566" s="14" t="str">
        <f>IFERROR(IF(H566&gt;=1,VLOOKUP(I566,DETAIL!$F$7:$N$2006,9,0),""),"")</f>
        <v/>
      </c>
      <c r="Q566" s="75">
        <f>BHUGTAN!L558</f>
        <v>0</v>
      </c>
    </row>
    <row r="567" spans="8:17" ht="18" customHeight="1" x14ac:dyDescent="0.25">
      <c r="H567" s="14">
        <f>BHUGTAN!E559</f>
        <v>0</v>
      </c>
      <c r="I567" s="14">
        <f>BHUGTAN!F559</f>
        <v>0</v>
      </c>
      <c r="J567" s="15">
        <f>BHUGTAN!G559</f>
        <v>0</v>
      </c>
      <c r="K567" s="15">
        <f>BHUGTAN!H559</f>
        <v>0</v>
      </c>
      <c r="L567" s="14">
        <f>BHUGTAN!I559</f>
        <v>0</v>
      </c>
      <c r="M567" s="15" t="str">
        <f>IFERROR(IF(H567&gt;=1,VLOOKUP(I567,DETAIL!$F$7:$N$2006,5,0),""),"")</f>
        <v/>
      </c>
      <c r="N567" s="15" t="str">
        <f>IFERROR(IF(H567&gt;=1,VLOOKUP(I567,DETAIL!$F$7:$N$2006,6,0),""),"")</f>
        <v/>
      </c>
      <c r="O567" s="14" t="str">
        <f>IFERROR(IF(H567&gt;=1,VLOOKUP(I567,DETAIL!$F$7:$N$2006,8,0),""),"")</f>
        <v/>
      </c>
      <c r="P567" s="14" t="str">
        <f>IFERROR(IF(H567&gt;=1,VLOOKUP(I567,DETAIL!$F$7:$N$2006,9,0),""),"")</f>
        <v/>
      </c>
      <c r="Q567" s="75">
        <f>BHUGTAN!L559</f>
        <v>0</v>
      </c>
    </row>
    <row r="568" spans="8:17" ht="18" customHeight="1" x14ac:dyDescent="0.25">
      <c r="H568" s="14">
        <f>BHUGTAN!E560</f>
        <v>0</v>
      </c>
      <c r="I568" s="14">
        <f>BHUGTAN!F560</f>
        <v>0</v>
      </c>
      <c r="J568" s="15">
        <f>BHUGTAN!G560</f>
        <v>0</v>
      </c>
      <c r="K568" s="15">
        <f>BHUGTAN!H560</f>
        <v>0</v>
      </c>
      <c r="L568" s="14">
        <f>BHUGTAN!I560</f>
        <v>0</v>
      </c>
      <c r="M568" s="15" t="str">
        <f>IFERROR(IF(H568&gt;=1,VLOOKUP(I568,DETAIL!$F$7:$N$2006,5,0),""),"")</f>
        <v/>
      </c>
      <c r="N568" s="15" t="str">
        <f>IFERROR(IF(H568&gt;=1,VLOOKUP(I568,DETAIL!$F$7:$N$2006,6,0),""),"")</f>
        <v/>
      </c>
      <c r="O568" s="14" t="str">
        <f>IFERROR(IF(H568&gt;=1,VLOOKUP(I568,DETAIL!$F$7:$N$2006,8,0),""),"")</f>
        <v/>
      </c>
      <c r="P568" s="14" t="str">
        <f>IFERROR(IF(H568&gt;=1,VLOOKUP(I568,DETAIL!$F$7:$N$2006,9,0),""),"")</f>
        <v/>
      </c>
      <c r="Q568" s="75">
        <f>BHUGTAN!L560</f>
        <v>0</v>
      </c>
    </row>
    <row r="569" spans="8:17" ht="18" customHeight="1" x14ac:dyDescent="0.25">
      <c r="H569" s="14">
        <f>BHUGTAN!E561</f>
        <v>0</v>
      </c>
      <c r="I569" s="14">
        <f>BHUGTAN!F561</f>
        <v>0</v>
      </c>
      <c r="J569" s="15">
        <f>BHUGTAN!G561</f>
        <v>0</v>
      </c>
      <c r="K569" s="15">
        <f>BHUGTAN!H561</f>
        <v>0</v>
      </c>
      <c r="L569" s="14">
        <f>BHUGTAN!I561</f>
        <v>0</v>
      </c>
      <c r="M569" s="15" t="str">
        <f>IFERROR(IF(H569&gt;=1,VLOOKUP(I569,DETAIL!$F$7:$N$2006,5,0),""),"")</f>
        <v/>
      </c>
      <c r="N569" s="15" t="str">
        <f>IFERROR(IF(H569&gt;=1,VLOOKUP(I569,DETAIL!$F$7:$N$2006,6,0),""),"")</f>
        <v/>
      </c>
      <c r="O569" s="14" t="str">
        <f>IFERROR(IF(H569&gt;=1,VLOOKUP(I569,DETAIL!$F$7:$N$2006,8,0),""),"")</f>
        <v/>
      </c>
      <c r="P569" s="14" t="str">
        <f>IFERROR(IF(H569&gt;=1,VLOOKUP(I569,DETAIL!$F$7:$N$2006,9,0),""),"")</f>
        <v/>
      </c>
      <c r="Q569" s="75">
        <f>BHUGTAN!L561</f>
        <v>0</v>
      </c>
    </row>
    <row r="570" spans="8:17" ht="18" customHeight="1" x14ac:dyDescent="0.25">
      <c r="H570" s="14">
        <f>BHUGTAN!E562</f>
        <v>0</v>
      </c>
      <c r="I570" s="14">
        <f>BHUGTAN!F562</f>
        <v>0</v>
      </c>
      <c r="J570" s="15">
        <f>BHUGTAN!G562</f>
        <v>0</v>
      </c>
      <c r="K570" s="15">
        <f>BHUGTAN!H562</f>
        <v>0</v>
      </c>
      <c r="L570" s="14">
        <f>BHUGTAN!I562</f>
        <v>0</v>
      </c>
      <c r="M570" s="15" t="str">
        <f>IFERROR(IF(H570&gt;=1,VLOOKUP(I570,DETAIL!$F$7:$N$2006,5,0),""),"")</f>
        <v/>
      </c>
      <c r="N570" s="15" t="str">
        <f>IFERROR(IF(H570&gt;=1,VLOOKUP(I570,DETAIL!$F$7:$N$2006,6,0),""),"")</f>
        <v/>
      </c>
      <c r="O570" s="14" t="str">
        <f>IFERROR(IF(H570&gt;=1,VLOOKUP(I570,DETAIL!$F$7:$N$2006,8,0),""),"")</f>
        <v/>
      </c>
      <c r="P570" s="14" t="str">
        <f>IFERROR(IF(H570&gt;=1,VLOOKUP(I570,DETAIL!$F$7:$N$2006,9,0),""),"")</f>
        <v/>
      </c>
      <c r="Q570" s="75">
        <f>BHUGTAN!L562</f>
        <v>0</v>
      </c>
    </row>
    <row r="571" spans="8:17" ht="18" customHeight="1" x14ac:dyDescent="0.25">
      <c r="H571" s="14">
        <f>BHUGTAN!E563</f>
        <v>0</v>
      </c>
      <c r="I571" s="14">
        <f>BHUGTAN!F563</f>
        <v>0</v>
      </c>
      <c r="J571" s="15">
        <f>BHUGTAN!G563</f>
        <v>0</v>
      </c>
      <c r="K571" s="15">
        <f>BHUGTAN!H563</f>
        <v>0</v>
      </c>
      <c r="L571" s="14">
        <f>BHUGTAN!I563</f>
        <v>0</v>
      </c>
      <c r="M571" s="15" t="str">
        <f>IFERROR(IF(H571&gt;=1,VLOOKUP(I571,DETAIL!$F$7:$N$2006,5,0),""),"")</f>
        <v/>
      </c>
      <c r="N571" s="15" t="str">
        <f>IFERROR(IF(H571&gt;=1,VLOOKUP(I571,DETAIL!$F$7:$N$2006,6,0),""),"")</f>
        <v/>
      </c>
      <c r="O571" s="14" t="str">
        <f>IFERROR(IF(H571&gt;=1,VLOOKUP(I571,DETAIL!$F$7:$N$2006,8,0),""),"")</f>
        <v/>
      </c>
      <c r="P571" s="14" t="str">
        <f>IFERROR(IF(H571&gt;=1,VLOOKUP(I571,DETAIL!$F$7:$N$2006,9,0),""),"")</f>
        <v/>
      </c>
      <c r="Q571" s="75">
        <f>BHUGTAN!L563</f>
        <v>0</v>
      </c>
    </row>
    <row r="572" spans="8:17" ht="18" customHeight="1" x14ac:dyDescent="0.25">
      <c r="H572" s="14">
        <f>BHUGTAN!E564</f>
        <v>0</v>
      </c>
      <c r="I572" s="14">
        <f>BHUGTAN!F564</f>
        <v>0</v>
      </c>
      <c r="J572" s="15">
        <f>BHUGTAN!G564</f>
        <v>0</v>
      </c>
      <c r="K572" s="15">
        <f>BHUGTAN!H564</f>
        <v>0</v>
      </c>
      <c r="L572" s="14">
        <f>BHUGTAN!I564</f>
        <v>0</v>
      </c>
      <c r="M572" s="15" t="str">
        <f>IFERROR(IF(H572&gt;=1,VLOOKUP(I572,DETAIL!$F$7:$N$2006,5,0),""),"")</f>
        <v/>
      </c>
      <c r="N572" s="15" t="str">
        <f>IFERROR(IF(H572&gt;=1,VLOOKUP(I572,DETAIL!$F$7:$N$2006,6,0),""),"")</f>
        <v/>
      </c>
      <c r="O572" s="14" t="str">
        <f>IFERROR(IF(H572&gt;=1,VLOOKUP(I572,DETAIL!$F$7:$N$2006,8,0),""),"")</f>
        <v/>
      </c>
      <c r="P572" s="14" t="str">
        <f>IFERROR(IF(H572&gt;=1,VLOOKUP(I572,DETAIL!$F$7:$N$2006,9,0),""),"")</f>
        <v/>
      </c>
      <c r="Q572" s="75">
        <f>BHUGTAN!L564</f>
        <v>0</v>
      </c>
    </row>
    <row r="573" spans="8:17" ht="18" customHeight="1" x14ac:dyDescent="0.25">
      <c r="H573" s="14">
        <f>BHUGTAN!E565</f>
        <v>0</v>
      </c>
      <c r="I573" s="14">
        <f>BHUGTAN!F565</f>
        <v>0</v>
      </c>
      <c r="J573" s="15">
        <f>BHUGTAN!G565</f>
        <v>0</v>
      </c>
      <c r="K573" s="15">
        <f>BHUGTAN!H565</f>
        <v>0</v>
      </c>
      <c r="L573" s="14">
        <f>BHUGTAN!I565</f>
        <v>0</v>
      </c>
      <c r="M573" s="15" t="str">
        <f>IFERROR(IF(H573&gt;=1,VLOOKUP(I573,DETAIL!$F$7:$N$2006,5,0),""),"")</f>
        <v/>
      </c>
      <c r="N573" s="15" t="str">
        <f>IFERROR(IF(H573&gt;=1,VLOOKUP(I573,DETAIL!$F$7:$N$2006,6,0),""),"")</f>
        <v/>
      </c>
      <c r="O573" s="14" t="str">
        <f>IFERROR(IF(H573&gt;=1,VLOOKUP(I573,DETAIL!$F$7:$N$2006,8,0),""),"")</f>
        <v/>
      </c>
      <c r="P573" s="14" t="str">
        <f>IFERROR(IF(H573&gt;=1,VLOOKUP(I573,DETAIL!$F$7:$N$2006,9,0),""),"")</f>
        <v/>
      </c>
      <c r="Q573" s="75">
        <f>BHUGTAN!L565</f>
        <v>0</v>
      </c>
    </row>
    <row r="574" spans="8:17" ht="18" customHeight="1" x14ac:dyDescent="0.25">
      <c r="H574" s="14">
        <f>BHUGTAN!E566</f>
        <v>0</v>
      </c>
      <c r="I574" s="14">
        <f>BHUGTAN!F566</f>
        <v>0</v>
      </c>
      <c r="J574" s="15">
        <f>BHUGTAN!G566</f>
        <v>0</v>
      </c>
      <c r="K574" s="15">
        <f>BHUGTAN!H566</f>
        <v>0</v>
      </c>
      <c r="L574" s="14">
        <f>BHUGTAN!I566</f>
        <v>0</v>
      </c>
      <c r="M574" s="15" t="str">
        <f>IFERROR(IF(H574&gt;=1,VLOOKUP(I574,DETAIL!$F$7:$N$2006,5,0),""),"")</f>
        <v/>
      </c>
      <c r="N574" s="15" t="str">
        <f>IFERROR(IF(H574&gt;=1,VLOOKUP(I574,DETAIL!$F$7:$N$2006,6,0),""),"")</f>
        <v/>
      </c>
      <c r="O574" s="14" t="str">
        <f>IFERROR(IF(H574&gt;=1,VLOOKUP(I574,DETAIL!$F$7:$N$2006,8,0),""),"")</f>
        <v/>
      </c>
      <c r="P574" s="14" t="str">
        <f>IFERROR(IF(H574&gt;=1,VLOOKUP(I574,DETAIL!$F$7:$N$2006,9,0),""),"")</f>
        <v/>
      </c>
      <c r="Q574" s="75">
        <f>BHUGTAN!L566</f>
        <v>0</v>
      </c>
    </row>
    <row r="575" spans="8:17" ht="18" customHeight="1" x14ac:dyDescent="0.25">
      <c r="H575" s="14">
        <f>BHUGTAN!E567</f>
        <v>0</v>
      </c>
      <c r="I575" s="14">
        <f>BHUGTAN!F567</f>
        <v>0</v>
      </c>
      <c r="J575" s="15">
        <f>BHUGTAN!G567</f>
        <v>0</v>
      </c>
      <c r="K575" s="15">
        <f>BHUGTAN!H567</f>
        <v>0</v>
      </c>
      <c r="L575" s="14">
        <f>BHUGTAN!I567</f>
        <v>0</v>
      </c>
      <c r="M575" s="15" t="str">
        <f>IFERROR(IF(H575&gt;=1,VLOOKUP(I575,DETAIL!$F$7:$N$2006,5,0),""),"")</f>
        <v/>
      </c>
      <c r="N575" s="15" t="str">
        <f>IFERROR(IF(H575&gt;=1,VLOOKUP(I575,DETAIL!$F$7:$N$2006,6,0),""),"")</f>
        <v/>
      </c>
      <c r="O575" s="14" t="str">
        <f>IFERROR(IF(H575&gt;=1,VLOOKUP(I575,DETAIL!$F$7:$N$2006,8,0),""),"")</f>
        <v/>
      </c>
      <c r="P575" s="14" t="str">
        <f>IFERROR(IF(H575&gt;=1,VLOOKUP(I575,DETAIL!$F$7:$N$2006,9,0),""),"")</f>
        <v/>
      </c>
      <c r="Q575" s="75">
        <f>BHUGTAN!L567</f>
        <v>0</v>
      </c>
    </row>
    <row r="576" spans="8:17" ht="18" customHeight="1" x14ac:dyDescent="0.25">
      <c r="H576" s="14">
        <f>BHUGTAN!E568</f>
        <v>0</v>
      </c>
      <c r="I576" s="14">
        <f>BHUGTAN!F568</f>
        <v>0</v>
      </c>
      <c r="J576" s="15">
        <f>BHUGTAN!G568</f>
        <v>0</v>
      </c>
      <c r="K576" s="15">
        <f>BHUGTAN!H568</f>
        <v>0</v>
      </c>
      <c r="L576" s="14">
        <f>BHUGTAN!I568</f>
        <v>0</v>
      </c>
      <c r="M576" s="15" t="str">
        <f>IFERROR(IF(H576&gt;=1,VLOOKUP(I576,DETAIL!$F$7:$N$2006,5,0),""),"")</f>
        <v/>
      </c>
      <c r="N576" s="15" t="str">
        <f>IFERROR(IF(H576&gt;=1,VLOOKUP(I576,DETAIL!$F$7:$N$2006,6,0),""),"")</f>
        <v/>
      </c>
      <c r="O576" s="14" t="str">
        <f>IFERROR(IF(H576&gt;=1,VLOOKUP(I576,DETAIL!$F$7:$N$2006,8,0),""),"")</f>
        <v/>
      </c>
      <c r="P576" s="14" t="str">
        <f>IFERROR(IF(H576&gt;=1,VLOOKUP(I576,DETAIL!$F$7:$N$2006,9,0),""),"")</f>
        <v/>
      </c>
      <c r="Q576" s="75">
        <f>BHUGTAN!L568</f>
        <v>0</v>
      </c>
    </row>
    <row r="577" spans="8:17" ht="18" customHeight="1" x14ac:dyDescent="0.25">
      <c r="H577" s="14">
        <f>BHUGTAN!E569</f>
        <v>0</v>
      </c>
      <c r="I577" s="14">
        <f>BHUGTAN!F569</f>
        <v>0</v>
      </c>
      <c r="J577" s="15">
        <f>BHUGTAN!G569</f>
        <v>0</v>
      </c>
      <c r="K577" s="15">
        <f>BHUGTAN!H569</f>
        <v>0</v>
      </c>
      <c r="L577" s="14">
        <f>BHUGTAN!I569</f>
        <v>0</v>
      </c>
      <c r="M577" s="15" t="str">
        <f>IFERROR(IF(H577&gt;=1,VLOOKUP(I577,DETAIL!$F$7:$N$2006,5,0),""),"")</f>
        <v/>
      </c>
      <c r="N577" s="15" t="str">
        <f>IFERROR(IF(H577&gt;=1,VLOOKUP(I577,DETAIL!$F$7:$N$2006,6,0),""),"")</f>
        <v/>
      </c>
      <c r="O577" s="14" t="str">
        <f>IFERROR(IF(H577&gt;=1,VLOOKUP(I577,DETAIL!$F$7:$N$2006,8,0),""),"")</f>
        <v/>
      </c>
      <c r="P577" s="14" t="str">
        <f>IFERROR(IF(H577&gt;=1,VLOOKUP(I577,DETAIL!$F$7:$N$2006,9,0),""),"")</f>
        <v/>
      </c>
      <c r="Q577" s="75">
        <f>BHUGTAN!L569</f>
        <v>0</v>
      </c>
    </row>
    <row r="578" spans="8:17" ht="18" customHeight="1" x14ac:dyDescent="0.25">
      <c r="H578" s="14">
        <f>BHUGTAN!E570</f>
        <v>0</v>
      </c>
      <c r="I578" s="14">
        <f>BHUGTAN!F570</f>
        <v>0</v>
      </c>
      <c r="J578" s="15">
        <f>BHUGTAN!G570</f>
        <v>0</v>
      </c>
      <c r="K578" s="15">
        <f>BHUGTAN!H570</f>
        <v>0</v>
      </c>
      <c r="L578" s="14">
        <f>BHUGTAN!I570</f>
        <v>0</v>
      </c>
      <c r="M578" s="15" t="str">
        <f>IFERROR(IF(H578&gt;=1,VLOOKUP(I578,DETAIL!$F$7:$N$2006,5,0),""),"")</f>
        <v/>
      </c>
      <c r="N578" s="15" t="str">
        <f>IFERROR(IF(H578&gt;=1,VLOOKUP(I578,DETAIL!$F$7:$N$2006,6,0),""),"")</f>
        <v/>
      </c>
      <c r="O578" s="14" t="str">
        <f>IFERROR(IF(H578&gt;=1,VLOOKUP(I578,DETAIL!$F$7:$N$2006,8,0),""),"")</f>
        <v/>
      </c>
      <c r="P578" s="14" t="str">
        <f>IFERROR(IF(H578&gt;=1,VLOOKUP(I578,DETAIL!$F$7:$N$2006,9,0),""),"")</f>
        <v/>
      </c>
      <c r="Q578" s="75">
        <f>BHUGTAN!L570</f>
        <v>0</v>
      </c>
    </row>
    <row r="579" spans="8:17" ht="18" customHeight="1" x14ac:dyDescent="0.25">
      <c r="H579" s="14">
        <f>BHUGTAN!E571</f>
        <v>0</v>
      </c>
      <c r="I579" s="14">
        <f>BHUGTAN!F571</f>
        <v>0</v>
      </c>
      <c r="J579" s="15">
        <f>BHUGTAN!G571</f>
        <v>0</v>
      </c>
      <c r="K579" s="15">
        <f>BHUGTAN!H571</f>
        <v>0</v>
      </c>
      <c r="L579" s="14">
        <f>BHUGTAN!I571</f>
        <v>0</v>
      </c>
      <c r="M579" s="15" t="str">
        <f>IFERROR(IF(H579&gt;=1,VLOOKUP(I579,DETAIL!$F$7:$N$2006,5,0),""),"")</f>
        <v/>
      </c>
      <c r="N579" s="15" t="str">
        <f>IFERROR(IF(H579&gt;=1,VLOOKUP(I579,DETAIL!$F$7:$N$2006,6,0),""),"")</f>
        <v/>
      </c>
      <c r="O579" s="14" t="str">
        <f>IFERROR(IF(H579&gt;=1,VLOOKUP(I579,DETAIL!$F$7:$N$2006,8,0),""),"")</f>
        <v/>
      </c>
      <c r="P579" s="14" t="str">
        <f>IFERROR(IF(H579&gt;=1,VLOOKUP(I579,DETAIL!$F$7:$N$2006,9,0),""),"")</f>
        <v/>
      </c>
      <c r="Q579" s="75">
        <f>BHUGTAN!L571</f>
        <v>0</v>
      </c>
    </row>
    <row r="580" spans="8:17" ht="18" customHeight="1" x14ac:dyDescent="0.25">
      <c r="H580" s="14">
        <f>BHUGTAN!E572</f>
        <v>0</v>
      </c>
      <c r="I580" s="14">
        <f>BHUGTAN!F572</f>
        <v>0</v>
      </c>
      <c r="J580" s="15">
        <f>BHUGTAN!G572</f>
        <v>0</v>
      </c>
      <c r="K580" s="15">
        <f>BHUGTAN!H572</f>
        <v>0</v>
      </c>
      <c r="L580" s="14">
        <f>BHUGTAN!I572</f>
        <v>0</v>
      </c>
      <c r="M580" s="15" t="str">
        <f>IFERROR(IF(H580&gt;=1,VLOOKUP(I580,DETAIL!$F$7:$N$2006,5,0),""),"")</f>
        <v/>
      </c>
      <c r="N580" s="15" t="str">
        <f>IFERROR(IF(H580&gt;=1,VLOOKUP(I580,DETAIL!$F$7:$N$2006,6,0),""),"")</f>
        <v/>
      </c>
      <c r="O580" s="14" t="str">
        <f>IFERROR(IF(H580&gt;=1,VLOOKUP(I580,DETAIL!$F$7:$N$2006,8,0),""),"")</f>
        <v/>
      </c>
      <c r="P580" s="14" t="str">
        <f>IFERROR(IF(H580&gt;=1,VLOOKUP(I580,DETAIL!$F$7:$N$2006,9,0),""),"")</f>
        <v/>
      </c>
      <c r="Q580" s="75">
        <f>BHUGTAN!L572</f>
        <v>0</v>
      </c>
    </row>
    <row r="581" spans="8:17" ht="18" customHeight="1" x14ac:dyDescent="0.25">
      <c r="H581" s="14">
        <f>BHUGTAN!E573</f>
        <v>0</v>
      </c>
      <c r="I581" s="14">
        <f>BHUGTAN!F573</f>
        <v>0</v>
      </c>
      <c r="J581" s="15">
        <f>BHUGTAN!G573</f>
        <v>0</v>
      </c>
      <c r="K581" s="15">
        <f>BHUGTAN!H573</f>
        <v>0</v>
      </c>
      <c r="L581" s="14">
        <f>BHUGTAN!I573</f>
        <v>0</v>
      </c>
      <c r="M581" s="15" t="str">
        <f>IFERROR(IF(H581&gt;=1,VLOOKUP(I581,DETAIL!$F$7:$N$2006,5,0),""),"")</f>
        <v/>
      </c>
      <c r="N581" s="15" t="str">
        <f>IFERROR(IF(H581&gt;=1,VLOOKUP(I581,DETAIL!$F$7:$N$2006,6,0),""),"")</f>
        <v/>
      </c>
      <c r="O581" s="14" t="str">
        <f>IFERROR(IF(H581&gt;=1,VLOOKUP(I581,DETAIL!$F$7:$N$2006,8,0),""),"")</f>
        <v/>
      </c>
      <c r="P581" s="14" t="str">
        <f>IFERROR(IF(H581&gt;=1,VLOOKUP(I581,DETAIL!$F$7:$N$2006,9,0),""),"")</f>
        <v/>
      </c>
      <c r="Q581" s="75">
        <f>BHUGTAN!L573</f>
        <v>0</v>
      </c>
    </row>
    <row r="582" spans="8:17" ht="18" customHeight="1" x14ac:dyDescent="0.25">
      <c r="H582" s="14">
        <f>BHUGTAN!E574</f>
        <v>0</v>
      </c>
      <c r="I582" s="14">
        <f>BHUGTAN!F574</f>
        <v>0</v>
      </c>
      <c r="J582" s="15">
        <f>BHUGTAN!G574</f>
        <v>0</v>
      </c>
      <c r="K582" s="15">
        <f>BHUGTAN!H574</f>
        <v>0</v>
      </c>
      <c r="L582" s="14">
        <f>BHUGTAN!I574</f>
        <v>0</v>
      </c>
      <c r="M582" s="15" t="str">
        <f>IFERROR(IF(H582&gt;=1,VLOOKUP(I582,DETAIL!$F$7:$N$2006,5,0),""),"")</f>
        <v/>
      </c>
      <c r="N582" s="15" t="str">
        <f>IFERROR(IF(H582&gt;=1,VLOOKUP(I582,DETAIL!$F$7:$N$2006,6,0),""),"")</f>
        <v/>
      </c>
      <c r="O582" s="14" t="str">
        <f>IFERROR(IF(H582&gt;=1,VLOOKUP(I582,DETAIL!$F$7:$N$2006,8,0),""),"")</f>
        <v/>
      </c>
      <c r="P582" s="14" t="str">
        <f>IFERROR(IF(H582&gt;=1,VLOOKUP(I582,DETAIL!$F$7:$N$2006,9,0),""),"")</f>
        <v/>
      </c>
      <c r="Q582" s="75">
        <f>BHUGTAN!L574</f>
        <v>0</v>
      </c>
    </row>
    <row r="583" spans="8:17" ht="18" customHeight="1" x14ac:dyDescent="0.25">
      <c r="H583" s="14">
        <f>BHUGTAN!E575</f>
        <v>0</v>
      </c>
      <c r="I583" s="14">
        <f>BHUGTAN!F575</f>
        <v>0</v>
      </c>
      <c r="J583" s="15">
        <f>BHUGTAN!G575</f>
        <v>0</v>
      </c>
      <c r="K583" s="15">
        <f>BHUGTAN!H575</f>
        <v>0</v>
      </c>
      <c r="L583" s="14">
        <f>BHUGTAN!I575</f>
        <v>0</v>
      </c>
      <c r="M583" s="15" t="str">
        <f>IFERROR(IF(H583&gt;=1,VLOOKUP(I583,DETAIL!$F$7:$N$2006,5,0),""),"")</f>
        <v/>
      </c>
      <c r="N583" s="15" t="str">
        <f>IFERROR(IF(H583&gt;=1,VLOOKUP(I583,DETAIL!$F$7:$N$2006,6,0),""),"")</f>
        <v/>
      </c>
      <c r="O583" s="14" t="str">
        <f>IFERROR(IF(H583&gt;=1,VLOOKUP(I583,DETAIL!$F$7:$N$2006,8,0),""),"")</f>
        <v/>
      </c>
      <c r="P583" s="14" t="str">
        <f>IFERROR(IF(H583&gt;=1,VLOOKUP(I583,DETAIL!$F$7:$N$2006,9,0),""),"")</f>
        <v/>
      </c>
      <c r="Q583" s="75">
        <f>BHUGTAN!L575</f>
        <v>0</v>
      </c>
    </row>
    <row r="584" spans="8:17" ht="18" customHeight="1" x14ac:dyDescent="0.25">
      <c r="H584" s="14">
        <f>BHUGTAN!E576</f>
        <v>0</v>
      </c>
      <c r="I584" s="14">
        <f>BHUGTAN!F576</f>
        <v>0</v>
      </c>
      <c r="J584" s="15">
        <f>BHUGTAN!G576</f>
        <v>0</v>
      </c>
      <c r="K584" s="15">
        <f>BHUGTAN!H576</f>
        <v>0</v>
      </c>
      <c r="L584" s="14">
        <f>BHUGTAN!I576</f>
        <v>0</v>
      </c>
      <c r="M584" s="15" t="str">
        <f>IFERROR(IF(H584&gt;=1,VLOOKUP(I584,DETAIL!$F$7:$N$2006,5,0),""),"")</f>
        <v/>
      </c>
      <c r="N584" s="15" t="str">
        <f>IFERROR(IF(H584&gt;=1,VLOOKUP(I584,DETAIL!$F$7:$N$2006,6,0),""),"")</f>
        <v/>
      </c>
      <c r="O584" s="14" t="str">
        <f>IFERROR(IF(H584&gt;=1,VLOOKUP(I584,DETAIL!$F$7:$N$2006,8,0),""),"")</f>
        <v/>
      </c>
      <c r="P584" s="14" t="str">
        <f>IFERROR(IF(H584&gt;=1,VLOOKUP(I584,DETAIL!$F$7:$N$2006,9,0),""),"")</f>
        <v/>
      </c>
      <c r="Q584" s="75">
        <f>BHUGTAN!L576</f>
        <v>0</v>
      </c>
    </row>
    <row r="585" spans="8:17" ht="18" customHeight="1" x14ac:dyDescent="0.25">
      <c r="H585" s="14">
        <f>BHUGTAN!E577</f>
        <v>0</v>
      </c>
      <c r="I585" s="14">
        <f>BHUGTAN!F577</f>
        <v>0</v>
      </c>
      <c r="J585" s="15">
        <f>BHUGTAN!G577</f>
        <v>0</v>
      </c>
      <c r="K585" s="15">
        <f>BHUGTAN!H577</f>
        <v>0</v>
      </c>
      <c r="L585" s="14">
        <f>BHUGTAN!I577</f>
        <v>0</v>
      </c>
      <c r="M585" s="15" t="str">
        <f>IFERROR(IF(H585&gt;=1,VLOOKUP(I585,DETAIL!$F$7:$N$2006,5,0),""),"")</f>
        <v/>
      </c>
      <c r="N585" s="15" t="str">
        <f>IFERROR(IF(H585&gt;=1,VLOOKUP(I585,DETAIL!$F$7:$N$2006,6,0),""),"")</f>
        <v/>
      </c>
      <c r="O585" s="14" t="str">
        <f>IFERROR(IF(H585&gt;=1,VLOOKUP(I585,DETAIL!$F$7:$N$2006,8,0),""),"")</f>
        <v/>
      </c>
      <c r="P585" s="14" t="str">
        <f>IFERROR(IF(H585&gt;=1,VLOOKUP(I585,DETAIL!$F$7:$N$2006,9,0),""),"")</f>
        <v/>
      </c>
      <c r="Q585" s="75">
        <f>BHUGTAN!L577</f>
        <v>0</v>
      </c>
    </row>
    <row r="586" spans="8:17" ht="18" customHeight="1" x14ac:dyDescent="0.25">
      <c r="H586" s="14">
        <f>BHUGTAN!E578</f>
        <v>0</v>
      </c>
      <c r="I586" s="14">
        <f>BHUGTAN!F578</f>
        <v>0</v>
      </c>
      <c r="J586" s="15">
        <f>BHUGTAN!G578</f>
        <v>0</v>
      </c>
      <c r="K586" s="15">
        <f>BHUGTAN!H578</f>
        <v>0</v>
      </c>
      <c r="L586" s="14">
        <f>BHUGTAN!I578</f>
        <v>0</v>
      </c>
      <c r="M586" s="15" t="str">
        <f>IFERROR(IF(H586&gt;=1,VLOOKUP(I586,DETAIL!$F$7:$N$2006,5,0),""),"")</f>
        <v/>
      </c>
      <c r="N586" s="15" t="str">
        <f>IFERROR(IF(H586&gt;=1,VLOOKUP(I586,DETAIL!$F$7:$N$2006,6,0),""),"")</f>
        <v/>
      </c>
      <c r="O586" s="14" t="str">
        <f>IFERROR(IF(H586&gt;=1,VLOOKUP(I586,DETAIL!$F$7:$N$2006,8,0),""),"")</f>
        <v/>
      </c>
      <c r="P586" s="14" t="str">
        <f>IFERROR(IF(H586&gt;=1,VLOOKUP(I586,DETAIL!$F$7:$N$2006,9,0),""),"")</f>
        <v/>
      </c>
      <c r="Q586" s="75">
        <f>BHUGTAN!L578</f>
        <v>0</v>
      </c>
    </row>
    <row r="587" spans="8:17" ht="18" customHeight="1" x14ac:dyDescent="0.25">
      <c r="H587" s="14">
        <f>BHUGTAN!E579</f>
        <v>0</v>
      </c>
      <c r="I587" s="14">
        <f>BHUGTAN!F579</f>
        <v>0</v>
      </c>
      <c r="J587" s="15">
        <f>BHUGTAN!G579</f>
        <v>0</v>
      </c>
      <c r="K587" s="15">
        <f>BHUGTAN!H579</f>
        <v>0</v>
      </c>
      <c r="L587" s="14">
        <f>BHUGTAN!I579</f>
        <v>0</v>
      </c>
      <c r="M587" s="15" t="str">
        <f>IFERROR(IF(H587&gt;=1,VLOOKUP(I587,DETAIL!$F$7:$N$2006,5,0),""),"")</f>
        <v/>
      </c>
      <c r="N587" s="15" t="str">
        <f>IFERROR(IF(H587&gt;=1,VLOOKUP(I587,DETAIL!$F$7:$N$2006,6,0),""),"")</f>
        <v/>
      </c>
      <c r="O587" s="14" t="str">
        <f>IFERROR(IF(H587&gt;=1,VLOOKUP(I587,DETAIL!$F$7:$N$2006,8,0),""),"")</f>
        <v/>
      </c>
      <c r="P587" s="14" t="str">
        <f>IFERROR(IF(H587&gt;=1,VLOOKUP(I587,DETAIL!$F$7:$N$2006,9,0),""),"")</f>
        <v/>
      </c>
      <c r="Q587" s="75">
        <f>BHUGTAN!L579</f>
        <v>0</v>
      </c>
    </row>
    <row r="588" spans="8:17" ht="18" customHeight="1" x14ac:dyDescent="0.25">
      <c r="H588" s="14">
        <f>BHUGTAN!E580</f>
        <v>0</v>
      </c>
      <c r="I588" s="14">
        <f>BHUGTAN!F580</f>
        <v>0</v>
      </c>
      <c r="J588" s="15">
        <f>BHUGTAN!G580</f>
        <v>0</v>
      </c>
      <c r="K588" s="15">
        <f>BHUGTAN!H580</f>
        <v>0</v>
      </c>
      <c r="L588" s="14">
        <f>BHUGTAN!I580</f>
        <v>0</v>
      </c>
      <c r="M588" s="15" t="str">
        <f>IFERROR(IF(H588&gt;=1,VLOOKUP(I588,DETAIL!$F$7:$N$2006,5,0),""),"")</f>
        <v/>
      </c>
      <c r="N588" s="15" t="str">
        <f>IFERROR(IF(H588&gt;=1,VLOOKUP(I588,DETAIL!$F$7:$N$2006,6,0),""),"")</f>
        <v/>
      </c>
      <c r="O588" s="14" t="str">
        <f>IFERROR(IF(H588&gt;=1,VLOOKUP(I588,DETAIL!$F$7:$N$2006,8,0),""),"")</f>
        <v/>
      </c>
      <c r="P588" s="14" t="str">
        <f>IFERROR(IF(H588&gt;=1,VLOOKUP(I588,DETAIL!$F$7:$N$2006,9,0),""),"")</f>
        <v/>
      </c>
      <c r="Q588" s="75">
        <f>BHUGTAN!L580</f>
        <v>0</v>
      </c>
    </row>
    <row r="589" spans="8:17" ht="18" customHeight="1" x14ac:dyDescent="0.25">
      <c r="H589" s="14">
        <f>BHUGTAN!E581</f>
        <v>0</v>
      </c>
      <c r="I589" s="14">
        <f>BHUGTAN!F581</f>
        <v>0</v>
      </c>
      <c r="J589" s="15">
        <f>BHUGTAN!G581</f>
        <v>0</v>
      </c>
      <c r="K589" s="15">
        <f>BHUGTAN!H581</f>
        <v>0</v>
      </c>
      <c r="L589" s="14">
        <f>BHUGTAN!I581</f>
        <v>0</v>
      </c>
      <c r="M589" s="15" t="str">
        <f>IFERROR(IF(H589&gt;=1,VLOOKUP(I589,DETAIL!$F$7:$N$2006,5,0),""),"")</f>
        <v/>
      </c>
      <c r="N589" s="15" t="str">
        <f>IFERROR(IF(H589&gt;=1,VLOOKUP(I589,DETAIL!$F$7:$N$2006,6,0),""),"")</f>
        <v/>
      </c>
      <c r="O589" s="14" t="str">
        <f>IFERROR(IF(H589&gt;=1,VLOOKUP(I589,DETAIL!$F$7:$N$2006,8,0),""),"")</f>
        <v/>
      </c>
      <c r="P589" s="14" t="str">
        <f>IFERROR(IF(H589&gt;=1,VLOOKUP(I589,DETAIL!$F$7:$N$2006,9,0),""),"")</f>
        <v/>
      </c>
      <c r="Q589" s="75">
        <f>BHUGTAN!L581</f>
        <v>0</v>
      </c>
    </row>
    <row r="590" spans="8:17" ht="18" customHeight="1" x14ac:dyDescent="0.25">
      <c r="H590" s="14">
        <f>BHUGTAN!E582</f>
        <v>0</v>
      </c>
      <c r="I590" s="14">
        <f>BHUGTAN!F582</f>
        <v>0</v>
      </c>
      <c r="J590" s="15">
        <f>BHUGTAN!G582</f>
        <v>0</v>
      </c>
      <c r="K590" s="15">
        <f>BHUGTAN!H582</f>
        <v>0</v>
      </c>
      <c r="L590" s="14">
        <f>BHUGTAN!I582</f>
        <v>0</v>
      </c>
      <c r="M590" s="15" t="str">
        <f>IFERROR(IF(H590&gt;=1,VLOOKUP(I590,DETAIL!$F$7:$N$2006,5,0),""),"")</f>
        <v/>
      </c>
      <c r="N590" s="15" t="str">
        <f>IFERROR(IF(H590&gt;=1,VLOOKUP(I590,DETAIL!$F$7:$N$2006,6,0),""),"")</f>
        <v/>
      </c>
      <c r="O590" s="14" t="str">
        <f>IFERROR(IF(H590&gt;=1,VLOOKUP(I590,DETAIL!$F$7:$N$2006,8,0),""),"")</f>
        <v/>
      </c>
      <c r="P590" s="14" t="str">
        <f>IFERROR(IF(H590&gt;=1,VLOOKUP(I590,DETAIL!$F$7:$N$2006,9,0),""),"")</f>
        <v/>
      </c>
      <c r="Q590" s="75">
        <f>BHUGTAN!L582</f>
        <v>0</v>
      </c>
    </row>
    <row r="591" spans="8:17" ht="18" customHeight="1" x14ac:dyDescent="0.25">
      <c r="H591" s="14">
        <f>BHUGTAN!E583</f>
        <v>0</v>
      </c>
      <c r="I591" s="14">
        <f>BHUGTAN!F583</f>
        <v>0</v>
      </c>
      <c r="J591" s="15">
        <f>BHUGTAN!G583</f>
        <v>0</v>
      </c>
      <c r="K591" s="15">
        <f>BHUGTAN!H583</f>
        <v>0</v>
      </c>
      <c r="L591" s="14">
        <f>BHUGTAN!I583</f>
        <v>0</v>
      </c>
      <c r="M591" s="15" t="str">
        <f>IFERROR(IF(H591&gt;=1,VLOOKUP(I591,DETAIL!$F$7:$N$2006,5,0),""),"")</f>
        <v/>
      </c>
      <c r="N591" s="15" t="str">
        <f>IFERROR(IF(H591&gt;=1,VLOOKUP(I591,DETAIL!$F$7:$N$2006,6,0),""),"")</f>
        <v/>
      </c>
      <c r="O591" s="14" t="str">
        <f>IFERROR(IF(H591&gt;=1,VLOOKUP(I591,DETAIL!$F$7:$N$2006,8,0),""),"")</f>
        <v/>
      </c>
      <c r="P591" s="14" t="str">
        <f>IFERROR(IF(H591&gt;=1,VLOOKUP(I591,DETAIL!$F$7:$N$2006,9,0),""),"")</f>
        <v/>
      </c>
      <c r="Q591" s="75">
        <f>BHUGTAN!L583</f>
        <v>0</v>
      </c>
    </row>
    <row r="592" spans="8:17" ht="18" customHeight="1" x14ac:dyDescent="0.25">
      <c r="H592" s="14">
        <f>BHUGTAN!E584</f>
        <v>0</v>
      </c>
      <c r="I592" s="14">
        <f>BHUGTAN!F584</f>
        <v>0</v>
      </c>
      <c r="J592" s="15">
        <f>BHUGTAN!G584</f>
        <v>0</v>
      </c>
      <c r="K592" s="15">
        <f>BHUGTAN!H584</f>
        <v>0</v>
      </c>
      <c r="L592" s="14">
        <f>BHUGTAN!I584</f>
        <v>0</v>
      </c>
      <c r="M592" s="15" t="str">
        <f>IFERROR(IF(H592&gt;=1,VLOOKUP(I592,DETAIL!$F$7:$N$2006,5,0),""),"")</f>
        <v/>
      </c>
      <c r="N592" s="15" t="str">
        <f>IFERROR(IF(H592&gt;=1,VLOOKUP(I592,DETAIL!$F$7:$N$2006,6,0),""),"")</f>
        <v/>
      </c>
      <c r="O592" s="14" t="str">
        <f>IFERROR(IF(H592&gt;=1,VLOOKUP(I592,DETAIL!$F$7:$N$2006,8,0),""),"")</f>
        <v/>
      </c>
      <c r="P592" s="14" t="str">
        <f>IFERROR(IF(H592&gt;=1,VLOOKUP(I592,DETAIL!$F$7:$N$2006,9,0),""),"")</f>
        <v/>
      </c>
      <c r="Q592" s="75">
        <f>BHUGTAN!L584</f>
        <v>0</v>
      </c>
    </row>
    <row r="593" spans="8:17" ht="18" customHeight="1" x14ac:dyDescent="0.25">
      <c r="H593" s="14">
        <f>BHUGTAN!E585</f>
        <v>0</v>
      </c>
      <c r="I593" s="14">
        <f>BHUGTAN!F585</f>
        <v>0</v>
      </c>
      <c r="J593" s="15">
        <f>BHUGTAN!G585</f>
        <v>0</v>
      </c>
      <c r="K593" s="15">
        <f>BHUGTAN!H585</f>
        <v>0</v>
      </c>
      <c r="L593" s="14">
        <f>BHUGTAN!I585</f>
        <v>0</v>
      </c>
      <c r="M593" s="15" t="str">
        <f>IFERROR(IF(H593&gt;=1,VLOOKUP(I593,DETAIL!$F$7:$N$2006,5,0),""),"")</f>
        <v/>
      </c>
      <c r="N593" s="15" t="str">
        <f>IFERROR(IF(H593&gt;=1,VLOOKUP(I593,DETAIL!$F$7:$N$2006,6,0),""),"")</f>
        <v/>
      </c>
      <c r="O593" s="14" t="str">
        <f>IFERROR(IF(H593&gt;=1,VLOOKUP(I593,DETAIL!$F$7:$N$2006,8,0),""),"")</f>
        <v/>
      </c>
      <c r="P593" s="14" t="str">
        <f>IFERROR(IF(H593&gt;=1,VLOOKUP(I593,DETAIL!$F$7:$N$2006,9,0),""),"")</f>
        <v/>
      </c>
      <c r="Q593" s="75">
        <f>BHUGTAN!L585</f>
        <v>0</v>
      </c>
    </row>
    <row r="594" spans="8:17" ht="18" customHeight="1" x14ac:dyDescent="0.25">
      <c r="H594" s="14">
        <f>BHUGTAN!E586</f>
        <v>0</v>
      </c>
      <c r="I594" s="14">
        <f>BHUGTAN!F586</f>
        <v>0</v>
      </c>
      <c r="J594" s="15">
        <f>BHUGTAN!G586</f>
        <v>0</v>
      </c>
      <c r="K594" s="15">
        <f>BHUGTAN!H586</f>
        <v>0</v>
      </c>
      <c r="L594" s="14">
        <f>BHUGTAN!I586</f>
        <v>0</v>
      </c>
      <c r="M594" s="15" t="str">
        <f>IFERROR(IF(H594&gt;=1,VLOOKUP(I594,DETAIL!$F$7:$N$2006,5,0),""),"")</f>
        <v/>
      </c>
      <c r="N594" s="15" t="str">
        <f>IFERROR(IF(H594&gt;=1,VLOOKUP(I594,DETAIL!$F$7:$N$2006,6,0),""),"")</f>
        <v/>
      </c>
      <c r="O594" s="14" t="str">
        <f>IFERROR(IF(H594&gt;=1,VLOOKUP(I594,DETAIL!$F$7:$N$2006,8,0),""),"")</f>
        <v/>
      </c>
      <c r="P594" s="14" t="str">
        <f>IFERROR(IF(H594&gt;=1,VLOOKUP(I594,DETAIL!$F$7:$N$2006,9,0),""),"")</f>
        <v/>
      </c>
      <c r="Q594" s="75">
        <f>BHUGTAN!L586</f>
        <v>0</v>
      </c>
    </row>
    <row r="595" spans="8:17" ht="18" customHeight="1" x14ac:dyDescent="0.25">
      <c r="H595" s="14">
        <f>BHUGTAN!E587</f>
        <v>0</v>
      </c>
      <c r="I595" s="14">
        <f>BHUGTAN!F587</f>
        <v>0</v>
      </c>
      <c r="J595" s="15">
        <f>BHUGTAN!G587</f>
        <v>0</v>
      </c>
      <c r="K595" s="15">
        <f>BHUGTAN!H587</f>
        <v>0</v>
      </c>
      <c r="L595" s="14">
        <f>BHUGTAN!I587</f>
        <v>0</v>
      </c>
      <c r="M595" s="15" t="str">
        <f>IFERROR(IF(H595&gt;=1,VLOOKUP(I595,DETAIL!$F$7:$N$2006,5,0),""),"")</f>
        <v/>
      </c>
      <c r="N595" s="15" t="str">
        <f>IFERROR(IF(H595&gt;=1,VLOOKUP(I595,DETAIL!$F$7:$N$2006,6,0),""),"")</f>
        <v/>
      </c>
      <c r="O595" s="14" t="str">
        <f>IFERROR(IF(H595&gt;=1,VLOOKUP(I595,DETAIL!$F$7:$N$2006,8,0),""),"")</f>
        <v/>
      </c>
      <c r="P595" s="14" t="str">
        <f>IFERROR(IF(H595&gt;=1,VLOOKUP(I595,DETAIL!$F$7:$N$2006,9,0),""),"")</f>
        <v/>
      </c>
      <c r="Q595" s="75">
        <f>BHUGTAN!L587</f>
        <v>0</v>
      </c>
    </row>
    <row r="596" spans="8:17" ht="18" customHeight="1" x14ac:dyDescent="0.25">
      <c r="H596" s="14">
        <f>BHUGTAN!E588</f>
        <v>0</v>
      </c>
      <c r="I596" s="14">
        <f>BHUGTAN!F588</f>
        <v>0</v>
      </c>
      <c r="J596" s="15">
        <f>BHUGTAN!G588</f>
        <v>0</v>
      </c>
      <c r="K596" s="15">
        <f>BHUGTAN!H588</f>
        <v>0</v>
      </c>
      <c r="L596" s="14">
        <f>BHUGTAN!I588</f>
        <v>0</v>
      </c>
      <c r="M596" s="15" t="str">
        <f>IFERROR(IF(H596&gt;=1,VLOOKUP(I596,DETAIL!$F$7:$N$2006,5,0),""),"")</f>
        <v/>
      </c>
      <c r="N596" s="15" t="str">
        <f>IFERROR(IF(H596&gt;=1,VLOOKUP(I596,DETAIL!$F$7:$N$2006,6,0),""),"")</f>
        <v/>
      </c>
      <c r="O596" s="14" t="str">
        <f>IFERROR(IF(H596&gt;=1,VLOOKUP(I596,DETAIL!$F$7:$N$2006,8,0),""),"")</f>
        <v/>
      </c>
      <c r="P596" s="14" t="str">
        <f>IFERROR(IF(H596&gt;=1,VLOOKUP(I596,DETAIL!$F$7:$N$2006,9,0),""),"")</f>
        <v/>
      </c>
      <c r="Q596" s="75">
        <f>BHUGTAN!L588</f>
        <v>0</v>
      </c>
    </row>
    <row r="597" spans="8:17" ht="18" customHeight="1" x14ac:dyDescent="0.25">
      <c r="H597" s="14">
        <f>BHUGTAN!E589</f>
        <v>0</v>
      </c>
      <c r="I597" s="14">
        <f>BHUGTAN!F589</f>
        <v>0</v>
      </c>
      <c r="J597" s="15">
        <f>BHUGTAN!G589</f>
        <v>0</v>
      </c>
      <c r="K597" s="15">
        <f>BHUGTAN!H589</f>
        <v>0</v>
      </c>
      <c r="L597" s="14">
        <f>BHUGTAN!I589</f>
        <v>0</v>
      </c>
      <c r="M597" s="15" t="str">
        <f>IFERROR(IF(H597&gt;=1,VLOOKUP(I597,DETAIL!$F$7:$N$2006,5,0),""),"")</f>
        <v/>
      </c>
      <c r="N597" s="15" t="str">
        <f>IFERROR(IF(H597&gt;=1,VLOOKUP(I597,DETAIL!$F$7:$N$2006,6,0),""),"")</f>
        <v/>
      </c>
      <c r="O597" s="14" t="str">
        <f>IFERROR(IF(H597&gt;=1,VLOOKUP(I597,DETAIL!$F$7:$N$2006,8,0),""),"")</f>
        <v/>
      </c>
      <c r="P597" s="14" t="str">
        <f>IFERROR(IF(H597&gt;=1,VLOOKUP(I597,DETAIL!$F$7:$N$2006,9,0),""),"")</f>
        <v/>
      </c>
      <c r="Q597" s="75">
        <f>BHUGTAN!L589</f>
        <v>0</v>
      </c>
    </row>
    <row r="598" spans="8:17" ht="18" customHeight="1" x14ac:dyDescent="0.25">
      <c r="H598" s="14">
        <f>BHUGTAN!E590</f>
        <v>0</v>
      </c>
      <c r="I598" s="14">
        <f>BHUGTAN!F590</f>
        <v>0</v>
      </c>
      <c r="J598" s="15">
        <f>BHUGTAN!G590</f>
        <v>0</v>
      </c>
      <c r="K598" s="15">
        <f>BHUGTAN!H590</f>
        <v>0</v>
      </c>
      <c r="L598" s="14">
        <f>BHUGTAN!I590</f>
        <v>0</v>
      </c>
      <c r="M598" s="15" t="str">
        <f>IFERROR(IF(H598&gt;=1,VLOOKUP(I598,DETAIL!$F$7:$N$2006,5,0),""),"")</f>
        <v/>
      </c>
      <c r="N598" s="15" t="str">
        <f>IFERROR(IF(H598&gt;=1,VLOOKUP(I598,DETAIL!$F$7:$N$2006,6,0),""),"")</f>
        <v/>
      </c>
      <c r="O598" s="14" t="str">
        <f>IFERROR(IF(H598&gt;=1,VLOOKUP(I598,DETAIL!$F$7:$N$2006,8,0),""),"")</f>
        <v/>
      </c>
      <c r="P598" s="14" t="str">
        <f>IFERROR(IF(H598&gt;=1,VLOOKUP(I598,DETAIL!$F$7:$N$2006,9,0),""),"")</f>
        <v/>
      </c>
      <c r="Q598" s="75">
        <f>BHUGTAN!L590</f>
        <v>0</v>
      </c>
    </row>
    <row r="599" spans="8:17" ht="18" customHeight="1" x14ac:dyDescent="0.25">
      <c r="H599" s="14">
        <f>BHUGTAN!E591</f>
        <v>0</v>
      </c>
      <c r="I599" s="14">
        <f>BHUGTAN!F591</f>
        <v>0</v>
      </c>
      <c r="J599" s="15">
        <f>BHUGTAN!G591</f>
        <v>0</v>
      </c>
      <c r="K599" s="15">
        <f>BHUGTAN!H591</f>
        <v>0</v>
      </c>
      <c r="L599" s="14">
        <f>BHUGTAN!I591</f>
        <v>0</v>
      </c>
      <c r="M599" s="15" t="str">
        <f>IFERROR(IF(H599&gt;=1,VLOOKUP(I599,DETAIL!$F$7:$N$2006,5,0),""),"")</f>
        <v/>
      </c>
      <c r="N599" s="15" t="str">
        <f>IFERROR(IF(H599&gt;=1,VLOOKUP(I599,DETAIL!$F$7:$N$2006,6,0),""),"")</f>
        <v/>
      </c>
      <c r="O599" s="14" t="str">
        <f>IFERROR(IF(H599&gt;=1,VLOOKUP(I599,DETAIL!$F$7:$N$2006,8,0),""),"")</f>
        <v/>
      </c>
      <c r="P599" s="14" t="str">
        <f>IFERROR(IF(H599&gt;=1,VLOOKUP(I599,DETAIL!$F$7:$N$2006,9,0),""),"")</f>
        <v/>
      </c>
      <c r="Q599" s="75">
        <f>BHUGTAN!L591</f>
        <v>0</v>
      </c>
    </row>
    <row r="600" spans="8:17" ht="18" customHeight="1" x14ac:dyDescent="0.25">
      <c r="H600" s="14">
        <f>BHUGTAN!E592</f>
        <v>0</v>
      </c>
      <c r="I600" s="14">
        <f>BHUGTAN!F592</f>
        <v>0</v>
      </c>
      <c r="J600" s="15">
        <f>BHUGTAN!G592</f>
        <v>0</v>
      </c>
      <c r="K600" s="15">
        <f>BHUGTAN!H592</f>
        <v>0</v>
      </c>
      <c r="L600" s="14">
        <f>BHUGTAN!I592</f>
        <v>0</v>
      </c>
      <c r="M600" s="15" t="str">
        <f>IFERROR(IF(H600&gt;=1,VLOOKUP(I600,DETAIL!$F$7:$N$2006,5,0),""),"")</f>
        <v/>
      </c>
      <c r="N600" s="15" t="str">
        <f>IFERROR(IF(H600&gt;=1,VLOOKUP(I600,DETAIL!$F$7:$N$2006,6,0),""),"")</f>
        <v/>
      </c>
      <c r="O600" s="14" t="str">
        <f>IFERROR(IF(H600&gt;=1,VLOOKUP(I600,DETAIL!$F$7:$N$2006,8,0),""),"")</f>
        <v/>
      </c>
      <c r="P600" s="14" t="str">
        <f>IFERROR(IF(H600&gt;=1,VLOOKUP(I600,DETAIL!$F$7:$N$2006,9,0),""),"")</f>
        <v/>
      </c>
      <c r="Q600" s="75">
        <f>BHUGTAN!L592</f>
        <v>0</v>
      </c>
    </row>
    <row r="601" spans="8:17" ht="18" customHeight="1" x14ac:dyDescent="0.25">
      <c r="H601" s="14">
        <f>BHUGTAN!E593</f>
        <v>0</v>
      </c>
      <c r="I601" s="14">
        <f>BHUGTAN!F593</f>
        <v>0</v>
      </c>
      <c r="J601" s="15">
        <f>BHUGTAN!G593</f>
        <v>0</v>
      </c>
      <c r="K601" s="15">
        <f>BHUGTAN!H593</f>
        <v>0</v>
      </c>
      <c r="L601" s="14">
        <f>BHUGTAN!I593</f>
        <v>0</v>
      </c>
      <c r="M601" s="15" t="str">
        <f>IFERROR(IF(H601&gt;=1,VLOOKUP(I601,DETAIL!$F$7:$N$2006,5,0),""),"")</f>
        <v/>
      </c>
      <c r="N601" s="15" t="str">
        <f>IFERROR(IF(H601&gt;=1,VLOOKUP(I601,DETAIL!$F$7:$N$2006,6,0),""),"")</f>
        <v/>
      </c>
      <c r="O601" s="14" t="str">
        <f>IFERROR(IF(H601&gt;=1,VLOOKUP(I601,DETAIL!$F$7:$N$2006,8,0),""),"")</f>
        <v/>
      </c>
      <c r="P601" s="14" t="str">
        <f>IFERROR(IF(H601&gt;=1,VLOOKUP(I601,DETAIL!$F$7:$N$2006,9,0),""),"")</f>
        <v/>
      </c>
      <c r="Q601" s="75">
        <f>BHUGTAN!L593</f>
        <v>0</v>
      </c>
    </row>
    <row r="602" spans="8:17" ht="18" customHeight="1" x14ac:dyDescent="0.25">
      <c r="H602" s="14">
        <f>BHUGTAN!E594</f>
        <v>0</v>
      </c>
      <c r="I602" s="14">
        <f>BHUGTAN!F594</f>
        <v>0</v>
      </c>
      <c r="J602" s="15">
        <f>BHUGTAN!G594</f>
        <v>0</v>
      </c>
      <c r="K602" s="15">
        <f>BHUGTAN!H594</f>
        <v>0</v>
      </c>
      <c r="L602" s="14">
        <f>BHUGTAN!I594</f>
        <v>0</v>
      </c>
      <c r="M602" s="15" t="str">
        <f>IFERROR(IF(H602&gt;=1,VLOOKUP(I602,DETAIL!$F$7:$N$2006,5,0),""),"")</f>
        <v/>
      </c>
      <c r="N602" s="15" t="str">
        <f>IFERROR(IF(H602&gt;=1,VLOOKUP(I602,DETAIL!$F$7:$N$2006,6,0),""),"")</f>
        <v/>
      </c>
      <c r="O602" s="14" t="str">
        <f>IFERROR(IF(H602&gt;=1,VLOOKUP(I602,DETAIL!$F$7:$N$2006,8,0),""),"")</f>
        <v/>
      </c>
      <c r="P602" s="14" t="str">
        <f>IFERROR(IF(H602&gt;=1,VLOOKUP(I602,DETAIL!$F$7:$N$2006,9,0),""),"")</f>
        <v/>
      </c>
      <c r="Q602" s="75">
        <f>BHUGTAN!L594</f>
        <v>0</v>
      </c>
    </row>
    <row r="603" spans="8:17" ht="18" customHeight="1" x14ac:dyDescent="0.25">
      <c r="H603" s="14">
        <f>BHUGTAN!E595</f>
        <v>0</v>
      </c>
      <c r="I603" s="14">
        <f>BHUGTAN!F595</f>
        <v>0</v>
      </c>
      <c r="J603" s="15">
        <f>BHUGTAN!G595</f>
        <v>0</v>
      </c>
      <c r="K603" s="15">
        <f>BHUGTAN!H595</f>
        <v>0</v>
      </c>
      <c r="L603" s="14">
        <f>BHUGTAN!I595</f>
        <v>0</v>
      </c>
      <c r="M603" s="15" t="str">
        <f>IFERROR(IF(H603&gt;=1,VLOOKUP(I603,DETAIL!$F$7:$N$2006,5,0),""),"")</f>
        <v/>
      </c>
      <c r="N603" s="15" t="str">
        <f>IFERROR(IF(H603&gt;=1,VLOOKUP(I603,DETAIL!$F$7:$N$2006,6,0),""),"")</f>
        <v/>
      </c>
      <c r="O603" s="14" t="str">
        <f>IFERROR(IF(H603&gt;=1,VLOOKUP(I603,DETAIL!$F$7:$N$2006,8,0),""),"")</f>
        <v/>
      </c>
      <c r="P603" s="14" t="str">
        <f>IFERROR(IF(H603&gt;=1,VLOOKUP(I603,DETAIL!$F$7:$N$2006,9,0),""),"")</f>
        <v/>
      </c>
      <c r="Q603" s="75">
        <f>BHUGTAN!L595</f>
        <v>0</v>
      </c>
    </row>
    <row r="604" spans="8:17" ht="18" customHeight="1" x14ac:dyDescent="0.25">
      <c r="H604" s="14">
        <f>BHUGTAN!E596</f>
        <v>0</v>
      </c>
      <c r="I604" s="14">
        <f>BHUGTAN!F596</f>
        <v>0</v>
      </c>
      <c r="J604" s="15">
        <f>BHUGTAN!G596</f>
        <v>0</v>
      </c>
      <c r="K604" s="15">
        <f>BHUGTAN!H596</f>
        <v>0</v>
      </c>
      <c r="L604" s="14">
        <f>BHUGTAN!I596</f>
        <v>0</v>
      </c>
      <c r="M604" s="15" t="str">
        <f>IFERROR(IF(H604&gt;=1,VLOOKUP(I604,DETAIL!$F$7:$N$2006,5,0),""),"")</f>
        <v/>
      </c>
      <c r="N604" s="15" t="str">
        <f>IFERROR(IF(H604&gt;=1,VLOOKUP(I604,DETAIL!$F$7:$N$2006,6,0),""),"")</f>
        <v/>
      </c>
      <c r="O604" s="14" t="str">
        <f>IFERROR(IF(H604&gt;=1,VLOOKUP(I604,DETAIL!$F$7:$N$2006,8,0),""),"")</f>
        <v/>
      </c>
      <c r="P604" s="14" t="str">
        <f>IFERROR(IF(H604&gt;=1,VLOOKUP(I604,DETAIL!$F$7:$N$2006,9,0),""),"")</f>
        <v/>
      </c>
      <c r="Q604" s="75">
        <f>BHUGTAN!L596</f>
        <v>0</v>
      </c>
    </row>
    <row r="605" spans="8:17" ht="18" customHeight="1" x14ac:dyDescent="0.25">
      <c r="H605" s="14">
        <f>BHUGTAN!E597</f>
        <v>0</v>
      </c>
      <c r="I605" s="14">
        <f>BHUGTAN!F597</f>
        <v>0</v>
      </c>
      <c r="J605" s="15">
        <f>BHUGTAN!G597</f>
        <v>0</v>
      </c>
      <c r="K605" s="15">
        <f>BHUGTAN!H597</f>
        <v>0</v>
      </c>
      <c r="L605" s="14">
        <f>BHUGTAN!I597</f>
        <v>0</v>
      </c>
      <c r="M605" s="15" t="str">
        <f>IFERROR(IF(H605&gt;=1,VLOOKUP(I605,DETAIL!$F$7:$N$2006,5,0),""),"")</f>
        <v/>
      </c>
      <c r="N605" s="15" t="str">
        <f>IFERROR(IF(H605&gt;=1,VLOOKUP(I605,DETAIL!$F$7:$N$2006,6,0),""),"")</f>
        <v/>
      </c>
      <c r="O605" s="14" t="str">
        <f>IFERROR(IF(H605&gt;=1,VLOOKUP(I605,DETAIL!$F$7:$N$2006,8,0),""),"")</f>
        <v/>
      </c>
      <c r="P605" s="14" t="str">
        <f>IFERROR(IF(H605&gt;=1,VLOOKUP(I605,DETAIL!$F$7:$N$2006,9,0),""),"")</f>
        <v/>
      </c>
      <c r="Q605" s="75">
        <f>BHUGTAN!L597</f>
        <v>0</v>
      </c>
    </row>
    <row r="606" spans="8:17" ht="18" customHeight="1" x14ac:dyDescent="0.25">
      <c r="H606" s="14">
        <f>BHUGTAN!E598</f>
        <v>0</v>
      </c>
      <c r="I606" s="14">
        <f>BHUGTAN!F598</f>
        <v>0</v>
      </c>
      <c r="J606" s="15">
        <f>BHUGTAN!G598</f>
        <v>0</v>
      </c>
      <c r="K606" s="15">
        <f>BHUGTAN!H598</f>
        <v>0</v>
      </c>
      <c r="L606" s="14">
        <f>BHUGTAN!I598</f>
        <v>0</v>
      </c>
      <c r="M606" s="15" t="str">
        <f>IFERROR(IF(H606&gt;=1,VLOOKUP(I606,DETAIL!$F$7:$N$2006,5,0),""),"")</f>
        <v/>
      </c>
      <c r="N606" s="15" t="str">
        <f>IFERROR(IF(H606&gt;=1,VLOOKUP(I606,DETAIL!$F$7:$N$2006,6,0),""),"")</f>
        <v/>
      </c>
      <c r="O606" s="14" t="str">
        <f>IFERROR(IF(H606&gt;=1,VLOOKUP(I606,DETAIL!$F$7:$N$2006,8,0),""),"")</f>
        <v/>
      </c>
      <c r="P606" s="14" t="str">
        <f>IFERROR(IF(H606&gt;=1,VLOOKUP(I606,DETAIL!$F$7:$N$2006,9,0),""),"")</f>
        <v/>
      </c>
      <c r="Q606" s="75">
        <f>BHUGTAN!L598</f>
        <v>0</v>
      </c>
    </row>
    <row r="607" spans="8:17" ht="18" customHeight="1" x14ac:dyDescent="0.25">
      <c r="H607" s="14">
        <f>BHUGTAN!E599</f>
        <v>0</v>
      </c>
      <c r="I607" s="14">
        <f>BHUGTAN!F599</f>
        <v>0</v>
      </c>
      <c r="J607" s="15">
        <f>BHUGTAN!G599</f>
        <v>0</v>
      </c>
      <c r="K607" s="15">
        <f>BHUGTAN!H599</f>
        <v>0</v>
      </c>
      <c r="L607" s="14">
        <f>BHUGTAN!I599</f>
        <v>0</v>
      </c>
      <c r="M607" s="15" t="str">
        <f>IFERROR(IF(H607&gt;=1,VLOOKUP(I607,DETAIL!$F$7:$N$2006,5,0),""),"")</f>
        <v/>
      </c>
      <c r="N607" s="15" t="str">
        <f>IFERROR(IF(H607&gt;=1,VLOOKUP(I607,DETAIL!$F$7:$N$2006,6,0),""),"")</f>
        <v/>
      </c>
      <c r="O607" s="14" t="str">
        <f>IFERROR(IF(H607&gt;=1,VLOOKUP(I607,DETAIL!$F$7:$N$2006,8,0),""),"")</f>
        <v/>
      </c>
      <c r="P607" s="14" t="str">
        <f>IFERROR(IF(H607&gt;=1,VLOOKUP(I607,DETAIL!$F$7:$N$2006,9,0),""),"")</f>
        <v/>
      </c>
      <c r="Q607" s="75">
        <f>BHUGTAN!L599</f>
        <v>0</v>
      </c>
    </row>
    <row r="608" spans="8:17" ht="18" customHeight="1" x14ac:dyDescent="0.25">
      <c r="H608" s="14">
        <f>BHUGTAN!E600</f>
        <v>0</v>
      </c>
      <c r="I608" s="14">
        <f>BHUGTAN!F600</f>
        <v>0</v>
      </c>
      <c r="J608" s="15">
        <f>BHUGTAN!G600</f>
        <v>0</v>
      </c>
      <c r="K608" s="15">
        <f>BHUGTAN!H600</f>
        <v>0</v>
      </c>
      <c r="L608" s="14">
        <f>BHUGTAN!I600</f>
        <v>0</v>
      </c>
      <c r="M608" s="15" t="str">
        <f>IFERROR(IF(H608&gt;=1,VLOOKUP(I608,DETAIL!$F$7:$N$2006,5,0),""),"")</f>
        <v/>
      </c>
      <c r="N608" s="15" t="str">
        <f>IFERROR(IF(H608&gt;=1,VLOOKUP(I608,DETAIL!$F$7:$N$2006,6,0),""),"")</f>
        <v/>
      </c>
      <c r="O608" s="14" t="str">
        <f>IFERROR(IF(H608&gt;=1,VLOOKUP(I608,DETAIL!$F$7:$N$2006,8,0),""),"")</f>
        <v/>
      </c>
      <c r="P608" s="14" t="str">
        <f>IFERROR(IF(H608&gt;=1,VLOOKUP(I608,DETAIL!$F$7:$N$2006,9,0),""),"")</f>
        <v/>
      </c>
      <c r="Q608" s="75">
        <f>BHUGTAN!L600</f>
        <v>0</v>
      </c>
    </row>
    <row r="609" spans="8:17" ht="18" customHeight="1" x14ac:dyDescent="0.25">
      <c r="H609" s="14">
        <f>BHUGTAN!E601</f>
        <v>0</v>
      </c>
      <c r="I609" s="14">
        <f>BHUGTAN!F601</f>
        <v>0</v>
      </c>
      <c r="J609" s="15">
        <f>BHUGTAN!G601</f>
        <v>0</v>
      </c>
      <c r="K609" s="15">
        <f>BHUGTAN!H601</f>
        <v>0</v>
      </c>
      <c r="L609" s="14">
        <f>BHUGTAN!I601</f>
        <v>0</v>
      </c>
      <c r="M609" s="15" t="str">
        <f>IFERROR(IF(H609&gt;=1,VLOOKUP(I609,DETAIL!$F$7:$N$2006,5,0),""),"")</f>
        <v/>
      </c>
      <c r="N609" s="15" t="str">
        <f>IFERROR(IF(H609&gt;=1,VLOOKUP(I609,DETAIL!$F$7:$N$2006,6,0),""),"")</f>
        <v/>
      </c>
      <c r="O609" s="14" t="str">
        <f>IFERROR(IF(H609&gt;=1,VLOOKUP(I609,DETAIL!$F$7:$N$2006,8,0),""),"")</f>
        <v/>
      </c>
      <c r="P609" s="14" t="str">
        <f>IFERROR(IF(H609&gt;=1,VLOOKUP(I609,DETAIL!$F$7:$N$2006,9,0),""),"")</f>
        <v/>
      </c>
      <c r="Q609" s="75">
        <f>BHUGTAN!L601</f>
        <v>0</v>
      </c>
    </row>
    <row r="610" spans="8:17" ht="18" customHeight="1" x14ac:dyDescent="0.25">
      <c r="H610" s="14">
        <f>BHUGTAN!E602</f>
        <v>0</v>
      </c>
      <c r="I610" s="14">
        <f>BHUGTAN!F602</f>
        <v>0</v>
      </c>
      <c r="J610" s="15">
        <f>BHUGTAN!G602</f>
        <v>0</v>
      </c>
      <c r="K610" s="15">
        <f>BHUGTAN!H602</f>
        <v>0</v>
      </c>
      <c r="L610" s="14">
        <f>BHUGTAN!I602</f>
        <v>0</v>
      </c>
      <c r="M610" s="15" t="str">
        <f>IFERROR(IF(H610&gt;=1,VLOOKUP(I610,DETAIL!$F$7:$N$2006,5,0),""),"")</f>
        <v/>
      </c>
      <c r="N610" s="15" t="str">
        <f>IFERROR(IF(H610&gt;=1,VLOOKUP(I610,DETAIL!$F$7:$N$2006,6,0),""),"")</f>
        <v/>
      </c>
      <c r="O610" s="14" t="str">
        <f>IFERROR(IF(H610&gt;=1,VLOOKUP(I610,DETAIL!$F$7:$N$2006,8,0),""),"")</f>
        <v/>
      </c>
      <c r="P610" s="14" t="str">
        <f>IFERROR(IF(H610&gt;=1,VLOOKUP(I610,DETAIL!$F$7:$N$2006,9,0),""),"")</f>
        <v/>
      </c>
      <c r="Q610" s="75">
        <f>BHUGTAN!L602</f>
        <v>0</v>
      </c>
    </row>
    <row r="611" spans="8:17" ht="18" customHeight="1" x14ac:dyDescent="0.25">
      <c r="H611" s="14">
        <f>BHUGTAN!E603</f>
        <v>0</v>
      </c>
      <c r="I611" s="14">
        <f>BHUGTAN!F603</f>
        <v>0</v>
      </c>
      <c r="J611" s="15">
        <f>BHUGTAN!G603</f>
        <v>0</v>
      </c>
      <c r="K611" s="15">
        <f>BHUGTAN!H603</f>
        <v>0</v>
      </c>
      <c r="L611" s="14">
        <f>BHUGTAN!I603</f>
        <v>0</v>
      </c>
      <c r="M611" s="15" t="str">
        <f>IFERROR(IF(H611&gt;=1,VLOOKUP(I611,DETAIL!$F$7:$N$2006,5,0),""),"")</f>
        <v/>
      </c>
      <c r="N611" s="15" t="str">
        <f>IFERROR(IF(H611&gt;=1,VLOOKUP(I611,DETAIL!$F$7:$N$2006,6,0),""),"")</f>
        <v/>
      </c>
      <c r="O611" s="14" t="str">
        <f>IFERROR(IF(H611&gt;=1,VLOOKUP(I611,DETAIL!$F$7:$N$2006,8,0),""),"")</f>
        <v/>
      </c>
      <c r="P611" s="14" t="str">
        <f>IFERROR(IF(H611&gt;=1,VLOOKUP(I611,DETAIL!$F$7:$N$2006,9,0),""),"")</f>
        <v/>
      </c>
      <c r="Q611" s="75">
        <f>BHUGTAN!L603</f>
        <v>0</v>
      </c>
    </row>
    <row r="612" spans="8:17" ht="18" customHeight="1" x14ac:dyDescent="0.25">
      <c r="H612" s="14">
        <f>BHUGTAN!E604</f>
        <v>0</v>
      </c>
      <c r="I612" s="14">
        <f>BHUGTAN!F604</f>
        <v>0</v>
      </c>
      <c r="J612" s="15">
        <f>BHUGTAN!G604</f>
        <v>0</v>
      </c>
      <c r="K612" s="15">
        <f>BHUGTAN!H604</f>
        <v>0</v>
      </c>
      <c r="L612" s="14">
        <f>BHUGTAN!I604</f>
        <v>0</v>
      </c>
      <c r="M612" s="15" t="str">
        <f>IFERROR(IF(H612&gt;=1,VLOOKUP(I612,DETAIL!$F$7:$N$2006,5,0),""),"")</f>
        <v/>
      </c>
      <c r="N612" s="15" t="str">
        <f>IFERROR(IF(H612&gt;=1,VLOOKUP(I612,DETAIL!$F$7:$N$2006,6,0),""),"")</f>
        <v/>
      </c>
      <c r="O612" s="14" t="str">
        <f>IFERROR(IF(H612&gt;=1,VLOOKUP(I612,DETAIL!$F$7:$N$2006,8,0),""),"")</f>
        <v/>
      </c>
      <c r="P612" s="14" t="str">
        <f>IFERROR(IF(H612&gt;=1,VLOOKUP(I612,DETAIL!$F$7:$N$2006,9,0),""),"")</f>
        <v/>
      </c>
      <c r="Q612" s="75">
        <f>BHUGTAN!L604</f>
        <v>0</v>
      </c>
    </row>
    <row r="613" spans="8:17" ht="18" customHeight="1" x14ac:dyDescent="0.25">
      <c r="H613" s="14">
        <f>BHUGTAN!E605</f>
        <v>0</v>
      </c>
      <c r="I613" s="14">
        <f>BHUGTAN!F605</f>
        <v>0</v>
      </c>
      <c r="J613" s="15">
        <f>BHUGTAN!G605</f>
        <v>0</v>
      </c>
      <c r="K613" s="15">
        <f>BHUGTAN!H605</f>
        <v>0</v>
      </c>
      <c r="L613" s="14">
        <f>BHUGTAN!I605</f>
        <v>0</v>
      </c>
      <c r="M613" s="15" t="str">
        <f>IFERROR(IF(H613&gt;=1,VLOOKUP(I613,DETAIL!$F$7:$N$2006,5,0),""),"")</f>
        <v/>
      </c>
      <c r="N613" s="15" t="str">
        <f>IFERROR(IF(H613&gt;=1,VLOOKUP(I613,DETAIL!$F$7:$N$2006,6,0),""),"")</f>
        <v/>
      </c>
      <c r="O613" s="14" t="str">
        <f>IFERROR(IF(H613&gt;=1,VLOOKUP(I613,DETAIL!$F$7:$N$2006,8,0),""),"")</f>
        <v/>
      </c>
      <c r="P613" s="14" t="str">
        <f>IFERROR(IF(H613&gt;=1,VLOOKUP(I613,DETAIL!$F$7:$N$2006,9,0),""),"")</f>
        <v/>
      </c>
      <c r="Q613" s="75">
        <f>BHUGTAN!L605</f>
        <v>0</v>
      </c>
    </row>
    <row r="614" spans="8:17" ht="18" customHeight="1" x14ac:dyDescent="0.25">
      <c r="H614" s="14">
        <f>BHUGTAN!E606</f>
        <v>0</v>
      </c>
      <c r="I614" s="14">
        <f>BHUGTAN!F606</f>
        <v>0</v>
      </c>
      <c r="J614" s="15">
        <f>BHUGTAN!G606</f>
        <v>0</v>
      </c>
      <c r="K614" s="15">
        <f>BHUGTAN!H606</f>
        <v>0</v>
      </c>
      <c r="L614" s="14">
        <f>BHUGTAN!I606</f>
        <v>0</v>
      </c>
      <c r="M614" s="15" t="str">
        <f>IFERROR(IF(H614&gt;=1,VLOOKUP(I614,DETAIL!$F$7:$N$2006,5,0),""),"")</f>
        <v/>
      </c>
      <c r="N614" s="15" t="str">
        <f>IFERROR(IF(H614&gt;=1,VLOOKUP(I614,DETAIL!$F$7:$N$2006,6,0),""),"")</f>
        <v/>
      </c>
      <c r="O614" s="14" t="str">
        <f>IFERROR(IF(H614&gt;=1,VLOOKUP(I614,DETAIL!$F$7:$N$2006,8,0),""),"")</f>
        <v/>
      </c>
      <c r="P614" s="14" t="str">
        <f>IFERROR(IF(H614&gt;=1,VLOOKUP(I614,DETAIL!$F$7:$N$2006,9,0),""),"")</f>
        <v/>
      </c>
      <c r="Q614" s="75">
        <f>BHUGTAN!L606</f>
        <v>0</v>
      </c>
    </row>
    <row r="615" spans="8:17" ht="18" customHeight="1" x14ac:dyDescent="0.25">
      <c r="H615" s="14">
        <f>BHUGTAN!E607</f>
        <v>0</v>
      </c>
      <c r="I615" s="14">
        <f>BHUGTAN!F607</f>
        <v>0</v>
      </c>
      <c r="J615" s="15">
        <f>BHUGTAN!G607</f>
        <v>0</v>
      </c>
      <c r="K615" s="15">
        <f>BHUGTAN!H607</f>
        <v>0</v>
      </c>
      <c r="L615" s="14">
        <f>BHUGTAN!I607</f>
        <v>0</v>
      </c>
      <c r="M615" s="15" t="str">
        <f>IFERROR(IF(H615&gt;=1,VLOOKUP(I615,DETAIL!$F$7:$N$2006,5,0),""),"")</f>
        <v/>
      </c>
      <c r="N615" s="15" t="str">
        <f>IFERROR(IF(H615&gt;=1,VLOOKUP(I615,DETAIL!$F$7:$N$2006,6,0),""),"")</f>
        <v/>
      </c>
      <c r="O615" s="14" t="str">
        <f>IFERROR(IF(H615&gt;=1,VLOOKUP(I615,DETAIL!$F$7:$N$2006,8,0),""),"")</f>
        <v/>
      </c>
      <c r="P615" s="14" t="str">
        <f>IFERROR(IF(H615&gt;=1,VLOOKUP(I615,DETAIL!$F$7:$N$2006,9,0),""),"")</f>
        <v/>
      </c>
      <c r="Q615" s="75">
        <f>BHUGTAN!L607</f>
        <v>0</v>
      </c>
    </row>
    <row r="616" spans="8:17" ht="18" customHeight="1" x14ac:dyDescent="0.25">
      <c r="H616" s="14">
        <f>BHUGTAN!E608</f>
        <v>0</v>
      </c>
      <c r="I616" s="14">
        <f>BHUGTAN!F608</f>
        <v>0</v>
      </c>
      <c r="J616" s="15">
        <f>BHUGTAN!G608</f>
        <v>0</v>
      </c>
      <c r="K616" s="15">
        <f>BHUGTAN!H608</f>
        <v>0</v>
      </c>
      <c r="L616" s="14">
        <f>BHUGTAN!I608</f>
        <v>0</v>
      </c>
      <c r="M616" s="15" t="str">
        <f>IFERROR(IF(H616&gt;=1,VLOOKUP(I616,DETAIL!$F$7:$N$2006,5,0),""),"")</f>
        <v/>
      </c>
      <c r="N616" s="15" t="str">
        <f>IFERROR(IF(H616&gt;=1,VLOOKUP(I616,DETAIL!$F$7:$N$2006,6,0),""),"")</f>
        <v/>
      </c>
      <c r="O616" s="14" t="str">
        <f>IFERROR(IF(H616&gt;=1,VLOOKUP(I616,DETAIL!$F$7:$N$2006,8,0),""),"")</f>
        <v/>
      </c>
      <c r="P616" s="14" t="str">
        <f>IFERROR(IF(H616&gt;=1,VLOOKUP(I616,DETAIL!$F$7:$N$2006,9,0),""),"")</f>
        <v/>
      </c>
      <c r="Q616" s="75">
        <f>BHUGTAN!L608</f>
        <v>0</v>
      </c>
    </row>
    <row r="617" spans="8:17" ht="18" customHeight="1" x14ac:dyDescent="0.25">
      <c r="H617" s="14">
        <f>BHUGTAN!E609</f>
        <v>0</v>
      </c>
      <c r="I617" s="14">
        <f>BHUGTAN!F609</f>
        <v>0</v>
      </c>
      <c r="J617" s="15">
        <f>BHUGTAN!G609</f>
        <v>0</v>
      </c>
      <c r="K617" s="15">
        <f>BHUGTAN!H609</f>
        <v>0</v>
      </c>
      <c r="L617" s="14">
        <f>BHUGTAN!I609</f>
        <v>0</v>
      </c>
      <c r="M617" s="15" t="str">
        <f>IFERROR(IF(H617&gt;=1,VLOOKUP(I617,DETAIL!$F$7:$N$2006,5,0),""),"")</f>
        <v/>
      </c>
      <c r="N617" s="15" t="str">
        <f>IFERROR(IF(H617&gt;=1,VLOOKUP(I617,DETAIL!$F$7:$N$2006,6,0),""),"")</f>
        <v/>
      </c>
      <c r="O617" s="14" t="str">
        <f>IFERROR(IF(H617&gt;=1,VLOOKUP(I617,DETAIL!$F$7:$N$2006,8,0),""),"")</f>
        <v/>
      </c>
      <c r="P617" s="14" t="str">
        <f>IFERROR(IF(H617&gt;=1,VLOOKUP(I617,DETAIL!$F$7:$N$2006,9,0),""),"")</f>
        <v/>
      </c>
      <c r="Q617" s="75">
        <f>BHUGTAN!L609</f>
        <v>0</v>
      </c>
    </row>
    <row r="618" spans="8:17" ht="18" customHeight="1" x14ac:dyDescent="0.25">
      <c r="H618" s="14">
        <f>BHUGTAN!E610</f>
        <v>0</v>
      </c>
      <c r="I618" s="14">
        <f>BHUGTAN!F610</f>
        <v>0</v>
      </c>
      <c r="J618" s="15">
        <f>BHUGTAN!G610</f>
        <v>0</v>
      </c>
      <c r="K618" s="15">
        <f>BHUGTAN!H610</f>
        <v>0</v>
      </c>
      <c r="L618" s="14">
        <f>BHUGTAN!I610</f>
        <v>0</v>
      </c>
      <c r="M618" s="15" t="str">
        <f>IFERROR(IF(H618&gt;=1,VLOOKUP(I618,DETAIL!$F$7:$N$2006,5,0),""),"")</f>
        <v/>
      </c>
      <c r="N618" s="15" t="str">
        <f>IFERROR(IF(H618&gt;=1,VLOOKUP(I618,DETAIL!$F$7:$N$2006,6,0),""),"")</f>
        <v/>
      </c>
      <c r="O618" s="14" t="str">
        <f>IFERROR(IF(H618&gt;=1,VLOOKUP(I618,DETAIL!$F$7:$N$2006,8,0),""),"")</f>
        <v/>
      </c>
      <c r="P618" s="14" t="str">
        <f>IFERROR(IF(H618&gt;=1,VLOOKUP(I618,DETAIL!$F$7:$N$2006,9,0),""),"")</f>
        <v/>
      </c>
      <c r="Q618" s="75">
        <f>BHUGTAN!L610</f>
        <v>0</v>
      </c>
    </row>
    <row r="619" spans="8:17" ht="18" customHeight="1" x14ac:dyDescent="0.25">
      <c r="H619" s="14">
        <f>BHUGTAN!E611</f>
        <v>0</v>
      </c>
      <c r="I619" s="14">
        <f>BHUGTAN!F611</f>
        <v>0</v>
      </c>
      <c r="J619" s="15">
        <f>BHUGTAN!G611</f>
        <v>0</v>
      </c>
      <c r="K619" s="15">
        <f>BHUGTAN!H611</f>
        <v>0</v>
      </c>
      <c r="L619" s="14">
        <f>BHUGTAN!I611</f>
        <v>0</v>
      </c>
      <c r="M619" s="15" t="str">
        <f>IFERROR(IF(H619&gt;=1,VLOOKUP(I619,DETAIL!$F$7:$N$2006,5,0),""),"")</f>
        <v/>
      </c>
      <c r="N619" s="15" t="str">
        <f>IFERROR(IF(H619&gt;=1,VLOOKUP(I619,DETAIL!$F$7:$N$2006,6,0),""),"")</f>
        <v/>
      </c>
      <c r="O619" s="14" t="str">
        <f>IFERROR(IF(H619&gt;=1,VLOOKUP(I619,DETAIL!$F$7:$N$2006,8,0),""),"")</f>
        <v/>
      </c>
      <c r="P619" s="14" t="str">
        <f>IFERROR(IF(H619&gt;=1,VLOOKUP(I619,DETAIL!$F$7:$N$2006,9,0),""),"")</f>
        <v/>
      </c>
      <c r="Q619" s="75">
        <f>BHUGTAN!L611</f>
        <v>0</v>
      </c>
    </row>
    <row r="620" spans="8:17" ht="18" customHeight="1" x14ac:dyDescent="0.25">
      <c r="H620" s="14">
        <f>BHUGTAN!E612</f>
        <v>0</v>
      </c>
      <c r="I620" s="14">
        <f>BHUGTAN!F612</f>
        <v>0</v>
      </c>
      <c r="J620" s="15">
        <f>BHUGTAN!G612</f>
        <v>0</v>
      </c>
      <c r="K620" s="15">
        <f>BHUGTAN!H612</f>
        <v>0</v>
      </c>
      <c r="L620" s="14">
        <f>BHUGTAN!I612</f>
        <v>0</v>
      </c>
      <c r="M620" s="15" t="str">
        <f>IFERROR(IF(H620&gt;=1,VLOOKUP(I620,DETAIL!$F$7:$N$2006,5,0),""),"")</f>
        <v/>
      </c>
      <c r="N620" s="15" t="str">
        <f>IFERROR(IF(H620&gt;=1,VLOOKUP(I620,DETAIL!$F$7:$N$2006,6,0),""),"")</f>
        <v/>
      </c>
      <c r="O620" s="14" t="str">
        <f>IFERROR(IF(H620&gt;=1,VLOOKUP(I620,DETAIL!$F$7:$N$2006,8,0),""),"")</f>
        <v/>
      </c>
      <c r="P620" s="14" t="str">
        <f>IFERROR(IF(H620&gt;=1,VLOOKUP(I620,DETAIL!$F$7:$N$2006,9,0),""),"")</f>
        <v/>
      </c>
      <c r="Q620" s="75">
        <f>BHUGTAN!L612</f>
        <v>0</v>
      </c>
    </row>
    <row r="621" spans="8:17" ht="18" customHeight="1" x14ac:dyDescent="0.25">
      <c r="H621" s="14">
        <f>BHUGTAN!E613</f>
        <v>0</v>
      </c>
      <c r="I621" s="14">
        <f>BHUGTAN!F613</f>
        <v>0</v>
      </c>
      <c r="J621" s="15">
        <f>BHUGTAN!G613</f>
        <v>0</v>
      </c>
      <c r="K621" s="15">
        <f>BHUGTAN!H613</f>
        <v>0</v>
      </c>
      <c r="L621" s="14">
        <f>BHUGTAN!I613</f>
        <v>0</v>
      </c>
      <c r="M621" s="15" t="str">
        <f>IFERROR(IF(H621&gt;=1,VLOOKUP(I621,DETAIL!$F$7:$N$2006,5,0),""),"")</f>
        <v/>
      </c>
      <c r="N621" s="15" t="str">
        <f>IFERROR(IF(H621&gt;=1,VLOOKUP(I621,DETAIL!$F$7:$N$2006,6,0),""),"")</f>
        <v/>
      </c>
      <c r="O621" s="14" t="str">
        <f>IFERROR(IF(H621&gt;=1,VLOOKUP(I621,DETAIL!$F$7:$N$2006,8,0),""),"")</f>
        <v/>
      </c>
      <c r="P621" s="14" t="str">
        <f>IFERROR(IF(H621&gt;=1,VLOOKUP(I621,DETAIL!$F$7:$N$2006,9,0),""),"")</f>
        <v/>
      </c>
      <c r="Q621" s="75">
        <f>BHUGTAN!L613</f>
        <v>0</v>
      </c>
    </row>
    <row r="622" spans="8:17" ht="18" customHeight="1" x14ac:dyDescent="0.25">
      <c r="H622" s="14">
        <f>BHUGTAN!E614</f>
        <v>0</v>
      </c>
      <c r="I622" s="14">
        <f>BHUGTAN!F614</f>
        <v>0</v>
      </c>
      <c r="J622" s="15">
        <f>BHUGTAN!G614</f>
        <v>0</v>
      </c>
      <c r="K622" s="15">
        <f>BHUGTAN!H614</f>
        <v>0</v>
      </c>
      <c r="L622" s="14">
        <f>BHUGTAN!I614</f>
        <v>0</v>
      </c>
      <c r="M622" s="15" t="str">
        <f>IFERROR(IF(H622&gt;=1,VLOOKUP(I622,DETAIL!$F$7:$N$2006,5,0),""),"")</f>
        <v/>
      </c>
      <c r="N622" s="15" t="str">
        <f>IFERROR(IF(H622&gt;=1,VLOOKUP(I622,DETAIL!$F$7:$N$2006,6,0),""),"")</f>
        <v/>
      </c>
      <c r="O622" s="14" t="str">
        <f>IFERROR(IF(H622&gt;=1,VLOOKUP(I622,DETAIL!$F$7:$N$2006,8,0),""),"")</f>
        <v/>
      </c>
      <c r="P622" s="14" t="str">
        <f>IFERROR(IF(H622&gt;=1,VLOOKUP(I622,DETAIL!$F$7:$N$2006,9,0),""),"")</f>
        <v/>
      </c>
      <c r="Q622" s="75">
        <f>BHUGTAN!L614</f>
        <v>0</v>
      </c>
    </row>
    <row r="623" spans="8:17" ht="18" customHeight="1" x14ac:dyDescent="0.25">
      <c r="H623" s="14">
        <f>BHUGTAN!E615</f>
        <v>0</v>
      </c>
      <c r="I623" s="14">
        <f>BHUGTAN!F615</f>
        <v>0</v>
      </c>
      <c r="J623" s="15">
        <f>BHUGTAN!G615</f>
        <v>0</v>
      </c>
      <c r="K623" s="15">
        <f>BHUGTAN!H615</f>
        <v>0</v>
      </c>
      <c r="L623" s="14">
        <f>BHUGTAN!I615</f>
        <v>0</v>
      </c>
      <c r="M623" s="15" t="str">
        <f>IFERROR(IF(H623&gt;=1,VLOOKUP(I623,DETAIL!$F$7:$N$2006,5,0),""),"")</f>
        <v/>
      </c>
      <c r="N623" s="15" t="str">
        <f>IFERROR(IF(H623&gt;=1,VLOOKUP(I623,DETAIL!$F$7:$N$2006,6,0),""),"")</f>
        <v/>
      </c>
      <c r="O623" s="14" t="str">
        <f>IFERROR(IF(H623&gt;=1,VLOOKUP(I623,DETAIL!$F$7:$N$2006,8,0),""),"")</f>
        <v/>
      </c>
      <c r="P623" s="14" t="str">
        <f>IFERROR(IF(H623&gt;=1,VLOOKUP(I623,DETAIL!$F$7:$N$2006,9,0),""),"")</f>
        <v/>
      </c>
      <c r="Q623" s="75">
        <f>BHUGTAN!L615</f>
        <v>0</v>
      </c>
    </row>
    <row r="624" spans="8:17" ht="18" customHeight="1" x14ac:dyDescent="0.25">
      <c r="H624" s="14">
        <f>BHUGTAN!E616</f>
        <v>0</v>
      </c>
      <c r="I624" s="14">
        <f>BHUGTAN!F616</f>
        <v>0</v>
      </c>
      <c r="J624" s="15">
        <f>BHUGTAN!G616</f>
        <v>0</v>
      </c>
      <c r="K624" s="15">
        <f>BHUGTAN!H616</f>
        <v>0</v>
      </c>
      <c r="L624" s="14">
        <f>BHUGTAN!I616</f>
        <v>0</v>
      </c>
      <c r="M624" s="15" t="str">
        <f>IFERROR(IF(H624&gt;=1,VLOOKUP(I624,DETAIL!$F$7:$N$2006,5,0),""),"")</f>
        <v/>
      </c>
      <c r="N624" s="15" t="str">
        <f>IFERROR(IF(H624&gt;=1,VLOOKUP(I624,DETAIL!$F$7:$N$2006,6,0),""),"")</f>
        <v/>
      </c>
      <c r="O624" s="14" t="str">
        <f>IFERROR(IF(H624&gt;=1,VLOOKUP(I624,DETAIL!$F$7:$N$2006,8,0),""),"")</f>
        <v/>
      </c>
      <c r="P624" s="14" t="str">
        <f>IFERROR(IF(H624&gt;=1,VLOOKUP(I624,DETAIL!$F$7:$N$2006,9,0),""),"")</f>
        <v/>
      </c>
      <c r="Q624" s="75">
        <f>BHUGTAN!L616</f>
        <v>0</v>
      </c>
    </row>
    <row r="625" spans="8:17" ht="18" customHeight="1" x14ac:dyDescent="0.25">
      <c r="H625" s="14">
        <f>BHUGTAN!E617</f>
        <v>0</v>
      </c>
      <c r="I625" s="14">
        <f>BHUGTAN!F617</f>
        <v>0</v>
      </c>
      <c r="J625" s="15">
        <f>BHUGTAN!G617</f>
        <v>0</v>
      </c>
      <c r="K625" s="15">
        <f>BHUGTAN!H617</f>
        <v>0</v>
      </c>
      <c r="L625" s="14">
        <f>BHUGTAN!I617</f>
        <v>0</v>
      </c>
      <c r="M625" s="15" t="str">
        <f>IFERROR(IF(H625&gt;=1,VLOOKUP(I625,DETAIL!$F$7:$N$2006,5,0),""),"")</f>
        <v/>
      </c>
      <c r="N625" s="15" t="str">
        <f>IFERROR(IF(H625&gt;=1,VLOOKUP(I625,DETAIL!$F$7:$N$2006,6,0),""),"")</f>
        <v/>
      </c>
      <c r="O625" s="14" t="str">
        <f>IFERROR(IF(H625&gt;=1,VLOOKUP(I625,DETAIL!$F$7:$N$2006,8,0),""),"")</f>
        <v/>
      </c>
      <c r="P625" s="14" t="str">
        <f>IFERROR(IF(H625&gt;=1,VLOOKUP(I625,DETAIL!$F$7:$N$2006,9,0),""),"")</f>
        <v/>
      </c>
      <c r="Q625" s="75">
        <f>BHUGTAN!L617</f>
        <v>0</v>
      </c>
    </row>
    <row r="626" spans="8:17" ht="18" customHeight="1" x14ac:dyDescent="0.25">
      <c r="H626" s="14">
        <f>BHUGTAN!E618</f>
        <v>0</v>
      </c>
      <c r="I626" s="14">
        <f>BHUGTAN!F618</f>
        <v>0</v>
      </c>
      <c r="J626" s="15">
        <f>BHUGTAN!G618</f>
        <v>0</v>
      </c>
      <c r="K626" s="15">
        <f>BHUGTAN!H618</f>
        <v>0</v>
      </c>
      <c r="L626" s="14">
        <f>BHUGTAN!I618</f>
        <v>0</v>
      </c>
      <c r="M626" s="15" t="str">
        <f>IFERROR(IF(H626&gt;=1,VLOOKUP(I626,DETAIL!$F$7:$N$2006,5,0),""),"")</f>
        <v/>
      </c>
      <c r="N626" s="15" t="str">
        <f>IFERROR(IF(H626&gt;=1,VLOOKUP(I626,DETAIL!$F$7:$N$2006,6,0),""),"")</f>
        <v/>
      </c>
      <c r="O626" s="14" t="str">
        <f>IFERROR(IF(H626&gt;=1,VLOOKUP(I626,DETAIL!$F$7:$N$2006,8,0),""),"")</f>
        <v/>
      </c>
      <c r="P626" s="14" t="str">
        <f>IFERROR(IF(H626&gt;=1,VLOOKUP(I626,DETAIL!$F$7:$N$2006,9,0),""),"")</f>
        <v/>
      </c>
      <c r="Q626" s="75">
        <f>BHUGTAN!L618</f>
        <v>0</v>
      </c>
    </row>
    <row r="627" spans="8:17" ht="18" customHeight="1" x14ac:dyDescent="0.25">
      <c r="H627" s="14">
        <f>BHUGTAN!E619</f>
        <v>0</v>
      </c>
      <c r="I627" s="14">
        <f>BHUGTAN!F619</f>
        <v>0</v>
      </c>
      <c r="J627" s="15">
        <f>BHUGTAN!G619</f>
        <v>0</v>
      </c>
      <c r="K627" s="15">
        <f>BHUGTAN!H619</f>
        <v>0</v>
      </c>
      <c r="L627" s="14">
        <f>BHUGTAN!I619</f>
        <v>0</v>
      </c>
      <c r="M627" s="15" t="str">
        <f>IFERROR(IF(H627&gt;=1,VLOOKUP(I627,DETAIL!$F$7:$N$2006,5,0),""),"")</f>
        <v/>
      </c>
      <c r="N627" s="15" t="str">
        <f>IFERROR(IF(H627&gt;=1,VLOOKUP(I627,DETAIL!$F$7:$N$2006,6,0),""),"")</f>
        <v/>
      </c>
      <c r="O627" s="14" t="str">
        <f>IFERROR(IF(H627&gt;=1,VLOOKUP(I627,DETAIL!$F$7:$N$2006,8,0),""),"")</f>
        <v/>
      </c>
      <c r="P627" s="14" t="str">
        <f>IFERROR(IF(H627&gt;=1,VLOOKUP(I627,DETAIL!$F$7:$N$2006,9,0),""),"")</f>
        <v/>
      </c>
      <c r="Q627" s="75">
        <f>BHUGTAN!L619</f>
        <v>0</v>
      </c>
    </row>
    <row r="628" spans="8:17" ht="18" customHeight="1" x14ac:dyDescent="0.25">
      <c r="H628" s="14">
        <f>BHUGTAN!E620</f>
        <v>0</v>
      </c>
      <c r="I628" s="14">
        <f>BHUGTAN!F620</f>
        <v>0</v>
      </c>
      <c r="J628" s="15">
        <f>BHUGTAN!G620</f>
        <v>0</v>
      </c>
      <c r="K628" s="15">
        <f>BHUGTAN!H620</f>
        <v>0</v>
      </c>
      <c r="L628" s="14">
        <f>BHUGTAN!I620</f>
        <v>0</v>
      </c>
      <c r="M628" s="15" t="str">
        <f>IFERROR(IF(H628&gt;=1,VLOOKUP(I628,DETAIL!$F$7:$N$2006,5,0),""),"")</f>
        <v/>
      </c>
      <c r="N628" s="15" t="str">
        <f>IFERROR(IF(H628&gt;=1,VLOOKUP(I628,DETAIL!$F$7:$N$2006,6,0),""),"")</f>
        <v/>
      </c>
      <c r="O628" s="14" t="str">
        <f>IFERROR(IF(H628&gt;=1,VLOOKUP(I628,DETAIL!$F$7:$N$2006,8,0),""),"")</f>
        <v/>
      </c>
      <c r="P628" s="14" t="str">
        <f>IFERROR(IF(H628&gt;=1,VLOOKUP(I628,DETAIL!$F$7:$N$2006,9,0),""),"")</f>
        <v/>
      </c>
      <c r="Q628" s="75">
        <f>BHUGTAN!L620</f>
        <v>0</v>
      </c>
    </row>
    <row r="629" spans="8:17" ht="18" customHeight="1" x14ac:dyDescent="0.25">
      <c r="H629" s="14">
        <f>BHUGTAN!E621</f>
        <v>0</v>
      </c>
      <c r="I629" s="14">
        <f>BHUGTAN!F621</f>
        <v>0</v>
      </c>
      <c r="J629" s="15">
        <f>BHUGTAN!G621</f>
        <v>0</v>
      </c>
      <c r="K629" s="15">
        <f>BHUGTAN!H621</f>
        <v>0</v>
      </c>
      <c r="L629" s="14">
        <f>BHUGTAN!I621</f>
        <v>0</v>
      </c>
      <c r="M629" s="15" t="str">
        <f>IFERROR(IF(H629&gt;=1,VLOOKUP(I629,DETAIL!$F$7:$N$2006,5,0),""),"")</f>
        <v/>
      </c>
      <c r="N629" s="15" t="str">
        <f>IFERROR(IF(H629&gt;=1,VLOOKUP(I629,DETAIL!$F$7:$N$2006,6,0),""),"")</f>
        <v/>
      </c>
      <c r="O629" s="14" t="str">
        <f>IFERROR(IF(H629&gt;=1,VLOOKUP(I629,DETAIL!$F$7:$N$2006,8,0),""),"")</f>
        <v/>
      </c>
      <c r="P629" s="14" t="str">
        <f>IFERROR(IF(H629&gt;=1,VLOOKUP(I629,DETAIL!$F$7:$N$2006,9,0),""),"")</f>
        <v/>
      </c>
      <c r="Q629" s="75">
        <f>BHUGTAN!L621</f>
        <v>0</v>
      </c>
    </row>
    <row r="630" spans="8:17" ht="18" customHeight="1" x14ac:dyDescent="0.25">
      <c r="H630" s="14">
        <f>BHUGTAN!E622</f>
        <v>0</v>
      </c>
      <c r="I630" s="14">
        <f>BHUGTAN!F622</f>
        <v>0</v>
      </c>
      <c r="J630" s="15">
        <f>BHUGTAN!G622</f>
        <v>0</v>
      </c>
      <c r="K630" s="15">
        <f>BHUGTAN!H622</f>
        <v>0</v>
      </c>
      <c r="L630" s="14">
        <f>BHUGTAN!I622</f>
        <v>0</v>
      </c>
      <c r="M630" s="15" t="str">
        <f>IFERROR(IF(H630&gt;=1,VLOOKUP(I630,DETAIL!$F$7:$N$2006,5,0),""),"")</f>
        <v/>
      </c>
      <c r="N630" s="15" t="str">
        <f>IFERROR(IF(H630&gt;=1,VLOOKUP(I630,DETAIL!$F$7:$N$2006,6,0),""),"")</f>
        <v/>
      </c>
      <c r="O630" s="14" t="str">
        <f>IFERROR(IF(H630&gt;=1,VLOOKUP(I630,DETAIL!$F$7:$N$2006,8,0),""),"")</f>
        <v/>
      </c>
      <c r="P630" s="14" t="str">
        <f>IFERROR(IF(H630&gt;=1,VLOOKUP(I630,DETAIL!$F$7:$N$2006,9,0),""),"")</f>
        <v/>
      </c>
      <c r="Q630" s="75">
        <f>BHUGTAN!L622</f>
        <v>0</v>
      </c>
    </row>
    <row r="631" spans="8:17" ht="18" customHeight="1" x14ac:dyDescent="0.25">
      <c r="H631" s="14">
        <f>BHUGTAN!E623</f>
        <v>0</v>
      </c>
      <c r="I631" s="14">
        <f>BHUGTAN!F623</f>
        <v>0</v>
      </c>
      <c r="J631" s="15">
        <f>BHUGTAN!G623</f>
        <v>0</v>
      </c>
      <c r="K631" s="15">
        <f>BHUGTAN!H623</f>
        <v>0</v>
      </c>
      <c r="L631" s="14">
        <f>BHUGTAN!I623</f>
        <v>0</v>
      </c>
      <c r="M631" s="15" t="str">
        <f>IFERROR(IF(H631&gt;=1,VLOOKUP(I631,DETAIL!$F$7:$N$2006,5,0),""),"")</f>
        <v/>
      </c>
      <c r="N631" s="15" t="str">
        <f>IFERROR(IF(H631&gt;=1,VLOOKUP(I631,DETAIL!$F$7:$N$2006,6,0),""),"")</f>
        <v/>
      </c>
      <c r="O631" s="14" t="str">
        <f>IFERROR(IF(H631&gt;=1,VLOOKUP(I631,DETAIL!$F$7:$N$2006,8,0),""),"")</f>
        <v/>
      </c>
      <c r="P631" s="14" t="str">
        <f>IFERROR(IF(H631&gt;=1,VLOOKUP(I631,DETAIL!$F$7:$N$2006,9,0),""),"")</f>
        <v/>
      </c>
      <c r="Q631" s="75">
        <f>BHUGTAN!L623</f>
        <v>0</v>
      </c>
    </row>
    <row r="632" spans="8:17" ht="18" customHeight="1" x14ac:dyDescent="0.25">
      <c r="H632" s="14">
        <f>BHUGTAN!E624</f>
        <v>0</v>
      </c>
      <c r="I632" s="14">
        <f>BHUGTAN!F624</f>
        <v>0</v>
      </c>
      <c r="J632" s="15">
        <f>BHUGTAN!G624</f>
        <v>0</v>
      </c>
      <c r="K632" s="15">
        <f>BHUGTAN!H624</f>
        <v>0</v>
      </c>
      <c r="L632" s="14">
        <f>BHUGTAN!I624</f>
        <v>0</v>
      </c>
      <c r="M632" s="15" t="str">
        <f>IFERROR(IF(H632&gt;=1,VLOOKUP(I632,DETAIL!$F$7:$N$2006,5,0),""),"")</f>
        <v/>
      </c>
      <c r="N632" s="15" t="str">
        <f>IFERROR(IF(H632&gt;=1,VLOOKUP(I632,DETAIL!$F$7:$N$2006,6,0),""),"")</f>
        <v/>
      </c>
      <c r="O632" s="14" t="str">
        <f>IFERROR(IF(H632&gt;=1,VLOOKUP(I632,DETAIL!$F$7:$N$2006,8,0),""),"")</f>
        <v/>
      </c>
      <c r="P632" s="14" t="str">
        <f>IFERROR(IF(H632&gt;=1,VLOOKUP(I632,DETAIL!$F$7:$N$2006,9,0),""),"")</f>
        <v/>
      </c>
      <c r="Q632" s="75">
        <f>BHUGTAN!L624</f>
        <v>0</v>
      </c>
    </row>
    <row r="633" spans="8:17" ht="18" customHeight="1" x14ac:dyDescent="0.25">
      <c r="H633" s="14">
        <f>BHUGTAN!E625</f>
        <v>0</v>
      </c>
      <c r="I633" s="14">
        <f>BHUGTAN!F625</f>
        <v>0</v>
      </c>
      <c r="J633" s="15">
        <f>BHUGTAN!G625</f>
        <v>0</v>
      </c>
      <c r="K633" s="15">
        <f>BHUGTAN!H625</f>
        <v>0</v>
      </c>
      <c r="L633" s="14">
        <f>BHUGTAN!I625</f>
        <v>0</v>
      </c>
      <c r="M633" s="15" t="str">
        <f>IFERROR(IF(H633&gt;=1,VLOOKUP(I633,DETAIL!$F$7:$N$2006,5,0),""),"")</f>
        <v/>
      </c>
      <c r="N633" s="15" t="str">
        <f>IFERROR(IF(H633&gt;=1,VLOOKUP(I633,DETAIL!$F$7:$N$2006,6,0),""),"")</f>
        <v/>
      </c>
      <c r="O633" s="14" t="str">
        <f>IFERROR(IF(H633&gt;=1,VLOOKUP(I633,DETAIL!$F$7:$N$2006,8,0),""),"")</f>
        <v/>
      </c>
      <c r="P633" s="14" t="str">
        <f>IFERROR(IF(H633&gt;=1,VLOOKUP(I633,DETAIL!$F$7:$N$2006,9,0),""),"")</f>
        <v/>
      </c>
      <c r="Q633" s="75">
        <f>BHUGTAN!L625</f>
        <v>0</v>
      </c>
    </row>
    <row r="634" spans="8:17" ht="18" customHeight="1" x14ac:dyDescent="0.25">
      <c r="H634" s="14">
        <f>BHUGTAN!E626</f>
        <v>0</v>
      </c>
      <c r="I634" s="14">
        <f>BHUGTAN!F626</f>
        <v>0</v>
      </c>
      <c r="J634" s="15">
        <f>BHUGTAN!G626</f>
        <v>0</v>
      </c>
      <c r="K634" s="15">
        <f>BHUGTAN!H626</f>
        <v>0</v>
      </c>
      <c r="L634" s="14">
        <f>BHUGTAN!I626</f>
        <v>0</v>
      </c>
      <c r="M634" s="15" t="str">
        <f>IFERROR(IF(H634&gt;=1,VLOOKUP(I634,DETAIL!$F$7:$N$2006,5,0),""),"")</f>
        <v/>
      </c>
      <c r="N634" s="15" t="str">
        <f>IFERROR(IF(H634&gt;=1,VLOOKUP(I634,DETAIL!$F$7:$N$2006,6,0),""),"")</f>
        <v/>
      </c>
      <c r="O634" s="14" t="str">
        <f>IFERROR(IF(H634&gt;=1,VLOOKUP(I634,DETAIL!$F$7:$N$2006,8,0),""),"")</f>
        <v/>
      </c>
      <c r="P634" s="14" t="str">
        <f>IFERROR(IF(H634&gt;=1,VLOOKUP(I634,DETAIL!$F$7:$N$2006,9,0),""),"")</f>
        <v/>
      </c>
      <c r="Q634" s="75">
        <f>BHUGTAN!L626</f>
        <v>0</v>
      </c>
    </row>
    <row r="635" spans="8:17" ht="18" customHeight="1" x14ac:dyDescent="0.25">
      <c r="H635" s="14">
        <f>BHUGTAN!E627</f>
        <v>0</v>
      </c>
      <c r="I635" s="14">
        <f>BHUGTAN!F627</f>
        <v>0</v>
      </c>
      <c r="J635" s="15">
        <f>BHUGTAN!G627</f>
        <v>0</v>
      </c>
      <c r="K635" s="15">
        <f>BHUGTAN!H627</f>
        <v>0</v>
      </c>
      <c r="L635" s="14">
        <f>BHUGTAN!I627</f>
        <v>0</v>
      </c>
      <c r="M635" s="15" t="str">
        <f>IFERROR(IF(H635&gt;=1,VLOOKUP(I635,DETAIL!$F$7:$N$2006,5,0),""),"")</f>
        <v/>
      </c>
      <c r="N635" s="15" t="str">
        <f>IFERROR(IF(H635&gt;=1,VLOOKUP(I635,DETAIL!$F$7:$N$2006,6,0),""),"")</f>
        <v/>
      </c>
      <c r="O635" s="14" t="str">
        <f>IFERROR(IF(H635&gt;=1,VLOOKUP(I635,DETAIL!$F$7:$N$2006,8,0),""),"")</f>
        <v/>
      </c>
      <c r="P635" s="14" t="str">
        <f>IFERROR(IF(H635&gt;=1,VLOOKUP(I635,DETAIL!$F$7:$N$2006,9,0),""),"")</f>
        <v/>
      </c>
      <c r="Q635" s="75">
        <f>BHUGTAN!L627</f>
        <v>0</v>
      </c>
    </row>
    <row r="636" spans="8:17" ht="18" customHeight="1" x14ac:dyDescent="0.25">
      <c r="H636" s="14">
        <f>BHUGTAN!E628</f>
        <v>0</v>
      </c>
      <c r="I636" s="14">
        <f>BHUGTAN!F628</f>
        <v>0</v>
      </c>
      <c r="J636" s="15">
        <f>BHUGTAN!G628</f>
        <v>0</v>
      </c>
      <c r="K636" s="15">
        <f>BHUGTAN!H628</f>
        <v>0</v>
      </c>
      <c r="L636" s="14">
        <f>BHUGTAN!I628</f>
        <v>0</v>
      </c>
      <c r="M636" s="15" t="str">
        <f>IFERROR(IF(H636&gt;=1,VLOOKUP(I636,DETAIL!$F$7:$N$2006,5,0),""),"")</f>
        <v/>
      </c>
      <c r="N636" s="15" t="str">
        <f>IFERROR(IF(H636&gt;=1,VLOOKUP(I636,DETAIL!$F$7:$N$2006,6,0),""),"")</f>
        <v/>
      </c>
      <c r="O636" s="14" t="str">
        <f>IFERROR(IF(H636&gt;=1,VLOOKUP(I636,DETAIL!$F$7:$N$2006,8,0),""),"")</f>
        <v/>
      </c>
      <c r="P636" s="14" t="str">
        <f>IFERROR(IF(H636&gt;=1,VLOOKUP(I636,DETAIL!$F$7:$N$2006,9,0),""),"")</f>
        <v/>
      </c>
      <c r="Q636" s="75">
        <f>BHUGTAN!L628</f>
        <v>0</v>
      </c>
    </row>
    <row r="637" spans="8:17" ht="18" customHeight="1" x14ac:dyDescent="0.25">
      <c r="H637" s="14">
        <f>BHUGTAN!E629</f>
        <v>0</v>
      </c>
      <c r="I637" s="14">
        <f>BHUGTAN!F629</f>
        <v>0</v>
      </c>
      <c r="J637" s="15">
        <f>BHUGTAN!G629</f>
        <v>0</v>
      </c>
      <c r="K637" s="15">
        <f>BHUGTAN!H629</f>
        <v>0</v>
      </c>
      <c r="L637" s="14">
        <f>BHUGTAN!I629</f>
        <v>0</v>
      </c>
      <c r="M637" s="15" t="str">
        <f>IFERROR(IF(H637&gt;=1,VLOOKUP(I637,DETAIL!$F$7:$N$2006,5,0),""),"")</f>
        <v/>
      </c>
      <c r="N637" s="15" t="str">
        <f>IFERROR(IF(H637&gt;=1,VLOOKUP(I637,DETAIL!$F$7:$N$2006,6,0),""),"")</f>
        <v/>
      </c>
      <c r="O637" s="14" t="str">
        <f>IFERROR(IF(H637&gt;=1,VLOOKUP(I637,DETAIL!$F$7:$N$2006,8,0),""),"")</f>
        <v/>
      </c>
      <c r="P637" s="14" t="str">
        <f>IFERROR(IF(H637&gt;=1,VLOOKUP(I637,DETAIL!$F$7:$N$2006,9,0),""),"")</f>
        <v/>
      </c>
      <c r="Q637" s="75">
        <f>BHUGTAN!L629</f>
        <v>0</v>
      </c>
    </row>
    <row r="638" spans="8:17" ht="18" customHeight="1" x14ac:dyDescent="0.25">
      <c r="H638" s="14">
        <f>BHUGTAN!E630</f>
        <v>0</v>
      </c>
      <c r="I638" s="14">
        <f>BHUGTAN!F630</f>
        <v>0</v>
      </c>
      <c r="J638" s="15">
        <f>BHUGTAN!G630</f>
        <v>0</v>
      </c>
      <c r="K638" s="15">
        <f>BHUGTAN!H630</f>
        <v>0</v>
      </c>
      <c r="L638" s="14">
        <f>BHUGTAN!I630</f>
        <v>0</v>
      </c>
      <c r="M638" s="15" t="str">
        <f>IFERROR(IF(H638&gt;=1,VLOOKUP(I638,DETAIL!$F$7:$N$2006,5,0),""),"")</f>
        <v/>
      </c>
      <c r="N638" s="15" t="str">
        <f>IFERROR(IF(H638&gt;=1,VLOOKUP(I638,DETAIL!$F$7:$N$2006,6,0),""),"")</f>
        <v/>
      </c>
      <c r="O638" s="14" t="str">
        <f>IFERROR(IF(H638&gt;=1,VLOOKUP(I638,DETAIL!$F$7:$N$2006,8,0),""),"")</f>
        <v/>
      </c>
      <c r="P638" s="14" t="str">
        <f>IFERROR(IF(H638&gt;=1,VLOOKUP(I638,DETAIL!$F$7:$N$2006,9,0),""),"")</f>
        <v/>
      </c>
      <c r="Q638" s="75">
        <f>BHUGTAN!L630</f>
        <v>0</v>
      </c>
    </row>
    <row r="639" spans="8:17" ht="18" customHeight="1" x14ac:dyDescent="0.25">
      <c r="H639" s="14">
        <f>BHUGTAN!E631</f>
        <v>0</v>
      </c>
      <c r="I639" s="14">
        <f>BHUGTAN!F631</f>
        <v>0</v>
      </c>
      <c r="J639" s="15">
        <f>BHUGTAN!G631</f>
        <v>0</v>
      </c>
      <c r="K639" s="15">
        <f>BHUGTAN!H631</f>
        <v>0</v>
      </c>
      <c r="L639" s="14">
        <f>BHUGTAN!I631</f>
        <v>0</v>
      </c>
      <c r="M639" s="15" t="str">
        <f>IFERROR(IF(H639&gt;=1,VLOOKUP(I639,DETAIL!$F$7:$N$2006,5,0),""),"")</f>
        <v/>
      </c>
      <c r="N639" s="15" t="str">
        <f>IFERROR(IF(H639&gt;=1,VLOOKUP(I639,DETAIL!$F$7:$N$2006,6,0),""),"")</f>
        <v/>
      </c>
      <c r="O639" s="14" t="str">
        <f>IFERROR(IF(H639&gt;=1,VLOOKUP(I639,DETAIL!$F$7:$N$2006,8,0),""),"")</f>
        <v/>
      </c>
      <c r="P639" s="14" t="str">
        <f>IFERROR(IF(H639&gt;=1,VLOOKUP(I639,DETAIL!$F$7:$N$2006,9,0),""),"")</f>
        <v/>
      </c>
      <c r="Q639" s="75">
        <f>BHUGTAN!L631</f>
        <v>0</v>
      </c>
    </row>
    <row r="640" spans="8:17" ht="18" customHeight="1" x14ac:dyDescent="0.25">
      <c r="H640" s="14">
        <f>BHUGTAN!E632</f>
        <v>0</v>
      </c>
      <c r="I640" s="14">
        <f>BHUGTAN!F632</f>
        <v>0</v>
      </c>
      <c r="J640" s="15">
        <f>BHUGTAN!G632</f>
        <v>0</v>
      </c>
      <c r="K640" s="15">
        <f>BHUGTAN!H632</f>
        <v>0</v>
      </c>
      <c r="L640" s="14">
        <f>BHUGTAN!I632</f>
        <v>0</v>
      </c>
      <c r="M640" s="15" t="str">
        <f>IFERROR(IF(H640&gt;=1,VLOOKUP(I640,DETAIL!$F$7:$N$2006,5,0),""),"")</f>
        <v/>
      </c>
      <c r="N640" s="15" t="str">
        <f>IFERROR(IF(H640&gt;=1,VLOOKUP(I640,DETAIL!$F$7:$N$2006,6,0),""),"")</f>
        <v/>
      </c>
      <c r="O640" s="14" t="str">
        <f>IFERROR(IF(H640&gt;=1,VLOOKUP(I640,DETAIL!$F$7:$N$2006,8,0),""),"")</f>
        <v/>
      </c>
      <c r="P640" s="14" t="str">
        <f>IFERROR(IF(H640&gt;=1,VLOOKUP(I640,DETAIL!$F$7:$N$2006,9,0),""),"")</f>
        <v/>
      </c>
      <c r="Q640" s="75">
        <f>BHUGTAN!L632</f>
        <v>0</v>
      </c>
    </row>
    <row r="641" spans="8:17" ht="18" customHeight="1" x14ac:dyDescent="0.25">
      <c r="H641" s="14">
        <f>BHUGTAN!E633</f>
        <v>0</v>
      </c>
      <c r="I641" s="14">
        <f>BHUGTAN!F633</f>
        <v>0</v>
      </c>
      <c r="J641" s="15">
        <f>BHUGTAN!G633</f>
        <v>0</v>
      </c>
      <c r="K641" s="15">
        <f>BHUGTAN!H633</f>
        <v>0</v>
      </c>
      <c r="L641" s="14">
        <f>BHUGTAN!I633</f>
        <v>0</v>
      </c>
      <c r="M641" s="15" t="str">
        <f>IFERROR(IF(H641&gt;=1,VLOOKUP(I641,DETAIL!$F$7:$N$2006,5,0),""),"")</f>
        <v/>
      </c>
      <c r="N641" s="15" t="str">
        <f>IFERROR(IF(H641&gt;=1,VLOOKUP(I641,DETAIL!$F$7:$N$2006,6,0),""),"")</f>
        <v/>
      </c>
      <c r="O641" s="14" t="str">
        <f>IFERROR(IF(H641&gt;=1,VLOOKUP(I641,DETAIL!$F$7:$N$2006,8,0),""),"")</f>
        <v/>
      </c>
      <c r="P641" s="14" t="str">
        <f>IFERROR(IF(H641&gt;=1,VLOOKUP(I641,DETAIL!$F$7:$N$2006,9,0),""),"")</f>
        <v/>
      </c>
      <c r="Q641" s="75">
        <f>BHUGTAN!L633</f>
        <v>0</v>
      </c>
    </row>
    <row r="642" spans="8:17" ht="18" customHeight="1" x14ac:dyDescent="0.25">
      <c r="H642" s="14">
        <f>BHUGTAN!E634</f>
        <v>0</v>
      </c>
      <c r="I642" s="14">
        <f>BHUGTAN!F634</f>
        <v>0</v>
      </c>
      <c r="J642" s="15">
        <f>BHUGTAN!G634</f>
        <v>0</v>
      </c>
      <c r="K642" s="15">
        <f>BHUGTAN!H634</f>
        <v>0</v>
      </c>
      <c r="L642" s="14">
        <f>BHUGTAN!I634</f>
        <v>0</v>
      </c>
      <c r="M642" s="15" t="str">
        <f>IFERROR(IF(H642&gt;=1,VLOOKUP(I642,DETAIL!$F$7:$N$2006,5,0),""),"")</f>
        <v/>
      </c>
      <c r="N642" s="15" t="str">
        <f>IFERROR(IF(H642&gt;=1,VLOOKUP(I642,DETAIL!$F$7:$N$2006,6,0),""),"")</f>
        <v/>
      </c>
      <c r="O642" s="14" t="str">
        <f>IFERROR(IF(H642&gt;=1,VLOOKUP(I642,DETAIL!$F$7:$N$2006,8,0),""),"")</f>
        <v/>
      </c>
      <c r="P642" s="14" t="str">
        <f>IFERROR(IF(H642&gt;=1,VLOOKUP(I642,DETAIL!$F$7:$N$2006,9,0),""),"")</f>
        <v/>
      </c>
      <c r="Q642" s="75">
        <f>BHUGTAN!L634</f>
        <v>0</v>
      </c>
    </row>
    <row r="643" spans="8:17" ht="18" customHeight="1" x14ac:dyDescent="0.25">
      <c r="H643" s="14">
        <f>BHUGTAN!E635</f>
        <v>0</v>
      </c>
      <c r="I643" s="14">
        <f>BHUGTAN!F635</f>
        <v>0</v>
      </c>
      <c r="J643" s="15">
        <f>BHUGTAN!G635</f>
        <v>0</v>
      </c>
      <c r="K643" s="15">
        <f>BHUGTAN!H635</f>
        <v>0</v>
      </c>
      <c r="L643" s="14">
        <f>BHUGTAN!I635</f>
        <v>0</v>
      </c>
      <c r="M643" s="15" t="str">
        <f>IFERROR(IF(H643&gt;=1,VLOOKUP(I643,DETAIL!$F$7:$N$2006,5,0),""),"")</f>
        <v/>
      </c>
      <c r="N643" s="15" t="str">
        <f>IFERROR(IF(H643&gt;=1,VLOOKUP(I643,DETAIL!$F$7:$N$2006,6,0),""),"")</f>
        <v/>
      </c>
      <c r="O643" s="14" t="str">
        <f>IFERROR(IF(H643&gt;=1,VLOOKUP(I643,DETAIL!$F$7:$N$2006,8,0),""),"")</f>
        <v/>
      </c>
      <c r="P643" s="14" t="str">
        <f>IFERROR(IF(H643&gt;=1,VLOOKUP(I643,DETAIL!$F$7:$N$2006,9,0),""),"")</f>
        <v/>
      </c>
      <c r="Q643" s="75">
        <f>BHUGTAN!L635</f>
        <v>0</v>
      </c>
    </row>
    <row r="644" spans="8:17" ht="18" customHeight="1" x14ac:dyDescent="0.25">
      <c r="H644" s="14">
        <f>BHUGTAN!E636</f>
        <v>0</v>
      </c>
      <c r="I644" s="14">
        <f>BHUGTAN!F636</f>
        <v>0</v>
      </c>
      <c r="J644" s="15">
        <f>BHUGTAN!G636</f>
        <v>0</v>
      </c>
      <c r="K644" s="15">
        <f>BHUGTAN!H636</f>
        <v>0</v>
      </c>
      <c r="L644" s="14">
        <f>BHUGTAN!I636</f>
        <v>0</v>
      </c>
      <c r="M644" s="15" t="str">
        <f>IFERROR(IF(H644&gt;=1,VLOOKUP(I644,DETAIL!$F$7:$N$2006,5,0),""),"")</f>
        <v/>
      </c>
      <c r="N644" s="15" t="str">
        <f>IFERROR(IF(H644&gt;=1,VLOOKUP(I644,DETAIL!$F$7:$N$2006,6,0),""),"")</f>
        <v/>
      </c>
      <c r="O644" s="14" t="str">
        <f>IFERROR(IF(H644&gt;=1,VLOOKUP(I644,DETAIL!$F$7:$N$2006,8,0),""),"")</f>
        <v/>
      </c>
      <c r="P644" s="14" t="str">
        <f>IFERROR(IF(H644&gt;=1,VLOOKUP(I644,DETAIL!$F$7:$N$2006,9,0),""),"")</f>
        <v/>
      </c>
      <c r="Q644" s="75">
        <f>BHUGTAN!L636</f>
        <v>0</v>
      </c>
    </row>
    <row r="645" spans="8:17" ht="18" customHeight="1" x14ac:dyDescent="0.25">
      <c r="H645" s="14">
        <f>BHUGTAN!E637</f>
        <v>0</v>
      </c>
      <c r="I645" s="14">
        <f>BHUGTAN!F637</f>
        <v>0</v>
      </c>
      <c r="J645" s="15">
        <f>BHUGTAN!G637</f>
        <v>0</v>
      </c>
      <c r="K645" s="15">
        <f>BHUGTAN!H637</f>
        <v>0</v>
      </c>
      <c r="L645" s="14">
        <f>BHUGTAN!I637</f>
        <v>0</v>
      </c>
      <c r="M645" s="15" t="str">
        <f>IFERROR(IF(H645&gt;=1,VLOOKUP(I645,DETAIL!$F$7:$N$2006,5,0),""),"")</f>
        <v/>
      </c>
      <c r="N645" s="15" t="str">
        <f>IFERROR(IF(H645&gt;=1,VLOOKUP(I645,DETAIL!$F$7:$N$2006,6,0),""),"")</f>
        <v/>
      </c>
      <c r="O645" s="14" t="str">
        <f>IFERROR(IF(H645&gt;=1,VLOOKUP(I645,DETAIL!$F$7:$N$2006,8,0),""),"")</f>
        <v/>
      </c>
      <c r="P645" s="14" t="str">
        <f>IFERROR(IF(H645&gt;=1,VLOOKUP(I645,DETAIL!$F$7:$N$2006,9,0),""),"")</f>
        <v/>
      </c>
      <c r="Q645" s="75">
        <f>BHUGTAN!L637</f>
        <v>0</v>
      </c>
    </row>
    <row r="646" spans="8:17" ht="18" customHeight="1" x14ac:dyDescent="0.25">
      <c r="H646" s="14">
        <f>BHUGTAN!E638</f>
        <v>0</v>
      </c>
      <c r="I646" s="14">
        <f>BHUGTAN!F638</f>
        <v>0</v>
      </c>
      <c r="J646" s="15">
        <f>BHUGTAN!G638</f>
        <v>0</v>
      </c>
      <c r="K646" s="15">
        <f>BHUGTAN!H638</f>
        <v>0</v>
      </c>
      <c r="L646" s="14">
        <f>BHUGTAN!I638</f>
        <v>0</v>
      </c>
      <c r="M646" s="15" t="str">
        <f>IFERROR(IF(H646&gt;=1,VLOOKUP(I646,DETAIL!$F$7:$N$2006,5,0),""),"")</f>
        <v/>
      </c>
      <c r="N646" s="15" t="str">
        <f>IFERROR(IF(H646&gt;=1,VLOOKUP(I646,DETAIL!$F$7:$N$2006,6,0),""),"")</f>
        <v/>
      </c>
      <c r="O646" s="14" t="str">
        <f>IFERROR(IF(H646&gt;=1,VLOOKUP(I646,DETAIL!$F$7:$N$2006,8,0),""),"")</f>
        <v/>
      </c>
      <c r="P646" s="14" t="str">
        <f>IFERROR(IF(H646&gt;=1,VLOOKUP(I646,DETAIL!$F$7:$N$2006,9,0),""),"")</f>
        <v/>
      </c>
      <c r="Q646" s="75">
        <f>BHUGTAN!L638</f>
        <v>0</v>
      </c>
    </row>
    <row r="647" spans="8:17" ht="18" customHeight="1" x14ac:dyDescent="0.25">
      <c r="H647" s="14">
        <f>BHUGTAN!E639</f>
        <v>0</v>
      </c>
      <c r="I647" s="14">
        <f>BHUGTAN!F639</f>
        <v>0</v>
      </c>
      <c r="J647" s="15">
        <f>BHUGTAN!G639</f>
        <v>0</v>
      </c>
      <c r="K647" s="15">
        <f>BHUGTAN!H639</f>
        <v>0</v>
      </c>
      <c r="L647" s="14">
        <f>BHUGTAN!I639</f>
        <v>0</v>
      </c>
      <c r="M647" s="15" t="str">
        <f>IFERROR(IF(H647&gt;=1,VLOOKUP(I647,DETAIL!$F$7:$N$2006,5,0),""),"")</f>
        <v/>
      </c>
      <c r="N647" s="15" t="str">
        <f>IFERROR(IF(H647&gt;=1,VLOOKUP(I647,DETAIL!$F$7:$N$2006,6,0),""),"")</f>
        <v/>
      </c>
      <c r="O647" s="14" t="str">
        <f>IFERROR(IF(H647&gt;=1,VLOOKUP(I647,DETAIL!$F$7:$N$2006,8,0),""),"")</f>
        <v/>
      </c>
      <c r="P647" s="14" t="str">
        <f>IFERROR(IF(H647&gt;=1,VLOOKUP(I647,DETAIL!$F$7:$N$2006,9,0),""),"")</f>
        <v/>
      </c>
      <c r="Q647" s="75">
        <f>BHUGTAN!L639</f>
        <v>0</v>
      </c>
    </row>
    <row r="648" spans="8:17" ht="18" customHeight="1" x14ac:dyDescent="0.25">
      <c r="H648" s="14">
        <f>BHUGTAN!E640</f>
        <v>0</v>
      </c>
      <c r="I648" s="14">
        <f>BHUGTAN!F640</f>
        <v>0</v>
      </c>
      <c r="J648" s="15">
        <f>BHUGTAN!G640</f>
        <v>0</v>
      </c>
      <c r="K648" s="15">
        <f>BHUGTAN!H640</f>
        <v>0</v>
      </c>
      <c r="L648" s="14">
        <f>BHUGTAN!I640</f>
        <v>0</v>
      </c>
      <c r="M648" s="15" t="str">
        <f>IFERROR(IF(H648&gt;=1,VLOOKUP(I648,DETAIL!$F$7:$N$2006,5,0),""),"")</f>
        <v/>
      </c>
      <c r="N648" s="15" t="str">
        <f>IFERROR(IF(H648&gt;=1,VLOOKUP(I648,DETAIL!$F$7:$N$2006,6,0),""),"")</f>
        <v/>
      </c>
      <c r="O648" s="14" t="str">
        <f>IFERROR(IF(H648&gt;=1,VLOOKUP(I648,DETAIL!$F$7:$N$2006,8,0),""),"")</f>
        <v/>
      </c>
      <c r="P648" s="14" t="str">
        <f>IFERROR(IF(H648&gt;=1,VLOOKUP(I648,DETAIL!$F$7:$N$2006,9,0),""),"")</f>
        <v/>
      </c>
      <c r="Q648" s="75">
        <f>BHUGTAN!L640</f>
        <v>0</v>
      </c>
    </row>
    <row r="649" spans="8:17" ht="18" customHeight="1" x14ac:dyDescent="0.25">
      <c r="H649" s="14">
        <f>BHUGTAN!E641</f>
        <v>0</v>
      </c>
      <c r="I649" s="14">
        <f>BHUGTAN!F641</f>
        <v>0</v>
      </c>
      <c r="J649" s="15">
        <f>BHUGTAN!G641</f>
        <v>0</v>
      </c>
      <c r="K649" s="15">
        <f>BHUGTAN!H641</f>
        <v>0</v>
      </c>
      <c r="L649" s="14">
        <f>BHUGTAN!I641</f>
        <v>0</v>
      </c>
      <c r="M649" s="15" t="str">
        <f>IFERROR(IF(H649&gt;=1,VLOOKUP(I649,DETAIL!$F$7:$N$2006,5,0),""),"")</f>
        <v/>
      </c>
      <c r="N649" s="15" t="str">
        <f>IFERROR(IF(H649&gt;=1,VLOOKUP(I649,DETAIL!$F$7:$N$2006,6,0),""),"")</f>
        <v/>
      </c>
      <c r="O649" s="14" t="str">
        <f>IFERROR(IF(H649&gt;=1,VLOOKUP(I649,DETAIL!$F$7:$N$2006,8,0),""),"")</f>
        <v/>
      </c>
      <c r="P649" s="14" t="str">
        <f>IFERROR(IF(H649&gt;=1,VLOOKUP(I649,DETAIL!$F$7:$N$2006,9,0),""),"")</f>
        <v/>
      </c>
      <c r="Q649" s="75">
        <f>BHUGTAN!L641</f>
        <v>0</v>
      </c>
    </row>
    <row r="650" spans="8:17" ht="18" customHeight="1" x14ac:dyDescent="0.25">
      <c r="H650" s="14">
        <f>BHUGTAN!E642</f>
        <v>0</v>
      </c>
      <c r="I650" s="14">
        <f>BHUGTAN!F642</f>
        <v>0</v>
      </c>
      <c r="J650" s="15">
        <f>BHUGTAN!G642</f>
        <v>0</v>
      </c>
      <c r="K650" s="15">
        <f>BHUGTAN!H642</f>
        <v>0</v>
      </c>
      <c r="L650" s="14">
        <f>BHUGTAN!I642</f>
        <v>0</v>
      </c>
      <c r="M650" s="15" t="str">
        <f>IFERROR(IF(H650&gt;=1,VLOOKUP(I650,DETAIL!$F$7:$N$2006,5,0),""),"")</f>
        <v/>
      </c>
      <c r="N650" s="15" t="str">
        <f>IFERROR(IF(H650&gt;=1,VLOOKUP(I650,DETAIL!$F$7:$N$2006,6,0),""),"")</f>
        <v/>
      </c>
      <c r="O650" s="14" t="str">
        <f>IFERROR(IF(H650&gt;=1,VLOOKUP(I650,DETAIL!$F$7:$N$2006,8,0),""),"")</f>
        <v/>
      </c>
      <c r="P650" s="14" t="str">
        <f>IFERROR(IF(H650&gt;=1,VLOOKUP(I650,DETAIL!$F$7:$N$2006,9,0),""),"")</f>
        <v/>
      </c>
      <c r="Q650" s="75">
        <f>BHUGTAN!L642</f>
        <v>0</v>
      </c>
    </row>
    <row r="651" spans="8:17" ht="18" customHeight="1" x14ac:dyDescent="0.25">
      <c r="H651" s="14">
        <f>BHUGTAN!E643</f>
        <v>0</v>
      </c>
      <c r="I651" s="14">
        <f>BHUGTAN!F643</f>
        <v>0</v>
      </c>
      <c r="J651" s="15">
        <f>BHUGTAN!G643</f>
        <v>0</v>
      </c>
      <c r="K651" s="15">
        <f>BHUGTAN!H643</f>
        <v>0</v>
      </c>
      <c r="L651" s="14">
        <f>BHUGTAN!I643</f>
        <v>0</v>
      </c>
      <c r="M651" s="15" t="str">
        <f>IFERROR(IF(H651&gt;=1,VLOOKUP(I651,DETAIL!$F$7:$N$2006,5,0),""),"")</f>
        <v/>
      </c>
      <c r="N651" s="15" t="str">
        <f>IFERROR(IF(H651&gt;=1,VLOOKUP(I651,DETAIL!$F$7:$N$2006,6,0),""),"")</f>
        <v/>
      </c>
      <c r="O651" s="14" t="str">
        <f>IFERROR(IF(H651&gt;=1,VLOOKUP(I651,DETAIL!$F$7:$N$2006,8,0),""),"")</f>
        <v/>
      </c>
      <c r="P651" s="14" t="str">
        <f>IFERROR(IF(H651&gt;=1,VLOOKUP(I651,DETAIL!$F$7:$N$2006,9,0),""),"")</f>
        <v/>
      </c>
      <c r="Q651" s="75">
        <f>BHUGTAN!L643</f>
        <v>0</v>
      </c>
    </row>
    <row r="652" spans="8:17" ht="18" customHeight="1" x14ac:dyDescent="0.25">
      <c r="H652" s="14">
        <f>BHUGTAN!E644</f>
        <v>0</v>
      </c>
      <c r="I652" s="14">
        <f>BHUGTAN!F644</f>
        <v>0</v>
      </c>
      <c r="J652" s="15">
        <f>BHUGTAN!G644</f>
        <v>0</v>
      </c>
      <c r="K652" s="15">
        <f>BHUGTAN!H644</f>
        <v>0</v>
      </c>
      <c r="L652" s="14">
        <f>BHUGTAN!I644</f>
        <v>0</v>
      </c>
      <c r="M652" s="15" t="str">
        <f>IFERROR(IF(H652&gt;=1,VLOOKUP(I652,DETAIL!$F$7:$N$2006,5,0),""),"")</f>
        <v/>
      </c>
      <c r="N652" s="15" t="str">
        <f>IFERROR(IF(H652&gt;=1,VLOOKUP(I652,DETAIL!$F$7:$N$2006,6,0),""),"")</f>
        <v/>
      </c>
      <c r="O652" s="14" t="str">
        <f>IFERROR(IF(H652&gt;=1,VLOOKUP(I652,DETAIL!$F$7:$N$2006,8,0),""),"")</f>
        <v/>
      </c>
      <c r="P652" s="14" t="str">
        <f>IFERROR(IF(H652&gt;=1,VLOOKUP(I652,DETAIL!$F$7:$N$2006,9,0),""),"")</f>
        <v/>
      </c>
      <c r="Q652" s="75">
        <f>BHUGTAN!L644</f>
        <v>0</v>
      </c>
    </row>
    <row r="653" spans="8:17" ht="18" customHeight="1" x14ac:dyDescent="0.25">
      <c r="H653" s="14">
        <f>BHUGTAN!E645</f>
        <v>0</v>
      </c>
      <c r="I653" s="14">
        <f>BHUGTAN!F645</f>
        <v>0</v>
      </c>
      <c r="J653" s="15">
        <f>BHUGTAN!G645</f>
        <v>0</v>
      </c>
      <c r="K653" s="15">
        <f>BHUGTAN!H645</f>
        <v>0</v>
      </c>
      <c r="L653" s="14">
        <f>BHUGTAN!I645</f>
        <v>0</v>
      </c>
      <c r="M653" s="15" t="str">
        <f>IFERROR(IF(H653&gt;=1,VLOOKUP(I653,DETAIL!$F$7:$N$2006,5,0),""),"")</f>
        <v/>
      </c>
      <c r="N653" s="15" t="str">
        <f>IFERROR(IF(H653&gt;=1,VLOOKUP(I653,DETAIL!$F$7:$N$2006,6,0),""),"")</f>
        <v/>
      </c>
      <c r="O653" s="14" t="str">
        <f>IFERROR(IF(H653&gt;=1,VLOOKUP(I653,DETAIL!$F$7:$N$2006,8,0),""),"")</f>
        <v/>
      </c>
      <c r="P653" s="14" t="str">
        <f>IFERROR(IF(H653&gt;=1,VLOOKUP(I653,DETAIL!$F$7:$N$2006,9,0),""),"")</f>
        <v/>
      </c>
      <c r="Q653" s="75">
        <f>BHUGTAN!L645</f>
        <v>0</v>
      </c>
    </row>
    <row r="654" spans="8:17" ht="18" customHeight="1" x14ac:dyDescent="0.25">
      <c r="H654" s="14">
        <f>BHUGTAN!E646</f>
        <v>0</v>
      </c>
      <c r="I654" s="14">
        <f>BHUGTAN!F646</f>
        <v>0</v>
      </c>
      <c r="J654" s="15">
        <f>BHUGTAN!G646</f>
        <v>0</v>
      </c>
      <c r="K654" s="15">
        <f>BHUGTAN!H646</f>
        <v>0</v>
      </c>
      <c r="L654" s="14">
        <f>BHUGTAN!I646</f>
        <v>0</v>
      </c>
      <c r="M654" s="15" t="str">
        <f>IFERROR(IF(H654&gt;=1,VLOOKUP(I654,DETAIL!$F$7:$N$2006,5,0),""),"")</f>
        <v/>
      </c>
      <c r="N654" s="15" t="str">
        <f>IFERROR(IF(H654&gt;=1,VLOOKUP(I654,DETAIL!$F$7:$N$2006,6,0),""),"")</f>
        <v/>
      </c>
      <c r="O654" s="14" t="str">
        <f>IFERROR(IF(H654&gt;=1,VLOOKUP(I654,DETAIL!$F$7:$N$2006,8,0),""),"")</f>
        <v/>
      </c>
      <c r="P654" s="14" t="str">
        <f>IFERROR(IF(H654&gt;=1,VLOOKUP(I654,DETAIL!$F$7:$N$2006,9,0),""),"")</f>
        <v/>
      </c>
      <c r="Q654" s="75">
        <f>BHUGTAN!L646</f>
        <v>0</v>
      </c>
    </row>
    <row r="655" spans="8:17" ht="18" customHeight="1" x14ac:dyDescent="0.25">
      <c r="H655" s="14">
        <f>BHUGTAN!E647</f>
        <v>0</v>
      </c>
      <c r="I655" s="14">
        <f>BHUGTAN!F647</f>
        <v>0</v>
      </c>
      <c r="J655" s="15">
        <f>BHUGTAN!G647</f>
        <v>0</v>
      </c>
      <c r="K655" s="15">
        <f>BHUGTAN!H647</f>
        <v>0</v>
      </c>
      <c r="L655" s="14">
        <f>BHUGTAN!I647</f>
        <v>0</v>
      </c>
      <c r="M655" s="15" t="str">
        <f>IFERROR(IF(H655&gt;=1,VLOOKUP(I655,DETAIL!$F$7:$N$2006,5,0),""),"")</f>
        <v/>
      </c>
      <c r="N655" s="15" t="str">
        <f>IFERROR(IF(H655&gt;=1,VLOOKUP(I655,DETAIL!$F$7:$N$2006,6,0),""),"")</f>
        <v/>
      </c>
      <c r="O655" s="14" t="str">
        <f>IFERROR(IF(H655&gt;=1,VLOOKUP(I655,DETAIL!$F$7:$N$2006,8,0),""),"")</f>
        <v/>
      </c>
      <c r="P655" s="14" t="str">
        <f>IFERROR(IF(H655&gt;=1,VLOOKUP(I655,DETAIL!$F$7:$N$2006,9,0),""),"")</f>
        <v/>
      </c>
      <c r="Q655" s="75">
        <f>BHUGTAN!L647</f>
        <v>0</v>
      </c>
    </row>
    <row r="656" spans="8:17" ht="18" customHeight="1" x14ac:dyDescent="0.25">
      <c r="H656" s="14">
        <f>BHUGTAN!E648</f>
        <v>0</v>
      </c>
      <c r="I656" s="14">
        <f>BHUGTAN!F648</f>
        <v>0</v>
      </c>
      <c r="J656" s="15">
        <f>BHUGTAN!G648</f>
        <v>0</v>
      </c>
      <c r="K656" s="15">
        <f>BHUGTAN!H648</f>
        <v>0</v>
      </c>
      <c r="L656" s="14">
        <f>BHUGTAN!I648</f>
        <v>0</v>
      </c>
      <c r="M656" s="15" t="str">
        <f>IFERROR(IF(H656&gt;=1,VLOOKUP(I656,DETAIL!$F$7:$N$2006,5,0),""),"")</f>
        <v/>
      </c>
      <c r="N656" s="15" t="str">
        <f>IFERROR(IF(H656&gt;=1,VLOOKUP(I656,DETAIL!$F$7:$N$2006,6,0),""),"")</f>
        <v/>
      </c>
      <c r="O656" s="14" t="str">
        <f>IFERROR(IF(H656&gt;=1,VLOOKUP(I656,DETAIL!$F$7:$N$2006,8,0),""),"")</f>
        <v/>
      </c>
      <c r="P656" s="14" t="str">
        <f>IFERROR(IF(H656&gt;=1,VLOOKUP(I656,DETAIL!$F$7:$N$2006,9,0),""),"")</f>
        <v/>
      </c>
      <c r="Q656" s="75">
        <f>BHUGTAN!L648</f>
        <v>0</v>
      </c>
    </row>
    <row r="657" spans="8:17" ht="18" customHeight="1" x14ac:dyDescent="0.25">
      <c r="H657" s="14">
        <f>BHUGTAN!E649</f>
        <v>0</v>
      </c>
      <c r="I657" s="14">
        <f>BHUGTAN!F649</f>
        <v>0</v>
      </c>
      <c r="J657" s="15">
        <f>BHUGTAN!G649</f>
        <v>0</v>
      </c>
      <c r="K657" s="15">
        <f>BHUGTAN!H649</f>
        <v>0</v>
      </c>
      <c r="L657" s="14">
        <f>BHUGTAN!I649</f>
        <v>0</v>
      </c>
      <c r="M657" s="15" t="str">
        <f>IFERROR(IF(H657&gt;=1,VLOOKUP(I657,DETAIL!$F$7:$N$2006,5,0),""),"")</f>
        <v/>
      </c>
      <c r="N657" s="15" t="str">
        <f>IFERROR(IF(H657&gt;=1,VLOOKUP(I657,DETAIL!$F$7:$N$2006,6,0),""),"")</f>
        <v/>
      </c>
      <c r="O657" s="14" t="str">
        <f>IFERROR(IF(H657&gt;=1,VLOOKUP(I657,DETAIL!$F$7:$N$2006,8,0),""),"")</f>
        <v/>
      </c>
      <c r="P657" s="14" t="str">
        <f>IFERROR(IF(H657&gt;=1,VLOOKUP(I657,DETAIL!$F$7:$N$2006,9,0),""),"")</f>
        <v/>
      </c>
      <c r="Q657" s="75">
        <f>BHUGTAN!L649</f>
        <v>0</v>
      </c>
    </row>
    <row r="658" spans="8:17" ht="18" customHeight="1" x14ac:dyDescent="0.25">
      <c r="H658" s="14">
        <f>BHUGTAN!E650</f>
        <v>0</v>
      </c>
      <c r="I658" s="14">
        <f>BHUGTAN!F650</f>
        <v>0</v>
      </c>
      <c r="J658" s="15">
        <f>BHUGTAN!G650</f>
        <v>0</v>
      </c>
      <c r="K658" s="15">
        <f>BHUGTAN!H650</f>
        <v>0</v>
      </c>
      <c r="L658" s="14">
        <f>BHUGTAN!I650</f>
        <v>0</v>
      </c>
      <c r="M658" s="15" t="str">
        <f>IFERROR(IF(H658&gt;=1,VLOOKUP(I658,DETAIL!$F$7:$N$2006,5,0),""),"")</f>
        <v/>
      </c>
      <c r="N658" s="15" t="str">
        <f>IFERROR(IF(H658&gt;=1,VLOOKUP(I658,DETAIL!$F$7:$N$2006,6,0),""),"")</f>
        <v/>
      </c>
      <c r="O658" s="14" t="str">
        <f>IFERROR(IF(H658&gt;=1,VLOOKUP(I658,DETAIL!$F$7:$N$2006,8,0),""),"")</f>
        <v/>
      </c>
      <c r="P658" s="14" t="str">
        <f>IFERROR(IF(H658&gt;=1,VLOOKUP(I658,DETAIL!$F$7:$N$2006,9,0),""),"")</f>
        <v/>
      </c>
      <c r="Q658" s="75">
        <f>BHUGTAN!L650</f>
        <v>0</v>
      </c>
    </row>
    <row r="659" spans="8:17" ht="18" customHeight="1" x14ac:dyDescent="0.25">
      <c r="H659" s="14">
        <f>BHUGTAN!E651</f>
        <v>0</v>
      </c>
      <c r="I659" s="14">
        <f>BHUGTAN!F651</f>
        <v>0</v>
      </c>
      <c r="J659" s="15">
        <f>BHUGTAN!G651</f>
        <v>0</v>
      </c>
      <c r="K659" s="15">
        <f>BHUGTAN!H651</f>
        <v>0</v>
      </c>
      <c r="L659" s="14">
        <f>BHUGTAN!I651</f>
        <v>0</v>
      </c>
      <c r="M659" s="15" t="str">
        <f>IFERROR(IF(H659&gt;=1,VLOOKUP(I659,DETAIL!$F$7:$N$2006,5,0),""),"")</f>
        <v/>
      </c>
      <c r="N659" s="15" t="str">
        <f>IFERROR(IF(H659&gt;=1,VLOOKUP(I659,DETAIL!$F$7:$N$2006,6,0),""),"")</f>
        <v/>
      </c>
      <c r="O659" s="14" t="str">
        <f>IFERROR(IF(H659&gt;=1,VLOOKUP(I659,DETAIL!$F$7:$N$2006,8,0),""),"")</f>
        <v/>
      </c>
      <c r="P659" s="14" t="str">
        <f>IFERROR(IF(H659&gt;=1,VLOOKUP(I659,DETAIL!$F$7:$N$2006,9,0),""),"")</f>
        <v/>
      </c>
      <c r="Q659" s="75">
        <f>BHUGTAN!L651</f>
        <v>0</v>
      </c>
    </row>
    <row r="660" spans="8:17" ht="18" customHeight="1" x14ac:dyDescent="0.25">
      <c r="H660" s="14">
        <f>BHUGTAN!E652</f>
        <v>0</v>
      </c>
      <c r="I660" s="14">
        <f>BHUGTAN!F652</f>
        <v>0</v>
      </c>
      <c r="J660" s="15">
        <f>BHUGTAN!G652</f>
        <v>0</v>
      </c>
      <c r="K660" s="15">
        <f>BHUGTAN!H652</f>
        <v>0</v>
      </c>
      <c r="L660" s="14">
        <f>BHUGTAN!I652</f>
        <v>0</v>
      </c>
      <c r="M660" s="15" t="str">
        <f>IFERROR(IF(H660&gt;=1,VLOOKUP(I660,DETAIL!$F$7:$N$2006,5,0),""),"")</f>
        <v/>
      </c>
      <c r="N660" s="15" t="str">
        <f>IFERROR(IF(H660&gt;=1,VLOOKUP(I660,DETAIL!$F$7:$N$2006,6,0),""),"")</f>
        <v/>
      </c>
      <c r="O660" s="14" t="str">
        <f>IFERROR(IF(H660&gt;=1,VLOOKUP(I660,DETAIL!$F$7:$N$2006,8,0),""),"")</f>
        <v/>
      </c>
      <c r="P660" s="14" t="str">
        <f>IFERROR(IF(H660&gt;=1,VLOOKUP(I660,DETAIL!$F$7:$N$2006,9,0),""),"")</f>
        <v/>
      </c>
      <c r="Q660" s="75">
        <f>BHUGTAN!L652</f>
        <v>0</v>
      </c>
    </row>
    <row r="661" spans="8:17" ht="18" customHeight="1" x14ac:dyDescent="0.25">
      <c r="H661" s="14">
        <f>BHUGTAN!E653</f>
        <v>0</v>
      </c>
      <c r="I661" s="14">
        <f>BHUGTAN!F653</f>
        <v>0</v>
      </c>
      <c r="J661" s="15">
        <f>BHUGTAN!G653</f>
        <v>0</v>
      </c>
      <c r="K661" s="15">
        <f>BHUGTAN!H653</f>
        <v>0</v>
      </c>
      <c r="L661" s="14">
        <f>BHUGTAN!I653</f>
        <v>0</v>
      </c>
      <c r="M661" s="15" t="str">
        <f>IFERROR(IF(H661&gt;=1,VLOOKUP(I661,DETAIL!$F$7:$N$2006,5,0),""),"")</f>
        <v/>
      </c>
      <c r="N661" s="15" t="str">
        <f>IFERROR(IF(H661&gt;=1,VLOOKUP(I661,DETAIL!$F$7:$N$2006,6,0),""),"")</f>
        <v/>
      </c>
      <c r="O661" s="14" t="str">
        <f>IFERROR(IF(H661&gt;=1,VLOOKUP(I661,DETAIL!$F$7:$N$2006,8,0),""),"")</f>
        <v/>
      </c>
      <c r="P661" s="14" t="str">
        <f>IFERROR(IF(H661&gt;=1,VLOOKUP(I661,DETAIL!$F$7:$N$2006,9,0),""),"")</f>
        <v/>
      </c>
      <c r="Q661" s="75">
        <f>BHUGTAN!L653</f>
        <v>0</v>
      </c>
    </row>
    <row r="662" spans="8:17" ht="18" customHeight="1" x14ac:dyDescent="0.25">
      <c r="H662" s="14">
        <f>BHUGTAN!E654</f>
        <v>0</v>
      </c>
      <c r="I662" s="14">
        <f>BHUGTAN!F654</f>
        <v>0</v>
      </c>
      <c r="J662" s="15">
        <f>BHUGTAN!G654</f>
        <v>0</v>
      </c>
      <c r="K662" s="15">
        <f>BHUGTAN!H654</f>
        <v>0</v>
      </c>
      <c r="L662" s="14">
        <f>BHUGTAN!I654</f>
        <v>0</v>
      </c>
      <c r="M662" s="15" t="str">
        <f>IFERROR(IF(H662&gt;=1,VLOOKUP(I662,DETAIL!$F$7:$N$2006,5,0),""),"")</f>
        <v/>
      </c>
      <c r="N662" s="15" t="str">
        <f>IFERROR(IF(H662&gt;=1,VLOOKUP(I662,DETAIL!$F$7:$N$2006,6,0),""),"")</f>
        <v/>
      </c>
      <c r="O662" s="14" t="str">
        <f>IFERROR(IF(H662&gt;=1,VLOOKUP(I662,DETAIL!$F$7:$N$2006,8,0),""),"")</f>
        <v/>
      </c>
      <c r="P662" s="14" t="str">
        <f>IFERROR(IF(H662&gt;=1,VLOOKUP(I662,DETAIL!$F$7:$N$2006,9,0),""),"")</f>
        <v/>
      </c>
      <c r="Q662" s="75">
        <f>BHUGTAN!L654</f>
        <v>0</v>
      </c>
    </row>
    <row r="663" spans="8:17" ht="18" customHeight="1" x14ac:dyDescent="0.25">
      <c r="H663" s="14">
        <f>BHUGTAN!E655</f>
        <v>0</v>
      </c>
      <c r="I663" s="14">
        <f>BHUGTAN!F655</f>
        <v>0</v>
      </c>
      <c r="J663" s="15">
        <f>BHUGTAN!G655</f>
        <v>0</v>
      </c>
      <c r="K663" s="15">
        <f>BHUGTAN!H655</f>
        <v>0</v>
      </c>
      <c r="L663" s="14">
        <f>BHUGTAN!I655</f>
        <v>0</v>
      </c>
      <c r="M663" s="15" t="str">
        <f>IFERROR(IF(H663&gt;=1,VLOOKUP(I663,DETAIL!$F$7:$N$2006,5,0),""),"")</f>
        <v/>
      </c>
      <c r="N663" s="15" t="str">
        <f>IFERROR(IF(H663&gt;=1,VLOOKUP(I663,DETAIL!$F$7:$N$2006,6,0),""),"")</f>
        <v/>
      </c>
      <c r="O663" s="14" t="str">
        <f>IFERROR(IF(H663&gt;=1,VLOOKUP(I663,DETAIL!$F$7:$N$2006,8,0),""),"")</f>
        <v/>
      </c>
      <c r="P663" s="14" t="str">
        <f>IFERROR(IF(H663&gt;=1,VLOOKUP(I663,DETAIL!$F$7:$N$2006,9,0),""),"")</f>
        <v/>
      </c>
      <c r="Q663" s="75">
        <f>BHUGTAN!L655</f>
        <v>0</v>
      </c>
    </row>
    <row r="664" spans="8:17" ht="18" customHeight="1" x14ac:dyDescent="0.25">
      <c r="H664" s="14">
        <f>BHUGTAN!E656</f>
        <v>0</v>
      </c>
      <c r="I664" s="14">
        <f>BHUGTAN!F656</f>
        <v>0</v>
      </c>
      <c r="J664" s="15">
        <f>BHUGTAN!G656</f>
        <v>0</v>
      </c>
      <c r="K664" s="15">
        <f>BHUGTAN!H656</f>
        <v>0</v>
      </c>
      <c r="L664" s="14">
        <f>BHUGTAN!I656</f>
        <v>0</v>
      </c>
      <c r="M664" s="15" t="str">
        <f>IFERROR(IF(H664&gt;=1,VLOOKUP(I664,DETAIL!$F$7:$N$2006,5,0),""),"")</f>
        <v/>
      </c>
      <c r="N664" s="15" t="str">
        <f>IFERROR(IF(H664&gt;=1,VLOOKUP(I664,DETAIL!$F$7:$N$2006,6,0),""),"")</f>
        <v/>
      </c>
      <c r="O664" s="14" t="str">
        <f>IFERROR(IF(H664&gt;=1,VLOOKUP(I664,DETAIL!$F$7:$N$2006,8,0),""),"")</f>
        <v/>
      </c>
      <c r="P664" s="14" t="str">
        <f>IFERROR(IF(H664&gt;=1,VLOOKUP(I664,DETAIL!$F$7:$N$2006,9,0),""),"")</f>
        <v/>
      </c>
      <c r="Q664" s="75">
        <f>BHUGTAN!L656</f>
        <v>0</v>
      </c>
    </row>
    <row r="665" spans="8:17" ht="18" customHeight="1" x14ac:dyDescent="0.25">
      <c r="H665" s="14">
        <f>BHUGTAN!E657</f>
        <v>0</v>
      </c>
      <c r="I665" s="14">
        <f>BHUGTAN!F657</f>
        <v>0</v>
      </c>
      <c r="J665" s="15">
        <f>BHUGTAN!G657</f>
        <v>0</v>
      </c>
      <c r="K665" s="15">
        <f>BHUGTAN!H657</f>
        <v>0</v>
      </c>
      <c r="L665" s="14">
        <f>BHUGTAN!I657</f>
        <v>0</v>
      </c>
      <c r="M665" s="15" t="str">
        <f>IFERROR(IF(H665&gt;=1,VLOOKUP(I665,DETAIL!$F$7:$N$2006,5,0),""),"")</f>
        <v/>
      </c>
      <c r="N665" s="15" t="str">
        <f>IFERROR(IF(H665&gt;=1,VLOOKUP(I665,DETAIL!$F$7:$N$2006,6,0),""),"")</f>
        <v/>
      </c>
      <c r="O665" s="14" t="str">
        <f>IFERROR(IF(H665&gt;=1,VLOOKUP(I665,DETAIL!$F$7:$N$2006,8,0),""),"")</f>
        <v/>
      </c>
      <c r="P665" s="14" t="str">
        <f>IFERROR(IF(H665&gt;=1,VLOOKUP(I665,DETAIL!$F$7:$N$2006,9,0),""),"")</f>
        <v/>
      </c>
      <c r="Q665" s="75">
        <f>BHUGTAN!L657</f>
        <v>0</v>
      </c>
    </row>
    <row r="666" spans="8:17" ht="18" customHeight="1" x14ac:dyDescent="0.25">
      <c r="H666" s="14">
        <f>BHUGTAN!E658</f>
        <v>0</v>
      </c>
      <c r="I666" s="14">
        <f>BHUGTAN!F658</f>
        <v>0</v>
      </c>
      <c r="J666" s="15">
        <f>BHUGTAN!G658</f>
        <v>0</v>
      </c>
      <c r="K666" s="15">
        <f>BHUGTAN!H658</f>
        <v>0</v>
      </c>
      <c r="L666" s="14">
        <f>BHUGTAN!I658</f>
        <v>0</v>
      </c>
      <c r="M666" s="15" t="str">
        <f>IFERROR(IF(H666&gt;=1,VLOOKUP(I666,DETAIL!$F$7:$N$2006,5,0),""),"")</f>
        <v/>
      </c>
      <c r="N666" s="15" t="str">
        <f>IFERROR(IF(H666&gt;=1,VLOOKUP(I666,DETAIL!$F$7:$N$2006,6,0),""),"")</f>
        <v/>
      </c>
      <c r="O666" s="14" t="str">
        <f>IFERROR(IF(H666&gt;=1,VLOOKUP(I666,DETAIL!$F$7:$N$2006,8,0),""),"")</f>
        <v/>
      </c>
      <c r="P666" s="14" t="str">
        <f>IFERROR(IF(H666&gt;=1,VLOOKUP(I666,DETAIL!$F$7:$N$2006,9,0),""),"")</f>
        <v/>
      </c>
      <c r="Q666" s="75">
        <f>BHUGTAN!L658</f>
        <v>0</v>
      </c>
    </row>
    <row r="667" spans="8:17" ht="18" customHeight="1" x14ac:dyDescent="0.25">
      <c r="H667" s="14">
        <f>BHUGTAN!E659</f>
        <v>0</v>
      </c>
      <c r="I667" s="14">
        <f>BHUGTAN!F659</f>
        <v>0</v>
      </c>
      <c r="J667" s="15">
        <f>BHUGTAN!G659</f>
        <v>0</v>
      </c>
      <c r="K667" s="15">
        <f>BHUGTAN!H659</f>
        <v>0</v>
      </c>
      <c r="L667" s="14">
        <f>BHUGTAN!I659</f>
        <v>0</v>
      </c>
      <c r="M667" s="15" t="str">
        <f>IFERROR(IF(H667&gt;=1,VLOOKUP(I667,DETAIL!$F$7:$N$2006,5,0),""),"")</f>
        <v/>
      </c>
      <c r="N667" s="15" t="str">
        <f>IFERROR(IF(H667&gt;=1,VLOOKUP(I667,DETAIL!$F$7:$N$2006,6,0),""),"")</f>
        <v/>
      </c>
      <c r="O667" s="14" t="str">
        <f>IFERROR(IF(H667&gt;=1,VLOOKUP(I667,DETAIL!$F$7:$N$2006,8,0),""),"")</f>
        <v/>
      </c>
      <c r="P667" s="14" t="str">
        <f>IFERROR(IF(H667&gt;=1,VLOOKUP(I667,DETAIL!$F$7:$N$2006,9,0),""),"")</f>
        <v/>
      </c>
      <c r="Q667" s="75">
        <f>BHUGTAN!L659</f>
        <v>0</v>
      </c>
    </row>
    <row r="668" spans="8:17" ht="18" customHeight="1" x14ac:dyDescent="0.25">
      <c r="H668" s="14">
        <f>BHUGTAN!E660</f>
        <v>0</v>
      </c>
      <c r="I668" s="14">
        <f>BHUGTAN!F660</f>
        <v>0</v>
      </c>
      <c r="J668" s="15">
        <f>BHUGTAN!G660</f>
        <v>0</v>
      </c>
      <c r="K668" s="15">
        <f>BHUGTAN!H660</f>
        <v>0</v>
      </c>
      <c r="L668" s="14">
        <f>BHUGTAN!I660</f>
        <v>0</v>
      </c>
      <c r="M668" s="15" t="str">
        <f>IFERROR(IF(H668&gt;=1,VLOOKUP(I668,DETAIL!$F$7:$N$2006,5,0),""),"")</f>
        <v/>
      </c>
      <c r="N668" s="15" t="str">
        <f>IFERROR(IF(H668&gt;=1,VLOOKUP(I668,DETAIL!$F$7:$N$2006,6,0),""),"")</f>
        <v/>
      </c>
      <c r="O668" s="14" t="str">
        <f>IFERROR(IF(H668&gt;=1,VLOOKUP(I668,DETAIL!$F$7:$N$2006,8,0),""),"")</f>
        <v/>
      </c>
      <c r="P668" s="14" t="str">
        <f>IFERROR(IF(H668&gt;=1,VLOOKUP(I668,DETAIL!$F$7:$N$2006,9,0),""),"")</f>
        <v/>
      </c>
      <c r="Q668" s="75">
        <f>BHUGTAN!L660</f>
        <v>0</v>
      </c>
    </row>
    <row r="669" spans="8:17" ht="18" customHeight="1" x14ac:dyDescent="0.25">
      <c r="H669" s="14">
        <f>BHUGTAN!E661</f>
        <v>0</v>
      </c>
      <c r="I669" s="14">
        <f>BHUGTAN!F661</f>
        <v>0</v>
      </c>
      <c r="J669" s="15">
        <f>BHUGTAN!G661</f>
        <v>0</v>
      </c>
      <c r="K669" s="15">
        <f>BHUGTAN!H661</f>
        <v>0</v>
      </c>
      <c r="L669" s="14">
        <f>BHUGTAN!I661</f>
        <v>0</v>
      </c>
      <c r="M669" s="15" t="str">
        <f>IFERROR(IF(H669&gt;=1,VLOOKUP(I669,DETAIL!$F$7:$N$2006,5,0),""),"")</f>
        <v/>
      </c>
      <c r="N669" s="15" t="str">
        <f>IFERROR(IF(H669&gt;=1,VLOOKUP(I669,DETAIL!$F$7:$N$2006,6,0),""),"")</f>
        <v/>
      </c>
      <c r="O669" s="14" t="str">
        <f>IFERROR(IF(H669&gt;=1,VLOOKUP(I669,DETAIL!$F$7:$N$2006,8,0),""),"")</f>
        <v/>
      </c>
      <c r="P669" s="14" t="str">
        <f>IFERROR(IF(H669&gt;=1,VLOOKUP(I669,DETAIL!$F$7:$N$2006,9,0),""),"")</f>
        <v/>
      </c>
      <c r="Q669" s="75">
        <f>BHUGTAN!L661</f>
        <v>0</v>
      </c>
    </row>
    <row r="670" spans="8:17" ht="18" customHeight="1" x14ac:dyDescent="0.25">
      <c r="H670" s="14">
        <f>BHUGTAN!E662</f>
        <v>0</v>
      </c>
      <c r="I670" s="14">
        <f>BHUGTAN!F662</f>
        <v>0</v>
      </c>
      <c r="J670" s="15">
        <f>BHUGTAN!G662</f>
        <v>0</v>
      </c>
      <c r="K670" s="15">
        <f>BHUGTAN!H662</f>
        <v>0</v>
      </c>
      <c r="L670" s="14">
        <f>BHUGTAN!I662</f>
        <v>0</v>
      </c>
      <c r="M670" s="15" t="str">
        <f>IFERROR(IF(H670&gt;=1,VLOOKUP(I670,DETAIL!$F$7:$N$2006,5,0),""),"")</f>
        <v/>
      </c>
      <c r="N670" s="15" t="str">
        <f>IFERROR(IF(H670&gt;=1,VLOOKUP(I670,DETAIL!$F$7:$N$2006,6,0),""),"")</f>
        <v/>
      </c>
      <c r="O670" s="14" t="str">
        <f>IFERROR(IF(H670&gt;=1,VLOOKUP(I670,DETAIL!$F$7:$N$2006,8,0),""),"")</f>
        <v/>
      </c>
      <c r="P670" s="14" t="str">
        <f>IFERROR(IF(H670&gt;=1,VLOOKUP(I670,DETAIL!$F$7:$N$2006,9,0),""),"")</f>
        <v/>
      </c>
      <c r="Q670" s="75">
        <f>BHUGTAN!L662</f>
        <v>0</v>
      </c>
    </row>
    <row r="671" spans="8:17" ht="18" customHeight="1" x14ac:dyDescent="0.25">
      <c r="H671" s="14">
        <f>BHUGTAN!E663</f>
        <v>0</v>
      </c>
      <c r="I671" s="14">
        <f>BHUGTAN!F663</f>
        <v>0</v>
      </c>
      <c r="J671" s="15">
        <f>BHUGTAN!G663</f>
        <v>0</v>
      </c>
      <c r="K671" s="15">
        <f>BHUGTAN!H663</f>
        <v>0</v>
      </c>
      <c r="L671" s="14">
        <f>BHUGTAN!I663</f>
        <v>0</v>
      </c>
      <c r="M671" s="15" t="str">
        <f>IFERROR(IF(H671&gt;=1,VLOOKUP(I671,DETAIL!$F$7:$N$2006,5,0),""),"")</f>
        <v/>
      </c>
      <c r="N671" s="15" t="str">
        <f>IFERROR(IF(H671&gt;=1,VLOOKUP(I671,DETAIL!$F$7:$N$2006,6,0),""),"")</f>
        <v/>
      </c>
      <c r="O671" s="14" t="str">
        <f>IFERROR(IF(H671&gt;=1,VLOOKUP(I671,DETAIL!$F$7:$N$2006,8,0),""),"")</f>
        <v/>
      </c>
      <c r="P671" s="14" t="str">
        <f>IFERROR(IF(H671&gt;=1,VLOOKUP(I671,DETAIL!$F$7:$N$2006,9,0),""),"")</f>
        <v/>
      </c>
      <c r="Q671" s="75">
        <f>BHUGTAN!L663</f>
        <v>0</v>
      </c>
    </row>
    <row r="672" spans="8:17" ht="18" customHeight="1" x14ac:dyDescent="0.25">
      <c r="H672" s="14">
        <f>BHUGTAN!E664</f>
        <v>0</v>
      </c>
      <c r="I672" s="14">
        <f>BHUGTAN!F664</f>
        <v>0</v>
      </c>
      <c r="J672" s="15">
        <f>BHUGTAN!G664</f>
        <v>0</v>
      </c>
      <c r="K672" s="15">
        <f>BHUGTAN!H664</f>
        <v>0</v>
      </c>
      <c r="L672" s="14">
        <f>BHUGTAN!I664</f>
        <v>0</v>
      </c>
      <c r="M672" s="15" t="str">
        <f>IFERROR(IF(H672&gt;=1,VLOOKUP(I672,DETAIL!$F$7:$N$2006,5,0),""),"")</f>
        <v/>
      </c>
      <c r="N672" s="15" t="str">
        <f>IFERROR(IF(H672&gt;=1,VLOOKUP(I672,DETAIL!$F$7:$N$2006,6,0),""),"")</f>
        <v/>
      </c>
      <c r="O672" s="14" t="str">
        <f>IFERROR(IF(H672&gt;=1,VLOOKUP(I672,DETAIL!$F$7:$N$2006,8,0),""),"")</f>
        <v/>
      </c>
      <c r="P672" s="14" t="str">
        <f>IFERROR(IF(H672&gt;=1,VLOOKUP(I672,DETAIL!$F$7:$N$2006,9,0),""),"")</f>
        <v/>
      </c>
      <c r="Q672" s="75">
        <f>BHUGTAN!L664</f>
        <v>0</v>
      </c>
    </row>
    <row r="673" spans="8:17" ht="18" customHeight="1" x14ac:dyDescent="0.25">
      <c r="H673" s="14">
        <f>BHUGTAN!E665</f>
        <v>0</v>
      </c>
      <c r="I673" s="14">
        <f>BHUGTAN!F665</f>
        <v>0</v>
      </c>
      <c r="J673" s="15">
        <f>BHUGTAN!G665</f>
        <v>0</v>
      </c>
      <c r="K673" s="15">
        <f>BHUGTAN!H665</f>
        <v>0</v>
      </c>
      <c r="L673" s="14">
        <f>BHUGTAN!I665</f>
        <v>0</v>
      </c>
      <c r="M673" s="15" t="str">
        <f>IFERROR(IF(H673&gt;=1,VLOOKUP(I673,DETAIL!$F$7:$N$2006,5,0),""),"")</f>
        <v/>
      </c>
      <c r="N673" s="15" t="str">
        <f>IFERROR(IF(H673&gt;=1,VLOOKUP(I673,DETAIL!$F$7:$N$2006,6,0),""),"")</f>
        <v/>
      </c>
      <c r="O673" s="14" t="str">
        <f>IFERROR(IF(H673&gt;=1,VLOOKUP(I673,DETAIL!$F$7:$N$2006,8,0),""),"")</f>
        <v/>
      </c>
      <c r="P673" s="14" t="str">
        <f>IFERROR(IF(H673&gt;=1,VLOOKUP(I673,DETAIL!$F$7:$N$2006,9,0),""),"")</f>
        <v/>
      </c>
      <c r="Q673" s="75">
        <f>BHUGTAN!L665</f>
        <v>0</v>
      </c>
    </row>
    <row r="674" spans="8:17" ht="18" customHeight="1" x14ac:dyDescent="0.25">
      <c r="H674" s="14">
        <f>BHUGTAN!E666</f>
        <v>0</v>
      </c>
      <c r="I674" s="14">
        <f>BHUGTAN!F666</f>
        <v>0</v>
      </c>
      <c r="J674" s="15">
        <f>BHUGTAN!G666</f>
        <v>0</v>
      </c>
      <c r="K674" s="15">
        <f>BHUGTAN!H666</f>
        <v>0</v>
      </c>
      <c r="L674" s="14">
        <f>BHUGTAN!I666</f>
        <v>0</v>
      </c>
      <c r="M674" s="15" t="str">
        <f>IFERROR(IF(H674&gt;=1,VLOOKUP(I674,DETAIL!$F$7:$N$2006,5,0),""),"")</f>
        <v/>
      </c>
      <c r="N674" s="15" t="str">
        <f>IFERROR(IF(H674&gt;=1,VLOOKUP(I674,DETAIL!$F$7:$N$2006,6,0),""),"")</f>
        <v/>
      </c>
      <c r="O674" s="14" t="str">
        <f>IFERROR(IF(H674&gt;=1,VLOOKUP(I674,DETAIL!$F$7:$N$2006,8,0),""),"")</f>
        <v/>
      </c>
      <c r="P674" s="14" t="str">
        <f>IFERROR(IF(H674&gt;=1,VLOOKUP(I674,DETAIL!$F$7:$N$2006,9,0),""),"")</f>
        <v/>
      </c>
      <c r="Q674" s="75">
        <f>BHUGTAN!L666</f>
        <v>0</v>
      </c>
    </row>
    <row r="675" spans="8:17" ht="18" customHeight="1" x14ac:dyDescent="0.25">
      <c r="H675" s="14">
        <f>BHUGTAN!E667</f>
        <v>0</v>
      </c>
      <c r="I675" s="14">
        <f>BHUGTAN!F667</f>
        <v>0</v>
      </c>
      <c r="J675" s="15">
        <f>BHUGTAN!G667</f>
        <v>0</v>
      </c>
      <c r="K675" s="15">
        <f>BHUGTAN!H667</f>
        <v>0</v>
      </c>
      <c r="L675" s="14">
        <f>BHUGTAN!I667</f>
        <v>0</v>
      </c>
      <c r="M675" s="15" t="str">
        <f>IFERROR(IF(H675&gt;=1,VLOOKUP(I675,DETAIL!$F$7:$N$2006,5,0),""),"")</f>
        <v/>
      </c>
      <c r="N675" s="15" t="str">
        <f>IFERROR(IF(H675&gt;=1,VLOOKUP(I675,DETAIL!$F$7:$N$2006,6,0),""),"")</f>
        <v/>
      </c>
      <c r="O675" s="14" t="str">
        <f>IFERROR(IF(H675&gt;=1,VLOOKUP(I675,DETAIL!$F$7:$N$2006,8,0),""),"")</f>
        <v/>
      </c>
      <c r="P675" s="14" t="str">
        <f>IFERROR(IF(H675&gt;=1,VLOOKUP(I675,DETAIL!$F$7:$N$2006,9,0),""),"")</f>
        <v/>
      </c>
      <c r="Q675" s="75">
        <f>BHUGTAN!L667</f>
        <v>0</v>
      </c>
    </row>
    <row r="676" spans="8:17" ht="18" customHeight="1" x14ac:dyDescent="0.25">
      <c r="H676" s="14">
        <f>BHUGTAN!E668</f>
        <v>0</v>
      </c>
      <c r="I676" s="14">
        <f>BHUGTAN!F668</f>
        <v>0</v>
      </c>
      <c r="J676" s="15">
        <f>BHUGTAN!G668</f>
        <v>0</v>
      </c>
      <c r="K676" s="15">
        <f>BHUGTAN!H668</f>
        <v>0</v>
      </c>
      <c r="L676" s="14">
        <f>BHUGTAN!I668</f>
        <v>0</v>
      </c>
      <c r="M676" s="15" t="str">
        <f>IFERROR(IF(H676&gt;=1,VLOOKUP(I676,DETAIL!$F$7:$N$2006,5,0),""),"")</f>
        <v/>
      </c>
      <c r="N676" s="15" t="str">
        <f>IFERROR(IF(H676&gt;=1,VLOOKUP(I676,DETAIL!$F$7:$N$2006,6,0),""),"")</f>
        <v/>
      </c>
      <c r="O676" s="14" t="str">
        <f>IFERROR(IF(H676&gt;=1,VLOOKUP(I676,DETAIL!$F$7:$N$2006,8,0),""),"")</f>
        <v/>
      </c>
      <c r="P676" s="14" t="str">
        <f>IFERROR(IF(H676&gt;=1,VLOOKUP(I676,DETAIL!$F$7:$N$2006,9,0),""),"")</f>
        <v/>
      </c>
      <c r="Q676" s="75">
        <f>BHUGTAN!L668</f>
        <v>0</v>
      </c>
    </row>
    <row r="677" spans="8:17" ht="18" customHeight="1" x14ac:dyDescent="0.25">
      <c r="H677" s="14">
        <f>BHUGTAN!E669</f>
        <v>0</v>
      </c>
      <c r="I677" s="14">
        <f>BHUGTAN!F669</f>
        <v>0</v>
      </c>
      <c r="J677" s="15">
        <f>BHUGTAN!G669</f>
        <v>0</v>
      </c>
      <c r="K677" s="15">
        <f>BHUGTAN!H669</f>
        <v>0</v>
      </c>
      <c r="L677" s="14">
        <f>BHUGTAN!I669</f>
        <v>0</v>
      </c>
      <c r="M677" s="15" t="str">
        <f>IFERROR(IF(H677&gt;=1,VLOOKUP(I677,DETAIL!$F$7:$N$2006,5,0),""),"")</f>
        <v/>
      </c>
      <c r="N677" s="15" t="str">
        <f>IFERROR(IF(H677&gt;=1,VLOOKUP(I677,DETAIL!$F$7:$N$2006,6,0),""),"")</f>
        <v/>
      </c>
      <c r="O677" s="14" t="str">
        <f>IFERROR(IF(H677&gt;=1,VLOOKUP(I677,DETAIL!$F$7:$N$2006,8,0),""),"")</f>
        <v/>
      </c>
      <c r="P677" s="14" t="str">
        <f>IFERROR(IF(H677&gt;=1,VLOOKUP(I677,DETAIL!$F$7:$N$2006,9,0),""),"")</f>
        <v/>
      </c>
      <c r="Q677" s="75">
        <f>BHUGTAN!L669</f>
        <v>0</v>
      </c>
    </row>
    <row r="678" spans="8:17" ht="18" customHeight="1" x14ac:dyDescent="0.25">
      <c r="H678" s="14">
        <f>BHUGTAN!E670</f>
        <v>0</v>
      </c>
      <c r="I678" s="14">
        <f>BHUGTAN!F670</f>
        <v>0</v>
      </c>
      <c r="J678" s="15">
        <f>BHUGTAN!G670</f>
        <v>0</v>
      </c>
      <c r="K678" s="15">
        <f>BHUGTAN!H670</f>
        <v>0</v>
      </c>
      <c r="L678" s="14">
        <f>BHUGTAN!I670</f>
        <v>0</v>
      </c>
      <c r="M678" s="15" t="str">
        <f>IFERROR(IF(H678&gt;=1,VLOOKUP(I678,DETAIL!$F$7:$N$2006,5,0),""),"")</f>
        <v/>
      </c>
      <c r="N678" s="15" t="str">
        <f>IFERROR(IF(H678&gt;=1,VLOOKUP(I678,DETAIL!$F$7:$N$2006,6,0),""),"")</f>
        <v/>
      </c>
      <c r="O678" s="14" t="str">
        <f>IFERROR(IF(H678&gt;=1,VLOOKUP(I678,DETAIL!$F$7:$N$2006,8,0),""),"")</f>
        <v/>
      </c>
      <c r="P678" s="14" t="str">
        <f>IFERROR(IF(H678&gt;=1,VLOOKUP(I678,DETAIL!$F$7:$N$2006,9,0),""),"")</f>
        <v/>
      </c>
      <c r="Q678" s="75">
        <f>BHUGTAN!L670</f>
        <v>0</v>
      </c>
    </row>
    <row r="679" spans="8:17" ht="18" customHeight="1" x14ac:dyDescent="0.25">
      <c r="H679" s="14">
        <f>BHUGTAN!E671</f>
        <v>0</v>
      </c>
      <c r="I679" s="14">
        <f>BHUGTAN!F671</f>
        <v>0</v>
      </c>
      <c r="J679" s="15">
        <f>BHUGTAN!G671</f>
        <v>0</v>
      </c>
      <c r="K679" s="15">
        <f>BHUGTAN!H671</f>
        <v>0</v>
      </c>
      <c r="L679" s="14">
        <f>BHUGTAN!I671</f>
        <v>0</v>
      </c>
      <c r="M679" s="15" t="str">
        <f>IFERROR(IF(H679&gt;=1,VLOOKUP(I679,DETAIL!$F$7:$N$2006,5,0),""),"")</f>
        <v/>
      </c>
      <c r="N679" s="15" t="str">
        <f>IFERROR(IF(H679&gt;=1,VLOOKUP(I679,DETAIL!$F$7:$N$2006,6,0),""),"")</f>
        <v/>
      </c>
      <c r="O679" s="14" t="str">
        <f>IFERROR(IF(H679&gt;=1,VLOOKUP(I679,DETAIL!$F$7:$N$2006,8,0),""),"")</f>
        <v/>
      </c>
      <c r="P679" s="14" t="str">
        <f>IFERROR(IF(H679&gt;=1,VLOOKUP(I679,DETAIL!$F$7:$N$2006,9,0),""),"")</f>
        <v/>
      </c>
      <c r="Q679" s="75">
        <f>BHUGTAN!L671</f>
        <v>0</v>
      </c>
    </row>
    <row r="680" spans="8:17" ht="18" customHeight="1" x14ac:dyDescent="0.25">
      <c r="H680" s="14">
        <f>BHUGTAN!E672</f>
        <v>0</v>
      </c>
      <c r="I680" s="14">
        <f>BHUGTAN!F672</f>
        <v>0</v>
      </c>
      <c r="J680" s="15">
        <f>BHUGTAN!G672</f>
        <v>0</v>
      </c>
      <c r="K680" s="15">
        <f>BHUGTAN!H672</f>
        <v>0</v>
      </c>
      <c r="L680" s="14">
        <f>BHUGTAN!I672</f>
        <v>0</v>
      </c>
      <c r="M680" s="15" t="str">
        <f>IFERROR(IF(H680&gt;=1,VLOOKUP(I680,DETAIL!$F$7:$N$2006,5,0),""),"")</f>
        <v/>
      </c>
      <c r="N680" s="15" t="str">
        <f>IFERROR(IF(H680&gt;=1,VLOOKUP(I680,DETAIL!$F$7:$N$2006,6,0),""),"")</f>
        <v/>
      </c>
      <c r="O680" s="14" t="str">
        <f>IFERROR(IF(H680&gt;=1,VLOOKUP(I680,DETAIL!$F$7:$N$2006,8,0),""),"")</f>
        <v/>
      </c>
      <c r="P680" s="14" t="str">
        <f>IFERROR(IF(H680&gt;=1,VLOOKUP(I680,DETAIL!$F$7:$N$2006,9,0),""),"")</f>
        <v/>
      </c>
      <c r="Q680" s="75">
        <f>BHUGTAN!L672</f>
        <v>0</v>
      </c>
    </row>
    <row r="681" spans="8:17" ht="18" customHeight="1" x14ac:dyDescent="0.25">
      <c r="H681" s="14">
        <f>BHUGTAN!E673</f>
        <v>0</v>
      </c>
      <c r="I681" s="14">
        <f>BHUGTAN!F673</f>
        <v>0</v>
      </c>
      <c r="J681" s="15">
        <f>BHUGTAN!G673</f>
        <v>0</v>
      </c>
      <c r="K681" s="15">
        <f>BHUGTAN!H673</f>
        <v>0</v>
      </c>
      <c r="L681" s="14">
        <f>BHUGTAN!I673</f>
        <v>0</v>
      </c>
      <c r="M681" s="15" t="str">
        <f>IFERROR(IF(H681&gt;=1,VLOOKUP(I681,DETAIL!$F$7:$N$2006,5,0),""),"")</f>
        <v/>
      </c>
      <c r="N681" s="15" t="str">
        <f>IFERROR(IF(H681&gt;=1,VLOOKUP(I681,DETAIL!$F$7:$N$2006,6,0),""),"")</f>
        <v/>
      </c>
      <c r="O681" s="14" t="str">
        <f>IFERROR(IF(H681&gt;=1,VLOOKUP(I681,DETAIL!$F$7:$N$2006,8,0),""),"")</f>
        <v/>
      </c>
      <c r="P681" s="14" t="str">
        <f>IFERROR(IF(H681&gt;=1,VLOOKUP(I681,DETAIL!$F$7:$N$2006,9,0),""),"")</f>
        <v/>
      </c>
      <c r="Q681" s="75">
        <f>BHUGTAN!L673</f>
        <v>0</v>
      </c>
    </row>
    <row r="682" spans="8:17" ht="18" customHeight="1" x14ac:dyDescent="0.25">
      <c r="H682" s="14">
        <f>BHUGTAN!E674</f>
        <v>0</v>
      </c>
      <c r="I682" s="14">
        <f>BHUGTAN!F674</f>
        <v>0</v>
      </c>
      <c r="J682" s="15">
        <f>BHUGTAN!G674</f>
        <v>0</v>
      </c>
      <c r="K682" s="15">
        <f>BHUGTAN!H674</f>
        <v>0</v>
      </c>
      <c r="L682" s="14">
        <f>BHUGTAN!I674</f>
        <v>0</v>
      </c>
      <c r="M682" s="15" t="str">
        <f>IFERROR(IF(H682&gt;=1,VLOOKUP(I682,DETAIL!$F$7:$N$2006,5,0),""),"")</f>
        <v/>
      </c>
      <c r="N682" s="15" t="str">
        <f>IFERROR(IF(H682&gt;=1,VLOOKUP(I682,DETAIL!$F$7:$N$2006,6,0),""),"")</f>
        <v/>
      </c>
      <c r="O682" s="14" t="str">
        <f>IFERROR(IF(H682&gt;=1,VLOOKUP(I682,DETAIL!$F$7:$N$2006,8,0),""),"")</f>
        <v/>
      </c>
      <c r="P682" s="14" t="str">
        <f>IFERROR(IF(H682&gt;=1,VLOOKUP(I682,DETAIL!$F$7:$N$2006,9,0),""),"")</f>
        <v/>
      </c>
      <c r="Q682" s="75">
        <f>BHUGTAN!L674</f>
        <v>0</v>
      </c>
    </row>
    <row r="683" spans="8:17" ht="18" customHeight="1" x14ac:dyDescent="0.25">
      <c r="H683" s="14">
        <f>BHUGTAN!E675</f>
        <v>0</v>
      </c>
      <c r="I683" s="14">
        <f>BHUGTAN!F675</f>
        <v>0</v>
      </c>
      <c r="J683" s="15">
        <f>BHUGTAN!G675</f>
        <v>0</v>
      </c>
      <c r="K683" s="15">
        <f>BHUGTAN!H675</f>
        <v>0</v>
      </c>
      <c r="L683" s="14">
        <f>BHUGTAN!I675</f>
        <v>0</v>
      </c>
      <c r="M683" s="15" t="str">
        <f>IFERROR(IF(H683&gt;=1,VLOOKUP(I683,DETAIL!$F$7:$N$2006,5,0),""),"")</f>
        <v/>
      </c>
      <c r="N683" s="15" t="str">
        <f>IFERROR(IF(H683&gt;=1,VLOOKUP(I683,DETAIL!$F$7:$N$2006,6,0),""),"")</f>
        <v/>
      </c>
      <c r="O683" s="14" t="str">
        <f>IFERROR(IF(H683&gt;=1,VLOOKUP(I683,DETAIL!$F$7:$N$2006,8,0),""),"")</f>
        <v/>
      </c>
      <c r="P683" s="14" t="str">
        <f>IFERROR(IF(H683&gt;=1,VLOOKUP(I683,DETAIL!$F$7:$N$2006,9,0),""),"")</f>
        <v/>
      </c>
      <c r="Q683" s="75">
        <f>BHUGTAN!L675</f>
        <v>0</v>
      </c>
    </row>
    <row r="684" spans="8:17" ht="18" customHeight="1" x14ac:dyDescent="0.25">
      <c r="H684" s="14">
        <f>BHUGTAN!E676</f>
        <v>0</v>
      </c>
      <c r="I684" s="14">
        <f>BHUGTAN!F676</f>
        <v>0</v>
      </c>
      <c r="J684" s="15">
        <f>BHUGTAN!G676</f>
        <v>0</v>
      </c>
      <c r="K684" s="15">
        <f>BHUGTAN!H676</f>
        <v>0</v>
      </c>
      <c r="L684" s="14">
        <f>BHUGTAN!I676</f>
        <v>0</v>
      </c>
      <c r="M684" s="15" t="str">
        <f>IFERROR(IF(H684&gt;=1,VLOOKUP(I684,DETAIL!$F$7:$N$2006,5,0),""),"")</f>
        <v/>
      </c>
      <c r="N684" s="15" t="str">
        <f>IFERROR(IF(H684&gt;=1,VLOOKUP(I684,DETAIL!$F$7:$N$2006,6,0),""),"")</f>
        <v/>
      </c>
      <c r="O684" s="14" t="str">
        <f>IFERROR(IF(H684&gt;=1,VLOOKUP(I684,DETAIL!$F$7:$N$2006,8,0),""),"")</f>
        <v/>
      </c>
      <c r="P684" s="14" t="str">
        <f>IFERROR(IF(H684&gt;=1,VLOOKUP(I684,DETAIL!$F$7:$N$2006,9,0),""),"")</f>
        <v/>
      </c>
      <c r="Q684" s="75">
        <f>BHUGTAN!L676</f>
        <v>0</v>
      </c>
    </row>
    <row r="685" spans="8:17" ht="18" customHeight="1" x14ac:dyDescent="0.25">
      <c r="H685" s="14">
        <f>BHUGTAN!E677</f>
        <v>0</v>
      </c>
      <c r="I685" s="14">
        <f>BHUGTAN!F677</f>
        <v>0</v>
      </c>
      <c r="J685" s="15">
        <f>BHUGTAN!G677</f>
        <v>0</v>
      </c>
      <c r="K685" s="15">
        <f>BHUGTAN!H677</f>
        <v>0</v>
      </c>
      <c r="L685" s="14">
        <f>BHUGTAN!I677</f>
        <v>0</v>
      </c>
      <c r="M685" s="15" t="str">
        <f>IFERROR(IF(H685&gt;=1,VLOOKUP(I685,DETAIL!$F$7:$N$2006,5,0),""),"")</f>
        <v/>
      </c>
      <c r="N685" s="15" t="str">
        <f>IFERROR(IF(H685&gt;=1,VLOOKUP(I685,DETAIL!$F$7:$N$2006,6,0),""),"")</f>
        <v/>
      </c>
      <c r="O685" s="14" t="str">
        <f>IFERROR(IF(H685&gt;=1,VLOOKUP(I685,DETAIL!$F$7:$N$2006,8,0),""),"")</f>
        <v/>
      </c>
      <c r="P685" s="14" t="str">
        <f>IFERROR(IF(H685&gt;=1,VLOOKUP(I685,DETAIL!$F$7:$N$2006,9,0),""),"")</f>
        <v/>
      </c>
      <c r="Q685" s="75">
        <f>BHUGTAN!L677</f>
        <v>0</v>
      </c>
    </row>
    <row r="686" spans="8:17" ht="18" customHeight="1" x14ac:dyDescent="0.25">
      <c r="H686" s="14">
        <f>BHUGTAN!E678</f>
        <v>0</v>
      </c>
      <c r="I686" s="14">
        <f>BHUGTAN!F678</f>
        <v>0</v>
      </c>
      <c r="J686" s="15">
        <f>BHUGTAN!G678</f>
        <v>0</v>
      </c>
      <c r="K686" s="15">
        <f>BHUGTAN!H678</f>
        <v>0</v>
      </c>
      <c r="L686" s="14">
        <f>BHUGTAN!I678</f>
        <v>0</v>
      </c>
      <c r="M686" s="15" t="str">
        <f>IFERROR(IF(H686&gt;=1,VLOOKUP(I686,DETAIL!$F$7:$N$2006,5,0),""),"")</f>
        <v/>
      </c>
      <c r="N686" s="15" t="str">
        <f>IFERROR(IF(H686&gt;=1,VLOOKUP(I686,DETAIL!$F$7:$N$2006,6,0),""),"")</f>
        <v/>
      </c>
      <c r="O686" s="14" t="str">
        <f>IFERROR(IF(H686&gt;=1,VLOOKUP(I686,DETAIL!$F$7:$N$2006,8,0),""),"")</f>
        <v/>
      </c>
      <c r="P686" s="14" t="str">
        <f>IFERROR(IF(H686&gt;=1,VLOOKUP(I686,DETAIL!$F$7:$N$2006,9,0),""),"")</f>
        <v/>
      </c>
      <c r="Q686" s="75">
        <f>BHUGTAN!L678</f>
        <v>0</v>
      </c>
    </row>
    <row r="687" spans="8:17" ht="18" customHeight="1" x14ac:dyDescent="0.25">
      <c r="H687" s="14">
        <f>BHUGTAN!E679</f>
        <v>0</v>
      </c>
      <c r="I687" s="14">
        <f>BHUGTAN!F679</f>
        <v>0</v>
      </c>
      <c r="J687" s="15">
        <f>BHUGTAN!G679</f>
        <v>0</v>
      </c>
      <c r="K687" s="15">
        <f>BHUGTAN!H679</f>
        <v>0</v>
      </c>
      <c r="L687" s="14">
        <f>BHUGTAN!I679</f>
        <v>0</v>
      </c>
      <c r="M687" s="15" t="str">
        <f>IFERROR(IF(H687&gt;=1,VLOOKUP(I687,DETAIL!$F$7:$N$2006,5,0),""),"")</f>
        <v/>
      </c>
      <c r="N687" s="15" t="str">
        <f>IFERROR(IF(H687&gt;=1,VLOOKUP(I687,DETAIL!$F$7:$N$2006,6,0),""),"")</f>
        <v/>
      </c>
      <c r="O687" s="14" t="str">
        <f>IFERROR(IF(H687&gt;=1,VLOOKUP(I687,DETAIL!$F$7:$N$2006,8,0),""),"")</f>
        <v/>
      </c>
      <c r="P687" s="14" t="str">
        <f>IFERROR(IF(H687&gt;=1,VLOOKUP(I687,DETAIL!$F$7:$N$2006,9,0),""),"")</f>
        <v/>
      </c>
      <c r="Q687" s="75">
        <f>BHUGTAN!L679</f>
        <v>0</v>
      </c>
    </row>
    <row r="688" spans="8:17" ht="18" customHeight="1" x14ac:dyDescent="0.25">
      <c r="H688" s="14">
        <f>BHUGTAN!E680</f>
        <v>0</v>
      </c>
      <c r="I688" s="14">
        <f>BHUGTAN!F680</f>
        <v>0</v>
      </c>
      <c r="J688" s="15">
        <f>BHUGTAN!G680</f>
        <v>0</v>
      </c>
      <c r="K688" s="15">
        <f>BHUGTAN!H680</f>
        <v>0</v>
      </c>
      <c r="L688" s="14">
        <f>BHUGTAN!I680</f>
        <v>0</v>
      </c>
      <c r="M688" s="15" t="str">
        <f>IFERROR(IF(H688&gt;=1,VLOOKUP(I688,DETAIL!$F$7:$N$2006,5,0),""),"")</f>
        <v/>
      </c>
      <c r="N688" s="15" t="str">
        <f>IFERROR(IF(H688&gt;=1,VLOOKUP(I688,DETAIL!$F$7:$N$2006,6,0),""),"")</f>
        <v/>
      </c>
      <c r="O688" s="14" t="str">
        <f>IFERROR(IF(H688&gt;=1,VLOOKUP(I688,DETAIL!$F$7:$N$2006,8,0),""),"")</f>
        <v/>
      </c>
      <c r="P688" s="14" t="str">
        <f>IFERROR(IF(H688&gt;=1,VLOOKUP(I688,DETAIL!$F$7:$N$2006,9,0),""),"")</f>
        <v/>
      </c>
      <c r="Q688" s="75">
        <f>BHUGTAN!L680</f>
        <v>0</v>
      </c>
    </row>
    <row r="689" spans="8:17" ht="18" customHeight="1" x14ac:dyDescent="0.25">
      <c r="H689" s="14">
        <f>BHUGTAN!E681</f>
        <v>0</v>
      </c>
      <c r="I689" s="14">
        <f>BHUGTAN!F681</f>
        <v>0</v>
      </c>
      <c r="J689" s="15">
        <f>BHUGTAN!G681</f>
        <v>0</v>
      </c>
      <c r="K689" s="15">
        <f>BHUGTAN!H681</f>
        <v>0</v>
      </c>
      <c r="L689" s="14">
        <f>BHUGTAN!I681</f>
        <v>0</v>
      </c>
      <c r="M689" s="15" t="str">
        <f>IFERROR(IF(H689&gt;=1,VLOOKUP(I689,DETAIL!$F$7:$N$2006,5,0),""),"")</f>
        <v/>
      </c>
      <c r="N689" s="15" t="str">
        <f>IFERROR(IF(H689&gt;=1,VLOOKUP(I689,DETAIL!$F$7:$N$2006,6,0),""),"")</f>
        <v/>
      </c>
      <c r="O689" s="14" t="str">
        <f>IFERROR(IF(H689&gt;=1,VLOOKUP(I689,DETAIL!$F$7:$N$2006,8,0),""),"")</f>
        <v/>
      </c>
      <c r="P689" s="14" t="str">
        <f>IFERROR(IF(H689&gt;=1,VLOOKUP(I689,DETAIL!$F$7:$N$2006,9,0),""),"")</f>
        <v/>
      </c>
      <c r="Q689" s="75">
        <f>BHUGTAN!L681</f>
        <v>0</v>
      </c>
    </row>
    <row r="690" spans="8:17" ht="18" customHeight="1" x14ac:dyDescent="0.25">
      <c r="H690" s="14">
        <f>BHUGTAN!E682</f>
        <v>0</v>
      </c>
      <c r="I690" s="14">
        <f>BHUGTAN!F682</f>
        <v>0</v>
      </c>
      <c r="J690" s="15">
        <f>BHUGTAN!G682</f>
        <v>0</v>
      </c>
      <c r="K690" s="15">
        <f>BHUGTAN!H682</f>
        <v>0</v>
      </c>
      <c r="L690" s="14">
        <f>BHUGTAN!I682</f>
        <v>0</v>
      </c>
      <c r="M690" s="15" t="str">
        <f>IFERROR(IF(H690&gt;=1,VLOOKUP(I690,DETAIL!$F$7:$N$2006,5,0),""),"")</f>
        <v/>
      </c>
      <c r="N690" s="15" t="str">
        <f>IFERROR(IF(H690&gt;=1,VLOOKUP(I690,DETAIL!$F$7:$N$2006,6,0),""),"")</f>
        <v/>
      </c>
      <c r="O690" s="14" t="str">
        <f>IFERROR(IF(H690&gt;=1,VLOOKUP(I690,DETAIL!$F$7:$N$2006,8,0),""),"")</f>
        <v/>
      </c>
      <c r="P690" s="14" t="str">
        <f>IFERROR(IF(H690&gt;=1,VLOOKUP(I690,DETAIL!$F$7:$N$2006,9,0),""),"")</f>
        <v/>
      </c>
      <c r="Q690" s="75">
        <f>BHUGTAN!L682</f>
        <v>0</v>
      </c>
    </row>
    <row r="691" spans="8:17" ht="18" customHeight="1" x14ac:dyDescent="0.25">
      <c r="H691" s="14">
        <f>BHUGTAN!E683</f>
        <v>0</v>
      </c>
      <c r="I691" s="14">
        <f>BHUGTAN!F683</f>
        <v>0</v>
      </c>
      <c r="J691" s="15">
        <f>BHUGTAN!G683</f>
        <v>0</v>
      </c>
      <c r="K691" s="15">
        <f>BHUGTAN!H683</f>
        <v>0</v>
      </c>
      <c r="L691" s="14">
        <f>BHUGTAN!I683</f>
        <v>0</v>
      </c>
      <c r="M691" s="15" t="str">
        <f>IFERROR(IF(H691&gt;=1,VLOOKUP(I691,DETAIL!$F$7:$N$2006,5,0),""),"")</f>
        <v/>
      </c>
      <c r="N691" s="15" t="str">
        <f>IFERROR(IF(H691&gt;=1,VLOOKUP(I691,DETAIL!$F$7:$N$2006,6,0),""),"")</f>
        <v/>
      </c>
      <c r="O691" s="14" t="str">
        <f>IFERROR(IF(H691&gt;=1,VLOOKUP(I691,DETAIL!$F$7:$N$2006,8,0),""),"")</f>
        <v/>
      </c>
      <c r="P691" s="14" t="str">
        <f>IFERROR(IF(H691&gt;=1,VLOOKUP(I691,DETAIL!$F$7:$N$2006,9,0),""),"")</f>
        <v/>
      </c>
      <c r="Q691" s="75">
        <f>BHUGTAN!L683</f>
        <v>0</v>
      </c>
    </row>
    <row r="692" spans="8:17" ht="18" customHeight="1" x14ac:dyDescent="0.25">
      <c r="H692" s="14">
        <f>BHUGTAN!E684</f>
        <v>0</v>
      </c>
      <c r="I692" s="14">
        <f>BHUGTAN!F684</f>
        <v>0</v>
      </c>
      <c r="J692" s="15">
        <f>BHUGTAN!G684</f>
        <v>0</v>
      </c>
      <c r="K692" s="15">
        <f>BHUGTAN!H684</f>
        <v>0</v>
      </c>
      <c r="L692" s="14">
        <f>BHUGTAN!I684</f>
        <v>0</v>
      </c>
      <c r="M692" s="15" t="str">
        <f>IFERROR(IF(H692&gt;=1,VLOOKUP(I692,DETAIL!$F$7:$N$2006,5,0),""),"")</f>
        <v/>
      </c>
      <c r="N692" s="15" t="str">
        <f>IFERROR(IF(H692&gt;=1,VLOOKUP(I692,DETAIL!$F$7:$N$2006,6,0),""),"")</f>
        <v/>
      </c>
      <c r="O692" s="14" t="str">
        <f>IFERROR(IF(H692&gt;=1,VLOOKUP(I692,DETAIL!$F$7:$N$2006,8,0),""),"")</f>
        <v/>
      </c>
      <c r="P692" s="14" t="str">
        <f>IFERROR(IF(H692&gt;=1,VLOOKUP(I692,DETAIL!$F$7:$N$2006,9,0),""),"")</f>
        <v/>
      </c>
      <c r="Q692" s="75">
        <f>BHUGTAN!L684</f>
        <v>0</v>
      </c>
    </row>
    <row r="693" spans="8:17" ht="18" customHeight="1" x14ac:dyDescent="0.25">
      <c r="H693" s="14">
        <f>BHUGTAN!E685</f>
        <v>0</v>
      </c>
      <c r="I693" s="14">
        <f>BHUGTAN!F685</f>
        <v>0</v>
      </c>
      <c r="J693" s="15">
        <f>BHUGTAN!G685</f>
        <v>0</v>
      </c>
      <c r="K693" s="15">
        <f>BHUGTAN!H685</f>
        <v>0</v>
      </c>
      <c r="L693" s="14">
        <f>BHUGTAN!I685</f>
        <v>0</v>
      </c>
      <c r="M693" s="15" t="str">
        <f>IFERROR(IF(H693&gt;=1,VLOOKUP(I693,DETAIL!$F$7:$N$2006,5,0),""),"")</f>
        <v/>
      </c>
      <c r="N693" s="15" t="str">
        <f>IFERROR(IF(H693&gt;=1,VLOOKUP(I693,DETAIL!$F$7:$N$2006,6,0),""),"")</f>
        <v/>
      </c>
      <c r="O693" s="14" t="str">
        <f>IFERROR(IF(H693&gt;=1,VLOOKUP(I693,DETAIL!$F$7:$N$2006,8,0),""),"")</f>
        <v/>
      </c>
      <c r="P693" s="14" t="str">
        <f>IFERROR(IF(H693&gt;=1,VLOOKUP(I693,DETAIL!$F$7:$N$2006,9,0),""),"")</f>
        <v/>
      </c>
      <c r="Q693" s="75">
        <f>BHUGTAN!L685</f>
        <v>0</v>
      </c>
    </row>
    <row r="694" spans="8:17" ht="18" customHeight="1" x14ac:dyDescent="0.25">
      <c r="H694" s="14">
        <f>BHUGTAN!E686</f>
        <v>0</v>
      </c>
      <c r="I694" s="14">
        <f>BHUGTAN!F686</f>
        <v>0</v>
      </c>
      <c r="J694" s="15">
        <f>BHUGTAN!G686</f>
        <v>0</v>
      </c>
      <c r="K694" s="15">
        <f>BHUGTAN!H686</f>
        <v>0</v>
      </c>
      <c r="L694" s="14">
        <f>BHUGTAN!I686</f>
        <v>0</v>
      </c>
      <c r="M694" s="15" t="str">
        <f>IFERROR(IF(H694&gt;=1,VLOOKUP(I694,DETAIL!$F$7:$N$2006,5,0),""),"")</f>
        <v/>
      </c>
      <c r="N694" s="15" t="str">
        <f>IFERROR(IF(H694&gt;=1,VLOOKUP(I694,DETAIL!$F$7:$N$2006,6,0),""),"")</f>
        <v/>
      </c>
      <c r="O694" s="14" t="str">
        <f>IFERROR(IF(H694&gt;=1,VLOOKUP(I694,DETAIL!$F$7:$N$2006,8,0),""),"")</f>
        <v/>
      </c>
      <c r="P694" s="14" t="str">
        <f>IFERROR(IF(H694&gt;=1,VLOOKUP(I694,DETAIL!$F$7:$N$2006,9,0),""),"")</f>
        <v/>
      </c>
      <c r="Q694" s="75">
        <f>BHUGTAN!L686</f>
        <v>0</v>
      </c>
    </row>
    <row r="695" spans="8:17" ht="18" customHeight="1" x14ac:dyDescent="0.25">
      <c r="H695" s="14">
        <f>BHUGTAN!E687</f>
        <v>0</v>
      </c>
      <c r="I695" s="14">
        <f>BHUGTAN!F687</f>
        <v>0</v>
      </c>
      <c r="J695" s="15">
        <f>BHUGTAN!G687</f>
        <v>0</v>
      </c>
      <c r="K695" s="15">
        <f>BHUGTAN!H687</f>
        <v>0</v>
      </c>
      <c r="L695" s="14">
        <f>BHUGTAN!I687</f>
        <v>0</v>
      </c>
      <c r="M695" s="15" t="str">
        <f>IFERROR(IF(H695&gt;=1,VLOOKUP(I695,DETAIL!$F$7:$N$2006,5,0),""),"")</f>
        <v/>
      </c>
      <c r="N695" s="15" t="str">
        <f>IFERROR(IF(H695&gt;=1,VLOOKUP(I695,DETAIL!$F$7:$N$2006,6,0),""),"")</f>
        <v/>
      </c>
      <c r="O695" s="14" t="str">
        <f>IFERROR(IF(H695&gt;=1,VLOOKUP(I695,DETAIL!$F$7:$N$2006,8,0),""),"")</f>
        <v/>
      </c>
      <c r="P695" s="14" t="str">
        <f>IFERROR(IF(H695&gt;=1,VLOOKUP(I695,DETAIL!$F$7:$N$2006,9,0),""),"")</f>
        <v/>
      </c>
      <c r="Q695" s="75">
        <f>BHUGTAN!L687</f>
        <v>0</v>
      </c>
    </row>
    <row r="696" spans="8:17" ht="18" customHeight="1" x14ac:dyDescent="0.25">
      <c r="H696" s="14">
        <f>BHUGTAN!E688</f>
        <v>0</v>
      </c>
      <c r="I696" s="14">
        <f>BHUGTAN!F688</f>
        <v>0</v>
      </c>
      <c r="J696" s="15">
        <f>BHUGTAN!G688</f>
        <v>0</v>
      </c>
      <c r="K696" s="15">
        <f>BHUGTAN!H688</f>
        <v>0</v>
      </c>
      <c r="L696" s="14">
        <f>BHUGTAN!I688</f>
        <v>0</v>
      </c>
      <c r="M696" s="15" t="str">
        <f>IFERROR(IF(H696&gt;=1,VLOOKUP(I696,DETAIL!$F$7:$N$2006,5,0),""),"")</f>
        <v/>
      </c>
      <c r="N696" s="15" t="str">
        <f>IFERROR(IF(H696&gt;=1,VLOOKUP(I696,DETAIL!$F$7:$N$2006,6,0),""),"")</f>
        <v/>
      </c>
      <c r="O696" s="14" t="str">
        <f>IFERROR(IF(H696&gt;=1,VLOOKUP(I696,DETAIL!$F$7:$N$2006,8,0),""),"")</f>
        <v/>
      </c>
      <c r="P696" s="14" t="str">
        <f>IFERROR(IF(H696&gt;=1,VLOOKUP(I696,DETAIL!$F$7:$N$2006,9,0),""),"")</f>
        <v/>
      </c>
      <c r="Q696" s="75">
        <f>BHUGTAN!L688</f>
        <v>0</v>
      </c>
    </row>
    <row r="697" spans="8:17" ht="18" customHeight="1" x14ac:dyDescent="0.25">
      <c r="H697" s="14">
        <f>BHUGTAN!E689</f>
        <v>0</v>
      </c>
      <c r="I697" s="14">
        <f>BHUGTAN!F689</f>
        <v>0</v>
      </c>
      <c r="J697" s="15">
        <f>BHUGTAN!G689</f>
        <v>0</v>
      </c>
      <c r="K697" s="15">
        <f>BHUGTAN!H689</f>
        <v>0</v>
      </c>
      <c r="L697" s="14">
        <f>BHUGTAN!I689</f>
        <v>0</v>
      </c>
      <c r="M697" s="15" t="str">
        <f>IFERROR(IF(H697&gt;=1,VLOOKUP(I697,DETAIL!$F$7:$N$2006,5,0),""),"")</f>
        <v/>
      </c>
      <c r="N697" s="15" t="str">
        <f>IFERROR(IF(H697&gt;=1,VLOOKUP(I697,DETAIL!$F$7:$N$2006,6,0),""),"")</f>
        <v/>
      </c>
      <c r="O697" s="14" t="str">
        <f>IFERROR(IF(H697&gt;=1,VLOOKUP(I697,DETAIL!$F$7:$N$2006,8,0),""),"")</f>
        <v/>
      </c>
      <c r="P697" s="14" t="str">
        <f>IFERROR(IF(H697&gt;=1,VLOOKUP(I697,DETAIL!$F$7:$N$2006,9,0),""),"")</f>
        <v/>
      </c>
      <c r="Q697" s="75">
        <f>BHUGTAN!L689</f>
        <v>0</v>
      </c>
    </row>
    <row r="698" spans="8:17" ht="18" customHeight="1" x14ac:dyDescent="0.25">
      <c r="H698" s="14">
        <f>BHUGTAN!E690</f>
        <v>0</v>
      </c>
      <c r="I698" s="14">
        <f>BHUGTAN!F690</f>
        <v>0</v>
      </c>
      <c r="J698" s="15">
        <f>BHUGTAN!G690</f>
        <v>0</v>
      </c>
      <c r="K698" s="15">
        <f>BHUGTAN!H690</f>
        <v>0</v>
      </c>
      <c r="L698" s="14">
        <f>BHUGTAN!I690</f>
        <v>0</v>
      </c>
      <c r="M698" s="15" t="str">
        <f>IFERROR(IF(H698&gt;=1,VLOOKUP(I698,DETAIL!$F$7:$N$2006,5,0),""),"")</f>
        <v/>
      </c>
      <c r="N698" s="15" t="str">
        <f>IFERROR(IF(H698&gt;=1,VLOOKUP(I698,DETAIL!$F$7:$N$2006,6,0),""),"")</f>
        <v/>
      </c>
      <c r="O698" s="14" t="str">
        <f>IFERROR(IF(H698&gt;=1,VLOOKUP(I698,DETAIL!$F$7:$N$2006,8,0),""),"")</f>
        <v/>
      </c>
      <c r="P698" s="14" t="str">
        <f>IFERROR(IF(H698&gt;=1,VLOOKUP(I698,DETAIL!$F$7:$N$2006,9,0),""),"")</f>
        <v/>
      </c>
      <c r="Q698" s="75">
        <f>BHUGTAN!L690</f>
        <v>0</v>
      </c>
    </row>
    <row r="699" spans="8:17" ht="18" customHeight="1" x14ac:dyDescent="0.25">
      <c r="H699" s="14">
        <f>BHUGTAN!E691</f>
        <v>0</v>
      </c>
      <c r="I699" s="14">
        <f>BHUGTAN!F691</f>
        <v>0</v>
      </c>
      <c r="J699" s="15">
        <f>BHUGTAN!G691</f>
        <v>0</v>
      </c>
      <c r="K699" s="15">
        <f>BHUGTAN!H691</f>
        <v>0</v>
      </c>
      <c r="L699" s="14">
        <f>BHUGTAN!I691</f>
        <v>0</v>
      </c>
      <c r="M699" s="15" t="str">
        <f>IFERROR(IF(H699&gt;=1,VLOOKUP(I699,DETAIL!$F$7:$N$2006,5,0),""),"")</f>
        <v/>
      </c>
      <c r="N699" s="15" t="str">
        <f>IFERROR(IF(H699&gt;=1,VLOOKUP(I699,DETAIL!$F$7:$N$2006,6,0),""),"")</f>
        <v/>
      </c>
      <c r="O699" s="14" t="str">
        <f>IFERROR(IF(H699&gt;=1,VLOOKUP(I699,DETAIL!$F$7:$N$2006,8,0),""),"")</f>
        <v/>
      </c>
      <c r="P699" s="14" t="str">
        <f>IFERROR(IF(H699&gt;=1,VLOOKUP(I699,DETAIL!$F$7:$N$2006,9,0),""),"")</f>
        <v/>
      </c>
      <c r="Q699" s="75">
        <f>BHUGTAN!L691</f>
        <v>0</v>
      </c>
    </row>
    <row r="700" spans="8:17" ht="18" customHeight="1" x14ac:dyDescent="0.25">
      <c r="H700" s="14">
        <f>BHUGTAN!E692</f>
        <v>0</v>
      </c>
      <c r="I700" s="14">
        <f>BHUGTAN!F692</f>
        <v>0</v>
      </c>
      <c r="J700" s="15">
        <f>BHUGTAN!G692</f>
        <v>0</v>
      </c>
      <c r="K700" s="15">
        <f>BHUGTAN!H692</f>
        <v>0</v>
      </c>
      <c r="L700" s="14">
        <f>BHUGTAN!I692</f>
        <v>0</v>
      </c>
      <c r="M700" s="15" t="str">
        <f>IFERROR(IF(H700&gt;=1,VLOOKUP(I700,DETAIL!$F$7:$N$2006,5,0),""),"")</f>
        <v/>
      </c>
      <c r="N700" s="15" t="str">
        <f>IFERROR(IF(H700&gt;=1,VLOOKUP(I700,DETAIL!$F$7:$N$2006,6,0),""),"")</f>
        <v/>
      </c>
      <c r="O700" s="14" t="str">
        <f>IFERROR(IF(H700&gt;=1,VLOOKUP(I700,DETAIL!$F$7:$N$2006,8,0),""),"")</f>
        <v/>
      </c>
      <c r="P700" s="14" t="str">
        <f>IFERROR(IF(H700&gt;=1,VLOOKUP(I700,DETAIL!$F$7:$N$2006,9,0),""),"")</f>
        <v/>
      </c>
      <c r="Q700" s="75">
        <f>BHUGTAN!L692</f>
        <v>0</v>
      </c>
    </row>
    <row r="701" spans="8:17" ht="18" customHeight="1" x14ac:dyDescent="0.25">
      <c r="H701" s="14">
        <f>BHUGTAN!E693</f>
        <v>0</v>
      </c>
      <c r="I701" s="14">
        <f>BHUGTAN!F693</f>
        <v>0</v>
      </c>
      <c r="J701" s="15">
        <f>BHUGTAN!G693</f>
        <v>0</v>
      </c>
      <c r="K701" s="15">
        <f>BHUGTAN!H693</f>
        <v>0</v>
      </c>
      <c r="L701" s="14">
        <f>BHUGTAN!I693</f>
        <v>0</v>
      </c>
      <c r="M701" s="15" t="str">
        <f>IFERROR(IF(H701&gt;=1,VLOOKUP(I701,DETAIL!$F$7:$N$2006,5,0),""),"")</f>
        <v/>
      </c>
      <c r="N701" s="15" t="str">
        <f>IFERROR(IF(H701&gt;=1,VLOOKUP(I701,DETAIL!$F$7:$N$2006,6,0),""),"")</f>
        <v/>
      </c>
      <c r="O701" s="14" t="str">
        <f>IFERROR(IF(H701&gt;=1,VLOOKUP(I701,DETAIL!$F$7:$N$2006,8,0),""),"")</f>
        <v/>
      </c>
      <c r="P701" s="14" t="str">
        <f>IFERROR(IF(H701&gt;=1,VLOOKUP(I701,DETAIL!$F$7:$N$2006,9,0),""),"")</f>
        <v/>
      </c>
      <c r="Q701" s="75">
        <f>BHUGTAN!L693</f>
        <v>0</v>
      </c>
    </row>
    <row r="702" spans="8:17" ht="18" customHeight="1" x14ac:dyDescent="0.25">
      <c r="H702" s="14">
        <f>BHUGTAN!E694</f>
        <v>0</v>
      </c>
      <c r="I702" s="14">
        <f>BHUGTAN!F694</f>
        <v>0</v>
      </c>
      <c r="J702" s="15">
        <f>BHUGTAN!G694</f>
        <v>0</v>
      </c>
      <c r="K702" s="15">
        <f>BHUGTAN!H694</f>
        <v>0</v>
      </c>
      <c r="L702" s="14">
        <f>BHUGTAN!I694</f>
        <v>0</v>
      </c>
      <c r="M702" s="15" t="str">
        <f>IFERROR(IF(H702&gt;=1,VLOOKUP(I702,DETAIL!$F$7:$N$2006,5,0),""),"")</f>
        <v/>
      </c>
      <c r="N702" s="15" t="str">
        <f>IFERROR(IF(H702&gt;=1,VLOOKUP(I702,DETAIL!$F$7:$N$2006,6,0),""),"")</f>
        <v/>
      </c>
      <c r="O702" s="14" t="str">
        <f>IFERROR(IF(H702&gt;=1,VLOOKUP(I702,DETAIL!$F$7:$N$2006,8,0),""),"")</f>
        <v/>
      </c>
      <c r="P702" s="14" t="str">
        <f>IFERROR(IF(H702&gt;=1,VLOOKUP(I702,DETAIL!$F$7:$N$2006,9,0),""),"")</f>
        <v/>
      </c>
      <c r="Q702" s="75">
        <f>BHUGTAN!L694</f>
        <v>0</v>
      </c>
    </row>
    <row r="703" spans="8:17" ht="18" customHeight="1" x14ac:dyDescent="0.25">
      <c r="H703" s="14">
        <f>BHUGTAN!E695</f>
        <v>0</v>
      </c>
      <c r="I703" s="14">
        <f>BHUGTAN!F695</f>
        <v>0</v>
      </c>
      <c r="J703" s="15">
        <f>BHUGTAN!G695</f>
        <v>0</v>
      </c>
      <c r="K703" s="15">
        <f>BHUGTAN!H695</f>
        <v>0</v>
      </c>
      <c r="L703" s="14">
        <f>BHUGTAN!I695</f>
        <v>0</v>
      </c>
      <c r="M703" s="15" t="str">
        <f>IFERROR(IF(H703&gt;=1,VLOOKUP(I703,DETAIL!$F$7:$N$2006,5,0),""),"")</f>
        <v/>
      </c>
      <c r="N703" s="15" t="str">
        <f>IFERROR(IF(H703&gt;=1,VLOOKUP(I703,DETAIL!$F$7:$N$2006,6,0),""),"")</f>
        <v/>
      </c>
      <c r="O703" s="14" t="str">
        <f>IFERROR(IF(H703&gt;=1,VLOOKUP(I703,DETAIL!$F$7:$N$2006,8,0),""),"")</f>
        <v/>
      </c>
      <c r="P703" s="14" t="str">
        <f>IFERROR(IF(H703&gt;=1,VLOOKUP(I703,DETAIL!$F$7:$N$2006,9,0),""),"")</f>
        <v/>
      </c>
      <c r="Q703" s="75">
        <f>BHUGTAN!L695</f>
        <v>0</v>
      </c>
    </row>
    <row r="704" spans="8:17" ht="18" customHeight="1" x14ac:dyDescent="0.25">
      <c r="H704" s="14">
        <f>BHUGTAN!E696</f>
        <v>0</v>
      </c>
      <c r="I704" s="14">
        <f>BHUGTAN!F696</f>
        <v>0</v>
      </c>
      <c r="J704" s="15">
        <f>BHUGTAN!G696</f>
        <v>0</v>
      </c>
      <c r="K704" s="15">
        <f>BHUGTAN!H696</f>
        <v>0</v>
      </c>
      <c r="L704" s="14">
        <f>BHUGTAN!I696</f>
        <v>0</v>
      </c>
      <c r="M704" s="15" t="str">
        <f>IFERROR(IF(H704&gt;=1,VLOOKUP(I704,DETAIL!$F$7:$N$2006,5,0),""),"")</f>
        <v/>
      </c>
      <c r="N704" s="15" t="str">
        <f>IFERROR(IF(H704&gt;=1,VLOOKUP(I704,DETAIL!$F$7:$N$2006,6,0),""),"")</f>
        <v/>
      </c>
      <c r="O704" s="14" t="str">
        <f>IFERROR(IF(H704&gt;=1,VLOOKUP(I704,DETAIL!$F$7:$N$2006,8,0),""),"")</f>
        <v/>
      </c>
      <c r="P704" s="14" t="str">
        <f>IFERROR(IF(H704&gt;=1,VLOOKUP(I704,DETAIL!$F$7:$N$2006,9,0),""),"")</f>
        <v/>
      </c>
      <c r="Q704" s="75">
        <f>BHUGTAN!L696</f>
        <v>0</v>
      </c>
    </row>
    <row r="705" spans="8:17" ht="18" customHeight="1" x14ac:dyDescent="0.25">
      <c r="H705" s="14">
        <f>BHUGTAN!E697</f>
        <v>0</v>
      </c>
      <c r="I705" s="14">
        <f>BHUGTAN!F697</f>
        <v>0</v>
      </c>
      <c r="J705" s="15">
        <f>BHUGTAN!G697</f>
        <v>0</v>
      </c>
      <c r="K705" s="15">
        <f>BHUGTAN!H697</f>
        <v>0</v>
      </c>
      <c r="L705" s="14">
        <f>BHUGTAN!I697</f>
        <v>0</v>
      </c>
      <c r="M705" s="15" t="str">
        <f>IFERROR(IF(H705&gt;=1,VLOOKUP(I705,DETAIL!$F$7:$N$2006,5,0),""),"")</f>
        <v/>
      </c>
      <c r="N705" s="15" t="str">
        <f>IFERROR(IF(H705&gt;=1,VLOOKUP(I705,DETAIL!$F$7:$N$2006,6,0),""),"")</f>
        <v/>
      </c>
      <c r="O705" s="14" t="str">
        <f>IFERROR(IF(H705&gt;=1,VLOOKUP(I705,DETAIL!$F$7:$N$2006,8,0),""),"")</f>
        <v/>
      </c>
      <c r="P705" s="14" t="str">
        <f>IFERROR(IF(H705&gt;=1,VLOOKUP(I705,DETAIL!$F$7:$N$2006,9,0),""),"")</f>
        <v/>
      </c>
      <c r="Q705" s="75">
        <f>BHUGTAN!L697</f>
        <v>0</v>
      </c>
    </row>
    <row r="706" spans="8:17" ht="18" customHeight="1" x14ac:dyDescent="0.25">
      <c r="H706" s="14">
        <f>BHUGTAN!E698</f>
        <v>0</v>
      </c>
      <c r="I706" s="14">
        <f>BHUGTAN!F698</f>
        <v>0</v>
      </c>
      <c r="J706" s="15">
        <f>BHUGTAN!G698</f>
        <v>0</v>
      </c>
      <c r="K706" s="15">
        <f>BHUGTAN!H698</f>
        <v>0</v>
      </c>
      <c r="L706" s="14">
        <f>BHUGTAN!I698</f>
        <v>0</v>
      </c>
      <c r="M706" s="15" t="str">
        <f>IFERROR(IF(H706&gt;=1,VLOOKUP(I706,DETAIL!$F$7:$N$2006,5,0),""),"")</f>
        <v/>
      </c>
      <c r="N706" s="15" t="str">
        <f>IFERROR(IF(H706&gt;=1,VLOOKUP(I706,DETAIL!$F$7:$N$2006,6,0),""),"")</f>
        <v/>
      </c>
      <c r="O706" s="14" t="str">
        <f>IFERROR(IF(H706&gt;=1,VLOOKUP(I706,DETAIL!$F$7:$N$2006,8,0),""),"")</f>
        <v/>
      </c>
      <c r="P706" s="14" t="str">
        <f>IFERROR(IF(H706&gt;=1,VLOOKUP(I706,DETAIL!$F$7:$N$2006,9,0),""),"")</f>
        <v/>
      </c>
      <c r="Q706" s="75">
        <f>BHUGTAN!L698</f>
        <v>0</v>
      </c>
    </row>
    <row r="707" spans="8:17" ht="18" customHeight="1" x14ac:dyDescent="0.25">
      <c r="H707" s="14">
        <f>BHUGTAN!E699</f>
        <v>0</v>
      </c>
      <c r="I707" s="14">
        <f>BHUGTAN!F699</f>
        <v>0</v>
      </c>
      <c r="J707" s="15">
        <f>BHUGTAN!G699</f>
        <v>0</v>
      </c>
      <c r="K707" s="15">
        <f>BHUGTAN!H699</f>
        <v>0</v>
      </c>
      <c r="L707" s="14">
        <f>BHUGTAN!I699</f>
        <v>0</v>
      </c>
      <c r="M707" s="15" t="str">
        <f>IFERROR(IF(H707&gt;=1,VLOOKUP(I707,DETAIL!$F$7:$N$2006,5,0),""),"")</f>
        <v/>
      </c>
      <c r="N707" s="15" t="str">
        <f>IFERROR(IF(H707&gt;=1,VLOOKUP(I707,DETAIL!$F$7:$N$2006,6,0),""),"")</f>
        <v/>
      </c>
      <c r="O707" s="14" t="str">
        <f>IFERROR(IF(H707&gt;=1,VLOOKUP(I707,DETAIL!$F$7:$N$2006,8,0),""),"")</f>
        <v/>
      </c>
      <c r="P707" s="14" t="str">
        <f>IFERROR(IF(H707&gt;=1,VLOOKUP(I707,DETAIL!$F$7:$N$2006,9,0),""),"")</f>
        <v/>
      </c>
      <c r="Q707" s="75">
        <f>BHUGTAN!L699</f>
        <v>0</v>
      </c>
    </row>
    <row r="708" spans="8:17" ht="18" customHeight="1" x14ac:dyDescent="0.25">
      <c r="H708" s="14">
        <f>BHUGTAN!E700</f>
        <v>0</v>
      </c>
      <c r="I708" s="14">
        <f>BHUGTAN!F700</f>
        <v>0</v>
      </c>
      <c r="J708" s="15">
        <f>BHUGTAN!G700</f>
        <v>0</v>
      </c>
      <c r="K708" s="15">
        <f>BHUGTAN!H700</f>
        <v>0</v>
      </c>
      <c r="L708" s="14">
        <f>BHUGTAN!I700</f>
        <v>0</v>
      </c>
      <c r="M708" s="15" t="str">
        <f>IFERROR(IF(H708&gt;=1,VLOOKUP(I708,DETAIL!$F$7:$N$2006,5,0),""),"")</f>
        <v/>
      </c>
      <c r="N708" s="15" t="str">
        <f>IFERROR(IF(H708&gt;=1,VLOOKUP(I708,DETAIL!$F$7:$N$2006,6,0),""),"")</f>
        <v/>
      </c>
      <c r="O708" s="14" t="str">
        <f>IFERROR(IF(H708&gt;=1,VLOOKUP(I708,DETAIL!$F$7:$N$2006,8,0),""),"")</f>
        <v/>
      </c>
      <c r="P708" s="14" t="str">
        <f>IFERROR(IF(H708&gt;=1,VLOOKUP(I708,DETAIL!$F$7:$N$2006,9,0),""),"")</f>
        <v/>
      </c>
      <c r="Q708" s="75">
        <f>BHUGTAN!L700</f>
        <v>0</v>
      </c>
    </row>
    <row r="709" spans="8:17" ht="18" customHeight="1" x14ac:dyDescent="0.25">
      <c r="H709" s="14">
        <f>BHUGTAN!E701</f>
        <v>0</v>
      </c>
      <c r="I709" s="14">
        <f>BHUGTAN!F701</f>
        <v>0</v>
      </c>
      <c r="J709" s="15">
        <f>BHUGTAN!G701</f>
        <v>0</v>
      </c>
      <c r="K709" s="15">
        <f>BHUGTAN!H701</f>
        <v>0</v>
      </c>
      <c r="L709" s="14">
        <f>BHUGTAN!I701</f>
        <v>0</v>
      </c>
      <c r="M709" s="15" t="str">
        <f>IFERROR(IF(H709&gt;=1,VLOOKUP(I709,DETAIL!$F$7:$N$2006,5,0),""),"")</f>
        <v/>
      </c>
      <c r="N709" s="15" t="str">
        <f>IFERROR(IF(H709&gt;=1,VLOOKUP(I709,DETAIL!$F$7:$N$2006,6,0),""),"")</f>
        <v/>
      </c>
      <c r="O709" s="14" t="str">
        <f>IFERROR(IF(H709&gt;=1,VLOOKUP(I709,DETAIL!$F$7:$N$2006,8,0),""),"")</f>
        <v/>
      </c>
      <c r="P709" s="14" t="str">
        <f>IFERROR(IF(H709&gt;=1,VLOOKUP(I709,DETAIL!$F$7:$N$2006,9,0),""),"")</f>
        <v/>
      </c>
      <c r="Q709" s="75">
        <f>BHUGTAN!L701</f>
        <v>0</v>
      </c>
    </row>
    <row r="710" spans="8:17" ht="18" customHeight="1" x14ac:dyDescent="0.25">
      <c r="H710" s="14">
        <f>BHUGTAN!E702</f>
        <v>0</v>
      </c>
      <c r="I710" s="14">
        <f>BHUGTAN!F702</f>
        <v>0</v>
      </c>
      <c r="J710" s="15">
        <f>BHUGTAN!G702</f>
        <v>0</v>
      </c>
      <c r="K710" s="15">
        <f>BHUGTAN!H702</f>
        <v>0</v>
      </c>
      <c r="L710" s="14">
        <f>BHUGTAN!I702</f>
        <v>0</v>
      </c>
      <c r="M710" s="15" t="str">
        <f>IFERROR(IF(H710&gt;=1,VLOOKUP(I710,DETAIL!$F$7:$N$2006,5,0),""),"")</f>
        <v/>
      </c>
      <c r="N710" s="15" t="str">
        <f>IFERROR(IF(H710&gt;=1,VLOOKUP(I710,DETAIL!$F$7:$N$2006,6,0),""),"")</f>
        <v/>
      </c>
      <c r="O710" s="14" t="str">
        <f>IFERROR(IF(H710&gt;=1,VLOOKUP(I710,DETAIL!$F$7:$N$2006,8,0),""),"")</f>
        <v/>
      </c>
      <c r="P710" s="14" t="str">
        <f>IFERROR(IF(H710&gt;=1,VLOOKUP(I710,DETAIL!$F$7:$N$2006,9,0),""),"")</f>
        <v/>
      </c>
      <c r="Q710" s="75">
        <f>BHUGTAN!L702</f>
        <v>0</v>
      </c>
    </row>
    <row r="711" spans="8:17" ht="18" customHeight="1" x14ac:dyDescent="0.25">
      <c r="H711" s="14">
        <f>BHUGTAN!E703</f>
        <v>0</v>
      </c>
      <c r="I711" s="14">
        <f>BHUGTAN!F703</f>
        <v>0</v>
      </c>
      <c r="J711" s="15">
        <f>BHUGTAN!G703</f>
        <v>0</v>
      </c>
      <c r="K711" s="15">
        <f>BHUGTAN!H703</f>
        <v>0</v>
      </c>
      <c r="L711" s="14">
        <f>BHUGTAN!I703</f>
        <v>0</v>
      </c>
      <c r="M711" s="15" t="str">
        <f>IFERROR(IF(H711&gt;=1,VLOOKUP(I711,DETAIL!$F$7:$N$2006,5,0),""),"")</f>
        <v/>
      </c>
      <c r="N711" s="15" t="str">
        <f>IFERROR(IF(H711&gt;=1,VLOOKUP(I711,DETAIL!$F$7:$N$2006,6,0),""),"")</f>
        <v/>
      </c>
      <c r="O711" s="14" t="str">
        <f>IFERROR(IF(H711&gt;=1,VLOOKUP(I711,DETAIL!$F$7:$N$2006,8,0),""),"")</f>
        <v/>
      </c>
      <c r="P711" s="14" t="str">
        <f>IFERROR(IF(H711&gt;=1,VLOOKUP(I711,DETAIL!$F$7:$N$2006,9,0),""),"")</f>
        <v/>
      </c>
      <c r="Q711" s="75">
        <f>BHUGTAN!L703</f>
        <v>0</v>
      </c>
    </row>
    <row r="712" spans="8:17" ht="18" customHeight="1" x14ac:dyDescent="0.25">
      <c r="H712" s="14">
        <f>BHUGTAN!E704</f>
        <v>0</v>
      </c>
      <c r="I712" s="14">
        <f>BHUGTAN!F704</f>
        <v>0</v>
      </c>
      <c r="J712" s="15">
        <f>BHUGTAN!G704</f>
        <v>0</v>
      </c>
      <c r="K712" s="15">
        <f>BHUGTAN!H704</f>
        <v>0</v>
      </c>
      <c r="L712" s="14">
        <f>BHUGTAN!I704</f>
        <v>0</v>
      </c>
      <c r="M712" s="15" t="str">
        <f>IFERROR(IF(H712&gt;=1,VLOOKUP(I712,DETAIL!$F$7:$N$2006,5,0),""),"")</f>
        <v/>
      </c>
      <c r="N712" s="15" t="str">
        <f>IFERROR(IF(H712&gt;=1,VLOOKUP(I712,DETAIL!$F$7:$N$2006,6,0),""),"")</f>
        <v/>
      </c>
      <c r="O712" s="14" t="str">
        <f>IFERROR(IF(H712&gt;=1,VLOOKUP(I712,DETAIL!$F$7:$N$2006,8,0),""),"")</f>
        <v/>
      </c>
      <c r="P712" s="14" t="str">
        <f>IFERROR(IF(H712&gt;=1,VLOOKUP(I712,DETAIL!$F$7:$N$2006,9,0),""),"")</f>
        <v/>
      </c>
      <c r="Q712" s="75">
        <f>BHUGTAN!L704</f>
        <v>0</v>
      </c>
    </row>
    <row r="713" spans="8:17" ht="18" customHeight="1" x14ac:dyDescent="0.25">
      <c r="H713" s="14">
        <f>BHUGTAN!E705</f>
        <v>0</v>
      </c>
      <c r="I713" s="14">
        <f>BHUGTAN!F705</f>
        <v>0</v>
      </c>
      <c r="J713" s="15">
        <f>BHUGTAN!G705</f>
        <v>0</v>
      </c>
      <c r="K713" s="15">
        <f>BHUGTAN!H705</f>
        <v>0</v>
      </c>
      <c r="L713" s="14">
        <f>BHUGTAN!I705</f>
        <v>0</v>
      </c>
      <c r="M713" s="15" t="str">
        <f>IFERROR(IF(H713&gt;=1,VLOOKUP(I713,DETAIL!$F$7:$N$2006,5,0),""),"")</f>
        <v/>
      </c>
      <c r="N713" s="15" t="str">
        <f>IFERROR(IF(H713&gt;=1,VLOOKUP(I713,DETAIL!$F$7:$N$2006,6,0),""),"")</f>
        <v/>
      </c>
      <c r="O713" s="14" t="str">
        <f>IFERROR(IF(H713&gt;=1,VLOOKUP(I713,DETAIL!$F$7:$N$2006,8,0),""),"")</f>
        <v/>
      </c>
      <c r="P713" s="14" t="str">
        <f>IFERROR(IF(H713&gt;=1,VLOOKUP(I713,DETAIL!$F$7:$N$2006,9,0),""),"")</f>
        <v/>
      </c>
      <c r="Q713" s="75">
        <f>BHUGTAN!L705</f>
        <v>0</v>
      </c>
    </row>
    <row r="714" spans="8:17" ht="18" customHeight="1" x14ac:dyDescent="0.25">
      <c r="H714" s="14">
        <f>BHUGTAN!E706</f>
        <v>0</v>
      </c>
      <c r="I714" s="14">
        <f>BHUGTAN!F706</f>
        <v>0</v>
      </c>
      <c r="J714" s="15">
        <f>BHUGTAN!G706</f>
        <v>0</v>
      </c>
      <c r="K714" s="15">
        <f>BHUGTAN!H706</f>
        <v>0</v>
      </c>
      <c r="L714" s="14">
        <f>BHUGTAN!I706</f>
        <v>0</v>
      </c>
      <c r="M714" s="15" t="str">
        <f>IFERROR(IF(H714&gt;=1,VLOOKUP(I714,DETAIL!$F$7:$N$2006,5,0),""),"")</f>
        <v/>
      </c>
      <c r="N714" s="15" t="str">
        <f>IFERROR(IF(H714&gt;=1,VLOOKUP(I714,DETAIL!$F$7:$N$2006,6,0),""),"")</f>
        <v/>
      </c>
      <c r="O714" s="14" t="str">
        <f>IFERROR(IF(H714&gt;=1,VLOOKUP(I714,DETAIL!$F$7:$N$2006,8,0),""),"")</f>
        <v/>
      </c>
      <c r="P714" s="14" t="str">
        <f>IFERROR(IF(H714&gt;=1,VLOOKUP(I714,DETAIL!$F$7:$N$2006,9,0),""),"")</f>
        <v/>
      </c>
      <c r="Q714" s="75">
        <f>BHUGTAN!L706</f>
        <v>0</v>
      </c>
    </row>
    <row r="715" spans="8:17" ht="18" customHeight="1" x14ac:dyDescent="0.25">
      <c r="H715" s="14">
        <f>BHUGTAN!E707</f>
        <v>0</v>
      </c>
      <c r="I715" s="14">
        <f>BHUGTAN!F707</f>
        <v>0</v>
      </c>
      <c r="J715" s="15">
        <f>BHUGTAN!G707</f>
        <v>0</v>
      </c>
      <c r="K715" s="15">
        <f>BHUGTAN!H707</f>
        <v>0</v>
      </c>
      <c r="L715" s="14">
        <f>BHUGTAN!I707</f>
        <v>0</v>
      </c>
      <c r="M715" s="15" t="str">
        <f>IFERROR(IF(H715&gt;=1,VLOOKUP(I715,DETAIL!$F$7:$N$2006,5,0),""),"")</f>
        <v/>
      </c>
      <c r="N715" s="15" t="str">
        <f>IFERROR(IF(H715&gt;=1,VLOOKUP(I715,DETAIL!$F$7:$N$2006,6,0),""),"")</f>
        <v/>
      </c>
      <c r="O715" s="14" t="str">
        <f>IFERROR(IF(H715&gt;=1,VLOOKUP(I715,DETAIL!$F$7:$N$2006,8,0),""),"")</f>
        <v/>
      </c>
      <c r="P715" s="14" t="str">
        <f>IFERROR(IF(H715&gt;=1,VLOOKUP(I715,DETAIL!$F$7:$N$2006,9,0),""),"")</f>
        <v/>
      </c>
      <c r="Q715" s="75">
        <f>BHUGTAN!L707</f>
        <v>0</v>
      </c>
    </row>
    <row r="716" spans="8:17" ht="18" customHeight="1" x14ac:dyDescent="0.25">
      <c r="H716" s="14">
        <f>BHUGTAN!E708</f>
        <v>0</v>
      </c>
      <c r="I716" s="14">
        <f>BHUGTAN!F708</f>
        <v>0</v>
      </c>
      <c r="J716" s="15">
        <f>BHUGTAN!G708</f>
        <v>0</v>
      </c>
      <c r="K716" s="15">
        <f>BHUGTAN!H708</f>
        <v>0</v>
      </c>
      <c r="L716" s="14">
        <f>BHUGTAN!I708</f>
        <v>0</v>
      </c>
      <c r="M716" s="15" t="str">
        <f>IFERROR(IF(H716&gt;=1,VLOOKUP(I716,DETAIL!$F$7:$N$2006,5,0),""),"")</f>
        <v/>
      </c>
      <c r="N716" s="15" t="str">
        <f>IFERROR(IF(H716&gt;=1,VLOOKUP(I716,DETAIL!$F$7:$N$2006,6,0),""),"")</f>
        <v/>
      </c>
      <c r="O716" s="14" t="str">
        <f>IFERROR(IF(H716&gt;=1,VLOOKUP(I716,DETAIL!$F$7:$N$2006,8,0),""),"")</f>
        <v/>
      </c>
      <c r="P716" s="14" t="str">
        <f>IFERROR(IF(H716&gt;=1,VLOOKUP(I716,DETAIL!$F$7:$N$2006,9,0),""),"")</f>
        <v/>
      </c>
      <c r="Q716" s="75">
        <f>BHUGTAN!L708</f>
        <v>0</v>
      </c>
    </row>
    <row r="717" spans="8:17" ht="18" customHeight="1" x14ac:dyDescent="0.25">
      <c r="H717" s="14">
        <f>BHUGTAN!E709</f>
        <v>0</v>
      </c>
      <c r="I717" s="14">
        <f>BHUGTAN!F709</f>
        <v>0</v>
      </c>
      <c r="J717" s="15">
        <f>BHUGTAN!G709</f>
        <v>0</v>
      </c>
      <c r="K717" s="15">
        <f>BHUGTAN!H709</f>
        <v>0</v>
      </c>
      <c r="L717" s="14">
        <f>BHUGTAN!I709</f>
        <v>0</v>
      </c>
      <c r="M717" s="15" t="str">
        <f>IFERROR(IF(H717&gt;=1,VLOOKUP(I717,DETAIL!$F$7:$N$2006,5,0),""),"")</f>
        <v/>
      </c>
      <c r="N717" s="15" t="str">
        <f>IFERROR(IF(H717&gt;=1,VLOOKUP(I717,DETAIL!$F$7:$N$2006,6,0),""),"")</f>
        <v/>
      </c>
      <c r="O717" s="14" t="str">
        <f>IFERROR(IF(H717&gt;=1,VLOOKUP(I717,DETAIL!$F$7:$N$2006,8,0),""),"")</f>
        <v/>
      </c>
      <c r="P717" s="14" t="str">
        <f>IFERROR(IF(H717&gt;=1,VLOOKUP(I717,DETAIL!$F$7:$N$2006,9,0),""),"")</f>
        <v/>
      </c>
      <c r="Q717" s="75">
        <f>BHUGTAN!L709</f>
        <v>0</v>
      </c>
    </row>
    <row r="718" spans="8:17" ht="18" customHeight="1" x14ac:dyDescent="0.25">
      <c r="H718" s="14">
        <f>BHUGTAN!E710</f>
        <v>0</v>
      </c>
      <c r="I718" s="14">
        <f>BHUGTAN!F710</f>
        <v>0</v>
      </c>
      <c r="J718" s="15">
        <f>BHUGTAN!G710</f>
        <v>0</v>
      </c>
      <c r="K718" s="15">
        <f>BHUGTAN!H710</f>
        <v>0</v>
      </c>
      <c r="L718" s="14">
        <f>BHUGTAN!I710</f>
        <v>0</v>
      </c>
      <c r="M718" s="15" t="str">
        <f>IFERROR(IF(H718&gt;=1,VLOOKUP(I718,DETAIL!$F$7:$N$2006,5,0),""),"")</f>
        <v/>
      </c>
      <c r="N718" s="15" t="str">
        <f>IFERROR(IF(H718&gt;=1,VLOOKUP(I718,DETAIL!$F$7:$N$2006,6,0),""),"")</f>
        <v/>
      </c>
      <c r="O718" s="14" t="str">
        <f>IFERROR(IF(H718&gt;=1,VLOOKUP(I718,DETAIL!$F$7:$N$2006,8,0),""),"")</f>
        <v/>
      </c>
      <c r="P718" s="14" t="str">
        <f>IFERROR(IF(H718&gt;=1,VLOOKUP(I718,DETAIL!$F$7:$N$2006,9,0),""),"")</f>
        <v/>
      </c>
      <c r="Q718" s="75">
        <f>BHUGTAN!L710</f>
        <v>0</v>
      </c>
    </row>
    <row r="719" spans="8:17" ht="18" customHeight="1" x14ac:dyDescent="0.25">
      <c r="H719" s="14">
        <f>BHUGTAN!E711</f>
        <v>0</v>
      </c>
      <c r="I719" s="14">
        <f>BHUGTAN!F711</f>
        <v>0</v>
      </c>
      <c r="J719" s="15">
        <f>BHUGTAN!G711</f>
        <v>0</v>
      </c>
      <c r="K719" s="15">
        <f>BHUGTAN!H711</f>
        <v>0</v>
      </c>
      <c r="L719" s="14">
        <f>BHUGTAN!I711</f>
        <v>0</v>
      </c>
      <c r="M719" s="15" t="str">
        <f>IFERROR(IF(H719&gt;=1,VLOOKUP(I719,DETAIL!$F$7:$N$2006,5,0),""),"")</f>
        <v/>
      </c>
      <c r="N719" s="15" t="str">
        <f>IFERROR(IF(H719&gt;=1,VLOOKUP(I719,DETAIL!$F$7:$N$2006,6,0),""),"")</f>
        <v/>
      </c>
      <c r="O719" s="14" t="str">
        <f>IFERROR(IF(H719&gt;=1,VLOOKUP(I719,DETAIL!$F$7:$N$2006,8,0),""),"")</f>
        <v/>
      </c>
      <c r="P719" s="14" t="str">
        <f>IFERROR(IF(H719&gt;=1,VLOOKUP(I719,DETAIL!$F$7:$N$2006,9,0),""),"")</f>
        <v/>
      </c>
      <c r="Q719" s="75">
        <f>BHUGTAN!L711</f>
        <v>0</v>
      </c>
    </row>
    <row r="720" spans="8:17" ht="18" customHeight="1" x14ac:dyDescent="0.25">
      <c r="H720" s="14">
        <f>BHUGTAN!E712</f>
        <v>0</v>
      </c>
      <c r="I720" s="14">
        <f>BHUGTAN!F712</f>
        <v>0</v>
      </c>
      <c r="J720" s="15">
        <f>BHUGTAN!G712</f>
        <v>0</v>
      </c>
      <c r="K720" s="15">
        <f>BHUGTAN!H712</f>
        <v>0</v>
      </c>
      <c r="L720" s="14">
        <f>BHUGTAN!I712</f>
        <v>0</v>
      </c>
      <c r="M720" s="15" t="str">
        <f>IFERROR(IF(H720&gt;=1,VLOOKUP(I720,DETAIL!$F$7:$N$2006,5,0),""),"")</f>
        <v/>
      </c>
      <c r="N720" s="15" t="str">
        <f>IFERROR(IF(H720&gt;=1,VLOOKUP(I720,DETAIL!$F$7:$N$2006,6,0),""),"")</f>
        <v/>
      </c>
      <c r="O720" s="14" t="str">
        <f>IFERROR(IF(H720&gt;=1,VLOOKUP(I720,DETAIL!$F$7:$N$2006,8,0),""),"")</f>
        <v/>
      </c>
      <c r="P720" s="14" t="str">
        <f>IFERROR(IF(H720&gt;=1,VLOOKUP(I720,DETAIL!$F$7:$N$2006,9,0),""),"")</f>
        <v/>
      </c>
      <c r="Q720" s="75">
        <f>BHUGTAN!L712</f>
        <v>0</v>
      </c>
    </row>
    <row r="721" spans="8:17" ht="18" customHeight="1" x14ac:dyDescent="0.25">
      <c r="H721" s="14">
        <f>BHUGTAN!E713</f>
        <v>0</v>
      </c>
      <c r="I721" s="14">
        <f>BHUGTAN!F713</f>
        <v>0</v>
      </c>
      <c r="J721" s="15">
        <f>BHUGTAN!G713</f>
        <v>0</v>
      </c>
      <c r="K721" s="15">
        <f>BHUGTAN!H713</f>
        <v>0</v>
      </c>
      <c r="L721" s="14">
        <f>BHUGTAN!I713</f>
        <v>0</v>
      </c>
      <c r="M721" s="15" t="str">
        <f>IFERROR(IF(H721&gt;=1,VLOOKUP(I721,DETAIL!$F$7:$N$2006,5,0),""),"")</f>
        <v/>
      </c>
      <c r="N721" s="15" t="str">
        <f>IFERROR(IF(H721&gt;=1,VLOOKUP(I721,DETAIL!$F$7:$N$2006,6,0),""),"")</f>
        <v/>
      </c>
      <c r="O721" s="14" t="str">
        <f>IFERROR(IF(H721&gt;=1,VLOOKUP(I721,DETAIL!$F$7:$N$2006,8,0),""),"")</f>
        <v/>
      </c>
      <c r="P721" s="14" t="str">
        <f>IFERROR(IF(H721&gt;=1,VLOOKUP(I721,DETAIL!$F$7:$N$2006,9,0),""),"")</f>
        <v/>
      </c>
      <c r="Q721" s="75">
        <f>BHUGTAN!L713</f>
        <v>0</v>
      </c>
    </row>
    <row r="722" spans="8:17" ht="18" customHeight="1" x14ac:dyDescent="0.25">
      <c r="H722" s="14">
        <f>BHUGTAN!E714</f>
        <v>0</v>
      </c>
      <c r="I722" s="14">
        <f>BHUGTAN!F714</f>
        <v>0</v>
      </c>
      <c r="J722" s="15">
        <f>BHUGTAN!G714</f>
        <v>0</v>
      </c>
      <c r="K722" s="15">
        <f>BHUGTAN!H714</f>
        <v>0</v>
      </c>
      <c r="L722" s="14">
        <f>BHUGTAN!I714</f>
        <v>0</v>
      </c>
      <c r="M722" s="15" t="str">
        <f>IFERROR(IF(H722&gt;=1,VLOOKUP(I722,DETAIL!$F$7:$N$2006,5,0),""),"")</f>
        <v/>
      </c>
      <c r="N722" s="15" t="str">
        <f>IFERROR(IF(H722&gt;=1,VLOOKUP(I722,DETAIL!$F$7:$N$2006,6,0),""),"")</f>
        <v/>
      </c>
      <c r="O722" s="14" t="str">
        <f>IFERROR(IF(H722&gt;=1,VLOOKUP(I722,DETAIL!$F$7:$N$2006,8,0),""),"")</f>
        <v/>
      </c>
      <c r="P722" s="14" t="str">
        <f>IFERROR(IF(H722&gt;=1,VLOOKUP(I722,DETAIL!$F$7:$N$2006,9,0),""),"")</f>
        <v/>
      </c>
      <c r="Q722" s="75">
        <f>BHUGTAN!L714</f>
        <v>0</v>
      </c>
    </row>
    <row r="723" spans="8:17" ht="18" customHeight="1" x14ac:dyDescent="0.25">
      <c r="H723" s="14">
        <f>BHUGTAN!E715</f>
        <v>0</v>
      </c>
      <c r="I723" s="14">
        <f>BHUGTAN!F715</f>
        <v>0</v>
      </c>
      <c r="J723" s="15">
        <f>BHUGTAN!G715</f>
        <v>0</v>
      </c>
      <c r="K723" s="15">
        <f>BHUGTAN!H715</f>
        <v>0</v>
      </c>
      <c r="L723" s="14">
        <f>BHUGTAN!I715</f>
        <v>0</v>
      </c>
      <c r="M723" s="15" t="str">
        <f>IFERROR(IF(H723&gt;=1,VLOOKUP(I723,DETAIL!$F$7:$N$2006,5,0),""),"")</f>
        <v/>
      </c>
      <c r="N723" s="15" t="str">
        <f>IFERROR(IF(H723&gt;=1,VLOOKUP(I723,DETAIL!$F$7:$N$2006,6,0),""),"")</f>
        <v/>
      </c>
      <c r="O723" s="14" t="str">
        <f>IFERROR(IF(H723&gt;=1,VLOOKUP(I723,DETAIL!$F$7:$N$2006,8,0),""),"")</f>
        <v/>
      </c>
      <c r="P723" s="14" t="str">
        <f>IFERROR(IF(H723&gt;=1,VLOOKUP(I723,DETAIL!$F$7:$N$2006,9,0),""),"")</f>
        <v/>
      </c>
      <c r="Q723" s="75">
        <f>BHUGTAN!L715</f>
        <v>0</v>
      </c>
    </row>
    <row r="724" spans="8:17" ht="18" customHeight="1" x14ac:dyDescent="0.25">
      <c r="H724" s="14">
        <f>BHUGTAN!E716</f>
        <v>0</v>
      </c>
      <c r="I724" s="14">
        <f>BHUGTAN!F716</f>
        <v>0</v>
      </c>
      <c r="J724" s="15">
        <f>BHUGTAN!G716</f>
        <v>0</v>
      </c>
      <c r="K724" s="15">
        <f>BHUGTAN!H716</f>
        <v>0</v>
      </c>
      <c r="L724" s="14">
        <f>BHUGTAN!I716</f>
        <v>0</v>
      </c>
      <c r="M724" s="15" t="str">
        <f>IFERROR(IF(H724&gt;=1,VLOOKUP(I724,DETAIL!$F$7:$N$2006,5,0),""),"")</f>
        <v/>
      </c>
      <c r="N724" s="15" t="str">
        <f>IFERROR(IF(H724&gt;=1,VLOOKUP(I724,DETAIL!$F$7:$N$2006,6,0),""),"")</f>
        <v/>
      </c>
      <c r="O724" s="14" t="str">
        <f>IFERROR(IF(H724&gt;=1,VLOOKUP(I724,DETAIL!$F$7:$N$2006,8,0),""),"")</f>
        <v/>
      </c>
      <c r="P724" s="14" t="str">
        <f>IFERROR(IF(H724&gt;=1,VLOOKUP(I724,DETAIL!$F$7:$N$2006,9,0),""),"")</f>
        <v/>
      </c>
      <c r="Q724" s="75">
        <f>BHUGTAN!L716</f>
        <v>0</v>
      </c>
    </row>
    <row r="725" spans="8:17" ht="18" customHeight="1" x14ac:dyDescent="0.25">
      <c r="H725" s="14">
        <f>BHUGTAN!E717</f>
        <v>0</v>
      </c>
      <c r="I725" s="14">
        <f>BHUGTAN!F717</f>
        <v>0</v>
      </c>
      <c r="J725" s="15">
        <f>BHUGTAN!G717</f>
        <v>0</v>
      </c>
      <c r="K725" s="15">
        <f>BHUGTAN!H717</f>
        <v>0</v>
      </c>
      <c r="L725" s="14">
        <f>BHUGTAN!I717</f>
        <v>0</v>
      </c>
      <c r="M725" s="15" t="str">
        <f>IFERROR(IF(H725&gt;=1,VLOOKUP(I725,DETAIL!$F$7:$N$2006,5,0),""),"")</f>
        <v/>
      </c>
      <c r="N725" s="15" t="str">
        <f>IFERROR(IF(H725&gt;=1,VLOOKUP(I725,DETAIL!$F$7:$N$2006,6,0),""),"")</f>
        <v/>
      </c>
      <c r="O725" s="14" t="str">
        <f>IFERROR(IF(H725&gt;=1,VLOOKUP(I725,DETAIL!$F$7:$N$2006,8,0),""),"")</f>
        <v/>
      </c>
      <c r="P725" s="14" t="str">
        <f>IFERROR(IF(H725&gt;=1,VLOOKUP(I725,DETAIL!$F$7:$N$2006,9,0),""),"")</f>
        <v/>
      </c>
      <c r="Q725" s="75">
        <f>BHUGTAN!L717</f>
        <v>0</v>
      </c>
    </row>
    <row r="726" spans="8:17" ht="18" customHeight="1" x14ac:dyDescent="0.25">
      <c r="H726" s="14">
        <f>BHUGTAN!E718</f>
        <v>0</v>
      </c>
      <c r="I726" s="14">
        <f>BHUGTAN!F718</f>
        <v>0</v>
      </c>
      <c r="J726" s="15">
        <f>BHUGTAN!G718</f>
        <v>0</v>
      </c>
      <c r="K726" s="15">
        <f>BHUGTAN!H718</f>
        <v>0</v>
      </c>
      <c r="L726" s="14">
        <f>BHUGTAN!I718</f>
        <v>0</v>
      </c>
      <c r="M726" s="15" t="str">
        <f>IFERROR(IF(H726&gt;=1,VLOOKUP(I726,DETAIL!$F$7:$N$2006,5,0),""),"")</f>
        <v/>
      </c>
      <c r="N726" s="15" t="str">
        <f>IFERROR(IF(H726&gt;=1,VLOOKUP(I726,DETAIL!$F$7:$N$2006,6,0),""),"")</f>
        <v/>
      </c>
      <c r="O726" s="14" t="str">
        <f>IFERROR(IF(H726&gt;=1,VLOOKUP(I726,DETAIL!$F$7:$N$2006,8,0),""),"")</f>
        <v/>
      </c>
      <c r="P726" s="14" t="str">
        <f>IFERROR(IF(H726&gt;=1,VLOOKUP(I726,DETAIL!$F$7:$N$2006,9,0),""),"")</f>
        <v/>
      </c>
      <c r="Q726" s="75">
        <f>BHUGTAN!L718</f>
        <v>0</v>
      </c>
    </row>
    <row r="727" spans="8:17" ht="18" customHeight="1" x14ac:dyDescent="0.25">
      <c r="H727" s="14">
        <f>BHUGTAN!E719</f>
        <v>0</v>
      </c>
      <c r="I727" s="14">
        <f>BHUGTAN!F719</f>
        <v>0</v>
      </c>
      <c r="J727" s="15">
        <f>BHUGTAN!G719</f>
        <v>0</v>
      </c>
      <c r="K727" s="15">
        <f>BHUGTAN!H719</f>
        <v>0</v>
      </c>
      <c r="L727" s="14">
        <f>BHUGTAN!I719</f>
        <v>0</v>
      </c>
      <c r="M727" s="15" t="str">
        <f>IFERROR(IF(H727&gt;=1,VLOOKUP(I727,DETAIL!$F$7:$N$2006,5,0),""),"")</f>
        <v/>
      </c>
      <c r="N727" s="15" t="str">
        <f>IFERROR(IF(H727&gt;=1,VLOOKUP(I727,DETAIL!$F$7:$N$2006,6,0),""),"")</f>
        <v/>
      </c>
      <c r="O727" s="14" t="str">
        <f>IFERROR(IF(H727&gt;=1,VLOOKUP(I727,DETAIL!$F$7:$N$2006,8,0),""),"")</f>
        <v/>
      </c>
      <c r="P727" s="14" t="str">
        <f>IFERROR(IF(H727&gt;=1,VLOOKUP(I727,DETAIL!$F$7:$N$2006,9,0),""),"")</f>
        <v/>
      </c>
      <c r="Q727" s="75">
        <f>BHUGTAN!L719</f>
        <v>0</v>
      </c>
    </row>
    <row r="728" spans="8:17" ht="18" customHeight="1" x14ac:dyDescent="0.25">
      <c r="H728" s="14">
        <f>BHUGTAN!E720</f>
        <v>0</v>
      </c>
      <c r="I728" s="14">
        <f>BHUGTAN!F720</f>
        <v>0</v>
      </c>
      <c r="J728" s="15">
        <f>BHUGTAN!G720</f>
        <v>0</v>
      </c>
      <c r="K728" s="15">
        <f>BHUGTAN!H720</f>
        <v>0</v>
      </c>
      <c r="L728" s="14">
        <f>BHUGTAN!I720</f>
        <v>0</v>
      </c>
      <c r="M728" s="15" t="str">
        <f>IFERROR(IF(H728&gt;=1,VLOOKUP(I728,DETAIL!$F$7:$N$2006,5,0),""),"")</f>
        <v/>
      </c>
      <c r="N728" s="15" t="str">
        <f>IFERROR(IF(H728&gt;=1,VLOOKUP(I728,DETAIL!$F$7:$N$2006,6,0),""),"")</f>
        <v/>
      </c>
      <c r="O728" s="14" t="str">
        <f>IFERROR(IF(H728&gt;=1,VLOOKUP(I728,DETAIL!$F$7:$N$2006,8,0),""),"")</f>
        <v/>
      </c>
      <c r="P728" s="14" t="str">
        <f>IFERROR(IF(H728&gt;=1,VLOOKUP(I728,DETAIL!$F$7:$N$2006,9,0),""),"")</f>
        <v/>
      </c>
      <c r="Q728" s="75">
        <f>BHUGTAN!L720</f>
        <v>0</v>
      </c>
    </row>
    <row r="729" spans="8:17" ht="18" customHeight="1" x14ac:dyDescent="0.25">
      <c r="H729" s="14">
        <f>BHUGTAN!E721</f>
        <v>0</v>
      </c>
      <c r="I729" s="14">
        <f>BHUGTAN!F721</f>
        <v>0</v>
      </c>
      <c r="J729" s="15">
        <f>BHUGTAN!G721</f>
        <v>0</v>
      </c>
      <c r="K729" s="15">
        <f>BHUGTAN!H721</f>
        <v>0</v>
      </c>
      <c r="L729" s="14">
        <f>BHUGTAN!I721</f>
        <v>0</v>
      </c>
      <c r="M729" s="15" t="str">
        <f>IFERROR(IF(H729&gt;=1,VLOOKUP(I729,DETAIL!$F$7:$N$2006,5,0),""),"")</f>
        <v/>
      </c>
      <c r="N729" s="15" t="str">
        <f>IFERROR(IF(H729&gt;=1,VLOOKUP(I729,DETAIL!$F$7:$N$2006,6,0),""),"")</f>
        <v/>
      </c>
      <c r="O729" s="14" t="str">
        <f>IFERROR(IF(H729&gt;=1,VLOOKUP(I729,DETAIL!$F$7:$N$2006,8,0),""),"")</f>
        <v/>
      </c>
      <c r="P729" s="14" t="str">
        <f>IFERROR(IF(H729&gt;=1,VLOOKUP(I729,DETAIL!$F$7:$N$2006,9,0),""),"")</f>
        <v/>
      </c>
      <c r="Q729" s="75">
        <f>BHUGTAN!L721</f>
        <v>0</v>
      </c>
    </row>
    <row r="730" spans="8:17" ht="18" customHeight="1" x14ac:dyDescent="0.25">
      <c r="H730" s="14">
        <f>BHUGTAN!E722</f>
        <v>0</v>
      </c>
      <c r="I730" s="14">
        <f>BHUGTAN!F722</f>
        <v>0</v>
      </c>
      <c r="J730" s="15">
        <f>BHUGTAN!G722</f>
        <v>0</v>
      </c>
      <c r="K730" s="15">
        <f>BHUGTAN!H722</f>
        <v>0</v>
      </c>
      <c r="L730" s="14">
        <f>BHUGTAN!I722</f>
        <v>0</v>
      </c>
      <c r="M730" s="15" t="str">
        <f>IFERROR(IF(H730&gt;=1,VLOOKUP(I730,DETAIL!$F$7:$N$2006,5,0),""),"")</f>
        <v/>
      </c>
      <c r="N730" s="15" t="str">
        <f>IFERROR(IF(H730&gt;=1,VLOOKUP(I730,DETAIL!$F$7:$N$2006,6,0),""),"")</f>
        <v/>
      </c>
      <c r="O730" s="14" t="str">
        <f>IFERROR(IF(H730&gt;=1,VLOOKUP(I730,DETAIL!$F$7:$N$2006,8,0),""),"")</f>
        <v/>
      </c>
      <c r="P730" s="14" t="str">
        <f>IFERROR(IF(H730&gt;=1,VLOOKUP(I730,DETAIL!$F$7:$N$2006,9,0),""),"")</f>
        <v/>
      </c>
      <c r="Q730" s="75">
        <f>BHUGTAN!L722</f>
        <v>0</v>
      </c>
    </row>
    <row r="731" spans="8:17" ht="18" customHeight="1" x14ac:dyDescent="0.25">
      <c r="H731" s="14">
        <f>BHUGTAN!E723</f>
        <v>0</v>
      </c>
      <c r="I731" s="14">
        <f>BHUGTAN!F723</f>
        <v>0</v>
      </c>
      <c r="J731" s="15">
        <f>BHUGTAN!G723</f>
        <v>0</v>
      </c>
      <c r="K731" s="15">
        <f>BHUGTAN!H723</f>
        <v>0</v>
      </c>
      <c r="L731" s="14">
        <f>BHUGTAN!I723</f>
        <v>0</v>
      </c>
      <c r="M731" s="15" t="str">
        <f>IFERROR(IF(H731&gt;=1,VLOOKUP(I731,DETAIL!$F$7:$N$2006,5,0),""),"")</f>
        <v/>
      </c>
      <c r="N731" s="15" t="str">
        <f>IFERROR(IF(H731&gt;=1,VLOOKUP(I731,DETAIL!$F$7:$N$2006,6,0),""),"")</f>
        <v/>
      </c>
      <c r="O731" s="14" t="str">
        <f>IFERROR(IF(H731&gt;=1,VLOOKUP(I731,DETAIL!$F$7:$N$2006,8,0),""),"")</f>
        <v/>
      </c>
      <c r="P731" s="14" t="str">
        <f>IFERROR(IF(H731&gt;=1,VLOOKUP(I731,DETAIL!$F$7:$N$2006,9,0),""),"")</f>
        <v/>
      </c>
      <c r="Q731" s="75">
        <f>BHUGTAN!L723</f>
        <v>0</v>
      </c>
    </row>
    <row r="732" spans="8:17" ht="18" customHeight="1" x14ac:dyDescent="0.25">
      <c r="H732" s="14">
        <f>BHUGTAN!E724</f>
        <v>0</v>
      </c>
      <c r="I732" s="14">
        <f>BHUGTAN!F724</f>
        <v>0</v>
      </c>
      <c r="J732" s="15">
        <f>BHUGTAN!G724</f>
        <v>0</v>
      </c>
      <c r="K732" s="15">
        <f>BHUGTAN!H724</f>
        <v>0</v>
      </c>
      <c r="L732" s="14">
        <f>BHUGTAN!I724</f>
        <v>0</v>
      </c>
      <c r="M732" s="15" t="str">
        <f>IFERROR(IF(H732&gt;=1,VLOOKUP(I732,DETAIL!$F$7:$N$2006,5,0),""),"")</f>
        <v/>
      </c>
      <c r="N732" s="15" t="str">
        <f>IFERROR(IF(H732&gt;=1,VLOOKUP(I732,DETAIL!$F$7:$N$2006,6,0),""),"")</f>
        <v/>
      </c>
      <c r="O732" s="14" t="str">
        <f>IFERROR(IF(H732&gt;=1,VLOOKUP(I732,DETAIL!$F$7:$N$2006,8,0),""),"")</f>
        <v/>
      </c>
      <c r="P732" s="14" t="str">
        <f>IFERROR(IF(H732&gt;=1,VLOOKUP(I732,DETAIL!$F$7:$N$2006,9,0),""),"")</f>
        <v/>
      </c>
      <c r="Q732" s="75">
        <f>BHUGTAN!L724</f>
        <v>0</v>
      </c>
    </row>
    <row r="733" spans="8:17" ht="18" customHeight="1" x14ac:dyDescent="0.25">
      <c r="H733" s="14">
        <f>BHUGTAN!E725</f>
        <v>0</v>
      </c>
      <c r="I733" s="14">
        <f>BHUGTAN!F725</f>
        <v>0</v>
      </c>
      <c r="J733" s="15">
        <f>BHUGTAN!G725</f>
        <v>0</v>
      </c>
      <c r="K733" s="15">
        <f>BHUGTAN!H725</f>
        <v>0</v>
      </c>
      <c r="L733" s="14">
        <f>BHUGTAN!I725</f>
        <v>0</v>
      </c>
      <c r="M733" s="15" t="str">
        <f>IFERROR(IF(H733&gt;=1,VLOOKUP(I733,DETAIL!$F$7:$N$2006,5,0),""),"")</f>
        <v/>
      </c>
      <c r="N733" s="15" t="str">
        <f>IFERROR(IF(H733&gt;=1,VLOOKUP(I733,DETAIL!$F$7:$N$2006,6,0),""),"")</f>
        <v/>
      </c>
      <c r="O733" s="14" t="str">
        <f>IFERROR(IF(H733&gt;=1,VLOOKUP(I733,DETAIL!$F$7:$N$2006,8,0),""),"")</f>
        <v/>
      </c>
      <c r="P733" s="14" t="str">
        <f>IFERROR(IF(H733&gt;=1,VLOOKUP(I733,DETAIL!$F$7:$N$2006,9,0),""),"")</f>
        <v/>
      </c>
      <c r="Q733" s="75">
        <f>BHUGTAN!L725</f>
        <v>0</v>
      </c>
    </row>
    <row r="734" spans="8:17" ht="18" customHeight="1" x14ac:dyDescent="0.25">
      <c r="H734" s="14">
        <f>BHUGTAN!E726</f>
        <v>0</v>
      </c>
      <c r="I734" s="14">
        <f>BHUGTAN!F726</f>
        <v>0</v>
      </c>
      <c r="J734" s="15">
        <f>BHUGTAN!G726</f>
        <v>0</v>
      </c>
      <c r="K734" s="15">
        <f>BHUGTAN!H726</f>
        <v>0</v>
      </c>
      <c r="L734" s="14">
        <f>BHUGTAN!I726</f>
        <v>0</v>
      </c>
      <c r="M734" s="15" t="str">
        <f>IFERROR(IF(H734&gt;=1,VLOOKUP(I734,DETAIL!$F$7:$N$2006,5,0),""),"")</f>
        <v/>
      </c>
      <c r="N734" s="15" t="str">
        <f>IFERROR(IF(H734&gt;=1,VLOOKUP(I734,DETAIL!$F$7:$N$2006,6,0),""),"")</f>
        <v/>
      </c>
      <c r="O734" s="14" t="str">
        <f>IFERROR(IF(H734&gt;=1,VLOOKUP(I734,DETAIL!$F$7:$N$2006,8,0),""),"")</f>
        <v/>
      </c>
      <c r="P734" s="14" t="str">
        <f>IFERROR(IF(H734&gt;=1,VLOOKUP(I734,DETAIL!$F$7:$N$2006,9,0),""),"")</f>
        <v/>
      </c>
      <c r="Q734" s="75">
        <f>BHUGTAN!L726</f>
        <v>0</v>
      </c>
    </row>
    <row r="735" spans="8:17" ht="18" customHeight="1" x14ac:dyDescent="0.25">
      <c r="H735" s="14">
        <f>BHUGTAN!E727</f>
        <v>0</v>
      </c>
      <c r="I735" s="14">
        <f>BHUGTAN!F727</f>
        <v>0</v>
      </c>
      <c r="J735" s="15">
        <f>BHUGTAN!G727</f>
        <v>0</v>
      </c>
      <c r="K735" s="15">
        <f>BHUGTAN!H727</f>
        <v>0</v>
      </c>
      <c r="L735" s="14">
        <f>BHUGTAN!I727</f>
        <v>0</v>
      </c>
      <c r="M735" s="15" t="str">
        <f>IFERROR(IF(H735&gt;=1,VLOOKUP(I735,DETAIL!$F$7:$N$2006,5,0),""),"")</f>
        <v/>
      </c>
      <c r="N735" s="15" t="str">
        <f>IFERROR(IF(H735&gt;=1,VLOOKUP(I735,DETAIL!$F$7:$N$2006,6,0),""),"")</f>
        <v/>
      </c>
      <c r="O735" s="14" t="str">
        <f>IFERROR(IF(H735&gt;=1,VLOOKUP(I735,DETAIL!$F$7:$N$2006,8,0),""),"")</f>
        <v/>
      </c>
      <c r="P735" s="14" t="str">
        <f>IFERROR(IF(H735&gt;=1,VLOOKUP(I735,DETAIL!$F$7:$N$2006,9,0),""),"")</f>
        <v/>
      </c>
      <c r="Q735" s="75">
        <f>BHUGTAN!L727</f>
        <v>0</v>
      </c>
    </row>
    <row r="736" spans="8:17" ht="18" customHeight="1" x14ac:dyDescent="0.25">
      <c r="H736" s="14">
        <f>BHUGTAN!E728</f>
        <v>0</v>
      </c>
      <c r="I736" s="14">
        <f>BHUGTAN!F728</f>
        <v>0</v>
      </c>
      <c r="J736" s="15">
        <f>BHUGTAN!G728</f>
        <v>0</v>
      </c>
      <c r="K736" s="15">
        <f>BHUGTAN!H728</f>
        <v>0</v>
      </c>
      <c r="L736" s="14">
        <f>BHUGTAN!I728</f>
        <v>0</v>
      </c>
      <c r="M736" s="15" t="str">
        <f>IFERROR(IF(H736&gt;=1,VLOOKUP(I736,DETAIL!$F$7:$N$2006,5,0),""),"")</f>
        <v/>
      </c>
      <c r="N736" s="15" t="str">
        <f>IFERROR(IF(H736&gt;=1,VLOOKUP(I736,DETAIL!$F$7:$N$2006,6,0),""),"")</f>
        <v/>
      </c>
      <c r="O736" s="14" t="str">
        <f>IFERROR(IF(H736&gt;=1,VLOOKUP(I736,DETAIL!$F$7:$N$2006,8,0),""),"")</f>
        <v/>
      </c>
      <c r="P736" s="14" t="str">
        <f>IFERROR(IF(H736&gt;=1,VLOOKUP(I736,DETAIL!$F$7:$N$2006,9,0),""),"")</f>
        <v/>
      </c>
      <c r="Q736" s="75">
        <f>BHUGTAN!L728</f>
        <v>0</v>
      </c>
    </row>
    <row r="737" spans="8:17" ht="18" customHeight="1" x14ac:dyDescent="0.25">
      <c r="H737" s="14">
        <f>BHUGTAN!E729</f>
        <v>0</v>
      </c>
      <c r="I737" s="14">
        <f>BHUGTAN!F729</f>
        <v>0</v>
      </c>
      <c r="J737" s="15">
        <f>BHUGTAN!G729</f>
        <v>0</v>
      </c>
      <c r="K737" s="15">
        <f>BHUGTAN!H729</f>
        <v>0</v>
      </c>
      <c r="L737" s="14">
        <f>BHUGTAN!I729</f>
        <v>0</v>
      </c>
      <c r="M737" s="15" t="str">
        <f>IFERROR(IF(H737&gt;=1,VLOOKUP(I737,DETAIL!$F$7:$N$2006,5,0),""),"")</f>
        <v/>
      </c>
      <c r="N737" s="15" t="str">
        <f>IFERROR(IF(H737&gt;=1,VLOOKUP(I737,DETAIL!$F$7:$N$2006,6,0),""),"")</f>
        <v/>
      </c>
      <c r="O737" s="14" t="str">
        <f>IFERROR(IF(H737&gt;=1,VLOOKUP(I737,DETAIL!$F$7:$N$2006,8,0),""),"")</f>
        <v/>
      </c>
      <c r="P737" s="14" t="str">
        <f>IFERROR(IF(H737&gt;=1,VLOOKUP(I737,DETAIL!$F$7:$N$2006,9,0),""),"")</f>
        <v/>
      </c>
      <c r="Q737" s="75">
        <f>BHUGTAN!L729</f>
        <v>0</v>
      </c>
    </row>
    <row r="738" spans="8:17" ht="18" customHeight="1" x14ac:dyDescent="0.25">
      <c r="H738" s="14">
        <f>BHUGTAN!E730</f>
        <v>0</v>
      </c>
      <c r="I738" s="14">
        <f>BHUGTAN!F730</f>
        <v>0</v>
      </c>
      <c r="J738" s="15">
        <f>BHUGTAN!G730</f>
        <v>0</v>
      </c>
      <c r="K738" s="15">
        <f>BHUGTAN!H730</f>
        <v>0</v>
      </c>
      <c r="L738" s="14">
        <f>BHUGTAN!I730</f>
        <v>0</v>
      </c>
      <c r="M738" s="15" t="str">
        <f>IFERROR(IF(H738&gt;=1,VLOOKUP(I738,DETAIL!$F$7:$N$2006,5,0),""),"")</f>
        <v/>
      </c>
      <c r="N738" s="15" t="str">
        <f>IFERROR(IF(H738&gt;=1,VLOOKUP(I738,DETAIL!$F$7:$N$2006,6,0),""),"")</f>
        <v/>
      </c>
      <c r="O738" s="14" t="str">
        <f>IFERROR(IF(H738&gt;=1,VLOOKUP(I738,DETAIL!$F$7:$N$2006,8,0),""),"")</f>
        <v/>
      </c>
      <c r="P738" s="14" t="str">
        <f>IFERROR(IF(H738&gt;=1,VLOOKUP(I738,DETAIL!$F$7:$N$2006,9,0),""),"")</f>
        <v/>
      </c>
      <c r="Q738" s="75">
        <f>BHUGTAN!L730</f>
        <v>0</v>
      </c>
    </row>
    <row r="739" spans="8:17" ht="18" customHeight="1" x14ac:dyDescent="0.25">
      <c r="H739" s="14">
        <f>BHUGTAN!E731</f>
        <v>0</v>
      </c>
      <c r="I739" s="14">
        <f>BHUGTAN!F731</f>
        <v>0</v>
      </c>
      <c r="J739" s="15">
        <f>BHUGTAN!G731</f>
        <v>0</v>
      </c>
      <c r="K739" s="15">
        <f>BHUGTAN!H731</f>
        <v>0</v>
      </c>
      <c r="L739" s="14">
        <f>BHUGTAN!I731</f>
        <v>0</v>
      </c>
      <c r="M739" s="15" t="str">
        <f>IFERROR(IF(H739&gt;=1,VLOOKUP(I739,DETAIL!$F$7:$N$2006,5,0),""),"")</f>
        <v/>
      </c>
      <c r="N739" s="15" t="str">
        <f>IFERROR(IF(H739&gt;=1,VLOOKUP(I739,DETAIL!$F$7:$N$2006,6,0),""),"")</f>
        <v/>
      </c>
      <c r="O739" s="14" t="str">
        <f>IFERROR(IF(H739&gt;=1,VLOOKUP(I739,DETAIL!$F$7:$N$2006,8,0),""),"")</f>
        <v/>
      </c>
      <c r="P739" s="14" t="str">
        <f>IFERROR(IF(H739&gt;=1,VLOOKUP(I739,DETAIL!$F$7:$N$2006,9,0),""),"")</f>
        <v/>
      </c>
      <c r="Q739" s="75">
        <f>BHUGTAN!L731</f>
        <v>0</v>
      </c>
    </row>
    <row r="740" spans="8:17" ht="18" customHeight="1" x14ac:dyDescent="0.25">
      <c r="H740" s="14">
        <f>BHUGTAN!E732</f>
        <v>0</v>
      </c>
      <c r="I740" s="14">
        <f>BHUGTAN!F732</f>
        <v>0</v>
      </c>
      <c r="J740" s="15">
        <f>BHUGTAN!G732</f>
        <v>0</v>
      </c>
      <c r="K740" s="15">
        <f>BHUGTAN!H732</f>
        <v>0</v>
      </c>
      <c r="L740" s="14">
        <f>BHUGTAN!I732</f>
        <v>0</v>
      </c>
      <c r="M740" s="15" t="str">
        <f>IFERROR(IF(H740&gt;=1,VLOOKUP(I740,DETAIL!$F$7:$N$2006,5,0),""),"")</f>
        <v/>
      </c>
      <c r="N740" s="15" t="str">
        <f>IFERROR(IF(H740&gt;=1,VLOOKUP(I740,DETAIL!$F$7:$N$2006,6,0),""),"")</f>
        <v/>
      </c>
      <c r="O740" s="14" t="str">
        <f>IFERROR(IF(H740&gt;=1,VLOOKUP(I740,DETAIL!$F$7:$N$2006,8,0),""),"")</f>
        <v/>
      </c>
      <c r="P740" s="14" t="str">
        <f>IFERROR(IF(H740&gt;=1,VLOOKUP(I740,DETAIL!$F$7:$N$2006,9,0),""),"")</f>
        <v/>
      </c>
      <c r="Q740" s="75">
        <f>BHUGTAN!L732</f>
        <v>0</v>
      </c>
    </row>
    <row r="741" spans="8:17" ht="18" customHeight="1" x14ac:dyDescent="0.25">
      <c r="H741" s="14">
        <f>BHUGTAN!E733</f>
        <v>0</v>
      </c>
      <c r="I741" s="14">
        <f>BHUGTAN!F733</f>
        <v>0</v>
      </c>
      <c r="J741" s="15">
        <f>BHUGTAN!G733</f>
        <v>0</v>
      </c>
      <c r="K741" s="15">
        <f>BHUGTAN!H733</f>
        <v>0</v>
      </c>
      <c r="L741" s="14">
        <f>BHUGTAN!I733</f>
        <v>0</v>
      </c>
      <c r="M741" s="15" t="str">
        <f>IFERROR(IF(H741&gt;=1,VLOOKUP(I741,DETAIL!$F$7:$N$2006,5,0),""),"")</f>
        <v/>
      </c>
      <c r="N741" s="15" t="str">
        <f>IFERROR(IF(H741&gt;=1,VLOOKUP(I741,DETAIL!$F$7:$N$2006,6,0),""),"")</f>
        <v/>
      </c>
      <c r="O741" s="14" t="str">
        <f>IFERROR(IF(H741&gt;=1,VLOOKUP(I741,DETAIL!$F$7:$N$2006,8,0),""),"")</f>
        <v/>
      </c>
      <c r="P741" s="14" t="str">
        <f>IFERROR(IF(H741&gt;=1,VLOOKUP(I741,DETAIL!$F$7:$N$2006,9,0),""),"")</f>
        <v/>
      </c>
      <c r="Q741" s="75">
        <f>BHUGTAN!L733</f>
        <v>0</v>
      </c>
    </row>
    <row r="742" spans="8:17" ht="18" customHeight="1" x14ac:dyDescent="0.25">
      <c r="H742" s="14">
        <f>BHUGTAN!E734</f>
        <v>0</v>
      </c>
      <c r="I742" s="14">
        <f>BHUGTAN!F734</f>
        <v>0</v>
      </c>
      <c r="J742" s="15">
        <f>BHUGTAN!G734</f>
        <v>0</v>
      </c>
      <c r="K742" s="15">
        <f>BHUGTAN!H734</f>
        <v>0</v>
      </c>
      <c r="L742" s="14">
        <f>BHUGTAN!I734</f>
        <v>0</v>
      </c>
      <c r="M742" s="15" t="str">
        <f>IFERROR(IF(H742&gt;=1,VLOOKUP(I742,DETAIL!$F$7:$N$2006,5,0),""),"")</f>
        <v/>
      </c>
      <c r="N742" s="15" t="str">
        <f>IFERROR(IF(H742&gt;=1,VLOOKUP(I742,DETAIL!$F$7:$N$2006,6,0),""),"")</f>
        <v/>
      </c>
      <c r="O742" s="14" t="str">
        <f>IFERROR(IF(H742&gt;=1,VLOOKUP(I742,DETAIL!$F$7:$N$2006,8,0),""),"")</f>
        <v/>
      </c>
      <c r="P742" s="14" t="str">
        <f>IFERROR(IF(H742&gt;=1,VLOOKUP(I742,DETAIL!$F$7:$N$2006,9,0),""),"")</f>
        <v/>
      </c>
      <c r="Q742" s="75">
        <f>BHUGTAN!L734</f>
        <v>0</v>
      </c>
    </row>
    <row r="743" spans="8:17" ht="18" customHeight="1" x14ac:dyDescent="0.25">
      <c r="H743" s="14">
        <f>BHUGTAN!E735</f>
        <v>0</v>
      </c>
      <c r="I743" s="14">
        <f>BHUGTAN!F735</f>
        <v>0</v>
      </c>
      <c r="J743" s="15">
        <f>BHUGTAN!G735</f>
        <v>0</v>
      </c>
      <c r="K743" s="15">
        <f>BHUGTAN!H735</f>
        <v>0</v>
      </c>
      <c r="L743" s="14">
        <f>BHUGTAN!I735</f>
        <v>0</v>
      </c>
      <c r="M743" s="15" t="str">
        <f>IFERROR(IF(H743&gt;=1,VLOOKUP(I743,DETAIL!$F$7:$N$2006,5,0),""),"")</f>
        <v/>
      </c>
      <c r="N743" s="15" t="str">
        <f>IFERROR(IF(H743&gt;=1,VLOOKUP(I743,DETAIL!$F$7:$N$2006,6,0),""),"")</f>
        <v/>
      </c>
      <c r="O743" s="14" t="str">
        <f>IFERROR(IF(H743&gt;=1,VLOOKUP(I743,DETAIL!$F$7:$N$2006,8,0),""),"")</f>
        <v/>
      </c>
      <c r="P743" s="14" t="str">
        <f>IFERROR(IF(H743&gt;=1,VLOOKUP(I743,DETAIL!$F$7:$N$2006,9,0),""),"")</f>
        <v/>
      </c>
      <c r="Q743" s="75">
        <f>BHUGTAN!L735</f>
        <v>0</v>
      </c>
    </row>
    <row r="744" spans="8:17" ht="18" customHeight="1" x14ac:dyDescent="0.25">
      <c r="H744" s="14">
        <f>BHUGTAN!E736</f>
        <v>0</v>
      </c>
      <c r="I744" s="14">
        <f>BHUGTAN!F736</f>
        <v>0</v>
      </c>
      <c r="J744" s="15">
        <f>BHUGTAN!G736</f>
        <v>0</v>
      </c>
      <c r="K744" s="15">
        <f>BHUGTAN!H736</f>
        <v>0</v>
      </c>
      <c r="L744" s="14">
        <f>BHUGTAN!I736</f>
        <v>0</v>
      </c>
      <c r="M744" s="15" t="str">
        <f>IFERROR(IF(H744&gt;=1,VLOOKUP(I744,DETAIL!$F$7:$N$2006,5,0),""),"")</f>
        <v/>
      </c>
      <c r="N744" s="15" t="str">
        <f>IFERROR(IF(H744&gt;=1,VLOOKUP(I744,DETAIL!$F$7:$N$2006,6,0),""),"")</f>
        <v/>
      </c>
      <c r="O744" s="14" t="str">
        <f>IFERROR(IF(H744&gt;=1,VLOOKUP(I744,DETAIL!$F$7:$N$2006,8,0),""),"")</f>
        <v/>
      </c>
      <c r="P744" s="14" t="str">
        <f>IFERROR(IF(H744&gt;=1,VLOOKUP(I744,DETAIL!$F$7:$N$2006,9,0),""),"")</f>
        <v/>
      </c>
      <c r="Q744" s="75">
        <f>BHUGTAN!L736</f>
        <v>0</v>
      </c>
    </row>
    <row r="745" spans="8:17" ht="18" customHeight="1" x14ac:dyDescent="0.25">
      <c r="H745" s="14">
        <f>BHUGTAN!E737</f>
        <v>0</v>
      </c>
      <c r="I745" s="14">
        <f>BHUGTAN!F737</f>
        <v>0</v>
      </c>
      <c r="J745" s="15">
        <f>BHUGTAN!G737</f>
        <v>0</v>
      </c>
      <c r="K745" s="15">
        <f>BHUGTAN!H737</f>
        <v>0</v>
      </c>
      <c r="L745" s="14">
        <f>BHUGTAN!I737</f>
        <v>0</v>
      </c>
      <c r="M745" s="15" t="str">
        <f>IFERROR(IF(H745&gt;=1,VLOOKUP(I745,DETAIL!$F$7:$N$2006,5,0),""),"")</f>
        <v/>
      </c>
      <c r="N745" s="15" t="str">
        <f>IFERROR(IF(H745&gt;=1,VLOOKUP(I745,DETAIL!$F$7:$N$2006,6,0),""),"")</f>
        <v/>
      </c>
      <c r="O745" s="14" t="str">
        <f>IFERROR(IF(H745&gt;=1,VLOOKUP(I745,DETAIL!$F$7:$N$2006,8,0),""),"")</f>
        <v/>
      </c>
      <c r="P745" s="14" t="str">
        <f>IFERROR(IF(H745&gt;=1,VLOOKUP(I745,DETAIL!$F$7:$N$2006,9,0),""),"")</f>
        <v/>
      </c>
      <c r="Q745" s="75">
        <f>BHUGTAN!L737</f>
        <v>0</v>
      </c>
    </row>
    <row r="746" spans="8:17" ht="18" customHeight="1" x14ac:dyDescent="0.25">
      <c r="H746" s="14">
        <f>BHUGTAN!E738</f>
        <v>0</v>
      </c>
      <c r="I746" s="14">
        <f>BHUGTAN!F738</f>
        <v>0</v>
      </c>
      <c r="J746" s="15">
        <f>BHUGTAN!G738</f>
        <v>0</v>
      </c>
      <c r="K746" s="15">
        <f>BHUGTAN!H738</f>
        <v>0</v>
      </c>
      <c r="L746" s="14">
        <f>BHUGTAN!I738</f>
        <v>0</v>
      </c>
      <c r="M746" s="15" t="str">
        <f>IFERROR(IF(H746&gt;=1,VLOOKUP(I746,DETAIL!$F$7:$N$2006,5,0),""),"")</f>
        <v/>
      </c>
      <c r="N746" s="15" t="str">
        <f>IFERROR(IF(H746&gt;=1,VLOOKUP(I746,DETAIL!$F$7:$N$2006,6,0),""),"")</f>
        <v/>
      </c>
      <c r="O746" s="14" t="str">
        <f>IFERROR(IF(H746&gt;=1,VLOOKUP(I746,DETAIL!$F$7:$N$2006,8,0),""),"")</f>
        <v/>
      </c>
      <c r="P746" s="14" t="str">
        <f>IFERROR(IF(H746&gt;=1,VLOOKUP(I746,DETAIL!$F$7:$N$2006,9,0),""),"")</f>
        <v/>
      </c>
      <c r="Q746" s="75">
        <f>BHUGTAN!L738</f>
        <v>0</v>
      </c>
    </row>
    <row r="747" spans="8:17" ht="18" customHeight="1" x14ac:dyDescent="0.25">
      <c r="H747" s="14">
        <f>BHUGTAN!E739</f>
        <v>0</v>
      </c>
      <c r="I747" s="14">
        <f>BHUGTAN!F739</f>
        <v>0</v>
      </c>
      <c r="J747" s="15">
        <f>BHUGTAN!G739</f>
        <v>0</v>
      </c>
      <c r="K747" s="15">
        <f>BHUGTAN!H739</f>
        <v>0</v>
      </c>
      <c r="L747" s="14">
        <f>BHUGTAN!I739</f>
        <v>0</v>
      </c>
      <c r="M747" s="15" t="str">
        <f>IFERROR(IF(H747&gt;=1,VLOOKUP(I747,DETAIL!$F$7:$N$2006,5,0),""),"")</f>
        <v/>
      </c>
      <c r="N747" s="15" t="str">
        <f>IFERROR(IF(H747&gt;=1,VLOOKUP(I747,DETAIL!$F$7:$N$2006,6,0),""),"")</f>
        <v/>
      </c>
      <c r="O747" s="14" t="str">
        <f>IFERROR(IF(H747&gt;=1,VLOOKUP(I747,DETAIL!$F$7:$N$2006,8,0),""),"")</f>
        <v/>
      </c>
      <c r="P747" s="14" t="str">
        <f>IFERROR(IF(H747&gt;=1,VLOOKUP(I747,DETAIL!$F$7:$N$2006,9,0),""),"")</f>
        <v/>
      </c>
      <c r="Q747" s="75">
        <f>BHUGTAN!L739</f>
        <v>0</v>
      </c>
    </row>
    <row r="748" spans="8:17" ht="18" customHeight="1" x14ac:dyDescent="0.25">
      <c r="H748" s="14">
        <f>BHUGTAN!E740</f>
        <v>0</v>
      </c>
      <c r="I748" s="14">
        <f>BHUGTAN!F740</f>
        <v>0</v>
      </c>
      <c r="J748" s="15">
        <f>BHUGTAN!G740</f>
        <v>0</v>
      </c>
      <c r="K748" s="15">
        <f>BHUGTAN!H740</f>
        <v>0</v>
      </c>
      <c r="L748" s="14">
        <f>BHUGTAN!I740</f>
        <v>0</v>
      </c>
      <c r="M748" s="15" t="str">
        <f>IFERROR(IF(H748&gt;=1,VLOOKUP(I748,DETAIL!$F$7:$N$2006,5,0),""),"")</f>
        <v/>
      </c>
      <c r="N748" s="15" t="str">
        <f>IFERROR(IF(H748&gt;=1,VLOOKUP(I748,DETAIL!$F$7:$N$2006,6,0),""),"")</f>
        <v/>
      </c>
      <c r="O748" s="14" t="str">
        <f>IFERROR(IF(H748&gt;=1,VLOOKUP(I748,DETAIL!$F$7:$N$2006,8,0),""),"")</f>
        <v/>
      </c>
      <c r="P748" s="14" t="str">
        <f>IFERROR(IF(H748&gt;=1,VLOOKUP(I748,DETAIL!$F$7:$N$2006,9,0),""),"")</f>
        <v/>
      </c>
      <c r="Q748" s="75">
        <f>BHUGTAN!L740</f>
        <v>0</v>
      </c>
    </row>
    <row r="749" spans="8:17" ht="18" customHeight="1" x14ac:dyDescent="0.25">
      <c r="H749" s="14">
        <f>BHUGTAN!E741</f>
        <v>0</v>
      </c>
      <c r="I749" s="14">
        <f>BHUGTAN!F741</f>
        <v>0</v>
      </c>
      <c r="J749" s="15">
        <f>BHUGTAN!G741</f>
        <v>0</v>
      </c>
      <c r="K749" s="15">
        <f>BHUGTAN!H741</f>
        <v>0</v>
      </c>
      <c r="L749" s="14">
        <f>BHUGTAN!I741</f>
        <v>0</v>
      </c>
      <c r="M749" s="15" t="str">
        <f>IFERROR(IF(H749&gt;=1,VLOOKUP(I749,DETAIL!$F$7:$N$2006,5,0),""),"")</f>
        <v/>
      </c>
      <c r="N749" s="15" t="str">
        <f>IFERROR(IF(H749&gt;=1,VLOOKUP(I749,DETAIL!$F$7:$N$2006,6,0),""),"")</f>
        <v/>
      </c>
      <c r="O749" s="14" t="str">
        <f>IFERROR(IF(H749&gt;=1,VLOOKUP(I749,DETAIL!$F$7:$N$2006,8,0),""),"")</f>
        <v/>
      </c>
      <c r="P749" s="14" t="str">
        <f>IFERROR(IF(H749&gt;=1,VLOOKUP(I749,DETAIL!$F$7:$N$2006,9,0),""),"")</f>
        <v/>
      </c>
      <c r="Q749" s="75">
        <f>BHUGTAN!L741</f>
        <v>0</v>
      </c>
    </row>
    <row r="750" spans="8:17" ht="18" customHeight="1" x14ac:dyDescent="0.25">
      <c r="H750" s="14">
        <f>BHUGTAN!E742</f>
        <v>0</v>
      </c>
      <c r="I750" s="14">
        <f>BHUGTAN!F742</f>
        <v>0</v>
      </c>
      <c r="J750" s="15">
        <f>BHUGTAN!G742</f>
        <v>0</v>
      </c>
      <c r="K750" s="15">
        <f>BHUGTAN!H742</f>
        <v>0</v>
      </c>
      <c r="L750" s="14">
        <f>BHUGTAN!I742</f>
        <v>0</v>
      </c>
      <c r="M750" s="15" t="str">
        <f>IFERROR(IF(H750&gt;=1,VLOOKUP(I750,DETAIL!$F$7:$N$2006,5,0),""),"")</f>
        <v/>
      </c>
      <c r="N750" s="15" t="str">
        <f>IFERROR(IF(H750&gt;=1,VLOOKUP(I750,DETAIL!$F$7:$N$2006,6,0),""),"")</f>
        <v/>
      </c>
      <c r="O750" s="14" t="str">
        <f>IFERROR(IF(H750&gt;=1,VLOOKUP(I750,DETAIL!$F$7:$N$2006,8,0),""),"")</f>
        <v/>
      </c>
      <c r="P750" s="14" t="str">
        <f>IFERROR(IF(H750&gt;=1,VLOOKUP(I750,DETAIL!$F$7:$N$2006,9,0),""),"")</f>
        <v/>
      </c>
      <c r="Q750" s="75">
        <f>BHUGTAN!L742</f>
        <v>0</v>
      </c>
    </row>
    <row r="751" spans="8:17" ht="18" customHeight="1" x14ac:dyDescent="0.25">
      <c r="H751" s="14">
        <f>BHUGTAN!E743</f>
        <v>0</v>
      </c>
      <c r="I751" s="14">
        <f>BHUGTAN!F743</f>
        <v>0</v>
      </c>
      <c r="J751" s="15">
        <f>BHUGTAN!G743</f>
        <v>0</v>
      </c>
      <c r="K751" s="15">
        <f>BHUGTAN!H743</f>
        <v>0</v>
      </c>
      <c r="L751" s="14">
        <f>BHUGTAN!I743</f>
        <v>0</v>
      </c>
      <c r="M751" s="15" t="str">
        <f>IFERROR(IF(H751&gt;=1,VLOOKUP(I751,DETAIL!$F$7:$N$2006,5,0),""),"")</f>
        <v/>
      </c>
      <c r="N751" s="15" t="str">
        <f>IFERROR(IF(H751&gt;=1,VLOOKUP(I751,DETAIL!$F$7:$N$2006,6,0),""),"")</f>
        <v/>
      </c>
      <c r="O751" s="14" t="str">
        <f>IFERROR(IF(H751&gt;=1,VLOOKUP(I751,DETAIL!$F$7:$N$2006,8,0),""),"")</f>
        <v/>
      </c>
      <c r="P751" s="14" t="str">
        <f>IFERROR(IF(H751&gt;=1,VLOOKUP(I751,DETAIL!$F$7:$N$2006,9,0),""),"")</f>
        <v/>
      </c>
      <c r="Q751" s="75">
        <f>BHUGTAN!L743</f>
        <v>0</v>
      </c>
    </row>
    <row r="752" spans="8:17" ht="18" customHeight="1" x14ac:dyDescent="0.25">
      <c r="H752" s="14">
        <f>BHUGTAN!E744</f>
        <v>0</v>
      </c>
      <c r="I752" s="14">
        <f>BHUGTAN!F744</f>
        <v>0</v>
      </c>
      <c r="J752" s="15">
        <f>BHUGTAN!G744</f>
        <v>0</v>
      </c>
      <c r="K752" s="15">
        <f>BHUGTAN!H744</f>
        <v>0</v>
      </c>
      <c r="L752" s="14">
        <f>BHUGTAN!I744</f>
        <v>0</v>
      </c>
      <c r="M752" s="15" t="str">
        <f>IFERROR(IF(H752&gt;=1,VLOOKUP(I752,DETAIL!$F$7:$N$2006,5,0),""),"")</f>
        <v/>
      </c>
      <c r="N752" s="15" t="str">
        <f>IFERROR(IF(H752&gt;=1,VLOOKUP(I752,DETAIL!$F$7:$N$2006,6,0),""),"")</f>
        <v/>
      </c>
      <c r="O752" s="14" t="str">
        <f>IFERROR(IF(H752&gt;=1,VLOOKUP(I752,DETAIL!$F$7:$N$2006,8,0),""),"")</f>
        <v/>
      </c>
      <c r="P752" s="14" t="str">
        <f>IFERROR(IF(H752&gt;=1,VLOOKUP(I752,DETAIL!$F$7:$N$2006,9,0),""),"")</f>
        <v/>
      </c>
      <c r="Q752" s="75">
        <f>BHUGTAN!L744</f>
        <v>0</v>
      </c>
    </row>
    <row r="753" spans="8:17" ht="18" customHeight="1" x14ac:dyDescent="0.25">
      <c r="H753" s="14">
        <f>BHUGTAN!E745</f>
        <v>0</v>
      </c>
      <c r="I753" s="14">
        <f>BHUGTAN!F745</f>
        <v>0</v>
      </c>
      <c r="J753" s="15">
        <f>BHUGTAN!G745</f>
        <v>0</v>
      </c>
      <c r="K753" s="15">
        <f>BHUGTAN!H745</f>
        <v>0</v>
      </c>
      <c r="L753" s="14">
        <f>BHUGTAN!I745</f>
        <v>0</v>
      </c>
      <c r="M753" s="15" t="str">
        <f>IFERROR(IF(H753&gt;=1,VLOOKUP(I753,DETAIL!$F$7:$N$2006,5,0),""),"")</f>
        <v/>
      </c>
      <c r="N753" s="15" t="str">
        <f>IFERROR(IF(H753&gt;=1,VLOOKUP(I753,DETAIL!$F$7:$N$2006,6,0),""),"")</f>
        <v/>
      </c>
      <c r="O753" s="14" t="str">
        <f>IFERROR(IF(H753&gt;=1,VLOOKUP(I753,DETAIL!$F$7:$N$2006,8,0),""),"")</f>
        <v/>
      </c>
      <c r="P753" s="14" t="str">
        <f>IFERROR(IF(H753&gt;=1,VLOOKUP(I753,DETAIL!$F$7:$N$2006,9,0),""),"")</f>
        <v/>
      </c>
      <c r="Q753" s="75">
        <f>BHUGTAN!L745</f>
        <v>0</v>
      </c>
    </row>
    <row r="754" spans="8:17" ht="18" customHeight="1" x14ac:dyDescent="0.25">
      <c r="H754" s="14">
        <f>BHUGTAN!E746</f>
        <v>0</v>
      </c>
      <c r="I754" s="14">
        <f>BHUGTAN!F746</f>
        <v>0</v>
      </c>
      <c r="J754" s="15">
        <f>BHUGTAN!G746</f>
        <v>0</v>
      </c>
      <c r="K754" s="15">
        <f>BHUGTAN!H746</f>
        <v>0</v>
      </c>
      <c r="L754" s="14">
        <f>BHUGTAN!I746</f>
        <v>0</v>
      </c>
      <c r="M754" s="15" t="str">
        <f>IFERROR(IF(H754&gt;=1,VLOOKUP(I754,DETAIL!$F$7:$N$2006,5,0),""),"")</f>
        <v/>
      </c>
      <c r="N754" s="15" t="str">
        <f>IFERROR(IF(H754&gt;=1,VLOOKUP(I754,DETAIL!$F$7:$N$2006,6,0),""),"")</f>
        <v/>
      </c>
      <c r="O754" s="14" t="str">
        <f>IFERROR(IF(H754&gt;=1,VLOOKUP(I754,DETAIL!$F$7:$N$2006,8,0),""),"")</f>
        <v/>
      </c>
      <c r="P754" s="14" t="str">
        <f>IFERROR(IF(H754&gt;=1,VLOOKUP(I754,DETAIL!$F$7:$N$2006,9,0),""),"")</f>
        <v/>
      </c>
      <c r="Q754" s="75">
        <f>BHUGTAN!L746</f>
        <v>0</v>
      </c>
    </row>
    <row r="755" spans="8:17" ht="18" customHeight="1" x14ac:dyDescent="0.25">
      <c r="H755" s="14">
        <f>BHUGTAN!E747</f>
        <v>0</v>
      </c>
      <c r="I755" s="14">
        <f>BHUGTAN!F747</f>
        <v>0</v>
      </c>
      <c r="J755" s="15">
        <f>BHUGTAN!G747</f>
        <v>0</v>
      </c>
      <c r="K755" s="15">
        <f>BHUGTAN!H747</f>
        <v>0</v>
      </c>
      <c r="L755" s="14">
        <f>BHUGTAN!I747</f>
        <v>0</v>
      </c>
      <c r="M755" s="15" t="str">
        <f>IFERROR(IF(H755&gt;=1,VLOOKUP(I755,DETAIL!$F$7:$N$2006,5,0),""),"")</f>
        <v/>
      </c>
      <c r="N755" s="15" t="str">
        <f>IFERROR(IF(H755&gt;=1,VLOOKUP(I755,DETAIL!$F$7:$N$2006,6,0),""),"")</f>
        <v/>
      </c>
      <c r="O755" s="14" t="str">
        <f>IFERROR(IF(H755&gt;=1,VLOOKUP(I755,DETAIL!$F$7:$N$2006,8,0),""),"")</f>
        <v/>
      </c>
      <c r="P755" s="14" t="str">
        <f>IFERROR(IF(H755&gt;=1,VLOOKUP(I755,DETAIL!$F$7:$N$2006,9,0),""),"")</f>
        <v/>
      </c>
      <c r="Q755" s="75">
        <f>BHUGTAN!L747</f>
        <v>0</v>
      </c>
    </row>
    <row r="756" spans="8:17" ht="18" customHeight="1" x14ac:dyDescent="0.25">
      <c r="H756" s="14">
        <f>BHUGTAN!E748</f>
        <v>0</v>
      </c>
      <c r="I756" s="14">
        <f>BHUGTAN!F748</f>
        <v>0</v>
      </c>
      <c r="J756" s="15">
        <f>BHUGTAN!G748</f>
        <v>0</v>
      </c>
      <c r="K756" s="15">
        <f>BHUGTAN!H748</f>
        <v>0</v>
      </c>
      <c r="L756" s="14">
        <f>BHUGTAN!I748</f>
        <v>0</v>
      </c>
      <c r="M756" s="15" t="str">
        <f>IFERROR(IF(H756&gt;=1,VLOOKUP(I756,DETAIL!$F$7:$N$2006,5,0),""),"")</f>
        <v/>
      </c>
      <c r="N756" s="15" t="str">
        <f>IFERROR(IF(H756&gt;=1,VLOOKUP(I756,DETAIL!$F$7:$N$2006,6,0),""),"")</f>
        <v/>
      </c>
      <c r="O756" s="14" t="str">
        <f>IFERROR(IF(H756&gt;=1,VLOOKUP(I756,DETAIL!$F$7:$N$2006,8,0),""),"")</f>
        <v/>
      </c>
      <c r="P756" s="14" t="str">
        <f>IFERROR(IF(H756&gt;=1,VLOOKUP(I756,DETAIL!$F$7:$N$2006,9,0),""),"")</f>
        <v/>
      </c>
      <c r="Q756" s="75">
        <f>BHUGTAN!L748</f>
        <v>0</v>
      </c>
    </row>
    <row r="757" spans="8:17" ht="18" customHeight="1" x14ac:dyDescent="0.25">
      <c r="H757" s="14">
        <f>BHUGTAN!E749</f>
        <v>0</v>
      </c>
      <c r="I757" s="14">
        <f>BHUGTAN!F749</f>
        <v>0</v>
      </c>
      <c r="J757" s="15">
        <f>BHUGTAN!G749</f>
        <v>0</v>
      </c>
      <c r="K757" s="15">
        <f>BHUGTAN!H749</f>
        <v>0</v>
      </c>
      <c r="L757" s="14">
        <f>BHUGTAN!I749</f>
        <v>0</v>
      </c>
      <c r="M757" s="15" t="str">
        <f>IFERROR(IF(H757&gt;=1,VLOOKUP(I757,DETAIL!$F$7:$N$2006,5,0),""),"")</f>
        <v/>
      </c>
      <c r="N757" s="15" t="str">
        <f>IFERROR(IF(H757&gt;=1,VLOOKUP(I757,DETAIL!$F$7:$N$2006,6,0),""),"")</f>
        <v/>
      </c>
      <c r="O757" s="14" t="str">
        <f>IFERROR(IF(H757&gt;=1,VLOOKUP(I757,DETAIL!$F$7:$N$2006,8,0),""),"")</f>
        <v/>
      </c>
      <c r="P757" s="14" t="str">
        <f>IFERROR(IF(H757&gt;=1,VLOOKUP(I757,DETAIL!$F$7:$N$2006,9,0),""),"")</f>
        <v/>
      </c>
      <c r="Q757" s="75">
        <f>BHUGTAN!L749</f>
        <v>0</v>
      </c>
    </row>
    <row r="758" spans="8:17" ht="18" customHeight="1" x14ac:dyDescent="0.25">
      <c r="H758" s="14">
        <f>BHUGTAN!E750</f>
        <v>0</v>
      </c>
      <c r="I758" s="14">
        <f>BHUGTAN!F750</f>
        <v>0</v>
      </c>
      <c r="J758" s="15">
        <f>BHUGTAN!G750</f>
        <v>0</v>
      </c>
      <c r="K758" s="15">
        <f>BHUGTAN!H750</f>
        <v>0</v>
      </c>
      <c r="L758" s="14">
        <f>BHUGTAN!I750</f>
        <v>0</v>
      </c>
      <c r="M758" s="15" t="str">
        <f>IFERROR(IF(H758&gt;=1,VLOOKUP(I758,DETAIL!$F$7:$N$2006,5,0),""),"")</f>
        <v/>
      </c>
      <c r="N758" s="15" t="str">
        <f>IFERROR(IF(H758&gt;=1,VLOOKUP(I758,DETAIL!$F$7:$N$2006,6,0),""),"")</f>
        <v/>
      </c>
      <c r="O758" s="14" t="str">
        <f>IFERROR(IF(H758&gt;=1,VLOOKUP(I758,DETAIL!$F$7:$N$2006,8,0),""),"")</f>
        <v/>
      </c>
      <c r="P758" s="14" t="str">
        <f>IFERROR(IF(H758&gt;=1,VLOOKUP(I758,DETAIL!$F$7:$N$2006,9,0),""),"")</f>
        <v/>
      </c>
      <c r="Q758" s="75">
        <f>BHUGTAN!L750</f>
        <v>0</v>
      </c>
    </row>
    <row r="759" spans="8:17" ht="18" customHeight="1" x14ac:dyDescent="0.25">
      <c r="H759" s="14">
        <f>BHUGTAN!E751</f>
        <v>0</v>
      </c>
      <c r="I759" s="14">
        <f>BHUGTAN!F751</f>
        <v>0</v>
      </c>
      <c r="J759" s="15">
        <f>BHUGTAN!G751</f>
        <v>0</v>
      </c>
      <c r="K759" s="15">
        <f>BHUGTAN!H751</f>
        <v>0</v>
      </c>
      <c r="L759" s="14">
        <f>BHUGTAN!I751</f>
        <v>0</v>
      </c>
      <c r="M759" s="15" t="str">
        <f>IFERROR(IF(H759&gt;=1,VLOOKUP(I759,DETAIL!$F$7:$N$2006,5,0),""),"")</f>
        <v/>
      </c>
      <c r="N759" s="15" t="str">
        <f>IFERROR(IF(H759&gt;=1,VLOOKUP(I759,DETAIL!$F$7:$N$2006,6,0),""),"")</f>
        <v/>
      </c>
      <c r="O759" s="14" t="str">
        <f>IFERROR(IF(H759&gt;=1,VLOOKUP(I759,DETAIL!$F$7:$N$2006,8,0),""),"")</f>
        <v/>
      </c>
      <c r="P759" s="14" t="str">
        <f>IFERROR(IF(H759&gt;=1,VLOOKUP(I759,DETAIL!$F$7:$N$2006,9,0),""),"")</f>
        <v/>
      </c>
      <c r="Q759" s="75">
        <f>BHUGTAN!L751</f>
        <v>0</v>
      </c>
    </row>
    <row r="760" spans="8:17" ht="18" customHeight="1" x14ac:dyDescent="0.25">
      <c r="H760" s="14">
        <f>BHUGTAN!E752</f>
        <v>0</v>
      </c>
      <c r="I760" s="14">
        <f>BHUGTAN!F752</f>
        <v>0</v>
      </c>
      <c r="J760" s="15">
        <f>BHUGTAN!G752</f>
        <v>0</v>
      </c>
      <c r="K760" s="15">
        <f>BHUGTAN!H752</f>
        <v>0</v>
      </c>
      <c r="L760" s="14">
        <f>BHUGTAN!I752</f>
        <v>0</v>
      </c>
      <c r="M760" s="15" t="str">
        <f>IFERROR(IF(H760&gt;=1,VLOOKUP(I760,DETAIL!$F$7:$N$2006,5,0),""),"")</f>
        <v/>
      </c>
      <c r="N760" s="15" t="str">
        <f>IFERROR(IF(H760&gt;=1,VLOOKUP(I760,DETAIL!$F$7:$N$2006,6,0),""),"")</f>
        <v/>
      </c>
      <c r="O760" s="14" t="str">
        <f>IFERROR(IF(H760&gt;=1,VLOOKUP(I760,DETAIL!$F$7:$N$2006,8,0),""),"")</f>
        <v/>
      </c>
      <c r="P760" s="14" t="str">
        <f>IFERROR(IF(H760&gt;=1,VLOOKUP(I760,DETAIL!$F$7:$N$2006,9,0),""),"")</f>
        <v/>
      </c>
      <c r="Q760" s="75">
        <f>BHUGTAN!L752</f>
        <v>0</v>
      </c>
    </row>
    <row r="761" spans="8:17" ht="18" customHeight="1" x14ac:dyDescent="0.25">
      <c r="H761" s="14">
        <f>BHUGTAN!E753</f>
        <v>0</v>
      </c>
      <c r="I761" s="14">
        <f>BHUGTAN!F753</f>
        <v>0</v>
      </c>
      <c r="J761" s="15">
        <f>BHUGTAN!G753</f>
        <v>0</v>
      </c>
      <c r="K761" s="15">
        <f>BHUGTAN!H753</f>
        <v>0</v>
      </c>
      <c r="L761" s="14">
        <f>BHUGTAN!I753</f>
        <v>0</v>
      </c>
      <c r="M761" s="15" t="str">
        <f>IFERROR(IF(H761&gt;=1,VLOOKUP(I761,DETAIL!$F$7:$N$2006,5,0),""),"")</f>
        <v/>
      </c>
      <c r="N761" s="15" t="str">
        <f>IFERROR(IF(H761&gt;=1,VLOOKUP(I761,DETAIL!$F$7:$N$2006,6,0),""),"")</f>
        <v/>
      </c>
      <c r="O761" s="14" t="str">
        <f>IFERROR(IF(H761&gt;=1,VLOOKUP(I761,DETAIL!$F$7:$N$2006,8,0),""),"")</f>
        <v/>
      </c>
      <c r="P761" s="14" t="str">
        <f>IFERROR(IF(H761&gt;=1,VLOOKUP(I761,DETAIL!$F$7:$N$2006,9,0),""),"")</f>
        <v/>
      </c>
      <c r="Q761" s="75">
        <f>BHUGTAN!L753</f>
        <v>0</v>
      </c>
    </row>
    <row r="762" spans="8:17" ht="18" customHeight="1" x14ac:dyDescent="0.25">
      <c r="H762" s="14">
        <f>BHUGTAN!E754</f>
        <v>0</v>
      </c>
      <c r="I762" s="14">
        <f>BHUGTAN!F754</f>
        <v>0</v>
      </c>
      <c r="J762" s="15">
        <f>BHUGTAN!G754</f>
        <v>0</v>
      </c>
      <c r="K762" s="15">
        <f>BHUGTAN!H754</f>
        <v>0</v>
      </c>
      <c r="L762" s="14">
        <f>BHUGTAN!I754</f>
        <v>0</v>
      </c>
      <c r="M762" s="15" t="str">
        <f>IFERROR(IF(H762&gt;=1,VLOOKUP(I762,DETAIL!$F$7:$N$2006,5,0),""),"")</f>
        <v/>
      </c>
      <c r="N762" s="15" t="str">
        <f>IFERROR(IF(H762&gt;=1,VLOOKUP(I762,DETAIL!$F$7:$N$2006,6,0),""),"")</f>
        <v/>
      </c>
      <c r="O762" s="14" t="str">
        <f>IFERROR(IF(H762&gt;=1,VLOOKUP(I762,DETAIL!$F$7:$N$2006,8,0),""),"")</f>
        <v/>
      </c>
      <c r="P762" s="14" t="str">
        <f>IFERROR(IF(H762&gt;=1,VLOOKUP(I762,DETAIL!$F$7:$N$2006,9,0),""),"")</f>
        <v/>
      </c>
      <c r="Q762" s="75">
        <f>BHUGTAN!L754</f>
        <v>0</v>
      </c>
    </row>
    <row r="763" spans="8:17" ht="18" customHeight="1" x14ac:dyDescent="0.25">
      <c r="H763" s="14">
        <f>BHUGTAN!E755</f>
        <v>0</v>
      </c>
      <c r="I763" s="14">
        <f>BHUGTAN!F755</f>
        <v>0</v>
      </c>
      <c r="J763" s="15">
        <f>BHUGTAN!G755</f>
        <v>0</v>
      </c>
      <c r="K763" s="15">
        <f>BHUGTAN!H755</f>
        <v>0</v>
      </c>
      <c r="L763" s="14">
        <f>BHUGTAN!I755</f>
        <v>0</v>
      </c>
      <c r="M763" s="15" t="str">
        <f>IFERROR(IF(H763&gt;=1,VLOOKUP(I763,DETAIL!$F$7:$N$2006,5,0),""),"")</f>
        <v/>
      </c>
      <c r="N763" s="15" t="str">
        <f>IFERROR(IF(H763&gt;=1,VLOOKUP(I763,DETAIL!$F$7:$N$2006,6,0),""),"")</f>
        <v/>
      </c>
      <c r="O763" s="14" t="str">
        <f>IFERROR(IF(H763&gt;=1,VLOOKUP(I763,DETAIL!$F$7:$N$2006,8,0),""),"")</f>
        <v/>
      </c>
      <c r="P763" s="14" t="str">
        <f>IFERROR(IF(H763&gt;=1,VLOOKUP(I763,DETAIL!$F$7:$N$2006,9,0),""),"")</f>
        <v/>
      </c>
      <c r="Q763" s="75">
        <f>BHUGTAN!L755</f>
        <v>0</v>
      </c>
    </row>
    <row r="764" spans="8:17" ht="18" customHeight="1" x14ac:dyDescent="0.25">
      <c r="H764" s="14">
        <f>BHUGTAN!E756</f>
        <v>0</v>
      </c>
      <c r="I764" s="14">
        <f>BHUGTAN!F756</f>
        <v>0</v>
      </c>
      <c r="J764" s="15">
        <f>BHUGTAN!G756</f>
        <v>0</v>
      </c>
      <c r="K764" s="15">
        <f>BHUGTAN!H756</f>
        <v>0</v>
      </c>
      <c r="L764" s="14">
        <f>BHUGTAN!I756</f>
        <v>0</v>
      </c>
      <c r="M764" s="15" t="str">
        <f>IFERROR(IF(H764&gt;=1,VLOOKUP(I764,DETAIL!$F$7:$N$2006,5,0),""),"")</f>
        <v/>
      </c>
      <c r="N764" s="15" t="str">
        <f>IFERROR(IF(H764&gt;=1,VLOOKUP(I764,DETAIL!$F$7:$N$2006,6,0),""),"")</f>
        <v/>
      </c>
      <c r="O764" s="14" t="str">
        <f>IFERROR(IF(H764&gt;=1,VLOOKUP(I764,DETAIL!$F$7:$N$2006,8,0),""),"")</f>
        <v/>
      </c>
      <c r="P764" s="14" t="str">
        <f>IFERROR(IF(H764&gt;=1,VLOOKUP(I764,DETAIL!$F$7:$N$2006,9,0),""),"")</f>
        <v/>
      </c>
      <c r="Q764" s="75">
        <f>BHUGTAN!L756</f>
        <v>0</v>
      </c>
    </row>
    <row r="765" spans="8:17" ht="18" customHeight="1" x14ac:dyDescent="0.25">
      <c r="H765" s="14">
        <f>BHUGTAN!E757</f>
        <v>0</v>
      </c>
      <c r="I765" s="14">
        <f>BHUGTAN!F757</f>
        <v>0</v>
      </c>
      <c r="J765" s="15">
        <f>BHUGTAN!G757</f>
        <v>0</v>
      </c>
      <c r="K765" s="15">
        <f>BHUGTAN!H757</f>
        <v>0</v>
      </c>
      <c r="L765" s="14">
        <f>BHUGTAN!I757</f>
        <v>0</v>
      </c>
      <c r="M765" s="15" t="str">
        <f>IFERROR(IF(H765&gt;=1,VLOOKUP(I765,DETAIL!$F$7:$N$2006,5,0),""),"")</f>
        <v/>
      </c>
      <c r="N765" s="15" t="str">
        <f>IFERROR(IF(H765&gt;=1,VLOOKUP(I765,DETAIL!$F$7:$N$2006,6,0),""),"")</f>
        <v/>
      </c>
      <c r="O765" s="14" t="str">
        <f>IFERROR(IF(H765&gt;=1,VLOOKUP(I765,DETAIL!$F$7:$N$2006,8,0),""),"")</f>
        <v/>
      </c>
      <c r="P765" s="14" t="str">
        <f>IFERROR(IF(H765&gt;=1,VLOOKUP(I765,DETAIL!$F$7:$N$2006,9,0),""),"")</f>
        <v/>
      </c>
      <c r="Q765" s="75">
        <f>BHUGTAN!L757</f>
        <v>0</v>
      </c>
    </row>
    <row r="766" spans="8:17" ht="18" customHeight="1" x14ac:dyDescent="0.25">
      <c r="H766" s="14">
        <f>BHUGTAN!E758</f>
        <v>0</v>
      </c>
      <c r="I766" s="14">
        <f>BHUGTAN!F758</f>
        <v>0</v>
      </c>
      <c r="J766" s="15">
        <f>BHUGTAN!G758</f>
        <v>0</v>
      </c>
      <c r="K766" s="15">
        <f>BHUGTAN!H758</f>
        <v>0</v>
      </c>
      <c r="L766" s="14">
        <f>BHUGTAN!I758</f>
        <v>0</v>
      </c>
      <c r="M766" s="15" t="str">
        <f>IFERROR(IF(H766&gt;=1,VLOOKUP(I766,DETAIL!$F$7:$N$2006,5,0),""),"")</f>
        <v/>
      </c>
      <c r="N766" s="15" t="str">
        <f>IFERROR(IF(H766&gt;=1,VLOOKUP(I766,DETAIL!$F$7:$N$2006,6,0),""),"")</f>
        <v/>
      </c>
      <c r="O766" s="14" t="str">
        <f>IFERROR(IF(H766&gt;=1,VLOOKUP(I766,DETAIL!$F$7:$N$2006,8,0),""),"")</f>
        <v/>
      </c>
      <c r="P766" s="14" t="str">
        <f>IFERROR(IF(H766&gt;=1,VLOOKUP(I766,DETAIL!$F$7:$N$2006,9,0),""),"")</f>
        <v/>
      </c>
      <c r="Q766" s="75">
        <f>BHUGTAN!L758</f>
        <v>0</v>
      </c>
    </row>
    <row r="767" spans="8:17" ht="18" customHeight="1" x14ac:dyDescent="0.25">
      <c r="H767" s="14">
        <f>BHUGTAN!E759</f>
        <v>0</v>
      </c>
      <c r="I767" s="14">
        <f>BHUGTAN!F759</f>
        <v>0</v>
      </c>
      <c r="J767" s="15">
        <f>BHUGTAN!G759</f>
        <v>0</v>
      </c>
      <c r="K767" s="15">
        <f>BHUGTAN!H759</f>
        <v>0</v>
      </c>
      <c r="L767" s="14">
        <f>BHUGTAN!I759</f>
        <v>0</v>
      </c>
      <c r="M767" s="15" t="str">
        <f>IFERROR(IF(H767&gt;=1,VLOOKUP(I767,DETAIL!$F$7:$N$2006,5,0),""),"")</f>
        <v/>
      </c>
      <c r="N767" s="15" t="str">
        <f>IFERROR(IF(H767&gt;=1,VLOOKUP(I767,DETAIL!$F$7:$N$2006,6,0),""),"")</f>
        <v/>
      </c>
      <c r="O767" s="14" t="str">
        <f>IFERROR(IF(H767&gt;=1,VLOOKUP(I767,DETAIL!$F$7:$N$2006,8,0),""),"")</f>
        <v/>
      </c>
      <c r="P767" s="14" t="str">
        <f>IFERROR(IF(H767&gt;=1,VLOOKUP(I767,DETAIL!$F$7:$N$2006,9,0),""),"")</f>
        <v/>
      </c>
      <c r="Q767" s="75">
        <f>BHUGTAN!L759</f>
        <v>0</v>
      </c>
    </row>
    <row r="768" spans="8:17" ht="18" customHeight="1" x14ac:dyDescent="0.25">
      <c r="H768" s="14">
        <f>BHUGTAN!E760</f>
        <v>0</v>
      </c>
      <c r="I768" s="14">
        <f>BHUGTAN!F760</f>
        <v>0</v>
      </c>
      <c r="J768" s="15">
        <f>BHUGTAN!G760</f>
        <v>0</v>
      </c>
      <c r="K768" s="15">
        <f>BHUGTAN!H760</f>
        <v>0</v>
      </c>
      <c r="L768" s="14">
        <f>BHUGTAN!I760</f>
        <v>0</v>
      </c>
      <c r="M768" s="15" t="str">
        <f>IFERROR(IF(H768&gt;=1,VLOOKUP(I768,DETAIL!$F$7:$N$2006,5,0),""),"")</f>
        <v/>
      </c>
      <c r="N768" s="15" t="str">
        <f>IFERROR(IF(H768&gt;=1,VLOOKUP(I768,DETAIL!$F$7:$N$2006,6,0),""),"")</f>
        <v/>
      </c>
      <c r="O768" s="14" t="str">
        <f>IFERROR(IF(H768&gt;=1,VLOOKUP(I768,DETAIL!$F$7:$N$2006,8,0),""),"")</f>
        <v/>
      </c>
      <c r="P768" s="14" t="str">
        <f>IFERROR(IF(H768&gt;=1,VLOOKUP(I768,DETAIL!$F$7:$N$2006,9,0),""),"")</f>
        <v/>
      </c>
      <c r="Q768" s="75">
        <f>BHUGTAN!L760</f>
        <v>0</v>
      </c>
    </row>
    <row r="769" spans="8:17" ht="18" customHeight="1" x14ac:dyDescent="0.25">
      <c r="H769" s="14">
        <f>BHUGTAN!E761</f>
        <v>0</v>
      </c>
      <c r="I769" s="14">
        <f>BHUGTAN!F761</f>
        <v>0</v>
      </c>
      <c r="J769" s="15">
        <f>BHUGTAN!G761</f>
        <v>0</v>
      </c>
      <c r="K769" s="15">
        <f>BHUGTAN!H761</f>
        <v>0</v>
      </c>
      <c r="L769" s="14">
        <f>BHUGTAN!I761</f>
        <v>0</v>
      </c>
      <c r="M769" s="15" t="str">
        <f>IFERROR(IF(H769&gt;=1,VLOOKUP(I769,DETAIL!$F$7:$N$2006,5,0),""),"")</f>
        <v/>
      </c>
      <c r="N769" s="15" t="str">
        <f>IFERROR(IF(H769&gt;=1,VLOOKUP(I769,DETAIL!$F$7:$N$2006,6,0),""),"")</f>
        <v/>
      </c>
      <c r="O769" s="14" t="str">
        <f>IFERROR(IF(H769&gt;=1,VLOOKUP(I769,DETAIL!$F$7:$N$2006,8,0),""),"")</f>
        <v/>
      </c>
      <c r="P769" s="14" t="str">
        <f>IFERROR(IF(H769&gt;=1,VLOOKUP(I769,DETAIL!$F$7:$N$2006,9,0),""),"")</f>
        <v/>
      </c>
      <c r="Q769" s="75">
        <f>BHUGTAN!L761</f>
        <v>0</v>
      </c>
    </row>
    <row r="770" spans="8:17" ht="18" customHeight="1" x14ac:dyDescent="0.25">
      <c r="H770" s="14">
        <f>BHUGTAN!E762</f>
        <v>0</v>
      </c>
      <c r="I770" s="14">
        <f>BHUGTAN!F762</f>
        <v>0</v>
      </c>
      <c r="J770" s="15">
        <f>BHUGTAN!G762</f>
        <v>0</v>
      </c>
      <c r="K770" s="15">
        <f>BHUGTAN!H762</f>
        <v>0</v>
      </c>
      <c r="L770" s="14">
        <f>BHUGTAN!I762</f>
        <v>0</v>
      </c>
      <c r="M770" s="15" t="str">
        <f>IFERROR(IF(H770&gt;=1,VLOOKUP(I770,DETAIL!$F$7:$N$2006,5,0),""),"")</f>
        <v/>
      </c>
      <c r="N770" s="15" t="str">
        <f>IFERROR(IF(H770&gt;=1,VLOOKUP(I770,DETAIL!$F$7:$N$2006,6,0),""),"")</f>
        <v/>
      </c>
      <c r="O770" s="14" t="str">
        <f>IFERROR(IF(H770&gt;=1,VLOOKUP(I770,DETAIL!$F$7:$N$2006,8,0),""),"")</f>
        <v/>
      </c>
      <c r="P770" s="14" t="str">
        <f>IFERROR(IF(H770&gt;=1,VLOOKUP(I770,DETAIL!$F$7:$N$2006,9,0),""),"")</f>
        <v/>
      </c>
      <c r="Q770" s="75">
        <f>BHUGTAN!L762</f>
        <v>0</v>
      </c>
    </row>
    <row r="771" spans="8:17" ht="18" customHeight="1" x14ac:dyDescent="0.25">
      <c r="H771" s="14">
        <f>BHUGTAN!E763</f>
        <v>0</v>
      </c>
      <c r="I771" s="14">
        <f>BHUGTAN!F763</f>
        <v>0</v>
      </c>
      <c r="J771" s="15">
        <f>BHUGTAN!G763</f>
        <v>0</v>
      </c>
      <c r="K771" s="15">
        <f>BHUGTAN!H763</f>
        <v>0</v>
      </c>
      <c r="L771" s="14">
        <f>BHUGTAN!I763</f>
        <v>0</v>
      </c>
      <c r="M771" s="15" t="str">
        <f>IFERROR(IF(H771&gt;=1,VLOOKUP(I771,DETAIL!$F$7:$N$2006,5,0),""),"")</f>
        <v/>
      </c>
      <c r="N771" s="15" t="str">
        <f>IFERROR(IF(H771&gt;=1,VLOOKUP(I771,DETAIL!$F$7:$N$2006,6,0),""),"")</f>
        <v/>
      </c>
      <c r="O771" s="14" t="str">
        <f>IFERROR(IF(H771&gt;=1,VLOOKUP(I771,DETAIL!$F$7:$N$2006,8,0),""),"")</f>
        <v/>
      </c>
      <c r="P771" s="14" t="str">
        <f>IFERROR(IF(H771&gt;=1,VLOOKUP(I771,DETAIL!$F$7:$N$2006,9,0),""),"")</f>
        <v/>
      </c>
      <c r="Q771" s="75">
        <f>BHUGTAN!L763</f>
        <v>0</v>
      </c>
    </row>
    <row r="772" spans="8:17" ht="18" customHeight="1" x14ac:dyDescent="0.25">
      <c r="H772" s="14">
        <f>BHUGTAN!E764</f>
        <v>0</v>
      </c>
      <c r="I772" s="14">
        <f>BHUGTAN!F764</f>
        <v>0</v>
      </c>
      <c r="J772" s="15">
        <f>BHUGTAN!G764</f>
        <v>0</v>
      </c>
      <c r="K772" s="15">
        <f>BHUGTAN!H764</f>
        <v>0</v>
      </c>
      <c r="L772" s="14">
        <f>BHUGTAN!I764</f>
        <v>0</v>
      </c>
      <c r="M772" s="15" t="str">
        <f>IFERROR(IF(H772&gt;=1,VLOOKUP(I772,DETAIL!$F$7:$N$2006,5,0),""),"")</f>
        <v/>
      </c>
      <c r="N772" s="15" t="str">
        <f>IFERROR(IF(H772&gt;=1,VLOOKUP(I772,DETAIL!$F$7:$N$2006,6,0),""),"")</f>
        <v/>
      </c>
      <c r="O772" s="14" t="str">
        <f>IFERROR(IF(H772&gt;=1,VLOOKUP(I772,DETAIL!$F$7:$N$2006,8,0),""),"")</f>
        <v/>
      </c>
      <c r="P772" s="14" t="str">
        <f>IFERROR(IF(H772&gt;=1,VLOOKUP(I772,DETAIL!$F$7:$N$2006,9,0),""),"")</f>
        <v/>
      </c>
      <c r="Q772" s="75">
        <f>BHUGTAN!L764</f>
        <v>0</v>
      </c>
    </row>
    <row r="773" spans="8:17" ht="18" customHeight="1" x14ac:dyDescent="0.25">
      <c r="H773" s="14">
        <f>BHUGTAN!E765</f>
        <v>0</v>
      </c>
      <c r="I773" s="14">
        <f>BHUGTAN!F765</f>
        <v>0</v>
      </c>
      <c r="J773" s="15">
        <f>BHUGTAN!G765</f>
        <v>0</v>
      </c>
      <c r="K773" s="15">
        <f>BHUGTAN!H765</f>
        <v>0</v>
      </c>
      <c r="L773" s="14">
        <f>BHUGTAN!I765</f>
        <v>0</v>
      </c>
      <c r="M773" s="15" t="str">
        <f>IFERROR(IF(H773&gt;=1,VLOOKUP(I773,DETAIL!$F$7:$N$2006,5,0),""),"")</f>
        <v/>
      </c>
      <c r="N773" s="15" t="str">
        <f>IFERROR(IF(H773&gt;=1,VLOOKUP(I773,DETAIL!$F$7:$N$2006,6,0),""),"")</f>
        <v/>
      </c>
      <c r="O773" s="14" t="str">
        <f>IFERROR(IF(H773&gt;=1,VLOOKUP(I773,DETAIL!$F$7:$N$2006,8,0),""),"")</f>
        <v/>
      </c>
      <c r="P773" s="14" t="str">
        <f>IFERROR(IF(H773&gt;=1,VLOOKUP(I773,DETAIL!$F$7:$N$2006,9,0),""),"")</f>
        <v/>
      </c>
      <c r="Q773" s="75">
        <f>BHUGTAN!L765</f>
        <v>0</v>
      </c>
    </row>
    <row r="774" spans="8:17" ht="18" customHeight="1" x14ac:dyDescent="0.25">
      <c r="H774" s="14">
        <f>BHUGTAN!E766</f>
        <v>0</v>
      </c>
      <c r="I774" s="14">
        <f>BHUGTAN!F766</f>
        <v>0</v>
      </c>
      <c r="J774" s="15">
        <f>BHUGTAN!G766</f>
        <v>0</v>
      </c>
      <c r="K774" s="15">
        <f>BHUGTAN!H766</f>
        <v>0</v>
      </c>
      <c r="L774" s="14">
        <f>BHUGTAN!I766</f>
        <v>0</v>
      </c>
      <c r="M774" s="15" t="str">
        <f>IFERROR(IF(H774&gt;=1,VLOOKUP(I774,DETAIL!$F$7:$N$2006,5,0),""),"")</f>
        <v/>
      </c>
      <c r="N774" s="15" t="str">
        <f>IFERROR(IF(H774&gt;=1,VLOOKUP(I774,DETAIL!$F$7:$N$2006,6,0),""),"")</f>
        <v/>
      </c>
      <c r="O774" s="14" t="str">
        <f>IFERROR(IF(H774&gt;=1,VLOOKUP(I774,DETAIL!$F$7:$N$2006,8,0),""),"")</f>
        <v/>
      </c>
      <c r="P774" s="14" t="str">
        <f>IFERROR(IF(H774&gt;=1,VLOOKUP(I774,DETAIL!$F$7:$N$2006,9,0),""),"")</f>
        <v/>
      </c>
      <c r="Q774" s="75">
        <f>BHUGTAN!L766</f>
        <v>0</v>
      </c>
    </row>
    <row r="775" spans="8:17" ht="18" customHeight="1" x14ac:dyDescent="0.25">
      <c r="H775" s="14">
        <f>BHUGTAN!E767</f>
        <v>0</v>
      </c>
      <c r="I775" s="14">
        <f>BHUGTAN!F767</f>
        <v>0</v>
      </c>
      <c r="J775" s="15">
        <f>BHUGTAN!G767</f>
        <v>0</v>
      </c>
      <c r="K775" s="15">
        <f>BHUGTAN!H767</f>
        <v>0</v>
      </c>
      <c r="L775" s="14">
        <f>BHUGTAN!I767</f>
        <v>0</v>
      </c>
      <c r="M775" s="15" t="str">
        <f>IFERROR(IF(H775&gt;=1,VLOOKUP(I775,DETAIL!$F$7:$N$2006,5,0),""),"")</f>
        <v/>
      </c>
      <c r="N775" s="15" t="str">
        <f>IFERROR(IF(H775&gt;=1,VLOOKUP(I775,DETAIL!$F$7:$N$2006,6,0),""),"")</f>
        <v/>
      </c>
      <c r="O775" s="14" t="str">
        <f>IFERROR(IF(H775&gt;=1,VLOOKUP(I775,DETAIL!$F$7:$N$2006,8,0),""),"")</f>
        <v/>
      </c>
      <c r="P775" s="14" t="str">
        <f>IFERROR(IF(H775&gt;=1,VLOOKUP(I775,DETAIL!$F$7:$N$2006,9,0),""),"")</f>
        <v/>
      </c>
      <c r="Q775" s="75">
        <f>BHUGTAN!L767</f>
        <v>0</v>
      </c>
    </row>
    <row r="776" spans="8:17" ht="18" customHeight="1" x14ac:dyDescent="0.25">
      <c r="H776" s="14">
        <f>BHUGTAN!E768</f>
        <v>0</v>
      </c>
      <c r="I776" s="14">
        <f>BHUGTAN!F768</f>
        <v>0</v>
      </c>
      <c r="J776" s="15">
        <f>BHUGTAN!G768</f>
        <v>0</v>
      </c>
      <c r="K776" s="15">
        <f>BHUGTAN!H768</f>
        <v>0</v>
      </c>
      <c r="L776" s="14">
        <f>BHUGTAN!I768</f>
        <v>0</v>
      </c>
      <c r="M776" s="15" t="str">
        <f>IFERROR(IF(H776&gt;=1,VLOOKUP(I776,DETAIL!$F$7:$N$2006,5,0),""),"")</f>
        <v/>
      </c>
      <c r="N776" s="15" t="str">
        <f>IFERROR(IF(H776&gt;=1,VLOOKUP(I776,DETAIL!$F$7:$N$2006,6,0),""),"")</f>
        <v/>
      </c>
      <c r="O776" s="14" t="str">
        <f>IFERROR(IF(H776&gt;=1,VLOOKUP(I776,DETAIL!$F$7:$N$2006,8,0),""),"")</f>
        <v/>
      </c>
      <c r="P776" s="14" t="str">
        <f>IFERROR(IF(H776&gt;=1,VLOOKUP(I776,DETAIL!$F$7:$N$2006,9,0),""),"")</f>
        <v/>
      </c>
      <c r="Q776" s="75">
        <f>BHUGTAN!L768</f>
        <v>0</v>
      </c>
    </row>
    <row r="777" spans="8:17" ht="18" customHeight="1" x14ac:dyDescent="0.25">
      <c r="H777" s="14">
        <f>BHUGTAN!E769</f>
        <v>0</v>
      </c>
      <c r="I777" s="14">
        <f>BHUGTAN!F769</f>
        <v>0</v>
      </c>
      <c r="J777" s="15">
        <f>BHUGTAN!G769</f>
        <v>0</v>
      </c>
      <c r="K777" s="15">
        <f>BHUGTAN!H769</f>
        <v>0</v>
      </c>
      <c r="L777" s="14">
        <f>BHUGTAN!I769</f>
        <v>0</v>
      </c>
      <c r="M777" s="15" t="str">
        <f>IFERROR(IF(H777&gt;=1,VLOOKUP(I777,DETAIL!$F$7:$N$2006,5,0),""),"")</f>
        <v/>
      </c>
      <c r="N777" s="15" t="str">
        <f>IFERROR(IF(H777&gt;=1,VLOOKUP(I777,DETAIL!$F$7:$N$2006,6,0),""),"")</f>
        <v/>
      </c>
      <c r="O777" s="14" t="str">
        <f>IFERROR(IF(H777&gt;=1,VLOOKUP(I777,DETAIL!$F$7:$N$2006,8,0),""),"")</f>
        <v/>
      </c>
      <c r="P777" s="14" t="str">
        <f>IFERROR(IF(H777&gt;=1,VLOOKUP(I777,DETAIL!$F$7:$N$2006,9,0),""),"")</f>
        <v/>
      </c>
      <c r="Q777" s="75">
        <f>BHUGTAN!L769</f>
        <v>0</v>
      </c>
    </row>
    <row r="778" spans="8:17" ht="18" customHeight="1" x14ac:dyDescent="0.25">
      <c r="H778" s="14">
        <f>BHUGTAN!E770</f>
        <v>0</v>
      </c>
      <c r="I778" s="14">
        <f>BHUGTAN!F770</f>
        <v>0</v>
      </c>
      <c r="J778" s="15">
        <f>BHUGTAN!G770</f>
        <v>0</v>
      </c>
      <c r="K778" s="15">
        <f>BHUGTAN!H770</f>
        <v>0</v>
      </c>
      <c r="L778" s="14">
        <f>BHUGTAN!I770</f>
        <v>0</v>
      </c>
      <c r="M778" s="15" t="str">
        <f>IFERROR(IF(H778&gt;=1,VLOOKUP(I778,DETAIL!$F$7:$N$2006,5,0),""),"")</f>
        <v/>
      </c>
      <c r="N778" s="15" t="str">
        <f>IFERROR(IF(H778&gt;=1,VLOOKUP(I778,DETAIL!$F$7:$N$2006,6,0),""),"")</f>
        <v/>
      </c>
      <c r="O778" s="14" t="str">
        <f>IFERROR(IF(H778&gt;=1,VLOOKUP(I778,DETAIL!$F$7:$N$2006,8,0),""),"")</f>
        <v/>
      </c>
      <c r="P778" s="14" t="str">
        <f>IFERROR(IF(H778&gt;=1,VLOOKUP(I778,DETAIL!$F$7:$N$2006,9,0),""),"")</f>
        <v/>
      </c>
      <c r="Q778" s="75">
        <f>BHUGTAN!L770</f>
        <v>0</v>
      </c>
    </row>
    <row r="779" spans="8:17" ht="18" customHeight="1" x14ac:dyDescent="0.25">
      <c r="H779" s="14">
        <f>BHUGTAN!E771</f>
        <v>0</v>
      </c>
      <c r="I779" s="14">
        <f>BHUGTAN!F771</f>
        <v>0</v>
      </c>
      <c r="J779" s="15">
        <f>BHUGTAN!G771</f>
        <v>0</v>
      </c>
      <c r="K779" s="15">
        <f>BHUGTAN!H771</f>
        <v>0</v>
      </c>
      <c r="L779" s="14">
        <f>BHUGTAN!I771</f>
        <v>0</v>
      </c>
      <c r="M779" s="15" t="str">
        <f>IFERROR(IF(H779&gt;=1,VLOOKUP(I779,DETAIL!$F$7:$N$2006,5,0),""),"")</f>
        <v/>
      </c>
      <c r="N779" s="15" t="str">
        <f>IFERROR(IF(H779&gt;=1,VLOOKUP(I779,DETAIL!$F$7:$N$2006,6,0),""),"")</f>
        <v/>
      </c>
      <c r="O779" s="14" t="str">
        <f>IFERROR(IF(H779&gt;=1,VLOOKUP(I779,DETAIL!$F$7:$N$2006,8,0),""),"")</f>
        <v/>
      </c>
      <c r="P779" s="14" t="str">
        <f>IFERROR(IF(H779&gt;=1,VLOOKUP(I779,DETAIL!$F$7:$N$2006,9,0),""),"")</f>
        <v/>
      </c>
      <c r="Q779" s="75">
        <f>BHUGTAN!L771</f>
        <v>0</v>
      </c>
    </row>
    <row r="780" spans="8:17" ht="18" customHeight="1" x14ac:dyDescent="0.25">
      <c r="H780" s="14">
        <f>BHUGTAN!E772</f>
        <v>0</v>
      </c>
      <c r="I780" s="14">
        <f>BHUGTAN!F772</f>
        <v>0</v>
      </c>
      <c r="J780" s="15">
        <f>BHUGTAN!G772</f>
        <v>0</v>
      </c>
      <c r="K780" s="15">
        <f>BHUGTAN!H772</f>
        <v>0</v>
      </c>
      <c r="L780" s="14">
        <f>BHUGTAN!I772</f>
        <v>0</v>
      </c>
      <c r="M780" s="15" t="str">
        <f>IFERROR(IF(H780&gt;=1,VLOOKUP(I780,DETAIL!$F$7:$N$2006,5,0),""),"")</f>
        <v/>
      </c>
      <c r="N780" s="15" t="str">
        <f>IFERROR(IF(H780&gt;=1,VLOOKUP(I780,DETAIL!$F$7:$N$2006,6,0),""),"")</f>
        <v/>
      </c>
      <c r="O780" s="14" t="str">
        <f>IFERROR(IF(H780&gt;=1,VLOOKUP(I780,DETAIL!$F$7:$N$2006,8,0),""),"")</f>
        <v/>
      </c>
      <c r="P780" s="14" t="str">
        <f>IFERROR(IF(H780&gt;=1,VLOOKUP(I780,DETAIL!$F$7:$N$2006,9,0),""),"")</f>
        <v/>
      </c>
      <c r="Q780" s="75">
        <f>BHUGTAN!L772</f>
        <v>0</v>
      </c>
    </row>
    <row r="781" spans="8:17" ht="18" customHeight="1" x14ac:dyDescent="0.25">
      <c r="H781" s="14">
        <f>BHUGTAN!E773</f>
        <v>0</v>
      </c>
      <c r="I781" s="14">
        <f>BHUGTAN!F773</f>
        <v>0</v>
      </c>
      <c r="J781" s="15">
        <f>BHUGTAN!G773</f>
        <v>0</v>
      </c>
      <c r="K781" s="15">
        <f>BHUGTAN!H773</f>
        <v>0</v>
      </c>
      <c r="L781" s="14">
        <f>BHUGTAN!I773</f>
        <v>0</v>
      </c>
      <c r="M781" s="15" t="str">
        <f>IFERROR(IF(H781&gt;=1,VLOOKUP(I781,DETAIL!$F$7:$N$2006,5,0),""),"")</f>
        <v/>
      </c>
      <c r="N781" s="15" t="str">
        <f>IFERROR(IF(H781&gt;=1,VLOOKUP(I781,DETAIL!$F$7:$N$2006,6,0),""),"")</f>
        <v/>
      </c>
      <c r="O781" s="14" t="str">
        <f>IFERROR(IF(H781&gt;=1,VLOOKUP(I781,DETAIL!$F$7:$N$2006,8,0),""),"")</f>
        <v/>
      </c>
      <c r="P781" s="14" t="str">
        <f>IFERROR(IF(H781&gt;=1,VLOOKUP(I781,DETAIL!$F$7:$N$2006,9,0),""),"")</f>
        <v/>
      </c>
      <c r="Q781" s="75">
        <f>BHUGTAN!L773</f>
        <v>0</v>
      </c>
    </row>
    <row r="782" spans="8:17" ht="18" customHeight="1" x14ac:dyDescent="0.25">
      <c r="H782" s="14">
        <f>BHUGTAN!E774</f>
        <v>0</v>
      </c>
      <c r="I782" s="14">
        <f>BHUGTAN!F774</f>
        <v>0</v>
      </c>
      <c r="J782" s="15">
        <f>BHUGTAN!G774</f>
        <v>0</v>
      </c>
      <c r="K782" s="15">
        <f>BHUGTAN!H774</f>
        <v>0</v>
      </c>
      <c r="L782" s="14">
        <f>BHUGTAN!I774</f>
        <v>0</v>
      </c>
      <c r="M782" s="15" t="str">
        <f>IFERROR(IF(H782&gt;=1,VLOOKUP(I782,DETAIL!$F$7:$N$2006,5,0),""),"")</f>
        <v/>
      </c>
      <c r="N782" s="15" t="str">
        <f>IFERROR(IF(H782&gt;=1,VLOOKUP(I782,DETAIL!$F$7:$N$2006,6,0),""),"")</f>
        <v/>
      </c>
      <c r="O782" s="14" t="str">
        <f>IFERROR(IF(H782&gt;=1,VLOOKUP(I782,DETAIL!$F$7:$N$2006,8,0),""),"")</f>
        <v/>
      </c>
      <c r="P782" s="14" t="str">
        <f>IFERROR(IF(H782&gt;=1,VLOOKUP(I782,DETAIL!$F$7:$N$2006,9,0),""),"")</f>
        <v/>
      </c>
      <c r="Q782" s="75">
        <f>BHUGTAN!L774</f>
        <v>0</v>
      </c>
    </row>
    <row r="783" spans="8:17" ht="18" customHeight="1" x14ac:dyDescent="0.25">
      <c r="H783" s="14">
        <f>BHUGTAN!E775</f>
        <v>0</v>
      </c>
      <c r="I783" s="14">
        <f>BHUGTAN!F775</f>
        <v>0</v>
      </c>
      <c r="J783" s="15">
        <f>BHUGTAN!G775</f>
        <v>0</v>
      </c>
      <c r="K783" s="15">
        <f>BHUGTAN!H775</f>
        <v>0</v>
      </c>
      <c r="L783" s="14">
        <f>BHUGTAN!I775</f>
        <v>0</v>
      </c>
      <c r="M783" s="15" t="str">
        <f>IFERROR(IF(H783&gt;=1,VLOOKUP(I783,DETAIL!$F$7:$N$2006,5,0),""),"")</f>
        <v/>
      </c>
      <c r="N783" s="15" t="str">
        <f>IFERROR(IF(H783&gt;=1,VLOOKUP(I783,DETAIL!$F$7:$N$2006,6,0),""),"")</f>
        <v/>
      </c>
      <c r="O783" s="14" t="str">
        <f>IFERROR(IF(H783&gt;=1,VLOOKUP(I783,DETAIL!$F$7:$N$2006,8,0),""),"")</f>
        <v/>
      </c>
      <c r="P783" s="14" t="str">
        <f>IFERROR(IF(H783&gt;=1,VLOOKUP(I783,DETAIL!$F$7:$N$2006,9,0),""),"")</f>
        <v/>
      </c>
      <c r="Q783" s="75">
        <f>BHUGTAN!L775</f>
        <v>0</v>
      </c>
    </row>
    <row r="784" spans="8:17" ht="18" customHeight="1" x14ac:dyDescent="0.25">
      <c r="H784" s="14">
        <f>BHUGTAN!E776</f>
        <v>0</v>
      </c>
      <c r="I784" s="14">
        <f>BHUGTAN!F776</f>
        <v>0</v>
      </c>
      <c r="J784" s="15">
        <f>BHUGTAN!G776</f>
        <v>0</v>
      </c>
      <c r="K784" s="15">
        <f>BHUGTAN!H776</f>
        <v>0</v>
      </c>
      <c r="L784" s="14">
        <f>BHUGTAN!I776</f>
        <v>0</v>
      </c>
      <c r="M784" s="15" t="str">
        <f>IFERROR(IF(H784&gt;=1,VLOOKUP(I784,DETAIL!$F$7:$N$2006,5,0),""),"")</f>
        <v/>
      </c>
      <c r="N784" s="15" t="str">
        <f>IFERROR(IF(H784&gt;=1,VLOOKUP(I784,DETAIL!$F$7:$N$2006,6,0),""),"")</f>
        <v/>
      </c>
      <c r="O784" s="14" t="str">
        <f>IFERROR(IF(H784&gt;=1,VLOOKUP(I784,DETAIL!$F$7:$N$2006,8,0),""),"")</f>
        <v/>
      </c>
      <c r="P784" s="14" t="str">
        <f>IFERROR(IF(H784&gt;=1,VLOOKUP(I784,DETAIL!$F$7:$N$2006,9,0),""),"")</f>
        <v/>
      </c>
      <c r="Q784" s="75">
        <f>BHUGTAN!L776</f>
        <v>0</v>
      </c>
    </row>
    <row r="785" spans="8:17" ht="18" customHeight="1" x14ac:dyDescent="0.25">
      <c r="H785" s="14">
        <f>BHUGTAN!E777</f>
        <v>0</v>
      </c>
      <c r="I785" s="14">
        <f>BHUGTAN!F777</f>
        <v>0</v>
      </c>
      <c r="J785" s="15">
        <f>BHUGTAN!G777</f>
        <v>0</v>
      </c>
      <c r="K785" s="15">
        <f>BHUGTAN!H777</f>
        <v>0</v>
      </c>
      <c r="L785" s="14">
        <f>BHUGTAN!I777</f>
        <v>0</v>
      </c>
      <c r="M785" s="15" t="str">
        <f>IFERROR(IF(H785&gt;=1,VLOOKUP(I785,DETAIL!$F$7:$N$2006,5,0),""),"")</f>
        <v/>
      </c>
      <c r="N785" s="15" t="str">
        <f>IFERROR(IF(H785&gt;=1,VLOOKUP(I785,DETAIL!$F$7:$N$2006,6,0),""),"")</f>
        <v/>
      </c>
      <c r="O785" s="14" t="str">
        <f>IFERROR(IF(H785&gt;=1,VLOOKUP(I785,DETAIL!$F$7:$N$2006,8,0),""),"")</f>
        <v/>
      </c>
      <c r="P785" s="14" t="str">
        <f>IFERROR(IF(H785&gt;=1,VLOOKUP(I785,DETAIL!$F$7:$N$2006,9,0),""),"")</f>
        <v/>
      </c>
      <c r="Q785" s="75">
        <f>BHUGTAN!L777</f>
        <v>0</v>
      </c>
    </row>
    <row r="786" spans="8:17" ht="18" customHeight="1" x14ac:dyDescent="0.25">
      <c r="H786" s="14">
        <f>BHUGTAN!E778</f>
        <v>0</v>
      </c>
      <c r="I786" s="14">
        <f>BHUGTAN!F778</f>
        <v>0</v>
      </c>
      <c r="J786" s="15">
        <f>BHUGTAN!G778</f>
        <v>0</v>
      </c>
      <c r="K786" s="15">
        <f>BHUGTAN!H778</f>
        <v>0</v>
      </c>
      <c r="L786" s="14">
        <f>BHUGTAN!I778</f>
        <v>0</v>
      </c>
      <c r="M786" s="15" t="str">
        <f>IFERROR(IF(H786&gt;=1,VLOOKUP(I786,DETAIL!$F$7:$N$2006,5,0),""),"")</f>
        <v/>
      </c>
      <c r="N786" s="15" t="str">
        <f>IFERROR(IF(H786&gt;=1,VLOOKUP(I786,DETAIL!$F$7:$N$2006,6,0),""),"")</f>
        <v/>
      </c>
      <c r="O786" s="14" t="str">
        <f>IFERROR(IF(H786&gt;=1,VLOOKUP(I786,DETAIL!$F$7:$N$2006,8,0),""),"")</f>
        <v/>
      </c>
      <c r="P786" s="14" t="str">
        <f>IFERROR(IF(H786&gt;=1,VLOOKUP(I786,DETAIL!$F$7:$N$2006,9,0),""),"")</f>
        <v/>
      </c>
      <c r="Q786" s="75">
        <f>BHUGTAN!L778</f>
        <v>0</v>
      </c>
    </row>
    <row r="787" spans="8:17" ht="18" customHeight="1" x14ac:dyDescent="0.25">
      <c r="H787" s="14">
        <f>BHUGTAN!E779</f>
        <v>0</v>
      </c>
      <c r="I787" s="14">
        <f>BHUGTAN!F779</f>
        <v>0</v>
      </c>
      <c r="J787" s="15">
        <f>BHUGTAN!G779</f>
        <v>0</v>
      </c>
      <c r="K787" s="15">
        <f>BHUGTAN!H779</f>
        <v>0</v>
      </c>
      <c r="L787" s="14">
        <f>BHUGTAN!I779</f>
        <v>0</v>
      </c>
      <c r="M787" s="15" t="str">
        <f>IFERROR(IF(H787&gt;=1,VLOOKUP(I787,DETAIL!$F$7:$N$2006,5,0),""),"")</f>
        <v/>
      </c>
      <c r="N787" s="15" t="str">
        <f>IFERROR(IF(H787&gt;=1,VLOOKUP(I787,DETAIL!$F$7:$N$2006,6,0),""),"")</f>
        <v/>
      </c>
      <c r="O787" s="14" t="str">
        <f>IFERROR(IF(H787&gt;=1,VLOOKUP(I787,DETAIL!$F$7:$N$2006,8,0),""),"")</f>
        <v/>
      </c>
      <c r="P787" s="14" t="str">
        <f>IFERROR(IF(H787&gt;=1,VLOOKUP(I787,DETAIL!$F$7:$N$2006,9,0),""),"")</f>
        <v/>
      </c>
      <c r="Q787" s="75">
        <f>BHUGTAN!L779</f>
        <v>0</v>
      </c>
    </row>
    <row r="788" spans="8:17" ht="18" customHeight="1" x14ac:dyDescent="0.25">
      <c r="H788" s="14">
        <f>BHUGTAN!E780</f>
        <v>0</v>
      </c>
      <c r="I788" s="14">
        <f>BHUGTAN!F780</f>
        <v>0</v>
      </c>
      <c r="J788" s="15">
        <f>BHUGTAN!G780</f>
        <v>0</v>
      </c>
      <c r="K788" s="15">
        <f>BHUGTAN!H780</f>
        <v>0</v>
      </c>
      <c r="L788" s="14">
        <f>BHUGTAN!I780</f>
        <v>0</v>
      </c>
      <c r="M788" s="15" t="str">
        <f>IFERROR(IF(H788&gt;=1,VLOOKUP(I788,DETAIL!$F$7:$N$2006,5,0),""),"")</f>
        <v/>
      </c>
      <c r="N788" s="15" t="str">
        <f>IFERROR(IF(H788&gt;=1,VLOOKUP(I788,DETAIL!$F$7:$N$2006,6,0),""),"")</f>
        <v/>
      </c>
      <c r="O788" s="14" t="str">
        <f>IFERROR(IF(H788&gt;=1,VLOOKUP(I788,DETAIL!$F$7:$N$2006,8,0),""),"")</f>
        <v/>
      </c>
      <c r="P788" s="14" t="str">
        <f>IFERROR(IF(H788&gt;=1,VLOOKUP(I788,DETAIL!$F$7:$N$2006,9,0),""),"")</f>
        <v/>
      </c>
      <c r="Q788" s="75">
        <f>BHUGTAN!L780</f>
        <v>0</v>
      </c>
    </row>
    <row r="789" spans="8:17" ht="18" customHeight="1" x14ac:dyDescent="0.25">
      <c r="H789" s="14">
        <f>BHUGTAN!E781</f>
        <v>0</v>
      </c>
      <c r="I789" s="14">
        <f>BHUGTAN!F781</f>
        <v>0</v>
      </c>
      <c r="J789" s="15">
        <f>BHUGTAN!G781</f>
        <v>0</v>
      </c>
      <c r="K789" s="15">
        <f>BHUGTAN!H781</f>
        <v>0</v>
      </c>
      <c r="L789" s="14">
        <f>BHUGTAN!I781</f>
        <v>0</v>
      </c>
      <c r="M789" s="15" t="str">
        <f>IFERROR(IF(H789&gt;=1,VLOOKUP(I789,DETAIL!$F$7:$N$2006,5,0),""),"")</f>
        <v/>
      </c>
      <c r="N789" s="15" t="str">
        <f>IFERROR(IF(H789&gt;=1,VLOOKUP(I789,DETAIL!$F$7:$N$2006,6,0),""),"")</f>
        <v/>
      </c>
      <c r="O789" s="14" t="str">
        <f>IFERROR(IF(H789&gt;=1,VLOOKUP(I789,DETAIL!$F$7:$N$2006,8,0),""),"")</f>
        <v/>
      </c>
      <c r="P789" s="14" t="str">
        <f>IFERROR(IF(H789&gt;=1,VLOOKUP(I789,DETAIL!$F$7:$N$2006,9,0),""),"")</f>
        <v/>
      </c>
      <c r="Q789" s="75">
        <f>BHUGTAN!L781</f>
        <v>0</v>
      </c>
    </row>
    <row r="790" spans="8:17" ht="18" customHeight="1" x14ac:dyDescent="0.25">
      <c r="H790" s="14">
        <f>BHUGTAN!E782</f>
        <v>0</v>
      </c>
      <c r="I790" s="14">
        <f>BHUGTAN!F782</f>
        <v>0</v>
      </c>
      <c r="J790" s="15">
        <f>BHUGTAN!G782</f>
        <v>0</v>
      </c>
      <c r="K790" s="15">
        <f>BHUGTAN!H782</f>
        <v>0</v>
      </c>
      <c r="L790" s="14">
        <f>BHUGTAN!I782</f>
        <v>0</v>
      </c>
      <c r="M790" s="15" t="str">
        <f>IFERROR(IF(H790&gt;=1,VLOOKUP(I790,DETAIL!$F$7:$N$2006,5,0),""),"")</f>
        <v/>
      </c>
      <c r="N790" s="15" t="str">
        <f>IFERROR(IF(H790&gt;=1,VLOOKUP(I790,DETAIL!$F$7:$N$2006,6,0),""),"")</f>
        <v/>
      </c>
      <c r="O790" s="14" t="str">
        <f>IFERROR(IF(H790&gt;=1,VLOOKUP(I790,DETAIL!$F$7:$N$2006,8,0),""),"")</f>
        <v/>
      </c>
      <c r="P790" s="14" t="str">
        <f>IFERROR(IF(H790&gt;=1,VLOOKUP(I790,DETAIL!$F$7:$N$2006,9,0),""),"")</f>
        <v/>
      </c>
      <c r="Q790" s="75">
        <f>BHUGTAN!L782</f>
        <v>0</v>
      </c>
    </row>
    <row r="791" spans="8:17" ht="18" customHeight="1" x14ac:dyDescent="0.25">
      <c r="H791" s="14">
        <f>BHUGTAN!E783</f>
        <v>0</v>
      </c>
      <c r="I791" s="14">
        <f>BHUGTAN!F783</f>
        <v>0</v>
      </c>
      <c r="J791" s="15">
        <f>BHUGTAN!G783</f>
        <v>0</v>
      </c>
      <c r="K791" s="15">
        <f>BHUGTAN!H783</f>
        <v>0</v>
      </c>
      <c r="L791" s="14">
        <f>BHUGTAN!I783</f>
        <v>0</v>
      </c>
      <c r="M791" s="15" t="str">
        <f>IFERROR(IF(H791&gt;=1,VLOOKUP(I791,DETAIL!$F$7:$N$2006,5,0),""),"")</f>
        <v/>
      </c>
      <c r="N791" s="15" t="str">
        <f>IFERROR(IF(H791&gt;=1,VLOOKUP(I791,DETAIL!$F$7:$N$2006,6,0),""),"")</f>
        <v/>
      </c>
      <c r="O791" s="14" t="str">
        <f>IFERROR(IF(H791&gt;=1,VLOOKUP(I791,DETAIL!$F$7:$N$2006,8,0),""),"")</f>
        <v/>
      </c>
      <c r="P791" s="14" t="str">
        <f>IFERROR(IF(H791&gt;=1,VLOOKUP(I791,DETAIL!$F$7:$N$2006,9,0),""),"")</f>
        <v/>
      </c>
      <c r="Q791" s="75">
        <f>BHUGTAN!L783</f>
        <v>0</v>
      </c>
    </row>
    <row r="792" spans="8:17" ht="18" customHeight="1" x14ac:dyDescent="0.25">
      <c r="H792" s="14">
        <f>BHUGTAN!E784</f>
        <v>0</v>
      </c>
      <c r="I792" s="14">
        <f>BHUGTAN!F784</f>
        <v>0</v>
      </c>
      <c r="J792" s="15">
        <f>BHUGTAN!G784</f>
        <v>0</v>
      </c>
      <c r="K792" s="15">
        <f>BHUGTAN!H784</f>
        <v>0</v>
      </c>
      <c r="L792" s="14">
        <f>BHUGTAN!I784</f>
        <v>0</v>
      </c>
      <c r="M792" s="15" t="str">
        <f>IFERROR(IF(H792&gt;=1,VLOOKUP(I792,DETAIL!$F$7:$N$2006,5,0),""),"")</f>
        <v/>
      </c>
      <c r="N792" s="15" t="str">
        <f>IFERROR(IF(H792&gt;=1,VLOOKUP(I792,DETAIL!$F$7:$N$2006,6,0),""),"")</f>
        <v/>
      </c>
      <c r="O792" s="14" t="str">
        <f>IFERROR(IF(H792&gt;=1,VLOOKUP(I792,DETAIL!$F$7:$N$2006,8,0),""),"")</f>
        <v/>
      </c>
      <c r="P792" s="14" t="str">
        <f>IFERROR(IF(H792&gt;=1,VLOOKUP(I792,DETAIL!$F$7:$N$2006,9,0),""),"")</f>
        <v/>
      </c>
      <c r="Q792" s="75">
        <f>BHUGTAN!L784</f>
        <v>0</v>
      </c>
    </row>
    <row r="793" spans="8:17" ht="18" customHeight="1" x14ac:dyDescent="0.25">
      <c r="H793" s="14">
        <f>BHUGTAN!E785</f>
        <v>0</v>
      </c>
      <c r="I793" s="14">
        <f>BHUGTAN!F785</f>
        <v>0</v>
      </c>
      <c r="J793" s="15">
        <f>BHUGTAN!G785</f>
        <v>0</v>
      </c>
      <c r="K793" s="15">
        <f>BHUGTAN!H785</f>
        <v>0</v>
      </c>
      <c r="L793" s="14">
        <f>BHUGTAN!I785</f>
        <v>0</v>
      </c>
      <c r="M793" s="15" t="str">
        <f>IFERROR(IF(H793&gt;=1,VLOOKUP(I793,DETAIL!$F$7:$N$2006,5,0),""),"")</f>
        <v/>
      </c>
      <c r="N793" s="15" t="str">
        <f>IFERROR(IF(H793&gt;=1,VLOOKUP(I793,DETAIL!$F$7:$N$2006,6,0),""),"")</f>
        <v/>
      </c>
      <c r="O793" s="14" t="str">
        <f>IFERROR(IF(H793&gt;=1,VLOOKUP(I793,DETAIL!$F$7:$N$2006,8,0),""),"")</f>
        <v/>
      </c>
      <c r="P793" s="14" t="str">
        <f>IFERROR(IF(H793&gt;=1,VLOOKUP(I793,DETAIL!$F$7:$N$2006,9,0),""),"")</f>
        <v/>
      </c>
      <c r="Q793" s="75">
        <f>BHUGTAN!L785</f>
        <v>0</v>
      </c>
    </row>
    <row r="794" spans="8:17" ht="18" customHeight="1" x14ac:dyDescent="0.25">
      <c r="H794" s="14">
        <f>BHUGTAN!E786</f>
        <v>0</v>
      </c>
      <c r="I794" s="14">
        <f>BHUGTAN!F786</f>
        <v>0</v>
      </c>
      <c r="J794" s="15">
        <f>BHUGTAN!G786</f>
        <v>0</v>
      </c>
      <c r="K794" s="15">
        <f>BHUGTAN!H786</f>
        <v>0</v>
      </c>
      <c r="L794" s="14">
        <f>BHUGTAN!I786</f>
        <v>0</v>
      </c>
      <c r="M794" s="15" t="str">
        <f>IFERROR(IF(H794&gt;=1,VLOOKUP(I794,DETAIL!$F$7:$N$2006,5,0),""),"")</f>
        <v/>
      </c>
      <c r="N794" s="15" t="str">
        <f>IFERROR(IF(H794&gt;=1,VLOOKUP(I794,DETAIL!$F$7:$N$2006,6,0),""),"")</f>
        <v/>
      </c>
      <c r="O794" s="14" t="str">
        <f>IFERROR(IF(H794&gt;=1,VLOOKUP(I794,DETAIL!$F$7:$N$2006,8,0),""),"")</f>
        <v/>
      </c>
      <c r="P794" s="14" t="str">
        <f>IFERROR(IF(H794&gt;=1,VLOOKUP(I794,DETAIL!$F$7:$N$2006,9,0),""),"")</f>
        <v/>
      </c>
      <c r="Q794" s="75">
        <f>BHUGTAN!L786</f>
        <v>0</v>
      </c>
    </row>
    <row r="795" spans="8:17" ht="18" customHeight="1" x14ac:dyDescent="0.25">
      <c r="H795" s="14">
        <f>BHUGTAN!E787</f>
        <v>0</v>
      </c>
      <c r="I795" s="14">
        <f>BHUGTAN!F787</f>
        <v>0</v>
      </c>
      <c r="J795" s="15">
        <f>BHUGTAN!G787</f>
        <v>0</v>
      </c>
      <c r="K795" s="15">
        <f>BHUGTAN!H787</f>
        <v>0</v>
      </c>
      <c r="L795" s="14">
        <f>BHUGTAN!I787</f>
        <v>0</v>
      </c>
      <c r="M795" s="15" t="str">
        <f>IFERROR(IF(H795&gt;=1,VLOOKUP(I795,DETAIL!$F$7:$N$2006,5,0),""),"")</f>
        <v/>
      </c>
      <c r="N795" s="15" t="str">
        <f>IFERROR(IF(H795&gt;=1,VLOOKUP(I795,DETAIL!$F$7:$N$2006,6,0),""),"")</f>
        <v/>
      </c>
      <c r="O795" s="14" t="str">
        <f>IFERROR(IF(H795&gt;=1,VLOOKUP(I795,DETAIL!$F$7:$N$2006,8,0),""),"")</f>
        <v/>
      </c>
      <c r="P795" s="14" t="str">
        <f>IFERROR(IF(H795&gt;=1,VLOOKUP(I795,DETAIL!$F$7:$N$2006,9,0),""),"")</f>
        <v/>
      </c>
      <c r="Q795" s="75">
        <f>BHUGTAN!L787</f>
        <v>0</v>
      </c>
    </row>
    <row r="796" spans="8:17" ht="18" customHeight="1" x14ac:dyDescent="0.25">
      <c r="H796" s="14">
        <f>BHUGTAN!E788</f>
        <v>0</v>
      </c>
      <c r="I796" s="14">
        <f>BHUGTAN!F788</f>
        <v>0</v>
      </c>
      <c r="J796" s="15">
        <f>BHUGTAN!G788</f>
        <v>0</v>
      </c>
      <c r="K796" s="15">
        <f>BHUGTAN!H788</f>
        <v>0</v>
      </c>
      <c r="L796" s="14">
        <f>BHUGTAN!I788</f>
        <v>0</v>
      </c>
      <c r="M796" s="15" t="str">
        <f>IFERROR(IF(H796&gt;=1,VLOOKUP(I796,DETAIL!$F$7:$N$2006,5,0),""),"")</f>
        <v/>
      </c>
      <c r="N796" s="15" t="str">
        <f>IFERROR(IF(H796&gt;=1,VLOOKUP(I796,DETAIL!$F$7:$N$2006,6,0),""),"")</f>
        <v/>
      </c>
      <c r="O796" s="14" t="str">
        <f>IFERROR(IF(H796&gt;=1,VLOOKUP(I796,DETAIL!$F$7:$N$2006,8,0),""),"")</f>
        <v/>
      </c>
      <c r="P796" s="14" t="str">
        <f>IFERROR(IF(H796&gt;=1,VLOOKUP(I796,DETAIL!$F$7:$N$2006,9,0),""),"")</f>
        <v/>
      </c>
      <c r="Q796" s="75">
        <f>BHUGTAN!L788</f>
        <v>0</v>
      </c>
    </row>
    <row r="797" spans="8:17" ht="18" customHeight="1" x14ac:dyDescent="0.25">
      <c r="H797" s="14">
        <f>BHUGTAN!E789</f>
        <v>0</v>
      </c>
      <c r="I797" s="14">
        <f>BHUGTAN!F789</f>
        <v>0</v>
      </c>
      <c r="J797" s="15">
        <f>BHUGTAN!G789</f>
        <v>0</v>
      </c>
      <c r="K797" s="15">
        <f>BHUGTAN!H789</f>
        <v>0</v>
      </c>
      <c r="L797" s="14">
        <f>BHUGTAN!I789</f>
        <v>0</v>
      </c>
      <c r="M797" s="15" t="str">
        <f>IFERROR(IF(H797&gt;=1,VLOOKUP(I797,DETAIL!$F$7:$N$2006,5,0),""),"")</f>
        <v/>
      </c>
      <c r="N797" s="15" t="str">
        <f>IFERROR(IF(H797&gt;=1,VLOOKUP(I797,DETAIL!$F$7:$N$2006,6,0),""),"")</f>
        <v/>
      </c>
      <c r="O797" s="14" t="str">
        <f>IFERROR(IF(H797&gt;=1,VLOOKUP(I797,DETAIL!$F$7:$N$2006,8,0),""),"")</f>
        <v/>
      </c>
      <c r="P797" s="14" t="str">
        <f>IFERROR(IF(H797&gt;=1,VLOOKUP(I797,DETAIL!$F$7:$N$2006,9,0),""),"")</f>
        <v/>
      </c>
      <c r="Q797" s="75">
        <f>BHUGTAN!L789</f>
        <v>0</v>
      </c>
    </row>
    <row r="798" spans="8:17" ht="18" customHeight="1" x14ac:dyDescent="0.25">
      <c r="H798" s="14">
        <f>BHUGTAN!E790</f>
        <v>0</v>
      </c>
      <c r="I798" s="14">
        <f>BHUGTAN!F790</f>
        <v>0</v>
      </c>
      <c r="J798" s="15">
        <f>BHUGTAN!G790</f>
        <v>0</v>
      </c>
      <c r="K798" s="15">
        <f>BHUGTAN!H790</f>
        <v>0</v>
      </c>
      <c r="L798" s="14">
        <f>BHUGTAN!I790</f>
        <v>0</v>
      </c>
      <c r="M798" s="15" t="str">
        <f>IFERROR(IF(H798&gt;=1,VLOOKUP(I798,DETAIL!$F$7:$N$2006,5,0),""),"")</f>
        <v/>
      </c>
      <c r="N798" s="15" t="str">
        <f>IFERROR(IF(H798&gt;=1,VLOOKUP(I798,DETAIL!$F$7:$N$2006,6,0),""),"")</f>
        <v/>
      </c>
      <c r="O798" s="14" t="str">
        <f>IFERROR(IF(H798&gt;=1,VLOOKUP(I798,DETAIL!$F$7:$N$2006,8,0),""),"")</f>
        <v/>
      </c>
      <c r="P798" s="14" t="str">
        <f>IFERROR(IF(H798&gt;=1,VLOOKUP(I798,DETAIL!$F$7:$N$2006,9,0),""),"")</f>
        <v/>
      </c>
      <c r="Q798" s="75">
        <f>BHUGTAN!L790</f>
        <v>0</v>
      </c>
    </row>
    <row r="799" spans="8:17" ht="18" customHeight="1" x14ac:dyDescent="0.25">
      <c r="H799" s="14">
        <f>BHUGTAN!E791</f>
        <v>0</v>
      </c>
      <c r="I799" s="14">
        <f>BHUGTAN!F791</f>
        <v>0</v>
      </c>
      <c r="J799" s="15">
        <f>BHUGTAN!G791</f>
        <v>0</v>
      </c>
      <c r="K799" s="15">
        <f>BHUGTAN!H791</f>
        <v>0</v>
      </c>
      <c r="L799" s="14">
        <f>BHUGTAN!I791</f>
        <v>0</v>
      </c>
      <c r="M799" s="15" t="str">
        <f>IFERROR(IF(H799&gt;=1,VLOOKUP(I799,DETAIL!$F$7:$N$2006,5,0),""),"")</f>
        <v/>
      </c>
      <c r="N799" s="15" t="str">
        <f>IFERROR(IF(H799&gt;=1,VLOOKUP(I799,DETAIL!$F$7:$N$2006,6,0),""),"")</f>
        <v/>
      </c>
      <c r="O799" s="14" t="str">
        <f>IFERROR(IF(H799&gt;=1,VLOOKUP(I799,DETAIL!$F$7:$N$2006,8,0),""),"")</f>
        <v/>
      </c>
      <c r="P799" s="14" t="str">
        <f>IFERROR(IF(H799&gt;=1,VLOOKUP(I799,DETAIL!$F$7:$N$2006,9,0),""),"")</f>
        <v/>
      </c>
      <c r="Q799" s="75">
        <f>BHUGTAN!L791</f>
        <v>0</v>
      </c>
    </row>
    <row r="800" spans="8:17" ht="18" customHeight="1" x14ac:dyDescent="0.25">
      <c r="H800" s="14">
        <f>BHUGTAN!E792</f>
        <v>0</v>
      </c>
      <c r="I800" s="14">
        <f>BHUGTAN!F792</f>
        <v>0</v>
      </c>
      <c r="J800" s="15">
        <f>BHUGTAN!G792</f>
        <v>0</v>
      </c>
      <c r="K800" s="15">
        <f>BHUGTAN!H792</f>
        <v>0</v>
      </c>
      <c r="L800" s="14">
        <f>BHUGTAN!I792</f>
        <v>0</v>
      </c>
      <c r="M800" s="15" t="str">
        <f>IFERROR(IF(H800&gt;=1,VLOOKUP(I800,DETAIL!$F$7:$N$2006,5,0),""),"")</f>
        <v/>
      </c>
      <c r="N800" s="15" t="str">
        <f>IFERROR(IF(H800&gt;=1,VLOOKUP(I800,DETAIL!$F$7:$N$2006,6,0),""),"")</f>
        <v/>
      </c>
      <c r="O800" s="14" t="str">
        <f>IFERROR(IF(H800&gt;=1,VLOOKUP(I800,DETAIL!$F$7:$N$2006,8,0),""),"")</f>
        <v/>
      </c>
      <c r="P800" s="14" t="str">
        <f>IFERROR(IF(H800&gt;=1,VLOOKUP(I800,DETAIL!$F$7:$N$2006,9,0),""),"")</f>
        <v/>
      </c>
      <c r="Q800" s="75">
        <f>BHUGTAN!L792</f>
        <v>0</v>
      </c>
    </row>
    <row r="801" spans="8:17" ht="18" customHeight="1" x14ac:dyDescent="0.25">
      <c r="H801" s="14">
        <f>BHUGTAN!E793</f>
        <v>0</v>
      </c>
      <c r="I801" s="14">
        <f>BHUGTAN!F793</f>
        <v>0</v>
      </c>
      <c r="J801" s="15">
        <f>BHUGTAN!G793</f>
        <v>0</v>
      </c>
      <c r="K801" s="15">
        <f>BHUGTAN!H793</f>
        <v>0</v>
      </c>
      <c r="L801" s="14">
        <f>BHUGTAN!I793</f>
        <v>0</v>
      </c>
      <c r="M801" s="15" t="str">
        <f>IFERROR(IF(H801&gt;=1,VLOOKUP(I801,DETAIL!$F$7:$N$2006,5,0),""),"")</f>
        <v/>
      </c>
      <c r="N801" s="15" t="str">
        <f>IFERROR(IF(H801&gt;=1,VLOOKUP(I801,DETAIL!$F$7:$N$2006,6,0),""),"")</f>
        <v/>
      </c>
      <c r="O801" s="14" t="str">
        <f>IFERROR(IF(H801&gt;=1,VLOOKUP(I801,DETAIL!$F$7:$N$2006,8,0),""),"")</f>
        <v/>
      </c>
      <c r="P801" s="14" t="str">
        <f>IFERROR(IF(H801&gt;=1,VLOOKUP(I801,DETAIL!$F$7:$N$2006,9,0),""),"")</f>
        <v/>
      </c>
      <c r="Q801" s="75">
        <f>BHUGTAN!L793</f>
        <v>0</v>
      </c>
    </row>
    <row r="802" spans="8:17" ht="18" customHeight="1" x14ac:dyDescent="0.25">
      <c r="H802" s="14">
        <f>BHUGTAN!E794</f>
        <v>0</v>
      </c>
      <c r="I802" s="14">
        <f>BHUGTAN!F794</f>
        <v>0</v>
      </c>
      <c r="J802" s="15">
        <f>BHUGTAN!G794</f>
        <v>0</v>
      </c>
      <c r="K802" s="15">
        <f>BHUGTAN!H794</f>
        <v>0</v>
      </c>
      <c r="L802" s="14">
        <f>BHUGTAN!I794</f>
        <v>0</v>
      </c>
      <c r="M802" s="15" t="str">
        <f>IFERROR(IF(H802&gt;=1,VLOOKUP(I802,DETAIL!$F$7:$N$2006,5,0),""),"")</f>
        <v/>
      </c>
      <c r="N802" s="15" t="str">
        <f>IFERROR(IF(H802&gt;=1,VLOOKUP(I802,DETAIL!$F$7:$N$2006,6,0),""),"")</f>
        <v/>
      </c>
      <c r="O802" s="14" t="str">
        <f>IFERROR(IF(H802&gt;=1,VLOOKUP(I802,DETAIL!$F$7:$N$2006,8,0),""),"")</f>
        <v/>
      </c>
      <c r="P802" s="14" t="str">
        <f>IFERROR(IF(H802&gt;=1,VLOOKUP(I802,DETAIL!$F$7:$N$2006,9,0),""),"")</f>
        <v/>
      </c>
      <c r="Q802" s="75">
        <f>BHUGTAN!L794</f>
        <v>0</v>
      </c>
    </row>
    <row r="803" spans="8:17" ht="18" customHeight="1" x14ac:dyDescent="0.25">
      <c r="H803" s="14">
        <f>BHUGTAN!E795</f>
        <v>0</v>
      </c>
      <c r="I803" s="14">
        <f>BHUGTAN!F795</f>
        <v>0</v>
      </c>
      <c r="J803" s="15">
        <f>BHUGTAN!G795</f>
        <v>0</v>
      </c>
      <c r="K803" s="15">
        <f>BHUGTAN!H795</f>
        <v>0</v>
      </c>
      <c r="L803" s="14">
        <f>BHUGTAN!I795</f>
        <v>0</v>
      </c>
      <c r="M803" s="15" t="str">
        <f>IFERROR(IF(H803&gt;=1,VLOOKUP(I803,DETAIL!$F$7:$N$2006,5,0),""),"")</f>
        <v/>
      </c>
      <c r="N803" s="15" t="str">
        <f>IFERROR(IF(H803&gt;=1,VLOOKUP(I803,DETAIL!$F$7:$N$2006,6,0),""),"")</f>
        <v/>
      </c>
      <c r="O803" s="14" t="str">
        <f>IFERROR(IF(H803&gt;=1,VLOOKUP(I803,DETAIL!$F$7:$N$2006,8,0),""),"")</f>
        <v/>
      </c>
      <c r="P803" s="14" t="str">
        <f>IFERROR(IF(H803&gt;=1,VLOOKUP(I803,DETAIL!$F$7:$N$2006,9,0),""),"")</f>
        <v/>
      </c>
      <c r="Q803" s="75">
        <f>BHUGTAN!L795</f>
        <v>0</v>
      </c>
    </row>
    <row r="804" spans="8:17" ht="18" customHeight="1" x14ac:dyDescent="0.25">
      <c r="H804" s="14">
        <f>BHUGTAN!E796</f>
        <v>0</v>
      </c>
      <c r="I804" s="14">
        <f>BHUGTAN!F796</f>
        <v>0</v>
      </c>
      <c r="J804" s="15">
        <f>BHUGTAN!G796</f>
        <v>0</v>
      </c>
      <c r="K804" s="15">
        <f>BHUGTAN!H796</f>
        <v>0</v>
      </c>
      <c r="L804" s="14">
        <f>BHUGTAN!I796</f>
        <v>0</v>
      </c>
      <c r="M804" s="15" t="str">
        <f>IFERROR(IF(H804&gt;=1,VLOOKUP(I804,DETAIL!$F$7:$N$2006,5,0),""),"")</f>
        <v/>
      </c>
      <c r="N804" s="15" t="str">
        <f>IFERROR(IF(H804&gt;=1,VLOOKUP(I804,DETAIL!$F$7:$N$2006,6,0),""),"")</f>
        <v/>
      </c>
      <c r="O804" s="14" t="str">
        <f>IFERROR(IF(H804&gt;=1,VLOOKUP(I804,DETAIL!$F$7:$N$2006,8,0),""),"")</f>
        <v/>
      </c>
      <c r="P804" s="14" t="str">
        <f>IFERROR(IF(H804&gt;=1,VLOOKUP(I804,DETAIL!$F$7:$N$2006,9,0),""),"")</f>
        <v/>
      </c>
      <c r="Q804" s="75">
        <f>BHUGTAN!L796</f>
        <v>0</v>
      </c>
    </row>
    <row r="805" spans="8:17" ht="18" customHeight="1" x14ac:dyDescent="0.25">
      <c r="H805" s="14">
        <f>BHUGTAN!E797</f>
        <v>0</v>
      </c>
      <c r="I805" s="14">
        <f>BHUGTAN!F797</f>
        <v>0</v>
      </c>
      <c r="J805" s="15">
        <f>BHUGTAN!G797</f>
        <v>0</v>
      </c>
      <c r="K805" s="15">
        <f>BHUGTAN!H797</f>
        <v>0</v>
      </c>
      <c r="L805" s="14">
        <f>BHUGTAN!I797</f>
        <v>0</v>
      </c>
      <c r="M805" s="15" t="str">
        <f>IFERROR(IF(H805&gt;=1,VLOOKUP(I805,DETAIL!$F$7:$N$2006,5,0),""),"")</f>
        <v/>
      </c>
      <c r="N805" s="15" t="str">
        <f>IFERROR(IF(H805&gt;=1,VLOOKUP(I805,DETAIL!$F$7:$N$2006,6,0),""),"")</f>
        <v/>
      </c>
      <c r="O805" s="14" t="str">
        <f>IFERROR(IF(H805&gt;=1,VLOOKUP(I805,DETAIL!$F$7:$N$2006,8,0),""),"")</f>
        <v/>
      </c>
      <c r="P805" s="14" t="str">
        <f>IFERROR(IF(H805&gt;=1,VLOOKUP(I805,DETAIL!$F$7:$N$2006,9,0),""),"")</f>
        <v/>
      </c>
      <c r="Q805" s="75">
        <f>BHUGTAN!L797</f>
        <v>0</v>
      </c>
    </row>
    <row r="806" spans="8:17" ht="18" customHeight="1" x14ac:dyDescent="0.25">
      <c r="H806" s="14">
        <f>BHUGTAN!E798</f>
        <v>0</v>
      </c>
      <c r="I806" s="14">
        <f>BHUGTAN!F798</f>
        <v>0</v>
      </c>
      <c r="J806" s="15">
        <f>BHUGTAN!G798</f>
        <v>0</v>
      </c>
      <c r="K806" s="15">
        <f>BHUGTAN!H798</f>
        <v>0</v>
      </c>
      <c r="L806" s="14">
        <f>BHUGTAN!I798</f>
        <v>0</v>
      </c>
      <c r="M806" s="15" t="str">
        <f>IFERROR(IF(H806&gt;=1,VLOOKUP(I806,DETAIL!$F$7:$N$2006,5,0),""),"")</f>
        <v/>
      </c>
      <c r="N806" s="15" t="str">
        <f>IFERROR(IF(H806&gt;=1,VLOOKUP(I806,DETAIL!$F$7:$N$2006,6,0),""),"")</f>
        <v/>
      </c>
      <c r="O806" s="14" t="str">
        <f>IFERROR(IF(H806&gt;=1,VLOOKUP(I806,DETAIL!$F$7:$N$2006,8,0),""),"")</f>
        <v/>
      </c>
      <c r="P806" s="14" t="str">
        <f>IFERROR(IF(H806&gt;=1,VLOOKUP(I806,DETAIL!$F$7:$N$2006,9,0),""),"")</f>
        <v/>
      </c>
      <c r="Q806" s="75">
        <f>BHUGTAN!L798</f>
        <v>0</v>
      </c>
    </row>
    <row r="807" spans="8:17" ht="18" customHeight="1" x14ac:dyDescent="0.25">
      <c r="H807" s="14">
        <f>BHUGTAN!E799</f>
        <v>0</v>
      </c>
      <c r="I807" s="14">
        <f>BHUGTAN!F799</f>
        <v>0</v>
      </c>
      <c r="J807" s="15">
        <f>BHUGTAN!G799</f>
        <v>0</v>
      </c>
      <c r="K807" s="15">
        <f>BHUGTAN!H799</f>
        <v>0</v>
      </c>
      <c r="L807" s="14">
        <f>BHUGTAN!I799</f>
        <v>0</v>
      </c>
      <c r="M807" s="15" t="str">
        <f>IFERROR(IF(H807&gt;=1,VLOOKUP(I807,DETAIL!$F$7:$N$2006,5,0),""),"")</f>
        <v/>
      </c>
      <c r="N807" s="15" t="str">
        <f>IFERROR(IF(H807&gt;=1,VLOOKUP(I807,DETAIL!$F$7:$N$2006,6,0),""),"")</f>
        <v/>
      </c>
      <c r="O807" s="14" t="str">
        <f>IFERROR(IF(H807&gt;=1,VLOOKUP(I807,DETAIL!$F$7:$N$2006,8,0),""),"")</f>
        <v/>
      </c>
      <c r="P807" s="14" t="str">
        <f>IFERROR(IF(H807&gt;=1,VLOOKUP(I807,DETAIL!$F$7:$N$2006,9,0),""),"")</f>
        <v/>
      </c>
      <c r="Q807" s="75">
        <f>BHUGTAN!L799</f>
        <v>0</v>
      </c>
    </row>
    <row r="808" spans="8:17" ht="18" customHeight="1" x14ac:dyDescent="0.25">
      <c r="H808" s="14">
        <f>BHUGTAN!E800</f>
        <v>0</v>
      </c>
      <c r="I808" s="14">
        <f>BHUGTAN!F800</f>
        <v>0</v>
      </c>
      <c r="J808" s="15">
        <f>BHUGTAN!G800</f>
        <v>0</v>
      </c>
      <c r="K808" s="15">
        <f>BHUGTAN!H800</f>
        <v>0</v>
      </c>
      <c r="L808" s="14">
        <f>BHUGTAN!I800</f>
        <v>0</v>
      </c>
      <c r="M808" s="15" t="str">
        <f>IFERROR(IF(H808&gt;=1,VLOOKUP(I808,DETAIL!$F$7:$N$2006,5,0),""),"")</f>
        <v/>
      </c>
      <c r="N808" s="15" t="str">
        <f>IFERROR(IF(H808&gt;=1,VLOOKUP(I808,DETAIL!$F$7:$N$2006,6,0),""),"")</f>
        <v/>
      </c>
      <c r="O808" s="14" t="str">
        <f>IFERROR(IF(H808&gt;=1,VLOOKUP(I808,DETAIL!$F$7:$N$2006,8,0),""),"")</f>
        <v/>
      </c>
      <c r="P808" s="14" t="str">
        <f>IFERROR(IF(H808&gt;=1,VLOOKUP(I808,DETAIL!$F$7:$N$2006,9,0),""),"")</f>
        <v/>
      </c>
      <c r="Q808" s="75">
        <f>BHUGTAN!L800</f>
        <v>0</v>
      </c>
    </row>
    <row r="809" spans="8:17" ht="18" customHeight="1" x14ac:dyDescent="0.25">
      <c r="H809" s="14">
        <f>BHUGTAN!E801</f>
        <v>0</v>
      </c>
      <c r="I809" s="14">
        <f>BHUGTAN!F801</f>
        <v>0</v>
      </c>
      <c r="J809" s="15">
        <f>BHUGTAN!G801</f>
        <v>0</v>
      </c>
      <c r="K809" s="15">
        <f>BHUGTAN!H801</f>
        <v>0</v>
      </c>
      <c r="L809" s="14">
        <f>BHUGTAN!I801</f>
        <v>0</v>
      </c>
      <c r="M809" s="15" t="str">
        <f>IFERROR(IF(H809&gt;=1,VLOOKUP(I809,DETAIL!$F$7:$N$2006,5,0),""),"")</f>
        <v/>
      </c>
      <c r="N809" s="15" t="str">
        <f>IFERROR(IF(H809&gt;=1,VLOOKUP(I809,DETAIL!$F$7:$N$2006,6,0),""),"")</f>
        <v/>
      </c>
      <c r="O809" s="14" t="str">
        <f>IFERROR(IF(H809&gt;=1,VLOOKUP(I809,DETAIL!$F$7:$N$2006,8,0),""),"")</f>
        <v/>
      </c>
      <c r="P809" s="14" t="str">
        <f>IFERROR(IF(H809&gt;=1,VLOOKUP(I809,DETAIL!$F$7:$N$2006,9,0),""),"")</f>
        <v/>
      </c>
      <c r="Q809" s="75">
        <f>BHUGTAN!L801</f>
        <v>0</v>
      </c>
    </row>
    <row r="810" spans="8:17" ht="18" customHeight="1" x14ac:dyDescent="0.25">
      <c r="H810" s="14">
        <f>BHUGTAN!E802</f>
        <v>0</v>
      </c>
      <c r="I810" s="14">
        <f>BHUGTAN!F802</f>
        <v>0</v>
      </c>
      <c r="J810" s="15">
        <f>BHUGTAN!G802</f>
        <v>0</v>
      </c>
      <c r="K810" s="15">
        <f>BHUGTAN!H802</f>
        <v>0</v>
      </c>
      <c r="L810" s="14">
        <f>BHUGTAN!I802</f>
        <v>0</v>
      </c>
      <c r="M810" s="15" t="str">
        <f>IFERROR(IF(H810&gt;=1,VLOOKUP(I810,DETAIL!$F$7:$N$2006,5,0),""),"")</f>
        <v/>
      </c>
      <c r="N810" s="15" t="str">
        <f>IFERROR(IF(H810&gt;=1,VLOOKUP(I810,DETAIL!$F$7:$N$2006,6,0),""),"")</f>
        <v/>
      </c>
      <c r="O810" s="14" t="str">
        <f>IFERROR(IF(H810&gt;=1,VLOOKUP(I810,DETAIL!$F$7:$N$2006,8,0),""),"")</f>
        <v/>
      </c>
      <c r="P810" s="14" t="str">
        <f>IFERROR(IF(H810&gt;=1,VLOOKUP(I810,DETAIL!$F$7:$N$2006,9,0),""),"")</f>
        <v/>
      </c>
      <c r="Q810" s="75">
        <f>BHUGTAN!L802</f>
        <v>0</v>
      </c>
    </row>
    <row r="811" spans="8:17" ht="18" customHeight="1" x14ac:dyDescent="0.25">
      <c r="H811" s="14">
        <f>BHUGTAN!E803</f>
        <v>0</v>
      </c>
      <c r="I811" s="14">
        <f>BHUGTAN!F803</f>
        <v>0</v>
      </c>
      <c r="J811" s="15">
        <f>BHUGTAN!G803</f>
        <v>0</v>
      </c>
      <c r="K811" s="15">
        <f>BHUGTAN!H803</f>
        <v>0</v>
      </c>
      <c r="L811" s="14">
        <f>BHUGTAN!I803</f>
        <v>0</v>
      </c>
      <c r="M811" s="15" t="str">
        <f>IFERROR(IF(H811&gt;=1,VLOOKUP(I811,DETAIL!$F$7:$N$2006,5,0),""),"")</f>
        <v/>
      </c>
      <c r="N811" s="15" t="str">
        <f>IFERROR(IF(H811&gt;=1,VLOOKUP(I811,DETAIL!$F$7:$N$2006,6,0),""),"")</f>
        <v/>
      </c>
      <c r="O811" s="14" t="str">
        <f>IFERROR(IF(H811&gt;=1,VLOOKUP(I811,DETAIL!$F$7:$N$2006,8,0),""),"")</f>
        <v/>
      </c>
      <c r="P811" s="14" t="str">
        <f>IFERROR(IF(H811&gt;=1,VLOOKUP(I811,DETAIL!$F$7:$N$2006,9,0),""),"")</f>
        <v/>
      </c>
      <c r="Q811" s="75">
        <f>BHUGTAN!L803</f>
        <v>0</v>
      </c>
    </row>
    <row r="812" spans="8:17" ht="18" customHeight="1" x14ac:dyDescent="0.25">
      <c r="H812" s="14">
        <f>BHUGTAN!E804</f>
        <v>0</v>
      </c>
      <c r="I812" s="14">
        <f>BHUGTAN!F804</f>
        <v>0</v>
      </c>
      <c r="J812" s="15">
        <f>BHUGTAN!G804</f>
        <v>0</v>
      </c>
      <c r="K812" s="15">
        <f>BHUGTAN!H804</f>
        <v>0</v>
      </c>
      <c r="L812" s="14">
        <f>BHUGTAN!I804</f>
        <v>0</v>
      </c>
      <c r="M812" s="15" t="str">
        <f>IFERROR(IF(H812&gt;=1,VLOOKUP(I812,DETAIL!$F$7:$N$2006,5,0),""),"")</f>
        <v/>
      </c>
      <c r="N812" s="15" t="str">
        <f>IFERROR(IF(H812&gt;=1,VLOOKUP(I812,DETAIL!$F$7:$N$2006,6,0),""),"")</f>
        <v/>
      </c>
      <c r="O812" s="14" t="str">
        <f>IFERROR(IF(H812&gt;=1,VLOOKUP(I812,DETAIL!$F$7:$N$2006,8,0),""),"")</f>
        <v/>
      </c>
      <c r="P812" s="14" t="str">
        <f>IFERROR(IF(H812&gt;=1,VLOOKUP(I812,DETAIL!$F$7:$N$2006,9,0),""),"")</f>
        <v/>
      </c>
      <c r="Q812" s="75">
        <f>BHUGTAN!L804</f>
        <v>0</v>
      </c>
    </row>
    <row r="813" spans="8:17" ht="18" customHeight="1" x14ac:dyDescent="0.25">
      <c r="H813" s="14">
        <f>BHUGTAN!E805</f>
        <v>0</v>
      </c>
      <c r="I813" s="14">
        <f>BHUGTAN!F805</f>
        <v>0</v>
      </c>
      <c r="J813" s="15">
        <f>BHUGTAN!G805</f>
        <v>0</v>
      </c>
      <c r="K813" s="15">
        <f>BHUGTAN!H805</f>
        <v>0</v>
      </c>
      <c r="L813" s="14">
        <f>BHUGTAN!I805</f>
        <v>0</v>
      </c>
      <c r="M813" s="15" t="str">
        <f>IFERROR(IF(H813&gt;=1,VLOOKUP(I813,DETAIL!$F$7:$N$2006,5,0),""),"")</f>
        <v/>
      </c>
      <c r="N813" s="15" t="str">
        <f>IFERROR(IF(H813&gt;=1,VLOOKUP(I813,DETAIL!$F$7:$N$2006,6,0),""),"")</f>
        <v/>
      </c>
      <c r="O813" s="14" t="str">
        <f>IFERROR(IF(H813&gt;=1,VLOOKUP(I813,DETAIL!$F$7:$N$2006,8,0),""),"")</f>
        <v/>
      </c>
      <c r="P813" s="14" t="str">
        <f>IFERROR(IF(H813&gt;=1,VLOOKUP(I813,DETAIL!$F$7:$N$2006,9,0),""),"")</f>
        <v/>
      </c>
      <c r="Q813" s="75">
        <f>BHUGTAN!L805</f>
        <v>0</v>
      </c>
    </row>
    <row r="814" spans="8:17" ht="18" customHeight="1" x14ac:dyDescent="0.25">
      <c r="H814" s="14">
        <f>BHUGTAN!E806</f>
        <v>0</v>
      </c>
      <c r="I814" s="14">
        <f>BHUGTAN!F806</f>
        <v>0</v>
      </c>
      <c r="J814" s="15">
        <f>BHUGTAN!G806</f>
        <v>0</v>
      </c>
      <c r="K814" s="15">
        <f>BHUGTAN!H806</f>
        <v>0</v>
      </c>
      <c r="L814" s="14">
        <f>BHUGTAN!I806</f>
        <v>0</v>
      </c>
      <c r="M814" s="15" t="str">
        <f>IFERROR(IF(H814&gt;=1,VLOOKUP(I814,DETAIL!$F$7:$N$2006,5,0),""),"")</f>
        <v/>
      </c>
      <c r="N814" s="15" t="str">
        <f>IFERROR(IF(H814&gt;=1,VLOOKUP(I814,DETAIL!$F$7:$N$2006,6,0),""),"")</f>
        <v/>
      </c>
      <c r="O814" s="14" t="str">
        <f>IFERROR(IF(H814&gt;=1,VLOOKUP(I814,DETAIL!$F$7:$N$2006,8,0),""),"")</f>
        <v/>
      </c>
      <c r="P814" s="14" t="str">
        <f>IFERROR(IF(H814&gt;=1,VLOOKUP(I814,DETAIL!$F$7:$N$2006,9,0),""),"")</f>
        <v/>
      </c>
      <c r="Q814" s="75">
        <f>BHUGTAN!L806</f>
        <v>0</v>
      </c>
    </row>
    <row r="815" spans="8:17" ht="18" customHeight="1" x14ac:dyDescent="0.25">
      <c r="H815" s="14">
        <f>BHUGTAN!E807</f>
        <v>0</v>
      </c>
      <c r="I815" s="14">
        <f>BHUGTAN!F807</f>
        <v>0</v>
      </c>
      <c r="J815" s="15">
        <f>BHUGTAN!G807</f>
        <v>0</v>
      </c>
      <c r="K815" s="15">
        <f>BHUGTAN!H807</f>
        <v>0</v>
      </c>
      <c r="L815" s="14">
        <f>BHUGTAN!I807</f>
        <v>0</v>
      </c>
      <c r="M815" s="15" t="str">
        <f>IFERROR(IF(H815&gt;=1,VLOOKUP(I815,DETAIL!$F$7:$N$2006,5,0),""),"")</f>
        <v/>
      </c>
      <c r="N815" s="15" t="str">
        <f>IFERROR(IF(H815&gt;=1,VLOOKUP(I815,DETAIL!$F$7:$N$2006,6,0),""),"")</f>
        <v/>
      </c>
      <c r="O815" s="14" t="str">
        <f>IFERROR(IF(H815&gt;=1,VLOOKUP(I815,DETAIL!$F$7:$N$2006,8,0),""),"")</f>
        <v/>
      </c>
      <c r="P815" s="14" t="str">
        <f>IFERROR(IF(H815&gt;=1,VLOOKUP(I815,DETAIL!$F$7:$N$2006,9,0),""),"")</f>
        <v/>
      </c>
      <c r="Q815" s="75">
        <f>BHUGTAN!L807</f>
        <v>0</v>
      </c>
    </row>
    <row r="816" spans="8:17" ht="18" customHeight="1" x14ac:dyDescent="0.25">
      <c r="H816" s="14">
        <f>BHUGTAN!E808</f>
        <v>0</v>
      </c>
      <c r="I816" s="14">
        <f>BHUGTAN!F808</f>
        <v>0</v>
      </c>
      <c r="J816" s="15">
        <f>BHUGTAN!G808</f>
        <v>0</v>
      </c>
      <c r="K816" s="15">
        <f>BHUGTAN!H808</f>
        <v>0</v>
      </c>
      <c r="L816" s="14">
        <f>BHUGTAN!I808</f>
        <v>0</v>
      </c>
      <c r="M816" s="15" t="str">
        <f>IFERROR(IF(H816&gt;=1,VLOOKUP(I816,DETAIL!$F$7:$N$2006,5,0),""),"")</f>
        <v/>
      </c>
      <c r="N816" s="15" t="str">
        <f>IFERROR(IF(H816&gt;=1,VLOOKUP(I816,DETAIL!$F$7:$N$2006,6,0),""),"")</f>
        <v/>
      </c>
      <c r="O816" s="14" t="str">
        <f>IFERROR(IF(H816&gt;=1,VLOOKUP(I816,DETAIL!$F$7:$N$2006,8,0),""),"")</f>
        <v/>
      </c>
      <c r="P816" s="14" t="str">
        <f>IFERROR(IF(H816&gt;=1,VLOOKUP(I816,DETAIL!$F$7:$N$2006,9,0),""),"")</f>
        <v/>
      </c>
      <c r="Q816" s="75">
        <f>BHUGTAN!L808</f>
        <v>0</v>
      </c>
    </row>
    <row r="817" spans="8:17" ht="18" customHeight="1" x14ac:dyDescent="0.25">
      <c r="H817" s="14">
        <f>BHUGTAN!E809</f>
        <v>0</v>
      </c>
      <c r="I817" s="14">
        <f>BHUGTAN!F809</f>
        <v>0</v>
      </c>
      <c r="J817" s="15">
        <f>BHUGTAN!G809</f>
        <v>0</v>
      </c>
      <c r="K817" s="15">
        <f>BHUGTAN!H809</f>
        <v>0</v>
      </c>
      <c r="L817" s="14">
        <f>BHUGTAN!I809</f>
        <v>0</v>
      </c>
      <c r="M817" s="15" t="str">
        <f>IFERROR(IF(H817&gt;=1,VLOOKUP(I817,DETAIL!$F$7:$N$2006,5,0),""),"")</f>
        <v/>
      </c>
      <c r="N817" s="15" t="str">
        <f>IFERROR(IF(H817&gt;=1,VLOOKUP(I817,DETAIL!$F$7:$N$2006,6,0),""),"")</f>
        <v/>
      </c>
      <c r="O817" s="14" t="str">
        <f>IFERROR(IF(H817&gt;=1,VLOOKUP(I817,DETAIL!$F$7:$N$2006,8,0),""),"")</f>
        <v/>
      </c>
      <c r="P817" s="14" t="str">
        <f>IFERROR(IF(H817&gt;=1,VLOOKUP(I817,DETAIL!$F$7:$N$2006,9,0),""),"")</f>
        <v/>
      </c>
      <c r="Q817" s="75">
        <f>BHUGTAN!L809</f>
        <v>0</v>
      </c>
    </row>
    <row r="818" spans="8:17" ht="18" customHeight="1" x14ac:dyDescent="0.25">
      <c r="H818" s="14">
        <f>BHUGTAN!E810</f>
        <v>0</v>
      </c>
      <c r="I818" s="14">
        <f>BHUGTAN!F810</f>
        <v>0</v>
      </c>
      <c r="J818" s="15">
        <f>BHUGTAN!G810</f>
        <v>0</v>
      </c>
      <c r="K818" s="15">
        <f>BHUGTAN!H810</f>
        <v>0</v>
      </c>
      <c r="L818" s="14">
        <f>BHUGTAN!I810</f>
        <v>0</v>
      </c>
      <c r="M818" s="15" t="str">
        <f>IFERROR(IF(H818&gt;=1,VLOOKUP(I818,DETAIL!$F$7:$N$2006,5,0),""),"")</f>
        <v/>
      </c>
      <c r="N818" s="15" t="str">
        <f>IFERROR(IF(H818&gt;=1,VLOOKUP(I818,DETAIL!$F$7:$N$2006,6,0),""),"")</f>
        <v/>
      </c>
      <c r="O818" s="14" t="str">
        <f>IFERROR(IF(H818&gt;=1,VLOOKUP(I818,DETAIL!$F$7:$N$2006,8,0),""),"")</f>
        <v/>
      </c>
      <c r="P818" s="14" t="str">
        <f>IFERROR(IF(H818&gt;=1,VLOOKUP(I818,DETAIL!$F$7:$N$2006,9,0),""),"")</f>
        <v/>
      </c>
      <c r="Q818" s="75">
        <f>BHUGTAN!L810</f>
        <v>0</v>
      </c>
    </row>
    <row r="819" spans="8:17" ht="18" customHeight="1" x14ac:dyDescent="0.25">
      <c r="H819" s="14">
        <f>BHUGTAN!E811</f>
        <v>0</v>
      </c>
      <c r="I819" s="14">
        <f>BHUGTAN!F811</f>
        <v>0</v>
      </c>
      <c r="J819" s="15">
        <f>BHUGTAN!G811</f>
        <v>0</v>
      </c>
      <c r="K819" s="15">
        <f>BHUGTAN!H811</f>
        <v>0</v>
      </c>
      <c r="L819" s="14">
        <f>BHUGTAN!I811</f>
        <v>0</v>
      </c>
      <c r="M819" s="15" t="str">
        <f>IFERROR(IF(H819&gt;=1,VLOOKUP(I819,DETAIL!$F$7:$N$2006,5,0),""),"")</f>
        <v/>
      </c>
      <c r="N819" s="15" t="str">
        <f>IFERROR(IF(H819&gt;=1,VLOOKUP(I819,DETAIL!$F$7:$N$2006,6,0),""),"")</f>
        <v/>
      </c>
      <c r="O819" s="14" t="str">
        <f>IFERROR(IF(H819&gt;=1,VLOOKUP(I819,DETAIL!$F$7:$N$2006,8,0),""),"")</f>
        <v/>
      </c>
      <c r="P819" s="14" t="str">
        <f>IFERROR(IF(H819&gt;=1,VLOOKUP(I819,DETAIL!$F$7:$N$2006,9,0),""),"")</f>
        <v/>
      </c>
      <c r="Q819" s="75">
        <f>BHUGTAN!L811</f>
        <v>0</v>
      </c>
    </row>
    <row r="820" spans="8:17" ht="18" customHeight="1" x14ac:dyDescent="0.25">
      <c r="H820" s="14">
        <f>BHUGTAN!E812</f>
        <v>0</v>
      </c>
      <c r="I820" s="14">
        <f>BHUGTAN!F812</f>
        <v>0</v>
      </c>
      <c r="J820" s="15">
        <f>BHUGTAN!G812</f>
        <v>0</v>
      </c>
      <c r="K820" s="15">
        <f>BHUGTAN!H812</f>
        <v>0</v>
      </c>
      <c r="L820" s="14">
        <f>BHUGTAN!I812</f>
        <v>0</v>
      </c>
      <c r="M820" s="15" t="str">
        <f>IFERROR(IF(H820&gt;=1,VLOOKUP(I820,DETAIL!$F$7:$N$2006,5,0),""),"")</f>
        <v/>
      </c>
      <c r="N820" s="15" t="str">
        <f>IFERROR(IF(H820&gt;=1,VLOOKUP(I820,DETAIL!$F$7:$N$2006,6,0),""),"")</f>
        <v/>
      </c>
      <c r="O820" s="14" t="str">
        <f>IFERROR(IF(H820&gt;=1,VLOOKUP(I820,DETAIL!$F$7:$N$2006,8,0),""),"")</f>
        <v/>
      </c>
      <c r="P820" s="14" t="str">
        <f>IFERROR(IF(H820&gt;=1,VLOOKUP(I820,DETAIL!$F$7:$N$2006,9,0),""),"")</f>
        <v/>
      </c>
      <c r="Q820" s="75">
        <f>BHUGTAN!L812</f>
        <v>0</v>
      </c>
    </row>
    <row r="821" spans="8:17" ht="18" customHeight="1" x14ac:dyDescent="0.25">
      <c r="H821" s="14">
        <f>BHUGTAN!E813</f>
        <v>0</v>
      </c>
      <c r="I821" s="14">
        <f>BHUGTAN!F813</f>
        <v>0</v>
      </c>
      <c r="J821" s="15">
        <f>BHUGTAN!G813</f>
        <v>0</v>
      </c>
      <c r="K821" s="15">
        <f>BHUGTAN!H813</f>
        <v>0</v>
      </c>
      <c r="L821" s="14">
        <f>BHUGTAN!I813</f>
        <v>0</v>
      </c>
      <c r="M821" s="15" t="str">
        <f>IFERROR(IF(H821&gt;=1,VLOOKUP(I821,DETAIL!$F$7:$N$2006,5,0),""),"")</f>
        <v/>
      </c>
      <c r="N821" s="15" t="str">
        <f>IFERROR(IF(H821&gt;=1,VLOOKUP(I821,DETAIL!$F$7:$N$2006,6,0),""),"")</f>
        <v/>
      </c>
      <c r="O821" s="14" t="str">
        <f>IFERROR(IF(H821&gt;=1,VLOOKUP(I821,DETAIL!$F$7:$N$2006,8,0),""),"")</f>
        <v/>
      </c>
      <c r="P821" s="14" t="str">
        <f>IFERROR(IF(H821&gt;=1,VLOOKUP(I821,DETAIL!$F$7:$N$2006,9,0),""),"")</f>
        <v/>
      </c>
      <c r="Q821" s="75">
        <f>BHUGTAN!L813</f>
        <v>0</v>
      </c>
    </row>
    <row r="822" spans="8:17" ht="18" customHeight="1" x14ac:dyDescent="0.25">
      <c r="H822" s="14">
        <f>BHUGTAN!E814</f>
        <v>0</v>
      </c>
      <c r="I822" s="14">
        <f>BHUGTAN!F814</f>
        <v>0</v>
      </c>
      <c r="J822" s="15">
        <f>BHUGTAN!G814</f>
        <v>0</v>
      </c>
      <c r="K822" s="15">
        <f>BHUGTAN!H814</f>
        <v>0</v>
      </c>
      <c r="L822" s="14">
        <f>BHUGTAN!I814</f>
        <v>0</v>
      </c>
      <c r="M822" s="15" t="str">
        <f>IFERROR(IF(H822&gt;=1,VLOOKUP(I822,DETAIL!$F$7:$N$2006,5,0),""),"")</f>
        <v/>
      </c>
      <c r="N822" s="15" t="str">
        <f>IFERROR(IF(H822&gt;=1,VLOOKUP(I822,DETAIL!$F$7:$N$2006,6,0),""),"")</f>
        <v/>
      </c>
      <c r="O822" s="14" t="str">
        <f>IFERROR(IF(H822&gt;=1,VLOOKUP(I822,DETAIL!$F$7:$N$2006,8,0),""),"")</f>
        <v/>
      </c>
      <c r="P822" s="14" t="str">
        <f>IFERROR(IF(H822&gt;=1,VLOOKUP(I822,DETAIL!$F$7:$N$2006,9,0),""),"")</f>
        <v/>
      </c>
      <c r="Q822" s="75">
        <f>BHUGTAN!L814</f>
        <v>0</v>
      </c>
    </row>
    <row r="823" spans="8:17" ht="18" customHeight="1" x14ac:dyDescent="0.25">
      <c r="H823" s="14">
        <f>BHUGTAN!E815</f>
        <v>0</v>
      </c>
      <c r="I823" s="14">
        <f>BHUGTAN!F815</f>
        <v>0</v>
      </c>
      <c r="J823" s="15">
        <f>BHUGTAN!G815</f>
        <v>0</v>
      </c>
      <c r="K823" s="15">
        <f>BHUGTAN!H815</f>
        <v>0</v>
      </c>
      <c r="L823" s="14">
        <f>BHUGTAN!I815</f>
        <v>0</v>
      </c>
      <c r="M823" s="15" t="str">
        <f>IFERROR(IF(H823&gt;=1,VLOOKUP(I823,DETAIL!$F$7:$N$2006,5,0),""),"")</f>
        <v/>
      </c>
      <c r="N823" s="15" t="str">
        <f>IFERROR(IF(H823&gt;=1,VLOOKUP(I823,DETAIL!$F$7:$N$2006,6,0),""),"")</f>
        <v/>
      </c>
      <c r="O823" s="14" t="str">
        <f>IFERROR(IF(H823&gt;=1,VLOOKUP(I823,DETAIL!$F$7:$N$2006,8,0),""),"")</f>
        <v/>
      </c>
      <c r="P823" s="14" t="str">
        <f>IFERROR(IF(H823&gt;=1,VLOOKUP(I823,DETAIL!$F$7:$N$2006,9,0),""),"")</f>
        <v/>
      </c>
      <c r="Q823" s="75">
        <f>BHUGTAN!L815</f>
        <v>0</v>
      </c>
    </row>
    <row r="824" spans="8:17" ht="18" customHeight="1" x14ac:dyDescent="0.25">
      <c r="H824" s="14">
        <f>BHUGTAN!E816</f>
        <v>0</v>
      </c>
      <c r="I824" s="14">
        <f>BHUGTAN!F816</f>
        <v>0</v>
      </c>
      <c r="J824" s="15">
        <f>BHUGTAN!G816</f>
        <v>0</v>
      </c>
      <c r="K824" s="15">
        <f>BHUGTAN!H816</f>
        <v>0</v>
      </c>
      <c r="L824" s="14">
        <f>BHUGTAN!I816</f>
        <v>0</v>
      </c>
      <c r="M824" s="15" t="str">
        <f>IFERROR(IF(H824&gt;=1,VLOOKUP(I824,DETAIL!$F$7:$N$2006,5,0),""),"")</f>
        <v/>
      </c>
      <c r="N824" s="15" t="str">
        <f>IFERROR(IF(H824&gt;=1,VLOOKUP(I824,DETAIL!$F$7:$N$2006,6,0),""),"")</f>
        <v/>
      </c>
      <c r="O824" s="14" t="str">
        <f>IFERROR(IF(H824&gt;=1,VLOOKUP(I824,DETAIL!$F$7:$N$2006,8,0),""),"")</f>
        <v/>
      </c>
      <c r="P824" s="14" t="str">
        <f>IFERROR(IF(H824&gt;=1,VLOOKUP(I824,DETAIL!$F$7:$N$2006,9,0),""),"")</f>
        <v/>
      </c>
      <c r="Q824" s="75">
        <f>BHUGTAN!L816</f>
        <v>0</v>
      </c>
    </row>
    <row r="825" spans="8:17" ht="18" customHeight="1" x14ac:dyDescent="0.25">
      <c r="H825" s="14">
        <f>BHUGTAN!E817</f>
        <v>0</v>
      </c>
      <c r="I825" s="14">
        <f>BHUGTAN!F817</f>
        <v>0</v>
      </c>
      <c r="J825" s="15">
        <f>BHUGTAN!G817</f>
        <v>0</v>
      </c>
      <c r="K825" s="15">
        <f>BHUGTAN!H817</f>
        <v>0</v>
      </c>
      <c r="L825" s="14">
        <f>BHUGTAN!I817</f>
        <v>0</v>
      </c>
      <c r="M825" s="15" t="str">
        <f>IFERROR(IF(H825&gt;=1,VLOOKUP(I825,DETAIL!$F$7:$N$2006,5,0),""),"")</f>
        <v/>
      </c>
      <c r="N825" s="15" t="str">
        <f>IFERROR(IF(H825&gt;=1,VLOOKUP(I825,DETAIL!$F$7:$N$2006,6,0),""),"")</f>
        <v/>
      </c>
      <c r="O825" s="14" t="str">
        <f>IFERROR(IF(H825&gt;=1,VLOOKUP(I825,DETAIL!$F$7:$N$2006,8,0),""),"")</f>
        <v/>
      </c>
      <c r="P825" s="14" t="str">
        <f>IFERROR(IF(H825&gt;=1,VLOOKUP(I825,DETAIL!$F$7:$N$2006,9,0),""),"")</f>
        <v/>
      </c>
      <c r="Q825" s="75">
        <f>BHUGTAN!L817</f>
        <v>0</v>
      </c>
    </row>
    <row r="826" spans="8:17" ht="18" customHeight="1" x14ac:dyDescent="0.25">
      <c r="H826" s="14">
        <f>BHUGTAN!E818</f>
        <v>0</v>
      </c>
      <c r="I826" s="14">
        <f>BHUGTAN!F818</f>
        <v>0</v>
      </c>
      <c r="J826" s="15">
        <f>BHUGTAN!G818</f>
        <v>0</v>
      </c>
      <c r="K826" s="15">
        <f>BHUGTAN!H818</f>
        <v>0</v>
      </c>
      <c r="L826" s="14">
        <f>BHUGTAN!I818</f>
        <v>0</v>
      </c>
      <c r="M826" s="15" t="str">
        <f>IFERROR(IF(H826&gt;=1,VLOOKUP(I826,DETAIL!$F$7:$N$2006,5,0),""),"")</f>
        <v/>
      </c>
      <c r="N826" s="15" t="str">
        <f>IFERROR(IF(H826&gt;=1,VLOOKUP(I826,DETAIL!$F$7:$N$2006,6,0),""),"")</f>
        <v/>
      </c>
      <c r="O826" s="14" t="str">
        <f>IFERROR(IF(H826&gt;=1,VLOOKUP(I826,DETAIL!$F$7:$N$2006,8,0),""),"")</f>
        <v/>
      </c>
      <c r="P826" s="14" t="str">
        <f>IFERROR(IF(H826&gt;=1,VLOOKUP(I826,DETAIL!$F$7:$N$2006,9,0),""),"")</f>
        <v/>
      </c>
      <c r="Q826" s="75">
        <f>BHUGTAN!L818</f>
        <v>0</v>
      </c>
    </row>
    <row r="827" spans="8:17" ht="18" customHeight="1" x14ac:dyDescent="0.25">
      <c r="H827" s="14">
        <f>BHUGTAN!E819</f>
        <v>0</v>
      </c>
      <c r="I827" s="14">
        <f>BHUGTAN!F819</f>
        <v>0</v>
      </c>
      <c r="J827" s="15">
        <f>BHUGTAN!G819</f>
        <v>0</v>
      </c>
      <c r="K827" s="15">
        <f>BHUGTAN!H819</f>
        <v>0</v>
      </c>
      <c r="L827" s="14">
        <f>BHUGTAN!I819</f>
        <v>0</v>
      </c>
      <c r="M827" s="15" t="str">
        <f>IFERROR(IF(H827&gt;=1,VLOOKUP(I827,DETAIL!$F$7:$N$2006,5,0),""),"")</f>
        <v/>
      </c>
      <c r="N827" s="15" t="str">
        <f>IFERROR(IF(H827&gt;=1,VLOOKUP(I827,DETAIL!$F$7:$N$2006,6,0),""),"")</f>
        <v/>
      </c>
      <c r="O827" s="14" t="str">
        <f>IFERROR(IF(H827&gt;=1,VLOOKUP(I827,DETAIL!$F$7:$N$2006,8,0),""),"")</f>
        <v/>
      </c>
      <c r="P827" s="14" t="str">
        <f>IFERROR(IF(H827&gt;=1,VLOOKUP(I827,DETAIL!$F$7:$N$2006,9,0),""),"")</f>
        <v/>
      </c>
      <c r="Q827" s="75">
        <f>BHUGTAN!L819</f>
        <v>0</v>
      </c>
    </row>
    <row r="828" spans="8:17" ht="18" customHeight="1" x14ac:dyDescent="0.25">
      <c r="H828" s="14">
        <f>BHUGTAN!E820</f>
        <v>0</v>
      </c>
      <c r="I828" s="14">
        <f>BHUGTAN!F820</f>
        <v>0</v>
      </c>
      <c r="J828" s="15">
        <f>BHUGTAN!G820</f>
        <v>0</v>
      </c>
      <c r="K828" s="15">
        <f>BHUGTAN!H820</f>
        <v>0</v>
      </c>
      <c r="L828" s="14">
        <f>BHUGTAN!I820</f>
        <v>0</v>
      </c>
      <c r="M828" s="15" t="str">
        <f>IFERROR(IF(H828&gt;=1,VLOOKUP(I828,DETAIL!$F$7:$N$2006,5,0),""),"")</f>
        <v/>
      </c>
      <c r="N828" s="15" t="str">
        <f>IFERROR(IF(H828&gt;=1,VLOOKUP(I828,DETAIL!$F$7:$N$2006,6,0),""),"")</f>
        <v/>
      </c>
      <c r="O828" s="14" t="str">
        <f>IFERROR(IF(H828&gt;=1,VLOOKUP(I828,DETAIL!$F$7:$N$2006,8,0),""),"")</f>
        <v/>
      </c>
      <c r="P828" s="14" t="str">
        <f>IFERROR(IF(H828&gt;=1,VLOOKUP(I828,DETAIL!$F$7:$N$2006,9,0),""),"")</f>
        <v/>
      </c>
      <c r="Q828" s="75">
        <f>BHUGTAN!L820</f>
        <v>0</v>
      </c>
    </row>
    <row r="829" spans="8:17" ht="18" customHeight="1" x14ac:dyDescent="0.25">
      <c r="H829" s="14">
        <f>BHUGTAN!E821</f>
        <v>0</v>
      </c>
      <c r="I829" s="14">
        <f>BHUGTAN!F821</f>
        <v>0</v>
      </c>
      <c r="J829" s="15">
        <f>BHUGTAN!G821</f>
        <v>0</v>
      </c>
      <c r="K829" s="15">
        <f>BHUGTAN!H821</f>
        <v>0</v>
      </c>
      <c r="L829" s="14">
        <f>BHUGTAN!I821</f>
        <v>0</v>
      </c>
      <c r="M829" s="15" t="str">
        <f>IFERROR(IF(H829&gt;=1,VLOOKUP(I829,DETAIL!$F$7:$N$2006,5,0),""),"")</f>
        <v/>
      </c>
      <c r="N829" s="15" t="str">
        <f>IFERROR(IF(H829&gt;=1,VLOOKUP(I829,DETAIL!$F$7:$N$2006,6,0),""),"")</f>
        <v/>
      </c>
      <c r="O829" s="14" t="str">
        <f>IFERROR(IF(H829&gt;=1,VLOOKUP(I829,DETAIL!$F$7:$N$2006,8,0),""),"")</f>
        <v/>
      </c>
      <c r="P829" s="14" t="str">
        <f>IFERROR(IF(H829&gt;=1,VLOOKUP(I829,DETAIL!$F$7:$N$2006,9,0),""),"")</f>
        <v/>
      </c>
      <c r="Q829" s="75">
        <f>BHUGTAN!L821</f>
        <v>0</v>
      </c>
    </row>
    <row r="830" spans="8:17" ht="18" customHeight="1" x14ac:dyDescent="0.25">
      <c r="H830" s="14">
        <f>BHUGTAN!E822</f>
        <v>0</v>
      </c>
      <c r="I830" s="14">
        <f>BHUGTAN!F822</f>
        <v>0</v>
      </c>
      <c r="J830" s="15">
        <f>BHUGTAN!G822</f>
        <v>0</v>
      </c>
      <c r="K830" s="15">
        <f>BHUGTAN!H822</f>
        <v>0</v>
      </c>
      <c r="L830" s="14">
        <f>BHUGTAN!I822</f>
        <v>0</v>
      </c>
      <c r="M830" s="15" t="str">
        <f>IFERROR(IF(H830&gt;=1,VLOOKUP(I830,DETAIL!$F$7:$N$2006,5,0),""),"")</f>
        <v/>
      </c>
      <c r="N830" s="15" t="str">
        <f>IFERROR(IF(H830&gt;=1,VLOOKUP(I830,DETAIL!$F$7:$N$2006,6,0),""),"")</f>
        <v/>
      </c>
      <c r="O830" s="14" t="str">
        <f>IFERROR(IF(H830&gt;=1,VLOOKUP(I830,DETAIL!$F$7:$N$2006,8,0),""),"")</f>
        <v/>
      </c>
      <c r="P830" s="14" t="str">
        <f>IFERROR(IF(H830&gt;=1,VLOOKUP(I830,DETAIL!$F$7:$N$2006,9,0),""),"")</f>
        <v/>
      </c>
      <c r="Q830" s="75">
        <f>BHUGTAN!L822</f>
        <v>0</v>
      </c>
    </row>
    <row r="831" spans="8:17" ht="18" customHeight="1" x14ac:dyDescent="0.25">
      <c r="H831" s="14">
        <f>BHUGTAN!E823</f>
        <v>0</v>
      </c>
      <c r="I831" s="14">
        <f>BHUGTAN!F823</f>
        <v>0</v>
      </c>
      <c r="J831" s="15">
        <f>BHUGTAN!G823</f>
        <v>0</v>
      </c>
      <c r="K831" s="15">
        <f>BHUGTAN!H823</f>
        <v>0</v>
      </c>
      <c r="L831" s="14">
        <f>BHUGTAN!I823</f>
        <v>0</v>
      </c>
      <c r="M831" s="15" t="str">
        <f>IFERROR(IF(H831&gt;=1,VLOOKUP(I831,DETAIL!$F$7:$N$2006,5,0),""),"")</f>
        <v/>
      </c>
      <c r="N831" s="15" t="str">
        <f>IFERROR(IF(H831&gt;=1,VLOOKUP(I831,DETAIL!$F$7:$N$2006,6,0),""),"")</f>
        <v/>
      </c>
      <c r="O831" s="14" t="str">
        <f>IFERROR(IF(H831&gt;=1,VLOOKUP(I831,DETAIL!$F$7:$N$2006,8,0),""),"")</f>
        <v/>
      </c>
      <c r="P831" s="14" t="str">
        <f>IFERROR(IF(H831&gt;=1,VLOOKUP(I831,DETAIL!$F$7:$N$2006,9,0),""),"")</f>
        <v/>
      </c>
      <c r="Q831" s="75">
        <f>BHUGTAN!L823</f>
        <v>0</v>
      </c>
    </row>
    <row r="832" spans="8:17" ht="18" customHeight="1" x14ac:dyDescent="0.25">
      <c r="H832" s="14">
        <f>BHUGTAN!E824</f>
        <v>0</v>
      </c>
      <c r="I832" s="14">
        <f>BHUGTAN!F824</f>
        <v>0</v>
      </c>
      <c r="J832" s="15">
        <f>BHUGTAN!G824</f>
        <v>0</v>
      </c>
      <c r="K832" s="15">
        <f>BHUGTAN!H824</f>
        <v>0</v>
      </c>
      <c r="L832" s="14">
        <f>BHUGTAN!I824</f>
        <v>0</v>
      </c>
      <c r="M832" s="15" t="str">
        <f>IFERROR(IF(H832&gt;=1,VLOOKUP(I832,DETAIL!$F$7:$N$2006,5,0),""),"")</f>
        <v/>
      </c>
      <c r="N832" s="15" t="str">
        <f>IFERROR(IF(H832&gt;=1,VLOOKUP(I832,DETAIL!$F$7:$N$2006,6,0),""),"")</f>
        <v/>
      </c>
      <c r="O832" s="14" t="str">
        <f>IFERROR(IF(H832&gt;=1,VLOOKUP(I832,DETAIL!$F$7:$N$2006,8,0),""),"")</f>
        <v/>
      </c>
      <c r="P832" s="14" t="str">
        <f>IFERROR(IF(H832&gt;=1,VLOOKUP(I832,DETAIL!$F$7:$N$2006,9,0),""),"")</f>
        <v/>
      </c>
      <c r="Q832" s="75">
        <f>BHUGTAN!L824</f>
        <v>0</v>
      </c>
    </row>
    <row r="833" spans="8:17" ht="18" customHeight="1" x14ac:dyDescent="0.25">
      <c r="H833" s="14">
        <f>BHUGTAN!E825</f>
        <v>0</v>
      </c>
      <c r="I833" s="14">
        <f>BHUGTAN!F825</f>
        <v>0</v>
      </c>
      <c r="J833" s="15">
        <f>BHUGTAN!G825</f>
        <v>0</v>
      </c>
      <c r="K833" s="15">
        <f>BHUGTAN!H825</f>
        <v>0</v>
      </c>
      <c r="L833" s="14">
        <f>BHUGTAN!I825</f>
        <v>0</v>
      </c>
      <c r="M833" s="15" t="str">
        <f>IFERROR(IF(H833&gt;=1,VLOOKUP(I833,DETAIL!$F$7:$N$2006,5,0),""),"")</f>
        <v/>
      </c>
      <c r="N833" s="15" t="str">
        <f>IFERROR(IF(H833&gt;=1,VLOOKUP(I833,DETAIL!$F$7:$N$2006,6,0),""),"")</f>
        <v/>
      </c>
      <c r="O833" s="14" t="str">
        <f>IFERROR(IF(H833&gt;=1,VLOOKUP(I833,DETAIL!$F$7:$N$2006,8,0),""),"")</f>
        <v/>
      </c>
      <c r="P833" s="14" t="str">
        <f>IFERROR(IF(H833&gt;=1,VLOOKUP(I833,DETAIL!$F$7:$N$2006,9,0),""),"")</f>
        <v/>
      </c>
      <c r="Q833" s="75">
        <f>BHUGTAN!L825</f>
        <v>0</v>
      </c>
    </row>
    <row r="834" spans="8:17" ht="18" customHeight="1" x14ac:dyDescent="0.25">
      <c r="H834" s="14">
        <f>BHUGTAN!E826</f>
        <v>0</v>
      </c>
      <c r="I834" s="14">
        <f>BHUGTAN!F826</f>
        <v>0</v>
      </c>
      <c r="J834" s="15">
        <f>BHUGTAN!G826</f>
        <v>0</v>
      </c>
      <c r="K834" s="15">
        <f>BHUGTAN!H826</f>
        <v>0</v>
      </c>
      <c r="L834" s="14">
        <f>BHUGTAN!I826</f>
        <v>0</v>
      </c>
      <c r="M834" s="15" t="str">
        <f>IFERROR(IF(H834&gt;=1,VLOOKUP(I834,DETAIL!$F$7:$N$2006,5,0),""),"")</f>
        <v/>
      </c>
      <c r="N834" s="15" t="str">
        <f>IFERROR(IF(H834&gt;=1,VLOOKUP(I834,DETAIL!$F$7:$N$2006,6,0),""),"")</f>
        <v/>
      </c>
      <c r="O834" s="14" t="str">
        <f>IFERROR(IF(H834&gt;=1,VLOOKUP(I834,DETAIL!$F$7:$N$2006,8,0),""),"")</f>
        <v/>
      </c>
      <c r="P834" s="14" t="str">
        <f>IFERROR(IF(H834&gt;=1,VLOOKUP(I834,DETAIL!$F$7:$N$2006,9,0),""),"")</f>
        <v/>
      </c>
      <c r="Q834" s="75">
        <f>BHUGTAN!L826</f>
        <v>0</v>
      </c>
    </row>
    <row r="835" spans="8:17" ht="18" customHeight="1" x14ac:dyDescent="0.25">
      <c r="H835" s="14">
        <f>BHUGTAN!E827</f>
        <v>0</v>
      </c>
      <c r="I835" s="14">
        <f>BHUGTAN!F827</f>
        <v>0</v>
      </c>
      <c r="J835" s="15">
        <f>BHUGTAN!G827</f>
        <v>0</v>
      </c>
      <c r="K835" s="15">
        <f>BHUGTAN!H827</f>
        <v>0</v>
      </c>
      <c r="L835" s="14">
        <f>BHUGTAN!I827</f>
        <v>0</v>
      </c>
      <c r="M835" s="15" t="str">
        <f>IFERROR(IF(H835&gt;=1,VLOOKUP(I835,DETAIL!$F$7:$N$2006,5,0),""),"")</f>
        <v/>
      </c>
      <c r="N835" s="15" t="str">
        <f>IFERROR(IF(H835&gt;=1,VLOOKUP(I835,DETAIL!$F$7:$N$2006,6,0),""),"")</f>
        <v/>
      </c>
      <c r="O835" s="14" t="str">
        <f>IFERROR(IF(H835&gt;=1,VLOOKUP(I835,DETAIL!$F$7:$N$2006,8,0),""),"")</f>
        <v/>
      </c>
      <c r="P835" s="14" t="str">
        <f>IFERROR(IF(H835&gt;=1,VLOOKUP(I835,DETAIL!$F$7:$N$2006,9,0),""),"")</f>
        <v/>
      </c>
      <c r="Q835" s="75">
        <f>BHUGTAN!L827</f>
        <v>0</v>
      </c>
    </row>
    <row r="836" spans="8:17" ht="18" customHeight="1" x14ac:dyDescent="0.25">
      <c r="H836" s="14">
        <f>BHUGTAN!E828</f>
        <v>0</v>
      </c>
      <c r="I836" s="14">
        <f>BHUGTAN!F828</f>
        <v>0</v>
      </c>
      <c r="J836" s="15">
        <f>BHUGTAN!G828</f>
        <v>0</v>
      </c>
      <c r="K836" s="15">
        <f>BHUGTAN!H828</f>
        <v>0</v>
      </c>
      <c r="L836" s="14">
        <f>BHUGTAN!I828</f>
        <v>0</v>
      </c>
      <c r="M836" s="15" t="str">
        <f>IFERROR(IF(H836&gt;=1,VLOOKUP(I836,DETAIL!$F$7:$N$2006,5,0),""),"")</f>
        <v/>
      </c>
      <c r="N836" s="15" t="str">
        <f>IFERROR(IF(H836&gt;=1,VLOOKUP(I836,DETAIL!$F$7:$N$2006,6,0),""),"")</f>
        <v/>
      </c>
      <c r="O836" s="14" t="str">
        <f>IFERROR(IF(H836&gt;=1,VLOOKUP(I836,DETAIL!$F$7:$N$2006,8,0),""),"")</f>
        <v/>
      </c>
      <c r="P836" s="14" t="str">
        <f>IFERROR(IF(H836&gt;=1,VLOOKUP(I836,DETAIL!$F$7:$N$2006,9,0),""),"")</f>
        <v/>
      </c>
      <c r="Q836" s="75">
        <f>BHUGTAN!L828</f>
        <v>0</v>
      </c>
    </row>
    <row r="837" spans="8:17" ht="18" customHeight="1" x14ac:dyDescent="0.25">
      <c r="H837" s="14">
        <f>BHUGTAN!E829</f>
        <v>0</v>
      </c>
      <c r="I837" s="14">
        <f>BHUGTAN!F829</f>
        <v>0</v>
      </c>
      <c r="J837" s="15">
        <f>BHUGTAN!G829</f>
        <v>0</v>
      </c>
      <c r="K837" s="15">
        <f>BHUGTAN!H829</f>
        <v>0</v>
      </c>
      <c r="L837" s="14">
        <f>BHUGTAN!I829</f>
        <v>0</v>
      </c>
      <c r="M837" s="15" t="str">
        <f>IFERROR(IF(H837&gt;=1,VLOOKUP(I837,DETAIL!$F$7:$N$2006,5,0),""),"")</f>
        <v/>
      </c>
      <c r="N837" s="15" t="str">
        <f>IFERROR(IF(H837&gt;=1,VLOOKUP(I837,DETAIL!$F$7:$N$2006,6,0),""),"")</f>
        <v/>
      </c>
      <c r="O837" s="14" t="str">
        <f>IFERROR(IF(H837&gt;=1,VLOOKUP(I837,DETAIL!$F$7:$N$2006,8,0),""),"")</f>
        <v/>
      </c>
      <c r="P837" s="14" t="str">
        <f>IFERROR(IF(H837&gt;=1,VLOOKUP(I837,DETAIL!$F$7:$N$2006,9,0),""),"")</f>
        <v/>
      </c>
      <c r="Q837" s="75">
        <f>BHUGTAN!L829</f>
        <v>0</v>
      </c>
    </row>
    <row r="838" spans="8:17" ht="18" customHeight="1" x14ac:dyDescent="0.25">
      <c r="H838" s="14">
        <f>BHUGTAN!E830</f>
        <v>0</v>
      </c>
      <c r="I838" s="14">
        <f>BHUGTAN!F830</f>
        <v>0</v>
      </c>
      <c r="J838" s="15">
        <f>BHUGTAN!G830</f>
        <v>0</v>
      </c>
      <c r="K838" s="15">
        <f>BHUGTAN!H830</f>
        <v>0</v>
      </c>
      <c r="L838" s="14">
        <f>BHUGTAN!I830</f>
        <v>0</v>
      </c>
      <c r="M838" s="15" t="str">
        <f>IFERROR(IF(H838&gt;=1,VLOOKUP(I838,DETAIL!$F$7:$N$2006,5,0),""),"")</f>
        <v/>
      </c>
      <c r="N838" s="15" t="str">
        <f>IFERROR(IF(H838&gt;=1,VLOOKUP(I838,DETAIL!$F$7:$N$2006,6,0),""),"")</f>
        <v/>
      </c>
      <c r="O838" s="14" t="str">
        <f>IFERROR(IF(H838&gt;=1,VLOOKUP(I838,DETAIL!$F$7:$N$2006,8,0),""),"")</f>
        <v/>
      </c>
      <c r="P838" s="14" t="str">
        <f>IFERROR(IF(H838&gt;=1,VLOOKUP(I838,DETAIL!$F$7:$N$2006,9,0),""),"")</f>
        <v/>
      </c>
      <c r="Q838" s="75">
        <f>BHUGTAN!L830</f>
        <v>0</v>
      </c>
    </row>
    <row r="839" spans="8:17" ht="18" customHeight="1" x14ac:dyDescent="0.25">
      <c r="H839" s="14">
        <f>BHUGTAN!E831</f>
        <v>0</v>
      </c>
      <c r="I839" s="14">
        <f>BHUGTAN!F831</f>
        <v>0</v>
      </c>
      <c r="J839" s="15">
        <f>BHUGTAN!G831</f>
        <v>0</v>
      </c>
      <c r="K839" s="15">
        <f>BHUGTAN!H831</f>
        <v>0</v>
      </c>
      <c r="L839" s="14">
        <f>BHUGTAN!I831</f>
        <v>0</v>
      </c>
      <c r="M839" s="15" t="str">
        <f>IFERROR(IF(H839&gt;=1,VLOOKUP(I839,DETAIL!$F$7:$N$2006,5,0),""),"")</f>
        <v/>
      </c>
      <c r="N839" s="15" t="str">
        <f>IFERROR(IF(H839&gt;=1,VLOOKUP(I839,DETAIL!$F$7:$N$2006,6,0),""),"")</f>
        <v/>
      </c>
      <c r="O839" s="14" t="str">
        <f>IFERROR(IF(H839&gt;=1,VLOOKUP(I839,DETAIL!$F$7:$N$2006,8,0),""),"")</f>
        <v/>
      </c>
      <c r="P839" s="14" t="str">
        <f>IFERROR(IF(H839&gt;=1,VLOOKUP(I839,DETAIL!$F$7:$N$2006,9,0),""),"")</f>
        <v/>
      </c>
      <c r="Q839" s="75">
        <f>BHUGTAN!L831</f>
        <v>0</v>
      </c>
    </row>
    <row r="840" spans="8:17" ht="18" customHeight="1" x14ac:dyDescent="0.25">
      <c r="H840" s="14">
        <f>BHUGTAN!E832</f>
        <v>0</v>
      </c>
      <c r="I840" s="14">
        <f>BHUGTAN!F832</f>
        <v>0</v>
      </c>
      <c r="J840" s="15">
        <f>BHUGTAN!G832</f>
        <v>0</v>
      </c>
      <c r="K840" s="15">
        <f>BHUGTAN!H832</f>
        <v>0</v>
      </c>
      <c r="L840" s="14">
        <f>BHUGTAN!I832</f>
        <v>0</v>
      </c>
      <c r="M840" s="15" t="str">
        <f>IFERROR(IF(H840&gt;=1,VLOOKUP(I840,DETAIL!$F$7:$N$2006,5,0),""),"")</f>
        <v/>
      </c>
      <c r="N840" s="15" t="str">
        <f>IFERROR(IF(H840&gt;=1,VLOOKUP(I840,DETAIL!$F$7:$N$2006,6,0),""),"")</f>
        <v/>
      </c>
      <c r="O840" s="14" t="str">
        <f>IFERROR(IF(H840&gt;=1,VLOOKUP(I840,DETAIL!$F$7:$N$2006,8,0),""),"")</f>
        <v/>
      </c>
      <c r="P840" s="14" t="str">
        <f>IFERROR(IF(H840&gt;=1,VLOOKUP(I840,DETAIL!$F$7:$N$2006,9,0),""),"")</f>
        <v/>
      </c>
      <c r="Q840" s="75">
        <f>BHUGTAN!L832</f>
        <v>0</v>
      </c>
    </row>
    <row r="841" spans="8:17" ht="18" customHeight="1" x14ac:dyDescent="0.25">
      <c r="H841" s="14">
        <f>BHUGTAN!E833</f>
        <v>0</v>
      </c>
      <c r="I841" s="14">
        <f>BHUGTAN!F833</f>
        <v>0</v>
      </c>
      <c r="J841" s="15">
        <f>BHUGTAN!G833</f>
        <v>0</v>
      </c>
      <c r="K841" s="15">
        <f>BHUGTAN!H833</f>
        <v>0</v>
      </c>
      <c r="L841" s="14">
        <f>BHUGTAN!I833</f>
        <v>0</v>
      </c>
      <c r="M841" s="15" t="str">
        <f>IFERROR(IF(H841&gt;=1,VLOOKUP(I841,DETAIL!$F$7:$N$2006,5,0),""),"")</f>
        <v/>
      </c>
      <c r="N841" s="15" t="str">
        <f>IFERROR(IF(H841&gt;=1,VLOOKUP(I841,DETAIL!$F$7:$N$2006,6,0),""),"")</f>
        <v/>
      </c>
      <c r="O841" s="14" t="str">
        <f>IFERROR(IF(H841&gt;=1,VLOOKUP(I841,DETAIL!$F$7:$N$2006,8,0),""),"")</f>
        <v/>
      </c>
      <c r="P841" s="14" t="str">
        <f>IFERROR(IF(H841&gt;=1,VLOOKUP(I841,DETAIL!$F$7:$N$2006,9,0),""),"")</f>
        <v/>
      </c>
      <c r="Q841" s="75">
        <f>BHUGTAN!L833</f>
        <v>0</v>
      </c>
    </row>
    <row r="842" spans="8:17" ht="18" customHeight="1" x14ac:dyDescent="0.25">
      <c r="H842" s="14">
        <f>BHUGTAN!E834</f>
        <v>0</v>
      </c>
      <c r="I842" s="14">
        <f>BHUGTAN!F834</f>
        <v>0</v>
      </c>
      <c r="J842" s="15">
        <f>BHUGTAN!G834</f>
        <v>0</v>
      </c>
      <c r="K842" s="15">
        <f>BHUGTAN!H834</f>
        <v>0</v>
      </c>
      <c r="L842" s="14">
        <f>BHUGTAN!I834</f>
        <v>0</v>
      </c>
      <c r="M842" s="15" t="str">
        <f>IFERROR(IF(H842&gt;=1,VLOOKUP(I842,DETAIL!$F$7:$N$2006,5,0),""),"")</f>
        <v/>
      </c>
      <c r="N842" s="15" t="str">
        <f>IFERROR(IF(H842&gt;=1,VLOOKUP(I842,DETAIL!$F$7:$N$2006,6,0),""),"")</f>
        <v/>
      </c>
      <c r="O842" s="14" t="str">
        <f>IFERROR(IF(H842&gt;=1,VLOOKUP(I842,DETAIL!$F$7:$N$2006,8,0),""),"")</f>
        <v/>
      </c>
      <c r="P842" s="14" t="str">
        <f>IFERROR(IF(H842&gt;=1,VLOOKUP(I842,DETAIL!$F$7:$N$2006,9,0),""),"")</f>
        <v/>
      </c>
      <c r="Q842" s="75">
        <f>BHUGTAN!L834</f>
        <v>0</v>
      </c>
    </row>
    <row r="843" spans="8:17" ht="18" customHeight="1" x14ac:dyDescent="0.25">
      <c r="H843" s="14">
        <f>BHUGTAN!E835</f>
        <v>0</v>
      </c>
      <c r="I843" s="14">
        <f>BHUGTAN!F835</f>
        <v>0</v>
      </c>
      <c r="J843" s="15">
        <f>BHUGTAN!G835</f>
        <v>0</v>
      </c>
      <c r="K843" s="15">
        <f>BHUGTAN!H835</f>
        <v>0</v>
      </c>
      <c r="L843" s="14">
        <f>BHUGTAN!I835</f>
        <v>0</v>
      </c>
      <c r="M843" s="15" t="str">
        <f>IFERROR(IF(H843&gt;=1,VLOOKUP(I843,DETAIL!$F$7:$N$2006,5,0),""),"")</f>
        <v/>
      </c>
      <c r="N843" s="15" t="str">
        <f>IFERROR(IF(H843&gt;=1,VLOOKUP(I843,DETAIL!$F$7:$N$2006,6,0),""),"")</f>
        <v/>
      </c>
      <c r="O843" s="14" t="str">
        <f>IFERROR(IF(H843&gt;=1,VLOOKUP(I843,DETAIL!$F$7:$N$2006,8,0),""),"")</f>
        <v/>
      </c>
      <c r="P843" s="14" t="str">
        <f>IFERROR(IF(H843&gt;=1,VLOOKUP(I843,DETAIL!$F$7:$N$2006,9,0),""),"")</f>
        <v/>
      </c>
      <c r="Q843" s="75">
        <f>BHUGTAN!L835</f>
        <v>0</v>
      </c>
    </row>
    <row r="844" spans="8:17" ht="18" customHeight="1" x14ac:dyDescent="0.25">
      <c r="H844" s="14">
        <f>BHUGTAN!E836</f>
        <v>0</v>
      </c>
      <c r="I844" s="14">
        <f>BHUGTAN!F836</f>
        <v>0</v>
      </c>
      <c r="J844" s="15">
        <f>BHUGTAN!G836</f>
        <v>0</v>
      </c>
      <c r="K844" s="15">
        <f>BHUGTAN!H836</f>
        <v>0</v>
      </c>
      <c r="L844" s="14">
        <f>BHUGTAN!I836</f>
        <v>0</v>
      </c>
      <c r="M844" s="15" t="str">
        <f>IFERROR(IF(H844&gt;=1,VLOOKUP(I844,DETAIL!$F$7:$N$2006,5,0),""),"")</f>
        <v/>
      </c>
      <c r="N844" s="15" t="str">
        <f>IFERROR(IF(H844&gt;=1,VLOOKUP(I844,DETAIL!$F$7:$N$2006,6,0),""),"")</f>
        <v/>
      </c>
      <c r="O844" s="14" t="str">
        <f>IFERROR(IF(H844&gt;=1,VLOOKUP(I844,DETAIL!$F$7:$N$2006,8,0),""),"")</f>
        <v/>
      </c>
      <c r="P844" s="14" t="str">
        <f>IFERROR(IF(H844&gt;=1,VLOOKUP(I844,DETAIL!$F$7:$N$2006,9,0),""),"")</f>
        <v/>
      </c>
      <c r="Q844" s="75">
        <f>BHUGTAN!L836</f>
        <v>0</v>
      </c>
    </row>
    <row r="845" spans="8:17" ht="18" customHeight="1" x14ac:dyDescent="0.25">
      <c r="H845" s="14">
        <f>BHUGTAN!E837</f>
        <v>0</v>
      </c>
      <c r="I845" s="14">
        <f>BHUGTAN!F837</f>
        <v>0</v>
      </c>
      <c r="J845" s="15">
        <f>BHUGTAN!G837</f>
        <v>0</v>
      </c>
      <c r="K845" s="15">
        <f>BHUGTAN!H837</f>
        <v>0</v>
      </c>
      <c r="L845" s="14">
        <f>BHUGTAN!I837</f>
        <v>0</v>
      </c>
      <c r="M845" s="15" t="str">
        <f>IFERROR(IF(H845&gt;=1,VLOOKUP(I845,DETAIL!$F$7:$N$2006,5,0),""),"")</f>
        <v/>
      </c>
      <c r="N845" s="15" t="str">
        <f>IFERROR(IF(H845&gt;=1,VLOOKUP(I845,DETAIL!$F$7:$N$2006,6,0),""),"")</f>
        <v/>
      </c>
      <c r="O845" s="14" t="str">
        <f>IFERROR(IF(H845&gt;=1,VLOOKUP(I845,DETAIL!$F$7:$N$2006,8,0),""),"")</f>
        <v/>
      </c>
      <c r="P845" s="14" t="str">
        <f>IFERROR(IF(H845&gt;=1,VLOOKUP(I845,DETAIL!$F$7:$N$2006,9,0),""),"")</f>
        <v/>
      </c>
      <c r="Q845" s="75">
        <f>BHUGTAN!L837</f>
        <v>0</v>
      </c>
    </row>
    <row r="846" spans="8:17" ht="18" customHeight="1" x14ac:dyDescent="0.25">
      <c r="H846" s="14">
        <f>BHUGTAN!E838</f>
        <v>0</v>
      </c>
      <c r="I846" s="14">
        <f>BHUGTAN!F838</f>
        <v>0</v>
      </c>
      <c r="J846" s="15">
        <f>BHUGTAN!G838</f>
        <v>0</v>
      </c>
      <c r="K846" s="15">
        <f>BHUGTAN!H838</f>
        <v>0</v>
      </c>
      <c r="L846" s="14">
        <f>BHUGTAN!I838</f>
        <v>0</v>
      </c>
      <c r="M846" s="15" t="str">
        <f>IFERROR(IF(H846&gt;=1,VLOOKUP(I846,DETAIL!$F$7:$N$2006,5,0),""),"")</f>
        <v/>
      </c>
      <c r="N846" s="15" t="str">
        <f>IFERROR(IF(H846&gt;=1,VLOOKUP(I846,DETAIL!$F$7:$N$2006,6,0),""),"")</f>
        <v/>
      </c>
      <c r="O846" s="14" t="str">
        <f>IFERROR(IF(H846&gt;=1,VLOOKUP(I846,DETAIL!$F$7:$N$2006,8,0),""),"")</f>
        <v/>
      </c>
      <c r="P846" s="14" t="str">
        <f>IFERROR(IF(H846&gt;=1,VLOOKUP(I846,DETAIL!$F$7:$N$2006,9,0),""),"")</f>
        <v/>
      </c>
      <c r="Q846" s="75">
        <f>BHUGTAN!L838</f>
        <v>0</v>
      </c>
    </row>
    <row r="847" spans="8:17" ht="18" customHeight="1" x14ac:dyDescent="0.25">
      <c r="H847" s="14">
        <f>BHUGTAN!E839</f>
        <v>0</v>
      </c>
      <c r="I847" s="14">
        <f>BHUGTAN!F839</f>
        <v>0</v>
      </c>
      <c r="J847" s="15">
        <f>BHUGTAN!G839</f>
        <v>0</v>
      </c>
      <c r="K847" s="15">
        <f>BHUGTAN!H839</f>
        <v>0</v>
      </c>
      <c r="L847" s="14">
        <f>BHUGTAN!I839</f>
        <v>0</v>
      </c>
      <c r="M847" s="15" t="str">
        <f>IFERROR(IF(H847&gt;=1,VLOOKUP(I847,DETAIL!$F$7:$N$2006,5,0),""),"")</f>
        <v/>
      </c>
      <c r="N847" s="15" t="str">
        <f>IFERROR(IF(H847&gt;=1,VLOOKUP(I847,DETAIL!$F$7:$N$2006,6,0),""),"")</f>
        <v/>
      </c>
      <c r="O847" s="14" t="str">
        <f>IFERROR(IF(H847&gt;=1,VLOOKUP(I847,DETAIL!$F$7:$N$2006,8,0),""),"")</f>
        <v/>
      </c>
      <c r="P847" s="14" t="str">
        <f>IFERROR(IF(H847&gt;=1,VLOOKUP(I847,DETAIL!$F$7:$N$2006,9,0),""),"")</f>
        <v/>
      </c>
      <c r="Q847" s="75">
        <f>BHUGTAN!L839</f>
        <v>0</v>
      </c>
    </row>
    <row r="848" spans="8:17" ht="18" customHeight="1" x14ac:dyDescent="0.25">
      <c r="H848" s="14">
        <f>BHUGTAN!E840</f>
        <v>0</v>
      </c>
      <c r="I848" s="14">
        <f>BHUGTAN!F840</f>
        <v>0</v>
      </c>
      <c r="J848" s="15">
        <f>BHUGTAN!G840</f>
        <v>0</v>
      </c>
      <c r="K848" s="15">
        <f>BHUGTAN!H840</f>
        <v>0</v>
      </c>
      <c r="L848" s="14">
        <f>BHUGTAN!I840</f>
        <v>0</v>
      </c>
      <c r="M848" s="15" t="str">
        <f>IFERROR(IF(H848&gt;=1,VLOOKUP(I848,DETAIL!$F$7:$N$2006,5,0),""),"")</f>
        <v/>
      </c>
      <c r="N848" s="15" t="str">
        <f>IFERROR(IF(H848&gt;=1,VLOOKUP(I848,DETAIL!$F$7:$N$2006,6,0),""),"")</f>
        <v/>
      </c>
      <c r="O848" s="14" t="str">
        <f>IFERROR(IF(H848&gt;=1,VLOOKUP(I848,DETAIL!$F$7:$N$2006,8,0),""),"")</f>
        <v/>
      </c>
      <c r="P848" s="14" t="str">
        <f>IFERROR(IF(H848&gt;=1,VLOOKUP(I848,DETAIL!$F$7:$N$2006,9,0),""),"")</f>
        <v/>
      </c>
      <c r="Q848" s="75">
        <f>BHUGTAN!L840</f>
        <v>0</v>
      </c>
    </row>
    <row r="849" spans="8:17" ht="18" customHeight="1" x14ac:dyDescent="0.25">
      <c r="H849" s="14">
        <f>BHUGTAN!E841</f>
        <v>0</v>
      </c>
      <c r="I849" s="14">
        <f>BHUGTAN!F841</f>
        <v>0</v>
      </c>
      <c r="J849" s="15">
        <f>BHUGTAN!G841</f>
        <v>0</v>
      </c>
      <c r="K849" s="15">
        <f>BHUGTAN!H841</f>
        <v>0</v>
      </c>
      <c r="L849" s="14">
        <f>BHUGTAN!I841</f>
        <v>0</v>
      </c>
      <c r="M849" s="15" t="str">
        <f>IFERROR(IF(H849&gt;=1,VLOOKUP(I849,DETAIL!$F$7:$N$2006,5,0),""),"")</f>
        <v/>
      </c>
      <c r="N849" s="15" t="str">
        <f>IFERROR(IF(H849&gt;=1,VLOOKUP(I849,DETAIL!$F$7:$N$2006,6,0),""),"")</f>
        <v/>
      </c>
      <c r="O849" s="14" t="str">
        <f>IFERROR(IF(H849&gt;=1,VLOOKUP(I849,DETAIL!$F$7:$N$2006,8,0),""),"")</f>
        <v/>
      </c>
      <c r="P849" s="14" t="str">
        <f>IFERROR(IF(H849&gt;=1,VLOOKUP(I849,DETAIL!$F$7:$N$2006,9,0),""),"")</f>
        <v/>
      </c>
      <c r="Q849" s="75">
        <f>BHUGTAN!L841</f>
        <v>0</v>
      </c>
    </row>
    <row r="850" spans="8:17" ht="18" customHeight="1" x14ac:dyDescent="0.25">
      <c r="H850" s="14">
        <f>BHUGTAN!E842</f>
        <v>0</v>
      </c>
      <c r="I850" s="14">
        <f>BHUGTAN!F842</f>
        <v>0</v>
      </c>
      <c r="J850" s="15">
        <f>BHUGTAN!G842</f>
        <v>0</v>
      </c>
      <c r="K850" s="15">
        <f>BHUGTAN!H842</f>
        <v>0</v>
      </c>
      <c r="L850" s="14">
        <f>BHUGTAN!I842</f>
        <v>0</v>
      </c>
      <c r="M850" s="15" t="str">
        <f>IFERROR(IF(H850&gt;=1,VLOOKUP(I850,DETAIL!$F$7:$N$2006,5,0),""),"")</f>
        <v/>
      </c>
      <c r="N850" s="15" t="str">
        <f>IFERROR(IF(H850&gt;=1,VLOOKUP(I850,DETAIL!$F$7:$N$2006,6,0),""),"")</f>
        <v/>
      </c>
      <c r="O850" s="14" t="str">
        <f>IFERROR(IF(H850&gt;=1,VLOOKUP(I850,DETAIL!$F$7:$N$2006,8,0),""),"")</f>
        <v/>
      </c>
      <c r="P850" s="14" t="str">
        <f>IFERROR(IF(H850&gt;=1,VLOOKUP(I850,DETAIL!$F$7:$N$2006,9,0),""),"")</f>
        <v/>
      </c>
      <c r="Q850" s="75">
        <f>BHUGTAN!L842</f>
        <v>0</v>
      </c>
    </row>
    <row r="851" spans="8:17" ht="18" customHeight="1" x14ac:dyDescent="0.25">
      <c r="H851" s="14">
        <f>BHUGTAN!E843</f>
        <v>0</v>
      </c>
      <c r="I851" s="14">
        <f>BHUGTAN!F843</f>
        <v>0</v>
      </c>
      <c r="J851" s="15">
        <f>BHUGTAN!G843</f>
        <v>0</v>
      </c>
      <c r="K851" s="15">
        <f>BHUGTAN!H843</f>
        <v>0</v>
      </c>
      <c r="L851" s="14">
        <f>BHUGTAN!I843</f>
        <v>0</v>
      </c>
      <c r="M851" s="15" t="str">
        <f>IFERROR(IF(H851&gt;=1,VLOOKUP(I851,DETAIL!$F$7:$N$2006,5,0),""),"")</f>
        <v/>
      </c>
      <c r="N851" s="15" t="str">
        <f>IFERROR(IF(H851&gt;=1,VLOOKUP(I851,DETAIL!$F$7:$N$2006,6,0),""),"")</f>
        <v/>
      </c>
      <c r="O851" s="14" t="str">
        <f>IFERROR(IF(H851&gt;=1,VLOOKUP(I851,DETAIL!$F$7:$N$2006,8,0),""),"")</f>
        <v/>
      </c>
      <c r="P851" s="14" t="str">
        <f>IFERROR(IF(H851&gt;=1,VLOOKUP(I851,DETAIL!$F$7:$N$2006,9,0),""),"")</f>
        <v/>
      </c>
      <c r="Q851" s="75">
        <f>BHUGTAN!L843</f>
        <v>0</v>
      </c>
    </row>
    <row r="852" spans="8:17" ht="18" customHeight="1" x14ac:dyDescent="0.25">
      <c r="H852" s="14">
        <f>BHUGTAN!E844</f>
        <v>0</v>
      </c>
      <c r="I852" s="14">
        <f>BHUGTAN!F844</f>
        <v>0</v>
      </c>
      <c r="J852" s="15">
        <f>BHUGTAN!G844</f>
        <v>0</v>
      </c>
      <c r="K852" s="15">
        <f>BHUGTAN!H844</f>
        <v>0</v>
      </c>
      <c r="L852" s="14">
        <f>BHUGTAN!I844</f>
        <v>0</v>
      </c>
      <c r="M852" s="15" t="str">
        <f>IFERROR(IF(H852&gt;=1,VLOOKUP(I852,DETAIL!$F$7:$N$2006,5,0),""),"")</f>
        <v/>
      </c>
      <c r="N852" s="15" t="str">
        <f>IFERROR(IF(H852&gt;=1,VLOOKUP(I852,DETAIL!$F$7:$N$2006,6,0),""),"")</f>
        <v/>
      </c>
      <c r="O852" s="14" t="str">
        <f>IFERROR(IF(H852&gt;=1,VLOOKUP(I852,DETAIL!$F$7:$N$2006,8,0),""),"")</f>
        <v/>
      </c>
      <c r="P852" s="14" t="str">
        <f>IFERROR(IF(H852&gt;=1,VLOOKUP(I852,DETAIL!$F$7:$N$2006,9,0),""),"")</f>
        <v/>
      </c>
      <c r="Q852" s="75">
        <f>BHUGTAN!L844</f>
        <v>0</v>
      </c>
    </row>
    <row r="853" spans="8:17" ht="18" customHeight="1" x14ac:dyDescent="0.25">
      <c r="H853" s="14">
        <f>BHUGTAN!E845</f>
        <v>0</v>
      </c>
      <c r="I853" s="14">
        <f>BHUGTAN!F845</f>
        <v>0</v>
      </c>
      <c r="J853" s="15">
        <f>BHUGTAN!G845</f>
        <v>0</v>
      </c>
      <c r="K853" s="15">
        <f>BHUGTAN!H845</f>
        <v>0</v>
      </c>
      <c r="L853" s="14">
        <f>BHUGTAN!I845</f>
        <v>0</v>
      </c>
      <c r="M853" s="15" t="str">
        <f>IFERROR(IF(H853&gt;=1,VLOOKUP(I853,DETAIL!$F$7:$N$2006,5,0),""),"")</f>
        <v/>
      </c>
      <c r="N853" s="15" t="str">
        <f>IFERROR(IF(H853&gt;=1,VLOOKUP(I853,DETAIL!$F$7:$N$2006,6,0),""),"")</f>
        <v/>
      </c>
      <c r="O853" s="14" t="str">
        <f>IFERROR(IF(H853&gt;=1,VLOOKUP(I853,DETAIL!$F$7:$N$2006,8,0),""),"")</f>
        <v/>
      </c>
      <c r="P853" s="14" t="str">
        <f>IFERROR(IF(H853&gt;=1,VLOOKUP(I853,DETAIL!$F$7:$N$2006,9,0),""),"")</f>
        <v/>
      </c>
      <c r="Q853" s="75">
        <f>BHUGTAN!L845</f>
        <v>0</v>
      </c>
    </row>
    <row r="854" spans="8:17" ht="18" customHeight="1" x14ac:dyDescent="0.25">
      <c r="H854" s="14">
        <f>BHUGTAN!E846</f>
        <v>0</v>
      </c>
      <c r="I854" s="14">
        <f>BHUGTAN!F846</f>
        <v>0</v>
      </c>
      <c r="J854" s="15">
        <f>BHUGTAN!G846</f>
        <v>0</v>
      </c>
      <c r="K854" s="15">
        <f>BHUGTAN!H846</f>
        <v>0</v>
      </c>
      <c r="L854" s="14">
        <f>BHUGTAN!I846</f>
        <v>0</v>
      </c>
      <c r="M854" s="15" t="str">
        <f>IFERROR(IF(H854&gt;=1,VLOOKUP(I854,DETAIL!$F$7:$N$2006,5,0),""),"")</f>
        <v/>
      </c>
      <c r="N854" s="15" t="str">
        <f>IFERROR(IF(H854&gt;=1,VLOOKUP(I854,DETAIL!$F$7:$N$2006,6,0),""),"")</f>
        <v/>
      </c>
      <c r="O854" s="14" t="str">
        <f>IFERROR(IF(H854&gt;=1,VLOOKUP(I854,DETAIL!$F$7:$N$2006,8,0),""),"")</f>
        <v/>
      </c>
      <c r="P854" s="14" t="str">
        <f>IFERROR(IF(H854&gt;=1,VLOOKUP(I854,DETAIL!$F$7:$N$2006,9,0),""),"")</f>
        <v/>
      </c>
      <c r="Q854" s="75">
        <f>BHUGTAN!L846</f>
        <v>0</v>
      </c>
    </row>
    <row r="855" spans="8:17" ht="18" customHeight="1" x14ac:dyDescent="0.25">
      <c r="H855" s="14">
        <f>BHUGTAN!E847</f>
        <v>0</v>
      </c>
      <c r="I855" s="14">
        <f>BHUGTAN!F847</f>
        <v>0</v>
      </c>
      <c r="J855" s="15">
        <f>BHUGTAN!G847</f>
        <v>0</v>
      </c>
      <c r="K855" s="15">
        <f>BHUGTAN!H847</f>
        <v>0</v>
      </c>
      <c r="L855" s="14">
        <f>BHUGTAN!I847</f>
        <v>0</v>
      </c>
      <c r="M855" s="15" t="str">
        <f>IFERROR(IF(H855&gt;=1,VLOOKUP(I855,DETAIL!$F$7:$N$2006,5,0),""),"")</f>
        <v/>
      </c>
      <c r="N855" s="15" t="str">
        <f>IFERROR(IF(H855&gt;=1,VLOOKUP(I855,DETAIL!$F$7:$N$2006,6,0),""),"")</f>
        <v/>
      </c>
      <c r="O855" s="14" t="str">
        <f>IFERROR(IF(H855&gt;=1,VLOOKUP(I855,DETAIL!$F$7:$N$2006,8,0),""),"")</f>
        <v/>
      </c>
      <c r="P855" s="14" t="str">
        <f>IFERROR(IF(H855&gt;=1,VLOOKUP(I855,DETAIL!$F$7:$N$2006,9,0),""),"")</f>
        <v/>
      </c>
      <c r="Q855" s="75">
        <f>BHUGTAN!L847</f>
        <v>0</v>
      </c>
    </row>
    <row r="856" spans="8:17" ht="18" customHeight="1" x14ac:dyDescent="0.25">
      <c r="H856" s="14">
        <f>BHUGTAN!E848</f>
        <v>0</v>
      </c>
      <c r="I856" s="14">
        <f>BHUGTAN!F848</f>
        <v>0</v>
      </c>
      <c r="J856" s="15">
        <f>BHUGTAN!G848</f>
        <v>0</v>
      </c>
      <c r="K856" s="15">
        <f>BHUGTAN!H848</f>
        <v>0</v>
      </c>
      <c r="L856" s="14">
        <f>BHUGTAN!I848</f>
        <v>0</v>
      </c>
      <c r="M856" s="15" t="str">
        <f>IFERROR(IF(H856&gt;=1,VLOOKUP(I856,DETAIL!$F$7:$N$2006,5,0),""),"")</f>
        <v/>
      </c>
      <c r="N856" s="15" t="str">
        <f>IFERROR(IF(H856&gt;=1,VLOOKUP(I856,DETAIL!$F$7:$N$2006,6,0),""),"")</f>
        <v/>
      </c>
      <c r="O856" s="14" t="str">
        <f>IFERROR(IF(H856&gt;=1,VLOOKUP(I856,DETAIL!$F$7:$N$2006,8,0),""),"")</f>
        <v/>
      </c>
      <c r="P856" s="14" t="str">
        <f>IFERROR(IF(H856&gt;=1,VLOOKUP(I856,DETAIL!$F$7:$N$2006,9,0),""),"")</f>
        <v/>
      </c>
      <c r="Q856" s="75">
        <f>BHUGTAN!L848</f>
        <v>0</v>
      </c>
    </row>
    <row r="857" spans="8:17" ht="18" customHeight="1" x14ac:dyDescent="0.25">
      <c r="H857" s="14">
        <f>BHUGTAN!E849</f>
        <v>0</v>
      </c>
      <c r="I857" s="14">
        <f>BHUGTAN!F849</f>
        <v>0</v>
      </c>
      <c r="J857" s="15">
        <f>BHUGTAN!G849</f>
        <v>0</v>
      </c>
      <c r="K857" s="15">
        <f>BHUGTAN!H849</f>
        <v>0</v>
      </c>
      <c r="L857" s="14">
        <f>BHUGTAN!I849</f>
        <v>0</v>
      </c>
      <c r="M857" s="15" t="str">
        <f>IFERROR(IF(H857&gt;=1,VLOOKUP(I857,DETAIL!$F$7:$N$2006,5,0),""),"")</f>
        <v/>
      </c>
      <c r="N857" s="15" t="str">
        <f>IFERROR(IF(H857&gt;=1,VLOOKUP(I857,DETAIL!$F$7:$N$2006,6,0),""),"")</f>
        <v/>
      </c>
      <c r="O857" s="14" t="str">
        <f>IFERROR(IF(H857&gt;=1,VLOOKUP(I857,DETAIL!$F$7:$N$2006,8,0),""),"")</f>
        <v/>
      </c>
      <c r="P857" s="14" t="str">
        <f>IFERROR(IF(H857&gt;=1,VLOOKUP(I857,DETAIL!$F$7:$N$2006,9,0),""),"")</f>
        <v/>
      </c>
      <c r="Q857" s="75">
        <f>BHUGTAN!L849</f>
        <v>0</v>
      </c>
    </row>
    <row r="858" spans="8:17" ht="18" customHeight="1" x14ac:dyDescent="0.25">
      <c r="H858" s="14">
        <f>BHUGTAN!E850</f>
        <v>0</v>
      </c>
      <c r="I858" s="14">
        <f>BHUGTAN!F850</f>
        <v>0</v>
      </c>
      <c r="J858" s="15">
        <f>BHUGTAN!G850</f>
        <v>0</v>
      </c>
      <c r="K858" s="15">
        <f>BHUGTAN!H850</f>
        <v>0</v>
      </c>
      <c r="L858" s="14">
        <f>BHUGTAN!I850</f>
        <v>0</v>
      </c>
      <c r="M858" s="15" t="str">
        <f>IFERROR(IF(H858&gt;=1,VLOOKUP(I858,DETAIL!$F$7:$N$2006,5,0),""),"")</f>
        <v/>
      </c>
      <c r="N858" s="15" t="str">
        <f>IFERROR(IF(H858&gt;=1,VLOOKUP(I858,DETAIL!$F$7:$N$2006,6,0),""),"")</f>
        <v/>
      </c>
      <c r="O858" s="14" t="str">
        <f>IFERROR(IF(H858&gt;=1,VLOOKUP(I858,DETAIL!$F$7:$N$2006,8,0),""),"")</f>
        <v/>
      </c>
      <c r="P858" s="14" t="str">
        <f>IFERROR(IF(H858&gt;=1,VLOOKUP(I858,DETAIL!$F$7:$N$2006,9,0),""),"")</f>
        <v/>
      </c>
      <c r="Q858" s="75">
        <f>BHUGTAN!L850</f>
        <v>0</v>
      </c>
    </row>
    <row r="859" spans="8:17" ht="18" customHeight="1" x14ac:dyDescent="0.25">
      <c r="H859" s="14">
        <f>BHUGTAN!E851</f>
        <v>0</v>
      </c>
      <c r="I859" s="14">
        <f>BHUGTAN!F851</f>
        <v>0</v>
      </c>
      <c r="J859" s="15">
        <f>BHUGTAN!G851</f>
        <v>0</v>
      </c>
      <c r="K859" s="15">
        <f>BHUGTAN!H851</f>
        <v>0</v>
      </c>
      <c r="L859" s="14">
        <f>BHUGTAN!I851</f>
        <v>0</v>
      </c>
      <c r="M859" s="15" t="str">
        <f>IFERROR(IF(H859&gt;=1,VLOOKUP(I859,DETAIL!$F$7:$N$2006,5,0),""),"")</f>
        <v/>
      </c>
      <c r="N859" s="15" t="str">
        <f>IFERROR(IF(H859&gt;=1,VLOOKUP(I859,DETAIL!$F$7:$N$2006,6,0),""),"")</f>
        <v/>
      </c>
      <c r="O859" s="14" t="str">
        <f>IFERROR(IF(H859&gt;=1,VLOOKUP(I859,DETAIL!$F$7:$N$2006,8,0),""),"")</f>
        <v/>
      </c>
      <c r="P859" s="14" t="str">
        <f>IFERROR(IF(H859&gt;=1,VLOOKUP(I859,DETAIL!$F$7:$N$2006,9,0),""),"")</f>
        <v/>
      </c>
      <c r="Q859" s="75">
        <f>BHUGTAN!L851</f>
        <v>0</v>
      </c>
    </row>
    <row r="860" spans="8:17" ht="18" customHeight="1" x14ac:dyDescent="0.25">
      <c r="H860" s="14">
        <f>BHUGTAN!E852</f>
        <v>0</v>
      </c>
      <c r="I860" s="14">
        <f>BHUGTAN!F852</f>
        <v>0</v>
      </c>
      <c r="J860" s="15">
        <f>BHUGTAN!G852</f>
        <v>0</v>
      </c>
      <c r="K860" s="15">
        <f>BHUGTAN!H852</f>
        <v>0</v>
      </c>
      <c r="L860" s="14">
        <f>BHUGTAN!I852</f>
        <v>0</v>
      </c>
      <c r="M860" s="15" t="str">
        <f>IFERROR(IF(H860&gt;=1,VLOOKUP(I860,DETAIL!$F$7:$N$2006,5,0),""),"")</f>
        <v/>
      </c>
      <c r="N860" s="15" t="str">
        <f>IFERROR(IF(H860&gt;=1,VLOOKUP(I860,DETAIL!$F$7:$N$2006,6,0),""),"")</f>
        <v/>
      </c>
      <c r="O860" s="14" t="str">
        <f>IFERROR(IF(H860&gt;=1,VLOOKUP(I860,DETAIL!$F$7:$N$2006,8,0),""),"")</f>
        <v/>
      </c>
      <c r="P860" s="14" t="str">
        <f>IFERROR(IF(H860&gt;=1,VLOOKUP(I860,DETAIL!$F$7:$N$2006,9,0),""),"")</f>
        <v/>
      </c>
      <c r="Q860" s="75">
        <f>BHUGTAN!L852</f>
        <v>0</v>
      </c>
    </row>
    <row r="861" spans="8:17" ht="18" customHeight="1" x14ac:dyDescent="0.25">
      <c r="H861" s="14">
        <f>BHUGTAN!E853</f>
        <v>0</v>
      </c>
      <c r="I861" s="14">
        <f>BHUGTAN!F853</f>
        <v>0</v>
      </c>
      <c r="J861" s="15">
        <f>BHUGTAN!G853</f>
        <v>0</v>
      </c>
      <c r="K861" s="15">
        <f>BHUGTAN!H853</f>
        <v>0</v>
      </c>
      <c r="L861" s="14">
        <f>BHUGTAN!I853</f>
        <v>0</v>
      </c>
      <c r="M861" s="15" t="str">
        <f>IFERROR(IF(H861&gt;=1,VLOOKUP(I861,DETAIL!$F$7:$N$2006,5,0),""),"")</f>
        <v/>
      </c>
      <c r="N861" s="15" t="str">
        <f>IFERROR(IF(H861&gt;=1,VLOOKUP(I861,DETAIL!$F$7:$N$2006,6,0),""),"")</f>
        <v/>
      </c>
      <c r="O861" s="14" t="str">
        <f>IFERROR(IF(H861&gt;=1,VLOOKUP(I861,DETAIL!$F$7:$N$2006,8,0),""),"")</f>
        <v/>
      </c>
      <c r="P861" s="14" t="str">
        <f>IFERROR(IF(H861&gt;=1,VLOOKUP(I861,DETAIL!$F$7:$N$2006,9,0),""),"")</f>
        <v/>
      </c>
      <c r="Q861" s="75">
        <f>BHUGTAN!L853</f>
        <v>0</v>
      </c>
    </row>
    <row r="862" spans="8:17" ht="18" customHeight="1" x14ac:dyDescent="0.25">
      <c r="H862" s="14">
        <f>BHUGTAN!E854</f>
        <v>0</v>
      </c>
      <c r="I862" s="14">
        <f>BHUGTAN!F854</f>
        <v>0</v>
      </c>
      <c r="J862" s="15">
        <f>BHUGTAN!G854</f>
        <v>0</v>
      </c>
      <c r="K862" s="15">
        <f>BHUGTAN!H854</f>
        <v>0</v>
      </c>
      <c r="L862" s="14">
        <f>BHUGTAN!I854</f>
        <v>0</v>
      </c>
      <c r="M862" s="15" t="str">
        <f>IFERROR(IF(H862&gt;=1,VLOOKUP(I862,DETAIL!$F$7:$N$2006,5,0),""),"")</f>
        <v/>
      </c>
      <c r="N862" s="15" t="str">
        <f>IFERROR(IF(H862&gt;=1,VLOOKUP(I862,DETAIL!$F$7:$N$2006,6,0),""),"")</f>
        <v/>
      </c>
      <c r="O862" s="14" t="str">
        <f>IFERROR(IF(H862&gt;=1,VLOOKUP(I862,DETAIL!$F$7:$N$2006,8,0),""),"")</f>
        <v/>
      </c>
      <c r="P862" s="14" t="str">
        <f>IFERROR(IF(H862&gt;=1,VLOOKUP(I862,DETAIL!$F$7:$N$2006,9,0),""),"")</f>
        <v/>
      </c>
      <c r="Q862" s="75">
        <f>BHUGTAN!L854</f>
        <v>0</v>
      </c>
    </row>
    <row r="863" spans="8:17" ht="18" customHeight="1" x14ac:dyDescent="0.25">
      <c r="H863" s="14">
        <f>BHUGTAN!E855</f>
        <v>0</v>
      </c>
      <c r="I863" s="14">
        <f>BHUGTAN!F855</f>
        <v>0</v>
      </c>
      <c r="J863" s="15">
        <f>BHUGTAN!G855</f>
        <v>0</v>
      </c>
      <c r="K863" s="15">
        <f>BHUGTAN!H855</f>
        <v>0</v>
      </c>
      <c r="L863" s="14">
        <f>BHUGTAN!I855</f>
        <v>0</v>
      </c>
      <c r="M863" s="15" t="str">
        <f>IFERROR(IF(H863&gt;=1,VLOOKUP(I863,DETAIL!$F$7:$N$2006,5,0),""),"")</f>
        <v/>
      </c>
      <c r="N863" s="15" t="str">
        <f>IFERROR(IF(H863&gt;=1,VLOOKUP(I863,DETAIL!$F$7:$N$2006,6,0),""),"")</f>
        <v/>
      </c>
      <c r="O863" s="14" t="str">
        <f>IFERROR(IF(H863&gt;=1,VLOOKUP(I863,DETAIL!$F$7:$N$2006,8,0),""),"")</f>
        <v/>
      </c>
      <c r="P863" s="14" t="str">
        <f>IFERROR(IF(H863&gt;=1,VLOOKUP(I863,DETAIL!$F$7:$N$2006,9,0),""),"")</f>
        <v/>
      </c>
      <c r="Q863" s="75">
        <f>BHUGTAN!L855</f>
        <v>0</v>
      </c>
    </row>
    <row r="864" spans="8:17" ht="18" customHeight="1" x14ac:dyDescent="0.25">
      <c r="H864" s="14">
        <f>BHUGTAN!E856</f>
        <v>0</v>
      </c>
      <c r="I864" s="14">
        <f>BHUGTAN!F856</f>
        <v>0</v>
      </c>
      <c r="J864" s="15">
        <f>BHUGTAN!G856</f>
        <v>0</v>
      </c>
      <c r="K864" s="15">
        <f>BHUGTAN!H856</f>
        <v>0</v>
      </c>
      <c r="L864" s="14">
        <f>BHUGTAN!I856</f>
        <v>0</v>
      </c>
      <c r="M864" s="15" t="str">
        <f>IFERROR(IF(H864&gt;=1,VLOOKUP(I864,DETAIL!$F$7:$N$2006,5,0),""),"")</f>
        <v/>
      </c>
      <c r="N864" s="15" t="str">
        <f>IFERROR(IF(H864&gt;=1,VLOOKUP(I864,DETAIL!$F$7:$N$2006,6,0),""),"")</f>
        <v/>
      </c>
      <c r="O864" s="14" t="str">
        <f>IFERROR(IF(H864&gt;=1,VLOOKUP(I864,DETAIL!$F$7:$N$2006,8,0),""),"")</f>
        <v/>
      </c>
      <c r="P864" s="14" t="str">
        <f>IFERROR(IF(H864&gt;=1,VLOOKUP(I864,DETAIL!$F$7:$N$2006,9,0),""),"")</f>
        <v/>
      </c>
      <c r="Q864" s="75">
        <f>BHUGTAN!L856</f>
        <v>0</v>
      </c>
    </row>
    <row r="865" spans="8:17" ht="18" customHeight="1" x14ac:dyDescent="0.25">
      <c r="H865" s="14">
        <f>BHUGTAN!E857</f>
        <v>0</v>
      </c>
      <c r="I865" s="14">
        <f>BHUGTAN!F857</f>
        <v>0</v>
      </c>
      <c r="J865" s="15">
        <f>BHUGTAN!G857</f>
        <v>0</v>
      </c>
      <c r="K865" s="15">
        <f>BHUGTAN!H857</f>
        <v>0</v>
      </c>
      <c r="L865" s="14">
        <f>BHUGTAN!I857</f>
        <v>0</v>
      </c>
      <c r="M865" s="15" t="str">
        <f>IFERROR(IF(H865&gt;=1,VLOOKUP(I865,DETAIL!$F$7:$N$2006,5,0),""),"")</f>
        <v/>
      </c>
      <c r="N865" s="15" t="str">
        <f>IFERROR(IF(H865&gt;=1,VLOOKUP(I865,DETAIL!$F$7:$N$2006,6,0),""),"")</f>
        <v/>
      </c>
      <c r="O865" s="14" t="str">
        <f>IFERROR(IF(H865&gt;=1,VLOOKUP(I865,DETAIL!$F$7:$N$2006,8,0),""),"")</f>
        <v/>
      </c>
      <c r="P865" s="14" t="str">
        <f>IFERROR(IF(H865&gt;=1,VLOOKUP(I865,DETAIL!$F$7:$N$2006,9,0),""),"")</f>
        <v/>
      </c>
      <c r="Q865" s="75">
        <f>BHUGTAN!L857</f>
        <v>0</v>
      </c>
    </row>
    <row r="866" spans="8:17" ht="18" customHeight="1" x14ac:dyDescent="0.25">
      <c r="H866" s="14">
        <f>BHUGTAN!E858</f>
        <v>0</v>
      </c>
      <c r="I866" s="14">
        <f>BHUGTAN!F858</f>
        <v>0</v>
      </c>
      <c r="J866" s="15">
        <f>BHUGTAN!G858</f>
        <v>0</v>
      </c>
      <c r="K866" s="15">
        <f>BHUGTAN!H858</f>
        <v>0</v>
      </c>
      <c r="L866" s="14">
        <f>BHUGTAN!I858</f>
        <v>0</v>
      </c>
      <c r="M866" s="15" t="str">
        <f>IFERROR(IF(H866&gt;=1,VLOOKUP(I866,DETAIL!$F$7:$N$2006,5,0),""),"")</f>
        <v/>
      </c>
      <c r="N866" s="15" t="str">
        <f>IFERROR(IF(H866&gt;=1,VLOOKUP(I866,DETAIL!$F$7:$N$2006,6,0),""),"")</f>
        <v/>
      </c>
      <c r="O866" s="14" t="str">
        <f>IFERROR(IF(H866&gt;=1,VLOOKUP(I866,DETAIL!$F$7:$N$2006,8,0),""),"")</f>
        <v/>
      </c>
      <c r="P866" s="14" t="str">
        <f>IFERROR(IF(H866&gt;=1,VLOOKUP(I866,DETAIL!$F$7:$N$2006,9,0),""),"")</f>
        <v/>
      </c>
      <c r="Q866" s="75">
        <f>BHUGTAN!L858</f>
        <v>0</v>
      </c>
    </row>
    <row r="867" spans="8:17" ht="18" customHeight="1" x14ac:dyDescent="0.25">
      <c r="H867" s="14">
        <f>BHUGTAN!E859</f>
        <v>0</v>
      </c>
      <c r="I867" s="14">
        <f>BHUGTAN!F859</f>
        <v>0</v>
      </c>
      <c r="J867" s="15">
        <f>BHUGTAN!G859</f>
        <v>0</v>
      </c>
      <c r="K867" s="15">
        <f>BHUGTAN!H859</f>
        <v>0</v>
      </c>
      <c r="L867" s="14">
        <f>BHUGTAN!I859</f>
        <v>0</v>
      </c>
      <c r="M867" s="15" t="str">
        <f>IFERROR(IF(H867&gt;=1,VLOOKUP(I867,DETAIL!$F$7:$N$2006,5,0),""),"")</f>
        <v/>
      </c>
      <c r="N867" s="15" t="str">
        <f>IFERROR(IF(H867&gt;=1,VLOOKUP(I867,DETAIL!$F$7:$N$2006,6,0),""),"")</f>
        <v/>
      </c>
      <c r="O867" s="14" t="str">
        <f>IFERROR(IF(H867&gt;=1,VLOOKUP(I867,DETAIL!$F$7:$N$2006,8,0),""),"")</f>
        <v/>
      </c>
      <c r="P867" s="14" t="str">
        <f>IFERROR(IF(H867&gt;=1,VLOOKUP(I867,DETAIL!$F$7:$N$2006,9,0),""),"")</f>
        <v/>
      </c>
      <c r="Q867" s="75">
        <f>BHUGTAN!L859</f>
        <v>0</v>
      </c>
    </row>
    <row r="868" spans="8:17" ht="18" customHeight="1" x14ac:dyDescent="0.25">
      <c r="H868" s="14">
        <f>BHUGTAN!E860</f>
        <v>0</v>
      </c>
      <c r="I868" s="14">
        <f>BHUGTAN!F860</f>
        <v>0</v>
      </c>
      <c r="J868" s="15">
        <f>BHUGTAN!G860</f>
        <v>0</v>
      </c>
      <c r="K868" s="15">
        <f>BHUGTAN!H860</f>
        <v>0</v>
      </c>
      <c r="L868" s="14">
        <f>BHUGTAN!I860</f>
        <v>0</v>
      </c>
      <c r="M868" s="15" t="str">
        <f>IFERROR(IF(H868&gt;=1,VLOOKUP(I868,DETAIL!$F$7:$N$2006,5,0),""),"")</f>
        <v/>
      </c>
      <c r="N868" s="15" t="str">
        <f>IFERROR(IF(H868&gt;=1,VLOOKUP(I868,DETAIL!$F$7:$N$2006,6,0),""),"")</f>
        <v/>
      </c>
      <c r="O868" s="14" t="str">
        <f>IFERROR(IF(H868&gt;=1,VLOOKUP(I868,DETAIL!$F$7:$N$2006,8,0),""),"")</f>
        <v/>
      </c>
      <c r="P868" s="14" t="str">
        <f>IFERROR(IF(H868&gt;=1,VLOOKUP(I868,DETAIL!$F$7:$N$2006,9,0),""),"")</f>
        <v/>
      </c>
      <c r="Q868" s="75">
        <f>BHUGTAN!L860</f>
        <v>0</v>
      </c>
    </row>
    <row r="869" spans="8:17" ht="18" customHeight="1" x14ac:dyDescent="0.25">
      <c r="H869" s="14">
        <f>BHUGTAN!E861</f>
        <v>0</v>
      </c>
      <c r="I869" s="14">
        <f>BHUGTAN!F861</f>
        <v>0</v>
      </c>
      <c r="J869" s="15">
        <f>BHUGTAN!G861</f>
        <v>0</v>
      </c>
      <c r="K869" s="15">
        <f>BHUGTAN!H861</f>
        <v>0</v>
      </c>
      <c r="L869" s="14">
        <f>BHUGTAN!I861</f>
        <v>0</v>
      </c>
      <c r="M869" s="15" t="str">
        <f>IFERROR(IF(H869&gt;=1,VLOOKUP(I869,DETAIL!$F$7:$N$2006,5,0),""),"")</f>
        <v/>
      </c>
      <c r="N869" s="15" t="str">
        <f>IFERROR(IF(H869&gt;=1,VLOOKUP(I869,DETAIL!$F$7:$N$2006,6,0),""),"")</f>
        <v/>
      </c>
      <c r="O869" s="14" t="str">
        <f>IFERROR(IF(H869&gt;=1,VLOOKUP(I869,DETAIL!$F$7:$N$2006,8,0),""),"")</f>
        <v/>
      </c>
      <c r="P869" s="14" t="str">
        <f>IFERROR(IF(H869&gt;=1,VLOOKUP(I869,DETAIL!$F$7:$N$2006,9,0),""),"")</f>
        <v/>
      </c>
      <c r="Q869" s="75">
        <f>BHUGTAN!L861</f>
        <v>0</v>
      </c>
    </row>
    <row r="870" spans="8:17" ht="18" customHeight="1" x14ac:dyDescent="0.25">
      <c r="H870" s="14">
        <f>BHUGTAN!E862</f>
        <v>0</v>
      </c>
      <c r="I870" s="14">
        <f>BHUGTAN!F862</f>
        <v>0</v>
      </c>
      <c r="J870" s="15">
        <f>BHUGTAN!G862</f>
        <v>0</v>
      </c>
      <c r="K870" s="15">
        <f>BHUGTAN!H862</f>
        <v>0</v>
      </c>
      <c r="L870" s="14">
        <f>BHUGTAN!I862</f>
        <v>0</v>
      </c>
      <c r="M870" s="15" t="str">
        <f>IFERROR(IF(H870&gt;=1,VLOOKUP(I870,DETAIL!$F$7:$N$2006,5,0),""),"")</f>
        <v/>
      </c>
      <c r="N870" s="15" t="str">
        <f>IFERROR(IF(H870&gt;=1,VLOOKUP(I870,DETAIL!$F$7:$N$2006,6,0),""),"")</f>
        <v/>
      </c>
      <c r="O870" s="14" t="str">
        <f>IFERROR(IF(H870&gt;=1,VLOOKUP(I870,DETAIL!$F$7:$N$2006,8,0),""),"")</f>
        <v/>
      </c>
      <c r="P870" s="14" t="str">
        <f>IFERROR(IF(H870&gt;=1,VLOOKUP(I870,DETAIL!$F$7:$N$2006,9,0),""),"")</f>
        <v/>
      </c>
      <c r="Q870" s="75">
        <f>BHUGTAN!L862</f>
        <v>0</v>
      </c>
    </row>
    <row r="871" spans="8:17" ht="18" customHeight="1" x14ac:dyDescent="0.25">
      <c r="H871" s="14">
        <f>BHUGTAN!E863</f>
        <v>0</v>
      </c>
      <c r="I871" s="14">
        <f>BHUGTAN!F863</f>
        <v>0</v>
      </c>
      <c r="J871" s="15">
        <f>BHUGTAN!G863</f>
        <v>0</v>
      </c>
      <c r="K871" s="15">
        <f>BHUGTAN!H863</f>
        <v>0</v>
      </c>
      <c r="L871" s="14">
        <f>BHUGTAN!I863</f>
        <v>0</v>
      </c>
      <c r="M871" s="15" t="str">
        <f>IFERROR(IF(H871&gt;=1,VLOOKUP(I871,DETAIL!$F$7:$N$2006,5,0),""),"")</f>
        <v/>
      </c>
      <c r="N871" s="15" t="str">
        <f>IFERROR(IF(H871&gt;=1,VLOOKUP(I871,DETAIL!$F$7:$N$2006,6,0),""),"")</f>
        <v/>
      </c>
      <c r="O871" s="14" t="str">
        <f>IFERROR(IF(H871&gt;=1,VLOOKUP(I871,DETAIL!$F$7:$N$2006,8,0),""),"")</f>
        <v/>
      </c>
      <c r="P871" s="14" t="str">
        <f>IFERROR(IF(H871&gt;=1,VLOOKUP(I871,DETAIL!$F$7:$N$2006,9,0),""),"")</f>
        <v/>
      </c>
      <c r="Q871" s="75">
        <f>BHUGTAN!L863</f>
        <v>0</v>
      </c>
    </row>
    <row r="872" spans="8:17" ht="18" customHeight="1" x14ac:dyDescent="0.25">
      <c r="H872" s="14">
        <f>BHUGTAN!E864</f>
        <v>0</v>
      </c>
      <c r="I872" s="14">
        <f>BHUGTAN!F864</f>
        <v>0</v>
      </c>
      <c r="J872" s="15">
        <f>BHUGTAN!G864</f>
        <v>0</v>
      </c>
      <c r="K872" s="15">
        <f>BHUGTAN!H864</f>
        <v>0</v>
      </c>
      <c r="L872" s="14">
        <f>BHUGTAN!I864</f>
        <v>0</v>
      </c>
      <c r="M872" s="15" t="str">
        <f>IFERROR(IF(H872&gt;=1,VLOOKUP(I872,DETAIL!$F$7:$N$2006,5,0),""),"")</f>
        <v/>
      </c>
      <c r="N872" s="15" t="str">
        <f>IFERROR(IF(H872&gt;=1,VLOOKUP(I872,DETAIL!$F$7:$N$2006,6,0),""),"")</f>
        <v/>
      </c>
      <c r="O872" s="14" t="str">
        <f>IFERROR(IF(H872&gt;=1,VLOOKUP(I872,DETAIL!$F$7:$N$2006,8,0),""),"")</f>
        <v/>
      </c>
      <c r="P872" s="14" t="str">
        <f>IFERROR(IF(H872&gt;=1,VLOOKUP(I872,DETAIL!$F$7:$N$2006,9,0),""),"")</f>
        <v/>
      </c>
      <c r="Q872" s="75">
        <f>BHUGTAN!L864</f>
        <v>0</v>
      </c>
    </row>
    <row r="873" spans="8:17" ht="18" customHeight="1" x14ac:dyDescent="0.25">
      <c r="H873" s="14">
        <f>BHUGTAN!E865</f>
        <v>0</v>
      </c>
      <c r="I873" s="14">
        <f>BHUGTAN!F865</f>
        <v>0</v>
      </c>
      <c r="J873" s="15">
        <f>BHUGTAN!G865</f>
        <v>0</v>
      </c>
      <c r="K873" s="15">
        <f>BHUGTAN!H865</f>
        <v>0</v>
      </c>
      <c r="L873" s="14">
        <f>BHUGTAN!I865</f>
        <v>0</v>
      </c>
      <c r="M873" s="15" t="str">
        <f>IFERROR(IF(H873&gt;=1,VLOOKUP(I873,DETAIL!$F$7:$N$2006,5,0),""),"")</f>
        <v/>
      </c>
      <c r="N873" s="15" t="str">
        <f>IFERROR(IF(H873&gt;=1,VLOOKUP(I873,DETAIL!$F$7:$N$2006,6,0),""),"")</f>
        <v/>
      </c>
      <c r="O873" s="14" t="str">
        <f>IFERROR(IF(H873&gt;=1,VLOOKUP(I873,DETAIL!$F$7:$N$2006,8,0),""),"")</f>
        <v/>
      </c>
      <c r="P873" s="14" t="str">
        <f>IFERROR(IF(H873&gt;=1,VLOOKUP(I873,DETAIL!$F$7:$N$2006,9,0),""),"")</f>
        <v/>
      </c>
      <c r="Q873" s="75">
        <f>BHUGTAN!L865</f>
        <v>0</v>
      </c>
    </row>
    <row r="874" spans="8:17" ht="18" customHeight="1" x14ac:dyDescent="0.25">
      <c r="H874" s="14">
        <f>BHUGTAN!E866</f>
        <v>0</v>
      </c>
      <c r="I874" s="14">
        <f>BHUGTAN!F866</f>
        <v>0</v>
      </c>
      <c r="J874" s="15">
        <f>BHUGTAN!G866</f>
        <v>0</v>
      </c>
      <c r="K874" s="15">
        <f>BHUGTAN!H866</f>
        <v>0</v>
      </c>
      <c r="L874" s="14">
        <f>BHUGTAN!I866</f>
        <v>0</v>
      </c>
      <c r="M874" s="15" t="str">
        <f>IFERROR(IF(H874&gt;=1,VLOOKUP(I874,DETAIL!$F$7:$N$2006,5,0),""),"")</f>
        <v/>
      </c>
      <c r="N874" s="15" t="str">
        <f>IFERROR(IF(H874&gt;=1,VLOOKUP(I874,DETAIL!$F$7:$N$2006,6,0),""),"")</f>
        <v/>
      </c>
      <c r="O874" s="14" t="str">
        <f>IFERROR(IF(H874&gt;=1,VLOOKUP(I874,DETAIL!$F$7:$N$2006,8,0),""),"")</f>
        <v/>
      </c>
      <c r="P874" s="14" t="str">
        <f>IFERROR(IF(H874&gt;=1,VLOOKUP(I874,DETAIL!$F$7:$N$2006,9,0),""),"")</f>
        <v/>
      </c>
      <c r="Q874" s="75">
        <f>BHUGTAN!L866</f>
        <v>0</v>
      </c>
    </row>
    <row r="875" spans="8:17" ht="18" customHeight="1" x14ac:dyDescent="0.25">
      <c r="H875" s="14">
        <f>BHUGTAN!E867</f>
        <v>0</v>
      </c>
      <c r="I875" s="14">
        <f>BHUGTAN!F867</f>
        <v>0</v>
      </c>
      <c r="J875" s="15">
        <f>BHUGTAN!G867</f>
        <v>0</v>
      </c>
      <c r="K875" s="15">
        <f>BHUGTAN!H867</f>
        <v>0</v>
      </c>
      <c r="L875" s="14">
        <f>BHUGTAN!I867</f>
        <v>0</v>
      </c>
      <c r="M875" s="15" t="str">
        <f>IFERROR(IF(H875&gt;=1,VLOOKUP(I875,DETAIL!$F$7:$N$2006,5,0),""),"")</f>
        <v/>
      </c>
      <c r="N875" s="15" t="str">
        <f>IFERROR(IF(H875&gt;=1,VLOOKUP(I875,DETAIL!$F$7:$N$2006,6,0),""),"")</f>
        <v/>
      </c>
      <c r="O875" s="14" t="str">
        <f>IFERROR(IF(H875&gt;=1,VLOOKUP(I875,DETAIL!$F$7:$N$2006,8,0),""),"")</f>
        <v/>
      </c>
      <c r="P875" s="14" t="str">
        <f>IFERROR(IF(H875&gt;=1,VLOOKUP(I875,DETAIL!$F$7:$N$2006,9,0),""),"")</f>
        <v/>
      </c>
      <c r="Q875" s="75">
        <f>BHUGTAN!L867</f>
        <v>0</v>
      </c>
    </row>
    <row r="876" spans="8:17" ht="18" customHeight="1" x14ac:dyDescent="0.25">
      <c r="H876" s="14">
        <f>BHUGTAN!E868</f>
        <v>0</v>
      </c>
      <c r="I876" s="14">
        <f>BHUGTAN!F868</f>
        <v>0</v>
      </c>
      <c r="J876" s="15">
        <f>BHUGTAN!G868</f>
        <v>0</v>
      </c>
      <c r="K876" s="15">
        <f>BHUGTAN!H868</f>
        <v>0</v>
      </c>
      <c r="L876" s="14">
        <f>BHUGTAN!I868</f>
        <v>0</v>
      </c>
      <c r="M876" s="15" t="str">
        <f>IFERROR(IF(H876&gt;=1,VLOOKUP(I876,DETAIL!$F$7:$N$2006,5,0),""),"")</f>
        <v/>
      </c>
      <c r="N876" s="15" t="str">
        <f>IFERROR(IF(H876&gt;=1,VLOOKUP(I876,DETAIL!$F$7:$N$2006,6,0),""),"")</f>
        <v/>
      </c>
      <c r="O876" s="14" t="str">
        <f>IFERROR(IF(H876&gt;=1,VLOOKUP(I876,DETAIL!$F$7:$N$2006,8,0),""),"")</f>
        <v/>
      </c>
      <c r="P876" s="14" t="str">
        <f>IFERROR(IF(H876&gt;=1,VLOOKUP(I876,DETAIL!$F$7:$N$2006,9,0),""),"")</f>
        <v/>
      </c>
      <c r="Q876" s="75">
        <f>BHUGTAN!L868</f>
        <v>0</v>
      </c>
    </row>
    <row r="877" spans="8:17" ht="18" customHeight="1" x14ac:dyDescent="0.25">
      <c r="H877" s="14">
        <f>BHUGTAN!E869</f>
        <v>0</v>
      </c>
      <c r="I877" s="14">
        <f>BHUGTAN!F869</f>
        <v>0</v>
      </c>
      <c r="J877" s="15">
        <f>BHUGTAN!G869</f>
        <v>0</v>
      </c>
      <c r="K877" s="15">
        <f>BHUGTAN!H869</f>
        <v>0</v>
      </c>
      <c r="L877" s="14">
        <f>BHUGTAN!I869</f>
        <v>0</v>
      </c>
      <c r="M877" s="15" t="str">
        <f>IFERROR(IF(H877&gt;=1,VLOOKUP(I877,DETAIL!$F$7:$N$2006,5,0),""),"")</f>
        <v/>
      </c>
      <c r="N877" s="15" t="str">
        <f>IFERROR(IF(H877&gt;=1,VLOOKUP(I877,DETAIL!$F$7:$N$2006,6,0),""),"")</f>
        <v/>
      </c>
      <c r="O877" s="14" t="str">
        <f>IFERROR(IF(H877&gt;=1,VLOOKUP(I877,DETAIL!$F$7:$N$2006,8,0),""),"")</f>
        <v/>
      </c>
      <c r="P877" s="14" t="str">
        <f>IFERROR(IF(H877&gt;=1,VLOOKUP(I877,DETAIL!$F$7:$N$2006,9,0),""),"")</f>
        <v/>
      </c>
      <c r="Q877" s="75">
        <f>BHUGTAN!L869</f>
        <v>0</v>
      </c>
    </row>
    <row r="878" spans="8:17" ht="18" customHeight="1" x14ac:dyDescent="0.25">
      <c r="H878" s="14">
        <f>BHUGTAN!E870</f>
        <v>0</v>
      </c>
      <c r="I878" s="14">
        <f>BHUGTAN!F870</f>
        <v>0</v>
      </c>
      <c r="J878" s="15">
        <f>BHUGTAN!G870</f>
        <v>0</v>
      </c>
      <c r="K878" s="15">
        <f>BHUGTAN!H870</f>
        <v>0</v>
      </c>
      <c r="L878" s="14">
        <f>BHUGTAN!I870</f>
        <v>0</v>
      </c>
      <c r="M878" s="15" t="str">
        <f>IFERROR(IF(H878&gt;=1,VLOOKUP(I878,DETAIL!$F$7:$N$2006,5,0),""),"")</f>
        <v/>
      </c>
      <c r="N878" s="15" t="str">
        <f>IFERROR(IF(H878&gt;=1,VLOOKUP(I878,DETAIL!$F$7:$N$2006,6,0),""),"")</f>
        <v/>
      </c>
      <c r="O878" s="14" t="str">
        <f>IFERROR(IF(H878&gt;=1,VLOOKUP(I878,DETAIL!$F$7:$N$2006,8,0),""),"")</f>
        <v/>
      </c>
      <c r="P878" s="14" t="str">
        <f>IFERROR(IF(H878&gt;=1,VLOOKUP(I878,DETAIL!$F$7:$N$2006,9,0),""),"")</f>
        <v/>
      </c>
      <c r="Q878" s="75">
        <f>BHUGTAN!L870</f>
        <v>0</v>
      </c>
    </row>
    <row r="879" spans="8:17" ht="18" customHeight="1" x14ac:dyDescent="0.25">
      <c r="H879" s="14">
        <f>BHUGTAN!E871</f>
        <v>0</v>
      </c>
      <c r="I879" s="14">
        <f>BHUGTAN!F871</f>
        <v>0</v>
      </c>
      <c r="J879" s="15">
        <f>BHUGTAN!G871</f>
        <v>0</v>
      </c>
      <c r="K879" s="15">
        <f>BHUGTAN!H871</f>
        <v>0</v>
      </c>
      <c r="L879" s="14">
        <f>BHUGTAN!I871</f>
        <v>0</v>
      </c>
      <c r="M879" s="15" t="str">
        <f>IFERROR(IF(H879&gt;=1,VLOOKUP(I879,DETAIL!$F$7:$N$2006,5,0),""),"")</f>
        <v/>
      </c>
      <c r="N879" s="15" t="str">
        <f>IFERROR(IF(H879&gt;=1,VLOOKUP(I879,DETAIL!$F$7:$N$2006,6,0),""),"")</f>
        <v/>
      </c>
      <c r="O879" s="14" t="str">
        <f>IFERROR(IF(H879&gt;=1,VLOOKUP(I879,DETAIL!$F$7:$N$2006,8,0),""),"")</f>
        <v/>
      </c>
      <c r="P879" s="14" t="str">
        <f>IFERROR(IF(H879&gt;=1,VLOOKUP(I879,DETAIL!$F$7:$N$2006,9,0),""),"")</f>
        <v/>
      </c>
      <c r="Q879" s="75">
        <f>BHUGTAN!L871</f>
        <v>0</v>
      </c>
    </row>
    <row r="880" spans="8:17" ht="18" customHeight="1" x14ac:dyDescent="0.25">
      <c r="H880" s="14">
        <f>BHUGTAN!E872</f>
        <v>0</v>
      </c>
      <c r="I880" s="14">
        <f>BHUGTAN!F872</f>
        <v>0</v>
      </c>
      <c r="J880" s="15">
        <f>BHUGTAN!G872</f>
        <v>0</v>
      </c>
      <c r="K880" s="15">
        <f>BHUGTAN!H872</f>
        <v>0</v>
      </c>
      <c r="L880" s="14">
        <f>BHUGTAN!I872</f>
        <v>0</v>
      </c>
      <c r="M880" s="15" t="str">
        <f>IFERROR(IF(H880&gt;=1,VLOOKUP(I880,DETAIL!$F$7:$N$2006,5,0),""),"")</f>
        <v/>
      </c>
      <c r="N880" s="15" t="str">
        <f>IFERROR(IF(H880&gt;=1,VLOOKUP(I880,DETAIL!$F$7:$N$2006,6,0),""),"")</f>
        <v/>
      </c>
      <c r="O880" s="14" t="str">
        <f>IFERROR(IF(H880&gt;=1,VLOOKUP(I880,DETAIL!$F$7:$N$2006,8,0),""),"")</f>
        <v/>
      </c>
      <c r="P880" s="14" t="str">
        <f>IFERROR(IF(H880&gt;=1,VLOOKUP(I880,DETAIL!$F$7:$N$2006,9,0),""),"")</f>
        <v/>
      </c>
      <c r="Q880" s="75">
        <f>BHUGTAN!L872</f>
        <v>0</v>
      </c>
    </row>
    <row r="881" spans="8:17" ht="18" customHeight="1" x14ac:dyDescent="0.25">
      <c r="H881" s="14">
        <f>BHUGTAN!E873</f>
        <v>0</v>
      </c>
      <c r="I881" s="14">
        <f>BHUGTAN!F873</f>
        <v>0</v>
      </c>
      <c r="J881" s="15">
        <f>BHUGTAN!G873</f>
        <v>0</v>
      </c>
      <c r="K881" s="15">
        <f>BHUGTAN!H873</f>
        <v>0</v>
      </c>
      <c r="L881" s="14">
        <f>BHUGTAN!I873</f>
        <v>0</v>
      </c>
      <c r="M881" s="15" t="str">
        <f>IFERROR(IF(H881&gt;=1,VLOOKUP(I881,DETAIL!$F$7:$N$2006,5,0),""),"")</f>
        <v/>
      </c>
      <c r="N881" s="15" t="str">
        <f>IFERROR(IF(H881&gt;=1,VLOOKUP(I881,DETAIL!$F$7:$N$2006,6,0),""),"")</f>
        <v/>
      </c>
      <c r="O881" s="14" t="str">
        <f>IFERROR(IF(H881&gt;=1,VLOOKUP(I881,DETAIL!$F$7:$N$2006,8,0),""),"")</f>
        <v/>
      </c>
      <c r="P881" s="14" t="str">
        <f>IFERROR(IF(H881&gt;=1,VLOOKUP(I881,DETAIL!$F$7:$N$2006,9,0),""),"")</f>
        <v/>
      </c>
      <c r="Q881" s="75">
        <f>BHUGTAN!L873</f>
        <v>0</v>
      </c>
    </row>
    <row r="882" spans="8:17" ht="18" customHeight="1" x14ac:dyDescent="0.25">
      <c r="H882" s="14">
        <f>BHUGTAN!E874</f>
        <v>0</v>
      </c>
      <c r="I882" s="14">
        <f>BHUGTAN!F874</f>
        <v>0</v>
      </c>
      <c r="J882" s="15">
        <f>BHUGTAN!G874</f>
        <v>0</v>
      </c>
      <c r="K882" s="15">
        <f>BHUGTAN!H874</f>
        <v>0</v>
      </c>
      <c r="L882" s="14">
        <f>BHUGTAN!I874</f>
        <v>0</v>
      </c>
      <c r="M882" s="15" t="str">
        <f>IFERROR(IF(H882&gt;=1,VLOOKUP(I882,DETAIL!$F$7:$N$2006,5,0),""),"")</f>
        <v/>
      </c>
      <c r="N882" s="15" t="str">
        <f>IFERROR(IF(H882&gt;=1,VLOOKUP(I882,DETAIL!$F$7:$N$2006,6,0),""),"")</f>
        <v/>
      </c>
      <c r="O882" s="14" t="str">
        <f>IFERROR(IF(H882&gt;=1,VLOOKUP(I882,DETAIL!$F$7:$N$2006,8,0),""),"")</f>
        <v/>
      </c>
      <c r="P882" s="14" t="str">
        <f>IFERROR(IF(H882&gt;=1,VLOOKUP(I882,DETAIL!$F$7:$N$2006,9,0),""),"")</f>
        <v/>
      </c>
      <c r="Q882" s="75">
        <f>BHUGTAN!L874</f>
        <v>0</v>
      </c>
    </row>
    <row r="883" spans="8:17" ht="18" customHeight="1" x14ac:dyDescent="0.25">
      <c r="H883" s="14">
        <f>BHUGTAN!E875</f>
        <v>0</v>
      </c>
      <c r="I883" s="14">
        <f>BHUGTAN!F875</f>
        <v>0</v>
      </c>
      <c r="J883" s="15">
        <f>BHUGTAN!G875</f>
        <v>0</v>
      </c>
      <c r="K883" s="15">
        <f>BHUGTAN!H875</f>
        <v>0</v>
      </c>
      <c r="L883" s="14">
        <f>BHUGTAN!I875</f>
        <v>0</v>
      </c>
      <c r="M883" s="15" t="str">
        <f>IFERROR(IF(H883&gt;=1,VLOOKUP(I883,DETAIL!$F$7:$N$2006,5,0),""),"")</f>
        <v/>
      </c>
      <c r="N883" s="15" t="str">
        <f>IFERROR(IF(H883&gt;=1,VLOOKUP(I883,DETAIL!$F$7:$N$2006,6,0),""),"")</f>
        <v/>
      </c>
      <c r="O883" s="14" t="str">
        <f>IFERROR(IF(H883&gt;=1,VLOOKUP(I883,DETAIL!$F$7:$N$2006,8,0),""),"")</f>
        <v/>
      </c>
      <c r="P883" s="14" t="str">
        <f>IFERROR(IF(H883&gt;=1,VLOOKUP(I883,DETAIL!$F$7:$N$2006,9,0),""),"")</f>
        <v/>
      </c>
      <c r="Q883" s="75">
        <f>BHUGTAN!L875</f>
        <v>0</v>
      </c>
    </row>
    <row r="884" spans="8:17" ht="18" customHeight="1" x14ac:dyDescent="0.25">
      <c r="H884" s="14">
        <f>BHUGTAN!E876</f>
        <v>0</v>
      </c>
      <c r="I884" s="14">
        <f>BHUGTAN!F876</f>
        <v>0</v>
      </c>
      <c r="J884" s="15">
        <f>BHUGTAN!G876</f>
        <v>0</v>
      </c>
      <c r="K884" s="15">
        <f>BHUGTAN!H876</f>
        <v>0</v>
      </c>
      <c r="L884" s="14">
        <f>BHUGTAN!I876</f>
        <v>0</v>
      </c>
      <c r="M884" s="15" t="str">
        <f>IFERROR(IF(H884&gt;=1,VLOOKUP(I884,DETAIL!$F$7:$N$2006,5,0),""),"")</f>
        <v/>
      </c>
      <c r="N884" s="15" t="str">
        <f>IFERROR(IF(H884&gt;=1,VLOOKUP(I884,DETAIL!$F$7:$N$2006,6,0),""),"")</f>
        <v/>
      </c>
      <c r="O884" s="14" t="str">
        <f>IFERROR(IF(H884&gt;=1,VLOOKUP(I884,DETAIL!$F$7:$N$2006,8,0),""),"")</f>
        <v/>
      </c>
      <c r="P884" s="14" t="str">
        <f>IFERROR(IF(H884&gt;=1,VLOOKUP(I884,DETAIL!$F$7:$N$2006,9,0),""),"")</f>
        <v/>
      </c>
      <c r="Q884" s="75">
        <f>BHUGTAN!L876</f>
        <v>0</v>
      </c>
    </row>
    <row r="885" spans="8:17" ht="18" customHeight="1" x14ac:dyDescent="0.25">
      <c r="H885" s="14">
        <f>BHUGTAN!E877</f>
        <v>0</v>
      </c>
      <c r="I885" s="14">
        <f>BHUGTAN!F877</f>
        <v>0</v>
      </c>
      <c r="J885" s="15">
        <f>BHUGTAN!G877</f>
        <v>0</v>
      </c>
      <c r="K885" s="15">
        <f>BHUGTAN!H877</f>
        <v>0</v>
      </c>
      <c r="L885" s="14">
        <f>BHUGTAN!I877</f>
        <v>0</v>
      </c>
      <c r="M885" s="15" t="str">
        <f>IFERROR(IF(H885&gt;=1,VLOOKUP(I885,DETAIL!$F$7:$N$2006,5,0),""),"")</f>
        <v/>
      </c>
      <c r="N885" s="15" t="str">
        <f>IFERROR(IF(H885&gt;=1,VLOOKUP(I885,DETAIL!$F$7:$N$2006,6,0),""),"")</f>
        <v/>
      </c>
      <c r="O885" s="14" t="str">
        <f>IFERROR(IF(H885&gt;=1,VLOOKUP(I885,DETAIL!$F$7:$N$2006,8,0),""),"")</f>
        <v/>
      </c>
      <c r="P885" s="14" t="str">
        <f>IFERROR(IF(H885&gt;=1,VLOOKUP(I885,DETAIL!$F$7:$N$2006,9,0),""),"")</f>
        <v/>
      </c>
      <c r="Q885" s="75">
        <f>BHUGTAN!L877</f>
        <v>0</v>
      </c>
    </row>
    <row r="886" spans="8:17" ht="18" customHeight="1" x14ac:dyDescent="0.25">
      <c r="H886" s="14">
        <f>BHUGTAN!E878</f>
        <v>0</v>
      </c>
      <c r="I886" s="14">
        <f>BHUGTAN!F878</f>
        <v>0</v>
      </c>
      <c r="J886" s="15">
        <f>BHUGTAN!G878</f>
        <v>0</v>
      </c>
      <c r="K886" s="15">
        <f>BHUGTAN!H878</f>
        <v>0</v>
      </c>
      <c r="L886" s="14">
        <f>BHUGTAN!I878</f>
        <v>0</v>
      </c>
      <c r="M886" s="15" t="str">
        <f>IFERROR(IF(H886&gt;=1,VLOOKUP(I886,DETAIL!$F$7:$N$2006,5,0),""),"")</f>
        <v/>
      </c>
      <c r="N886" s="15" t="str">
        <f>IFERROR(IF(H886&gt;=1,VLOOKUP(I886,DETAIL!$F$7:$N$2006,6,0),""),"")</f>
        <v/>
      </c>
      <c r="O886" s="14" t="str">
        <f>IFERROR(IF(H886&gt;=1,VLOOKUP(I886,DETAIL!$F$7:$N$2006,8,0),""),"")</f>
        <v/>
      </c>
      <c r="P886" s="14" t="str">
        <f>IFERROR(IF(H886&gt;=1,VLOOKUP(I886,DETAIL!$F$7:$N$2006,9,0),""),"")</f>
        <v/>
      </c>
      <c r="Q886" s="75">
        <f>BHUGTAN!L878</f>
        <v>0</v>
      </c>
    </row>
    <row r="887" spans="8:17" ht="18" customHeight="1" x14ac:dyDescent="0.25">
      <c r="H887" s="14">
        <f>BHUGTAN!E879</f>
        <v>0</v>
      </c>
      <c r="I887" s="14">
        <f>BHUGTAN!F879</f>
        <v>0</v>
      </c>
      <c r="J887" s="15">
        <f>BHUGTAN!G879</f>
        <v>0</v>
      </c>
      <c r="K887" s="15">
        <f>BHUGTAN!H879</f>
        <v>0</v>
      </c>
      <c r="L887" s="14">
        <f>BHUGTAN!I879</f>
        <v>0</v>
      </c>
      <c r="M887" s="15" t="str">
        <f>IFERROR(IF(H887&gt;=1,VLOOKUP(I887,DETAIL!$F$7:$N$2006,5,0),""),"")</f>
        <v/>
      </c>
      <c r="N887" s="15" t="str">
        <f>IFERROR(IF(H887&gt;=1,VLOOKUP(I887,DETAIL!$F$7:$N$2006,6,0),""),"")</f>
        <v/>
      </c>
      <c r="O887" s="14" t="str">
        <f>IFERROR(IF(H887&gt;=1,VLOOKUP(I887,DETAIL!$F$7:$N$2006,8,0),""),"")</f>
        <v/>
      </c>
      <c r="P887" s="14" t="str">
        <f>IFERROR(IF(H887&gt;=1,VLOOKUP(I887,DETAIL!$F$7:$N$2006,9,0),""),"")</f>
        <v/>
      </c>
      <c r="Q887" s="75">
        <f>BHUGTAN!L879</f>
        <v>0</v>
      </c>
    </row>
    <row r="888" spans="8:17" ht="18" customHeight="1" x14ac:dyDescent="0.25">
      <c r="H888" s="14">
        <f>BHUGTAN!E880</f>
        <v>0</v>
      </c>
      <c r="I888" s="14">
        <f>BHUGTAN!F880</f>
        <v>0</v>
      </c>
      <c r="J888" s="15">
        <f>BHUGTAN!G880</f>
        <v>0</v>
      </c>
      <c r="K888" s="15">
        <f>BHUGTAN!H880</f>
        <v>0</v>
      </c>
      <c r="L888" s="14">
        <f>BHUGTAN!I880</f>
        <v>0</v>
      </c>
      <c r="M888" s="15" t="str">
        <f>IFERROR(IF(H888&gt;=1,VLOOKUP(I888,DETAIL!$F$7:$N$2006,5,0),""),"")</f>
        <v/>
      </c>
      <c r="N888" s="15" t="str">
        <f>IFERROR(IF(H888&gt;=1,VLOOKUP(I888,DETAIL!$F$7:$N$2006,6,0),""),"")</f>
        <v/>
      </c>
      <c r="O888" s="14" t="str">
        <f>IFERROR(IF(H888&gt;=1,VLOOKUP(I888,DETAIL!$F$7:$N$2006,8,0),""),"")</f>
        <v/>
      </c>
      <c r="P888" s="14" t="str">
        <f>IFERROR(IF(H888&gt;=1,VLOOKUP(I888,DETAIL!$F$7:$N$2006,9,0),""),"")</f>
        <v/>
      </c>
      <c r="Q888" s="75">
        <f>BHUGTAN!L880</f>
        <v>0</v>
      </c>
    </row>
    <row r="889" spans="8:17" ht="18" customHeight="1" x14ac:dyDescent="0.25">
      <c r="H889" s="14">
        <f>BHUGTAN!E881</f>
        <v>0</v>
      </c>
      <c r="I889" s="14">
        <f>BHUGTAN!F881</f>
        <v>0</v>
      </c>
      <c r="J889" s="15">
        <f>BHUGTAN!G881</f>
        <v>0</v>
      </c>
      <c r="K889" s="15">
        <f>BHUGTAN!H881</f>
        <v>0</v>
      </c>
      <c r="L889" s="14">
        <f>BHUGTAN!I881</f>
        <v>0</v>
      </c>
      <c r="M889" s="15" t="str">
        <f>IFERROR(IF(H889&gt;=1,VLOOKUP(I889,DETAIL!$F$7:$N$2006,5,0),""),"")</f>
        <v/>
      </c>
      <c r="N889" s="15" t="str">
        <f>IFERROR(IF(H889&gt;=1,VLOOKUP(I889,DETAIL!$F$7:$N$2006,6,0),""),"")</f>
        <v/>
      </c>
      <c r="O889" s="14" t="str">
        <f>IFERROR(IF(H889&gt;=1,VLOOKUP(I889,DETAIL!$F$7:$N$2006,8,0),""),"")</f>
        <v/>
      </c>
      <c r="P889" s="14" t="str">
        <f>IFERROR(IF(H889&gt;=1,VLOOKUP(I889,DETAIL!$F$7:$N$2006,9,0),""),"")</f>
        <v/>
      </c>
      <c r="Q889" s="75">
        <f>BHUGTAN!L881</f>
        <v>0</v>
      </c>
    </row>
    <row r="890" spans="8:17" ht="18" customHeight="1" x14ac:dyDescent="0.25">
      <c r="H890" s="14">
        <f>BHUGTAN!E882</f>
        <v>0</v>
      </c>
      <c r="I890" s="14">
        <f>BHUGTAN!F882</f>
        <v>0</v>
      </c>
      <c r="J890" s="15">
        <f>BHUGTAN!G882</f>
        <v>0</v>
      </c>
      <c r="K890" s="15">
        <f>BHUGTAN!H882</f>
        <v>0</v>
      </c>
      <c r="L890" s="14">
        <f>BHUGTAN!I882</f>
        <v>0</v>
      </c>
      <c r="M890" s="15" t="str">
        <f>IFERROR(IF(H890&gt;=1,VLOOKUP(I890,DETAIL!$F$7:$N$2006,5,0),""),"")</f>
        <v/>
      </c>
      <c r="N890" s="15" t="str">
        <f>IFERROR(IF(H890&gt;=1,VLOOKUP(I890,DETAIL!$F$7:$N$2006,6,0),""),"")</f>
        <v/>
      </c>
      <c r="O890" s="14" t="str">
        <f>IFERROR(IF(H890&gt;=1,VLOOKUP(I890,DETAIL!$F$7:$N$2006,8,0),""),"")</f>
        <v/>
      </c>
      <c r="P890" s="14" t="str">
        <f>IFERROR(IF(H890&gt;=1,VLOOKUP(I890,DETAIL!$F$7:$N$2006,9,0),""),"")</f>
        <v/>
      </c>
      <c r="Q890" s="75">
        <f>BHUGTAN!L882</f>
        <v>0</v>
      </c>
    </row>
    <row r="891" spans="8:17" ht="18" customHeight="1" x14ac:dyDescent="0.25">
      <c r="H891" s="14">
        <f>BHUGTAN!E883</f>
        <v>0</v>
      </c>
      <c r="I891" s="14">
        <f>BHUGTAN!F883</f>
        <v>0</v>
      </c>
      <c r="J891" s="15">
        <f>BHUGTAN!G883</f>
        <v>0</v>
      </c>
      <c r="K891" s="15">
        <f>BHUGTAN!H883</f>
        <v>0</v>
      </c>
      <c r="L891" s="14">
        <f>BHUGTAN!I883</f>
        <v>0</v>
      </c>
      <c r="M891" s="15" t="str">
        <f>IFERROR(IF(H891&gt;=1,VLOOKUP(I891,DETAIL!$F$7:$N$2006,5,0),""),"")</f>
        <v/>
      </c>
      <c r="N891" s="15" t="str">
        <f>IFERROR(IF(H891&gt;=1,VLOOKUP(I891,DETAIL!$F$7:$N$2006,6,0),""),"")</f>
        <v/>
      </c>
      <c r="O891" s="14" t="str">
        <f>IFERROR(IF(H891&gt;=1,VLOOKUP(I891,DETAIL!$F$7:$N$2006,8,0),""),"")</f>
        <v/>
      </c>
      <c r="P891" s="14" t="str">
        <f>IFERROR(IF(H891&gt;=1,VLOOKUP(I891,DETAIL!$F$7:$N$2006,9,0),""),"")</f>
        <v/>
      </c>
      <c r="Q891" s="75">
        <f>BHUGTAN!L883</f>
        <v>0</v>
      </c>
    </row>
    <row r="892" spans="8:17" ht="18" customHeight="1" x14ac:dyDescent="0.25">
      <c r="H892" s="14">
        <f>BHUGTAN!E884</f>
        <v>0</v>
      </c>
      <c r="I892" s="14">
        <f>BHUGTAN!F884</f>
        <v>0</v>
      </c>
      <c r="J892" s="15">
        <f>BHUGTAN!G884</f>
        <v>0</v>
      </c>
      <c r="K892" s="15">
        <f>BHUGTAN!H884</f>
        <v>0</v>
      </c>
      <c r="L892" s="14">
        <f>BHUGTAN!I884</f>
        <v>0</v>
      </c>
      <c r="M892" s="15" t="str">
        <f>IFERROR(IF(H892&gt;=1,VLOOKUP(I892,DETAIL!$F$7:$N$2006,5,0),""),"")</f>
        <v/>
      </c>
      <c r="N892" s="15" t="str">
        <f>IFERROR(IF(H892&gt;=1,VLOOKUP(I892,DETAIL!$F$7:$N$2006,6,0),""),"")</f>
        <v/>
      </c>
      <c r="O892" s="14" t="str">
        <f>IFERROR(IF(H892&gt;=1,VLOOKUP(I892,DETAIL!$F$7:$N$2006,8,0),""),"")</f>
        <v/>
      </c>
      <c r="P892" s="14" t="str">
        <f>IFERROR(IF(H892&gt;=1,VLOOKUP(I892,DETAIL!$F$7:$N$2006,9,0),""),"")</f>
        <v/>
      </c>
      <c r="Q892" s="75">
        <f>BHUGTAN!L884</f>
        <v>0</v>
      </c>
    </row>
    <row r="893" spans="8:17" ht="18" customHeight="1" x14ac:dyDescent="0.25">
      <c r="H893" s="14">
        <f>BHUGTAN!E885</f>
        <v>0</v>
      </c>
      <c r="I893" s="14">
        <f>BHUGTAN!F885</f>
        <v>0</v>
      </c>
      <c r="J893" s="15">
        <f>BHUGTAN!G885</f>
        <v>0</v>
      </c>
      <c r="K893" s="15">
        <f>BHUGTAN!H885</f>
        <v>0</v>
      </c>
      <c r="L893" s="14">
        <f>BHUGTAN!I885</f>
        <v>0</v>
      </c>
      <c r="M893" s="15" t="str">
        <f>IFERROR(IF(H893&gt;=1,VLOOKUP(I893,DETAIL!$F$7:$N$2006,5,0),""),"")</f>
        <v/>
      </c>
      <c r="N893" s="15" t="str">
        <f>IFERROR(IF(H893&gt;=1,VLOOKUP(I893,DETAIL!$F$7:$N$2006,6,0),""),"")</f>
        <v/>
      </c>
      <c r="O893" s="14" t="str">
        <f>IFERROR(IF(H893&gt;=1,VLOOKUP(I893,DETAIL!$F$7:$N$2006,8,0),""),"")</f>
        <v/>
      </c>
      <c r="P893" s="14" t="str">
        <f>IFERROR(IF(H893&gt;=1,VLOOKUP(I893,DETAIL!$F$7:$N$2006,9,0),""),"")</f>
        <v/>
      </c>
      <c r="Q893" s="75">
        <f>BHUGTAN!L885</f>
        <v>0</v>
      </c>
    </row>
    <row r="894" spans="8:17" ht="18" customHeight="1" x14ac:dyDescent="0.25">
      <c r="H894" s="14">
        <f>BHUGTAN!E886</f>
        <v>0</v>
      </c>
      <c r="I894" s="14">
        <f>BHUGTAN!F886</f>
        <v>0</v>
      </c>
      <c r="J894" s="15">
        <f>BHUGTAN!G886</f>
        <v>0</v>
      </c>
      <c r="K894" s="15">
        <f>BHUGTAN!H886</f>
        <v>0</v>
      </c>
      <c r="L894" s="14">
        <f>BHUGTAN!I886</f>
        <v>0</v>
      </c>
      <c r="M894" s="15" t="str">
        <f>IFERROR(IF(H894&gt;=1,VLOOKUP(I894,DETAIL!$F$7:$N$2006,5,0),""),"")</f>
        <v/>
      </c>
      <c r="N894" s="15" t="str">
        <f>IFERROR(IF(H894&gt;=1,VLOOKUP(I894,DETAIL!$F$7:$N$2006,6,0),""),"")</f>
        <v/>
      </c>
      <c r="O894" s="14" t="str">
        <f>IFERROR(IF(H894&gt;=1,VLOOKUP(I894,DETAIL!$F$7:$N$2006,8,0),""),"")</f>
        <v/>
      </c>
      <c r="P894" s="14" t="str">
        <f>IFERROR(IF(H894&gt;=1,VLOOKUP(I894,DETAIL!$F$7:$N$2006,9,0),""),"")</f>
        <v/>
      </c>
      <c r="Q894" s="75">
        <f>BHUGTAN!L886</f>
        <v>0</v>
      </c>
    </row>
    <row r="895" spans="8:17" ht="18" customHeight="1" x14ac:dyDescent="0.25">
      <c r="H895" s="14">
        <f>BHUGTAN!E887</f>
        <v>0</v>
      </c>
      <c r="I895" s="14">
        <f>BHUGTAN!F887</f>
        <v>0</v>
      </c>
      <c r="J895" s="15">
        <f>BHUGTAN!G887</f>
        <v>0</v>
      </c>
      <c r="K895" s="15">
        <f>BHUGTAN!H887</f>
        <v>0</v>
      </c>
      <c r="L895" s="14">
        <f>BHUGTAN!I887</f>
        <v>0</v>
      </c>
      <c r="M895" s="15" t="str">
        <f>IFERROR(IF(H895&gt;=1,VLOOKUP(I895,DETAIL!$F$7:$N$2006,5,0),""),"")</f>
        <v/>
      </c>
      <c r="N895" s="15" t="str">
        <f>IFERROR(IF(H895&gt;=1,VLOOKUP(I895,DETAIL!$F$7:$N$2006,6,0),""),"")</f>
        <v/>
      </c>
      <c r="O895" s="14" t="str">
        <f>IFERROR(IF(H895&gt;=1,VLOOKUP(I895,DETAIL!$F$7:$N$2006,8,0),""),"")</f>
        <v/>
      </c>
      <c r="P895" s="14" t="str">
        <f>IFERROR(IF(H895&gt;=1,VLOOKUP(I895,DETAIL!$F$7:$N$2006,9,0),""),"")</f>
        <v/>
      </c>
      <c r="Q895" s="75">
        <f>BHUGTAN!L887</f>
        <v>0</v>
      </c>
    </row>
    <row r="896" spans="8:17" ht="18" customHeight="1" x14ac:dyDescent="0.25">
      <c r="H896" s="14">
        <f>BHUGTAN!E888</f>
        <v>0</v>
      </c>
      <c r="I896" s="14">
        <f>BHUGTAN!F888</f>
        <v>0</v>
      </c>
      <c r="J896" s="15">
        <f>BHUGTAN!G888</f>
        <v>0</v>
      </c>
      <c r="K896" s="15">
        <f>BHUGTAN!H888</f>
        <v>0</v>
      </c>
      <c r="L896" s="14">
        <f>BHUGTAN!I888</f>
        <v>0</v>
      </c>
      <c r="M896" s="15" t="str">
        <f>IFERROR(IF(H896&gt;=1,VLOOKUP(I896,DETAIL!$F$7:$N$2006,5,0),""),"")</f>
        <v/>
      </c>
      <c r="N896" s="15" t="str">
        <f>IFERROR(IF(H896&gt;=1,VLOOKUP(I896,DETAIL!$F$7:$N$2006,6,0),""),"")</f>
        <v/>
      </c>
      <c r="O896" s="14" t="str">
        <f>IFERROR(IF(H896&gt;=1,VLOOKUP(I896,DETAIL!$F$7:$N$2006,8,0),""),"")</f>
        <v/>
      </c>
      <c r="P896" s="14" t="str">
        <f>IFERROR(IF(H896&gt;=1,VLOOKUP(I896,DETAIL!$F$7:$N$2006,9,0),""),"")</f>
        <v/>
      </c>
      <c r="Q896" s="75">
        <f>BHUGTAN!L888</f>
        <v>0</v>
      </c>
    </row>
    <row r="897" spans="8:17" ht="18" customHeight="1" x14ac:dyDescent="0.25">
      <c r="H897" s="14">
        <f>BHUGTAN!E889</f>
        <v>0</v>
      </c>
      <c r="I897" s="14">
        <f>BHUGTAN!F889</f>
        <v>0</v>
      </c>
      <c r="J897" s="15">
        <f>BHUGTAN!G889</f>
        <v>0</v>
      </c>
      <c r="K897" s="15">
        <f>BHUGTAN!H889</f>
        <v>0</v>
      </c>
      <c r="L897" s="14">
        <f>BHUGTAN!I889</f>
        <v>0</v>
      </c>
      <c r="M897" s="15" t="str">
        <f>IFERROR(IF(H897&gt;=1,VLOOKUP(I897,DETAIL!$F$7:$N$2006,5,0),""),"")</f>
        <v/>
      </c>
      <c r="N897" s="15" t="str">
        <f>IFERROR(IF(H897&gt;=1,VLOOKUP(I897,DETAIL!$F$7:$N$2006,6,0),""),"")</f>
        <v/>
      </c>
      <c r="O897" s="14" t="str">
        <f>IFERROR(IF(H897&gt;=1,VLOOKUP(I897,DETAIL!$F$7:$N$2006,8,0),""),"")</f>
        <v/>
      </c>
      <c r="P897" s="14" t="str">
        <f>IFERROR(IF(H897&gt;=1,VLOOKUP(I897,DETAIL!$F$7:$N$2006,9,0),""),"")</f>
        <v/>
      </c>
      <c r="Q897" s="75">
        <f>BHUGTAN!L889</f>
        <v>0</v>
      </c>
    </row>
    <row r="898" spans="8:17" ht="18" customHeight="1" x14ac:dyDescent="0.25">
      <c r="H898" s="14">
        <f>BHUGTAN!E890</f>
        <v>0</v>
      </c>
      <c r="I898" s="14">
        <f>BHUGTAN!F890</f>
        <v>0</v>
      </c>
      <c r="J898" s="15">
        <f>BHUGTAN!G890</f>
        <v>0</v>
      </c>
      <c r="K898" s="15">
        <f>BHUGTAN!H890</f>
        <v>0</v>
      </c>
      <c r="L898" s="14">
        <f>BHUGTAN!I890</f>
        <v>0</v>
      </c>
      <c r="M898" s="15" t="str">
        <f>IFERROR(IF(H898&gt;=1,VLOOKUP(I898,DETAIL!$F$7:$N$2006,5,0),""),"")</f>
        <v/>
      </c>
      <c r="N898" s="15" t="str">
        <f>IFERROR(IF(H898&gt;=1,VLOOKUP(I898,DETAIL!$F$7:$N$2006,6,0),""),"")</f>
        <v/>
      </c>
      <c r="O898" s="14" t="str">
        <f>IFERROR(IF(H898&gt;=1,VLOOKUP(I898,DETAIL!$F$7:$N$2006,8,0),""),"")</f>
        <v/>
      </c>
      <c r="P898" s="14" t="str">
        <f>IFERROR(IF(H898&gt;=1,VLOOKUP(I898,DETAIL!$F$7:$N$2006,9,0),""),"")</f>
        <v/>
      </c>
      <c r="Q898" s="75">
        <f>BHUGTAN!L890</f>
        <v>0</v>
      </c>
    </row>
    <row r="899" spans="8:17" ht="18" customHeight="1" x14ac:dyDescent="0.25">
      <c r="H899" s="14">
        <f>BHUGTAN!E891</f>
        <v>0</v>
      </c>
      <c r="I899" s="14">
        <f>BHUGTAN!F891</f>
        <v>0</v>
      </c>
      <c r="J899" s="15">
        <f>BHUGTAN!G891</f>
        <v>0</v>
      </c>
      <c r="K899" s="15">
        <f>BHUGTAN!H891</f>
        <v>0</v>
      </c>
      <c r="L899" s="14">
        <f>BHUGTAN!I891</f>
        <v>0</v>
      </c>
      <c r="M899" s="15" t="str">
        <f>IFERROR(IF(H899&gt;=1,VLOOKUP(I899,DETAIL!$F$7:$N$2006,5,0),""),"")</f>
        <v/>
      </c>
      <c r="N899" s="15" t="str">
        <f>IFERROR(IF(H899&gt;=1,VLOOKUP(I899,DETAIL!$F$7:$N$2006,6,0),""),"")</f>
        <v/>
      </c>
      <c r="O899" s="14" t="str">
        <f>IFERROR(IF(H899&gt;=1,VLOOKUP(I899,DETAIL!$F$7:$N$2006,8,0),""),"")</f>
        <v/>
      </c>
      <c r="P899" s="14" t="str">
        <f>IFERROR(IF(H899&gt;=1,VLOOKUP(I899,DETAIL!$F$7:$N$2006,9,0),""),"")</f>
        <v/>
      </c>
      <c r="Q899" s="75">
        <f>BHUGTAN!L891</f>
        <v>0</v>
      </c>
    </row>
    <row r="900" spans="8:17" ht="18" customHeight="1" x14ac:dyDescent="0.25">
      <c r="H900" s="14">
        <f>BHUGTAN!E892</f>
        <v>0</v>
      </c>
      <c r="I900" s="14">
        <f>BHUGTAN!F892</f>
        <v>0</v>
      </c>
      <c r="J900" s="15">
        <f>BHUGTAN!G892</f>
        <v>0</v>
      </c>
      <c r="K900" s="15">
        <f>BHUGTAN!H892</f>
        <v>0</v>
      </c>
      <c r="L900" s="14">
        <f>BHUGTAN!I892</f>
        <v>0</v>
      </c>
      <c r="M900" s="15" t="str">
        <f>IFERROR(IF(H900&gt;=1,VLOOKUP(I900,DETAIL!$F$7:$N$2006,5,0),""),"")</f>
        <v/>
      </c>
      <c r="N900" s="15" t="str">
        <f>IFERROR(IF(H900&gt;=1,VLOOKUP(I900,DETAIL!$F$7:$N$2006,6,0),""),"")</f>
        <v/>
      </c>
      <c r="O900" s="14" t="str">
        <f>IFERROR(IF(H900&gt;=1,VLOOKUP(I900,DETAIL!$F$7:$N$2006,8,0),""),"")</f>
        <v/>
      </c>
      <c r="P900" s="14" t="str">
        <f>IFERROR(IF(H900&gt;=1,VLOOKUP(I900,DETAIL!$F$7:$N$2006,9,0),""),"")</f>
        <v/>
      </c>
      <c r="Q900" s="75">
        <f>BHUGTAN!L892</f>
        <v>0</v>
      </c>
    </row>
    <row r="901" spans="8:17" ht="18" customHeight="1" x14ac:dyDescent="0.25">
      <c r="H901" s="14">
        <f>BHUGTAN!E893</f>
        <v>0</v>
      </c>
      <c r="I901" s="14">
        <f>BHUGTAN!F893</f>
        <v>0</v>
      </c>
      <c r="J901" s="15">
        <f>BHUGTAN!G893</f>
        <v>0</v>
      </c>
      <c r="K901" s="15">
        <f>BHUGTAN!H893</f>
        <v>0</v>
      </c>
      <c r="L901" s="14">
        <f>BHUGTAN!I893</f>
        <v>0</v>
      </c>
      <c r="M901" s="15" t="str">
        <f>IFERROR(IF(H901&gt;=1,VLOOKUP(I901,DETAIL!$F$7:$N$2006,5,0),""),"")</f>
        <v/>
      </c>
      <c r="N901" s="15" t="str">
        <f>IFERROR(IF(H901&gt;=1,VLOOKUP(I901,DETAIL!$F$7:$N$2006,6,0),""),"")</f>
        <v/>
      </c>
      <c r="O901" s="14" t="str">
        <f>IFERROR(IF(H901&gt;=1,VLOOKUP(I901,DETAIL!$F$7:$N$2006,8,0),""),"")</f>
        <v/>
      </c>
      <c r="P901" s="14" t="str">
        <f>IFERROR(IF(H901&gt;=1,VLOOKUP(I901,DETAIL!$F$7:$N$2006,9,0),""),"")</f>
        <v/>
      </c>
      <c r="Q901" s="75">
        <f>BHUGTAN!L893</f>
        <v>0</v>
      </c>
    </row>
    <row r="902" spans="8:17" ht="18" customHeight="1" x14ac:dyDescent="0.25">
      <c r="H902" s="14">
        <f>BHUGTAN!E894</f>
        <v>0</v>
      </c>
      <c r="I902" s="14">
        <f>BHUGTAN!F894</f>
        <v>0</v>
      </c>
      <c r="J902" s="15">
        <f>BHUGTAN!G894</f>
        <v>0</v>
      </c>
      <c r="K902" s="15">
        <f>BHUGTAN!H894</f>
        <v>0</v>
      </c>
      <c r="L902" s="14">
        <f>BHUGTAN!I894</f>
        <v>0</v>
      </c>
      <c r="M902" s="15" t="str">
        <f>IFERROR(IF(H902&gt;=1,VLOOKUP(I902,DETAIL!$F$7:$N$2006,5,0),""),"")</f>
        <v/>
      </c>
      <c r="N902" s="15" t="str">
        <f>IFERROR(IF(H902&gt;=1,VLOOKUP(I902,DETAIL!$F$7:$N$2006,6,0),""),"")</f>
        <v/>
      </c>
      <c r="O902" s="14" t="str">
        <f>IFERROR(IF(H902&gt;=1,VLOOKUP(I902,DETAIL!$F$7:$N$2006,8,0),""),"")</f>
        <v/>
      </c>
      <c r="P902" s="14" t="str">
        <f>IFERROR(IF(H902&gt;=1,VLOOKUP(I902,DETAIL!$F$7:$N$2006,9,0),""),"")</f>
        <v/>
      </c>
      <c r="Q902" s="75">
        <f>BHUGTAN!L894</f>
        <v>0</v>
      </c>
    </row>
    <row r="903" spans="8:17" ht="18" customHeight="1" x14ac:dyDescent="0.25">
      <c r="H903" s="14">
        <f>BHUGTAN!E895</f>
        <v>0</v>
      </c>
      <c r="I903" s="14">
        <f>BHUGTAN!F895</f>
        <v>0</v>
      </c>
      <c r="J903" s="15">
        <f>BHUGTAN!G895</f>
        <v>0</v>
      </c>
      <c r="K903" s="15">
        <f>BHUGTAN!H895</f>
        <v>0</v>
      </c>
      <c r="L903" s="14">
        <f>BHUGTAN!I895</f>
        <v>0</v>
      </c>
      <c r="M903" s="15" t="str">
        <f>IFERROR(IF(H903&gt;=1,VLOOKUP(I903,DETAIL!$F$7:$N$2006,5,0),""),"")</f>
        <v/>
      </c>
      <c r="N903" s="15" t="str">
        <f>IFERROR(IF(H903&gt;=1,VLOOKUP(I903,DETAIL!$F$7:$N$2006,6,0),""),"")</f>
        <v/>
      </c>
      <c r="O903" s="14" t="str">
        <f>IFERROR(IF(H903&gt;=1,VLOOKUP(I903,DETAIL!$F$7:$N$2006,8,0),""),"")</f>
        <v/>
      </c>
      <c r="P903" s="14" t="str">
        <f>IFERROR(IF(H903&gt;=1,VLOOKUP(I903,DETAIL!$F$7:$N$2006,9,0),""),"")</f>
        <v/>
      </c>
      <c r="Q903" s="75">
        <f>BHUGTAN!L895</f>
        <v>0</v>
      </c>
    </row>
    <row r="904" spans="8:17" ht="18" customHeight="1" x14ac:dyDescent="0.25">
      <c r="H904" s="14">
        <f>BHUGTAN!E896</f>
        <v>0</v>
      </c>
      <c r="I904" s="14">
        <f>BHUGTAN!F896</f>
        <v>0</v>
      </c>
      <c r="J904" s="15">
        <f>BHUGTAN!G896</f>
        <v>0</v>
      </c>
      <c r="K904" s="15">
        <f>BHUGTAN!H896</f>
        <v>0</v>
      </c>
      <c r="L904" s="14">
        <f>BHUGTAN!I896</f>
        <v>0</v>
      </c>
      <c r="M904" s="15" t="str">
        <f>IFERROR(IF(H904&gt;=1,VLOOKUP(I904,DETAIL!$F$7:$N$2006,5,0),""),"")</f>
        <v/>
      </c>
      <c r="N904" s="15" t="str">
        <f>IFERROR(IF(H904&gt;=1,VLOOKUP(I904,DETAIL!$F$7:$N$2006,6,0),""),"")</f>
        <v/>
      </c>
      <c r="O904" s="14" t="str">
        <f>IFERROR(IF(H904&gt;=1,VLOOKUP(I904,DETAIL!$F$7:$N$2006,8,0),""),"")</f>
        <v/>
      </c>
      <c r="P904" s="14" t="str">
        <f>IFERROR(IF(H904&gt;=1,VLOOKUP(I904,DETAIL!$F$7:$N$2006,9,0),""),"")</f>
        <v/>
      </c>
      <c r="Q904" s="75">
        <f>BHUGTAN!L896</f>
        <v>0</v>
      </c>
    </row>
    <row r="905" spans="8:17" ht="18" customHeight="1" x14ac:dyDescent="0.25">
      <c r="H905" s="14">
        <f>BHUGTAN!E897</f>
        <v>0</v>
      </c>
      <c r="I905" s="14">
        <f>BHUGTAN!F897</f>
        <v>0</v>
      </c>
      <c r="J905" s="15">
        <f>BHUGTAN!G897</f>
        <v>0</v>
      </c>
      <c r="K905" s="15">
        <f>BHUGTAN!H897</f>
        <v>0</v>
      </c>
      <c r="L905" s="14">
        <f>BHUGTAN!I897</f>
        <v>0</v>
      </c>
      <c r="M905" s="15" t="str">
        <f>IFERROR(IF(H905&gt;=1,VLOOKUP(I905,DETAIL!$F$7:$N$2006,5,0),""),"")</f>
        <v/>
      </c>
      <c r="N905" s="15" t="str">
        <f>IFERROR(IF(H905&gt;=1,VLOOKUP(I905,DETAIL!$F$7:$N$2006,6,0),""),"")</f>
        <v/>
      </c>
      <c r="O905" s="14" t="str">
        <f>IFERROR(IF(H905&gt;=1,VLOOKUP(I905,DETAIL!$F$7:$N$2006,8,0),""),"")</f>
        <v/>
      </c>
      <c r="P905" s="14" t="str">
        <f>IFERROR(IF(H905&gt;=1,VLOOKUP(I905,DETAIL!$F$7:$N$2006,9,0),""),"")</f>
        <v/>
      </c>
      <c r="Q905" s="75">
        <f>BHUGTAN!L897</f>
        <v>0</v>
      </c>
    </row>
    <row r="906" spans="8:17" ht="18" customHeight="1" x14ac:dyDescent="0.25">
      <c r="H906" s="14">
        <f>BHUGTAN!E898</f>
        <v>0</v>
      </c>
      <c r="I906" s="14">
        <f>BHUGTAN!F898</f>
        <v>0</v>
      </c>
      <c r="J906" s="15">
        <f>BHUGTAN!G898</f>
        <v>0</v>
      </c>
      <c r="K906" s="15">
        <f>BHUGTAN!H898</f>
        <v>0</v>
      </c>
      <c r="L906" s="14">
        <f>BHUGTAN!I898</f>
        <v>0</v>
      </c>
      <c r="M906" s="15" t="str">
        <f>IFERROR(IF(H906&gt;=1,VLOOKUP(I906,DETAIL!$F$7:$N$2006,5,0),""),"")</f>
        <v/>
      </c>
      <c r="N906" s="15" t="str">
        <f>IFERROR(IF(H906&gt;=1,VLOOKUP(I906,DETAIL!$F$7:$N$2006,6,0),""),"")</f>
        <v/>
      </c>
      <c r="O906" s="14" t="str">
        <f>IFERROR(IF(H906&gt;=1,VLOOKUP(I906,DETAIL!$F$7:$N$2006,8,0),""),"")</f>
        <v/>
      </c>
      <c r="P906" s="14" t="str">
        <f>IFERROR(IF(H906&gt;=1,VLOOKUP(I906,DETAIL!$F$7:$N$2006,9,0),""),"")</f>
        <v/>
      </c>
      <c r="Q906" s="75">
        <f>BHUGTAN!L898</f>
        <v>0</v>
      </c>
    </row>
    <row r="907" spans="8:17" ht="18" customHeight="1" x14ac:dyDescent="0.25">
      <c r="H907" s="14">
        <f>BHUGTAN!E899</f>
        <v>0</v>
      </c>
      <c r="I907" s="14">
        <f>BHUGTAN!F899</f>
        <v>0</v>
      </c>
      <c r="J907" s="15">
        <f>BHUGTAN!G899</f>
        <v>0</v>
      </c>
      <c r="K907" s="15">
        <f>BHUGTAN!H899</f>
        <v>0</v>
      </c>
      <c r="L907" s="14">
        <f>BHUGTAN!I899</f>
        <v>0</v>
      </c>
      <c r="M907" s="15" t="str">
        <f>IFERROR(IF(H907&gt;=1,VLOOKUP(I907,DETAIL!$F$7:$N$2006,5,0),""),"")</f>
        <v/>
      </c>
      <c r="N907" s="15" t="str">
        <f>IFERROR(IF(H907&gt;=1,VLOOKUP(I907,DETAIL!$F$7:$N$2006,6,0),""),"")</f>
        <v/>
      </c>
      <c r="O907" s="14" t="str">
        <f>IFERROR(IF(H907&gt;=1,VLOOKUP(I907,DETAIL!$F$7:$N$2006,8,0),""),"")</f>
        <v/>
      </c>
      <c r="P907" s="14" t="str">
        <f>IFERROR(IF(H907&gt;=1,VLOOKUP(I907,DETAIL!$F$7:$N$2006,9,0),""),"")</f>
        <v/>
      </c>
      <c r="Q907" s="75">
        <f>BHUGTAN!L899</f>
        <v>0</v>
      </c>
    </row>
    <row r="908" spans="8:17" ht="18" customHeight="1" x14ac:dyDescent="0.25">
      <c r="H908" s="14">
        <f>BHUGTAN!E900</f>
        <v>0</v>
      </c>
      <c r="I908" s="14">
        <f>BHUGTAN!F900</f>
        <v>0</v>
      </c>
      <c r="J908" s="15">
        <f>BHUGTAN!G900</f>
        <v>0</v>
      </c>
      <c r="K908" s="15">
        <f>BHUGTAN!H900</f>
        <v>0</v>
      </c>
      <c r="L908" s="14">
        <f>BHUGTAN!I900</f>
        <v>0</v>
      </c>
      <c r="M908" s="15" t="str">
        <f>IFERROR(IF(H908&gt;=1,VLOOKUP(I908,DETAIL!$F$7:$N$2006,5,0),""),"")</f>
        <v/>
      </c>
      <c r="N908" s="15" t="str">
        <f>IFERROR(IF(H908&gt;=1,VLOOKUP(I908,DETAIL!$F$7:$N$2006,6,0),""),"")</f>
        <v/>
      </c>
      <c r="O908" s="14" t="str">
        <f>IFERROR(IF(H908&gt;=1,VLOOKUP(I908,DETAIL!$F$7:$N$2006,8,0),""),"")</f>
        <v/>
      </c>
      <c r="P908" s="14" t="str">
        <f>IFERROR(IF(H908&gt;=1,VLOOKUP(I908,DETAIL!$F$7:$N$2006,9,0),""),"")</f>
        <v/>
      </c>
      <c r="Q908" s="75">
        <f>BHUGTAN!L900</f>
        <v>0</v>
      </c>
    </row>
    <row r="909" spans="8:17" ht="18" customHeight="1" x14ac:dyDescent="0.25">
      <c r="H909" s="14">
        <f>BHUGTAN!E901</f>
        <v>0</v>
      </c>
      <c r="I909" s="14">
        <f>BHUGTAN!F901</f>
        <v>0</v>
      </c>
      <c r="J909" s="15">
        <f>BHUGTAN!G901</f>
        <v>0</v>
      </c>
      <c r="K909" s="15">
        <f>BHUGTAN!H901</f>
        <v>0</v>
      </c>
      <c r="L909" s="14">
        <f>BHUGTAN!I901</f>
        <v>0</v>
      </c>
      <c r="M909" s="15" t="str">
        <f>IFERROR(IF(H909&gt;=1,VLOOKUP(I909,DETAIL!$F$7:$N$2006,5,0),""),"")</f>
        <v/>
      </c>
      <c r="N909" s="15" t="str">
        <f>IFERROR(IF(H909&gt;=1,VLOOKUP(I909,DETAIL!$F$7:$N$2006,6,0),""),"")</f>
        <v/>
      </c>
      <c r="O909" s="14" t="str">
        <f>IFERROR(IF(H909&gt;=1,VLOOKUP(I909,DETAIL!$F$7:$N$2006,8,0),""),"")</f>
        <v/>
      </c>
      <c r="P909" s="14" t="str">
        <f>IFERROR(IF(H909&gt;=1,VLOOKUP(I909,DETAIL!$F$7:$N$2006,9,0),""),"")</f>
        <v/>
      </c>
      <c r="Q909" s="75">
        <f>BHUGTAN!L901</f>
        <v>0</v>
      </c>
    </row>
    <row r="910" spans="8:17" ht="18" customHeight="1" x14ac:dyDescent="0.25">
      <c r="H910" s="14">
        <f>BHUGTAN!E902</f>
        <v>0</v>
      </c>
      <c r="I910" s="14">
        <f>BHUGTAN!F902</f>
        <v>0</v>
      </c>
      <c r="J910" s="15">
        <f>BHUGTAN!G902</f>
        <v>0</v>
      </c>
      <c r="K910" s="15">
        <f>BHUGTAN!H902</f>
        <v>0</v>
      </c>
      <c r="L910" s="14">
        <f>BHUGTAN!I902</f>
        <v>0</v>
      </c>
      <c r="M910" s="15" t="str">
        <f>IFERROR(IF(H910&gt;=1,VLOOKUP(I910,DETAIL!$F$7:$N$2006,5,0),""),"")</f>
        <v/>
      </c>
      <c r="N910" s="15" t="str">
        <f>IFERROR(IF(H910&gt;=1,VLOOKUP(I910,DETAIL!$F$7:$N$2006,6,0),""),"")</f>
        <v/>
      </c>
      <c r="O910" s="14" t="str">
        <f>IFERROR(IF(H910&gt;=1,VLOOKUP(I910,DETAIL!$F$7:$N$2006,8,0),""),"")</f>
        <v/>
      </c>
      <c r="P910" s="14" t="str">
        <f>IFERROR(IF(H910&gt;=1,VLOOKUP(I910,DETAIL!$F$7:$N$2006,9,0),""),"")</f>
        <v/>
      </c>
      <c r="Q910" s="75">
        <f>BHUGTAN!L902</f>
        <v>0</v>
      </c>
    </row>
    <row r="911" spans="8:17" ht="18" customHeight="1" x14ac:dyDescent="0.25">
      <c r="H911" s="14">
        <f>BHUGTAN!E903</f>
        <v>0</v>
      </c>
      <c r="I911" s="14">
        <f>BHUGTAN!F903</f>
        <v>0</v>
      </c>
      <c r="J911" s="15">
        <f>BHUGTAN!G903</f>
        <v>0</v>
      </c>
      <c r="K911" s="15">
        <f>BHUGTAN!H903</f>
        <v>0</v>
      </c>
      <c r="L911" s="14">
        <f>BHUGTAN!I903</f>
        <v>0</v>
      </c>
      <c r="M911" s="15" t="str">
        <f>IFERROR(IF(H911&gt;=1,VLOOKUP(I911,DETAIL!$F$7:$N$2006,5,0),""),"")</f>
        <v/>
      </c>
      <c r="N911" s="15" t="str">
        <f>IFERROR(IF(H911&gt;=1,VLOOKUP(I911,DETAIL!$F$7:$N$2006,6,0),""),"")</f>
        <v/>
      </c>
      <c r="O911" s="14" t="str">
        <f>IFERROR(IF(H911&gt;=1,VLOOKUP(I911,DETAIL!$F$7:$N$2006,8,0),""),"")</f>
        <v/>
      </c>
      <c r="P911" s="14" t="str">
        <f>IFERROR(IF(H911&gt;=1,VLOOKUP(I911,DETAIL!$F$7:$N$2006,9,0),""),"")</f>
        <v/>
      </c>
      <c r="Q911" s="75">
        <f>BHUGTAN!L903</f>
        <v>0</v>
      </c>
    </row>
    <row r="912" spans="8:17" ht="18" customHeight="1" x14ac:dyDescent="0.25">
      <c r="H912" s="14">
        <f>BHUGTAN!E904</f>
        <v>0</v>
      </c>
      <c r="I912" s="14">
        <f>BHUGTAN!F904</f>
        <v>0</v>
      </c>
      <c r="J912" s="15">
        <f>BHUGTAN!G904</f>
        <v>0</v>
      </c>
      <c r="K912" s="15">
        <f>BHUGTAN!H904</f>
        <v>0</v>
      </c>
      <c r="L912" s="14">
        <f>BHUGTAN!I904</f>
        <v>0</v>
      </c>
      <c r="M912" s="15" t="str">
        <f>IFERROR(IF(H912&gt;=1,VLOOKUP(I912,DETAIL!$F$7:$N$2006,5,0),""),"")</f>
        <v/>
      </c>
      <c r="N912" s="15" t="str">
        <f>IFERROR(IF(H912&gt;=1,VLOOKUP(I912,DETAIL!$F$7:$N$2006,6,0),""),"")</f>
        <v/>
      </c>
      <c r="O912" s="14" t="str">
        <f>IFERROR(IF(H912&gt;=1,VLOOKUP(I912,DETAIL!$F$7:$N$2006,8,0),""),"")</f>
        <v/>
      </c>
      <c r="P912" s="14" t="str">
        <f>IFERROR(IF(H912&gt;=1,VLOOKUP(I912,DETAIL!$F$7:$N$2006,9,0),""),"")</f>
        <v/>
      </c>
      <c r="Q912" s="75">
        <f>BHUGTAN!L904</f>
        <v>0</v>
      </c>
    </row>
    <row r="913" spans="8:17" ht="18" customHeight="1" x14ac:dyDescent="0.25">
      <c r="H913" s="14">
        <f>BHUGTAN!E905</f>
        <v>0</v>
      </c>
      <c r="I913" s="14">
        <f>BHUGTAN!F905</f>
        <v>0</v>
      </c>
      <c r="J913" s="15">
        <f>BHUGTAN!G905</f>
        <v>0</v>
      </c>
      <c r="K913" s="15">
        <f>BHUGTAN!H905</f>
        <v>0</v>
      </c>
      <c r="L913" s="14">
        <f>BHUGTAN!I905</f>
        <v>0</v>
      </c>
      <c r="M913" s="15" t="str">
        <f>IFERROR(IF(H913&gt;=1,VLOOKUP(I913,DETAIL!$F$7:$N$2006,5,0),""),"")</f>
        <v/>
      </c>
      <c r="N913" s="15" t="str">
        <f>IFERROR(IF(H913&gt;=1,VLOOKUP(I913,DETAIL!$F$7:$N$2006,6,0),""),"")</f>
        <v/>
      </c>
      <c r="O913" s="14" t="str">
        <f>IFERROR(IF(H913&gt;=1,VLOOKUP(I913,DETAIL!$F$7:$N$2006,8,0),""),"")</f>
        <v/>
      </c>
      <c r="P913" s="14" t="str">
        <f>IFERROR(IF(H913&gt;=1,VLOOKUP(I913,DETAIL!$F$7:$N$2006,9,0),""),"")</f>
        <v/>
      </c>
      <c r="Q913" s="75">
        <f>BHUGTAN!L905</f>
        <v>0</v>
      </c>
    </row>
    <row r="914" spans="8:17" ht="18" customHeight="1" x14ac:dyDescent="0.25">
      <c r="H914" s="14">
        <f>BHUGTAN!E906</f>
        <v>0</v>
      </c>
      <c r="I914" s="14">
        <f>BHUGTAN!F906</f>
        <v>0</v>
      </c>
      <c r="J914" s="15">
        <f>BHUGTAN!G906</f>
        <v>0</v>
      </c>
      <c r="K914" s="15">
        <f>BHUGTAN!H906</f>
        <v>0</v>
      </c>
      <c r="L914" s="14">
        <f>BHUGTAN!I906</f>
        <v>0</v>
      </c>
      <c r="M914" s="15" t="str">
        <f>IFERROR(IF(H914&gt;=1,VLOOKUP(I914,DETAIL!$F$7:$N$2006,5,0),""),"")</f>
        <v/>
      </c>
      <c r="N914" s="15" t="str">
        <f>IFERROR(IF(H914&gt;=1,VLOOKUP(I914,DETAIL!$F$7:$N$2006,6,0),""),"")</f>
        <v/>
      </c>
      <c r="O914" s="14" t="str">
        <f>IFERROR(IF(H914&gt;=1,VLOOKUP(I914,DETAIL!$F$7:$N$2006,8,0),""),"")</f>
        <v/>
      </c>
      <c r="P914" s="14" t="str">
        <f>IFERROR(IF(H914&gt;=1,VLOOKUP(I914,DETAIL!$F$7:$N$2006,9,0),""),"")</f>
        <v/>
      </c>
      <c r="Q914" s="75">
        <f>BHUGTAN!L906</f>
        <v>0</v>
      </c>
    </row>
    <row r="915" spans="8:17" ht="18" customHeight="1" x14ac:dyDescent="0.25">
      <c r="H915" s="14">
        <f>BHUGTAN!E907</f>
        <v>0</v>
      </c>
      <c r="I915" s="14">
        <f>BHUGTAN!F907</f>
        <v>0</v>
      </c>
      <c r="J915" s="15">
        <f>BHUGTAN!G907</f>
        <v>0</v>
      </c>
      <c r="K915" s="15">
        <f>BHUGTAN!H907</f>
        <v>0</v>
      </c>
      <c r="L915" s="14">
        <f>BHUGTAN!I907</f>
        <v>0</v>
      </c>
      <c r="M915" s="15" t="str">
        <f>IFERROR(IF(H915&gt;=1,VLOOKUP(I915,DETAIL!$F$7:$N$2006,5,0),""),"")</f>
        <v/>
      </c>
      <c r="N915" s="15" t="str">
        <f>IFERROR(IF(H915&gt;=1,VLOOKUP(I915,DETAIL!$F$7:$N$2006,6,0),""),"")</f>
        <v/>
      </c>
      <c r="O915" s="14" t="str">
        <f>IFERROR(IF(H915&gt;=1,VLOOKUP(I915,DETAIL!$F$7:$N$2006,8,0),""),"")</f>
        <v/>
      </c>
      <c r="P915" s="14" t="str">
        <f>IFERROR(IF(H915&gt;=1,VLOOKUP(I915,DETAIL!$F$7:$N$2006,9,0),""),"")</f>
        <v/>
      </c>
      <c r="Q915" s="75">
        <f>BHUGTAN!L907</f>
        <v>0</v>
      </c>
    </row>
    <row r="916" spans="8:17" ht="18" customHeight="1" x14ac:dyDescent="0.25">
      <c r="H916" s="14">
        <f>BHUGTAN!E908</f>
        <v>0</v>
      </c>
      <c r="I916" s="14">
        <f>BHUGTAN!F908</f>
        <v>0</v>
      </c>
      <c r="J916" s="15">
        <f>BHUGTAN!G908</f>
        <v>0</v>
      </c>
      <c r="K916" s="15">
        <f>BHUGTAN!H908</f>
        <v>0</v>
      </c>
      <c r="L916" s="14">
        <f>BHUGTAN!I908</f>
        <v>0</v>
      </c>
      <c r="M916" s="15" t="str">
        <f>IFERROR(IF(H916&gt;=1,VLOOKUP(I916,DETAIL!$F$7:$N$2006,5,0),""),"")</f>
        <v/>
      </c>
      <c r="N916" s="15" t="str">
        <f>IFERROR(IF(H916&gt;=1,VLOOKUP(I916,DETAIL!$F$7:$N$2006,6,0),""),"")</f>
        <v/>
      </c>
      <c r="O916" s="14" t="str">
        <f>IFERROR(IF(H916&gt;=1,VLOOKUP(I916,DETAIL!$F$7:$N$2006,8,0),""),"")</f>
        <v/>
      </c>
      <c r="P916" s="14" t="str">
        <f>IFERROR(IF(H916&gt;=1,VLOOKUP(I916,DETAIL!$F$7:$N$2006,9,0),""),"")</f>
        <v/>
      </c>
      <c r="Q916" s="75">
        <f>BHUGTAN!L908</f>
        <v>0</v>
      </c>
    </row>
    <row r="917" spans="8:17" ht="18" customHeight="1" x14ac:dyDescent="0.25">
      <c r="H917" s="14">
        <f>BHUGTAN!E909</f>
        <v>0</v>
      </c>
      <c r="I917" s="14">
        <f>BHUGTAN!F909</f>
        <v>0</v>
      </c>
      <c r="J917" s="15">
        <f>BHUGTAN!G909</f>
        <v>0</v>
      </c>
      <c r="K917" s="15">
        <f>BHUGTAN!H909</f>
        <v>0</v>
      </c>
      <c r="L917" s="14">
        <f>BHUGTAN!I909</f>
        <v>0</v>
      </c>
      <c r="M917" s="15" t="str">
        <f>IFERROR(IF(H917&gt;=1,VLOOKUP(I917,DETAIL!$F$7:$N$2006,5,0),""),"")</f>
        <v/>
      </c>
      <c r="N917" s="15" t="str">
        <f>IFERROR(IF(H917&gt;=1,VLOOKUP(I917,DETAIL!$F$7:$N$2006,6,0),""),"")</f>
        <v/>
      </c>
      <c r="O917" s="14" t="str">
        <f>IFERROR(IF(H917&gt;=1,VLOOKUP(I917,DETAIL!$F$7:$N$2006,8,0),""),"")</f>
        <v/>
      </c>
      <c r="P917" s="14" t="str">
        <f>IFERROR(IF(H917&gt;=1,VLOOKUP(I917,DETAIL!$F$7:$N$2006,9,0),""),"")</f>
        <v/>
      </c>
      <c r="Q917" s="75">
        <f>BHUGTAN!L909</f>
        <v>0</v>
      </c>
    </row>
    <row r="918" spans="8:17" ht="18" customHeight="1" x14ac:dyDescent="0.25">
      <c r="H918" s="14">
        <f>BHUGTAN!E910</f>
        <v>0</v>
      </c>
      <c r="I918" s="14">
        <f>BHUGTAN!F910</f>
        <v>0</v>
      </c>
      <c r="J918" s="15">
        <f>BHUGTAN!G910</f>
        <v>0</v>
      </c>
      <c r="K918" s="15">
        <f>BHUGTAN!H910</f>
        <v>0</v>
      </c>
      <c r="L918" s="14">
        <f>BHUGTAN!I910</f>
        <v>0</v>
      </c>
      <c r="M918" s="15" t="str">
        <f>IFERROR(IF(H918&gt;=1,VLOOKUP(I918,DETAIL!$F$7:$N$2006,5,0),""),"")</f>
        <v/>
      </c>
      <c r="N918" s="15" t="str">
        <f>IFERROR(IF(H918&gt;=1,VLOOKUP(I918,DETAIL!$F$7:$N$2006,6,0),""),"")</f>
        <v/>
      </c>
      <c r="O918" s="14" t="str">
        <f>IFERROR(IF(H918&gt;=1,VLOOKUP(I918,DETAIL!$F$7:$N$2006,8,0),""),"")</f>
        <v/>
      </c>
      <c r="P918" s="14" t="str">
        <f>IFERROR(IF(H918&gt;=1,VLOOKUP(I918,DETAIL!$F$7:$N$2006,9,0),""),"")</f>
        <v/>
      </c>
      <c r="Q918" s="75">
        <f>BHUGTAN!L910</f>
        <v>0</v>
      </c>
    </row>
    <row r="919" spans="8:17" ht="18" customHeight="1" x14ac:dyDescent="0.25">
      <c r="H919" s="14">
        <f>BHUGTAN!E911</f>
        <v>0</v>
      </c>
      <c r="I919" s="14">
        <f>BHUGTAN!F911</f>
        <v>0</v>
      </c>
      <c r="J919" s="15">
        <f>BHUGTAN!G911</f>
        <v>0</v>
      </c>
      <c r="K919" s="15">
        <f>BHUGTAN!H911</f>
        <v>0</v>
      </c>
      <c r="L919" s="14">
        <f>BHUGTAN!I911</f>
        <v>0</v>
      </c>
      <c r="M919" s="15" t="str">
        <f>IFERROR(IF(H919&gt;=1,VLOOKUP(I919,DETAIL!$F$7:$N$2006,5,0),""),"")</f>
        <v/>
      </c>
      <c r="N919" s="15" t="str">
        <f>IFERROR(IF(H919&gt;=1,VLOOKUP(I919,DETAIL!$F$7:$N$2006,6,0),""),"")</f>
        <v/>
      </c>
      <c r="O919" s="14" t="str">
        <f>IFERROR(IF(H919&gt;=1,VLOOKUP(I919,DETAIL!$F$7:$N$2006,8,0),""),"")</f>
        <v/>
      </c>
      <c r="P919" s="14" t="str">
        <f>IFERROR(IF(H919&gt;=1,VLOOKUP(I919,DETAIL!$F$7:$N$2006,9,0),""),"")</f>
        <v/>
      </c>
      <c r="Q919" s="75">
        <f>BHUGTAN!L911</f>
        <v>0</v>
      </c>
    </row>
    <row r="920" spans="8:17" ht="18" customHeight="1" x14ac:dyDescent="0.25">
      <c r="H920" s="14">
        <f>BHUGTAN!E912</f>
        <v>0</v>
      </c>
      <c r="I920" s="14">
        <f>BHUGTAN!F912</f>
        <v>0</v>
      </c>
      <c r="J920" s="15">
        <f>BHUGTAN!G912</f>
        <v>0</v>
      </c>
      <c r="K920" s="15">
        <f>BHUGTAN!H912</f>
        <v>0</v>
      </c>
      <c r="L920" s="14">
        <f>BHUGTAN!I912</f>
        <v>0</v>
      </c>
      <c r="M920" s="15" t="str">
        <f>IFERROR(IF(H920&gt;=1,VLOOKUP(I920,DETAIL!$F$7:$N$2006,5,0),""),"")</f>
        <v/>
      </c>
      <c r="N920" s="15" t="str">
        <f>IFERROR(IF(H920&gt;=1,VLOOKUP(I920,DETAIL!$F$7:$N$2006,6,0),""),"")</f>
        <v/>
      </c>
      <c r="O920" s="14" t="str">
        <f>IFERROR(IF(H920&gt;=1,VLOOKUP(I920,DETAIL!$F$7:$N$2006,8,0),""),"")</f>
        <v/>
      </c>
      <c r="P920" s="14" t="str">
        <f>IFERROR(IF(H920&gt;=1,VLOOKUP(I920,DETAIL!$F$7:$N$2006,9,0),""),"")</f>
        <v/>
      </c>
      <c r="Q920" s="75">
        <f>BHUGTAN!L912</f>
        <v>0</v>
      </c>
    </row>
    <row r="921" spans="8:17" ht="18" customHeight="1" x14ac:dyDescent="0.25">
      <c r="H921" s="14">
        <f>BHUGTAN!E913</f>
        <v>0</v>
      </c>
      <c r="I921" s="14">
        <f>BHUGTAN!F913</f>
        <v>0</v>
      </c>
      <c r="J921" s="15">
        <f>BHUGTAN!G913</f>
        <v>0</v>
      </c>
      <c r="K921" s="15">
        <f>BHUGTAN!H913</f>
        <v>0</v>
      </c>
      <c r="L921" s="14">
        <f>BHUGTAN!I913</f>
        <v>0</v>
      </c>
      <c r="M921" s="15" t="str">
        <f>IFERROR(IF(H921&gt;=1,VLOOKUP(I921,DETAIL!$F$7:$N$2006,5,0),""),"")</f>
        <v/>
      </c>
      <c r="N921" s="15" t="str">
        <f>IFERROR(IF(H921&gt;=1,VLOOKUP(I921,DETAIL!$F$7:$N$2006,6,0),""),"")</f>
        <v/>
      </c>
      <c r="O921" s="14" t="str">
        <f>IFERROR(IF(H921&gt;=1,VLOOKUP(I921,DETAIL!$F$7:$N$2006,8,0),""),"")</f>
        <v/>
      </c>
      <c r="P921" s="14" t="str">
        <f>IFERROR(IF(H921&gt;=1,VLOOKUP(I921,DETAIL!$F$7:$N$2006,9,0),""),"")</f>
        <v/>
      </c>
      <c r="Q921" s="75">
        <f>BHUGTAN!L913</f>
        <v>0</v>
      </c>
    </row>
    <row r="922" spans="8:17" ht="18" customHeight="1" x14ac:dyDescent="0.25">
      <c r="H922" s="14">
        <f>BHUGTAN!E914</f>
        <v>0</v>
      </c>
      <c r="I922" s="14">
        <f>BHUGTAN!F914</f>
        <v>0</v>
      </c>
      <c r="J922" s="15">
        <f>BHUGTAN!G914</f>
        <v>0</v>
      </c>
      <c r="K922" s="15">
        <f>BHUGTAN!H914</f>
        <v>0</v>
      </c>
      <c r="L922" s="14">
        <f>BHUGTAN!I914</f>
        <v>0</v>
      </c>
      <c r="M922" s="15" t="str">
        <f>IFERROR(IF(H922&gt;=1,VLOOKUP(I922,DETAIL!$F$7:$N$2006,5,0),""),"")</f>
        <v/>
      </c>
      <c r="N922" s="15" t="str">
        <f>IFERROR(IF(H922&gt;=1,VLOOKUP(I922,DETAIL!$F$7:$N$2006,6,0),""),"")</f>
        <v/>
      </c>
      <c r="O922" s="14" t="str">
        <f>IFERROR(IF(H922&gt;=1,VLOOKUP(I922,DETAIL!$F$7:$N$2006,8,0),""),"")</f>
        <v/>
      </c>
      <c r="P922" s="14" t="str">
        <f>IFERROR(IF(H922&gt;=1,VLOOKUP(I922,DETAIL!$F$7:$N$2006,9,0),""),"")</f>
        <v/>
      </c>
      <c r="Q922" s="75">
        <f>BHUGTAN!L914</f>
        <v>0</v>
      </c>
    </row>
    <row r="923" spans="8:17" ht="18" customHeight="1" x14ac:dyDescent="0.25">
      <c r="H923" s="14">
        <f>BHUGTAN!E915</f>
        <v>0</v>
      </c>
      <c r="I923" s="14">
        <f>BHUGTAN!F915</f>
        <v>0</v>
      </c>
      <c r="J923" s="15">
        <f>BHUGTAN!G915</f>
        <v>0</v>
      </c>
      <c r="K923" s="15">
        <f>BHUGTAN!H915</f>
        <v>0</v>
      </c>
      <c r="L923" s="14">
        <f>BHUGTAN!I915</f>
        <v>0</v>
      </c>
      <c r="M923" s="15" t="str">
        <f>IFERROR(IF(H923&gt;=1,VLOOKUP(I923,DETAIL!$F$7:$N$2006,5,0),""),"")</f>
        <v/>
      </c>
      <c r="N923" s="15" t="str">
        <f>IFERROR(IF(H923&gt;=1,VLOOKUP(I923,DETAIL!$F$7:$N$2006,6,0),""),"")</f>
        <v/>
      </c>
      <c r="O923" s="14" t="str">
        <f>IFERROR(IF(H923&gt;=1,VLOOKUP(I923,DETAIL!$F$7:$N$2006,8,0),""),"")</f>
        <v/>
      </c>
      <c r="P923" s="14" t="str">
        <f>IFERROR(IF(H923&gt;=1,VLOOKUP(I923,DETAIL!$F$7:$N$2006,9,0),""),"")</f>
        <v/>
      </c>
      <c r="Q923" s="75">
        <f>BHUGTAN!L915</f>
        <v>0</v>
      </c>
    </row>
    <row r="924" spans="8:17" ht="18" customHeight="1" x14ac:dyDescent="0.25">
      <c r="H924" s="14">
        <f>BHUGTAN!E916</f>
        <v>0</v>
      </c>
      <c r="I924" s="14">
        <f>BHUGTAN!F916</f>
        <v>0</v>
      </c>
      <c r="J924" s="15">
        <f>BHUGTAN!G916</f>
        <v>0</v>
      </c>
      <c r="K924" s="15">
        <f>BHUGTAN!H916</f>
        <v>0</v>
      </c>
      <c r="L924" s="14">
        <f>BHUGTAN!I916</f>
        <v>0</v>
      </c>
      <c r="M924" s="15" t="str">
        <f>IFERROR(IF(H924&gt;=1,VLOOKUP(I924,DETAIL!$F$7:$N$2006,5,0),""),"")</f>
        <v/>
      </c>
      <c r="N924" s="15" t="str">
        <f>IFERROR(IF(H924&gt;=1,VLOOKUP(I924,DETAIL!$F$7:$N$2006,6,0),""),"")</f>
        <v/>
      </c>
      <c r="O924" s="14" t="str">
        <f>IFERROR(IF(H924&gt;=1,VLOOKUP(I924,DETAIL!$F$7:$N$2006,8,0),""),"")</f>
        <v/>
      </c>
      <c r="P924" s="14" t="str">
        <f>IFERROR(IF(H924&gt;=1,VLOOKUP(I924,DETAIL!$F$7:$N$2006,9,0),""),"")</f>
        <v/>
      </c>
      <c r="Q924" s="75">
        <f>BHUGTAN!L916</f>
        <v>0</v>
      </c>
    </row>
    <row r="925" spans="8:17" ht="18" customHeight="1" x14ac:dyDescent="0.25">
      <c r="H925" s="14">
        <f>BHUGTAN!E917</f>
        <v>0</v>
      </c>
      <c r="I925" s="14">
        <f>BHUGTAN!F917</f>
        <v>0</v>
      </c>
      <c r="J925" s="15">
        <f>BHUGTAN!G917</f>
        <v>0</v>
      </c>
      <c r="K925" s="15">
        <f>BHUGTAN!H917</f>
        <v>0</v>
      </c>
      <c r="L925" s="14">
        <f>BHUGTAN!I917</f>
        <v>0</v>
      </c>
      <c r="M925" s="15" t="str">
        <f>IFERROR(IF(H925&gt;=1,VLOOKUP(I925,DETAIL!$F$7:$N$2006,5,0),""),"")</f>
        <v/>
      </c>
      <c r="N925" s="15" t="str">
        <f>IFERROR(IF(H925&gt;=1,VLOOKUP(I925,DETAIL!$F$7:$N$2006,6,0),""),"")</f>
        <v/>
      </c>
      <c r="O925" s="14" t="str">
        <f>IFERROR(IF(H925&gt;=1,VLOOKUP(I925,DETAIL!$F$7:$N$2006,8,0),""),"")</f>
        <v/>
      </c>
      <c r="P925" s="14" t="str">
        <f>IFERROR(IF(H925&gt;=1,VLOOKUP(I925,DETAIL!$F$7:$N$2006,9,0),""),"")</f>
        <v/>
      </c>
      <c r="Q925" s="75">
        <f>BHUGTAN!L917</f>
        <v>0</v>
      </c>
    </row>
    <row r="926" spans="8:17" ht="18" customHeight="1" x14ac:dyDescent="0.25">
      <c r="H926" s="14">
        <f>BHUGTAN!E918</f>
        <v>0</v>
      </c>
      <c r="I926" s="14">
        <f>BHUGTAN!F918</f>
        <v>0</v>
      </c>
      <c r="J926" s="15">
        <f>BHUGTAN!G918</f>
        <v>0</v>
      </c>
      <c r="K926" s="15">
        <f>BHUGTAN!H918</f>
        <v>0</v>
      </c>
      <c r="L926" s="14">
        <f>BHUGTAN!I918</f>
        <v>0</v>
      </c>
      <c r="M926" s="15" t="str">
        <f>IFERROR(IF(H926&gt;=1,VLOOKUP(I926,DETAIL!$F$7:$N$2006,5,0),""),"")</f>
        <v/>
      </c>
      <c r="N926" s="15" t="str">
        <f>IFERROR(IF(H926&gt;=1,VLOOKUP(I926,DETAIL!$F$7:$N$2006,6,0),""),"")</f>
        <v/>
      </c>
      <c r="O926" s="14" t="str">
        <f>IFERROR(IF(H926&gt;=1,VLOOKUP(I926,DETAIL!$F$7:$N$2006,8,0),""),"")</f>
        <v/>
      </c>
      <c r="P926" s="14" t="str">
        <f>IFERROR(IF(H926&gt;=1,VLOOKUP(I926,DETAIL!$F$7:$N$2006,9,0),""),"")</f>
        <v/>
      </c>
      <c r="Q926" s="75">
        <f>BHUGTAN!L918</f>
        <v>0</v>
      </c>
    </row>
    <row r="927" spans="8:17" ht="18" customHeight="1" x14ac:dyDescent="0.25">
      <c r="H927" s="14">
        <f>BHUGTAN!E919</f>
        <v>0</v>
      </c>
      <c r="I927" s="14">
        <f>BHUGTAN!F919</f>
        <v>0</v>
      </c>
      <c r="J927" s="15">
        <f>BHUGTAN!G919</f>
        <v>0</v>
      </c>
      <c r="K927" s="15">
        <f>BHUGTAN!H919</f>
        <v>0</v>
      </c>
      <c r="L927" s="14">
        <f>BHUGTAN!I919</f>
        <v>0</v>
      </c>
      <c r="M927" s="15" t="str">
        <f>IFERROR(IF(H927&gt;=1,VLOOKUP(I927,DETAIL!$F$7:$N$2006,5,0),""),"")</f>
        <v/>
      </c>
      <c r="N927" s="15" t="str">
        <f>IFERROR(IF(H927&gt;=1,VLOOKUP(I927,DETAIL!$F$7:$N$2006,6,0),""),"")</f>
        <v/>
      </c>
      <c r="O927" s="14" t="str">
        <f>IFERROR(IF(H927&gt;=1,VLOOKUP(I927,DETAIL!$F$7:$N$2006,8,0),""),"")</f>
        <v/>
      </c>
      <c r="P927" s="14" t="str">
        <f>IFERROR(IF(H927&gt;=1,VLOOKUP(I927,DETAIL!$F$7:$N$2006,9,0),""),"")</f>
        <v/>
      </c>
      <c r="Q927" s="75">
        <f>BHUGTAN!L919</f>
        <v>0</v>
      </c>
    </row>
    <row r="928" spans="8:17" ht="18" customHeight="1" x14ac:dyDescent="0.25">
      <c r="H928" s="14">
        <f>BHUGTAN!E920</f>
        <v>0</v>
      </c>
      <c r="I928" s="14">
        <f>BHUGTAN!F920</f>
        <v>0</v>
      </c>
      <c r="J928" s="15">
        <f>BHUGTAN!G920</f>
        <v>0</v>
      </c>
      <c r="K928" s="15">
        <f>BHUGTAN!H920</f>
        <v>0</v>
      </c>
      <c r="L928" s="14">
        <f>BHUGTAN!I920</f>
        <v>0</v>
      </c>
      <c r="M928" s="15" t="str">
        <f>IFERROR(IF(H928&gt;=1,VLOOKUP(I928,DETAIL!$F$7:$N$2006,5,0),""),"")</f>
        <v/>
      </c>
      <c r="N928" s="15" t="str">
        <f>IFERROR(IF(H928&gt;=1,VLOOKUP(I928,DETAIL!$F$7:$N$2006,6,0),""),"")</f>
        <v/>
      </c>
      <c r="O928" s="14" t="str">
        <f>IFERROR(IF(H928&gt;=1,VLOOKUP(I928,DETAIL!$F$7:$N$2006,8,0),""),"")</f>
        <v/>
      </c>
      <c r="P928" s="14" t="str">
        <f>IFERROR(IF(H928&gt;=1,VLOOKUP(I928,DETAIL!$F$7:$N$2006,9,0),""),"")</f>
        <v/>
      </c>
      <c r="Q928" s="75">
        <f>BHUGTAN!L920</f>
        <v>0</v>
      </c>
    </row>
    <row r="929" spans="8:17" ht="18" customHeight="1" x14ac:dyDescent="0.25">
      <c r="H929" s="14">
        <f>BHUGTAN!E921</f>
        <v>0</v>
      </c>
      <c r="I929" s="14">
        <f>BHUGTAN!F921</f>
        <v>0</v>
      </c>
      <c r="J929" s="15">
        <f>BHUGTAN!G921</f>
        <v>0</v>
      </c>
      <c r="K929" s="15">
        <f>BHUGTAN!H921</f>
        <v>0</v>
      </c>
      <c r="L929" s="14">
        <f>BHUGTAN!I921</f>
        <v>0</v>
      </c>
      <c r="M929" s="15" t="str">
        <f>IFERROR(IF(H929&gt;=1,VLOOKUP(I929,DETAIL!$F$7:$N$2006,5,0),""),"")</f>
        <v/>
      </c>
      <c r="N929" s="15" t="str">
        <f>IFERROR(IF(H929&gt;=1,VLOOKUP(I929,DETAIL!$F$7:$N$2006,6,0),""),"")</f>
        <v/>
      </c>
      <c r="O929" s="14" t="str">
        <f>IFERROR(IF(H929&gt;=1,VLOOKUP(I929,DETAIL!$F$7:$N$2006,8,0),""),"")</f>
        <v/>
      </c>
      <c r="P929" s="14" t="str">
        <f>IFERROR(IF(H929&gt;=1,VLOOKUP(I929,DETAIL!$F$7:$N$2006,9,0),""),"")</f>
        <v/>
      </c>
      <c r="Q929" s="75">
        <f>BHUGTAN!L921</f>
        <v>0</v>
      </c>
    </row>
    <row r="930" spans="8:17" ht="18" customHeight="1" x14ac:dyDescent="0.25">
      <c r="H930" s="14">
        <f>BHUGTAN!E922</f>
        <v>0</v>
      </c>
      <c r="I930" s="14">
        <f>BHUGTAN!F922</f>
        <v>0</v>
      </c>
      <c r="J930" s="15">
        <f>BHUGTAN!G922</f>
        <v>0</v>
      </c>
      <c r="K930" s="15">
        <f>BHUGTAN!H922</f>
        <v>0</v>
      </c>
      <c r="L930" s="14">
        <f>BHUGTAN!I922</f>
        <v>0</v>
      </c>
      <c r="M930" s="15" t="str">
        <f>IFERROR(IF(H930&gt;=1,VLOOKUP(I930,DETAIL!$F$7:$N$2006,5,0),""),"")</f>
        <v/>
      </c>
      <c r="N930" s="15" t="str">
        <f>IFERROR(IF(H930&gt;=1,VLOOKUP(I930,DETAIL!$F$7:$N$2006,6,0),""),"")</f>
        <v/>
      </c>
      <c r="O930" s="14" t="str">
        <f>IFERROR(IF(H930&gt;=1,VLOOKUP(I930,DETAIL!$F$7:$N$2006,8,0),""),"")</f>
        <v/>
      </c>
      <c r="P930" s="14" t="str">
        <f>IFERROR(IF(H930&gt;=1,VLOOKUP(I930,DETAIL!$F$7:$N$2006,9,0),""),"")</f>
        <v/>
      </c>
      <c r="Q930" s="75">
        <f>BHUGTAN!L922</f>
        <v>0</v>
      </c>
    </row>
    <row r="931" spans="8:17" ht="18" customHeight="1" x14ac:dyDescent="0.25">
      <c r="H931" s="14">
        <f>BHUGTAN!E923</f>
        <v>0</v>
      </c>
      <c r="I931" s="14">
        <f>BHUGTAN!F923</f>
        <v>0</v>
      </c>
      <c r="J931" s="15">
        <f>BHUGTAN!G923</f>
        <v>0</v>
      </c>
      <c r="K931" s="15">
        <f>BHUGTAN!H923</f>
        <v>0</v>
      </c>
      <c r="L931" s="14">
        <f>BHUGTAN!I923</f>
        <v>0</v>
      </c>
      <c r="M931" s="15" t="str">
        <f>IFERROR(IF(H931&gt;=1,VLOOKUP(I931,DETAIL!$F$7:$N$2006,5,0),""),"")</f>
        <v/>
      </c>
      <c r="N931" s="15" t="str">
        <f>IFERROR(IF(H931&gt;=1,VLOOKUP(I931,DETAIL!$F$7:$N$2006,6,0),""),"")</f>
        <v/>
      </c>
      <c r="O931" s="14" t="str">
        <f>IFERROR(IF(H931&gt;=1,VLOOKUP(I931,DETAIL!$F$7:$N$2006,8,0),""),"")</f>
        <v/>
      </c>
      <c r="P931" s="14" t="str">
        <f>IFERROR(IF(H931&gt;=1,VLOOKUP(I931,DETAIL!$F$7:$N$2006,9,0),""),"")</f>
        <v/>
      </c>
      <c r="Q931" s="75">
        <f>BHUGTAN!L923</f>
        <v>0</v>
      </c>
    </row>
    <row r="932" spans="8:17" ht="18" customHeight="1" x14ac:dyDescent="0.25">
      <c r="H932" s="14">
        <f>BHUGTAN!E924</f>
        <v>0</v>
      </c>
      <c r="I932" s="14">
        <f>BHUGTAN!F924</f>
        <v>0</v>
      </c>
      <c r="J932" s="15">
        <f>BHUGTAN!G924</f>
        <v>0</v>
      </c>
      <c r="K932" s="15">
        <f>BHUGTAN!H924</f>
        <v>0</v>
      </c>
      <c r="L932" s="14">
        <f>BHUGTAN!I924</f>
        <v>0</v>
      </c>
      <c r="M932" s="15" t="str">
        <f>IFERROR(IF(H932&gt;=1,VLOOKUP(I932,DETAIL!$F$7:$N$2006,5,0),""),"")</f>
        <v/>
      </c>
      <c r="N932" s="15" t="str">
        <f>IFERROR(IF(H932&gt;=1,VLOOKUP(I932,DETAIL!$F$7:$N$2006,6,0),""),"")</f>
        <v/>
      </c>
      <c r="O932" s="14" t="str">
        <f>IFERROR(IF(H932&gt;=1,VLOOKUP(I932,DETAIL!$F$7:$N$2006,8,0),""),"")</f>
        <v/>
      </c>
      <c r="P932" s="14" t="str">
        <f>IFERROR(IF(H932&gt;=1,VLOOKUP(I932,DETAIL!$F$7:$N$2006,9,0),""),"")</f>
        <v/>
      </c>
      <c r="Q932" s="75">
        <f>BHUGTAN!L924</f>
        <v>0</v>
      </c>
    </row>
    <row r="933" spans="8:17" ht="18" customHeight="1" x14ac:dyDescent="0.25">
      <c r="H933" s="14">
        <f>BHUGTAN!E925</f>
        <v>0</v>
      </c>
      <c r="I933" s="14">
        <f>BHUGTAN!F925</f>
        <v>0</v>
      </c>
      <c r="J933" s="15">
        <f>BHUGTAN!G925</f>
        <v>0</v>
      </c>
      <c r="K933" s="15">
        <f>BHUGTAN!H925</f>
        <v>0</v>
      </c>
      <c r="L933" s="14">
        <f>BHUGTAN!I925</f>
        <v>0</v>
      </c>
      <c r="M933" s="15" t="str">
        <f>IFERROR(IF(H933&gt;=1,VLOOKUP(I933,DETAIL!$F$7:$N$2006,5,0),""),"")</f>
        <v/>
      </c>
      <c r="N933" s="15" t="str">
        <f>IFERROR(IF(H933&gt;=1,VLOOKUP(I933,DETAIL!$F$7:$N$2006,6,0),""),"")</f>
        <v/>
      </c>
      <c r="O933" s="14" t="str">
        <f>IFERROR(IF(H933&gt;=1,VLOOKUP(I933,DETAIL!$F$7:$N$2006,8,0),""),"")</f>
        <v/>
      </c>
      <c r="P933" s="14" t="str">
        <f>IFERROR(IF(H933&gt;=1,VLOOKUP(I933,DETAIL!$F$7:$N$2006,9,0),""),"")</f>
        <v/>
      </c>
      <c r="Q933" s="75">
        <f>BHUGTAN!L925</f>
        <v>0</v>
      </c>
    </row>
    <row r="934" spans="8:17" ht="18" customHeight="1" x14ac:dyDescent="0.25">
      <c r="H934" s="14">
        <f>BHUGTAN!E926</f>
        <v>0</v>
      </c>
      <c r="I934" s="14">
        <f>BHUGTAN!F926</f>
        <v>0</v>
      </c>
      <c r="J934" s="15">
        <f>BHUGTAN!G926</f>
        <v>0</v>
      </c>
      <c r="K934" s="15">
        <f>BHUGTAN!H926</f>
        <v>0</v>
      </c>
      <c r="L934" s="14">
        <f>BHUGTAN!I926</f>
        <v>0</v>
      </c>
      <c r="M934" s="15" t="str">
        <f>IFERROR(IF(H934&gt;=1,VLOOKUP(I934,DETAIL!$F$7:$N$2006,5,0),""),"")</f>
        <v/>
      </c>
      <c r="N934" s="15" t="str">
        <f>IFERROR(IF(H934&gt;=1,VLOOKUP(I934,DETAIL!$F$7:$N$2006,6,0),""),"")</f>
        <v/>
      </c>
      <c r="O934" s="14" t="str">
        <f>IFERROR(IF(H934&gt;=1,VLOOKUP(I934,DETAIL!$F$7:$N$2006,8,0),""),"")</f>
        <v/>
      </c>
      <c r="P934" s="14" t="str">
        <f>IFERROR(IF(H934&gt;=1,VLOOKUP(I934,DETAIL!$F$7:$N$2006,9,0),""),"")</f>
        <v/>
      </c>
      <c r="Q934" s="75">
        <f>BHUGTAN!L926</f>
        <v>0</v>
      </c>
    </row>
    <row r="935" spans="8:17" ht="18" customHeight="1" x14ac:dyDescent="0.25">
      <c r="H935" s="14">
        <f>BHUGTAN!E927</f>
        <v>0</v>
      </c>
      <c r="I935" s="14">
        <f>BHUGTAN!F927</f>
        <v>0</v>
      </c>
      <c r="J935" s="15">
        <f>BHUGTAN!G927</f>
        <v>0</v>
      </c>
      <c r="K935" s="15">
        <f>BHUGTAN!H927</f>
        <v>0</v>
      </c>
      <c r="L935" s="14">
        <f>BHUGTAN!I927</f>
        <v>0</v>
      </c>
      <c r="M935" s="15" t="str">
        <f>IFERROR(IF(H935&gt;=1,VLOOKUP(I935,DETAIL!$F$7:$N$2006,5,0),""),"")</f>
        <v/>
      </c>
      <c r="N935" s="15" t="str">
        <f>IFERROR(IF(H935&gt;=1,VLOOKUP(I935,DETAIL!$F$7:$N$2006,6,0),""),"")</f>
        <v/>
      </c>
      <c r="O935" s="14" t="str">
        <f>IFERROR(IF(H935&gt;=1,VLOOKUP(I935,DETAIL!$F$7:$N$2006,8,0),""),"")</f>
        <v/>
      </c>
      <c r="P935" s="14" t="str">
        <f>IFERROR(IF(H935&gt;=1,VLOOKUP(I935,DETAIL!$F$7:$N$2006,9,0),""),"")</f>
        <v/>
      </c>
      <c r="Q935" s="75">
        <f>BHUGTAN!L927</f>
        <v>0</v>
      </c>
    </row>
    <row r="936" spans="8:17" ht="18" customHeight="1" x14ac:dyDescent="0.25">
      <c r="H936" s="14">
        <f>BHUGTAN!E928</f>
        <v>0</v>
      </c>
      <c r="I936" s="14">
        <f>BHUGTAN!F928</f>
        <v>0</v>
      </c>
      <c r="J936" s="15">
        <f>BHUGTAN!G928</f>
        <v>0</v>
      </c>
      <c r="K936" s="15">
        <f>BHUGTAN!H928</f>
        <v>0</v>
      </c>
      <c r="L936" s="14">
        <f>BHUGTAN!I928</f>
        <v>0</v>
      </c>
      <c r="M936" s="15" t="str">
        <f>IFERROR(IF(H936&gt;=1,VLOOKUP(I936,DETAIL!$F$7:$N$2006,5,0),""),"")</f>
        <v/>
      </c>
      <c r="N936" s="15" t="str">
        <f>IFERROR(IF(H936&gt;=1,VLOOKUP(I936,DETAIL!$F$7:$N$2006,6,0),""),"")</f>
        <v/>
      </c>
      <c r="O936" s="14" t="str">
        <f>IFERROR(IF(H936&gt;=1,VLOOKUP(I936,DETAIL!$F$7:$N$2006,8,0),""),"")</f>
        <v/>
      </c>
      <c r="P936" s="14" t="str">
        <f>IFERROR(IF(H936&gt;=1,VLOOKUP(I936,DETAIL!$F$7:$N$2006,9,0),""),"")</f>
        <v/>
      </c>
      <c r="Q936" s="75">
        <f>BHUGTAN!L928</f>
        <v>0</v>
      </c>
    </row>
    <row r="937" spans="8:17" ht="18" customHeight="1" x14ac:dyDescent="0.25">
      <c r="H937" s="14">
        <f>BHUGTAN!E929</f>
        <v>0</v>
      </c>
      <c r="I937" s="14">
        <f>BHUGTAN!F929</f>
        <v>0</v>
      </c>
      <c r="J937" s="15">
        <f>BHUGTAN!G929</f>
        <v>0</v>
      </c>
      <c r="K937" s="15">
        <f>BHUGTAN!H929</f>
        <v>0</v>
      </c>
      <c r="L937" s="14">
        <f>BHUGTAN!I929</f>
        <v>0</v>
      </c>
      <c r="M937" s="15" t="str">
        <f>IFERROR(IF(H937&gt;=1,VLOOKUP(I937,DETAIL!$F$7:$N$2006,5,0),""),"")</f>
        <v/>
      </c>
      <c r="N937" s="15" t="str">
        <f>IFERROR(IF(H937&gt;=1,VLOOKUP(I937,DETAIL!$F$7:$N$2006,6,0),""),"")</f>
        <v/>
      </c>
      <c r="O937" s="14" t="str">
        <f>IFERROR(IF(H937&gt;=1,VLOOKUP(I937,DETAIL!$F$7:$N$2006,8,0),""),"")</f>
        <v/>
      </c>
      <c r="P937" s="14" t="str">
        <f>IFERROR(IF(H937&gt;=1,VLOOKUP(I937,DETAIL!$F$7:$N$2006,9,0),""),"")</f>
        <v/>
      </c>
      <c r="Q937" s="75">
        <f>BHUGTAN!L929</f>
        <v>0</v>
      </c>
    </row>
    <row r="938" spans="8:17" ht="18" customHeight="1" x14ac:dyDescent="0.25">
      <c r="H938" s="14">
        <f>BHUGTAN!E930</f>
        <v>0</v>
      </c>
      <c r="I938" s="14">
        <f>BHUGTAN!F930</f>
        <v>0</v>
      </c>
      <c r="J938" s="15">
        <f>BHUGTAN!G930</f>
        <v>0</v>
      </c>
      <c r="K938" s="15">
        <f>BHUGTAN!H930</f>
        <v>0</v>
      </c>
      <c r="L938" s="14">
        <f>BHUGTAN!I930</f>
        <v>0</v>
      </c>
      <c r="M938" s="15" t="str">
        <f>IFERROR(IF(H938&gt;=1,VLOOKUP(I938,DETAIL!$F$7:$N$2006,5,0),""),"")</f>
        <v/>
      </c>
      <c r="N938" s="15" t="str">
        <f>IFERROR(IF(H938&gt;=1,VLOOKUP(I938,DETAIL!$F$7:$N$2006,6,0),""),"")</f>
        <v/>
      </c>
      <c r="O938" s="14" t="str">
        <f>IFERROR(IF(H938&gt;=1,VLOOKUP(I938,DETAIL!$F$7:$N$2006,8,0),""),"")</f>
        <v/>
      </c>
      <c r="P938" s="14" t="str">
        <f>IFERROR(IF(H938&gt;=1,VLOOKUP(I938,DETAIL!$F$7:$N$2006,9,0),""),"")</f>
        <v/>
      </c>
      <c r="Q938" s="75">
        <f>BHUGTAN!L930</f>
        <v>0</v>
      </c>
    </row>
    <row r="939" spans="8:17" ht="18" customHeight="1" x14ac:dyDescent="0.25">
      <c r="H939" s="14">
        <f>BHUGTAN!E931</f>
        <v>0</v>
      </c>
      <c r="I939" s="14">
        <f>BHUGTAN!F931</f>
        <v>0</v>
      </c>
      <c r="J939" s="15">
        <f>BHUGTAN!G931</f>
        <v>0</v>
      </c>
      <c r="K939" s="15">
        <f>BHUGTAN!H931</f>
        <v>0</v>
      </c>
      <c r="L939" s="14">
        <f>BHUGTAN!I931</f>
        <v>0</v>
      </c>
      <c r="M939" s="15" t="str">
        <f>IFERROR(IF(H939&gt;=1,VLOOKUP(I939,DETAIL!$F$7:$N$2006,5,0),""),"")</f>
        <v/>
      </c>
      <c r="N939" s="15" t="str">
        <f>IFERROR(IF(H939&gt;=1,VLOOKUP(I939,DETAIL!$F$7:$N$2006,6,0),""),"")</f>
        <v/>
      </c>
      <c r="O939" s="14" t="str">
        <f>IFERROR(IF(H939&gt;=1,VLOOKUP(I939,DETAIL!$F$7:$N$2006,8,0),""),"")</f>
        <v/>
      </c>
      <c r="P939" s="14" t="str">
        <f>IFERROR(IF(H939&gt;=1,VLOOKUP(I939,DETAIL!$F$7:$N$2006,9,0),""),"")</f>
        <v/>
      </c>
      <c r="Q939" s="75">
        <f>BHUGTAN!L931</f>
        <v>0</v>
      </c>
    </row>
    <row r="940" spans="8:17" ht="18" customHeight="1" x14ac:dyDescent="0.25">
      <c r="H940" s="14">
        <f>BHUGTAN!E932</f>
        <v>0</v>
      </c>
      <c r="I940" s="14">
        <f>BHUGTAN!F932</f>
        <v>0</v>
      </c>
      <c r="J940" s="15">
        <f>BHUGTAN!G932</f>
        <v>0</v>
      </c>
      <c r="K940" s="15">
        <f>BHUGTAN!H932</f>
        <v>0</v>
      </c>
      <c r="L940" s="14">
        <f>BHUGTAN!I932</f>
        <v>0</v>
      </c>
      <c r="M940" s="15" t="str">
        <f>IFERROR(IF(H940&gt;=1,VLOOKUP(I940,DETAIL!$F$7:$N$2006,5,0),""),"")</f>
        <v/>
      </c>
      <c r="N940" s="15" t="str">
        <f>IFERROR(IF(H940&gt;=1,VLOOKUP(I940,DETAIL!$F$7:$N$2006,6,0),""),"")</f>
        <v/>
      </c>
      <c r="O940" s="14" t="str">
        <f>IFERROR(IF(H940&gt;=1,VLOOKUP(I940,DETAIL!$F$7:$N$2006,8,0),""),"")</f>
        <v/>
      </c>
      <c r="P940" s="14" t="str">
        <f>IFERROR(IF(H940&gt;=1,VLOOKUP(I940,DETAIL!$F$7:$N$2006,9,0),""),"")</f>
        <v/>
      </c>
      <c r="Q940" s="75">
        <f>BHUGTAN!L932</f>
        <v>0</v>
      </c>
    </row>
    <row r="941" spans="8:17" ht="18" customHeight="1" x14ac:dyDescent="0.25">
      <c r="H941" s="14">
        <f>BHUGTAN!E933</f>
        <v>0</v>
      </c>
      <c r="I941" s="14">
        <f>BHUGTAN!F933</f>
        <v>0</v>
      </c>
      <c r="J941" s="15">
        <f>BHUGTAN!G933</f>
        <v>0</v>
      </c>
      <c r="K941" s="15">
        <f>BHUGTAN!H933</f>
        <v>0</v>
      </c>
      <c r="L941" s="14">
        <f>BHUGTAN!I933</f>
        <v>0</v>
      </c>
      <c r="M941" s="15" t="str">
        <f>IFERROR(IF(H941&gt;=1,VLOOKUP(I941,DETAIL!$F$7:$N$2006,5,0),""),"")</f>
        <v/>
      </c>
      <c r="N941" s="15" t="str">
        <f>IFERROR(IF(H941&gt;=1,VLOOKUP(I941,DETAIL!$F$7:$N$2006,6,0),""),"")</f>
        <v/>
      </c>
      <c r="O941" s="14" t="str">
        <f>IFERROR(IF(H941&gt;=1,VLOOKUP(I941,DETAIL!$F$7:$N$2006,8,0),""),"")</f>
        <v/>
      </c>
      <c r="P941" s="14" t="str">
        <f>IFERROR(IF(H941&gt;=1,VLOOKUP(I941,DETAIL!$F$7:$N$2006,9,0),""),"")</f>
        <v/>
      </c>
      <c r="Q941" s="75">
        <f>BHUGTAN!L933</f>
        <v>0</v>
      </c>
    </row>
    <row r="942" spans="8:17" ht="18" customHeight="1" x14ac:dyDescent="0.25">
      <c r="H942" s="14">
        <f>BHUGTAN!E934</f>
        <v>0</v>
      </c>
      <c r="I942" s="14">
        <f>BHUGTAN!F934</f>
        <v>0</v>
      </c>
      <c r="J942" s="15">
        <f>BHUGTAN!G934</f>
        <v>0</v>
      </c>
      <c r="K942" s="15">
        <f>BHUGTAN!H934</f>
        <v>0</v>
      </c>
      <c r="L942" s="14">
        <f>BHUGTAN!I934</f>
        <v>0</v>
      </c>
      <c r="M942" s="15" t="str">
        <f>IFERROR(IF(H942&gt;=1,VLOOKUP(I942,DETAIL!$F$7:$N$2006,5,0),""),"")</f>
        <v/>
      </c>
      <c r="N942" s="15" t="str">
        <f>IFERROR(IF(H942&gt;=1,VLOOKUP(I942,DETAIL!$F$7:$N$2006,6,0),""),"")</f>
        <v/>
      </c>
      <c r="O942" s="14" t="str">
        <f>IFERROR(IF(H942&gt;=1,VLOOKUP(I942,DETAIL!$F$7:$N$2006,8,0),""),"")</f>
        <v/>
      </c>
      <c r="P942" s="14" t="str">
        <f>IFERROR(IF(H942&gt;=1,VLOOKUP(I942,DETAIL!$F$7:$N$2006,9,0),""),"")</f>
        <v/>
      </c>
      <c r="Q942" s="75">
        <f>BHUGTAN!L934</f>
        <v>0</v>
      </c>
    </row>
    <row r="943" spans="8:17" ht="18" customHeight="1" x14ac:dyDescent="0.25">
      <c r="H943" s="14">
        <f>BHUGTAN!E935</f>
        <v>0</v>
      </c>
      <c r="I943" s="14">
        <f>BHUGTAN!F935</f>
        <v>0</v>
      </c>
      <c r="J943" s="15">
        <f>BHUGTAN!G935</f>
        <v>0</v>
      </c>
      <c r="K943" s="15">
        <f>BHUGTAN!H935</f>
        <v>0</v>
      </c>
      <c r="L943" s="14">
        <f>BHUGTAN!I935</f>
        <v>0</v>
      </c>
      <c r="M943" s="15" t="str">
        <f>IFERROR(IF(H943&gt;=1,VLOOKUP(I943,DETAIL!$F$7:$N$2006,5,0),""),"")</f>
        <v/>
      </c>
      <c r="N943" s="15" t="str">
        <f>IFERROR(IF(H943&gt;=1,VLOOKUP(I943,DETAIL!$F$7:$N$2006,6,0),""),"")</f>
        <v/>
      </c>
      <c r="O943" s="14" t="str">
        <f>IFERROR(IF(H943&gt;=1,VLOOKUP(I943,DETAIL!$F$7:$N$2006,8,0),""),"")</f>
        <v/>
      </c>
      <c r="P943" s="14" t="str">
        <f>IFERROR(IF(H943&gt;=1,VLOOKUP(I943,DETAIL!$F$7:$N$2006,9,0),""),"")</f>
        <v/>
      </c>
      <c r="Q943" s="75">
        <f>BHUGTAN!L935</f>
        <v>0</v>
      </c>
    </row>
    <row r="944" spans="8:17" ht="18" customHeight="1" x14ac:dyDescent="0.25">
      <c r="H944" s="14">
        <f>BHUGTAN!E936</f>
        <v>0</v>
      </c>
      <c r="I944" s="14">
        <f>BHUGTAN!F936</f>
        <v>0</v>
      </c>
      <c r="J944" s="15">
        <f>BHUGTAN!G936</f>
        <v>0</v>
      </c>
      <c r="K944" s="15">
        <f>BHUGTAN!H936</f>
        <v>0</v>
      </c>
      <c r="L944" s="14">
        <f>BHUGTAN!I936</f>
        <v>0</v>
      </c>
      <c r="M944" s="15" t="str">
        <f>IFERROR(IF(H944&gt;=1,VLOOKUP(I944,DETAIL!$F$7:$N$2006,5,0),""),"")</f>
        <v/>
      </c>
      <c r="N944" s="15" t="str">
        <f>IFERROR(IF(H944&gt;=1,VLOOKUP(I944,DETAIL!$F$7:$N$2006,6,0),""),"")</f>
        <v/>
      </c>
      <c r="O944" s="14" t="str">
        <f>IFERROR(IF(H944&gt;=1,VLOOKUP(I944,DETAIL!$F$7:$N$2006,8,0),""),"")</f>
        <v/>
      </c>
      <c r="P944" s="14" t="str">
        <f>IFERROR(IF(H944&gt;=1,VLOOKUP(I944,DETAIL!$F$7:$N$2006,9,0),""),"")</f>
        <v/>
      </c>
      <c r="Q944" s="75">
        <f>BHUGTAN!L936</f>
        <v>0</v>
      </c>
    </row>
    <row r="945" spans="8:17" ht="18" customHeight="1" x14ac:dyDescent="0.25">
      <c r="H945" s="14">
        <f>BHUGTAN!E937</f>
        <v>0</v>
      </c>
      <c r="I945" s="14">
        <f>BHUGTAN!F937</f>
        <v>0</v>
      </c>
      <c r="J945" s="15">
        <f>BHUGTAN!G937</f>
        <v>0</v>
      </c>
      <c r="K945" s="15">
        <f>BHUGTAN!H937</f>
        <v>0</v>
      </c>
      <c r="L945" s="14">
        <f>BHUGTAN!I937</f>
        <v>0</v>
      </c>
      <c r="M945" s="15" t="str">
        <f>IFERROR(IF(H945&gt;=1,VLOOKUP(I945,DETAIL!$F$7:$N$2006,5,0),""),"")</f>
        <v/>
      </c>
      <c r="N945" s="15" t="str">
        <f>IFERROR(IF(H945&gt;=1,VLOOKUP(I945,DETAIL!$F$7:$N$2006,6,0),""),"")</f>
        <v/>
      </c>
      <c r="O945" s="14" t="str">
        <f>IFERROR(IF(H945&gt;=1,VLOOKUP(I945,DETAIL!$F$7:$N$2006,8,0),""),"")</f>
        <v/>
      </c>
      <c r="P945" s="14" t="str">
        <f>IFERROR(IF(H945&gt;=1,VLOOKUP(I945,DETAIL!$F$7:$N$2006,9,0),""),"")</f>
        <v/>
      </c>
      <c r="Q945" s="75">
        <f>BHUGTAN!L937</f>
        <v>0</v>
      </c>
    </row>
    <row r="946" spans="8:17" ht="18" customHeight="1" x14ac:dyDescent="0.25">
      <c r="H946" s="14">
        <f>BHUGTAN!E938</f>
        <v>0</v>
      </c>
      <c r="I946" s="14">
        <f>BHUGTAN!F938</f>
        <v>0</v>
      </c>
      <c r="J946" s="15">
        <f>BHUGTAN!G938</f>
        <v>0</v>
      </c>
      <c r="K946" s="15">
        <f>BHUGTAN!H938</f>
        <v>0</v>
      </c>
      <c r="L946" s="14">
        <f>BHUGTAN!I938</f>
        <v>0</v>
      </c>
      <c r="M946" s="15" t="str">
        <f>IFERROR(IF(H946&gt;=1,VLOOKUP(I946,DETAIL!$F$7:$N$2006,5,0),""),"")</f>
        <v/>
      </c>
      <c r="N946" s="15" t="str">
        <f>IFERROR(IF(H946&gt;=1,VLOOKUP(I946,DETAIL!$F$7:$N$2006,6,0),""),"")</f>
        <v/>
      </c>
      <c r="O946" s="14" t="str">
        <f>IFERROR(IF(H946&gt;=1,VLOOKUP(I946,DETAIL!$F$7:$N$2006,8,0),""),"")</f>
        <v/>
      </c>
      <c r="P946" s="14" t="str">
        <f>IFERROR(IF(H946&gt;=1,VLOOKUP(I946,DETAIL!$F$7:$N$2006,9,0),""),"")</f>
        <v/>
      </c>
      <c r="Q946" s="75">
        <f>BHUGTAN!L938</f>
        <v>0</v>
      </c>
    </row>
    <row r="947" spans="8:17" ht="18" customHeight="1" x14ac:dyDescent="0.25">
      <c r="H947" s="14">
        <f>BHUGTAN!E939</f>
        <v>0</v>
      </c>
      <c r="I947" s="14">
        <f>BHUGTAN!F939</f>
        <v>0</v>
      </c>
      <c r="J947" s="15">
        <f>BHUGTAN!G939</f>
        <v>0</v>
      </c>
      <c r="K947" s="15">
        <f>BHUGTAN!H939</f>
        <v>0</v>
      </c>
      <c r="L947" s="14">
        <f>BHUGTAN!I939</f>
        <v>0</v>
      </c>
      <c r="M947" s="15" t="str">
        <f>IFERROR(IF(H947&gt;=1,VLOOKUP(I947,DETAIL!$F$7:$N$2006,5,0),""),"")</f>
        <v/>
      </c>
      <c r="N947" s="15" t="str">
        <f>IFERROR(IF(H947&gt;=1,VLOOKUP(I947,DETAIL!$F$7:$N$2006,6,0),""),"")</f>
        <v/>
      </c>
      <c r="O947" s="14" t="str">
        <f>IFERROR(IF(H947&gt;=1,VLOOKUP(I947,DETAIL!$F$7:$N$2006,8,0),""),"")</f>
        <v/>
      </c>
      <c r="P947" s="14" t="str">
        <f>IFERROR(IF(H947&gt;=1,VLOOKUP(I947,DETAIL!$F$7:$N$2006,9,0),""),"")</f>
        <v/>
      </c>
      <c r="Q947" s="75">
        <f>BHUGTAN!L939</f>
        <v>0</v>
      </c>
    </row>
    <row r="948" spans="8:17" ht="18" customHeight="1" x14ac:dyDescent="0.25">
      <c r="H948" s="14">
        <f>BHUGTAN!E940</f>
        <v>0</v>
      </c>
      <c r="I948" s="14">
        <f>BHUGTAN!F940</f>
        <v>0</v>
      </c>
      <c r="J948" s="15">
        <f>BHUGTAN!G940</f>
        <v>0</v>
      </c>
      <c r="K948" s="15">
        <f>BHUGTAN!H940</f>
        <v>0</v>
      </c>
      <c r="L948" s="14">
        <f>BHUGTAN!I940</f>
        <v>0</v>
      </c>
      <c r="M948" s="15" t="str">
        <f>IFERROR(IF(H948&gt;=1,VLOOKUP(I948,DETAIL!$F$7:$N$2006,5,0),""),"")</f>
        <v/>
      </c>
      <c r="N948" s="15" t="str">
        <f>IFERROR(IF(H948&gt;=1,VLOOKUP(I948,DETAIL!$F$7:$N$2006,6,0),""),"")</f>
        <v/>
      </c>
      <c r="O948" s="14" t="str">
        <f>IFERROR(IF(H948&gt;=1,VLOOKUP(I948,DETAIL!$F$7:$N$2006,8,0),""),"")</f>
        <v/>
      </c>
      <c r="P948" s="14" t="str">
        <f>IFERROR(IF(H948&gt;=1,VLOOKUP(I948,DETAIL!$F$7:$N$2006,9,0),""),"")</f>
        <v/>
      </c>
      <c r="Q948" s="75">
        <f>BHUGTAN!L940</f>
        <v>0</v>
      </c>
    </row>
    <row r="949" spans="8:17" ht="18" customHeight="1" x14ac:dyDescent="0.25">
      <c r="H949" s="14">
        <f>BHUGTAN!E941</f>
        <v>0</v>
      </c>
      <c r="I949" s="14">
        <f>BHUGTAN!F941</f>
        <v>0</v>
      </c>
      <c r="J949" s="15">
        <f>BHUGTAN!G941</f>
        <v>0</v>
      </c>
      <c r="K949" s="15">
        <f>BHUGTAN!H941</f>
        <v>0</v>
      </c>
      <c r="L949" s="14">
        <f>BHUGTAN!I941</f>
        <v>0</v>
      </c>
      <c r="M949" s="15" t="str">
        <f>IFERROR(IF(H949&gt;=1,VLOOKUP(I949,DETAIL!$F$7:$N$2006,5,0),""),"")</f>
        <v/>
      </c>
      <c r="N949" s="15" t="str">
        <f>IFERROR(IF(H949&gt;=1,VLOOKUP(I949,DETAIL!$F$7:$N$2006,6,0),""),"")</f>
        <v/>
      </c>
      <c r="O949" s="14" t="str">
        <f>IFERROR(IF(H949&gt;=1,VLOOKUP(I949,DETAIL!$F$7:$N$2006,8,0),""),"")</f>
        <v/>
      </c>
      <c r="P949" s="14" t="str">
        <f>IFERROR(IF(H949&gt;=1,VLOOKUP(I949,DETAIL!$F$7:$N$2006,9,0),""),"")</f>
        <v/>
      </c>
      <c r="Q949" s="75">
        <f>BHUGTAN!L941</f>
        <v>0</v>
      </c>
    </row>
    <row r="950" spans="8:17" ht="18" customHeight="1" x14ac:dyDescent="0.25">
      <c r="H950" s="14">
        <f>BHUGTAN!E942</f>
        <v>0</v>
      </c>
      <c r="I950" s="14">
        <f>BHUGTAN!F942</f>
        <v>0</v>
      </c>
      <c r="J950" s="15">
        <f>BHUGTAN!G942</f>
        <v>0</v>
      </c>
      <c r="K950" s="15">
        <f>BHUGTAN!H942</f>
        <v>0</v>
      </c>
      <c r="L950" s="14">
        <f>BHUGTAN!I942</f>
        <v>0</v>
      </c>
      <c r="M950" s="15" t="str">
        <f>IFERROR(IF(H950&gt;=1,VLOOKUP(I950,DETAIL!$F$7:$N$2006,5,0),""),"")</f>
        <v/>
      </c>
      <c r="N950" s="15" t="str">
        <f>IFERROR(IF(H950&gt;=1,VLOOKUP(I950,DETAIL!$F$7:$N$2006,6,0),""),"")</f>
        <v/>
      </c>
      <c r="O950" s="14" t="str">
        <f>IFERROR(IF(H950&gt;=1,VLOOKUP(I950,DETAIL!$F$7:$N$2006,8,0),""),"")</f>
        <v/>
      </c>
      <c r="P950" s="14" t="str">
        <f>IFERROR(IF(H950&gt;=1,VLOOKUP(I950,DETAIL!$F$7:$N$2006,9,0),""),"")</f>
        <v/>
      </c>
      <c r="Q950" s="75">
        <f>BHUGTAN!L942</f>
        <v>0</v>
      </c>
    </row>
    <row r="951" spans="8:17" ht="18" customHeight="1" x14ac:dyDescent="0.25">
      <c r="H951" s="14">
        <f>BHUGTAN!E943</f>
        <v>0</v>
      </c>
      <c r="I951" s="14">
        <f>BHUGTAN!F943</f>
        <v>0</v>
      </c>
      <c r="J951" s="15">
        <f>BHUGTAN!G943</f>
        <v>0</v>
      </c>
      <c r="K951" s="15">
        <f>BHUGTAN!H943</f>
        <v>0</v>
      </c>
      <c r="L951" s="14">
        <f>BHUGTAN!I943</f>
        <v>0</v>
      </c>
      <c r="M951" s="15" t="str">
        <f>IFERROR(IF(H951&gt;=1,VLOOKUP(I951,DETAIL!$F$7:$N$2006,5,0),""),"")</f>
        <v/>
      </c>
      <c r="N951" s="15" t="str">
        <f>IFERROR(IF(H951&gt;=1,VLOOKUP(I951,DETAIL!$F$7:$N$2006,6,0),""),"")</f>
        <v/>
      </c>
      <c r="O951" s="14" t="str">
        <f>IFERROR(IF(H951&gt;=1,VLOOKUP(I951,DETAIL!$F$7:$N$2006,8,0),""),"")</f>
        <v/>
      </c>
      <c r="P951" s="14" t="str">
        <f>IFERROR(IF(H951&gt;=1,VLOOKUP(I951,DETAIL!$F$7:$N$2006,9,0),""),"")</f>
        <v/>
      </c>
      <c r="Q951" s="75">
        <f>BHUGTAN!L943</f>
        <v>0</v>
      </c>
    </row>
    <row r="952" spans="8:17" ht="18" customHeight="1" x14ac:dyDescent="0.25">
      <c r="H952" s="14">
        <f>BHUGTAN!E944</f>
        <v>0</v>
      </c>
      <c r="I952" s="14">
        <f>BHUGTAN!F944</f>
        <v>0</v>
      </c>
      <c r="J952" s="15">
        <f>BHUGTAN!G944</f>
        <v>0</v>
      </c>
      <c r="K952" s="15">
        <f>BHUGTAN!H944</f>
        <v>0</v>
      </c>
      <c r="L952" s="14">
        <f>BHUGTAN!I944</f>
        <v>0</v>
      </c>
      <c r="M952" s="15" t="str">
        <f>IFERROR(IF(H952&gt;=1,VLOOKUP(I952,DETAIL!$F$7:$N$2006,5,0),""),"")</f>
        <v/>
      </c>
      <c r="N952" s="15" t="str">
        <f>IFERROR(IF(H952&gt;=1,VLOOKUP(I952,DETAIL!$F$7:$N$2006,6,0),""),"")</f>
        <v/>
      </c>
      <c r="O952" s="14" t="str">
        <f>IFERROR(IF(H952&gt;=1,VLOOKUP(I952,DETAIL!$F$7:$N$2006,8,0),""),"")</f>
        <v/>
      </c>
      <c r="P952" s="14" t="str">
        <f>IFERROR(IF(H952&gt;=1,VLOOKUP(I952,DETAIL!$F$7:$N$2006,9,0),""),"")</f>
        <v/>
      </c>
      <c r="Q952" s="75">
        <f>BHUGTAN!L944</f>
        <v>0</v>
      </c>
    </row>
    <row r="953" spans="8:17" ht="18" customHeight="1" x14ac:dyDescent="0.25">
      <c r="H953" s="14">
        <f>BHUGTAN!E945</f>
        <v>0</v>
      </c>
      <c r="I953" s="14">
        <f>BHUGTAN!F945</f>
        <v>0</v>
      </c>
      <c r="J953" s="15">
        <f>BHUGTAN!G945</f>
        <v>0</v>
      </c>
      <c r="K953" s="15">
        <f>BHUGTAN!H945</f>
        <v>0</v>
      </c>
      <c r="L953" s="14">
        <f>BHUGTAN!I945</f>
        <v>0</v>
      </c>
      <c r="M953" s="15" t="str">
        <f>IFERROR(IF(H953&gt;=1,VLOOKUP(I953,DETAIL!$F$7:$N$2006,5,0),""),"")</f>
        <v/>
      </c>
      <c r="N953" s="15" t="str">
        <f>IFERROR(IF(H953&gt;=1,VLOOKUP(I953,DETAIL!$F$7:$N$2006,6,0),""),"")</f>
        <v/>
      </c>
      <c r="O953" s="14" t="str">
        <f>IFERROR(IF(H953&gt;=1,VLOOKUP(I953,DETAIL!$F$7:$N$2006,8,0),""),"")</f>
        <v/>
      </c>
      <c r="P953" s="14" t="str">
        <f>IFERROR(IF(H953&gt;=1,VLOOKUP(I953,DETAIL!$F$7:$N$2006,9,0),""),"")</f>
        <v/>
      </c>
      <c r="Q953" s="75">
        <f>BHUGTAN!L945</f>
        <v>0</v>
      </c>
    </row>
    <row r="954" spans="8:17" ht="18" customHeight="1" x14ac:dyDescent="0.25">
      <c r="H954" s="14">
        <f>BHUGTAN!E946</f>
        <v>0</v>
      </c>
      <c r="I954" s="14">
        <f>BHUGTAN!F946</f>
        <v>0</v>
      </c>
      <c r="J954" s="15">
        <f>BHUGTAN!G946</f>
        <v>0</v>
      </c>
      <c r="K954" s="15">
        <f>BHUGTAN!H946</f>
        <v>0</v>
      </c>
      <c r="L954" s="14">
        <f>BHUGTAN!I946</f>
        <v>0</v>
      </c>
      <c r="M954" s="15" t="str">
        <f>IFERROR(IF(H954&gt;=1,VLOOKUP(I954,DETAIL!$F$7:$N$2006,5,0),""),"")</f>
        <v/>
      </c>
      <c r="N954" s="15" t="str">
        <f>IFERROR(IF(H954&gt;=1,VLOOKUP(I954,DETAIL!$F$7:$N$2006,6,0),""),"")</f>
        <v/>
      </c>
      <c r="O954" s="14" t="str">
        <f>IFERROR(IF(H954&gt;=1,VLOOKUP(I954,DETAIL!$F$7:$N$2006,8,0),""),"")</f>
        <v/>
      </c>
      <c r="P954" s="14" t="str">
        <f>IFERROR(IF(H954&gt;=1,VLOOKUP(I954,DETAIL!$F$7:$N$2006,9,0),""),"")</f>
        <v/>
      </c>
      <c r="Q954" s="75">
        <f>BHUGTAN!L946</f>
        <v>0</v>
      </c>
    </row>
    <row r="955" spans="8:17" ht="18" customHeight="1" x14ac:dyDescent="0.25">
      <c r="H955" s="14">
        <f>BHUGTAN!E947</f>
        <v>0</v>
      </c>
      <c r="I955" s="14">
        <f>BHUGTAN!F947</f>
        <v>0</v>
      </c>
      <c r="J955" s="15">
        <f>BHUGTAN!G947</f>
        <v>0</v>
      </c>
      <c r="K955" s="15">
        <f>BHUGTAN!H947</f>
        <v>0</v>
      </c>
      <c r="L955" s="14">
        <f>BHUGTAN!I947</f>
        <v>0</v>
      </c>
      <c r="M955" s="15" t="str">
        <f>IFERROR(IF(H955&gt;=1,VLOOKUP(I955,DETAIL!$F$7:$N$2006,5,0),""),"")</f>
        <v/>
      </c>
      <c r="N955" s="15" t="str">
        <f>IFERROR(IF(H955&gt;=1,VLOOKUP(I955,DETAIL!$F$7:$N$2006,6,0),""),"")</f>
        <v/>
      </c>
      <c r="O955" s="14" t="str">
        <f>IFERROR(IF(H955&gt;=1,VLOOKUP(I955,DETAIL!$F$7:$N$2006,8,0),""),"")</f>
        <v/>
      </c>
      <c r="P955" s="14" t="str">
        <f>IFERROR(IF(H955&gt;=1,VLOOKUP(I955,DETAIL!$F$7:$N$2006,9,0),""),"")</f>
        <v/>
      </c>
      <c r="Q955" s="75">
        <f>BHUGTAN!L947</f>
        <v>0</v>
      </c>
    </row>
    <row r="956" spans="8:17" ht="18" customHeight="1" x14ac:dyDescent="0.25">
      <c r="H956" s="14">
        <f>BHUGTAN!E948</f>
        <v>0</v>
      </c>
      <c r="I956" s="14">
        <f>BHUGTAN!F948</f>
        <v>0</v>
      </c>
      <c r="J956" s="15">
        <f>BHUGTAN!G948</f>
        <v>0</v>
      </c>
      <c r="K956" s="15">
        <f>BHUGTAN!H948</f>
        <v>0</v>
      </c>
      <c r="L956" s="14">
        <f>BHUGTAN!I948</f>
        <v>0</v>
      </c>
      <c r="M956" s="15" t="str">
        <f>IFERROR(IF(H956&gt;=1,VLOOKUP(I956,DETAIL!$F$7:$N$2006,5,0),""),"")</f>
        <v/>
      </c>
      <c r="N956" s="15" t="str">
        <f>IFERROR(IF(H956&gt;=1,VLOOKUP(I956,DETAIL!$F$7:$N$2006,6,0),""),"")</f>
        <v/>
      </c>
      <c r="O956" s="14" t="str">
        <f>IFERROR(IF(H956&gt;=1,VLOOKUP(I956,DETAIL!$F$7:$N$2006,8,0),""),"")</f>
        <v/>
      </c>
      <c r="P956" s="14" t="str">
        <f>IFERROR(IF(H956&gt;=1,VLOOKUP(I956,DETAIL!$F$7:$N$2006,9,0),""),"")</f>
        <v/>
      </c>
      <c r="Q956" s="75">
        <f>BHUGTAN!L948</f>
        <v>0</v>
      </c>
    </row>
    <row r="957" spans="8:17" ht="18" customHeight="1" x14ac:dyDescent="0.25">
      <c r="H957" s="14">
        <f>BHUGTAN!E949</f>
        <v>0</v>
      </c>
      <c r="I957" s="14">
        <f>BHUGTAN!F949</f>
        <v>0</v>
      </c>
      <c r="J957" s="15">
        <f>BHUGTAN!G949</f>
        <v>0</v>
      </c>
      <c r="K957" s="15">
        <f>BHUGTAN!H949</f>
        <v>0</v>
      </c>
      <c r="L957" s="14">
        <f>BHUGTAN!I949</f>
        <v>0</v>
      </c>
      <c r="M957" s="15" t="str">
        <f>IFERROR(IF(H957&gt;=1,VLOOKUP(I957,DETAIL!$F$7:$N$2006,5,0),""),"")</f>
        <v/>
      </c>
      <c r="N957" s="15" t="str">
        <f>IFERROR(IF(H957&gt;=1,VLOOKUP(I957,DETAIL!$F$7:$N$2006,6,0),""),"")</f>
        <v/>
      </c>
      <c r="O957" s="14" t="str">
        <f>IFERROR(IF(H957&gt;=1,VLOOKUP(I957,DETAIL!$F$7:$N$2006,8,0),""),"")</f>
        <v/>
      </c>
      <c r="P957" s="14" t="str">
        <f>IFERROR(IF(H957&gt;=1,VLOOKUP(I957,DETAIL!$F$7:$N$2006,9,0),""),"")</f>
        <v/>
      </c>
      <c r="Q957" s="75">
        <f>BHUGTAN!L949</f>
        <v>0</v>
      </c>
    </row>
    <row r="958" spans="8:17" ht="18" customHeight="1" x14ac:dyDescent="0.25">
      <c r="H958" s="14">
        <f>BHUGTAN!E950</f>
        <v>0</v>
      </c>
      <c r="I958" s="14">
        <f>BHUGTAN!F950</f>
        <v>0</v>
      </c>
      <c r="J958" s="15">
        <f>BHUGTAN!G950</f>
        <v>0</v>
      </c>
      <c r="K958" s="15">
        <f>BHUGTAN!H950</f>
        <v>0</v>
      </c>
      <c r="L958" s="14">
        <f>BHUGTAN!I950</f>
        <v>0</v>
      </c>
      <c r="M958" s="15" t="str">
        <f>IFERROR(IF(H958&gt;=1,VLOOKUP(I958,DETAIL!$F$7:$N$2006,5,0),""),"")</f>
        <v/>
      </c>
      <c r="N958" s="15" t="str">
        <f>IFERROR(IF(H958&gt;=1,VLOOKUP(I958,DETAIL!$F$7:$N$2006,6,0),""),"")</f>
        <v/>
      </c>
      <c r="O958" s="14" t="str">
        <f>IFERROR(IF(H958&gt;=1,VLOOKUP(I958,DETAIL!$F$7:$N$2006,8,0),""),"")</f>
        <v/>
      </c>
      <c r="P958" s="14" t="str">
        <f>IFERROR(IF(H958&gt;=1,VLOOKUP(I958,DETAIL!$F$7:$N$2006,9,0),""),"")</f>
        <v/>
      </c>
      <c r="Q958" s="75">
        <f>BHUGTAN!L950</f>
        <v>0</v>
      </c>
    </row>
    <row r="959" spans="8:17" ht="18" customHeight="1" x14ac:dyDescent="0.25">
      <c r="H959" s="14">
        <f>BHUGTAN!E951</f>
        <v>0</v>
      </c>
      <c r="I959" s="14">
        <f>BHUGTAN!F951</f>
        <v>0</v>
      </c>
      <c r="J959" s="15">
        <f>BHUGTAN!G951</f>
        <v>0</v>
      </c>
      <c r="K959" s="15">
        <f>BHUGTAN!H951</f>
        <v>0</v>
      </c>
      <c r="L959" s="14">
        <f>BHUGTAN!I951</f>
        <v>0</v>
      </c>
      <c r="M959" s="15" t="str">
        <f>IFERROR(IF(H959&gt;=1,VLOOKUP(I959,DETAIL!$F$7:$N$2006,5,0),""),"")</f>
        <v/>
      </c>
      <c r="N959" s="15" t="str">
        <f>IFERROR(IF(H959&gt;=1,VLOOKUP(I959,DETAIL!$F$7:$N$2006,6,0),""),"")</f>
        <v/>
      </c>
      <c r="O959" s="14" t="str">
        <f>IFERROR(IF(H959&gt;=1,VLOOKUP(I959,DETAIL!$F$7:$N$2006,8,0),""),"")</f>
        <v/>
      </c>
      <c r="P959" s="14" t="str">
        <f>IFERROR(IF(H959&gt;=1,VLOOKUP(I959,DETAIL!$F$7:$N$2006,9,0),""),"")</f>
        <v/>
      </c>
      <c r="Q959" s="75">
        <f>BHUGTAN!L951</f>
        <v>0</v>
      </c>
    </row>
    <row r="960" spans="8:17" ht="18" customHeight="1" x14ac:dyDescent="0.25">
      <c r="H960" s="14">
        <f>BHUGTAN!E952</f>
        <v>0</v>
      </c>
      <c r="I960" s="14">
        <f>BHUGTAN!F952</f>
        <v>0</v>
      </c>
      <c r="J960" s="15">
        <f>BHUGTAN!G952</f>
        <v>0</v>
      </c>
      <c r="K960" s="15">
        <f>BHUGTAN!H952</f>
        <v>0</v>
      </c>
      <c r="L960" s="14">
        <f>BHUGTAN!I952</f>
        <v>0</v>
      </c>
      <c r="M960" s="15" t="str">
        <f>IFERROR(IF(H960&gt;=1,VLOOKUP(I960,DETAIL!$F$7:$N$2006,5,0),""),"")</f>
        <v/>
      </c>
      <c r="N960" s="15" t="str">
        <f>IFERROR(IF(H960&gt;=1,VLOOKUP(I960,DETAIL!$F$7:$N$2006,6,0),""),"")</f>
        <v/>
      </c>
      <c r="O960" s="14" t="str">
        <f>IFERROR(IF(H960&gt;=1,VLOOKUP(I960,DETAIL!$F$7:$N$2006,8,0),""),"")</f>
        <v/>
      </c>
      <c r="P960" s="14" t="str">
        <f>IFERROR(IF(H960&gt;=1,VLOOKUP(I960,DETAIL!$F$7:$N$2006,9,0),""),"")</f>
        <v/>
      </c>
      <c r="Q960" s="75">
        <f>BHUGTAN!L952</f>
        <v>0</v>
      </c>
    </row>
    <row r="961" spans="8:17" ht="18" customHeight="1" x14ac:dyDescent="0.25">
      <c r="H961" s="14">
        <f>BHUGTAN!E953</f>
        <v>0</v>
      </c>
      <c r="I961" s="14">
        <f>BHUGTAN!F953</f>
        <v>0</v>
      </c>
      <c r="J961" s="15">
        <f>BHUGTAN!G953</f>
        <v>0</v>
      </c>
      <c r="K961" s="15">
        <f>BHUGTAN!H953</f>
        <v>0</v>
      </c>
      <c r="L961" s="14">
        <f>BHUGTAN!I953</f>
        <v>0</v>
      </c>
      <c r="M961" s="15" t="str">
        <f>IFERROR(IF(H961&gt;=1,VLOOKUP(I961,DETAIL!$F$7:$N$2006,5,0),""),"")</f>
        <v/>
      </c>
      <c r="N961" s="15" t="str">
        <f>IFERROR(IF(H961&gt;=1,VLOOKUP(I961,DETAIL!$F$7:$N$2006,6,0),""),"")</f>
        <v/>
      </c>
      <c r="O961" s="14" t="str">
        <f>IFERROR(IF(H961&gt;=1,VLOOKUP(I961,DETAIL!$F$7:$N$2006,8,0),""),"")</f>
        <v/>
      </c>
      <c r="P961" s="14" t="str">
        <f>IFERROR(IF(H961&gt;=1,VLOOKUP(I961,DETAIL!$F$7:$N$2006,9,0),""),"")</f>
        <v/>
      </c>
      <c r="Q961" s="75">
        <f>BHUGTAN!L953</f>
        <v>0</v>
      </c>
    </row>
    <row r="962" spans="8:17" ht="18" customHeight="1" x14ac:dyDescent="0.25">
      <c r="H962" s="14">
        <f>BHUGTAN!E954</f>
        <v>0</v>
      </c>
      <c r="I962" s="14">
        <f>BHUGTAN!F954</f>
        <v>0</v>
      </c>
      <c r="J962" s="15">
        <f>BHUGTAN!G954</f>
        <v>0</v>
      </c>
      <c r="K962" s="15">
        <f>BHUGTAN!H954</f>
        <v>0</v>
      </c>
      <c r="L962" s="14">
        <f>BHUGTAN!I954</f>
        <v>0</v>
      </c>
      <c r="M962" s="15" t="str">
        <f>IFERROR(IF(H962&gt;=1,VLOOKUP(I962,DETAIL!$F$7:$N$2006,5,0),""),"")</f>
        <v/>
      </c>
      <c r="N962" s="15" t="str">
        <f>IFERROR(IF(H962&gt;=1,VLOOKUP(I962,DETAIL!$F$7:$N$2006,6,0),""),"")</f>
        <v/>
      </c>
      <c r="O962" s="14" t="str">
        <f>IFERROR(IF(H962&gt;=1,VLOOKUP(I962,DETAIL!$F$7:$N$2006,8,0),""),"")</f>
        <v/>
      </c>
      <c r="P962" s="14" t="str">
        <f>IFERROR(IF(H962&gt;=1,VLOOKUP(I962,DETAIL!$F$7:$N$2006,9,0),""),"")</f>
        <v/>
      </c>
      <c r="Q962" s="75">
        <f>BHUGTAN!L954</f>
        <v>0</v>
      </c>
    </row>
    <row r="963" spans="8:17" ht="18" customHeight="1" x14ac:dyDescent="0.25">
      <c r="H963" s="14">
        <f>BHUGTAN!E955</f>
        <v>0</v>
      </c>
      <c r="I963" s="14">
        <f>BHUGTAN!F955</f>
        <v>0</v>
      </c>
      <c r="J963" s="15">
        <f>BHUGTAN!G955</f>
        <v>0</v>
      </c>
      <c r="K963" s="15">
        <f>BHUGTAN!H955</f>
        <v>0</v>
      </c>
      <c r="L963" s="14">
        <f>BHUGTAN!I955</f>
        <v>0</v>
      </c>
      <c r="M963" s="15" t="str">
        <f>IFERROR(IF(H963&gt;=1,VLOOKUP(I963,DETAIL!$F$7:$N$2006,5,0),""),"")</f>
        <v/>
      </c>
      <c r="N963" s="15" t="str">
        <f>IFERROR(IF(H963&gt;=1,VLOOKUP(I963,DETAIL!$F$7:$N$2006,6,0),""),"")</f>
        <v/>
      </c>
      <c r="O963" s="14" t="str">
        <f>IFERROR(IF(H963&gt;=1,VLOOKUP(I963,DETAIL!$F$7:$N$2006,8,0),""),"")</f>
        <v/>
      </c>
      <c r="P963" s="14" t="str">
        <f>IFERROR(IF(H963&gt;=1,VLOOKUP(I963,DETAIL!$F$7:$N$2006,9,0),""),"")</f>
        <v/>
      </c>
      <c r="Q963" s="75">
        <f>BHUGTAN!L955</f>
        <v>0</v>
      </c>
    </row>
    <row r="964" spans="8:17" ht="18" customHeight="1" x14ac:dyDescent="0.25">
      <c r="H964" s="14">
        <f>BHUGTAN!E956</f>
        <v>0</v>
      </c>
      <c r="I964" s="14">
        <f>BHUGTAN!F956</f>
        <v>0</v>
      </c>
      <c r="J964" s="15">
        <f>BHUGTAN!G956</f>
        <v>0</v>
      </c>
      <c r="K964" s="15">
        <f>BHUGTAN!H956</f>
        <v>0</v>
      </c>
      <c r="L964" s="14">
        <f>BHUGTAN!I956</f>
        <v>0</v>
      </c>
      <c r="M964" s="15" t="str">
        <f>IFERROR(IF(H964&gt;=1,VLOOKUP(I964,DETAIL!$F$7:$N$2006,5,0),""),"")</f>
        <v/>
      </c>
      <c r="N964" s="15" t="str">
        <f>IFERROR(IF(H964&gt;=1,VLOOKUP(I964,DETAIL!$F$7:$N$2006,6,0),""),"")</f>
        <v/>
      </c>
      <c r="O964" s="14" t="str">
        <f>IFERROR(IF(H964&gt;=1,VLOOKUP(I964,DETAIL!$F$7:$N$2006,8,0),""),"")</f>
        <v/>
      </c>
      <c r="P964" s="14" t="str">
        <f>IFERROR(IF(H964&gt;=1,VLOOKUP(I964,DETAIL!$F$7:$N$2006,9,0),""),"")</f>
        <v/>
      </c>
      <c r="Q964" s="75">
        <f>BHUGTAN!L956</f>
        <v>0</v>
      </c>
    </row>
    <row r="965" spans="8:17" ht="18" customHeight="1" x14ac:dyDescent="0.25">
      <c r="H965" s="14">
        <f>BHUGTAN!E957</f>
        <v>0</v>
      </c>
      <c r="I965" s="14">
        <f>BHUGTAN!F957</f>
        <v>0</v>
      </c>
      <c r="J965" s="15">
        <f>BHUGTAN!G957</f>
        <v>0</v>
      </c>
      <c r="K965" s="15">
        <f>BHUGTAN!H957</f>
        <v>0</v>
      </c>
      <c r="L965" s="14">
        <f>BHUGTAN!I957</f>
        <v>0</v>
      </c>
      <c r="M965" s="15" t="str">
        <f>IFERROR(IF(H965&gt;=1,VLOOKUP(I965,DETAIL!$F$7:$N$2006,5,0),""),"")</f>
        <v/>
      </c>
      <c r="N965" s="15" t="str">
        <f>IFERROR(IF(H965&gt;=1,VLOOKUP(I965,DETAIL!$F$7:$N$2006,6,0),""),"")</f>
        <v/>
      </c>
      <c r="O965" s="14" t="str">
        <f>IFERROR(IF(H965&gt;=1,VLOOKUP(I965,DETAIL!$F$7:$N$2006,8,0),""),"")</f>
        <v/>
      </c>
      <c r="P965" s="14" t="str">
        <f>IFERROR(IF(H965&gt;=1,VLOOKUP(I965,DETAIL!$F$7:$N$2006,9,0),""),"")</f>
        <v/>
      </c>
      <c r="Q965" s="75">
        <f>BHUGTAN!L957</f>
        <v>0</v>
      </c>
    </row>
    <row r="966" spans="8:17" ht="18" customHeight="1" x14ac:dyDescent="0.25">
      <c r="H966" s="14">
        <f>BHUGTAN!E958</f>
        <v>0</v>
      </c>
      <c r="I966" s="14">
        <f>BHUGTAN!F958</f>
        <v>0</v>
      </c>
      <c r="J966" s="15">
        <f>BHUGTAN!G958</f>
        <v>0</v>
      </c>
      <c r="K966" s="15">
        <f>BHUGTAN!H958</f>
        <v>0</v>
      </c>
      <c r="L966" s="14">
        <f>BHUGTAN!I958</f>
        <v>0</v>
      </c>
      <c r="M966" s="15" t="str">
        <f>IFERROR(IF(H966&gt;=1,VLOOKUP(I966,DETAIL!$F$7:$N$2006,5,0),""),"")</f>
        <v/>
      </c>
      <c r="N966" s="15" t="str">
        <f>IFERROR(IF(H966&gt;=1,VLOOKUP(I966,DETAIL!$F$7:$N$2006,6,0),""),"")</f>
        <v/>
      </c>
      <c r="O966" s="14" t="str">
        <f>IFERROR(IF(H966&gt;=1,VLOOKUP(I966,DETAIL!$F$7:$N$2006,8,0),""),"")</f>
        <v/>
      </c>
      <c r="P966" s="14" t="str">
        <f>IFERROR(IF(H966&gt;=1,VLOOKUP(I966,DETAIL!$F$7:$N$2006,9,0),""),"")</f>
        <v/>
      </c>
      <c r="Q966" s="75">
        <f>BHUGTAN!L958</f>
        <v>0</v>
      </c>
    </row>
    <row r="967" spans="8:17" ht="18" customHeight="1" x14ac:dyDescent="0.25">
      <c r="H967" s="14">
        <f>BHUGTAN!E959</f>
        <v>0</v>
      </c>
      <c r="I967" s="14">
        <f>BHUGTAN!F959</f>
        <v>0</v>
      </c>
      <c r="J967" s="15">
        <f>BHUGTAN!G959</f>
        <v>0</v>
      </c>
      <c r="K967" s="15">
        <f>BHUGTAN!H959</f>
        <v>0</v>
      </c>
      <c r="L967" s="14">
        <f>BHUGTAN!I959</f>
        <v>0</v>
      </c>
      <c r="M967" s="15" t="str">
        <f>IFERROR(IF(H967&gt;=1,VLOOKUP(I967,DETAIL!$F$7:$N$2006,5,0),""),"")</f>
        <v/>
      </c>
      <c r="N967" s="15" t="str">
        <f>IFERROR(IF(H967&gt;=1,VLOOKUP(I967,DETAIL!$F$7:$N$2006,6,0),""),"")</f>
        <v/>
      </c>
      <c r="O967" s="14" t="str">
        <f>IFERROR(IF(H967&gt;=1,VLOOKUP(I967,DETAIL!$F$7:$N$2006,8,0),""),"")</f>
        <v/>
      </c>
      <c r="P967" s="14" t="str">
        <f>IFERROR(IF(H967&gt;=1,VLOOKUP(I967,DETAIL!$F$7:$N$2006,9,0),""),"")</f>
        <v/>
      </c>
      <c r="Q967" s="75">
        <f>BHUGTAN!L959</f>
        <v>0</v>
      </c>
    </row>
    <row r="968" spans="8:17" ht="18" customHeight="1" x14ac:dyDescent="0.25">
      <c r="H968" s="14">
        <f>BHUGTAN!E960</f>
        <v>0</v>
      </c>
      <c r="I968" s="14">
        <f>BHUGTAN!F960</f>
        <v>0</v>
      </c>
      <c r="J968" s="15">
        <f>BHUGTAN!G960</f>
        <v>0</v>
      </c>
      <c r="K968" s="15">
        <f>BHUGTAN!H960</f>
        <v>0</v>
      </c>
      <c r="L968" s="14">
        <f>BHUGTAN!I960</f>
        <v>0</v>
      </c>
      <c r="M968" s="15" t="str">
        <f>IFERROR(IF(H968&gt;=1,VLOOKUP(I968,DETAIL!$F$7:$N$2006,5,0),""),"")</f>
        <v/>
      </c>
      <c r="N968" s="15" t="str">
        <f>IFERROR(IF(H968&gt;=1,VLOOKUP(I968,DETAIL!$F$7:$N$2006,6,0),""),"")</f>
        <v/>
      </c>
      <c r="O968" s="14" t="str">
        <f>IFERROR(IF(H968&gt;=1,VLOOKUP(I968,DETAIL!$F$7:$N$2006,8,0),""),"")</f>
        <v/>
      </c>
      <c r="P968" s="14" t="str">
        <f>IFERROR(IF(H968&gt;=1,VLOOKUP(I968,DETAIL!$F$7:$N$2006,9,0),""),"")</f>
        <v/>
      </c>
      <c r="Q968" s="75">
        <f>BHUGTAN!L960</f>
        <v>0</v>
      </c>
    </row>
    <row r="969" spans="8:17" ht="18" customHeight="1" x14ac:dyDescent="0.25">
      <c r="H969" s="14">
        <f>BHUGTAN!E961</f>
        <v>0</v>
      </c>
      <c r="I969" s="14">
        <f>BHUGTAN!F961</f>
        <v>0</v>
      </c>
      <c r="J969" s="15">
        <f>BHUGTAN!G961</f>
        <v>0</v>
      </c>
      <c r="K969" s="15">
        <f>BHUGTAN!H961</f>
        <v>0</v>
      </c>
      <c r="L969" s="14">
        <f>BHUGTAN!I961</f>
        <v>0</v>
      </c>
      <c r="M969" s="15" t="str">
        <f>IFERROR(IF(H969&gt;=1,VLOOKUP(I969,DETAIL!$F$7:$N$2006,5,0),""),"")</f>
        <v/>
      </c>
      <c r="N969" s="15" t="str">
        <f>IFERROR(IF(H969&gt;=1,VLOOKUP(I969,DETAIL!$F$7:$N$2006,6,0),""),"")</f>
        <v/>
      </c>
      <c r="O969" s="14" t="str">
        <f>IFERROR(IF(H969&gt;=1,VLOOKUP(I969,DETAIL!$F$7:$N$2006,8,0),""),"")</f>
        <v/>
      </c>
      <c r="P969" s="14" t="str">
        <f>IFERROR(IF(H969&gt;=1,VLOOKUP(I969,DETAIL!$F$7:$N$2006,9,0),""),"")</f>
        <v/>
      </c>
      <c r="Q969" s="75">
        <f>BHUGTAN!L961</f>
        <v>0</v>
      </c>
    </row>
    <row r="970" spans="8:17" ht="18" customHeight="1" x14ac:dyDescent="0.25">
      <c r="H970" s="14">
        <f>BHUGTAN!E962</f>
        <v>0</v>
      </c>
      <c r="I970" s="14">
        <f>BHUGTAN!F962</f>
        <v>0</v>
      </c>
      <c r="J970" s="15">
        <f>BHUGTAN!G962</f>
        <v>0</v>
      </c>
      <c r="K970" s="15">
        <f>BHUGTAN!H962</f>
        <v>0</v>
      </c>
      <c r="L970" s="14">
        <f>BHUGTAN!I962</f>
        <v>0</v>
      </c>
      <c r="M970" s="15" t="str">
        <f>IFERROR(IF(H970&gt;=1,VLOOKUP(I970,DETAIL!$F$7:$N$2006,5,0),""),"")</f>
        <v/>
      </c>
      <c r="N970" s="15" t="str">
        <f>IFERROR(IF(H970&gt;=1,VLOOKUP(I970,DETAIL!$F$7:$N$2006,6,0),""),"")</f>
        <v/>
      </c>
      <c r="O970" s="14" t="str">
        <f>IFERROR(IF(H970&gt;=1,VLOOKUP(I970,DETAIL!$F$7:$N$2006,8,0),""),"")</f>
        <v/>
      </c>
      <c r="P970" s="14" t="str">
        <f>IFERROR(IF(H970&gt;=1,VLOOKUP(I970,DETAIL!$F$7:$N$2006,9,0),""),"")</f>
        <v/>
      </c>
      <c r="Q970" s="75">
        <f>BHUGTAN!L962</f>
        <v>0</v>
      </c>
    </row>
    <row r="971" spans="8:17" ht="18" customHeight="1" x14ac:dyDescent="0.25">
      <c r="H971" s="14">
        <f>BHUGTAN!E963</f>
        <v>0</v>
      </c>
      <c r="I971" s="14">
        <f>BHUGTAN!F963</f>
        <v>0</v>
      </c>
      <c r="J971" s="15">
        <f>BHUGTAN!G963</f>
        <v>0</v>
      </c>
      <c r="K971" s="15">
        <f>BHUGTAN!H963</f>
        <v>0</v>
      </c>
      <c r="L971" s="14">
        <f>BHUGTAN!I963</f>
        <v>0</v>
      </c>
      <c r="M971" s="15" t="str">
        <f>IFERROR(IF(H971&gt;=1,VLOOKUP(I971,DETAIL!$F$7:$N$2006,5,0),""),"")</f>
        <v/>
      </c>
      <c r="N971" s="15" t="str">
        <f>IFERROR(IF(H971&gt;=1,VLOOKUP(I971,DETAIL!$F$7:$N$2006,6,0),""),"")</f>
        <v/>
      </c>
      <c r="O971" s="14" t="str">
        <f>IFERROR(IF(H971&gt;=1,VLOOKUP(I971,DETAIL!$F$7:$N$2006,8,0),""),"")</f>
        <v/>
      </c>
      <c r="P971" s="14" t="str">
        <f>IFERROR(IF(H971&gt;=1,VLOOKUP(I971,DETAIL!$F$7:$N$2006,9,0),""),"")</f>
        <v/>
      </c>
      <c r="Q971" s="75">
        <f>BHUGTAN!L963</f>
        <v>0</v>
      </c>
    </row>
    <row r="972" spans="8:17" ht="18" customHeight="1" x14ac:dyDescent="0.25">
      <c r="H972" s="14">
        <f>BHUGTAN!E964</f>
        <v>0</v>
      </c>
      <c r="I972" s="14">
        <f>BHUGTAN!F964</f>
        <v>0</v>
      </c>
      <c r="J972" s="15">
        <f>BHUGTAN!G964</f>
        <v>0</v>
      </c>
      <c r="K972" s="15">
        <f>BHUGTAN!H964</f>
        <v>0</v>
      </c>
      <c r="L972" s="14">
        <f>BHUGTAN!I964</f>
        <v>0</v>
      </c>
      <c r="M972" s="15" t="str">
        <f>IFERROR(IF(H972&gt;=1,VLOOKUP(I972,DETAIL!$F$7:$N$2006,5,0),""),"")</f>
        <v/>
      </c>
      <c r="N972" s="15" t="str">
        <f>IFERROR(IF(H972&gt;=1,VLOOKUP(I972,DETAIL!$F$7:$N$2006,6,0),""),"")</f>
        <v/>
      </c>
      <c r="O972" s="14" t="str">
        <f>IFERROR(IF(H972&gt;=1,VLOOKUP(I972,DETAIL!$F$7:$N$2006,8,0),""),"")</f>
        <v/>
      </c>
      <c r="P972" s="14" t="str">
        <f>IFERROR(IF(H972&gt;=1,VLOOKUP(I972,DETAIL!$F$7:$N$2006,9,0),""),"")</f>
        <v/>
      </c>
      <c r="Q972" s="75">
        <f>BHUGTAN!L964</f>
        <v>0</v>
      </c>
    </row>
    <row r="973" spans="8:17" ht="18" customHeight="1" x14ac:dyDescent="0.25">
      <c r="H973" s="14">
        <f>BHUGTAN!E965</f>
        <v>0</v>
      </c>
      <c r="I973" s="14">
        <f>BHUGTAN!F965</f>
        <v>0</v>
      </c>
      <c r="J973" s="15">
        <f>BHUGTAN!G965</f>
        <v>0</v>
      </c>
      <c r="K973" s="15">
        <f>BHUGTAN!H965</f>
        <v>0</v>
      </c>
      <c r="L973" s="14">
        <f>BHUGTAN!I965</f>
        <v>0</v>
      </c>
      <c r="M973" s="15" t="str">
        <f>IFERROR(IF(H973&gt;=1,VLOOKUP(I973,DETAIL!$F$7:$N$2006,5,0),""),"")</f>
        <v/>
      </c>
      <c r="N973" s="15" t="str">
        <f>IFERROR(IF(H973&gt;=1,VLOOKUP(I973,DETAIL!$F$7:$N$2006,6,0),""),"")</f>
        <v/>
      </c>
      <c r="O973" s="14" t="str">
        <f>IFERROR(IF(H973&gt;=1,VLOOKUP(I973,DETAIL!$F$7:$N$2006,8,0),""),"")</f>
        <v/>
      </c>
      <c r="P973" s="14" t="str">
        <f>IFERROR(IF(H973&gt;=1,VLOOKUP(I973,DETAIL!$F$7:$N$2006,9,0),""),"")</f>
        <v/>
      </c>
      <c r="Q973" s="75">
        <f>BHUGTAN!L965</f>
        <v>0</v>
      </c>
    </row>
    <row r="974" spans="8:17" ht="18" customHeight="1" x14ac:dyDescent="0.25">
      <c r="H974" s="14">
        <f>BHUGTAN!E966</f>
        <v>0</v>
      </c>
      <c r="I974" s="14">
        <f>BHUGTAN!F966</f>
        <v>0</v>
      </c>
      <c r="J974" s="15">
        <f>BHUGTAN!G966</f>
        <v>0</v>
      </c>
      <c r="K974" s="15">
        <f>BHUGTAN!H966</f>
        <v>0</v>
      </c>
      <c r="L974" s="14">
        <f>BHUGTAN!I966</f>
        <v>0</v>
      </c>
      <c r="M974" s="15" t="str">
        <f>IFERROR(IF(H974&gt;=1,VLOOKUP(I974,DETAIL!$F$7:$N$2006,5,0),""),"")</f>
        <v/>
      </c>
      <c r="N974" s="15" t="str">
        <f>IFERROR(IF(H974&gt;=1,VLOOKUP(I974,DETAIL!$F$7:$N$2006,6,0),""),"")</f>
        <v/>
      </c>
      <c r="O974" s="14" t="str">
        <f>IFERROR(IF(H974&gt;=1,VLOOKUP(I974,DETAIL!$F$7:$N$2006,8,0),""),"")</f>
        <v/>
      </c>
      <c r="P974" s="14" t="str">
        <f>IFERROR(IF(H974&gt;=1,VLOOKUP(I974,DETAIL!$F$7:$N$2006,9,0),""),"")</f>
        <v/>
      </c>
      <c r="Q974" s="75">
        <f>BHUGTAN!L966</f>
        <v>0</v>
      </c>
    </row>
    <row r="975" spans="8:17" ht="18" customHeight="1" x14ac:dyDescent="0.25">
      <c r="H975" s="14">
        <f>BHUGTAN!E967</f>
        <v>0</v>
      </c>
      <c r="I975" s="14">
        <f>BHUGTAN!F967</f>
        <v>0</v>
      </c>
      <c r="J975" s="15">
        <f>BHUGTAN!G967</f>
        <v>0</v>
      </c>
      <c r="K975" s="15">
        <f>BHUGTAN!H967</f>
        <v>0</v>
      </c>
      <c r="L975" s="14">
        <f>BHUGTAN!I967</f>
        <v>0</v>
      </c>
      <c r="M975" s="15" t="str">
        <f>IFERROR(IF(H975&gt;=1,VLOOKUP(I975,DETAIL!$F$7:$N$2006,5,0),""),"")</f>
        <v/>
      </c>
      <c r="N975" s="15" t="str">
        <f>IFERROR(IF(H975&gt;=1,VLOOKUP(I975,DETAIL!$F$7:$N$2006,6,0),""),"")</f>
        <v/>
      </c>
      <c r="O975" s="14" t="str">
        <f>IFERROR(IF(H975&gt;=1,VLOOKUP(I975,DETAIL!$F$7:$N$2006,8,0),""),"")</f>
        <v/>
      </c>
      <c r="P975" s="14" t="str">
        <f>IFERROR(IF(H975&gt;=1,VLOOKUP(I975,DETAIL!$F$7:$N$2006,9,0),""),"")</f>
        <v/>
      </c>
      <c r="Q975" s="75">
        <f>BHUGTAN!L967</f>
        <v>0</v>
      </c>
    </row>
    <row r="976" spans="8:17" ht="18" customHeight="1" x14ac:dyDescent="0.25">
      <c r="H976" s="14">
        <f>BHUGTAN!E968</f>
        <v>0</v>
      </c>
      <c r="I976" s="14">
        <f>BHUGTAN!F968</f>
        <v>0</v>
      </c>
      <c r="J976" s="15">
        <f>BHUGTAN!G968</f>
        <v>0</v>
      </c>
      <c r="K976" s="15">
        <f>BHUGTAN!H968</f>
        <v>0</v>
      </c>
      <c r="L976" s="14">
        <f>BHUGTAN!I968</f>
        <v>0</v>
      </c>
      <c r="M976" s="15" t="str">
        <f>IFERROR(IF(H976&gt;=1,VLOOKUP(I976,DETAIL!$F$7:$N$2006,5,0),""),"")</f>
        <v/>
      </c>
      <c r="N976" s="15" t="str">
        <f>IFERROR(IF(H976&gt;=1,VLOOKUP(I976,DETAIL!$F$7:$N$2006,6,0),""),"")</f>
        <v/>
      </c>
      <c r="O976" s="14" t="str">
        <f>IFERROR(IF(H976&gt;=1,VLOOKUP(I976,DETAIL!$F$7:$N$2006,8,0),""),"")</f>
        <v/>
      </c>
      <c r="P976" s="14" t="str">
        <f>IFERROR(IF(H976&gt;=1,VLOOKUP(I976,DETAIL!$F$7:$N$2006,9,0),""),"")</f>
        <v/>
      </c>
      <c r="Q976" s="75">
        <f>BHUGTAN!L968</f>
        <v>0</v>
      </c>
    </row>
    <row r="977" spans="8:17" ht="18" customHeight="1" x14ac:dyDescent="0.25">
      <c r="H977" s="14">
        <f>BHUGTAN!E969</f>
        <v>0</v>
      </c>
      <c r="I977" s="14">
        <f>BHUGTAN!F969</f>
        <v>0</v>
      </c>
      <c r="J977" s="15">
        <f>BHUGTAN!G969</f>
        <v>0</v>
      </c>
      <c r="K977" s="15">
        <f>BHUGTAN!H969</f>
        <v>0</v>
      </c>
      <c r="L977" s="14">
        <f>BHUGTAN!I969</f>
        <v>0</v>
      </c>
      <c r="M977" s="15" t="str">
        <f>IFERROR(IF(H977&gt;=1,VLOOKUP(I977,DETAIL!$F$7:$N$2006,5,0),""),"")</f>
        <v/>
      </c>
      <c r="N977" s="15" t="str">
        <f>IFERROR(IF(H977&gt;=1,VLOOKUP(I977,DETAIL!$F$7:$N$2006,6,0),""),"")</f>
        <v/>
      </c>
      <c r="O977" s="14" t="str">
        <f>IFERROR(IF(H977&gt;=1,VLOOKUP(I977,DETAIL!$F$7:$N$2006,8,0),""),"")</f>
        <v/>
      </c>
      <c r="P977" s="14" t="str">
        <f>IFERROR(IF(H977&gt;=1,VLOOKUP(I977,DETAIL!$F$7:$N$2006,9,0),""),"")</f>
        <v/>
      </c>
      <c r="Q977" s="75">
        <f>BHUGTAN!L969</f>
        <v>0</v>
      </c>
    </row>
    <row r="978" spans="8:17" ht="18" customHeight="1" x14ac:dyDescent="0.25">
      <c r="H978" s="14">
        <f>BHUGTAN!E970</f>
        <v>0</v>
      </c>
      <c r="I978" s="14">
        <f>BHUGTAN!F970</f>
        <v>0</v>
      </c>
      <c r="J978" s="15">
        <f>BHUGTAN!G970</f>
        <v>0</v>
      </c>
      <c r="K978" s="15">
        <f>BHUGTAN!H970</f>
        <v>0</v>
      </c>
      <c r="L978" s="14">
        <f>BHUGTAN!I970</f>
        <v>0</v>
      </c>
      <c r="M978" s="15" t="str">
        <f>IFERROR(IF(H978&gt;=1,VLOOKUP(I978,DETAIL!$F$7:$N$2006,5,0),""),"")</f>
        <v/>
      </c>
      <c r="N978" s="15" t="str">
        <f>IFERROR(IF(H978&gt;=1,VLOOKUP(I978,DETAIL!$F$7:$N$2006,6,0),""),"")</f>
        <v/>
      </c>
      <c r="O978" s="14" t="str">
        <f>IFERROR(IF(H978&gt;=1,VLOOKUP(I978,DETAIL!$F$7:$N$2006,8,0),""),"")</f>
        <v/>
      </c>
      <c r="P978" s="14" t="str">
        <f>IFERROR(IF(H978&gt;=1,VLOOKUP(I978,DETAIL!$F$7:$N$2006,9,0),""),"")</f>
        <v/>
      </c>
      <c r="Q978" s="75">
        <f>BHUGTAN!L970</f>
        <v>0</v>
      </c>
    </row>
    <row r="979" spans="8:17" ht="18" customHeight="1" x14ac:dyDescent="0.25">
      <c r="H979" s="14">
        <f>BHUGTAN!E971</f>
        <v>0</v>
      </c>
      <c r="I979" s="14">
        <f>BHUGTAN!F971</f>
        <v>0</v>
      </c>
      <c r="J979" s="15">
        <f>BHUGTAN!G971</f>
        <v>0</v>
      </c>
      <c r="K979" s="15">
        <f>BHUGTAN!H971</f>
        <v>0</v>
      </c>
      <c r="L979" s="14">
        <f>BHUGTAN!I971</f>
        <v>0</v>
      </c>
      <c r="M979" s="15" t="str">
        <f>IFERROR(IF(H979&gt;=1,VLOOKUP(I979,DETAIL!$F$7:$N$2006,5,0),""),"")</f>
        <v/>
      </c>
      <c r="N979" s="15" t="str">
        <f>IFERROR(IF(H979&gt;=1,VLOOKUP(I979,DETAIL!$F$7:$N$2006,6,0),""),"")</f>
        <v/>
      </c>
      <c r="O979" s="14" t="str">
        <f>IFERROR(IF(H979&gt;=1,VLOOKUP(I979,DETAIL!$F$7:$N$2006,8,0),""),"")</f>
        <v/>
      </c>
      <c r="P979" s="14" t="str">
        <f>IFERROR(IF(H979&gt;=1,VLOOKUP(I979,DETAIL!$F$7:$N$2006,9,0),""),"")</f>
        <v/>
      </c>
      <c r="Q979" s="75">
        <f>BHUGTAN!L971</f>
        <v>0</v>
      </c>
    </row>
    <row r="980" spans="8:17" ht="18" customHeight="1" x14ac:dyDescent="0.25">
      <c r="H980" s="14">
        <f>BHUGTAN!E972</f>
        <v>0</v>
      </c>
      <c r="I980" s="14">
        <f>BHUGTAN!F972</f>
        <v>0</v>
      </c>
      <c r="J980" s="15">
        <f>BHUGTAN!G972</f>
        <v>0</v>
      </c>
      <c r="K980" s="15">
        <f>BHUGTAN!H972</f>
        <v>0</v>
      </c>
      <c r="L980" s="14">
        <f>BHUGTAN!I972</f>
        <v>0</v>
      </c>
      <c r="M980" s="15" t="str">
        <f>IFERROR(IF(H980&gt;=1,VLOOKUP(I980,DETAIL!$F$7:$N$2006,5,0),""),"")</f>
        <v/>
      </c>
      <c r="N980" s="15" t="str">
        <f>IFERROR(IF(H980&gt;=1,VLOOKUP(I980,DETAIL!$F$7:$N$2006,6,0),""),"")</f>
        <v/>
      </c>
      <c r="O980" s="14" t="str">
        <f>IFERROR(IF(H980&gt;=1,VLOOKUP(I980,DETAIL!$F$7:$N$2006,8,0),""),"")</f>
        <v/>
      </c>
      <c r="P980" s="14" t="str">
        <f>IFERROR(IF(H980&gt;=1,VLOOKUP(I980,DETAIL!$F$7:$N$2006,9,0),""),"")</f>
        <v/>
      </c>
      <c r="Q980" s="75">
        <f>BHUGTAN!L972</f>
        <v>0</v>
      </c>
    </row>
    <row r="981" spans="8:17" ht="18" customHeight="1" x14ac:dyDescent="0.25">
      <c r="H981" s="14">
        <f>BHUGTAN!E973</f>
        <v>0</v>
      </c>
      <c r="I981" s="14">
        <f>BHUGTAN!F973</f>
        <v>0</v>
      </c>
      <c r="J981" s="15">
        <f>BHUGTAN!G973</f>
        <v>0</v>
      </c>
      <c r="K981" s="15">
        <f>BHUGTAN!H973</f>
        <v>0</v>
      </c>
      <c r="L981" s="14">
        <f>BHUGTAN!I973</f>
        <v>0</v>
      </c>
      <c r="M981" s="15" t="str">
        <f>IFERROR(IF(H981&gt;=1,VLOOKUP(I981,DETAIL!$F$7:$N$2006,5,0),""),"")</f>
        <v/>
      </c>
      <c r="N981" s="15" t="str">
        <f>IFERROR(IF(H981&gt;=1,VLOOKUP(I981,DETAIL!$F$7:$N$2006,6,0),""),"")</f>
        <v/>
      </c>
      <c r="O981" s="14" t="str">
        <f>IFERROR(IF(H981&gt;=1,VLOOKUP(I981,DETAIL!$F$7:$N$2006,8,0),""),"")</f>
        <v/>
      </c>
      <c r="P981" s="14" t="str">
        <f>IFERROR(IF(H981&gt;=1,VLOOKUP(I981,DETAIL!$F$7:$N$2006,9,0),""),"")</f>
        <v/>
      </c>
      <c r="Q981" s="75">
        <f>BHUGTAN!L973</f>
        <v>0</v>
      </c>
    </row>
    <row r="982" spans="8:17" ht="18" customHeight="1" x14ac:dyDescent="0.25">
      <c r="H982" s="14">
        <f>BHUGTAN!E974</f>
        <v>0</v>
      </c>
      <c r="I982" s="14">
        <f>BHUGTAN!F974</f>
        <v>0</v>
      </c>
      <c r="J982" s="15">
        <f>BHUGTAN!G974</f>
        <v>0</v>
      </c>
      <c r="K982" s="15">
        <f>BHUGTAN!H974</f>
        <v>0</v>
      </c>
      <c r="L982" s="14">
        <f>BHUGTAN!I974</f>
        <v>0</v>
      </c>
      <c r="M982" s="15" t="str">
        <f>IFERROR(IF(H982&gt;=1,VLOOKUP(I982,DETAIL!$F$7:$N$2006,5,0),""),"")</f>
        <v/>
      </c>
      <c r="N982" s="15" t="str">
        <f>IFERROR(IF(H982&gt;=1,VLOOKUP(I982,DETAIL!$F$7:$N$2006,6,0),""),"")</f>
        <v/>
      </c>
      <c r="O982" s="14" t="str">
        <f>IFERROR(IF(H982&gt;=1,VLOOKUP(I982,DETAIL!$F$7:$N$2006,8,0),""),"")</f>
        <v/>
      </c>
      <c r="P982" s="14" t="str">
        <f>IFERROR(IF(H982&gt;=1,VLOOKUP(I982,DETAIL!$F$7:$N$2006,9,0),""),"")</f>
        <v/>
      </c>
      <c r="Q982" s="75">
        <f>BHUGTAN!L974</f>
        <v>0</v>
      </c>
    </row>
    <row r="983" spans="8:17" ht="18" customHeight="1" x14ac:dyDescent="0.25">
      <c r="H983" s="14">
        <f>BHUGTAN!E975</f>
        <v>0</v>
      </c>
      <c r="I983" s="14">
        <f>BHUGTAN!F975</f>
        <v>0</v>
      </c>
      <c r="J983" s="15">
        <f>BHUGTAN!G975</f>
        <v>0</v>
      </c>
      <c r="K983" s="15">
        <f>BHUGTAN!H975</f>
        <v>0</v>
      </c>
      <c r="L983" s="14">
        <f>BHUGTAN!I975</f>
        <v>0</v>
      </c>
      <c r="M983" s="15" t="str">
        <f>IFERROR(IF(H983&gt;=1,VLOOKUP(I983,DETAIL!$F$7:$N$2006,5,0),""),"")</f>
        <v/>
      </c>
      <c r="N983" s="15" t="str">
        <f>IFERROR(IF(H983&gt;=1,VLOOKUP(I983,DETAIL!$F$7:$N$2006,6,0),""),"")</f>
        <v/>
      </c>
      <c r="O983" s="14" t="str">
        <f>IFERROR(IF(H983&gt;=1,VLOOKUP(I983,DETAIL!$F$7:$N$2006,8,0),""),"")</f>
        <v/>
      </c>
      <c r="P983" s="14" t="str">
        <f>IFERROR(IF(H983&gt;=1,VLOOKUP(I983,DETAIL!$F$7:$N$2006,9,0),""),"")</f>
        <v/>
      </c>
      <c r="Q983" s="75">
        <f>BHUGTAN!L975</f>
        <v>0</v>
      </c>
    </row>
    <row r="984" spans="8:17" ht="18" customHeight="1" x14ac:dyDescent="0.25">
      <c r="H984" s="14">
        <f>BHUGTAN!E976</f>
        <v>0</v>
      </c>
      <c r="I984" s="14">
        <f>BHUGTAN!F976</f>
        <v>0</v>
      </c>
      <c r="J984" s="15">
        <f>BHUGTAN!G976</f>
        <v>0</v>
      </c>
      <c r="K984" s="15">
        <f>BHUGTAN!H976</f>
        <v>0</v>
      </c>
      <c r="L984" s="14">
        <f>BHUGTAN!I976</f>
        <v>0</v>
      </c>
      <c r="M984" s="15" t="str">
        <f>IFERROR(IF(H984&gt;=1,VLOOKUP(I984,DETAIL!$F$7:$N$2006,5,0),""),"")</f>
        <v/>
      </c>
      <c r="N984" s="15" t="str">
        <f>IFERROR(IF(H984&gt;=1,VLOOKUP(I984,DETAIL!$F$7:$N$2006,6,0),""),"")</f>
        <v/>
      </c>
      <c r="O984" s="14" t="str">
        <f>IFERROR(IF(H984&gt;=1,VLOOKUP(I984,DETAIL!$F$7:$N$2006,8,0),""),"")</f>
        <v/>
      </c>
      <c r="P984" s="14" t="str">
        <f>IFERROR(IF(H984&gt;=1,VLOOKUP(I984,DETAIL!$F$7:$N$2006,9,0),""),"")</f>
        <v/>
      </c>
      <c r="Q984" s="75">
        <f>BHUGTAN!L976</f>
        <v>0</v>
      </c>
    </row>
    <row r="985" spans="8:17" ht="18" customHeight="1" x14ac:dyDescent="0.25">
      <c r="H985" s="14">
        <f>BHUGTAN!E977</f>
        <v>0</v>
      </c>
      <c r="I985" s="14">
        <f>BHUGTAN!F977</f>
        <v>0</v>
      </c>
      <c r="J985" s="15">
        <f>BHUGTAN!G977</f>
        <v>0</v>
      </c>
      <c r="K985" s="15">
        <f>BHUGTAN!H977</f>
        <v>0</v>
      </c>
      <c r="L985" s="14">
        <f>BHUGTAN!I977</f>
        <v>0</v>
      </c>
      <c r="M985" s="15" t="str">
        <f>IFERROR(IF(H985&gt;=1,VLOOKUP(I985,DETAIL!$F$7:$N$2006,5,0),""),"")</f>
        <v/>
      </c>
      <c r="N985" s="15" t="str">
        <f>IFERROR(IF(H985&gt;=1,VLOOKUP(I985,DETAIL!$F$7:$N$2006,6,0),""),"")</f>
        <v/>
      </c>
      <c r="O985" s="14" t="str">
        <f>IFERROR(IF(H985&gt;=1,VLOOKUP(I985,DETAIL!$F$7:$N$2006,8,0),""),"")</f>
        <v/>
      </c>
      <c r="P985" s="14" t="str">
        <f>IFERROR(IF(H985&gt;=1,VLOOKUP(I985,DETAIL!$F$7:$N$2006,9,0),""),"")</f>
        <v/>
      </c>
      <c r="Q985" s="75">
        <f>BHUGTAN!L977</f>
        <v>0</v>
      </c>
    </row>
    <row r="986" spans="8:17" ht="18" customHeight="1" x14ac:dyDescent="0.25">
      <c r="H986" s="14">
        <f>BHUGTAN!E978</f>
        <v>0</v>
      </c>
      <c r="I986" s="14">
        <f>BHUGTAN!F978</f>
        <v>0</v>
      </c>
      <c r="J986" s="15">
        <f>BHUGTAN!G978</f>
        <v>0</v>
      </c>
      <c r="K986" s="15">
        <f>BHUGTAN!H978</f>
        <v>0</v>
      </c>
      <c r="L986" s="14">
        <f>BHUGTAN!I978</f>
        <v>0</v>
      </c>
      <c r="M986" s="15" t="str">
        <f>IFERROR(IF(H986&gt;=1,VLOOKUP(I986,DETAIL!$F$7:$N$2006,5,0),""),"")</f>
        <v/>
      </c>
      <c r="N986" s="15" t="str">
        <f>IFERROR(IF(H986&gt;=1,VLOOKUP(I986,DETAIL!$F$7:$N$2006,6,0),""),"")</f>
        <v/>
      </c>
      <c r="O986" s="14" t="str">
        <f>IFERROR(IF(H986&gt;=1,VLOOKUP(I986,DETAIL!$F$7:$N$2006,8,0),""),"")</f>
        <v/>
      </c>
      <c r="P986" s="14" t="str">
        <f>IFERROR(IF(H986&gt;=1,VLOOKUP(I986,DETAIL!$F$7:$N$2006,9,0),""),"")</f>
        <v/>
      </c>
      <c r="Q986" s="75">
        <f>BHUGTAN!L978</f>
        <v>0</v>
      </c>
    </row>
    <row r="987" spans="8:17" ht="18" customHeight="1" x14ac:dyDescent="0.25">
      <c r="H987" s="14">
        <f>BHUGTAN!E979</f>
        <v>0</v>
      </c>
      <c r="I987" s="14">
        <f>BHUGTAN!F979</f>
        <v>0</v>
      </c>
      <c r="J987" s="15">
        <f>BHUGTAN!G979</f>
        <v>0</v>
      </c>
      <c r="K987" s="15">
        <f>BHUGTAN!H979</f>
        <v>0</v>
      </c>
      <c r="L987" s="14">
        <f>BHUGTAN!I979</f>
        <v>0</v>
      </c>
      <c r="M987" s="15" t="str">
        <f>IFERROR(IF(H987&gt;=1,VLOOKUP(I987,DETAIL!$F$7:$N$2006,5,0),""),"")</f>
        <v/>
      </c>
      <c r="N987" s="15" t="str">
        <f>IFERROR(IF(H987&gt;=1,VLOOKUP(I987,DETAIL!$F$7:$N$2006,6,0),""),"")</f>
        <v/>
      </c>
      <c r="O987" s="14" t="str">
        <f>IFERROR(IF(H987&gt;=1,VLOOKUP(I987,DETAIL!$F$7:$N$2006,8,0),""),"")</f>
        <v/>
      </c>
      <c r="P987" s="14" t="str">
        <f>IFERROR(IF(H987&gt;=1,VLOOKUP(I987,DETAIL!$F$7:$N$2006,9,0),""),"")</f>
        <v/>
      </c>
      <c r="Q987" s="75">
        <f>BHUGTAN!L979</f>
        <v>0</v>
      </c>
    </row>
    <row r="988" spans="8:17" ht="18" customHeight="1" x14ac:dyDescent="0.25">
      <c r="H988" s="14">
        <f>BHUGTAN!E980</f>
        <v>0</v>
      </c>
      <c r="I988" s="14">
        <f>BHUGTAN!F980</f>
        <v>0</v>
      </c>
      <c r="J988" s="15">
        <f>BHUGTAN!G980</f>
        <v>0</v>
      </c>
      <c r="K988" s="15">
        <f>BHUGTAN!H980</f>
        <v>0</v>
      </c>
      <c r="L988" s="14">
        <f>BHUGTAN!I980</f>
        <v>0</v>
      </c>
      <c r="M988" s="15" t="str">
        <f>IFERROR(IF(H988&gt;=1,VLOOKUP(I988,DETAIL!$F$7:$N$2006,5,0),""),"")</f>
        <v/>
      </c>
      <c r="N988" s="15" t="str">
        <f>IFERROR(IF(H988&gt;=1,VLOOKUP(I988,DETAIL!$F$7:$N$2006,6,0),""),"")</f>
        <v/>
      </c>
      <c r="O988" s="14" t="str">
        <f>IFERROR(IF(H988&gt;=1,VLOOKUP(I988,DETAIL!$F$7:$N$2006,8,0),""),"")</f>
        <v/>
      </c>
      <c r="P988" s="14" t="str">
        <f>IFERROR(IF(H988&gt;=1,VLOOKUP(I988,DETAIL!$F$7:$N$2006,9,0),""),"")</f>
        <v/>
      </c>
      <c r="Q988" s="75">
        <f>BHUGTAN!L980</f>
        <v>0</v>
      </c>
    </row>
    <row r="989" spans="8:17" ht="18" customHeight="1" x14ac:dyDescent="0.25">
      <c r="H989" s="14">
        <f>BHUGTAN!E981</f>
        <v>0</v>
      </c>
      <c r="I989" s="14">
        <f>BHUGTAN!F981</f>
        <v>0</v>
      </c>
      <c r="J989" s="15">
        <f>BHUGTAN!G981</f>
        <v>0</v>
      </c>
      <c r="K989" s="15">
        <f>BHUGTAN!H981</f>
        <v>0</v>
      </c>
      <c r="L989" s="14">
        <f>BHUGTAN!I981</f>
        <v>0</v>
      </c>
      <c r="M989" s="15" t="str">
        <f>IFERROR(IF(H989&gt;=1,VLOOKUP(I989,DETAIL!$F$7:$N$2006,5,0),""),"")</f>
        <v/>
      </c>
      <c r="N989" s="15" t="str">
        <f>IFERROR(IF(H989&gt;=1,VLOOKUP(I989,DETAIL!$F$7:$N$2006,6,0),""),"")</f>
        <v/>
      </c>
      <c r="O989" s="14" t="str">
        <f>IFERROR(IF(H989&gt;=1,VLOOKUP(I989,DETAIL!$F$7:$N$2006,8,0),""),"")</f>
        <v/>
      </c>
      <c r="P989" s="14" t="str">
        <f>IFERROR(IF(H989&gt;=1,VLOOKUP(I989,DETAIL!$F$7:$N$2006,9,0),""),"")</f>
        <v/>
      </c>
      <c r="Q989" s="75">
        <f>BHUGTAN!L981</f>
        <v>0</v>
      </c>
    </row>
    <row r="990" spans="8:17" ht="18" customHeight="1" x14ac:dyDescent="0.25">
      <c r="H990" s="14">
        <f>BHUGTAN!E982</f>
        <v>0</v>
      </c>
      <c r="I990" s="14">
        <f>BHUGTAN!F982</f>
        <v>0</v>
      </c>
      <c r="J990" s="15">
        <f>BHUGTAN!G982</f>
        <v>0</v>
      </c>
      <c r="K990" s="15">
        <f>BHUGTAN!H982</f>
        <v>0</v>
      </c>
      <c r="L990" s="14">
        <f>BHUGTAN!I982</f>
        <v>0</v>
      </c>
      <c r="M990" s="15" t="str">
        <f>IFERROR(IF(H990&gt;=1,VLOOKUP(I990,DETAIL!$F$7:$N$2006,5,0),""),"")</f>
        <v/>
      </c>
      <c r="N990" s="15" t="str">
        <f>IFERROR(IF(H990&gt;=1,VLOOKUP(I990,DETAIL!$F$7:$N$2006,6,0),""),"")</f>
        <v/>
      </c>
      <c r="O990" s="14" t="str">
        <f>IFERROR(IF(H990&gt;=1,VLOOKUP(I990,DETAIL!$F$7:$N$2006,8,0),""),"")</f>
        <v/>
      </c>
      <c r="P990" s="14" t="str">
        <f>IFERROR(IF(H990&gt;=1,VLOOKUP(I990,DETAIL!$F$7:$N$2006,9,0),""),"")</f>
        <v/>
      </c>
      <c r="Q990" s="75">
        <f>BHUGTAN!L982</f>
        <v>0</v>
      </c>
    </row>
    <row r="991" spans="8:17" ht="18" customHeight="1" x14ac:dyDescent="0.25">
      <c r="H991" s="14">
        <f>BHUGTAN!E983</f>
        <v>0</v>
      </c>
      <c r="I991" s="14">
        <f>BHUGTAN!F983</f>
        <v>0</v>
      </c>
      <c r="J991" s="15">
        <f>BHUGTAN!G983</f>
        <v>0</v>
      </c>
      <c r="K991" s="15">
        <f>BHUGTAN!H983</f>
        <v>0</v>
      </c>
      <c r="L991" s="14">
        <f>BHUGTAN!I983</f>
        <v>0</v>
      </c>
      <c r="M991" s="15" t="str">
        <f>IFERROR(IF(H991&gt;=1,VLOOKUP(I991,DETAIL!$F$7:$N$2006,5,0),""),"")</f>
        <v/>
      </c>
      <c r="N991" s="15" t="str">
        <f>IFERROR(IF(H991&gt;=1,VLOOKUP(I991,DETAIL!$F$7:$N$2006,6,0),""),"")</f>
        <v/>
      </c>
      <c r="O991" s="14" t="str">
        <f>IFERROR(IF(H991&gt;=1,VLOOKUP(I991,DETAIL!$F$7:$N$2006,8,0),""),"")</f>
        <v/>
      </c>
      <c r="P991" s="14" t="str">
        <f>IFERROR(IF(H991&gt;=1,VLOOKUP(I991,DETAIL!$F$7:$N$2006,9,0),""),"")</f>
        <v/>
      </c>
      <c r="Q991" s="75">
        <f>BHUGTAN!L983</f>
        <v>0</v>
      </c>
    </row>
    <row r="992" spans="8:17" ht="18" customHeight="1" x14ac:dyDescent="0.25">
      <c r="H992" s="14">
        <f>BHUGTAN!E984</f>
        <v>0</v>
      </c>
      <c r="I992" s="14">
        <f>BHUGTAN!F984</f>
        <v>0</v>
      </c>
      <c r="J992" s="15">
        <f>BHUGTAN!G984</f>
        <v>0</v>
      </c>
      <c r="K992" s="15">
        <f>BHUGTAN!H984</f>
        <v>0</v>
      </c>
      <c r="L992" s="14">
        <f>BHUGTAN!I984</f>
        <v>0</v>
      </c>
      <c r="M992" s="15" t="str">
        <f>IFERROR(IF(H992&gt;=1,VLOOKUP(I992,DETAIL!$F$7:$N$2006,5,0),""),"")</f>
        <v/>
      </c>
      <c r="N992" s="15" t="str">
        <f>IFERROR(IF(H992&gt;=1,VLOOKUP(I992,DETAIL!$F$7:$N$2006,6,0),""),"")</f>
        <v/>
      </c>
      <c r="O992" s="14" t="str">
        <f>IFERROR(IF(H992&gt;=1,VLOOKUP(I992,DETAIL!$F$7:$N$2006,8,0),""),"")</f>
        <v/>
      </c>
      <c r="P992" s="14" t="str">
        <f>IFERROR(IF(H992&gt;=1,VLOOKUP(I992,DETAIL!$F$7:$N$2006,9,0),""),"")</f>
        <v/>
      </c>
      <c r="Q992" s="75">
        <f>BHUGTAN!L984</f>
        <v>0</v>
      </c>
    </row>
    <row r="993" spans="8:17" ht="18" customHeight="1" x14ac:dyDescent="0.25">
      <c r="H993" s="14">
        <f>BHUGTAN!E985</f>
        <v>0</v>
      </c>
      <c r="I993" s="14">
        <f>BHUGTAN!F985</f>
        <v>0</v>
      </c>
      <c r="J993" s="15">
        <f>BHUGTAN!G985</f>
        <v>0</v>
      </c>
      <c r="K993" s="15">
        <f>BHUGTAN!H985</f>
        <v>0</v>
      </c>
      <c r="L993" s="14">
        <f>BHUGTAN!I985</f>
        <v>0</v>
      </c>
      <c r="M993" s="15" t="str">
        <f>IFERROR(IF(H993&gt;=1,VLOOKUP(I993,DETAIL!$F$7:$N$2006,5,0),""),"")</f>
        <v/>
      </c>
      <c r="N993" s="15" t="str">
        <f>IFERROR(IF(H993&gt;=1,VLOOKUP(I993,DETAIL!$F$7:$N$2006,6,0),""),"")</f>
        <v/>
      </c>
      <c r="O993" s="14" t="str">
        <f>IFERROR(IF(H993&gt;=1,VLOOKUP(I993,DETAIL!$F$7:$N$2006,8,0),""),"")</f>
        <v/>
      </c>
      <c r="P993" s="14" t="str">
        <f>IFERROR(IF(H993&gt;=1,VLOOKUP(I993,DETAIL!$F$7:$N$2006,9,0),""),"")</f>
        <v/>
      </c>
      <c r="Q993" s="75">
        <f>BHUGTAN!L985</f>
        <v>0</v>
      </c>
    </row>
    <row r="994" spans="8:17" ht="18" customHeight="1" x14ac:dyDescent="0.25">
      <c r="H994" s="14">
        <f>BHUGTAN!E986</f>
        <v>0</v>
      </c>
      <c r="I994" s="14">
        <f>BHUGTAN!F986</f>
        <v>0</v>
      </c>
      <c r="J994" s="15">
        <f>BHUGTAN!G986</f>
        <v>0</v>
      </c>
      <c r="K994" s="15">
        <f>BHUGTAN!H986</f>
        <v>0</v>
      </c>
      <c r="L994" s="14">
        <f>BHUGTAN!I986</f>
        <v>0</v>
      </c>
      <c r="M994" s="15" t="str">
        <f>IFERROR(IF(H994&gt;=1,VLOOKUP(I994,DETAIL!$F$7:$N$2006,5,0),""),"")</f>
        <v/>
      </c>
      <c r="N994" s="15" t="str">
        <f>IFERROR(IF(H994&gt;=1,VLOOKUP(I994,DETAIL!$F$7:$N$2006,6,0),""),"")</f>
        <v/>
      </c>
      <c r="O994" s="14" t="str">
        <f>IFERROR(IF(H994&gt;=1,VLOOKUP(I994,DETAIL!$F$7:$N$2006,8,0),""),"")</f>
        <v/>
      </c>
      <c r="P994" s="14" t="str">
        <f>IFERROR(IF(H994&gt;=1,VLOOKUP(I994,DETAIL!$F$7:$N$2006,9,0),""),"")</f>
        <v/>
      </c>
      <c r="Q994" s="75">
        <f>BHUGTAN!L986</f>
        <v>0</v>
      </c>
    </row>
    <row r="995" spans="8:17" ht="18" customHeight="1" x14ac:dyDescent="0.25">
      <c r="H995" s="14">
        <f>BHUGTAN!E987</f>
        <v>0</v>
      </c>
      <c r="I995" s="14">
        <f>BHUGTAN!F987</f>
        <v>0</v>
      </c>
      <c r="J995" s="15">
        <f>BHUGTAN!G987</f>
        <v>0</v>
      </c>
      <c r="K995" s="15">
        <f>BHUGTAN!H987</f>
        <v>0</v>
      </c>
      <c r="L995" s="14">
        <f>BHUGTAN!I987</f>
        <v>0</v>
      </c>
      <c r="M995" s="15" t="str">
        <f>IFERROR(IF(H995&gt;=1,VLOOKUP(I995,DETAIL!$F$7:$N$2006,5,0),""),"")</f>
        <v/>
      </c>
      <c r="N995" s="15" t="str">
        <f>IFERROR(IF(H995&gt;=1,VLOOKUP(I995,DETAIL!$F$7:$N$2006,6,0),""),"")</f>
        <v/>
      </c>
      <c r="O995" s="14" t="str">
        <f>IFERROR(IF(H995&gt;=1,VLOOKUP(I995,DETAIL!$F$7:$N$2006,8,0),""),"")</f>
        <v/>
      </c>
      <c r="P995" s="14" t="str">
        <f>IFERROR(IF(H995&gt;=1,VLOOKUP(I995,DETAIL!$F$7:$N$2006,9,0),""),"")</f>
        <v/>
      </c>
      <c r="Q995" s="75">
        <f>BHUGTAN!L987</f>
        <v>0</v>
      </c>
    </row>
    <row r="996" spans="8:17" ht="18" customHeight="1" x14ac:dyDescent="0.25">
      <c r="H996" s="14">
        <f>BHUGTAN!E988</f>
        <v>0</v>
      </c>
      <c r="I996" s="14">
        <f>BHUGTAN!F988</f>
        <v>0</v>
      </c>
      <c r="J996" s="15">
        <f>BHUGTAN!G988</f>
        <v>0</v>
      </c>
      <c r="K996" s="15">
        <f>BHUGTAN!H988</f>
        <v>0</v>
      </c>
      <c r="L996" s="14">
        <f>BHUGTAN!I988</f>
        <v>0</v>
      </c>
      <c r="M996" s="15" t="str">
        <f>IFERROR(IF(H996&gt;=1,VLOOKUP(I996,DETAIL!$F$7:$N$2006,5,0),""),"")</f>
        <v/>
      </c>
      <c r="N996" s="15" t="str">
        <f>IFERROR(IF(H996&gt;=1,VLOOKUP(I996,DETAIL!$F$7:$N$2006,6,0),""),"")</f>
        <v/>
      </c>
      <c r="O996" s="14" t="str">
        <f>IFERROR(IF(H996&gt;=1,VLOOKUP(I996,DETAIL!$F$7:$N$2006,8,0),""),"")</f>
        <v/>
      </c>
      <c r="P996" s="14" t="str">
        <f>IFERROR(IF(H996&gt;=1,VLOOKUP(I996,DETAIL!$F$7:$N$2006,9,0),""),"")</f>
        <v/>
      </c>
      <c r="Q996" s="75">
        <f>BHUGTAN!L988</f>
        <v>0</v>
      </c>
    </row>
    <row r="997" spans="8:17" ht="18" customHeight="1" x14ac:dyDescent="0.25">
      <c r="H997" s="14">
        <f>BHUGTAN!E989</f>
        <v>0</v>
      </c>
      <c r="I997" s="14">
        <f>BHUGTAN!F989</f>
        <v>0</v>
      </c>
      <c r="J997" s="15">
        <f>BHUGTAN!G989</f>
        <v>0</v>
      </c>
      <c r="K997" s="15">
        <f>BHUGTAN!H989</f>
        <v>0</v>
      </c>
      <c r="L997" s="14">
        <f>BHUGTAN!I989</f>
        <v>0</v>
      </c>
      <c r="M997" s="15" t="str">
        <f>IFERROR(IF(H997&gt;=1,VLOOKUP(I997,DETAIL!$F$7:$N$2006,5,0),""),"")</f>
        <v/>
      </c>
      <c r="N997" s="15" t="str">
        <f>IFERROR(IF(H997&gt;=1,VLOOKUP(I997,DETAIL!$F$7:$N$2006,6,0),""),"")</f>
        <v/>
      </c>
      <c r="O997" s="14" t="str">
        <f>IFERROR(IF(H997&gt;=1,VLOOKUP(I997,DETAIL!$F$7:$N$2006,8,0),""),"")</f>
        <v/>
      </c>
      <c r="P997" s="14" t="str">
        <f>IFERROR(IF(H997&gt;=1,VLOOKUP(I997,DETAIL!$F$7:$N$2006,9,0),""),"")</f>
        <v/>
      </c>
      <c r="Q997" s="75">
        <f>BHUGTAN!L989</f>
        <v>0</v>
      </c>
    </row>
    <row r="998" spans="8:17" ht="18" customHeight="1" x14ac:dyDescent="0.25">
      <c r="H998" s="14">
        <f>BHUGTAN!E990</f>
        <v>0</v>
      </c>
      <c r="I998" s="14">
        <f>BHUGTAN!F990</f>
        <v>0</v>
      </c>
      <c r="J998" s="15">
        <f>BHUGTAN!G990</f>
        <v>0</v>
      </c>
      <c r="K998" s="15">
        <f>BHUGTAN!H990</f>
        <v>0</v>
      </c>
      <c r="L998" s="14">
        <f>BHUGTAN!I990</f>
        <v>0</v>
      </c>
      <c r="M998" s="15" t="str">
        <f>IFERROR(IF(H998&gt;=1,VLOOKUP(I998,DETAIL!$F$7:$N$2006,5,0),""),"")</f>
        <v/>
      </c>
      <c r="N998" s="15" t="str">
        <f>IFERROR(IF(H998&gt;=1,VLOOKUP(I998,DETAIL!$F$7:$N$2006,6,0),""),"")</f>
        <v/>
      </c>
      <c r="O998" s="14" t="str">
        <f>IFERROR(IF(H998&gt;=1,VLOOKUP(I998,DETAIL!$F$7:$N$2006,8,0),""),"")</f>
        <v/>
      </c>
      <c r="P998" s="14" t="str">
        <f>IFERROR(IF(H998&gt;=1,VLOOKUP(I998,DETAIL!$F$7:$N$2006,9,0),""),"")</f>
        <v/>
      </c>
      <c r="Q998" s="75">
        <f>BHUGTAN!L990</f>
        <v>0</v>
      </c>
    </row>
    <row r="999" spans="8:17" ht="18" customHeight="1" x14ac:dyDescent="0.25">
      <c r="H999" s="14">
        <f>BHUGTAN!E991</f>
        <v>0</v>
      </c>
      <c r="I999" s="14">
        <f>BHUGTAN!F991</f>
        <v>0</v>
      </c>
      <c r="J999" s="15">
        <f>BHUGTAN!G991</f>
        <v>0</v>
      </c>
      <c r="K999" s="15">
        <f>BHUGTAN!H991</f>
        <v>0</v>
      </c>
      <c r="L999" s="14">
        <f>BHUGTAN!I991</f>
        <v>0</v>
      </c>
      <c r="M999" s="15" t="str">
        <f>IFERROR(IF(H999&gt;=1,VLOOKUP(I999,DETAIL!$F$7:$N$2006,5,0),""),"")</f>
        <v/>
      </c>
      <c r="N999" s="15" t="str">
        <f>IFERROR(IF(H999&gt;=1,VLOOKUP(I999,DETAIL!$F$7:$N$2006,6,0),""),"")</f>
        <v/>
      </c>
      <c r="O999" s="14" t="str">
        <f>IFERROR(IF(H999&gt;=1,VLOOKUP(I999,DETAIL!$F$7:$N$2006,8,0),""),"")</f>
        <v/>
      </c>
      <c r="P999" s="14" t="str">
        <f>IFERROR(IF(H999&gt;=1,VLOOKUP(I999,DETAIL!$F$7:$N$2006,9,0),""),"")</f>
        <v/>
      </c>
      <c r="Q999" s="75">
        <f>BHUGTAN!L991</f>
        <v>0</v>
      </c>
    </row>
    <row r="1000" spans="8:17" ht="18" customHeight="1" x14ac:dyDescent="0.25">
      <c r="H1000" s="14">
        <f>BHUGTAN!E992</f>
        <v>0</v>
      </c>
      <c r="I1000" s="14">
        <f>BHUGTAN!F992</f>
        <v>0</v>
      </c>
      <c r="J1000" s="15">
        <f>BHUGTAN!G992</f>
        <v>0</v>
      </c>
      <c r="K1000" s="15">
        <f>BHUGTAN!H992</f>
        <v>0</v>
      </c>
      <c r="L1000" s="14">
        <f>BHUGTAN!I992</f>
        <v>0</v>
      </c>
      <c r="M1000" s="15" t="str">
        <f>IFERROR(IF(H1000&gt;=1,VLOOKUP(I1000,DETAIL!$F$7:$N$2006,5,0),""),"")</f>
        <v/>
      </c>
      <c r="N1000" s="15" t="str">
        <f>IFERROR(IF(H1000&gt;=1,VLOOKUP(I1000,DETAIL!$F$7:$N$2006,6,0),""),"")</f>
        <v/>
      </c>
      <c r="O1000" s="14" t="str">
        <f>IFERROR(IF(H1000&gt;=1,VLOOKUP(I1000,DETAIL!$F$7:$N$2006,8,0),""),"")</f>
        <v/>
      </c>
      <c r="P1000" s="14" t="str">
        <f>IFERROR(IF(H1000&gt;=1,VLOOKUP(I1000,DETAIL!$F$7:$N$2006,9,0),""),"")</f>
        <v/>
      </c>
      <c r="Q1000" s="75">
        <f>BHUGTAN!L992</f>
        <v>0</v>
      </c>
    </row>
    <row r="1001" spans="8:17" ht="18" customHeight="1" x14ac:dyDescent="0.25">
      <c r="H1001" s="14">
        <f>BHUGTAN!E993</f>
        <v>0</v>
      </c>
      <c r="I1001" s="14">
        <f>BHUGTAN!F993</f>
        <v>0</v>
      </c>
      <c r="J1001" s="15">
        <f>BHUGTAN!G993</f>
        <v>0</v>
      </c>
      <c r="K1001" s="15">
        <f>BHUGTAN!H993</f>
        <v>0</v>
      </c>
      <c r="L1001" s="14">
        <f>BHUGTAN!I993</f>
        <v>0</v>
      </c>
      <c r="M1001" s="15" t="str">
        <f>IFERROR(IF(H1001&gt;=1,VLOOKUP(I1001,DETAIL!$F$7:$N$2006,5,0),""),"")</f>
        <v/>
      </c>
      <c r="N1001" s="15" t="str">
        <f>IFERROR(IF(H1001&gt;=1,VLOOKUP(I1001,DETAIL!$F$7:$N$2006,6,0),""),"")</f>
        <v/>
      </c>
      <c r="O1001" s="14" t="str">
        <f>IFERROR(IF(H1001&gt;=1,VLOOKUP(I1001,DETAIL!$F$7:$N$2006,8,0),""),"")</f>
        <v/>
      </c>
      <c r="P1001" s="14" t="str">
        <f>IFERROR(IF(H1001&gt;=1,VLOOKUP(I1001,DETAIL!$F$7:$N$2006,9,0),""),"")</f>
        <v/>
      </c>
      <c r="Q1001" s="75">
        <f>BHUGTAN!L993</f>
        <v>0</v>
      </c>
    </row>
    <row r="1002" spans="8:17" ht="18" customHeight="1" x14ac:dyDescent="0.25">
      <c r="H1002" s="14">
        <f>BHUGTAN!E994</f>
        <v>0</v>
      </c>
      <c r="I1002" s="14">
        <f>BHUGTAN!F994</f>
        <v>0</v>
      </c>
      <c r="J1002" s="15">
        <f>BHUGTAN!G994</f>
        <v>0</v>
      </c>
      <c r="K1002" s="15">
        <f>BHUGTAN!H994</f>
        <v>0</v>
      </c>
      <c r="L1002" s="14">
        <f>BHUGTAN!I994</f>
        <v>0</v>
      </c>
      <c r="M1002" s="15" t="str">
        <f>IFERROR(IF(H1002&gt;=1,VLOOKUP(I1002,DETAIL!$F$7:$N$2006,5,0),""),"")</f>
        <v/>
      </c>
      <c r="N1002" s="15" t="str">
        <f>IFERROR(IF(H1002&gt;=1,VLOOKUP(I1002,DETAIL!$F$7:$N$2006,6,0),""),"")</f>
        <v/>
      </c>
      <c r="O1002" s="14" t="str">
        <f>IFERROR(IF(H1002&gt;=1,VLOOKUP(I1002,DETAIL!$F$7:$N$2006,8,0),""),"")</f>
        <v/>
      </c>
      <c r="P1002" s="14" t="str">
        <f>IFERROR(IF(H1002&gt;=1,VLOOKUP(I1002,DETAIL!$F$7:$N$2006,9,0),""),"")</f>
        <v/>
      </c>
      <c r="Q1002" s="75">
        <f>BHUGTAN!L994</f>
        <v>0</v>
      </c>
    </row>
    <row r="1003" spans="8:17" ht="18" customHeight="1" x14ac:dyDescent="0.25">
      <c r="H1003" s="14">
        <f>BHUGTAN!E995</f>
        <v>0</v>
      </c>
      <c r="I1003" s="14">
        <f>BHUGTAN!F995</f>
        <v>0</v>
      </c>
      <c r="J1003" s="15">
        <f>BHUGTAN!G995</f>
        <v>0</v>
      </c>
      <c r="K1003" s="15">
        <f>BHUGTAN!H995</f>
        <v>0</v>
      </c>
      <c r="L1003" s="14">
        <f>BHUGTAN!I995</f>
        <v>0</v>
      </c>
      <c r="M1003" s="15" t="str">
        <f>IFERROR(IF(H1003&gt;=1,VLOOKUP(I1003,DETAIL!$F$7:$N$2006,5,0),""),"")</f>
        <v/>
      </c>
      <c r="N1003" s="15" t="str">
        <f>IFERROR(IF(H1003&gt;=1,VLOOKUP(I1003,DETAIL!$F$7:$N$2006,6,0),""),"")</f>
        <v/>
      </c>
      <c r="O1003" s="14" t="str">
        <f>IFERROR(IF(H1003&gt;=1,VLOOKUP(I1003,DETAIL!$F$7:$N$2006,8,0),""),"")</f>
        <v/>
      </c>
      <c r="P1003" s="14" t="str">
        <f>IFERROR(IF(H1003&gt;=1,VLOOKUP(I1003,DETAIL!$F$7:$N$2006,9,0),""),"")</f>
        <v/>
      </c>
      <c r="Q1003" s="75">
        <f>BHUGTAN!L995</f>
        <v>0</v>
      </c>
    </row>
    <row r="1004" spans="8:17" ht="18" customHeight="1" x14ac:dyDescent="0.25">
      <c r="H1004" s="14">
        <f>BHUGTAN!E996</f>
        <v>0</v>
      </c>
      <c r="I1004" s="14">
        <f>BHUGTAN!F996</f>
        <v>0</v>
      </c>
      <c r="J1004" s="15">
        <f>BHUGTAN!G996</f>
        <v>0</v>
      </c>
      <c r="K1004" s="15">
        <f>BHUGTAN!H996</f>
        <v>0</v>
      </c>
      <c r="L1004" s="14">
        <f>BHUGTAN!I996</f>
        <v>0</v>
      </c>
      <c r="M1004" s="15" t="str">
        <f>IFERROR(IF(H1004&gt;=1,VLOOKUP(I1004,DETAIL!$F$7:$N$2006,5,0),""),"")</f>
        <v/>
      </c>
      <c r="N1004" s="15" t="str">
        <f>IFERROR(IF(H1004&gt;=1,VLOOKUP(I1004,DETAIL!$F$7:$N$2006,6,0),""),"")</f>
        <v/>
      </c>
      <c r="O1004" s="14" t="str">
        <f>IFERROR(IF(H1004&gt;=1,VLOOKUP(I1004,DETAIL!$F$7:$N$2006,8,0),""),"")</f>
        <v/>
      </c>
      <c r="P1004" s="14" t="str">
        <f>IFERROR(IF(H1004&gt;=1,VLOOKUP(I1004,DETAIL!$F$7:$N$2006,9,0),""),"")</f>
        <v/>
      </c>
      <c r="Q1004" s="75">
        <f>BHUGTAN!L996</f>
        <v>0</v>
      </c>
    </row>
    <row r="1005" spans="8:17" ht="18" customHeight="1" x14ac:dyDescent="0.25">
      <c r="H1005" s="14">
        <f>BHUGTAN!E997</f>
        <v>0</v>
      </c>
      <c r="I1005" s="14">
        <f>BHUGTAN!F997</f>
        <v>0</v>
      </c>
      <c r="J1005" s="15">
        <f>BHUGTAN!G997</f>
        <v>0</v>
      </c>
      <c r="K1005" s="15">
        <f>BHUGTAN!H997</f>
        <v>0</v>
      </c>
      <c r="L1005" s="14">
        <f>BHUGTAN!I997</f>
        <v>0</v>
      </c>
      <c r="M1005" s="15" t="str">
        <f>IFERROR(IF(H1005&gt;=1,VLOOKUP(I1005,DETAIL!$F$7:$N$2006,5,0),""),"")</f>
        <v/>
      </c>
      <c r="N1005" s="15" t="str">
        <f>IFERROR(IF(H1005&gt;=1,VLOOKUP(I1005,DETAIL!$F$7:$N$2006,6,0),""),"")</f>
        <v/>
      </c>
      <c r="O1005" s="14" t="str">
        <f>IFERROR(IF(H1005&gt;=1,VLOOKUP(I1005,DETAIL!$F$7:$N$2006,8,0),""),"")</f>
        <v/>
      </c>
      <c r="P1005" s="14" t="str">
        <f>IFERROR(IF(H1005&gt;=1,VLOOKUP(I1005,DETAIL!$F$7:$N$2006,9,0),""),"")</f>
        <v/>
      </c>
      <c r="Q1005" s="75">
        <f>BHUGTAN!L997</f>
        <v>0</v>
      </c>
    </row>
    <row r="1006" spans="8:17" ht="18" customHeight="1" x14ac:dyDescent="0.25">
      <c r="H1006" s="14">
        <f>BHUGTAN!E998</f>
        <v>0</v>
      </c>
      <c r="I1006" s="14">
        <f>BHUGTAN!F998</f>
        <v>0</v>
      </c>
      <c r="J1006" s="15">
        <f>BHUGTAN!G998</f>
        <v>0</v>
      </c>
      <c r="K1006" s="15">
        <f>BHUGTAN!H998</f>
        <v>0</v>
      </c>
      <c r="L1006" s="14">
        <f>BHUGTAN!I998</f>
        <v>0</v>
      </c>
      <c r="M1006" s="15" t="str">
        <f>IFERROR(IF(H1006&gt;=1,VLOOKUP(I1006,DETAIL!$F$7:$N$2006,5,0),""),"")</f>
        <v/>
      </c>
      <c r="N1006" s="15" t="str">
        <f>IFERROR(IF(H1006&gt;=1,VLOOKUP(I1006,DETAIL!$F$7:$N$2006,6,0),""),"")</f>
        <v/>
      </c>
      <c r="O1006" s="14" t="str">
        <f>IFERROR(IF(H1006&gt;=1,VLOOKUP(I1006,DETAIL!$F$7:$N$2006,8,0),""),"")</f>
        <v/>
      </c>
      <c r="P1006" s="14" t="str">
        <f>IFERROR(IF(H1006&gt;=1,VLOOKUP(I1006,DETAIL!$F$7:$N$2006,9,0),""),"")</f>
        <v/>
      </c>
      <c r="Q1006" s="75">
        <f>BHUGTAN!L998</f>
        <v>0</v>
      </c>
    </row>
    <row r="1007" spans="8:17" ht="18" customHeight="1" x14ac:dyDescent="0.25">
      <c r="H1007" s="14">
        <f>BHUGTAN!E999</f>
        <v>0</v>
      </c>
      <c r="I1007" s="14">
        <f>BHUGTAN!F999</f>
        <v>0</v>
      </c>
      <c r="J1007" s="15">
        <f>BHUGTAN!G999</f>
        <v>0</v>
      </c>
      <c r="K1007" s="15">
        <f>BHUGTAN!H999</f>
        <v>0</v>
      </c>
      <c r="L1007" s="14">
        <f>BHUGTAN!I999</f>
        <v>0</v>
      </c>
      <c r="M1007" s="15" t="str">
        <f>IFERROR(IF(H1007&gt;=1,VLOOKUP(I1007,DETAIL!$F$7:$N$2006,5,0),""),"")</f>
        <v/>
      </c>
      <c r="N1007" s="15" t="str">
        <f>IFERROR(IF(H1007&gt;=1,VLOOKUP(I1007,DETAIL!$F$7:$N$2006,6,0),""),"")</f>
        <v/>
      </c>
      <c r="O1007" s="14" t="str">
        <f>IFERROR(IF(H1007&gt;=1,VLOOKUP(I1007,DETAIL!$F$7:$N$2006,8,0),""),"")</f>
        <v/>
      </c>
      <c r="P1007" s="14" t="str">
        <f>IFERROR(IF(H1007&gt;=1,VLOOKUP(I1007,DETAIL!$F$7:$N$2006,9,0),""),"")</f>
        <v/>
      </c>
      <c r="Q1007" s="75">
        <f>BHUGTAN!L999</f>
        <v>0</v>
      </c>
    </row>
    <row r="1008" spans="8:17" ht="18" customHeight="1" x14ac:dyDescent="0.25">
      <c r="H1008" s="14">
        <f>BHUGTAN!E1000</f>
        <v>0</v>
      </c>
      <c r="I1008" s="14">
        <f>BHUGTAN!F1000</f>
        <v>0</v>
      </c>
      <c r="J1008" s="15">
        <f>BHUGTAN!G1000</f>
        <v>0</v>
      </c>
      <c r="K1008" s="15">
        <f>BHUGTAN!H1000</f>
        <v>0</v>
      </c>
      <c r="L1008" s="14">
        <f>BHUGTAN!I1000</f>
        <v>0</v>
      </c>
      <c r="M1008" s="15" t="str">
        <f>IFERROR(IF(H1008&gt;=1,VLOOKUP(I1008,DETAIL!$F$7:$N$2006,5,0),""),"")</f>
        <v/>
      </c>
      <c r="N1008" s="15" t="str">
        <f>IFERROR(IF(H1008&gt;=1,VLOOKUP(I1008,DETAIL!$F$7:$N$2006,6,0),""),"")</f>
        <v/>
      </c>
      <c r="O1008" s="14" t="str">
        <f>IFERROR(IF(H1008&gt;=1,VLOOKUP(I1008,DETAIL!$F$7:$N$2006,8,0),""),"")</f>
        <v/>
      </c>
      <c r="P1008" s="14" t="str">
        <f>IFERROR(IF(H1008&gt;=1,VLOOKUP(I1008,DETAIL!$F$7:$N$2006,9,0),""),"")</f>
        <v/>
      </c>
      <c r="Q1008" s="75">
        <f>BHUGTAN!L1000</f>
        <v>0</v>
      </c>
    </row>
    <row r="1009" spans="8:17" ht="18" customHeight="1" x14ac:dyDescent="0.25">
      <c r="H1009" s="14">
        <f>BHUGTAN!E1001</f>
        <v>0</v>
      </c>
      <c r="I1009" s="14">
        <f>BHUGTAN!F1001</f>
        <v>0</v>
      </c>
      <c r="J1009" s="15">
        <f>BHUGTAN!G1001</f>
        <v>0</v>
      </c>
      <c r="K1009" s="15">
        <f>BHUGTAN!H1001</f>
        <v>0</v>
      </c>
      <c r="L1009" s="14">
        <f>BHUGTAN!I1001</f>
        <v>0</v>
      </c>
      <c r="M1009" s="15" t="str">
        <f>IFERROR(IF(H1009&gt;=1,VLOOKUP(I1009,DETAIL!$F$7:$N$2006,5,0),""),"")</f>
        <v/>
      </c>
      <c r="N1009" s="15" t="str">
        <f>IFERROR(IF(H1009&gt;=1,VLOOKUP(I1009,DETAIL!$F$7:$N$2006,6,0),""),"")</f>
        <v/>
      </c>
      <c r="O1009" s="14" t="str">
        <f>IFERROR(IF(H1009&gt;=1,VLOOKUP(I1009,DETAIL!$F$7:$N$2006,8,0),""),"")</f>
        <v/>
      </c>
      <c r="P1009" s="14" t="str">
        <f>IFERROR(IF(H1009&gt;=1,VLOOKUP(I1009,DETAIL!$F$7:$N$2006,9,0),""),"")</f>
        <v/>
      </c>
      <c r="Q1009" s="75">
        <f>BHUGTAN!L1001</f>
        <v>0</v>
      </c>
    </row>
    <row r="1010" spans="8:17" ht="18" customHeight="1" x14ac:dyDescent="0.25">
      <c r="H1010" s="14">
        <f>BHUGTAN!E1002</f>
        <v>0</v>
      </c>
      <c r="I1010" s="14">
        <f>BHUGTAN!F1002</f>
        <v>0</v>
      </c>
      <c r="J1010" s="15">
        <f>BHUGTAN!G1002</f>
        <v>0</v>
      </c>
      <c r="K1010" s="15">
        <f>BHUGTAN!H1002</f>
        <v>0</v>
      </c>
      <c r="L1010" s="14">
        <f>BHUGTAN!I1002</f>
        <v>0</v>
      </c>
      <c r="M1010" s="15" t="str">
        <f>IFERROR(IF(H1010&gt;=1,VLOOKUP(I1010,DETAIL!$F$7:$N$2006,5,0),""),"")</f>
        <v/>
      </c>
      <c r="N1010" s="15" t="str">
        <f>IFERROR(IF(H1010&gt;=1,VLOOKUP(I1010,DETAIL!$F$7:$N$2006,6,0),""),"")</f>
        <v/>
      </c>
      <c r="O1010" s="14" t="str">
        <f>IFERROR(IF(H1010&gt;=1,VLOOKUP(I1010,DETAIL!$F$7:$N$2006,8,0),""),"")</f>
        <v/>
      </c>
      <c r="P1010" s="14" t="str">
        <f>IFERROR(IF(H1010&gt;=1,VLOOKUP(I1010,DETAIL!$F$7:$N$2006,9,0),""),"")</f>
        <v/>
      </c>
      <c r="Q1010" s="75">
        <f>BHUGTAN!L1002</f>
        <v>0</v>
      </c>
    </row>
    <row r="1011" spans="8:17" ht="18" customHeight="1" x14ac:dyDescent="0.25">
      <c r="H1011" s="14">
        <f>BHUGTAN!E1003</f>
        <v>0</v>
      </c>
      <c r="I1011" s="14">
        <f>BHUGTAN!F1003</f>
        <v>0</v>
      </c>
      <c r="J1011" s="15">
        <f>BHUGTAN!G1003</f>
        <v>0</v>
      </c>
      <c r="K1011" s="15">
        <f>BHUGTAN!H1003</f>
        <v>0</v>
      </c>
      <c r="L1011" s="14">
        <f>BHUGTAN!I1003</f>
        <v>0</v>
      </c>
      <c r="M1011" s="15" t="str">
        <f>IFERROR(IF(H1011&gt;=1,VLOOKUP(I1011,DETAIL!$F$7:$N$2006,5,0),""),"")</f>
        <v/>
      </c>
      <c r="N1011" s="15" t="str">
        <f>IFERROR(IF(H1011&gt;=1,VLOOKUP(I1011,DETAIL!$F$7:$N$2006,6,0),""),"")</f>
        <v/>
      </c>
      <c r="O1011" s="14" t="str">
        <f>IFERROR(IF(H1011&gt;=1,VLOOKUP(I1011,DETAIL!$F$7:$N$2006,8,0),""),"")</f>
        <v/>
      </c>
      <c r="P1011" s="14" t="str">
        <f>IFERROR(IF(H1011&gt;=1,VLOOKUP(I1011,DETAIL!$F$7:$N$2006,9,0),""),"")</f>
        <v/>
      </c>
      <c r="Q1011" s="75">
        <f>BHUGTAN!L1003</f>
        <v>0</v>
      </c>
    </row>
    <row r="1012" spans="8:17" ht="18" customHeight="1" x14ac:dyDescent="0.25">
      <c r="H1012" s="14">
        <f>BHUGTAN!E1004</f>
        <v>0</v>
      </c>
      <c r="I1012" s="14">
        <f>BHUGTAN!F1004</f>
        <v>0</v>
      </c>
      <c r="J1012" s="15">
        <f>BHUGTAN!G1004</f>
        <v>0</v>
      </c>
      <c r="K1012" s="15">
        <f>BHUGTAN!H1004</f>
        <v>0</v>
      </c>
      <c r="L1012" s="14">
        <f>BHUGTAN!I1004</f>
        <v>0</v>
      </c>
      <c r="M1012" s="15" t="str">
        <f>IFERROR(IF(H1012&gt;=1,VLOOKUP(I1012,DETAIL!$F$7:$N$2006,5,0),""),"")</f>
        <v/>
      </c>
      <c r="N1012" s="15" t="str">
        <f>IFERROR(IF(H1012&gt;=1,VLOOKUP(I1012,DETAIL!$F$7:$N$2006,6,0),""),"")</f>
        <v/>
      </c>
      <c r="O1012" s="14" t="str">
        <f>IFERROR(IF(H1012&gt;=1,VLOOKUP(I1012,DETAIL!$F$7:$N$2006,8,0),""),"")</f>
        <v/>
      </c>
      <c r="P1012" s="14" t="str">
        <f>IFERROR(IF(H1012&gt;=1,VLOOKUP(I1012,DETAIL!$F$7:$N$2006,9,0),""),"")</f>
        <v/>
      </c>
      <c r="Q1012" s="75">
        <f>BHUGTAN!L1004</f>
        <v>0</v>
      </c>
    </row>
    <row r="1013" spans="8:17" ht="18" customHeight="1" x14ac:dyDescent="0.25">
      <c r="H1013" s="14">
        <f>BHUGTAN!E1005</f>
        <v>0</v>
      </c>
      <c r="I1013" s="14">
        <f>BHUGTAN!F1005</f>
        <v>0</v>
      </c>
      <c r="J1013" s="15">
        <f>BHUGTAN!G1005</f>
        <v>0</v>
      </c>
      <c r="K1013" s="15">
        <f>BHUGTAN!H1005</f>
        <v>0</v>
      </c>
      <c r="L1013" s="14">
        <f>BHUGTAN!I1005</f>
        <v>0</v>
      </c>
      <c r="M1013" s="15" t="str">
        <f>IFERROR(IF(H1013&gt;=1,VLOOKUP(I1013,DETAIL!$F$7:$N$2006,5,0),""),"")</f>
        <v/>
      </c>
      <c r="N1013" s="15" t="str">
        <f>IFERROR(IF(H1013&gt;=1,VLOOKUP(I1013,DETAIL!$F$7:$N$2006,6,0),""),"")</f>
        <v/>
      </c>
      <c r="O1013" s="14" t="str">
        <f>IFERROR(IF(H1013&gt;=1,VLOOKUP(I1013,DETAIL!$F$7:$N$2006,8,0),""),"")</f>
        <v/>
      </c>
      <c r="P1013" s="14" t="str">
        <f>IFERROR(IF(H1013&gt;=1,VLOOKUP(I1013,DETAIL!$F$7:$N$2006,9,0),""),"")</f>
        <v/>
      </c>
      <c r="Q1013" s="75">
        <f>BHUGTAN!L1005</f>
        <v>0</v>
      </c>
    </row>
    <row r="1014" spans="8:17" ht="18" customHeight="1" x14ac:dyDescent="0.25">
      <c r="H1014" s="14">
        <f>BHUGTAN!E1006</f>
        <v>0</v>
      </c>
      <c r="I1014" s="14">
        <f>BHUGTAN!F1006</f>
        <v>0</v>
      </c>
      <c r="J1014" s="15">
        <f>BHUGTAN!G1006</f>
        <v>0</v>
      </c>
      <c r="K1014" s="15">
        <f>BHUGTAN!H1006</f>
        <v>0</v>
      </c>
      <c r="L1014" s="14">
        <f>BHUGTAN!I1006</f>
        <v>0</v>
      </c>
      <c r="M1014" s="15" t="str">
        <f>IFERROR(IF(H1014&gt;=1,VLOOKUP(I1014,DETAIL!$F$7:$N$2006,5,0),""),"")</f>
        <v/>
      </c>
      <c r="N1014" s="15" t="str">
        <f>IFERROR(IF(H1014&gt;=1,VLOOKUP(I1014,DETAIL!$F$7:$N$2006,6,0),""),"")</f>
        <v/>
      </c>
      <c r="O1014" s="14" t="str">
        <f>IFERROR(IF(H1014&gt;=1,VLOOKUP(I1014,DETAIL!$F$7:$N$2006,8,0),""),"")</f>
        <v/>
      </c>
      <c r="P1014" s="14" t="str">
        <f>IFERROR(IF(H1014&gt;=1,VLOOKUP(I1014,DETAIL!$F$7:$N$2006,9,0),""),"")</f>
        <v/>
      </c>
      <c r="Q1014" s="75">
        <f>BHUGTAN!L1006</f>
        <v>0</v>
      </c>
    </row>
    <row r="1015" spans="8:17" ht="18" customHeight="1" x14ac:dyDescent="0.25">
      <c r="H1015" s="14">
        <f>BHUGTAN!E1007</f>
        <v>0</v>
      </c>
      <c r="I1015" s="14">
        <f>BHUGTAN!F1007</f>
        <v>0</v>
      </c>
      <c r="J1015" s="15">
        <f>BHUGTAN!G1007</f>
        <v>0</v>
      </c>
      <c r="K1015" s="15">
        <f>BHUGTAN!H1007</f>
        <v>0</v>
      </c>
      <c r="L1015" s="14">
        <f>BHUGTAN!I1007</f>
        <v>0</v>
      </c>
      <c r="M1015" s="15" t="str">
        <f>IFERROR(IF(H1015&gt;=1,VLOOKUP(I1015,DETAIL!$F$7:$N$2006,5,0),""),"")</f>
        <v/>
      </c>
      <c r="N1015" s="15" t="str">
        <f>IFERROR(IF(H1015&gt;=1,VLOOKUP(I1015,DETAIL!$F$7:$N$2006,6,0),""),"")</f>
        <v/>
      </c>
      <c r="O1015" s="14" t="str">
        <f>IFERROR(IF(H1015&gt;=1,VLOOKUP(I1015,DETAIL!$F$7:$N$2006,8,0),""),"")</f>
        <v/>
      </c>
      <c r="P1015" s="14" t="str">
        <f>IFERROR(IF(H1015&gt;=1,VLOOKUP(I1015,DETAIL!$F$7:$N$2006,9,0),""),"")</f>
        <v/>
      </c>
      <c r="Q1015" s="75">
        <f>BHUGTAN!L1007</f>
        <v>0</v>
      </c>
    </row>
    <row r="1016" spans="8:17" ht="18" customHeight="1" x14ac:dyDescent="0.25">
      <c r="H1016" s="14">
        <f>BHUGTAN!E1008</f>
        <v>0</v>
      </c>
      <c r="I1016" s="14">
        <f>BHUGTAN!F1008</f>
        <v>0</v>
      </c>
      <c r="J1016" s="15">
        <f>BHUGTAN!G1008</f>
        <v>0</v>
      </c>
      <c r="K1016" s="15">
        <f>BHUGTAN!H1008</f>
        <v>0</v>
      </c>
      <c r="L1016" s="14">
        <f>BHUGTAN!I1008</f>
        <v>0</v>
      </c>
      <c r="M1016" s="15" t="str">
        <f>IFERROR(IF(H1016&gt;=1,VLOOKUP(I1016,DETAIL!$F$7:$N$2006,5,0),""),"")</f>
        <v/>
      </c>
      <c r="N1016" s="15" t="str">
        <f>IFERROR(IF(H1016&gt;=1,VLOOKUP(I1016,DETAIL!$F$7:$N$2006,6,0),""),"")</f>
        <v/>
      </c>
      <c r="O1016" s="14" t="str">
        <f>IFERROR(IF(H1016&gt;=1,VLOOKUP(I1016,DETAIL!$F$7:$N$2006,8,0),""),"")</f>
        <v/>
      </c>
      <c r="P1016" s="14" t="str">
        <f>IFERROR(IF(H1016&gt;=1,VLOOKUP(I1016,DETAIL!$F$7:$N$2006,9,0),""),"")</f>
        <v/>
      </c>
      <c r="Q1016" s="75">
        <f>BHUGTAN!L1008</f>
        <v>0</v>
      </c>
    </row>
    <row r="1017" spans="8:17" ht="18" customHeight="1" x14ac:dyDescent="0.25">
      <c r="H1017" s="14">
        <f>BHUGTAN!E1009</f>
        <v>0</v>
      </c>
      <c r="I1017" s="14">
        <f>BHUGTAN!F1009</f>
        <v>0</v>
      </c>
      <c r="J1017" s="15">
        <f>BHUGTAN!G1009</f>
        <v>0</v>
      </c>
      <c r="K1017" s="15">
        <f>BHUGTAN!H1009</f>
        <v>0</v>
      </c>
      <c r="L1017" s="14">
        <f>BHUGTAN!I1009</f>
        <v>0</v>
      </c>
      <c r="M1017" s="15" t="str">
        <f>IFERROR(IF(H1017&gt;=1,VLOOKUP(I1017,DETAIL!$F$7:$N$2006,5,0),""),"")</f>
        <v/>
      </c>
      <c r="N1017" s="15" t="str">
        <f>IFERROR(IF(H1017&gt;=1,VLOOKUP(I1017,DETAIL!$F$7:$N$2006,6,0),""),"")</f>
        <v/>
      </c>
      <c r="O1017" s="14" t="str">
        <f>IFERROR(IF(H1017&gt;=1,VLOOKUP(I1017,DETAIL!$F$7:$N$2006,8,0),""),"")</f>
        <v/>
      </c>
      <c r="P1017" s="14" t="str">
        <f>IFERROR(IF(H1017&gt;=1,VLOOKUP(I1017,DETAIL!$F$7:$N$2006,9,0),""),"")</f>
        <v/>
      </c>
      <c r="Q1017" s="75">
        <f>BHUGTAN!L1009</f>
        <v>0</v>
      </c>
    </row>
    <row r="1018" spans="8:17" ht="18" customHeight="1" x14ac:dyDescent="0.25">
      <c r="H1018" s="14">
        <f>BHUGTAN!E1010</f>
        <v>0</v>
      </c>
      <c r="I1018" s="14">
        <f>BHUGTAN!F1010</f>
        <v>0</v>
      </c>
      <c r="J1018" s="15">
        <f>BHUGTAN!G1010</f>
        <v>0</v>
      </c>
      <c r="K1018" s="15">
        <f>BHUGTAN!H1010</f>
        <v>0</v>
      </c>
      <c r="L1018" s="14">
        <f>BHUGTAN!I1010</f>
        <v>0</v>
      </c>
      <c r="M1018" s="15" t="str">
        <f>IFERROR(IF(H1018&gt;=1,VLOOKUP(I1018,DETAIL!$F$7:$N$2006,5,0),""),"")</f>
        <v/>
      </c>
      <c r="N1018" s="15" t="str">
        <f>IFERROR(IF(H1018&gt;=1,VLOOKUP(I1018,DETAIL!$F$7:$N$2006,6,0),""),"")</f>
        <v/>
      </c>
      <c r="O1018" s="14" t="str">
        <f>IFERROR(IF(H1018&gt;=1,VLOOKUP(I1018,DETAIL!$F$7:$N$2006,8,0),""),"")</f>
        <v/>
      </c>
      <c r="P1018" s="14" t="str">
        <f>IFERROR(IF(H1018&gt;=1,VLOOKUP(I1018,DETAIL!$F$7:$N$2006,9,0),""),"")</f>
        <v/>
      </c>
      <c r="Q1018" s="75">
        <f>BHUGTAN!L1010</f>
        <v>0</v>
      </c>
    </row>
    <row r="1019" spans="8:17" ht="18" customHeight="1" x14ac:dyDescent="0.25">
      <c r="H1019" s="14">
        <f>BHUGTAN!E1011</f>
        <v>0</v>
      </c>
      <c r="I1019" s="14">
        <f>BHUGTAN!F1011</f>
        <v>0</v>
      </c>
      <c r="J1019" s="15">
        <f>BHUGTAN!G1011</f>
        <v>0</v>
      </c>
      <c r="K1019" s="15">
        <f>BHUGTAN!H1011</f>
        <v>0</v>
      </c>
      <c r="L1019" s="14">
        <f>BHUGTAN!I1011</f>
        <v>0</v>
      </c>
      <c r="M1019" s="15" t="str">
        <f>IFERROR(IF(H1019&gt;=1,VLOOKUP(I1019,DETAIL!$F$7:$N$2006,5,0),""),"")</f>
        <v/>
      </c>
      <c r="N1019" s="15" t="str">
        <f>IFERROR(IF(H1019&gt;=1,VLOOKUP(I1019,DETAIL!$F$7:$N$2006,6,0),""),"")</f>
        <v/>
      </c>
      <c r="O1019" s="14" t="str">
        <f>IFERROR(IF(H1019&gt;=1,VLOOKUP(I1019,DETAIL!$F$7:$N$2006,8,0),""),"")</f>
        <v/>
      </c>
      <c r="P1019" s="14" t="str">
        <f>IFERROR(IF(H1019&gt;=1,VLOOKUP(I1019,DETAIL!$F$7:$N$2006,9,0),""),"")</f>
        <v/>
      </c>
      <c r="Q1019" s="75">
        <f>BHUGTAN!L1011</f>
        <v>0</v>
      </c>
    </row>
    <row r="1020" spans="8:17" ht="18" customHeight="1" x14ac:dyDescent="0.25">
      <c r="H1020" s="14">
        <f>BHUGTAN!E1012</f>
        <v>0</v>
      </c>
      <c r="I1020" s="14">
        <f>BHUGTAN!F1012</f>
        <v>0</v>
      </c>
      <c r="J1020" s="15">
        <f>BHUGTAN!G1012</f>
        <v>0</v>
      </c>
      <c r="K1020" s="15">
        <f>BHUGTAN!H1012</f>
        <v>0</v>
      </c>
      <c r="L1020" s="14">
        <f>BHUGTAN!I1012</f>
        <v>0</v>
      </c>
      <c r="M1020" s="15" t="str">
        <f>IFERROR(IF(H1020&gt;=1,VLOOKUP(I1020,DETAIL!$F$7:$N$2006,5,0),""),"")</f>
        <v/>
      </c>
      <c r="N1020" s="15" t="str">
        <f>IFERROR(IF(H1020&gt;=1,VLOOKUP(I1020,DETAIL!$F$7:$N$2006,6,0),""),"")</f>
        <v/>
      </c>
      <c r="O1020" s="14" t="str">
        <f>IFERROR(IF(H1020&gt;=1,VLOOKUP(I1020,DETAIL!$F$7:$N$2006,8,0),""),"")</f>
        <v/>
      </c>
      <c r="P1020" s="14" t="str">
        <f>IFERROR(IF(H1020&gt;=1,VLOOKUP(I1020,DETAIL!$F$7:$N$2006,9,0),""),"")</f>
        <v/>
      </c>
      <c r="Q1020" s="75">
        <f>BHUGTAN!L1012</f>
        <v>0</v>
      </c>
    </row>
    <row r="1021" spans="8:17" ht="18" customHeight="1" x14ac:dyDescent="0.25">
      <c r="H1021" s="14">
        <f>BHUGTAN!E1013</f>
        <v>0</v>
      </c>
      <c r="I1021" s="14">
        <f>BHUGTAN!F1013</f>
        <v>0</v>
      </c>
      <c r="J1021" s="15">
        <f>BHUGTAN!G1013</f>
        <v>0</v>
      </c>
      <c r="K1021" s="15">
        <f>BHUGTAN!H1013</f>
        <v>0</v>
      </c>
      <c r="L1021" s="14">
        <f>BHUGTAN!I1013</f>
        <v>0</v>
      </c>
      <c r="M1021" s="15" t="str">
        <f>IFERROR(IF(H1021&gt;=1,VLOOKUP(I1021,DETAIL!$F$7:$N$2006,5,0),""),"")</f>
        <v/>
      </c>
      <c r="N1021" s="15" t="str">
        <f>IFERROR(IF(H1021&gt;=1,VLOOKUP(I1021,DETAIL!$F$7:$N$2006,6,0),""),"")</f>
        <v/>
      </c>
      <c r="O1021" s="14" t="str">
        <f>IFERROR(IF(H1021&gt;=1,VLOOKUP(I1021,DETAIL!$F$7:$N$2006,8,0),""),"")</f>
        <v/>
      </c>
      <c r="P1021" s="14" t="str">
        <f>IFERROR(IF(H1021&gt;=1,VLOOKUP(I1021,DETAIL!$F$7:$N$2006,9,0),""),"")</f>
        <v/>
      </c>
      <c r="Q1021" s="75">
        <f>BHUGTAN!L1013</f>
        <v>0</v>
      </c>
    </row>
    <row r="1022" spans="8:17" ht="18" customHeight="1" x14ac:dyDescent="0.25">
      <c r="H1022" s="14">
        <f>BHUGTAN!E1014</f>
        <v>0</v>
      </c>
      <c r="I1022" s="14">
        <f>BHUGTAN!F1014</f>
        <v>0</v>
      </c>
      <c r="J1022" s="15">
        <f>BHUGTAN!G1014</f>
        <v>0</v>
      </c>
      <c r="K1022" s="15">
        <f>BHUGTAN!H1014</f>
        <v>0</v>
      </c>
      <c r="L1022" s="14">
        <f>BHUGTAN!I1014</f>
        <v>0</v>
      </c>
      <c r="M1022" s="15" t="str">
        <f>IFERROR(IF(H1022&gt;=1,VLOOKUP(I1022,DETAIL!$F$7:$N$2006,5,0),""),"")</f>
        <v/>
      </c>
      <c r="N1022" s="15" t="str">
        <f>IFERROR(IF(H1022&gt;=1,VLOOKUP(I1022,DETAIL!$F$7:$N$2006,6,0),""),"")</f>
        <v/>
      </c>
      <c r="O1022" s="14" t="str">
        <f>IFERROR(IF(H1022&gt;=1,VLOOKUP(I1022,DETAIL!$F$7:$N$2006,8,0),""),"")</f>
        <v/>
      </c>
      <c r="P1022" s="14" t="str">
        <f>IFERROR(IF(H1022&gt;=1,VLOOKUP(I1022,DETAIL!$F$7:$N$2006,9,0),""),"")</f>
        <v/>
      </c>
      <c r="Q1022" s="75">
        <f>BHUGTAN!L1014</f>
        <v>0</v>
      </c>
    </row>
    <row r="1023" spans="8:17" ht="18" customHeight="1" x14ac:dyDescent="0.25">
      <c r="H1023" s="14">
        <f>BHUGTAN!E1015</f>
        <v>0</v>
      </c>
      <c r="I1023" s="14">
        <f>BHUGTAN!F1015</f>
        <v>0</v>
      </c>
      <c r="J1023" s="15">
        <f>BHUGTAN!G1015</f>
        <v>0</v>
      </c>
      <c r="K1023" s="15">
        <f>BHUGTAN!H1015</f>
        <v>0</v>
      </c>
      <c r="L1023" s="14">
        <f>BHUGTAN!I1015</f>
        <v>0</v>
      </c>
      <c r="M1023" s="15" t="str">
        <f>IFERROR(IF(H1023&gt;=1,VLOOKUP(I1023,DETAIL!$F$7:$N$2006,5,0),""),"")</f>
        <v/>
      </c>
      <c r="N1023" s="15" t="str">
        <f>IFERROR(IF(H1023&gt;=1,VLOOKUP(I1023,DETAIL!$F$7:$N$2006,6,0),""),"")</f>
        <v/>
      </c>
      <c r="O1023" s="14" t="str">
        <f>IFERROR(IF(H1023&gt;=1,VLOOKUP(I1023,DETAIL!$F$7:$N$2006,8,0),""),"")</f>
        <v/>
      </c>
      <c r="P1023" s="14" t="str">
        <f>IFERROR(IF(H1023&gt;=1,VLOOKUP(I1023,DETAIL!$F$7:$N$2006,9,0),""),"")</f>
        <v/>
      </c>
      <c r="Q1023" s="75">
        <f>BHUGTAN!L1015</f>
        <v>0</v>
      </c>
    </row>
    <row r="1024" spans="8:17" ht="18" customHeight="1" x14ac:dyDescent="0.25">
      <c r="H1024" s="14">
        <f>BHUGTAN!E1016</f>
        <v>0</v>
      </c>
      <c r="I1024" s="14">
        <f>BHUGTAN!F1016</f>
        <v>0</v>
      </c>
      <c r="J1024" s="15">
        <f>BHUGTAN!G1016</f>
        <v>0</v>
      </c>
      <c r="K1024" s="15">
        <f>BHUGTAN!H1016</f>
        <v>0</v>
      </c>
      <c r="L1024" s="14">
        <f>BHUGTAN!I1016</f>
        <v>0</v>
      </c>
      <c r="M1024" s="15" t="str">
        <f>IFERROR(IF(H1024&gt;=1,VLOOKUP(I1024,DETAIL!$F$7:$N$2006,5,0),""),"")</f>
        <v/>
      </c>
      <c r="N1024" s="15" t="str">
        <f>IFERROR(IF(H1024&gt;=1,VLOOKUP(I1024,DETAIL!$F$7:$N$2006,6,0),""),"")</f>
        <v/>
      </c>
      <c r="O1024" s="14" t="str">
        <f>IFERROR(IF(H1024&gt;=1,VLOOKUP(I1024,DETAIL!$F$7:$N$2006,8,0),""),"")</f>
        <v/>
      </c>
      <c r="P1024" s="14" t="str">
        <f>IFERROR(IF(H1024&gt;=1,VLOOKUP(I1024,DETAIL!$F$7:$N$2006,9,0),""),"")</f>
        <v/>
      </c>
      <c r="Q1024" s="75">
        <f>BHUGTAN!L1016</f>
        <v>0</v>
      </c>
    </row>
    <row r="1025" spans="8:17" ht="18" customHeight="1" x14ac:dyDescent="0.25">
      <c r="H1025" s="14">
        <f>BHUGTAN!E1017</f>
        <v>0</v>
      </c>
      <c r="I1025" s="14">
        <f>BHUGTAN!F1017</f>
        <v>0</v>
      </c>
      <c r="J1025" s="15">
        <f>BHUGTAN!G1017</f>
        <v>0</v>
      </c>
      <c r="K1025" s="15">
        <f>BHUGTAN!H1017</f>
        <v>0</v>
      </c>
      <c r="L1025" s="14">
        <f>BHUGTAN!I1017</f>
        <v>0</v>
      </c>
      <c r="M1025" s="15" t="str">
        <f>IFERROR(IF(H1025&gt;=1,VLOOKUP(I1025,DETAIL!$F$7:$N$2006,5,0),""),"")</f>
        <v/>
      </c>
      <c r="N1025" s="15" t="str">
        <f>IFERROR(IF(H1025&gt;=1,VLOOKUP(I1025,DETAIL!$F$7:$N$2006,6,0),""),"")</f>
        <v/>
      </c>
      <c r="O1025" s="14" t="str">
        <f>IFERROR(IF(H1025&gt;=1,VLOOKUP(I1025,DETAIL!$F$7:$N$2006,8,0),""),"")</f>
        <v/>
      </c>
      <c r="P1025" s="14" t="str">
        <f>IFERROR(IF(H1025&gt;=1,VLOOKUP(I1025,DETAIL!$F$7:$N$2006,9,0),""),"")</f>
        <v/>
      </c>
      <c r="Q1025" s="75">
        <f>BHUGTAN!L1017</f>
        <v>0</v>
      </c>
    </row>
    <row r="1026" spans="8:17" ht="18" customHeight="1" x14ac:dyDescent="0.25">
      <c r="H1026" s="14">
        <f>BHUGTAN!E1018</f>
        <v>0</v>
      </c>
      <c r="I1026" s="14">
        <f>BHUGTAN!F1018</f>
        <v>0</v>
      </c>
      <c r="J1026" s="15">
        <f>BHUGTAN!G1018</f>
        <v>0</v>
      </c>
      <c r="K1026" s="15">
        <f>BHUGTAN!H1018</f>
        <v>0</v>
      </c>
      <c r="L1026" s="14">
        <f>BHUGTAN!I1018</f>
        <v>0</v>
      </c>
      <c r="M1026" s="15" t="str">
        <f>IFERROR(IF(H1026&gt;=1,VLOOKUP(I1026,DETAIL!$F$7:$N$2006,5,0),""),"")</f>
        <v/>
      </c>
      <c r="N1026" s="15" t="str">
        <f>IFERROR(IF(H1026&gt;=1,VLOOKUP(I1026,DETAIL!$F$7:$N$2006,6,0),""),"")</f>
        <v/>
      </c>
      <c r="O1026" s="14" t="str">
        <f>IFERROR(IF(H1026&gt;=1,VLOOKUP(I1026,DETAIL!$F$7:$N$2006,8,0),""),"")</f>
        <v/>
      </c>
      <c r="P1026" s="14" t="str">
        <f>IFERROR(IF(H1026&gt;=1,VLOOKUP(I1026,DETAIL!$F$7:$N$2006,9,0),""),"")</f>
        <v/>
      </c>
      <c r="Q1026" s="75">
        <f>BHUGTAN!L1018</f>
        <v>0</v>
      </c>
    </row>
    <row r="1027" spans="8:17" ht="18" customHeight="1" x14ac:dyDescent="0.25">
      <c r="H1027" s="14">
        <f>BHUGTAN!E1019</f>
        <v>0</v>
      </c>
      <c r="I1027" s="14">
        <f>BHUGTAN!F1019</f>
        <v>0</v>
      </c>
      <c r="J1027" s="15">
        <f>BHUGTAN!G1019</f>
        <v>0</v>
      </c>
      <c r="K1027" s="15">
        <f>BHUGTAN!H1019</f>
        <v>0</v>
      </c>
      <c r="L1027" s="14">
        <f>BHUGTAN!I1019</f>
        <v>0</v>
      </c>
      <c r="M1027" s="15" t="str">
        <f>IFERROR(IF(H1027&gt;=1,VLOOKUP(I1027,DETAIL!$F$7:$N$2006,5,0),""),"")</f>
        <v/>
      </c>
      <c r="N1027" s="15" t="str">
        <f>IFERROR(IF(H1027&gt;=1,VLOOKUP(I1027,DETAIL!$F$7:$N$2006,6,0),""),"")</f>
        <v/>
      </c>
      <c r="O1027" s="14" t="str">
        <f>IFERROR(IF(H1027&gt;=1,VLOOKUP(I1027,DETAIL!$F$7:$N$2006,8,0),""),"")</f>
        <v/>
      </c>
      <c r="P1027" s="14" t="str">
        <f>IFERROR(IF(H1027&gt;=1,VLOOKUP(I1027,DETAIL!$F$7:$N$2006,9,0),""),"")</f>
        <v/>
      </c>
      <c r="Q1027" s="75">
        <f>BHUGTAN!L1019</f>
        <v>0</v>
      </c>
    </row>
    <row r="1028" spans="8:17" ht="18" customHeight="1" x14ac:dyDescent="0.25">
      <c r="H1028" s="14">
        <f>BHUGTAN!E1020</f>
        <v>0</v>
      </c>
      <c r="I1028" s="14">
        <f>BHUGTAN!F1020</f>
        <v>0</v>
      </c>
      <c r="J1028" s="15">
        <f>BHUGTAN!G1020</f>
        <v>0</v>
      </c>
      <c r="K1028" s="15">
        <f>BHUGTAN!H1020</f>
        <v>0</v>
      </c>
      <c r="L1028" s="14">
        <f>BHUGTAN!I1020</f>
        <v>0</v>
      </c>
      <c r="M1028" s="15" t="str">
        <f>IFERROR(IF(H1028&gt;=1,VLOOKUP(I1028,DETAIL!$F$7:$N$2006,5,0),""),"")</f>
        <v/>
      </c>
      <c r="N1028" s="15" t="str">
        <f>IFERROR(IF(H1028&gt;=1,VLOOKUP(I1028,DETAIL!$F$7:$N$2006,6,0),""),"")</f>
        <v/>
      </c>
      <c r="O1028" s="14" t="str">
        <f>IFERROR(IF(H1028&gt;=1,VLOOKUP(I1028,DETAIL!$F$7:$N$2006,8,0),""),"")</f>
        <v/>
      </c>
      <c r="P1028" s="14" t="str">
        <f>IFERROR(IF(H1028&gt;=1,VLOOKUP(I1028,DETAIL!$F$7:$N$2006,9,0),""),"")</f>
        <v/>
      </c>
      <c r="Q1028" s="75">
        <f>BHUGTAN!L1020</f>
        <v>0</v>
      </c>
    </row>
    <row r="1029" spans="8:17" ht="18" customHeight="1" x14ac:dyDescent="0.25">
      <c r="H1029" s="14">
        <f>BHUGTAN!E1021</f>
        <v>0</v>
      </c>
      <c r="I1029" s="14">
        <f>BHUGTAN!F1021</f>
        <v>0</v>
      </c>
      <c r="J1029" s="15">
        <f>BHUGTAN!G1021</f>
        <v>0</v>
      </c>
      <c r="K1029" s="15">
        <f>BHUGTAN!H1021</f>
        <v>0</v>
      </c>
      <c r="L1029" s="14">
        <f>BHUGTAN!I1021</f>
        <v>0</v>
      </c>
      <c r="M1029" s="15" t="str">
        <f>IFERROR(IF(H1029&gt;=1,VLOOKUP(I1029,DETAIL!$F$7:$N$2006,5,0),""),"")</f>
        <v/>
      </c>
      <c r="N1029" s="15" t="str">
        <f>IFERROR(IF(H1029&gt;=1,VLOOKUP(I1029,DETAIL!$F$7:$N$2006,6,0),""),"")</f>
        <v/>
      </c>
      <c r="O1029" s="14" t="str">
        <f>IFERROR(IF(H1029&gt;=1,VLOOKUP(I1029,DETAIL!$F$7:$N$2006,8,0),""),"")</f>
        <v/>
      </c>
      <c r="P1029" s="14" t="str">
        <f>IFERROR(IF(H1029&gt;=1,VLOOKUP(I1029,DETAIL!$F$7:$N$2006,9,0),""),"")</f>
        <v/>
      </c>
      <c r="Q1029" s="75">
        <f>BHUGTAN!L1021</f>
        <v>0</v>
      </c>
    </row>
    <row r="1030" spans="8:17" ht="18" customHeight="1" x14ac:dyDescent="0.25">
      <c r="H1030" s="14">
        <f>BHUGTAN!E1022</f>
        <v>0</v>
      </c>
      <c r="I1030" s="14">
        <f>BHUGTAN!F1022</f>
        <v>0</v>
      </c>
      <c r="J1030" s="15">
        <f>BHUGTAN!G1022</f>
        <v>0</v>
      </c>
      <c r="K1030" s="15">
        <f>BHUGTAN!H1022</f>
        <v>0</v>
      </c>
      <c r="L1030" s="14">
        <f>BHUGTAN!I1022</f>
        <v>0</v>
      </c>
      <c r="M1030" s="15" t="str">
        <f>IFERROR(IF(H1030&gt;=1,VLOOKUP(I1030,DETAIL!$F$7:$N$2006,5,0),""),"")</f>
        <v/>
      </c>
      <c r="N1030" s="15" t="str">
        <f>IFERROR(IF(H1030&gt;=1,VLOOKUP(I1030,DETAIL!$F$7:$N$2006,6,0),""),"")</f>
        <v/>
      </c>
      <c r="O1030" s="14" t="str">
        <f>IFERROR(IF(H1030&gt;=1,VLOOKUP(I1030,DETAIL!$F$7:$N$2006,8,0),""),"")</f>
        <v/>
      </c>
      <c r="P1030" s="14" t="str">
        <f>IFERROR(IF(H1030&gt;=1,VLOOKUP(I1030,DETAIL!$F$7:$N$2006,9,0),""),"")</f>
        <v/>
      </c>
      <c r="Q1030" s="75">
        <f>BHUGTAN!L1022</f>
        <v>0</v>
      </c>
    </row>
    <row r="1031" spans="8:17" ht="18" customHeight="1" x14ac:dyDescent="0.25">
      <c r="H1031" s="14">
        <f>BHUGTAN!E1023</f>
        <v>0</v>
      </c>
      <c r="I1031" s="14">
        <f>BHUGTAN!F1023</f>
        <v>0</v>
      </c>
      <c r="J1031" s="15">
        <f>BHUGTAN!G1023</f>
        <v>0</v>
      </c>
      <c r="K1031" s="15">
        <f>BHUGTAN!H1023</f>
        <v>0</v>
      </c>
      <c r="L1031" s="14">
        <f>BHUGTAN!I1023</f>
        <v>0</v>
      </c>
      <c r="M1031" s="15" t="str">
        <f>IFERROR(IF(H1031&gt;=1,VLOOKUP(I1031,DETAIL!$F$7:$N$2006,5,0),""),"")</f>
        <v/>
      </c>
      <c r="N1031" s="15" t="str">
        <f>IFERROR(IF(H1031&gt;=1,VLOOKUP(I1031,DETAIL!$F$7:$N$2006,6,0),""),"")</f>
        <v/>
      </c>
      <c r="O1031" s="14" t="str">
        <f>IFERROR(IF(H1031&gt;=1,VLOOKUP(I1031,DETAIL!$F$7:$N$2006,8,0),""),"")</f>
        <v/>
      </c>
      <c r="P1031" s="14" t="str">
        <f>IFERROR(IF(H1031&gt;=1,VLOOKUP(I1031,DETAIL!$F$7:$N$2006,9,0),""),"")</f>
        <v/>
      </c>
      <c r="Q1031" s="75">
        <f>BHUGTAN!L1023</f>
        <v>0</v>
      </c>
    </row>
    <row r="1032" spans="8:17" ht="18" customHeight="1" x14ac:dyDescent="0.25">
      <c r="H1032" s="14">
        <f>BHUGTAN!E1024</f>
        <v>0</v>
      </c>
      <c r="I1032" s="14">
        <f>BHUGTAN!F1024</f>
        <v>0</v>
      </c>
      <c r="J1032" s="15">
        <f>BHUGTAN!G1024</f>
        <v>0</v>
      </c>
      <c r="K1032" s="15">
        <f>BHUGTAN!H1024</f>
        <v>0</v>
      </c>
      <c r="L1032" s="14">
        <f>BHUGTAN!I1024</f>
        <v>0</v>
      </c>
      <c r="M1032" s="15" t="str">
        <f>IFERROR(IF(H1032&gt;=1,VLOOKUP(I1032,DETAIL!$F$7:$N$2006,5,0),""),"")</f>
        <v/>
      </c>
      <c r="N1032" s="15" t="str">
        <f>IFERROR(IF(H1032&gt;=1,VLOOKUP(I1032,DETAIL!$F$7:$N$2006,6,0),""),"")</f>
        <v/>
      </c>
      <c r="O1032" s="14" t="str">
        <f>IFERROR(IF(H1032&gt;=1,VLOOKUP(I1032,DETAIL!$F$7:$N$2006,8,0),""),"")</f>
        <v/>
      </c>
      <c r="P1032" s="14" t="str">
        <f>IFERROR(IF(H1032&gt;=1,VLOOKUP(I1032,DETAIL!$F$7:$N$2006,9,0),""),"")</f>
        <v/>
      </c>
      <c r="Q1032" s="75">
        <f>BHUGTAN!L1024</f>
        <v>0</v>
      </c>
    </row>
    <row r="1033" spans="8:17" ht="18" customHeight="1" x14ac:dyDescent="0.25">
      <c r="H1033" s="14">
        <f>BHUGTAN!E1025</f>
        <v>0</v>
      </c>
      <c r="I1033" s="14">
        <f>BHUGTAN!F1025</f>
        <v>0</v>
      </c>
      <c r="J1033" s="15">
        <f>BHUGTAN!G1025</f>
        <v>0</v>
      </c>
      <c r="K1033" s="15">
        <f>BHUGTAN!H1025</f>
        <v>0</v>
      </c>
      <c r="L1033" s="14">
        <f>BHUGTAN!I1025</f>
        <v>0</v>
      </c>
      <c r="M1033" s="15" t="str">
        <f>IFERROR(IF(H1033&gt;=1,VLOOKUP(I1033,DETAIL!$F$7:$N$2006,5,0),""),"")</f>
        <v/>
      </c>
      <c r="N1033" s="15" t="str">
        <f>IFERROR(IF(H1033&gt;=1,VLOOKUP(I1033,DETAIL!$F$7:$N$2006,6,0),""),"")</f>
        <v/>
      </c>
      <c r="O1033" s="14" t="str">
        <f>IFERROR(IF(H1033&gt;=1,VLOOKUP(I1033,DETAIL!$F$7:$N$2006,8,0),""),"")</f>
        <v/>
      </c>
      <c r="P1033" s="14" t="str">
        <f>IFERROR(IF(H1033&gt;=1,VLOOKUP(I1033,DETAIL!$F$7:$N$2006,9,0),""),"")</f>
        <v/>
      </c>
      <c r="Q1033" s="75">
        <f>BHUGTAN!L1025</f>
        <v>0</v>
      </c>
    </row>
    <row r="1034" spans="8:17" ht="18" customHeight="1" x14ac:dyDescent="0.25">
      <c r="H1034" s="14">
        <f>BHUGTAN!E1026</f>
        <v>0</v>
      </c>
      <c r="I1034" s="14">
        <f>BHUGTAN!F1026</f>
        <v>0</v>
      </c>
      <c r="J1034" s="15">
        <f>BHUGTAN!G1026</f>
        <v>0</v>
      </c>
      <c r="K1034" s="15">
        <f>BHUGTAN!H1026</f>
        <v>0</v>
      </c>
      <c r="L1034" s="14">
        <f>BHUGTAN!I1026</f>
        <v>0</v>
      </c>
      <c r="M1034" s="15" t="str">
        <f>IFERROR(IF(H1034&gt;=1,VLOOKUP(I1034,DETAIL!$F$7:$N$2006,5,0),""),"")</f>
        <v/>
      </c>
      <c r="N1034" s="15" t="str">
        <f>IFERROR(IF(H1034&gt;=1,VLOOKUP(I1034,DETAIL!$F$7:$N$2006,6,0),""),"")</f>
        <v/>
      </c>
      <c r="O1034" s="14" t="str">
        <f>IFERROR(IF(H1034&gt;=1,VLOOKUP(I1034,DETAIL!$F$7:$N$2006,8,0),""),"")</f>
        <v/>
      </c>
      <c r="P1034" s="14" t="str">
        <f>IFERROR(IF(H1034&gt;=1,VLOOKUP(I1034,DETAIL!$F$7:$N$2006,9,0),""),"")</f>
        <v/>
      </c>
      <c r="Q1034" s="75">
        <f>BHUGTAN!L1026</f>
        <v>0</v>
      </c>
    </row>
    <row r="1035" spans="8:17" ht="18" customHeight="1" x14ac:dyDescent="0.25">
      <c r="H1035" s="14">
        <f>BHUGTAN!E1027</f>
        <v>0</v>
      </c>
      <c r="I1035" s="14">
        <f>BHUGTAN!F1027</f>
        <v>0</v>
      </c>
      <c r="J1035" s="15">
        <f>BHUGTAN!G1027</f>
        <v>0</v>
      </c>
      <c r="K1035" s="15">
        <f>BHUGTAN!H1027</f>
        <v>0</v>
      </c>
      <c r="L1035" s="14">
        <f>BHUGTAN!I1027</f>
        <v>0</v>
      </c>
      <c r="M1035" s="15" t="str">
        <f>IFERROR(IF(H1035&gt;=1,VLOOKUP(I1035,DETAIL!$F$7:$N$2006,5,0),""),"")</f>
        <v/>
      </c>
      <c r="N1035" s="15" t="str">
        <f>IFERROR(IF(H1035&gt;=1,VLOOKUP(I1035,DETAIL!$F$7:$N$2006,6,0),""),"")</f>
        <v/>
      </c>
      <c r="O1035" s="14" t="str">
        <f>IFERROR(IF(H1035&gt;=1,VLOOKUP(I1035,DETAIL!$F$7:$N$2006,8,0),""),"")</f>
        <v/>
      </c>
      <c r="P1035" s="14" t="str">
        <f>IFERROR(IF(H1035&gt;=1,VLOOKUP(I1035,DETAIL!$F$7:$N$2006,9,0),""),"")</f>
        <v/>
      </c>
      <c r="Q1035" s="75">
        <f>BHUGTAN!L1027</f>
        <v>0</v>
      </c>
    </row>
    <row r="1036" spans="8:17" ht="18" customHeight="1" x14ac:dyDescent="0.25">
      <c r="H1036" s="14">
        <f>BHUGTAN!E1028</f>
        <v>0</v>
      </c>
      <c r="I1036" s="14">
        <f>BHUGTAN!F1028</f>
        <v>0</v>
      </c>
      <c r="J1036" s="15">
        <f>BHUGTAN!G1028</f>
        <v>0</v>
      </c>
      <c r="K1036" s="15">
        <f>BHUGTAN!H1028</f>
        <v>0</v>
      </c>
      <c r="L1036" s="14">
        <f>BHUGTAN!I1028</f>
        <v>0</v>
      </c>
      <c r="M1036" s="15" t="str">
        <f>IFERROR(IF(H1036&gt;=1,VLOOKUP(I1036,DETAIL!$F$7:$N$2006,5,0),""),"")</f>
        <v/>
      </c>
      <c r="N1036" s="15" t="str">
        <f>IFERROR(IF(H1036&gt;=1,VLOOKUP(I1036,DETAIL!$F$7:$N$2006,6,0),""),"")</f>
        <v/>
      </c>
      <c r="O1036" s="14" t="str">
        <f>IFERROR(IF(H1036&gt;=1,VLOOKUP(I1036,DETAIL!$F$7:$N$2006,8,0),""),"")</f>
        <v/>
      </c>
      <c r="P1036" s="14" t="str">
        <f>IFERROR(IF(H1036&gt;=1,VLOOKUP(I1036,DETAIL!$F$7:$N$2006,9,0),""),"")</f>
        <v/>
      </c>
      <c r="Q1036" s="75">
        <f>BHUGTAN!L1028</f>
        <v>0</v>
      </c>
    </row>
    <row r="1037" spans="8:17" ht="18" customHeight="1" x14ac:dyDescent="0.25">
      <c r="H1037" s="14">
        <f>BHUGTAN!E1029</f>
        <v>0</v>
      </c>
      <c r="I1037" s="14">
        <f>BHUGTAN!F1029</f>
        <v>0</v>
      </c>
      <c r="J1037" s="15">
        <f>BHUGTAN!G1029</f>
        <v>0</v>
      </c>
      <c r="K1037" s="15">
        <f>BHUGTAN!H1029</f>
        <v>0</v>
      </c>
      <c r="L1037" s="14">
        <f>BHUGTAN!I1029</f>
        <v>0</v>
      </c>
      <c r="M1037" s="15" t="str">
        <f>IFERROR(IF(H1037&gt;=1,VLOOKUP(I1037,DETAIL!$F$7:$N$2006,5,0),""),"")</f>
        <v/>
      </c>
      <c r="N1037" s="15" t="str">
        <f>IFERROR(IF(H1037&gt;=1,VLOOKUP(I1037,DETAIL!$F$7:$N$2006,6,0),""),"")</f>
        <v/>
      </c>
      <c r="O1037" s="14" t="str">
        <f>IFERROR(IF(H1037&gt;=1,VLOOKUP(I1037,DETAIL!$F$7:$N$2006,8,0),""),"")</f>
        <v/>
      </c>
      <c r="P1037" s="14" t="str">
        <f>IFERROR(IF(H1037&gt;=1,VLOOKUP(I1037,DETAIL!$F$7:$N$2006,9,0),""),"")</f>
        <v/>
      </c>
      <c r="Q1037" s="75">
        <f>BHUGTAN!L1029</f>
        <v>0</v>
      </c>
    </row>
    <row r="1038" spans="8:17" ht="18" customHeight="1" x14ac:dyDescent="0.25">
      <c r="H1038" s="14">
        <f>BHUGTAN!E1030</f>
        <v>0</v>
      </c>
      <c r="I1038" s="14">
        <f>BHUGTAN!F1030</f>
        <v>0</v>
      </c>
      <c r="J1038" s="15">
        <f>BHUGTAN!G1030</f>
        <v>0</v>
      </c>
      <c r="K1038" s="15">
        <f>BHUGTAN!H1030</f>
        <v>0</v>
      </c>
      <c r="L1038" s="14">
        <f>BHUGTAN!I1030</f>
        <v>0</v>
      </c>
      <c r="M1038" s="15" t="str">
        <f>IFERROR(IF(H1038&gt;=1,VLOOKUP(I1038,DETAIL!$F$7:$N$2006,5,0),""),"")</f>
        <v/>
      </c>
      <c r="N1038" s="15" t="str">
        <f>IFERROR(IF(H1038&gt;=1,VLOOKUP(I1038,DETAIL!$F$7:$N$2006,6,0),""),"")</f>
        <v/>
      </c>
      <c r="O1038" s="14" t="str">
        <f>IFERROR(IF(H1038&gt;=1,VLOOKUP(I1038,DETAIL!$F$7:$N$2006,8,0),""),"")</f>
        <v/>
      </c>
      <c r="P1038" s="14" t="str">
        <f>IFERROR(IF(H1038&gt;=1,VLOOKUP(I1038,DETAIL!$F$7:$N$2006,9,0),""),"")</f>
        <v/>
      </c>
      <c r="Q1038" s="75">
        <f>BHUGTAN!L1030</f>
        <v>0</v>
      </c>
    </row>
    <row r="1039" spans="8:17" ht="18" customHeight="1" x14ac:dyDescent="0.25">
      <c r="H1039" s="14">
        <f>BHUGTAN!E1031</f>
        <v>0</v>
      </c>
      <c r="I1039" s="14">
        <f>BHUGTAN!F1031</f>
        <v>0</v>
      </c>
      <c r="J1039" s="15">
        <f>BHUGTAN!G1031</f>
        <v>0</v>
      </c>
      <c r="K1039" s="15">
        <f>BHUGTAN!H1031</f>
        <v>0</v>
      </c>
      <c r="L1039" s="14">
        <f>BHUGTAN!I1031</f>
        <v>0</v>
      </c>
      <c r="M1039" s="15" t="str">
        <f>IFERROR(IF(H1039&gt;=1,VLOOKUP(I1039,DETAIL!$F$7:$N$2006,5,0),""),"")</f>
        <v/>
      </c>
      <c r="N1039" s="15" t="str">
        <f>IFERROR(IF(H1039&gt;=1,VLOOKUP(I1039,DETAIL!$F$7:$N$2006,6,0),""),"")</f>
        <v/>
      </c>
      <c r="O1039" s="14" t="str">
        <f>IFERROR(IF(H1039&gt;=1,VLOOKUP(I1039,DETAIL!$F$7:$N$2006,8,0),""),"")</f>
        <v/>
      </c>
      <c r="P1039" s="14" t="str">
        <f>IFERROR(IF(H1039&gt;=1,VLOOKUP(I1039,DETAIL!$F$7:$N$2006,9,0),""),"")</f>
        <v/>
      </c>
      <c r="Q1039" s="75">
        <f>BHUGTAN!L1031</f>
        <v>0</v>
      </c>
    </row>
    <row r="1040" spans="8:17" ht="18" customHeight="1" x14ac:dyDescent="0.25">
      <c r="H1040" s="14">
        <f>BHUGTAN!E1032</f>
        <v>0</v>
      </c>
      <c r="I1040" s="14">
        <f>BHUGTAN!F1032</f>
        <v>0</v>
      </c>
      <c r="J1040" s="15">
        <f>BHUGTAN!G1032</f>
        <v>0</v>
      </c>
      <c r="K1040" s="15">
        <f>BHUGTAN!H1032</f>
        <v>0</v>
      </c>
      <c r="L1040" s="14">
        <f>BHUGTAN!I1032</f>
        <v>0</v>
      </c>
      <c r="M1040" s="15" t="str">
        <f>IFERROR(IF(H1040&gt;=1,VLOOKUP(I1040,DETAIL!$F$7:$N$2006,5,0),""),"")</f>
        <v/>
      </c>
      <c r="N1040" s="15" t="str">
        <f>IFERROR(IF(H1040&gt;=1,VLOOKUP(I1040,DETAIL!$F$7:$N$2006,6,0),""),"")</f>
        <v/>
      </c>
      <c r="O1040" s="14" t="str">
        <f>IFERROR(IF(H1040&gt;=1,VLOOKUP(I1040,DETAIL!$F$7:$N$2006,8,0),""),"")</f>
        <v/>
      </c>
      <c r="P1040" s="14" t="str">
        <f>IFERROR(IF(H1040&gt;=1,VLOOKUP(I1040,DETAIL!$F$7:$N$2006,9,0),""),"")</f>
        <v/>
      </c>
      <c r="Q1040" s="75">
        <f>BHUGTAN!L1032</f>
        <v>0</v>
      </c>
    </row>
    <row r="1041" spans="8:17" ht="18" customHeight="1" x14ac:dyDescent="0.25">
      <c r="H1041" s="14">
        <f>BHUGTAN!E1033</f>
        <v>0</v>
      </c>
      <c r="I1041" s="14">
        <f>BHUGTAN!F1033</f>
        <v>0</v>
      </c>
      <c r="J1041" s="15">
        <f>BHUGTAN!G1033</f>
        <v>0</v>
      </c>
      <c r="K1041" s="15">
        <f>BHUGTAN!H1033</f>
        <v>0</v>
      </c>
      <c r="L1041" s="14">
        <f>BHUGTAN!I1033</f>
        <v>0</v>
      </c>
      <c r="M1041" s="15" t="str">
        <f>IFERROR(IF(H1041&gt;=1,VLOOKUP(I1041,DETAIL!$F$7:$N$2006,5,0),""),"")</f>
        <v/>
      </c>
      <c r="N1041" s="15" t="str">
        <f>IFERROR(IF(H1041&gt;=1,VLOOKUP(I1041,DETAIL!$F$7:$N$2006,6,0),""),"")</f>
        <v/>
      </c>
      <c r="O1041" s="14" t="str">
        <f>IFERROR(IF(H1041&gt;=1,VLOOKUP(I1041,DETAIL!$F$7:$N$2006,8,0),""),"")</f>
        <v/>
      </c>
      <c r="P1041" s="14" t="str">
        <f>IFERROR(IF(H1041&gt;=1,VLOOKUP(I1041,DETAIL!$F$7:$N$2006,9,0),""),"")</f>
        <v/>
      </c>
      <c r="Q1041" s="75">
        <f>BHUGTAN!L1033</f>
        <v>0</v>
      </c>
    </row>
    <row r="1042" spans="8:17" ht="18" customHeight="1" x14ac:dyDescent="0.25">
      <c r="H1042" s="14">
        <f>BHUGTAN!E1034</f>
        <v>0</v>
      </c>
      <c r="I1042" s="14">
        <f>BHUGTAN!F1034</f>
        <v>0</v>
      </c>
      <c r="J1042" s="15">
        <f>BHUGTAN!G1034</f>
        <v>0</v>
      </c>
      <c r="K1042" s="15">
        <f>BHUGTAN!H1034</f>
        <v>0</v>
      </c>
      <c r="L1042" s="14">
        <f>BHUGTAN!I1034</f>
        <v>0</v>
      </c>
      <c r="M1042" s="15" t="str">
        <f>IFERROR(IF(H1042&gt;=1,VLOOKUP(I1042,DETAIL!$F$7:$N$2006,5,0),""),"")</f>
        <v/>
      </c>
      <c r="N1042" s="15" t="str">
        <f>IFERROR(IF(H1042&gt;=1,VLOOKUP(I1042,DETAIL!$F$7:$N$2006,6,0),""),"")</f>
        <v/>
      </c>
      <c r="O1042" s="14" t="str">
        <f>IFERROR(IF(H1042&gt;=1,VLOOKUP(I1042,DETAIL!$F$7:$N$2006,8,0),""),"")</f>
        <v/>
      </c>
      <c r="P1042" s="14" t="str">
        <f>IFERROR(IF(H1042&gt;=1,VLOOKUP(I1042,DETAIL!$F$7:$N$2006,9,0),""),"")</f>
        <v/>
      </c>
      <c r="Q1042" s="75">
        <f>BHUGTAN!L1034</f>
        <v>0</v>
      </c>
    </row>
    <row r="1043" spans="8:17" ht="18" customHeight="1" x14ac:dyDescent="0.25">
      <c r="H1043" s="14">
        <f>BHUGTAN!E1035</f>
        <v>0</v>
      </c>
      <c r="I1043" s="14">
        <f>BHUGTAN!F1035</f>
        <v>0</v>
      </c>
      <c r="J1043" s="15">
        <f>BHUGTAN!G1035</f>
        <v>0</v>
      </c>
      <c r="K1043" s="15">
        <f>BHUGTAN!H1035</f>
        <v>0</v>
      </c>
      <c r="L1043" s="14">
        <f>BHUGTAN!I1035</f>
        <v>0</v>
      </c>
      <c r="M1043" s="15" t="str">
        <f>IFERROR(IF(H1043&gt;=1,VLOOKUP(I1043,DETAIL!$F$7:$N$2006,5,0),""),"")</f>
        <v/>
      </c>
      <c r="N1043" s="15" t="str">
        <f>IFERROR(IF(H1043&gt;=1,VLOOKUP(I1043,DETAIL!$F$7:$N$2006,6,0),""),"")</f>
        <v/>
      </c>
      <c r="O1043" s="14" t="str">
        <f>IFERROR(IF(H1043&gt;=1,VLOOKUP(I1043,DETAIL!$F$7:$N$2006,8,0),""),"")</f>
        <v/>
      </c>
      <c r="P1043" s="14" t="str">
        <f>IFERROR(IF(H1043&gt;=1,VLOOKUP(I1043,DETAIL!$F$7:$N$2006,9,0),""),"")</f>
        <v/>
      </c>
      <c r="Q1043" s="75">
        <f>BHUGTAN!L1035</f>
        <v>0</v>
      </c>
    </row>
    <row r="1044" spans="8:17" ht="18" customHeight="1" x14ac:dyDescent="0.25">
      <c r="H1044" s="14">
        <f>BHUGTAN!E1036</f>
        <v>0</v>
      </c>
      <c r="I1044" s="14">
        <f>BHUGTAN!F1036</f>
        <v>0</v>
      </c>
      <c r="J1044" s="15">
        <f>BHUGTAN!G1036</f>
        <v>0</v>
      </c>
      <c r="K1044" s="15">
        <f>BHUGTAN!H1036</f>
        <v>0</v>
      </c>
      <c r="L1044" s="14">
        <f>BHUGTAN!I1036</f>
        <v>0</v>
      </c>
      <c r="M1044" s="15" t="str">
        <f>IFERROR(IF(H1044&gt;=1,VLOOKUP(I1044,DETAIL!$F$7:$N$2006,5,0),""),"")</f>
        <v/>
      </c>
      <c r="N1044" s="15" t="str">
        <f>IFERROR(IF(H1044&gt;=1,VLOOKUP(I1044,DETAIL!$F$7:$N$2006,6,0),""),"")</f>
        <v/>
      </c>
      <c r="O1044" s="14" t="str">
        <f>IFERROR(IF(H1044&gt;=1,VLOOKUP(I1044,DETAIL!$F$7:$N$2006,8,0),""),"")</f>
        <v/>
      </c>
      <c r="P1044" s="14" t="str">
        <f>IFERROR(IF(H1044&gt;=1,VLOOKUP(I1044,DETAIL!$F$7:$N$2006,9,0),""),"")</f>
        <v/>
      </c>
      <c r="Q1044" s="75">
        <f>BHUGTAN!L1036</f>
        <v>0</v>
      </c>
    </row>
    <row r="1045" spans="8:17" ht="18" customHeight="1" x14ac:dyDescent="0.25">
      <c r="H1045" s="14">
        <f>BHUGTAN!E1037</f>
        <v>0</v>
      </c>
      <c r="I1045" s="14">
        <f>BHUGTAN!F1037</f>
        <v>0</v>
      </c>
      <c r="J1045" s="15">
        <f>BHUGTAN!G1037</f>
        <v>0</v>
      </c>
      <c r="K1045" s="15">
        <f>BHUGTAN!H1037</f>
        <v>0</v>
      </c>
      <c r="L1045" s="14">
        <f>BHUGTAN!I1037</f>
        <v>0</v>
      </c>
      <c r="M1045" s="15" t="str">
        <f>IFERROR(IF(H1045&gt;=1,VLOOKUP(I1045,DETAIL!$F$7:$N$2006,5,0),""),"")</f>
        <v/>
      </c>
      <c r="N1045" s="15" t="str">
        <f>IFERROR(IF(H1045&gt;=1,VLOOKUP(I1045,DETAIL!$F$7:$N$2006,6,0),""),"")</f>
        <v/>
      </c>
      <c r="O1045" s="14" t="str">
        <f>IFERROR(IF(H1045&gt;=1,VLOOKUP(I1045,DETAIL!$F$7:$N$2006,8,0),""),"")</f>
        <v/>
      </c>
      <c r="P1045" s="14" t="str">
        <f>IFERROR(IF(H1045&gt;=1,VLOOKUP(I1045,DETAIL!$F$7:$N$2006,9,0),""),"")</f>
        <v/>
      </c>
      <c r="Q1045" s="75">
        <f>BHUGTAN!L1037</f>
        <v>0</v>
      </c>
    </row>
    <row r="1046" spans="8:17" ht="18" customHeight="1" x14ac:dyDescent="0.25">
      <c r="H1046" s="14">
        <f>BHUGTAN!E1038</f>
        <v>0</v>
      </c>
      <c r="I1046" s="14">
        <f>BHUGTAN!F1038</f>
        <v>0</v>
      </c>
      <c r="J1046" s="15">
        <f>BHUGTAN!G1038</f>
        <v>0</v>
      </c>
      <c r="K1046" s="15">
        <f>BHUGTAN!H1038</f>
        <v>0</v>
      </c>
      <c r="L1046" s="14">
        <f>BHUGTAN!I1038</f>
        <v>0</v>
      </c>
      <c r="M1046" s="15" t="str">
        <f>IFERROR(IF(H1046&gt;=1,VLOOKUP(I1046,DETAIL!$F$7:$N$2006,5,0),""),"")</f>
        <v/>
      </c>
      <c r="N1046" s="15" t="str">
        <f>IFERROR(IF(H1046&gt;=1,VLOOKUP(I1046,DETAIL!$F$7:$N$2006,6,0),""),"")</f>
        <v/>
      </c>
      <c r="O1046" s="14" t="str">
        <f>IFERROR(IF(H1046&gt;=1,VLOOKUP(I1046,DETAIL!$F$7:$N$2006,8,0),""),"")</f>
        <v/>
      </c>
      <c r="P1046" s="14" t="str">
        <f>IFERROR(IF(H1046&gt;=1,VLOOKUP(I1046,DETAIL!$F$7:$N$2006,9,0),""),"")</f>
        <v/>
      </c>
      <c r="Q1046" s="75">
        <f>BHUGTAN!L1038</f>
        <v>0</v>
      </c>
    </row>
    <row r="1047" spans="8:17" ht="18" customHeight="1" x14ac:dyDescent="0.25">
      <c r="H1047" s="14">
        <f>BHUGTAN!E1039</f>
        <v>0</v>
      </c>
      <c r="I1047" s="14">
        <f>BHUGTAN!F1039</f>
        <v>0</v>
      </c>
      <c r="J1047" s="15">
        <f>BHUGTAN!G1039</f>
        <v>0</v>
      </c>
      <c r="K1047" s="15">
        <f>BHUGTAN!H1039</f>
        <v>0</v>
      </c>
      <c r="L1047" s="14">
        <f>BHUGTAN!I1039</f>
        <v>0</v>
      </c>
      <c r="M1047" s="15" t="str">
        <f>IFERROR(IF(H1047&gt;=1,VLOOKUP(I1047,DETAIL!$F$7:$N$2006,5,0),""),"")</f>
        <v/>
      </c>
      <c r="N1047" s="15" t="str">
        <f>IFERROR(IF(H1047&gt;=1,VLOOKUP(I1047,DETAIL!$F$7:$N$2006,6,0),""),"")</f>
        <v/>
      </c>
      <c r="O1047" s="14" t="str">
        <f>IFERROR(IF(H1047&gt;=1,VLOOKUP(I1047,DETAIL!$F$7:$N$2006,8,0),""),"")</f>
        <v/>
      </c>
      <c r="P1047" s="14" t="str">
        <f>IFERROR(IF(H1047&gt;=1,VLOOKUP(I1047,DETAIL!$F$7:$N$2006,9,0),""),"")</f>
        <v/>
      </c>
      <c r="Q1047" s="75">
        <f>BHUGTAN!L1039</f>
        <v>0</v>
      </c>
    </row>
    <row r="1048" spans="8:17" ht="18" customHeight="1" x14ac:dyDescent="0.25">
      <c r="H1048" s="14">
        <f>BHUGTAN!E1040</f>
        <v>0</v>
      </c>
      <c r="I1048" s="14">
        <f>BHUGTAN!F1040</f>
        <v>0</v>
      </c>
      <c r="J1048" s="15">
        <f>BHUGTAN!G1040</f>
        <v>0</v>
      </c>
      <c r="K1048" s="15">
        <f>BHUGTAN!H1040</f>
        <v>0</v>
      </c>
      <c r="L1048" s="14">
        <f>BHUGTAN!I1040</f>
        <v>0</v>
      </c>
      <c r="M1048" s="15" t="str">
        <f>IFERROR(IF(H1048&gt;=1,VLOOKUP(I1048,DETAIL!$F$7:$N$2006,5,0),""),"")</f>
        <v/>
      </c>
      <c r="N1048" s="15" t="str">
        <f>IFERROR(IF(H1048&gt;=1,VLOOKUP(I1048,DETAIL!$F$7:$N$2006,6,0),""),"")</f>
        <v/>
      </c>
      <c r="O1048" s="14" t="str">
        <f>IFERROR(IF(H1048&gt;=1,VLOOKUP(I1048,DETAIL!$F$7:$N$2006,8,0),""),"")</f>
        <v/>
      </c>
      <c r="P1048" s="14" t="str">
        <f>IFERROR(IF(H1048&gt;=1,VLOOKUP(I1048,DETAIL!$F$7:$N$2006,9,0),""),"")</f>
        <v/>
      </c>
      <c r="Q1048" s="75">
        <f>BHUGTAN!L1040</f>
        <v>0</v>
      </c>
    </row>
    <row r="1049" spans="8:17" ht="18" customHeight="1" x14ac:dyDescent="0.25">
      <c r="H1049" s="14">
        <f>BHUGTAN!E1041</f>
        <v>0</v>
      </c>
      <c r="I1049" s="14">
        <f>BHUGTAN!F1041</f>
        <v>0</v>
      </c>
      <c r="J1049" s="15">
        <f>BHUGTAN!G1041</f>
        <v>0</v>
      </c>
      <c r="K1049" s="15">
        <f>BHUGTAN!H1041</f>
        <v>0</v>
      </c>
      <c r="L1049" s="14">
        <f>BHUGTAN!I1041</f>
        <v>0</v>
      </c>
      <c r="M1049" s="15" t="str">
        <f>IFERROR(IF(H1049&gt;=1,VLOOKUP(I1049,DETAIL!$F$7:$N$2006,5,0),""),"")</f>
        <v/>
      </c>
      <c r="N1049" s="15" t="str">
        <f>IFERROR(IF(H1049&gt;=1,VLOOKUP(I1049,DETAIL!$F$7:$N$2006,6,0),""),"")</f>
        <v/>
      </c>
      <c r="O1049" s="14" t="str">
        <f>IFERROR(IF(H1049&gt;=1,VLOOKUP(I1049,DETAIL!$F$7:$N$2006,8,0),""),"")</f>
        <v/>
      </c>
      <c r="P1049" s="14" t="str">
        <f>IFERROR(IF(H1049&gt;=1,VLOOKUP(I1049,DETAIL!$F$7:$N$2006,9,0),""),"")</f>
        <v/>
      </c>
      <c r="Q1049" s="75">
        <f>BHUGTAN!L1041</f>
        <v>0</v>
      </c>
    </row>
    <row r="1050" spans="8:17" ht="18" customHeight="1" x14ac:dyDescent="0.25">
      <c r="H1050" s="14">
        <f>BHUGTAN!E1042</f>
        <v>0</v>
      </c>
      <c r="I1050" s="14">
        <f>BHUGTAN!F1042</f>
        <v>0</v>
      </c>
      <c r="J1050" s="15">
        <f>BHUGTAN!G1042</f>
        <v>0</v>
      </c>
      <c r="K1050" s="15">
        <f>BHUGTAN!H1042</f>
        <v>0</v>
      </c>
      <c r="L1050" s="14">
        <f>BHUGTAN!I1042</f>
        <v>0</v>
      </c>
      <c r="M1050" s="15" t="str">
        <f>IFERROR(IF(H1050&gt;=1,VLOOKUP(I1050,DETAIL!$F$7:$N$2006,5,0),""),"")</f>
        <v/>
      </c>
      <c r="N1050" s="15" t="str">
        <f>IFERROR(IF(H1050&gt;=1,VLOOKUP(I1050,DETAIL!$F$7:$N$2006,6,0),""),"")</f>
        <v/>
      </c>
      <c r="O1050" s="14" t="str">
        <f>IFERROR(IF(H1050&gt;=1,VLOOKUP(I1050,DETAIL!$F$7:$N$2006,8,0),""),"")</f>
        <v/>
      </c>
      <c r="P1050" s="14" t="str">
        <f>IFERROR(IF(H1050&gt;=1,VLOOKUP(I1050,DETAIL!$F$7:$N$2006,9,0),""),"")</f>
        <v/>
      </c>
      <c r="Q1050" s="75">
        <f>BHUGTAN!L1042</f>
        <v>0</v>
      </c>
    </row>
    <row r="1051" spans="8:17" ht="18" customHeight="1" x14ac:dyDescent="0.25">
      <c r="H1051" s="14">
        <f>BHUGTAN!E1043</f>
        <v>0</v>
      </c>
      <c r="I1051" s="14">
        <f>BHUGTAN!F1043</f>
        <v>0</v>
      </c>
      <c r="J1051" s="15">
        <f>BHUGTAN!G1043</f>
        <v>0</v>
      </c>
      <c r="K1051" s="15">
        <f>BHUGTAN!H1043</f>
        <v>0</v>
      </c>
      <c r="L1051" s="14">
        <f>BHUGTAN!I1043</f>
        <v>0</v>
      </c>
      <c r="M1051" s="15" t="str">
        <f>IFERROR(IF(H1051&gt;=1,VLOOKUP(I1051,DETAIL!$F$7:$N$2006,5,0),""),"")</f>
        <v/>
      </c>
      <c r="N1051" s="15" t="str">
        <f>IFERROR(IF(H1051&gt;=1,VLOOKUP(I1051,DETAIL!$F$7:$N$2006,6,0),""),"")</f>
        <v/>
      </c>
      <c r="O1051" s="14" t="str">
        <f>IFERROR(IF(H1051&gt;=1,VLOOKUP(I1051,DETAIL!$F$7:$N$2006,8,0),""),"")</f>
        <v/>
      </c>
      <c r="P1051" s="14" t="str">
        <f>IFERROR(IF(H1051&gt;=1,VLOOKUP(I1051,DETAIL!$F$7:$N$2006,9,0),""),"")</f>
        <v/>
      </c>
      <c r="Q1051" s="75">
        <f>BHUGTAN!L1043</f>
        <v>0</v>
      </c>
    </row>
    <row r="1052" spans="8:17" ht="18" customHeight="1" x14ac:dyDescent="0.25">
      <c r="H1052" s="14">
        <f>BHUGTAN!E1044</f>
        <v>0</v>
      </c>
      <c r="I1052" s="14">
        <f>BHUGTAN!F1044</f>
        <v>0</v>
      </c>
      <c r="J1052" s="15">
        <f>BHUGTAN!G1044</f>
        <v>0</v>
      </c>
      <c r="K1052" s="15">
        <f>BHUGTAN!H1044</f>
        <v>0</v>
      </c>
      <c r="L1052" s="14">
        <f>BHUGTAN!I1044</f>
        <v>0</v>
      </c>
      <c r="M1052" s="15" t="str">
        <f>IFERROR(IF(H1052&gt;=1,VLOOKUP(I1052,DETAIL!$F$7:$N$2006,5,0),""),"")</f>
        <v/>
      </c>
      <c r="N1052" s="15" t="str">
        <f>IFERROR(IF(H1052&gt;=1,VLOOKUP(I1052,DETAIL!$F$7:$N$2006,6,0),""),"")</f>
        <v/>
      </c>
      <c r="O1052" s="14" t="str">
        <f>IFERROR(IF(H1052&gt;=1,VLOOKUP(I1052,DETAIL!$F$7:$N$2006,8,0),""),"")</f>
        <v/>
      </c>
      <c r="P1052" s="14" t="str">
        <f>IFERROR(IF(H1052&gt;=1,VLOOKUP(I1052,DETAIL!$F$7:$N$2006,9,0),""),"")</f>
        <v/>
      </c>
      <c r="Q1052" s="75">
        <f>BHUGTAN!L1044</f>
        <v>0</v>
      </c>
    </row>
    <row r="1053" spans="8:17" ht="18" customHeight="1" x14ac:dyDescent="0.25">
      <c r="H1053" s="14">
        <f>BHUGTAN!E1045</f>
        <v>0</v>
      </c>
      <c r="I1053" s="14">
        <f>BHUGTAN!F1045</f>
        <v>0</v>
      </c>
      <c r="J1053" s="15">
        <f>BHUGTAN!G1045</f>
        <v>0</v>
      </c>
      <c r="K1053" s="15">
        <f>BHUGTAN!H1045</f>
        <v>0</v>
      </c>
      <c r="L1053" s="14">
        <f>BHUGTAN!I1045</f>
        <v>0</v>
      </c>
      <c r="M1053" s="15" t="str">
        <f>IFERROR(IF(H1053&gt;=1,VLOOKUP(I1053,DETAIL!$F$7:$N$2006,5,0),""),"")</f>
        <v/>
      </c>
      <c r="N1053" s="15" t="str">
        <f>IFERROR(IF(H1053&gt;=1,VLOOKUP(I1053,DETAIL!$F$7:$N$2006,6,0),""),"")</f>
        <v/>
      </c>
      <c r="O1053" s="14" t="str">
        <f>IFERROR(IF(H1053&gt;=1,VLOOKUP(I1053,DETAIL!$F$7:$N$2006,8,0),""),"")</f>
        <v/>
      </c>
      <c r="P1053" s="14" t="str">
        <f>IFERROR(IF(H1053&gt;=1,VLOOKUP(I1053,DETAIL!$F$7:$N$2006,9,0),""),"")</f>
        <v/>
      </c>
      <c r="Q1053" s="75">
        <f>BHUGTAN!L1045</f>
        <v>0</v>
      </c>
    </row>
    <row r="1054" spans="8:17" ht="18" customHeight="1" x14ac:dyDescent="0.25">
      <c r="H1054" s="14">
        <f>BHUGTAN!E1046</f>
        <v>0</v>
      </c>
      <c r="I1054" s="14">
        <f>BHUGTAN!F1046</f>
        <v>0</v>
      </c>
      <c r="J1054" s="15">
        <f>BHUGTAN!G1046</f>
        <v>0</v>
      </c>
      <c r="K1054" s="15">
        <f>BHUGTAN!H1046</f>
        <v>0</v>
      </c>
      <c r="L1054" s="14">
        <f>BHUGTAN!I1046</f>
        <v>0</v>
      </c>
      <c r="M1054" s="15" t="str">
        <f>IFERROR(IF(H1054&gt;=1,VLOOKUP(I1054,DETAIL!$F$7:$N$2006,5,0),""),"")</f>
        <v/>
      </c>
      <c r="N1054" s="15" t="str">
        <f>IFERROR(IF(H1054&gt;=1,VLOOKUP(I1054,DETAIL!$F$7:$N$2006,6,0),""),"")</f>
        <v/>
      </c>
      <c r="O1054" s="14" t="str">
        <f>IFERROR(IF(H1054&gt;=1,VLOOKUP(I1054,DETAIL!$F$7:$N$2006,8,0),""),"")</f>
        <v/>
      </c>
      <c r="P1054" s="14" t="str">
        <f>IFERROR(IF(H1054&gt;=1,VLOOKUP(I1054,DETAIL!$F$7:$N$2006,9,0),""),"")</f>
        <v/>
      </c>
      <c r="Q1054" s="75">
        <f>BHUGTAN!L1046</f>
        <v>0</v>
      </c>
    </row>
    <row r="1055" spans="8:17" ht="18" customHeight="1" x14ac:dyDescent="0.25">
      <c r="H1055" s="14">
        <f>BHUGTAN!E1047</f>
        <v>0</v>
      </c>
      <c r="I1055" s="14">
        <f>BHUGTAN!F1047</f>
        <v>0</v>
      </c>
      <c r="J1055" s="15">
        <f>BHUGTAN!G1047</f>
        <v>0</v>
      </c>
      <c r="K1055" s="15">
        <f>BHUGTAN!H1047</f>
        <v>0</v>
      </c>
      <c r="L1055" s="14">
        <f>BHUGTAN!I1047</f>
        <v>0</v>
      </c>
      <c r="M1055" s="15" t="str">
        <f>IFERROR(IF(H1055&gt;=1,VLOOKUP(I1055,DETAIL!$F$7:$N$2006,5,0),""),"")</f>
        <v/>
      </c>
      <c r="N1055" s="15" t="str">
        <f>IFERROR(IF(H1055&gt;=1,VLOOKUP(I1055,DETAIL!$F$7:$N$2006,6,0),""),"")</f>
        <v/>
      </c>
      <c r="O1055" s="14" t="str">
        <f>IFERROR(IF(H1055&gt;=1,VLOOKUP(I1055,DETAIL!$F$7:$N$2006,8,0),""),"")</f>
        <v/>
      </c>
      <c r="P1055" s="14" t="str">
        <f>IFERROR(IF(H1055&gt;=1,VLOOKUP(I1055,DETAIL!$F$7:$N$2006,9,0),""),"")</f>
        <v/>
      </c>
      <c r="Q1055" s="75">
        <f>BHUGTAN!L1047</f>
        <v>0</v>
      </c>
    </row>
    <row r="1056" spans="8:17" ht="18" customHeight="1" x14ac:dyDescent="0.25">
      <c r="H1056" s="14">
        <f>BHUGTAN!E1048</f>
        <v>0</v>
      </c>
      <c r="I1056" s="14">
        <f>BHUGTAN!F1048</f>
        <v>0</v>
      </c>
      <c r="J1056" s="15">
        <f>BHUGTAN!G1048</f>
        <v>0</v>
      </c>
      <c r="K1056" s="15">
        <f>BHUGTAN!H1048</f>
        <v>0</v>
      </c>
      <c r="L1056" s="14">
        <f>BHUGTAN!I1048</f>
        <v>0</v>
      </c>
      <c r="M1056" s="15" t="str">
        <f>IFERROR(IF(H1056&gt;=1,VLOOKUP(I1056,DETAIL!$F$7:$N$2006,5,0),""),"")</f>
        <v/>
      </c>
      <c r="N1056" s="15" t="str">
        <f>IFERROR(IF(H1056&gt;=1,VLOOKUP(I1056,DETAIL!$F$7:$N$2006,6,0),""),"")</f>
        <v/>
      </c>
      <c r="O1056" s="14" t="str">
        <f>IFERROR(IF(H1056&gt;=1,VLOOKUP(I1056,DETAIL!$F$7:$N$2006,8,0),""),"")</f>
        <v/>
      </c>
      <c r="P1056" s="14" t="str">
        <f>IFERROR(IF(H1056&gt;=1,VLOOKUP(I1056,DETAIL!$F$7:$N$2006,9,0),""),"")</f>
        <v/>
      </c>
      <c r="Q1056" s="75">
        <f>BHUGTAN!L1048</f>
        <v>0</v>
      </c>
    </row>
    <row r="1057" spans="8:17" ht="18" customHeight="1" x14ac:dyDescent="0.25">
      <c r="H1057" s="14">
        <f>BHUGTAN!E1049</f>
        <v>0</v>
      </c>
      <c r="I1057" s="14">
        <f>BHUGTAN!F1049</f>
        <v>0</v>
      </c>
      <c r="J1057" s="15">
        <f>BHUGTAN!G1049</f>
        <v>0</v>
      </c>
      <c r="K1057" s="15">
        <f>BHUGTAN!H1049</f>
        <v>0</v>
      </c>
      <c r="L1057" s="14">
        <f>BHUGTAN!I1049</f>
        <v>0</v>
      </c>
      <c r="M1057" s="15" t="str">
        <f>IFERROR(IF(H1057&gt;=1,VLOOKUP(I1057,DETAIL!$F$7:$N$2006,5,0),""),"")</f>
        <v/>
      </c>
      <c r="N1057" s="15" t="str">
        <f>IFERROR(IF(H1057&gt;=1,VLOOKUP(I1057,DETAIL!$F$7:$N$2006,6,0),""),"")</f>
        <v/>
      </c>
      <c r="O1057" s="14" t="str">
        <f>IFERROR(IF(H1057&gt;=1,VLOOKUP(I1057,DETAIL!$F$7:$N$2006,8,0),""),"")</f>
        <v/>
      </c>
      <c r="P1057" s="14" t="str">
        <f>IFERROR(IF(H1057&gt;=1,VLOOKUP(I1057,DETAIL!$F$7:$N$2006,9,0),""),"")</f>
        <v/>
      </c>
      <c r="Q1057" s="75">
        <f>BHUGTAN!L1049</f>
        <v>0</v>
      </c>
    </row>
    <row r="1058" spans="8:17" ht="18" customHeight="1" x14ac:dyDescent="0.25">
      <c r="H1058" s="14">
        <f>BHUGTAN!E1050</f>
        <v>0</v>
      </c>
      <c r="I1058" s="14">
        <f>BHUGTAN!F1050</f>
        <v>0</v>
      </c>
      <c r="J1058" s="15">
        <f>BHUGTAN!G1050</f>
        <v>0</v>
      </c>
      <c r="K1058" s="15">
        <f>BHUGTAN!H1050</f>
        <v>0</v>
      </c>
      <c r="L1058" s="14">
        <f>BHUGTAN!I1050</f>
        <v>0</v>
      </c>
      <c r="M1058" s="15" t="str">
        <f>IFERROR(IF(H1058&gt;=1,VLOOKUP(I1058,DETAIL!$F$7:$N$2006,5,0),""),"")</f>
        <v/>
      </c>
      <c r="N1058" s="15" t="str">
        <f>IFERROR(IF(H1058&gt;=1,VLOOKUP(I1058,DETAIL!$F$7:$N$2006,6,0),""),"")</f>
        <v/>
      </c>
      <c r="O1058" s="14" t="str">
        <f>IFERROR(IF(H1058&gt;=1,VLOOKUP(I1058,DETAIL!$F$7:$N$2006,8,0),""),"")</f>
        <v/>
      </c>
      <c r="P1058" s="14" t="str">
        <f>IFERROR(IF(H1058&gt;=1,VLOOKUP(I1058,DETAIL!$F$7:$N$2006,9,0),""),"")</f>
        <v/>
      </c>
      <c r="Q1058" s="75">
        <f>BHUGTAN!L1050</f>
        <v>0</v>
      </c>
    </row>
    <row r="1059" spans="8:17" ht="18" customHeight="1" x14ac:dyDescent="0.25">
      <c r="H1059" s="14">
        <f>BHUGTAN!E1051</f>
        <v>0</v>
      </c>
      <c r="I1059" s="14">
        <f>BHUGTAN!F1051</f>
        <v>0</v>
      </c>
      <c r="J1059" s="15">
        <f>BHUGTAN!G1051</f>
        <v>0</v>
      </c>
      <c r="K1059" s="15">
        <f>BHUGTAN!H1051</f>
        <v>0</v>
      </c>
      <c r="L1059" s="14">
        <f>BHUGTAN!I1051</f>
        <v>0</v>
      </c>
      <c r="M1059" s="15" t="str">
        <f>IFERROR(IF(H1059&gt;=1,VLOOKUP(I1059,DETAIL!$F$7:$N$2006,5,0),""),"")</f>
        <v/>
      </c>
      <c r="N1059" s="15" t="str">
        <f>IFERROR(IF(H1059&gt;=1,VLOOKUP(I1059,DETAIL!$F$7:$N$2006,6,0),""),"")</f>
        <v/>
      </c>
      <c r="O1059" s="14" t="str">
        <f>IFERROR(IF(H1059&gt;=1,VLOOKUP(I1059,DETAIL!$F$7:$N$2006,8,0),""),"")</f>
        <v/>
      </c>
      <c r="P1059" s="14" t="str">
        <f>IFERROR(IF(H1059&gt;=1,VLOOKUP(I1059,DETAIL!$F$7:$N$2006,9,0),""),"")</f>
        <v/>
      </c>
      <c r="Q1059" s="75">
        <f>BHUGTAN!L1051</f>
        <v>0</v>
      </c>
    </row>
    <row r="1060" spans="8:17" ht="18" customHeight="1" x14ac:dyDescent="0.25">
      <c r="H1060" s="14">
        <f>BHUGTAN!E1052</f>
        <v>0</v>
      </c>
      <c r="I1060" s="14">
        <f>BHUGTAN!F1052</f>
        <v>0</v>
      </c>
      <c r="J1060" s="15">
        <f>BHUGTAN!G1052</f>
        <v>0</v>
      </c>
      <c r="K1060" s="15">
        <f>BHUGTAN!H1052</f>
        <v>0</v>
      </c>
      <c r="L1060" s="14">
        <f>BHUGTAN!I1052</f>
        <v>0</v>
      </c>
      <c r="M1060" s="15" t="str">
        <f>IFERROR(IF(H1060&gt;=1,VLOOKUP(I1060,DETAIL!$F$7:$N$2006,5,0),""),"")</f>
        <v/>
      </c>
      <c r="N1060" s="15" t="str">
        <f>IFERROR(IF(H1060&gt;=1,VLOOKUP(I1060,DETAIL!$F$7:$N$2006,6,0),""),"")</f>
        <v/>
      </c>
      <c r="O1060" s="14" t="str">
        <f>IFERROR(IF(H1060&gt;=1,VLOOKUP(I1060,DETAIL!$F$7:$N$2006,8,0),""),"")</f>
        <v/>
      </c>
      <c r="P1060" s="14" t="str">
        <f>IFERROR(IF(H1060&gt;=1,VLOOKUP(I1060,DETAIL!$F$7:$N$2006,9,0),""),"")</f>
        <v/>
      </c>
      <c r="Q1060" s="75">
        <f>BHUGTAN!L1052</f>
        <v>0</v>
      </c>
    </row>
    <row r="1061" spans="8:17" ht="18" customHeight="1" x14ac:dyDescent="0.25">
      <c r="H1061" s="14">
        <f>BHUGTAN!E1053</f>
        <v>0</v>
      </c>
      <c r="I1061" s="14">
        <f>BHUGTAN!F1053</f>
        <v>0</v>
      </c>
      <c r="J1061" s="15">
        <f>BHUGTAN!G1053</f>
        <v>0</v>
      </c>
      <c r="K1061" s="15">
        <f>BHUGTAN!H1053</f>
        <v>0</v>
      </c>
      <c r="L1061" s="14">
        <f>BHUGTAN!I1053</f>
        <v>0</v>
      </c>
      <c r="M1061" s="15" t="str">
        <f>IFERROR(IF(H1061&gt;=1,VLOOKUP(I1061,DETAIL!$F$7:$N$2006,5,0),""),"")</f>
        <v/>
      </c>
      <c r="N1061" s="15" t="str">
        <f>IFERROR(IF(H1061&gt;=1,VLOOKUP(I1061,DETAIL!$F$7:$N$2006,6,0),""),"")</f>
        <v/>
      </c>
      <c r="O1061" s="14" t="str">
        <f>IFERROR(IF(H1061&gt;=1,VLOOKUP(I1061,DETAIL!$F$7:$N$2006,8,0),""),"")</f>
        <v/>
      </c>
      <c r="P1061" s="14" t="str">
        <f>IFERROR(IF(H1061&gt;=1,VLOOKUP(I1061,DETAIL!$F$7:$N$2006,9,0),""),"")</f>
        <v/>
      </c>
      <c r="Q1061" s="75">
        <f>BHUGTAN!L1053</f>
        <v>0</v>
      </c>
    </row>
    <row r="1062" spans="8:17" ht="18" customHeight="1" x14ac:dyDescent="0.25">
      <c r="H1062" s="14">
        <f>BHUGTAN!E1054</f>
        <v>0</v>
      </c>
      <c r="I1062" s="14">
        <f>BHUGTAN!F1054</f>
        <v>0</v>
      </c>
      <c r="J1062" s="15">
        <f>BHUGTAN!G1054</f>
        <v>0</v>
      </c>
      <c r="K1062" s="15">
        <f>BHUGTAN!H1054</f>
        <v>0</v>
      </c>
      <c r="L1062" s="14">
        <f>BHUGTAN!I1054</f>
        <v>0</v>
      </c>
      <c r="M1062" s="15" t="str">
        <f>IFERROR(IF(H1062&gt;=1,VLOOKUP(I1062,DETAIL!$F$7:$N$2006,5,0),""),"")</f>
        <v/>
      </c>
      <c r="N1062" s="15" t="str">
        <f>IFERROR(IF(H1062&gt;=1,VLOOKUP(I1062,DETAIL!$F$7:$N$2006,6,0),""),"")</f>
        <v/>
      </c>
      <c r="O1062" s="14" t="str">
        <f>IFERROR(IF(H1062&gt;=1,VLOOKUP(I1062,DETAIL!$F$7:$N$2006,8,0),""),"")</f>
        <v/>
      </c>
      <c r="P1062" s="14" t="str">
        <f>IFERROR(IF(H1062&gt;=1,VLOOKUP(I1062,DETAIL!$F$7:$N$2006,9,0),""),"")</f>
        <v/>
      </c>
      <c r="Q1062" s="75">
        <f>BHUGTAN!L1054</f>
        <v>0</v>
      </c>
    </row>
    <row r="1063" spans="8:17" ht="18" customHeight="1" x14ac:dyDescent="0.25">
      <c r="H1063" s="14">
        <f>BHUGTAN!E1055</f>
        <v>0</v>
      </c>
      <c r="I1063" s="14">
        <f>BHUGTAN!F1055</f>
        <v>0</v>
      </c>
      <c r="J1063" s="15">
        <f>BHUGTAN!G1055</f>
        <v>0</v>
      </c>
      <c r="K1063" s="15">
        <f>BHUGTAN!H1055</f>
        <v>0</v>
      </c>
      <c r="L1063" s="14">
        <f>BHUGTAN!I1055</f>
        <v>0</v>
      </c>
      <c r="M1063" s="15" t="str">
        <f>IFERROR(IF(H1063&gt;=1,VLOOKUP(I1063,DETAIL!$F$7:$N$2006,5,0),""),"")</f>
        <v/>
      </c>
      <c r="N1063" s="15" t="str">
        <f>IFERROR(IF(H1063&gt;=1,VLOOKUP(I1063,DETAIL!$F$7:$N$2006,6,0),""),"")</f>
        <v/>
      </c>
      <c r="O1063" s="14" t="str">
        <f>IFERROR(IF(H1063&gt;=1,VLOOKUP(I1063,DETAIL!$F$7:$N$2006,8,0),""),"")</f>
        <v/>
      </c>
      <c r="P1063" s="14" t="str">
        <f>IFERROR(IF(H1063&gt;=1,VLOOKUP(I1063,DETAIL!$F$7:$N$2006,9,0),""),"")</f>
        <v/>
      </c>
      <c r="Q1063" s="75">
        <f>BHUGTAN!L1055</f>
        <v>0</v>
      </c>
    </row>
    <row r="1064" spans="8:17" ht="18" customHeight="1" x14ac:dyDescent="0.25">
      <c r="H1064" s="14">
        <f>BHUGTAN!E1056</f>
        <v>0</v>
      </c>
      <c r="I1064" s="14">
        <f>BHUGTAN!F1056</f>
        <v>0</v>
      </c>
      <c r="J1064" s="15">
        <f>BHUGTAN!G1056</f>
        <v>0</v>
      </c>
      <c r="K1064" s="15">
        <f>BHUGTAN!H1056</f>
        <v>0</v>
      </c>
      <c r="L1064" s="14">
        <f>BHUGTAN!I1056</f>
        <v>0</v>
      </c>
      <c r="M1064" s="15" t="str">
        <f>IFERROR(IF(H1064&gt;=1,VLOOKUP(I1064,DETAIL!$F$7:$N$2006,5,0),""),"")</f>
        <v/>
      </c>
      <c r="N1064" s="15" t="str">
        <f>IFERROR(IF(H1064&gt;=1,VLOOKUP(I1064,DETAIL!$F$7:$N$2006,6,0),""),"")</f>
        <v/>
      </c>
      <c r="O1064" s="14" t="str">
        <f>IFERROR(IF(H1064&gt;=1,VLOOKUP(I1064,DETAIL!$F$7:$N$2006,8,0),""),"")</f>
        <v/>
      </c>
      <c r="P1064" s="14" t="str">
        <f>IFERROR(IF(H1064&gt;=1,VLOOKUP(I1064,DETAIL!$F$7:$N$2006,9,0),""),"")</f>
        <v/>
      </c>
      <c r="Q1064" s="75">
        <f>BHUGTAN!L1056</f>
        <v>0</v>
      </c>
    </row>
    <row r="1065" spans="8:17" ht="18" customHeight="1" x14ac:dyDescent="0.25">
      <c r="H1065" s="14">
        <f>BHUGTAN!E1057</f>
        <v>0</v>
      </c>
      <c r="I1065" s="14">
        <f>BHUGTAN!F1057</f>
        <v>0</v>
      </c>
      <c r="J1065" s="15">
        <f>BHUGTAN!G1057</f>
        <v>0</v>
      </c>
      <c r="K1065" s="15">
        <f>BHUGTAN!H1057</f>
        <v>0</v>
      </c>
      <c r="L1065" s="14">
        <f>BHUGTAN!I1057</f>
        <v>0</v>
      </c>
      <c r="M1065" s="15" t="str">
        <f>IFERROR(IF(H1065&gt;=1,VLOOKUP(I1065,DETAIL!$F$7:$N$2006,5,0),""),"")</f>
        <v/>
      </c>
      <c r="N1065" s="15" t="str">
        <f>IFERROR(IF(H1065&gt;=1,VLOOKUP(I1065,DETAIL!$F$7:$N$2006,6,0),""),"")</f>
        <v/>
      </c>
      <c r="O1065" s="14" t="str">
        <f>IFERROR(IF(H1065&gt;=1,VLOOKUP(I1065,DETAIL!$F$7:$N$2006,8,0),""),"")</f>
        <v/>
      </c>
      <c r="P1065" s="14" t="str">
        <f>IFERROR(IF(H1065&gt;=1,VLOOKUP(I1065,DETAIL!$F$7:$N$2006,9,0),""),"")</f>
        <v/>
      </c>
      <c r="Q1065" s="75">
        <f>BHUGTAN!L1057</f>
        <v>0</v>
      </c>
    </row>
    <row r="1066" spans="8:17" ht="18" customHeight="1" x14ac:dyDescent="0.25">
      <c r="H1066" s="14">
        <f>BHUGTAN!E1058</f>
        <v>0</v>
      </c>
      <c r="I1066" s="14">
        <f>BHUGTAN!F1058</f>
        <v>0</v>
      </c>
      <c r="J1066" s="15">
        <f>BHUGTAN!G1058</f>
        <v>0</v>
      </c>
      <c r="K1066" s="15">
        <f>BHUGTAN!H1058</f>
        <v>0</v>
      </c>
      <c r="L1066" s="14">
        <f>BHUGTAN!I1058</f>
        <v>0</v>
      </c>
      <c r="M1066" s="15" t="str">
        <f>IFERROR(IF(H1066&gt;=1,VLOOKUP(I1066,DETAIL!$F$7:$N$2006,5,0),""),"")</f>
        <v/>
      </c>
      <c r="N1066" s="15" t="str">
        <f>IFERROR(IF(H1066&gt;=1,VLOOKUP(I1066,DETAIL!$F$7:$N$2006,6,0),""),"")</f>
        <v/>
      </c>
      <c r="O1066" s="14" t="str">
        <f>IFERROR(IF(H1066&gt;=1,VLOOKUP(I1066,DETAIL!$F$7:$N$2006,8,0),""),"")</f>
        <v/>
      </c>
      <c r="P1066" s="14" t="str">
        <f>IFERROR(IF(H1066&gt;=1,VLOOKUP(I1066,DETAIL!$F$7:$N$2006,9,0),""),"")</f>
        <v/>
      </c>
      <c r="Q1066" s="75">
        <f>BHUGTAN!L1058</f>
        <v>0</v>
      </c>
    </row>
    <row r="1067" spans="8:17" ht="18" customHeight="1" x14ac:dyDescent="0.25">
      <c r="H1067" s="14">
        <f>BHUGTAN!E1059</f>
        <v>0</v>
      </c>
      <c r="I1067" s="14">
        <f>BHUGTAN!F1059</f>
        <v>0</v>
      </c>
      <c r="J1067" s="15">
        <f>BHUGTAN!G1059</f>
        <v>0</v>
      </c>
      <c r="K1067" s="15">
        <f>BHUGTAN!H1059</f>
        <v>0</v>
      </c>
      <c r="L1067" s="14">
        <f>BHUGTAN!I1059</f>
        <v>0</v>
      </c>
      <c r="M1067" s="15" t="str">
        <f>IFERROR(IF(H1067&gt;=1,VLOOKUP(I1067,DETAIL!$F$7:$N$2006,5,0),""),"")</f>
        <v/>
      </c>
      <c r="N1067" s="15" t="str">
        <f>IFERROR(IF(H1067&gt;=1,VLOOKUP(I1067,DETAIL!$F$7:$N$2006,6,0),""),"")</f>
        <v/>
      </c>
      <c r="O1067" s="14" t="str">
        <f>IFERROR(IF(H1067&gt;=1,VLOOKUP(I1067,DETAIL!$F$7:$N$2006,8,0),""),"")</f>
        <v/>
      </c>
      <c r="P1067" s="14" t="str">
        <f>IFERROR(IF(H1067&gt;=1,VLOOKUP(I1067,DETAIL!$F$7:$N$2006,9,0),""),"")</f>
        <v/>
      </c>
      <c r="Q1067" s="75">
        <f>BHUGTAN!L1059</f>
        <v>0</v>
      </c>
    </row>
    <row r="1068" spans="8:17" ht="18" customHeight="1" x14ac:dyDescent="0.25">
      <c r="H1068" s="14">
        <f>BHUGTAN!E1060</f>
        <v>0</v>
      </c>
      <c r="I1068" s="14">
        <f>BHUGTAN!F1060</f>
        <v>0</v>
      </c>
      <c r="J1068" s="15">
        <f>BHUGTAN!G1060</f>
        <v>0</v>
      </c>
      <c r="K1068" s="15">
        <f>BHUGTAN!H1060</f>
        <v>0</v>
      </c>
      <c r="L1068" s="14">
        <f>BHUGTAN!I1060</f>
        <v>0</v>
      </c>
      <c r="M1068" s="15" t="str">
        <f>IFERROR(IF(H1068&gt;=1,VLOOKUP(I1068,DETAIL!$F$7:$N$2006,5,0),""),"")</f>
        <v/>
      </c>
      <c r="N1068" s="15" t="str">
        <f>IFERROR(IF(H1068&gt;=1,VLOOKUP(I1068,DETAIL!$F$7:$N$2006,6,0),""),"")</f>
        <v/>
      </c>
      <c r="O1068" s="14" t="str">
        <f>IFERROR(IF(H1068&gt;=1,VLOOKUP(I1068,DETAIL!$F$7:$N$2006,8,0),""),"")</f>
        <v/>
      </c>
      <c r="P1068" s="14" t="str">
        <f>IFERROR(IF(H1068&gt;=1,VLOOKUP(I1068,DETAIL!$F$7:$N$2006,9,0),""),"")</f>
        <v/>
      </c>
      <c r="Q1068" s="75">
        <f>BHUGTAN!L1060</f>
        <v>0</v>
      </c>
    </row>
    <row r="1069" spans="8:17" ht="18" customHeight="1" x14ac:dyDescent="0.25">
      <c r="H1069" s="14">
        <f>BHUGTAN!E1061</f>
        <v>0</v>
      </c>
      <c r="I1069" s="14">
        <f>BHUGTAN!F1061</f>
        <v>0</v>
      </c>
      <c r="J1069" s="15">
        <f>BHUGTAN!G1061</f>
        <v>0</v>
      </c>
      <c r="K1069" s="15">
        <f>BHUGTAN!H1061</f>
        <v>0</v>
      </c>
      <c r="L1069" s="14">
        <f>BHUGTAN!I1061</f>
        <v>0</v>
      </c>
      <c r="M1069" s="15" t="str">
        <f>IFERROR(IF(H1069&gt;=1,VLOOKUP(I1069,DETAIL!$F$7:$N$2006,5,0),""),"")</f>
        <v/>
      </c>
      <c r="N1069" s="15" t="str">
        <f>IFERROR(IF(H1069&gt;=1,VLOOKUP(I1069,DETAIL!$F$7:$N$2006,6,0),""),"")</f>
        <v/>
      </c>
      <c r="O1069" s="14" t="str">
        <f>IFERROR(IF(H1069&gt;=1,VLOOKUP(I1069,DETAIL!$F$7:$N$2006,8,0),""),"")</f>
        <v/>
      </c>
      <c r="P1069" s="14" t="str">
        <f>IFERROR(IF(H1069&gt;=1,VLOOKUP(I1069,DETAIL!$F$7:$N$2006,9,0),""),"")</f>
        <v/>
      </c>
      <c r="Q1069" s="75">
        <f>BHUGTAN!L1061</f>
        <v>0</v>
      </c>
    </row>
    <row r="1070" spans="8:17" ht="18" customHeight="1" x14ac:dyDescent="0.25">
      <c r="H1070" s="14">
        <f>BHUGTAN!E1062</f>
        <v>0</v>
      </c>
      <c r="I1070" s="14">
        <f>BHUGTAN!F1062</f>
        <v>0</v>
      </c>
      <c r="J1070" s="15">
        <f>BHUGTAN!G1062</f>
        <v>0</v>
      </c>
      <c r="K1070" s="15">
        <f>BHUGTAN!H1062</f>
        <v>0</v>
      </c>
      <c r="L1070" s="14">
        <f>BHUGTAN!I1062</f>
        <v>0</v>
      </c>
      <c r="M1070" s="15" t="str">
        <f>IFERROR(IF(H1070&gt;=1,VLOOKUP(I1070,DETAIL!$F$7:$N$2006,5,0),""),"")</f>
        <v/>
      </c>
      <c r="N1070" s="15" t="str">
        <f>IFERROR(IF(H1070&gt;=1,VLOOKUP(I1070,DETAIL!$F$7:$N$2006,6,0),""),"")</f>
        <v/>
      </c>
      <c r="O1070" s="14" t="str">
        <f>IFERROR(IF(H1070&gt;=1,VLOOKUP(I1070,DETAIL!$F$7:$N$2006,8,0),""),"")</f>
        <v/>
      </c>
      <c r="P1070" s="14" t="str">
        <f>IFERROR(IF(H1070&gt;=1,VLOOKUP(I1070,DETAIL!$F$7:$N$2006,9,0),""),"")</f>
        <v/>
      </c>
      <c r="Q1070" s="75">
        <f>BHUGTAN!L1062</f>
        <v>0</v>
      </c>
    </row>
    <row r="1071" spans="8:17" ht="18" customHeight="1" x14ac:dyDescent="0.25">
      <c r="H1071" s="14">
        <f>BHUGTAN!E1063</f>
        <v>0</v>
      </c>
      <c r="I1071" s="14">
        <f>BHUGTAN!F1063</f>
        <v>0</v>
      </c>
      <c r="J1071" s="15">
        <f>BHUGTAN!G1063</f>
        <v>0</v>
      </c>
      <c r="K1071" s="15">
        <f>BHUGTAN!H1063</f>
        <v>0</v>
      </c>
      <c r="L1071" s="14">
        <f>BHUGTAN!I1063</f>
        <v>0</v>
      </c>
      <c r="M1071" s="15" t="str">
        <f>IFERROR(IF(H1071&gt;=1,VLOOKUP(I1071,DETAIL!$F$7:$N$2006,5,0),""),"")</f>
        <v/>
      </c>
      <c r="N1071" s="15" t="str">
        <f>IFERROR(IF(H1071&gt;=1,VLOOKUP(I1071,DETAIL!$F$7:$N$2006,6,0),""),"")</f>
        <v/>
      </c>
      <c r="O1071" s="14" t="str">
        <f>IFERROR(IF(H1071&gt;=1,VLOOKUP(I1071,DETAIL!$F$7:$N$2006,8,0),""),"")</f>
        <v/>
      </c>
      <c r="P1071" s="14" t="str">
        <f>IFERROR(IF(H1071&gt;=1,VLOOKUP(I1071,DETAIL!$F$7:$N$2006,9,0),""),"")</f>
        <v/>
      </c>
      <c r="Q1071" s="75">
        <f>BHUGTAN!L1063</f>
        <v>0</v>
      </c>
    </row>
    <row r="1072" spans="8:17" ht="18" customHeight="1" x14ac:dyDescent="0.25">
      <c r="H1072" s="14">
        <f>BHUGTAN!E1064</f>
        <v>0</v>
      </c>
      <c r="I1072" s="14">
        <f>BHUGTAN!F1064</f>
        <v>0</v>
      </c>
      <c r="J1072" s="15">
        <f>BHUGTAN!G1064</f>
        <v>0</v>
      </c>
      <c r="K1072" s="15">
        <f>BHUGTAN!H1064</f>
        <v>0</v>
      </c>
      <c r="L1072" s="14">
        <f>BHUGTAN!I1064</f>
        <v>0</v>
      </c>
      <c r="M1072" s="15" t="str">
        <f>IFERROR(IF(H1072&gt;=1,VLOOKUP(I1072,DETAIL!$F$7:$N$2006,5,0),""),"")</f>
        <v/>
      </c>
      <c r="N1072" s="15" t="str">
        <f>IFERROR(IF(H1072&gt;=1,VLOOKUP(I1072,DETAIL!$F$7:$N$2006,6,0),""),"")</f>
        <v/>
      </c>
      <c r="O1072" s="14" t="str">
        <f>IFERROR(IF(H1072&gt;=1,VLOOKUP(I1072,DETAIL!$F$7:$N$2006,8,0),""),"")</f>
        <v/>
      </c>
      <c r="P1072" s="14" t="str">
        <f>IFERROR(IF(H1072&gt;=1,VLOOKUP(I1072,DETAIL!$F$7:$N$2006,9,0),""),"")</f>
        <v/>
      </c>
      <c r="Q1072" s="75">
        <f>BHUGTAN!L1064</f>
        <v>0</v>
      </c>
    </row>
    <row r="1073" spans="8:17" ht="18" customHeight="1" x14ac:dyDescent="0.25">
      <c r="H1073" s="14">
        <f>BHUGTAN!E1065</f>
        <v>0</v>
      </c>
      <c r="I1073" s="14">
        <f>BHUGTAN!F1065</f>
        <v>0</v>
      </c>
      <c r="J1073" s="15">
        <f>BHUGTAN!G1065</f>
        <v>0</v>
      </c>
      <c r="K1073" s="15">
        <f>BHUGTAN!H1065</f>
        <v>0</v>
      </c>
      <c r="L1073" s="14">
        <f>BHUGTAN!I1065</f>
        <v>0</v>
      </c>
      <c r="M1073" s="15" t="str">
        <f>IFERROR(IF(H1073&gt;=1,VLOOKUP(I1073,DETAIL!$F$7:$N$2006,5,0),""),"")</f>
        <v/>
      </c>
      <c r="N1073" s="15" t="str">
        <f>IFERROR(IF(H1073&gt;=1,VLOOKUP(I1073,DETAIL!$F$7:$N$2006,6,0),""),"")</f>
        <v/>
      </c>
      <c r="O1073" s="14" t="str">
        <f>IFERROR(IF(H1073&gt;=1,VLOOKUP(I1073,DETAIL!$F$7:$N$2006,8,0),""),"")</f>
        <v/>
      </c>
      <c r="P1073" s="14" t="str">
        <f>IFERROR(IF(H1073&gt;=1,VLOOKUP(I1073,DETAIL!$F$7:$N$2006,9,0),""),"")</f>
        <v/>
      </c>
      <c r="Q1073" s="75">
        <f>BHUGTAN!L1065</f>
        <v>0</v>
      </c>
    </row>
    <row r="1074" spans="8:17" ht="18" customHeight="1" x14ac:dyDescent="0.25">
      <c r="H1074" s="14">
        <f>BHUGTAN!E1066</f>
        <v>0</v>
      </c>
      <c r="I1074" s="14">
        <f>BHUGTAN!F1066</f>
        <v>0</v>
      </c>
      <c r="J1074" s="15">
        <f>BHUGTAN!G1066</f>
        <v>0</v>
      </c>
      <c r="K1074" s="15">
        <f>BHUGTAN!H1066</f>
        <v>0</v>
      </c>
      <c r="L1074" s="14">
        <f>BHUGTAN!I1066</f>
        <v>0</v>
      </c>
      <c r="M1074" s="15" t="str">
        <f>IFERROR(IF(H1074&gt;=1,VLOOKUP(I1074,DETAIL!$F$7:$N$2006,5,0),""),"")</f>
        <v/>
      </c>
      <c r="N1074" s="15" t="str">
        <f>IFERROR(IF(H1074&gt;=1,VLOOKUP(I1074,DETAIL!$F$7:$N$2006,6,0),""),"")</f>
        <v/>
      </c>
      <c r="O1074" s="14" t="str">
        <f>IFERROR(IF(H1074&gt;=1,VLOOKUP(I1074,DETAIL!$F$7:$N$2006,8,0),""),"")</f>
        <v/>
      </c>
      <c r="P1074" s="14" t="str">
        <f>IFERROR(IF(H1074&gt;=1,VLOOKUP(I1074,DETAIL!$F$7:$N$2006,9,0),""),"")</f>
        <v/>
      </c>
      <c r="Q1074" s="75">
        <f>BHUGTAN!L1066</f>
        <v>0</v>
      </c>
    </row>
    <row r="1075" spans="8:17" ht="18" customHeight="1" x14ac:dyDescent="0.25">
      <c r="H1075" s="14">
        <f>BHUGTAN!E1067</f>
        <v>0</v>
      </c>
      <c r="I1075" s="14">
        <f>BHUGTAN!F1067</f>
        <v>0</v>
      </c>
      <c r="J1075" s="15">
        <f>BHUGTAN!G1067</f>
        <v>0</v>
      </c>
      <c r="K1075" s="15">
        <f>BHUGTAN!H1067</f>
        <v>0</v>
      </c>
      <c r="L1075" s="14">
        <f>BHUGTAN!I1067</f>
        <v>0</v>
      </c>
      <c r="M1075" s="15" t="str">
        <f>IFERROR(IF(H1075&gt;=1,VLOOKUP(I1075,DETAIL!$F$7:$N$2006,5,0),""),"")</f>
        <v/>
      </c>
      <c r="N1075" s="15" t="str">
        <f>IFERROR(IF(H1075&gt;=1,VLOOKUP(I1075,DETAIL!$F$7:$N$2006,6,0),""),"")</f>
        <v/>
      </c>
      <c r="O1075" s="14" t="str">
        <f>IFERROR(IF(H1075&gt;=1,VLOOKUP(I1075,DETAIL!$F$7:$N$2006,8,0),""),"")</f>
        <v/>
      </c>
      <c r="P1075" s="14" t="str">
        <f>IFERROR(IF(H1075&gt;=1,VLOOKUP(I1075,DETAIL!$F$7:$N$2006,9,0),""),"")</f>
        <v/>
      </c>
      <c r="Q1075" s="75">
        <f>BHUGTAN!L1067</f>
        <v>0</v>
      </c>
    </row>
    <row r="1076" spans="8:17" ht="18" customHeight="1" x14ac:dyDescent="0.25">
      <c r="H1076" s="14">
        <f>BHUGTAN!E1068</f>
        <v>0</v>
      </c>
      <c r="I1076" s="14">
        <f>BHUGTAN!F1068</f>
        <v>0</v>
      </c>
      <c r="J1076" s="15">
        <f>BHUGTAN!G1068</f>
        <v>0</v>
      </c>
      <c r="K1076" s="15">
        <f>BHUGTAN!H1068</f>
        <v>0</v>
      </c>
      <c r="L1076" s="14">
        <f>BHUGTAN!I1068</f>
        <v>0</v>
      </c>
      <c r="M1076" s="15" t="str">
        <f>IFERROR(IF(H1076&gt;=1,VLOOKUP(I1076,DETAIL!$F$7:$N$2006,5,0),""),"")</f>
        <v/>
      </c>
      <c r="N1076" s="15" t="str">
        <f>IFERROR(IF(H1076&gt;=1,VLOOKUP(I1076,DETAIL!$F$7:$N$2006,6,0),""),"")</f>
        <v/>
      </c>
      <c r="O1076" s="14" t="str">
        <f>IFERROR(IF(H1076&gt;=1,VLOOKUP(I1076,DETAIL!$F$7:$N$2006,8,0),""),"")</f>
        <v/>
      </c>
      <c r="P1076" s="14" t="str">
        <f>IFERROR(IF(H1076&gt;=1,VLOOKUP(I1076,DETAIL!$F$7:$N$2006,9,0),""),"")</f>
        <v/>
      </c>
      <c r="Q1076" s="75">
        <f>BHUGTAN!L1068</f>
        <v>0</v>
      </c>
    </row>
    <row r="1077" spans="8:17" ht="18" customHeight="1" x14ac:dyDescent="0.25">
      <c r="H1077" s="14">
        <f>BHUGTAN!E1069</f>
        <v>0</v>
      </c>
      <c r="I1077" s="14">
        <f>BHUGTAN!F1069</f>
        <v>0</v>
      </c>
      <c r="J1077" s="15">
        <f>BHUGTAN!G1069</f>
        <v>0</v>
      </c>
      <c r="K1077" s="15">
        <f>BHUGTAN!H1069</f>
        <v>0</v>
      </c>
      <c r="L1077" s="14">
        <f>BHUGTAN!I1069</f>
        <v>0</v>
      </c>
      <c r="M1077" s="15" t="str">
        <f>IFERROR(IF(H1077&gt;=1,VLOOKUP(I1077,DETAIL!$F$7:$N$2006,5,0),""),"")</f>
        <v/>
      </c>
      <c r="N1077" s="15" t="str">
        <f>IFERROR(IF(H1077&gt;=1,VLOOKUP(I1077,DETAIL!$F$7:$N$2006,6,0),""),"")</f>
        <v/>
      </c>
      <c r="O1077" s="14" t="str">
        <f>IFERROR(IF(H1077&gt;=1,VLOOKUP(I1077,DETAIL!$F$7:$N$2006,8,0),""),"")</f>
        <v/>
      </c>
      <c r="P1077" s="14" t="str">
        <f>IFERROR(IF(H1077&gt;=1,VLOOKUP(I1077,DETAIL!$F$7:$N$2006,9,0),""),"")</f>
        <v/>
      </c>
      <c r="Q1077" s="75">
        <f>BHUGTAN!L1069</f>
        <v>0</v>
      </c>
    </row>
    <row r="1078" spans="8:17" ht="18" customHeight="1" x14ac:dyDescent="0.25">
      <c r="H1078" s="14">
        <f>BHUGTAN!E1070</f>
        <v>0</v>
      </c>
      <c r="I1078" s="14">
        <f>BHUGTAN!F1070</f>
        <v>0</v>
      </c>
      <c r="J1078" s="15">
        <f>BHUGTAN!G1070</f>
        <v>0</v>
      </c>
      <c r="K1078" s="15">
        <f>BHUGTAN!H1070</f>
        <v>0</v>
      </c>
      <c r="L1078" s="14">
        <f>BHUGTAN!I1070</f>
        <v>0</v>
      </c>
      <c r="M1078" s="15" t="str">
        <f>IFERROR(IF(H1078&gt;=1,VLOOKUP(I1078,DETAIL!$F$7:$N$2006,5,0),""),"")</f>
        <v/>
      </c>
      <c r="N1078" s="15" t="str">
        <f>IFERROR(IF(H1078&gt;=1,VLOOKUP(I1078,DETAIL!$F$7:$N$2006,6,0),""),"")</f>
        <v/>
      </c>
      <c r="O1078" s="14" t="str">
        <f>IFERROR(IF(H1078&gt;=1,VLOOKUP(I1078,DETAIL!$F$7:$N$2006,8,0),""),"")</f>
        <v/>
      </c>
      <c r="P1078" s="14" t="str">
        <f>IFERROR(IF(H1078&gt;=1,VLOOKUP(I1078,DETAIL!$F$7:$N$2006,9,0),""),"")</f>
        <v/>
      </c>
      <c r="Q1078" s="75">
        <f>BHUGTAN!L1070</f>
        <v>0</v>
      </c>
    </row>
    <row r="1079" spans="8:17" ht="18" customHeight="1" x14ac:dyDescent="0.25">
      <c r="H1079" s="14">
        <f>BHUGTAN!E1071</f>
        <v>0</v>
      </c>
      <c r="I1079" s="14">
        <f>BHUGTAN!F1071</f>
        <v>0</v>
      </c>
      <c r="J1079" s="15">
        <f>BHUGTAN!G1071</f>
        <v>0</v>
      </c>
      <c r="K1079" s="15">
        <f>BHUGTAN!H1071</f>
        <v>0</v>
      </c>
      <c r="L1079" s="14">
        <f>BHUGTAN!I1071</f>
        <v>0</v>
      </c>
      <c r="M1079" s="15" t="str">
        <f>IFERROR(IF(H1079&gt;=1,VLOOKUP(I1079,DETAIL!$F$7:$N$2006,5,0),""),"")</f>
        <v/>
      </c>
      <c r="N1079" s="15" t="str">
        <f>IFERROR(IF(H1079&gt;=1,VLOOKUP(I1079,DETAIL!$F$7:$N$2006,6,0),""),"")</f>
        <v/>
      </c>
      <c r="O1079" s="14" t="str">
        <f>IFERROR(IF(H1079&gt;=1,VLOOKUP(I1079,DETAIL!$F$7:$N$2006,8,0),""),"")</f>
        <v/>
      </c>
      <c r="P1079" s="14" t="str">
        <f>IFERROR(IF(H1079&gt;=1,VLOOKUP(I1079,DETAIL!$F$7:$N$2006,9,0),""),"")</f>
        <v/>
      </c>
      <c r="Q1079" s="75">
        <f>BHUGTAN!L1071</f>
        <v>0</v>
      </c>
    </row>
    <row r="1080" spans="8:17" ht="18" customHeight="1" x14ac:dyDescent="0.25">
      <c r="H1080" s="14">
        <f>BHUGTAN!E1072</f>
        <v>0</v>
      </c>
      <c r="I1080" s="14">
        <f>BHUGTAN!F1072</f>
        <v>0</v>
      </c>
      <c r="J1080" s="15">
        <f>BHUGTAN!G1072</f>
        <v>0</v>
      </c>
      <c r="K1080" s="15">
        <f>BHUGTAN!H1072</f>
        <v>0</v>
      </c>
      <c r="L1080" s="14">
        <f>BHUGTAN!I1072</f>
        <v>0</v>
      </c>
      <c r="M1080" s="15" t="str">
        <f>IFERROR(IF(H1080&gt;=1,VLOOKUP(I1080,DETAIL!$F$7:$N$2006,5,0),""),"")</f>
        <v/>
      </c>
      <c r="N1080" s="15" t="str">
        <f>IFERROR(IF(H1080&gt;=1,VLOOKUP(I1080,DETAIL!$F$7:$N$2006,6,0),""),"")</f>
        <v/>
      </c>
      <c r="O1080" s="14" t="str">
        <f>IFERROR(IF(H1080&gt;=1,VLOOKUP(I1080,DETAIL!$F$7:$N$2006,8,0),""),"")</f>
        <v/>
      </c>
      <c r="P1080" s="14" t="str">
        <f>IFERROR(IF(H1080&gt;=1,VLOOKUP(I1080,DETAIL!$F$7:$N$2006,9,0),""),"")</f>
        <v/>
      </c>
      <c r="Q1080" s="75">
        <f>BHUGTAN!L1072</f>
        <v>0</v>
      </c>
    </row>
    <row r="1081" spans="8:17" ht="18" customHeight="1" x14ac:dyDescent="0.25">
      <c r="H1081" s="14">
        <f>BHUGTAN!E1073</f>
        <v>0</v>
      </c>
      <c r="I1081" s="14">
        <f>BHUGTAN!F1073</f>
        <v>0</v>
      </c>
      <c r="J1081" s="15">
        <f>BHUGTAN!G1073</f>
        <v>0</v>
      </c>
      <c r="K1081" s="15">
        <f>BHUGTAN!H1073</f>
        <v>0</v>
      </c>
      <c r="L1081" s="14">
        <f>BHUGTAN!I1073</f>
        <v>0</v>
      </c>
      <c r="M1081" s="15" t="str">
        <f>IFERROR(IF(H1081&gt;=1,VLOOKUP(I1081,DETAIL!$F$7:$N$2006,5,0),""),"")</f>
        <v/>
      </c>
      <c r="N1081" s="15" t="str">
        <f>IFERROR(IF(H1081&gt;=1,VLOOKUP(I1081,DETAIL!$F$7:$N$2006,6,0),""),"")</f>
        <v/>
      </c>
      <c r="O1081" s="14" t="str">
        <f>IFERROR(IF(H1081&gt;=1,VLOOKUP(I1081,DETAIL!$F$7:$N$2006,8,0),""),"")</f>
        <v/>
      </c>
      <c r="P1081" s="14" t="str">
        <f>IFERROR(IF(H1081&gt;=1,VLOOKUP(I1081,DETAIL!$F$7:$N$2006,9,0),""),"")</f>
        <v/>
      </c>
      <c r="Q1081" s="75">
        <f>BHUGTAN!L1073</f>
        <v>0</v>
      </c>
    </row>
    <row r="1082" spans="8:17" ht="18" customHeight="1" x14ac:dyDescent="0.25">
      <c r="H1082" s="14">
        <f>BHUGTAN!E1074</f>
        <v>0</v>
      </c>
      <c r="I1082" s="14">
        <f>BHUGTAN!F1074</f>
        <v>0</v>
      </c>
      <c r="J1082" s="15">
        <f>BHUGTAN!G1074</f>
        <v>0</v>
      </c>
      <c r="K1082" s="15">
        <f>BHUGTAN!H1074</f>
        <v>0</v>
      </c>
      <c r="L1082" s="14">
        <f>BHUGTAN!I1074</f>
        <v>0</v>
      </c>
      <c r="M1082" s="15" t="str">
        <f>IFERROR(IF(H1082&gt;=1,VLOOKUP(I1082,DETAIL!$F$7:$N$2006,5,0),""),"")</f>
        <v/>
      </c>
      <c r="N1082" s="15" t="str">
        <f>IFERROR(IF(H1082&gt;=1,VLOOKUP(I1082,DETAIL!$F$7:$N$2006,6,0),""),"")</f>
        <v/>
      </c>
      <c r="O1082" s="14" t="str">
        <f>IFERROR(IF(H1082&gt;=1,VLOOKUP(I1082,DETAIL!$F$7:$N$2006,8,0),""),"")</f>
        <v/>
      </c>
      <c r="P1082" s="14" t="str">
        <f>IFERROR(IF(H1082&gt;=1,VLOOKUP(I1082,DETAIL!$F$7:$N$2006,9,0),""),"")</f>
        <v/>
      </c>
      <c r="Q1082" s="75">
        <f>BHUGTAN!L1074</f>
        <v>0</v>
      </c>
    </row>
    <row r="1083" spans="8:17" ht="18" customHeight="1" x14ac:dyDescent="0.25">
      <c r="H1083" s="14">
        <f>BHUGTAN!E1075</f>
        <v>0</v>
      </c>
      <c r="I1083" s="14">
        <f>BHUGTAN!F1075</f>
        <v>0</v>
      </c>
      <c r="J1083" s="15">
        <f>BHUGTAN!G1075</f>
        <v>0</v>
      </c>
      <c r="K1083" s="15">
        <f>BHUGTAN!H1075</f>
        <v>0</v>
      </c>
      <c r="L1083" s="14">
        <f>BHUGTAN!I1075</f>
        <v>0</v>
      </c>
      <c r="M1083" s="15" t="str">
        <f>IFERROR(IF(H1083&gt;=1,VLOOKUP(I1083,DETAIL!$F$7:$N$2006,5,0),""),"")</f>
        <v/>
      </c>
      <c r="N1083" s="15" t="str">
        <f>IFERROR(IF(H1083&gt;=1,VLOOKUP(I1083,DETAIL!$F$7:$N$2006,6,0),""),"")</f>
        <v/>
      </c>
      <c r="O1083" s="14" t="str">
        <f>IFERROR(IF(H1083&gt;=1,VLOOKUP(I1083,DETAIL!$F$7:$N$2006,8,0),""),"")</f>
        <v/>
      </c>
      <c r="P1083" s="14" t="str">
        <f>IFERROR(IF(H1083&gt;=1,VLOOKUP(I1083,DETAIL!$F$7:$N$2006,9,0),""),"")</f>
        <v/>
      </c>
      <c r="Q1083" s="75">
        <f>BHUGTAN!L1075</f>
        <v>0</v>
      </c>
    </row>
    <row r="1084" spans="8:17" ht="18" customHeight="1" x14ac:dyDescent="0.25">
      <c r="H1084" s="14">
        <f>BHUGTAN!E1076</f>
        <v>0</v>
      </c>
      <c r="I1084" s="14">
        <f>BHUGTAN!F1076</f>
        <v>0</v>
      </c>
      <c r="J1084" s="15">
        <f>BHUGTAN!G1076</f>
        <v>0</v>
      </c>
      <c r="K1084" s="15">
        <f>BHUGTAN!H1076</f>
        <v>0</v>
      </c>
      <c r="L1084" s="14">
        <f>BHUGTAN!I1076</f>
        <v>0</v>
      </c>
      <c r="M1084" s="15" t="str">
        <f>IFERROR(IF(H1084&gt;=1,VLOOKUP(I1084,DETAIL!$F$7:$N$2006,5,0),""),"")</f>
        <v/>
      </c>
      <c r="N1084" s="15" t="str">
        <f>IFERROR(IF(H1084&gt;=1,VLOOKUP(I1084,DETAIL!$F$7:$N$2006,6,0),""),"")</f>
        <v/>
      </c>
      <c r="O1084" s="14" t="str">
        <f>IFERROR(IF(H1084&gt;=1,VLOOKUP(I1084,DETAIL!$F$7:$N$2006,8,0),""),"")</f>
        <v/>
      </c>
      <c r="P1084" s="14" t="str">
        <f>IFERROR(IF(H1084&gt;=1,VLOOKUP(I1084,DETAIL!$F$7:$N$2006,9,0),""),"")</f>
        <v/>
      </c>
      <c r="Q1084" s="75">
        <f>BHUGTAN!L1076</f>
        <v>0</v>
      </c>
    </row>
    <row r="1085" spans="8:17" ht="18" customHeight="1" x14ac:dyDescent="0.25">
      <c r="H1085" s="14">
        <f>BHUGTAN!E1077</f>
        <v>0</v>
      </c>
      <c r="I1085" s="14">
        <f>BHUGTAN!F1077</f>
        <v>0</v>
      </c>
      <c r="J1085" s="15">
        <f>BHUGTAN!G1077</f>
        <v>0</v>
      </c>
      <c r="K1085" s="15">
        <f>BHUGTAN!H1077</f>
        <v>0</v>
      </c>
      <c r="L1085" s="14">
        <f>BHUGTAN!I1077</f>
        <v>0</v>
      </c>
      <c r="M1085" s="15" t="str">
        <f>IFERROR(IF(H1085&gt;=1,VLOOKUP(I1085,DETAIL!$F$7:$N$2006,5,0),""),"")</f>
        <v/>
      </c>
      <c r="N1085" s="15" t="str">
        <f>IFERROR(IF(H1085&gt;=1,VLOOKUP(I1085,DETAIL!$F$7:$N$2006,6,0),""),"")</f>
        <v/>
      </c>
      <c r="O1085" s="14" t="str">
        <f>IFERROR(IF(H1085&gt;=1,VLOOKUP(I1085,DETAIL!$F$7:$N$2006,8,0),""),"")</f>
        <v/>
      </c>
      <c r="P1085" s="14" t="str">
        <f>IFERROR(IF(H1085&gt;=1,VLOOKUP(I1085,DETAIL!$F$7:$N$2006,9,0),""),"")</f>
        <v/>
      </c>
      <c r="Q1085" s="75">
        <f>BHUGTAN!L1077</f>
        <v>0</v>
      </c>
    </row>
    <row r="1086" spans="8:17" ht="18" customHeight="1" x14ac:dyDescent="0.25">
      <c r="H1086" s="14">
        <f>BHUGTAN!E1078</f>
        <v>0</v>
      </c>
      <c r="I1086" s="14">
        <f>BHUGTAN!F1078</f>
        <v>0</v>
      </c>
      <c r="J1086" s="15">
        <f>BHUGTAN!G1078</f>
        <v>0</v>
      </c>
      <c r="K1086" s="15">
        <f>BHUGTAN!H1078</f>
        <v>0</v>
      </c>
      <c r="L1086" s="14">
        <f>BHUGTAN!I1078</f>
        <v>0</v>
      </c>
      <c r="M1086" s="15" t="str">
        <f>IFERROR(IF(H1086&gt;=1,VLOOKUP(I1086,DETAIL!$F$7:$N$2006,5,0),""),"")</f>
        <v/>
      </c>
      <c r="N1086" s="15" t="str">
        <f>IFERROR(IF(H1086&gt;=1,VLOOKUP(I1086,DETAIL!$F$7:$N$2006,6,0),""),"")</f>
        <v/>
      </c>
      <c r="O1086" s="14" t="str">
        <f>IFERROR(IF(H1086&gt;=1,VLOOKUP(I1086,DETAIL!$F$7:$N$2006,8,0),""),"")</f>
        <v/>
      </c>
      <c r="P1086" s="14" t="str">
        <f>IFERROR(IF(H1086&gt;=1,VLOOKUP(I1086,DETAIL!$F$7:$N$2006,9,0),""),"")</f>
        <v/>
      </c>
      <c r="Q1086" s="75">
        <f>BHUGTAN!L1078</f>
        <v>0</v>
      </c>
    </row>
    <row r="1087" spans="8:17" ht="18" customHeight="1" x14ac:dyDescent="0.25">
      <c r="H1087" s="14">
        <f>BHUGTAN!E1079</f>
        <v>0</v>
      </c>
      <c r="I1087" s="14">
        <f>BHUGTAN!F1079</f>
        <v>0</v>
      </c>
      <c r="J1087" s="15">
        <f>BHUGTAN!G1079</f>
        <v>0</v>
      </c>
      <c r="K1087" s="15">
        <f>BHUGTAN!H1079</f>
        <v>0</v>
      </c>
      <c r="L1087" s="14">
        <f>BHUGTAN!I1079</f>
        <v>0</v>
      </c>
      <c r="M1087" s="15" t="str">
        <f>IFERROR(IF(H1087&gt;=1,VLOOKUP(I1087,DETAIL!$F$7:$N$2006,5,0),""),"")</f>
        <v/>
      </c>
      <c r="N1087" s="15" t="str">
        <f>IFERROR(IF(H1087&gt;=1,VLOOKUP(I1087,DETAIL!$F$7:$N$2006,6,0),""),"")</f>
        <v/>
      </c>
      <c r="O1087" s="14" t="str">
        <f>IFERROR(IF(H1087&gt;=1,VLOOKUP(I1087,DETAIL!$F$7:$N$2006,8,0),""),"")</f>
        <v/>
      </c>
      <c r="P1087" s="14" t="str">
        <f>IFERROR(IF(H1087&gt;=1,VLOOKUP(I1087,DETAIL!$F$7:$N$2006,9,0),""),"")</f>
        <v/>
      </c>
      <c r="Q1087" s="75">
        <f>BHUGTAN!L1079</f>
        <v>0</v>
      </c>
    </row>
    <row r="1088" spans="8:17" ht="18" customHeight="1" x14ac:dyDescent="0.25">
      <c r="H1088" s="14">
        <f>BHUGTAN!E1080</f>
        <v>0</v>
      </c>
      <c r="I1088" s="14">
        <f>BHUGTAN!F1080</f>
        <v>0</v>
      </c>
      <c r="J1088" s="15">
        <f>BHUGTAN!G1080</f>
        <v>0</v>
      </c>
      <c r="K1088" s="15">
        <f>BHUGTAN!H1080</f>
        <v>0</v>
      </c>
      <c r="L1088" s="14">
        <f>BHUGTAN!I1080</f>
        <v>0</v>
      </c>
      <c r="M1088" s="15" t="str">
        <f>IFERROR(IF(H1088&gt;=1,VLOOKUP(I1088,DETAIL!$F$7:$N$2006,5,0),""),"")</f>
        <v/>
      </c>
      <c r="N1088" s="15" t="str">
        <f>IFERROR(IF(H1088&gt;=1,VLOOKUP(I1088,DETAIL!$F$7:$N$2006,6,0),""),"")</f>
        <v/>
      </c>
      <c r="O1088" s="14" t="str">
        <f>IFERROR(IF(H1088&gt;=1,VLOOKUP(I1088,DETAIL!$F$7:$N$2006,8,0),""),"")</f>
        <v/>
      </c>
      <c r="P1088" s="14" t="str">
        <f>IFERROR(IF(H1088&gt;=1,VLOOKUP(I1088,DETAIL!$F$7:$N$2006,9,0),""),"")</f>
        <v/>
      </c>
      <c r="Q1088" s="75">
        <f>BHUGTAN!L1080</f>
        <v>0</v>
      </c>
    </row>
    <row r="1089" spans="8:17" ht="18" customHeight="1" x14ac:dyDescent="0.25">
      <c r="H1089" s="14">
        <f>BHUGTAN!E1081</f>
        <v>0</v>
      </c>
      <c r="I1089" s="14">
        <f>BHUGTAN!F1081</f>
        <v>0</v>
      </c>
      <c r="J1089" s="15">
        <f>BHUGTAN!G1081</f>
        <v>0</v>
      </c>
      <c r="K1089" s="15">
        <f>BHUGTAN!H1081</f>
        <v>0</v>
      </c>
      <c r="L1089" s="14">
        <f>BHUGTAN!I1081</f>
        <v>0</v>
      </c>
      <c r="M1089" s="15" t="str">
        <f>IFERROR(IF(H1089&gt;=1,VLOOKUP(I1089,DETAIL!$F$7:$N$2006,5,0),""),"")</f>
        <v/>
      </c>
      <c r="N1089" s="15" t="str">
        <f>IFERROR(IF(H1089&gt;=1,VLOOKUP(I1089,DETAIL!$F$7:$N$2006,6,0),""),"")</f>
        <v/>
      </c>
      <c r="O1089" s="14" t="str">
        <f>IFERROR(IF(H1089&gt;=1,VLOOKUP(I1089,DETAIL!$F$7:$N$2006,8,0),""),"")</f>
        <v/>
      </c>
      <c r="P1089" s="14" t="str">
        <f>IFERROR(IF(H1089&gt;=1,VLOOKUP(I1089,DETAIL!$F$7:$N$2006,9,0),""),"")</f>
        <v/>
      </c>
      <c r="Q1089" s="75">
        <f>BHUGTAN!L1081</f>
        <v>0</v>
      </c>
    </row>
    <row r="1090" spans="8:17" ht="18" customHeight="1" x14ac:dyDescent="0.25">
      <c r="H1090" s="14">
        <f>BHUGTAN!E1082</f>
        <v>0</v>
      </c>
      <c r="I1090" s="14">
        <f>BHUGTAN!F1082</f>
        <v>0</v>
      </c>
      <c r="J1090" s="15">
        <f>BHUGTAN!G1082</f>
        <v>0</v>
      </c>
      <c r="K1090" s="15">
        <f>BHUGTAN!H1082</f>
        <v>0</v>
      </c>
      <c r="L1090" s="14">
        <f>BHUGTAN!I1082</f>
        <v>0</v>
      </c>
      <c r="M1090" s="15" t="str">
        <f>IFERROR(IF(H1090&gt;=1,VLOOKUP(I1090,DETAIL!$F$7:$N$2006,5,0),""),"")</f>
        <v/>
      </c>
      <c r="N1090" s="15" t="str">
        <f>IFERROR(IF(H1090&gt;=1,VLOOKUP(I1090,DETAIL!$F$7:$N$2006,6,0),""),"")</f>
        <v/>
      </c>
      <c r="O1090" s="14" t="str">
        <f>IFERROR(IF(H1090&gt;=1,VLOOKUP(I1090,DETAIL!$F$7:$N$2006,8,0),""),"")</f>
        <v/>
      </c>
      <c r="P1090" s="14" t="str">
        <f>IFERROR(IF(H1090&gt;=1,VLOOKUP(I1090,DETAIL!$F$7:$N$2006,9,0),""),"")</f>
        <v/>
      </c>
      <c r="Q1090" s="75">
        <f>BHUGTAN!L1082</f>
        <v>0</v>
      </c>
    </row>
    <row r="1091" spans="8:17" ht="18" customHeight="1" x14ac:dyDescent="0.25">
      <c r="H1091" s="14">
        <f>BHUGTAN!E1083</f>
        <v>0</v>
      </c>
      <c r="I1091" s="14">
        <f>BHUGTAN!F1083</f>
        <v>0</v>
      </c>
      <c r="J1091" s="15">
        <f>BHUGTAN!G1083</f>
        <v>0</v>
      </c>
      <c r="K1091" s="15">
        <f>BHUGTAN!H1083</f>
        <v>0</v>
      </c>
      <c r="L1091" s="14">
        <f>BHUGTAN!I1083</f>
        <v>0</v>
      </c>
      <c r="M1091" s="15" t="str">
        <f>IFERROR(IF(H1091&gt;=1,VLOOKUP(I1091,DETAIL!$F$7:$N$2006,5,0),""),"")</f>
        <v/>
      </c>
      <c r="N1091" s="15" t="str">
        <f>IFERROR(IF(H1091&gt;=1,VLOOKUP(I1091,DETAIL!$F$7:$N$2006,6,0),""),"")</f>
        <v/>
      </c>
      <c r="O1091" s="14" t="str">
        <f>IFERROR(IF(H1091&gt;=1,VLOOKUP(I1091,DETAIL!$F$7:$N$2006,8,0),""),"")</f>
        <v/>
      </c>
      <c r="P1091" s="14" t="str">
        <f>IFERROR(IF(H1091&gt;=1,VLOOKUP(I1091,DETAIL!$F$7:$N$2006,9,0),""),"")</f>
        <v/>
      </c>
      <c r="Q1091" s="75">
        <f>BHUGTAN!L1083</f>
        <v>0</v>
      </c>
    </row>
    <row r="1092" spans="8:17" ht="18" customHeight="1" x14ac:dyDescent="0.25">
      <c r="H1092" s="14">
        <f>BHUGTAN!E1084</f>
        <v>0</v>
      </c>
      <c r="I1092" s="14">
        <f>BHUGTAN!F1084</f>
        <v>0</v>
      </c>
      <c r="J1092" s="15">
        <f>BHUGTAN!G1084</f>
        <v>0</v>
      </c>
      <c r="K1092" s="15">
        <f>BHUGTAN!H1084</f>
        <v>0</v>
      </c>
      <c r="L1092" s="14">
        <f>BHUGTAN!I1084</f>
        <v>0</v>
      </c>
      <c r="M1092" s="15" t="str">
        <f>IFERROR(IF(H1092&gt;=1,VLOOKUP(I1092,DETAIL!$F$7:$N$2006,5,0),""),"")</f>
        <v/>
      </c>
      <c r="N1092" s="15" t="str">
        <f>IFERROR(IF(H1092&gt;=1,VLOOKUP(I1092,DETAIL!$F$7:$N$2006,6,0),""),"")</f>
        <v/>
      </c>
      <c r="O1092" s="14" t="str">
        <f>IFERROR(IF(H1092&gt;=1,VLOOKUP(I1092,DETAIL!$F$7:$N$2006,8,0),""),"")</f>
        <v/>
      </c>
      <c r="P1092" s="14" t="str">
        <f>IFERROR(IF(H1092&gt;=1,VLOOKUP(I1092,DETAIL!$F$7:$N$2006,9,0),""),"")</f>
        <v/>
      </c>
      <c r="Q1092" s="75">
        <f>BHUGTAN!L1084</f>
        <v>0</v>
      </c>
    </row>
    <row r="1093" spans="8:17" ht="18" customHeight="1" x14ac:dyDescent="0.25">
      <c r="H1093" s="14">
        <f>BHUGTAN!E1085</f>
        <v>0</v>
      </c>
      <c r="I1093" s="14">
        <f>BHUGTAN!F1085</f>
        <v>0</v>
      </c>
      <c r="J1093" s="15">
        <f>BHUGTAN!G1085</f>
        <v>0</v>
      </c>
      <c r="K1093" s="15">
        <f>BHUGTAN!H1085</f>
        <v>0</v>
      </c>
      <c r="L1093" s="14">
        <f>BHUGTAN!I1085</f>
        <v>0</v>
      </c>
      <c r="M1093" s="15" t="str">
        <f>IFERROR(IF(H1093&gt;=1,VLOOKUP(I1093,DETAIL!$F$7:$N$2006,5,0),""),"")</f>
        <v/>
      </c>
      <c r="N1093" s="15" t="str">
        <f>IFERROR(IF(H1093&gt;=1,VLOOKUP(I1093,DETAIL!$F$7:$N$2006,6,0),""),"")</f>
        <v/>
      </c>
      <c r="O1093" s="14" t="str">
        <f>IFERROR(IF(H1093&gt;=1,VLOOKUP(I1093,DETAIL!$F$7:$N$2006,8,0),""),"")</f>
        <v/>
      </c>
      <c r="P1093" s="14" t="str">
        <f>IFERROR(IF(H1093&gt;=1,VLOOKUP(I1093,DETAIL!$F$7:$N$2006,9,0),""),"")</f>
        <v/>
      </c>
      <c r="Q1093" s="75">
        <f>BHUGTAN!L1085</f>
        <v>0</v>
      </c>
    </row>
    <row r="1094" spans="8:17" ht="18" customHeight="1" x14ac:dyDescent="0.25">
      <c r="H1094" s="14">
        <f>BHUGTAN!E1086</f>
        <v>0</v>
      </c>
      <c r="I1094" s="14">
        <f>BHUGTAN!F1086</f>
        <v>0</v>
      </c>
      <c r="J1094" s="15">
        <f>BHUGTAN!G1086</f>
        <v>0</v>
      </c>
      <c r="K1094" s="15">
        <f>BHUGTAN!H1086</f>
        <v>0</v>
      </c>
      <c r="L1094" s="14">
        <f>BHUGTAN!I1086</f>
        <v>0</v>
      </c>
      <c r="M1094" s="15" t="str">
        <f>IFERROR(IF(H1094&gt;=1,VLOOKUP(I1094,DETAIL!$F$7:$N$2006,5,0),""),"")</f>
        <v/>
      </c>
      <c r="N1094" s="15" t="str">
        <f>IFERROR(IF(H1094&gt;=1,VLOOKUP(I1094,DETAIL!$F$7:$N$2006,6,0),""),"")</f>
        <v/>
      </c>
      <c r="O1094" s="14" t="str">
        <f>IFERROR(IF(H1094&gt;=1,VLOOKUP(I1094,DETAIL!$F$7:$N$2006,8,0),""),"")</f>
        <v/>
      </c>
      <c r="P1094" s="14" t="str">
        <f>IFERROR(IF(H1094&gt;=1,VLOOKUP(I1094,DETAIL!$F$7:$N$2006,9,0),""),"")</f>
        <v/>
      </c>
      <c r="Q1094" s="75">
        <f>BHUGTAN!L1086</f>
        <v>0</v>
      </c>
    </row>
    <row r="1095" spans="8:17" ht="18" customHeight="1" x14ac:dyDescent="0.25">
      <c r="H1095" s="14">
        <f>BHUGTAN!E1087</f>
        <v>0</v>
      </c>
      <c r="I1095" s="14">
        <f>BHUGTAN!F1087</f>
        <v>0</v>
      </c>
      <c r="J1095" s="15">
        <f>BHUGTAN!G1087</f>
        <v>0</v>
      </c>
      <c r="K1095" s="15">
        <f>BHUGTAN!H1087</f>
        <v>0</v>
      </c>
      <c r="L1095" s="14">
        <f>BHUGTAN!I1087</f>
        <v>0</v>
      </c>
      <c r="M1095" s="15" t="str">
        <f>IFERROR(IF(H1095&gt;=1,VLOOKUP(I1095,DETAIL!$F$7:$N$2006,5,0),""),"")</f>
        <v/>
      </c>
      <c r="N1095" s="15" t="str">
        <f>IFERROR(IF(H1095&gt;=1,VLOOKUP(I1095,DETAIL!$F$7:$N$2006,6,0),""),"")</f>
        <v/>
      </c>
      <c r="O1095" s="14" t="str">
        <f>IFERROR(IF(H1095&gt;=1,VLOOKUP(I1095,DETAIL!$F$7:$N$2006,8,0),""),"")</f>
        <v/>
      </c>
      <c r="P1095" s="14" t="str">
        <f>IFERROR(IF(H1095&gt;=1,VLOOKUP(I1095,DETAIL!$F$7:$N$2006,9,0),""),"")</f>
        <v/>
      </c>
      <c r="Q1095" s="75">
        <f>BHUGTAN!L1087</f>
        <v>0</v>
      </c>
    </row>
    <row r="1096" spans="8:17" ht="18" customHeight="1" x14ac:dyDescent="0.25">
      <c r="H1096" s="14">
        <f>BHUGTAN!E1088</f>
        <v>0</v>
      </c>
      <c r="I1096" s="14">
        <f>BHUGTAN!F1088</f>
        <v>0</v>
      </c>
      <c r="J1096" s="15">
        <f>BHUGTAN!G1088</f>
        <v>0</v>
      </c>
      <c r="K1096" s="15">
        <f>BHUGTAN!H1088</f>
        <v>0</v>
      </c>
      <c r="L1096" s="14">
        <f>BHUGTAN!I1088</f>
        <v>0</v>
      </c>
      <c r="M1096" s="15" t="str">
        <f>IFERROR(IF(H1096&gt;=1,VLOOKUP(I1096,DETAIL!$F$7:$N$2006,5,0),""),"")</f>
        <v/>
      </c>
      <c r="N1096" s="15" t="str">
        <f>IFERROR(IF(H1096&gt;=1,VLOOKUP(I1096,DETAIL!$F$7:$N$2006,6,0),""),"")</f>
        <v/>
      </c>
      <c r="O1096" s="14" t="str">
        <f>IFERROR(IF(H1096&gt;=1,VLOOKUP(I1096,DETAIL!$F$7:$N$2006,8,0),""),"")</f>
        <v/>
      </c>
      <c r="P1096" s="14" t="str">
        <f>IFERROR(IF(H1096&gt;=1,VLOOKUP(I1096,DETAIL!$F$7:$N$2006,9,0),""),"")</f>
        <v/>
      </c>
      <c r="Q1096" s="75">
        <f>BHUGTAN!L1088</f>
        <v>0</v>
      </c>
    </row>
    <row r="1097" spans="8:17" ht="18" customHeight="1" x14ac:dyDescent="0.25">
      <c r="H1097" s="14">
        <f>BHUGTAN!E1089</f>
        <v>0</v>
      </c>
      <c r="I1097" s="14">
        <f>BHUGTAN!F1089</f>
        <v>0</v>
      </c>
      <c r="J1097" s="15">
        <f>BHUGTAN!G1089</f>
        <v>0</v>
      </c>
      <c r="K1097" s="15">
        <f>BHUGTAN!H1089</f>
        <v>0</v>
      </c>
      <c r="L1097" s="14">
        <f>BHUGTAN!I1089</f>
        <v>0</v>
      </c>
      <c r="M1097" s="15" t="str">
        <f>IFERROR(IF(H1097&gt;=1,VLOOKUP(I1097,DETAIL!$F$7:$N$2006,5,0),""),"")</f>
        <v/>
      </c>
      <c r="N1097" s="15" t="str">
        <f>IFERROR(IF(H1097&gt;=1,VLOOKUP(I1097,DETAIL!$F$7:$N$2006,6,0),""),"")</f>
        <v/>
      </c>
      <c r="O1097" s="14" t="str">
        <f>IFERROR(IF(H1097&gt;=1,VLOOKUP(I1097,DETAIL!$F$7:$N$2006,8,0),""),"")</f>
        <v/>
      </c>
      <c r="P1097" s="14" t="str">
        <f>IFERROR(IF(H1097&gt;=1,VLOOKUP(I1097,DETAIL!$F$7:$N$2006,9,0),""),"")</f>
        <v/>
      </c>
      <c r="Q1097" s="75">
        <f>BHUGTAN!L1089</f>
        <v>0</v>
      </c>
    </row>
    <row r="1098" spans="8:17" ht="18" customHeight="1" x14ac:dyDescent="0.25">
      <c r="H1098" s="14">
        <f>BHUGTAN!E1090</f>
        <v>0</v>
      </c>
      <c r="I1098" s="14">
        <f>BHUGTAN!F1090</f>
        <v>0</v>
      </c>
      <c r="J1098" s="15">
        <f>BHUGTAN!G1090</f>
        <v>0</v>
      </c>
      <c r="K1098" s="15">
        <f>BHUGTAN!H1090</f>
        <v>0</v>
      </c>
      <c r="L1098" s="14">
        <f>BHUGTAN!I1090</f>
        <v>0</v>
      </c>
      <c r="M1098" s="15" t="str">
        <f>IFERROR(IF(H1098&gt;=1,VLOOKUP(I1098,DETAIL!$F$7:$N$2006,5,0),""),"")</f>
        <v/>
      </c>
      <c r="N1098" s="15" t="str">
        <f>IFERROR(IF(H1098&gt;=1,VLOOKUP(I1098,DETAIL!$F$7:$N$2006,6,0),""),"")</f>
        <v/>
      </c>
      <c r="O1098" s="14" t="str">
        <f>IFERROR(IF(H1098&gt;=1,VLOOKUP(I1098,DETAIL!$F$7:$N$2006,8,0),""),"")</f>
        <v/>
      </c>
      <c r="P1098" s="14" t="str">
        <f>IFERROR(IF(H1098&gt;=1,VLOOKUP(I1098,DETAIL!$F$7:$N$2006,9,0),""),"")</f>
        <v/>
      </c>
      <c r="Q1098" s="75">
        <f>BHUGTAN!L1090</f>
        <v>0</v>
      </c>
    </row>
    <row r="1099" spans="8:17" ht="18" customHeight="1" x14ac:dyDescent="0.25">
      <c r="H1099" s="14">
        <f>BHUGTAN!E1091</f>
        <v>0</v>
      </c>
      <c r="I1099" s="14">
        <f>BHUGTAN!F1091</f>
        <v>0</v>
      </c>
      <c r="J1099" s="15">
        <f>BHUGTAN!G1091</f>
        <v>0</v>
      </c>
      <c r="K1099" s="15">
        <f>BHUGTAN!H1091</f>
        <v>0</v>
      </c>
      <c r="L1099" s="14">
        <f>BHUGTAN!I1091</f>
        <v>0</v>
      </c>
      <c r="M1099" s="15" t="str">
        <f>IFERROR(IF(H1099&gt;=1,VLOOKUP(I1099,DETAIL!$F$7:$N$2006,5,0),""),"")</f>
        <v/>
      </c>
      <c r="N1099" s="15" t="str">
        <f>IFERROR(IF(H1099&gt;=1,VLOOKUP(I1099,DETAIL!$F$7:$N$2006,6,0),""),"")</f>
        <v/>
      </c>
      <c r="O1099" s="14" t="str">
        <f>IFERROR(IF(H1099&gt;=1,VLOOKUP(I1099,DETAIL!$F$7:$N$2006,8,0),""),"")</f>
        <v/>
      </c>
      <c r="P1099" s="14" t="str">
        <f>IFERROR(IF(H1099&gt;=1,VLOOKUP(I1099,DETAIL!$F$7:$N$2006,9,0),""),"")</f>
        <v/>
      </c>
      <c r="Q1099" s="75">
        <f>BHUGTAN!L1091</f>
        <v>0</v>
      </c>
    </row>
    <row r="1100" spans="8:17" ht="18" customHeight="1" x14ac:dyDescent="0.25">
      <c r="H1100" s="14">
        <f>BHUGTAN!E1092</f>
        <v>0</v>
      </c>
      <c r="I1100" s="14">
        <f>BHUGTAN!F1092</f>
        <v>0</v>
      </c>
      <c r="J1100" s="15">
        <f>BHUGTAN!G1092</f>
        <v>0</v>
      </c>
      <c r="K1100" s="15">
        <f>BHUGTAN!H1092</f>
        <v>0</v>
      </c>
      <c r="L1100" s="14">
        <f>BHUGTAN!I1092</f>
        <v>0</v>
      </c>
      <c r="M1100" s="15" t="str">
        <f>IFERROR(IF(H1100&gt;=1,VLOOKUP(I1100,DETAIL!$F$7:$N$2006,5,0),""),"")</f>
        <v/>
      </c>
      <c r="N1100" s="15" t="str">
        <f>IFERROR(IF(H1100&gt;=1,VLOOKUP(I1100,DETAIL!$F$7:$N$2006,6,0),""),"")</f>
        <v/>
      </c>
      <c r="O1100" s="14" t="str">
        <f>IFERROR(IF(H1100&gt;=1,VLOOKUP(I1100,DETAIL!$F$7:$N$2006,8,0),""),"")</f>
        <v/>
      </c>
      <c r="P1100" s="14" t="str">
        <f>IFERROR(IF(H1100&gt;=1,VLOOKUP(I1100,DETAIL!$F$7:$N$2006,9,0),""),"")</f>
        <v/>
      </c>
      <c r="Q1100" s="75">
        <f>BHUGTAN!L1092</f>
        <v>0</v>
      </c>
    </row>
    <row r="1101" spans="8:17" ht="18" customHeight="1" x14ac:dyDescent="0.25">
      <c r="H1101" s="14">
        <f>BHUGTAN!E1093</f>
        <v>0</v>
      </c>
      <c r="I1101" s="14">
        <f>BHUGTAN!F1093</f>
        <v>0</v>
      </c>
      <c r="J1101" s="15">
        <f>BHUGTAN!G1093</f>
        <v>0</v>
      </c>
      <c r="K1101" s="15">
        <f>BHUGTAN!H1093</f>
        <v>0</v>
      </c>
      <c r="L1101" s="14">
        <f>BHUGTAN!I1093</f>
        <v>0</v>
      </c>
      <c r="M1101" s="15" t="str">
        <f>IFERROR(IF(H1101&gt;=1,VLOOKUP(I1101,DETAIL!$F$7:$N$2006,5,0),""),"")</f>
        <v/>
      </c>
      <c r="N1101" s="15" t="str">
        <f>IFERROR(IF(H1101&gt;=1,VLOOKUP(I1101,DETAIL!$F$7:$N$2006,6,0),""),"")</f>
        <v/>
      </c>
      <c r="O1101" s="14" t="str">
        <f>IFERROR(IF(H1101&gt;=1,VLOOKUP(I1101,DETAIL!$F$7:$N$2006,8,0),""),"")</f>
        <v/>
      </c>
      <c r="P1101" s="14" t="str">
        <f>IFERROR(IF(H1101&gt;=1,VLOOKUP(I1101,DETAIL!$F$7:$N$2006,9,0),""),"")</f>
        <v/>
      </c>
      <c r="Q1101" s="75">
        <f>BHUGTAN!L1093</f>
        <v>0</v>
      </c>
    </row>
    <row r="1102" spans="8:17" ht="18" customHeight="1" x14ac:dyDescent="0.25">
      <c r="H1102" s="14">
        <f>BHUGTAN!E1094</f>
        <v>0</v>
      </c>
      <c r="I1102" s="14">
        <f>BHUGTAN!F1094</f>
        <v>0</v>
      </c>
      <c r="J1102" s="15">
        <f>BHUGTAN!G1094</f>
        <v>0</v>
      </c>
      <c r="K1102" s="15">
        <f>BHUGTAN!H1094</f>
        <v>0</v>
      </c>
      <c r="L1102" s="14">
        <f>BHUGTAN!I1094</f>
        <v>0</v>
      </c>
      <c r="M1102" s="15" t="str">
        <f>IFERROR(IF(H1102&gt;=1,VLOOKUP(I1102,DETAIL!$F$7:$N$2006,5,0),""),"")</f>
        <v/>
      </c>
      <c r="N1102" s="15" t="str">
        <f>IFERROR(IF(H1102&gt;=1,VLOOKUP(I1102,DETAIL!$F$7:$N$2006,6,0),""),"")</f>
        <v/>
      </c>
      <c r="O1102" s="14" t="str">
        <f>IFERROR(IF(H1102&gt;=1,VLOOKUP(I1102,DETAIL!$F$7:$N$2006,8,0),""),"")</f>
        <v/>
      </c>
      <c r="P1102" s="14" t="str">
        <f>IFERROR(IF(H1102&gt;=1,VLOOKUP(I1102,DETAIL!$F$7:$N$2006,9,0),""),"")</f>
        <v/>
      </c>
      <c r="Q1102" s="75">
        <f>BHUGTAN!L1094</f>
        <v>0</v>
      </c>
    </row>
    <row r="1103" spans="8:17" ht="18" customHeight="1" x14ac:dyDescent="0.25">
      <c r="H1103" s="14">
        <f>BHUGTAN!E1095</f>
        <v>0</v>
      </c>
      <c r="I1103" s="14">
        <f>BHUGTAN!F1095</f>
        <v>0</v>
      </c>
      <c r="J1103" s="15">
        <f>BHUGTAN!G1095</f>
        <v>0</v>
      </c>
      <c r="K1103" s="15">
        <f>BHUGTAN!H1095</f>
        <v>0</v>
      </c>
      <c r="L1103" s="14">
        <f>BHUGTAN!I1095</f>
        <v>0</v>
      </c>
      <c r="M1103" s="15" t="str">
        <f>IFERROR(IF(H1103&gt;=1,VLOOKUP(I1103,DETAIL!$F$7:$N$2006,5,0),""),"")</f>
        <v/>
      </c>
      <c r="N1103" s="15" t="str">
        <f>IFERROR(IF(H1103&gt;=1,VLOOKUP(I1103,DETAIL!$F$7:$N$2006,6,0),""),"")</f>
        <v/>
      </c>
      <c r="O1103" s="14" t="str">
        <f>IFERROR(IF(H1103&gt;=1,VLOOKUP(I1103,DETAIL!$F$7:$N$2006,8,0),""),"")</f>
        <v/>
      </c>
      <c r="P1103" s="14" t="str">
        <f>IFERROR(IF(H1103&gt;=1,VLOOKUP(I1103,DETAIL!$F$7:$N$2006,9,0),""),"")</f>
        <v/>
      </c>
      <c r="Q1103" s="75">
        <f>BHUGTAN!L1095</f>
        <v>0</v>
      </c>
    </row>
    <row r="1104" spans="8:17" ht="18" customHeight="1" x14ac:dyDescent="0.25">
      <c r="H1104" s="14">
        <f>BHUGTAN!E1096</f>
        <v>0</v>
      </c>
      <c r="I1104" s="14">
        <f>BHUGTAN!F1096</f>
        <v>0</v>
      </c>
      <c r="J1104" s="15">
        <f>BHUGTAN!G1096</f>
        <v>0</v>
      </c>
      <c r="K1104" s="15">
        <f>BHUGTAN!H1096</f>
        <v>0</v>
      </c>
      <c r="L1104" s="14">
        <f>BHUGTAN!I1096</f>
        <v>0</v>
      </c>
      <c r="M1104" s="15" t="str">
        <f>IFERROR(IF(H1104&gt;=1,VLOOKUP(I1104,DETAIL!$F$7:$N$2006,5,0),""),"")</f>
        <v/>
      </c>
      <c r="N1104" s="15" t="str">
        <f>IFERROR(IF(H1104&gt;=1,VLOOKUP(I1104,DETAIL!$F$7:$N$2006,6,0),""),"")</f>
        <v/>
      </c>
      <c r="O1104" s="14" t="str">
        <f>IFERROR(IF(H1104&gt;=1,VLOOKUP(I1104,DETAIL!$F$7:$N$2006,8,0),""),"")</f>
        <v/>
      </c>
      <c r="P1104" s="14" t="str">
        <f>IFERROR(IF(H1104&gt;=1,VLOOKUP(I1104,DETAIL!$F$7:$N$2006,9,0),""),"")</f>
        <v/>
      </c>
      <c r="Q1104" s="75">
        <f>BHUGTAN!L1096</f>
        <v>0</v>
      </c>
    </row>
    <row r="1105" spans="8:17" ht="18" customHeight="1" x14ac:dyDescent="0.25">
      <c r="H1105" s="14">
        <f>BHUGTAN!E1097</f>
        <v>0</v>
      </c>
      <c r="I1105" s="14">
        <f>BHUGTAN!F1097</f>
        <v>0</v>
      </c>
      <c r="J1105" s="15">
        <f>BHUGTAN!G1097</f>
        <v>0</v>
      </c>
      <c r="K1105" s="15">
        <f>BHUGTAN!H1097</f>
        <v>0</v>
      </c>
      <c r="L1105" s="14">
        <f>BHUGTAN!I1097</f>
        <v>0</v>
      </c>
      <c r="M1105" s="15" t="str">
        <f>IFERROR(IF(H1105&gt;=1,VLOOKUP(I1105,DETAIL!$F$7:$N$2006,5,0),""),"")</f>
        <v/>
      </c>
      <c r="N1105" s="15" t="str">
        <f>IFERROR(IF(H1105&gt;=1,VLOOKUP(I1105,DETAIL!$F$7:$N$2006,6,0),""),"")</f>
        <v/>
      </c>
      <c r="O1105" s="14" t="str">
        <f>IFERROR(IF(H1105&gt;=1,VLOOKUP(I1105,DETAIL!$F$7:$N$2006,8,0),""),"")</f>
        <v/>
      </c>
      <c r="P1105" s="14" t="str">
        <f>IFERROR(IF(H1105&gt;=1,VLOOKUP(I1105,DETAIL!$F$7:$N$2006,9,0),""),"")</f>
        <v/>
      </c>
      <c r="Q1105" s="75">
        <f>BHUGTAN!L1097</f>
        <v>0</v>
      </c>
    </row>
    <row r="1106" spans="8:17" ht="18" customHeight="1" x14ac:dyDescent="0.25">
      <c r="H1106" s="14">
        <f>BHUGTAN!E1098</f>
        <v>0</v>
      </c>
      <c r="I1106" s="14">
        <f>BHUGTAN!F1098</f>
        <v>0</v>
      </c>
      <c r="J1106" s="15">
        <f>BHUGTAN!G1098</f>
        <v>0</v>
      </c>
      <c r="K1106" s="15">
        <f>BHUGTAN!H1098</f>
        <v>0</v>
      </c>
      <c r="L1106" s="14">
        <f>BHUGTAN!I1098</f>
        <v>0</v>
      </c>
      <c r="M1106" s="15" t="str">
        <f>IFERROR(IF(H1106&gt;=1,VLOOKUP(I1106,DETAIL!$F$7:$N$2006,5,0),""),"")</f>
        <v/>
      </c>
      <c r="N1106" s="15" t="str">
        <f>IFERROR(IF(H1106&gt;=1,VLOOKUP(I1106,DETAIL!$F$7:$N$2006,6,0),""),"")</f>
        <v/>
      </c>
      <c r="O1106" s="14" t="str">
        <f>IFERROR(IF(H1106&gt;=1,VLOOKUP(I1106,DETAIL!$F$7:$N$2006,8,0),""),"")</f>
        <v/>
      </c>
      <c r="P1106" s="14" t="str">
        <f>IFERROR(IF(H1106&gt;=1,VLOOKUP(I1106,DETAIL!$F$7:$N$2006,9,0),""),"")</f>
        <v/>
      </c>
      <c r="Q1106" s="75">
        <f>BHUGTAN!L1098</f>
        <v>0</v>
      </c>
    </row>
    <row r="1107" spans="8:17" ht="18" customHeight="1" x14ac:dyDescent="0.25">
      <c r="H1107" s="14">
        <f>BHUGTAN!E1099</f>
        <v>0</v>
      </c>
      <c r="I1107" s="14">
        <f>BHUGTAN!F1099</f>
        <v>0</v>
      </c>
      <c r="J1107" s="15">
        <f>BHUGTAN!G1099</f>
        <v>0</v>
      </c>
      <c r="K1107" s="15">
        <f>BHUGTAN!H1099</f>
        <v>0</v>
      </c>
      <c r="L1107" s="14">
        <f>BHUGTAN!I1099</f>
        <v>0</v>
      </c>
      <c r="M1107" s="15" t="str">
        <f>IFERROR(IF(H1107&gt;=1,VLOOKUP(I1107,DETAIL!$F$7:$N$2006,5,0),""),"")</f>
        <v/>
      </c>
      <c r="N1107" s="15" t="str">
        <f>IFERROR(IF(H1107&gt;=1,VLOOKUP(I1107,DETAIL!$F$7:$N$2006,6,0),""),"")</f>
        <v/>
      </c>
      <c r="O1107" s="14" t="str">
        <f>IFERROR(IF(H1107&gt;=1,VLOOKUP(I1107,DETAIL!$F$7:$N$2006,8,0),""),"")</f>
        <v/>
      </c>
      <c r="P1107" s="14" t="str">
        <f>IFERROR(IF(H1107&gt;=1,VLOOKUP(I1107,DETAIL!$F$7:$N$2006,9,0),""),"")</f>
        <v/>
      </c>
      <c r="Q1107" s="75">
        <f>BHUGTAN!L1099</f>
        <v>0</v>
      </c>
    </row>
    <row r="1108" spans="8:17" ht="18" customHeight="1" x14ac:dyDescent="0.25">
      <c r="H1108" s="14">
        <f>BHUGTAN!E1100</f>
        <v>0</v>
      </c>
      <c r="I1108" s="14">
        <f>BHUGTAN!F1100</f>
        <v>0</v>
      </c>
      <c r="J1108" s="15">
        <f>BHUGTAN!G1100</f>
        <v>0</v>
      </c>
      <c r="K1108" s="15">
        <f>BHUGTAN!H1100</f>
        <v>0</v>
      </c>
      <c r="L1108" s="14">
        <f>BHUGTAN!I1100</f>
        <v>0</v>
      </c>
      <c r="M1108" s="15" t="str">
        <f>IFERROR(IF(H1108&gt;=1,VLOOKUP(I1108,DETAIL!$F$7:$N$2006,5,0),""),"")</f>
        <v/>
      </c>
      <c r="N1108" s="15" t="str">
        <f>IFERROR(IF(H1108&gt;=1,VLOOKUP(I1108,DETAIL!$F$7:$N$2006,6,0),""),"")</f>
        <v/>
      </c>
      <c r="O1108" s="14" t="str">
        <f>IFERROR(IF(H1108&gt;=1,VLOOKUP(I1108,DETAIL!$F$7:$N$2006,8,0),""),"")</f>
        <v/>
      </c>
      <c r="P1108" s="14" t="str">
        <f>IFERROR(IF(H1108&gt;=1,VLOOKUP(I1108,DETAIL!$F$7:$N$2006,9,0),""),"")</f>
        <v/>
      </c>
      <c r="Q1108" s="75">
        <f>BHUGTAN!L1100</f>
        <v>0</v>
      </c>
    </row>
    <row r="1109" spans="8:17" ht="18" customHeight="1" x14ac:dyDescent="0.25">
      <c r="H1109" s="14">
        <f>BHUGTAN!E1101</f>
        <v>0</v>
      </c>
      <c r="I1109" s="14">
        <f>BHUGTAN!F1101</f>
        <v>0</v>
      </c>
      <c r="J1109" s="15">
        <f>BHUGTAN!G1101</f>
        <v>0</v>
      </c>
      <c r="K1109" s="15">
        <f>BHUGTAN!H1101</f>
        <v>0</v>
      </c>
      <c r="L1109" s="14">
        <f>BHUGTAN!I1101</f>
        <v>0</v>
      </c>
      <c r="M1109" s="15" t="str">
        <f>IFERROR(IF(H1109&gt;=1,VLOOKUP(I1109,DETAIL!$F$7:$N$2006,5,0),""),"")</f>
        <v/>
      </c>
      <c r="N1109" s="15" t="str">
        <f>IFERROR(IF(H1109&gt;=1,VLOOKUP(I1109,DETAIL!$F$7:$N$2006,6,0),""),"")</f>
        <v/>
      </c>
      <c r="O1109" s="14" t="str">
        <f>IFERROR(IF(H1109&gt;=1,VLOOKUP(I1109,DETAIL!$F$7:$N$2006,8,0),""),"")</f>
        <v/>
      </c>
      <c r="P1109" s="14" t="str">
        <f>IFERROR(IF(H1109&gt;=1,VLOOKUP(I1109,DETAIL!$F$7:$N$2006,9,0),""),"")</f>
        <v/>
      </c>
      <c r="Q1109" s="75">
        <f>BHUGTAN!L1101</f>
        <v>0</v>
      </c>
    </row>
    <row r="1110" spans="8:17" ht="18" customHeight="1" x14ac:dyDescent="0.25">
      <c r="H1110" s="14">
        <f>BHUGTAN!E1102</f>
        <v>0</v>
      </c>
      <c r="I1110" s="14">
        <f>BHUGTAN!F1102</f>
        <v>0</v>
      </c>
      <c r="J1110" s="15">
        <f>BHUGTAN!G1102</f>
        <v>0</v>
      </c>
      <c r="K1110" s="15">
        <f>BHUGTAN!H1102</f>
        <v>0</v>
      </c>
      <c r="L1110" s="14">
        <f>BHUGTAN!I1102</f>
        <v>0</v>
      </c>
      <c r="M1110" s="15" t="str">
        <f>IFERROR(IF(H1110&gt;=1,VLOOKUP(I1110,DETAIL!$F$7:$N$2006,5,0),""),"")</f>
        <v/>
      </c>
      <c r="N1110" s="15" t="str">
        <f>IFERROR(IF(H1110&gt;=1,VLOOKUP(I1110,DETAIL!$F$7:$N$2006,6,0),""),"")</f>
        <v/>
      </c>
      <c r="O1110" s="14" t="str">
        <f>IFERROR(IF(H1110&gt;=1,VLOOKUP(I1110,DETAIL!$F$7:$N$2006,8,0),""),"")</f>
        <v/>
      </c>
      <c r="P1110" s="14" t="str">
        <f>IFERROR(IF(H1110&gt;=1,VLOOKUP(I1110,DETAIL!$F$7:$N$2006,9,0),""),"")</f>
        <v/>
      </c>
      <c r="Q1110" s="75">
        <f>BHUGTAN!L1102</f>
        <v>0</v>
      </c>
    </row>
    <row r="1111" spans="8:17" ht="18" customHeight="1" x14ac:dyDescent="0.25">
      <c r="H1111" s="14">
        <f>BHUGTAN!E1103</f>
        <v>0</v>
      </c>
      <c r="I1111" s="14">
        <f>BHUGTAN!F1103</f>
        <v>0</v>
      </c>
      <c r="J1111" s="15">
        <f>BHUGTAN!G1103</f>
        <v>0</v>
      </c>
      <c r="K1111" s="15">
        <f>BHUGTAN!H1103</f>
        <v>0</v>
      </c>
      <c r="L1111" s="14">
        <f>BHUGTAN!I1103</f>
        <v>0</v>
      </c>
      <c r="M1111" s="15" t="str">
        <f>IFERROR(IF(H1111&gt;=1,VLOOKUP(I1111,DETAIL!$F$7:$N$2006,5,0),""),"")</f>
        <v/>
      </c>
      <c r="N1111" s="15" t="str">
        <f>IFERROR(IF(H1111&gt;=1,VLOOKUP(I1111,DETAIL!$F$7:$N$2006,6,0),""),"")</f>
        <v/>
      </c>
      <c r="O1111" s="14" t="str">
        <f>IFERROR(IF(H1111&gt;=1,VLOOKUP(I1111,DETAIL!$F$7:$N$2006,8,0),""),"")</f>
        <v/>
      </c>
      <c r="P1111" s="14" t="str">
        <f>IFERROR(IF(H1111&gt;=1,VLOOKUP(I1111,DETAIL!$F$7:$N$2006,9,0),""),"")</f>
        <v/>
      </c>
      <c r="Q1111" s="75">
        <f>BHUGTAN!L1103</f>
        <v>0</v>
      </c>
    </row>
    <row r="1112" spans="8:17" ht="18" customHeight="1" x14ac:dyDescent="0.25">
      <c r="H1112" s="14">
        <f>BHUGTAN!E1104</f>
        <v>0</v>
      </c>
      <c r="I1112" s="14">
        <f>BHUGTAN!F1104</f>
        <v>0</v>
      </c>
      <c r="J1112" s="15">
        <f>BHUGTAN!G1104</f>
        <v>0</v>
      </c>
      <c r="K1112" s="15">
        <f>BHUGTAN!H1104</f>
        <v>0</v>
      </c>
      <c r="L1112" s="14">
        <f>BHUGTAN!I1104</f>
        <v>0</v>
      </c>
      <c r="M1112" s="15" t="str">
        <f>IFERROR(IF(H1112&gt;=1,VLOOKUP(I1112,DETAIL!$F$7:$N$2006,5,0),""),"")</f>
        <v/>
      </c>
      <c r="N1112" s="15" t="str">
        <f>IFERROR(IF(H1112&gt;=1,VLOOKUP(I1112,DETAIL!$F$7:$N$2006,6,0),""),"")</f>
        <v/>
      </c>
      <c r="O1112" s="14" t="str">
        <f>IFERROR(IF(H1112&gt;=1,VLOOKUP(I1112,DETAIL!$F$7:$N$2006,8,0),""),"")</f>
        <v/>
      </c>
      <c r="P1112" s="14" t="str">
        <f>IFERROR(IF(H1112&gt;=1,VLOOKUP(I1112,DETAIL!$F$7:$N$2006,9,0),""),"")</f>
        <v/>
      </c>
      <c r="Q1112" s="75">
        <f>BHUGTAN!L1104</f>
        <v>0</v>
      </c>
    </row>
    <row r="1113" spans="8:17" ht="18" customHeight="1" x14ac:dyDescent="0.25">
      <c r="H1113" s="14">
        <f>BHUGTAN!E1105</f>
        <v>0</v>
      </c>
      <c r="I1113" s="14">
        <f>BHUGTAN!F1105</f>
        <v>0</v>
      </c>
      <c r="J1113" s="15">
        <f>BHUGTAN!G1105</f>
        <v>0</v>
      </c>
      <c r="K1113" s="15">
        <f>BHUGTAN!H1105</f>
        <v>0</v>
      </c>
      <c r="L1113" s="14">
        <f>BHUGTAN!I1105</f>
        <v>0</v>
      </c>
      <c r="M1113" s="15" t="str">
        <f>IFERROR(IF(H1113&gt;=1,VLOOKUP(I1113,DETAIL!$F$7:$N$2006,5,0),""),"")</f>
        <v/>
      </c>
      <c r="N1113" s="15" t="str">
        <f>IFERROR(IF(H1113&gt;=1,VLOOKUP(I1113,DETAIL!$F$7:$N$2006,6,0),""),"")</f>
        <v/>
      </c>
      <c r="O1113" s="14" t="str">
        <f>IFERROR(IF(H1113&gt;=1,VLOOKUP(I1113,DETAIL!$F$7:$N$2006,8,0),""),"")</f>
        <v/>
      </c>
      <c r="P1113" s="14" t="str">
        <f>IFERROR(IF(H1113&gt;=1,VLOOKUP(I1113,DETAIL!$F$7:$N$2006,9,0),""),"")</f>
        <v/>
      </c>
      <c r="Q1113" s="75">
        <f>BHUGTAN!L1105</f>
        <v>0</v>
      </c>
    </row>
    <row r="1114" spans="8:17" ht="18" customHeight="1" x14ac:dyDescent="0.25">
      <c r="H1114" s="14">
        <f>BHUGTAN!E1106</f>
        <v>0</v>
      </c>
      <c r="I1114" s="14">
        <f>BHUGTAN!F1106</f>
        <v>0</v>
      </c>
      <c r="J1114" s="15">
        <f>BHUGTAN!G1106</f>
        <v>0</v>
      </c>
      <c r="K1114" s="15">
        <f>BHUGTAN!H1106</f>
        <v>0</v>
      </c>
      <c r="L1114" s="14">
        <f>BHUGTAN!I1106</f>
        <v>0</v>
      </c>
      <c r="M1114" s="15" t="str">
        <f>IFERROR(IF(H1114&gt;=1,VLOOKUP(I1114,DETAIL!$F$7:$N$2006,5,0),""),"")</f>
        <v/>
      </c>
      <c r="N1114" s="15" t="str">
        <f>IFERROR(IF(H1114&gt;=1,VLOOKUP(I1114,DETAIL!$F$7:$N$2006,6,0),""),"")</f>
        <v/>
      </c>
      <c r="O1114" s="14" t="str">
        <f>IFERROR(IF(H1114&gt;=1,VLOOKUP(I1114,DETAIL!$F$7:$N$2006,8,0),""),"")</f>
        <v/>
      </c>
      <c r="P1114" s="14" t="str">
        <f>IFERROR(IF(H1114&gt;=1,VLOOKUP(I1114,DETAIL!$F$7:$N$2006,9,0),""),"")</f>
        <v/>
      </c>
      <c r="Q1114" s="75">
        <f>BHUGTAN!L1106</f>
        <v>0</v>
      </c>
    </row>
    <row r="1115" spans="8:17" ht="18" customHeight="1" x14ac:dyDescent="0.25">
      <c r="H1115" s="14">
        <f>BHUGTAN!E1107</f>
        <v>0</v>
      </c>
      <c r="I1115" s="14">
        <f>BHUGTAN!F1107</f>
        <v>0</v>
      </c>
      <c r="J1115" s="15">
        <f>BHUGTAN!G1107</f>
        <v>0</v>
      </c>
      <c r="K1115" s="15">
        <f>BHUGTAN!H1107</f>
        <v>0</v>
      </c>
      <c r="L1115" s="14">
        <f>BHUGTAN!I1107</f>
        <v>0</v>
      </c>
      <c r="M1115" s="15" t="str">
        <f>IFERROR(IF(H1115&gt;=1,VLOOKUP(I1115,DETAIL!$F$7:$N$2006,5,0),""),"")</f>
        <v/>
      </c>
      <c r="N1115" s="15" t="str">
        <f>IFERROR(IF(H1115&gt;=1,VLOOKUP(I1115,DETAIL!$F$7:$N$2006,6,0),""),"")</f>
        <v/>
      </c>
      <c r="O1115" s="14" t="str">
        <f>IFERROR(IF(H1115&gt;=1,VLOOKUP(I1115,DETAIL!$F$7:$N$2006,8,0),""),"")</f>
        <v/>
      </c>
      <c r="P1115" s="14" t="str">
        <f>IFERROR(IF(H1115&gt;=1,VLOOKUP(I1115,DETAIL!$F$7:$N$2006,9,0),""),"")</f>
        <v/>
      </c>
      <c r="Q1115" s="75">
        <f>BHUGTAN!L1107</f>
        <v>0</v>
      </c>
    </row>
    <row r="1116" spans="8:17" ht="18" customHeight="1" x14ac:dyDescent="0.25">
      <c r="H1116" s="14">
        <f>BHUGTAN!E1108</f>
        <v>0</v>
      </c>
      <c r="I1116" s="14">
        <f>BHUGTAN!F1108</f>
        <v>0</v>
      </c>
      <c r="J1116" s="15">
        <f>BHUGTAN!G1108</f>
        <v>0</v>
      </c>
      <c r="K1116" s="15">
        <f>BHUGTAN!H1108</f>
        <v>0</v>
      </c>
      <c r="L1116" s="14">
        <f>BHUGTAN!I1108</f>
        <v>0</v>
      </c>
      <c r="M1116" s="15" t="str">
        <f>IFERROR(IF(H1116&gt;=1,VLOOKUP(I1116,DETAIL!$F$7:$N$2006,5,0),""),"")</f>
        <v/>
      </c>
      <c r="N1116" s="15" t="str">
        <f>IFERROR(IF(H1116&gt;=1,VLOOKUP(I1116,DETAIL!$F$7:$N$2006,6,0),""),"")</f>
        <v/>
      </c>
      <c r="O1116" s="14" t="str">
        <f>IFERROR(IF(H1116&gt;=1,VLOOKUP(I1116,DETAIL!$F$7:$N$2006,8,0),""),"")</f>
        <v/>
      </c>
      <c r="P1116" s="14" t="str">
        <f>IFERROR(IF(H1116&gt;=1,VLOOKUP(I1116,DETAIL!$F$7:$N$2006,9,0),""),"")</f>
        <v/>
      </c>
      <c r="Q1116" s="75">
        <f>BHUGTAN!L1108</f>
        <v>0</v>
      </c>
    </row>
    <row r="1117" spans="8:17" ht="18" customHeight="1" x14ac:dyDescent="0.25">
      <c r="H1117" s="14">
        <f>BHUGTAN!E1109</f>
        <v>0</v>
      </c>
      <c r="I1117" s="14">
        <f>BHUGTAN!F1109</f>
        <v>0</v>
      </c>
      <c r="J1117" s="15">
        <f>BHUGTAN!G1109</f>
        <v>0</v>
      </c>
      <c r="K1117" s="15">
        <f>BHUGTAN!H1109</f>
        <v>0</v>
      </c>
      <c r="L1117" s="14">
        <f>BHUGTAN!I1109</f>
        <v>0</v>
      </c>
      <c r="M1117" s="15" t="str">
        <f>IFERROR(IF(H1117&gt;=1,VLOOKUP(I1117,DETAIL!$F$7:$N$2006,5,0),""),"")</f>
        <v/>
      </c>
      <c r="N1117" s="15" t="str">
        <f>IFERROR(IF(H1117&gt;=1,VLOOKUP(I1117,DETAIL!$F$7:$N$2006,6,0),""),"")</f>
        <v/>
      </c>
      <c r="O1117" s="14" t="str">
        <f>IFERROR(IF(H1117&gt;=1,VLOOKUP(I1117,DETAIL!$F$7:$N$2006,8,0),""),"")</f>
        <v/>
      </c>
      <c r="P1117" s="14" t="str">
        <f>IFERROR(IF(H1117&gt;=1,VLOOKUP(I1117,DETAIL!$F$7:$N$2006,9,0),""),"")</f>
        <v/>
      </c>
      <c r="Q1117" s="75">
        <f>BHUGTAN!L1109</f>
        <v>0</v>
      </c>
    </row>
    <row r="1118" spans="8:17" ht="18" customHeight="1" x14ac:dyDescent="0.25">
      <c r="H1118" s="14">
        <f>BHUGTAN!E1110</f>
        <v>0</v>
      </c>
      <c r="I1118" s="14">
        <f>BHUGTAN!F1110</f>
        <v>0</v>
      </c>
      <c r="J1118" s="15">
        <f>BHUGTAN!G1110</f>
        <v>0</v>
      </c>
      <c r="K1118" s="15">
        <f>BHUGTAN!H1110</f>
        <v>0</v>
      </c>
      <c r="L1118" s="14">
        <f>BHUGTAN!I1110</f>
        <v>0</v>
      </c>
      <c r="M1118" s="15" t="str">
        <f>IFERROR(IF(H1118&gt;=1,VLOOKUP(I1118,DETAIL!$F$7:$N$2006,5,0),""),"")</f>
        <v/>
      </c>
      <c r="N1118" s="15" t="str">
        <f>IFERROR(IF(H1118&gt;=1,VLOOKUP(I1118,DETAIL!$F$7:$N$2006,6,0),""),"")</f>
        <v/>
      </c>
      <c r="O1118" s="14" t="str">
        <f>IFERROR(IF(H1118&gt;=1,VLOOKUP(I1118,DETAIL!$F$7:$N$2006,8,0),""),"")</f>
        <v/>
      </c>
      <c r="P1118" s="14" t="str">
        <f>IFERROR(IF(H1118&gt;=1,VLOOKUP(I1118,DETAIL!$F$7:$N$2006,9,0),""),"")</f>
        <v/>
      </c>
      <c r="Q1118" s="75">
        <f>BHUGTAN!L1110</f>
        <v>0</v>
      </c>
    </row>
    <row r="1119" spans="8:17" ht="18" customHeight="1" x14ac:dyDescent="0.25">
      <c r="H1119" s="14">
        <f>BHUGTAN!E1111</f>
        <v>0</v>
      </c>
      <c r="I1119" s="14">
        <f>BHUGTAN!F1111</f>
        <v>0</v>
      </c>
      <c r="J1119" s="15">
        <f>BHUGTAN!G1111</f>
        <v>0</v>
      </c>
      <c r="K1119" s="15">
        <f>BHUGTAN!H1111</f>
        <v>0</v>
      </c>
      <c r="L1119" s="14">
        <f>BHUGTAN!I1111</f>
        <v>0</v>
      </c>
      <c r="M1119" s="15" t="str">
        <f>IFERROR(IF(H1119&gt;=1,VLOOKUP(I1119,DETAIL!$F$7:$N$2006,5,0),""),"")</f>
        <v/>
      </c>
      <c r="N1119" s="15" t="str">
        <f>IFERROR(IF(H1119&gt;=1,VLOOKUP(I1119,DETAIL!$F$7:$N$2006,6,0),""),"")</f>
        <v/>
      </c>
      <c r="O1119" s="14" t="str">
        <f>IFERROR(IF(H1119&gt;=1,VLOOKUP(I1119,DETAIL!$F$7:$N$2006,8,0),""),"")</f>
        <v/>
      </c>
      <c r="P1119" s="14" t="str">
        <f>IFERROR(IF(H1119&gt;=1,VLOOKUP(I1119,DETAIL!$F$7:$N$2006,9,0),""),"")</f>
        <v/>
      </c>
      <c r="Q1119" s="75">
        <f>BHUGTAN!L1111</f>
        <v>0</v>
      </c>
    </row>
    <row r="1120" spans="8:17" ht="18" customHeight="1" x14ac:dyDescent="0.25">
      <c r="H1120" s="14">
        <f>BHUGTAN!E1112</f>
        <v>0</v>
      </c>
      <c r="I1120" s="14">
        <f>BHUGTAN!F1112</f>
        <v>0</v>
      </c>
      <c r="J1120" s="15">
        <f>BHUGTAN!G1112</f>
        <v>0</v>
      </c>
      <c r="K1120" s="15">
        <f>BHUGTAN!H1112</f>
        <v>0</v>
      </c>
      <c r="L1120" s="14">
        <f>BHUGTAN!I1112</f>
        <v>0</v>
      </c>
      <c r="M1120" s="15" t="str">
        <f>IFERROR(IF(H1120&gt;=1,VLOOKUP(I1120,DETAIL!$F$7:$N$2006,5,0),""),"")</f>
        <v/>
      </c>
      <c r="N1120" s="15" t="str">
        <f>IFERROR(IF(H1120&gt;=1,VLOOKUP(I1120,DETAIL!$F$7:$N$2006,6,0),""),"")</f>
        <v/>
      </c>
      <c r="O1120" s="14" t="str">
        <f>IFERROR(IF(H1120&gt;=1,VLOOKUP(I1120,DETAIL!$F$7:$N$2006,8,0),""),"")</f>
        <v/>
      </c>
      <c r="P1120" s="14" t="str">
        <f>IFERROR(IF(H1120&gt;=1,VLOOKUP(I1120,DETAIL!$F$7:$N$2006,9,0),""),"")</f>
        <v/>
      </c>
      <c r="Q1120" s="75">
        <f>BHUGTAN!L1112</f>
        <v>0</v>
      </c>
    </row>
    <row r="1121" spans="8:17" ht="18" customHeight="1" x14ac:dyDescent="0.25">
      <c r="H1121" s="14">
        <f>BHUGTAN!E1113</f>
        <v>0</v>
      </c>
      <c r="I1121" s="14">
        <f>BHUGTAN!F1113</f>
        <v>0</v>
      </c>
      <c r="J1121" s="15">
        <f>BHUGTAN!G1113</f>
        <v>0</v>
      </c>
      <c r="K1121" s="15">
        <f>BHUGTAN!H1113</f>
        <v>0</v>
      </c>
      <c r="L1121" s="14">
        <f>BHUGTAN!I1113</f>
        <v>0</v>
      </c>
      <c r="M1121" s="15" t="str">
        <f>IFERROR(IF(H1121&gt;=1,VLOOKUP(I1121,DETAIL!$F$7:$N$2006,5,0),""),"")</f>
        <v/>
      </c>
      <c r="N1121" s="15" t="str">
        <f>IFERROR(IF(H1121&gt;=1,VLOOKUP(I1121,DETAIL!$F$7:$N$2006,6,0),""),"")</f>
        <v/>
      </c>
      <c r="O1121" s="14" t="str">
        <f>IFERROR(IF(H1121&gt;=1,VLOOKUP(I1121,DETAIL!$F$7:$N$2006,8,0),""),"")</f>
        <v/>
      </c>
      <c r="P1121" s="14" t="str">
        <f>IFERROR(IF(H1121&gt;=1,VLOOKUP(I1121,DETAIL!$F$7:$N$2006,9,0),""),"")</f>
        <v/>
      </c>
      <c r="Q1121" s="75">
        <f>BHUGTAN!L1113</f>
        <v>0</v>
      </c>
    </row>
    <row r="1122" spans="8:17" ht="18" customHeight="1" x14ac:dyDescent="0.25">
      <c r="H1122" s="14">
        <f>BHUGTAN!E1114</f>
        <v>0</v>
      </c>
      <c r="I1122" s="14">
        <f>BHUGTAN!F1114</f>
        <v>0</v>
      </c>
      <c r="J1122" s="15">
        <f>BHUGTAN!G1114</f>
        <v>0</v>
      </c>
      <c r="K1122" s="15">
        <f>BHUGTAN!H1114</f>
        <v>0</v>
      </c>
      <c r="L1122" s="14">
        <f>BHUGTAN!I1114</f>
        <v>0</v>
      </c>
      <c r="M1122" s="15" t="str">
        <f>IFERROR(IF(H1122&gt;=1,VLOOKUP(I1122,DETAIL!$F$7:$N$2006,5,0),""),"")</f>
        <v/>
      </c>
      <c r="N1122" s="15" t="str">
        <f>IFERROR(IF(H1122&gt;=1,VLOOKUP(I1122,DETAIL!$F$7:$N$2006,6,0),""),"")</f>
        <v/>
      </c>
      <c r="O1122" s="14" t="str">
        <f>IFERROR(IF(H1122&gt;=1,VLOOKUP(I1122,DETAIL!$F$7:$N$2006,8,0),""),"")</f>
        <v/>
      </c>
      <c r="P1122" s="14" t="str">
        <f>IFERROR(IF(H1122&gt;=1,VLOOKUP(I1122,DETAIL!$F$7:$N$2006,9,0),""),"")</f>
        <v/>
      </c>
      <c r="Q1122" s="75">
        <f>BHUGTAN!L1114</f>
        <v>0</v>
      </c>
    </row>
    <row r="1123" spans="8:17" ht="18" customHeight="1" x14ac:dyDescent="0.25">
      <c r="H1123" s="14">
        <f>BHUGTAN!E1115</f>
        <v>0</v>
      </c>
      <c r="I1123" s="14">
        <f>BHUGTAN!F1115</f>
        <v>0</v>
      </c>
      <c r="J1123" s="15">
        <f>BHUGTAN!G1115</f>
        <v>0</v>
      </c>
      <c r="K1123" s="15">
        <f>BHUGTAN!H1115</f>
        <v>0</v>
      </c>
      <c r="L1123" s="14">
        <f>BHUGTAN!I1115</f>
        <v>0</v>
      </c>
      <c r="M1123" s="15" t="str">
        <f>IFERROR(IF(H1123&gt;=1,VLOOKUP(I1123,DETAIL!$F$7:$N$2006,5,0),""),"")</f>
        <v/>
      </c>
      <c r="N1123" s="15" t="str">
        <f>IFERROR(IF(H1123&gt;=1,VLOOKUP(I1123,DETAIL!$F$7:$N$2006,6,0),""),"")</f>
        <v/>
      </c>
      <c r="O1123" s="14" t="str">
        <f>IFERROR(IF(H1123&gt;=1,VLOOKUP(I1123,DETAIL!$F$7:$N$2006,8,0),""),"")</f>
        <v/>
      </c>
      <c r="P1123" s="14" t="str">
        <f>IFERROR(IF(H1123&gt;=1,VLOOKUP(I1123,DETAIL!$F$7:$N$2006,9,0),""),"")</f>
        <v/>
      </c>
      <c r="Q1123" s="75">
        <f>BHUGTAN!L1115</f>
        <v>0</v>
      </c>
    </row>
    <row r="1124" spans="8:17" ht="18" customHeight="1" x14ac:dyDescent="0.25">
      <c r="H1124" s="14">
        <f>BHUGTAN!E1116</f>
        <v>0</v>
      </c>
      <c r="I1124" s="14">
        <f>BHUGTAN!F1116</f>
        <v>0</v>
      </c>
      <c r="J1124" s="15">
        <f>BHUGTAN!G1116</f>
        <v>0</v>
      </c>
      <c r="K1124" s="15">
        <f>BHUGTAN!H1116</f>
        <v>0</v>
      </c>
      <c r="L1124" s="14">
        <f>BHUGTAN!I1116</f>
        <v>0</v>
      </c>
      <c r="M1124" s="15" t="str">
        <f>IFERROR(IF(H1124&gt;=1,VLOOKUP(I1124,DETAIL!$F$7:$N$2006,5,0),""),"")</f>
        <v/>
      </c>
      <c r="N1124" s="15" t="str">
        <f>IFERROR(IF(H1124&gt;=1,VLOOKUP(I1124,DETAIL!$F$7:$N$2006,6,0),""),"")</f>
        <v/>
      </c>
      <c r="O1124" s="14" t="str">
        <f>IFERROR(IF(H1124&gt;=1,VLOOKUP(I1124,DETAIL!$F$7:$N$2006,8,0),""),"")</f>
        <v/>
      </c>
      <c r="P1124" s="14" t="str">
        <f>IFERROR(IF(H1124&gt;=1,VLOOKUP(I1124,DETAIL!$F$7:$N$2006,9,0),""),"")</f>
        <v/>
      </c>
      <c r="Q1124" s="75">
        <f>BHUGTAN!L1116</f>
        <v>0</v>
      </c>
    </row>
    <row r="1125" spans="8:17" ht="18" customHeight="1" x14ac:dyDescent="0.25">
      <c r="H1125" s="14">
        <f>BHUGTAN!E1117</f>
        <v>0</v>
      </c>
      <c r="I1125" s="14">
        <f>BHUGTAN!F1117</f>
        <v>0</v>
      </c>
      <c r="J1125" s="15">
        <f>BHUGTAN!G1117</f>
        <v>0</v>
      </c>
      <c r="K1125" s="15">
        <f>BHUGTAN!H1117</f>
        <v>0</v>
      </c>
      <c r="L1125" s="14">
        <f>BHUGTAN!I1117</f>
        <v>0</v>
      </c>
      <c r="M1125" s="15" t="str">
        <f>IFERROR(IF(H1125&gt;=1,VLOOKUP(I1125,DETAIL!$F$7:$N$2006,5,0),""),"")</f>
        <v/>
      </c>
      <c r="N1125" s="15" t="str">
        <f>IFERROR(IF(H1125&gt;=1,VLOOKUP(I1125,DETAIL!$F$7:$N$2006,6,0),""),"")</f>
        <v/>
      </c>
      <c r="O1125" s="14" t="str">
        <f>IFERROR(IF(H1125&gt;=1,VLOOKUP(I1125,DETAIL!$F$7:$N$2006,8,0),""),"")</f>
        <v/>
      </c>
      <c r="P1125" s="14" t="str">
        <f>IFERROR(IF(H1125&gt;=1,VLOOKUP(I1125,DETAIL!$F$7:$N$2006,9,0),""),"")</f>
        <v/>
      </c>
      <c r="Q1125" s="75">
        <f>BHUGTAN!L1117</f>
        <v>0</v>
      </c>
    </row>
    <row r="1126" spans="8:17" ht="18" customHeight="1" x14ac:dyDescent="0.25">
      <c r="H1126" s="14">
        <f>BHUGTAN!E1118</f>
        <v>0</v>
      </c>
      <c r="I1126" s="14">
        <f>BHUGTAN!F1118</f>
        <v>0</v>
      </c>
      <c r="J1126" s="15">
        <f>BHUGTAN!G1118</f>
        <v>0</v>
      </c>
      <c r="K1126" s="15">
        <f>BHUGTAN!H1118</f>
        <v>0</v>
      </c>
      <c r="L1126" s="14">
        <f>BHUGTAN!I1118</f>
        <v>0</v>
      </c>
      <c r="M1126" s="15" t="str">
        <f>IFERROR(IF(H1126&gt;=1,VLOOKUP(I1126,DETAIL!$F$7:$N$2006,5,0),""),"")</f>
        <v/>
      </c>
      <c r="N1126" s="15" t="str">
        <f>IFERROR(IF(H1126&gt;=1,VLOOKUP(I1126,DETAIL!$F$7:$N$2006,6,0),""),"")</f>
        <v/>
      </c>
      <c r="O1126" s="14" t="str">
        <f>IFERROR(IF(H1126&gt;=1,VLOOKUP(I1126,DETAIL!$F$7:$N$2006,8,0),""),"")</f>
        <v/>
      </c>
      <c r="P1126" s="14" t="str">
        <f>IFERROR(IF(H1126&gt;=1,VLOOKUP(I1126,DETAIL!$F$7:$N$2006,9,0),""),"")</f>
        <v/>
      </c>
      <c r="Q1126" s="75">
        <f>BHUGTAN!L1118</f>
        <v>0</v>
      </c>
    </row>
    <row r="1127" spans="8:17" ht="18" customHeight="1" x14ac:dyDescent="0.25">
      <c r="H1127" s="14">
        <f>BHUGTAN!E1119</f>
        <v>0</v>
      </c>
      <c r="I1127" s="14">
        <f>BHUGTAN!F1119</f>
        <v>0</v>
      </c>
      <c r="J1127" s="15">
        <f>BHUGTAN!G1119</f>
        <v>0</v>
      </c>
      <c r="K1127" s="15">
        <f>BHUGTAN!H1119</f>
        <v>0</v>
      </c>
      <c r="L1127" s="14">
        <f>BHUGTAN!I1119</f>
        <v>0</v>
      </c>
      <c r="M1127" s="15" t="str">
        <f>IFERROR(IF(H1127&gt;=1,VLOOKUP(I1127,DETAIL!$F$7:$N$2006,5,0),""),"")</f>
        <v/>
      </c>
      <c r="N1127" s="15" t="str">
        <f>IFERROR(IF(H1127&gt;=1,VLOOKUP(I1127,DETAIL!$F$7:$N$2006,6,0),""),"")</f>
        <v/>
      </c>
      <c r="O1127" s="14" t="str">
        <f>IFERROR(IF(H1127&gt;=1,VLOOKUP(I1127,DETAIL!$F$7:$N$2006,8,0),""),"")</f>
        <v/>
      </c>
      <c r="P1127" s="14" t="str">
        <f>IFERROR(IF(H1127&gt;=1,VLOOKUP(I1127,DETAIL!$F$7:$N$2006,9,0),""),"")</f>
        <v/>
      </c>
      <c r="Q1127" s="75">
        <f>BHUGTAN!L1119</f>
        <v>0</v>
      </c>
    </row>
    <row r="1128" spans="8:17" ht="18" customHeight="1" x14ac:dyDescent="0.25">
      <c r="H1128" s="14">
        <f>BHUGTAN!E1120</f>
        <v>0</v>
      </c>
      <c r="I1128" s="14">
        <f>BHUGTAN!F1120</f>
        <v>0</v>
      </c>
      <c r="J1128" s="15">
        <f>BHUGTAN!G1120</f>
        <v>0</v>
      </c>
      <c r="K1128" s="15">
        <f>BHUGTAN!H1120</f>
        <v>0</v>
      </c>
      <c r="L1128" s="14">
        <f>BHUGTAN!I1120</f>
        <v>0</v>
      </c>
      <c r="M1128" s="15" t="str">
        <f>IFERROR(IF(H1128&gt;=1,VLOOKUP(I1128,DETAIL!$F$7:$N$2006,5,0),""),"")</f>
        <v/>
      </c>
      <c r="N1128" s="15" t="str">
        <f>IFERROR(IF(H1128&gt;=1,VLOOKUP(I1128,DETAIL!$F$7:$N$2006,6,0),""),"")</f>
        <v/>
      </c>
      <c r="O1128" s="14" t="str">
        <f>IFERROR(IF(H1128&gt;=1,VLOOKUP(I1128,DETAIL!$F$7:$N$2006,8,0),""),"")</f>
        <v/>
      </c>
      <c r="P1128" s="14" t="str">
        <f>IFERROR(IF(H1128&gt;=1,VLOOKUP(I1128,DETAIL!$F$7:$N$2006,9,0),""),"")</f>
        <v/>
      </c>
      <c r="Q1128" s="75">
        <f>BHUGTAN!L1120</f>
        <v>0</v>
      </c>
    </row>
    <row r="1129" spans="8:17" ht="18" customHeight="1" x14ac:dyDescent="0.25">
      <c r="H1129" s="14">
        <f>BHUGTAN!E1121</f>
        <v>0</v>
      </c>
      <c r="I1129" s="14">
        <f>BHUGTAN!F1121</f>
        <v>0</v>
      </c>
      <c r="J1129" s="15">
        <f>BHUGTAN!G1121</f>
        <v>0</v>
      </c>
      <c r="K1129" s="15">
        <f>BHUGTAN!H1121</f>
        <v>0</v>
      </c>
      <c r="L1129" s="14">
        <f>BHUGTAN!I1121</f>
        <v>0</v>
      </c>
      <c r="M1129" s="15" t="str">
        <f>IFERROR(IF(H1129&gt;=1,VLOOKUP(I1129,DETAIL!$F$7:$N$2006,5,0),""),"")</f>
        <v/>
      </c>
      <c r="N1129" s="15" t="str">
        <f>IFERROR(IF(H1129&gt;=1,VLOOKUP(I1129,DETAIL!$F$7:$N$2006,6,0),""),"")</f>
        <v/>
      </c>
      <c r="O1129" s="14" t="str">
        <f>IFERROR(IF(H1129&gt;=1,VLOOKUP(I1129,DETAIL!$F$7:$N$2006,8,0),""),"")</f>
        <v/>
      </c>
      <c r="P1129" s="14" t="str">
        <f>IFERROR(IF(H1129&gt;=1,VLOOKUP(I1129,DETAIL!$F$7:$N$2006,9,0),""),"")</f>
        <v/>
      </c>
      <c r="Q1129" s="75">
        <f>BHUGTAN!L1121</f>
        <v>0</v>
      </c>
    </row>
    <row r="1130" spans="8:17" ht="18" customHeight="1" x14ac:dyDescent="0.25">
      <c r="H1130" s="14">
        <f>BHUGTAN!E1122</f>
        <v>0</v>
      </c>
      <c r="I1130" s="14">
        <f>BHUGTAN!F1122</f>
        <v>0</v>
      </c>
      <c r="J1130" s="15">
        <f>BHUGTAN!G1122</f>
        <v>0</v>
      </c>
      <c r="K1130" s="15">
        <f>BHUGTAN!H1122</f>
        <v>0</v>
      </c>
      <c r="L1130" s="14">
        <f>BHUGTAN!I1122</f>
        <v>0</v>
      </c>
      <c r="M1130" s="15" t="str">
        <f>IFERROR(IF(H1130&gt;=1,VLOOKUP(I1130,DETAIL!$F$7:$N$2006,5,0),""),"")</f>
        <v/>
      </c>
      <c r="N1130" s="15" t="str">
        <f>IFERROR(IF(H1130&gt;=1,VLOOKUP(I1130,DETAIL!$F$7:$N$2006,6,0),""),"")</f>
        <v/>
      </c>
      <c r="O1130" s="14" t="str">
        <f>IFERROR(IF(H1130&gt;=1,VLOOKUP(I1130,DETAIL!$F$7:$N$2006,8,0),""),"")</f>
        <v/>
      </c>
      <c r="P1130" s="14" t="str">
        <f>IFERROR(IF(H1130&gt;=1,VLOOKUP(I1130,DETAIL!$F$7:$N$2006,9,0),""),"")</f>
        <v/>
      </c>
      <c r="Q1130" s="75">
        <f>BHUGTAN!L1122</f>
        <v>0</v>
      </c>
    </row>
    <row r="1131" spans="8:17" ht="18" customHeight="1" x14ac:dyDescent="0.25">
      <c r="H1131" s="14">
        <f>BHUGTAN!E1123</f>
        <v>0</v>
      </c>
      <c r="I1131" s="14">
        <f>BHUGTAN!F1123</f>
        <v>0</v>
      </c>
      <c r="J1131" s="15">
        <f>BHUGTAN!G1123</f>
        <v>0</v>
      </c>
      <c r="K1131" s="15">
        <f>BHUGTAN!H1123</f>
        <v>0</v>
      </c>
      <c r="L1131" s="14">
        <f>BHUGTAN!I1123</f>
        <v>0</v>
      </c>
      <c r="M1131" s="15" t="str">
        <f>IFERROR(IF(H1131&gt;=1,VLOOKUP(I1131,DETAIL!$F$7:$N$2006,5,0),""),"")</f>
        <v/>
      </c>
      <c r="N1131" s="15" t="str">
        <f>IFERROR(IF(H1131&gt;=1,VLOOKUP(I1131,DETAIL!$F$7:$N$2006,6,0),""),"")</f>
        <v/>
      </c>
      <c r="O1131" s="14" t="str">
        <f>IFERROR(IF(H1131&gt;=1,VLOOKUP(I1131,DETAIL!$F$7:$N$2006,8,0),""),"")</f>
        <v/>
      </c>
      <c r="P1131" s="14" t="str">
        <f>IFERROR(IF(H1131&gt;=1,VLOOKUP(I1131,DETAIL!$F$7:$N$2006,9,0),""),"")</f>
        <v/>
      </c>
      <c r="Q1131" s="75">
        <f>BHUGTAN!L1123</f>
        <v>0</v>
      </c>
    </row>
    <row r="1132" spans="8:17" ht="18" customHeight="1" x14ac:dyDescent="0.25">
      <c r="H1132" s="14">
        <f>BHUGTAN!E1124</f>
        <v>0</v>
      </c>
      <c r="I1132" s="14">
        <f>BHUGTAN!F1124</f>
        <v>0</v>
      </c>
      <c r="J1132" s="15">
        <f>BHUGTAN!G1124</f>
        <v>0</v>
      </c>
      <c r="K1132" s="15">
        <f>BHUGTAN!H1124</f>
        <v>0</v>
      </c>
      <c r="L1132" s="14">
        <f>BHUGTAN!I1124</f>
        <v>0</v>
      </c>
      <c r="M1132" s="15" t="str">
        <f>IFERROR(IF(H1132&gt;=1,VLOOKUP(I1132,DETAIL!$F$7:$N$2006,5,0),""),"")</f>
        <v/>
      </c>
      <c r="N1132" s="15" t="str">
        <f>IFERROR(IF(H1132&gt;=1,VLOOKUP(I1132,DETAIL!$F$7:$N$2006,6,0),""),"")</f>
        <v/>
      </c>
      <c r="O1132" s="14" t="str">
        <f>IFERROR(IF(H1132&gt;=1,VLOOKUP(I1132,DETAIL!$F$7:$N$2006,8,0),""),"")</f>
        <v/>
      </c>
      <c r="P1132" s="14" t="str">
        <f>IFERROR(IF(H1132&gt;=1,VLOOKUP(I1132,DETAIL!$F$7:$N$2006,9,0),""),"")</f>
        <v/>
      </c>
      <c r="Q1132" s="75">
        <f>BHUGTAN!L1124</f>
        <v>0</v>
      </c>
    </row>
    <row r="1133" spans="8:17" ht="18" customHeight="1" x14ac:dyDescent="0.25">
      <c r="H1133" s="14">
        <f>BHUGTAN!E1125</f>
        <v>0</v>
      </c>
      <c r="I1133" s="14">
        <f>BHUGTAN!F1125</f>
        <v>0</v>
      </c>
      <c r="J1133" s="15">
        <f>BHUGTAN!G1125</f>
        <v>0</v>
      </c>
      <c r="K1133" s="15">
        <f>BHUGTAN!H1125</f>
        <v>0</v>
      </c>
      <c r="L1133" s="14">
        <f>BHUGTAN!I1125</f>
        <v>0</v>
      </c>
      <c r="M1133" s="15" t="str">
        <f>IFERROR(IF(H1133&gt;=1,VLOOKUP(I1133,DETAIL!$F$7:$N$2006,5,0),""),"")</f>
        <v/>
      </c>
      <c r="N1133" s="15" t="str">
        <f>IFERROR(IF(H1133&gt;=1,VLOOKUP(I1133,DETAIL!$F$7:$N$2006,6,0),""),"")</f>
        <v/>
      </c>
      <c r="O1133" s="14" t="str">
        <f>IFERROR(IF(H1133&gt;=1,VLOOKUP(I1133,DETAIL!$F$7:$N$2006,8,0),""),"")</f>
        <v/>
      </c>
      <c r="P1133" s="14" t="str">
        <f>IFERROR(IF(H1133&gt;=1,VLOOKUP(I1133,DETAIL!$F$7:$N$2006,9,0),""),"")</f>
        <v/>
      </c>
      <c r="Q1133" s="75">
        <f>BHUGTAN!L1125</f>
        <v>0</v>
      </c>
    </row>
    <row r="1134" spans="8:17" ht="18" customHeight="1" x14ac:dyDescent="0.25">
      <c r="H1134" s="14">
        <f>BHUGTAN!E1126</f>
        <v>0</v>
      </c>
      <c r="I1134" s="14">
        <f>BHUGTAN!F1126</f>
        <v>0</v>
      </c>
      <c r="J1134" s="15">
        <f>BHUGTAN!G1126</f>
        <v>0</v>
      </c>
      <c r="K1134" s="15">
        <f>BHUGTAN!H1126</f>
        <v>0</v>
      </c>
      <c r="L1134" s="14">
        <f>BHUGTAN!I1126</f>
        <v>0</v>
      </c>
      <c r="M1134" s="15" t="str">
        <f>IFERROR(IF(H1134&gt;=1,VLOOKUP(I1134,DETAIL!$F$7:$N$2006,5,0),""),"")</f>
        <v/>
      </c>
      <c r="N1134" s="15" t="str">
        <f>IFERROR(IF(H1134&gt;=1,VLOOKUP(I1134,DETAIL!$F$7:$N$2006,6,0),""),"")</f>
        <v/>
      </c>
      <c r="O1134" s="14" t="str">
        <f>IFERROR(IF(H1134&gt;=1,VLOOKUP(I1134,DETAIL!$F$7:$N$2006,8,0),""),"")</f>
        <v/>
      </c>
      <c r="P1134" s="14" t="str">
        <f>IFERROR(IF(H1134&gt;=1,VLOOKUP(I1134,DETAIL!$F$7:$N$2006,9,0),""),"")</f>
        <v/>
      </c>
      <c r="Q1134" s="75">
        <f>BHUGTAN!L1126</f>
        <v>0</v>
      </c>
    </row>
    <row r="1135" spans="8:17" ht="18" customHeight="1" x14ac:dyDescent="0.25">
      <c r="H1135" s="14">
        <f>BHUGTAN!E1127</f>
        <v>0</v>
      </c>
      <c r="I1135" s="14">
        <f>BHUGTAN!F1127</f>
        <v>0</v>
      </c>
      <c r="J1135" s="15">
        <f>BHUGTAN!G1127</f>
        <v>0</v>
      </c>
      <c r="K1135" s="15">
        <f>BHUGTAN!H1127</f>
        <v>0</v>
      </c>
      <c r="L1135" s="14">
        <f>BHUGTAN!I1127</f>
        <v>0</v>
      </c>
      <c r="M1135" s="15" t="str">
        <f>IFERROR(IF(H1135&gt;=1,VLOOKUP(I1135,DETAIL!$F$7:$N$2006,5,0),""),"")</f>
        <v/>
      </c>
      <c r="N1135" s="15" t="str">
        <f>IFERROR(IF(H1135&gt;=1,VLOOKUP(I1135,DETAIL!$F$7:$N$2006,6,0),""),"")</f>
        <v/>
      </c>
      <c r="O1135" s="14" t="str">
        <f>IFERROR(IF(H1135&gt;=1,VLOOKUP(I1135,DETAIL!$F$7:$N$2006,8,0),""),"")</f>
        <v/>
      </c>
      <c r="P1135" s="14" t="str">
        <f>IFERROR(IF(H1135&gt;=1,VLOOKUP(I1135,DETAIL!$F$7:$N$2006,9,0),""),"")</f>
        <v/>
      </c>
      <c r="Q1135" s="75">
        <f>BHUGTAN!L1127</f>
        <v>0</v>
      </c>
    </row>
    <row r="1136" spans="8:17" ht="18" customHeight="1" x14ac:dyDescent="0.25">
      <c r="H1136" s="14">
        <f>BHUGTAN!E1128</f>
        <v>0</v>
      </c>
      <c r="I1136" s="14">
        <f>BHUGTAN!F1128</f>
        <v>0</v>
      </c>
      <c r="J1136" s="15">
        <f>BHUGTAN!G1128</f>
        <v>0</v>
      </c>
      <c r="K1136" s="15">
        <f>BHUGTAN!H1128</f>
        <v>0</v>
      </c>
      <c r="L1136" s="14">
        <f>BHUGTAN!I1128</f>
        <v>0</v>
      </c>
      <c r="M1136" s="15" t="str">
        <f>IFERROR(IF(H1136&gt;=1,VLOOKUP(I1136,DETAIL!$F$7:$N$2006,5,0),""),"")</f>
        <v/>
      </c>
      <c r="N1136" s="15" t="str">
        <f>IFERROR(IF(H1136&gt;=1,VLOOKUP(I1136,DETAIL!$F$7:$N$2006,6,0),""),"")</f>
        <v/>
      </c>
      <c r="O1136" s="14" t="str">
        <f>IFERROR(IF(H1136&gt;=1,VLOOKUP(I1136,DETAIL!$F$7:$N$2006,8,0),""),"")</f>
        <v/>
      </c>
      <c r="P1136" s="14" t="str">
        <f>IFERROR(IF(H1136&gt;=1,VLOOKUP(I1136,DETAIL!$F$7:$N$2006,9,0),""),"")</f>
        <v/>
      </c>
      <c r="Q1136" s="75">
        <f>BHUGTAN!L1128</f>
        <v>0</v>
      </c>
    </row>
    <row r="1137" spans="8:17" ht="18" customHeight="1" x14ac:dyDescent="0.25">
      <c r="H1137" s="14">
        <f>BHUGTAN!E1129</f>
        <v>0</v>
      </c>
      <c r="I1137" s="14">
        <f>BHUGTAN!F1129</f>
        <v>0</v>
      </c>
      <c r="J1137" s="15">
        <f>BHUGTAN!G1129</f>
        <v>0</v>
      </c>
      <c r="K1137" s="15">
        <f>BHUGTAN!H1129</f>
        <v>0</v>
      </c>
      <c r="L1137" s="14">
        <f>BHUGTAN!I1129</f>
        <v>0</v>
      </c>
      <c r="M1137" s="15" t="str">
        <f>IFERROR(IF(H1137&gt;=1,VLOOKUP(I1137,DETAIL!$F$7:$N$2006,5,0),""),"")</f>
        <v/>
      </c>
      <c r="N1137" s="15" t="str">
        <f>IFERROR(IF(H1137&gt;=1,VLOOKUP(I1137,DETAIL!$F$7:$N$2006,6,0),""),"")</f>
        <v/>
      </c>
      <c r="O1137" s="14" t="str">
        <f>IFERROR(IF(H1137&gt;=1,VLOOKUP(I1137,DETAIL!$F$7:$N$2006,8,0),""),"")</f>
        <v/>
      </c>
      <c r="P1137" s="14" t="str">
        <f>IFERROR(IF(H1137&gt;=1,VLOOKUP(I1137,DETAIL!$F$7:$N$2006,9,0),""),"")</f>
        <v/>
      </c>
      <c r="Q1137" s="75">
        <f>BHUGTAN!L1129</f>
        <v>0</v>
      </c>
    </row>
    <row r="1138" spans="8:17" ht="18" customHeight="1" x14ac:dyDescent="0.25">
      <c r="H1138" s="14">
        <f>BHUGTAN!E1130</f>
        <v>0</v>
      </c>
      <c r="I1138" s="14">
        <f>BHUGTAN!F1130</f>
        <v>0</v>
      </c>
      <c r="J1138" s="15">
        <f>BHUGTAN!G1130</f>
        <v>0</v>
      </c>
      <c r="K1138" s="15">
        <f>BHUGTAN!H1130</f>
        <v>0</v>
      </c>
      <c r="L1138" s="14">
        <f>BHUGTAN!I1130</f>
        <v>0</v>
      </c>
      <c r="M1138" s="15" t="str">
        <f>IFERROR(IF(H1138&gt;=1,VLOOKUP(I1138,DETAIL!$F$7:$N$2006,5,0),""),"")</f>
        <v/>
      </c>
      <c r="N1138" s="15" t="str">
        <f>IFERROR(IF(H1138&gt;=1,VLOOKUP(I1138,DETAIL!$F$7:$N$2006,6,0),""),"")</f>
        <v/>
      </c>
      <c r="O1138" s="14" t="str">
        <f>IFERROR(IF(H1138&gt;=1,VLOOKUP(I1138,DETAIL!$F$7:$N$2006,8,0),""),"")</f>
        <v/>
      </c>
      <c r="P1138" s="14" t="str">
        <f>IFERROR(IF(H1138&gt;=1,VLOOKUP(I1138,DETAIL!$F$7:$N$2006,9,0),""),"")</f>
        <v/>
      </c>
      <c r="Q1138" s="75">
        <f>BHUGTAN!L1130</f>
        <v>0</v>
      </c>
    </row>
    <row r="1139" spans="8:17" ht="18" customHeight="1" x14ac:dyDescent="0.25">
      <c r="H1139" s="14">
        <f>BHUGTAN!E1131</f>
        <v>0</v>
      </c>
      <c r="I1139" s="14">
        <f>BHUGTAN!F1131</f>
        <v>0</v>
      </c>
      <c r="J1139" s="15">
        <f>BHUGTAN!G1131</f>
        <v>0</v>
      </c>
      <c r="K1139" s="15">
        <f>BHUGTAN!H1131</f>
        <v>0</v>
      </c>
      <c r="L1139" s="14">
        <f>BHUGTAN!I1131</f>
        <v>0</v>
      </c>
      <c r="M1139" s="15" t="str">
        <f>IFERROR(IF(H1139&gt;=1,VLOOKUP(I1139,DETAIL!$F$7:$N$2006,5,0),""),"")</f>
        <v/>
      </c>
      <c r="N1139" s="15" t="str">
        <f>IFERROR(IF(H1139&gt;=1,VLOOKUP(I1139,DETAIL!$F$7:$N$2006,6,0),""),"")</f>
        <v/>
      </c>
      <c r="O1139" s="14" t="str">
        <f>IFERROR(IF(H1139&gt;=1,VLOOKUP(I1139,DETAIL!$F$7:$N$2006,8,0),""),"")</f>
        <v/>
      </c>
      <c r="P1139" s="14" t="str">
        <f>IFERROR(IF(H1139&gt;=1,VLOOKUP(I1139,DETAIL!$F$7:$N$2006,9,0),""),"")</f>
        <v/>
      </c>
      <c r="Q1139" s="75">
        <f>BHUGTAN!L1131</f>
        <v>0</v>
      </c>
    </row>
    <row r="1140" spans="8:17" ht="18" customHeight="1" x14ac:dyDescent="0.25">
      <c r="H1140" s="14">
        <f>BHUGTAN!E1132</f>
        <v>0</v>
      </c>
      <c r="I1140" s="14">
        <f>BHUGTAN!F1132</f>
        <v>0</v>
      </c>
      <c r="J1140" s="15">
        <f>BHUGTAN!G1132</f>
        <v>0</v>
      </c>
      <c r="K1140" s="15">
        <f>BHUGTAN!H1132</f>
        <v>0</v>
      </c>
      <c r="L1140" s="14">
        <f>BHUGTAN!I1132</f>
        <v>0</v>
      </c>
      <c r="M1140" s="15" t="str">
        <f>IFERROR(IF(H1140&gt;=1,VLOOKUP(I1140,DETAIL!$F$7:$N$2006,5,0),""),"")</f>
        <v/>
      </c>
      <c r="N1140" s="15" t="str">
        <f>IFERROR(IF(H1140&gt;=1,VLOOKUP(I1140,DETAIL!$F$7:$N$2006,6,0),""),"")</f>
        <v/>
      </c>
      <c r="O1140" s="14" t="str">
        <f>IFERROR(IF(H1140&gt;=1,VLOOKUP(I1140,DETAIL!$F$7:$N$2006,8,0),""),"")</f>
        <v/>
      </c>
      <c r="P1140" s="14" t="str">
        <f>IFERROR(IF(H1140&gt;=1,VLOOKUP(I1140,DETAIL!$F$7:$N$2006,9,0),""),"")</f>
        <v/>
      </c>
      <c r="Q1140" s="75">
        <f>BHUGTAN!L1132</f>
        <v>0</v>
      </c>
    </row>
    <row r="1141" spans="8:17" ht="18" customHeight="1" x14ac:dyDescent="0.25">
      <c r="H1141" s="14">
        <f>BHUGTAN!E1133</f>
        <v>0</v>
      </c>
      <c r="I1141" s="14">
        <f>BHUGTAN!F1133</f>
        <v>0</v>
      </c>
      <c r="J1141" s="15">
        <f>BHUGTAN!G1133</f>
        <v>0</v>
      </c>
      <c r="K1141" s="15">
        <f>BHUGTAN!H1133</f>
        <v>0</v>
      </c>
      <c r="L1141" s="14">
        <f>BHUGTAN!I1133</f>
        <v>0</v>
      </c>
      <c r="M1141" s="15" t="str">
        <f>IFERROR(IF(H1141&gt;=1,VLOOKUP(I1141,DETAIL!$F$7:$N$2006,5,0),""),"")</f>
        <v/>
      </c>
      <c r="N1141" s="15" t="str">
        <f>IFERROR(IF(H1141&gt;=1,VLOOKUP(I1141,DETAIL!$F$7:$N$2006,6,0),""),"")</f>
        <v/>
      </c>
      <c r="O1141" s="14" t="str">
        <f>IFERROR(IF(H1141&gt;=1,VLOOKUP(I1141,DETAIL!$F$7:$N$2006,8,0),""),"")</f>
        <v/>
      </c>
      <c r="P1141" s="14" t="str">
        <f>IFERROR(IF(H1141&gt;=1,VLOOKUP(I1141,DETAIL!$F$7:$N$2006,9,0),""),"")</f>
        <v/>
      </c>
      <c r="Q1141" s="75">
        <f>BHUGTAN!L1133</f>
        <v>0</v>
      </c>
    </row>
    <row r="1142" spans="8:17" ht="18" customHeight="1" x14ac:dyDescent="0.25">
      <c r="H1142" s="14">
        <f>BHUGTAN!E1134</f>
        <v>0</v>
      </c>
      <c r="I1142" s="14">
        <f>BHUGTAN!F1134</f>
        <v>0</v>
      </c>
      <c r="J1142" s="15">
        <f>BHUGTAN!G1134</f>
        <v>0</v>
      </c>
      <c r="K1142" s="15">
        <f>BHUGTAN!H1134</f>
        <v>0</v>
      </c>
      <c r="L1142" s="14">
        <f>BHUGTAN!I1134</f>
        <v>0</v>
      </c>
      <c r="M1142" s="15" t="str">
        <f>IFERROR(IF(H1142&gt;=1,VLOOKUP(I1142,DETAIL!$F$7:$N$2006,5,0),""),"")</f>
        <v/>
      </c>
      <c r="N1142" s="15" t="str">
        <f>IFERROR(IF(H1142&gt;=1,VLOOKUP(I1142,DETAIL!$F$7:$N$2006,6,0),""),"")</f>
        <v/>
      </c>
      <c r="O1142" s="14" t="str">
        <f>IFERROR(IF(H1142&gt;=1,VLOOKUP(I1142,DETAIL!$F$7:$N$2006,8,0),""),"")</f>
        <v/>
      </c>
      <c r="P1142" s="14" t="str">
        <f>IFERROR(IF(H1142&gt;=1,VLOOKUP(I1142,DETAIL!$F$7:$N$2006,9,0),""),"")</f>
        <v/>
      </c>
      <c r="Q1142" s="75">
        <f>BHUGTAN!L1134</f>
        <v>0</v>
      </c>
    </row>
    <row r="1143" spans="8:17" ht="18" customHeight="1" x14ac:dyDescent="0.25">
      <c r="H1143" s="14">
        <f>BHUGTAN!E1135</f>
        <v>0</v>
      </c>
      <c r="I1143" s="14">
        <f>BHUGTAN!F1135</f>
        <v>0</v>
      </c>
      <c r="J1143" s="15">
        <f>BHUGTAN!G1135</f>
        <v>0</v>
      </c>
      <c r="K1143" s="15">
        <f>BHUGTAN!H1135</f>
        <v>0</v>
      </c>
      <c r="L1143" s="14">
        <f>BHUGTAN!I1135</f>
        <v>0</v>
      </c>
      <c r="M1143" s="15" t="str">
        <f>IFERROR(IF(H1143&gt;=1,VLOOKUP(I1143,DETAIL!$F$7:$N$2006,5,0),""),"")</f>
        <v/>
      </c>
      <c r="N1143" s="15" t="str">
        <f>IFERROR(IF(H1143&gt;=1,VLOOKUP(I1143,DETAIL!$F$7:$N$2006,6,0),""),"")</f>
        <v/>
      </c>
      <c r="O1143" s="14" t="str">
        <f>IFERROR(IF(H1143&gt;=1,VLOOKUP(I1143,DETAIL!$F$7:$N$2006,8,0),""),"")</f>
        <v/>
      </c>
      <c r="P1143" s="14" t="str">
        <f>IFERROR(IF(H1143&gt;=1,VLOOKUP(I1143,DETAIL!$F$7:$N$2006,9,0),""),"")</f>
        <v/>
      </c>
      <c r="Q1143" s="75">
        <f>BHUGTAN!L1135</f>
        <v>0</v>
      </c>
    </row>
    <row r="1144" spans="8:17" ht="18" customHeight="1" x14ac:dyDescent="0.25">
      <c r="H1144" s="14">
        <f>BHUGTAN!E1136</f>
        <v>0</v>
      </c>
      <c r="I1144" s="14">
        <f>BHUGTAN!F1136</f>
        <v>0</v>
      </c>
      <c r="J1144" s="15">
        <f>BHUGTAN!G1136</f>
        <v>0</v>
      </c>
      <c r="K1144" s="15">
        <f>BHUGTAN!H1136</f>
        <v>0</v>
      </c>
      <c r="L1144" s="14">
        <f>BHUGTAN!I1136</f>
        <v>0</v>
      </c>
      <c r="M1144" s="15" t="str">
        <f>IFERROR(IF(H1144&gt;=1,VLOOKUP(I1144,DETAIL!$F$7:$N$2006,5,0),""),"")</f>
        <v/>
      </c>
      <c r="N1144" s="15" t="str">
        <f>IFERROR(IF(H1144&gt;=1,VLOOKUP(I1144,DETAIL!$F$7:$N$2006,6,0),""),"")</f>
        <v/>
      </c>
      <c r="O1144" s="14" t="str">
        <f>IFERROR(IF(H1144&gt;=1,VLOOKUP(I1144,DETAIL!$F$7:$N$2006,8,0),""),"")</f>
        <v/>
      </c>
      <c r="P1144" s="14" t="str">
        <f>IFERROR(IF(H1144&gt;=1,VLOOKUP(I1144,DETAIL!$F$7:$N$2006,9,0),""),"")</f>
        <v/>
      </c>
      <c r="Q1144" s="75">
        <f>BHUGTAN!L1136</f>
        <v>0</v>
      </c>
    </row>
    <row r="1145" spans="8:17" ht="18" customHeight="1" x14ac:dyDescent="0.25">
      <c r="H1145" s="14">
        <f>BHUGTAN!E1137</f>
        <v>0</v>
      </c>
      <c r="I1145" s="14">
        <f>BHUGTAN!F1137</f>
        <v>0</v>
      </c>
      <c r="J1145" s="15">
        <f>BHUGTAN!G1137</f>
        <v>0</v>
      </c>
      <c r="K1145" s="15">
        <f>BHUGTAN!H1137</f>
        <v>0</v>
      </c>
      <c r="L1145" s="14">
        <f>BHUGTAN!I1137</f>
        <v>0</v>
      </c>
      <c r="M1145" s="15" t="str">
        <f>IFERROR(IF(H1145&gt;=1,VLOOKUP(I1145,DETAIL!$F$7:$N$2006,5,0),""),"")</f>
        <v/>
      </c>
      <c r="N1145" s="15" t="str">
        <f>IFERROR(IF(H1145&gt;=1,VLOOKUP(I1145,DETAIL!$F$7:$N$2006,6,0),""),"")</f>
        <v/>
      </c>
      <c r="O1145" s="14" t="str">
        <f>IFERROR(IF(H1145&gt;=1,VLOOKUP(I1145,DETAIL!$F$7:$N$2006,8,0),""),"")</f>
        <v/>
      </c>
      <c r="P1145" s="14" t="str">
        <f>IFERROR(IF(H1145&gt;=1,VLOOKUP(I1145,DETAIL!$F$7:$N$2006,9,0),""),"")</f>
        <v/>
      </c>
      <c r="Q1145" s="75">
        <f>BHUGTAN!L1137</f>
        <v>0</v>
      </c>
    </row>
    <row r="1146" spans="8:17" ht="18" customHeight="1" x14ac:dyDescent="0.25">
      <c r="H1146" s="14">
        <f>BHUGTAN!E1138</f>
        <v>0</v>
      </c>
      <c r="I1146" s="14">
        <f>BHUGTAN!F1138</f>
        <v>0</v>
      </c>
      <c r="J1146" s="15">
        <f>BHUGTAN!G1138</f>
        <v>0</v>
      </c>
      <c r="K1146" s="15">
        <f>BHUGTAN!H1138</f>
        <v>0</v>
      </c>
      <c r="L1146" s="14">
        <f>BHUGTAN!I1138</f>
        <v>0</v>
      </c>
      <c r="M1146" s="15" t="str">
        <f>IFERROR(IF(H1146&gt;=1,VLOOKUP(I1146,DETAIL!$F$7:$N$2006,5,0),""),"")</f>
        <v/>
      </c>
      <c r="N1146" s="15" t="str">
        <f>IFERROR(IF(H1146&gt;=1,VLOOKUP(I1146,DETAIL!$F$7:$N$2006,6,0),""),"")</f>
        <v/>
      </c>
      <c r="O1146" s="14" t="str">
        <f>IFERROR(IF(H1146&gt;=1,VLOOKUP(I1146,DETAIL!$F$7:$N$2006,8,0),""),"")</f>
        <v/>
      </c>
      <c r="P1146" s="14" t="str">
        <f>IFERROR(IF(H1146&gt;=1,VLOOKUP(I1146,DETAIL!$F$7:$N$2006,9,0),""),"")</f>
        <v/>
      </c>
      <c r="Q1146" s="75">
        <f>BHUGTAN!L1138</f>
        <v>0</v>
      </c>
    </row>
    <row r="1147" spans="8:17" ht="18" customHeight="1" x14ac:dyDescent="0.25">
      <c r="H1147" s="14">
        <f>BHUGTAN!E1139</f>
        <v>0</v>
      </c>
      <c r="I1147" s="14">
        <f>BHUGTAN!F1139</f>
        <v>0</v>
      </c>
      <c r="J1147" s="15">
        <f>BHUGTAN!G1139</f>
        <v>0</v>
      </c>
      <c r="K1147" s="15">
        <f>BHUGTAN!H1139</f>
        <v>0</v>
      </c>
      <c r="L1147" s="14">
        <f>BHUGTAN!I1139</f>
        <v>0</v>
      </c>
      <c r="M1147" s="15" t="str">
        <f>IFERROR(IF(H1147&gt;=1,VLOOKUP(I1147,DETAIL!$F$7:$N$2006,5,0),""),"")</f>
        <v/>
      </c>
      <c r="N1147" s="15" t="str">
        <f>IFERROR(IF(H1147&gt;=1,VLOOKUP(I1147,DETAIL!$F$7:$N$2006,6,0),""),"")</f>
        <v/>
      </c>
      <c r="O1147" s="14" t="str">
        <f>IFERROR(IF(H1147&gt;=1,VLOOKUP(I1147,DETAIL!$F$7:$N$2006,8,0),""),"")</f>
        <v/>
      </c>
      <c r="P1147" s="14" t="str">
        <f>IFERROR(IF(H1147&gt;=1,VLOOKUP(I1147,DETAIL!$F$7:$N$2006,9,0),""),"")</f>
        <v/>
      </c>
      <c r="Q1147" s="75">
        <f>BHUGTAN!L1139</f>
        <v>0</v>
      </c>
    </row>
    <row r="1148" spans="8:17" ht="18" customHeight="1" x14ac:dyDescent="0.25">
      <c r="H1148" s="14">
        <f>BHUGTAN!E1140</f>
        <v>0</v>
      </c>
      <c r="I1148" s="14">
        <f>BHUGTAN!F1140</f>
        <v>0</v>
      </c>
      <c r="J1148" s="15">
        <f>BHUGTAN!G1140</f>
        <v>0</v>
      </c>
      <c r="K1148" s="15">
        <f>BHUGTAN!H1140</f>
        <v>0</v>
      </c>
      <c r="L1148" s="14">
        <f>BHUGTAN!I1140</f>
        <v>0</v>
      </c>
      <c r="M1148" s="15" t="str">
        <f>IFERROR(IF(H1148&gt;=1,VLOOKUP(I1148,DETAIL!$F$7:$N$2006,5,0),""),"")</f>
        <v/>
      </c>
      <c r="N1148" s="15" t="str">
        <f>IFERROR(IF(H1148&gt;=1,VLOOKUP(I1148,DETAIL!$F$7:$N$2006,6,0),""),"")</f>
        <v/>
      </c>
      <c r="O1148" s="14" t="str">
        <f>IFERROR(IF(H1148&gt;=1,VLOOKUP(I1148,DETAIL!$F$7:$N$2006,8,0),""),"")</f>
        <v/>
      </c>
      <c r="P1148" s="14" t="str">
        <f>IFERROR(IF(H1148&gt;=1,VLOOKUP(I1148,DETAIL!$F$7:$N$2006,9,0),""),"")</f>
        <v/>
      </c>
      <c r="Q1148" s="75">
        <f>BHUGTAN!L1140</f>
        <v>0</v>
      </c>
    </row>
    <row r="1149" spans="8:17" ht="18" customHeight="1" x14ac:dyDescent="0.25">
      <c r="H1149" s="14">
        <f>BHUGTAN!E1141</f>
        <v>0</v>
      </c>
      <c r="I1149" s="14">
        <f>BHUGTAN!F1141</f>
        <v>0</v>
      </c>
      <c r="J1149" s="15">
        <f>BHUGTAN!G1141</f>
        <v>0</v>
      </c>
      <c r="K1149" s="15">
        <f>BHUGTAN!H1141</f>
        <v>0</v>
      </c>
      <c r="L1149" s="14">
        <f>BHUGTAN!I1141</f>
        <v>0</v>
      </c>
      <c r="M1149" s="15" t="str">
        <f>IFERROR(IF(H1149&gt;=1,VLOOKUP(I1149,DETAIL!$F$7:$N$2006,5,0),""),"")</f>
        <v/>
      </c>
      <c r="N1149" s="15" t="str">
        <f>IFERROR(IF(H1149&gt;=1,VLOOKUP(I1149,DETAIL!$F$7:$N$2006,6,0),""),"")</f>
        <v/>
      </c>
      <c r="O1149" s="14" t="str">
        <f>IFERROR(IF(H1149&gt;=1,VLOOKUP(I1149,DETAIL!$F$7:$N$2006,8,0),""),"")</f>
        <v/>
      </c>
      <c r="P1149" s="14" t="str">
        <f>IFERROR(IF(H1149&gt;=1,VLOOKUP(I1149,DETAIL!$F$7:$N$2006,9,0),""),"")</f>
        <v/>
      </c>
      <c r="Q1149" s="75">
        <f>BHUGTAN!L1141</f>
        <v>0</v>
      </c>
    </row>
    <row r="1150" spans="8:17" ht="18" customHeight="1" x14ac:dyDescent="0.25">
      <c r="H1150" s="14">
        <f>BHUGTAN!E1142</f>
        <v>0</v>
      </c>
      <c r="I1150" s="14">
        <f>BHUGTAN!F1142</f>
        <v>0</v>
      </c>
      <c r="J1150" s="15">
        <f>BHUGTAN!G1142</f>
        <v>0</v>
      </c>
      <c r="K1150" s="15">
        <f>BHUGTAN!H1142</f>
        <v>0</v>
      </c>
      <c r="L1150" s="14">
        <f>BHUGTAN!I1142</f>
        <v>0</v>
      </c>
      <c r="M1150" s="15" t="str">
        <f>IFERROR(IF(H1150&gt;=1,VLOOKUP(I1150,DETAIL!$F$7:$N$2006,5,0),""),"")</f>
        <v/>
      </c>
      <c r="N1150" s="15" t="str">
        <f>IFERROR(IF(H1150&gt;=1,VLOOKUP(I1150,DETAIL!$F$7:$N$2006,6,0),""),"")</f>
        <v/>
      </c>
      <c r="O1150" s="14" t="str">
        <f>IFERROR(IF(H1150&gt;=1,VLOOKUP(I1150,DETAIL!$F$7:$N$2006,8,0),""),"")</f>
        <v/>
      </c>
      <c r="P1150" s="14" t="str">
        <f>IFERROR(IF(H1150&gt;=1,VLOOKUP(I1150,DETAIL!$F$7:$N$2006,9,0),""),"")</f>
        <v/>
      </c>
      <c r="Q1150" s="75">
        <f>BHUGTAN!L1142</f>
        <v>0</v>
      </c>
    </row>
    <row r="1151" spans="8:17" ht="18" customHeight="1" x14ac:dyDescent="0.25">
      <c r="H1151" s="14">
        <f>BHUGTAN!E1143</f>
        <v>0</v>
      </c>
      <c r="I1151" s="14">
        <f>BHUGTAN!F1143</f>
        <v>0</v>
      </c>
      <c r="J1151" s="15">
        <f>BHUGTAN!G1143</f>
        <v>0</v>
      </c>
      <c r="K1151" s="15">
        <f>BHUGTAN!H1143</f>
        <v>0</v>
      </c>
      <c r="L1151" s="14">
        <f>BHUGTAN!I1143</f>
        <v>0</v>
      </c>
      <c r="M1151" s="15" t="str">
        <f>IFERROR(IF(H1151&gt;=1,VLOOKUP(I1151,DETAIL!$F$7:$N$2006,5,0),""),"")</f>
        <v/>
      </c>
      <c r="N1151" s="15" t="str">
        <f>IFERROR(IF(H1151&gt;=1,VLOOKUP(I1151,DETAIL!$F$7:$N$2006,6,0),""),"")</f>
        <v/>
      </c>
      <c r="O1151" s="14" t="str">
        <f>IFERROR(IF(H1151&gt;=1,VLOOKUP(I1151,DETAIL!$F$7:$N$2006,8,0),""),"")</f>
        <v/>
      </c>
      <c r="P1151" s="14" t="str">
        <f>IFERROR(IF(H1151&gt;=1,VLOOKUP(I1151,DETAIL!$F$7:$N$2006,9,0),""),"")</f>
        <v/>
      </c>
      <c r="Q1151" s="75">
        <f>BHUGTAN!L1143</f>
        <v>0</v>
      </c>
    </row>
    <row r="1152" spans="8:17" ht="18" customHeight="1" x14ac:dyDescent="0.25">
      <c r="H1152" s="14">
        <f>BHUGTAN!E1144</f>
        <v>0</v>
      </c>
      <c r="I1152" s="14">
        <f>BHUGTAN!F1144</f>
        <v>0</v>
      </c>
      <c r="J1152" s="15">
        <f>BHUGTAN!G1144</f>
        <v>0</v>
      </c>
      <c r="K1152" s="15">
        <f>BHUGTAN!H1144</f>
        <v>0</v>
      </c>
      <c r="L1152" s="14">
        <f>BHUGTAN!I1144</f>
        <v>0</v>
      </c>
      <c r="M1152" s="15" t="str">
        <f>IFERROR(IF(H1152&gt;=1,VLOOKUP(I1152,DETAIL!$F$7:$N$2006,5,0),""),"")</f>
        <v/>
      </c>
      <c r="N1152" s="15" t="str">
        <f>IFERROR(IF(H1152&gt;=1,VLOOKUP(I1152,DETAIL!$F$7:$N$2006,6,0),""),"")</f>
        <v/>
      </c>
      <c r="O1152" s="14" t="str">
        <f>IFERROR(IF(H1152&gt;=1,VLOOKUP(I1152,DETAIL!$F$7:$N$2006,8,0),""),"")</f>
        <v/>
      </c>
      <c r="P1152" s="14" t="str">
        <f>IFERROR(IF(H1152&gt;=1,VLOOKUP(I1152,DETAIL!$F$7:$N$2006,9,0),""),"")</f>
        <v/>
      </c>
      <c r="Q1152" s="75">
        <f>BHUGTAN!L1144</f>
        <v>0</v>
      </c>
    </row>
    <row r="1153" spans="8:17" ht="18" customHeight="1" x14ac:dyDescent="0.25">
      <c r="H1153" s="14">
        <f>BHUGTAN!E1145</f>
        <v>0</v>
      </c>
      <c r="I1153" s="14">
        <f>BHUGTAN!F1145</f>
        <v>0</v>
      </c>
      <c r="J1153" s="15">
        <f>BHUGTAN!G1145</f>
        <v>0</v>
      </c>
      <c r="K1153" s="15">
        <f>BHUGTAN!H1145</f>
        <v>0</v>
      </c>
      <c r="L1153" s="14">
        <f>BHUGTAN!I1145</f>
        <v>0</v>
      </c>
      <c r="M1153" s="15" t="str">
        <f>IFERROR(IF(H1153&gt;=1,VLOOKUP(I1153,DETAIL!$F$7:$N$2006,5,0),""),"")</f>
        <v/>
      </c>
      <c r="N1153" s="15" t="str">
        <f>IFERROR(IF(H1153&gt;=1,VLOOKUP(I1153,DETAIL!$F$7:$N$2006,6,0),""),"")</f>
        <v/>
      </c>
      <c r="O1153" s="14" t="str">
        <f>IFERROR(IF(H1153&gt;=1,VLOOKUP(I1153,DETAIL!$F$7:$N$2006,8,0),""),"")</f>
        <v/>
      </c>
      <c r="P1153" s="14" t="str">
        <f>IFERROR(IF(H1153&gt;=1,VLOOKUP(I1153,DETAIL!$F$7:$N$2006,9,0),""),"")</f>
        <v/>
      </c>
      <c r="Q1153" s="75">
        <f>BHUGTAN!L1145</f>
        <v>0</v>
      </c>
    </row>
    <row r="1154" spans="8:17" ht="18" customHeight="1" x14ac:dyDescent="0.25">
      <c r="H1154" s="14">
        <f>BHUGTAN!E1146</f>
        <v>0</v>
      </c>
      <c r="I1154" s="14">
        <f>BHUGTAN!F1146</f>
        <v>0</v>
      </c>
      <c r="J1154" s="15">
        <f>BHUGTAN!G1146</f>
        <v>0</v>
      </c>
      <c r="K1154" s="15">
        <f>BHUGTAN!H1146</f>
        <v>0</v>
      </c>
      <c r="L1154" s="14">
        <f>BHUGTAN!I1146</f>
        <v>0</v>
      </c>
      <c r="M1154" s="15" t="str">
        <f>IFERROR(IF(H1154&gt;=1,VLOOKUP(I1154,DETAIL!$F$7:$N$2006,5,0),""),"")</f>
        <v/>
      </c>
      <c r="N1154" s="15" t="str">
        <f>IFERROR(IF(H1154&gt;=1,VLOOKUP(I1154,DETAIL!$F$7:$N$2006,6,0),""),"")</f>
        <v/>
      </c>
      <c r="O1154" s="14" t="str">
        <f>IFERROR(IF(H1154&gt;=1,VLOOKUP(I1154,DETAIL!$F$7:$N$2006,8,0),""),"")</f>
        <v/>
      </c>
      <c r="P1154" s="14" t="str">
        <f>IFERROR(IF(H1154&gt;=1,VLOOKUP(I1154,DETAIL!$F$7:$N$2006,9,0),""),"")</f>
        <v/>
      </c>
      <c r="Q1154" s="75">
        <f>BHUGTAN!L1146</f>
        <v>0</v>
      </c>
    </row>
    <row r="1155" spans="8:17" ht="18" customHeight="1" x14ac:dyDescent="0.25">
      <c r="H1155" s="14">
        <f>BHUGTAN!E1147</f>
        <v>0</v>
      </c>
      <c r="I1155" s="14">
        <f>BHUGTAN!F1147</f>
        <v>0</v>
      </c>
      <c r="J1155" s="15">
        <f>BHUGTAN!G1147</f>
        <v>0</v>
      </c>
      <c r="K1155" s="15">
        <f>BHUGTAN!H1147</f>
        <v>0</v>
      </c>
      <c r="L1155" s="14">
        <f>BHUGTAN!I1147</f>
        <v>0</v>
      </c>
      <c r="M1155" s="15" t="str">
        <f>IFERROR(IF(H1155&gt;=1,VLOOKUP(I1155,DETAIL!$F$7:$N$2006,5,0),""),"")</f>
        <v/>
      </c>
      <c r="N1155" s="15" t="str">
        <f>IFERROR(IF(H1155&gt;=1,VLOOKUP(I1155,DETAIL!$F$7:$N$2006,6,0),""),"")</f>
        <v/>
      </c>
      <c r="O1155" s="14" t="str">
        <f>IFERROR(IF(H1155&gt;=1,VLOOKUP(I1155,DETAIL!$F$7:$N$2006,8,0),""),"")</f>
        <v/>
      </c>
      <c r="P1155" s="14" t="str">
        <f>IFERROR(IF(H1155&gt;=1,VLOOKUP(I1155,DETAIL!$F$7:$N$2006,9,0),""),"")</f>
        <v/>
      </c>
      <c r="Q1155" s="75">
        <f>BHUGTAN!L1147</f>
        <v>0</v>
      </c>
    </row>
    <row r="1156" spans="8:17" ht="18" customHeight="1" x14ac:dyDescent="0.25">
      <c r="H1156" s="14">
        <f>BHUGTAN!E1148</f>
        <v>0</v>
      </c>
      <c r="I1156" s="14">
        <f>BHUGTAN!F1148</f>
        <v>0</v>
      </c>
      <c r="J1156" s="15">
        <f>BHUGTAN!G1148</f>
        <v>0</v>
      </c>
      <c r="K1156" s="15">
        <f>BHUGTAN!H1148</f>
        <v>0</v>
      </c>
      <c r="L1156" s="14">
        <f>BHUGTAN!I1148</f>
        <v>0</v>
      </c>
      <c r="M1156" s="15" t="str">
        <f>IFERROR(IF(H1156&gt;=1,VLOOKUP(I1156,DETAIL!$F$7:$N$2006,5,0),""),"")</f>
        <v/>
      </c>
      <c r="N1156" s="15" t="str">
        <f>IFERROR(IF(H1156&gt;=1,VLOOKUP(I1156,DETAIL!$F$7:$N$2006,6,0),""),"")</f>
        <v/>
      </c>
      <c r="O1156" s="14" t="str">
        <f>IFERROR(IF(H1156&gt;=1,VLOOKUP(I1156,DETAIL!$F$7:$N$2006,8,0),""),"")</f>
        <v/>
      </c>
      <c r="P1156" s="14" t="str">
        <f>IFERROR(IF(H1156&gt;=1,VLOOKUP(I1156,DETAIL!$F$7:$N$2006,9,0),""),"")</f>
        <v/>
      </c>
      <c r="Q1156" s="75">
        <f>BHUGTAN!L1148</f>
        <v>0</v>
      </c>
    </row>
    <row r="1157" spans="8:17" ht="18" customHeight="1" x14ac:dyDescent="0.25">
      <c r="H1157" s="14">
        <f>BHUGTAN!E1149</f>
        <v>0</v>
      </c>
      <c r="I1157" s="14">
        <f>BHUGTAN!F1149</f>
        <v>0</v>
      </c>
      <c r="J1157" s="15">
        <f>BHUGTAN!G1149</f>
        <v>0</v>
      </c>
      <c r="K1157" s="15">
        <f>BHUGTAN!H1149</f>
        <v>0</v>
      </c>
      <c r="L1157" s="14">
        <f>BHUGTAN!I1149</f>
        <v>0</v>
      </c>
      <c r="M1157" s="15" t="str">
        <f>IFERROR(IF(H1157&gt;=1,VLOOKUP(I1157,DETAIL!$F$7:$N$2006,5,0),""),"")</f>
        <v/>
      </c>
      <c r="N1157" s="15" t="str">
        <f>IFERROR(IF(H1157&gt;=1,VLOOKUP(I1157,DETAIL!$F$7:$N$2006,6,0),""),"")</f>
        <v/>
      </c>
      <c r="O1157" s="14" t="str">
        <f>IFERROR(IF(H1157&gt;=1,VLOOKUP(I1157,DETAIL!$F$7:$N$2006,8,0),""),"")</f>
        <v/>
      </c>
      <c r="P1157" s="14" t="str">
        <f>IFERROR(IF(H1157&gt;=1,VLOOKUP(I1157,DETAIL!$F$7:$N$2006,9,0),""),"")</f>
        <v/>
      </c>
      <c r="Q1157" s="75">
        <f>BHUGTAN!L1149</f>
        <v>0</v>
      </c>
    </row>
    <row r="1158" spans="8:17" ht="18" customHeight="1" x14ac:dyDescent="0.25">
      <c r="H1158" s="14">
        <f>BHUGTAN!E1150</f>
        <v>0</v>
      </c>
      <c r="I1158" s="14">
        <f>BHUGTAN!F1150</f>
        <v>0</v>
      </c>
      <c r="J1158" s="15">
        <f>BHUGTAN!G1150</f>
        <v>0</v>
      </c>
      <c r="K1158" s="15">
        <f>BHUGTAN!H1150</f>
        <v>0</v>
      </c>
      <c r="L1158" s="14">
        <f>BHUGTAN!I1150</f>
        <v>0</v>
      </c>
      <c r="M1158" s="15" t="str">
        <f>IFERROR(IF(H1158&gt;=1,VLOOKUP(I1158,DETAIL!$F$7:$N$2006,5,0),""),"")</f>
        <v/>
      </c>
      <c r="N1158" s="15" t="str">
        <f>IFERROR(IF(H1158&gt;=1,VLOOKUP(I1158,DETAIL!$F$7:$N$2006,6,0),""),"")</f>
        <v/>
      </c>
      <c r="O1158" s="14" t="str">
        <f>IFERROR(IF(H1158&gt;=1,VLOOKUP(I1158,DETAIL!$F$7:$N$2006,8,0),""),"")</f>
        <v/>
      </c>
      <c r="P1158" s="14" t="str">
        <f>IFERROR(IF(H1158&gt;=1,VLOOKUP(I1158,DETAIL!$F$7:$N$2006,9,0),""),"")</f>
        <v/>
      </c>
      <c r="Q1158" s="75">
        <f>BHUGTAN!L1150</f>
        <v>0</v>
      </c>
    </row>
    <row r="1159" spans="8:17" ht="18" customHeight="1" x14ac:dyDescent="0.25">
      <c r="H1159" s="14">
        <f>BHUGTAN!E1151</f>
        <v>0</v>
      </c>
      <c r="I1159" s="14">
        <f>BHUGTAN!F1151</f>
        <v>0</v>
      </c>
      <c r="J1159" s="15">
        <f>BHUGTAN!G1151</f>
        <v>0</v>
      </c>
      <c r="K1159" s="15">
        <f>BHUGTAN!H1151</f>
        <v>0</v>
      </c>
      <c r="L1159" s="14">
        <f>BHUGTAN!I1151</f>
        <v>0</v>
      </c>
      <c r="M1159" s="15" t="str">
        <f>IFERROR(IF(H1159&gt;=1,VLOOKUP(I1159,DETAIL!$F$7:$N$2006,5,0),""),"")</f>
        <v/>
      </c>
      <c r="N1159" s="15" t="str">
        <f>IFERROR(IF(H1159&gt;=1,VLOOKUP(I1159,DETAIL!$F$7:$N$2006,6,0),""),"")</f>
        <v/>
      </c>
      <c r="O1159" s="14" t="str">
        <f>IFERROR(IF(H1159&gt;=1,VLOOKUP(I1159,DETAIL!$F$7:$N$2006,8,0),""),"")</f>
        <v/>
      </c>
      <c r="P1159" s="14" t="str">
        <f>IFERROR(IF(H1159&gt;=1,VLOOKUP(I1159,DETAIL!$F$7:$N$2006,9,0),""),"")</f>
        <v/>
      </c>
      <c r="Q1159" s="75">
        <f>BHUGTAN!L1151</f>
        <v>0</v>
      </c>
    </row>
    <row r="1160" spans="8:17" ht="18" customHeight="1" x14ac:dyDescent="0.25">
      <c r="H1160" s="14">
        <f>BHUGTAN!E1152</f>
        <v>0</v>
      </c>
      <c r="I1160" s="14">
        <f>BHUGTAN!F1152</f>
        <v>0</v>
      </c>
      <c r="J1160" s="15">
        <f>BHUGTAN!G1152</f>
        <v>0</v>
      </c>
      <c r="K1160" s="15">
        <f>BHUGTAN!H1152</f>
        <v>0</v>
      </c>
      <c r="L1160" s="14">
        <f>BHUGTAN!I1152</f>
        <v>0</v>
      </c>
      <c r="M1160" s="15" t="str">
        <f>IFERROR(IF(H1160&gt;=1,VLOOKUP(I1160,DETAIL!$F$7:$N$2006,5,0),""),"")</f>
        <v/>
      </c>
      <c r="N1160" s="15" t="str">
        <f>IFERROR(IF(H1160&gt;=1,VLOOKUP(I1160,DETAIL!$F$7:$N$2006,6,0),""),"")</f>
        <v/>
      </c>
      <c r="O1160" s="14" t="str">
        <f>IFERROR(IF(H1160&gt;=1,VLOOKUP(I1160,DETAIL!$F$7:$N$2006,8,0),""),"")</f>
        <v/>
      </c>
      <c r="P1160" s="14" t="str">
        <f>IFERROR(IF(H1160&gt;=1,VLOOKUP(I1160,DETAIL!$F$7:$N$2006,9,0),""),"")</f>
        <v/>
      </c>
      <c r="Q1160" s="75">
        <f>BHUGTAN!L1152</f>
        <v>0</v>
      </c>
    </row>
    <row r="1161" spans="8:17" ht="18" customHeight="1" x14ac:dyDescent="0.25">
      <c r="H1161" s="14">
        <f>BHUGTAN!E1153</f>
        <v>0</v>
      </c>
      <c r="I1161" s="14">
        <f>BHUGTAN!F1153</f>
        <v>0</v>
      </c>
      <c r="J1161" s="15">
        <f>BHUGTAN!G1153</f>
        <v>0</v>
      </c>
      <c r="K1161" s="15">
        <f>BHUGTAN!H1153</f>
        <v>0</v>
      </c>
      <c r="L1161" s="14">
        <f>BHUGTAN!I1153</f>
        <v>0</v>
      </c>
      <c r="M1161" s="15" t="str">
        <f>IFERROR(IF(H1161&gt;=1,VLOOKUP(I1161,DETAIL!$F$7:$N$2006,5,0),""),"")</f>
        <v/>
      </c>
      <c r="N1161" s="15" t="str">
        <f>IFERROR(IF(H1161&gt;=1,VLOOKUP(I1161,DETAIL!$F$7:$N$2006,6,0),""),"")</f>
        <v/>
      </c>
      <c r="O1161" s="14" t="str">
        <f>IFERROR(IF(H1161&gt;=1,VLOOKUP(I1161,DETAIL!$F$7:$N$2006,8,0),""),"")</f>
        <v/>
      </c>
      <c r="P1161" s="14" t="str">
        <f>IFERROR(IF(H1161&gt;=1,VLOOKUP(I1161,DETAIL!$F$7:$N$2006,9,0),""),"")</f>
        <v/>
      </c>
      <c r="Q1161" s="75">
        <f>BHUGTAN!L1153</f>
        <v>0</v>
      </c>
    </row>
    <row r="1162" spans="8:17" ht="18" customHeight="1" x14ac:dyDescent="0.25">
      <c r="H1162" s="14">
        <f>BHUGTAN!E1154</f>
        <v>0</v>
      </c>
      <c r="I1162" s="14">
        <f>BHUGTAN!F1154</f>
        <v>0</v>
      </c>
      <c r="J1162" s="15">
        <f>BHUGTAN!G1154</f>
        <v>0</v>
      </c>
      <c r="K1162" s="15">
        <f>BHUGTAN!H1154</f>
        <v>0</v>
      </c>
      <c r="L1162" s="14">
        <f>BHUGTAN!I1154</f>
        <v>0</v>
      </c>
      <c r="M1162" s="15" t="str">
        <f>IFERROR(IF(H1162&gt;=1,VLOOKUP(I1162,DETAIL!$F$7:$N$2006,5,0),""),"")</f>
        <v/>
      </c>
      <c r="N1162" s="15" t="str">
        <f>IFERROR(IF(H1162&gt;=1,VLOOKUP(I1162,DETAIL!$F$7:$N$2006,6,0),""),"")</f>
        <v/>
      </c>
      <c r="O1162" s="14" t="str">
        <f>IFERROR(IF(H1162&gt;=1,VLOOKUP(I1162,DETAIL!$F$7:$N$2006,8,0),""),"")</f>
        <v/>
      </c>
      <c r="P1162" s="14" t="str">
        <f>IFERROR(IF(H1162&gt;=1,VLOOKUP(I1162,DETAIL!$F$7:$N$2006,9,0),""),"")</f>
        <v/>
      </c>
      <c r="Q1162" s="75">
        <f>BHUGTAN!L1154</f>
        <v>0</v>
      </c>
    </row>
    <row r="1163" spans="8:17" ht="18" customHeight="1" x14ac:dyDescent="0.25">
      <c r="H1163" s="14">
        <f>BHUGTAN!E1155</f>
        <v>0</v>
      </c>
      <c r="I1163" s="14">
        <f>BHUGTAN!F1155</f>
        <v>0</v>
      </c>
      <c r="J1163" s="15">
        <f>BHUGTAN!G1155</f>
        <v>0</v>
      </c>
      <c r="K1163" s="15">
        <f>BHUGTAN!H1155</f>
        <v>0</v>
      </c>
      <c r="L1163" s="14">
        <f>BHUGTAN!I1155</f>
        <v>0</v>
      </c>
      <c r="M1163" s="15" t="str">
        <f>IFERROR(IF(H1163&gt;=1,VLOOKUP(I1163,DETAIL!$F$7:$N$2006,5,0),""),"")</f>
        <v/>
      </c>
      <c r="N1163" s="15" t="str">
        <f>IFERROR(IF(H1163&gt;=1,VLOOKUP(I1163,DETAIL!$F$7:$N$2006,6,0),""),"")</f>
        <v/>
      </c>
      <c r="O1163" s="14" t="str">
        <f>IFERROR(IF(H1163&gt;=1,VLOOKUP(I1163,DETAIL!$F$7:$N$2006,8,0),""),"")</f>
        <v/>
      </c>
      <c r="P1163" s="14" t="str">
        <f>IFERROR(IF(H1163&gt;=1,VLOOKUP(I1163,DETAIL!$F$7:$N$2006,9,0),""),"")</f>
        <v/>
      </c>
      <c r="Q1163" s="75">
        <f>BHUGTAN!L1155</f>
        <v>0</v>
      </c>
    </row>
    <row r="1164" spans="8:17" ht="18" customHeight="1" x14ac:dyDescent="0.25">
      <c r="H1164" s="14">
        <f>BHUGTAN!E1156</f>
        <v>0</v>
      </c>
      <c r="I1164" s="14">
        <f>BHUGTAN!F1156</f>
        <v>0</v>
      </c>
      <c r="J1164" s="15">
        <f>BHUGTAN!G1156</f>
        <v>0</v>
      </c>
      <c r="K1164" s="15">
        <f>BHUGTAN!H1156</f>
        <v>0</v>
      </c>
      <c r="L1164" s="14">
        <f>BHUGTAN!I1156</f>
        <v>0</v>
      </c>
      <c r="M1164" s="15" t="str">
        <f>IFERROR(IF(H1164&gt;=1,VLOOKUP(I1164,DETAIL!$F$7:$N$2006,5,0),""),"")</f>
        <v/>
      </c>
      <c r="N1164" s="15" t="str">
        <f>IFERROR(IF(H1164&gt;=1,VLOOKUP(I1164,DETAIL!$F$7:$N$2006,6,0),""),"")</f>
        <v/>
      </c>
      <c r="O1164" s="14" t="str">
        <f>IFERROR(IF(H1164&gt;=1,VLOOKUP(I1164,DETAIL!$F$7:$N$2006,8,0),""),"")</f>
        <v/>
      </c>
      <c r="P1164" s="14" t="str">
        <f>IFERROR(IF(H1164&gt;=1,VLOOKUP(I1164,DETAIL!$F$7:$N$2006,9,0),""),"")</f>
        <v/>
      </c>
      <c r="Q1164" s="75">
        <f>BHUGTAN!L1156</f>
        <v>0</v>
      </c>
    </row>
    <row r="1165" spans="8:17" ht="18" customHeight="1" x14ac:dyDescent="0.25">
      <c r="H1165" s="14">
        <f>BHUGTAN!E1157</f>
        <v>0</v>
      </c>
      <c r="I1165" s="14">
        <f>BHUGTAN!F1157</f>
        <v>0</v>
      </c>
      <c r="J1165" s="15">
        <f>BHUGTAN!G1157</f>
        <v>0</v>
      </c>
      <c r="K1165" s="15">
        <f>BHUGTAN!H1157</f>
        <v>0</v>
      </c>
      <c r="L1165" s="14">
        <f>BHUGTAN!I1157</f>
        <v>0</v>
      </c>
      <c r="M1165" s="15" t="str">
        <f>IFERROR(IF(H1165&gt;=1,VLOOKUP(I1165,DETAIL!$F$7:$N$2006,5,0),""),"")</f>
        <v/>
      </c>
      <c r="N1165" s="15" t="str">
        <f>IFERROR(IF(H1165&gt;=1,VLOOKUP(I1165,DETAIL!$F$7:$N$2006,6,0),""),"")</f>
        <v/>
      </c>
      <c r="O1165" s="14" t="str">
        <f>IFERROR(IF(H1165&gt;=1,VLOOKUP(I1165,DETAIL!$F$7:$N$2006,8,0),""),"")</f>
        <v/>
      </c>
      <c r="P1165" s="14" t="str">
        <f>IFERROR(IF(H1165&gt;=1,VLOOKUP(I1165,DETAIL!$F$7:$N$2006,9,0),""),"")</f>
        <v/>
      </c>
      <c r="Q1165" s="75">
        <f>BHUGTAN!L1157</f>
        <v>0</v>
      </c>
    </row>
    <row r="1166" spans="8:17" ht="18" customHeight="1" x14ac:dyDescent="0.25">
      <c r="H1166" s="14">
        <f>BHUGTAN!E1158</f>
        <v>0</v>
      </c>
      <c r="I1166" s="14">
        <f>BHUGTAN!F1158</f>
        <v>0</v>
      </c>
      <c r="J1166" s="15">
        <f>BHUGTAN!G1158</f>
        <v>0</v>
      </c>
      <c r="K1166" s="15">
        <f>BHUGTAN!H1158</f>
        <v>0</v>
      </c>
      <c r="L1166" s="14">
        <f>BHUGTAN!I1158</f>
        <v>0</v>
      </c>
      <c r="M1166" s="15" t="str">
        <f>IFERROR(IF(H1166&gt;=1,VLOOKUP(I1166,DETAIL!$F$7:$N$2006,5,0),""),"")</f>
        <v/>
      </c>
      <c r="N1166" s="15" t="str">
        <f>IFERROR(IF(H1166&gt;=1,VLOOKUP(I1166,DETAIL!$F$7:$N$2006,6,0),""),"")</f>
        <v/>
      </c>
      <c r="O1166" s="14" t="str">
        <f>IFERROR(IF(H1166&gt;=1,VLOOKUP(I1166,DETAIL!$F$7:$N$2006,8,0),""),"")</f>
        <v/>
      </c>
      <c r="P1166" s="14" t="str">
        <f>IFERROR(IF(H1166&gt;=1,VLOOKUP(I1166,DETAIL!$F$7:$N$2006,9,0),""),"")</f>
        <v/>
      </c>
      <c r="Q1166" s="75">
        <f>BHUGTAN!L1158</f>
        <v>0</v>
      </c>
    </row>
    <row r="1167" spans="8:17" ht="18" customHeight="1" x14ac:dyDescent="0.25">
      <c r="H1167" s="14">
        <f>BHUGTAN!E1159</f>
        <v>0</v>
      </c>
      <c r="I1167" s="14">
        <f>BHUGTAN!F1159</f>
        <v>0</v>
      </c>
      <c r="J1167" s="15">
        <f>BHUGTAN!G1159</f>
        <v>0</v>
      </c>
      <c r="K1167" s="15">
        <f>BHUGTAN!H1159</f>
        <v>0</v>
      </c>
      <c r="L1167" s="14">
        <f>BHUGTAN!I1159</f>
        <v>0</v>
      </c>
      <c r="M1167" s="15" t="str">
        <f>IFERROR(IF(H1167&gt;=1,VLOOKUP(I1167,DETAIL!$F$7:$N$2006,5,0),""),"")</f>
        <v/>
      </c>
      <c r="N1167" s="15" t="str">
        <f>IFERROR(IF(H1167&gt;=1,VLOOKUP(I1167,DETAIL!$F$7:$N$2006,6,0),""),"")</f>
        <v/>
      </c>
      <c r="O1167" s="14" t="str">
        <f>IFERROR(IF(H1167&gt;=1,VLOOKUP(I1167,DETAIL!$F$7:$N$2006,8,0),""),"")</f>
        <v/>
      </c>
      <c r="P1167" s="14" t="str">
        <f>IFERROR(IF(H1167&gt;=1,VLOOKUP(I1167,DETAIL!$F$7:$N$2006,9,0),""),"")</f>
        <v/>
      </c>
      <c r="Q1167" s="75">
        <f>BHUGTAN!L1159</f>
        <v>0</v>
      </c>
    </row>
    <row r="1168" spans="8:17" ht="18" customHeight="1" x14ac:dyDescent="0.25">
      <c r="H1168" s="14">
        <f>BHUGTAN!E1160</f>
        <v>0</v>
      </c>
      <c r="I1168" s="14">
        <f>BHUGTAN!F1160</f>
        <v>0</v>
      </c>
      <c r="J1168" s="15">
        <f>BHUGTAN!G1160</f>
        <v>0</v>
      </c>
      <c r="K1168" s="15">
        <f>BHUGTAN!H1160</f>
        <v>0</v>
      </c>
      <c r="L1168" s="14">
        <f>BHUGTAN!I1160</f>
        <v>0</v>
      </c>
      <c r="M1168" s="15" t="str">
        <f>IFERROR(IF(H1168&gt;=1,VLOOKUP(I1168,DETAIL!$F$7:$N$2006,5,0),""),"")</f>
        <v/>
      </c>
      <c r="N1168" s="15" t="str">
        <f>IFERROR(IF(H1168&gt;=1,VLOOKUP(I1168,DETAIL!$F$7:$N$2006,6,0),""),"")</f>
        <v/>
      </c>
      <c r="O1168" s="14" t="str">
        <f>IFERROR(IF(H1168&gt;=1,VLOOKUP(I1168,DETAIL!$F$7:$N$2006,8,0),""),"")</f>
        <v/>
      </c>
      <c r="P1168" s="14" t="str">
        <f>IFERROR(IF(H1168&gt;=1,VLOOKUP(I1168,DETAIL!$F$7:$N$2006,9,0),""),"")</f>
        <v/>
      </c>
      <c r="Q1168" s="75">
        <f>BHUGTAN!L1160</f>
        <v>0</v>
      </c>
    </row>
    <row r="1169" spans="8:17" ht="18" customHeight="1" x14ac:dyDescent="0.25">
      <c r="H1169" s="14">
        <f>BHUGTAN!E1161</f>
        <v>0</v>
      </c>
      <c r="I1169" s="14">
        <f>BHUGTAN!F1161</f>
        <v>0</v>
      </c>
      <c r="J1169" s="15">
        <f>BHUGTAN!G1161</f>
        <v>0</v>
      </c>
      <c r="K1169" s="15">
        <f>BHUGTAN!H1161</f>
        <v>0</v>
      </c>
      <c r="L1169" s="14">
        <f>BHUGTAN!I1161</f>
        <v>0</v>
      </c>
      <c r="M1169" s="15" t="str">
        <f>IFERROR(IF(H1169&gt;=1,VLOOKUP(I1169,DETAIL!$F$7:$N$2006,5,0),""),"")</f>
        <v/>
      </c>
      <c r="N1169" s="15" t="str">
        <f>IFERROR(IF(H1169&gt;=1,VLOOKUP(I1169,DETAIL!$F$7:$N$2006,6,0),""),"")</f>
        <v/>
      </c>
      <c r="O1169" s="14" t="str">
        <f>IFERROR(IF(H1169&gt;=1,VLOOKUP(I1169,DETAIL!$F$7:$N$2006,8,0),""),"")</f>
        <v/>
      </c>
      <c r="P1169" s="14" t="str">
        <f>IFERROR(IF(H1169&gt;=1,VLOOKUP(I1169,DETAIL!$F$7:$N$2006,9,0),""),"")</f>
        <v/>
      </c>
      <c r="Q1169" s="75">
        <f>BHUGTAN!L1161</f>
        <v>0</v>
      </c>
    </row>
    <row r="1170" spans="8:17" ht="18" customHeight="1" x14ac:dyDescent="0.25">
      <c r="H1170" s="14">
        <f>BHUGTAN!E1162</f>
        <v>0</v>
      </c>
      <c r="I1170" s="14">
        <f>BHUGTAN!F1162</f>
        <v>0</v>
      </c>
      <c r="J1170" s="15">
        <f>BHUGTAN!G1162</f>
        <v>0</v>
      </c>
      <c r="K1170" s="15">
        <f>BHUGTAN!H1162</f>
        <v>0</v>
      </c>
      <c r="L1170" s="14">
        <f>BHUGTAN!I1162</f>
        <v>0</v>
      </c>
      <c r="M1170" s="15" t="str">
        <f>IFERROR(IF(H1170&gt;=1,VLOOKUP(I1170,DETAIL!$F$7:$N$2006,5,0),""),"")</f>
        <v/>
      </c>
      <c r="N1170" s="15" t="str">
        <f>IFERROR(IF(H1170&gt;=1,VLOOKUP(I1170,DETAIL!$F$7:$N$2006,6,0),""),"")</f>
        <v/>
      </c>
      <c r="O1170" s="14" t="str">
        <f>IFERROR(IF(H1170&gt;=1,VLOOKUP(I1170,DETAIL!$F$7:$N$2006,8,0),""),"")</f>
        <v/>
      </c>
      <c r="P1170" s="14" t="str">
        <f>IFERROR(IF(H1170&gt;=1,VLOOKUP(I1170,DETAIL!$F$7:$N$2006,9,0),""),"")</f>
        <v/>
      </c>
      <c r="Q1170" s="75">
        <f>BHUGTAN!L1162</f>
        <v>0</v>
      </c>
    </row>
    <row r="1171" spans="8:17" ht="18" customHeight="1" x14ac:dyDescent="0.25">
      <c r="H1171" s="14">
        <f>BHUGTAN!E1163</f>
        <v>0</v>
      </c>
      <c r="I1171" s="14">
        <f>BHUGTAN!F1163</f>
        <v>0</v>
      </c>
      <c r="J1171" s="15">
        <f>BHUGTAN!G1163</f>
        <v>0</v>
      </c>
      <c r="K1171" s="15">
        <f>BHUGTAN!H1163</f>
        <v>0</v>
      </c>
      <c r="L1171" s="14">
        <f>BHUGTAN!I1163</f>
        <v>0</v>
      </c>
      <c r="M1171" s="15" t="str">
        <f>IFERROR(IF(H1171&gt;=1,VLOOKUP(I1171,DETAIL!$F$7:$N$2006,5,0),""),"")</f>
        <v/>
      </c>
      <c r="N1171" s="15" t="str">
        <f>IFERROR(IF(H1171&gt;=1,VLOOKUP(I1171,DETAIL!$F$7:$N$2006,6,0),""),"")</f>
        <v/>
      </c>
      <c r="O1171" s="14" t="str">
        <f>IFERROR(IF(H1171&gt;=1,VLOOKUP(I1171,DETAIL!$F$7:$N$2006,8,0),""),"")</f>
        <v/>
      </c>
      <c r="P1171" s="14" t="str">
        <f>IFERROR(IF(H1171&gt;=1,VLOOKUP(I1171,DETAIL!$F$7:$N$2006,9,0),""),"")</f>
        <v/>
      </c>
      <c r="Q1171" s="75">
        <f>BHUGTAN!L1163</f>
        <v>0</v>
      </c>
    </row>
    <row r="1172" spans="8:17" ht="18" customHeight="1" x14ac:dyDescent="0.25">
      <c r="H1172" s="14">
        <f>BHUGTAN!E1164</f>
        <v>0</v>
      </c>
      <c r="I1172" s="14">
        <f>BHUGTAN!F1164</f>
        <v>0</v>
      </c>
      <c r="J1172" s="15">
        <f>BHUGTAN!G1164</f>
        <v>0</v>
      </c>
      <c r="K1172" s="15">
        <f>BHUGTAN!H1164</f>
        <v>0</v>
      </c>
      <c r="L1172" s="14">
        <f>BHUGTAN!I1164</f>
        <v>0</v>
      </c>
      <c r="M1172" s="15" t="str">
        <f>IFERROR(IF(H1172&gt;=1,VLOOKUP(I1172,DETAIL!$F$7:$N$2006,5,0),""),"")</f>
        <v/>
      </c>
      <c r="N1172" s="15" t="str">
        <f>IFERROR(IF(H1172&gt;=1,VLOOKUP(I1172,DETAIL!$F$7:$N$2006,6,0),""),"")</f>
        <v/>
      </c>
      <c r="O1172" s="14" t="str">
        <f>IFERROR(IF(H1172&gt;=1,VLOOKUP(I1172,DETAIL!$F$7:$N$2006,8,0),""),"")</f>
        <v/>
      </c>
      <c r="P1172" s="14" t="str">
        <f>IFERROR(IF(H1172&gt;=1,VLOOKUP(I1172,DETAIL!$F$7:$N$2006,9,0),""),"")</f>
        <v/>
      </c>
      <c r="Q1172" s="75">
        <f>BHUGTAN!L1164</f>
        <v>0</v>
      </c>
    </row>
    <row r="1173" spans="8:17" ht="18" customHeight="1" x14ac:dyDescent="0.25">
      <c r="H1173" s="14">
        <f>BHUGTAN!E1165</f>
        <v>0</v>
      </c>
      <c r="I1173" s="14">
        <f>BHUGTAN!F1165</f>
        <v>0</v>
      </c>
      <c r="J1173" s="15">
        <f>BHUGTAN!G1165</f>
        <v>0</v>
      </c>
      <c r="K1173" s="15">
        <f>BHUGTAN!H1165</f>
        <v>0</v>
      </c>
      <c r="L1173" s="14">
        <f>BHUGTAN!I1165</f>
        <v>0</v>
      </c>
      <c r="M1173" s="15" t="str">
        <f>IFERROR(IF(H1173&gt;=1,VLOOKUP(I1173,DETAIL!$F$7:$N$2006,5,0),""),"")</f>
        <v/>
      </c>
      <c r="N1173" s="15" t="str">
        <f>IFERROR(IF(H1173&gt;=1,VLOOKUP(I1173,DETAIL!$F$7:$N$2006,6,0),""),"")</f>
        <v/>
      </c>
      <c r="O1173" s="14" t="str">
        <f>IFERROR(IF(H1173&gt;=1,VLOOKUP(I1173,DETAIL!$F$7:$N$2006,8,0),""),"")</f>
        <v/>
      </c>
      <c r="P1173" s="14" t="str">
        <f>IFERROR(IF(H1173&gt;=1,VLOOKUP(I1173,DETAIL!$F$7:$N$2006,9,0),""),"")</f>
        <v/>
      </c>
      <c r="Q1173" s="75">
        <f>BHUGTAN!L1165</f>
        <v>0</v>
      </c>
    </row>
    <row r="1174" spans="8:17" ht="18" customHeight="1" x14ac:dyDescent="0.25">
      <c r="H1174" s="14">
        <f>BHUGTAN!E1166</f>
        <v>0</v>
      </c>
      <c r="I1174" s="14">
        <f>BHUGTAN!F1166</f>
        <v>0</v>
      </c>
      <c r="J1174" s="15">
        <f>BHUGTAN!G1166</f>
        <v>0</v>
      </c>
      <c r="K1174" s="15">
        <f>BHUGTAN!H1166</f>
        <v>0</v>
      </c>
      <c r="L1174" s="14">
        <f>BHUGTAN!I1166</f>
        <v>0</v>
      </c>
      <c r="M1174" s="15" t="str">
        <f>IFERROR(IF(H1174&gt;=1,VLOOKUP(I1174,DETAIL!$F$7:$N$2006,5,0),""),"")</f>
        <v/>
      </c>
      <c r="N1174" s="15" t="str">
        <f>IFERROR(IF(H1174&gt;=1,VLOOKUP(I1174,DETAIL!$F$7:$N$2006,6,0),""),"")</f>
        <v/>
      </c>
      <c r="O1174" s="14" t="str">
        <f>IFERROR(IF(H1174&gt;=1,VLOOKUP(I1174,DETAIL!$F$7:$N$2006,8,0),""),"")</f>
        <v/>
      </c>
      <c r="P1174" s="14" t="str">
        <f>IFERROR(IF(H1174&gt;=1,VLOOKUP(I1174,DETAIL!$F$7:$N$2006,9,0),""),"")</f>
        <v/>
      </c>
      <c r="Q1174" s="75">
        <f>BHUGTAN!L1166</f>
        <v>0</v>
      </c>
    </row>
    <row r="1175" spans="8:17" ht="18" customHeight="1" x14ac:dyDescent="0.25">
      <c r="H1175" s="14">
        <f>BHUGTAN!E1167</f>
        <v>0</v>
      </c>
      <c r="I1175" s="14">
        <f>BHUGTAN!F1167</f>
        <v>0</v>
      </c>
      <c r="J1175" s="15">
        <f>BHUGTAN!G1167</f>
        <v>0</v>
      </c>
      <c r="K1175" s="15">
        <f>BHUGTAN!H1167</f>
        <v>0</v>
      </c>
      <c r="L1175" s="14">
        <f>BHUGTAN!I1167</f>
        <v>0</v>
      </c>
      <c r="M1175" s="15" t="str">
        <f>IFERROR(IF(H1175&gt;=1,VLOOKUP(I1175,DETAIL!$F$7:$N$2006,5,0),""),"")</f>
        <v/>
      </c>
      <c r="N1175" s="15" t="str">
        <f>IFERROR(IF(H1175&gt;=1,VLOOKUP(I1175,DETAIL!$F$7:$N$2006,6,0),""),"")</f>
        <v/>
      </c>
      <c r="O1175" s="14" t="str">
        <f>IFERROR(IF(H1175&gt;=1,VLOOKUP(I1175,DETAIL!$F$7:$N$2006,8,0),""),"")</f>
        <v/>
      </c>
      <c r="P1175" s="14" t="str">
        <f>IFERROR(IF(H1175&gt;=1,VLOOKUP(I1175,DETAIL!$F$7:$N$2006,9,0),""),"")</f>
        <v/>
      </c>
      <c r="Q1175" s="75">
        <f>BHUGTAN!L1167</f>
        <v>0</v>
      </c>
    </row>
    <row r="1176" spans="8:17" ht="18" customHeight="1" x14ac:dyDescent="0.25">
      <c r="H1176" s="14">
        <f>BHUGTAN!E1168</f>
        <v>0</v>
      </c>
      <c r="I1176" s="14">
        <f>BHUGTAN!F1168</f>
        <v>0</v>
      </c>
      <c r="J1176" s="15">
        <f>BHUGTAN!G1168</f>
        <v>0</v>
      </c>
      <c r="K1176" s="15">
        <f>BHUGTAN!H1168</f>
        <v>0</v>
      </c>
      <c r="L1176" s="14">
        <f>BHUGTAN!I1168</f>
        <v>0</v>
      </c>
      <c r="M1176" s="15" t="str">
        <f>IFERROR(IF(H1176&gt;=1,VLOOKUP(I1176,DETAIL!$F$7:$N$2006,5,0),""),"")</f>
        <v/>
      </c>
      <c r="N1176" s="15" t="str">
        <f>IFERROR(IF(H1176&gt;=1,VLOOKUP(I1176,DETAIL!$F$7:$N$2006,6,0),""),"")</f>
        <v/>
      </c>
      <c r="O1176" s="14" t="str">
        <f>IFERROR(IF(H1176&gt;=1,VLOOKUP(I1176,DETAIL!$F$7:$N$2006,8,0),""),"")</f>
        <v/>
      </c>
      <c r="P1176" s="14" t="str">
        <f>IFERROR(IF(H1176&gt;=1,VLOOKUP(I1176,DETAIL!$F$7:$N$2006,9,0),""),"")</f>
        <v/>
      </c>
      <c r="Q1176" s="75">
        <f>BHUGTAN!L1168</f>
        <v>0</v>
      </c>
    </row>
    <row r="1177" spans="8:17" ht="18" customHeight="1" x14ac:dyDescent="0.25">
      <c r="H1177" s="14">
        <f>BHUGTAN!E1169</f>
        <v>0</v>
      </c>
      <c r="I1177" s="14">
        <f>BHUGTAN!F1169</f>
        <v>0</v>
      </c>
      <c r="J1177" s="15">
        <f>BHUGTAN!G1169</f>
        <v>0</v>
      </c>
      <c r="K1177" s="15">
        <f>BHUGTAN!H1169</f>
        <v>0</v>
      </c>
      <c r="L1177" s="14">
        <f>BHUGTAN!I1169</f>
        <v>0</v>
      </c>
      <c r="M1177" s="15" t="str">
        <f>IFERROR(IF(H1177&gt;=1,VLOOKUP(I1177,DETAIL!$F$7:$N$2006,5,0),""),"")</f>
        <v/>
      </c>
      <c r="N1177" s="15" t="str">
        <f>IFERROR(IF(H1177&gt;=1,VLOOKUP(I1177,DETAIL!$F$7:$N$2006,6,0),""),"")</f>
        <v/>
      </c>
      <c r="O1177" s="14" t="str">
        <f>IFERROR(IF(H1177&gt;=1,VLOOKUP(I1177,DETAIL!$F$7:$N$2006,8,0),""),"")</f>
        <v/>
      </c>
      <c r="P1177" s="14" t="str">
        <f>IFERROR(IF(H1177&gt;=1,VLOOKUP(I1177,DETAIL!$F$7:$N$2006,9,0),""),"")</f>
        <v/>
      </c>
      <c r="Q1177" s="75">
        <f>BHUGTAN!L1169</f>
        <v>0</v>
      </c>
    </row>
    <row r="1178" spans="8:17" ht="18" customHeight="1" x14ac:dyDescent="0.25">
      <c r="H1178" s="14">
        <f>BHUGTAN!E1170</f>
        <v>0</v>
      </c>
      <c r="I1178" s="14">
        <f>BHUGTAN!F1170</f>
        <v>0</v>
      </c>
      <c r="J1178" s="15">
        <f>BHUGTAN!G1170</f>
        <v>0</v>
      </c>
      <c r="K1178" s="15">
        <f>BHUGTAN!H1170</f>
        <v>0</v>
      </c>
      <c r="L1178" s="14">
        <f>BHUGTAN!I1170</f>
        <v>0</v>
      </c>
      <c r="M1178" s="15" t="str">
        <f>IFERROR(IF(H1178&gt;=1,VLOOKUP(I1178,DETAIL!$F$7:$N$2006,5,0),""),"")</f>
        <v/>
      </c>
      <c r="N1178" s="15" t="str">
        <f>IFERROR(IF(H1178&gt;=1,VLOOKUP(I1178,DETAIL!$F$7:$N$2006,6,0),""),"")</f>
        <v/>
      </c>
      <c r="O1178" s="14" t="str">
        <f>IFERROR(IF(H1178&gt;=1,VLOOKUP(I1178,DETAIL!$F$7:$N$2006,8,0),""),"")</f>
        <v/>
      </c>
      <c r="P1178" s="14" t="str">
        <f>IFERROR(IF(H1178&gt;=1,VLOOKUP(I1178,DETAIL!$F$7:$N$2006,9,0),""),"")</f>
        <v/>
      </c>
      <c r="Q1178" s="75">
        <f>BHUGTAN!L1170</f>
        <v>0</v>
      </c>
    </row>
    <row r="1179" spans="8:17" ht="18" customHeight="1" x14ac:dyDescent="0.25">
      <c r="H1179" s="14">
        <f>BHUGTAN!E1171</f>
        <v>0</v>
      </c>
      <c r="I1179" s="14">
        <f>BHUGTAN!F1171</f>
        <v>0</v>
      </c>
      <c r="J1179" s="15">
        <f>BHUGTAN!G1171</f>
        <v>0</v>
      </c>
      <c r="K1179" s="15">
        <f>BHUGTAN!H1171</f>
        <v>0</v>
      </c>
      <c r="L1179" s="14">
        <f>BHUGTAN!I1171</f>
        <v>0</v>
      </c>
      <c r="M1179" s="15" t="str">
        <f>IFERROR(IF(H1179&gt;=1,VLOOKUP(I1179,DETAIL!$F$7:$N$2006,5,0),""),"")</f>
        <v/>
      </c>
      <c r="N1179" s="15" t="str">
        <f>IFERROR(IF(H1179&gt;=1,VLOOKUP(I1179,DETAIL!$F$7:$N$2006,6,0),""),"")</f>
        <v/>
      </c>
      <c r="O1179" s="14" t="str">
        <f>IFERROR(IF(H1179&gt;=1,VLOOKUP(I1179,DETAIL!$F$7:$N$2006,8,0),""),"")</f>
        <v/>
      </c>
      <c r="P1179" s="14" t="str">
        <f>IFERROR(IF(H1179&gt;=1,VLOOKUP(I1179,DETAIL!$F$7:$N$2006,9,0),""),"")</f>
        <v/>
      </c>
      <c r="Q1179" s="75">
        <f>BHUGTAN!L1171</f>
        <v>0</v>
      </c>
    </row>
    <row r="1180" spans="8:17" ht="18" customHeight="1" x14ac:dyDescent="0.25">
      <c r="H1180" s="14">
        <f>BHUGTAN!E1172</f>
        <v>0</v>
      </c>
      <c r="I1180" s="14">
        <f>BHUGTAN!F1172</f>
        <v>0</v>
      </c>
      <c r="J1180" s="15">
        <f>BHUGTAN!G1172</f>
        <v>0</v>
      </c>
      <c r="K1180" s="15">
        <f>BHUGTAN!H1172</f>
        <v>0</v>
      </c>
      <c r="L1180" s="14">
        <f>BHUGTAN!I1172</f>
        <v>0</v>
      </c>
      <c r="M1180" s="15" t="str">
        <f>IFERROR(IF(H1180&gt;=1,VLOOKUP(I1180,DETAIL!$F$7:$N$2006,5,0),""),"")</f>
        <v/>
      </c>
      <c r="N1180" s="15" t="str">
        <f>IFERROR(IF(H1180&gt;=1,VLOOKUP(I1180,DETAIL!$F$7:$N$2006,6,0),""),"")</f>
        <v/>
      </c>
      <c r="O1180" s="14" t="str">
        <f>IFERROR(IF(H1180&gt;=1,VLOOKUP(I1180,DETAIL!$F$7:$N$2006,8,0),""),"")</f>
        <v/>
      </c>
      <c r="P1180" s="14" t="str">
        <f>IFERROR(IF(H1180&gt;=1,VLOOKUP(I1180,DETAIL!$F$7:$N$2006,9,0),""),"")</f>
        <v/>
      </c>
      <c r="Q1180" s="75">
        <f>BHUGTAN!L1172</f>
        <v>0</v>
      </c>
    </row>
    <row r="1181" spans="8:17" ht="18" customHeight="1" x14ac:dyDescent="0.25">
      <c r="H1181" s="14">
        <f>BHUGTAN!E1173</f>
        <v>0</v>
      </c>
      <c r="I1181" s="14">
        <f>BHUGTAN!F1173</f>
        <v>0</v>
      </c>
      <c r="J1181" s="15">
        <f>BHUGTAN!G1173</f>
        <v>0</v>
      </c>
      <c r="K1181" s="15">
        <f>BHUGTAN!H1173</f>
        <v>0</v>
      </c>
      <c r="L1181" s="14">
        <f>BHUGTAN!I1173</f>
        <v>0</v>
      </c>
      <c r="M1181" s="15" t="str">
        <f>IFERROR(IF(H1181&gt;=1,VLOOKUP(I1181,DETAIL!$F$7:$N$2006,5,0),""),"")</f>
        <v/>
      </c>
      <c r="N1181" s="15" t="str">
        <f>IFERROR(IF(H1181&gt;=1,VLOOKUP(I1181,DETAIL!$F$7:$N$2006,6,0),""),"")</f>
        <v/>
      </c>
      <c r="O1181" s="14" t="str">
        <f>IFERROR(IF(H1181&gt;=1,VLOOKUP(I1181,DETAIL!$F$7:$N$2006,8,0),""),"")</f>
        <v/>
      </c>
      <c r="P1181" s="14" t="str">
        <f>IFERROR(IF(H1181&gt;=1,VLOOKUP(I1181,DETAIL!$F$7:$N$2006,9,0),""),"")</f>
        <v/>
      </c>
      <c r="Q1181" s="75">
        <f>BHUGTAN!L1173</f>
        <v>0</v>
      </c>
    </row>
    <row r="1182" spans="8:17" ht="18" customHeight="1" x14ac:dyDescent="0.25">
      <c r="H1182" s="14">
        <f>BHUGTAN!E1174</f>
        <v>0</v>
      </c>
      <c r="I1182" s="14">
        <f>BHUGTAN!F1174</f>
        <v>0</v>
      </c>
      <c r="J1182" s="15">
        <f>BHUGTAN!G1174</f>
        <v>0</v>
      </c>
      <c r="K1182" s="15">
        <f>BHUGTAN!H1174</f>
        <v>0</v>
      </c>
      <c r="L1182" s="14">
        <f>BHUGTAN!I1174</f>
        <v>0</v>
      </c>
      <c r="M1182" s="15" t="str">
        <f>IFERROR(IF(H1182&gt;=1,VLOOKUP(I1182,DETAIL!$F$7:$N$2006,5,0),""),"")</f>
        <v/>
      </c>
      <c r="N1182" s="15" t="str">
        <f>IFERROR(IF(H1182&gt;=1,VLOOKUP(I1182,DETAIL!$F$7:$N$2006,6,0),""),"")</f>
        <v/>
      </c>
      <c r="O1182" s="14" t="str">
        <f>IFERROR(IF(H1182&gt;=1,VLOOKUP(I1182,DETAIL!$F$7:$N$2006,8,0),""),"")</f>
        <v/>
      </c>
      <c r="P1182" s="14" t="str">
        <f>IFERROR(IF(H1182&gt;=1,VLOOKUP(I1182,DETAIL!$F$7:$N$2006,9,0),""),"")</f>
        <v/>
      </c>
      <c r="Q1182" s="75">
        <f>BHUGTAN!L1174</f>
        <v>0</v>
      </c>
    </row>
    <row r="1183" spans="8:17" ht="18" customHeight="1" x14ac:dyDescent="0.25">
      <c r="H1183" s="14">
        <f>BHUGTAN!E1175</f>
        <v>0</v>
      </c>
      <c r="I1183" s="14">
        <f>BHUGTAN!F1175</f>
        <v>0</v>
      </c>
      <c r="J1183" s="15">
        <f>BHUGTAN!G1175</f>
        <v>0</v>
      </c>
      <c r="K1183" s="15">
        <f>BHUGTAN!H1175</f>
        <v>0</v>
      </c>
      <c r="L1183" s="14">
        <f>BHUGTAN!I1175</f>
        <v>0</v>
      </c>
      <c r="M1183" s="15" t="str">
        <f>IFERROR(IF(H1183&gt;=1,VLOOKUP(I1183,DETAIL!$F$7:$N$2006,5,0),""),"")</f>
        <v/>
      </c>
      <c r="N1183" s="15" t="str">
        <f>IFERROR(IF(H1183&gt;=1,VLOOKUP(I1183,DETAIL!$F$7:$N$2006,6,0),""),"")</f>
        <v/>
      </c>
      <c r="O1183" s="14" t="str">
        <f>IFERROR(IF(H1183&gt;=1,VLOOKUP(I1183,DETAIL!$F$7:$N$2006,8,0),""),"")</f>
        <v/>
      </c>
      <c r="P1183" s="14" t="str">
        <f>IFERROR(IF(H1183&gt;=1,VLOOKUP(I1183,DETAIL!$F$7:$N$2006,9,0),""),"")</f>
        <v/>
      </c>
      <c r="Q1183" s="75">
        <f>BHUGTAN!L1175</f>
        <v>0</v>
      </c>
    </row>
    <row r="1184" spans="8:17" ht="18" customHeight="1" x14ac:dyDescent="0.25">
      <c r="H1184" s="14">
        <f>BHUGTAN!E1176</f>
        <v>0</v>
      </c>
      <c r="I1184" s="14">
        <f>BHUGTAN!F1176</f>
        <v>0</v>
      </c>
      <c r="J1184" s="15">
        <f>BHUGTAN!G1176</f>
        <v>0</v>
      </c>
      <c r="K1184" s="15">
        <f>BHUGTAN!H1176</f>
        <v>0</v>
      </c>
      <c r="L1184" s="14">
        <f>BHUGTAN!I1176</f>
        <v>0</v>
      </c>
      <c r="M1184" s="15" t="str">
        <f>IFERROR(IF(H1184&gt;=1,VLOOKUP(I1184,DETAIL!$F$7:$N$2006,5,0),""),"")</f>
        <v/>
      </c>
      <c r="N1184" s="15" t="str">
        <f>IFERROR(IF(H1184&gt;=1,VLOOKUP(I1184,DETAIL!$F$7:$N$2006,6,0),""),"")</f>
        <v/>
      </c>
      <c r="O1184" s="14" t="str">
        <f>IFERROR(IF(H1184&gt;=1,VLOOKUP(I1184,DETAIL!$F$7:$N$2006,8,0),""),"")</f>
        <v/>
      </c>
      <c r="P1184" s="14" t="str">
        <f>IFERROR(IF(H1184&gt;=1,VLOOKUP(I1184,DETAIL!$F$7:$N$2006,9,0),""),"")</f>
        <v/>
      </c>
      <c r="Q1184" s="75">
        <f>BHUGTAN!L1176</f>
        <v>0</v>
      </c>
    </row>
    <row r="1185" spans="8:17" ht="18" customHeight="1" x14ac:dyDescent="0.25">
      <c r="H1185" s="14">
        <f>BHUGTAN!E1177</f>
        <v>0</v>
      </c>
      <c r="I1185" s="14">
        <f>BHUGTAN!F1177</f>
        <v>0</v>
      </c>
      <c r="J1185" s="15">
        <f>BHUGTAN!G1177</f>
        <v>0</v>
      </c>
      <c r="K1185" s="15">
        <f>BHUGTAN!H1177</f>
        <v>0</v>
      </c>
      <c r="L1185" s="14">
        <f>BHUGTAN!I1177</f>
        <v>0</v>
      </c>
      <c r="M1185" s="15" t="str">
        <f>IFERROR(IF(H1185&gt;=1,VLOOKUP(I1185,DETAIL!$F$7:$N$2006,5,0),""),"")</f>
        <v/>
      </c>
      <c r="N1185" s="15" t="str">
        <f>IFERROR(IF(H1185&gt;=1,VLOOKUP(I1185,DETAIL!$F$7:$N$2006,6,0),""),"")</f>
        <v/>
      </c>
      <c r="O1185" s="14" t="str">
        <f>IFERROR(IF(H1185&gt;=1,VLOOKUP(I1185,DETAIL!$F$7:$N$2006,8,0),""),"")</f>
        <v/>
      </c>
      <c r="P1185" s="14" t="str">
        <f>IFERROR(IF(H1185&gt;=1,VLOOKUP(I1185,DETAIL!$F$7:$N$2006,9,0),""),"")</f>
        <v/>
      </c>
      <c r="Q1185" s="75">
        <f>BHUGTAN!L1177</f>
        <v>0</v>
      </c>
    </row>
    <row r="1186" spans="8:17" ht="18" customHeight="1" x14ac:dyDescent="0.25">
      <c r="H1186" s="14">
        <f>BHUGTAN!E1178</f>
        <v>0</v>
      </c>
      <c r="I1186" s="14">
        <f>BHUGTAN!F1178</f>
        <v>0</v>
      </c>
      <c r="J1186" s="15">
        <f>BHUGTAN!G1178</f>
        <v>0</v>
      </c>
      <c r="K1186" s="15">
        <f>BHUGTAN!H1178</f>
        <v>0</v>
      </c>
      <c r="L1186" s="14">
        <f>BHUGTAN!I1178</f>
        <v>0</v>
      </c>
      <c r="M1186" s="15" t="str">
        <f>IFERROR(IF(H1186&gt;=1,VLOOKUP(I1186,DETAIL!$F$7:$N$2006,5,0),""),"")</f>
        <v/>
      </c>
      <c r="N1186" s="15" t="str">
        <f>IFERROR(IF(H1186&gt;=1,VLOOKUP(I1186,DETAIL!$F$7:$N$2006,6,0),""),"")</f>
        <v/>
      </c>
      <c r="O1186" s="14" t="str">
        <f>IFERROR(IF(H1186&gt;=1,VLOOKUP(I1186,DETAIL!$F$7:$N$2006,8,0),""),"")</f>
        <v/>
      </c>
      <c r="P1186" s="14" t="str">
        <f>IFERROR(IF(H1186&gt;=1,VLOOKUP(I1186,DETAIL!$F$7:$N$2006,9,0),""),"")</f>
        <v/>
      </c>
      <c r="Q1186" s="75">
        <f>BHUGTAN!L1178</f>
        <v>0</v>
      </c>
    </row>
    <row r="1187" spans="8:17" ht="18" customHeight="1" x14ac:dyDescent="0.25">
      <c r="H1187" s="14">
        <f>BHUGTAN!E1179</f>
        <v>0</v>
      </c>
      <c r="I1187" s="14">
        <f>BHUGTAN!F1179</f>
        <v>0</v>
      </c>
      <c r="J1187" s="15">
        <f>BHUGTAN!G1179</f>
        <v>0</v>
      </c>
      <c r="K1187" s="15">
        <f>BHUGTAN!H1179</f>
        <v>0</v>
      </c>
      <c r="L1187" s="14">
        <f>BHUGTAN!I1179</f>
        <v>0</v>
      </c>
      <c r="M1187" s="15" t="str">
        <f>IFERROR(IF(H1187&gt;=1,VLOOKUP(I1187,DETAIL!$F$7:$N$2006,5,0),""),"")</f>
        <v/>
      </c>
      <c r="N1187" s="15" t="str">
        <f>IFERROR(IF(H1187&gt;=1,VLOOKUP(I1187,DETAIL!$F$7:$N$2006,6,0),""),"")</f>
        <v/>
      </c>
      <c r="O1187" s="14" t="str">
        <f>IFERROR(IF(H1187&gt;=1,VLOOKUP(I1187,DETAIL!$F$7:$N$2006,8,0),""),"")</f>
        <v/>
      </c>
      <c r="P1187" s="14" t="str">
        <f>IFERROR(IF(H1187&gt;=1,VLOOKUP(I1187,DETAIL!$F$7:$N$2006,9,0),""),"")</f>
        <v/>
      </c>
      <c r="Q1187" s="75">
        <f>BHUGTAN!L1179</f>
        <v>0</v>
      </c>
    </row>
    <row r="1188" spans="8:17" ht="18" customHeight="1" x14ac:dyDescent="0.25">
      <c r="H1188" s="14">
        <f>BHUGTAN!E1180</f>
        <v>0</v>
      </c>
      <c r="I1188" s="14">
        <f>BHUGTAN!F1180</f>
        <v>0</v>
      </c>
      <c r="J1188" s="15">
        <f>BHUGTAN!G1180</f>
        <v>0</v>
      </c>
      <c r="K1188" s="15">
        <f>BHUGTAN!H1180</f>
        <v>0</v>
      </c>
      <c r="L1188" s="14">
        <f>BHUGTAN!I1180</f>
        <v>0</v>
      </c>
      <c r="M1188" s="15" t="str">
        <f>IFERROR(IF(H1188&gt;=1,VLOOKUP(I1188,DETAIL!$F$7:$N$2006,5,0),""),"")</f>
        <v/>
      </c>
      <c r="N1188" s="15" t="str">
        <f>IFERROR(IF(H1188&gt;=1,VLOOKUP(I1188,DETAIL!$F$7:$N$2006,6,0),""),"")</f>
        <v/>
      </c>
      <c r="O1188" s="14" t="str">
        <f>IFERROR(IF(H1188&gt;=1,VLOOKUP(I1188,DETAIL!$F$7:$N$2006,8,0),""),"")</f>
        <v/>
      </c>
      <c r="P1188" s="14" t="str">
        <f>IFERROR(IF(H1188&gt;=1,VLOOKUP(I1188,DETAIL!$F$7:$N$2006,9,0),""),"")</f>
        <v/>
      </c>
      <c r="Q1188" s="75">
        <f>BHUGTAN!L1180</f>
        <v>0</v>
      </c>
    </row>
    <row r="1189" spans="8:17" ht="18" customHeight="1" x14ac:dyDescent="0.25">
      <c r="H1189" s="14">
        <f>BHUGTAN!E1181</f>
        <v>0</v>
      </c>
      <c r="I1189" s="14">
        <f>BHUGTAN!F1181</f>
        <v>0</v>
      </c>
      <c r="J1189" s="15">
        <f>BHUGTAN!G1181</f>
        <v>0</v>
      </c>
      <c r="K1189" s="15">
        <f>BHUGTAN!H1181</f>
        <v>0</v>
      </c>
      <c r="L1189" s="14">
        <f>BHUGTAN!I1181</f>
        <v>0</v>
      </c>
      <c r="M1189" s="15" t="str">
        <f>IFERROR(IF(H1189&gt;=1,VLOOKUP(I1189,DETAIL!$F$7:$N$2006,5,0),""),"")</f>
        <v/>
      </c>
      <c r="N1189" s="15" t="str">
        <f>IFERROR(IF(H1189&gt;=1,VLOOKUP(I1189,DETAIL!$F$7:$N$2006,6,0),""),"")</f>
        <v/>
      </c>
      <c r="O1189" s="14" t="str">
        <f>IFERROR(IF(H1189&gt;=1,VLOOKUP(I1189,DETAIL!$F$7:$N$2006,8,0),""),"")</f>
        <v/>
      </c>
      <c r="P1189" s="14" t="str">
        <f>IFERROR(IF(H1189&gt;=1,VLOOKUP(I1189,DETAIL!$F$7:$N$2006,9,0),""),"")</f>
        <v/>
      </c>
      <c r="Q1189" s="75">
        <f>BHUGTAN!L1181</f>
        <v>0</v>
      </c>
    </row>
    <row r="1190" spans="8:17" ht="18" customHeight="1" x14ac:dyDescent="0.25">
      <c r="H1190" s="14">
        <f>BHUGTAN!E1182</f>
        <v>0</v>
      </c>
      <c r="I1190" s="14">
        <f>BHUGTAN!F1182</f>
        <v>0</v>
      </c>
      <c r="J1190" s="15">
        <f>BHUGTAN!G1182</f>
        <v>0</v>
      </c>
      <c r="K1190" s="15">
        <f>BHUGTAN!H1182</f>
        <v>0</v>
      </c>
      <c r="L1190" s="14">
        <f>BHUGTAN!I1182</f>
        <v>0</v>
      </c>
      <c r="M1190" s="15" t="str">
        <f>IFERROR(IF(H1190&gt;=1,VLOOKUP(I1190,DETAIL!$F$7:$N$2006,5,0),""),"")</f>
        <v/>
      </c>
      <c r="N1190" s="15" t="str">
        <f>IFERROR(IF(H1190&gt;=1,VLOOKUP(I1190,DETAIL!$F$7:$N$2006,6,0),""),"")</f>
        <v/>
      </c>
      <c r="O1190" s="14" t="str">
        <f>IFERROR(IF(H1190&gt;=1,VLOOKUP(I1190,DETAIL!$F$7:$N$2006,8,0),""),"")</f>
        <v/>
      </c>
      <c r="P1190" s="14" t="str">
        <f>IFERROR(IF(H1190&gt;=1,VLOOKUP(I1190,DETAIL!$F$7:$N$2006,9,0),""),"")</f>
        <v/>
      </c>
      <c r="Q1190" s="75">
        <f>BHUGTAN!L1182</f>
        <v>0</v>
      </c>
    </row>
    <row r="1191" spans="8:17" ht="18" customHeight="1" x14ac:dyDescent="0.25">
      <c r="H1191" s="14">
        <f>BHUGTAN!E1183</f>
        <v>0</v>
      </c>
      <c r="I1191" s="14">
        <f>BHUGTAN!F1183</f>
        <v>0</v>
      </c>
      <c r="J1191" s="15">
        <f>BHUGTAN!G1183</f>
        <v>0</v>
      </c>
      <c r="K1191" s="15">
        <f>BHUGTAN!H1183</f>
        <v>0</v>
      </c>
      <c r="L1191" s="14">
        <f>BHUGTAN!I1183</f>
        <v>0</v>
      </c>
      <c r="M1191" s="15" t="str">
        <f>IFERROR(IF(H1191&gt;=1,VLOOKUP(I1191,DETAIL!$F$7:$N$2006,5,0),""),"")</f>
        <v/>
      </c>
      <c r="N1191" s="15" t="str">
        <f>IFERROR(IF(H1191&gt;=1,VLOOKUP(I1191,DETAIL!$F$7:$N$2006,6,0),""),"")</f>
        <v/>
      </c>
      <c r="O1191" s="14" t="str">
        <f>IFERROR(IF(H1191&gt;=1,VLOOKUP(I1191,DETAIL!$F$7:$N$2006,8,0),""),"")</f>
        <v/>
      </c>
      <c r="P1191" s="14" t="str">
        <f>IFERROR(IF(H1191&gt;=1,VLOOKUP(I1191,DETAIL!$F$7:$N$2006,9,0),""),"")</f>
        <v/>
      </c>
      <c r="Q1191" s="75">
        <f>BHUGTAN!L1183</f>
        <v>0</v>
      </c>
    </row>
    <row r="1192" spans="8:17" ht="18" customHeight="1" x14ac:dyDescent="0.25">
      <c r="H1192" s="14">
        <f>BHUGTAN!E1184</f>
        <v>0</v>
      </c>
      <c r="I1192" s="14">
        <f>BHUGTAN!F1184</f>
        <v>0</v>
      </c>
      <c r="J1192" s="15">
        <f>BHUGTAN!G1184</f>
        <v>0</v>
      </c>
      <c r="K1192" s="15">
        <f>BHUGTAN!H1184</f>
        <v>0</v>
      </c>
      <c r="L1192" s="14">
        <f>BHUGTAN!I1184</f>
        <v>0</v>
      </c>
      <c r="M1192" s="15" t="str">
        <f>IFERROR(IF(H1192&gt;=1,VLOOKUP(I1192,DETAIL!$F$7:$N$2006,5,0),""),"")</f>
        <v/>
      </c>
      <c r="N1192" s="15" t="str">
        <f>IFERROR(IF(H1192&gt;=1,VLOOKUP(I1192,DETAIL!$F$7:$N$2006,6,0),""),"")</f>
        <v/>
      </c>
      <c r="O1192" s="14" t="str">
        <f>IFERROR(IF(H1192&gt;=1,VLOOKUP(I1192,DETAIL!$F$7:$N$2006,8,0),""),"")</f>
        <v/>
      </c>
      <c r="P1192" s="14" t="str">
        <f>IFERROR(IF(H1192&gt;=1,VLOOKUP(I1192,DETAIL!$F$7:$N$2006,9,0),""),"")</f>
        <v/>
      </c>
      <c r="Q1192" s="75">
        <f>BHUGTAN!L1184</f>
        <v>0</v>
      </c>
    </row>
    <row r="1193" spans="8:17" ht="18" customHeight="1" x14ac:dyDescent="0.25">
      <c r="H1193" s="14">
        <f>BHUGTAN!E1185</f>
        <v>0</v>
      </c>
      <c r="I1193" s="14">
        <f>BHUGTAN!F1185</f>
        <v>0</v>
      </c>
      <c r="J1193" s="15">
        <f>BHUGTAN!G1185</f>
        <v>0</v>
      </c>
      <c r="K1193" s="15">
        <f>BHUGTAN!H1185</f>
        <v>0</v>
      </c>
      <c r="L1193" s="14">
        <f>BHUGTAN!I1185</f>
        <v>0</v>
      </c>
      <c r="M1193" s="15" t="str">
        <f>IFERROR(IF(H1193&gt;=1,VLOOKUP(I1193,DETAIL!$F$7:$N$2006,5,0),""),"")</f>
        <v/>
      </c>
      <c r="N1193" s="15" t="str">
        <f>IFERROR(IF(H1193&gt;=1,VLOOKUP(I1193,DETAIL!$F$7:$N$2006,6,0),""),"")</f>
        <v/>
      </c>
      <c r="O1193" s="14" t="str">
        <f>IFERROR(IF(H1193&gt;=1,VLOOKUP(I1193,DETAIL!$F$7:$N$2006,8,0),""),"")</f>
        <v/>
      </c>
      <c r="P1193" s="14" t="str">
        <f>IFERROR(IF(H1193&gt;=1,VLOOKUP(I1193,DETAIL!$F$7:$N$2006,9,0),""),"")</f>
        <v/>
      </c>
      <c r="Q1193" s="75">
        <f>BHUGTAN!L1185</f>
        <v>0</v>
      </c>
    </row>
    <row r="1194" spans="8:17" ht="18" customHeight="1" x14ac:dyDescent="0.25">
      <c r="H1194" s="14">
        <f>BHUGTAN!E1186</f>
        <v>0</v>
      </c>
      <c r="I1194" s="14">
        <f>BHUGTAN!F1186</f>
        <v>0</v>
      </c>
      <c r="J1194" s="15">
        <f>BHUGTAN!G1186</f>
        <v>0</v>
      </c>
      <c r="K1194" s="15">
        <f>BHUGTAN!H1186</f>
        <v>0</v>
      </c>
      <c r="L1194" s="14">
        <f>BHUGTAN!I1186</f>
        <v>0</v>
      </c>
      <c r="M1194" s="15" t="str">
        <f>IFERROR(IF(H1194&gt;=1,VLOOKUP(I1194,DETAIL!$F$7:$N$2006,5,0),""),"")</f>
        <v/>
      </c>
      <c r="N1194" s="15" t="str">
        <f>IFERROR(IF(H1194&gt;=1,VLOOKUP(I1194,DETAIL!$F$7:$N$2006,6,0),""),"")</f>
        <v/>
      </c>
      <c r="O1194" s="14" t="str">
        <f>IFERROR(IF(H1194&gt;=1,VLOOKUP(I1194,DETAIL!$F$7:$N$2006,8,0),""),"")</f>
        <v/>
      </c>
      <c r="P1194" s="14" t="str">
        <f>IFERROR(IF(H1194&gt;=1,VLOOKUP(I1194,DETAIL!$F$7:$N$2006,9,0),""),"")</f>
        <v/>
      </c>
      <c r="Q1194" s="75">
        <f>BHUGTAN!L1186</f>
        <v>0</v>
      </c>
    </row>
    <row r="1195" spans="8:17" ht="18" customHeight="1" x14ac:dyDescent="0.25">
      <c r="H1195" s="14">
        <f>BHUGTAN!E1187</f>
        <v>0</v>
      </c>
      <c r="I1195" s="14">
        <f>BHUGTAN!F1187</f>
        <v>0</v>
      </c>
      <c r="J1195" s="15">
        <f>BHUGTAN!G1187</f>
        <v>0</v>
      </c>
      <c r="K1195" s="15">
        <f>BHUGTAN!H1187</f>
        <v>0</v>
      </c>
      <c r="L1195" s="14">
        <f>BHUGTAN!I1187</f>
        <v>0</v>
      </c>
      <c r="M1195" s="15" t="str">
        <f>IFERROR(IF(H1195&gt;=1,VLOOKUP(I1195,DETAIL!$F$7:$N$2006,5,0),""),"")</f>
        <v/>
      </c>
      <c r="N1195" s="15" t="str">
        <f>IFERROR(IF(H1195&gt;=1,VLOOKUP(I1195,DETAIL!$F$7:$N$2006,6,0),""),"")</f>
        <v/>
      </c>
      <c r="O1195" s="14" t="str">
        <f>IFERROR(IF(H1195&gt;=1,VLOOKUP(I1195,DETAIL!$F$7:$N$2006,8,0),""),"")</f>
        <v/>
      </c>
      <c r="P1195" s="14" t="str">
        <f>IFERROR(IF(H1195&gt;=1,VLOOKUP(I1195,DETAIL!$F$7:$N$2006,9,0),""),"")</f>
        <v/>
      </c>
      <c r="Q1195" s="75">
        <f>BHUGTAN!L1187</f>
        <v>0</v>
      </c>
    </row>
    <row r="1196" spans="8:17" ht="18" customHeight="1" x14ac:dyDescent="0.25">
      <c r="H1196" s="14">
        <f>BHUGTAN!E1188</f>
        <v>0</v>
      </c>
      <c r="I1196" s="14">
        <f>BHUGTAN!F1188</f>
        <v>0</v>
      </c>
      <c r="J1196" s="15">
        <f>BHUGTAN!G1188</f>
        <v>0</v>
      </c>
      <c r="K1196" s="15">
        <f>BHUGTAN!H1188</f>
        <v>0</v>
      </c>
      <c r="L1196" s="14">
        <f>BHUGTAN!I1188</f>
        <v>0</v>
      </c>
      <c r="M1196" s="15" t="str">
        <f>IFERROR(IF(H1196&gt;=1,VLOOKUP(I1196,DETAIL!$F$7:$N$2006,5,0),""),"")</f>
        <v/>
      </c>
      <c r="N1196" s="15" t="str">
        <f>IFERROR(IF(H1196&gt;=1,VLOOKUP(I1196,DETAIL!$F$7:$N$2006,6,0),""),"")</f>
        <v/>
      </c>
      <c r="O1196" s="14" t="str">
        <f>IFERROR(IF(H1196&gt;=1,VLOOKUP(I1196,DETAIL!$F$7:$N$2006,8,0),""),"")</f>
        <v/>
      </c>
      <c r="P1196" s="14" t="str">
        <f>IFERROR(IF(H1196&gt;=1,VLOOKUP(I1196,DETAIL!$F$7:$N$2006,9,0),""),"")</f>
        <v/>
      </c>
      <c r="Q1196" s="75">
        <f>BHUGTAN!L1188</f>
        <v>0</v>
      </c>
    </row>
    <row r="1197" spans="8:17" ht="18" customHeight="1" x14ac:dyDescent="0.25">
      <c r="H1197" s="14">
        <f>BHUGTAN!E1189</f>
        <v>0</v>
      </c>
      <c r="I1197" s="14">
        <f>BHUGTAN!F1189</f>
        <v>0</v>
      </c>
      <c r="J1197" s="15">
        <f>BHUGTAN!G1189</f>
        <v>0</v>
      </c>
      <c r="K1197" s="15">
        <f>BHUGTAN!H1189</f>
        <v>0</v>
      </c>
      <c r="L1197" s="14">
        <f>BHUGTAN!I1189</f>
        <v>0</v>
      </c>
      <c r="M1197" s="15" t="str">
        <f>IFERROR(IF(H1197&gt;=1,VLOOKUP(I1197,DETAIL!$F$7:$N$2006,5,0),""),"")</f>
        <v/>
      </c>
      <c r="N1197" s="15" t="str">
        <f>IFERROR(IF(H1197&gt;=1,VLOOKUP(I1197,DETAIL!$F$7:$N$2006,6,0),""),"")</f>
        <v/>
      </c>
      <c r="O1197" s="14" t="str">
        <f>IFERROR(IF(H1197&gt;=1,VLOOKUP(I1197,DETAIL!$F$7:$N$2006,8,0),""),"")</f>
        <v/>
      </c>
      <c r="P1197" s="14" t="str">
        <f>IFERROR(IF(H1197&gt;=1,VLOOKUP(I1197,DETAIL!$F$7:$N$2006,9,0),""),"")</f>
        <v/>
      </c>
      <c r="Q1197" s="75">
        <f>BHUGTAN!L1189</f>
        <v>0</v>
      </c>
    </row>
    <row r="1198" spans="8:17" ht="18" customHeight="1" x14ac:dyDescent="0.25">
      <c r="H1198" s="14">
        <f>BHUGTAN!E1190</f>
        <v>0</v>
      </c>
      <c r="I1198" s="14">
        <f>BHUGTAN!F1190</f>
        <v>0</v>
      </c>
      <c r="J1198" s="15">
        <f>BHUGTAN!G1190</f>
        <v>0</v>
      </c>
      <c r="K1198" s="15">
        <f>BHUGTAN!H1190</f>
        <v>0</v>
      </c>
      <c r="L1198" s="14">
        <f>BHUGTAN!I1190</f>
        <v>0</v>
      </c>
      <c r="M1198" s="15" t="str">
        <f>IFERROR(IF(H1198&gt;=1,VLOOKUP(I1198,DETAIL!$F$7:$N$2006,5,0),""),"")</f>
        <v/>
      </c>
      <c r="N1198" s="15" t="str">
        <f>IFERROR(IF(H1198&gt;=1,VLOOKUP(I1198,DETAIL!$F$7:$N$2006,6,0),""),"")</f>
        <v/>
      </c>
      <c r="O1198" s="14" t="str">
        <f>IFERROR(IF(H1198&gt;=1,VLOOKUP(I1198,DETAIL!$F$7:$N$2006,8,0),""),"")</f>
        <v/>
      </c>
      <c r="P1198" s="14" t="str">
        <f>IFERROR(IF(H1198&gt;=1,VLOOKUP(I1198,DETAIL!$F$7:$N$2006,9,0),""),"")</f>
        <v/>
      </c>
      <c r="Q1198" s="75">
        <f>BHUGTAN!L1190</f>
        <v>0</v>
      </c>
    </row>
    <row r="1199" spans="8:17" ht="18" customHeight="1" x14ac:dyDescent="0.25">
      <c r="H1199" s="14">
        <f>BHUGTAN!E1191</f>
        <v>0</v>
      </c>
      <c r="I1199" s="14">
        <f>BHUGTAN!F1191</f>
        <v>0</v>
      </c>
      <c r="J1199" s="15">
        <f>BHUGTAN!G1191</f>
        <v>0</v>
      </c>
      <c r="K1199" s="15">
        <f>BHUGTAN!H1191</f>
        <v>0</v>
      </c>
      <c r="L1199" s="14">
        <f>BHUGTAN!I1191</f>
        <v>0</v>
      </c>
      <c r="M1199" s="15" t="str">
        <f>IFERROR(IF(H1199&gt;=1,VLOOKUP(I1199,DETAIL!$F$7:$N$2006,5,0),""),"")</f>
        <v/>
      </c>
      <c r="N1199" s="15" t="str">
        <f>IFERROR(IF(H1199&gt;=1,VLOOKUP(I1199,DETAIL!$F$7:$N$2006,6,0),""),"")</f>
        <v/>
      </c>
      <c r="O1199" s="14" t="str">
        <f>IFERROR(IF(H1199&gt;=1,VLOOKUP(I1199,DETAIL!$F$7:$N$2006,8,0),""),"")</f>
        <v/>
      </c>
      <c r="P1199" s="14" t="str">
        <f>IFERROR(IF(H1199&gt;=1,VLOOKUP(I1199,DETAIL!$F$7:$N$2006,9,0),""),"")</f>
        <v/>
      </c>
      <c r="Q1199" s="75">
        <f>BHUGTAN!L1191</f>
        <v>0</v>
      </c>
    </row>
    <row r="1200" spans="8:17" ht="18" customHeight="1" x14ac:dyDescent="0.25">
      <c r="H1200" s="14">
        <f>BHUGTAN!E1192</f>
        <v>0</v>
      </c>
      <c r="I1200" s="14">
        <f>BHUGTAN!F1192</f>
        <v>0</v>
      </c>
      <c r="J1200" s="15">
        <f>BHUGTAN!G1192</f>
        <v>0</v>
      </c>
      <c r="K1200" s="15">
        <f>BHUGTAN!H1192</f>
        <v>0</v>
      </c>
      <c r="L1200" s="14">
        <f>BHUGTAN!I1192</f>
        <v>0</v>
      </c>
      <c r="M1200" s="15" t="str">
        <f>IFERROR(IF(H1200&gt;=1,VLOOKUP(I1200,DETAIL!$F$7:$N$2006,5,0),""),"")</f>
        <v/>
      </c>
      <c r="N1200" s="15" t="str">
        <f>IFERROR(IF(H1200&gt;=1,VLOOKUP(I1200,DETAIL!$F$7:$N$2006,6,0),""),"")</f>
        <v/>
      </c>
      <c r="O1200" s="14" t="str">
        <f>IFERROR(IF(H1200&gt;=1,VLOOKUP(I1200,DETAIL!$F$7:$N$2006,8,0),""),"")</f>
        <v/>
      </c>
      <c r="P1200" s="14" t="str">
        <f>IFERROR(IF(H1200&gt;=1,VLOOKUP(I1200,DETAIL!$F$7:$N$2006,9,0),""),"")</f>
        <v/>
      </c>
      <c r="Q1200" s="75">
        <f>BHUGTAN!L1192</f>
        <v>0</v>
      </c>
    </row>
    <row r="1201" spans="8:17" ht="18" customHeight="1" x14ac:dyDescent="0.25">
      <c r="H1201" s="14">
        <f>BHUGTAN!E1193</f>
        <v>0</v>
      </c>
      <c r="I1201" s="14">
        <f>BHUGTAN!F1193</f>
        <v>0</v>
      </c>
      <c r="J1201" s="15">
        <f>BHUGTAN!G1193</f>
        <v>0</v>
      </c>
      <c r="K1201" s="15">
        <f>BHUGTAN!H1193</f>
        <v>0</v>
      </c>
      <c r="L1201" s="14">
        <f>BHUGTAN!I1193</f>
        <v>0</v>
      </c>
      <c r="M1201" s="15" t="str">
        <f>IFERROR(IF(H1201&gt;=1,VLOOKUP(I1201,DETAIL!$F$7:$N$2006,5,0),""),"")</f>
        <v/>
      </c>
      <c r="N1201" s="15" t="str">
        <f>IFERROR(IF(H1201&gt;=1,VLOOKUP(I1201,DETAIL!$F$7:$N$2006,6,0),""),"")</f>
        <v/>
      </c>
      <c r="O1201" s="14" t="str">
        <f>IFERROR(IF(H1201&gt;=1,VLOOKUP(I1201,DETAIL!$F$7:$N$2006,8,0),""),"")</f>
        <v/>
      </c>
      <c r="P1201" s="14" t="str">
        <f>IFERROR(IF(H1201&gt;=1,VLOOKUP(I1201,DETAIL!$F$7:$N$2006,9,0),""),"")</f>
        <v/>
      </c>
      <c r="Q1201" s="75">
        <f>BHUGTAN!L1193</f>
        <v>0</v>
      </c>
    </row>
    <row r="1202" spans="8:17" ht="18" customHeight="1" x14ac:dyDescent="0.25">
      <c r="H1202" s="14">
        <f>BHUGTAN!E1194</f>
        <v>0</v>
      </c>
      <c r="I1202" s="14">
        <f>BHUGTAN!F1194</f>
        <v>0</v>
      </c>
      <c r="J1202" s="15">
        <f>BHUGTAN!G1194</f>
        <v>0</v>
      </c>
      <c r="K1202" s="15">
        <f>BHUGTAN!H1194</f>
        <v>0</v>
      </c>
      <c r="L1202" s="14">
        <f>BHUGTAN!I1194</f>
        <v>0</v>
      </c>
      <c r="M1202" s="15" t="str">
        <f>IFERROR(IF(H1202&gt;=1,VLOOKUP(I1202,DETAIL!$F$7:$N$2006,5,0),""),"")</f>
        <v/>
      </c>
      <c r="N1202" s="15" t="str">
        <f>IFERROR(IF(H1202&gt;=1,VLOOKUP(I1202,DETAIL!$F$7:$N$2006,6,0),""),"")</f>
        <v/>
      </c>
      <c r="O1202" s="14" t="str">
        <f>IFERROR(IF(H1202&gt;=1,VLOOKUP(I1202,DETAIL!$F$7:$N$2006,8,0),""),"")</f>
        <v/>
      </c>
      <c r="P1202" s="14" t="str">
        <f>IFERROR(IF(H1202&gt;=1,VLOOKUP(I1202,DETAIL!$F$7:$N$2006,9,0),""),"")</f>
        <v/>
      </c>
      <c r="Q1202" s="75">
        <f>BHUGTAN!L1194</f>
        <v>0</v>
      </c>
    </row>
    <row r="1203" spans="8:17" ht="18" customHeight="1" x14ac:dyDescent="0.25">
      <c r="H1203" s="14">
        <f>BHUGTAN!E1195</f>
        <v>0</v>
      </c>
      <c r="I1203" s="14">
        <f>BHUGTAN!F1195</f>
        <v>0</v>
      </c>
      <c r="J1203" s="15">
        <f>BHUGTAN!G1195</f>
        <v>0</v>
      </c>
      <c r="K1203" s="15">
        <f>BHUGTAN!H1195</f>
        <v>0</v>
      </c>
      <c r="L1203" s="14">
        <f>BHUGTAN!I1195</f>
        <v>0</v>
      </c>
      <c r="M1203" s="15" t="str">
        <f>IFERROR(IF(H1203&gt;=1,VLOOKUP(I1203,DETAIL!$F$7:$N$2006,5,0),""),"")</f>
        <v/>
      </c>
      <c r="N1203" s="15" t="str">
        <f>IFERROR(IF(H1203&gt;=1,VLOOKUP(I1203,DETAIL!$F$7:$N$2006,6,0),""),"")</f>
        <v/>
      </c>
      <c r="O1203" s="14" t="str">
        <f>IFERROR(IF(H1203&gt;=1,VLOOKUP(I1203,DETAIL!$F$7:$N$2006,8,0),""),"")</f>
        <v/>
      </c>
      <c r="P1203" s="14" t="str">
        <f>IFERROR(IF(H1203&gt;=1,VLOOKUP(I1203,DETAIL!$F$7:$N$2006,9,0),""),"")</f>
        <v/>
      </c>
      <c r="Q1203" s="75">
        <f>BHUGTAN!L1195</f>
        <v>0</v>
      </c>
    </row>
    <row r="1204" spans="8:17" ht="18" customHeight="1" x14ac:dyDescent="0.25">
      <c r="H1204" s="14">
        <f>BHUGTAN!E1196</f>
        <v>0</v>
      </c>
      <c r="I1204" s="14">
        <f>BHUGTAN!F1196</f>
        <v>0</v>
      </c>
      <c r="J1204" s="15">
        <f>BHUGTAN!G1196</f>
        <v>0</v>
      </c>
      <c r="K1204" s="15">
        <f>BHUGTAN!H1196</f>
        <v>0</v>
      </c>
      <c r="L1204" s="14">
        <f>BHUGTAN!I1196</f>
        <v>0</v>
      </c>
      <c r="M1204" s="15" t="str">
        <f>IFERROR(IF(H1204&gt;=1,VLOOKUP(I1204,DETAIL!$F$7:$N$2006,5,0),""),"")</f>
        <v/>
      </c>
      <c r="N1204" s="15" t="str">
        <f>IFERROR(IF(H1204&gt;=1,VLOOKUP(I1204,DETAIL!$F$7:$N$2006,6,0),""),"")</f>
        <v/>
      </c>
      <c r="O1204" s="14" t="str">
        <f>IFERROR(IF(H1204&gt;=1,VLOOKUP(I1204,DETAIL!$F$7:$N$2006,8,0),""),"")</f>
        <v/>
      </c>
      <c r="P1204" s="14" t="str">
        <f>IFERROR(IF(H1204&gt;=1,VLOOKUP(I1204,DETAIL!$F$7:$N$2006,9,0),""),"")</f>
        <v/>
      </c>
      <c r="Q1204" s="75">
        <f>BHUGTAN!L1196</f>
        <v>0</v>
      </c>
    </row>
    <row r="1205" spans="8:17" ht="18" customHeight="1" x14ac:dyDescent="0.25">
      <c r="H1205" s="14">
        <f>BHUGTAN!E1197</f>
        <v>0</v>
      </c>
      <c r="I1205" s="14">
        <f>BHUGTAN!F1197</f>
        <v>0</v>
      </c>
      <c r="J1205" s="15">
        <f>BHUGTAN!G1197</f>
        <v>0</v>
      </c>
      <c r="K1205" s="15">
        <f>BHUGTAN!H1197</f>
        <v>0</v>
      </c>
      <c r="L1205" s="14">
        <f>BHUGTAN!I1197</f>
        <v>0</v>
      </c>
      <c r="M1205" s="15" t="str">
        <f>IFERROR(IF(H1205&gt;=1,VLOOKUP(I1205,DETAIL!$F$7:$N$2006,5,0),""),"")</f>
        <v/>
      </c>
      <c r="N1205" s="15" t="str">
        <f>IFERROR(IF(H1205&gt;=1,VLOOKUP(I1205,DETAIL!$F$7:$N$2006,6,0),""),"")</f>
        <v/>
      </c>
      <c r="O1205" s="14" t="str">
        <f>IFERROR(IF(H1205&gt;=1,VLOOKUP(I1205,DETAIL!$F$7:$N$2006,8,0),""),"")</f>
        <v/>
      </c>
      <c r="P1205" s="14" t="str">
        <f>IFERROR(IF(H1205&gt;=1,VLOOKUP(I1205,DETAIL!$F$7:$N$2006,9,0),""),"")</f>
        <v/>
      </c>
      <c r="Q1205" s="75">
        <f>BHUGTAN!L1197</f>
        <v>0</v>
      </c>
    </row>
    <row r="1206" spans="8:17" ht="18" customHeight="1" x14ac:dyDescent="0.25">
      <c r="H1206" s="14">
        <f>BHUGTAN!E1198</f>
        <v>0</v>
      </c>
      <c r="I1206" s="14">
        <f>BHUGTAN!F1198</f>
        <v>0</v>
      </c>
      <c r="J1206" s="15">
        <f>BHUGTAN!G1198</f>
        <v>0</v>
      </c>
      <c r="K1206" s="15">
        <f>BHUGTAN!H1198</f>
        <v>0</v>
      </c>
      <c r="L1206" s="14">
        <f>BHUGTAN!I1198</f>
        <v>0</v>
      </c>
      <c r="M1206" s="15" t="str">
        <f>IFERROR(IF(H1206&gt;=1,VLOOKUP(I1206,DETAIL!$F$7:$N$2006,5,0),""),"")</f>
        <v/>
      </c>
      <c r="N1206" s="15" t="str">
        <f>IFERROR(IF(H1206&gt;=1,VLOOKUP(I1206,DETAIL!$F$7:$N$2006,6,0),""),"")</f>
        <v/>
      </c>
      <c r="O1206" s="14" t="str">
        <f>IFERROR(IF(H1206&gt;=1,VLOOKUP(I1206,DETAIL!$F$7:$N$2006,8,0),""),"")</f>
        <v/>
      </c>
      <c r="P1206" s="14" t="str">
        <f>IFERROR(IF(H1206&gt;=1,VLOOKUP(I1206,DETAIL!$F$7:$N$2006,9,0),""),"")</f>
        <v/>
      </c>
      <c r="Q1206" s="75">
        <f>BHUGTAN!L1198</f>
        <v>0</v>
      </c>
    </row>
    <row r="1207" spans="8:17" ht="18" customHeight="1" x14ac:dyDescent="0.25">
      <c r="H1207" s="14">
        <f>BHUGTAN!E1199</f>
        <v>0</v>
      </c>
      <c r="I1207" s="14">
        <f>BHUGTAN!F1199</f>
        <v>0</v>
      </c>
      <c r="J1207" s="15">
        <f>BHUGTAN!G1199</f>
        <v>0</v>
      </c>
      <c r="K1207" s="15">
        <f>BHUGTAN!H1199</f>
        <v>0</v>
      </c>
      <c r="L1207" s="14">
        <f>BHUGTAN!I1199</f>
        <v>0</v>
      </c>
      <c r="M1207" s="15" t="str">
        <f>IFERROR(IF(H1207&gt;=1,VLOOKUP(I1207,DETAIL!$F$7:$N$2006,5,0),""),"")</f>
        <v/>
      </c>
      <c r="N1207" s="15" t="str">
        <f>IFERROR(IF(H1207&gt;=1,VLOOKUP(I1207,DETAIL!$F$7:$N$2006,6,0),""),"")</f>
        <v/>
      </c>
      <c r="O1207" s="14" t="str">
        <f>IFERROR(IF(H1207&gt;=1,VLOOKUP(I1207,DETAIL!$F$7:$N$2006,8,0),""),"")</f>
        <v/>
      </c>
      <c r="P1207" s="14" t="str">
        <f>IFERROR(IF(H1207&gt;=1,VLOOKUP(I1207,DETAIL!$F$7:$N$2006,9,0),""),"")</f>
        <v/>
      </c>
      <c r="Q1207" s="75">
        <f>BHUGTAN!L1199</f>
        <v>0</v>
      </c>
    </row>
    <row r="1208" spans="8:17" ht="18" customHeight="1" x14ac:dyDescent="0.25">
      <c r="H1208" s="14">
        <f>BHUGTAN!E1200</f>
        <v>0</v>
      </c>
      <c r="I1208" s="14">
        <f>BHUGTAN!F1200</f>
        <v>0</v>
      </c>
      <c r="J1208" s="15">
        <f>BHUGTAN!G1200</f>
        <v>0</v>
      </c>
      <c r="K1208" s="15">
        <f>BHUGTAN!H1200</f>
        <v>0</v>
      </c>
      <c r="L1208" s="14">
        <f>BHUGTAN!I1200</f>
        <v>0</v>
      </c>
      <c r="M1208" s="15" t="str">
        <f>IFERROR(IF(H1208&gt;=1,VLOOKUP(I1208,DETAIL!$F$7:$N$2006,5,0),""),"")</f>
        <v/>
      </c>
      <c r="N1208" s="15" t="str">
        <f>IFERROR(IF(H1208&gt;=1,VLOOKUP(I1208,DETAIL!$F$7:$N$2006,6,0),""),"")</f>
        <v/>
      </c>
      <c r="O1208" s="14" t="str">
        <f>IFERROR(IF(H1208&gt;=1,VLOOKUP(I1208,DETAIL!$F$7:$N$2006,8,0),""),"")</f>
        <v/>
      </c>
      <c r="P1208" s="14" t="str">
        <f>IFERROR(IF(H1208&gt;=1,VLOOKUP(I1208,DETAIL!$F$7:$N$2006,9,0),""),"")</f>
        <v/>
      </c>
      <c r="Q1208" s="75">
        <f>BHUGTAN!L1200</f>
        <v>0</v>
      </c>
    </row>
    <row r="1209" spans="8:17" ht="18" customHeight="1" x14ac:dyDescent="0.25">
      <c r="H1209" s="14">
        <f>BHUGTAN!E1201</f>
        <v>0</v>
      </c>
      <c r="I1209" s="14">
        <f>BHUGTAN!F1201</f>
        <v>0</v>
      </c>
      <c r="J1209" s="15">
        <f>BHUGTAN!G1201</f>
        <v>0</v>
      </c>
      <c r="K1209" s="15">
        <f>BHUGTAN!H1201</f>
        <v>0</v>
      </c>
      <c r="L1209" s="14">
        <f>BHUGTAN!I1201</f>
        <v>0</v>
      </c>
      <c r="M1209" s="15" t="str">
        <f>IFERROR(IF(H1209&gt;=1,VLOOKUP(I1209,DETAIL!$F$7:$N$2006,5,0),""),"")</f>
        <v/>
      </c>
      <c r="N1209" s="15" t="str">
        <f>IFERROR(IF(H1209&gt;=1,VLOOKUP(I1209,DETAIL!$F$7:$N$2006,6,0),""),"")</f>
        <v/>
      </c>
      <c r="O1209" s="14" t="str">
        <f>IFERROR(IF(H1209&gt;=1,VLOOKUP(I1209,DETAIL!$F$7:$N$2006,8,0),""),"")</f>
        <v/>
      </c>
      <c r="P1209" s="14" t="str">
        <f>IFERROR(IF(H1209&gt;=1,VLOOKUP(I1209,DETAIL!$F$7:$N$2006,9,0),""),"")</f>
        <v/>
      </c>
      <c r="Q1209" s="75">
        <f>BHUGTAN!L1201</f>
        <v>0</v>
      </c>
    </row>
    <row r="1210" spans="8:17" ht="18" customHeight="1" x14ac:dyDescent="0.25">
      <c r="H1210" s="14">
        <f>BHUGTAN!E1202</f>
        <v>0</v>
      </c>
      <c r="I1210" s="14">
        <f>BHUGTAN!F1202</f>
        <v>0</v>
      </c>
      <c r="J1210" s="15">
        <f>BHUGTAN!G1202</f>
        <v>0</v>
      </c>
      <c r="K1210" s="15">
        <f>BHUGTAN!H1202</f>
        <v>0</v>
      </c>
      <c r="L1210" s="14">
        <f>BHUGTAN!I1202</f>
        <v>0</v>
      </c>
      <c r="M1210" s="15" t="str">
        <f>IFERROR(IF(H1210&gt;=1,VLOOKUP(I1210,DETAIL!$F$7:$N$2006,5,0),""),"")</f>
        <v/>
      </c>
      <c r="N1210" s="15" t="str">
        <f>IFERROR(IF(H1210&gt;=1,VLOOKUP(I1210,DETAIL!$F$7:$N$2006,6,0),""),"")</f>
        <v/>
      </c>
      <c r="O1210" s="14" t="str">
        <f>IFERROR(IF(H1210&gt;=1,VLOOKUP(I1210,DETAIL!$F$7:$N$2006,8,0),""),"")</f>
        <v/>
      </c>
      <c r="P1210" s="14" t="str">
        <f>IFERROR(IF(H1210&gt;=1,VLOOKUP(I1210,DETAIL!$F$7:$N$2006,9,0),""),"")</f>
        <v/>
      </c>
      <c r="Q1210" s="75">
        <f>BHUGTAN!L1202</f>
        <v>0</v>
      </c>
    </row>
    <row r="1211" spans="8:17" ht="18" customHeight="1" x14ac:dyDescent="0.25">
      <c r="H1211" s="14">
        <f>BHUGTAN!E1203</f>
        <v>0</v>
      </c>
      <c r="I1211" s="14">
        <f>BHUGTAN!F1203</f>
        <v>0</v>
      </c>
      <c r="J1211" s="15">
        <f>BHUGTAN!G1203</f>
        <v>0</v>
      </c>
      <c r="K1211" s="15">
        <f>BHUGTAN!H1203</f>
        <v>0</v>
      </c>
      <c r="L1211" s="14">
        <f>BHUGTAN!I1203</f>
        <v>0</v>
      </c>
      <c r="M1211" s="15" t="str">
        <f>IFERROR(IF(H1211&gt;=1,VLOOKUP(I1211,DETAIL!$F$7:$N$2006,5,0),""),"")</f>
        <v/>
      </c>
      <c r="N1211" s="15" t="str">
        <f>IFERROR(IF(H1211&gt;=1,VLOOKUP(I1211,DETAIL!$F$7:$N$2006,6,0),""),"")</f>
        <v/>
      </c>
      <c r="O1211" s="14" t="str">
        <f>IFERROR(IF(H1211&gt;=1,VLOOKUP(I1211,DETAIL!$F$7:$N$2006,8,0),""),"")</f>
        <v/>
      </c>
      <c r="P1211" s="14" t="str">
        <f>IFERROR(IF(H1211&gt;=1,VLOOKUP(I1211,DETAIL!$F$7:$N$2006,9,0),""),"")</f>
        <v/>
      </c>
      <c r="Q1211" s="75">
        <f>BHUGTAN!L1203</f>
        <v>0</v>
      </c>
    </row>
    <row r="1212" spans="8:17" ht="18" customHeight="1" x14ac:dyDescent="0.25">
      <c r="H1212" s="14">
        <f>BHUGTAN!E1204</f>
        <v>0</v>
      </c>
      <c r="I1212" s="14">
        <f>BHUGTAN!F1204</f>
        <v>0</v>
      </c>
      <c r="J1212" s="15">
        <f>BHUGTAN!G1204</f>
        <v>0</v>
      </c>
      <c r="K1212" s="15">
        <f>BHUGTAN!H1204</f>
        <v>0</v>
      </c>
      <c r="L1212" s="14">
        <f>BHUGTAN!I1204</f>
        <v>0</v>
      </c>
      <c r="M1212" s="15" t="str">
        <f>IFERROR(IF(H1212&gt;=1,VLOOKUP(I1212,DETAIL!$F$7:$N$2006,5,0),""),"")</f>
        <v/>
      </c>
      <c r="N1212" s="15" t="str">
        <f>IFERROR(IF(H1212&gt;=1,VLOOKUP(I1212,DETAIL!$F$7:$N$2006,6,0),""),"")</f>
        <v/>
      </c>
      <c r="O1212" s="14" t="str">
        <f>IFERROR(IF(H1212&gt;=1,VLOOKUP(I1212,DETAIL!$F$7:$N$2006,8,0),""),"")</f>
        <v/>
      </c>
      <c r="P1212" s="14" t="str">
        <f>IFERROR(IF(H1212&gt;=1,VLOOKUP(I1212,DETAIL!$F$7:$N$2006,9,0),""),"")</f>
        <v/>
      </c>
      <c r="Q1212" s="75">
        <f>BHUGTAN!L1204</f>
        <v>0</v>
      </c>
    </row>
    <row r="1213" spans="8:17" ht="18" customHeight="1" x14ac:dyDescent="0.25">
      <c r="H1213" s="14">
        <f>BHUGTAN!E1205</f>
        <v>0</v>
      </c>
      <c r="I1213" s="14">
        <f>BHUGTAN!F1205</f>
        <v>0</v>
      </c>
      <c r="J1213" s="15">
        <f>BHUGTAN!G1205</f>
        <v>0</v>
      </c>
      <c r="K1213" s="15">
        <f>BHUGTAN!H1205</f>
        <v>0</v>
      </c>
      <c r="L1213" s="14">
        <f>BHUGTAN!I1205</f>
        <v>0</v>
      </c>
      <c r="M1213" s="15" t="str">
        <f>IFERROR(IF(H1213&gt;=1,VLOOKUP(I1213,DETAIL!$F$7:$N$2006,5,0),""),"")</f>
        <v/>
      </c>
      <c r="N1213" s="15" t="str">
        <f>IFERROR(IF(H1213&gt;=1,VLOOKUP(I1213,DETAIL!$F$7:$N$2006,6,0),""),"")</f>
        <v/>
      </c>
      <c r="O1213" s="14" t="str">
        <f>IFERROR(IF(H1213&gt;=1,VLOOKUP(I1213,DETAIL!$F$7:$N$2006,8,0),""),"")</f>
        <v/>
      </c>
      <c r="P1213" s="14" t="str">
        <f>IFERROR(IF(H1213&gt;=1,VLOOKUP(I1213,DETAIL!$F$7:$N$2006,9,0),""),"")</f>
        <v/>
      </c>
      <c r="Q1213" s="75">
        <f>BHUGTAN!L1205</f>
        <v>0</v>
      </c>
    </row>
    <row r="1214" spans="8:17" ht="18" customHeight="1" x14ac:dyDescent="0.25">
      <c r="H1214" s="14">
        <f>BHUGTAN!E1206</f>
        <v>0</v>
      </c>
      <c r="I1214" s="14">
        <f>BHUGTAN!F1206</f>
        <v>0</v>
      </c>
      <c r="J1214" s="15">
        <f>BHUGTAN!G1206</f>
        <v>0</v>
      </c>
      <c r="K1214" s="15">
        <f>BHUGTAN!H1206</f>
        <v>0</v>
      </c>
      <c r="L1214" s="14">
        <f>BHUGTAN!I1206</f>
        <v>0</v>
      </c>
      <c r="M1214" s="15" t="str">
        <f>IFERROR(IF(H1214&gt;=1,VLOOKUP(I1214,DETAIL!$F$7:$N$2006,5,0),""),"")</f>
        <v/>
      </c>
      <c r="N1214" s="15" t="str">
        <f>IFERROR(IF(H1214&gt;=1,VLOOKUP(I1214,DETAIL!$F$7:$N$2006,6,0),""),"")</f>
        <v/>
      </c>
      <c r="O1214" s="14" t="str">
        <f>IFERROR(IF(H1214&gt;=1,VLOOKUP(I1214,DETAIL!$F$7:$N$2006,8,0),""),"")</f>
        <v/>
      </c>
      <c r="P1214" s="14" t="str">
        <f>IFERROR(IF(H1214&gt;=1,VLOOKUP(I1214,DETAIL!$F$7:$N$2006,9,0),""),"")</f>
        <v/>
      </c>
      <c r="Q1214" s="75">
        <f>BHUGTAN!L1206</f>
        <v>0</v>
      </c>
    </row>
    <row r="1215" spans="8:17" ht="18" customHeight="1" x14ac:dyDescent="0.25">
      <c r="H1215" s="14">
        <f>BHUGTAN!E1207</f>
        <v>0</v>
      </c>
      <c r="I1215" s="14">
        <f>BHUGTAN!F1207</f>
        <v>0</v>
      </c>
      <c r="J1215" s="15">
        <f>BHUGTAN!G1207</f>
        <v>0</v>
      </c>
      <c r="K1215" s="15">
        <f>BHUGTAN!H1207</f>
        <v>0</v>
      </c>
      <c r="L1215" s="14">
        <f>BHUGTAN!I1207</f>
        <v>0</v>
      </c>
      <c r="M1215" s="15" t="str">
        <f>IFERROR(IF(H1215&gt;=1,VLOOKUP(I1215,DETAIL!$F$7:$N$2006,5,0),""),"")</f>
        <v/>
      </c>
      <c r="N1215" s="15" t="str">
        <f>IFERROR(IF(H1215&gt;=1,VLOOKUP(I1215,DETAIL!$F$7:$N$2006,6,0),""),"")</f>
        <v/>
      </c>
      <c r="O1215" s="14" t="str">
        <f>IFERROR(IF(H1215&gt;=1,VLOOKUP(I1215,DETAIL!$F$7:$N$2006,8,0),""),"")</f>
        <v/>
      </c>
      <c r="P1215" s="14" t="str">
        <f>IFERROR(IF(H1215&gt;=1,VLOOKUP(I1215,DETAIL!$F$7:$N$2006,9,0),""),"")</f>
        <v/>
      </c>
      <c r="Q1215" s="75">
        <f>BHUGTAN!L1207</f>
        <v>0</v>
      </c>
    </row>
    <row r="1216" spans="8:17" ht="18" customHeight="1" x14ac:dyDescent="0.25">
      <c r="H1216" s="14">
        <f>BHUGTAN!E1208</f>
        <v>0</v>
      </c>
      <c r="I1216" s="14">
        <f>BHUGTAN!F1208</f>
        <v>0</v>
      </c>
      <c r="J1216" s="15">
        <f>BHUGTAN!G1208</f>
        <v>0</v>
      </c>
      <c r="K1216" s="15">
        <f>BHUGTAN!H1208</f>
        <v>0</v>
      </c>
      <c r="L1216" s="14">
        <f>BHUGTAN!I1208</f>
        <v>0</v>
      </c>
      <c r="M1216" s="15" t="str">
        <f>IFERROR(IF(H1216&gt;=1,VLOOKUP(I1216,DETAIL!$F$7:$N$2006,5,0),""),"")</f>
        <v/>
      </c>
      <c r="N1216" s="15" t="str">
        <f>IFERROR(IF(H1216&gt;=1,VLOOKUP(I1216,DETAIL!$F$7:$N$2006,6,0),""),"")</f>
        <v/>
      </c>
      <c r="O1216" s="14" t="str">
        <f>IFERROR(IF(H1216&gt;=1,VLOOKUP(I1216,DETAIL!$F$7:$N$2006,8,0),""),"")</f>
        <v/>
      </c>
      <c r="P1216" s="14" t="str">
        <f>IFERROR(IF(H1216&gt;=1,VLOOKUP(I1216,DETAIL!$F$7:$N$2006,9,0),""),"")</f>
        <v/>
      </c>
      <c r="Q1216" s="75">
        <f>BHUGTAN!L1208</f>
        <v>0</v>
      </c>
    </row>
    <row r="1217" spans="8:17" ht="18" customHeight="1" x14ac:dyDescent="0.25">
      <c r="H1217" s="14">
        <f>BHUGTAN!E1209</f>
        <v>0</v>
      </c>
      <c r="I1217" s="14">
        <f>BHUGTAN!F1209</f>
        <v>0</v>
      </c>
      <c r="J1217" s="15">
        <f>BHUGTAN!G1209</f>
        <v>0</v>
      </c>
      <c r="K1217" s="15">
        <f>BHUGTAN!H1209</f>
        <v>0</v>
      </c>
      <c r="L1217" s="14">
        <f>BHUGTAN!I1209</f>
        <v>0</v>
      </c>
      <c r="M1217" s="15" t="str">
        <f>IFERROR(IF(H1217&gt;=1,VLOOKUP(I1217,DETAIL!$F$7:$N$2006,5,0),""),"")</f>
        <v/>
      </c>
      <c r="N1217" s="15" t="str">
        <f>IFERROR(IF(H1217&gt;=1,VLOOKUP(I1217,DETAIL!$F$7:$N$2006,6,0),""),"")</f>
        <v/>
      </c>
      <c r="O1217" s="14" t="str">
        <f>IFERROR(IF(H1217&gt;=1,VLOOKUP(I1217,DETAIL!$F$7:$N$2006,8,0),""),"")</f>
        <v/>
      </c>
      <c r="P1217" s="14" t="str">
        <f>IFERROR(IF(H1217&gt;=1,VLOOKUP(I1217,DETAIL!$F$7:$N$2006,9,0),""),"")</f>
        <v/>
      </c>
      <c r="Q1217" s="75">
        <f>BHUGTAN!L1209</f>
        <v>0</v>
      </c>
    </row>
    <row r="1218" spans="8:17" ht="18" customHeight="1" x14ac:dyDescent="0.25">
      <c r="H1218" s="14">
        <f>BHUGTAN!E1210</f>
        <v>0</v>
      </c>
      <c r="I1218" s="14">
        <f>BHUGTAN!F1210</f>
        <v>0</v>
      </c>
      <c r="J1218" s="15">
        <f>BHUGTAN!G1210</f>
        <v>0</v>
      </c>
      <c r="K1218" s="15">
        <f>BHUGTAN!H1210</f>
        <v>0</v>
      </c>
      <c r="L1218" s="14">
        <f>BHUGTAN!I1210</f>
        <v>0</v>
      </c>
      <c r="M1218" s="15" t="str">
        <f>IFERROR(IF(H1218&gt;=1,VLOOKUP(I1218,DETAIL!$F$7:$N$2006,5,0),""),"")</f>
        <v/>
      </c>
      <c r="N1218" s="15" t="str">
        <f>IFERROR(IF(H1218&gt;=1,VLOOKUP(I1218,DETAIL!$F$7:$N$2006,6,0),""),"")</f>
        <v/>
      </c>
      <c r="O1218" s="14" t="str">
        <f>IFERROR(IF(H1218&gt;=1,VLOOKUP(I1218,DETAIL!$F$7:$N$2006,8,0),""),"")</f>
        <v/>
      </c>
      <c r="P1218" s="14" t="str">
        <f>IFERROR(IF(H1218&gt;=1,VLOOKUP(I1218,DETAIL!$F$7:$N$2006,9,0),""),"")</f>
        <v/>
      </c>
      <c r="Q1218" s="75">
        <f>BHUGTAN!L1210</f>
        <v>0</v>
      </c>
    </row>
    <row r="1219" spans="8:17" ht="18" customHeight="1" x14ac:dyDescent="0.25">
      <c r="H1219" s="14">
        <f>BHUGTAN!E1211</f>
        <v>0</v>
      </c>
      <c r="I1219" s="14">
        <f>BHUGTAN!F1211</f>
        <v>0</v>
      </c>
      <c r="J1219" s="15">
        <f>BHUGTAN!G1211</f>
        <v>0</v>
      </c>
      <c r="K1219" s="15">
        <f>BHUGTAN!H1211</f>
        <v>0</v>
      </c>
      <c r="L1219" s="14">
        <f>BHUGTAN!I1211</f>
        <v>0</v>
      </c>
      <c r="M1219" s="15" t="str">
        <f>IFERROR(IF(H1219&gt;=1,VLOOKUP(I1219,DETAIL!$F$7:$N$2006,5,0),""),"")</f>
        <v/>
      </c>
      <c r="N1219" s="15" t="str">
        <f>IFERROR(IF(H1219&gt;=1,VLOOKUP(I1219,DETAIL!$F$7:$N$2006,6,0),""),"")</f>
        <v/>
      </c>
      <c r="O1219" s="14" t="str">
        <f>IFERROR(IF(H1219&gt;=1,VLOOKUP(I1219,DETAIL!$F$7:$N$2006,8,0),""),"")</f>
        <v/>
      </c>
      <c r="P1219" s="14" t="str">
        <f>IFERROR(IF(H1219&gt;=1,VLOOKUP(I1219,DETAIL!$F$7:$N$2006,9,0),""),"")</f>
        <v/>
      </c>
      <c r="Q1219" s="75">
        <f>BHUGTAN!L1211</f>
        <v>0</v>
      </c>
    </row>
    <row r="1220" spans="8:17" ht="18" customHeight="1" x14ac:dyDescent="0.25">
      <c r="H1220" s="14">
        <f>BHUGTAN!E1212</f>
        <v>0</v>
      </c>
      <c r="I1220" s="14">
        <f>BHUGTAN!F1212</f>
        <v>0</v>
      </c>
      <c r="J1220" s="15">
        <f>BHUGTAN!G1212</f>
        <v>0</v>
      </c>
      <c r="K1220" s="15">
        <f>BHUGTAN!H1212</f>
        <v>0</v>
      </c>
      <c r="L1220" s="14">
        <f>BHUGTAN!I1212</f>
        <v>0</v>
      </c>
      <c r="M1220" s="15" t="str">
        <f>IFERROR(IF(H1220&gt;=1,VLOOKUP(I1220,DETAIL!$F$7:$N$2006,5,0),""),"")</f>
        <v/>
      </c>
      <c r="N1220" s="15" t="str">
        <f>IFERROR(IF(H1220&gt;=1,VLOOKUP(I1220,DETAIL!$F$7:$N$2006,6,0),""),"")</f>
        <v/>
      </c>
      <c r="O1220" s="14" t="str">
        <f>IFERROR(IF(H1220&gt;=1,VLOOKUP(I1220,DETAIL!$F$7:$N$2006,8,0),""),"")</f>
        <v/>
      </c>
      <c r="P1220" s="14" t="str">
        <f>IFERROR(IF(H1220&gt;=1,VLOOKUP(I1220,DETAIL!$F$7:$N$2006,9,0),""),"")</f>
        <v/>
      </c>
      <c r="Q1220" s="75">
        <f>BHUGTAN!L1212</f>
        <v>0</v>
      </c>
    </row>
    <row r="1221" spans="8:17" ht="18" customHeight="1" x14ac:dyDescent="0.25">
      <c r="H1221" s="14">
        <f>BHUGTAN!E1213</f>
        <v>0</v>
      </c>
      <c r="I1221" s="14">
        <f>BHUGTAN!F1213</f>
        <v>0</v>
      </c>
      <c r="J1221" s="15">
        <f>BHUGTAN!G1213</f>
        <v>0</v>
      </c>
      <c r="K1221" s="15">
        <f>BHUGTAN!H1213</f>
        <v>0</v>
      </c>
      <c r="L1221" s="14">
        <f>BHUGTAN!I1213</f>
        <v>0</v>
      </c>
      <c r="M1221" s="15" t="str">
        <f>IFERROR(IF(H1221&gt;=1,VLOOKUP(I1221,DETAIL!$F$7:$N$2006,5,0),""),"")</f>
        <v/>
      </c>
      <c r="N1221" s="15" t="str">
        <f>IFERROR(IF(H1221&gt;=1,VLOOKUP(I1221,DETAIL!$F$7:$N$2006,6,0),""),"")</f>
        <v/>
      </c>
      <c r="O1221" s="14" t="str">
        <f>IFERROR(IF(H1221&gt;=1,VLOOKUP(I1221,DETAIL!$F$7:$N$2006,8,0),""),"")</f>
        <v/>
      </c>
      <c r="P1221" s="14" t="str">
        <f>IFERROR(IF(H1221&gt;=1,VLOOKUP(I1221,DETAIL!$F$7:$N$2006,9,0),""),"")</f>
        <v/>
      </c>
      <c r="Q1221" s="75">
        <f>BHUGTAN!L1213</f>
        <v>0</v>
      </c>
    </row>
    <row r="1222" spans="8:17" ht="18" customHeight="1" x14ac:dyDescent="0.25">
      <c r="H1222" s="14">
        <f>BHUGTAN!E1214</f>
        <v>0</v>
      </c>
      <c r="I1222" s="14">
        <f>BHUGTAN!F1214</f>
        <v>0</v>
      </c>
      <c r="J1222" s="15">
        <f>BHUGTAN!G1214</f>
        <v>0</v>
      </c>
      <c r="K1222" s="15">
        <f>BHUGTAN!H1214</f>
        <v>0</v>
      </c>
      <c r="L1222" s="14">
        <f>BHUGTAN!I1214</f>
        <v>0</v>
      </c>
      <c r="M1222" s="15" t="str">
        <f>IFERROR(IF(H1222&gt;=1,VLOOKUP(I1222,DETAIL!$F$7:$N$2006,5,0),""),"")</f>
        <v/>
      </c>
      <c r="N1222" s="15" t="str">
        <f>IFERROR(IF(H1222&gt;=1,VLOOKUP(I1222,DETAIL!$F$7:$N$2006,6,0),""),"")</f>
        <v/>
      </c>
      <c r="O1222" s="14" t="str">
        <f>IFERROR(IF(H1222&gt;=1,VLOOKUP(I1222,DETAIL!$F$7:$N$2006,8,0),""),"")</f>
        <v/>
      </c>
      <c r="P1222" s="14" t="str">
        <f>IFERROR(IF(H1222&gt;=1,VLOOKUP(I1222,DETAIL!$F$7:$N$2006,9,0),""),"")</f>
        <v/>
      </c>
      <c r="Q1222" s="75">
        <f>BHUGTAN!L1214</f>
        <v>0</v>
      </c>
    </row>
    <row r="1223" spans="8:17" ht="18" customHeight="1" x14ac:dyDescent="0.25">
      <c r="H1223" s="14">
        <f>BHUGTAN!E1215</f>
        <v>0</v>
      </c>
      <c r="I1223" s="14">
        <f>BHUGTAN!F1215</f>
        <v>0</v>
      </c>
      <c r="J1223" s="15">
        <f>BHUGTAN!G1215</f>
        <v>0</v>
      </c>
      <c r="K1223" s="15">
        <f>BHUGTAN!H1215</f>
        <v>0</v>
      </c>
      <c r="L1223" s="14">
        <f>BHUGTAN!I1215</f>
        <v>0</v>
      </c>
      <c r="M1223" s="15" t="str">
        <f>IFERROR(IF(H1223&gt;=1,VLOOKUP(I1223,DETAIL!$F$7:$N$2006,5,0),""),"")</f>
        <v/>
      </c>
      <c r="N1223" s="15" t="str">
        <f>IFERROR(IF(H1223&gt;=1,VLOOKUP(I1223,DETAIL!$F$7:$N$2006,6,0),""),"")</f>
        <v/>
      </c>
      <c r="O1223" s="14" t="str">
        <f>IFERROR(IF(H1223&gt;=1,VLOOKUP(I1223,DETAIL!$F$7:$N$2006,8,0),""),"")</f>
        <v/>
      </c>
      <c r="P1223" s="14" t="str">
        <f>IFERROR(IF(H1223&gt;=1,VLOOKUP(I1223,DETAIL!$F$7:$N$2006,9,0),""),"")</f>
        <v/>
      </c>
      <c r="Q1223" s="75">
        <f>BHUGTAN!L1215</f>
        <v>0</v>
      </c>
    </row>
    <row r="1224" spans="8:17" ht="18" customHeight="1" x14ac:dyDescent="0.25">
      <c r="H1224" s="14">
        <f>BHUGTAN!E1216</f>
        <v>0</v>
      </c>
      <c r="I1224" s="14">
        <f>BHUGTAN!F1216</f>
        <v>0</v>
      </c>
      <c r="J1224" s="15">
        <f>BHUGTAN!G1216</f>
        <v>0</v>
      </c>
      <c r="K1224" s="15">
        <f>BHUGTAN!H1216</f>
        <v>0</v>
      </c>
      <c r="L1224" s="14">
        <f>BHUGTAN!I1216</f>
        <v>0</v>
      </c>
      <c r="M1224" s="15" t="str">
        <f>IFERROR(IF(H1224&gt;=1,VLOOKUP(I1224,DETAIL!$F$7:$N$2006,5,0),""),"")</f>
        <v/>
      </c>
      <c r="N1224" s="15" t="str">
        <f>IFERROR(IF(H1224&gt;=1,VLOOKUP(I1224,DETAIL!$F$7:$N$2006,6,0),""),"")</f>
        <v/>
      </c>
      <c r="O1224" s="14" t="str">
        <f>IFERROR(IF(H1224&gt;=1,VLOOKUP(I1224,DETAIL!$F$7:$N$2006,8,0),""),"")</f>
        <v/>
      </c>
      <c r="P1224" s="14" t="str">
        <f>IFERROR(IF(H1224&gt;=1,VLOOKUP(I1224,DETAIL!$F$7:$N$2006,9,0),""),"")</f>
        <v/>
      </c>
      <c r="Q1224" s="75">
        <f>BHUGTAN!L1216</f>
        <v>0</v>
      </c>
    </row>
    <row r="1225" spans="8:17" ht="18" customHeight="1" x14ac:dyDescent="0.25">
      <c r="H1225" s="14">
        <f>BHUGTAN!E1217</f>
        <v>0</v>
      </c>
      <c r="I1225" s="14">
        <f>BHUGTAN!F1217</f>
        <v>0</v>
      </c>
      <c r="J1225" s="15">
        <f>BHUGTAN!G1217</f>
        <v>0</v>
      </c>
      <c r="K1225" s="15">
        <f>BHUGTAN!H1217</f>
        <v>0</v>
      </c>
      <c r="L1225" s="14">
        <f>BHUGTAN!I1217</f>
        <v>0</v>
      </c>
      <c r="M1225" s="15" t="str">
        <f>IFERROR(IF(H1225&gt;=1,VLOOKUP(I1225,DETAIL!$F$7:$N$2006,5,0),""),"")</f>
        <v/>
      </c>
      <c r="N1225" s="15" t="str">
        <f>IFERROR(IF(H1225&gt;=1,VLOOKUP(I1225,DETAIL!$F$7:$N$2006,6,0),""),"")</f>
        <v/>
      </c>
      <c r="O1225" s="14" t="str">
        <f>IFERROR(IF(H1225&gt;=1,VLOOKUP(I1225,DETAIL!$F$7:$N$2006,8,0),""),"")</f>
        <v/>
      </c>
      <c r="P1225" s="14" t="str">
        <f>IFERROR(IF(H1225&gt;=1,VLOOKUP(I1225,DETAIL!$F$7:$N$2006,9,0),""),"")</f>
        <v/>
      </c>
      <c r="Q1225" s="75">
        <f>BHUGTAN!L1217</f>
        <v>0</v>
      </c>
    </row>
    <row r="1226" spans="8:17" ht="18" customHeight="1" x14ac:dyDescent="0.25">
      <c r="H1226" s="14">
        <f>BHUGTAN!E1218</f>
        <v>0</v>
      </c>
      <c r="I1226" s="14">
        <f>BHUGTAN!F1218</f>
        <v>0</v>
      </c>
      <c r="J1226" s="15">
        <f>BHUGTAN!G1218</f>
        <v>0</v>
      </c>
      <c r="K1226" s="15">
        <f>BHUGTAN!H1218</f>
        <v>0</v>
      </c>
      <c r="L1226" s="14">
        <f>BHUGTAN!I1218</f>
        <v>0</v>
      </c>
      <c r="M1226" s="15" t="str">
        <f>IFERROR(IF(H1226&gt;=1,VLOOKUP(I1226,DETAIL!$F$7:$N$2006,5,0),""),"")</f>
        <v/>
      </c>
      <c r="N1226" s="15" t="str">
        <f>IFERROR(IF(H1226&gt;=1,VLOOKUP(I1226,DETAIL!$F$7:$N$2006,6,0),""),"")</f>
        <v/>
      </c>
      <c r="O1226" s="14" t="str">
        <f>IFERROR(IF(H1226&gt;=1,VLOOKUP(I1226,DETAIL!$F$7:$N$2006,8,0),""),"")</f>
        <v/>
      </c>
      <c r="P1226" s="14" t="str">
        <f>IFERROR(IF(H1226&gt;=1,VLOOKUP(I1226,DETAIL!$F$7:$N$2006,9,0),""),"")</f>
        <v/>
      </c>
      <c r="Q1226" s="75">
        <f>BHUGTAN!L1218</f>
        <v>0</v>
      </c>
    </row>
    <row r="1227" spans="8:17" ht="18" customHeight="1" x14ac:dyDescent="0.25">
      <c r="H1227" s="14">
        <f>BHUGTAN!E1219</f>
        <v>0</v>
      </c>
      <c r="I1227" s="14">
        <f>BHUGTAN!F1219</f>
        <v>0</v>
      </c>
      <c r="J1227" s="15">
        <f>BHUGTAN!G1219</f>
        <v>0</v>
      </c>
      <c r="K1227" s="15">
        <f>BHUGTAN!H1219</f>
        <v>0</v>
      </c>
      <c r="L1227" s="14">
        <f>BHUGTAN!I1219</f>
        <v>0</v>
      </c>
      <c r="M1227" s="15" t="str">
        <f>IFERROR(IF(H1227&gt;=1,VLOOKUP(I1227,DETAIL!$F$7:$N$2006,5,0),""),"")</f>
        <v/>
      </c>
      <c r="N1227" s="15" t="str">
        <f>IFERROR(IF(H1227&gt;=1,VLOOKUP(I1227,DETAIL!$F$7:$N$2006,6,0),""),"")</f>
        <v/>
      </c>
      <c r="O1227" s="14" t="str">
        <f>IFERROR(IF(H1227&gt;=1,VLOOKUP(I1227,DETAIL!$F$7:$N$2006,8,0),""),"")</f>
        <v/>
      </c>
      <c r="P1227" s="14" t="str">
        <f>IFERROR(IF(H1227&gt;=1,VLOOKUP(I1227,DETAIL!$F$7:$N$2006,9,0),""),"")</f>
        <v/>
      </c>
      <c r="Q1227" s="75">
        <f>BHUGTAN!L1219</f>
        <v>0</v>
      </c>
    </row>
    <row r="1228" spans="8:17" ht="18" customHeight="1" x14ac:dyDescent="0.25">
      <c r="H1228" s="14">
        <f>BHUGTAN!E1220</f>
        <v>0</v>
      </c>
      <c r="I1228" s="14">
        <f>BHUGTAN!F1220</f>
        <v>0</v>
      </c>
      <c r="J1228" s="15">
        <f>BHUGTAN!G1220</f>
        <v>0</v>
      </c>
      <c r="K1228" s="15">
        <f>BHUGTAN!H1220</f>
        <v>0</v>
      </c>
      <c r="L1228" s="14">
        <f>BHUGTAN!I1220</f>
        <v>0</v>
      </c>
      <c r="M1228" s="15" t="str">
        <f>IFERROR(IF(H1228&gt;=1,VLOOKUP(I1228,DETAIL!$F$7:$N$2006,5,0),""),"")</f>
        <v/>
      </c>
      <c r="N1228" s="15" t="str">
        <f>IFERROR(IF(H1228&gt;=1,VLOOKUP(I1228,DETAIL!$F$7:$N$2006,6,0),""),"")</f>
        <v/>
      </c>
      <c r="O1228" s="14" t="str">
        <f>IFERROR(IF(H1228&gt;=1,VLOOKUP(I1228,DETAIL!$F$7:$N$2006,8,0),""),"")</f>
        <v/>
      </c>
      <c r="P1228" s="14" t="str">
        <f>IFERROR(IF(H1228&gt;=1,VLOOKUP(I1228,DETAIL!$F$7:$N$2006,9,0),""),"")</f>
        <v/>
      </c>
      <c r="Q1228" s="75">
        <f>BHUGTAN!L1220</f>
        <v>0</v>
      </c>
    </row>
    <row r="1229" spans="8:17" ht="18" customHeight="1" x14ac:dyDescent="0.25">
      <c r="H1229" s="14">
        <f>BHUGTAN!E1221</f>
        <v>0</v>
      </c>
      <c r="I1229" s="14">
        <f>BHUGTAN!F1221</f>
        <v>0</v>
      </c>
      <c r="J1229" s="15">
        <f>BHUGTAN!G1221</f>
        <v>0</v>
      </c>
      <c r="K1229" s="15">
        <f>BHUGTAN!H1221</f>
        <v>0</v>
      </c>
      <c r="L1229" s="14">
        <f>BHUGTAN!I1221</f>
        <v>0</v>
      </c>
      <c r="M1229" s="15" t="str">
        <f>IFERROR(IF(H1229&gt;=1,VLOOKUP(I1229,DETAIL!$F$7:$N$2006,5,0),""),"")</f>
        <v/>
      </c>
      <c r="N1229" s="15" t="str">
        <f>IFERROR(IF(H1229&gt;=1,VLOOKUP(I1229,DETAIL!$F$7:$N$2006,6,0),""),"")</f>
        <v/>
      </c>
      <c r="O1229" s="14" t="str">
        <f>IFERROR(IF(H1229&gt;=1,VLOOKUP(I1229,DETAIL!$F$7:$N$2006,8,0),""),"")</f>
        <v/>
      </c>
      <c r="P1229" s="14" t="str">
        <f>IFERROR(IF(H1229&gt;=1,VLOOKUP(I1229,DETAIL!$F$7:$N$2006,9,0),""),"")</f>
        <v/>
      </c>
      <c r="Q1229" s="75">
        <f>BHUGTAN!L1221</f>
        <v>0</v>
      </c>
    </row>
    <row r="1230" spans="8:17" ht="18" customHeight="1" x14ac:dyDescent="0.25">
      <c r="H1230" s="14">
        <f>BHUGTAN!E1222</f>
        <v>0</v>
      </c>
      <c r="I1230" s="14">
        <f>BHUGTAN!F1222</f>
        <v>0</v>
      </c>
      <c r="J1230" s="15">
        <f>BHUGTAN!G1222</f>
        <v>0</v>
      </c>
      <c r="K1230" s="15">
        <f>BHUGTAN!H1222</f>
        <v>0</v>
      </c>
      <c r="L1230" s="14">
        <f>BHUGTAN!I1222</f>
        <v>0</v>
      </c>
      <c r="M1230" s="15" t="str">
        <f>IFERROR(IF(H1230&gt;=1,VLOOKUP(I1230,DETAIL!$F$7:$N$2006,5,0),""),"")</f>
        <v/>
      </c>
      <c r="N1230" s="15" t="str">
        <f>IFERROR(IF(H1230&gt;=1,VLOOKUP(I1230,DETAIL!$F$7:$N$2006,6,0),""),"")</f>
        <v/>
      </c>
      <c r="O1230" s="14" t="str">
        <f>IFERROR(IF(H1230&gt;=1,VLOOKUP(I1230,DETAIL!$F$7:$N$2006,8,0),""),"")</f>
        <v/>
      </c>
      <c r="P1230" s="14" t="str">
        <f>IFERROR(IF(H1230&gt;=1,VLOOKUP(I1230,DETAIL!$F$7:$N$2006,9,0),""),"")</f>
        <v/>
      </c>
      <c r="Q1230" s="75">
        <f>BHUGTAN!L1222</f>
        <v>0</v>
      </c>
    </row>
    <row r="1231" spans="8:17" ht="18" customHeight="1" x14ac:dyDescent="0.25">
      <c r="H1231" s="14">
        <f>BHUGTAN!E1223</f>
        <v>0</v>
      </c>
      <c r="I1231" s="14">
        <f>BHUGTAN!F1223</f>
        <v>0</v>
      </c>
      <c r="J1231" s="15">
        <f>BHUGTAN!G1223</f>
        <v>0</v>
      </c>
      <c r="K1231" s="15">
        <f>BHUGTAN!H1223</f>
        <v>0</v>
      </c>
      <c r="L1231" s="14">
        <f>BHUGTAN!I1223</f>
        <v>0</v>
      </c>
      <c r="M1231" s="15" t="str">
        <f>IFERROR(IF(H1231&gt;=1,VLOOKUP(I1231,DETAIL!$F$7:$N$2006,5,0),""),"")</f>
        <v/>
      </c>
      <c r="N1231" s="15" t="str">
        <f>IFERROR(IF(H1231&gt;=1,VLOOKUP(I1231,DETAIL!$F$7:$N$2006,6,0),""),"")</f>
        <v/>
      </c>
      <c r="O1231" s="14" t="str">
        <f>IFERROR(IF(H1231&gt;=1,VLOOKUP(I1231,DETAIL!$F$7:$N$2006,8,0),""),"")</f>
        <v/>
      </c>
      <c r="P1231" s="14" t="str">
        <f>IFERROR(IF(H1231&gt;=1,VLOOKUP(I1231,DETAIL!$F$7:$N$2006,9,0),""),"")</f>
        <v/>
      </c>
      <c r="Q1231" s="75">
        <f>BHUGTAN!L1223</f>
        <v>0</v>
      </c>
    </row>
    <row r="1232" spans="8:17" ht="18" customHeight="1" x14ac:dyDescent="0.25">
      <c r="H1232" s="14">
        <f>BHUGTAN!E1224</f>
        <v>0</v>
      </c>
      <c r="I1232" s="14">
        <f>BHUGTAN!F1224</f>
        <v>0</v>
      </c>
      <c r="J1232" s="15">
        <f>BHUGTAN!G1224</f>
        <v>0</v>
      </c>
      <c r="K1232" s="15">
        <f>BHUGTAN!H1224</f>
        <v>0</v>
      </c>
      <c r="L1232" s="14">
        <f>BHUGTAN!I1224</f>
        <v>0</v>
      </c>
      <c r="M1232" s="15" t="str">
        <f>IFERROR(IF(H1232&gt;=1,VLOOKUP(I1232,DETAIL!$F$7:$N$2006,5,0),""),"")</f>
        <v/>
      </c>
      <c r="N1232" s="15" t="str">
        <f>IFERROR(IF(H1232&gt;=1,VLOOKUP(I1232,DETAIL!$F$7:$N$2006,6,0),""),"")</f>
        <v/>
      </c>
      <c r="O1232" s="14" t="str">
        <f>IFERROR(IF(H1232&gt;=1,VLOOKUP(I1232,DETAIL!$F$7:$N$2006,8,0),""),"")</f>
        <v/>
      </c>
      <c r="P1232" s="14" t="str">
        <f>IFERROR(IF(H1232&gt;=1,VLOOKUP(I1232,DETAIL!$F$7:$N$2006,9,0),""),"")</f>
        <v/>
      </c>
      <c r="Q1232" s="75">
        <f>BHUGTAN!L1224</f>
        <v>0</v>
      </c>
    </row>
    <row r="1233" spans="8:17" ht="18" customHeight="1" x14ac:dyDescent="0.25">
      <c r="H1233" s="14">
        <f>BHUGTAN!E1225</f>
        <v>0</v>
      </c>
      <c r="I1233" s="14">
        <f>BHUGTAN!F1225</f>
        <v>0</v>
      </c>
      <c r="J1233" s="15">
        <f>BHUGTAN!G1225</f>
        <v>0</v>
      </c>
      <c r="K1233" s="15">
        <f>BHUGTAN!H1225</f>
        <v>0</v>
      </c>
      <c r="L1233" s="14">
        <f>BHUGTAN!I1225</f>
        <v>0</v>
      </c>
      <c r="M1233" s="15" t="str">
        <f>IFERROR(IF(H1233&gt;=1,VLOOKUP(I1233,DETAIL!$F$7:$N$2006,5,0),""),"")</f>
        <v/>
      </c>
      <c r="N1233" s="15" t="str">
        <f>IFERROR(IF(H1233&gt;=1,VLOOKUP(I1233,DETAIL!$F$7:$N$2006,6,0),""),"")</f>
        <v/>
      </c>
      <c r="O1233" s="14" t="str">
        <f>IFERROR(IF(H1233&gt;=1,VLOOKUP(I1233,DETAIL!$F$7:$N$2006,8,0),""),"")</f>
        <v/>
      </c>
      <c r="P1233" s="14" t="str">
        <f>IFERROR(IF(H1233&gt;=1,VLOOKUP(I1233,DETAIL!$F$7:$N$2006,9,0),""),"")</f>
        <v/>
      </c>
      <c r="Q1233" s="75">
        <f>BHUGTAN!L1225</f>
        <v>0</v>
      </c>
    </row>
    <row r="1234" spans="8:17" ht="18" customHeight="1" x14ac:dyDescent="0.25">
      <c r="H1234" s="14">
        <f>BHUGTAN!E1226</f>
        <v>0</v>
      </c>
      <c r="I1234" s="14">
        <f>BHUGTAN!F1226</f>
        <v>0</v>
      </c>
      <c r="J1234" s="15">
        <f>BHUGTAN!G1226</f>
        <v>0</v>
      </c>
      <c r="K1234" s="15">
        <f>BHUGTAN!H1226</f>
        <v>0</v>
      </c>
      <c r="L1234" s="14">
        <f>BHUGTAN!I1226</f>
        <v>0</v>
      </c>
      <c r="M1234" s="15" t="str">
        <f>IFERROR(IF(H1234&gt;=1,VLOOKUP(I1234,DETAIL!$F$7:$N$2006,5,0),""),"")</f>
        <v/>
      </c>
      <c r="N1234" s="15" t="str">
        <f>IFERROR(IF(H1234&gt;=1,VLOOKUP(I1234,DETAIL!$F$7:$N$2006,6,0),""),"")</f>
        <v/>
      </c>
      <c r="O1234" s="14" t="str">
        <f>IFERROR(IF(H1234&gt;=1,VLOOKUP(I1234,DETAIL!$F$7:$N$2006,8,0),""),"")</f>
        <v/>
      </c>
      <c r="P1234" s="14" t="str">
        <f>IFERROR(IF(H1234&gt;=1,VLOOKUP(I1234,DETAIL!$F$7:$N$2006,9,0),""),"")</f>
        <v/>
      </c>
      <c r="Q1234" s="75">
        <f>BHUGTAN!L1226</f>
        <v>0</v>
      </c>
    </row>
    <row r="1235" spans="8:17" ht="18" customHeight="1" x14ac:dyDescent="0.25">
      <c r="H1235" s="14">
        <f>BHUGTAN!E1227</f>
        <v>0</v>
      </c>
      <c r="I1235" s="14">
        <f>BHUGTAN!F1227</f>
        <v>0</v>
      </c>
      <c r="J1235" s="15">
        <f>BHUGTAN!G1227</f>
        <v>0</v>
      </c>
      <c r="K1235" s="15">
        <f>BHUGTAN!H1227</f>
        <v>0</v>
      </c>
      <c r="L1235" s="14">
        <f>BHUGTAN!I1227</f>
        <v>0</v>
      </c>
      <c r="M1235" s="15" t="str">
        <f>IFERROR(IF(H1235&gt;=1,VLOOKUP(I1235,DETAIL!$F$7:$N$2006,5,0),""),"")</f>
        <v/>
      </c>
      <c r="N1235" s="15" t="str">
        <f>IFERROR(IF(H1235&gt;=1,VLOOKUP(I1235,DETAIL!$F$7:$N$2006,6,0),""),"")</f>
        <v/>
      </c>
      <c r="O1235" s="14" t="str">
        <f>IFERROR(IF(H1235&gt;=1,VLOOKUP(I1235,DETAIL!$F$7:$N$2006,8,0),""),"")</f>
        <v/>
      </c>
      <c r="P1235" s="14" t="str">
        <f>IFERROR(IF(H1235&gt;=1,VLOOKUP(I1235,DETAIL!$F$7:$N$2006,9,0),""),"")</f>
        <v/>
      </c>
      <c r="Q1235" s="75">
        <f>BHUGTAN!L1227</f>
        <v>0</v>
      </c>
    </row>
    <row r="1236" spans="8:17" ht="18" customHeight="1" x14ac:dyDescent="0.25">
      <c r="H1236" s="14">
        <f>BHUGTAN!E1228</f>
        <v>0</v>
      </c>
      <c r="I1236" s="14">
        <f>BHUGTAN!F1228</f>
        <v>0</v>
      </c>
      <c r="J1236" s="15">
        <f>BHUGTAN!G1228</f>
        <v>0</v>
      </c>
      <c r="K1236" s="15">
        <f>BHUGTAN!H1228</f>
        <v>0</v>
      </c>
      <c r="L1236" s="14">
        <f>BHUGTAN!I1228</f>
        <v>0</v>
      </c>
      <c r="M1236" s="15" t="str">
        <f>IFERROR(IF(H1236&gt;=1,VLOOKUP(I1236,DETAIL!$F$7:$N$2006,5,0),""),"")</f>
        <v/>
      </c>
      <c r="N1236" s="15" t="str">
        <f>IFERROR(IF(H1236&gt;=1,VLOOKUP(I1236,DETAIL!$F$7:$N$2006,6,0),""),"")</f>
        <v/>
      </c>
      <c r="O1236" s="14" t="str">
        <f>IFERROR(IF(H1236&gt;=1,VLOOKUP(I1236,DETAIL!$F$7:$N$2006,8,0),""),"")</f>
        <v/>
      </c>
      <c r="P1236" s="14" t="str">
        <f>IFERROR(IF(H1236&gt;=1,VLOOKUP(I1236,DETAIL!$F$7:$N$2006,9,0),""),"")</f>
        <v/>
      </c>
      <c r="Q1236" s="75">
        <f>BHUGTAN!L1228</f>
        <v>0</v>
      </c>
    </row>
    <row r="1237" spans="8:17" ht="18" customHeight="1" x14ac:dyDescent="0.25">
      <c r="H1237" s="14">
        <f>BHUGTAN!E1229</f>
        <v>0</v>
      </c>
      <c r="I1237" s="14">
        <f>BHUGTAN!F1229</f>
        <v>0</v>
      </c>
      <c r="J1237" s="15">
        <f>BHUGTAN!G1229</f>
        <v>0</v>
      </c>
      <c r="K1237" s="15">
        <f>BHUGTAN!H1229</f>
        <v>0</v>
      </c>
      <c r="L1237" s="14">
        <f>BHUGTAN!I1229</f>
        <v>0</v>
      </c>
      <c r="M1237" s="15" t="str">
        <f>IFERROR(IF(H1237&gt;=1,VLOOKUP(I1237,DETAIL!$F$7:$N$2006,5,0),""),"")</f>
        <v/>
      </c>
      <c r="N1237" s="15" t="str">
        <f>IFERROR(IF(H1237&gt;=1,VLOOKUP(I1237,DETAIL!$F$7:$N$2006,6,0),""),"")</f>
        <v/>
      </c>
      <c r="O1237" s="14" t="str">
        <f>IFERROR(IF(H1237&gt;=1,VLOOKUP(I1237,DETAIL!$F$7:$N$2006,8,0),""),"")</f>
        <v/>
      </c>
      <c r="P1237" s="14" t="str">
        <f>IFERROR(IF(H1237&gt;=1,VLOOKUP(I1237,DETAIL!$F$7:$N$2006,9,0),""),"")</f>
        <v/>
      </c>
      <c r="Q1237" s="75">
        <f>BHUGTAN!L1229</f>
        <v>0</v>
      </c>
    </row>
    <row r="1238" spans="8:17" ht="18" customHeight="1" x14ac:dyDescent="0.25">
      <c r="H1238" s="14">
        <f>BHUGTAN!E1230</f>
        <v>0</v>
      </c>
      <c r="I1238" s="14">
        <f>BHUGTAN!F1230</f>
        <v>0</v>
      </c>
      <c r="J1238" s="15">
        <f>BHUGTAN!G1230</f>
        <v>0</v>
      </c>
      <c r="K1238" s="15">
        <f>BHUGTAN!H1230</f>
        <v>0</v>
      </c>
      <c r="L1238" s="14">
        <f>BHUGTAN!I1230</f>
        <v>0</v>
      </c>
      <c r="M1238" s="15" t="str">
        <f>IFERROR(IF(H1238&gt;=1,VLOOKUP(I1238,DETAIL!$F$7:$N$2006,5,0),""),"")</f>
        <v/>
      </c>
      <c r="N1238" s="15" t="str">
        <f>IFERROR(IF(H1238&gt;=1,VLOOKUP(I1238,DETAIL!$F$7:$N$2006,6,0),""),"")</f>
        <v/>
      </c>
      <c r="O1238" s="14" t="str">
        <f>IFERROR(IF(H1238&gt;=1,VLOOKUP(I1238,DETAIL!$F$7:$N$2006,8,0),""),"")</f>
        <v/>
      </c>
      <c r="P1238" s="14" t="str">
        <f>IFERROR(IF(H1238&gt;=1,VLOOKUP(I1238,DETAIL!$F$7:$N$2006,9,0),""),"")</f>
        <v/>
      </c>
      <c r="Q1238" s="75">
        <f>BHUGTAN!L1230</f>
        <v>0</v>
      </c>
    </row>
    <row r="1239" spans="8:17" ht="18" customHeight="1" x14ac:dyDescent="0.25">
      <c r="H1239" s="14">
        <f>BHUGTAN!E1231</f>
        <v>0</v>
      </c>
      <c r="I1239" s="14">
        <f>BHUGTAN!F1231</f>
        <v>0</v>
      </c>
      <c r="J1239" s="15">
        <f>BHUGTAN!G1231</f>
        <v>0</v>
      </c>
      <c r="K1239" s="15">
        <f>BHUGTAN!H1231</f>
        <v>0</v>
      </c>
      <c r="L1239" s="14">
        <f>BHUGTAN!I1231</f>
        <v>0</v>
      </c>
      <c r="M1239" s="15" t="str">
        <f>IFERROR(IF(H1239&gt;=1,VLOOKUP(I1239,DETAIL!$F$7:$N$2006,5,0),""),"")</f>
        <v/>
      </c>
      <c r="N1239" s="15" t="str">
        <f>IFERROR(IF(H1239&gt;=1,VLOOKUP(I1239,DETAIL!$F$7:$N$2006,6,0),""),"")</f>
        <v/>
      </c>
      <c r="O1239" s="14" t="str">
        <f>IFERROR(IF(H1239&gt;=1,VLOOKUP(I1239,DETAIL!$F$7:$N$2006,8,0),""),"")</f>
        <v/>
      </c>
      <c r="P1239" s="14" t="str">
        <f>IFERROR(IF(H1239&gt;=1,VLOOKUP(I1239,DETAIL!$F$7:$N$2006,9,0),""),"")</f>
        <v/>
      </c>
      <c r="Q1239" s="75">
        <f>BHUGTAN!L1231</f>
        <v>0</v>
      </c>
    </row>
    <row r="1240" spans="8:17" ht="18" customHeight="1" x14ac:dyDescent="0.25">
      <c r="H1240" s="14">
        <f>BHUGTAN!E1232</f>
        <v>0</v>
      </c>
      <c r="I1240" s="14">
        <f>BHUGTAN!F1232</f>
        <v>0</v>
      </c>
      <c r="J1240" s="15">
        <f>BHUGTAN!G1232</f>
        <v>0</v>
      </c>
      <c r="K1240" s="15">
        <f>BHUGTAN!H1232</f>
        <v>0</v>
      </c>
      <c r="L1240" s="14">
        <f>BHUGTAN!I1232</f>
        <v>0</v>
      </c>
      <c r="M1240" s="15" t="str">
        <f>IFERROR(IF(H1240&gt;=1,VLOOKUP(I1240,DETAIL!$F$7:$N$2006,5,0),""),"")</f>
        <v/>
      </c>
      <c r="N1240" s="15" t="str">
        <f>IFERROR(IF(H1240&gt;=1,VLOOKUP(I1240,DETAIL!$F$7:$N$2006,6,0),""),"")</f>
        <v/>
      </c>
      <c r="O1240" s="14" t="str">
        <f>IFERROR(IF(H1240&gt;=1,VLOOKUP(I1240,DETAIL!$F$7:$N$2006,8,0),""),"")</f>
        <v/>
      </c>
      <c r="P1240" s="14" t="str">
        <f>IFERROR(IF(H1240&gt;=1,VLOOKUP(I1240,DETAIL!$F$7:$N$2006,9,0),""),"")</f>
        <v/>
      </c>
      <c r="Q1240" s="75">
        <f>BHUGTAN!L1232</f>
        <v>0</v>
      </c>
    </row>
    <row r="1241" spans="8:17" ht="18" customHeight="1" x14ac:dyDescent="0.25">
      <c r="H1241" s="14">
        <f>BHUGTAN!E1233</f>
        <v>0</v>
      </c>
      <c r="I1241" s="14">
        <f>BHUGTAN!F1233</f>
        <v>0</v>
      </c>
      <c r="J1241" s="15">
        <f>BHUGTAN!G1233</f>
        <v>0</v>
      </c>
      <c r="K1241" s="15">
        <f>BHUGTAN!H1233</f>
        <v>0</v>
      </c>
      <c r="L1241" s="14">
        <f>BHUGTAN!I1233</f>
        <v>0</v>
      </c>
      <c r="M1241" s="15" t="str">
        <f>IFERROR(IF(H1241&gt;=1,VLOOKUP(I1241,DETAIL!$F$7:$N$2006,5,0),""),"")</f>
        <v/>
      </c>
      <c r="N1241" s="15" t="str">
        <f>IFERROR(IF(H1241&gt;=1,VLOOKUP(I1241,DETAIL!$F$7:$N$2006,6,0),""),"")</f>
        <v/>
      </c>
      <c r="O1241" s="14" t="str">
        <f>IFERROR(IF(H1241&gt;=1,VLOOKUP(I1241,DETAIL!$F$7:$N$2006,8,0),""),"")</f>
        <v/>
      </c>
      <c r="P1241" s="14" t="str">
        <f>IFERROR(IF(H1241&gt;=1,VLOOKUP(I1241,DETAIL!$F$7:$N$2006,9,0),""),"")</f>
        <v/>
      </c>
      <c r="Q1241" s="75">
        <f>BHUGTAN!L1233</f>
        <v>0</v>
      </c>
    </row>
    <row r="1242" spans="8:17" ht="18" customHeight="1" x14ac:dyDescent="0.25">
      <c r="H1242" s="14">
        <f>BHUGTAN!E1234</f>
        <v>0</v>
      </c>
      <c r="I1242" s="14">
        <f>BHUGTAN!F1234</f>
        <v>0</v>
      </c>
      <c r="J1242" s="15">
        <f>BHUGTAN!G1234</f>
        <v>0</v>
      </c>
      <c r="K1242" s="15">
        <f>BHUGTAN!H1234</f>
        <v>0</v>
      </c>
      <c r="L1242" s="14">
        <f>BHUGTAN!I1234</f>
        <v>0</v>
      </c>
      <c r="M1242" s="15" t="str">
        <f>IFERROR(IF(H1242&gt;=1,VLOOKUP(I1242,DETAIL!$F$7:$N$2006,5,0),""),"")</f>
        <v/>
      </c>
      <c r="N1242" s="15" t="str">
        <f>IFERROR(IF(H1242&gt;=1,VLOOKUP(I1242,DETAIL!$F$7:$N$2006,6,0),""),"")</f>
        <v/>
      </c>
      <c r="O1242" s="14" t="str">
        <f>IFERROR(IF(H1242&gt;=1,VLOOKUP(I1242,DETAIL!$F$7:$N$2006,8,0),""),"")</f>
        <v/>
      </c>
      <c r="P1242" s="14" t="str">
        <f>IFERROR(IF(H1242&gt;=1,VLOOKUP(I1242,DETAIL!$F$7:$N$2006,9,0),""),"")</f>
        <v/>
      </c>
      <c r="Q1242" s="75">
        <f>BHUGTAN!L1234</f>
        <v>0</v>
      </c>
    </row>
    <row r="1243" spans="8:17" ht="18" customHeight="1" x14ac:dyDescent="0.25">
      <c r="H1243" s="14">
        <f>BHUGTAN!E1235</f>
        <v>0</v>
      </c>
      <c r="I1243" s="14">
        <f>BHUGTAN!F1235</f>
        <v>0</v>
      </c>
      <c r="J1243" s="15">
        <f>BHUGTAN!G1235</f>
        <v>0</v>
      </c>
      <c r="K1243" s="15">
        <f>BHUGTAN!H1235</f>
        <v>0</v>
      </c>
      <c r="L1243" s="14">
        <f>BHUGTAN!I1235</f>
        <v>0</v>
      </c>
      <c r="M1243" s="15" t="str">
        <f>IFERROR(IF(H1243&gt;=1,VLOOKUP(I1243,DETAIL!$F$7:$N$2006,5,0),""),"")</f>
        <v/>
      </c>
      <c r="N1243" s="15" t="str">
        <f>IFERROR(IF(H1243&gt;=1,VLOOKUP(I1243,DETAIL!$F$7:$N$2006,6,0),""),"")</f>
        <v/>
      </c>
      <c r="O1243" s="14" t="str">
        <f>IFERROR(IF(H1243&gt;=1,VLOOKUP(I1243,DETAIL!$F$7:$N$2006,8,0),""),"")</f>
        <v/>
      </c>
      <c r="P1243" s="14" t="str">
        <f>IFERROR(IF(H1243&gt;=1,VLOOKUP(I1243,DETAIL!$F$7:$N$2006,9,0),""),"")</f>
        <v/>
      </c>
      <c r="Q1243" s="75">
        <f>BHUGTAN!L1235</f>
        <v>0</v>
      </c>
    </row>
    <row r="1244" spans="8:17" ht="18" customHeight="1" x14ac:dyDescent="0.25">
      <c r="H1244" s="14">
        <f>BHUGTAN!E1236</f>
        <v>0</v>
      </c>
      <c r="I1244" s="14">
        <f>BHUGTAN!F1236</f>
        <v>0</v>
      </c>
      <c r="J1244" s="15">
        <f>BHUGTAN!G1236</f>
        <v>0</v>
      </c>
      <c r="K1244" s="15">
        <f>BHUGTAN!H1236</f>
        <v>0</v>
      </c>
      <c r="L1244" s="14">
        <f>BHUGTAN!I1236</f>
        <v>0</v>
      </c>
      <c r="M1244" s="15" t="str">
        <f>IFERROR(IF(H1244&gt;=1,VLOOKUP(I1244,DETAIL!$F$7:$N$2006,5,0),""),"")</f>
        <v/>
      </c>
      <c r="N1244" s="15" t="str">
        <f>IFERROR(IF(H1244&gt;=1,VLOOKUP(I1244,DETAIL!$F$7:$N$2006,6,0),""),"")</f>
        <v/>
      </c>
      <c r="O1244" s="14" t="str">
        <f>IFERROR(IF(H1244&gt;=1,VLOOKUP(I1244,DETAIL!$F$7:$N$2006,8,0),""),"")</f>
        <v/>
      </c>
      <c r="P1244" s="14" t="str">
        <f>IFERROR(IF(H1244&gt;=1,VLOOKUP(I1244,DETAIL!$F$7:$N$2006,9,0),""),"")</f>
        <v/>
      </c>
      <c r="Q1244" s="75">
        <f>BHUGTAN!L1236</f>
        <v>0</v>
      </c>
    </row>
    <row r="1245" spans="8:17" ht="18" customHeight="1" x14ac:dyDescent="0.25">
      <c r="H1245" s="14">
        <f>BHUGTAN!E1237</f>
        <v>0</v>
      </c>
      <c r="I1245" s="14">
        <f>BHUGTAN!F1237</f>
        <v>0</v>
      </c>
      <c r="J1245" s="15">
        <f>BHUGTAN!G1237</f>
        <v>0</v>
      </c>
      <c r="K1245" s="15">
        <f>BHUGTAN!H1237</f>
        <v>0</v>
      </c>
      <c r="L1245" s="14">
        <f>BHUGTAN!I1237</f>
        <v>0</v>
      </c>
      <c r="M1245" s="15" t="str">
        <f>IFERROR(IF(H1245&gt;=1,VLOOKUP(I1245,DETAIL!$F$7:$N$2006,5,0),""),"")</f>
        <v/>
      </c>
      <c r="N1245" s="15" t="str">
        <f>IFERROR(IF(H1245&gt;=1,VLOOKUP(I1245,DETAIL!$F$7:$N$2006,6,0),""),"")</f>
        <v/>
      </c>
      <c r="O1245" s="14" t="str">
        <f>IFERROR(IF(H1245&gt;=1,VLOOKUP(I1245,DETAIL!$F$7:$N$2006,8,0),""),"")</f>
        <v/>
      </c>
      <c r="P1245" s="14" t="str">
        <f>IFERROR(IF(H1245&gt;=1,VLOOKUP(I1245,DETAIL!$F$7:$N$2006,9,0),""),"")</f>
        <v/>
      </c>
      <c r="Q1245" s="75">
        <f>BHUGTAN!L1237</f>
        <v>0</v>
      </c>
    </row>
    <row r="1246" spans="8:17" ht="18" customHeight="1" x14ac:dyDescent="0.25">
      <c r="H1246" s="14">
        <f>BHUGTAN!E1238</f>
        <v>0</v>
      </c>
      <c r="I1246" s="14">
        <f>BHUGTAN!F1238</f>
        <v>0</v>
      </c>
      <c r="J1246" s="15">
        <f>BHUGTAN!G1238</f>
        <v>0</v>
      </c>
      <c r="K1246" s="15">
        <f>BHUGTAN!H1238</f>
        <v>0</v>
      </c>
      <c r="L1246" s="14">
        <f>BHUGTAN!I1238</f>
        <v>0</v>
      </c>
      <c r="M1246" s="15" t="str">
        <f>IFERROR(IF(H1246&gt;=1,VLOOKUP(I1246,DETAIL!$F$7:$N$2006,5,0),""),"")</f>
        <v/>
      </c>
      <c r="N1246" s="15" t="str">
        <f>IFERROR(IF(H1246&gt;=1,VLOOKUP(I1246,DETAIL!$F$7:$N$2006,6,0),""),"")</f>
        <v/>
      </c>
      <c r="O1246" s="14" t="str">
        <f>IFERROR(IF(H1246&gt;=1,VLOOKUP(I1246,DETAIL!$F$7:$N$2006,8,0),""),"")</f>
        <v/>
      </c>
      <c r="P1246" s="14" t="str">
        <f>IFERROR(IF(H1246&gt;=1,VLOOKUP(I1246,DETAIL!$F$7:$N$2006,9,0),""),"")</f>
        <v/>
      </c>
      <c r="Q1246" s="75">
        <f>BHUGTAN!L1238</f>
        <v>0</v>
      </c>
    </row>
    <row r="1247" spans="8:17" ht="18" customHeight="1" x14ac:dyDescent="0.25">
      <c r="H1247" s="14">
        <f>BHUGTAN!E1239</f>
        <v>0</v>
      </c>
      <c r="I1247" s="14">
        <f>BHUGTAN!F1239</f>
        <v>0</v>
      </c>
      <c r="J1247" s="15">
        <f>BHUGTAN!G1239</f>
        <v>0</v>
      </c>
      <c r="K1247" s="15">
        <f>BHUGTAN!H1239</f>
        <v>0</v>
      </c>
      <c r="L1247" s="14">
        <f>BHUGTAN!I1239</f>
        <v>0</v>
      </c>
      <c r="M1247" s="15" t="str">
        <f>IFERROR(IF(H1247&gt;=1,VLOOKUP(I1247,DETAIL!$F$7:$N$2006,5,0),""),"")</f>
        <v/>
      </c>
      <c r="N1247" s="15" t="str">
        <f>IFERROR(IF(H1247&gt;=1,VLOOKUP(I1247,DETAIL!$F$7:$N$2006,6,0),""),"")</f>
        <v/>
      </c>
      <c r="O1247" s="14" t="str">
        <f>IFERROR(IF(H1247&gt;=1,VLOOKUP(I1247,DETAIL!$F$7:$N$2006,8,0),""),"")</f>
        <v/>
      </c>
      <c r="P1247" s="14" t="str">
        <f>IFERROR(IF(H1247&gt;=1,VLOOKUP(I1247,DETAIL!$F$7:$N$2006,9,0),""),"")</f>
        <v/>
      </c>
      <c r="Q1247" s="75">
        <f>BHUGTAN!L1239</f>
        <v>0</v>
      </c>
    </row>
    <row r="1248" spans="8:17" ht="18" customHeight="1" x14ac:dyDescent="0.25">
      <c r="H1248" s="14">
        <f>BHUGTAN!E1240</f>
        <v>0</v>
      </c>
      <c r="I1248" s="14">
        <f>BHUGTAN!F1240</f>
        <v>0</v>
      </c>
      <c r="J1248" s="15">
        <f>BHUGTAN!G1240</f>
        <v>0</v>
      </c>
      <c r="K1248" s="15">
        <f>BHUGTAN!H1240</f>
        <v>0</v>
      </c>
      <c r="L1248" s="14">
        <f>BHUGTAN!I1240</f>
        <v>0</v>
      </c>
      <c r="M1248" s="15" t="str">
        <f>IFERROR(IF(H1248&gt;=1,VLOOKUP(I1248,DETAIL!$F$7:$N$2006,5,0),""),"")</f>
        <v/>
      </c>
      <c r="N1248" s="15" t="str">
        <f>IFERROR(IF(H1248&gt;=1,VLOOKUP(I1248,DETAIL!$F$7:$N$2006,6,0),""),"")</f>
        <v/>
      </c>
      <c r="O1248" s="14" t="str">
        <f>IFERROR(IF(H1248&gt;=1,VLOOKUP(I1248,DETAIL!$F$7:$N$2006,8,0),""),"")</f>
        <v/>
      </c>
      <c r="P1248" s="14" t="str">
        <f>IFERROR(IF(H1248&gt;=1,VLOOKUP(I1248,DETAIL!$F$7:$N$2006,9,0),""),"")</f>
        <v/>
      </c>
      <c r="Q1248" s="75">
        <f>BHUGTAN!L1240</f>
        <v>0</v>
      </c>
    </row>
    <row r="1249" spans="8:17" ht="18" customHeight="1" x14ac:dyDescent="0.25">
      <c r="H1249" s="14">
        <f>BHUGTAN!E1241</f>
        <v>0</v>
      </c>
      <c r="I1249" s="14">
        <f>BHUGTAN!F1241</f>
        <v>0</v>
      </c>
      <c r="J1249" s="15">
        <f>BHUGTAN!G1241</f>
        <v>0</v>
      </c>
      <c r="K1249" s="15">
        <f>BHUGTAN!H1241</f>
        <v>0</v>
      </c>
      <c r="L1249" s="14">
        <f>BHUGTAN!I1241</f>
        <v>0</v>
      </c>
      <c r="M1249" s="15" t="str">
        <f>IFERROR(IF(H1249&gt;=1,VLOOKUP(I1249,DETAIL!$F$7:$N$2006,5,0),""),"")</f>
        <v/>
      </c>
      <c r="N1249" s="15" t="str">
        <f>IFERROR(IF(H1249&gt;=1,VLOOKUP(I1249,DETAIL!$F$7:$N$2006,6,0),""),"")</f>
        <v/>
      </c>
      <c r="O1249" s="14" t="str">
        <f>IFERROR(IF(H1249&gt;=1,VLOOKUP(I1249,DETAIL!$F$7:$N$2006,8,0),""),"")</f>
        <v/>
      </c>
      <c r="P1249" s="14" t="str">
        <f>IFERROR(IF(H1249&gt;=1,VLOOKUP(I1249,DETAIL!$F$7:$N$2006,9,0),""),"")</f>
        <v/>
      </c>
      <c r="Q1249" s="75">
        <f>BHUGTAN!L1241</f>
        <v>0</v>
      </c>
    </row>
    <row r="1250" spans="8:17" ht="18" customHeight="1" x14ac:dyDescent="0.25">
      <c r="H1250" s="14">
        <f>BHUGTAN!E1242</f>
        <v>0</v>
      </c>
      <c r="I1250" s="14">
        <f>BHUGTAN!F1242</f>
        <v>0</v>
      </c>
      <c r="J1250" s="15">
        <f>BHUGTAN!G1242</f>
        <v>0</v>
      </c>
      <c r="K1250" s="15">
        <f>BHUGTAN!H1242</f>
        <v>0</v>
      </c>
      <c r="L1250" s="14">
        <f>BHUGTAN!I1242</f>
        <v>0</v>
      </c>
      <c r="M1250" s="15" t="str">
        <f>IFERROR(IF(H1250&gt;=1,VLOOKUP(I1250,DETAIL!$F$7:$N$2006,5,0),""),"")</f>
        <v/>
      </c>
      <c r="N1250" s="15" t="str">
        <f>IFERROR(IF(H1250&gt;=1,VLOOKUP(I1250,DETAIL!$F$7:$N$2006,6,0),""),"")</f>
        <v/>
      </c>
      <c r="O1250" s="14" t="str">
        <f>IFERROR(IF(H1250&gt;=1,VLOOKUP(I1250,DETAIL!$F$7:$N$2006,8,0),""),"")</f>
        <v/>
      </c>
      <c r="P1250" s="14" t="str">
        <f>IFERROR(IF(H1250&gt;=1,VLOOKUP(I1250,DETAIL!$F$7:$N$2006,9,0),""),"")</f>
        <v/>
      </c>
      <c r="Q1250" s="75">
        <f>BHUGTAN!L1242</f>
        <v>0</v>
      </c>
    </row>
    <row r="1251" spans="8:17" ht="18" customHeight="1" x14ac:dyDescent="0.25">
      <c r="H1251" s="14">
        <f>BHUGTAN!E1243</f>
        <v>0</v>
      </c>
      <c r="I1251" s="14">
        <f>BHUGTAN!F1243</f>
        <v>0</v>
      </c>
      <c r="J1251" s="15">
        <f>BHUGTAN!G1243</f>
        <v>0</v>
      </c>
      <c r="K1251" s="15">
        <f>BHUGTAN!H1243</f>
        <v>0</v>
      </c>
      <c r="L1251" s="14">
        <f>BHUGTAN!I1243</f>
        <v>0</v>
      </c>
      <c r="M1251" s="15" t="str">
        <f>IFERROR(IF(H1251&gt;=1,VLOOKUP(I1251,DETAIL!$F$7:$N$2006,5,0),""),"")</f>
        <v/>
      </c>
      <c r="N1251" s="15" t="str">
        <f>IFERROR(IF(H1251&gt;=1,VLOOKUP(I1251,DETAIL!$F$7:$N$2006,6,0),""),"")</f>
        <v/>
      </c>
      <c r="O1251" s="14" t="str">
        <f>IFERROR(IF(H1251&gt;=1,VLOOKUP(I1251,DETAIL!$F$7:$N$2006,8,0),""),"")</f>
        <v/>
      </c>
      <c r="P1251" s="14" t="str">
        <f>IFERROR(IF(H1251&gt;=1,VLOOKUP(I1251,DETAIL!$F$7:$N$2006,9,0),""),"")</f>
        <v/>
      </c>
      <c r="Q1251" s="75">
        <f>BHUGTAN!L1243</f>
        <v>0</v>
      </c>
    </row>
    <row r="1252" spans="8:17" ht="18" customHeight="1" x14ac:dyDescent="0.25">
      <c r="H1252" s="14">
        <f>BHUGTAN!E1244</f>
        <v>0</v>
      </c>
      <c r="I1252" s="14">
        <f>BHUGTAN!F1244</f>
        <v>0</v>
      </c>
      <c r="J1252" s="15">
        <f>BHUGTAN!G1244</f>
        <v>0</v>
      </c>
      <c r="K1252" s="15">
        <f>BHUGTAN!H1244</f>
        <v>0</v>
      </c>
      <c r="L1252" s="14">
        <f>BHUGTAN!I1244</f>
        <v>0</v>
      </c>
      <c r="M1252" s="15" t="str">
        <f>IFERROR(IF(H1252&gt;=1,VLOOKUP(I1252,DETAIL!$F$7:$N$2006,5,0),""),"")</f>
        <v/>
      </c>
      <c r="N1252" s="15" t="str">
        <f>IFERROR(IF(H1252&gt;=1,VLOOKUP(I1252,DETAIL!$F$7:$N$2006,6,0),""),"")</f>
        <v/>
      </c>
      <c r="O1252" s="14" t="str">
        <f>IFERROR(IF(H1252&gt;=1,VLOOKUP(I1252,DETAIL!$F$7:$N$2006,8,0),""),"")</f>
        <v/>
      </c>
      <c r="P1252" s="14" t="str">
        <f>IFERROR(IF(H1252&gt;=1,VLOOKUP(I1252,DETAIL!$F$7:$N$2006,9,0),""),"")</f>
        <v/>
      </c>
      <c r="Q1252" s="75">
        <f>BHUGTAN!L1244</f>
        <v>0</v>
      </c>
    </row>
    <row r="1253" spans="8:17" ht="18" customHeight="1" x14ac:dyDescent="0.25">
      <c r="H1253" s="14">
        <f>BHUGTAN!E1245</f>
        <v>0</v>
      </c>
      <c r="I1253" s="14">
        <f>BHUGTAN!F1245</f>
        <v>0</v>
      </c>
      <c r="J1253" s="15">
        <f>BHUGTAN!G1245</f>
        <v>0</v>
      </c>
      <c r="K1253" s="15">
        <f>BHUGTAN!H1245</f>
        <v>0</v>
      </c>
      <c r="L1253" s="14">
        <f>BHUGTAN!I1245</f>
        <v>0</v>
      </c>
      <c r="M1253" s="15" t="str">
        <f>IFERROR(IF(H1253&gt;=1,VLOOKUP(I1253,DETAIL!$F$7:$N$2006,5,0),""),"")</f>
        <v/>
      </c>
      <c r="N1253" s="15" t="str">
        <f>IFERROR(IF(H1253&gt;=1,VLOOKUP(I1253,DETAIL!$F$7:$N$2006,6,0),""),"")</f>
        <v/>
      </c>
      <c r="O1253" s="14" t="str">
        <f>IFERROR(IF(H1253&gt;=1,VLOOKUP(I1253,DETAIL!$F$7:$N$2006,8,0),""),"")</f>
        <v/>
      </c>
      <c r="P1253" s="14" t="str">
        <f>IFERROR(IF(H1253&gt;=1,VLOOKUP(I1253,DETAIL!$F$7:$N$2006,9,0),""),"")</f>
        <v/>
      </c>
      <c r="Q1253" s="75">
        <f>BHUGTAN!L1245</f>
        <v>0</v>
      </c>
    </row>
    <row r="1254" spans="8:17" ht="18" customHeight="1" x14ac:dyDescent="0.25">
      <c r="H1254" s="14">
        <f>BHUGTAN!E1246</f>
        <v>0</v>
      </c>
      <c r="I1254" s="14">
        <f>BHUGTAN!F1246</f>
        <v>0</v>
      </c>
      <c r="J1254" s="15">
        <f>BHUGTAN!G1246</f>
        <v>0</v>
      </c>
      <c r="K1254" s="15">
        <f>BHUGTAN!H1246</f>
        <v>0</v>
      </c>
      <c r="L1254" s="14">
        <f>BHUGTAN!I1246</f>
        <v>0</v>
      </c>
      <c r="M1254" s="15" t="str">
        <f>IFERROR(IF(H1254&gt;=1,VLOOKUP(I1254,DETAIL!$F$7:$N$2006,5,0),""),"")</f>
        <v/>
      </c>
      <c r="N1254" s="15" t="str">
        <f>IFERROR(IF(H1254&gt;=1,VLOOKUP(I1254,DETAIL!$F$7:$N$2006,6,0),""),"")</f>
        <v/>
      </c>
      <c r="O1254" s="14" t="str">
        <f>IFERROR(IF(H1254&gt;=1,VLOOKUP(I1254,DETAIL!$F$7:$N$2006,8,0),""),"")</f>
        <v/>
      </c>
      <c r="P1254" s="14" t="str">
        <f>IFERROR(IF(H1254&gt;=1,VLOOKUP(I1254,DETAIL!$F$7:$N$2006,9,0),""),"")</f>
        <v/>
      </c>
      <c r="Q1254" s="75">
        <f>BHUGTAN!L1246</f>
        <v>0</v>
      </c>
    </row>
    <row r="1255" spans="8:17" ht="18" customHeight="1" x14ac:dyDescent="0.25">
      <c r="H1255" s="14">
        <f>BHUGTAN!E1247</f>
        <v>0</v>
      </c>
      <c r="I1255" s="14">
        <f>BHUGTAN!F1247</f>
        <v>0</v>
      </c>
      <c r="J1255" s="15">
        <f>BHUGTAN!G1247</f>
        <v>0</v>
      </c>
      <c r="K1255" s="15">
        <f>BHUGTAN!H1247</f>
        <v>0</v>
      </c>
      <c r="L1255" s="14">
        <f>BHUGTAN!I1247</f>
        <v>0</v>
      </c>
      <c r="M1255" s="15" t="str">
        <f>IFERROR(IF(H1255&gt;=1,VLOOKUP(I1255,DETAIL!$F$7:$N$2006,5,0),""),"")</f>
        <v/>
      </c>
      <c r="N1255" s="15" t="str">
        <f>IFERROR(IF(H1255&gt;=1,VLOOKUP(I1255,DETAIL!$F$7:$N$2006,6,0),""),"")</f>
        <v/>
      </c>
      <c r="O1255" s="14" t="str">
        <f>IFERROR(IF(H1255&gt;=1,VLOOKUP(I1255,DETAIL!$F$7:$N$2006,8,0),""),"")</f>
        <v/>
      </c>
      <c r="P1255" s="14" t="str">
        <f>IFERROR(IF(H1255&gt;=1,VLOOKUP(I1255,DETAIL!$F$7:$N$2006,9,0),""),"")</f>
        <v/>
      </c>
      <c r="Q1255" s="75">
        <f>BHUGTAN!L1247</f>
        <v>0</v>
      </c>
    </row>
    <row r="1256" spans="8:17" ht="18" customHeight="1" x14ac:dyDescent="0.25">
      <c r="H1256" s="14">
        <f>BHUGTAN!E1248</f>
        <v>0</v>
      </c>
      <c r="I1256" s="14">
        <f>BHUGTAN!F1248</f>
        <v>0</v>
      </c>
      <c r="J1256" s="15">
        <f>BHUGTAN!G1248</f>
        <v>0</v>
      </c>
      <c r="K1256" s="15">
        <f>BHUGTAN!H1248</f>
        <v>0</v>
      </c>
      <c r="L1256" s="14">
        <f>BHUGTAN!I1248</f>
        <v>0</v>
      </c>
      <c r="M1256" s="15" t="str">
        <f>IFERROR(IF(H1256&gt;=1,VLOOKUP(I1256,DETAIL!$F$7:$N$2006,5,0),""),"")</f>
        <v/>
      </c>
      <c r="N1256" s="15" t="str">
        <f>IFERROR(IF(H1256&gt;=1,VLOOKUP(I1256,DETAIL!$F$7:$N$2006,6,0),""),"")</f>
        <v/>
      </c>
      <c r="O1256" s="14" t="str">
        <f>IFERROR(IF(H1256&gt;=1,VLOOKUP(I1256,DETAIL!$F$7:$N$2006,8,0),""),"")</f>
        <v/>
      </c>
      <c r="P1256" s="14" t="str">
        <f>IFERROR(IF(H1256&gt;=1,VLOOKUP(I1256,DETAIL!$F$7:$N$2006,9,0),""),"")</f>
        <v/>
      </c>
      <c r="Q1256" s="75">
        <f>BHUGTAN!L1248</f>
        <v>0</v>
      </c>
    </row>
    <row r="1257" spans="8:17" ht="18" customHeight="1" x14ac:dyDescent="0.25">
      <c r="H1257" s="14">
        <f>BHUGTAN!E1249</f>
        <v>0</v>
      </c>
      <c r="I1257" s="14">
        <f>BHUGTAN!F1249</f>
        <v>0</v>
      </c>
      <c r="J1257" s="15">
        <f>BHUGTAN!G1249</f>
        <v>0</v>
      </c>
      <c r="K1257" s="15">
        <f>BHUGTAN!H1249</f>
        <v>0</v>
      </c>
      <c r="L1257" s="14">
        <f>BHUGTAN!I1249</f>
        <v>0</v>
      </c>
      <c r="M1257" s="15" t="str">
        <f>IFERROR(IF(H1257&gt;=1,VLOOKUP(I1257,DETAIL!$F$7:$N$2006,5,0),""),"")</f>
        <v/>
      </c>
      <c r="N1257" s="15" t="str">
        <f>IFERROR(IF(H1257&gt;=1,VLOOKUP(I1257,DETAIL!$F$7:$N$2006,6,0),""),"")</f>
        <v/>
      </c>
      <c r="O1257" s="14" t="str">
        <f>IFERROR(IF(H1257&gt;=1,VLOOKUP(I1257,DETAIL!$F$7:$N$2006,8,0),""),"")</f>
        <v/>
      </c>
      <c r="P1257" s="14" t="str">
        <f>IFERROR(IF(H1257&gt;=1,VLOOKUP(I1257,DETAIL!$F$7:$N$2006,9,0),""),"")</f>
        <v/>
      </c>
      <c r="Q1257" s="75">
        <f>BHUGTAN!L1249</f>
        <v>0</v>
      </c>
    </row>
    <row r="1258" spans="8:17" ht="18" customHeight="1" x14ac:dyDescent="0.25">
      <c r="H1258" s="14">
        <f>BHUGTAN!E1250</f>
        <v>0</v>
      </c>
      <c r="I1258" s="14">
        <f>BHUGTAN!F1250</f>
        <v>0</v>
      </c>
      <c r="J1258" s="15">
        <f>BHUGTAN!G1250</f>
        <v>0</v>
      </c>
      <c r="K1258" s="15">
        <f>BHUGTAN!H1250</f>
        <v>0</v>
      </c>
      <c r="L1258" s="14">
        <f>BHUGTAN!I1250</f>
        <v>0</v>
      </c>
      <c r="M1258" s="15" t="str">
        <f>IFERROR(IF(H1258&gt;=1,VLOOKUP(I1258,DETAIL!$F$7:$N$2006,5,0),""),"")</f>
        <v/>
      </c>
      <c r="N1258" s="15" t="str">
        <f>IFERROR(IF(H1258&gt;=1,VLOOKUP(I1258,DETAIL!$F$7:$N$2006,6,0),""),"")</f>
        <v/>
      </c>
      <c r="O1258" s="14" t="str">
        <f>IFERROR(IF(H1258&gt;=1,VLOOKUP(I1258,DETAIL!$F$7:$N$2006,8,0),""),"")</f>
        <v/>
      </c>
      <c r="P1258" s="14" t="str">
        <f>IFERROR(IF(H1258&gt;=1,VLOOKUP(I1258,DETAIL!$F$7:$N$2006,9,0),""),"")</f>
        <v/>
      </c>
      <c r="Q1258" s="75">
        <f>BHUGTAN!L1250</f>
        <v>0</v>
      </c>
    </row>
    <row r="1259" spans="8:17" ht="18" customHeight="1" x14ac:dyDescent="0.25">
      <c r="H1259" s="14">
        <f>BHUGTAN!E1251</f>
        <v>0</v>
      </c>
      <c r="I1259" s="14">
        <f>BHUGTAN!F1251</f>
        <v>0</v>
      </c>
      <c r="J1259" s="15">
        <f>BHUGTAN!G1251</f>
        <v>0</v>
      </c>
      <c r="K1259" s="15">
        <f>BHUGTAN!H1251</f>
        <v>0</v>
      </c>
      <c r="L1259" s="14">
        <f>BHUGTAN!I1251</f>
        <v>0</v>
      </c>
      <c r="M1259" s="15" t="str">
        <f>IFERROR(IF(H1259&gt;=1,VLOOKUP(I1259,DETAIL!$F$7:$N$2006,5,0),""),"")</f>
        <v/>
      </c>
      <c r="N1259" s="15" t="str">
        <f>IFERROR(IF(H1259&gt;=1,VLOOKUP(I1259,DETAIL!$F$7:$N$2006,6,0),""),"")</f>
        <v/>
      </c>
      <c r="O1259" s="14" t="str">
        <f>IFERROR(IF(H1259&gt;=1,VLOOKUP(I1259,DETAIL!$F$7:$N$2006,8,0),""),"")</f>
        <v/>
      </c>
      <c r="P1259" s="14" t="str">
        <f>IFERROR(IF(H1259&gt;=1,VLOOKUP(I1259,DETAIL!$F$7:$N$2006,9,0),""),"")</f>
        <v/>
      </c>
      <c r="Q1259" s="75">
        <f>BHUGTAN!L1251</f>
        <v>0</v>
      </c>
    </row>
    <row r="1260" spans="8:17" ht="18" customHeight="1" x14ac:dyDescent="0.25">
      <c r="H1260" s="14">
        <f>BHUGTAN!E1252</f>
        <v>0</v>
      </c>
      <c r="I1260" s="14">
        <f>BHUGTAN!F1252</f>
        <v>0</v>
      </c>
      <c r="J1260" s="15">
        <f>BHUGTAN!G1252</f>
        <v>0</v>
      </c>
      <c r="K1260" s="15">
        <f>BHUGTAN!H1252</f>
        <v>0</v>
      </c>
      <c r="L1260" s="14">
        <f>BHUGTAN!I1252</f>
        <v>0</v>
      </c>
      <c r="M1260" s="15" t="str">
        <f>IFERROR(IF(H1260&gt;=1,VLOOKUP(I1260,DETAIL!$F$7:$N$2006,5,0),""),"")</f>
        <v/>
      </c>
      <c r="N1260" s="15" t="str">
        <f>IFERROR(IF(H1260&gt;=1,VLOOKUP(I1260,DETAIL!$F$7:$N$2006,6,0),""),"")</f>
        <v/>
      </c>
      <c r="O1260" s="14" t="str">
        <f>IFERROR(IF(H1260&gt;=1,VLOOKUP(I1260,DETAIL!$F$7:$N$2006,8,0),""),"")</f>
        <v/>
      </c>
      <c r="P1260" s="14" t="str">
        <f>IFERROR(IF(H1260&gt;=1,VLOOKUP(I1260,DETAIL!$F$7:$N$2006,9,0),""),"")</f>
        <v/>
      </c>
      <c r="Q1260" s="75">
        <f>BHUGTAN!L1252</f>
        <v>0</v>
      </c>
    </row>
    <row r="1261" spans="8:17" ht="18" customHeight="1" x14ac:dyDescent="0.25">
      <c r="H1261" s="14">
        <f>BHUGTAN!E1253</f>
        <v>0</v>
      </c>
      <c r="I1261" s="14">
        <f>BHUGTAN!F1253</f>
        <v>0</v>
      </c>
      <c r="J1261" s="15">
        <f>BHUGTAN!G1253</f>
        <v>0</v>
      </c>
      <c r="K1261" s="15">
        <f>BHUGTAN!H1253</f>
        <v>0</v>
      </c>
      <c r="L1261" s="14">
        <f>BHUGTAN!I1253</f>
        <v>0</v>
      </c>
      <c r="M1261" s="15" t="str">
        <f>IFERROR(IF(H1261&gt;=1,VLOOKUP(I1261,DETAIL!$F$7:$N$2006,5,0),""),"")</f>
        <v/>
      </c>
      <c r="N1261" s="15" t="str">
        <f>IFERROR(IF(H1261&gt;=1,VLOOKUP(I1261,DETAIL!$F$7:$N$2006,6,0),""),"")</f>
        <v/>
      </c>
      <c r="O1261" s="14" t="str">
        <f>IFERROR(IF(H1261&gt;=1,VLOOKUP(I1261,DETAIL!$F$7:$N$2006,8,0),""),"")</f>
        <v/>
      </c>
      <c r="P1261" s="14" t="str">
        <f>IFERROR(IF(H1261&gt;=1,VLOOKUP(I1261,DETAIL!$F$7:$N$2006,9,0),""),"")</f>
        <v/>
      </c>
      <c r="Q1261" s="75">
        <f>BHUGTAN!L1253</f>
        <v>0</v>
      </c>
    </row>
    <row r="1262" spans="8:17" ht="18" customHeight="1" x14ac:dyDescent="0.25">
      <c r="H1262" s="14">
        <f>BHUGTAN!E1254</f>
        <v>0</v>
      </c>
      <c r="I1262" s="14">
        <f>BHUGTAN!F1254</f>
        <v>0</v>
      </c>
      <c r="J1262" s="15">
        <f>BHUGTAN!G1254</f>
        <v>0</v>
      </c>
      <c r="K1262" s="15">
        <f>BHUGTAN!H1254</f>
        <v>0</v>
      </c>
      <c r="L1262" s="14">
        <f>BHUGTAN!I1254</f>
        <v>0</v>
      </c>
      <c r="M1262" s="15" t="str">
        <f>IFERROR(IF(H1262&gt;=1,VLOOKUP(I1262,DETAIL!$F$7:$N$2006,5,0),""),"")</f>
        <v/>
      </c>
      <c r="N1262" s="15" t="str">
        <f>IFERROR(IF(H1262&gt;=1,VLOOKUP(I1262,DETAIL!$F$7:$N$2006,6,0),""),"")</f>
        <v/>
      </c>
      <c r="O1262" s="14" t="str">
        <f>IFERROR(IF(H1262&gt;=1,VLOOKUP(I1262,DETAIL!$F$7:$N$2006,8,0),""),"")</f>
        <v/>
      </c>
      <c r="P1262" s="14" t="str">
        <f>IFERROR(IF(H1262&gt;=1,VLOOKUP(I1262,DETAIL!$F$7:$N$2006,9,0),""),"")</f>
        <v/>
      </c>
      <c r="Q1262" s="75">
        <f>BHUGTAN!L1254</f>
        <v>0</v>
      </c>
    </row>
    <row r="1263" spans="8:17" ht="18" customHeight="1" x14ac:dyDescent="0.25">
      <c r="H1263" s="14">
        <f>BHUGTAN!E1255</f>
        <v>0</v>
      </c>
      <c r="I1263" s="14">
        <f>BHUGTAN!F1255</f>
        <v>0</v>
      </c>
      <c r="J1263" s="15">
        <f>BHUGTAN!G1255</f>
        <v>0</v>
      </c>
      <c r="K1263" s="15">
        <f>BHUGTAN!H1255</f>
        <v>0</v>
      </c>
      <c r="L1263" s="14">
        <f>BHUGTAN!I1255</f>
        <v>0</v>
      </c>
      <c r="M1263" s="15" t="str">
        <f>IFERROR(IF(H1263&gt;=1,VLOOKUP(I1263,DETAIL!$F$7:$N$2006,5,0),""),"")</f>
        <v/>
      </c>
      <c r="N1263" s="15" t="str">
        <f>IFERROR(IF(H1263&gt;=1,VLOOKUP(I1263,DETAIL!$F$7:$N$2006,6,0),""),"")</f>
        <v/>
      </c>
      <c r="O1263" s="14" t="str">
        <f>IFERROR(IF(H1263&gt;=1,VLOOKUP(I1263,DETAIL!$F$7:$N$2006,8,0),""),"")</f>
        <v/>
      </c>
      <c r="P1263" s="14" t="str">
        <f>IFERROR(IF(H1263&gt;=1,VLOOKUP(I1263,DETAIL!$F$7:$N$2006,9,0),""),"")</f>
        <v/>
      </c>
      <c r="Q1263" s="75">
        <f>BHUGTAN!L1255</f>
        <v>0</v>
      </c>
    </row>
    <row r="1264" spans="8:17" ht="18" customHeight="1" x14ac:dyDescent="0.25">
      <c r="H1264" s="14">
        <f>BHUGTAN!E1256</f>
        <v>0</v>
      </c>
      <c r="I1264" s="14">
        <f>BHUGTAN!F1256</f>
        <v>0</v>
      </c>
      <c r="J1264" s="15">
        <f>BHUGTAN!G1256</f>
        <v>0</v>
      </c>
      <c r="K1264" s="15">
        <f>BHUGTAN!H1256</f>
        <v>0</v>
      </c>
      <c r="L1264" s="14">
        <f>BHUGTAN!I1256</f>
        <v>0</v>
      </c>
      <c r="M1264" s="15" t="str">
        <f>IFERROR(IF(H1264&gt;=1,VLOOKUP(I1264,DETAIL!$F$7:$N$2006,5,0),""),"")</f>
        <v/>
      </c>
      <c r="N1264" s="15" t="str">
        <f>IFERROR(IF(H1264&gt;=1,VLOOKUP(I1264,DETAIL!$F$7:$N$2006,6,0),""),"")</f>
        <v/>
      </c>
      <c r="O1264" s="14" t="str">
        <f>IFERROR(IF(H1264&gt;=1,VLOOKUP(I1264,DETAIL!$F$7:$N$2006,8,0),""),"")</f>
        <v/>
      </c>
      <c r="P1264" s="14" t="str">
        <f>IFERROR(IF(H1264&gt;=1,VLOOKUP(I1264,DETAIL!$F$7:$N$2006,9,0),""),"")</f>
        <v/>
      </c>
      <c r="Q1264" s="75">
        <f>BHUGTAN!L1256</f>
        <v>0</v>
      </c>
    </row>
    <row r="1265" spans="8:17" ht="18" customHeight="1" x14ac:dyDescent="0.25">
      <c r="H1265" s="14">
        <f>BHUGTAN!E1257</f>
        <v>0</v>
      </c>
      <c r="I1265" s="14">
        <f>BHUGTAN!F1257</f>
        <v>0</v>
      </c>
      <c r="J1265" s="15">
        <f>BHUGTAN!G1257</f>
        <v>0</v>
      </c>
      <c r="K1265" s="15">
        <f>BHUGTAN!H1257</f>
        <v>0</v>
      </c>
      <c r="L1265" s="14">
        <f>BHUGTAN!I1257</f>
        <v>0</v>
      </c>
      <c r="M1265" s="15" t="str">
        <f>IFERROR(IF(H1265&gt;=1,VLOOKUP(I1265,DETAIL!$F$7:$N$2006,5,0),""),"")</f>
        <v/>
      </c>
      <c r="N1265" s="15" t="str">
        <f>IFERROR(IF(H1265&gt;=1,VLOOKUP(I1265,DETAIL!$F$7:$N$2006,6,0),""),"")</f>
        <v/>
      </c>
      <c r="O1265" s="14" t="str">
        <f>IFERROR(IF(H1265&gt;=1,VLOOKUP(I1265,DETAIL!$F$7:$N$2006,8,0),""),"")</f>
        <v/>
      </c>
      <c r="P1265" s="14" t="str">
        <f>IFERROR(IF(H1265&gt;=1,VLOOKUP(I1265,DETAIL!$F$7:$N$2006,9,0),""),"")</f>
        <v/>
      </c>
      <c r="Q1265" s="75">
        <f>BHUGTAN!L1257</f>
        <v>0</v>
      </c>
    </row>
    <row r="1266" spans="8:17" ht="18" customHeight="1" x14ac:dyDescent="0.25">
      <c r="H1266" s="14">
        <f>BHUGTAN!E1258</f>
        <v>0</v>
      </c>
      <c r="I1266" s="14">
        <f>BHUGTAN!F1258</f>
        <v>0</v>
      </c>
      <c r="J1266" s="15">
        <f>BHUGTAN!G1258</f>
        <v>0</v>
      </c>
      <c r="K1266" s="15">
        <f>BHUGTAN!H1258</f>
        <v>0</v>
      </c>
      <c r="L1266" s="14">
        <f>BHUGTAN!I1258</f>
        <v>0</v>
      </c>
      <c r="M1266" s="15" t="str">
        <f>IFERROR(IF(H1266&gt;=1,VLOOKUP(I1266,DETAIL!$F$7:$N$2006,5,0),""),"")</f>
        <v/>
      </c>
      <c r="N1266" s="15" t="str">
        <f>IFERROR(IF(H1266&gt;=1,VLOOKUP(I1266,DETAIL!$F$7:$N$2006,6,0),""),"")</f>
        <v/>
      </c>
      <c r="O1266" s="14" t="str">
        <f>IFERROR(IF(H1266&gt;=1,VLOOKUP(I1266,DETAIL!$F$7:$N$2006,8,0),""),"")</f>
        <v/>
      </c>
      <c r="P1266" s="14" t="str">
        <f>IFERROR(IF(H1266&gt;=1,VLOOKUP(I1266,DETAIL!$F$7:$N$2006,9,0),""),"")</f>
        <v/>
      </c>
      <c r="Q1266" s="75">
        <f>BHUGTAN!L1258</f>
        <v>0</v>
      </c>
    </row>
    <row r="1267" spans="8:17" ht="18" customHeight="1" x14ac:dyDescent="0.25">
      <c r="H1267" s="14">
        <f>BHUGTAN!E1259</f>
        <v>0</v>
      </c>
      <c r="I1267" s="14">
        <f>BHUGTAN!F1259</f>
        <v>0</v>
      </c>
      <c r="J1267" s="15">
        <f>BHUGTAN!G1259</f>
        <v>0</v>
      </c>
      <c r="K1267" s="15">
        <f>BHUGTAN!H1259</f>
        <v>0</v>
      </c>
      <c r="L1267" s="14">
        <f>BHUGTAN!I1259</f>
        <v>0</v>
      </c>
      <c r="M1267" s="15" t="str">
        <f>IFERROR(IF(H1267&gt;=1,VLOOKUP(I1267,DETAIL!$F$7:$N$2006,5,0),""),"")</f>
        <v/>
      </c>
      <c r="N1267" s="15" t="str">
        <f>IFERROR(IF(H1267&gt;=1,VLOOKUP(I1267,DETAIL!$F$7:$N$2006,6,0),""),"")</f>
        <v/>
      </c>
      <c r="O1267" s="14" t="str">
        <f>IFERROR(IF(H1267&gt;=1,VLOOKUP(I1267,DETAIL!$F$7:$N$2006,8,0),""),"")</f>
        <v/>
      </c>
      <c r="P1267" s="14" t="str">
        <f>IFERROR(IF(H1267&gt;=1,VLOOKUP(I1267,DETAIL!$F$7:$N$2006,9,0),""),"")</f>
        <v/>
      </c>
      <c r="Q1267" s="75">
        <f>BHUGTAN!L1259</f>
        <v>0</v>
      </c>
    </row>
    <row r="1268" spans="8:17" ht="18" customHeight="1" x14ac:dyDescent="0.25">
      <c r="H1268" s="14">
        <f>BHUGTAN!E1260</f>
        <v>0</v>
      </c>
      <c r="I1268" s="14">
        <f>BHUGTAN!F1260</f>
        <v>0</v>
      </c>
      <c r="J1268" s="15">
        <f>BHUGTAN!G1260</f>
        <v>0</v>
      </c>
      <c r="K1268" s="15">
        <f>BHUGTAN!H1260</f>
        <v>0</v>
      </c>
      <c r="L1268" s="14">
        <f>BHUGTAN!I1260</f>
        <v>0</v>
      </c>
      <c r="M1268" s="15" t="str">
        <f>IFERROR(IF(H1268&gt;=1,VLOOKUP(I1268,DETAIL!$F$7:$N$2006,5,0),""),"")</f>
        <v/>
      </c>
      <c r="N1268" s="15" t="str">
        <f>IFERROR(IF(H1268&gt;=1,VLOOKUP(I1268,DETAIL!$F$7:$N$2006,6,0),""),"")</f>
        <v/>
      </c>
      <c r="O1268" s="14" t="str">
        <f>IFERROR(IF(H1268&gt;=1,VLOOKUP(I1268,DETAIL!$F$7:$N$2006,8,0),""),"")</f>
        <v/>
      </c>
      <c r="P1268" s="14" t="str">
        <f>IFERROR(IF(H1268&gt;=1,VLOOKUP(I1268,DETAIL!$F$7:$N$2006,9,0),""),"")</f>
        <v/>
      </c>
      <c r="Q1268" s="75">
        <f>BHUGTAN!L1260</f>
        <v>0</v>
      </c>
    </row>
    <row r="1269" spans="8:17" ht="18" customHeight="1" x14ac:dyDescent="0.25">
      <c r="H1269" s="14">
        <f>BHUGTAN!E1261</f>
        <v>0</v>
      </c>
      <c r="I1269" s="14">
        <f>BHUGTAN!F1261</f>
        <v>0</v>
      </c>
      <c r="J1269" s="15">
        <f>BHUGTAN!G1261</f>
        <v>0</v>
      </c>
      <c r="K1269" s="15">
        <f>BHUGTAN!H1261</f>
        <v>0</v>
      </c>
      <c r="L1269" s="14">
        <f>BHUGTAN!I1261</f>
        <v>0</v>
      </c>
      <c r="M1269" s="15" t="str">
        <f>IFERROR(IF(H1269&gt;=1,VLOOKUP(I1269,DETAIL!$F$7:$N$2006,5,0),""),"")</f>
        <v/>
      </c>
      <c r="N1269" s="15" t="str">
        <f>IFERROR(IF(H1269&gt;=1,VLOOKUP(I1269,DETAIL!$F$7:$N$2006,6,0),""),"")</f>
        <v/>
      </c>
      <c r="O1269" s="14" t="str">
        <f>IFERROR(IF(H1269&gt;=1,VLOOKUP(I1269,DETAIL!$F$7:$N$2006,8,0),""),"")</f>
        <v/>
      </c>
      <c r="P1269" s="14" t="str">
        <f>IFERROR(IF(H1269&gt;=1,VLOOKUP(I1269,DETAIL!$F$7:$N$2006,9,0),""),"")</f>
        <v/>
      </c>
      <c r="Q1269" s="75">
        <f>BHUGTAN!L1261</f>
        <v>0</v>
      </c>
    </row>
    <row r="1270" spans="8:17" ht="18" customHeight="1" x14ac:dyDescent="0.25">
      <c r="H1270" s="14">
        <f>BHUGTAN!E1262</f>
        <v>0</v>
      </c>
      <c r="I1270" s="14">
        <f>BHUGTAN!F1262</f>
        <v>0</v>
      </c>
      <c r="J1270" s="15">
        <f>BHUGTAN!G1262</f>
        <v>0</v>
      </c>
      <c r="K1270" s="15">
        <f>BHUGTAN!H1262</f>
        <v>0</v>
      </c>
      <c r="L1270" s="14">
        <f>BHUGTAN!I1262</f>
        <v>0</v>
      </c>
      <c r="M1270" s="15" t="str">
        <f>IFERROR(IF(H1270&gt;=1,VLOOKUP(I1270,DETAIL!$F$7:$N$2006,5,0),""),"")</f>
        <v/>
      </c>
      <c r="N1270" s="15" t="str">
        <f>IFERROR(IF(H1270&gt;=1,VLOOKUP(I1270,DETAIL!$F$7:$N$2006,6,0),""),"")</f>
        <v/>
      </c>
      <c r="O1270" s="14" t="str">
        <f>IFERROR(IF(H1270&gt;=1,VLOOKUP(I1270,DETAIL!$F$7:$N$2006,8,0),""),"")</f>
        <v/>
      </c>
      <c r="P1270" s="14" t="str">
        <f>IFERROR(IF(H1270&gt;=1,VLOOKUP(I1270,DETAIL!$F$7:$N$2006,9,0),""),"")</f>
        <v/>
      </c>
      <c r="Q1270" s="75">
        <f>BHUGTAN!L1262</f>
        <v>0</v>
      </c>
    </row>
    <row r="1271" spans="8:17" ht="18" customHeight="1" x14ac:dyDescent="0.25">
      <c r="H1271" s="14">
        <f>BHUGTAN!E1263</f>
        <v>0</v>
      </c>
      <c r="I1271" s="14">
        <f>BHUGTAN!F1263</f>
        <v>0</v>
      </c>
      <c r="J1271" s="15">
        <f>BHUGTAN!G1263</f>
        <v>0</v>
      </c>
      <c r="K1271" s="15">
        <f>BHUGTAN!H1263</f>
        <v>0</v>
      </c>
      <c r="L1271" s="14">
        <f>BHUGTAN!I1263</f>
        <v>0</v>
      </c>
      <c r="M1271" s="15" t="str">
        <f>IFERROR(IF(H1271&gt;=1,VLOOKUP(I1271,DETAIL!$F$7:$N$2006,5,0),""),"")</f>
        <v/>
      </c>
      <c r="N1271" s="15" t="str">
        <f>IFERROR(IF(H1271&gt;=1,VLOOKUP(I1271,DETAIL!$F$7:$N$2006,6,0),""),"")</f>
        <v/>
      </c>
      <c r="O1271" s="14" t="str">
        <f>IFERROR(IF(H1271&gt;=1,VLOOKUP(I1271,DETAIL!$F$7:$N$2006,8,0),""),"")</f>
        <v/>
      </c>
      <c r="P1271" s="14" t="str">
        <f>IFERROR(IF(H1271&gt;=1,VLOOKUP(I1271,DETAIL!$F$7:$N$2006,9,0),""),"")</f>
        <v/>
      </c>
      <c r="Q1271" s="75">
        <f>BHUGTAN!L1263</f>
        <v>0</v>
      </c>
    </row>
    <row r="1272" spans="8:17" ht="18" customHeight="1" x14ac:dyDescent="0.25">
      <c r="H1272" s="14">
        <f>BHUGTAN!E1264</f>
        <v>0</v>
      </c>
      <c r="I1272" s="14">
        <f>BHUGTAN!F1264</f>
        <v>0</v>
      </c>
      <c r="J1272" s="15">
        <f>BHUGTAN!G1264</f>
        <v>0</v>
      </c>
      <c r="K1272" s="15">
        <f>BHUGTAN!H1264</f>
        <v>0</v>
      </c>
      <c r="L1272" s="14">
        <f>BHUGTAN!I1264</f>
        <v>0</v>
      </c>
      <c r="M1272" s="15" t="str">
        <f>IFERROR(IF(H1272&gt;=1,VLOOKUP(I1272,DETAIL!$F$7:$N$2006,5,0),""),"")</f>
        <v/>
      </c>
      <c r="N1272" s="15" t="str">
        <f>IFERROR(IF(H1272&gt;=1,VLOOKUP(I1272,DETAIL!$F$7:$N$2006,6,0),""),"")</f>
        <v/>
      </c>
      <c r="O1272" s="14" t="str">
        <f>IFERROR(IF(H1272&gt;=1,VLOOKUP(I1272,DETAIL!$F$7:$N$2006,8,0),""),"")</f>
        <v/>
      </c>
      <c r="P1272" s="14" t="str">
        <f>IFERROR(IF(H1272&gt;=1,VLOOKUP(I1272,DETAIL!$F$7:$N$2006,9,0),""),"")</f>
        <v/>
      </c>
      <c r="Q1272" s="75">
        <f>BHUGTAN!L1264</f>
        <v>0</v>
      </c>
    </row>
    <row r="1273" spans="8:17" ht="18" customHeight="1" x14ac:dyDescent="0.25">
      <c r="H1273" s="14">
        <f>BHUGTAN!E1265</f>
        <v>0</v>
      </c>
      <c r="I1273" s="14">
        <f>BHUGTAN!F1265</f>
        <v>0</v>
      </c>
      <c r="J1273" s="15">
        <f>BHUGTAN!G1265</f>
        <v>0</v>
      </c>
      <c r="K1273" s="15">
        <f>BHUGTAN!H1265</f>
        <v>0</v>
      </c>
      <c r="L1273" s="14">
        <f>BHUGTAN!I1265</f>
        <v>0</v>
      </c>
      <c r="M1273" s="15" t="str">
        <f>IFERROR(IF(H1273&gt;=1,VLOOKUP(I1273,DETAIL!$F$7:$N$2006,5,0),""),"")</f>
        <v/>
      </c>
      <c r="N1273" s="15" t="str">
        <f>IFERROR(IF(H1273&gt;=1,VLOOKUP(I1273,DETAIL!$F$7:$N$2006,6,0),""),"")</f>
        <v/>
      </c>
      <c r="O1273" s="14" t="str">
        <f>IFERROR(IF(H1273&gt;=1,VLOOKUP(I1273,DETAIL!$F$7:$N$2006,8,0),""),"")</f>
        <v/>
      </c>
      <c r="P1273" s="14" t="str">
        <f>IFERROR(IF(H1273&gt;=1,VLOOKUP(I1273,DETAIL!$F$7:$N$2006,9,0),""),"")</f>
        <v/>
      </c>
      <c r="Q1273" s="75">
        <f>BHUGTAN!L1265</f>
        <v>0</v>
      </c>
    </row>
    <row r="1274" spans="8:17" ht="18" customHeight="1" x14ac:dyDescent="0.25">
      <c r="H1274" s="14">
        <f>BHUGTAN!E1266</f>
        <v>0</v>
      </c>
      <c r="I1274" s="14">
        <f>BHUGTAN!F1266</f>
        <v>0</v>
      </c>
      <c r="J1274" s="15">
        <f>BHUGTAN!G1266</f>
        <v>0</v>
      </c>
      <c r="K1274" s="15">
        <f>BHUGTAN!H1266</f>
        <v>0</v>
      </c>
      <c r="L1274" s="14">
        <f>BHUGTAN!I1266</f>
        <v>0</v>
      </c>
      <c r="M1274" s="15" t="str">
        <f>IFERROR(IF(H1274&gt;=1,VLOOKUP(I1274,DETAIL!$F$7:$N$2006,5,0),""),"")</f>
        <v/>
      </c>
      <c r="N1274" s="15" t="str">
        <f>IFERROR(IF(H1274&gt;=1,VLOOKUP(I1274,DETAIL!$F$7:$N$2006,6,0),""),"")</f>
        <v/>
      </c>
      <c r="O1274" s="14" t="str">
        <f>IFERROR(IF(H1274&gt;=1,VLOOKUP(I1274,DETAIL!$F$7:$N$2006,8,0),""),"")</f>
        <v/>
      </c>
      <c r="P1274" s="14" t="str">
        <f>IFERROR(IF(H1274&gt;=1,VLOOKUP(I1274,DETAIL!$F$7:$N$2006,9,0),""),"")</f>
        <v/>
      </c>
      <c r="Q1274" s="75">
        <f>BHUGTAN!L1266</f>
        <v>0</v>
      </c>
    </row>
    <row r="1275" spans="8:17" ht="18" customHeight="1" x14ac:dyDescent="0.25">
      <c r="H1275" s="14">
        <f>BHUGTAN!E1267</f>
        <v>0</v>
      </c>
      <c r="I1275" s="14">
        <f>BHUGTAN!F1267</f>
        <v>0</v>
      </c>
      <c r="J1275" s="15">
        <f>BHUGTAN!G1267</f>
        <v>0</v>
      </c>
      <c r="K1275" s="15">
        <f>BHUGTAN!H1267</f>
        <v>0</v>
      </c>
      <c r="L1275" s="14">
        <f>BHUGTAN!I1267</f>
        <v>0</v>
      </c>
      <c r="M1275" s="15" t="str">
        <f>IFERROR(IF(H1275&gt;=1,VLOOKUP(I1275,DETAIL!$F$7:$N$2006,5,0),""),"")</f>
        <v/>
      </c>
      <c r="N1275" s="15" t="str">
        <f>IFERROR(IF(H1275&gt;=1,VLOOKUP(I1275,DETAIL!$F$7:$N$2006,6,0),""),"")</f>
        <v/>
      </c>
      <c r="O1275" s="14" t="str">
        <f>IFERROR(IF(H1275&gt;=1,VLOOKUP(I1275,DETAIL!$F$7:$N$2006,8,0),""),"")</f>
        <v/>
      </c>
      <c r="P1275" s="14" t="str">
        <f>IFERROR(IF(H1275&gt;=1,VLOOKUP(I1275,DETAIL!$F$7:$N$2006,9,0),""),"")</f>
        <v/>
      </c>
      <c r="Q1275" s="75">
        <f>BHUGTAN!L1267</f>
        <v>0</v>
      </c>
    </row>
    <row r="1276" spans="8:17" ht="18" customHeight="1" x14ac:dyDescent="0.25">
      <c r="H1276" s="14">
        <f>BHUGTAN!E1268</f>
        <v>0</v>
      </c>
      <c r="I1276" s="14">
        <f>BHUGTAN!F1268</f>
        <v>0</v>
      </c>
      <c r="J1276" s="15">
        <f>BHUGTAN!G1268</f>
        <v>0</v>
      </c>
      <c r="K1276" s="15">
        <f>BHUGTAN!H1268</f>
        <v>0</v>
      </c>
      <c r="L1276" s="14">
        <f>BHUGTAN!I1268</f>
        <v>0</v>
      </c>
      <c r="M1276" s="15" t="str">
        <f>IFERROR(IF(H1276&gt;=1,VLOOKUP(I1276,DETAIL!$F$7:$N$2006,5,0),""),"")</f>
        <v/>
      </c>
      <c r="N1276" s="15" t="str">
        <f>IFERROR(IF(H1276&gt;=1,VLOOKUP(I1276,DETAIL!$F$7:$N$2006,6,0),""),"")</f>
        <v/>
      </c>
      <c r="O1276" s="14" t="str">
        <f>IFERROR(IF(H1276&gt;=1,VLOOKUP(I1276,DETAIL!$F$7:$N$2006,8,0),""),"")</f>
        <v/>
      </c>
      <c r="P1276" s="14" t="str">
        <f>IFERROR(IF(H1276&gt;=1,VLOOKUP(I1276,DETAIL!$F$7:$N$2006,9,0),""),"")</f>
        <v/>
      </c>
      <c r="Q1276" s="75">
        <f>BHUGTAN!L1268</f>
        <v>0</v>
      </c>
    </row>
    <row r="1277" spans="8:17" ht="18" customHeight="1" x14ac:dyDescent="0.25">
      <c r="H1277" s="14">
        <f>BHUGTAN!E1269</f>
        <v>0</v>
      </c>
      <c r="I1277" s="14">
        <f>BHUGTAN!F1269</f>
        <v>0</v>
      </c>
      <c r="J1277" s="15">
        <f>BHUGTAN!G1269</f>
        <v>0</v>
      </c>
      <c r="K1277" s="15">
        <f>BHUGTAN!H1269</f>
        <v>0</v>
      </c>
      <c r="L1277" s="14">
        <f>BHUGTAN!I1269</f>
        <v>0</v>
      </c>
      <c r="M1277" s="15" t="str">
        <f>IFERROR(IF(H1277&gt;=1,VLOOKUP(I1277,DETAIL!$F$7:$N$2006,5,0),""),"")</f>
        <v/>
      </c>
      <c r="N1277" s="15" t="str">
        <f>IFERROR(IF(H1277&gt;=1,VLOOKUP(I1277,DETAIL!$F$7:$N$2006,6,0),""),"")</f>
        <v/>
      </c>
      <c r="O1277" s="14" t="str">
        <f>IFERROR(IF(H1277&gt;=1,VLOOKUP(I1277,DETAIL!$F$7:$N$2006,8,0),""),"")</f>
        <v/>
      </c>
      <c r="P1277" s="14" t="str">
        <f>IFERROR(IF(H1277&gt;=1,VLOOKUP(I1277,DETAIL!$F$7:$N$2006,9,0),""),"")</f>
        <v/>
      </c>
      <c r="Q1277" s="75">
        <f>BHUGTAN!L1269</f>
        <v>0</v>
      </c>
    </row>
    <row r="1278" spans="8:17" ht="18" customHeight="1" x14ac:dyDescent="0.25">
      <c r="H1278" s="14">
        <f>BHUGTAN!E1270</f>
        <v>0</v>
      </c>
      <c r="I1278" s="14">
        <f>BHUGTAN!F1270</f>
        <v>0</v>
      </c>
      <c r="J1278" s="15">
        <f>BHUGTAN!G1270</f>
        <v>0</v>
      </c>
      <c r="K1278" s="15">
        <f>BHUGTAN!H1270</f>
        <v>0</v>
      </c>
      <c r="L1278" s="14">
        <f>BHUGTAN!I1270</f>
        <v>0</v>
      </c>
      <c r="M1278" s="15" t="str">
        <f>IFERROR(IF(H1278&gt;=1,VLOOKUP(I1278,DETAIL!$F$7:$N$2006,5,0),""),"")</f>
        <v/>
      </c>
      <c r="N1278" s="15" t="str">
        <f>IFERROR(IF(H1278&gt;=1,VLOOKUP(I1278,DETAIL!$F$7:$N$2006,6,0),""),"")</f>
        <v/>
      </c>
      <c r="O1278" s="14" t="str">
        <f>IFERROR(IF(H1278&gt;=1,VLOOKUP(I1278,DETAIL!$F$7:$N$2006,8,0),""),"")</f>
        <v/>
      </c>
      <c r="P1278" s="14" t="str">
        <f>IFERROR(IF(H1278&gt;=1,VLOOKUP(I1278,DETAIL!$F$7:$N$2006,9,0),""),"")</f>
        <v/>
      </c>
      <c r="Q1278" s="75">
        <f>BHUGTAN!L1270</f>
        <v>0</v>
      </c>
    </row>
    <row r="1279" spans="8:17" ht="18" customHeight="1" x14ac:dyDescent="0.25">
      <c r="H1279" s="14">
        <f>BHUGTAN!E1271</f>
        <v>0</v>
      </c>
      <c r="I1279" s="14">
        <f>BHUGTAN!F1271</f>
        <v>0</v>
      </c>
      <c r="J1279" s="15">
        <f>BHUGTAN!G1271</f>
        <v>0</v>
      </c>
      <c r="K1279" s="15">
        <f>BHUGTAN!H1271</f>
        <v>0</v>
      </c>
      <c r="L1279" s="14">
        <f>BHUGTAN!I1271</f>
        <v>0</v>
      </c>
      <c r="M1279" s="15" t="str">
        <f>IFERROR(IF(H1279&gt;=1,VLOOKUP(I1279,DETAIL!$F$7:$N$2006,5,0),""),"")</f>
        <v/>
      </c>
      <c r="N1279" s="15" t="str">
        <f>IFERROR(IF(H1279&gt;=1,VLOOKUP(I1279,DETAIL!$F$7:$N$2006,6,0),""),"")</f>
        <v/>
      </c>
      <c r="O1279" s="14" t="str">
        <f>IFERROR(IF(H1279&gt;=1,VLOOKUP(I1279,DETAIL!$F$7:$N$2006,8,0),""),"")</f>
        <v/>
      </c>
      <c r="P1279" s="14" t="str">
        <f>IFERROR(IF(H1279&gt;=1,VLOOKUP(I1279,DETAIL!$F$7:$N$2006,9,0),""),"")</f>
        <v/>
      </c>
      <c r="Q1279" s="75">
        <f>BHUGTAN!L1271</f>
        <v>0</v>
      </c>
    </row>
    <row r="1280" spans="8:17" ht="18" customHeight="1" x14ac:dyDescent="0.25">
      <c r="H1280" s="14">
        <f>BHUGTAN!E1272</f>
        <v>0</v>
      </c>
      <c r="I1280" s="14">
        <f>BHUGTAN!F1272</f>
        <v>0</v>
      </c>
      <c r="J1280" s="15">
        <f>BHUGTAN!G1272</f>
        <v>0</v>
      </c>
      <c r="K1280" s="15">
        <f>BHUGTAN!H1272</f>
        <v>0</v>
      </c>
      <c r="L1280" s="14">
        <f>BHUGTAN!I1272</f>
        <v>0</v>
      </c>
      <c r="M1280" s="15" t="str">
        <f>IFERROR(IF(H1280&gt;=1,VLOOKUP(I1280,DETAIL!$F$7:$N$2006,5,0),""),"")</f>
        <v/>
      </c>
      <c r="N1280" s="15" t="str">
        <f>IFERROR(IF(H1280&gt;=1,VLOOKUP(I1280,DETAIL!$F$7:$N$2006,6,0),""),"")</f>
        <v/>
      </c>
      <c r="O1280" s="14" t="str">
        <f>IFERROR(IF(H1280&gt;=1,VLOOKUP(I1280,DETAIL!$F$7:$N$2006,8,0),""),"")</f>
        <v/>
      </c>
      <c r="P1280" s="14" t="str">
        <f>IFERROR(IF(H1280&gt;=1,VLOOKUP(I1280,DETAIL!$F$7:$N$2006,9,0),""),"")</f>
        <v/>
      </c>
      <c r="Q1280" s="75">
        <f>BHUGTAN!L1272</f>
        <v>0</v>
      </c>
    </row>
    <row r="1281" spans="8:17" ht="18" customHeight="1" x14ac:dyDescent="0.25">
      <c r="H1281" s="14">
        <f>BHUGTAN!E1273</f>
        <v>0</v>
      </c>
      <c r="I1281" s="14">
        <f>BHUGTAN!F1273</f>
        <v>0</v>
      </c>
      <c r="J1281" s="15">
        <f>BHUGTAN!G1273</f>
        <v>0</v>
      </c>
      <c r="K1281" s="15">
        <f>BHUGTAN!H1273</f>
        <v>0</v>
      </c>
      <c r="L1281" s="14">
        <f>BHUGTAN!I1273</f>
        <v>0</v>
      </c>
      <c r="M1281" s="15" t="str">
        <f>IFERROR(IF(H1281&gt;=1,VLOOKUP(I1281,DETAIL!$F$7:$N$2006,5,0),""),"")</f>
        <v/>
      </c>
      <c r="N1281" s="15" t="str">
        <f>IFERROR(IF(H1281&gt;=1,VLOOKUP(I1281,DETAIL!$F$7:$N$2006,6,0),""),"")</f>
        <v/>
      </c>
      <c r="O1281" s="14" t="str">
        <f>IFERROR(IF(H1281&gt;=1,VLOOKUP(I1281,DETAIL!$F$7:$N$2006,8,0),""),"")</f>
        <v/>
      </c>
      <c r="P1281" s="14" t="str">
        <f>IFERROR(IF(H1281&gt;=1,VLOOKUP(I1281,DETAIL!$F$7:$N$2006,9,0),""),"")</f>
        <v/>
      </c>
      <c r="Q1281" s="75">
        <f>BHUGTAN!L1273</f>
        <v>0</v>
      </c>
    </row>
    <row r="1282" spans="8:17" ht="18" customHeight="1" x14ac:dyDescent="0.25">
      <c r="H1282" s="14">
        <f>BHUGTAN!E1274</f>
        <v>0</v>
      </c>
      <c r="I1282" s="14">
        <f>BHUGTAN!F1274</f>
        <v>0</v>
      </c>
      <c r="J1282" s="15">
        <f>BHUGTAN!G1274</f>
        <v>0</v>
      </c>
      <c r="K1282" s="15">
        <f>BHUGTAN!H1274</f>
        <v>0</v>
      </c>
      <c r="L1282" s="14">
        <f>BHUGTAN!I1274</f>
        <v>0</v>
      </c>
      <c r="M1282" s="15" t="str">
        <f>IFERROR(IF(H1282&gt;=1,VLOOKUP(I1282,DETAIL!$F$7:$N$2006,5,0),""),"")</f>
        <v/>
      </c>
      <c r="N1282" s="15" t="str">
        <f>IFERROR(IF(H1282&gt;=1,VLOOKUP(I1282,DETAIL!$F$7:$N$2006,6,0),""),"")</f>
        <v/>
      </c>
      <c r="O1282" s="14" t="str">
        <f>IFERROR(IF(H1282&gt;=1,VLOOKUP(I1282,DETAIL!$F$7:$N$2006,8,0),""),"")</f>
        <v/>
      </c>
      <c r="P1282" s="14" t="str">
        <f>IFERROR(IF(H1282&gt;=1,VLOOKUP(I1282,DETAIL!$F$7:$N$2006,9,0),""),"")</f>
        <v/>
      </c>
      <c r="Q1282" s="75">
        <f>BHUGTAN!L1274</f>
        <v>0</v>
      </c>
    </row>
    <row r="1283" spans="8:17" ht="18" customHeight="1" x14ac:dyDescent="0.25">
      <c r="H1283" s="14">
        <f>BHUGTAN!E1275</f>
        <v>0</v>
      </c>
      <c r="I1283" s="14">
        <f>BHUGTAN!F1275</f>
        <v>0</v>
      </c>
      <c r="J1283" s="15">
        <f>BHUGTAN!G1275</f>
        <v>0</v>
      </c>
      <c r="K1283" s="15">
        <f>BHUGTAN!H1275</f>
        <v>0</v>
      </c>
      <c r="L1283" s="14">
        <f>BHUGTAN!I1275</f>
        <v>0</v>
      </c>
      <c r="M1283" s="15" t="str">
        <f>IFERROR(IF(H1283&gt;=1,VLOOKUP(I1283,DETAIL!$F$7:$N$2006,5,0),""),"")</f>
        <v/>
      </c>
      <c r="N1283" s="15" t="str">
        <f>IFERROR(IF(H1283&gt;=1,VLOOKUP(I1283,DETAIL!$F$7:$N$2006,6,0),""),"")</f>
        <v/>
      </c>
      <c r="O1283" s="14" t="str">
        <f>IFERROR(IF(H1283&gt;=1,VLOOKUP(I1283,DETAIL!$F$7:$N$2006,8,0),""),"")</f>
        <v/>
      </c>
      <c r="P1283" s="14" t="str">
        <f>IFERROR(IF(H1283&gt;=1,VLOOKUP(I1283,DETAIL!$F$7:$N$2006,9,0),""),"")</f>
        <v/>
      </c>
      <c r="Q1283" s="75">
        <f>BHUGTAN!L1275</f>
        <v>0</v>
      </c>
    </row>
    <row r="1284" spans="8:17" ht="18" customHeight="1" x14ac:dyDescent="0.25">
      <c r="H1284" s="14">
        <f>BHUGTAN!E1276</f>
        <v>0</v>
      </c>
      <c r="I1284" s="14">
        <f>BHUGTAN!F1276</f>
        <v>0</v>
      </c>
      <c r="J1284" s="15">
        <f>BHUGTAN!G1276</f>
        <v>0</v>
      </c>
      <c r="K1284" s="15">
        <f>BHUGTAN!H1276</f>
        <v>0</v>
      </c>
      <c r="L1284" s="14">
        <f>BHUGTAN!I1276</f>
        <v>0</v>
      </c>
      <c r="M1284" s="15" t="str">
        <f>IFERROR(IF(H1284&gt;=1,VLOOKUP(I1284,DETAIL!$F$7:$N$2006,5,0),""),"")</f>
        <v/>
      </c>
      <c r="N1284" s="15" t="str">
        <f>IFERROR(IF(H1284&gt;=1,VLOOKUP(I1284,DETAIL!$F$7:$N$2006,6,0),""),"")</f>
        <v/>
      </c>
      <c r="O1284" s="14" t="str">
        <f>IFERROR(IF(H1284&gt;=1,VLOOKUP(I1284,DETAIL!$F$7:$N$2006,8,0),""),"")</f>
        <v/>
      </c>
      <c r="P1284" s="14" t="str">
        <f>IFERROR(IF(H1284&gt;=1,VLOOKUP(I1284,DETAIL!$F$7:$N$2006,9,0),""),"")</f>
        <v/>
      </c>
      <c r="Q1284" s="75">
        <f>BHUGTAN!L1276</f>
        <v>0</v>
      </c>
    </row>
    <row r="1285" spans="8:17" ht="18" customHeight="1" x14ac:dyDescent="0.25">
      <c r="H1285" s="14">
        <f>BHUGTAN!E1277</f>
        <v>0</v>
      </c>
      <c r="I1285" s="14">
        <f>BHUGTAN!F1277</f>
        <v>0</v>
      </c>
      <c r="J1285" s="15">
        <f>BHUGTAN!G1277</f>
        <v>0</v>
      </c>
      <c r="K1285" s="15">
        <f>BHUGTAN!H1277</f>
        <v>0</v>
      </c>
      <c r="L1285" s="14">
        <f>BHUGTAN!I1277</f>
        <v>0</v>
      </c>
      <c r="M1285" s="15" t="str">
        <f>IFERROR(IF(H1285&gt;=1,VLOOKUP(I1285,DETAIL!$F$7:$N$2006,5,0),""),"")</f>
        <v/>
      </c>
      <c r="N1285" s="15" t="str">
        <f>IFERROR(IF(H1285&gt;=1,VLOOKUP(I1285,DETAIL!$F$7:$N$2006,6,0),""),"")</f>
        <v/>
      </c>
      <c r="O1285" s="14" t="str">
        <f>IFERROR(IF(H1285&gt;=1,VLOOKUP(I1285,DETAIL!$F$7:$N$2006,8,0),""),"")</f>
        <v/>
      </c>
      <c r="P1285" s="14" t="str">
        <f>IFERROR(IF(H1285&gt;=1,VLOOKUP(I1285,DETAIL!$F$7:$N$2006,9,0),""),"")</f>
        <v/>
      </c>
      <c r="Q1285" s="75">
        <f>BHUGTAN!L1277</f>
        <v>0</v>
      </c>
    </row>
    <row r="1286" spans="8:17" ht="18" customHeight="1" x14ac:dyDescent="0.25">
      <c r="H1286" s="14">
        <f>BHUGTAN!E1278</f>
        <v>0</v>
      </c>
      <c r="I1286" s="14">
        <f>BHUGTAN!F1278</f>
        <v>0</v>
      </c>
      <c r="J1286" s="15">
        <f>BHUGTAN!G1278</f>
        <v>0</v>
      </c>
      <c r="K1286" s="15">
        <f>BHUGTAN!H1278</f>
        <v>0</v>
      </c>
      <c r="L1286" s="14">
        <f>BHUGTAN!I1278</f>
        <v>0</v>
      </c>
      <c r="M1286" s="15" t="str">
        <f>IFERROR(IF(H1286&gt;=1,VLOOKUP(I1286,DETAIL!$F$7:$N$2006,5,0),""),"")</f>
        <v/>
      </c>
      <c r="N1286" s="15" t="str">
        <f>IFERROR(IF(H1286&gt;=1,VLOOKUP(I1286,DETAIL!$F$7:$N$2006,6,0),""),"")</f>
        <v/>
      </c>
      <c r="O1286" s="14" t="str">
        <f>IFERROR(IF(H1286&gt;=1,VLOOKUP(I1286,DETAIL!$F$7:$N$2006,8,0),""),"")</f>
        <v/>
      </c>
      <c r="P1286" s="14" t="str">
        <f>IFERROR(IF(H1286&gt;=1,VLOOKUP(I1286,DETAIL!$F$7:$N$2006,9,0),""),"")</f>
        <v/>
      </c>
      <c r="Q1286" s="75">
        <f>BHUGTAN!L1278</f>
        <v>0</v>
      </c>
    </row>
    <row r="1287" spans="8:17" ht="18" customHeight="1" x14ac:dyDescent="0.25">
      <c r="H1287" s="14">
        <f>BHUGTAN!E1279</f>
        <v>0</v>
      </c>
      <c r="I1287" s="14">
        <f>BHUGTAN!F1279</f>
        <v>0</v>
      </c>
      <c r="J1287" s="15">
        <f>BHUGTAN!G1279</f>
        <v>0</v>
      </c>
      <c r="K1287" s="15">
        <f>BHUGTAN!H1279</f>
        <v>0</v>
      </c>
      <c r="L1287" s="14">
        <f>BHUGTAN!I1279</f>
        <v>0</v>
      </c>
      <c r="M1287" s="15" t="str">
        <f>IFERROR(IF(H1287&gt;=1,VLOOKUP(I1287,DETAIL!$F$7:$N$2006,5,0),""),"")</f>
        <v/>
      </c>
      <c r="N1287" s="15" t="str">
        <f>IFERROR(IF(H1287&gt;=1,VLOOKUP(I1287,DETAIL!$F$7:$N$2006,6,0),""),"")</f>
        <v/>
      </c>
      <c r="O1287" s="14" t="str">
        <f>IFERROR(IF(H1287&gt;=1,VLOOKUP(I1287,DETAIL!$F$7:$N$2006,8,0),""),"")</f>
        <v/>
      </c>
      <c r="P1287" s="14" t="str">
        <f>IFERROR(IF(H1287&gt;=1,VLOOKUP(I1287,DETAIL!$F$7:$N$2006,9,0),""),"")</f>
        <v/>
      </c>
      <c r="Q1287" s="75">
        <f>BHUGTAN!L1279</f>
        <v>0</v>
      </c>
    </row>
    <row r="1288" spans="8:17" ht="18" customHeight="1" x14ac:dyDescent="0.25">
      <c r="H1288" s="14">
        <f>BHUGTAN!E1280</f>
        <v>0</v>
      </c>
      <c r="I1288" s="14">
        <f>BHUGTAN!F1280</f>
        <v>0</v>
      </c>
      <c r="J1288" s="15">
        <f>BHUGTAN!G1280</f>
        <v>0</v>
      </c>
      <c r="K1288" s="15">
        <f>BHUGTAN!H1280</f>
        <v>0</v>
      </c>
      <c r="L1288" s="14">
        <f>BHUGTAN!I1280</f>
        <v>0</v>
      </c>
      <c r="M1288" s="15" t="str">
        <f>IFERROR(IF(H1288&gt;=1,VLOOKUP(I1288,DETAIL!$F$7:$N$2006,5,0),""),"")</f>
        <v/>
      </c>
      <c r="N1288" s="15" t="str">
        <f>IFERROR(IF(H1288&gt;=1,VLOOKUP(I1288,DETAIL!$F$7:$N$2006,6,0),""),"")</f>
        <v/>
      </c>
      <c r="O1288" s="14" t="str">
        <f>IFERROR(IF(H1288&gt;=1,VLOOKUP(I1288,DETAIL!$F$7:$N$2006,8,0),""),"")</f>
        <v/>
      </c>
      <c r="P1288" s="14" t="str">
        <f>IFERROR(IF(H1288&gt;=1,VLOOKUP(I1288,DETAIL!$F$7:$N$2006,9,0),""),"")</f>
        <v/>
      </c>
      <c r="Q1288" s="75">
        <f>BHUGTAN!L1280</f>
        <v>0</v>
      </c>
    </row>
    <row r="1289" spans="8:17" ht="18" customHeight="1" x14ac:dyDescent="0.25">
      <c r="H1289" s="14">
        <f>BHUGTAN!E1281</f>
        <v>0</v>
      </c>
      <c r="I1289" s="14">
        <f>BHUGTAN!F1281</f>
        <v>0</v>
      </c>
      <c r="J1289" s="15">
        <f>BHUGTAN!G1281</f>
        <v>0</v>
      </c>
      <c r="K1289" s="15">
        <f>BHUGTAN!H1281</f>
        <v>0</v>
      </c>
      <c r="L1289" s="14">
        <f>BHUGTAN!I1281</f>
        <v>0</v>
      </c>
      <c r="M1289" s="15" t="str">
        <f>IFERROR(IF(H1289&gt;=1,VLOOKUP(I1289,DETAIL!$F$7:$N$2006,5,0),""),"")</f>
        <v/>
      </c>
      <c r="N1289" s="15" t="str">
        <f>IFERROR(IF(H1289&gt;=1,VLOOKUP(I1289,DETAIL!$F$7:$N$2006,6,0),""),"")</f>
        <v/>
      </c>
      <c r="O1289" s="14" t="str">
        <f>IFERROR(IF(H1289&gt;=1,VLOOKUP(I1289,DETAIL!$F$7:$N$2006,8,0),""),"")</f>
        <v/>
      </c>
      <c r="P1289" s="14" t="str">
        <f>IFERROR(IF(H1289&gt;=1,VLOOKUP(I1289,DETAIL!$F$7:$N$2006,9,0),""),"")</f>
        <v/>
      </c>
      <c r="Q1289" s="75">
        <f>BHUGTAN!L1281</f>
        <v>0</v>
      </c>
    </row>
    <row r="1290" spans="8:17" ht="18" customHeight="1" x14ac:dyDescent="0.25">
      <c r="H1290" s="14">
        <f>BHUGTAN!E1282</f>
        <v>0</v>
      </c>
      <c r="I1290" s="14">
        <f>BHUGTAN!F1282</f>
        <v>0</v>
      </c>
      <c r="J1290" s="15">
        <f>BHUGTAN!G1282</f>
        <v>0</v>
      </c>
      <c r="K1290" s="15">
        <f>BHUGTAN!H1282</f>
        <v>0</v>
      </c>
      <c r="L1290" s="14">
        <f>BHUGTAN!I1282</f>
        <v>0</v>
      </c>
      <c r="M1290" s="15" t="str">
        <f>IFERROR(IF(H1290&gt;=1,VLOOKUP(I1290,DETAIL!$F$7:$N$2006,5,0),""),"")</f>
        <v/>
      </c>
      <c r="N1290" s="15" t="str">
        <f>IFERROR(IF(H1290&gt;=1,VLOOKUP(I1290,DETAIL!$F$7:$N$2006,6,0),""),"")</f>
        <v/>
      </c>
      <c r="O1290" s="14" t="str">
        <f>IFERROR(IF(H1290&gt;=1,VLOOKUP(I1290,DETAIL!$F$7:$N$2006,8,0),""),"")</f>
        <v/>
      </c>
      <c r="P1290" s="14" t="str">
        <f>IFERROR(IF(H1290&gt;=1,VLOOKUP(I1290,DETAIL!$F$7:$N$2006,9,0),""),"")</f>
        <v/>
      </c>
      <c r="Q1290" s="75">
        <f>BHUGTAN!L1282</f>
        <v>0</v>
      </c>
    </row>
    <row r="1291" spans="8:17" ht="18" customHeight="1" x14ac:dyDescent="0.25">
      <c r="H1291" s="14">
        <f>BHUGTAN!E1283</f>
        <v>0</v>
      </c>
      <c r="I1291" s="14">
        <f>BHUGTAN!F1283</f>
        <v>0</v>
      </c>
      <c r="J1291" s="15">
        <f>BHUGTAN!G1283</f>
        <v>0</v>
      </c>
      <c r="K1291" s="15">
        <f>BHUGTAN!H1283</f>
        <v>0</v>
      </c>
      <c r="L1291" s="14">
        <f>BHUGTAN!I1283</f>
        <v>0</v>
      </c>
      <c r="M1291" s="15" t="str">
        <f>IFERROR(IF(H1291&gt;=1,VLOOKUP(I1291,DETAIL!$F$7:$N$2006,5,0),""),"")</f>
        <v/>
      </c>
      <c r="N1291" s="15" t="str">
        <f>IFERROR(IF(H1291&gt;=1,VLOOKUP(I1291,DETAIL!$F$7:$N$2006,6,0),""),"")</f>
        <v/>
      </c>
      <c r="O1291" s="14" t="str">
        <f>IFERROR(IF(H1291&gt;=1,VLOOKUP(I1291,DETAIL!$F$7:$N$2006,8,0),""),"")</f>
        <v/>
      </c>
      <c r="P1291" s="14" t="str">
        <f>IFERROR(IF(H1291&gt;=1,VLOOKUP(I1291,DETAIL!$F$7:$N$2006,9,0),""),"")</f>
        <v/>
      </c>
      <c r="Q1291" s="75">
        <f>BHUGTAN!L1283</f>
        <v>0</v>
      </c>
    </row>
    <row r="1292" spans="8:17" ht="18" customHeight="1" x14ac:dyDescent="0.25">
      <c r="H1292" s="14">
        <f>BHUGTAN!E1284</f>
        <v>0</v>
      </c>
      <c r="I1292" s="14">
        <f>BHUGTAN!F1284</f>
        <v>0</v>
      </c>
      <c r="J1292" s="15">
        <f>BHUGTAN!G1284</f>
        <v>0</v>
      </c>
      <c r="K1292" s="15">
        <f>BHUGTAN!H1284</f>
        <v>0</v>
      </c>
      <c r="L1292" s="14">
        <f>BHUGTAN!I1284</f>
        <v>0</v>
      </c>
      <c r="M1292" s="15" t="str">
        <f>IFERROR(IF(H1292&gt;=1,VLOOKUP(I1292,DETAIL!$F$7:$N$2006,5,0),""),"")</f>
        <v/>
      </c>
      <c r="N1292" s="15" t="str">
        <f>IFERROR(IF(H1292&gt;=1,VLOOKUP(I1292,DETAIL!$F$7:$N$2006,6,0),""),"")</f>
        <v/>
      </c>
      <c r="O1292" s="14" t="str">
        <f>IFERROR(IF(H1292&gt;=1,VLOOKUP(I1292,DETAIL!$F$7:$N$2006,8,0),""),"")</f>
        <v/>
      </c>
      <c r="P1292" s="14" t="str">
        <f>IFERROR(IF(H1292&gt;=1,VLOOKUP(I1292,DETAIL!$F$7:$N$2006,9,0),""),"")</f>
        <v/>
      </c>
      <c r="Q1292" s="75">
        <f>BHUGTAN!L1284</f>
        <v>0</v>
      </c>
    </row>
    <row r="1293" spans="8:17" ht="18" customHeight="1" x14ac:dyDescent="0.25">
      <c r="H1293" s="14">
        <f>BHUGTAN!E1285</f>
        <v>0</v>
      </c>
      <c r="I1293" s="14">
        <f>BHUGTAN!F1285</f>
        <v>0</v>
      </c>
      <c r="J1293" s="15">
        <f>BHUGTAN!G1285</f>
        <v>0</v>
      </c>
      <c r="K1293" s="15">
        <f>BHUGTAN!H1285</f>
        <v>0</v>
      </c>
      <c r="L1293" s="14">
        <f>BHUGTAN!I1285</f>
        <v>0</v>
      </c>
      <c r="M1293" s="15" t="str">
        <f>IFERROR(IF(H1293&gt;=1,VLOOKUP(I1293,DETAIL!$F$7:$N$2006,5,0),""),"")</f>
        <v/>
      </c>
      <c r="N1293" s="15" t="str">
        <f>IFERROR(IF(H1293&gt;=1,VLOOKUP(I1293,DETAIL!$F$7:$N$2006,6,0),""),"")</f>
        <v/>
      </c>
      <c r="O1293" s="14" t="str">
        <f>IFERROR(IF(H1293&gt;=1,VLOOKUP(I1293,DETAIL!$F$7:$N$2006,8,0),""),"")</f>
        <v/>
      </c>
      <c r="P1293" s="14" t="str">
        <f>IFERROR(IF(H1293&gt;=1,VLOOKUP(I1293,DETAIL!$F$7:$N$2006,9,0),""),"")</f>
        <v/>
      </c>
      <c r="Q1293" s="75">
        <f>BHUGTAN!L1285</f>
        <v>0</v>
      </c>
    </row>
    <row r="1294" spans="8:17" ht="18" customHeight="1" x14ac:dyDescent="0.25">
      <c r="H1294" s="14">
        <f>BHUGTAN!E1286</f>
        <v>0</v>
      </c>
      <c r="I1294" s="14">
        <f>BHUGTAN!F1286</f>
        <v>0</v>
      </c>
      <c r="J1294" s="15">
        <f>BHUGTAN!G1286</f>
        <v>0</v>
      </c>
      <c r="K1294" s="15">
        <f>BHUGTAN!H1286</f>
        <v>0</v>
      </c>
      <c r="L1294" s="14">
        <f>BHUGTAN!I1286</f>
        <v>0</v>
      </c>
      <c r="M1294" s="15" t="str">
        <f>IFERROR(IF(H1294&gt;=1,VLOOKUP(I1294,DETAIL!$F$7:$N$2006,5,0),""),"")</f>
        <v/>
      </c>
      <c r="N1294" s="15" t="str">
        <f>IFERROR(IF(H1294&gt;=1,VLOOKUP(I1294,DETAIL!$F$7:$N$2006,6,0),""),"")</f>
        <v/>
      </c>
      <c r="O1294" s="14" t="str">
        <f>IFERROR(IF(H1294&gt;=1,VLOOKUP(I1294,DETAIL!$F$7:$N$2006,8,0),""),"")</f>
        <v/>
      </c>
      <c r="P1294" s="14" t="str">
        <f>IFERROR(IF(H1294&gt;=1,VLOOKUP(I1294,DETAIL!$F$7:$N$2006,9,0),""),"")</f>
        <v/>
      </c>
      <c r="Q1294" s="75">
        <f>BHUGTAN!L1286</f>
        <v>0</v>
      </c>
    </row>
    <row r="1295" spans="8:17" ht="18" customHeight="1" x14ac:dyDescent="0.25">
      <c r="H1295" s="14">
        <f>BHUGTAN!E1287</f>
        <v>0</v>
      </c>
      <c r="I1295" s="14">
        <f>BHUGTAN!F1287</f>
        <v>0</v>
      </c>
      <c r="J1295" s="15">
        <f>BHUGTAN!G1287</f>
        <v>0</v>
      </c>
      <c r="K1295" s="15">
        <f>BHUGTAN!H1287</f>
        <v>0</v>
      </c>
      <c r="L1295" s="14">
        <f>BHUGTAN!I1287</f>
        <v>0</v>
      </c>
      <c r="M1295" s="15" t="str">
        <f>IFERROR(IF(H1295&gt;=1,VLOOKUP(I1295,DETAIL!$F$7:$N$2006,5,0),""),"")</f>
        <v/>
      </c>
      <c r="N1295" s="15" t="str">
        <f>IFERROR(IF(H1295&gt;=1,VLOOKUP(I1295,DETAIL!$F$7:$N$2006,6,0),""),"")</f>
        <v/>
      </c>
      <c r="O1295" s="14" t="str">
        <f>IFERROR(IF(H1295&gt;=1,VLOOKUP(I1295,DETAIL!$F$7:$N$2006,8,0),""),"")</f>
        <v/>
      </c>
      <c r="P1295" s="14" t="str">
        <f>IFERROR(IF(H1295&gt;=1,VLOOKUP(I1295,DETAIL!$F$7:$N$2006,9,0),""),"")</f>
        <v/>
      </c>
      <c r="Q1295" s="75">
        <f>BHUGTAN!L1287</f>
        <v>0</v>
      </c>
    </row>
    <row r="1296" spans="8:17" ht="18" customHeight="1" x14ac:dyDescent="0.25">
      <c r="H1296" s="14">
        <f>BHUGTAN!E1288</f>
        <v>0</v>
      </c>
      <c r="I1296" s="14">
        <f>BHUGTAN!F1288</f>
        <v>0</v>
      </c>
      <c r="J1296" s="15">
        <f>BHUGTAN!G1288</f>
        <v>0</v>
      </c>
      <c r="K1296" s="15">
        <f>BHUGTAN!H1288</f>
        <v>0</v>
      </c>
      <c r="L1296" s="14">
        <f>BHUGTAN!I1288</f>
        <v>0</v>
      </c>
      <c r="M1296" s="15" t="str">
        <f>IFERROR(IF(H1296&gt;=1,VLOOKUP(I1296,DETAIL!$F$7:$N$2006,5,0),""),"")</f>
        <v/>
      </c>
      <c r="N1296" s="15" t="str">
        <f>IFERROR(IF(H1296&gt;=1,VLOOKUP(I1296,DETAIL!$F$7:$N$2006,6,0),""),"")</f>
        <v/>
      </c>
      <c r="O1296" s="14" t="str">
        <f>IFERROR(IF(H1296&gt;=1,VLOOKUP(I1296,DETAIL!$F$7:$N$2006,8,0),""),"")</f>
        <v/>
      </c>
      <c r="P1296" s="14" t="str">
        <f>IFERROR(IF(H1296&gt;=1,VLOOKUP(I1296,DETAIL!$F$7:$N$2006,9,0),""),"")</f>
        <v/>
      </c>
      <c r="Q1296" s="75">
        <f>BHUGTAN!L1288</f>
        <v>0</v>
      </c>
    </row>
    <row r="1297" spans="8:17" ht="18" customHeight="1" x14ac:dyDescent="0.25">
      <c r="H1297" s="14">
        <f>BHUGTAN!E1289</f>
        <v>0</v>
      </c>
      <c r="I1297" s="14">
        <f>BHUGTAN!F1289</f>
        <v>0</v>
      </c>
      <c r="J1297" s="15">
        <f>BHUGTAN!G1289</f>
        <v>0</v>
      </c>
      <c r="K1297" s="15">
        <f>BHUGTAN!H1289</f>
        <v>0</v>
      </c>
      <c r="L1297" s="14">
        <f>BHUGTAN!I1289</f>
        <v>0</v>
      </c>
      <c r="M1297" s="15" t="str">
        <f>IFERROR(IF(H1297&gt;=1,VLOOKUP(I1297,DETAIL!$F$7:$N$2006,5,0),""),"")</f>
        <v/>
      </c>
      <c r="N1297" s="15" t="str">
        <f>IFERROR(IF(H1297&gt;=1,VLOOKUP(I1297,DETAIL!$F$7:$N$2006,6,0),""),"")</f>
        <v/>
      </c>
      <c r="O1297" s="14" t="str">
        <f>IFERROR(IF(H1297&gt;=1,VLOOKUP(I1297,DETAIL!$F$7:$N$2006,8,0),""),"")</f>
        <v/>
      </c>
      <c r="P1297" s="14" t="str">
        <f>IFERROR(IF(H1297&gt;=1,VLOOKUP(I1297,DETAIL!$F$7:$N$2006,9,0),""),"")</f>
        <v/>
      </c>
      <c r="Q1297" s="75">
        <f>BHUGTAN!L1289</f>
        <v>0</v>
      </c>
    </row>
    <row r="1298" spans="8:17" ht="18" customHeight="1" x14ac:dyDescent="0.25">
      <c r="H1298" s="14">
        <f>BHUGTAN!E1290</f>
        <v>0</v>
      </c>
      <c r="I1298" s="14">
        <f>BHUGTAN!F1290</f>
        <v>0</v>
      </c>
      <c r="J1298" s="15">
        <f>BHUGTAN!G1290</f>
        <v>0</v>
      </c>
      <c r="K1298" s="15">
        <f>BHUGTAN!H1290</f>
        <v>0</v>
      </c>
      <c r="L1298" s="14">
        <f>BHUGTAN!I1290</f>
        <v>0</v>
      </c>
      <c r="M1298" s="15" t="str">
        <f>IFERROR(IF(H1298&gt;=1,VLOOKUP(I1298,DETAIL!$F$7:$N$2006,5,0),""),"")</f>
        <v/>
      </c>
      <c r="N1298" s="15" t="str">
        <f>IFERROR(IF(H1298&gt;=1,VLOOKUP(I1298,DETAIL!$F$7:$N$2006,6,0),""),"")</f>
        <v/>
      </c>
      <c r="O1298" s="14" t="str">
        <f>IFERROR(IF(H1298&gt;=1,VLOOKUP(I1298,DETAIL!$F$7:$N$2006,8,0),""),"")</f>
        <v/>
      </c>
      <c r="P1298" s="14" t="str">
        <f>IFERROR(IF(H1298&gt;=1,VLOOKUP(I1298,DETAIL!$F$7:$N$2006,9,0),""),"")</f>
        <v/>
      </c>
      <c r="Q1298" s="75">
        <f>BHUGTAN!L1290</f>
        <v>0</v>
      </c>
    </row>
    <row r="1299" spans="8:17" ht="18" customHeight="1" x14ac:dyDescent="0.25">
      <c r="H1299" s="14">
        <f>BHUGTAN!E1291</f>
        <v>0</v>
      </c>
      <c r="I1299" s="14">
        <f>BHUGTAN!F1291</f>
        <v>0</v>
      </c>
      <c r="J1299" s="15">
        <f>BHUGTAN!G1291</f>
        <v>0</v>
      </c>
      <c r="K1299" s="15">
        <f>BHUGTAN!H1291</f>
        <v>0</v>
      </c>
      <c r="L1299" s="14">
        <f>BHUGTAN!I1291</f>
        <v>0</v>
      </c>
      <c r="M1299" s="15" t="str">
        <f>IFERROR(IF(H1299&gt;=1,VLOOKUP(I1299,DETAIL!$F$7:$N$2006,5,0),""),"")</f>
        <v/>
      </c>
      <c r="N1299" s="15" t="str">
        <f>IFERROR(IF(H1299&gt;=1,VLOOKUP(I1299,DETAIL!$F$7:$N$2006,6,0),""),"")</f>
        <v/>
      </c>
      <c r="O1299" s="14" t="str">
        <f>IFERROR(IF(H1299&gt;=1,VLOOKUP(I1299,DETAIL!$F$7:$N$2006,8,0),""),"")</f>
        <v/>
      </c>
      <c r="P1299" s="14" t="str">
        <f>IFERROR(IF(H1299&gt;=1,VLOOKUP(I1299,DETAIL!$F$7:$N$2006,9,0),""),"")</f>
        <v/>
      </c>
      <c r="Q1299" s="75">
        <f>BHUGTAN!L1291</f>
        <v>0</v>
      </c>
    </row>
    <row r="1300" spans="8:17" ht="18" customHeight="1" x14ac:dyDescent="0.25">
      <c r="H1300" s="14">
        <f>BHUGTAN!E1292</f>
        <v>0</v>
      </c>
      <c r="I1300" s="14">
        <f>BHUGTAN!F1292</f>
        <v>0</v>
      </c>
      <c r="J1300" s="15">
        <f>BHUGTAN!G1292</f>
        <v>0</v>
      </c>
      <c r="K1300" s="15">
        <f>BHUGTAN!H1292</f>
        <v>0</v>
      </c>
      <c r="L1300" s="14">
        <f>BHUGTAN!I1292</f>
        <v>0</v>
      </c>
      <c r="M1300" s="15" t="str">
        <f>IFERROR(IF(H1300&gt;=1,VLOOKUP(I1300,DETAIL!$F$7:$N$2006,5,0),""),"")</f>
        <v/>
      </c>
      <c r="N1300" s="15" t="str">
        <f>IFERROR(IF(H1300&gt;=1,VLOOKUP(I1300,DETAIL!$F$7:$N$2006,6,0),""),"")</f>
        <v/>
      </c>
      <c r="O1300" s="14" t="str">
        <f>IFERROR(IF(H1300&gt;=1,VLOOKUP(I1300,DETAIL!$F$7:$N$2006,8,0),""),"")</f>
        <v/>
      </c>
      <c r="P1300" s="14" t="str">
        <f>IFERROR(IF(H1300&gt;=1,VLOOKUP(I1300,DETAIL!$F$7:$N$2006,9,0),""),"")</f>
        <v/>
      </c>
      <c r="Q1300" s="75">
        <f>BHUGTAN!L1292</f>
        <v>0</v>
      </c>
    </row>
    <row r="1301" spans="8:17" ht="18" customHeight="1" x14ac:dyDescent="0.25">
      <c r="H1301" s="14">
        <f>BHUGTAN!E1293</f>
        <v>0</v>
      </c>
      <c r="I1301" s="14">
        <f>BHUGTAN!F1293</f>
        <v>0</v>
      </c>
      <c r="J1301" s="15">
        <f>BHUGTAN!G1293</f>
        <v>0</v>
      </c>
      <c r="K1301" s="15">
        <f>BHUGTAN!H1293</f>
        <v>0</v>
      </c>
      <c r="L1301" s="14">
        <f>BHUGTAN!I1293</f>
        <v>0</v>
      </c>
      <c r="M1301" s="15" t="str">
        <f>IFERROR(IF(H1301&gt;=1,VLOOKUP(I1301,DETAIL!$F$7:$N$2006,5,0),""),"")</f>
        <v/>
      </c>
      <c r="N1301" s="15" t="str">
        <f>IFERROR(IF(H1301&gt;=1,VLOOKUP(I1301,DETAIL!$F$7:$N$2006,6,0),""),"")</f>
        <v/>
      </c>
      <c r="O1301" s="14" t="str">
        <f>IFERROR(IF(H1301&gt;=1,VLOOKUP(I1301,DETAIL!$F$7:$N$2006,8,0),""),"")</f>
        <v/>
      </c>
      <c r="P1301" s="14" t="str">
        <f>IFERROR(IF(H1301&gt;=1,VLOOKUP(I1301,DETAIL!$F$7:$N$2006,9,0),""),"")</f>
        <v/>
      </c>
      <c r="Q1301" s="75">
        <f>BHUGTAN!L1293</f>
        <v>0</v>
      </c>
    </row>
    <row r="1302" spans="8:17" ht="18" customHeight="1" x14ac:dyDescent="0.25">
      <c r="H1302" s="14">
        <f>BHUGTAN!E1294</f>
        <v>0</v>
      </c>
      <c r="I1302" s="14">
        <f>BHUGTAN!F1294</f>
        <v>0</v>
      </c>
      <c r="J1302" s="15">
        <f>BHUGTAN!G1294</f>
        <v>0</v>
      </c>
      <c r="K1302" s="15">
        <f>BHUGTAN!H1294</f>
        <v>0</v>
      </c>
      <c r="L1302" s="14">
        <f>BHUGTAN!I1294</f>
        <v>0</v>
      </c>
      <c r="M1302" s="15" t="str">
        <f>IFERROR(IF(H1302&gt;=1,VLOOKUP(I1302,DETAIL!$F$7:$N$2006,5,0),""),"")</f>
        <v/>
      </c>
      <c r="N1302" s="15" t="str">
        <f>IFERROR(IF(H1302&gt;=1,VLOOKUP(I1302,DETAIL!$F$7:$N$2006,6,0),""),"")</f>
        <v/>
      </c>
      <c r="O1302" s="14" t="str">
        <f>IFERROR(IF(H1302&gt;=1,VLOOKUP(I1302,DETAIL!$F$7:$N$2006,8,0),""),"")</f>
        <v/>
      </c>
      <c r="P1302" s="14" t="str">
        <f>IFERROR(IF(H1302&gt;=1,VLOOKUP(I1302,DETAIL!$F$7:$N$2006,9,0),""),"")</f>
        <v/>
      </c>
      <c r="Q1302" s="75">
        <f>BHUGTAN!L1294</f>
        <v>0</v>
      </c>
    </row>
    <row r="1303" spans="8:17" ht="18" customHeight="1" x14ac:dyDescent="0.25">
      <c r="H1303" s="14">
        <f>BHUGTAN!E1295</f>
        <v>0</v>
      </c>
      <c r="I1303" s="14">
        <f>BHUGTAN!F1295</f>
        <v>0</v>
      </c>
      <c r="J1303" s="15">
        <f>BHUGTAN!G1295</f>
        <v>0</v>
      </c>
      <c r="K1303" s="15">
        <f>BHUGTAN!H1295</f>
        <v>0</v>
      </c>
      <c r="L1303" s="14">
        <f>BHUGTAN!I1295</f>
        <v>0</v>
      </c>
      <c r="M1303" s="15" t="str">
        <f>IFERROR(IF(H1303&gt;=1,VLOOKUP(I1303,DETAIL!$F$7:$N$2006,5,0),""),"")</f>
        <v/>
      </c>
      <c r="N1303" s="15" t="str">
        <f>IFERROR(IF(H1303&gt;=1,VLOOKUP(I1303,DETAIL!$F$7:$N$2006,6,0),""),"")</f>
        <v/>
      </c>
      <c r="O1303" s="14" t="str">
        <f>IFERROR(IF(H1303&gt;=1,VLOOKUP(I1303,DETAIL!$F$7:$N$2006,8,0),""),"")</f>
        <v/>
      </c>
      <c r="P1303" s="14" t="str">
        <f>IFERROR(IF(H1303&gt;=1,VLOOKUP(I1303,DETAIL!$F$7:$N$2006,9,0),""),"")</f>
        <v/>
      </c>
      <c r="Q1303" s="75">
        <f>BHUGTAN!L1295</f>
        <v>0</v>
      </c>
    </row>
    <row r="1304" spans="8:17" ht="18" customHeight="1" x14ac:dyDescent="0.25">
      <c r="H1304" s="14">
        <f>BHUGTAN!E1296</f>
        <v>0</v>
      </c>
      <c r="I1304" s="14">
        <f>BHUGTAN!F1296</f>
        <v>0</v>
      </c>
      <c r="J1304" s="15">
        <f>BHUGTAN!G1296</f>
        <v>0</v>
      </c>
      <c r="K1304" s="15">
        <f>BHUGTAN!H1296</f>
        <v>0</v>
      </c>
      <c r="L1304" s="14">
        <f>BHUGTAN!I1296</f>
        <v>0</v>
      </c>
      <c r="M1304" s="15" t="str">
        <f>IFERROR(IF(H1304&gt;=1,VLOOKUP(I1304,DETAIL!$F$7:$N$2006,5,0),""),"")</f>
        <v/>
      </c>
      <c r="N1304" s="15" t="str">
        <f>IFERROR(IF(H1304&gt;=1,VLOOKUP(I1304,DETAIL!$F$7:$N$2006,6,0),""),"")</f>
        <v/>
      </c>
      <c r="O1304" s="14" t="str">
        <f>IFERROR(IF(H1304&gt;=1,VLOOKUP(I1304,DETAIL!$F$7:$N$2006,8,0),""),"")</f>
        <v/>
      </c>
      <c r="P1304" s="14" t="str">
        <f>IFERROR(IF(H1304&gt;=1,VLOOKUP(I1304,DETAIL!$F$7:$N$2006,9,0),""),"")</f>
        <v/>
      </c>
      <c r="Q1304" s="75">
        <f>BHUGTAN!L1296</f>
        <v>0</v>
      </c>
    </row>
    <row r="1305" spans="8:17" ht="18" customHeight="1" x14ac:dyDescent="0.25">
      <c r="H1305" s="14">
        <f>BHUGTAN!E1297</f>
        <v>0</v>
      </c>
      <c r="I1305" s="14">
        <f>BHUGTAN!F1297</f>
        <v>0</v>
      </c>
      <c r="J1305" s="15">
        <f>BHUGTAN!G1297</f>
        <v>0</v>
      </c>
      <c r="K1305" s="15">
        <f>BHUGTAN!H1297</f>
        <v>0</v>
      </c>
      <c r="L1305" s="14">
        <f>BHUGTAN!I1297</f>
        <v>0</v>
      </c>
      <c r="M1305" s="15" t="str">
        <f>IFERROR(IF(H1305&gt;=1,VLOOKUP(I1305,DETAIL!$F$7:$N$2006,5,0),""),"")</f>
        <v/>
      </c>
      <c r="N1305" s="15" t="str">
        <f>IFERROR(IF(H1305&gt;=1,VLOOKUP(I1305,DETAIL!$F$7:$N$2006,6,0),""),"")</f>
        <v/>
      </c>
      <c r="O1305" s="14" t="str">
        <f>IFERROR(IF(H1305&gt;=1,VLOOKUP(I1305,DETAIL!$F$7:$N$2006,8,0),""),"")</f>
        <v/>
      </c>
      <c r="P1305" s="14" t="str">
        <f>IFERROR(IF(H1305&gt;=1,VLOOKUP(I1305,DETAIL!$F$7:$N$2006,9,0),""),"")</f>
        <v/>
      </c>
      <c r="Q1305" s="75">
        <f>BHUGTAN!L1297</f>
        <v>0</v>
      </c>
    </row>
    <row r="1306" spans="8:17" ht="18" customHeight="1" x14ac:dyDescent="0.25">
      <c r="H1306" s="14">
        <f>BHUGTAN!E1298</f>
        <v>0</v>
      </c>
      <c r="I1306" s="14">
        <f>BHUGTAN!F1298</f>
        <v>0</v>
      </c>
      <c r="J1306" s="15">
        <f>BHUGTAN!G1298</f>
        <v>0</v>
      </c>
      <c r="K1306" s="15">
        <f>BHUGTAN!H1298</f>
        <v>0</v>
      </c>
      <c r="L1306" s="14">
        <f>BHUGTAN!I1298</f>
        <v>0</v>
      </c>
      <c r="M1306" s="15" t="str">
        <f>IFERROR(IF(H1306&gt;=1,VLOOKUP(I1306,DETAIL!$F$7:$N$2006,5,0),""),"")</f>
        <v/>
      </c>
      <c r="N1306" s="15" t="str">
        <f>IFERROR(IF(H1306&gt;=1,VLOOKUP(I1306,DETAIL!$F$7:$N$2006,6,0),""),"")</f>
        <v/>
      </c>
      <c r="O1306" s="14" t="str">
        <f>IFERROR(IF(H1306&gt;=1,VLOOKUP(I1306,DETAIL!$F$7:$N$2006,8,0),""),"")</f>
        <v/>
      </c>
      <c r="P1306" s="14" t="str">
        <f>IFERROR(IF(H1306&gt;=1,VLOOKUP(I1306,DETAIL!$F$7:$N$2006,9,0),""),"")</f>
        <v/>
      </c>
      <c r="Q1306" s="75">
        <f>BHUGTAN!L1298</f>
        <v>0</v>
      </c>
    </row>
    <row r="1307" spans="8:17" ht="18" customHeight="1" x14ac:dyDescent="0.25">
      <c r="H1307" s="14">
        <f>BHUGTAN!E1299</f>
        <v>0</v>
      </c>
      <c r="I1307" s="14">
        <f>BHUGTAN!F1299</f>
        <v>0</v>
      </c>
      <c r="J1307" s="15">
        <f>BHUGTAN!G1299</f>
        <v>0</v>
      </c>
      <c r="K1307" s="15">
        <f>BHUGTAN!H1299</f>
        <v>0</v>
      </c>
      <c r="L1307" s="14">
        <f>BHUGTAN!I1299</f>
        <v>0</v>
      </c>
      <c r="M1307" s="15" t="str">
        <f>IFERROR(IF(H1307&gt;=1,VLOOKUP(I1307,DETAIL!$F$7:$N$2006,5,0),""),"")</f>
        <v/>
      </c>
      <c r="N1307" s="15" t="str">
        <f>IFERROR(IF(H1307&gt;=1,VLOOKUP(I1307,DETAIL!$F$7:$N$2006,6,0),""),"")</f>
        <v/>
      </c>
      <c r="O1307" s="14" t="str">
        <f>IFERROR(IF(H1307&gt;=1,VLOOKUP(I1307,DETAIL!$F$7:$N$2006,8,0),""),"")</f>
        <v/>
      </c>
      <c r="P1307" s="14" t="str">
        <f>IFERROR(IF(H1307&gt;=1,VLOOKUP(I1307,DETAIL!$F$7:$N$2006,9,0),""),"")</f>
        <v/>
      </c>
      <c r="Q1307" s="75">
        <f>BHUGTAN!L1299</f>
        <v>0</v>
      </c>
    </row>
    <row r="1308" spans="8:17" ht="18" customHeight="1" x14ac:dyDescent="0.25">
      <c r="H1308" s="14">
        <f>BHUGTAN!E1300</f>
        <v>0</v>
      </c>
      <c r="I1308" s="14">
        <f>BHUGTAN!F1300</f>
        <v>0</v>
      </c>
      <c r="J1308" s="15">
        <f>BHUGTAN!G1300</f>
        <v>0</v>
      </c>
      <c r="K1308" s="15">
        <f>BHUGTAN!H1300</f>
        <v>0</v>
      </c>
      <c r="L1308" s="14">
        <f>BHUGTAN!I1300</f>
        <v>0</v>
      </c>
      <c r="M1308" s="15" t="str">
        <f>IFERROR(IF(H1308&gt;=1,VLOOKUP(I1308,DETAIL!$F$7:$N$2006,5,0),""),"")</f>
        <v/>
      </c>
      <c r="N1308" s="15" t="str">
        <f>IFERROR(IF(H1308&gt;=1,VLOOKUP(I1308,DETAIL!$F$7:$N$2006,6,0),""),"")</f>
        <v/>
      </c>
      <c r="O1308" s="14" t="str">
        <f>IFERROR(IF(H1308&gt;=1,VLOOKUP(I1308,DETAIL!$F$7:$N$2006,8,0),""),"")</f>
        <v/>
      </c>
      <c r="P1308" s="14" t="str">
        <f>IFERROR(IF(H1308&gt;=1,VLOOKUP(I1308,DETAIL!$F$7:$N$2006,9,0),""),"")</f>
        <v/>
      </c>
      <c r="Q1308" s="75">
        <f>BHUGTAN!L1300</f>
        <v>0</v>
      </c>
    </row>
    <row r="1309" spans="8:17" ht="18" customHeight="1" x14ac:dyDescent="0.25">
      <c r="H1309" s="14">
        <f>BHUGTAN!E1301</f>
        <v>0</v>
      </c>
      <c r="I1309" s="14">
        <f>BHUGTAN!F1301</f>
        <v>0</v>
      </c>
      <c r="J1309" s="15">
        <f>BHUGTAN!G1301</f>
        <v>0</v>
      </c>
      <c r="K1309" s="15">
        <f>BHUGTAN!H1301</f>
        <v>0</v>
      </c>
      <c r="L1309" s="14">
        <f>BHUGTAN!I1301</f>
        <v>0</v>
      </c>
      <c r="M1309" s="15" t="str">
        <f>IFERROR(IF(H1309&gt;=1,VLOOKUP(I1309,DETAIL!$F$7:$N$2006,5,0),""),"")</f>
        <v/>
      </c>
      <c r="N1309" s="15" t="str">
        <f>IFERROR(IF(H1309&gt;=1,VLOOKUP(I1309,DETAIL!$F$7:$N$2006,6,0),""),"")</f>
        <v/>
      </c>
      <c r="O1309" s="14" t="str">
        <f>IFERROR(IF(H1309&gt;=1,VLOOKUP(I1309,DETAIL!$F$7:$N$2006,8,0),""),"")</f>
        <v/>
      </c>
      <c r="P1309" s="14" t="str">
        <f>IFERROR(IF(H1309&gt;=1,VLOOKUP(I1309,DETAIL!$F$7:$N$2006,9,0),""),"")</f>
        <v/>
      </c>
      <c r="Q1309" s="75">
        <f>BHUGTAN!L1301</f>
        <v>0</v>
      </c>
    </row>
    <row r="1310" spans="8:17" ht="18" customHeight="1" x14ac:dyDescent="0.25">
      <c r="H1310" s="14">
        <f>BHUGTAN!E1302</f>
        <v>0</v>
      </c>
      <c r="I1310" s="14">
        <f>BHUGTAN!F1302</f>
        <v>0</v>
      </c>
      <c r="J1310" s="15">
        <f>BHUGTAN!G1302</f>
        <v>0</v>
      </c>
      <c r="K1310" s="15">
        <f>BHUGTAN!H1302</f>
        <v>0</v>
      </c>
      <c r="L1310" s="14">
        <f>BHUGTAN!I1302</f>
        <v>0</v>
      </c>
      <c r="M1310" s="15" t="str">
        <f>IFERROR(IF(H1310&gt;=1,VLOOKUP(I1310,DETAIL!$F$7:$N$2006,5,0),""),"")</f>
        <v/>
      </c>
      <c r="N1310" s="15" t="str">
        <f>IFERROR(IF(H1310&gt;=1,VLOOKUP(I1310,DETAIL!$F$7:$N$2006,6,0),""),"")</f>
        <v/>
      </c>
      <c r="O1310" s="14" t="str">
        <f>IFERROR(IF(H1310&gt;=1,VLOOKUP(I1310,DETAIL!$F$7:$N$2006,8,0),""),"")</f>
        <v/>
      </c>
      <c r="P1310" s="14" t="str">
        <f>IFERROR(IF(H1310&gt;=1,VLOOKUP(I1310,DETAIL!$F$7:$N$2006,9,0),""),"")</f>
        <v/>
      </c>
      <c r="Q1310" s="75">
        <f>BHUGTAN!L1302</f>
        <v>0</v>
      </c>
    </row>
    <row r="1311" spans="8:17" ht="18" customHeight="1" x14ac:dyDescent="0.25">
      <c r="H1311" s="14">
        <f>BHUGTAN!E1303</f>
        <v>0</v>
      </c>
      <c r="I1311" s="14">
        <f>BHUGTAN!F1303</f>
        <v>0</v>
      </c>
      <c r="J1311" s="15">
        <f>BHUGTAN!G1303</f>
        <v>0</v>
      </c>
      <c r="K1311" s="15">
        <f>BHUGTAN!H1303</f>
        <v>0</v>
      </c>
      <c r="L1311" s="14">
        <f>BHUGTAN!I1303</f>
        <v>0</v>
      </c>
      <c r="M1311" s="15" t="str">
        <f>IFERROR(IF(H1311&gt;=1,VLOOKUP(I1311,DETAIL!$F$7:$N$2006,5,0),""),"")</f>
        <v/>
      </c>
      <c r="N1311" s="15" t="str">
        <f>IFERROR(IF(H1311&gt;=1,VLOOKUP(I1311,DETAIL!$F$7:$N$2006,6,0),""),"")</f>
        <v/>
      </c>
      <c r="O1311" s="14" t="str">
        <f>IFERROR(IF(H1311&gt;=1,VLOOKUP(I1311,DETAIL!$F$7:$N$2006,8,0),""),"")</f>
        <v/>
      </c>
      <c r="P1311" s="14" t="str">
        <f>IFERROR(IF(H1311&gt;=1,VLOOKUP(I1311,DETAIL!$F$7:$N$2006,9,0),""),"")</f>
        <v/>
      </c>
      <c r="Q1311" s="75">
        <f>BHUGTAN!L1303</f>
        <v>0</v>
      </c>
    </row>
    <row r="1312" spans="8:17" ht="18" customHeight="1" x14ac:dyDescent="0.25">
      <c r="H1312" s="14">
        <f>BHUGTAN!E1304</f>
        <v>0</v>
      </c>
      <c r="I1312" s="14">
        <f>BHUGTAN!F1304</f>
        <v>0</v>
      </c>
      <c r="J1312" s="15">
        <f>BHUGTAN!G1304</f>
        <v>0</v>
      </c>
      <c r="K1312" s="15">
        <f>BHUGTAN!H1304</f>
        <v>0</v>
      </c>
      <c r="L1312" s="14">
        <f>BHUGTAN!I1304</f>
        <v>0</v>
      </c>
      <c r="M1312" s="15" t="str">
        <f>IFERROR(IF(H1312&gt;=1,VLOOKUP(I1312,DETAIL!$F$7:$N$2006,5,0),""),"")</f>
        <v/>
      </c>
      <c r="N1312" s="15" t="str">
        <f>IFERROR(IF(H1312&gt;=1,VLOOKUP(I1312,DETAIL!$F$7:$N$2006,6,0),""),"")</f>
        <v/>
      </c>
      <c r="O1312" s="14" t="str">
        <f>IFERROR(IF(H1312&gt;=1,VLOOKUP(I1312,DETAIL!$F$7:$N$2006,8,0),""),"")</f>
        <v/>
      </c>
      <c r="P1312" s="14" t="str">
        <f>IFERROR(IF(H1312&gt;=1,VLOOKUP(I1312,DETAIL!$F$7:$N$2006,9,0),""),"")</f>
        <v/>
      </c>
      <c r="Q1312" s="75">
        <f>BHUGTAN!L1304</f>
        <v>0</v>
      </c>
    </row>
    <row r="1313" spans="8:17" ht="18" customHeight="1" x14ac:dyDescent="0.25">
      <c r="H1313" s="14">
        <f>BHUGTAN!E1305</f>
        <v>0</v>
      </c>
      <c r="I1313" s="14">
        <f>BHUGTAN!F1305</f>
        <v>0</v>
      </c>
      <c r="J1313" s="15">
        <f>BHUGTAN!G1305</f>
        <v>0</v>
      </c>
      <c r="K1313" s="15">
        <f>BHUGTAN!H1305</f>
        <v>0</v>
      </c>
      <c r="L1313" s="14">
        <f>BHUGTAN!I1305</f>
        <v>0</v>
      </c>
      <c r="M1313" s="15" t="str">
        <f>IFERROR(IF(H1313&gt;=1,VLOOKUP(I1313,DETAIL!$F$7:$N$2006,5,0),""),"")</f>
        <v/>
      </c>
      <c r="N1313" s="15" t="str">
        <f>IFERROR(IF(H1313&gt;=1,VLOOKUP(I1313,DETAIL!$F$7:$N$2006,6,0),""),"")</f>
        <v/>
      </c>
      <c r="O1313" s="14" t="str">
        <f>IFERROR(IF(H1313&gt;=1,VLOOKUP(I1313,DETAIL!$F$7:$N$2006,8,0),""),"")</f>
        <v/>
      </c>
      <c r="P1313" s="14" t="str">
        <f>IFERROR(IF(H1313&gt;=1,VLOOKUP(I1313,DETAIL!$F$7:$N$2006,9,0),""),"")</f>
        <v/>
      </c>
      <c r="Q1313" s="75">
        <f>BHUGTAN!L1305</f>
        <v>0</v>
      </c>
    </row>
    <row r="1314" spans="8:17" ht="18" customHeight="1" x14ac:dyDescent="0.25">
      <c r="H1314" s="14">
        <f>BHUGTAN!E1306</f>
        <v>0</v>
      </c>
      <c r="I1314" s="14">
        <f>BHUGTAN!F1306</f>
        <v>0</v>
      </c>
      <c r="J1314" s="15">
        <f>BHUGTAN!G1306</f>
        <v>0</v>
      </c>
      <c r="K1314" s="15">
        <f>BHUGTAN!H1306</f>
        <v>0</v>
      </c>
      <c r="L1314" s="14">
        <f>BHUGTAN!I1306</f>
        <v>0</v>
      </c>
      <c r="M1314" s="15" t="str">
        <f>IFERROR(IF(H1314&gt;=1,VLOOKUP(I1314,DETAIL!$F$7:$N$2006,5,0),""),"")</f>
        <v/>
      </c>
      <c r="N1314" s="15" t="str">
        <f>IFERROR(IF(H1314&gt;=1,VLOOKUP(I1314,DETAIL!$F$7:$N$2006,6,0),""),"")</f>
        <v/>
      </c>
      <c r="O1314" s="14" t="str">
        <f>IFERROR(IF(H1314&gt;=1,VLOOKUP(I1314,DETAIL!$F$7:$N$2006,8,0),""),"")</f>
        <v/>
      </c>
      <c r="P1314" s="14" t="str">
        <f>IFERROR(IF(H1314&gt;=1,VLOOKUP(I1314,DETAIL!$F$7:$N$2006,9,0),""),"")</f>
        <v/>
      </c>
      <c r="Q1314" s="75">
        <f>BHUGTAN!L1306</f>
        <v>0</v>
      </c>
    </row>
    <row r="1315" spans="8:17" ht="18" customHeight="1" x14ac:dyDescent="0.25">
      <c r="H1315" s="14">
        <f>BHUGTAN!E1307</f>
        <v>0</v>
      </c>
      <c r="I1315" s="14">
        <f>BHUGTAN!F1307</f>
        <v>0</v>
      </c>
      <c r="J1315" s="15">
        <f>BHUGTAN!G1307</f>
        <v>0</v>
      </c>
      <c r="K1315" s="15">
        <f>BHUGTAN!H1307</f>
        <v>0</v>
      </c>
      <c r="L1315" s="14">
        <f>BHUGTAN!I1307</f>
        <v>0</v>
      </c>
      <c r="M1315" s="15" t="str">
        <f>IFERROR(IF(H1315&gt;=1,VLOOKUP(I1315,DETAIL!$F$7:$N$2006,5,0),""),"")</f>
        <v/>
      </c>
      <c r="N1315" s="15" t="str">
        <f>IFERROR(IF(H1315&gt;=1,VLOOKUP(I1315,DETAIL!$F$7:$N$2006,6,0),""),"")</f>
        <v/>
      </c>
      <c r="O1315" s="14" t="str">
        <f>IFERROR(IF(H1315&gt;=1,VLOOKUP(I1315,DETAIL!$F$7:$N$2006,8,0),""),"")</f>
        <v/>
      </c>
      <c r="P1315" s="14" t="str">
        <f>IFERROR(IF(H1315&gt;=1,VLOOKUP(I1315,DETAIL!$F$7:$N$2006,9,0),""),"")</f>
        <v/>
      </c>
      <c r="Q1315" s="75">
        <f>BHUGTAN!L1307</f>
        <v>0</v>
      </c>
    </row>
    <row r="1316" spans="8:17" ht="18" customHeight="1" x14ac:dyDescent="0.25">
      <c r="H1316" s="14">
        <f>BHUGTAN!E1308</f>
        <v>0</v>
      </c>
      <c r="I1316" s="14">
        <f>BHUGTAN!F1308</f>
        <v>0</v>
      </c>
      <c r="J1316" s="15">
        <f>BHUGTAN!G1308</f>
        <v>0</v>
      </c>
      <c r="K1316" s="15">
        <f>BHUGTAN!H1308</f>
        <v>0</v>
      </c>
      <c r="L1316" s="14">
        <f>BHUGTAN!I1308</f>
        <v>0</v>
      </c>
      <c r="M1316" s="15" t="str">
        <f>IFERROR(IF(H1316&gt;=1,VLOOKUP(I1316,DETAIL!$F$7:$N$2006,5,0),""),"")</f>
        <v/>
      </c>
      <c r="N1316" s="15" t="str">
        <f>IFERROR(IF(H1316&gt;=1,VLOOKUP(I1316,DETAIL!$F$7:$N$2006,6,0),""),"")</f>
        <v/>
      </c>
      <c r="O1316" s="14" t="str">
        <f>IFERROR(IF(H1316&gt;=1,VLOOKUP(I1316,DETAIL!$F$7:$N$2006,8,0),""),"")</f>
        <v/>
      </c>
      <c r="P1316" s="14" t="str">
        <f>IFERROR(IF(H1316&gt;=1,VLOOKUP(I1316,DETAIL!$F$7:$N$2006,9,0),""),"")</f>
        <v/>
      </c>
      <c r="Q1316" s="75">
        <f>BHUGTAN!L1308</f>
        <v>0</v>
      </c>
    </row>
    <row r="1317" spans="8:17" ht="18" customHeight="1" x14ac:dyDescent="0.25">
      <c r="H1317" s="14">
        <f>BHUGTAN!E1309</f>
        <v>0</v>
      </c>
      <c r="I1317" s="14">
        <f>BHUGTAN!F1309</f>
        <v>0</v>
      </c>
      <c r="J1317" s="15">
        <f>BHUGTAN!G1309</f>
        <v>0</v>
      </c>
      <c r="K1317" s="15">
        <f>BHUGTAN!H1309</f>
        <v>0</v>
      </c>
      <c r="L1317" s="14">
        <f>BHUGTAN!I1309</f>
        <v>0</v>
      </c>
      <c r="M1317" s="15" t="str">
        <f>IFERROR(IF(H1317&gt;=1,VLOOKUP(I1317,DETAIL!$F$7:$N$2006,5,0),""),"")</f>
        <v/>
      </c>
      <c r="N1317" s="15" t="str">
        <f>IFERROR(IF(H1317&gt;=1,VLOOKUP(I1317,DETAIL!$F$7:$N$2006,6,0),""),"")</f>
        <v/>
      </c>
      <c r="O1317" s="14" t="str">
        <f>IFERROR(IF(H1317&gt;=1,VLOOKUP(I1317,DETAIL!$F$7:$N$2006,8,0),""),"")</f>
        <v/>
      </c>
      <c r="P1317" s="14" t="str">
        <f>IFERROR(IF(H1317&gt;=1,VLOOKUP(I1317,DETAIL!$F$7:$N$2006,9,0),""),"")</f>
        <v/>
      </c>
      <c r="Q1317" s="75">
        <f>BHUGTAN!L1309</f>
        <v>0</v>
      </c>
    </row>
    <row r="1318" spans="8:17" ht="18" customHeight="1" x14ac:dyDescent="0.25">
      <c r="H1318" s="14">
        <f>BHUGTAN!E1310</f>
        <v>0</v>
      </c>
      <c r="I1318" s="14">
        <f>BHUGTAN!F1310</f>
        <v>0</v>
      </c>
      <c r="J1318" s="15">
        <f>BHUGTAN!G1310</f>
        <v>0</v>
      </c>
      <c r="K1318" s="15">
        <f>BHUGTAN!H1310</f>
        <v>0</v>
      </c>
      <c r="L1318" s="14">
        <f>BHUGTAN!I1310</f>
        <v>0</v>
      </c>
      <c r="M1318" s="15" t="str">
        <f>IFERROR(IF(H1318&gt;=1,VLOOKUP(I1318,DETAIL!$F$7:$N$2006,5,0),""),"")</f>
        <v/>
      </c>
      <c r="N1318" s="15" t="str">
        <f>IFERROR(IF(H1318&gt;=1,VLOOKUP(I1318,DETAIL!$F$7:$N$2006,6,0),""),"")</f>
        <v/>
      </c>
      <c r="O1318" s="14" t="str">
        <f>IFERROR(IF(H1318&gt;=1,VLOOKUP(I1318,DETAIL!$F$7:$N$2006,8,0),""),"")</f>
        <v/>
      </c>
      <c r="P1318" s="14" t="str">
        <f>IFERROR(IF(H1318&gt;=1,VLOOKUP(I1318,DETAIL!$F$7:$N$2006,9,0),""),"")</f>
        <v/>
      </c>
      <c r="Q1318" s="75">
        <f>BHUGTAN!L1310</f>
        <v>0</v>
      </c>
    </row>
    <row r="1319" spans="8:17" ht="18" customHeight="1" x14ac:dyDescent="0.25">
      <c r="H1319" s="14">
        <f>BHUGTAN!E1311</f>
        <v>0</v>
      </c>
      <c r="I1319" s="14">
        <f>BHUGTAN!F1311</f>
        <v>0</v>
      </c>
      <c r="J1319" s="15">
        <f>BHUGTAN!G1311</f>
        <v>0</v>
      </c>
      <c r="K1319" s="15">
        <f>BHUGTAN!H1311</f>
        <v>0</v>
      </c>
      <c r="L1319" s="14">
        <f>BHUGTAN!I1311</f>
        <v>0</v>
      </c>
      <c r="M1319" s="15" t="str">
        <f>IFERROR(IF(H1319&gt;=1,VLOOKUP(I1319,DETAIL!$F$7:$N$2006,5,0),""),"")</f>
        <v/>
      </c>
      <c r="N1319" s="15" t="str">
        <f>IFERROR(IF(H1319&gt;=1,VLOOKUP(I1319,DETAIL!$F$7:$N$2006,6,0),""),"")</f>
        <v/>
      </c>
      <c r="O1319" s="14" t="str">
        <f>IFERROR(IF(H1319&gt;=1,VLOOKUP(I1319,DETAIL!$F$7:$N$2006,8,0),""),"")</f>
        <v/>
      </c>
      <c r="P1319" s="14" t="str">
        <f>IFERROR(IF(H1319&gt;=1,VLOOKUP(I1319,DETAIL!$F$7:$N$2006,9,0),""),"")</f>
        <v/>
      </c>
      <c r="Q1319" s="75">
        <f>BHUGTAN!L1311</f>
        <v>0</v>
      </c>
    </row>
    <row r="1320" spans="8:17" ht="18" customHeight="1" x14ac:dyDescent="0.25">
      <c r="H1320" s="14">
        <f>BHUGTAN!E1312</f>
        <v>0</v>
      </c>
      <c r="I1320" s="14">
        <f>BHUGTAN!F1312</f>
        <v>0</v>
      </c>
      <c r="J1320" s="15">
        <f>BHUGTAN!G1312</f>
        <v>0</v>
      </c>
      <c r="K1320" s="15">
        <f>BHUGTAN!H1312</f>
        <v>0</v>
      </c>
      <c r="L1320" s="14">
        <f>BHUGTAN!I1312</f>
        <v>0</v>
      </c>
      <c r="M1320" s="15" t="str">
        <f>IFERROR(IF(H1320&gt;=1,VLOOKUP(I1320,DETAIL!$F$7:$N$2006,5,0),""),"")</f>
        <v/>
      </c>
      <c r="N1320" s="15" t="str">
        <f>IFERROR(IF(H1320&gt;=1,VLOOKUP(I1320,DETAIL!$F$7:$N$2006,6,0),""),"")</f>
        <v/>
      </c>
      <c r="O1320" s="14" t="str">
        <f>IFERROR(IF(H1320&gt;=1,VLOOKUP(I1320,DETAIL!$F$7:$N$2006,8,0),""),"")</f>
        <v/>
      </c>
      <c r="P1320" s="14" t="str">
        <f>IFERROR(IF(H1320&gt;=1,VLOOKUP(I1320,DETAIL!$F$7:$N$2006,9,0),""),"")</f>
        <v/>
      </c>
      <c r="Q1320" s="75">
        <f>BHUGTAN!L1312</f>
        <v>0</v>
      </c>
    </row>
    <row r="1321" spans="8:17" ht="18" customHeight="1" x14ac:dyDescent="0.25">
      <c r="H1321" s="14">
        <f>BHUGTAN!E1313</f>
        <v>0</v>
      </c>
      <c r="I1321" s="14">
        <f>BHUGTAN!F1313</f>
        <v>0</v>
      </c>
      <c r="J1321" s="15">
        <f>BHUGTAN!G1313</f>
        <v>0</v>
      </c>
      <c r="K1321" s="15">
        <f>BHUGTAN!H1313</f>
        <v>0</v>
      </c>
      <c r="L1321" s="14">
        <f>BHUGTAN!I1313</f>
        <v>0</v>
      </c>
      <c r="M1321" s="15" t="str">
        <f>IFERROR(IF(H1321&gt;=1,VLOOKUP(I1321,DETAIL!$F$7:$N$2006,5,0),""),"")</f>
        <v/>
      </c>
      <c r="N1321" s="15" t="str">
        <f>IFERROR(IF(H1321&gt;=1,VLOOKUP(I1321,DETAIL!$F$7:$N$2006,6,0),""),"")</f>
        <v/>
      </c>
      <c r="O1321" s="14" t="str">
        <f>IFERROR(IF(H1321&gt;=1,VLOOKUP(I1321,DETAIL!$F$7:$N$2006,8,0),""),"")</f>
        <v/>
      </c>
      <c r="P1321" s="14" t="str">
        <f>IFERROR(IF(H1321&gt;=1,VLOOKUP(I1321,DETAIL!$F$7:$N$2006,9,0),""),"")</f>
        <v/>
      </c>
      <c r="Q1321" s="75">
        <f>BHUGTAN!L1313</f>
        <v>0</v>
      </c>
    </row>
    <row r="1322" spans="8:17" ht="18" customHeight="1" x14ac:dyDescent="0.25">
      <c r="H1322" s="14">
        <f>BHUGTAN!E1314</f>
        <v>0</v>
      </c>
      <c r="I1322" s="14">
        <f>BHUGTAN!F1314</f>
        <v>0</v>
      </c>
      <c r="J1322" s="15">
        <f>BHUGTAN!G1314</f>
        <v>0</v>
      </c>
      <c r="K1322" s="15">
        <f>BHUGTAN!H1314</f>
        <v>0</v>
      </c>
      <c r="L1322" s="14">
        <f>BHUGTAN!I1314</f>
        <v>0</v>
      </c>
      <c r="M1322" s="15" t="str">
        <f>IFERROR(IF(H1322&gt;=1,VLOOKUP(I1322,DETAIL!$F$7:$N$2006,5,0),""),"")</f>
        <v/>
      </c>
      <c r="N1322" s="15" t="str">
        <f>IFERROR(IF(H1322&gt;=1,VLOOKUP(I1322,DETAIL!$F$7:$N$2006,6,0),""),"")</f>
        <v/>
      </c>
      <c r="O1322" s="14" t="str">
        <f>IFERROR(IF(H1322&gt;=1,VLOOKUP(I1322,DETAIL!$F$7:$N$2006,8,0),""),"")</f>
        <v/>
      </c>
      <c r="P1322" s="14" t="str">
        <f>IFERROR(IF(H1322&gt;=1,VLOOKUP(I1322,DETAIL!$F$7:$N$2006,9,0),""),"")</f>
        <v/>
      </c>
      <c r="Q1322" s="75">
        <f>BHUGTAN!L1314</f>
        <v>0</v>
      </c>
    </row>
    <row r="1323" spans="8:17" ht="18" customHeight="1" x14ac:dyDescent="0.25">
      <c r="H1323" s="14">
        <f>BHUGTAN!E1315</f>
        <v>0</v>
      </c>
      <c r="I1323" s="14">
        <f>BHUGTAN!F1315</f>
        <v>0</v>
      </c>
      <c r="J1323" s="15">
        <f>BHUGTAN!G1315</f>
        <v>0</v>
      </c>
      <c r="K1323" s="15">
        <f>BHUGTAN!H1315</f>
        <v>0</v>
      </c>
      <c r="L1323" s="14">
        <f>BHUGTAN!I1315</f>
        <v>0</v>
      </c>
      <c r="M1323" s="15" t="str">
        <f>IFERROR(IF(H1323&gt;=1,VLOOKUP(I1323,DETAIL!$F$7:$N$2006,5,0),""),"")</f>
        <v/>
      </c>
      <c r="N1323" s="15" t="str">
        <f>IFERROR(IF(H1323&gt;=1,VLOOKUP(I1323,DETAIL!$F$7:$N$2006,6,0),""),"")</f>
        <v/>
      </c>
      <c r="O1323" s="14" t="str">
        <f>IFERROR(IF(H1323&gt;=1,VLOOKUP(I1323,DETAIL!$F$7:$N$2006,8,0),""),"")</f>
        <v/>
      </c>
      <c r="P1323" s="14" t="str">
        <f>IFERROR(IF(H1323&gt;=1,VLOOKUP(I1323,DETAIL!$F$7:$N$2006,9,0),""),"")</f>
        <v/>
      </c>
      <c r="Q1323" s="75">
        <f>BHUGTAN!L1315</f>
        <v>0</v>
      </c>
    </row>
    <row r="1324" spans="8:17" ht="18" customHeight="1" x14ac:dyDescent="0.25">
      <c r="H1324" s="14">
        <f>BHUGTAN!E1316</f>
        <v>0</v>
      </c>
      <c r="I1324" s="14">
        <f>BHUGTAN!F1316</f>
        <v>0</v>
      </c>
      <c r="J1324" s="15">
        <f>BHUGTAN!G1316</f>
        <v>0</v>
      </c>
      <c r="K1324" s="15">
        <f>BHUGTAN!H1316</f>
        <v>0</v>
      </c>
      <c r="L1324" s="14">
        <f>BHUGTAN!I1316</f>
        <v>0</v>
      </c>
      <c r="M1324" s="15" t="str">
        <f>IFERROR(IF(H1324&gt;=1,VLOOKUP(I1324,DETAIL!$F$7:$N$2006,5,0),""),"")</f>
        <v/>
      </c>
      <c r="N1324" s="15" t="str">
        <f>IFERROR(IF(H1324&gt;=1,VLOOKUP(I1324,DETAIL!$F$7:$N$2006,6,0),""),"")</f>
        <v/>
      </c>
      <c r="O1324" s="14" t="str">
        <f>IFERROR(IF(H1324&gt;=1,VLOOKUP(I1324,DETAIL!$F$7:$N$2006,8,0),""),"")</f>
        <v/>
      </c>
      <c r="P1324" s="14" t="str">
        <f>IFERROR(IF(H1324&gt;=1,VLOOKUP(I1324,DETAIL!$F$7:$N$2006,9,0),""),"")</f>
        <v/>
      </c>
      <c r="Q1324" s="75">
        <f>BHUGTAN!L1316</f>
        <v>0</v>
      </c>
    </row>
    <row r="1325" spans="8:17" ht="18" customHeight="1" x14ac:dyDescent="0.25">
      <c r="H1325" s="14">
        <f>BHUGTAN!E1317</f>
        <v>0</v>
      </c>
      <c r="I1325" s="14">
        <f>BHUGTAN!F1317</f>
        <v>0</v>
      </c>
      <c r="J1325" s="15">
        <f>BHUGTAN!G1317</f>
        <v>0</v>
      </c>
      <c r="K1325" s="15">
        <f>BHUGTAN!H1317</f>
        <v>0</v>
      </c>
      <c r="L1325" s="14">
        <f>BHUGTAN!I1317</f>
        <v>0</v>
      </c>
      <c r="M1325" s="15" t="str">
        <f>IFERROR(IF(H1325&gt;=1,VLOOKUP(I1325,DETAIL!$F$7:$N$2006,5,0),""),"")</f>
        <v/>
      </c>
      <c r="N1325" s="15" t="str">
        <f>IFERROR(IF(H1325&gt;=1,VLOOKUP(I1325,DETAIL!$F$7:$N$2006,6,0),""),"")</f>
        <v/>
      </c>
      <c r="O1325" s="14" t="str">
        <f>IFERROR(IF(H1325&gt;=1,VLOOKUP(I1325,DETAIL!$F$7:$N$2006,8,0),""),"")</f>
        <v/>
      </c>
      <c r="P1325" s="14" t="str">
        <f>IFERROR(IF(H1325&gt;=1,VLOOKUP(I1325,DETAIL!$F$7:$N$2006,9,0),""),"")</f>
        <v/>
      </c>
      <c r="Q1325" s="75">
        <f>BHUGTAN!L1317</f>
        <v>0</v>
      </c>
    </row>
    <row r="1326" spans="8:17" ht="18" customHeight="1" x14ac:dyDescent="0.25">
      <c r="H1326" s="14">
        <f>BHUGTAN!E1318</f>
        <v>0</v>
      </c>
      <c r="I1326" s="14">
        <f>BHUGTAN!F1318</f>
        <v>0</v>
      </c>
      <c r="J1326" s="15">
        <f>BHUGTAN!G1318</f>
        <v>0</v>
      </c>
      <c r="K1326" s="15">
        <f>BHUGTAN!H1318</f>
        <v>0</v>
      </c>
      <c r="L1326" s="14">
        <f>BHUGTAN!I1318</f>
        <v>0</v>
      </c>
      <c r="M1326" s="15" t="str">
        <f>IFERROR(IF(H1326&gt;=1,VLOOKUP(I1326,DETAIL!$F$7:$N$2006,5,0),""),"")</f>
        <v/>
      </c>
      <c r="N1326" s="15" t="str">
        <f>IFERROR(IF(H1326&gt;=1,VLOOKUP(I1326,DETAIL!$F$7:$N$2006,6,0),""),"")</f>
        <v/>
      </c>
      <c r="O1326" s="14" t="str">
        <f>IFERROR(IF(H1326&gt;=1,VLOOKUP(I1326,DETAIL!$F$7:$N$2006,8,0),""),"")</f>
        <v/>
      </c>
      <c r="P1326" s="14" t="str">
        <f>IFERROR(IF(H1326&gt;=1,VLOOKUP(I1326,DETAIL!$F$7:$N$2006,9,0),""),"")</f>
        <v/>
      </c>
      <c r="Q1326" s="75">
        <f>BHUGTAN!L1318</f>
        <v>0</v>
      </c>
    </row>
    <row r="1327" spans="8:17" ht="18" customHeight="1" x14ac:dyDescent="0.25">
      <c r="H1327" s="14">
        <f>BHUGTAN!E1319</f>
        <v>0</v>
      </c>
      <c r="I1327" s="14">
        <f>BHUGTAN!F1319</f>
        <v>0</v>
      </c>
      <c r="J1327" s="15">
        <f>BHUGTAN!G1319</f>
        <v>0</v>
      </c>
      <c r="K1327" s="15">
        <f>BHUGTAN!H1319</f>
        <v>0</v>
      </c>
      <c r="L1327" s="14">
        <f>BHUGTAN!I1319</f>
        <v>0</v>
      </c>
      <c r="M1327" s="15" t="str">
        <f>IFERROR(IF(H1327&gt;=1,VLOOKUP(I1327,DETAIL!$F$7:$N$2006,5,0),""),"")</f>
        <v/>
      </c>
      <c r="N1327" s="15" t="str">
        <f>IFERROR(IF(H1327&gt;=1,VLOOKUP(I1327,DETAIL!$F$7:$N$2006,6,0),""),"")</f>
        <v/>
      </c>
      <c r="O1327" s="14" t="str">
        <f>IFERROR(IF(H1327&gt;=1,VLOOKUP(I1327,DETAIL!$F$7:$N$2006,8,0),""),"")</f>
        <v/>
      </c>
      <c r="P1327" s="14" t="str">
        <f>IFERROR(IF(H1327&gt;=1,VLOOKUP(I1327,DETAIL!$F$7:$N$2006,9,0),""),"")</f>
        <v/>
      </c>
      <c r="Q1327" s="75">
        <f>BHUGTAN!L1319</f>
        <v>0</v>
      </c>
    </row>
    <row r="1328" spans="8:17" ht="18" customHeight="1" x14ac:dyDescent="0.25">
      <c r="H1328" s="14">
        <f>BHUGTAN!E1320</f>
        <v>0</v>
      </c>
      <c r="I1328" s="14">
        <f>BHUGTAN!F1320</f>
        <v>0</v>
      </c>
      <c r="J1328" s="15">
        <f>BHUGTAN!G1320</f>
        <v>0</v>
      </c>
      <c r="K1328" s="15">
        <f>BHUGTAN!H1320</f>
        <v>0</v>
      </c>
      <c r="L1328" s="14">
        <f>BHUGTAN!I1320</f>
        <v>0</v>
      </c>
      <c r="M1328" s="15" t="str">
        <f>IFERROR(IF(H1328&gt;=1,VLOOKUP(I1328,DETAIL!$F$7:$N$2006,5,0),""),"")</f>
        <v/>
      </c>
      <c r="N1328" s="15" t="str">
        <f>IFERROR(IF(H1328&gt;=1,VLOOKUP(I1328,DETAIL!$F$7:$N$2006,6,0),""),"")</f>
        <v/>
      </c>
      <c r="O1328" s="14" t="str">
        <f>IFERROR(IF(H1328&gt;=1,VLOOKUP(I1328,DETAIL!$F$7:$N$2006,8,0),""),"")</f>
        <v/>
      </c>
      <c r="P1328" s="14" t="str">
        <f>IFERROR(IF(H1328&gt;=1,VLOOKUP(I1328,DETAIL!$F$7:$N$2006,9,0),""),"")</f>
        <v/>
      </c>
      <c r="Q1328" s="75">
        <f>BHUGTAN!L1320</f>
        <v>0</v>
      </c>
    </row>
    <row r="1329" spans="8:17" ht="18" customHeight="1" x14ac:dyDescent="0.25">
      <c r="H1329" s="14">
        <f>BHUGTAN!E1321</f>
        <v>0</v>
      </c>
      <c r="I1329" s="14">
        <f>BHUGTAN!F1321</f>
        <v>0</v>
      </c>
      <c r="J1329" s="15">
        <f>BHUGTAN!G1321</f>
        <v>0</v>
      </c>
      <c r="K1329" s="15">
        <f>BHUGTAN!H1321</f>
        <v>0</v>
      </c>
      <c r="L1329" s="14">
        <f>BHUGTAN!I1321</f>
        <v>0</v>
      </c>
      <c r="M1329" s="15" t="str">
        <f>IFERROR(IF(H1329&gt;=1,VLOOKUP(I1329,DETAIL!$F$7:$N$2006,5,0),""),"")</f>
        <v/>
      </c>
      <c r="N1329" s="15" t="str">
        <f>IFERROR(IF(H1329&gt;=1,VLOOKUP(I1329,DETAIL!$F$7:$N$2006,6,0),""),"")</f>
        <v/>
      </c>
      <c r="O1329" s="14" t="str">
        <f>IFERROR(IF(H1329&gt;=1,VLOOKUP(I1329,DETAIL!$F$7:$N$2006,8,0),""),"")</f>
        <v/>
      </c>
      <c r="P1329" s="14" t="str">
        <f>IFERROR(IF(H1329&gt;=1,VLOOKUP(I1329,DETAIL!$F$7:$N$2006,9,0),""),"")</f>
        <v/>
      </c>
      <c r="Q1329" s="75">
        <f>BHUGTAN!L1321</f>
        <v>0</v>
      </c>
    </row>
    <row r="1330" spans="8:17" ht="18" customHeight="1" x14ac:dyDescent="0.25">
      <c r="H1330" s="14">
        <f>BHUGTAN!E1322</f>
        <v>0</v>
      </c>
      <c r="I1330" s="14">
        <f>BHUGTAN!F1322</f>
        <v>0</v>
      </c>
      <c r="J1330" s="15">
        <f>BHUGTAN!G1322</f>
        <v>0</v>
      </c>
      <c r="K1330" s="15">
        <f>BHUGTAN!H1322</f>
        <v>0</v>
      </c>
      <c r="L1330" s="14">
        <f>BHUGTAN!I1322</f>
        <v>0</v>
      </c>
      <c r="M1330" s="15" t="str">
        <f>IFERROR(IF(H1330&gt;=1,VLOOKUP(I1330,DETAIL!$F$7:$N$2006,5,0),""),"")</f>
        <v/>
      </c>
      <c r="N1330" s="15" t="str">
        <f>IFERROR(IF(H1330&gt;=1,VLOOKUP(I1330,DETAIL!$F$7:$N$2006,6,0),""),"")</f>
        <v/>
      </c>
      <c r="O1330" s="14" t="str">
        <f>IFERROR(IF(H1330&gt;=1,VLOOKUP(I1330,DETAIL!$F$7:$N$2006,8,0),""),"")</f>
        <v/>
      </c>
      <c r="P1330" s="14" t="str">
        <f>IFERROR(IF(H1330&gt;=1,VLOOKUP(I1330,DETAIL!$F$7:$N$2006,9,0),""),"")</f>
        <v/>
      </c>
      <c r="Q1330" s="75">
        <f>BHUGTAN!L1322</f>
        <v>0</v>
      </c>
    </row>
    <row r="1331" spans="8:17" ht="18" customHeight="1" x14ac:dyDescent="0.25">
      <c r="H1331" s="14">
        <f>BHUGTAN!E1323</f>
        <v>0</v>
      </c>
      <c r="I1331" s="14">
        <f>BHUGTAN!F1323</f>
        <v>0</v>
      </c>
      <c r="J1331" s="15">
        <f>BHUGTAN!G1323</f>
        <v>0</v>
      </c>
      <c r="K1331" s="15">
        <f>BHUGTAN!H1323</f>
        <v>0</v>
      </c>
      <c r="L1331" s="14">
        <f>BHUGTAN!I1323</f>
        <v>0</v>
      </c>
      <c r="M1331" s="15" t="str">
        <f>IFERROR(IF(H1331&gt;=1,VLOOKUP(I1331,DETAIL!$F$7:$N$2006,5,0),""),"")</f>
        <v/>
      </c>
      <c r="N1331" s="15" t="str">
        <f>IFERROR(IF(H1331&gt;=1,VLOOKUP(I1331,DETAIL!$F$7:$N$2006,6,0),""),"")</f>
        <v/>
      </c>
      <c r="O1331" s="14" t="str">
        <f>IFERROR(IF(H1331&gt;=1,VLOOKUP(I1331,DETAIL!$F$7:$N$2006,8,0),""),"")</f>
        <v/>
      </c>
      <c r="P1331" s="14" t="str">
        <f>IFERROR(IF(H1331&gt;=1,VLOOKUP(I1331,DETAIL!$F$7:$N$2006,9,0),""),"")</f>
        <v/>
      </c>
      <c r="Q1331" s="75">
        <f>BHUGTAN!L1323</f>
        <v>0</v>
      </c>
    </row>
    <row r="1332" spans="8:17" ht="18" customHeight="1" x14ac:dyDescent="0.25">
      <c r="H1332" s="14">
        <f>BHUGTAN!E1324</f>
        <v>0</v>
      </c>
      <c r="I1332" s="14">
        <f>BHUGTAN!F1324</f>
        <v>0</v>
      </c>
      <c r="J1332" s="15">
        <f>BHUGTAN!G1324</f>
        <v>0</v>
      </c>
      <c r="K1332" s="15">
        <f>BHUGTAN!H1324</f>
        <v>0</v>
      </c>
      <c r="L1332" s="14">
        <f>BHUGTAN!I1324</f>
        <v>0</v>
      </c>
      <c r="M1332" s="15" t="str">
        <f>IFERROR(IF(H1332&gt;=1,VLOOKUP(I1332,DETAIL!$F$7:$N$2006,5,0),""),"")</f>
        <v/>
      </c>
      <c r="N1332" s="15" t="str">
        <f>IFERROR(IF(H1332&gt;=1,VLOOKUP(I1332,DETAIL!$F$7:$N$2006,6,0),""),"")</f>
        <v/>
      </c>
      <c r="O1332" s="14" t="str">
        <f>IFERROR(IF(H1332&gt;=1,VLOOKUP(I1332,DETAIL!$F$7:$N$2006,8,0),""),"")</f>
        <v/>
      </c>
      <c r="P1332" s="14" t="str">
        <f>IFERROR(IF(H1332&gt;=1,VLOOKUP(I1332,DETAIL!$F$7:$N$2006,9,0),""),"")</f>
        <v/>
      </c>
      <c r="Q1332" s="75">
        <f>BHUGTAN!L1324</f>
        <v>0</v>
      </c>
    </row>
    <row r="1333" spans="8:17" ht="18" customHeight="1" x14ac:dyDescent="0.25">
      <c r="H1333" s="14">
        <f>BHUGTAN!E1325</f>
        <v>0</v>
      </c>
      <c r="I1333" s="14">
        <f>BHUGTAN!F1325</f>
        <v>0</v>
      </c>
      <c r="J1333" s="15">
        <f>BHUGTAN!G1325</f>
        <v>0</v>
      </c>
      <c r="K1333" s="15">
        <f>BHUGTAN!H1325</f>
        <v>0</v>
      </c>
      <c r="L1333" s="14">
        <f>BHUGTAN!I1325</f>
        <v>0</v>
      </c>
      <c r="M1333" s="15" t="str">
        <f>IFERROR(IF(H1333&gt;=1,VLOOKUP(I1333,DETAIL!$F$7:$N$2006,5,0),""),"")</f>
        <v/>
      </c>
      <c r="N1333" s="15" t="str">
        <f>IFERROR(IF(H1333&gt;=1,VLOOKUP(I1333,DETAIL!$F$7:$N$2006,6,0),""),"")</f>
        <v/>
      </c>
      <c r="O1333" s="14" t="str">
        <f>IFERROR(IF(H1333&gt;=1,VLOOKUP(I1333,DETAIL!$F$7:$N$2006,8,0),""),"")</f>
        <v/>
      </c>
      <c r="P1333" s="14" t="str">
        <f>IFERROR(IF(H1333&gt;=1,VLOOKUP(I1333,DETAIL!$F$7:$N$2006,9,0),""),"")</f>
        <v/>
      </c>
      <c r="Q1333" s="75">
        <f>BHUGTAN!L1325</f>
        <v>0</v>
      </c>
    </row>
    <row r="1334" spans="8:17" ht="18" customHeight="1" x14ac:dyDescent="0.25">
      <c r="H1334" s="14">
        <f>BHUGTAN!E1326</f>
        <v>0</v>
      </c>
      <c r="I1334" s="14">
        <f>BHUGTAN!F1326</f>
        <v>0</v>
      </c>
      <c r="J1334" s="15">
        <f>BHUGTAN!G1326</f>
        <v>0</v>
      </c>
      <c r="K1334" s="15">
        <f>BHUGTAN!H1326</f>
        <v>0</v>
      </c>
      <c r="L1334" s="14">
        <f>BHUGTAN!I1326</f>
        <v>0</v>
      </c>
      <c r="M1334" s="15" t="str">
        <f>IFERROR(IF(H1334&gt;=1,VLOOKUP(I1334,DETAIL!$F$7:$N$2006,5,0),""),"")</f>
        <v/>
      </c>
      <c r="N1334" s="15" t="str">
        <f>IFERROR(IF(H1334&gt;=1,VLOOKUP(I1334,DETAIL!$F$7:$N$2006,6,0),""),"")</f>
        <v/>
      </c>
      <c r="O1334" s="14" t="str">
        <f>IFERROR(IF(H1334&gt;=1,VLOOKUP(I1334,DETAIL!$F$7:$N$2006,8,0),""),"")</f>
        <v/>
      </c>
      <c r="P1334" s="14" t="str">
        <f>IFERROR(IF(H1334&gt;=1,VLOOKUP(I1334,DETAIL!$F$7:$N$2006,9,0),""),"")</f>
        <v/>
      </c>
      <c r="Q1334" s="75">
        <f>BHUGTAN!L1326</f>
        <v>0</v>
      </c>
    </row>
    <row r="1335" spans="8:17" ht="18" customHeight="1" x14ac:dyDescent="0.25">
      <c r="H1335" s="14">
        <f>BHUGTAN!E1327</f>
        <v>0</v>
      </c>
      <c r="I1335" s="14">
        <f>BHUGTAN!F1327</f>
        <v>0</v>
      </c>
      <c r="J1335" s="15">
        <f>BHUGTAN!G1327</f>
        <v>0</v>
      </c>
      <c r="K1335" s="15">
        <f>BHUGTAN!H1327</f>
        <v>0</v>
      </c>
      <c r="L1335" s="14">
        <f>BHUGTAN!I1327</f>
        <v>0</v>
      </c>
      <c r="M1335" s="15" t="str">
        <f>IFERROR(IF(H1335&gt;=1,VLOOKUP(I1335,DETAIL!$F$7:$N$2006,5,0),""),"")</f>
        <v/>
      </c>
      <c r="N1335" s="15" t="str">
        <f>IFERROR(IF(H1335&gt;=1,VLOOKUP(I1335,DETAIL!$F$7:$N$2006,6,0),""),"")</f>
        <v/>
      </c>
      <c r="O1335" s="14" t="str">
        <f>IFERROR(IF(H1335&gt;=1,VLOOKUP(I1335,DETAIL!$F$7:$N$2006,8,0),""),"")</f>
        <v/>
      </c>
      <c r="P1335" s="14" t="str">
        <f>IFERROR(IF(H1335&gt;=1,VLOOKUP(I1335,DETAIL!$F$7:$N$2006,9,0),""),"")</f>
        <v/>
      </c>
      <c r="Q1335" s="75">
        <f>BHUGTAN!L1327</f>
        <v>0</v>
      </c>
    </row>
    <row r="1336" spans="8:17" ht="18" customHeight="1" x14ac:dyDescent="0.25">
      <c r="H1336" s="14">
        <f>BHUGTAN!E1328</f>
        <v>0</v>
      </c>
      <c r="I1336" s="14">
        <f>BHUGTAN!F1328</f>
        <v>0</v>
      </c>
      <c r="J1336" s="15">
        <f>BHUGTAN!G1328</f>
        <v>0</v>
      </c>
      <c r="K1336" s="15">
        <f>BHUGTAN!H1328</f>
        <v>0</v>
      </c>
      <c r="L1336" s="14">
        <f>BHUGTAN!I1328</f>
        <v>0</v>
      </c>
      <c r="M1336" s="15" t="str">
        <f>IFERROR(IF(H1336&gt;=1,VLOOKUP(I1336,DETAIL!$F$7:$N$2006,5,0),""),"")</f>
        <v/>
      </c>
      <c r="N1336" s="15" t="str">
        <f>IFERROR(IF(H1336&gt;=1,VLOOKUP(I1336,DETAIL!$F$7:$N$2006,6,0),""),"")</f>
        <v/>
      </c>
      <c r="O1336" s="14" t="str">
        <f>IFERROR(IF(H1336&gt;=1,VLOOKUP(I1336,DETAIL!$F$7:$N$2006,8,0),""),"")</f>
        <v/>
      </c>
      <c r="P1336" s="14" t="str">
        <f>IFERROR(IF(H1336&gt;=1,VLOOKUP(I1336,DETAIL!$F$7:$N$2006,9,0),""),"")</f>
        <v/>
      </c>
      <c r="Q1336" s="75">
        <f>BHUGTAN!L1328</f>
        <v>0</v>
      </c>
    </row>
    <row r="1337" spans="8:17" ht="18" customHeight="1" x14ac:dyDescent="0.25">
      <c r="H1337" s="14">
        <f>BHUGTAN!E1329</f>
        <v>0</v>
      </c>
      <c r="I1337" s="14">
        <f>BHUGTAN!F1329</f>
        <v>0</v>
      </c>
      <c r="J1337" s="15">
        <f>BHUGTAN!G1329</f>
        <v>0</v>
      </c>
      <c r="K1337" s="15">
        <f>BHUGTAN!H1329</f>
        <v>0</v>
      </c>
      <c r="L1337" s="14">
        <f>BHUGTAN!I1329</f>
        <v>0</v>
      </c>
      <c r="M1337" s="15" t="str">
        <f>IFERROR(IF(H1337&gt;=1,VLOOKUP(I1337,DETAIL!$F$7:$N$2006,5,0),""),"")</f>
        <v/>
      </c>
      <c r="N1337" s="15" t="str">
        <f>IFERROR(IF(H1337&gt;=1,VLOOKUP(I1337,DETAIL!$F$7:$N$2006,6,0),""),"")</f>
        <v/>
      </c>
      <c r="O1337" s="14" t="str">
        <f>IFERROR(IF(H1337&gt;=1,VLOOKUP(I1337,DETAIL!$F$7:$N$2006,8,0),""),"")</f>
        <v/>
      </c>
      <c r="P1337" s="14" t="str">
        <f>IFERROR(IF(H1337&gt;=1,VLOOKUP(I1337,DETAIL!$F$7:$N$2006,9,0),""),"")</f>
        <v/>
      </c>
      <c r="Q1337" s="75">
        <f>BHUGTAN!L1329</f>
        <v>0</v>
      </c>
    </row>
    <row r="1338" spans="8:17" ht="18" customHeight="1" x14ac:dyDescent="0.25">
      <c r="H1338" s="14">
        <f>BHUGTAN!E1330</f>
        <v>0</v>
      </c>
      <c r="I1338" s="14">
        <f>BHUGTAN!F1330</f>
        <v>0</v>
      </c>
      <c r="J1338" s="15">
        <f>BHUGTAN!G1330</f>
        <v>0</v>
      </c>
      <c r="K1338" s="15">
        <f>BHUGTAN!H1330</f>
        <v>0</v>
      </c>
      <c r="L1338" s="14">
        <f>BHUGTAN!I1330</f>
        <v>0</v>
      </c>
      <c r="M1338" s="15" t="str">
        <f>IFERROR(IF(H1338&gt;=1,VLOOKUP(I1338,DETAIL!$F$7:$N$2006,5,0),""),"")</f>
        <v/>
      </c>
      <c r="N1338" s="15" t="str">
        <f>IFERROR(IF(H1338&gt;=1,VLOOKUP(I1338,DETAIL!$F$7:$N$2006,6,0),""),"")</f>
        <v/>
      </c>
      <c r="O1338" s="14" t="str">
        <f>IFERROR(IF(H1338&gt;=1,VLOOKUP(I1338,DETAIL!$F$7:$N$2006,8,0),""),"")</f>
        <v/>
      </c>
      <c r="P1338" s="14" t="str">
        <f>IFERROR(IF(H1338&gt;=1,VLOOKUP(I1338,DETAIL!$F$7:$N$2006,9,0),""),"")</f>
        <v/>
      </c>
      <c r="Q1338" s="75">
        <f>BHUGTAN!L1330</f>
        <v>0</v>
      </c>
    </row>
    <row r="1339" spans="8:17" ht="18" customHeight="1" x14ac:dyDescent="0.25">
      <c r="H1339" s="14">
        <f>BHUGTAN!E1331</f>
        <v>0</v>
      </c>
      <c r="I1339" s="14">
        <f>BHUGTAN!F1331</f>
        <v>0</v>
      </c>
      <c r="J1339" s="15">
        <f>BHUGTAN!G1331</f>
        <v>0</v>
      </c>
      <c r="K1339" s="15">
        <f>BHUGTAN!H1331</f>
        <v>0</v>
      </c>
      <c r="L1339" s="14">
        <f>BHUGTAN!I1331</f>
        <v>0</v>
      </c>
      <c r="M1339" s="15" t="str">
        <f>IFERROR(IF(H1339&gt;=1,VLOOKUP(I1339,DETAIL!$F$7:$N$2006,5,0),""),"")</f>
        <v/>
      </c>
      <c r="N1339" s="15" t="str">
        <f>IFERROR(IF(H1339&gt;=1,VLOOKUP(I1339,DETAIL!$F$7:$N$2006,6,0),""),"")</f>
        <v/>
      </c>
      <c r="O1339" s="14" t="str">
        <f>IFERROR(IF(H1339&gt;=1,VLOOKUP(I1339,DETAIL!$F$7:$N$2006,8,0),""),"")</f>
        <v/>
      </c>
      <c r="P1339" s="14" t="str">
        <f>IFERROR(IF(H1339&gt;=1,VLOOKUP(I1339,DETAIL!$F$7:$N$2006,9,0),""),"")</f>
        <v/>
      </c>
      <c r="Q1339" s="75">
        <f>BHUGTAN!L1331</f>
        <v>0</v>
      </c>
    </row>
    <row r="1340" spans="8:17" ht="18" customHeight="1" x14ac:dyDescent="0.25">
      <c r="H1340" s="14">
        <f>BHUGTAN!E1332</f>
        <v>0</v>
      </c>
      <c r="I1340" s="14">
        <f>BHUGTAN!F1332</f>
        <v>0</v>
      </c>
      <c r="J1340" s="15">
        <f>BHUGTAN!G1332</f>
        <v>0</v>
      </c>
      <c r="K1340" s="15">
        <f>BHUGTAN!H1332</f>
        <v>0</v>
      </c>
      <c r="L1340" s="14">
        <f>BHUGTAN!I1332</f>
        <v>0</v>
      </c>
      <c r="M1340" s="15" t="str">
        <f>IFERROR(IF(H1340&gt;=1,VLOOKUP(I1340,DETAIL!$F$7:$N$2006,5,0),""),"")</f>
        <v/>
      </c>
      <c r="N1340" s="15" t="str">
        <f>IFERROR(IF(H1340&gt;=1,VLOOKUP(I1340,DETAIL!$F$7:$N$2006,6,0),""),"")</f>
        <v/>
      </c>
      <c r="O1340" s="14" t="str">
        <f>IFERROR(IF(H1340&gt;=1,VLOOKUP(I1340,DETAIL!$F$7:$N$2006,8,0),""),"")</f>
        <v/>
      </c>
      <c r="P1340" s="14" t="str">
        <f>IFERROR(IF(H1340&gt;=1,VLOOKUP(I1340,DETAIL!$F$7:$N$2006,9,0),""),"")</f>
        <v/>
      </c>
      <c r="Q1340" s="75">
        <f>BHUGTAN!L1332</f>
        <v>0</v>
      </c>
    </row>
    <row r="1341" spans="8:17" ht="18" customHeight="1" x14ac:dyDescent="0.25">
      <c r="H1341" s="14">
        <f>BHUGTAN!E1333</f>
        <v>0</v>
      </c>
      <c r="I1341" s="14">
        <f>BHUGTAN!F1333</f>
        <v>0</v>
      </c>
      <c r="J1341" s="15">
        <f>BHUGTAN!G1333</f>
        <v>0</v>
      </c>
      <c r="K1341" s="15">
        <f>BHUGTAN!H1333</f>
        <v>0</v>
      </c>
      <c r="L1341" s="14">
        <f>BHUGTAN!I1333</f>
        <v>0</v>
      </c>
      <c r="M1341" s="15" t="str">
        <f>IFERROR(IF(H1341&gt;=1,VLOOKUP(I1341,DETAIL!$F$7:$N$2006,5,0),""),"")</f>
        <v/>
      </c>
      <c r="N1341" s="15" t="str">
        <f>IFERROR(IF(H1341&gt;=1,VLOOKUP(I1341,DETAIL!$F$7:$N$2006,6,0),""),"")</f>
        <v/>
      </c>
      <c r="O1341" s="14" t="str">
        <f>IFERROR(IF(H1341&gt;=1,VLOOKUP(I1341,DETAIL!$F$7:$N$2006,8,0),""),"")</f>
        <v/>
      </c>
      <c r="P1341" s="14" t="str">
        <f>IFERROR(IF(H1341&gt;=1,VLOOKUP(I1341,DETAIL!$F$7:$N$2006,9,0),""),"")</f>
        <v/>
      </c>
      <c r="Q1341" s="75">
        <f>BHUGTAN!L1333</f>
        <v>0</v>
      </c>
    </row>
    <row r="1342" spans="8:17" ht="18" customHeight="1" x14ac:dyDescent="0.25">
      <c r="H1342" s="14">
        <f>BHUGTAN!E1334</f>
        <v>0</v>
      </c>
      <c r="I1342" s="14">
        <f>BHUGTAN!F1334</f>
        <v>0</v>
      </c>
      <c r="J1342" s="15">
        <f>BHUGTAN!G1334</f>
        <v>0</v>
      </c>
      <c r="K1342" s="15">
        <f>BHUGTAN!H1334</f>
        <v>0</v>
      </c>
      <c r="L1342" s="14">
        <f>BHUGTAN!I1334</f>
        <v>0</v>
      </c>
      <c r="M1342" s="15" t="str">
        <f>IFERROR(IF(H1342&gt;=1,VLOOKUP(I1342,DETAIL!$F$7:$N$2006,5,0),""),"")</f>
        <v/>
      </c>
      <c r="N1342" s="15" t="str">
        <f>IFERROR(IF(H1342&gt;=1,VLOOKUP(I1342,DETAIL!$F$7:$N$2006,6,0),""),"")</f>
        <v/>
      </c>
      <c r="O1342" s="14" t="str">
        <f>IFERROR(IF(H1342&gt;=1,VLOOKUP(I1342,DETAIL!$F$7:$N$2006,8,0),""),"")</f>
        <v/>
      </c>
      <c r="P1342" s="14" t="str">
        <f>IFERROR(IF(H1342&gt;=1,VLOOKUP(I1342,DETAIL!$F$7:$N$2006,9,0),""),"")</f>
        <v/>
      </c>
      <c r="Q1342" s="75">
        <f>BHUGTAN!L1334</f>
        <v>0</v>
      </c>
    </row>
    <row r="1343" spans="8:17" ht="18" customHeight="1" x14ac:dyDescent="0.25">
      <c r="H1343" s="14">
        <f>BHUGTAN!E1335</f>
        <v>0</v>
      </c>
      <c r="I1343" s="14">
        <f>BHUGTAN!F1335</f>
        <v>0</v>
      </c>
      <c r="J1343" s="15">
        <f>BHUGTAN!G1335</f>
        <v>0</v>
      </c>
      <c r="K1343" s="15">
        <f>BHUGTAN!H1335</f>
        <v>0</v>
      </c>
      <c r="L1343" s="14">
        <f>BHUGTAN!I1335</f>
        <v>0</v>
      </c>
      <c r="M1343" s="15" t="str">
        <f>IFERROR(IF(H1343&gt;=1,VLOOKUP(I1343,DETAIL!$F$7:$N$2006,5,0),""),"")</f>
        <v/>
      </c>
      <c r="N1343" s="15" t="str">
        <f>IFERROR(IF(H1343&gt;=1,VLOOKUP(I1343,DETAIL!$F$7:$N$2006,6,0),""),"")</f>
        <v/>
      </c>
      <c r="O1343" s="14" t="str">
        <f>IFERROR(IF(H1343&gt;=1,VLOOKUP(I1343,DETAIL!$F$7:$N$2006,8,0),""),"")</f>
        <v/>
      </c>
      <c r="P1343" s="14" t="str">
        <f>IFERROR(IF(H1343&gt;=1,VLOOKUP(I1343,DETAIL!$F$7:$N$2006,9,0),""),"")</f>
        <v/>
      </c>
      <c r="Q1343" s="75">
        <f>BHUGTAN!L1335</f>
        <v>0</v>
      </c>
    </row>
    <row r="1344" spans="8:17" ht="18" customHeight="1" x14ac:dyDescent="0.25">
      <c r="H1344" s="14">
        <f>BHUGTAN!E1336</f>
        <v>0</v>
      </c>
      <c r="I1344" s="14">
        <f>BHUGTAN!F1336</f>
        <v>0</v>
      </c>
      <c r="J1344" s="15">
        <f>BHUGTAN!G1336</f>
        <v>0</v>
      </c>
      <c r="K1344" s="15">
        <f>BHUGTAN!H1336</f>
        <v>0</v>
      </c>
      <c r="L1344" s="14">
        <f>BHUGTAN!I1336</f>
        <v>0</v>
      </c>
      <c r="M1344" s="15" t="str">
        <f>IFERROR(IF(H1344&gt;=1,VLOOKUP(I1344,DETAIL!$F$7:$N$2006,5,0),""),"")</f>
        <v/>
      </c>
      <c r="N1344" s="15" t="str">
        <f>IFERROR(IF(H1344&gt;=1,VLOOKUP(I1344,DETAIL!$F$7:$N$2006,6,0),""),"")</f>
        <v/>
      </c>
      <c r="O1344" s="14" t="str">
        <f>IFERROR(IF(H1344&gt;=1,VLOOKUP(I1344,DETAIL!$F$7:$N$2006,8,0),""),"")</f>
        <v/>
      </c>
      <c r="P1344" s="14" t="str">
        <f>IFERROR(IF(H1344&gt;=1,VLOOKUP(I1344,DETAIL!$F$7:$N$2006,9,0),""),"")</f>
        <v/>
      </c>
      <c r="Q1344" s="75">
        <f>BHUGTAN!L1336</f>
        <v>0</v>
      </c>
    </row>
    <row r="1345" spans="8:17" ht="18" customHeight="1" x14ac:dyDescent="0.25">
      <c r="H1345" s="14">
        <f>BHUGTAN!E1337</f>
        <v>0</v>
      </c>
      <c r="I1345" s="14">
        <f>BHUGTAN!F1337</f>
        <v>0</v>
      </c>
      <c r="J1345" s="15">
        <f>BHUGTAN!G1337</f>
        <v>0</v>
      </c>
      <c r="K1345" s="15">
        <f>BHUGTAN!H1337</f>
        <v>0</v>
      </c>
      <c r="L1345" s="14">
        <f>BHUGTAN!I1337</f>
        <v>0</v>
      </c>
      <c r="M1345" s="15" t="str">
        <f>IFERROR(IF(H1345&gt;=1,VLOOKUP(I1345,DETAIL!$F$7:$N$2006,5,0),""),"")</f>
        <v/>
      </c>
      <c r="N1345" s="15" t="str">
        <f>IFERROR(IF(H1345&gt;=1,VLOOKUP(I1345,DETAIL!$F$7:$N$2006,6,0),""),"")</f>
        <v/>
      </c>
      <c r="O1345" s="14" t="str">
        <f>IFERROR(IF(H1345&gt;=1,VLOOKUP(I1345,DETAIL!$F$7:$N$2006,8,0),""),"")</f>
        <v/>
      </c>
      <c r="P1345" s="14" t="str">
        <f>IFERROR(IF(H1345&gt;=1,VLOOKUP(I1345,DETAIL!$F$7:$N$2006,9,0),""),"")</f>
        <v/>
      </c>
      <c r="Q1345" s="75">
        <f>BHUGTAN!L1337</f>
        <v>0</v>
      </c>
    </row>
    <row r="1346" spans="8:17" ht="18" customHeight="1" x14ac:dyDescent="0.25">
      <c r="H1346" s="14">
        <f>BHUGTAN!E1338</f>
        <v>0</v>
      </c>
      <c r="I1346" s="14">
        <f>BHUGTAN!F1338</f>
        <v>0</v>
      </c>
      <c r="J1346" s="15">
        <f>BHUGTAN!G1338</f>
        <v>0</v>
      </c>
      <c r="K1346" s="15">
        <f>BHUGTAN!H1338</f>
        <v>0</v>
      </c>
      <c r="L1346" s="14">
        <f>BHUGTAN!I1338</f>
        <v>0</v>
      </c>
      <c r="M1346" s="15" t="str">
        <f>IFERROR(IF(H1346&gt;=1,VLOOKUP(I1346,DETAIL!$F$7:$N$2006,5,0),""),"")</f>
        <v/>
      </c>
      <c r="N1346" s="15" t="str">
        <f>IFERROR(IF(H1346&gt;=1,VLOOKUP(I1346,DETAIL!$F$7:$N$2006,6,0),""),"")</f>
        <v/>
      </c>
      <c r="O1346" s="14" t="str">
        <f>IFERROR(IF(H1346&gt;=1,VLOOKUP(I1346,DETAIL!$F$7:$N$2006,8,0),""),"")</f>
        <v/>
      </c>
      <c r="P1346" s="14" t="str">
        <f>IFERROR(IF(H1346&gt;=1,VLOOKUP(I1346,DETAIL!$F$7:$N$2006,9,0),""),"")</f>
        <v/>
      </c>
      <c r="Q1346" s="75">
        <f>BHUGTAN!L1338</f>
        <v>0</v>
      </c>
    </row>
    <row r="1347" spans="8:17" ht="18" customHeight="1" x14ac:dyDescent="0.25">
      <c r="H1347" s="14">
        <f>BHUGTAN!E1339</f>
        <v>0</v>
      </c>
      <c r="I1347" s="14">
        <f>BHUGTAN!F1339</f>
        <v>0</v>
      </c>
      <c r="J1347" s="15">
        <f>BHUGTAN!G1339</f>
        <v>0</v>
      </c>
      <c r="K1347" s="15">
        <f>BHUGTAN!H1339</f>
        <v>0</v>
      </c>
      <c r="L1347" s="14">
        <f>BHUGTAN!I1339</f>
        <v>0</v>
      </c>
      <c r="M1347" s="15" t="str">
        <f>IFERROR(IF(H1347&gt;=1,VLOOKUP(I1347,DETAIL!$F$7:$N$2006,5,0),""),"")</f>
        <v/>
      </c>
      <c r="N1347" s="15" t="str">
        <f>IFERROR(IF(H1347&gt;=1,VLOOKUP(I1347,DETAIL!$F$7:$N$2006,6,0),""),"")</f>
        <v/>
      </c>
      <c r="O1347" s="14" t="str">
        <f>IFERROR(IF(H1347&gt;=1,VLOOKUP(I1347,DETAIL!$F$7:$N$2006,8,0),""),"")</f>
        <v/>
      </c>
      <c r="P1347" s="14" t="str">
        <f>IFERROR(IF(H1347&gt;=1,VLOOKUP(I1347,DETAIL!$F$7:$N$2006,9,0),""),"")</f>
        <v/>
      </c>
      <c r="Q1347" s="75">
        <f>BHUGTAN!L1339</f>
        <v>0</v>
      </c>
    </row>
    <row r="1348" spans="8:17" ht="18" customHeight="1" x14ac:dyDescent="0.25">
      <c r="H1348" s="14">
        <f>BHUGTAN!E1340</f>
        <v>0</v>
      </c>
      <c r="I1348" s="14">
        <f>BHUGTAN!F1340</f>
        <v>0</v>
      </c>
      <c r="J1348" s="15">
        <f>BHUGTAN!G1340</f>
        <v>0</v>
      </c>
      <c r="K1348" s="15">
        <f>BHUGTAN!H1340</f>
        <v>0</v>
      </c>
      <c r="L1348" s="14">
        <f>BHUGTAN!I1340</f>
        <v>0</v>
      </c>
      <c r="M1348" s="15" t="str">
        <f>IFERROR(IF(H1348&gt;=1,VLOOKUP(I1348,DETAIL!$F$7:$N$2006,5,0),""),"")</f>
        <v/>
      </c>
      <c r="N1348" s="15" t="str">
        <f>IFERROR(IF(H1348&gt;=1,VLOOKUP(I1348,DETAIL!$F$7:$N$2006,6,0),""),"")</f>
        <v/>
      </c>
      <c r="O1348" s="14" t="str">
        <f>IFERROR(IF(H1348&gt;=1,VLOOKUP(I1348,DETAIL!$F$7:$N$2006,8,0),""),"")</f>
        <v/>
      </c>
      <c r="P1348" s="14" t="str">
        <f>IFERROR(IF(H1348&gt;=1,VLOOKUP(I1348,DETAIL!$F$7:$N$2006,9,0),""),"")</f>
        <v/>
      </c>
      <c r="Q1348" s="75">
        <f>BHUGTAN!L1340</f>
        <v>0</v>
      </c>
    </row>
    <row r="1349" spans="8:17" ht="18" customHeight="1" x14ac:dyDescent="0.25">
      <c r="H1349" s="14">
        <f>BHUGTAN!E1341</f>
        <v>0</v>
      </c>
      <c r="I1349" s="14">
        <f>BHUGTAN!F1341</f>
        <v>0</v>
      </c>
      <c r="J1349" s="15">
        <f>BHUGTAN!G1341</f>
        <v>0</v>
      </c>
      <c r="K1349" s="15">
        <f>BHUGTAN!H1341</f>
        <v>0</v>
      </c>
      <c r="L1349" s="14">
        <f>BHUGTAN!I1341</f>
        <v>0</v>
      </c>
      <c r="M1349" s="15" t="str">
        <f>IFERROR(IF(H1349&gt;=1,VLOOKUP(I1349,DETAIL!$F$7:$N$2006,5,0),""),"")</f>
        <v/>
      </c>
      <c r="N1349" s="15" t="str">
        <f>IFERROR(IF(H1349&gt;=1,VLOOKUP(I1349,DETAIL!$F$7:$N$2006,6,0),""),"")</f>
        <v/>
      </c>
      <c r="O1349" s="14" t="str">
        <f>IFERROR(IF(H1349&gt;=1,VLOOKUP(I1349,DETAIL!$F$7:$N$2006,8,0),""),"")</f>
        <v/>
      </c>
      <c r="P1349" s="14" t="str">
        <f>IFERROR(IF(H1349&gt;=1,VLOOKUP(I1349,DETAIL!$F$7:$N$2006,9,0),""),"")</f>
        <v/>
      </c>
      <c r="Q1349" s="75">
        <f>BHUGTAN!L1341</f>
        <v>0</v>
      </c>
    </row>
    <row r="1350" spans="8:17" ht="18" customHeight="1" x14ac:dyDescent="0.25">
      <c r="H1350" s="14">
        <f>BHUGTAN!E1342</f>
        <v>0</v>
      </c>
      <c r="I1350" s="14">
        <f>BHUGTAN!F1342</f>
        <v>0</v>
      </c>
      <c r="J1350" s="15">
        <f>BHUGTAN!G1342</f>
        <v>0</v>
      </c>
      <c r="K1350" s="15">
        <f>BHUGTAN!H1342</f>
        <v>0</v>
      </c>
      <c r="L1350" s="14">
        <f>BHUGTAN!I1342</f>
        <v>0</v>
      </c>
      <c r="M1350" s="15" t="str">
        <f>IFERROR(IF(H1350&gt;=1,VLOOKUP(I1350,DETAIL!$F$7:$N$2006,5,0),""),"")</f>
        <v/>
      </c>
      <c r="N1350" s="15" t="str">
        <f>IFERROR(IF(H1350&gt;=1,VLOOKUP(I1350,DETAIL!$F$7:$N$2006,6,0),""),"")</f>
        <v/>
      </c>
      <c r="O1350" s="14" t="str">
        <f>IFERROR(IF(H1350&gt;=1,VLOOKUP(I1350,DETAIL!$F$7:$N$2006,8,0),""),"")</f>
        <v/>
      </c>
      <c r="P1350" s="14" t="str">
        <f>IFERROR(IF(H1350&gt;=1,VLOOKUP(I1350,DETAIL!$F$7:$N$2006,9,0),""),"")</f>
        <v/>
      </c>
      <c r="Q1350" s="75">
        <f>BHUGTAN!L1342</f>
        <v>0</v>
      </c>
    </row>
    <row r="1351" spans="8:17" ht="18" customHeight="1" x14ac:dyDescent="0.25">
      <c r="H1351" s="14">
        <f>BHUGTAN!E1343</f>
        <v>0</v>
      </c>
      <c r="I1351" s="14">
        <f>BHUGTAN!F1343</f>
        <v>0</v>
      </c>
      <c r="J1351" s="15">
        <f>BHUGTAN!G1343</f>
        <v>0</v>
      </c>
      <c r="K1351" s="15">
        <f>BHUGTAN!H1343</f>
        <v>0</v>
      </c>
      <c r="L1351" s="14">
        <f>BHUGTAN!I1343</f>
        <v>0</v>
      </c>
      <c r="M1351" s="15" t="str">
        <f>IFERROR(IF(H1351&gt;=1,VLOOKUP(I1351,DETAIL!$F$7:$N$2006,5,0),""),"")</f>
        <v/>
      </c>
      <c r="N1351" s="15" t="str">
        <f>IFERROR(IF(H1351&gt;=1,VLOOKUP(I1351,DETAIL!$F$7:$N$2006,6,0),""),"")</f>
        <v/>
      </c>
      <c r="O1351" s="14" t="str">
        <f>IFERROR(IF(H1351&gt;=1,VLOOKUP(I1351,DETAIL!$F$7:$N$2006,8,0),""),"")</f>
        <v/>
      </c>
      <c r="P1351" s="14" t="str">
        <f>IFERROR(IF(H1351&gt;=1,VLOOKUP(I1351,DETAIL!$F$7:$N$2006,9,0),""),"")</f>
        <v/>
      </c>
      <c r="Q1351" s="75">
        <f>BHUGTAN!L1343</f>
        <v>0</v>
      </c>
    </row>
    <row r="1352" spans="8:17" ht="18" customHeight="1" x14ac:dyDescent="0.25">
      <c r="H1352" s="14">
        <f>BHUGTAN!E1344</f>
        <v>0</v>
      </c>
      <c r="I1352" s="14">
        <f>BHUGTAN!F1344</f>
        <v>0</v>
      </c>
      <c r="J1352" s="15">
        <f>BHUGTAN!G1344</f>
        <v>0</v>
      </c>
      <c r="K1352" s="15">
        <f>BHUGTAN!H1344</f>
        <v>0</v>
      </c>
      <c r="L1352" s="14">
        <f>BHUGTAN!I1344</f>
        <v>0</v>
      </c>
      <c r="M1352" s="15" t="str">
        <f>IFERROR(IF(H1352&gt;=1,VLOOKUP(I1352,DETAIL!$F$7:$N$2006,5,0),""),"")</f>
        <v/>
      </c>
      <c r="N1352" s="15" t="str">
        <f>IFERROR(IF(H1352&gt;=1,VLOOKUP(I1352,DETAIL!$F$7:$N$2006,6,0),""),"")</f>
        <v/>
      </c>
      <c r="O1352" s="14" t="str">
        <f>IFERROR(IF(H1352&gt;=1,VLOOKUP(I1352,DETAIL!$F$7:$N$2006,8,0),""),"")</f>
        <v/>
      </c>
      <c r="P1352" s="14" t="str">
        <f>IFERROR(IF(H1352&gt;=1,VLOOKUP(I1352,DETAIL!$F$7:$N$2006,9,0),""),"")</f>
        <v/>
      </c>
      <c r="Q1352" s="75">
        <f>BHUGTAN!L1344</f>
        <v>0</v>
      </c>
    </row>
    <row r="1353" spans="8:17" ht="18" customHeight="1" x14ac:dyDescent="0.25">
      <c r="H1353" s="14">
        <f>BHUGTAN!E1345</f>
        <v>0</v>
      </c>
      <c r="I1353" s="14">
        <f>BHUGTAN!F1345</f>
        <v>0</v>
      </c>
      <c r="J1353" s="15">
        <f>BHUGTAN!G1345</f>
        <v>0</v>
      </c>
      <c r="K1353" s="15">
        <f>BHUGTAN!H1345</f>
        <v>0</v>
      </c>
      <c r="L1353" s="14">
        <f>BHUGTAN!I1345</f>
        <v>0</v>
      </c>
      <c r="M1353" s="15" t="str">
        <f>IFERROR(IF(H1353&gt;=1,VLOOKUP(I1353,DETAIL!$F$7:$N$2006,5,0),""),"")</f>
        <v/>
      </c>
      <c r="N1353" s="15" t="str">
        <f>IFERROR(IF(H1353&gt;=1,VLOOKUP(I1353,DETAIL!$F$7:$N$2006,6,0),""),"")</f>
        <v/>
      </c>
      <c r="O1353" s="14" t="str">
        <f>IFERROR(IF(H1353&gt;=1,VLOOKUP(I1353,DETAIL!$F$7:$N$2006,8,0),""),"")</f>
        <v/>
      </c>
      <c r="P1353" s="14" t="str">
        <f>IFERROR(IF(H1353&gt;=1,VLOOKUP(I1353,DETAIL!$F$7:$N$2006,9,0),""),"")</f>
        <v/>
      </c>
      <c r="Q1353" s="75">
        <f>BHUGTAN!L1345</f>
        <v>0</v>
      </c>
    </row>
    <row r="1354" spans="8:17" ht="18" customHeight="1" x14ac:dyDescent="0.25">
      <c r="H1354" s="14">
        <f>BHUGTAN!E1346</f>
        <v>0</v>
      </c>
      <c r="I1354" s="14">
        <f>BHUGTAN!F1346</f>
        <v>0</v>
      </c>
      <c r="J1354" s="15">
        <f>BHUGTAN!G1346</f>
        <v>0</v>
      </c>
      <c r="K1354" s="15">
        <f>BHUGTAN!H1346</f>
        <v>0</v>
      </c>
      <c r="L1354" s="14">
        <f>BHUGTAN!I1346</f>
        <v>0</v>
      </c>
      <c r="M1354" s="15" t="str">
        <f>IFERROR(IF(H1354&gt;=1,VLOOKUP(I1354,DETAIL!$F$7:$N$2006,5,0),""),"")</f>
        <v/>
      </c>
      <c r="N1354" s="15" t="str">
        <f>IFERROR(IF(H1354&gt;=1,VLOOKUP(I1354,DETAIL!$F$7:$N$2006,6,0),""),"")</f>
        <v/>
      </c>
      <c r="O1354" s="14" t="str">
        <f>IFERROR(IF(H1354&gt;=1,VLOOKUP(I1354,DETAIL!$F$7:$N$2006,8,0),""),"")</f>
        <v/>
      </c>
      <c r="P1354" s="14" t="str">
        <f>IFERROR(IF(H1354&gt;=1,VLOOKUP(I1354,DETAIL!$F$7:$N$2006,9,0),""),"")</f>
        <v/>
      </c>
      <c r="Q1354" s="75">
        <f>BHUGTAN!L1346</f>
        <v>0</v>
      </c>
    </row>
    <row r="1355" spans="8:17" ht="18" customHeight="1" x14ac:dyDescent="0.25">
      <c r="H1355" s="14">
        <f>BHUGTAN!E1347</f>
        <v>0</v>
      </c>
      <c r="I1355" s="14">
        <f>BHUGTAN!F1347</f>
        <v>0</v>
      </c>
      <c r="J1355" s="15">
        <f>BHUGTAN!G1347</f>
        <v>0</v>
      </c>
      <c r="K1355" s="15">
        <f>BHUGTAN!H1347</f>
        <v>0</v>
      </c>
      <c r="L1355" s="14">
        <f>BHUGTAN!I1347</f>
        <v>0</v>
      </c>
      <c r="M1355" s="15" t="str">
        <f>IFERROR(IF(H1355&gt;=1,VLOOKUP(I1355,DETAIL!$F$7:$N$2006,5,0),""),"")</f>
        <v/>
      </c>
      <c r="N1355" s="15" t="str">
        <f>IFERROR(IF(H1355&gt;=1,VLOOKUP(I1355,DETAIL!$F$7:$N$2006,6,0),""),"")</f>
        <v/>
      </c>
      <c r="O1355" s="14" t="str">
        <f>IFERROR(IF(H1355&gt;=1,VLOOKUP(I1355,DETAIL!$F$7:$N$2006,8,0),""),"")</f>
        <v/>
      </c>
      <c r="P1355" s="14" t="str">
        <f>IFERROR(IF(H1355&gt;=1,VLOOKUP(I1355,DETAIL!$F$7:$N$2006,9,0),""),"")</f>
        <v/>
      </c>
      <c r="Q1355" s="75">
        <f>BHUGTAN!L1347</f>
        <v>0</v>
      </c>
    </row>
    <row r="1356" spans="8:17" ht="18" customHeight="1" x14ac:dyDescent="0.25">
      <c r="H1356" s="14">
        <f>BHUGTAN!E1348</f>
        <v>0</v>
      </c>
      <c r="I1356" s="14">
        <f>BHUGTAN!F1348</f>
        <v>0</v>
      </c>
      <c r="J1356" s="15">
        <f>BHUGTAN!G1348</f>
        <v>0</v>
      </c>
      <c r="K1356" s="15">
        <f>BHUGTAN!H1348</f>
        <v>0</v>
      </c>
      <c r="L1356" s="14">
        <f>BHUGTAN!I1348</f>
        <v>0</v>
      </c>
      <c r="M1356" s="15" t="str">
        <f>IFERROR(IF(H1356&gt;=1,VLOOKUP(I1356,DETAIL!$F$7:$N$2006,5,0),""),"")</f>
        <v/>
      </c>
      <c r="N1356" s="15" t="str">
        <f>IFERROR(IF(H1356&gt;=1,VLOOKUP(I1356,DETAIL!$F$7:$N$2006,6,0),""),"")</f>
        <v/>
      </c>
      <c r="O1356" s="14" t="str">
        <f>IFERROR(IF(H1356&gt;=1,VLOOKUP(I1356,DETAIL!$F$7:$N$2006,8,0),""),"")</f>
        <v/>
      </c>
      <c r="P1356" s="14" t="str">
        <f>IFERROR(IF(H1356&gt;=1,VLOOKUP(I1356,DETAIL!$F$7:$N$2006,9,0),""),"")</f>
        <v/>
      </c>
      <c r="Q1356" s="75">
        <f>BHUGTAN!L1348</f>
        <v>0</v>
      </c>
    </row>
    <row r="1357" spans="8:17" ht="18" customHeight="1" x14ac:dyDescent="0.25">
      <c r="H1357" s="14">
        <f>BHUGTAN!E1349</f>
        <v>0</v>
      </c>
      <c r="I1357" s="14">
        <f>BHUGTAN!F1349</f>
        <v>0</v>
      </c>
      <c r="J1357" s="15">
        <f>BHUGTAN!G1349</f>
        <v>0</v>
      </c>
      <c r="K1357" s="15">
        <f>BHUGTAN!H1349</f>
        <v>0</v>
      </c>
      <c r="L1357" s="14">
        <f>BHUGTAN!I1349</f>
        <v>0</v>
      </c>
      <c r="M1357" s="15" t="str">
        <f>IFERROR(IF(H1357&gt;=1,VLOOKUP(I1357,DETAIL!$F$7:$N$2006,5,0),""),"")</f>
        <v/>
      </c>
      <c r="N1357" s="15" t="str">
        <f>IFERROR(IF(H1357&gt;=1,VLOOKUP(I1357,DETAIL!$F$7:$N$2006,6,0),""),"")</f>
        <v/>
      </c>
      <c r="O1357" s="14" t="str">
        <f>IFERROR(IF(H1357&gt;=1,VLOOKUP(I1357,DETAIL!$F$7:$N$2006,8,0),""),"")</f>
        <v/>
      </c>
      <c r="P1357" s="14" t="str">
        <f>IFERROR(IF(H1357&gt;=1,VLOOKUP(I1357,DETAIL!$F$7:$N$2006,9,0),""),"")</f>
        <v/>
      </c>
      <c r="Q1357" s="75">
        <f>BHUGTAN!L1349</f>
        <v>0</v>
      </c>
    </row>
    <row r="1358" spans="8:17" ht="18" customHeight="1" x14ac:dyDescent="0.25">
      <c r="H1358" s="14">
        <f>BHUGTAN!E1350</f>
        <v>0</v>
      </c>
      <c r="I1358" s="14">
        <f>BHUGTAN!F1350</f>
        <v>0</v>
      </c>
      <c r="J1358" s="15">
        <f>BHUGTAN!G1350</f>
        <v>0</v>
      </c>
      <c r="K1358" s="15">
        <f>BHUGTAN!H1350</f>
        <v>0</v>
      </c>
      <c r="L1358" s="14">
        <f>BHUGTAN!I1350</f>
        <v>0</v>
      </c>
      <c r="M1358" s="15" t="str">
        <f>IFERROR(IF(H1358&gt;=1,VLOOKUP(I1358,DETAIL!$F$7:$N$2006,5,0),""),"")</f>
        <v/>
      </c>
      <c r="N1358" s="15" t="str">
        <f>IFERROR(IF(H1358&gt;=1,VLOOKUP(I1358,DETAIL!$F$7:$N$2006,6,0),""),"")</f>
        <v/>
      </c>
      <c r="O1358" s="14" t="str">
        <f>IFERROR(IF(H1358&gt;=1,VLOOKUP(I1358,DETAIL!$F$7:$N$2006,8,0),""),"")</f>
        <v/>
      </c>
      <c r="P1358" s="14" t="str">
        <f>IFERROR(IF(H1358&gt;=1,VLOOKUP(I1358,DETAIL!$F$7:$N$2006,9,0),""),"")</f>
        <v/>
      </c>
      <c r="Q1358" s="75">
        <f>BHUGTAN!L1350</f>
        <v>0</v>
      </c>
    </row>
    <row r="1359" spans="8:17" ht="18" customHeight="1" x14ac:dyDescent="0.25">
      <c r="H1359" s="14">
        <f>BHUGTAN!E1351</f>
        <v>0</v>
      </c>
      <c r="I1359" s="14">
        <f>BHUGTAN!F1351</f>
        <v>0</v>
      </c>
      <c r="J1359" s="15">
        <f>BHUGTAN!G1351</f>
        <v>0</v>
      </c>
      <c r="K1359" s="15">
        <f>BHUGTAN!H1351</f>
        <v>0</v>
      </c>
      <c r="L1359" s="14">
        <f>BHUGTAN!I1351</f>
        <v>0</v>
      </c>
      <c r="M1359" s="15" t="str">
        <f>IFERROR(IF(H1359&gt;=1,VLOOKUP(I1359,DETAIL!$F$7:$N$2006,5,0),""),"")</f>
        <v/>
      </c>
      <c r="N1359" s="15" t="str">
        <f>IFERROR(IF(H1359&gt;=1,VLOOKUP(I1359,DETAIL!$F$7:$N$2006,6,0),""),"")</f>
        <v/>
      </c>
      <c r="O1359" s="14" t="str">
        <f>IFERROR(IF(H1359&gt;=1,VLOOKUP(I1359,DETAIL!$F$7:$N$2006,8,0),""),"")</f>
        <v/>
      </c>
      <c r="P1359" s="14" t="str">
        <f>IFERROR(IF(H1359&gt;=1,VLOOKUP(I1359,DETAIL!$F$7:$N$2006,9,0),""),"")</f>
        <v/>
      </c>
      <c r="Q1359" s="75">
        <f>BHUGTAN!L1351</f>
        <v>0</v>
      </c>
    </row>
    <row r="1360" spans="8:17" ht="18" customHeight="1" x14ac:dyDescent="0.25">
      <c r="H1360" s="14">
        <f>BHUGTAN!E1352</f>
        <v>0</v>
      </c>
      <c r="I1360" s="14">
        <f>BHUGTAN!F1352</f>
        <v>0</v>
      </c>
      <c r="J1360" s="15">
        <f>BHUGTAN!G1352</f>
        <v>0</v>
      </c>
      <c r="K1360" s="15">
        <f>BHUGTAN!H1352</f>
        <v>0</v>
      </c>
      <c r="L1360" s="14">
        <f>BHUGTAN!I1352</f>
        <v>0</v>
      </c>
      <c r="M1360" s="15" t="str">
        <f>IFERROR(IF(H1360&gt;=1,VLOOKUP(I1360,DETAIL!$F$7:$N$2006,5,0),""),"")</f>
        <v/>
      </c>
      <c r="N1360" s="15" t="str">
        <f>IFERROR(IF(H1360&gt;=1,VLOOKUP(I1360,DETAIL!$F$7:$N$2006,6,0),""),"")</f>
        <v/>
      </c>
      <c r="O1360" s="14" t="str">
        <f>IFERROR(IF(H1360&gt;=1,VLOOKUP(I1360,DETAIL!$F$7:$N$2006,8,0),""),"")</f>
        <v/>
      </c>
      <c r="P1360" s="14" t="str">
        <f>IFERROR(IF(H1360&gt;=1,VLOOKUP(I1360,DETAIL!$F$7:$N$2006,9,0),""),"")</f>
        <v/>
      </c>
      <c r="Q1360" s="75">
        <f>BHUGTAN!L1352</f>
        <v>0</v>
      </c>
    </row>
    <row r="1361" spans="8:17" ht="18" customHeight="1" x14ac:dyDescent="0.25">
      <c r="H1361" s="14">
        <f>BHUGTAN!E1353</f>
        <v>0</v>
      </c>
      <c r="I1361" s="14">
        <f>BHUGTAN!F1353</f>
        <v>0</v>
      </c>
      <c r="J1361" s="15">
        <f>BHUGTAN!G1353</f>
        <v>0</v>
      </c>
      <c r="K1361" s="15">
        <f>BHUGTAN!H1353</f>
        <v>0</v>
      </c>
      <c r="L1361" s="14">
        <f>BHUGTAN!I1353</f>
        <v>0</v>
      </c>
      <c r="M1361" s="15" t="str">
        <f>IFERROR(IF(H1361&gt;=1,VLOOKUP(I1361,DETAIL!$F$7:$N$2006,5,0),""),"")</f>
        <v/>
      </c>
      <c r="N1361" s="15" t="str">
        <f>IFERROR(IF(H1361&gt;=1,VLOOKUP(I1361,DETAIL!$F$7:$N$2006,6,0),""),"")</f>
        <v/>
      </c>
      <c r="O1361" s="14" t="str">
        <f>IFERROR(IF(H1361&gt;=1,VLOOKUP(I1361,DETAIL!$F$7:$N$2006,8,0),""),"")</f>
        <v/>
      </c>
      <c r="P1361" s="14" t="str">
        <f>IFERROR(IF(H1361&gt;=1,VLOOKUP(I1361,DETAIL!$F$7:$N$2006,9,0),""),"")</f>
        <v/>
      </c>
      <c r="Q1361" s="75">
        <f>BHUGTAN!L1353</f>
        <v>0</v>
      </c>
    </row>
    <row r="1362" spans="8:17" ht="18" customHeight="1" x14ac:dyDescent="0.25">
      <c r="H1362" s="14">
        <f>BHUGTAN!E1354</f>
        <v>0</v>
      </c>
      <c r="I1362" s="14">
        <f>BHUGTAN!F1354</f>
        <v>0</v>
      </c>
      <c r="J1362" s="15">
        <f>BHUGTAN!G1354</f>
        <v>0</v>
      </c>
      <c r="K1362" s="15">
        <f>BHUGTAN!H1354</f>
        <v>0</v>
      </c>
      <c r="L1362" s="14">
        <f>BHUGTAN!I1354</f>
        <v>0</v>
      </c>
      <c r="M1362" s="15" t="str">
        <f>IFERROR(IF(H1362&gt;=1,VLOOKUP(I1362,DETAIL!$F$7:$N$2006,5,0),""),"")</f>
        <v/>
      </c>
      <c r="N1362" s="15" t="str">
        <f>IFERROR(IF(H1362&gt;=1,VLOOKUP(I1362,DETAIL!$F$7:$N$2006,6,0),""),"")</f>
        <v/>
      </c>
      <c r="O1362" s="14" t="str">
        <f>IFERROR(IF(H1362&gt;=1,VLOOKUP(I1362,DETAIL!$F$7:$N$2006,8,0),""),"")</f>
        <v/>
      </c>
      <c r="P1362" s="14" t="str">
        <f>IFERROR(IF(H1362&gt;=1,VLOOKUP(I1362,DETAIL!$F$7:$N$2006,9,0),""),"")</f>
        <v/>
      </c>
      <c r="Q1362" s="75">
        <f>BHUGTAN!L1354</f>
        <v>0</v>
      </c>
    </row>
    <row r="1363" spans="8:17" ht="18" customHeight="1" x14ac:dyDescent="0.25">
      <c r="H1363" s="14">
        <f>BHUGTAN!E1355</f>
        <v>0</v>
      </c>
      <c r="I1363" s="14">
        <f>BHUGTAN!F1355</f>
        <v>0</v>
      </c>
      <c r="J1363" s="15">
        <f>BHUGTAN!G1355</f>
        <v>0</v>
      </c>
      <c r="K1363" s="15">
        <f>BHUGTAN!H1355</f>
        <v>0</v>
      </c>
      <c r="L1363" s="14">
        <f>BHUGTAN!I1355</f>
        <v>0</v>
      </c>
      <c r="M1363" s="15" t="str">
        <f>IFERROR(IF(H1363&gt;=1,VLOOKUP(I1363,DETAIL!$F$7:$N$2006,5,0),""),"")</f>
        <v/>
      </c>
      <c r="N1363" s="15" t="str">
        <f>IFERROR(IF(H1363&gt;=1,VLOOKUP(I1363,DETAIL!$F$7:$N$2006,6,0),""),"")</f>
        <v/>
      </c>
      <c r="O1363" s="14" t="str">
        <f>IFERROR(IF(H1363&gt;=1,VLOOKUP(I1363,DETAIL!$F$7:$N$2006,8,0),""),"")</f>
        <v/>
      </c>
      <c r="P1363" s="14" t="str">
        <f>IFERROR(IF(H1363&gt;=1,VLOOKUP(I1363,DETAIL!$F$7:$N$2006,9,0),""),"")</f>
        <v/>
      </c>
      <c r="Q1363" s="75">
        <f>BHUGTAN!L1355</f>
        <v>0</v>
      </c>
    </row>
    <row r="1364" spans="8:17" ht="18" customHeight="1" x14ac:dyDescent="0.25">
      <c r="H1364" s="14">
        <f>BHUGTAN!E1356</f>
        <v>0</v>
      </c>
      <c r="I1364" s="14">
        <f>BHUGTAN!F1356</f>
        <v>0</v>
      </c>
      <c r="J1364" s="15">
        <f>BHUGTAN!G1356</f>
        <v>0</v>
      </c>
      <c r="K1364" s="15">
        <f>BHUGTAN!H1356</f>
        <v>0</v>
      </c>
      <c r="L1364" s="14">
        <f>BHUGTAN!I1356</f>
        <v>0</v>
      </c>
      <c r="M1364" s="15" t="str">
        <f>IFERROR(IF(H1364&gt;=1,VLOOKUP(I1364,DETAIL!$F$7:$N$2006,5,0),""),"")</f>
        <v/>
      </c>
      <c r="N1364" s="15" t="str">
        <f>IFERROR(IF(H1364&gt;=1,VLOOKUP(I1364,DETAIL!$F$7:$N$2006,6,0),""),"")</f>
        <v/>
      </c>
      <c r="O1364" s="14" t="str">
        <f>IFERROR(IF(H1364&gt;=1,VLOOKUP(I1364,DETAIL!$F$7:$N$2006,8,0),""),"")</f>
        <v/>
      </c>
      <c r="P1364" s="14" t="str">
        <f>IFERROR(IF(H1364&gt;=1,VLOOKUP(I1364,DETAIL!$F$7:$N$2006,9,0),""),"")</f>
        <v/>
      </c>
      <c r="Q1364" s="75">
        <f>BHUGTAN!L1356</f>
        <v>0</v>
      </c>
    </row>
    <row r="1365" spans="8:17" ht="18" customHeight="1" x14ac:dyDescent="0.25">
      <c r="H1365" s="14">
        <f>BHUGTAN!E1357</f>
        <v>0</v>
      </c>
      <c r="I1365" s="14">
        <f>BHUGTAN!F1357</f>
        <v>0</v>
      </c>
      <c r="J1365" s="15">
        <f>BHUGTAN!G1357</f>
        <v>0</v>
      </c>
      <c r="K1365" s="15">
        <f>BHUGTAN!H1357</f>
        <v>0</v>
      </c>
      <c r="L1365" s="14">
        <f>BHUGTAN!I1357</f>
        <v>0</v>
      </c>
      <c r="M1365" s="15" t="str">
        <f>IFERROR(IF(H1365&gt;=1,VLOOKUP(I1365,DETAIL!$F$7:$N$2006,5,0),""),"")</f>
        <v/>
      </c>
      <c r="N1365" s="15" t="str">
        <f>IFERROR(IF(H1365&gt;=1,VLOOKUP(I1365,DETAIL!$F$7:$N$2006,6,0),""),"")</f>
        <v/>
      </c>
      <c r="O1365" s="14" t="str">
        <f>IFERROR(IF(H1365&gt;=1,VLOOKUP(I1365,DETAIL!$F$7:$N$2006,8,0),""),"")</f>
        <v/>
      </c>
      <c r="P1365" s="14" t="str">
        <f>IFERROR(IF(H1365&gt;=1,VLOOKUP(I1365,DETAIL!$F$7:$N$2006,9,0),""),"")</f>
        <v/>
      </c>
      <c r="Q1365" s="75">
        <f>BHUGTAN!L1357</f>
        <v>0</v>
      </c>
    </row>
    <row r="1366" spans="8:17" ht="18" customHeight="1" x14ac:dyDescent="0.25">
      <c r="H1366" s="14">
        <f>BHUGTAN!E1358</f>
        <v>0</v>
      </c>
      <c r="I1366" s="14">
        <f>BHUGTAN!F1358</f>
        <v>0</v>
      </c>
      <c r="J1366" s="15">
        <f>BHUGTAN!G1358</f>
        <v>0</v>
      </c>
      <c r="K1366" s="15">
        <f>BHUGTAN!H1358</f>
        <v>0</v>
      </c>
      <c r="L1366" s="14">
        <f>BHUGTAN!I1358</f>
        <v>0</v>
      </c>
      <c r="M1366" s="15" t="str">
        <f>IFERROR(IF(H1366&gt;=1,VLOOKUP(I1366,DETAIL!$F$7:$N$2006,5,0),""),"")</f>
        <v/>
      </c>
      <c r="N1366" s="15" t="str">
        <f>IFERROR(IF(H1366&gt;=1,VLOOKUP(I1366,DETAIL!$F$7:$N$2006,6,0),""),"")</f>
        <v/>
      </c>
      <c r="O1366" s="14" t="str">
        <f>IFERROR(IF(H1366&gt;=1,VLOOKUP(I1366,DETAIL!$F$7:$N$2006,8,0),""),"")</f>
        <v/>
      </c>
      <c r="P1366" s="14" t="str">
        <f>IFERROR(IF(H1366&gt;=1,VLOOKUP(I1366,DETAIL!$F$7:$N$2006,9,0),""),"")</f>
        <v/>
      </c>
      <c r="Q1366" s="75">
        <f>BHUGTAN!L1358</f>
        <v>0</v>
      </c>
    </row>
    <row r="1367" spans="8:17" ht="18" customHeight="1" x14ac:dyDescent="0.25">
      <c r="H1367" s="14">
        <f>BHUGTAN!E1359</f>
        <v>0</v>
      </c>
      <c r="I1367" s="14">
        <f>BHUGTAN!F1359</f>
        <v>0</v>
      </c>
      <c r="J1367" s="15">
        <f>BHUGTAN!G1359</f>
        <v>0</v>
      </c>
      <c r="K1367" s="15">
        <f>BHUGTAN!H1359</f>
        <v>0</v>
      </c>
      <c r="L1367" s="14">
        <f>BHUGTAN!I1359</f>
        <v>0</v>
      </c>
      <c r="M1367" s="15" t="str">
        <f>IFERROR(IF(H1367&gt;=1,VLOOKUP(I1367,DETAIL!$F$7:$N$2006,5,0),""),"")</f>
        <v/>
      </c>
      <c r="N1367" s="15" t="str">
        <f>IFERROR(IF(H1367&gt;=1,VLOOKUP(I1367,DETAIL!$F$7:$N$2006,6,0),""),"")</f>
        <v/>
      </c>
      <c r="O1367" s="14" t="str">
        <f>IFERROR(IF(H1367&gt;=1,VLOOKUP(I1367,DETAIL!$F$7:$N$2006,8,0),""),"")</f>
        <v/>
      </c>
      <c r="P1367" s="14" t="str">
        <f>IFERROR(IF(H1367&gt;=1,VLOOKUP(I1367,DETAIL!$F$7:$N$2006,9,0),""),"")</f>
        <v/>
      </c>
      <c r="Q1367" s="75">
        <f>BHUGTAN!L1359</f>
        <v>0</v>
      </c>
    </row>
    <row r="1368" spans="8:17" ht="18" customHeight="1" x14ac:dyDescent="0.25">
      <c r="H1368" s="14">
        <f>BHUGTAN!E1360</f>
        <v>0</v>
      </c>
      <c r="I1368" s="14">
        <f>BHUGTAN!F1360</f>
        <v>0</v>
      </c>
      <c r="J1368" s="15">
        <f>BHUGTAN!G1360</f>
        <v>0</v>
      </c>
      <c r="K1368" s="15">
        <f>BHUGTAN!H1360</f>
        <v>0</v>
      </c>
      <c r="L1368" s="14">
        <f>BHUGTAN!I1360</f>
        <v>0</v>
      </c>
      <c r="M1368" s="15" t="str">
        <f>IFERROR(IF(H1368&gt;=1,VLOOKUP(I1368,DETAIL!$F$7:$N$2006,5,0),""),"")</f>
        <v/>
      </c>
      <c r="N1368" s="15" t="str">
        <f>IFERROR(IF(H1368&gt;=1,VLOOKUP(I1368,DETAIL!$F$7:$N$2006,6,0),""),"")</f>
        <v/>
      </c>
      <c r="O1368" s="14" t="str">
        <f>IFERROR(IF(H1368&gt;=1,VLOOKUP(I1368,DETAIL!$F$7:$N$2006,8,0),""),"")</f>
        <v/>
      </c>
      <c r="P1368" s="14" t="str">
        <f>IFERROR(IF(H1368&gt;=1,VLOOKUP(I1368,DETAIL!$F$7:$N$2006,9,0),""),"")</f>
        <v/>
      </c>
      <c r="Q1368" s="75">
        <f>BHUGTAN!L1360</f>
        <v>0</v>
      </c>
    </row>
    <row r="1369" spans="8:17" ht="18" customHeight="1" x14ac:dyDescent="0.25">
      <c r="H1369" s="14">
        <f>BHUGTAN!E1361</f>
        <v>0</v>
      </c>
      <c r="I1369" s="14">
        <f>BHUGTAN!F1361</f>
        <v>0</v>
      </c>
      <c r="J1369" s="15">
        <f>BHUGTAN!G1361</f>
        <v>0</v>
      </c>
      <c r="K1369" s="15">
        <f>BHUGTAN!H1361</f>
        <v>0</v>
      </c>
      <c r="L1369" s="14">
        <f>BHUGTAN!I1361</f>
        <v>0</v>
      </c>
      <c r="M1369" s="15" t="str">
        <f>IFERROR(IF(H1369&gt;=1,VLOOKUP(I1369,DETAIL!$F$7:$N$2006,5,0),""),"")</f>
        <v/>
      </c>
      <c r="N1369" s="15" t="str">
        <f>IFERROR(IF(H1369&gt;=1,VLOOKUP(I1369,DETAIL!$F$7:$N$2006,6,0),""),"")</f>
        <v/>
      </c>
      <c r="O1369" s="14" t="str">
        <f>IFERROR(IF(H1369&gt;=1,VLOOKUP(I1369,DETAIL!$F$7:$N$2006,8,0),""),"")</f>
        <v/>
      </c>
      <c r="P1369" s="14" t="str">
        <f>IFERROR(IF(H1369&gt;=1,VLOOKUP(I1369,DETAIL!$F$7:$N$2006,9,0),""),"")</f>
        <v/>
      </c>
      <c r="Q1369" s="75">
        <f>BHUGTAN!L1361</f>
        <v>0</v>
      </c>
    </row>
    <row r="1370" spans="8:17" ht="18" customHeight="1" x14ac:dyDescent="0.25">
      <c r="H1370" s="14">
        <f>BHUGTAN!E1362</f>
        <v>0</v>
      </c>
      <c r="I1370" s="14">
        <f>BHUGTAN!F1362</f>
        <v>0</v>
      </c>
      <c r="J1370" s="15">
        <f>BHUGTAN!G1362</f>
        <v>0</v>
      </c>
      <c r="K1370" s="15">
        <f>BHUGTAN!H1362</f>
        <v>0</v>
      </c>
      <c r="L1370" s="14">
        <f>BHUGTAN!I1362</f>
        <v>0</v>
      </c>
      <c r="M1370" s="15" t="str">
        <f>IFERROR(IF(H1370&gt;=1,VLOOKUP(I1370,DETAIL!$F$7:$N$2006,5,0),""),"")</f>
        <v/>
      </c>
      <c r="N1370" s="15" t="str">
        <f>IFERROR(IF(H1370&gt;=1,VLOOKUP(I1370,DETAIL!$F$7:$N$2006,6,0),""),"")</f>
        <v/>
      </c>
      <c r="O1370" s="14" t="str">
        <f>IFERROR(IF(H1370&gt;=1,VLOOKUP(I1370,DETAIL!$F$7:$N$2006,8,0),""),"")</f>
        <v/>
      </c>
      <c r="P1370" s="14" t="str">
        <f>IFERROR(IF(H1370&gt;=1,VLOOKUP(I1370,DETAIL!$F$7:$N$2006,9,0),""),"")</f>
        <v/>
      </c>
      <c r="Q1370" s="75">
        <f>BHUGTAN!L1362</f>
        <v>0</v>
      </c>
    </row>
    <row r="1371" spans="8:17" ht="18" customHeight="1" x14ac:dyDescent="0.25">
      <c r="H1371" s="14">
        <f>BHUGTAN!E1363</f>
        <v>0</v>
      </c>
      <c r="I1371" s="14">
        <f>BHUGTAN!F1363</f>
        <v>0</v>
      </c>
      <c r="J1371" s="15">
        <f>BHUGTAN!G1363</f>
        <v>0</v>
      </c>
      <c r="K1371" s="15">
        <f>BHUGTAN!H1363</f>
        <v>0</v>
      </c>
      <c r="L1371" s="14">
        <f>BHUGTAN!I1363</f>
        <v>0</v>
      </c>
      <c r="M1371" s="15" t="str">
        <f>IFERROR(IF(H1371&gt;=1,VLOOKUP(I1371,DETAIL!$F$7:$N$2006,5,0),""),"")</f>
        <v/>
      </c>
      <c r="N1371" s="15" t="str">
        <f>IFERROR(IF(H1371&gt;=1,VLOOKUP(I1371,DETAIL!$F$7:$N$2006,6,0),""),"")</f>
        <v/>
      </c>
      <c r="O1371" s="14" t="str">
        <f>IFERROR(IF(H1371&gt;=1,VLOOKUP(I1371,DETAIL!$F$7:$N$2006,8,0),""),"")</f>
        <v/>
      </c>
      <c r="P1371" s="14" t="str">
        <f>IFERROR(IF(H1371&gt;=1,VLOOKUP(I1371,DETAIL!$F$7:$N$2006,9,0),""),"")</f>
        <v/>
      </c>
      <c r="Q1371" s="75">
        <f>BHUGTAN!L1363</f>
        <v>0</v>
      </c>
    </row>
    <row r="1372" spans="8:17" ht="18" customHeight="1" x14ac:dyDescent="0.25">
      <c r="H1372" s="14">
        <f>BHUGTAN!E1364</f>
        <v>0</v>
      </c>
      <c r="I1372" s="14">
        <f>BHUGTAN!F1364</f>
        <v>0</v>
      </c>
      <c r="J1372" s="15">
        <f>BHUGTAN!G1364</f>
        <v>0</v>
      </c>
      <c r="K1372" s="15">
        <f>BHUGTAN!H1364</f>
        <v>0</v>
      </c>
      <c r="L1372" s="14">
        <f>BHUGTAN!I1364</f>
        <v>0</v>
      </c>
      <c r="M1372" s="15" t="str">
        <f>IFERROR(IF(H1372&gt;=1,VLOOKUP(I1372,DETAIL!$F$7:$N$2006,5,0),""),"")</f>
        <v/>
      </c>
      <c r="N1372" s="15" t="str">
        <f>IFERROR(IF(H1372&gt;=1,VLOOKUP(I1372,DETAIL!$F$7:$N$2006,6,0),""),"")</f>
        <v/>
      </c>
      <c r="O1372" s="14" t="str">
        <f>IFERROR(IF(H1372&gt;=1,VLOOKUP(I1372,DETAIL!$F$7:$N$2006,8,0),""),"")</f>
        <v/>
      </c>
      <c r="P1372" s="14" t="str">
        <f>IFERROR(IF(H1372&gt;=1,VLOOKUP(I1372,DETAIL!$F$7:$N$2006,9,0),""),"")</f>
        <v/>
      </c>
      <c r="Q1372" s="75">
        <f>BHUGTAN!L1364</f>
        <v>0</v>
      </c>
    </row>
    <row r="1373" spans="8:17" ht="18" customHeight="1" x14ac:dyDescent="0.25">
      <c r="H1373" s="14">
        <f>BHUGTAN!E1365</f>
        <v>0</v>
      </c>
      <c r="I1373" s="14">
        <f>BHUGTAN!F1365</f>
        <v>0</v>
      </c>
      <c r="J1373" s="15">
        <f>BHUGTAN!G1365</f>
        <v>0</v>
      </c>
      <c r="K1373" s="15">
        <f>BHUGTAN!H1365</f>
        <v>0</v>
      </c>
      <c r="L1373" s="14">
        <f>BHUGTAN!I1365</f>
        <v>0</v>
      </c>
      <c r="M1373" s="15" t="str">
        <f>IFERROR(IF(H1373&gt;=1,VLOOKUP(I1373,DETAIL!$F$7:$N$2006,5,0),""),"")</f>
        <v/>
      </c>
      <c r="N1373" s="15" t="str">
        <f>IFERROR(IF(H1373&gt;=1,VLOOKUP(I1373,DETAIL!$F$7:$N$2006,6,0),""),"")</f>
        <v/>
      </c>
      <c r="O1373" s="14" t="str">
        <f>IFERROR(IF(H1373&gt;=1,VLOOKUP(I1373,DETAIL!$F$7:$N$2006,8,0),""),"")</f>
        <v/>
      </c>
      <c r="P1373" s="14" t="str">
        <f>IFERROR(IF(H1373&gt;=1,VLOOKUP(I1373,DETAIL!$F$7:$N$2006,9,0),""),"")</f>
        <v/>
      </c>
      <c r="Q1373" s="75">
        <f>BHUGTAN!L1365</f>
        <v>0</v>
      </c>
    </row>
    <row r="1374" spans="8:17" ht="18" customHeight="1" x14ac:dyDescent="0.25">
      <c r="H1374" s="14">
        <f>BHUGTAN!E1366</f>
        <v>0</v>
      </c>
      <c r="I1374" s="14">
        <f>BHUGTAN!F1366</f>
        <v>0</v>
      </c>
      <c r="J1374" s="15">
        <f>BHUGTAN!G1366</f>
        <v>0</v>
      </c>
      <c r="K1374" s="15">
        <f>BHUGTAN!H1366</f>
        <v>0</v>
      </c>
      <c r="L1374" s="14">
        <f>BHUGTAN!I1366</f>
        <v>0</v>
      </c>
      <c r="M1374" s="15" t="str">
        <f>IFERROR(IF(H1374&gt;=1,VLOOKUP(I1374,DETAIL!$F$7:$N$2006,5,0),""),"")</f>
        <v/>
      </c>
      <c r="N1374" s="15" t="str">
        <f>IFERROR(IF(H1374&gt;=1,VLOOKUP(I1374,DETAIL!$F$7:$N$2006,6,0),""),"")</f>
        <v/>
      </c>
      <c r="O1374" s="14" t="str">
        <f>IFERROR(IF(H1374&gt;=1,VLOOKUP(I1374,DETAIL!$F$7:$N$2006,8,0),""),"")</f>
        <v/>
      </c>
      <c r="P1374" s="14" t="str">
        <f>IFERROR(IF(H1374&gt;=1,VLOOKUP(I1374,DETAIL!$F$7:$N$2006,9,0),""),"")</f>
        <v/>
      </c>
      <c r="Q1374" s="75">
        <f>BHUGTAN!L1366</f>
        <v>0</v>
      </c>
    </row>
    <row r="1375" spans="8:17" ht="18" customHeight="1" x14ac:dyDescent="0.25">
      <c r="H1375" s="14">
        <f>BHUGTAN!E1367</f>
        <v>0</v>
      </c>
      <c r="I1375" s="14">
        <f>BHUGTAN!F1367</f>
        <v>0</v>
      </c>
      <c r="J1375" s="15">
        <f>BHUGTAN!G1367</f>
        <v>0</v>
      </c>
      <c r="K1375" s="15">
        <f>BHUGTAN!H1367</f>
        <v>0</v>
      </c>
      <c r="L1375" s="14">
        <f>BHUGTAN!I1367</f>
        <v>0</v>
      </c>
      <c r="M1375" s="15" t="str">
        <f>IFERROR(IF(H1375&gt;=1,VLOOKUP(I1375,DETAIL!$F$7:$N$2006,5,0),""),"")</f>
        <v/>
      </c>
      <c r="N1375" s="15" t="str">
        <f>IFERROR(IF(H1375&gt;=1,VLOOKUP(I1375,DETAIL!$F$7:$N$2006,6,0),""),"")</f>
        <v/>
      </c>
      <c r="O1375" s="14" t="str">
        <f>IFERROR(IF(H1375&gt;=1,VLOOKUP(I1375,DETAIL!$F$7:$N$2006,8,0),""),"")</f>
        <v/>
      </c>
      <c r="P1375" s="14" t="str">
        <f>IFERROR(IF(H1375&gt;=1,VLOOKUP(I1375,DETAIL!$F$7:$N$2006,9,0),""),"")</f>
        <v/>
      </c>
      <c r="Q1375" s="75">
        <f>BHUGTAN!L1367</f>
        <v>0</v>
      </c>
    </row>
    <row r="1376" spans="8:17" ht="18" customHeight="1" x14ac:dyDescent="0.25">
      <c r="H1376" s="14">
        <f>BHUGTAN!E1368</f>
        <v>0</v>
      </c>
      <c r="I1376" s="14">
        <f>BHUGTAN!F1368</f>
        <v>0</v>
      </c>
      <c r="J1376" s="15">
        <f>BHUGTAN!G1368</f>
        <v>0</v>
      </c>
      <c r="K1376" s="15">
        <f>BHUGTAN!H1368</f>
        <v>0</v>
      </c>
      <c r="L1376" s="14">
        <f>BHUGTAN!I1368</f>
        <v>0</v>
      </c>
      <c r="M1376" s="15" t="str">
        <f>IFERROR(IF(H1376&gt;=1,VLOOKUP(I1376,DETAIL!$F$7:$N$2006,5,0),""),"")</f>
        <v/>
      </c>
      <c r="N1376" s="15" t="str">
        <f>IFERROR(IF(H1376&gt;=1,VLOOKUP(I1376,DETAIL!$F$7:$N$2006,6,0),""),"")</f>
        <v/>
      </c>
      <c r="O1376" s="14" t="str">
        <f>IFERROR(IF(H1376&gt;=1,VLOOKUP(I1376,DETAIL!$F$7:$N$2006,8,0),""),"")</f>
        <v/>
      </c>
      <c r="P1376" s="14" t="str">
        <f>IFERROR(IF(H1376&gt;=1,VLOOKUP(I1376,DETAIL!$F$7:$N$2006,9,0),""),"")</f>
        <v/>
      </c>
      <c r="Q1376" s="75">
        <f>BHUGTAN!L1368</f>
        <v>0</v>
      </c>
    </row>
    <row r="1377" spans="8:17" ht="18" customHeight="1" x14ac:dyDescent="0.25">
      <c r="H1377" s="14">
        <f>BHUGTAN!E1369</f>
        <v>0</v>
      </c>
      <c r="I1377" s="14">
        <f>BHUGTAN!F1369</f>
        <v>0</v>
      </c>
      <c r="J1377" s="15">
        <f>BHUGTAN!G1369</f>
        <v>0</v>
      </c>
      <c r="K1377" s="15">
        <f>BHUGTAN!H1369</f>
        <v>0</v>
      </c>
      <c r="L1377" s="14">
        <f>BHUGTAN!I1369</f>
        <v>0</v>
      </c>
      <c r="M1377" s="15" t="str">
        <f>IFERROR(IF(H1377&gt;=1,VLOOKUP(I1377,DETAIL!$F$7:$N$2006,5,0),""),"")</f>
        <v/>
      </c>
      <c r="N1377" s="15" t="str">
        <f>IFERROR(IF(H1377&gt;=1,VLOOKUP(I1377,DETAIL!$F$7:$N$2006,6,0),""),"")</f>
        <v/>
      </c>
      <c r="O1377" s="14" t="str">
        <f>IFERROR(IF(H1377&gt;=1,VLOOKUP(I1377,DETAIL!$F$7:$N$2006,8,0),""),"")</f>
        <v/>
      </c>
      <c r="P1377" s="14" t="str">
        <f>IFERROR(IF(H1377&gt;=1,VLOOKUP(I1377,DETAIL!$F$7:$N$2006,9,0),""),"")</f>
        <v/>
      </c>
      <c r="Q1377" s="75">
        <f>BHUGTAN!L1369</f>
        <v>0</v>
      </c>
    </row>
    <row r="1378" spans="8:17" ht="18" customHeight="1" x14ac:dyDescent="0.25">
      <c r="H1378" s="14">
        <f>BHUGTAN!E1370</f>
        <v>0</v>
      </c>
      <c r="I1378" s="14">
        <f>BHUGTAN!F1370</f>
        <v>0</v>
      </c>
      <c r="J1378" s="15">
        <f>BHUGTAN!G1370</f>
        <v>0</v>
      </c>
      <c r="K1378" s="15">
        <f>BHUGTAN!H1370</f>
        <v>0</v>
      </c>
      <c r="L1378" s="14">
        <f>BHUGTAN!I1370</f>
        <v>0</v>
      </c>
      <c r="M1378" s="15" t="str">
        <f>IFERROR(IF(H1378&gt;=1,VLOOKUP(I1378,DETAIL!$F$7:$N$2006,5,0),""),"")</f>
        <v/>
      </c>
      <c r="N1378" s="15" t="str">
        <f>IFERROR(IF(H1378&gt;=1,VLOOKUP(I1378,DETAIL!$F$7:$N$2006,6,0),""),"")</f>
        <v/>
      </c>
      <c r="O1378" s="14" t="str">
        <f>IFERROR(IF(H1378&gt;=1,VLOOKUP(I1378,DETAIL!$F$7:$N$2006,8,0),""),"")</f>
        <v/>
      </c>
      <c r="P1378" s="14" t="str">
        <f>IFERROR(IF(H1378&gt;=1,VLOOKUP(I1378,DETAIL!$F$7:$N$2006,9,0),""),"")</f>
        <v/>
      </c>
      <c r="Q1378" s="75">
        <f>BHUGTAN!L1370</f>
        <v>0</v>
      </c>
    </row>
    <row r="1379" spans="8:17" ht="18" customHeight="1" x14ac:dyDescent="0.25">
      <c r="H1379" s="14">
        <f>BHUGTAN!E1371</f>
        <v>0</v>
      </c>
      <c r="I1379" s="14">
        <f>BHUGTAN!F1371</f>
        <v>0</v>
      </c>
      <c r="J1379" s="15">
        <f>BHUGTAN!G1371</f>
        <v>0</v>
      </c>
      <c r="K1379" s="15">
        <f>BHUGTAN!H1371</f>
        <v>0</v>
      </c>
      <c r="L1379" s="14">
        <f>BHUGTAN!I1371</f>
        <v>0</v>
      </c>
      <c r="M1379" s="15" t="str">
        <f>IFERROR(IF(H1379&gt;=1,VLOOKUP(I1379,DETAIL!$F$7:$N$2006,5,0),""),"")</f>
        <v/>
      </c>
      <c r="N1379" s="15" t="str">
        <f>IFERROR(IF(H1379&gt;=1,VLOOKUP(I1379,DETAIL!$F$7:$N$2006,6,0),""),"")</f>
        <v/>
      </c>
      <c r="O1379" s="14" t="str">
        <f>IFERROR(IF(H1379&gt;=1,VLOOKUP(I1379,DETAIL!$F$7:$N$2006,8,0),""),"")</f>
        <v/>
      </c>
      <c r="P1379" s="14" t="str">
        <f>IFERROR(IF(H1379&gt;=1,VLOOKUP(I1379,DETAIL!$F$7:$N$2006,9,0),""),"")</f>
        <v/>
      </c>
      <c r="Q1379" s="75">
        <f>BHUGTAN!L1371</f>
        <v>0</v>
      </c>
    </row>
    <row r="1380" spans="8:17" ht="18" customHeight="1" x14ac:dyDescent="0.25">
      <c r="H1380" s="14">
        <f>BHUGTAN!E1372</f>
        <v>0</v>
      </c>
      <c r="I1380" s="14">
        <f>BHUGTAN!F1372</f>
        <v>0</v>
      </c>
      <c r="J1380" s="15">
        <f>BHUGTAN!G1372</f>
        <v>0</v>
      </c>
      <c r="K1380" s="15">
        <f>BHUGTAN!H1372</f>
        <v>0</v>
      </c>
      <c r="L1380" s="14">
        <f>BHUGTAN!I1372</f>
        <v>0</v>
      </c>
      <c r="M1380" s="15" t="str">
        <f>IFERROR(IF(H1380&gt;=1,VLOOKUP(I1380,DETAIL!$F$7:$N$2006,5,0),""),"")</f>
        <v/>
      </c>
      <c r="N1380" s="15" t="str">
        <f>IFERROR(IF(H1380&gt;=1,VLOOKUP(I1380,DETAIL!$F$7:$N$2006,6,0),""),"")</f>
        <v/>
      </c>
      <c r="O1380" s="14" t="str">
        <f>IFERROR(IF(H1380&gt;=1,VLOOKUP(I1380,DETAIL!$F$7:$N$2006,8,0),""),"")</f>
        <v/>
      </c>
      <c r="P1380" s="14" t="str">
        <f>IFERROR(IF(H1380&gt;=1,VLOOKUP(I1380,DETAIL!$F$7:$N$2006,9,0),""),"")</f>
        <v/>
      </c>
      <c r="Q1380" s="75">
        <f>BHUGTAN!L1372</f>
        <v>0</v>
      </c>
    </row>
    <row r="1381" spans="8:17" ht="18" customHeight="1" x14ac:dyDescent="0.25">
      <c r="H1381" s="14">
        <f>BHUGTAN!E1373</f>
        <v>0</v>
      </c>
      <c r="I1381" s="14">
        <f>BHUGTAN!F1373</f>
        <v>0</v>
      </c>
      <c r="J1381" s="15">
        <f>BHUGTAN!G1373</f>
        <v>0</v>
      </c>
      <c r="K1381" s="15">
        <f>BHUGTAN!H1373</f>
        <v>0</v>
      </c>
      <c r="L1381" s="14">
        <f>BHUGTAN!I1373</f>
        <v>0</v>
      </c>
      <c r="M1381" s="15" t="str">
        <f>IFERROR(IF(H1381&gt;=1,VLOOKUP(I1381,DETAIL!$F$7:$N$2006,5,0),""),"")</f>
        <v/>
      </c>
      <c r="N1381" s="15" t="str">
        <f>IFERROR(IF(H1381&gt;=1,VLOOKUP(I1381,DETAIL!$F$7:$N$2006,6,0),""),"")</f>
        <v/>
      </c>
      <c r="O1381" s="14" t="str">
        <f>IFERROR(IF(H1381&gt;=1,VLOOKUP(I1381,DETAIL!$F$7:$N$2006,8,0),""),"")</f>
        <v/>
      </c>
      <c r="P1381" s="14" t="str">
        <f>IFERROR(IF(H1381&gt;=1,VLOOKUP(I1381,DETAIL!$F$7:$N$2006,9,0),""),"")</f>
        <v/>
      </c>
      <c r="Q1381" s="75">
        <f>BHUGTAN!L1373</f>
        <v>0</v>
      </c>
    </row>
    <row r="1382" spans="8:17" ht="18" customHeight="1" x14ac:dyDescent="0.25">
      <c r="H1382" s="14">
        <f>BHUGTAN!E1374</f>
        <v>0</v>
      </c>
      <c r="I1382" s="14">
        <f>BHUGTAN!F1374</f>
        <v>0</v>
      </c>
      <c r="J1382" s="15">
        <f>BHUGTAN!G1374</f>
        <v>0</v>
      </c>
      <c r="K1382" s="15">
        <f>BHUGTAN!H1374</f>
        <v>0</v>
      </c>
      <c r="L1382" s="14">
        <f>BHUGTAN!I1374</f>
        <v>0</v>
      </c>
      <c r="M1382" s="15" t="str">
        <f>IFERROR(IF(H1382&gt;=1,VLOOKUP(I1382,DETAIL!$F$7:$N$2006,5,0),""),"")</f>
        <v/>
      </c>
      <c r="N1382" s="15" t="str">
        <f>IFERROR(IF(H1382&gt;=1,VLOOKUP(I1382,DETAIL!$F$7:$N$2006,6,0),""),"")</f>
        <v/>
      </c>
      <c r="O1382" s="14" t="str">
        <f>IFERROR(IF(H1382&gt;=1,VLOOKUP(I1382,DETAIL!$F$7:$N$2006,8,0),""),"")</f>
        <v/>
      </c>
      <c r="P1382" s="14" t="str">
        <f>IFERROR(IF(H1382&gt;=1,VLOOKUP(I1382,DETAIL!$F$7:$N$2006,9,0),""),"")</f>
        <v/>
      </c>
      <c r="Q1382" s="75">
        <f>BHUGTAN!L1374</f>
        <v>0</v>
      </c>
    </row>
    <row r="1383" spans="8:17" ht="18" customHeight="1" x14ac:dyDescent="0.25">
      <c r="H1383" s="14">
        <f>BHUGTAN!E1375</f>
        <v>0</v>
      </c>
      <c r="I1383" s="14">
        <f>BHUGTAN!F1375</f>
        <v>0</v>
      </c>
      <c r="J1383" s="15">
        <f>BHUGTAN!G1375</f>
        <v>0</v>
      </c>
      <c r="K1383" s="15">
        <f>BHUGTAN!H1375</f>
        <v>0</v>
      </c>
      <c r="L1383" s="14">
        <f>BHUGTAN!I1375</f>
        <v>0</v>
      </c>
      <c r="M1383" s="15" t="str">
        <f>IFERROR(IF(H1383&gt;=1,VLOOKUP(I1383,DETAIL!$F$7:$N$2006,5,0),""),"")</f>
        <v/>
      </c>
      <c r="N1383" s="15" t="str">
        <f>IFERROR(IF(H1383&gt;=1,VLOOKUP(I1383,DETAIL!$F$7:$N$2006,6,0),""),"")</f>
        <v/>
      </c>
      <c r="O1383" s="14" t="str">
        <f>IFERROR(IF(H1383&gt;=1,VLOOKUP(I1383,DETAIL!$F$7:$N$2006,8,0),""),"")</f>
        <v/>
      </c>
      <c r="P1383" s="14" t="str">
        <f>IFERROR(IF(H1383&gt;=1,VLOOKUP(I1383,DETAIL!$F$7:$N$2006,9,0),""),"")</f>
        <v/>
      </c>
      <c r="Q1383" s="75">
        <f>BHUGTAN!L1375</f>
        <v>0</v>
      </c>
    </row>
    <row r="1384" spans="8:17" ht="18" customHeight="1" x14ac:dyDescent="0.25">
      <c r="H1384" s="14">
        <f>BHUGTAN!E1376</f>
        <v>0</v>
      </c>
      <c r="I1384" s="14">
        <f>BHUGTAN!F1376</f>
        <v>0</v>
      </c>
      <c r="J1384" s="15">
        <f>BHUGTAN!G1376</f>
        <v>0</v>
      </c>
      <c r="K1384" s="15">
        <f>BHUGTAN!H1376</f>
        <v>0</v>
      </c>
      <c r="L1384" s="14">
        <f>BHUGTAN!I1376</f>
        <v>0</v>
      </c>
      <c r="M1384" s="15" t="str">
        <f>IFERROR(IF(H1384&gt;=1,VLOOKUP(I1384,DETAIL!$F$7:$N$2006,5,0),""),"")</f>
        <v/>
      </c>
      <c r="N1384" s="15" t="str">
        <f>IFERROR(IF(H1384&gt;=1,VLOOKUP(I1384,DETAIL!$F$7:$N$2006,6,0),""),"")</f>
        <v/>
      </c>
      <c r="O1384" s="14" t="str">
        <f>IFERROR(IF(H1384&gt;=1,VLOOKUP(I1384,DETAIL!$F$7:$N$2006,8,0),""),"")</f>
        <v/>
      </c>
      <c r="P1384" s="14" t="str">
        <f>IFERROR(IF(H1384&gt;=1,VLOOKUP(I1384,DETAIL!$F$7:$N$2006,9,0),""),"")</f>
        <v/>
      </c>
      <c r="Q1384" s="75">
        <f>BHUGTAN!L1376</f>
        <v>0</v>
      </c>
    </row>
    <row r="1385" spans="8:17" ht="18" customHeight="1" x14ac:dyDescent="0.25">
      <c r="H1385" s="14">
        <f>BHUGTAN!E1377</f>
        <v>0</v>
      </c>
      <c r="I1385" s="14">
        <f>BHUGTAN!F1377</f>
        <v>0</v>
      </c>
      <c r="J1385" s="15">
        <f>BHUGTAN!G1377</f>
        <v>0</v>
      </c>
      <c r="K1385" s="15">
        <f>BHUGTAN!H1377</f>
        <v>0</v>
      </c>
      <c r="L1385" s="14">
        <f>BHUGTAN!I1377</f>
        <v>0</v>
      </c>
      <c r="M1385" s="15" t="str">
        <f>IFERROR(IF(H1385&gt;=1,VLOOKUP(I1385,DETAIL!$F$7:$N$2006,5,0),""),"")</f>
        <v/>
      </c>
      <c r="N1385" s="15" t="str">
        <f>IFERROR(IF(H1385&gt;=1,VLOOKUP(I1385,DETAIL!$F$7:$N$2006,6,0),""),"")</f>
        <v/>
      </c>
      <c r="O1385" s="14" t="str">
        <f>IFERROR(IF(H1385&gt;=1,VLOOKUP(I1385,DETAIL!$F$7:$N$2006,8,0),""),"")</f>
        <v/>
      </c>
      <c r="P1385" s="14" t="str">
        <f>IFERROR(IF(H1385&gt;=1,VLOOKUP(I1385,DETAIL!$F$7:$N$2006,9,0),""),"")</f>
        <v/>
      </c>
      <c r="Q1385" s="75">
        <f>BHUGTAN!L1377</f>
        <v>0</v>
      </c>
    </row>
    <row r="1386" spans="8:17" ht="18" customHeight="1" x14ac:dyDescent="0.25">
      <c r="H1386" s="14">
        <f>BHUGTAN!E1378</f>
        <v>0</v>
      </c>
      <c r="I1386" s="14">
        <f>BHUGTAN!F1378</f>
        <v>0</v>
      </c>
      <c r="J1386" s="15">
        <f>BHUGTAN!G1378</f>
        <v>0</v>
      </c>
      <c r="K1386" s="15">
        <f>BHUGTAN!H1378</f>
        <v>0</v>
      </c>
      <c r="L1386" s="14">
        <f>BHUGTAN!I1378</f>
        <v>0</v>
      </c>
      <c r="M1386" s="15" t="str">
        <f>IFERROR(IF(H1386&gt;=1,VLOOKUP(I1386,DETAIL!$F$7:$N$2006,5,0),""),"")</f>
        <v/>
      </c>
      <c r="N1386" s="15" t="str">
        <f>IFERROR(IF(H1386&gt;=1,VLOOKUP(I1386,DETAIL!$F$7:$N$2006,6,0),""),"")</f>
        <v/>
      </c>
      <c r="O1386" s="14" t="str">
        <f>IFERROR(IF(H1386&gt;=1,VLOOKUP(I1386,DETAIL!$F$7:$N$2006,8,0),""),"")</f>
        <v/>
      </c>
      <c r="P1386" s="14" t="str">
        <f>IFERROR(IF(H1386&gt;=1,VLOOKUP(I1386,DETAIL!$F$7:$N$2006,9,0),""),"")</f>
        <v/>
      </c>
      <c r="Q1386" s="75">
        <f>BHUGTAN!L1378</f>
        <v>0</v>
      </c>
    </row>
    <row r="1387" spans="8:17" ht="18" customHeight="1" x14ac:dyDescent="0.25">
      <c r="H1387" s="14">
        <f>BHUGTAN!E1379</f>
        <v>0</v>
      </c>
      <c r="I1387" s="14">
        <f>BHUGTAN!F1379</f>
        <v>0</v>
      </c>
      <c r="J1387" s="15">
        <f>BHUGTAN!G1379</f>
        <v>0</v>
      </c>
      <c r="K1387" s="15">
        <f>BHUGTAN!H1379</f>
        <v>0</v>
      </c>
      <c r="L1387" s="14">
        <f>BHUGTAN!I1379</f>
        <v>0</v>
      </c>
      <c r="M1387" s="15" t="str">
        <f>IFERROR(IF(H1387&gt;=1,VLOOKUP(I1387,DETAIL!$F$7:$N$2006,5,0),""),"")</f>
        <v/>
      </c>
      <c r="N1387" s="15" t="str">
        <f>IFERROR(IF(H1387&gt;=1,VLOOKUP(I1387,DETAIL!$F$7:$N$2006,6,0),""),"")</f>
        <v/>
      </c>
      <c r="O1387" s="14" t="str">
        <f>IFERROR(IF(H1387&gt;=1,VLOOKUP(I1387,DETAIL!$F$7:$N$2006,8,0),""),"")</f>
        <v/>
      </c>
      <c r="P1387" s="14" t="str">
        <f>IFERROR(IF(H1387&gt;=1,VLOOKUP(I1387,DETAIL!$F$7:$N$2006,9,0),""),"")</f>
        <v/>
      </c>
      <c r="Q1387" s="75">
        <f>BHUGTAN!L1379</f>
        <v>0</v>
      </c>
    </row>
    <row r="1388" spans="8:17" ht="18" customHeight="1" x14ac:dyDescent="0.25">
      <c r="H1388" s="14">
        <f>BHUGTAN!E1380</f>
        <v>0</v>
      </c>
      <c r="I1388" s="14">
        <f>BHUGTAN!F1380</f>
        <v>0</v>
      </c>
      <c r="J1388" s="15">
        <f>BHUGTAN!G1380</f>
        <v>0</v>
      </c>
      <c r="K1388" s="15">
        <f>BHUGTAN!H1380</f>
        <v>0</v>
      </c>
      <c r="L1388" s="14">
        <f>BHUGTAN!I1380</f>
        <v>0</v>
      </c>
      <c r="M1388" s="15" t="str">
        <f>IFERROR(IF(H1388&gt;=1,VLOOKUP(I1388,DETAIL!$F$7:$N$2006,5,0),""),"")</f>
        <v/>
      </c>
      <c r="N1388" s="15" t="str">
        <f>IFERROR(IF(H1388&gt;=1,VLOOKUP(I1388,DETAIL!$F$7:$N$2006,6,0),""),"")</f>
        <v/>
      </c>
      <c r="O1388" s="14" t="str">
        <f>IFERROR(IF(H1388&gt;=1,VLOOKUP(I1388,DETAIL!$F$7:$N$2006,8,0),""),"")</f>
        <v/>
      </c>
      <c r="P1388" s="14" t="str">
        <f>IFERROR(IF(H1388&gt;=1,VLOOKUP(I1388,DETAIL!$F$7:$N$2006,9,0),""),"")</f>
        <v/>
      </c>
      <c r="Q1388" s="75">
        <f>BHUGTAN!L1380</f>
        <v>0</v>
      </c>
    </row>
    <row r="1389" spans="8:17" ht="18" customHeight="1" x14ac:dyDescent="0.25">
      <c r="H1389" s="14">
        <f>BHUGTAN!E1381</f>
        <v>0</v>
      </c>
      <c r="I1389" s="14">
        <f>BHUGTAN!F1381</f>
        <v>0</v>
      </c>
      <c r="J1389" s="15">
        <f>BHUGTAN!G1381</f>
        <v>0</v>
      </c>
      <c r="K1389" s="15">
        <f>BHUGTAN!H1381</f>
        <v>0</v>
      </c>
      <c r="L1389" s="14">
        <f>BHUGTAN!I1381</f>
        <v>0</v>
      </c>
      <c r="M1389" s="15" t="str">
        <f>IFERROR(IF(H1389&gt;=1,VLOOKUP(I1389,DETAIL!$F$7:$N$2006,5,0),""),"")</f>
        <v/>
      </c>
      <c r="N1389" s="15" t="str">
        <f>IFERROR(IF(H1389&gt;=1,VLOOKUP(I1389,DETAIL!$F$7:$N$2006,6,0),""),"")</f>
        <v/>
      </c>
      <c r="O1389" s="14" t="str">
        <f>IFERROR(IF(H1389&gt;=1,VLOOKUP(I1389,DETAIL!$F$7:$N$2006,8,0),""),"")</f>
        <v/>
      </c>
      <c r="P1389" s="14" t="str">
        <f>IFERROR(IF(H1389&gt;=1,VLOOKUP(I1389,DETAIL!$F$7:$N$2006,9,0),""),"")</f>
        <v/>
      </c>
      <c r="Q1389" s="75">
        <f>BHUGTAN!L1381</f>
        <v>0</v>
      </c>
    </row>
    <row r="1390" spans="8:17" ht="18" customHeight="1" x14ac:dyDescent="0.25">
      <c r="H1390" s="14">
        <f>BHUGTAN!E1382</f>
        <v>0</v>
      </c>
      <c r="I1390" s="14">
        <f>BHUGTAN!F1382</f>
        <v>0</v>
      </c>
      <c r="J1390" s="15">
        <f>BHUGTAN!G1382</f>
        <v>0</v>
      </c>
      <c r="K1390" s="15">
        <f>BHUGTAN!H1382</f>
        <v>0</v>
      </c>
      <c r="L1390" s="14">
        <f>BHUGTAN!I1382</f>
        <v>0</v>
      </c>
      <c r="M1390" s="15" t="str">
        <f>IFERROR(IF(H1390&gt;=1,VLOOKUP(I1390,DETAIL!$F$7:$N$2006,5,0),""),"")</f>
        <v/>
      </c>
      <c r="N1390" s="15" t="str">
        <f>IFERROR(IF(H1390&gt;=1,VLOOKUP(I1390,DETAIL!$F$7:$N$2006,6,0),""),"")</f>
        <v/>
      </c>
      <c r="O1390" s="14" t="str">
        <f>IFERROR(IF(H1390&gt;=1,VLOOKUP(I1390,DETAIL!$F$7:$N$2006,8,0),""),"")</f>
        <v/>
      </c>
      <c r="P1390" s="14" t="str">
        <f>IFERROR(IF(H1390&gt;=1,VLOOKUP(I1390,DETAIL!$F$7:$N$2006,9,0),""),"")</f>
        <v/>
      </c>
      <c r="Q1390" s="75">
        <f>BHUGTAN!L1382</f>
        <v>0</v>
      </c>
    </row>
    <row r="1391" spans="8:17" ht="18" customHeight="1" x14ac:dyDescent="0.25">
      <c r="H1391" s="14">
        <f>BHUGTAN!E1383</f>
        <v>0</v>
      </c>
      <c r="I1391" s="14">
        <f>BHUGTAN!F1383</f>
        <v>0</v>
      </c>
      <c r="J1391" s="15">
        <f>BHUGTAN!G1383</f>
        <v>0</v>
      </c>
      <c r="K1391" s="15">
        <f>BHUGTAN!H1383</f>
        <v>0</v>
      </c>
      <c r="L1391" s="14">
        <f>BHUGTAN!I1383</f>
        <v>0</v>
      </c>
      <c r="M1391" s="15" t="str">
        <f>IFERROR(IF(H1391&gt;=1,VLOOKUP(I1391,DETAIL!$F$7:$N$2006,5,0),""),"")</f>
        <v/>
      </c>
      <c r="N1391" s="15" t="str">
        <f>IFERROR(IF(H1391&gt;=1,VLOOKUP(I1391,DETAIL!$F$7:$N$2006,6,0),""),"")</f>
        <v/>
      </c>
      <c r="O1391" s="14" t="str">
        <f>IFERROR(IF(H1391&gt;=1,VLOOKUP(I1391,DETAIL!$F$7:$N$2006,8,0),""),"")</f>
        <v/>
      </c>
      <c r="P1391" s="14" t="str">
        <f>IFERROR(IF(H1391&gt;=1,VLOOKUP(I1391,DETAIL!$F$7:$N$2006,9,0),""),"")</f>
        <v/>
      </c>
      <c r="Q1391" s="75">
        <f>BHUGTAN!L1383</f>
        <v>0</v>
      </c>
    </row>
    <row r="1392" spans="8:17" ht="18" customHeight="1" x14ac:dyDescent="0.25">
      <c r="H1392" s="14">
        <f>BHUGTAN!E1384</f>
        <v>0</v>
      </c>
      <c r="I1392" s="14">
        <f>BHUGTAN!F1384</f>
        <v>0</v>
      </c>
      <c r="J1392" s="15">
        <f>BHUGTAN!G1384</f>
        <v>0</v>
      </c>
      <c r="K1392" s="15">
        <f>BHUGTAN!H1384</f>
        <v>0</v>
      </c>
      <c r="L1392" s="14">
        <f>BHUGTAN!I1384</f>
        <v>0</v>
      </c>
      <c r="M1392" s="15" t="str">
        <f>IFERROR(IF(H1392&gt;=1,VLOOKUP(I1392,DETAIL!$F$7:$N$2006,5,0),""),"")</f>
        <v/>
      </c>
      <c r="N1392" s="15" t="str">
        <f>IFERROR(IF(H1392&gt;=1,VLOOKUP(I1392,DETAIL!$F$7:$N$2006,6,0),""),"")</f>
        <v/>
      </c>
      <c r="O1392" s="14" t="str">
        <f>IFERROR(IF(H1392&gt;=1,VLOOKUP(I1392,DETAIL!$F$7:$N$2006,8,0),""),"")</f>
        <v/>
      </c>
      <c r="P1392" s="14" t="str">
        <f>IFERROR(IF(H1392&gt;=1,VLOOKUP(I1392,DETAIL!$F$7:$N$2006,9,0),""),"")</f>
        <v/>
      </c>
      <c r="Q1392" s="75">
        <f>BHUGTAN!L1384</f>
        <v>0</v>
      </c>
    </row>
    <row r="1393" spans="8:17" ht="18" customHeight="1" x14ac:dyDescent="0.25">
      <c r="H1393" s="14">
        <f>BHUGTAN!E1385</f>
        <v>0</v>
      </c>
      <c r="I1393" s="14">
        <f>BHUGTAN!F1385</f>
        <v>0</v>
      </c>
      <c r="J1393" s="15">
        <f>BHUGTAN!G1385</f>
        <v>0</v>
      </c>
      <c r="K1393" s="15">
        <f>BHUGTAN!H1385</f>
        <v>0</v>
      </c>
      <c r="L1393" s="14">
        <f>BHUGTAN!I1385</f>
        <v>0</v>
      </c>
      <c r="M1393" s="15" t="str">
        <f>IFERROR(IF(H1393&gt;=1,VLOOKUP(I1393,DETAIL!$F$7:$N$2006,5,0),""),"")</f>
        <v/>
      </c>
      <c r="N1393" s="15" t="str">
        <f>IFERROR(IF(H1393&gt;=1,VLOOKUP(I1393,DETAIL!$F$7:$N$2006,6,0),""),"")</f>
        <v/>
      </c>
      <c r="O1393" s="14" t="str">
        <f>IFERROR(IF(H1393&gt;=1,VLOOKUP(I1393,DETAIL!$F$7:$N$2006,8,0),""),"")</f>
        <v/>
      </c>
      <c r="P1393" s="14" t="str">
        <f>IFERROR(IF(H1393&gt;=1,VLOOKUP(I1393,DETAIL!$F$7:$N$2006,9,0),""),"")</f>
        <v/>
      </c>
      <c r="Q1393" s="75">
        <f>BHUGTAN!L1385</f>
        <v>0</v>
      </c>
    </row>
    <row r="1394" spans="8:17" ht="18" customHeight="1" x14ac:dyDescent="0.25">
      <c r="H1394" s="14">
        <f>BHUGTAN!E1386</f>
        <v>0</v>
      </c>
      <c r="I1394" s="14">
        <f>BHUGTAN!F1386</f>
        <v>0</v>
      </c>
      <c r="J1394" s="15">
        <f>BHUGTAN!G1386</f>
        <v>0</v>
      </c>
      <c r="K1394" s="15">
        <f>BHUGTAN!H1386</f>
        <v>0</v>
      </c>
      <c r="L1394" s="14">
        <f>BHUGTAN!I1386</f>
        <v>0</v>
      </c>
      <c r="M1394" s="15" t="str">
        <f>IFERROR(IF(H1394&gt;=1,VLOOKUP(I1394,DETAIL!$F$7:$N$2006,5,0),""),"")</f>
        <v/>
      </c>
      <c r="N1394" s="15" t="str">
        <f>IFERROR(IF(H1394&gt;=1,VLOOKUP(I1394,DETAIL!$F$7:$N$2006,6,0),""),"")</f>
        <v/>
      </c>
      <c r="O1394" s="14" t="str">
        <f>IFERROR(IF(H1394&gt;=1,VLOOKUP(I1394,DETAIL!$F$7:$N$2006,8,0),""),"")</f>
        <v/>
      </c>
      <c r="P1394" s="14" t="str">
        <f>IFERROR(IF(H1394&gt;=1,VLOOKUP(I1394,DETAIL!$F$7:$N$2006,9,0),""),"")</f>
        <v/>
      </c>
      <c r="Q1394" s="75">
        <f>BHUGTAN!L1386</f>
        <v>0</v>
      </c>
    </row>
    <row r="1395" spans="8:17" ht="18" customHeight="1" x14ac:dyDescent="0.25">
      <c r="H1395" s="14">
        <f>BHUGTAN!E1387</f>
        <v>0</v>
      </c>
      <c r="I1395" s="14">
        <f>BHUGTAN!F1387</f>
        <v>0</v>
      </c>
      <c r="J1395" s="15">
        <f>BHUGTAN!G1387</f>
        <v>0</v>
      </c>
      <c r="K1395" s="15">
        <f>BHUGTAN!H1387</f>
        <v>0</v>
      </c>
      <c r="L1395" s="14">
        <f>BHUGTAN!I1387</f>
        <v>0</v>
      </c>
      <c r="M1395" s="15" t="str">
        <f>IFERROR(IF(H1395&gt;=1,VLOOKUP(I1395,DETAIL!$F$7:$N$2006,5,0),""),"")</f>
        <v/>
      </c>
      <c r="N1395" s="15" t="str">
        <f>IFERROR(IF(H1395&gt;=1,VLOOKUP(I1395,DETAIL!$F$7:$N$2006,6,0),""),"")</f>
        <v/>
      </c>
      <c r="O1395" s="14" t="str">
        <f>IFERROR(IF(H1395&gt;=1,VLOOKUP(I1395,DETAIL!$F$7:$N$2006,8,0),""),"")</f>
        <v/>
      </c>
      <c r="P1395" s="14" t="str">
        <f>IFERROR(IF(H1395&gt;=1,VLOOKUP(I1395,DETAIL!$F$7:$N$2006,9,0),""),"")</f>
        <v/>
      </c>
      <c r="Q1395" s="75">
        <f>BHUGTAN!L1387</f>
        <v>0</v>
      </c>
    </row>
    <row r="1396" spans="8:17" ht="18" customHeight="1" x14ac:dyDescent="0.25">
      <c r="H1396" s="14">
        <f>BHUGTAN!E1388</f>
        <v>0</v>
      </c>
      <c r="I1396" s="14">
        <f>BHUGTAN!F1388</f>
        <v>0</v>
      </c>
      <c r="J1396" s="15">
        <f>BHUGTAN!G1388</f>
        <v>0</v>
      </c>
      <c r="K1396" s="15">
        <f>BHUGTAN!H1388</f>
        <v>0</v>
      </c>
      <c r="L1396" s="14">
        <f>BHUGTAN!I1388</f>
        <v>0</v>
      </c>
      <c r="M1396" s="15" t="str">
        <f>IFERROR(IF(H1396&gt;=1,VLOOKUP(I1396,DETAIL!$F$7:$N$2006,5,0),""),"")</f>
        <v/>
      </c>
      <c r="N1396" s="15" t="str">
        <f>IFERROR(IF(H1396&gt;=1,VLOOKUP(I1396,DETAIL!$F$7:$N$2006,6,0),""),"")</f>
        <v/>
      </c>
      <c r="O1396" s="14" t="str">
        <f>IFERROR(IF(H1396&gt;=1,VLOOKUP(I1396,DETAIL!$F$7:$N$2006,8,0),""),"")</f>
        <v/>
      </c>
      <c r="P1396" s="14" t="str">
        <f>IFERROR(IF(H1396&gt;=1,VLOOKUP(I1396,DETAIL!$F$7:$N$2006,9,0),""),"")</f>
        <v/>
      </c>
      <c r="Q1396" s="75">
        <f>BHUGTAN!L1388</f>
        <v>0</v>
      </c>
    </row>
    <row r="1397" spans="8:17" ht="18" customHeight="1" x14ac:dyDescent="0.25">
      <c r="H1397" s="14">
        <f>BHUGTAN!E1389</f>
        <v>0</v>
      </c>
      <c r="I1397" s="14">
        <f>BHUGTAN!F1389</f>
        <v>0</v>
      </c>
      <c r="J1397" s="15">
        <f>BHUGTAN!G1389</f>
        <v>0</v>
      </c>
      <c r="K1397" s="15">
        <f>BHUGTAN!H1389</f>
        <v>0</v>
      </c>
      <c r="L1397" s="14">
        <f>BHUGTAN!I1389</f>
        <v>0</v>
      </c>
      <c r="M1397" s="15" t="str">
        <f>IFERROR(IF(H1397&gt;=1,VLOOKUP(I1397,DETAIL!$F$7:$N$2006,5,0),""),"")</f>
        <v/>
      </c>
      <c r="N1397" s="15" t="str">
        <f>IFERROR(IF(H1397&gt;=1,VLOOKUP(I1397,DETAIL!$F$7:$N$2006,6,0),""),"")</f>
        <v/>
      </c>
      <c r="O1397" s="14" t="str">
        <f>IFERROR(IF(H1397&gt;=1,VLOOKUP(I1397,DETAIL!$F$7:$N$2006,8,0),""),"")</f>
        <v/>
      </c>
      <c r="P1397" s="14" t="str">
        <f>IFERROR(IF(H1397&gt;=1,VLOOKUP(I1397,DETAIL!$F$7:$N$2006,9,0),""),"")</f>
        <v/>
      </c>
      <c r="Q1397" s="75">
        <f>BHUGTAN!L1389</f>
        <v>0</v>
      </c>
    </row>
    <row r="1398" spans="8:17" ht="18" customHeight="1" x14ac:dyDescent="0.25">
      <c r="H1398" s="14">
        <f>BHUGTAN!E1390</f>
        <v>0</v>
      </c>
      <c r="I1398" s="14">
        <f>BHUGTAN!F1390</f>
        <v>0</v>
      </c>
      <c r="J1398" s="15">
        <f>BHUGTAN!G1390</f>
        <v>0</v>
      </c>
      <c r="K1398" s="15">
        <f>BHUGTAN!H1390</f>
        <v>0</v>
      </c>
      <c r="L1398" s="14">
        <f>BHUGTAN!I1390</f>
        <v>0</v>
      </c>
      <c r="M1398" s="15" t="str">
        <f>IFERROR(IF(H1398&gt;=1,VLOOKUP(I1398,DETAIL!$F$7:$N$2006,5,0),""),"")</f>
        <v/>
      </c>
      <c r="N1398" s="15" t="str">
        <f>IFERROR(IF(H1398&gt;=1,VLOOKUP(I1398,DETAIL!$F$7:$N$2006,6,0),""),"")</f>
        <v/>
      </c>
      <c r="O1398" s="14" t="str">
        <f>IFERROR(IF(H1398&gt;=1,VLOOKUP(I1398,DETAIL!$F$7:$N$2006,8,0),""),"")</f>
        <v/>
      </c>
      <c r="P1398" s="14" t="str">
        <f>IFERROR(IF(H1398&gt;=1,VLOOKUP(I1398,DETAIL!$F$7:$N$2006,9,0),""),"")</f>
        <v/>
      </c>
      <c r="Q1398" s="75">
        <f>BHUGTAN!L1390</f>
        <v>0</v>
      </c>
    </row>
    <row r="1399" spans="8:17" ht="18" customHeight="1" x14ac:dyDescent="0.25">
      <c r="H1399" s="14">
        <f>BHUGTAN!E1391</f>
        <v>0</v>
      </c>
      <c r="I1399" s="14">
        <f>BHUGTAN!F1391</f>
        <v>0</v>
      </c>
      <c r="J1399" s="15">
        <f>BHUGTAN!G1391</f>
        <v>0</v>
      </c>
      <c r="K1399" s="15">
        <f>BHUGTAN!H1391</f>
        <v>0</v>
      </c>
      <c r="L1399" s="14">
        <f>BHUGTAN!I1391</f>
        <v>0</v>
      </c>
      <c r="M1399" s="15" t="str">
        <f>IFERROR(IF(H1399&gt;=1,VLOOKUP(I1399,DETAIL!$F$7:$N$2006,5,0),""),"")</f>
        <v/>
      </c>
      <c r="N1399" s="15" t="str">
        <f>IFERROR(IF(H1399&gt;=1,VLOOKUP(I1399,DETAIL!$F$7:$N$2006,6,0),""),"")</f>
        <v/>
      </c>
      <c r="O1399" s="14" t="str">
        <f>IFERROR(IF(H1399&gt;=1,VLOOKUP(I1399,DETAIL!$F$7:$N$2006,8,0),""),"")</f>
        <v/>
      </c>
      <c r="P1399" s="14" t="str">
        <f>IFERROR(IF(H1399&gt;=1,VLOOKUP(I1399,DETAIL!$F$7:$N$2006,9,0),""),"")</f>
        <v/>
      </c>
      <c r="Q1399" s="75">
        <f>BHUGTAN!L1391</f>
        <v>0</v>
      </c>
    </row>
    <row r="1400" spans="8:17" ht="18" customHeight="1" x14ac:dyDescent="0.25">
      <c r="H1400" s="14">
        <f>BHUGTAN!E1392</f>
        <v>0</v>
      </c>
      <c r="I1400" s="14">
        <f>BHUGTAN!F1392</f>
        <v>0</v>
      </c>
      <c r="J1400" s="15">
        <f>BHUGTAN!G1392</f>
        <v>0</v>
      </c>
      <c r="K1400" s="15">
        <f>BHUGTAN!H1392</f>
        <v>0</v>
      </c>
      <c r="L1400" s="14">
        <f>BHUGTAN!I1392</f>
        <v>0</v>
      </c>
      <c r="M1400" s="15" t="str">
        <f>IFERROR(IF(H1400&gt;=1,VLOOKUP(I1400,DETAIL!$F$7:$N$2006,5,0),""),"")</f>
        <v/>
      </c>
      <c r="N1400" s="15" t="str">
        <f>IFERROR(IF(H1400&gt;=1,VLOOKUP(I1400,DETAIL!$F$7:$N$2006,6,0),""),"")</f>
        <v/>
      </c>
      <c r="O1400" s="14" t="str">
        <f>IFERROR(IF(H1400&gt;=1,VLOOKUP(I1400,DETAIL!$F$7:$N$2006,8,0),""),"")</f>
        <v/>
      </c>
      <c r="P1400" s="14" t="str">
        <f>IFERROR(IF(H1400&gt;=1,VLOOKUP(I1400,DETAIL!$F$7:$N$2006,9,0),""),"")</f>
        <v/>
      </c>
      <c r="Q1400" s="75">
        <f>BHUGTAN!L1392</f>
        <v>0</v>
      </c>
    </row>
    <row r="1401" spans="8:17" ht="18" customHeight="1" x14ac:dyDescent="0.25">
      <c r="H1401" s="14">
        <f>BHUGTAN!E1393</f>
        <v>0</v>
      </c>
      <c r="I1401" s="14">
        <f>BHUGTAN!F1393</f>
        <v>0</v>
      </c>
      <c r="J1401" s="15">
        <f>BHUGTAN!G1393</f>
        <v>0</v>
      </c>
      <c r="K1401" s="15">
        <f>BHUGTAN!H1393</f>
        <v>0</v>
      </c>
      <c r="L1401" s="14">
        <f>BHUGTAN!I1393</f>
        <v>0</v>
      </c>
      <c r="M1401" s="15" t="str">
        <f>IFERROR(IF(H1401&gt;=1,VLOOKUP(I1401,DETAIL!$F$7:$N$2006,5,0),""),"")</f>
        <v/>
      </c>
      <c r="N1401" s="15" t="str">
        <f>IFERROR(IF(H1401&gt;=1,VLOOKUP(I1401,DETAIL!$F$7:$N$2006,6,0),""),"")</f>
        <v/>
      </c>
      <c r="O1401" s="14" t="str">
        <f>IFERROR(IF(H1401&gt;=1,VLOOKUP(I1401,DETAIL!$F$7:$N$2006,8,0),""),"")</f>
        <v/>
      </c>
      <c r="P1401" s="14" t="str">
        <f>IFERROR(IF(H1401&gt;=1,VLOOKUP(I1401,DETAIL!$F$7:$N$2006,9,0),""),"")</f>
        <v/>
      </c>
      <c r="Q1401" s="75">
        <f>BHUGTAN!L1393</f>
        <v>0</v>
      </c>
    </row>
    <row r="1402" spans="8:17" ht="18" customHeight="1" x14ac:dyDescent="0.25">
      <c r="H1402" s="14">
        <f>BHUGTAN!E1394</f>
        <v>0</v>
      </c>
      <c r="I1402" s="14">
        <f>BHUGTAN!F1394</f>
        <v>0</v>
      </c>
      <c r="J1402" s="15">
        <f>BHUGTAN!G1394</f>
        <v>0</v>
      </c>
      <c r="K1402" s="15">
        <f>BHUGTAN!H1394</f>
        <v>0</v>
      </c>
      <c r="L1402" s="14">
        <f>BHUGTAN!I1394</f>
        <v>0</v>
      </c>
      <c r="M1402" s="15" t="str">
        <f>IFERROR(IF(H1402&gt;=1,VLOOKUP(I1402,DETAIL!$F$7:$N$2006,5,0),""),"")</f>
        <v/>
      </c>
      <c r="N1402" s="15" t="str">
        <f>IFERROR(IF(H1402&gt;=1,VLOOKUP(I1402,DETAIL!$F$7:$N$2006,6,0),""),"")</f>
        <v/>
      </c>
      <c r="O1402" s="14" t="str">
        <f>IFERROR(IF(H1402&gt;=1,VLOOKUP(I1402,DETAIL!$F$7:$N$2006,8,0),""),"")</f>
        <v/>
      </c>
      <c r="P1402" s="14" t="str">
        <f>IFERROR(IF(H1402&gt;=1,VLOOKUP(I1402,DETAIL!$F$7:$N$2006,9,0),""),"")</f>
        <v/>
      </c>
      <c r="Q1402" s="75">
        <f>BHUGTAN!L1394</f>
        <v>0</v>
      </c>
    </row>
    <row r="1403" spans="8:17" ht="18" customHeight="1" x14ac:dyDescent="0.25">
      <c r="H1403" s="14">
        <f>BHUGTAN!E1395</f>
        <v>0</v>
      </c>
      <c r="I1403" s="14">
        <f>BHUGTAN!F1395</f>
        <v>0</v>
      </c>
      <c r="J1403" s="15">
        <f>BHUGTAN!G1395</f>
        <v>0</v>
      </c>
      <c r="K1403" s="15">
        <f>BHUGTAN!H1395</f>
        <v>0</v>
      </c>
      <c r="L1403" s="14">
        <f>BHUGTAN!I1395</f>
        <v>0</v>
      </c>
      <c r="M1403" s="15" t="str">
        <f>IFERROR(IF(H1403&gt;=1,VLOOKUP(I1403,DETAIL!$F$7:$N$2006,5,0),""),"")</f>
        <v/>
      </c>
      <c r="N1403" s="15" t="str">
        <f>IFERROR(IF(H1403&gt;=1,VLOOKUP(I1403,DETAIL!$F$7:$N$2006,6,0),""),"")</f>
        <v/>
      </c>
      <c r="O1403" s="14" t="str">
        <f>IFERROR(IF(H1403&gt;=1,VLOOKUP(I1403,DETAIL!$F$7:$N$2006,8,0),""),"")</f>
        <v/>
      </c>
      <c r="P1403" s="14" t="str">
        <f>IFERROR(IF(H1403&gt;=1,VLOOKUP(I1403,DETAIL!$F$7:$N$2006,9,0),""),"")</f>
        <v/>
      </c>
      <c r="Q1403" s="75">
        <f>BHUGTAN!L1395</f>
        <v>0</v>
      </c>
    </row>
    <row r="1404" spans="8:17" ht="18" customHeight="1" x14ac:dyDescent="0.25">
      <c r="H1404" s="14">
        <f>BHUGTAN!E1396</f>
        <v>0</v>
      </c>
      <c r="I1404" s="14">
        <f>BHUGTAN!F1396</f>
        <v>0</v>
      </c>
      <c r="J1404" s="15">
        <f>BHUGTAN!G1396</f>
        <v>0</v>
      </c>
      <c r="K1404" s="15">
        <f>BHUGTAN!H1396</f>
        <v>0</v>
      </c>
      <c r="L1404" s="14">
        <f>BHUGTAN!I1396</f>
        <v>0</v>
      </c>
      <c r="M1404" s="15" t="str">
        <f>IFERROR(IF(H1404&gt;=1,VLOOKUP(I1404,DETAIL!$F$7:$N$2006,5,0),""),"")</f>
        <v/>
      </c>
      <c r="N1404" s="15" t="str">
        <f>IFERROR(IF(H1404&gt;=1,VLOOKUP(I1404,DETAIL!$F$7:$N$2006,6,0),""),"")</f>
        <v/>
      </c>
      <c r="O1404" s="14" t="str">
        <f>IFERROR(IF(H1404&gt;=1,VLOOKUP(I1404,DETAIL!$F$7:$N$2006,8,0),""),"")</f>
        <v/>
      </c>
      <c r="P1404" s="14" t="str">
        <f>IFERROR(IF(H1404&gt;=1,VLOOKUP(I1404,DETAIL!$F$7:$N$2006,9,0),""),"")</f>
        <v/>
      </c>
      <c r="Q1404" s="75">
        <f>BHUGTAN!L1396</f>
        <v>0</v>
      </c>
    </row>
    <row r="1405" spans="8:17" ht="18" customHeight="1" x14ac:dyDescent="0.25">
      <c r="H1405" s="14">
        <f>BHUGTAN!E1397</f>
        <v>0</v>
      </c>
      <c r="I1405" s="14">
        <f>BHUGTAN!F1397</f>
        <v>0</v>
      </c>
      <c r="J1405" s="15">
        <f>BHUGTAN!G1397</f>
        <v>0</v>
      </c>
      <c r="K1405" s="15">
        <f>BHUGTAN!H1397</f>
        <v>0</v>
      </c>
      <c r="L1405" s="14">
        <f>BHUGTAN!I1397</f>
        <v>0</v>
      </c>
      <c r="M1405" s="15" t="str">
        <f>IFERROR(IF(H1405&gt;=1,VLOOKUP(I1405,DETAIL!$F$7:$N$2006,5,0),""),"")</f>
        <v/>
      </c>
      <c r="N1405" s="15" t="str">
        <f>IFERROR(IF(H1405&gt;=1,VLOOKUP(I1405,DETAIL!$F$7:$N$2006,6,0),""),"")</f>
        <v/>
      </c>
      <c r="O1405" s="14" t="str">
        <f>IFERROR(IF(H1405&gt;=1,VLOOKUP(I1405,DETAIL!$F$7:$N$2006,8,0),""),"")</f>
        <v/>
      </c>
      <c r="P1405" s="14" t="str">
        <f>IFERROR(IF(H1405&gt;=1,VLOOKUP(I1405,DETAIL!$F$7:$N$2006,9,0),""),"")</f>
        <v/>
      </c>
      <c r="Q1405" s="75">
        <f>BHUGTAN!L1397</f>
        <v>0</v>
      </c>
    </row>
    <row r="1406" spans="8:17" ht="18" customHeight="1" x14ac:dyDescent="0.25">
      <c r="H1406" s="14">
        <f>BHUGTAN!E1398</f>
        <v>0</v>
      </c>
      <c r="I1406" s="14">
        <f>BHUGTAN!F1398</f>
        <v>0</v>
      </c>
      <c r="J1406" s="15">
        <f>BHUGTAN!G1398</f>
        <v>0</v>
      </c>
      <c r="K1406" s="15">
        <f>BHUGTAN!H1398</f>
        <v>0</v>
      </c>
      <c r="L1406" s="14">
        <f>BHUGTAN!I1398</f>
        <v>0</v>
      </c>
      <c r="M1406" s="15" t="str">
        <f>IFERROR(IF(H1406&gt;=1,VLOOKUP(I1406,DETAIL!$F$7:$N$2006,5,0),""),"")</f>
        <v/>
      </c>
      <c r="N1406" s="15" t="str">
        <f>IFERROR(IF(H1406&gt;=1,VLOOKUP(I1406,DETAIL!$F$7:$N$2006,6,0),""),"")</f>
        <v/>
      </c>
      <c r="O1406" s="14" t="str">
        <f>IFERROR(IF(H1406&gt;=1,VLOOKUP(I1406,DETAIL!$F$7:$N$2006,8,0),""),"")</f>
        <v/>
      </c>
      <c r="P1406" s="14" t="str">
        <f>IFERROR(IF(H1406&gt;=1,VLOOKUP(I1406,DETAIL!$F$7:$N$2006,9,0),""),"")</f>
        <v/>
      </c>
      <c r="Q1406" s="75">
        <f>BHUGTAN!L1398</f>
        <v>0</v>
      </c>
    </row>
    <row r="1407" spans="8:17" ht="18" customHeight="1" x14ac:dyDescent="0.25">
      <c r="H1407" s="14">
        <f>BHUGTAN!E1399</f>
        <v>0</v>
      </c>
      <c r="I1407" s="14">
        <f>BHUGTAN!F1399</f>
        <v>0</v>
      </c>
      <c r="J1407" s="15">
        <f>BHUGTAN!G1399</f>
        <v>0</v>
      </c>
      <c r="K1407" s="15">
        <f>BHUGTAN!H1399</f>
        <v>0</v>
      </c>
      <c r="L1407" s="14">
        <f>BHUGTAN!I1399</f>
        <v>0</v>
      </c>
      <c r="M1407" s="15" t="str">
        <f>IFERROR(IF(H1407&gt;=1,VLOOKUP(I1407,DETAIL!$F$7:$N$2006,5,0),""),"")</f>
        <v/>
      </c>
      <c r="N1407" s="15" t="str">
        <f>IFERROR(IF(H1407&gt;=1,VLOOKUP(I1407,DETAIL!$F$7:$N$2006,6,0),""),"")</f>
        <v/>
      </c>
      <c r="O1407" s="14" t="str">
        <f>IFERROR(IF(H1407&gt;=1,VLOOKUP(I1407,DETAIL!$F$7:$N$2006,8,0),""),"")</f>
        <v/>
      </c>
      <c r="P1407" s="14" t="str">
        <f>IFERROR(IF(H1407&gt;=1,VLOOKUP(I1407,DETAIL!$F$7:$N$2006,9,0),""),"")</f>
        <v/>
      </c>
      <c r="Q1407" s="75">
        <f>BHUGTAN!L1399</f>
        <v>0</v>
      </c>
    </row>
    <row r="1408" spans="8:17" ht="18" customHeight="1" x14ac:dyDescent="0.25">
      <c r="H1408" s="14">
        <f>BHUGTAN!E1400</f>
        <v>0</v>
      </c>
      <c r="I1408" s="14">
        <f>BHUGTAN!F1400</f>
        <v>0</v>
      </c>
      <c r="J1408" s="15">
        <f>BHUGTAN!G1400</f>
        <v>0</v>
      </c>
      <c r="K1408" s="15">
        <f>BHUGTAN!H1400</f>
        <v>0</v>
      </c>
      <c r="L1408" s="14">
        <f>BHUGTAN!I1400</f>
        <v>0</v>
      </c>
      <c r="M1408" s="15" t="str">
        <f>IFERROR(IF(H1408&gt;=1,VLOOKUP(I1408,DETAIL!$F$7:$N$2006,5,0),""),"")</f>
        <v/>
      </c>
      <c r="N1408" s="15" t="str">
        <f>IFERROR(IF(H1408&gt;=1,VLOOKUP(I1408,DETAIL!$F$7:$N$2006,6,0),""),"")</f>
        <v/>
      </c>
      <c r="O1408" s="14" t="str">
        <f>IFERROR(IF(H1408&gt;=1,VLOOKUP(I1408,DETAIL!$F$7:$N$2006,8,0),""),"")</f>
        <v/>
      </c>
      <c r="P1408" s="14" t="str">
        <f>IFERROR(IF(H1408&gt;=1,VLOOKUP(I1408,DETAIL!$F$7:$N$2006,9,0),""),"")</f>
        <v/>
      </c>
      <c r="Q1408" s="75">
        <f>BHUGTAN!L1400</f>
        <v>0</v>
      </c>
    </row>
    <row r="1409" spans="8:17" ht="18" customHeight="1" x14ac:dyDescent="0.25">
      <c r="H1409" s="14">
        <f>BHUGTAN!E1401</f>
        <v>0</v>
      </c>
      <c r="I1409" s="14">
        <f>BHUGTAN!F1401</f>
        <v>0</v>
      </c>
      <c r="J1409" s="15">
        <f>BHUGTAN!G1401</f>
        <v>0</v>
      </c>
      <c r="K1409" s="15">
        <f>BHUGTAN!H1401</f>
        <v>0</v>
      </c>
      <c r="L1409" s="14">
        <f>BHUGTAN!I1401</f>
        <v>0</v>
      </c>
      <c r="M1409" s="15" t="str">
        <f>IFERROR(IF(H1409&gt;=1,VLOOKUP(I1409,DETAIL!$F$7:$N$2006,5,0),""),"")</f>
        <v/>
      </c>
      <c r="N1409" s="15" t="str">
        <f>IFERROR(IF(H1409&gt;=1,VLOOKUP(I1409,DETAIL!$F$7:$N$2006,6,0),""),"")</f>
        <v/>
      </c>
      <c r="O1409" s="14" t="str">
        <f>IFERROR(IF(H1409&gt;=1,VLOOKUP(I1409,DETAIL!$F$7:$N$2006,8,0),""),"")</f>
        <v/>
      </c>
      <c r="P1409" s="14" t="str">
        <f>IFERROR(IF(H1409&gt;=1,VLOOKUP(I1409,DETAIL!$F$7:$N$2006,9,0),""),"")</f>
        <v/>
      </c>
      <c r="Q1409" s="75">
        <f>BHUGTAN!L1401</f>
        <v>0</v>
      </c>
    </row>
    <row r="1410" spans="8:17" ht="18" customHeight="1" x14ac:dyDescent="0.25">
      <c r="H1410" s="14">
        <f>BHUGTAN!E1402</f>
        <v>0</v>
      </c>
      <c r="I1410" s="14">
        <f>BHUGTAN!F1402</f>
        <v>0</v>
      </c>
      <c r="J1410" s="15">
        <f>BHUGTAN!G1402</f>
        <v>0</v>
      </c>
      <c r="K1410" s="15">
        <f>BHUGTAN!H1402</f>
        <v>0</v>
      </c>
      <c r="L1410" s="14">
        <f>BHUGTAN!I1402</f>
        <v>0</v>
      </c>
      <c r="M1410" s="15" t="str">
        <f>IFERROR(IF(H1410&gt;=1,VLOOKUP(I1410,DETAIL!$F$7:$N$2006,5,0),""),"")</f>
        <v/>
      </c>
      <c r="N1410" s="15" t="str">
        <f>IFERROR(IF(H1410&gt;=1,VLOOKUP(I1410,DETAIL!$F$7:$N$2006,6,0),""),"")</f>
        <v/>
      </c>
      <c r="O1410" s="14" t="str">
        <f>IFERROR(IF(H1410&gt;=1,VLOOKUP(I1410,DETAIL!$F$7:$N$2006,8,0),""),"")</f>
        <v/>
      </c>
      <c r="P1410" s="14" t="str">
        <f>IFERROR(IF(H1410&gt;=1,VLOOKUP(I1410,DETAIL!$F$7:$N$2006,9,0),""),"")</f>
        <v/>
      </c>
      <c r="Q1410" s="75">
        <f>BHUGTAN!L1402</f>
        <v>0</v>
      </c>
    </row>
    <row r="1411" spans="8:17" ht="18" customHeight="1" x14ac:dyDescent="0.25">
      <c r="H1411" s="14">
        <f>BHUGTAN!E1403</f>
        <v>0</v>
      </c>
      <c r="I1411" s="14">
        <f>BHUGTAN!F1403</f>
        <v>0</v>
      </c>
      <c r="J1411" s="15">
        <f>BHUGTAN!G1403</f>
        <v>0</v>
      </c>
      <c r="K1411" s="15">
        <f>BHUGTAN!H1403</f>
        <v>0</v>
      </c>
      <c r="L1411" s="14">
        <f>BHUGTAN!I1403</f>
        <v>0</v>
      </c>
      <c r="M1411" s="15" t="str">
        <f>IFERROR(IF(H1411&gt;=1,VLOOKUP(I1411,DETAIL!$F$7:$N$2006,5,0),""),"")</f>
        <v/>
      </c>
      <c r="N1411" s="15" t="str">
        <f>IFERROR(IF(H1411&gt;=1,VLOOKUP(I1411,DETAIL!$F$7:$N$2006,6,0),""),"")</f>
        <v/>
      </c>
      <c r="O1411" s="14" t="str">
        <f>IFERROR(IF(H1411&gt;=1,VLOOKUP(I1411,DETAIL!$F$7:$N$2006,8,0),""),"")</f>
        <v/>
      </c>
      <c r="P1411" s="14" t="str">
        <f>IFERROR(IF(H1411&gt;=1,VLOOKUP(I1411,DETAIL!$F$7:$N$2006,9,0),""),"")</f>
        <v/>
      </c>
      <c r="Q1411" s="75">
        <f>BHUGTAN!L1403</f>
        <v>0</v>
      </c>
    </row>
    <row r="1412" spans="8:17" ht="18" customHeight="1" x14ac:dyDescent="0.25">
      <c r="H1412" s="14">
        <f>BHUGTAN!E1404</f>
        <v>0</v>
      </c>
      <c r="I1412" s="14">
        <f>BHUGTAN!F1404</f>
        <v>0</v>
      </c>
      <c r="J1412" s="15">
        <f>BHUGTAN!G1404</f>
        <v>0</v>
      </c>
      <c r="K1412" s="15">
        <f>BHUGTAN!H1404</f>
        <v>0</v>
      </c>
      <c r="L1412" s="14">
        <f>BHUGTAN!I1404</f>
        <v>0</v>
      </c>
      <c r="M1412" s="15" t="str">
        <f>IFERROR(IF(H1412&gt;=1,VLOOKUP(I1412,DETAIL!$F$7:$N$2006,5,0),""),"")</f>
        <v/>
      </c>
      <c r="N1412" s="15" t="str">
        <f>IFERROR(IF(H1412&gt;=1,VLOOKUP(I1412,DETAIL!$F$7:$N$2006,6,0),""),"")</f>
        <v/>
      </c>
      <c r="O1412" s="14" t="str">
        <f>IFERROR(IF(H1412&gt;=1,VLOOKUP(I1412,DETAIL!$F$7:$N$2006,8,0),""),"")</f>
        <v/>
      </c>
      <c r="P1412" s="14" t="str">
        <f>IFERROR(IF(H1412&gt;=1,VLOOKUP(I1412,DETAIL!$F$7:$N$2006,9,0),""),"")</f>
        <v/>
      </c>
      <c r="Q1412" s="75">
        <f>BHUGTAN!L1404</f>
        <v>0</v>
      </c>
    </row>
    <row r="1413" spans="8:17" ht="18" customHeight="1" x14ac:dyDescent="0.25">
      <c r="H1413" s="14">
        <f>BHUGTAN!E1405</f>
        <v>0</v>
      </c>
      <c r="I1413" s="14">
        <f>BHUGTAN!F1405</f>
        <v>0</v>
      </c>
      <c r="J1413" s="15">
        <f>BHUGTAN!G1405</f>
        <v>0</v>
      </c>
      <c r="K1413" s="15">
        <f>BHUGTAN!H1405</f>
        <v>0</v>
      </c>
      <c r="L1413" s="14">
        <f>BHUGTAN!I1405</f>
        <v>0</v>
      </c>
      <c r="M1413" s="15" t="str">
        <f>IFERROR(IF(H1413&gt;=1,VLOOKUP(I1413,DETAIL!$F$7:$N$2006,5,0),""),"")</f>
        <v/>
      </c>
      <c r="N1413" s="15" t="str">
        <f>IFERROR(IF(H1413&gt;=1,VLOOKUP(I1413,DETAIL!$F$7:$N$2006,6,0),""),"")</f>
        <v/>
      </c>
      <c r="O1413" s="14" t="str">
        <f>IFERROR(IF(H1413&gt;=1,VLOOKUP(I1413,DETAIL!$F$7:$N$2006,8,0),""),"")</f>
        <v/>
      </c>
      <c r="P1413" s="14" t="str">
        <f>IFERROR(IF(H1413&gt;=1,VLOOKUP(I1413,DETAIL!$F$7:$N$2006,9,0),""),"")</f>
        <v/>
      </c>
      <c r="Q1413" s="75">
        <f>BHUGTAN!L1405</f>
        <v>0</v>
      </c>
    </row>
    <row r="1414" spans="8:17" ht="18" customHeight="1" x14ac:dyDescent="0.25">
      <c r="H1414" s="14">
        <f>BHUGTAN!E1406</f>
        <v>0</v>
      </c>
      <c r="I1414" s="14">
        <f>BHUGTAN!F1406</f>
        <v>0</v>
      </c>
      <c r="J1414" s="15">
        <f>BHUGTAN!G1406</f>
        <v>0</v>
      </c>
      <c r="K1414" s="15">
        <f>BHUGTAN!H1406</f>
        <v>0</v>
      </c>
      <c r="L1414" s="14">
        <f>BHUGTAN!I1406</f>
        <v>0</v>
      </c>
      <c r="M1414" s="15" t="str">
        <f>IFERROR(IF(H1414&gt;=1,VLOOKUP(I1414,DETAIL!$F$7:$N$2006,5,0),""),"")</f>
        <v/>
      </c>
      <c r="N1414" s="15" t="str">
        <f>IFERROR(IF(H1414&gt;=1,VLOOKUP(I1414,DETAIL!$F$7:$N$2006,6,0),""),"")</f>
        <v/>
      </c>
      <c r="O1414" s="14" t="str">
        <f>IFERROR(IF(H1414&gt;=1,VLOOKUP(I1414,DETAIL!$F$7:$N$2006,8,0),""),"")</f>
        <v/>
      </c>
      <c r="P1414" s="14" t="str">
        <f>IFERROR(IF(H1414&gt;=1,VLOOKUP(I1414,DETAIL!$F$7:$N$2006,9,0),""),"")</f>
        <v/>
      </c>
      <c r="Q1414" s="75">
        <f>BHUGTAN!L1406</f>
        <v>0</v>
      </c>
    </row>
    <row r="1415" spans="8:17" ht="18" customHeight="1" x14ac:dyDescent="0.25">
      <c r="H1415" s="14">
        <f>BHUGTAN!E1407</f>
        <v>0</v>
      </c>
      <c r="I1415" s="14">
        <f>BHUGTAN!F1407</f>
        <v>0</v>
      </c>
      <c r="J1415" s="15">
        <f>BHUGTAN!G1407</f>
        <v>0</v>
      </c>
      <c r="K1415" s="15">
        <f>BHUGTAN!H1407</f>
        <v>0</v>
      </c>
      <c r="L1415" s="14">
        <f>BHUGTAN!I1407</f>
        <v>0</v>
      </c>
      <c r="M1415" s="15" t="str">
        <f>IFERROR(IF(H1415&gt;=1,VLOOKUP(I1415,DETAIL!$F$7:$N$2006,5,0),""),"")</f>
        <v/>
      </c>
      <c r="N1415" s="15" t="str">
        <f>IFERROR(IF(H1415&gt;=1,VLOOKUP(I1415,DETAIL!$F$7:$N$2006,6,0),""),"")</f>
        <v/>
      </c>
      <c r="O1415" s="14" t="str">
        <f>IFERROR(IF(H1415&gt;=1,VLOOKUP(I1415,DETAIL!$F$7:$N$2006,8,0),""),"")</f>
        <v/>
      </c>
      <c r="P1415" s="14" t="str">
        <f>IFERROR(IF(H1415&gt;=1,VLOOKUP(I1415,DETAIL!$F$7:$N$2006,9,0),""),"")</f>
        <v/>
      </c>
      <c r="Q1415" s="75">
        <f>BHUGTAN!L1407</f>
        <v>0</v>
      </c>
    </row>
    <row r="1416" spans="8:17" ht="18" customHeight="1" x14ac:dyDescent="0.25">
      <c r="H1416" s="14">
        <f>BHUGTAN!E1408</f>
        <v>0</v>
      </c>
      <c r="I1416" s="14">
        <f>BHUGTAN!F1408</f>
        <v>0</v>
      </c>
      <c r="J1416" s="15">
        <f>BHUGTAN!G1408</f>
        <v>0</v>
      </c>
      <c r="K1416" s="15">
        <f>BHUGTAN!H1408</f>
        <v>0</v>
      </c>
      <c r="L1416" s="14">
        <f>BHUGTAN!I1408</f>
        <v>0</v>
      </c>
      <c r="M1416" s="15" t="str">
        <f>IFERROR(IF(H1416&gt;=1,VLOOKUP(I1416,DETAIL!$F$7:$N$2006,5,0),""),"")</f>
        <v/>
      </c>
      <c r="N1416" s="15" t="str">
        <f>IFERROR(IF(H1416&gt;=1,VLOOKUP(I1416,DETAIL!$F$7:$N$2006,6,0),""),"")</f>
        <v/>
      </c>
      <c r="O1416" s="14" t="str">
        <f>IFERROR(IF(H1416&gt;=1,VLOOKUP(I1416,DETAIL!$F$7:$N$2006,8,0),""),"")</f>
        <v/>
      </c>
      <c r="P1416" s="14" t="str">
        <f>IFERROR(IF(H1416&gt;=1,VLOOKUP(I1416,DETAIL!$F$7:$N$2006,9,0),""),"")</f>
        <v/>
      </c>
      <c r="Q1416" s="75">
        <f>BHUGTAN!L1408</f>
        <v>0</v>
      </c>
    </row>
    <row r="1417" spans="8:17" ht="18" customHeight="1" x14ac:dyDescent="0.25">
      <c r="H1417" s="14">
        <f>BHUGTAN!E1409</f>
        <v>0</v>
      </c>
      <c r="I1417" s="14">
        <f>BHUGTAN!F1409</f>
        <v>0</v>
      </c>
      <c r="J1417" s="15">
        <f>BHUGTAN!G1409</f>
        <v>0</v>
      </c>
      <c r="K1417" s="15">
        <f>BHUGTAN!H1409</f>
        <v>0</v>
      </c>
      <c r="L1417" s="14">
        <f>BHUGTAN!I1409</f>
        <v>0</v>
      </c>
      <c r="M1417" s="15" t="str">
        <f>IFERROR(IF(H1417&gt;=1,VLOOKUP(I1417,DETAIL!$F$7:$N$2006,5,0),""),"")</f>
        <v/>
      </c>
      <c r="N1417" s="15" t="str">
        <f>IFERROR(IF(H1417&gt;=1,VLOOKUP(I1417,DETAIL!$F$7:$N$2006,6,0),""),"")</f>
        <v/>
      </c>
      <c r="O1417" s="14" t="str">
        <f>IFERROR(IF(H1417&gt;=1,VLOOKUP(I1417,DETAIL!$F$7:$N$2006,8,0),""),"")</f>
        <v/>
      </c>
      <c r="P1417" s="14" t="str">
        <f>IFERROR(IF(H1417&gt;=1,VLOOKUP(I1417,DETAIL!$F$7:$N$2006,9,0),""),"")</f>
        <v/>
      </c>
      <c r="Q1417" s="75">
        <f>BHUGTAN!L1409</f>
        <v>0</v>
      </c>
    </row>
    <row r="1418" spans="8:17" ht="18" customHeight="1" x14ac:dyDescent="0.25">
      <c r="H1418" s="14">
        <f>BHUGTAN!E1410</f>
        <v>0</v>
      </c>
      <c r="I1418" s="14">
        <f>BHUGTAN!F1410</f>
        <v>0</v>
      </c>
      <c r="J1418" s="15">
        <f>BHUGTAN!G1410</f>
        <v>0</v>
      </c>
      <c r="K1418" s="15">
        <f>BHUGTAN!H1410</f>
        <v>0</v>
      </c>
      <c r="L1418" s="14">
        <f>BHUGTAN!I1410</f>
        <v>0</v>
      </c>
      <c r="M1418" s="15" t="str">
        <f>IFERROR(IF(H1418&gt;=1,VLOOKUP(I1418,DETAIL!$F$7:$N$2006,5,0),""),"")</f>
        <v/>
      </c>
      <c r="N1418" s="15" t="str">
        <f>IFERROR(IF(H1418&gt;=1,VLOOKUP(I1418,DETAIL!$F$7:$N$2006,6,0),""),"")</f>
        <v/>
      </c>
      <c r="O1418" s="14" t="str">
        <f>IFERROR(IF(H1418&gt;=1,VLOOKUP(I1418,DETAIL!$F$7:$N$2006,8,0),""),"")</f>
        <v/>
      </c>
      <c r="P1418" s="14" t="str">
        <f>IFERROR(IF(H1418&gt;=1,VLOOKUP(I1418,DETAIL!$F$7:$N$2006,9,0),""),"")</f>
        <v/>
      </c>
      <c r="Q1418" s="75">
        <f>BHUGTAN!L1410</f>
        <v>0</v>
      </c>
    </row>
    <row r="1419" spans="8:17" ht="18" customHeight="1" x14ac:dyDescent="0.25">
      <c r="H1419" s="14">
        <f>BHUGTAN!E1411</f>
        <v>0</v>
      </c>
      <c r="I1419" s="14">
        <f>BHUGTAN!F1411</f>
        <v>0</v>
      </c>
      <c r="J1419" s="15">
        <f>BHUGTAN!G1411</f>
        <v>0</v>
      </c>
      <c r="K1419" s="15">
        <f>BHUGTAN!H1411</f>
        <v>0</v>
      </c>
      <c r="L1419" s="14">
        <f>BHUGTAN!I1411</f>
        <v>0</v>
      </c>
      <c r="M1419" s="15" t="str">
        <f>IFERROR(IF(H1419&gt;=1,VLOOKUP(I1419,DETAIL!$F$7:$N$2006,5,0),""),"")</f>
        <v/>
      </c>
      <c r="N1419" s="15" t="str">
        <f>IFERROR(IF(H1419&gt;=1,VLOOKUP(I1419,DETAIL!$F$7:$N$2006,6,0),""),"")</f>
        <v/>
      </c>
      <c r="O1419" s="14" t="str">
        <f>IFERROR(IF(H1419&gt;=1,VLOOKUP(I1419,DETAIL!$F$7:$N$2006,8,0),""),"")</f>
        <v/>
      </c>
      <c r="P1419" s="14" t="str">
        <f>IFERROR(IF(H1419&gt;=1,VLOOKUP(I1419,DETAIL!$F$7:$N$2006,9,0),""),"")</f>
        <v/>
      </c>
      <c r="Q1419" s="75">
        <f>BHUGTAN!L1411</f>
        <v>0</v>
      </c>
    </row>
    <row r="1420" spans="8:17" ht="18" customHeight="1" x14ac:dyDescent="0.25">
      <c r="H1420" s="14">
        <f>BHUGTAN!E1412</f>
        <v>0</v>
      </c>
      <c r="I1420" s="14">
        <f>BHUGTAN!F1412</f>
        <v>0</v>
      </c>
      <c r="J1420" s="15">
        <f>BHUGTAN!G1412</f>
        <v>0</v>
      </c>
      <c r="K1420" s="15">
        <f>BHUGTAN!H1412</f>
        <v>0</v>
      </c>
      <c r="L1420" s="14">
        <f>BHUGTAN!I1412</f>
        <v>0</v>
      </c>
      <c r="M1420" s="15" t="str">
        <f>IFERROR(IF(H1420&gt;=1,VLOOKUP(I1420,DETAIL!$F$7:$N$2006,5,0),""),"")</f>
        <v/>
      </c>
      <c r="N1420" s="15" t="str">
        <f>IFERROR(IF(H1420&gt;=1,VLOOKUP(I1420,DETAIL!$F$7:$N$2006,6,0),""),"")</f>
        <v/>
      </c>
      <c r="O1420" s="14" t="str">
        <f>IFERROR(IF(H1420&gt;=1,VLOOKUP(I1420,DETAIL!$F$7:$N$2006,8,0),""),"")</f>
        <v/>
      </c>
      <c r="P1420" s="14" t="str">
        <f>IFERROR(IF(H1420&gt;=1,VLOOKUP(I1420,DETAIL!$F$7:$N$2006,9,0),""),"")</f>
        <v/>
      </c>
      <c r="Q1420" s="75">
        <f>BHUGTAN!L1412</f>
        <v>0</v>
      </c>
    </row>
    <row r="1421" spans="8:17" ht="18" customHeight="1" x14ac:dyDescent="0.25">
      <c r="H1421" s="14">
        <f>BHUGTAN!E1413</f>
        <v>0</v>
      </c>
      <c r="I1421" s="14">
        <f>BHUGTAN!F1413</f>
        <v>0</v>
      </c>
      <c r="J1421" s="15">
        <f>BHUGTAN!G1413</f>
        <v>0</v>
      </c>
      <c r="K1421" s="15">
        <f>BHUGTAN!H1413</f>
        <v>0</v>
      </c>
      <c r="L1421" s="14">
        <f>BHUGTAN!I1413</f>
        <v>0</v>
      </c>
      <c r="M1421" s="15" t="str">
        <f>IFERROR(IF(H1421&gt;=1,VLOOKUP(I1421,DETAIL!$F$7:$N$2006,5,0),""),"")</f>
        <v/>
      </c>
      <c r="N1421" s="15" t="str">
        <f>IFERROR(IF(H1421&gt;=1,VLOOKUP(I1421,DETAIL!$F$7:$N$2006,6,0),""),"")</f>
        <v/>
      </c>
      <c r="O1421" s="14" t="str">
        <f>IFERROR(IF(H1421&gt;=1,VLOOKUP(I1421,DETAIL!$F$7:$N$2006,8,0),""),"")</f>
        <v/>
      </c>
      <c r="P1421" s="14" t="str">
        <f>IFERROR(IF(H1421&gt;=1,VLOOKUP(I1421,DETAIL!$F$7:$N$2006,9,0),""),"")</f>
        <v/>
      </c>
      <c r="Q1421" s="75">
        <f>BHUGTAN!L1413</f>
        <v>0</v>
      </c>
    </row>
    <row r="1422" spans="8:17" ht="18" customHeight="1" x14ac:dyDescent="0.25">
      <c r="H1422" s="14">
        <f>BHUGTAN!E1414</f>
        <v>0</v>
      </c>
      <c r="I1422" s="14">
        <f>BHUGTAN!F1414</f>
        <v>0</v>
      </c>
      <c r="J1422" s="15">
        <f>BHUGTAN!G1414</f>
        <v>0</v>
      </c>
      <c r="K1422" s="15">
        <f>BHUGTAN!H1414</f>
        <v>0</v>
      </c>
      <c r="L1422" s="14">
        <f>BHUGTAN!I1414</f>
        <v>0</v>
      </c>
      <c r="M1422" s="15" t="str">
        <f>IFERROR(IF(H1422&gt;=1,VLOOKUP(I1422,DETAIL!$F$7:$N$2006,5,0),""),"")</f>
        <v/>
      </c>
      <c r="N1422" s="15" t="str">
        <f>IFERROR(IF(H1422&gt;=1,VLOOKUP(I1422,DETAIL!$F$7:$N$2006,6,0),""),"")</f>
        <v/>
      </c>
      <c r="O1422" s="14" t="str">
        <f>IFERROR(IF(H1422&gt;=1,VLOOKUP(I1422,DETAIL!$F$7:$N$2006,8,0),""),"")</f>
        <v/>
      </c>
      <c r="P1422" s="14" t="str">
        <f>IFERROR(IF(H1422&gt;=1,VLOOKUP(I1422,DETAIL!$F$7:$N$2006,9,0),""),"")</f>
        <v/>
      </c>
      <c r="Q1422" s="75">
        <f>BHUGTAN!L1414</f>
        <v>0</v>
      </c>
    </row>
    <row r="1423" spans="8:17" ht="18" customHeight="1" x14ac:dyDescent="0.25">
      <c r="H1423" s="14">
        <f>BHUGTAN!E1415</f>
        <v>0</v>
      </c>
      <c r="I1423" s="14">
        <f>BHUGTAN!F1415</f>
        <v>0</v>
      </c>
      <c r="J1423" s="15">
        <f>BHUGTAN!G1415</f>
        <v>0</v>
      </c>
      <c r="K1423" s="15">
        <f>BHUGTAN!H1415</f>
        <v>0</v>
      </c>
      <c r="L1423" s="14">
        <f>BHUGTAN!I1415</f>
        <v>0</v>
      </c>
      <c r="M1423" s="15" t="str">
        <f>IFERROR(IF(H1423&gt;=1,VLOOKUP(I1423,DETAIL!$F$7:$N$2006,5,0),""),"")</f>
        <v/>
      </c>
      <c r="N1423" s="15" t="str">
        <f>IFERROR(IF(H1423&gt;=1,VLOOKUP(I1423,DETAIL!$F$7:$N$2006,6,0),""),"")</f>
        <v/>
      </c>
      <c r="O1423" s="14" t="str">
        <f>IFERROR(IF(H1423&gt;=1,VLOOKUP(I1423,DETAIL!$F$7:$N$2006,8,0),""),"")</f>
        <v/>
      </c>
      <c r="P1423" s="14" t="str">
        <f>IFERROR(IF(H1423&gt;=1,VLOOKUP(I1423,DETAIL!$F$7:$N$2006,9,0),""),"")</f>
        <v/>
      </c>
      <c r="Q1423" s="75">
        <f>BHUGTAN!L1415</f>
        <v>0</v>
      </c>
    </row>
    <row r="1424" spans="8:17" ht="18" customHeight="1" x14ac:dyDescent="0.25">
      <c r="H1424" s="14">
        <f>BHUGTAN!E1416</f>
        <v>0</v>
      </c>
      <c r="I1424" s="14">
        <f>BHUGTAN!F1416</f>
        <v>0</v>
      </c>
      <c r="J1424" s="15">
        <f>BHUGTAN!G1416</f>
        <v>0</v>
      </c>
      <c r="K1424" s="15">
        <f>BHUGTAN!H1416</f>
        <v>0</v>
      </c>
      <c r="L1424" s="14">
        <f>BHUGTAN!I1416</f>
        <v>0</v>
      </c>
      <c r="M1424" s="15" t="str">
        <f>IFERROR(IF(H1424&gt;=1,VLOOKUP(I1424,DETAIL!$F$7:$N$2006,5,0),""),"")</f>
        <v/>
      </c>
      <c r="N1424" s="15" t="str">
        <f>IFERROR(IF(H1424&gt;=1,VLOOKUP(I1424,DETAIL!$F$7:$N$2006,6,0),""),"")</f>
        <v/>
      </c>
      <c r="O1424" s="14" t="str">
        <f>IFERROR(IF(H1424&gt;=1,VLOOKUP(I1424,DETAIL!$F$7:$N$2006,8,0),""),"")</f>
        <v/>
      </c>
      <c r="P1424" s="14" t="str">
        <f>IFERROR(IF(H1424&gt;=1,VLOOKUP(I1424,DETAIL!$F$7:$N$2006,9,0),""),"")</f>
        <v/>
      </c>
      <c r="Q1424" s="75">
        <f>BHUGTAN!L1416</f>
        <v>0</v>
      </c>
    </row>
    <row r="1425" spans="8:17" ht="18" customHeight="1" x14ac:dyDescent="0.25">
      <c r="H1425" s="14">
        <f>BHUGTAN!E1417</f>
        <v>0</v>
      </c>
      <c r="I1425" s="14">
        <f>BHUGTAN!F1417</f>
        <v>0</v>
      </c>
      <c r="J1425" s="15">
        <f>BHUGTAN!G1417</f>
        <v>0</v>
      </c>
      <c r="K1425" s="15">
        <f>BHUGTAN!H1417</f>
        <v>0</v>
      </c>
      <c r="L1425" s="14">
        <f>BHUGTAN!I1417</f>
        <v>0</v>
      </c>
      <c r="M1425" s="15" t="str">
        <f>IFERROR(IF(H1425&gt;=1,VLOOKUP(I1425,DETAIL!$F$7:$N$2006,5,0),""),"")</f>
        <v/>
      </c>
      <c r="N1425" s="15" t="str">
        <f>IFERROR(IF(H1425&gt;=1,VLOOKUP(I1425,DETAIL!$F$7:$N$2006,6,0),""),"")</f>
        <v/>
      </c>
      <c r="O1425" s="14" t="str">
        <f>IFERROR(IF(H1425&gt;=1,VLOOKUP(I1425,DETAIL!$F$7:$N$2006,8,0),""),"")</f>
        <v/>
      </c>
      <c r="P1425" s="14" t="str">
        <f>IFERROR(IF(H1425&gt;=1,VLOOKUP(I1425,DETAIL!$F$7:$N$2006,9,0),""),"")</f>
        <v/>
      </c>
      <c r="Q1425" s="75">
        <f>BHUGTAN!L1417</f>
        <v>0</v>
      </c>
    </row>
    <row r="1426" spans="8:17" ht="18" customHeight="1" x14ac:dyDescent="0.25">
      <c r="H1426" s="14">
        <f>BHUGTAN!E1418</f>
        <v>0</v>
      </c>
      <c r="I1426" s="14">
        <f>BHUGTAN!F1418</f>
        <v>0</v>
      </c>
      <c r="J1426" s="15">
        <f>BHUGTAN!G1418</f>
        <v>0</v>
      </c>
      <c r="K1426" s="15">
        <f>BHUGTAN!H1418</f>
        <v>0</v>
      </c>
      <c r="L1426" s="14">
        <f>BHUGTAN!I1418</f>
        <v>0</v>
      </c>
      <c r="M1426" s="15" t="str">
        <f>IFERROR(IF(H1426&gt;=1,VLOOKUP(I1426,DETAIL!$F$7:$N$2006,5,0),""),"")</f>
        <v/>
      </c>
      <c r="N1426" s="15" t="str">
        <f>IFERROR(IF(H1426&gt;=1,VLOOKUP(I1426,DETAIL!$F$7:$N$2006,6,0),""),"")</f>
        <v/>
      </c>
      <c r="O1426" s="14" t="str">
        <f>IFERROR(IF(H1426&gt;=1,VLOOKUP(I1426,DETAIL!$F$7:$N$2006,8,0),""),"")</f>
        <v/>
      </c>
      <c r="P1426" s="14" t="str">
        <f>IFERROR(IF(H1426&gt;=1,VLOOKUP(I1426,DETAIL!$F$7:$N$2006,9,0),""),"")</f>
        <v/>
      </c>
      <c r="Q1426" s="75">
        <f>BHUGTAN!L1418</f>
        <v>0</v>
      </c>
    </row>
    <row r="1427" spans="8:17" ht="18" customHeight="1" x14ac:dyDescent="0.25">
      <c r="H1427" s="14">
        <f>BHUGTAN!E1419</f>
        <v>0</v>
      </c>
      <c r="I1427" s="14">
        <f>BHUGTAN!F1419</f>
        <v>0</v>
      </c>
      <c r="J1427" s="15">
        <f>BHUGTAN!G1419</f>
        <v>0</v>
      </c>
      <c r="K1427" s="15">
        <f>BHUGTAN!H1419</f>
        <v>0</v>
      </c>
      <c r="L1427" s="14">
        <f>BHUGTAN!I1419</f>
        <v>0</v>
      </c>
      <c r="M1427" s="15" t="str">
        <f>IFERROR(IF(H1427&gt;=1,VLOOKUP(I1427,DETAIL!$F$7:$N$2006,5,0),""),"")</f>
        <v/>
      </c>
      <c r="N1427" s="15" t="str">
        <f>IFERROR(IF(H1427&gt;=1,VLOOKUP(I1427,DETAIL!$F$7:$N$2006,6,0),""),"")</f>
        <v/>
      </c>
      <c r="O1427" s="14" t="str">
        <f>IFERROR(IF(H1427&gt;=1,VLOOKUP(I1427,DETAIL!$F$7:$N$2006,8,0),""),"")</f>
        <v/>
      </c>
      <c r="P1427" s="14" t="str">
        <f>IFERROR(IF(H1427&gt;=1,VLOOKUP(I1427,DETAIL!$F$7:$N$2006,9,0),""),"")</f>
        <v/>
      </c>
      <c r="Q1427" s="75">
        <f>BHUGTAN!L1419</f>
        <v>0</v>
      </c>
    </row>
    <row r="1428" spans="8:17" ht="18" customHeight="1" x14ac:dyDescent="0.25">
      <c r="H1428" s="14">
        <f>BHUGTAN!E1420</f>
        <v>0</v>
      </c>
      <c r="I1428" s="14">
        <f>BHUGTAN!F1420</f>
        <v>0</v>
      </c>
      <c r="J1428" s="15">
        <f>BHUGTAN!G1420</f>
        <v>0</v>
      </c>
      <c r="K1428" s="15">
        <f>BHUGTAN!H1420</f>
        <v>0</v>
      </c>
      <c r="L1428" s="14">
        <f>BHUGTAN!I1420</f>
        <v>0</v>
      </c>
      <c r="M1428" s="15" t="str">
        <f>IFERROR(IF(H1428&gt;=1,VLOOKUP(I1428,DETAIL!$F$7:$N$2006,5,0),""),"")</f>
        <v/>
      </c>
      <c r="N1428" s="15" t="str">
        <f>IFERROR(IF(H1428&gt;=1,VLOOKUP(I1428,DETAIL!$F$7:$N$2006,6,0),""),"")</f>
        <v/>
      </c>
      <c r="O1428" s="14" t="str">
        <f>IFERROR(IF(H1428&gt;=1,VLOOKUP(I1428,DETAIL!$F$7:$N$2006,8,0),""),"")</f>
        <v/>
      </c>
      <c r="P1428" s="14" t="str">
        <f>IFERROR(IF(H1428&gt;=1,VLOOKUP(I1428,DETAIL!$F$7:$N$2006,9,0),""),"")</f>
        <v/>
      </c>
      <c r="Q1428" s="75">
        <f>BHUGTAN!L1420</f>
        <v>0</v>
      </c>
    </row>
    <row r="1429" spans="8:17" ht="18" customHeight="1" x14ac:dyDescent="0.25">
      <c r="H1429" s="14">
        <f>BHUGTAN!E1421</f>
        <v>0</v>
      </c>
      <c r="I1429" s="14">
        <f>BHUGTAN!F1421</f>
        <v>0</v>
      </c>
      <c r="J1429" s="15">
        <f>BHUGTAN!G1421</f>
        <v>0</v>
      </c>
      <c r="K1429" s="15">
        <f>BHUGTAN!H1421</f>
        <v>0</v>
      </c>
      <c r="L1429" s="14">
        <f>BHUGTAN!I1421</f>
        <v>0</v>
      </c>
      <c r="M1429" s="15" t="str">
        <f>IFERROR(IF(H1429&gt;=1,VLOOKUP(I1429,DETAIL!$F$7:$N$2006,5,0),""),"")</f>
        <v/>
      </c>
      <c r="N1429" s="15" t="str">
        <f>IFERROR(IF(H1429&gt;=1,VLOOKUP(I1429,DETAIL!$F$7:$N$2006,6,0),""),"")</f>
        <v/>
      </c>
      <c r="O1429" s="14" t="str">
        <f>IFERROR(IF(H1429&gt;=1,VLOOKUP(I1429,DETAIL!$F$7:$N$2006,8,0),""),"")</f>
        <v/>
      </c>
      <c r="P1429" s="14" t="str">
        <f>IFERROR(IF(H1429&gt;=1,VLOOKUP(I1429,DETAIL!$F$7:$N$2006,9,0),""),"")</f>
        <v/>
      </c>
      <c r="Q1429" s="75">
        <f>BHUGTAN!L1421</f>
        <v>0</v>
      </c>
    </row>
    <row r="1430" spans="8:17" ht="18" customHeight="1" x14ac:dyDescent="0.25">
      <c r="H1430" s="14">
        <f>BHUGTAN!E1422</f>
        <v>0</v>
      </c>
      <c r="I1430" s="14">
        <f>BHUGTAN!F1422</f>
        <v>0</v>
      </c>
      <c r="J1430" s="15">
        <f>BHUGTAN!G1422</f>
        <v>0</v>
      </c>
      <c r="K1430" s="15">
        <f>BHUGTAN!H1422</f>
        <v>0</v>
      </c>
      <c r="L1430" s="14">
        <f>BHUGTAN!I1422</f>
        <v>0</v>
      </c>
      <c r="M1430" s="15" t="str">
        <f>IFERROR(IF(H1430&gt;=1,VLOOKUP(I1430,DETAIL!$F$7:$N$2006,5,0),""),"")</f>
        <v/>
      </c>
      <c r="N1430" s="15" t="str">
        <f>IFERROR(IF(H1430&gt;=1,VLOOKUP(I1430,DETAIL!$F$7:$N$2006,6,0),""),"")</f>
        <v/>
      </c>
      <c r="O1430" s="14" t="str">
        <f>IFERROR(IF(H1430&gt;=1,VLOOKUP(I1430,DETAIL!$F$7:$N$2006,8,0),""),"")</f>
        <v/>
      </c>
      <c r="P1430" s="14" t="str">
        <f>IFERROR(IF(H1430&gt;=1,VLOOKUP(I1430,DETAIL!$F$7:$N$2006,9,0),""),"")</f>
        <v/>
      </c>
      <c r="Q1430" s="75">
        <f>BHUGTAN!L1422</f>
        <v>0</v>
      </c>
    </row>
    <row r="1431" spans="8:17" ht="18" customHeight="1" x14ac:dyDescent="0.25">
      <c r="H1431" s="14">
        <f>BHUGTAN!E1423</f>
        <v>0</v>
      </c>
      <c r="I1431" s="14">
        <f>BHUGTAN!F1423</f>
        <v>0</v>
      </c>
      <c r="J1431" s="15">
        <f>BHUGTAN!G1423</f>
        <v>0</v>
      </c>
      <c r="K1431" s="15">
        <f>BHUGTAN!H1423</f>
        <v>0</v>
      </c>
      <c r="L1431" s="14">
        <f>BHUGTAN!I1423</f>
        <v>0</v>
      </c>
      <c r="M1431" s="15" t="str">
        <f>IFERROR(IF(H1431&gt;=1,VLOOKUP(I1431,DETAIL!$F$7:$N$2006,5,0),""),"")</f>
        <v/>
      </c>
      <c r="N1431" s="15" t="str">
        <f>IFERROR(IF(H1431&gt;=1,VLOOKUP(I1431,DETAIL!$F$7:$N$2006,6,0),""),"")</f>
        <v/>
      </c>
      <c r="O1431" s="14" t="str">
        <f>IFERROR(IF(H1431&gt;=1,VLOOKUP(I1431,DETAIL!$F$7:$N$2006,8,0),""),"")</f>
        <v/>
      </c>
      <c r="P1431" s="14" t="str">
        <f>IFERROR(IF(H1431&gt;=1,VLOOKUP(I1431,DETAIL!$F$7:$N$2006,9,0),""),"")</f>
        <v/>
      </c>
      <c r="Q1431" s="75">
        <f>BHUGTAN!L1423</f>
        <v>0</v>
      </c>
    </row>
    <row r="1432" spans="8:17" ht="18" customHeight="1" x14ac:dyDescent="0.25">
      <c r="H1432" s="14">
        <f>BHUGTAN!E1424</f>
        <v>0</v>
      </c>
      <c r="I1432" s="14">
        <f>BHUGTAN!F1424</f>
        <v>0</v>
      </c>
      <c r="J1432" s="15">
        <f>BHUGTAN!G1424</f>
        <v>0</v>
      </c>
      <c r="K1432" s="15">
        <f>BHUGTAN!H1424</f>
        <v>0</v>
      </c>
      <c r="L1432" s="14">
        <f>BHUGTAN!I1424</f>
        <v>0</v>
      </c>
      <c r="M1432" s="15" t="str">
        <f>IFERROR(IF(H1432&gt;=1,VLOOKUP(I1432,DETAIL!$F$7:$N$2006,5,0),""),"")</f>
        <v/>
      </c>
      <c r="N1432" s="15" t="str">
        <f>IFERROR(IF(H1432&gt;=1,VLOOKUP(I1432,DETAIL!$F$7:$N$2006,6,0),""),"")</f>
        <v/>
      </c>
      <c r="O1432" s="14" t="str">
        <f>IFERROR(IF(H1432&gt;=1,VLOOKUP(I1432,DETAIL!$F$7:$N$2006,8,0),""),"")</f>
        <v/>
      </c>
      <c r="P1432" s="14" t="str">
        <f>IFERROR(IF(H1432&gt;=1,VLOOKUP(I1432,DETAIL!$F$7:$N$2006,9,0),""),"")</f>
        <v/>
      </c>
      <c r="Q1432" s="75">
        <f>BHUGTAN!L1424</f>
        <v>0</v>
      </c>
    </row>
    <row r="1433" spans="8:17" ht="18" customHeight="1" x14ac:dyDescent="0.25">
      <c r="H1433" s="14">
        <f>BHUGTAN!E1425</f>
        <v>0</v>
      </c>
      <c r="I1433" s="14">
        <f>BHUGTAN!F1425</f>
        <v>0</v>
      </c>
      <c r="J1433" s="15">
        <f>BHUGTAN!G1425</f>
        <v>0</v>
      </c>
      <c r="K1433" s="15">
        <f>BHUGTAN!H1425</f>
        <v>0</v>
      </c>
      <c r="L1433" s="14">
        <f>BHUGTAN!I1425</f>
        <v>0</v>
      </c>
      <c r="M1433" s="15" t="str">
        <f>IFERROR(IF(H1433&gt;=1,VLOOKUP(I1433,DETAIL!$F$7:$N$2006,5,0),""),"")</f>
        <v/>
      </c>
      <c r="N1433" s="15" t="str">
        <f>IFERROR(IF(H1433&gt;=1,VLOOKUP(I1433,DETAIL!$F$7:$N$2006,6,0),""),"")</f>
        <v/>
      </c>
      <c r="O1433" s="14" t="str">
        <f>IFERROR(IF(H1433&gt;=1,VLOOKUP(I1433,DETAIL!$F$7:$N$2006,8,0),""),"")</f>
        <v/>
      </c>
      <c r="P1433" s="14" t="str">
        <f>IFERROR(IF(H1433&gt;=1,VLOOKUP(I1433,DETAIL!$F$7:$N$2006,9,0),""),"")</f>
        <v/>
      </c>
      <c r="Q1433" s="75">
        <f>BHUGTAN!L1425</f>
        <v>0</v>
      </c>
    </row>
    <row r="1434" spans="8:17" ht="18" customHeight="1" x14ac:dyDescent="0.25">
      <c r="H1434" s="14">
        <f>BHUGTAN!E1426</f>
        <v>0</v>
      </c>
      <c r="I1434" s="14">
        <f>BHUGTAN!F1426</f>
        <v>0</v>
      </c>
      <c r="J1434" s="15">
        <f>BHUGTAN!G1426</f>
        <v>0</v>
      </c>
      <c r="K1434" s="15">
        <f>BHUGTAN!H1426</f>
        <v>0</v>
      </c>
      <c r="L1434" s="14">
        <f>BHUGTAN!I1426</f>
        <v>0</v>
      </c>
      <c r="M1434" s="15" t="str">
        <f>IFERROR(IF(H1434&gt;=1,VLOOKUP(I1434,DETAIL!$F$7:$N$2006,5,0),""),"")</f>
        <v/>
      </c>
      <c r="N1434" s="15" t="str">
        <f>IFERROR(IF(H1434&gt;=1,VLOOKUP(I1434,DETAIL!$F$7:$N$2006,6,0),""),"")</f>
        <v/>
      </c>
      <c r="O1434" s="14" t="str">
        <f>IFERROR(IF(H1434&gt;=1,VLOOKUP(I1434,DETAIL!$F$7:$N$2006,8,0),""),"")</f>
        <v/>
      </c>
      <c r="P1434" s="14" t="str">
        <f>IFERROR(IF(H1434&gt;=1,VLOOKUP(I1434,DETAIL!$F$7:$N$2006,9,0),""),"")</f>
        <v/>
      </c>
      <c r="Q1434" s="75">
        <f>BHUGTAN!L1426</f>
        <v>0</v>
      </c>
    </row>
    <row r="1435" spans="8:17" ht="18" customHeight="1" x14ac:dyDescent="0.25">
      <c r="H1435" s="14">
        <f>BHUGTAN!E1427</f>
        <v>0</v>
      </c>
      <c r="I1435" s="14">
        <f>BHUGTAN!F1427</f>
        <v>0</v>
      </c>
      <c r="J1435" s="15">
        <f>BHUGTAN!G1427</f>
        <v>0</v>
      </c>
      <c r="K1435" s="15">
        <f>BHUGTAN!H1427</f>
        <v>0</v>
      </c>
      <c r="L1435" s="14">
        <f>BHUGTAN!I1427</f>
        <v>0</v>
      </c>
      <c r="M1435" s="15" t="str">
        <f>IFERROR(IF(H1435&gt;=1,VLOOKUP(I1435,DETAIL!$F$7:$N$2006,5,0),""),"")</f>
        <v/>
      </c>
      <c r="N1435" s="15" t="str">
        <f>IFERROR(IF(H1435&gt;=1,VLOOKUP(I1435,DETAIL!$F$7:$N$2006,6,0),""),"")</f>
        <v/>
      </c>
      <c r="O1435" s="14" t="str">
        <f>IFERROR(IF(H1435&gt;=1,VLOOKUP(I1435,DETAIL!$F$7:$N$2006,8,0),""),"")</f>
        <v/>
      </c>
      <c r="P1435" s="14" t="str">
        <f>IFERROR(IF(H1435&gt;=1,VLOOKUP(I1435,DETAIL!$F$7:$N$2006,9,0),""),"")</f>
        <v/>
      </c>
      <c r="Q1435" s="75">
        <f>BHUGTAN!L1427</f>
        <v>0</v>
      </c>
    </row>
    <row r="1436" spans="8:17" ht="18" customHeight="1" x14ac:dyDescent="0.25">
      <c r="H1436" s="14">
        <f>BHUGTAN!E1428</f>
        <v>0</v>
      </c>
      <c r="I1436" s="14">
        <f>BHUGTAN!F1428</f>
        <v>0</v>
      </c>
      <c r="J1436" s="15">
        <f>BHUGTAN!G1428</f>
        <v>0</v>
      </c>
      <c r="K1436" s="15">
        <f>BHUGTAN!H1428</f>
        <v>0</v>
      </c>
      <c r="L1436" s="14">
        <f>BHUGTAN!I1428</f>
        <v>0</v>
      </c>
      <c r="M1436" s="15" t="str">
        <f>IFERROR(IF(H1436&gt;=1,VLOOKUP(I1436,DETAIL!$F$7:$N$2006,5,0),""),"")</f>
        <v/>
      </c>
      <c r="N1436" s="15" t="str">
        <f>IFERROR(IF(H1436&gt;=1,VLOOKUP(I1436,DETAIL!$F$7:$N$2006,6,0),""),"")</f>
        <v/>
      </c>
      <c r="O1436" s="14" t="str">
        <f>IFERROR(IF(H1436&gt;=1,VLOOKUP(I1436,DETAIL!$F$7:$N$2006,8,0),""),"")</f>
        <v/>
      </c>
      <c r="P1436" s="14" t="str">
        <f>IFERROR(IF(H1436&gt;=1,VLOOKUP(I1436,DETAIL!$F$7:$N$2006,9,0),""),"")</f>
        <v/>
      </c>
      <c r="Q1436" s="75">
        <f>BHUGTAN!L1428</f>
        <v>0</v>
      </c>
    </row>
    <row r="1437" spans="8:17" ht="18" customHeight="1" x14ac:dyDescent="0.25">
      <c r="H1437" s="14">
        <f>BHUGTAN!E1429</f>
        <v>0</v>
      </c>
      <c r="I1437" s="14">
        <f>BHUGTAN!F1429</f>
        <v>0</v>
      </c>
      <c r="J1437" s="15">
        <f>BHUGTAN!G1429</f>
        <v>0</v>
      </c>
      <c r="K1437" s="15">
        <f>BHUGTAN!H1429</f>
        <v>0</v>
      </c>
      <c r="L1437" s="14">
        <f>BHUGTAN!I1429</f>
        <v>0</v>
      </c>
      <c r="M1437" s="15" t="str">
        <f>IFERROR(IF(H1437&gt;=1,VLOOKUP(I1437,DETAIL!$F$7:$N$2006,5,0),""),"")</f>
        <v/>
      </c>
      <c r="N1437" s="15" t="str">
        <f>IFERROR(IF(H1437&gt;=1,VLOOKUP(I1437,DETAIL!$F$7:$N$2006,6,0),""),"")</f>
        <v/>
      </c>
      <c r="O1437" s="14" t="str">
        <f>IFERROR(IF(H1437&gt;=1,VLOOKUP(I1437,DETAIL!$F$7:$N$2006,8,0),""),"")</f>
        <v/>
      </c>
      <c r="P1437" s="14" t="str">
        <f>IFERROR(IF(H1437&gt;=1,VLOOKUP(I1437,DETAIL!$F$7:$N$2006,9,0),""),"")</f>
        <v/>
      </c>
      <c r="Q1437" s="75">
        <f>BHUGTAN!L1429</f>
        <v>0</v>
      </c>
    </row>
    <row r="1438" spans="8:17" ht="18" customHeight="1" x14ac:dyDescent="0.25">
      <c r="H1438" s="14">
        <f>BHUGTAN!E1430</f>
        <v>0</v>
      </c>
      <c r="I1438" s="14">
        <f>BHUGTAN!F1430</f>
        <v>0</v>
      </c>
      <c r="J1438" s="15">
        <f>BHUGTAN!G1430</f>
        <v>0</v>
      </c>
      <c r="K1438" s="15">
        <f>BHUGTAN!H1430</f>
        <v>0</v>
      </c>
      <c r="L1438" s="14">
        <f>BHUGTAN!I1430</f>
        <v>0</v>
      </c>
      <c r="M1438" s="15" t="str">
        <f>IFERROR(IF(H1438&gt;=1,VLOOKUP(I1438,DETAIL!$F$7:$N$2006,5,0),""),"")</f>
        <v/>
      </c>
      <c r="N1438" s="15" t="str">
        <f>IFERROR(IF(H1438&gt;=1,VLOOKUP(I1438,DETAIL!$F$7:$N$2006,6,0),""),"")</f>
        <v/>
      </c>
      <c r="O1438" s="14" t="str">
        <f>IFERROR(IF(H1438&gt;=1,VLOOKUP(I1438,DETAIL!$F$7:$N$2006,8,0),""),"")</f>
        <v/>
      </c>
      <c r="P1438" s="14" t="str">
        <f>IFERROR(IF(H1438&gt;=1,VLOOKUP(I1438,DETAIL!$F$7:$N$2006,9,0),""),"")</f>
        <v/>
      </c>
      <c r="Q1438" s="75">
        <f>BHUGTAN!L1430</f>
        <v>0</v>
      </c>
    </row>
    <row r="1439" spans="8:17" ht="18" customHeight="1" x14ac:dyDescent="0.25">
      <c r="H1439" s="14">
        <f>BHUGTAN!E1431</f>
        <v>0</v>
      </c>
      <c r="I1439" s="14">
        <f>BHUGTAN!F1431</f>
        <v>0</v>
      </c>
      <c r="J1439" s="15">
        <f>BHUGTAN!G1431</f>
        <v>0</v>
      </c>
      <c r="K1439" s="15">
        <f>BHUGTAN!H1431</f>
        <v>0</v>
      </c>
      <c r="L1439" s="14">
        <f>BHUGTAN!I1431</f>
        <v>0</v>
      </c>
      <c r="M1439" s="15" t="str">
        <f>IFERROR(IF(H1439&gt;=1,VLOOKUP(I1439,DETAIL!$F$7:$N$2006,5,0),""),"")</f>
        <v/>
      </c>
      <c r="N1439" s="15" t="str">
        <f>IFERROR(IF(H1439&gt;=1,VLOOKUP(I1439,DETAIL!$F$7:$N$2006,6,0),""),"")</f>
        <v/>
      </c>
      <c r="O1439" s="14" t="str">
        <f>IFERROR(IF(H1439&gt;=1,VLOOKUP(I1439,DETAIL!$F$7:$N$2006,8,0),""),"")</f>
        <v/>
      </c>
      <c r="P1439" s="14" t="str">
        <f>IFERROR(IF(H1439&gt;=1,VLOOKUP(I1439,DETAIL!$F$7:$N$2006,9,0),""),"")</f>
        <v/>
      </c>
      <c r="Q1439" s="75">
        <f>BHUGTAN!L1431</f>
        <v>0</v>
      </c>
    </row>
    <row r="1440" spans="8:17" ht="18" customHeight="1" x14ac:dyDescent="0.25">
      <c r="H1440" s="14">
        <f>BHUGTAN!E1432</f>
        <v>0</v>
      </c>
      <c r="I1440" s="14">
        <f>BHUGTAN!F1432</f>
        <v>0</v>
      </c>
      <c r="J1440" s="15">
        <f>BHUGTAN!G1432</f>
        <v>0</v>
      </c>
      <c r="K1440" s="15">
        <f>BHUGTAN!H1432</f>
        <v>0</v>
      </c>
      <c r="L1440" s="14">
        <f>BHUGTAN!I1432</f>
        <v>0</v>
      </c>
      <c r="M1440" s="15" t="str">
        <f>IFERROR(IF(H1440&gt;=1,VLOOKUP(I1440,DETAIL!$F$7:$N$2006,5,0),""),"")</f>
        <v/>
      </c>
      <c r="N1440" s="15" t="str">
        <f>IFERROR(IF(H1440&gt;=1,VLOOKUP(I1440,DETAIL!$F$7:$N$2006,6,0),""),"")</f>
        <v/>
      </c>
      <c r="O1440" s="14" t="str">
        <f>IFERROR(IF(H1440&gt;=1,VLOOKUP(I1440,DETAIL!$F$7:$N$2006,8,0),""),"")</f>
        <v/>
      </c>
      <c r="P1440" s="14" t="str">
        <f>IFERROR(IF(H1440&gt;=1,VLOOKUP(I1440,DETAIL!$F$7:$N$2006,9,0),""),"")</f>
        <v/>
      </c>
      <c r="Q1440" s="75">
        <f>BHUGTAN!L1432</f>
        <v>0</v>
      </c>
    </row>
    <row r="1441" spans="8:17" ht="18" customHeight="1" x14ac:dyDescent="0.25">
      <c r="H1441" s="14">
        <f>BHUGTAN!E1433</f>
        <v>0</v>
      </c>
      <c r="I1441" s="14">
        <f>BHUGTAN!F1433</f>
        <v>0</v>
      </c>
      <c r="J1441" s="15">
        <f>BHUGTAN!G1433</f>
        <v>0</v>
      </c>
      <c r="K1441" s="15">
        <f>BHUGTAN!H1433</f>
        <v>0</v>
      </c>
      <c r="L1441" s="14">
        <f>BHUGTAN!I1433</f>
        <v>0</v>
      </c>
      <c r="M1441" s="15" t="str">
        <f>IFERROR(IF(H1441&gt;=1,VLOOKUP(I1441,DETAIL!$F$7:$N$2006,5,0),""),"")</f>
        <v/>
      </c>
      <c r="N1441" s="15" t="str">
        <f>IFERROR(IF(H1441&gt;=1,VLOOKUP(I1441,DETAIL!$F$7:$N$2006,6,0),""),"")</f>
        <v/>
      </c>
      <c r="O1441" s="14" t="str">
        <f>IFERROR(IF(H1441&gt;=1,VLOOKUP(I1441,DETAIL!$F$7:$N$2006,8,0),""),"")</f>
        <v/>
      </c>
      <c r="P1441" s="14" t="str">
        <f>IFERROR(IF(H1441&gt;=1,VLOOKUP(I1441,DETAIL!$F$7:$N$2006,9,0),""),"")</f>
        <v/>
      </c>
      <c r="Q1441" s="75">
        <f>BHUGTAN!L1433</f>
        <v>0</v>
      </c>
    </row>
    <row r="1442" spans="8:17" ht="18" customHeight="1" x14ac:dyDescent="0.25">
      <c r="H1442" s="14">
        <f>BHUGTAN!E1434</f>
        <v>0</v>
      </c>
      <c r="I1442" s="14">
        <f>BHUGTAN!F1434</f>
        <v>0</v>
      </c>
      <c r="J1442" s="15">
        <f>BHUGTAN!G1434</f>
        <v>0</v>
      </c>
      <c r="K1442" s="15">
        <f>BHUGTAN!H1434</f>
        <v>0</v>
      </c>
      <c r="L1442" s="14">
        <f>BHUGTAN!I1434</f>
        <v>0</v>
      </c>
      <c r="M1442" s="15" t="str">
        <f>IFERROR(IF(H1442&gt;=1,VLOOKUP(I1442,DETAIL!$F$7:$N$2006,5,0),""),"")</f>
        <v/>
      </c>
      <c r="N1442" s="15" t="str">
        <f>IFERROR(IF(H1442&gt;=1,VLOOKUP(I1442,DETAIL!$F$7:$N$2006,6,0),""),"")</f>
        <v/>
      </c>
      <c r="O1442" s="14" t="str">
        <f>IFERROR(IF(H1442&gt;=1,VLOOKUP(I1442,DETAIL!$F$7:$N$2006,8,0),""),"")</f>
        <v/>
      </c>
      <c r="P1442" s="14" t="str">
        <f>IFERROR(IF(H1442&gt;=1,VLOOKUP(I1442,DETAIL!$F$7:$N$2006,9,0),""),"")</f>
        <v/>
      </c>
      <c r="Q1442" s="75">
        <f>BHUGTAN!L1434</f>
        <v>0</v>
      </c>
    </row>
    <row r="1443" spans="8:17" ht="18" customHeight="1" x14ac:dyDescent="0.25">
      <c r="H1443" s="14">
        <f>BHUGTAN!E1435</f>
        <v>0</v>
      </c>
      <c r="I1443" s="14">
        <f>BHUGTAN!F1435</f>
        <v>0</v>
      </c>
      <c r="J1443" s="15">
        <f>BHUGTAN!G1435</f>
        <v>0</v>
      </c>
      <c r="K1443" s="15">
        <f>BHUGTAN!H1435</f>
        <v>0</v>
      </c>
      <c r="L1443" s="14">
        <f>BHUGTAN!I1435</f>
        <v>0</v>
      </c>
      <c r="M1443" s="15" t="str">
        <f>IFERROR(IF(H1443&gt;=1,VLOOKUP(I1443,DETAIL!$F$7:$N$2006,5,0),""),"")</f>
        <v/>
      </c>
      <c r="N1443" s="15" t="str">
        <f>IFERROR(IF(H1443&gt;=1,VLOOKUP(I1443,DETAIL!$F$7:$N$2006,6,0),""),"")</f>
        <v/>
      </c>
      <c r="O1443" s="14" t="str">
        <f>IFERROR(IF(H1443&gt;=1,VLOOKUP(I1443,DETAIL!$F$7:$N$2006,8,0),""),"")</f>
        <v/>
      </c>
      <c r="P1443" s="14" t="str">
        <f>IFERROR(IF(H1443&gt;=1,VLOOKUP(I1443,DETAIL!$F$7:$N$2006,9,0),""),"")</f>
        <v/>
      </c>
      <c r="Q1443" s="75">
        <f>BHUGTAN!L1435</f>
        <v>0</v>
      </c>
    </row>
    <row r="1444" spans="8:17" ht="18" customHeight="1" x14ac:dyDescent="0.25">
      <c r="H1444" s="14">
        <f>BHUGTAN!E1436</f>
        <v>0</v>
      </c>
      <c r="I1444" s="14">
        <f>BHUGTAN!F1436</f>
        <v>0</v>
      </c>
      <c r="J1444" s="15">
        <f>BHUGTAN!G1436</f>
        <v>0</v>
      </c>
      <c r="K1444" s="15">
        <f>BHUGTAN!H1436</f>
        <v>0</v>
      </c>
      <c r="L1444" s="14">
        <f>BHUGTAN!I1436</f>
        <v>0</v>
      </c>
      <c r="M1444" s="15" t="str">
        <f>IFERROR(IF(H1444&gt;=1,VLOOKUP(I1444,DETAIL!$F$7:$N$2006,5,0),""),"")</f>
        <v/>
      </c>
      <c r="N1444" s="15" t="str">
        <f>IFERROR(IF(H1444&gt;=1,VLOOKUP(I1444,DETAIL!$F$7:$N$2006,6,0),""),"")</f>
        <v/>
      </c>
      <c r="O1444" s="14" t="str">
        <f>IFERROR(IF(H1444&gt;=1,VLOOKUP(I1444,DETAIL!$F$7:$N$2006,8,0),""),"")</f>
        <v/>
      </c>
      <c r="P1444" s="14" t="str">
        <f>IFERROR(IF(H1444&gt;=1,VLOOKUP(I1444,DETAIL!$F$7:$N$2006,9,0),""),"")</f>
        <v/>
      </c>
      <c r="Q1444" s="75">
        <f>BHUGTAN!L1436</f>
        <v>0</v>
      </c>
    </row>
    <row r="1445" spans="8:17" ht="18" customHeight="1" x14ac:dyDescent="0.25">
      <c r="H1445" s="14">
        <f>BHUGTAN!E1437</f>
        <v>0</v>
      </c>
      <c r="I1445" s="14">
        <f>BHUGTAN!F1437</f>
        <v>0</v>
      </c>
      <c r="J1445" s="15">
        <f>BHUGTAN!G1437</f>
        <v>0</v>
      </c>
      <c r="K1445" s="15">
        <f>BHUGTAN!H1437</f>
        <v>0</v>
      </c>
      <c r="L1445" s="14">
        <f>BHUGTAN!I1437</f>
        <v>0</v>
      </c>
      <c r="M1445" s="15" t="str">
        <f>IFERROR(IF(H1445&gt;=1,VLOOKUP(I1445,DETAIL!$F$7:$N$2006,5,0),""),"")</f>
        <v/>
      </c>
      <c r="N1445" s="15" t="str">
        <f>IFERROR(IF(H1445&gt;=1,VLOOKUP(I1445,DETAIL!$F$7:$N$2006,6,0),""),"")</f>
        <v/>
      </c>
      <c r="O1445" s="14" t="str">
        <f>IFERROR(IF(H1445&gt;=1,VLOOKUP(I1445,DETAIL!$F$7:$N$2006,8,0),""),"")</f>
        <v/>
      </c>
      <c r="P1445" s="14" t="str">
        <f>IFERROR(IF(H1445&gt;=1,VLOOKUP(I1445,DETAIL!$F$7:$N$2006,9,0),""),"")</f>
        <v/>
      </c>
      <c r="Q1445" s="75">
        <f>BHUGTAN!L1437</f>
        <v>0</v>
      </c>
    </row>
    <row r="1446" spans="8:17" ht="18" customHeight="1" x14ac:dyDescent="0.25">
      <c r="H1446" s="14">
        <f>BHUGTAN!E1438</f>
        <v>0</v>
      </c>
      <c r="I1446" s="14">
        <f>BHUGTAN!F1438</f>
        <v>0</v>
      </c>
      <c r="J1446" s="15">
        <f>BHUGTAN!G1438</f>
        <v>0</v>
      </c>
      <c r="K1446" s="15">
        <f>BHUGTAN!H1438</f>
        <v>0</v>
      </c>
      <c r="L1446" s="14">
        <f>BHUGTAN!I1438</f>
        <v>0</v>
      </c>
      <c r="M1446" s="15" t="str">
        <f>IFERROR(IF(H1446&gt;=1,VLOOKUP(I1446,DETAIL!$F$7:$N$2006,5,0),""),"")</f>
        <v/>
      </c>
      <c r="N1446" s="15" t="str">
        <f>IFERROR(IF(H1446&gt;=1,VLOOKUP(I1446,DETAIL!$F$7:$N$2006,6,0),""),"")</f>
        <v/>
      </c>
      <c r="O1446" s="14" t="str">
        <f>IFERROR(IF(H1446&gt;=1,VLOOKUP(I1446,DETAIL!$F$7:$N$2006,8,0),""),"")</f>
        <v/>
      </c>
      <c r="P1446" s="14" t="str">
        <f>IFERROR(IF(H1446&gt;=1,VLOOKUP(I1446,DETAIL!$F$7:$N$2006,9,0),""),"")</f>
        <v/>
      </c>
      <c r="Q1446" s="75">
        <f>BHUGTAN!L1438</f>
        <v>0</v>
      </c>
    </row>
    <row r="1447" spans="8:17" ht="18" customHeight="1" x14ac:dyDescent="0.25">
      <c r="H1447" s="14">
        <f>BHUGTAN!E1439</f>
        <v>0</v>
      </c>
      <c r="I1447" s="14">
        <f>BHUGTAN!F1439</f>
        <v>0</v>
      </c>
      <c r="J1447" s="15">
        <f>BHUGTAN!G1439</f>
        <v>0</v>
      </c>
      <c r="K1447" s="15">
        <f>BHUGTAN!H1439</f>
        <v>0</v>
      </c>
      <c r="L1447" s="14">
        <f>BHUGTAN!I1439</f>
        <v>0</v>
      </c>
      <c r="M1447" s="15" t="str">
        <f>IFERROR(IF(H1447&gt;=1,VLOOKUP(I1447,DETAIL!$F$7:$N$2006,5,0),""),"")</f>
        <v/>
      </c>
      <c r="N1447" s="15" t="str">
        <f>IFERROR(IF(H1447&gt;=1,VLOOKUP(I1447,DETAIL!$F$7:$N$2006,6,0),""),"")</f>
        <v/>
      </c>
      <c r="O1447" s="14" t="str">
        <f>IFERROR(IF(H1447&gt;=1,VLOOKUP(I1447,DETAIL!$F$7:$N$2006,8,0),""),"")</f>
        <v/>
      </c>
      <c r="P1447" s="14" t="str">
        <f>IFERROR(IF(H1447&gt;=1,VLOOKUP(I1447,DETAIL!$F$7:$N$2006,9,0),""),"")</f>
        <v/>
      </c>
      <c r="Q1447" s="75">
        <f>BHUGTAN!L1439</f>
        <v>0</v>
      </c>
    </row>
    <row r="1448" spans="8:17" ht="18" customHeight="1" x14ac:dyDescent="0.25">
      <c r="H1448" s="14">
        <f>BHUGTAN!E1440</f>
        <v>0</v>
      </c>
      <c r="I1448" s="14">
        <f>BHUGTAN!F1440</f>
        <v>0</v>
      </c>
      <c r="J1448" s="15">
        <f>BHUGTAN!G1440</f>
        <v>0</v>
      </c>
      <c r="K1448" s="15">
        <f>BHUGTAN!H1440</f>
        <v>0</v>
      </c>
      <c r="L1448" s="14">
        <f>BHUGTAN!I1440</f>
        <v>0</v>
      </c>
      <c r="M1448" s="15" t="str">
        <f>IFERROR(IF(H1448&gt;=1,VLOOKUP(I1448,DETAIL!$F$7:$N$2006,5,0),""),"")</f>
        <v/>
      </c>
      <c r="N1448" s="15" t="str">
        <f>IFERROR(IF(H1448&gt;=1,VLOOKUP(I1448,DETAIL!$F$7:$N$2006,6,0),""),"")</f>
        <v/>
      </c>
      <c r="O1448" s="14" t="str">
        <f>IFERROR(IF(H1448&gt;=1,VLOOKUP(I1448,DETAIL!$F$7:$N$2006,8,0),""),"")</f>
        <v/>
      </c>
      <c r="P1448" s="14" t="str">
        <f>IFERROR(IF(H1448&gt;=1,VLOOKUP(I1448,DETAIL!$F$7:$N$2006,9,0),""),"")</f>
        <v/>
      </c>
      <c r="Q1448" s="75">
        <f>BHUGTAN!L1440</f>
        <v>0</v>
      </c>
    </row>
    <row r="1449" spans="8:17" ht="18" customHeight="1" x14ac:dyDescent="0.25">
      <c r="H1449" s="14">
        <f>BHUGTAN!E1441</f>
        <v>0</v>
      </c>
      <c r="I1449" s="14">
        <f>BHUGTAN!F1441</f>
        <v>0</v>
      </c>
      <c r="J1449" s="15">
        <f>BHUGTAN!G1441</f>
        <v>0</v>
      </c>
      <c r="K1449" s="15">
        <f>BHUGTAN!H1441</f>
        <v>0</v>
      </c>
      <c r="L1449" s="14">
        <f>BHUGTAN!I1441</f>
        <v>0</v>
      </c>
      <c r="M1449" s="15" t="str">
        <f>IFERROR(IF(H1449&gt;=1,VLOOKUP(I1449,DETAIL!$F$7:$N$2006,5,0),""),"")</f>
        <v/>
      </c>
      <c r="N1449" s="15" t="str">
        <f>IFERROR(IF(H1449&gt;=1,VLOOKUP(I1449,DETAIL!$F$7:$N$2006,6,0),""),"")</f>
        <v/>
      </c>
      <c r="O1449" s="14" t="str">
        <f>IFERROR(IF(H1449&gt;=1,VLOOKUP(I1449,DETAIL!$F$7:$N$2006,8,0),""),"")</f>
        <v/>
      </c>
      <c r="P1449" s="14" t="str">
        <f>IFERROR(IF(H1449&gt;=1,VLOOKUP(I1449,DETAIL!$F$7:$N$2006,9,0),""),"")</f>
        <v/>
      </c>
      <c r="Q1449" s="75">
        <f>BHUGTAN!L1441</f>
        <v>0</v>
      </c>
    </row>
    <row r="1450" spans="8:17" ht="18" customHeight="1" x14ac:dyDescent="0.25">
      <c r="H1450" s="14">
        <f>BHUGTAN!E1442</f>
        <v>0</v>
      </c>
      <c r="I1450" s="14">
        <f>BHUGTAN!F1442</f>
        <v>0</v>
      </c>
      <c r="J1450" s="15">
        <f>BHUGTAN!G1442</f>
        <v>0</v>
      </c>
      <c r="K1450" s="15">
        <f>BHUGTAN!H1442</f>
        <v>0</v>
      </c>
      <c r="L1450" s="14">
        <f>BHUGTAN!I1442</f>
        <v>0</v>
      </c>
      <c r="M1450" s="15" t="str">
        <f>IFERROR(IF(H1450&gt;=1,VLOOKUP(I1450,DETAIL!$F$7:$N$2006,5,0),""),"")</f>
        <v/>
      </c>
      <c r="N1450" s="15" t="str">
        <f>IFERROR(IF(H1450&gt;=1,VLOOKUP(I1450,DETAIL!$F$7:$N$2006,6,0),""),"")</f>
        <v/>
      </c>
      <c r="O1450" s="14" t="str">
        <f>IFERROR(IF(H1450&gt;=1,VLOOKUP(I1450,DETAIL!$F$7:$N$2006,8,0),""),"")</f>
        <v/>
      </c>
      <c r="P1450" s="14" t="str">
        <f>IFERROR(IF(H1450&gt;=1,VLOOKUP(I1450,DETAIL!$F$7:$N$2006,9,0),""),"")</f>
        <v/>
      </c>
      <c r="Q1450" s="75">
        <f>BHUGTAN!L1442</f>
        <v>0</v>
      </c>
    </row>
    <row r="1451" spans="8:17" ht="18" customHeight="1" x14ac:dyDescent="0.25">
      <c r="H1451" s="14">
        <f>BHUGTAN!E1443</f>
        <v>0</v>
      </c>
      <c r="I1451" s="14">
        <f>BHUGTAN!F1443</f>
        <v>0</v>
      </c>
      <c r="J1451" s="15">
        <f>BHUGTAN!G1443</f>
        <v>0</v>
      </c>
      <c r="K1451" s="15">
        <f>BHUGTAN!H1443</f>
        <v>0</v>
      </c>
      <c r="L1451" s="14">
        <f>BHUGTAN!I1443</f>
        <v>0</v>
      </c>
      <c r="M1451" s="15" t="str">
        <f>IFERROR(IF(H1451&gt;=1,VLOOKUP(I1451,DETAIL!$F$7:$N$2006,5,0),""),"")</f>
        <v/>
      </c>
      <c r="N1451" s="15" t="str">
        <f>IFERROR(IF(H1451&gt;=1,VLOOKUP(I1451,DETAIL!$F$7:$N$2006,6,0),""),"")</f>
        <v/>
      </c>
      <c r="O1451" s="14" t="str">
        <f>IFERROR(IF(H1451&gt;=1,VLOOKUP(I1451,DETAIL!$F$7:$N$2006,8,0),""),"")</f>
        <v/>
      </c>
      <c r="P1451" s="14" t="str">
        <f>IFERROR(IF(H1451&gt;=1,VLOOKUP(I1451,DETAIL!$F$7:$N$2006,9,0),""),"")</f>
        <v/>
      </c>
      <c r="Q1451" s="75">
        <f>BHUGTAN!L1443</f>
        <v>0</v>
      </c>
    </row>
    <row r="1452" spans="8:17" ht="18" customHeight="1" x14ac:dyDescent="0.25">
      <c r="H1452" s="14">
        <f>BHUGTAN!E1444</f>
        <v>0</v>
      </c>
      <c r="I1452" s="14">
        <f>BHUGTAN!F1444</f>
        <v>0</v>
      </c>
      <c r="J1452" s="15">
        <f>BHUGTAN!G1444</f>
        <v>0</v>
      </c>
      <c r="K1452" s="15">
        <f>BHUGTAN!H1444</f>
        <v>0</v>
      </c>
      <c r="L1452" s="14">
        <f>BHUGTAN!I1444</f>
        <v>0</v>
      </c>
      <c r="M1452" s="15" t="str">
        <f>IFERROR(IF(H1452&gt;=1,VLOOKUP(I1452,DETAIL!$F$7:$N$2006,5,0),""),"")</f>
        <v/>
      </c>
      <c r="N1452" s="15" t="str">
        <f>IFERROR(IF(H1452&gt;=1,VLOOKUP(I1452,DETAIL!$F$7:$N$2006,6,0),""),"")</f>
        <v/>
      </c>
      <c r="O1452" s="14" t="str">
        <f>IFERROR(IF(H1452&gt;=1,VLOOKUP(I1452,DETAIL!$F$7:$N$2006,8,0),""),"")</f>
        <v/>
      </c>
      <c r="P1452" s="14" t="str">
        <f>IFERROR(IF(H1452&gt;=1,VLOOKUP(I1452,DETAIL!$F$7:$N$2006,9,0),""),"")</f>
        <v/>
      </c>
      <c r="Q1452" s="75">
        <f>BHUGTAN!L1444</f>
        <v>0</v>
      </c>
    </row>
    <row r="1453" spans="8:17" ht="18" customHeight="1" x14ac:dyDescent="0.25">
      <c r="H1453" s="14">
        <f>BHUGTAN!E1445</f>
        <v>0</v>
      </c>
      <c r="I1453" s="14">
        <f>BHUGTAN!F1445</f>
        <v>0</v>
      </c>
      <c r="J1453" s="15">
        <f>BHUGTAN!G1445</f>
        <v>0</v>
      </c>
      <c r="K1453" s="15">
        <f>BHUGTAN!H1445</f>
        <v>0</v>
      </c>
      <c r="L1453" s="14">
        <f>BHUGTAN!I1445</f>
        <v>0</v>
      </c>
      <c r="M1453" s="15" t="str">
        <f>IFERROR(IF(H1453&gt;=1,VLOOKUP(I1453,DETAIL!$F$7:$N$2006,5,0),""),"")</f>
        <v/>
      </c>
      <c r="N1453" s="15" t="str">
        <f>IFERROR(IF(H1453&gt;=1,VLOOKUP(I1453,DETAIL!$F$7:$N$2006,6,0),""),"")</f>
        <v/>
      </c>
      <c r="O1453" s="14" t="str">
        <f>IFERROR(IF(H1453&gt;=1,VLOOKUP(I1453,DETAIL!$F$7:$N$2006,8,0),""),"")</f>
        <v/>
      </c>
      <c r="P1453" s="14" t="str">
        <f>IFERROR(IF(H1453&gt;=1,VLOOKUP(I1453,DETAIL!$F$7:$N$2006,9,0),""),"")</f>
        <v/>
      </c>
      <c r="Q1453" s="75">
        <f>BHUGTAN!L1445</f>
        <v>0</v>
      </c>
    </row>
    <row r="1454" spans="8:17" ht="18" customHeight="1" x14ac:dyDescent="0.25">
      <c r="H1454" s="14">
        <f>BHUGTAN!E1446</f>
        <v>0</v>
      </c>
      <c r="I1454" s="14">
        <f>BHUGTAN!F1446</f>
        <v>0</v>
      </c>
      <c r="J1454" s="15">
        <f>BHUGTAN!G1446</f>
        <v>0</v>
      </c>
      <c r="K1454" s="15">
        <f>BHUGTAN!H1446</f>
        <v>0</v>
      </c>
      <c r="L1454" s="14">
        <f>BHUGTAN!I1446</f>
        <v>0</v>
      </c>
      <c r="M1454" s="15" t="str">
        <f>IFERROR(IF(H1454&gt;=1,VLOOKUP(I1454,DETAIL!$F$7:$N$2006,5,0),""),"")</f>
        <v/>
      </c>
      <c r="N1454" s="15" t="str">
        <f>IFERROR(IF(H1454&gt;=1,VLOOKUP(I1454,DETAIL!$F$7:$N$2006,6,0),""),"")</f>
        <v/>
      </c>
      <c r="O1454" s="14" t="str">
        <f>IFERROR(IF(H1454&gt;=1,VLOOKUP(I1454,DETAIL!$F$7:$N$2006,8,0),""),"")</f>
        <v/>
      </c>
      <c r="P1454" s="14" t="str">
        <f>IFERROR(IF(H1454&gt;=1,VLOOKUP(I1454,DETAIL!$F$7:$N$2006,9,0),""),"")</f>
        <v/>
      </c>
      <c r="Q1454" s="75">
        <f>BHUGTAN!L1446</f>
        <v>0</v>
      </c>
    </row>
    <row r="1455" spans="8:17" ht="18" customHeight="1" x14ac:dyDescent="0.25">
      <c r="H1455" s="14">
        <f>BHUGTAN!E1447</f>
        <v>0</v>
      </c>
      <c r="I1455" s="14">
        <f>BHUGTAN!F1447</f>
        <v>0</v>
      </c>
      <c r="J1455" s="15">
        <f>BHUGTAN!G1447</f>
        <v>0</v>
      </c>
      <c r="K1455" s="15">
        <f>BHUGTAN!H1447</f>
        <v>0</v>
      </c>
      <c r="L1455" s="14">
        <f>BHUGTAN!I1447</f>
        <v>0</v>
      </c>
      <c r="M1455" s="15" t="str">
        <f>IFERROR(IF(H1455&gt;=1,VLOOKUP(I1455,DETAIL!$F$7:$N$2006,5,0),""),"")</f>
        <v/>
      </c>
      <c r="N1455" s="15" t="str">
        <f>IFERROR(IF(H1455&gt;=1,VLOOKUP(I1455,DETAIL!$F$7:$N$2006,6,0),""),"")</f>
        <v/>
      </c>
      <c r="O1455" s="14" t="str">
        <f>IFERROR(IF(H1455&gt;=1,VLOOKUP(I1455,DETAIL!$F$7:$N$2006,8,0),""),"")</f>
        <v/>
      </c>
      <c r="P1455" s="14" t="str">
        <f>IFERROR(IF(H1455&gt;=1,VLOOKUP(I1455,DETAIL!$F$7:$N$2006,9,0),""),"")</f>
        <v/>
      </c>
      <c r="Q1455" s="75">
        <f>BHUGTAN!L1447</f>
        <v>0</v>
      </c>
    </row>
    <row r="1456" spans="8:17" ht="18" customHeight="1" x14ac:dyDescent="0.25">
      <c r="H1456" s="14">
        <f>BHUGTAN!E1448</f>
        <v>0</v>
      </c>
      <c r="I1456" s="14">
        <f>BHUGTAN!F1448</f>
        <v>0</v>
      </c>
      <c r="J1456" s="15">
        <f>BHUGTAN!G1448</f>
        <v>0</v>
      </c>
      <c r="K1456" s="15">
        <f>BHUGTAN!H1448</f>
        <v>0</v>
      </c>
      <c r="L1456" s="14">
        <f>BHUGTAN!I1448</f>
        <v>0</v>
      </c>
      <c r="M1456" s="15" t="str">
        <f>IFERROR(IF(H1456&gt;=1,VLOOKUP(I1456,DETAIL!$F$7:$N$2006,5,0),""),"")</f>
        <v/>
      </c>
      <c r="N1456" s="15" t="str">
        <f>IFERROR(IF(H1456&gt;=1,VLOOKUP(I1456,DETAIL!$F$7:$N$2006,6,0),""),"")</f>
        <v/>
      </c>
      <c r="O1456" s="14" t="str">
        <f>IFERROR(IF(H1456&gt;=1,VLOOKUP(I1456,DETAIL!$F$7:$N$2006,8,0),""),"")</f>
        <v/>
      </c>
      <c r="P1456" s="14" t="str">
        <f>IFERROR(IF(H1456&gt;=1,VLOOKUP(I1456,DETAIL!$F$7:$N$2006,9,0),""),"")</f>
        <v/>
      </c>
      <c r="Q1456" s="75">
        <f>BHUGTAN!L1448</f>
        <v>0</v>
      </c>
    </row>
    <row r="1457" spans="8:17" ht="18" customHeight="1" x14ac:dyDescent="0.25">
      <c r="H1457" s="14">
        <f>BHUGTAN!E1449</f>
        <v>0</v>
      </c>
      <c r="I1457" s="14">
        <f>BHUGTAN!F1449</f>
        <v>0</v>
      </c>
      <c r="J1457" s="15">
        <f>BHUGTAN!G1449</f>
        <v>0</v>
      </c>
      <c r="K1457" s="15">
        <f>BHUGTAN!H1449</f>
        <v>0</v>
      </c>
      <c r="L1457" s="14">
        <f>BHUGTAN!I1449</f>
        <v>0</v>
      </c>
      <c r="M1457" s="15" t="str">
        <f>IFERROR(IF(H1457&gt;=1,VLOOKUP(I1457,DETAIL!$F$7:$N$2006,5,0),""),"")</f>
        <v/>
      </c>
      <c r="N1457" s="15" t="str">
        <f>IFERROR(IF(H1457&gt;=1,VLOOKUP(I1457,DETAIL!$F$7:$N$2006,6,0),""),"")</f>
        <v/>
      </c>
      <c r="O1457" s="14" t="str">
        <f>IFERROR(IF(H1457&gt;=1,VLOOKUP(I1457,DETAIL!$F$7:$N$2006,8,0),""),"")</f>
        <v/>
      </c>
      <c r="P1457" s="14" t="str">
        <f>IFERROR(IF(H1457&gt;=1,VLOOKUP(I1457,DETAIL!$F$7:$N$2006,9,0),""),"")</f>
        <v/>
      </c>
      <c r="Q1457" s="75">
        <f>BHUGTAN!L1449</f>
        <v>0</v>
      </c>
    </row>
    <row r="1458" spans="8:17" ht="18" customHeight="1" x14ac:dyDescent="0.25">
      <c r="H1458" s="14">
        <f>BHUGTAN!E1450</f>
        <v>0</v>
      </c>
      <c r="I1458" s="14">
        <f>BHUGTAN!F1450</f>
        <v>0</v>
      </c>
      <c r="J1458" s="15">
        <f>BHUGTAN!G1450</f>
        <v>0</v>
      </c>
      <c r="K1458" s="15">
        <f>BHUGTAN!H1450</f>
        <v>0</v>
      </c>
      <c r="L1458" s="14">
        <f>BHUGTAN!I1450</f>
        <v>0</v>
      </c>
      <c r="M1458" s="15" t="str">
        <f>IFERROR(IF(H1458&gt;=1,VLOOKUP(I1458,DETAIL!$F$7:$N$2006,5,0),""),"")</f>
        <v/>
      </c>
      <c r="N1458" s="15" t="str">
        <f>IFERROR(IF(H1458&gt;=1,VLOOKUP(I1458,DETAIL!$F$7:$N$2006,6,0),""),"")</f>
        <v/>
      </c>
      <c r="O1458" s="14" t="str">
        <f>IFERROR(IF(H1458&gt;=1,VLOOKUP(I1458,DETAIL!$F$7:$N$2006,8,0),""),"")</f>
        <v/>
      </c>
      <c r="P1458" s="14" t="str">
        <f>IFERROR(IF(H1458&gt;=1,VLOOKUP(I1458,DETAIL!$F$7:$N$2006,9,0),""),"")</f>
        <v/>
      </c>
      <c r="Q1458" s="75">
        <f>BHUGTAN!L1450</f>
        <v>0</v>
      </c>
    </row>
    <row r="1459" spans="8:17" ht="18" customHeight="1" x14ac:dyDescent="0.25">
      <c r="H1459" s="14">
        <f>BHUGTAN!E1451</f>
        <v>0</v>
      </c>
      <c r="I1459" s="14">
        <f>BHUGTAN!F1451</f>
        <v>0</v>
      </c>
      <c r="J1459" s="15">
        <f>BHUGTAN!G1451</f>
        <v>0</v>
      </c>
      <c r="K1459" s="15">
        <f>BHUGTAN!H1451</f>
        <v>0</v>
      </c>
      <c r="L1459" s="14">
        <f>BHUGTAN!I1451</f>
        <v>0</v>
      </c>
      <c r="M1459" s="15" t="str">
        <f>IFERROR(IF(H1459&gt;=1,VLOOKUP(I1459,DETAIL!$F$7:$N$2006,5,0),""),"")</f>
        <v/>
      </c>
      <c r="N1459" s="15" t="str">
        <f>IFERROR(IF(H1459&gt;=1,VLOOKUP(I1459,DETAIL!$F$7:$N$2006,6,0),""),"")</f>
        <v/>
      </c>
      <c r="O1459" s="14" t="str">
        <f>IFERROR(IF(H1459&gt;=1,VLOOKUP(I1459,DETAIL!$F$7:$N$2006,8,0),""),"")</f>
        <v/>
      </c>
      <c r="P1459" s="14" t="str">
        <f>IFERROR(IF(H1459&gt;=1,VLOOKUP(I1459,DETAIL!$F$7:$N$2006,9,0),""),"")</f>
        <v/>
      </c>
      <c r="Q1459" s="75">
        <f>BHUGTAN!L1451</f>
        <v>0</v>
      </c>
    </row>
    <row r="1460" spans="8:17" ht="18" customHeight="1" x14ac:dyDescent="0.25">
      <c r="H1460" s="14">
        <f>BHUGTAN!E1452</f>
        <v>0</v>
      </c>
      <c r="I1460" s="14">
        <f>BHUGTAN!F1452</f>
        <v>0</v>
      </c>
      <c r="J1460" s="15">
        <f>BHUGTAN!G1452</f>
        <v>0</v>
      </c>
      <c r="K1460" s="15">
        <f>BHUGTAN!H1452</f>
        <v>0</v>
      </c>
      <c r="L1460" s="14">
        <f>BHUGTAN!I1452</f>
        <v>0</v>
      </c>
      <c r="M1460" s="15" t="str">
        <f>IFERROR(IF(H1460&gt;=1,VLOOKUP(I1460,DETAIL!$F$7:$N$2006,5,0),""),"")</f>
        <v/>
      </c>
      <c r="N1460" s="15" t="str">
        <f>IFERROR(IF(H1460&gt;=1,VLOOKUP(I1460,DETAIL!$F$7:$N$2006,6,0),""),"")</f>
        <v/>
      </c>
      <c r="O1460" s="14" t="str">
        <f>IFERROR(IF(H1460&gt;=1,VLOOKUP(I1460,DETAIL!$F$7:$N$2006,8,0),""),"")</f>
        <v/>
      </c>
      <c r="P1460" s="14" t="str">
        <f>IFERROR(IF(H1460&gt;=1,VLOOKUP(I1460,DETAIL!$F$7:$N$2006,9,0),""),"")</f>
        <v/>
      </c>
      <c r="Q1460" s="75">
        <f>BHUGTAN!L1452</f>
        <v>0</v>
      </c>
    </row>
    <row r="1461" spans="8:17" ht="18" customHeight="1" x14ac:dyDescent="0.25">
      <c r="H1461" s="14">
        <f>BHUGTAN!E1453</f>
        <v>0</v>
      </c>
      <c r="I1461" s="14">
        <f>BHUGTAN!F1453</f>
        <v>0</v>
      </c>
      <c r="J1461" s="15">
        <f>BHUGTAN!G1453</f>
        <v>0</v>
      </c>
      <c r="K1461" s="15">
        <f>BHUGTAN!H1453</f>
        <v>0</v>
      </c>
      <c r="L1461" s="14">
        <f>BHUGTAN!I1453</f>
        <v>0</v>
      </c>
      <c r="M1461" s="15" t="str">
        <f>IFERROR(IF(H1461&gt;=1,VLOOKUP(I1461,DETAIL!$F$7:$N$2006,5,0),""),"")</f>
        <v/>
      </c>
      <c r="N1461" s="15" t="str">
        <f>IFERROR(IF(H1461&gt;=1,VLOOKUP(I1461,DETAIL!$F$7:$N$2006,6,0),""),"")</f>
        <v/>
      </c>
      <c r="O1461" s="14" t="str">
        <f>IFERROR(IF(H1461&gt;=1,VLOOKUP(I1461,DETAIL!$F$7:$N$2006,8,0),""),"")</f>
        <v/>
      </c>
      <c r="P1461" s="14" t="str">
        <f>IFERROR(IF(H1461&gt;=1,VLOOKUP(I1461,DETAIL!$F$7:$N$2006,9,0),""),"")</f>
        <v/>
      </c>
      <c r="Q1461" s="75">
        <f>BHUGTAN!L1453</f>
        <v>0</v>
      </c>
    </row>
    <row r="1462" spans="8:17" ht="18" customHeight="1" x14ac:dyDescent="0.25">
      <c r="H1462" s="14">
        <f>BHUGTAN!E1454</f>
        <v>0</v>
      </c>
      <c r="I1462" s="14">
        <f>BHUGTAN!F1454</f>
        <v>0</v>
      </c>
      <c r="J1462" s="15">
        <f>BHUGTAN!G1454</f>
        <v>0</v>
      </c>
      <c r="K1462" s="15">
        <f>BHUGTAN!H1454</f>
        <v>0</v>
      </c>
      <c r="L1462" s="14">
        <f>BHUGTAN!I1454</f>
        <v>0</v>
      </c>
      <c r="M1462" s="15" t="str">
        <f>IFERROR(IF(H1462&gt;=1,VLOOKUP(I1462,DETAIL!$F$7:$N$2006,5,0),""),"")</f>
        <v/>
      </c>
      <c r="N1462" s="15" t="str">
        <f>IFERROR(IF(H1462&gt;=1,VLOOKUP(I1462,DETAIL!$F$7:$N$2006,6,0),""),"")</f>
        <v/>
      </c>
      <c r="O1462" s="14" t="str">
        <f>IFERROR(IF(H1462&gt;=1,VLOOKUP(I1462,DETAIL!$F$7:$N$2006,8,0),""),"")</f>
        <v/>
      </c>
      <c r="P1462" s="14" t="str">
        <f>IFERROR(IF(H1462&gt;=1,VLOOKUP(I1462,DETAIL!$F$7:$N$2006,9,0),""),"")</f>
        <v/>
      </c>
      <c r="Q1462" s="75">
        <f>BHUGTAN!L1454</f>
        <v>0</v>
      </c>
    </row>
    <row r="1463" spans="8:17" ht="18" customHeight="1" x14ac:dyDescent="0.25">
      <c r="H1463" s="14">
        <f>BHUGTAN!E1455</f>
        <v>0</v>
      </c>
      <c r="I1463" s="14">
        <f>BHUGTAN!F1455</f>
        <v>0</v>
      </c>
      <c r="J1463" s="15">
        <f>BHUGTAN!G1455</f>
        <v>0</v>
      </c>
      <c r="K1463" s="15">
        <f>BHUGTAN!H1455</f>
        <v>0</v>
      </c>
      <c r="L1463" s="14">
        <f>BHUGTAN!I1455</f>
        <v>0</v>
      </c>
      <c r="M1463" s="15" t="str">
        <f>IFERROR(IF(H1463&gt;=1,VLOOKUP(I1463,DETAIL!$F$7:$N$2006,5,0),""),"")</f>
        <v/>
      </c>
      <c r="N1463" s="15" t="str">
        <f>IFERROR(IF(H1463&gt;=1,VLOOKUP(I1463,DETAIL!$F$7:$N$2006,6,0),""),"")</f>
        <v/>
      </c>
      <c r="O1463" s="14" t="str">
        <f>IFERROR(IF(H1463&gt;=1,VLOOKUP(I1463,DETAIL!$F$7:$N$2006,8,0),""),"")</f>
        <v/>
      </c>
      <c r="P1463" s="14" t="str">
        <f>IFERROR(IF(H1463&gt;=1,VLOOKUP(I1463,DETAIL!$F$7:$N$2006,9,0),""),"")</f>
        <v/>
      </c>
      <c r="Q1463" s="75">
        <f>BHUGTAN!L1455</f>
        <v>0</v>
      </c>
    </row>
    <row r="1464" spans="8:17" ht="18" customHeight="1" x14ac:dyDescent="0.25">
      <c r="H1464" s="14">
        <f>BHUGTAN!E1456</f>
        <v>0</v>
      </c>
      <c r="I1464" s="14">
        <f>BHUGTAN!F1456</f>
        <v>0</v>
      </c>
      <c r="J1464" s="15">
        <f>BHUGTAN!G1456</f>
        <v>0</v>
      </c>
      <c r="K1464" s="15">
        <f>BHUGTAN!H1456</f>
        <v>0</v>
      </c>
      <c r="L1464" s="14">
        <f>BHUGTAN!I1456</f>
        <v>0</v>
      </c>
      <c r="M1464" s="15" t="str">
        <f>IFERROR(IF(H1464&gt;=1,VLOOKUP(I1464,DETAIL!$F$7:$N$2006,5,0),""),"")</f>
        <v/>
      </c>
      <c r="N1464" s="15" t="str">
        <f>IFERROR(IF(H1464&gt;=1,VLOOKUP(I1464,DETAIL!$F$7:$N$2006,6,0),""),"")</f>
        <v/>
      </c>
      <c r="O1464" s="14" t="str">
        <f>IFERROR(IF(H1464&gt;=1,VLOOKUP(I1464,DETAIL!$F$7:$N$2006,8,0),""),"")</f>
        <v/>
      </c>
      <c r="P1464" s="14" t="str">
        <f>IFERROR(IF(H1464&gt;=1,VLOOKUP(I1464,DETAIL!$F$7:$N$2006,9,0),""),"")</f>
        <v/>
      </c>
      <c r="Q1464" s="75">
        <f>BHUGTAN!L1456</f>
        <v>0</v>
      </c>
    </row>
    <row r="1465" spans="8:17" ht="18" customHeight="1" x14ac:dyDescent="0.25">
      <c r="H1465" s="14">
        <f>BHUGTAN!E1457</f>
        <v>0</v>
      </c>
      <c r="I1465" s="14">
        <f>BHUGTAN!F1457</f>
        <v>0</v>
      </c>
      <c r="J1465" s="15">
        <f>BHUGTAN!G1457</f>
        <v>0</v>
      </c>
      <c r="K1465" s="15">
        <f>BHUGTAN!H1457</f>
        <v>0</v>
      </c>
      <c r="L1465" s="14">
        <f>BHUGTAN!I1457</f>
        <v>0</v>
      </c>
      <c r="M1465" s="15" t="str">
        <f>IFERROR(IF(H1465&gt;=1,VLOOKUP(I1465,DETAIL!$F$7:$N$2006,5,0),""),"")</f>
        <v/>
      </c>
      <c r="N1465" s="15" t="str">
        <f>IFERROR(IF(H1465&gt;=1,VLOOKUP(I1465,DETAIL!$F$7:$N$2006,6,0),""),"")</f>
        <v/>
      </c>
      <c r="O1465" s="14" t="str">
        <f>IFERROR(IF(H1465&gt;=1,VLOOKUP(I1465,DETAIL!$F$7:$N$2006,8,0),""),"")</f>
        <v/>
      </c>
      <c r="P1465" s="14" t="str">
        <f>IFERROR(IF(H1465&gt;=1,VLOOKUP(I1465,DETAIL!$F$7:$N$2006,9,0),""),"")</f>
        <v/>
      </c>
      <c r="Q1465" s="75">
        <f>BHUGTAN!L1457</f>
        <v>0</v>
      </c>
    </row>
    <row r="1466" spans="8:17" ht="18" customHeight="1" x14ac:dyDescent="0.25">
      <c r="H1466" s="14">
        <f>BHUGTAN!E1458</f>
        <v>0</v>
      </c>
      <c r="I1466" s="14">
        <f>BHUGTAN!F1458</f>
        <v>0</v>
      </c>
      <c r="J1466" s="15">
        <f>BHUGTAN!G1458</f>
        <v>0</v>
      </c>
      <c r="K1466" s="15">
        <f>BHUGTAN!H1458</f>
        <v>0</v>
      </c>
      <c r="L1466" s="14">
        <f>BHUGTAN!I1458</f>
        <v>0</v>
      </c>
      <c r="M1466" s="15" t="str">
        <f>IFERROR(IF(H1466&gt;=1,VLOOKUP(I1466,DETAIL!$F$7:$N$2006,5,0),""),"")</f>
        <v/>
      </c>
      <c r="N1466" s="15" t="str">
        <f>IFERROR(IF(H1466&gt;=1,VLOOKUP(I1466,DETAIL!$F$7:$N$2006,6,0),""),"")</f>
        <v/>
      </c>
      <c r="O1466" s="14" t="str">
        <f>IFERROR(IF(H1466&gt;=1,VLOOKUP(I1466,DETAIL!$F$7:$N$2006,8,0),""),"")</f>
        <v/>
      </c>
      <c r="P1466" s="14" t="str">
        <f>IFERROR(IF(H1466&gt;=1,VLOOKUP(I1466,DETAIL!$F$7:$N$2006,9,0),""),"")</f>
        <v/>
      </c>
      <c r="Q1466" s="75">
        <f>BHUGTAN!L1458</f>
        <v>0</v>
      </c>
    </row>
    <row r="1467" spans="8:17" ht="18" customHeight="1" x14ac:dyDescent="0.25">
      <c r="H1467" s="14">
        <f>BHUGTAN!E1459</f>
        <v>0</v>
      </c>
      <c r="I1467" s="14">
        <f>BHUGTAN!F1459</f>
        <v>0</v>
      </c>
      <c r="J1467" s="15">
        <f>BHUGTAN!G1459</f>
        <v>0</v>
      </c>
      <c r="K1467" s="15">
        <f>BHUGTAN!H1459</f>
        <v>0</v>
      </c>
      <c r="L1467" s="14">
        <f>BHUGTAN!I1459</f>
        <v>0</v>
      </c>
      <c r="M1467" s="15" t="str">
        <f>IFERROR(IF(H1467&gt;=1,VLOOKUP(I1467,DETAIL!$F$7:$N$2006,5,0),""),"")</f>
        <v/>
      </c>
      <c r="N1467" s="15" t="str">
        <f>IFERROR(IF(H1467&gt;=1,VLOOKUP(I1467,DETAIL!$F$7:$N$2006,6,0),""),"")</f>
        <v/>
      </c>
      <c r="O1467" s="14" t="str">
        <f>IFERROR(IF(H1467&gt;=1,VLOOKUP(I1467,DETAIL!$F$7:$N$2006,8,0),""),"")</f>
        <v/>
      </c>
      <c r="P1467" s="14" t="str">
        <f>IFERROR(IF(H1467&gt;=1,VLOOKUP(I1467,DETAIL!$F$7:$N$2006,9,0),""),"")</f>
        <v/>
      </c>
      <c r="Q1467" s="75">
        <f>BHUGTAN!L1459</f>
        <v>0</v>
      </c>
    </row>
    <row r="1468" spans="8:17" ht="18" customHeight="1" x14ac:dyDescent="0.25">
      <c r="H1468" s="14">
        <f>BHUGTAN!E1460</f>
        <v>0</v>
      </c>
      <c r="I1468" s="14">
        <f>BHUGTAN!F1460</f>
        <v>0</v>
      </c>
      <c r="J1468" s="15">
        <f>BHUGTAN!G1460</f>
        <v>0</v>
      </c>
      <c r="K1468" s="15">
        <f>BHUGTAN!H1460</f>
        <v>0</v>
      </c>
      <c r="L1468" s="14">
        <f>BHUGTAN!I1460</f>
        <v>0</v>
      </c>
      <c r="M1468" s="15" t="str">
        <f>IFERROR(IF(H1468&gt;=1,VLOOKUP(I1468,DETAIL!$F$7:$N$2006,5,0),""),"")</f>
        <v/>
      </c>
      <c r="N1468" s="15" t="str">
        <f>IFERROR(IF(H1468&gt;=1,VLOOKUP(I1468,DETAIL!$F$7:$N$2006,6,0),""),"")</f>
        <v/>
      </c>
      <c r="O1468" s="14" t="str">
        <f>IFERROR(IF(H1468&gt;=1,VLOOKUP(I1468,DETAIL!$F$7:$N$2006,8,0),""),"")</f>
        <v/>
      </c>
      <c r="P1468" s="14" t="str">
        <f>IFERROR(IF(H1468&gt;=1,VLOOKUP(I1468,DETAIL!$F$7:$N$2006,9,0),""),"")</f>
        <v/>
      </c>
      <c r="Q1468" s="75">
        <f>BHUGTAN!L1460</f>
        <v>0</v>
      </c>
    </row>
    <row r="1469" spans="8:17" ht="18" customHeight="1" x14ac:dyDescent="0.25">
      <c r="H1469" s="14">
        <f>BHUGTAN!E1461</f>
        <v>0</v>
      </c>
      <c r="I1469" s="14">
        <f>BHUGTAN!F1461</f>
        <v>0</v>
      </c>
      <c r="J1469" s="15">
        <f>BHUGTAN!G1461</f>
        <v>0</v>
      </c>
      <c r="K1469" s="15">
        <f>BHUGTAN!H1461</f>
        <v>0</v>
      </c>
      <c r="L1469" s="14">
        <f>BHUGTAN!I1461</f>
        <v>0</v>
      </c>
      <c r="M1469" s="15" t="str">
        <f>IFERROR(IF(H1469&gt;=1,VLOOKUP(I1469,DETAIL!$F$7:$N$2006,5,0),""),"")</f>
        <v/>
      </c>
      <c r="N1469" s="15" t="str">
        <f>IFERROR(IF(H1469&gt;=1,VLOOKUP(I1469,DETAIL!$F$7:$N$2006,6,0),""),"")</f>
        <v/>
      </c>
      <c r="O1469" s="14" t="str">
        <f>IFERROR(IF(H1469&gt;=1,VLOOKUP(I1469,DETAIL!$F$7:$N$2006,8,0),""),"")</f>
        <v/>
      </c>
      <c r="P1469" s="14" t="str">
        <f>IFERROR(IF(H1469&gt;=1,VLOOKUP(I1469,DETAIL!$F$7:$N$2006,9,0),""),"")</f>
        <v/>
      </c>
      <c r="Q1469" s="75">
        <f>BHUGTAN!L1461</f>
        <v>0</v>
      </c>
    </row>
    <row r="1470" spans="8:17" ht="18" customHeight="1" x14ac:dyDescent="0.25">
      <c r="H1470" s="14">
        <f>BHUGTAN!E1462</f>
        <v>0</v>
      </c>
      <c r="I1470" s="14">
        <f>BHUGTAN!F1462</f>
        <v>0</v>
      </c>
      <c r="J1470" s="15">
        <f>BHUGTAN!G1462</f>
        <v>0</v>
      </c>
      <c r="K1470" s="15">
        <f>BHUGTAN!H1462</f>
        <v>0</v>
      </c>
      <c r="L1470" s="14">
        <f>BHUGTAN!I1462</f>
        <v>0</v>
      </c>
      <c r="M1470" s="15" t="str">
        <f>IFERROR(IF(H1470&gt;=1,VLOOKUP(I1470,DETAIL!$F$7:$N$2006,5,0),""),"")</f>
        <v/>
      </c>
      <c r="N1470" s="15" t="str">
        <f>IFERROR(IF(H1470&gt;=1,VLOOKUP(I1470,DETAIL!$F$7:$N$2006,6,0),""),"")</f>
        <v/>
      </c>
      <c r="O1470" s="14" t="str">
        <f>IFERROR(IF(H1470&gt;=1,VLOOKUP(I1470,DETAIL!$F$7:$N$2006,8,0),""),"")</f>
        <v/>
      </c>
      <c r="P1470" s="14" t="str">
        <f>IFERROR(IF(H1470&gt;=1,VLOOKUP(I1470,DETAIL!$F$7:$N$2006,9,0),""),"")</f>
        <v/>
      </c>
      <c r="Q1470" s="75">
        <f>BHUGTAN!L1462</f>
        <v>0</v>
      </c>
    </row>
    <row r="1471" spans="8:17" ht="18" customHeight="1" x14ac:dyDescent="0.25">
      <c r="H1471" s="14">
        <f>BHUGTAN!E1463</f>
        <v>0</v>
      </c>
      <c r="I1471" s="14">
        <f>BHUGTAN!F1463</f>
        <v>0</v>
      </c>
      <c r="J1471" s="15">
        <f>BHUGTAN!G1463</f>
        <v>0</v>
      </c>
      <c r="K1471" s="15">
        <f>BHUGTAN!H1463</f>
        <v>0</v>
      </c>
      <c r="L1471" s="14">
        <f>BHUGTAN!I1463</f>
        <v>0</v>
      </c>
      <c r="M1471" s="15" t="str">
        <f>IFERROR(IF(H1471&gt;=1,VLOOKUP(I1471,DETAIL!$F$7:$N$2006,5,0),""),"")</f>
        <v/>
      </c>
      <c r="N1471" s="15" t="str">
        <f>IFERROR(IF(H1471&gt;=1,VLOOKUP(I1471,DETAIL!$F$7:$N$2006,6,0),""),"")</f>
        <v/>
      </c>
      <c r="O1471" s="14" t="str">
        <f>IFERROR(IF(H1471&gt;=1,VLOOKUP(I1471,DETAIL!$F$7:$N$2006,8,0),""),"")</f>
        <v/>
      </c>
      <c r="P1471" s="14" t="str">
        <f>IFERROR(IF(H1471&gt;=1,VLOOKUP(I1471,DETAIL!$F$7:$N$2006,9,0),""),"")</f>
        <v/>
      </c>
      <c r="Q1471" s="75">
        <f>BHUGTAN!L1463</f>
        <v>0</v>
      </c>
    </row>
    <row r="1472" spans="8:17" ht="18" customHeight="1" x14ac:dyDescent="0.25">
      <c r="H1472" s="14">
        <f>BHUGTAN!E1464</f>
        <v>0</v>
      </c>
      <c r="I1472" s="14">
        <f>BHUGTAN!F1464</f>
        <v>0</v>
      </c>
      <c r="J1472" s="15">
        <f>BHUGTAN!G1464</f>
        <v>0</v>
      </c>
      <c r="K1472" s="15">
        <f>BHUGTAN!H1464</f>
        <v>0</v>
      </c>
      <c r="L1472" s="14">
        <f>BHUGTAN!I1464</f>
        <v>0</v>
      </c>
      <c r="M1472" s="15" t="str">
        <f>IFERROR(IF(H1472&gt;=1,VLOOKUP(I1472,DETAIL!$F$7:$N$2006,5,0),""),"")</f>
        <v/>
      </c>
      <c r="N1472" s="15" t="str">
        <f>IFERROR(IF(H1472&gt;=1,VLOOKUP(I1472,DETAIL!$F$7:$N$2006,6,0),""),"")</f>
        <v/>
      </c>
      <c r="O1472" s="14" t="str">
        <f>IFERROR(IF(H1472&gt;=1,VLOOKUP(I1472,DETAIL!$F$7:$N$2006,8,0),""),"")</f>
        <v/>
      </c>
      <c r="P1472" s="14" t="str">
        <f>IFERROR(IF(H1472&gt;=1,VLOOKUP(I1472,DETAIL!$F$7:$N$2006,9,0),""),"")</f>
        <v/>
      </c>
      <c r="Q1472" s="75">
        <f>BHUGTAN!L1464</f>
        <v>0</v>
      </c>
    </row>
    <row r="1473" spans="8:17" ht="18" customHeight="1" x14ac:dyDescent="0.25">
      <c r="H1473" s="14">
        <f>BHUGTAN!E1465</f>
        <v>0</v>
      </c>
      <c r="I1473" s="14">
        <f>BHUGTAN!F1465</f>
        <v>0</v>
      </c>
      <c r="J1473" s="15">
        <f>BHUGTAN!G1465</f>
        <v>0</v>
      </c>
      <c r="K1473" s="15">
        <f>BHUGTAN!H1465</f>
        <v>0</v>
      </c>
      <c r="L1473" s="14">
        <f>BHUGTAN!I1465</f>
        <v>0</v>
      </c>
      <c r="M1473" s="15" t="str">
        <f>IFERROR(IF(H1473&gt;=1,VLOOKUP(I1473,DETAIL!$F$7:$N$2006,5,0),""),"")</f>
        <v/>
      </c>
      <c r="N1473" s="15" t="str">
        <f>IFERROR(IF(H1473&gt;=1,VLOOKUP(I1473,DETAIL!$F$7:$N$2006,6,0),""),"")</f>
        <v/>
      </c>
      <c r="O1473" s="14" t="str">
        <f>IFERROR(IF(H1473&gt;=1,VLOOKUP(I1473,DETAIL!$F$7:$N$2006,8,0),""),"")</f>
        <v/>
      </c>
      <c r="P1473" s="14" t="str">
        <f>IFERROR(IF(H1473&gt;=1,VLOOKUP(I1473,DETAIL!$F$7:$N$2006,9,0),""),"")</f>
        <v/>
      </c>
      <c r="Q1473" s="75">
        <f>BHUGTAN!L1465</f>
        <v>0</v>
      </c>
    </row>
    <row r="1474" spans="8:17" ht="18" customHeight="1" x14ac:dyDescent="0.25">
      <c r="H1474" s="14">
        <f>BHUGTAN!E1466</f>
        <v>0</v>
      </c>
      <c r="I1474" s="14">
        <f>BHUGTAN!F1466</f>
        <v>0</v>
      </c>
      <c r="J1474" s="15">
        <f>BHUGTAN!G1466</f>
        <v>0</v>
      </c>
      <c r="K1474" s="15">
        <f>BHUGTAN!H1466</f>
        <v>0</v>
      </c>
      <c r="L1474" s="14">
        <f>BHUGTAN!I1466</f>
        <v>0</v>
      </c>
      <c r="M1474" s="15" t="str">
        <f>IFERROR(IF(H1474&gt;=1,VLOOKUP(I1474,DETAIL!$F$7:$N$2006,5,0),""),"")</f>
        <v/>
      </c>
      <c r="N1474" s="15" t="str">
        <f>IFERROR(IF(H1474&gt;=1,VLOOKUP(I1474,DETAIL!$F$7:$N$2006,6,0),""),"")</f>
        <v/>
      </c>
      <c r="O1474" s="14" t="str">
        <f>IFERROR(IF(H1474&gt;=1,VLOOKUP(I1474,DETAIL!$F$7:$N$2006,8,0),""),"")</f>
        <v/>
      </c>
      <c r="P1474" s="14" t="str">
        <f>IFERROR(IF(H1474&gt;=1,VLOOKUP(I1474,DETAIL!$F$7:$N$2006,9,0),""),"")</f>
        <v/>
      </c>
      <c r="Q1474" s="75">
        <f>BHUGTAN!L1466</f>
        <v>0</v>
      </c>
    </row>
    <row r="1475" spans="8:17" ht="18" customHeight="1" x14ac:dyDescent="0.25">
      <c r="H1475" s="14">
        <f>BHUGTAN!E1467</f>
        <v>0</v>
      </c>
      <c r="I1475" s="14">
        <f>BHUGTAN!F1467</f>
        <v>0</v>
      </c>
      <c r="J1475" s="15">
        <f>BHUGTAN!G1467</f>
        <v>0</v>
      </c>
      <c r="K1475" s="15">
        <f>BHUGTAN!H1467</f>
        <v>0</v>
      </c>
      <c r="L1475" s="14">
        <f>BHUGTAN!I1467</f>
        <v>0</v>
      </c>
      <c r="M1475" s="15" t="str">
        <f>IFERROR(IF(H1475&gt;=1,VLOOKUP(I1475,DETAIL!$F$7:$N$2006,5,0),""),"")</f>
        <v/>
      </c>
      <c r="N1475" s="15" t="str">
        <f>IFERROR(IF(H1475&gt;=1,VLOOKUP(I1475,DETAIL!$F$7:$N$2006,6,0),""),"")</f>
        <v/>
      </c>
      <c r="O1475" s="14" t="str">
        <f>IFERROR(IF(H1475&gt;=1,VLOOKUP(I1475,DETAIL!$F$7:$N$2006,8,0),""),"")</f>
        <v/>
      </c>
      <c r="P1475" s="14" t="str">
        <f>IFERROR(IF(H1475&gt;=1,VLOOKUP(I1475,DETAIL!$F$7:$N$2006,9,0),""),"")</f>
        <v/>
      </c>
      <c r="Q1475" s="75">
        <f>BHUGTAN!L1467</f>
        <v>0</v>
      </c>
    </row>
    <row r="1476" spans="8:17" ht="18" customHeight="1" x14ac:dyDescent="0.25">
      <c r="H1476" s="14">
        <f>BHUGTAN!E1468</f>
        <v>0</v>
      </c>
      <c r="I1476" s="14">
        <f>BHUGTAN!F1468</f>
        <v>0</v>
      </c>
      <c r="J1476" s="15">
        <f>BHUGTAN!G1468</f>
        <v>0</v>
      </c>
      <c r="K1476" s="15">
        <f>BHUGTAN!H1468</f>
        <v>0</v>
      </c>
      <c r="L1476" s="14">
        <f>BHUGTAN!I1468</f>
        <v>0</v>
      </c>
      <c r="M1476" s="15" t="str">
        <f>IFERROR(IF(H1476&gt;=1,VLOOKUP(I1476,DETAIL!$F$7:$N$2006,5,0),""),"")</f>
        <v/>
      </c>
      <c r="N1476" s="15" t="str">
        <f>IFERROR(IF(H1476&gt;=1,VLOOKUP(I1476,DETAIL!$F$7:$N$2006,6,0),""),"")</f>
        <v/>
      </c>
      <c r="O1476" s="14" t="str">
        <f>IFERROR(IF(H1476&gt;=1,VLOOKUP(I1476,DETAIL!$F$7:$N$2006,8,0),""),"")</f>
        <v/>
      </c>
      <c r="P1476" s="14" t="str">
        <f>IFERROR(IF(H1476&gt;=1,VLOOKUP(I1476,DETAIL!$F$7:$N$2006,9,0),""),"")</f>
        <v/>
      </c>
      <c r="Q1476" s="75">
        <f>BHUGTAN!L1468</f>
        <v>0</v>
      </c>
    </row>
    <row r="1477" spans="8:17" ht="18" customHeight="1" x14ac:dyDescent="0.25">
      <c r="H1477" s="14">
        <f>BHUGTAN!E1469</f>
        <v>0</v>
      </c>
      <c r="I1477" s="14">
        <f>BHUGTAN!F1469</f>
        <v>0</v>
      </c>
      <c r="J1477" s="15">
        <f>BHUGTAN!G1469</f>
        <v>0</v>
      </c>
      <c r="K1477" s="15">
        <f>BHUGTAN!H1469</f>
        <v>0</v>
      </c>
      <c r="L1477" s="14">
        <f>BHUGTAN!I1469</f>
        <v>0</v>
      </c>
      <c r="M1477" s="15" t="str">
        <f>IFERROR(IF(H1477&gt;=1,VLOOKUP(I1477,DETAIL!$F$7:$N$2006,5,0),""),"")</f>
        <v/>
      </c>
      <c r="N1477" s="15" t="str">
        <f>IFERROR(IF(H1477&gt;=1,VLOOKUP(I1477,DETAIL!$F$7:$N$2006,6,0),""),"")</f>
        <v/>
      </c>
      <c r="O1477" s="14" t="str">
        <f>IFERROR(IF(H1477&gt;=1,VLOOKUP(I1477,DETAIL!$F$7:$N$2006,8,0),""),"")</f>
        <v/>
      </c>
      <c r="P1477" s="14" t="str">
        <f>IFERROR(IF(H1477&gt;=1,VLOOKUP(I1477,DETAIL!$F$7:$N$2006,9,0),""),"")</f>
        <v/>
      </c>
      <c r="Q1477" s="75">
        <f>BHUGTAN!L1469</f>
        <v>0</v>
      </c>
    </row>
    <row r="1478" spans="8:17" ht="18" customHeight="1" x14ac:dyDescent="0.25">
      <c r="H1478" s="14">
        <f>BHUGTAN!E1470</f>
        <v>0</v>
      </c>
      <c r="I1478" s="14">
        <f>BHUGTAN!F1470</f>
        <v>0</v>
      </c>
      <c r="J1478" s="15">
        <f>BHUGTAN!G1470</f>
        <v>0</v>
      </c>
      <c r="K1478" s="15">
        <f>BHUGTAN!H1470</f>
        <v>0</v>
      </c>
      <c r="L1478" s="14">
        <f>BHUGTAN!I1470</f>
        <v>0</v>
      </c>
      <c r="M1478" s="15" t="str">
        <f>IFERROR(IF(H1478&gt;=1,VLOOKUP(I1478,DETAIL!$F$7:$N$2006,5,0),""),"")</f>
        <v/>
      </c>
      <c r="N1478" s="15" t="str">
        <f>IFERROR(IF(H1478&gt;=1,VLOOKUP(I1478,DETAIL!$F$7:$N$2006,6,0),""),"")</f>
        <v/>
      </c>
      <c r="O1478" s="14" t="str">
        <f>IFERROR(IF(H1478&gt;=1,VLOOKUP(I1478,DETAIL!$F$7:$N$2006,8,0),""),"")</f>
        <v/>
      </c>
      <c r="P1478" s="14" t="str">
        <f>IFERROR(IF(H1478&gt;=1,VLOOKUP(I1478,DETAIL!$F$7:$N$2006,9,0),""),"")</f>
        <v/>
      </c>
      <c r="Q1478" s="75">
        <f>BHUGTAN!L1470</f>
        <v>0</v>
      </c>
    </row>
    <row r="1479" spans="8:17" ht="18" customHeight="1" x14ac:dyDescent="0.25">
      <c r="H1479" s="14">
        <f>BHUGTAN!E1471</f>
        <v>0</v>
      </c>
      <c r="I1479" s="14">
        <f>BHUGTAN!F1471</f>
        <v>0</v>
      </c>
      <c r="J1479" s="15">
        <f>BHUGTAN!G1471</f>
        <v>0</v>
      </c>
      <c r="K1479" s="15">
        <f>BHUGTAN!H1471</f>
        <v>0</v>
      </c>
      <c r="L1479" s="14">
        <f>BHUGTAN!I1471</f>
        <v>0</v>
      </c>
      <c r="M1479" s="15" t="str">
        <f>IFERROR(IF(H1479&gt;=1,VLOOKUP(I1479,DETAIL!$F$7:$N$2006,5,0),""),"")</f>
        <v/>
      </c>
      <c r="N1479" s="15" t="str">
        <f>IFERROR(IF(H1479&gt;=1,VLOOKUP(I1479,DETAIL!$F$7:$N$2006,6,0),""),"")</f>
        <v/>
      </c>
      <c r="O1479" s="14" t="str">
        <f>IFERROR(IF(H1479&gt;=1,VLOOKUP(I1479,DETAIL!$F$7:$N$2006,8,0),""),"")</f>
        <v/>
      </c>
      <c r="P1479" s="14" t="str">
        <f>IFERROR(IF(H1479&gt;=1,VLOOKUP(I1479,DETAIL!$F$7:$N$2006,9,0),""),"")</f>
        <v/>
      </c>
      <c r="Q1479" s="75">
        <f>BHUGTAN!L1471</f>
        <v>0</v>
      </c>
    </row>
    <row r="1480" spans="8:17" ht="18" customHeight="1" x14ac:dyDescent="0.25">
      <c r="H1480" s="14">
        <f>BHUGTAN!E1472</f>
        <v>0</v>
      </c>
      <c r="I1480" s="14">
        <f>BHUGTAN!F1472</f>
        <v>0</v>
      </c>
      <c r="J1480" s="15">
        <f>BHUGTAN!G1472</f>
        <v>0</v>
      </c>
      <c r="K1480" s="15">
        <f>BHUGTAN!H1472</f>
        <v>0</v>
      </c>
      <c r="L1480" s="14">
        <f>BHUGTAN!I1472</f>
        <v>0</v>
      </c>
      <c r="M1480" s="15" t="str">
        <f>IFERROR(IF(H1480&gt;=1,VLOOKUP(I1480,DETAIL!$F$7:$N$2006,5,0),""),"")</f>
        <v/>
      </c>
      <c r="N1480" s="15" t="str">
        <f>IFERROR(IF(H1480&gt;=1,VLOOKUP(I1480,DETAIL!$F$7:$N$2006,6,0),""),"")</f>
        <v/>
      </c>
      <c r="O1480" s="14" t="str">
        <f>IFERROR(IF(H1480&gt;=1,VLOOKUP(I1480,DETAIL!$F$7:$N$2006,8,0),""),"")</f>
        <v/>
      </c>
      <c r="P1480" s="14" t="str">
        <f>IFERROR(IF(H1480&gt;=1,VLOOKUP(I1480,DETAIL!$F$7:$N$2006,9,0),""),"")</f>
        <v/>
      </c>
      <c r="Q1480" s="75">
        <f>BHUGTAN!L1472</f>
        <v>0</v>
      </c>
    </row>
    <row r="1481" spans="8:17" ht="18" customHeight="1" x14ac:dyDescent="0.25">
      <c r="H1481" s="14">
        <f>BHUGTAN!E1473</f>
        <v>0</v>
      </c>
      <c r="I1481" s="14">
        <f>BHUGTAN!F1473</f>
        <v>0</v>
      </c>
      <c r="J1481" s="15">
        <f>BHUGTAN!G1473</f>
        <v>0</v>
      </c>
      <c r="K1481" s="15">
        <f>BHUGTAN!H1473</f>
        <v>0</v>
      </c>
      <c r="L1481" s="14">
        <f>BHUGTAN!I1473</f>
        <v>0</v>
      </c>
      <c r="M1481" s="15" t="str">
        <f>IFERROR(IF(H1481&gt;=1,VLOOKUP(I1481,DETAIL!$F$7:$N$2006,5,0),""),"")</f>
        <v/>
      </c>
      <c r="N1481" s="15" t="str">
        <f>IFERROR(IF(H1481&gt;=1,VLOOKUP(I1481,DETAIL!$F$7:$N$2006,6,0),""),"")</f>
        <v/>
      </c>
      <c r="O1481" s="14" t="str">
        <f>IFERROR(IF(H1481&gt;=1,VLOOKUP(I1481,DETAIL!$F$7:$N$2006,8,0),""),"")</f>
        <v/>
      </c>
      <c r="P1481" s="14" t="str">
        <f>IFERROR(IF(H1481&gt;=1,VLOOKUP(I1481,DETAIL!$F$7:$N$2006,9,0),""),"")</f>
        <v/>
      </c>
      <c r="Q1481" s="75">
        <f>BHUGTAN!L1473</f>
        <v>0</v>
      </c>
    </row>
    <row r="1482" spans="8:17" ht="18" customHeight="1" x14ac:dyDescent="0.25">
      <c r="H1482" s="14">
        <f>BHUGTAN!E1474</f>
        <v>0</v>
      </c>
      <c r="I1482" s="14">
        <f>BHUGTAN!F1474</f>
        <v>0</v>
      </c>
      <c r="J1482" s="15">
        <f>BHUGTAN!G1474</f>
        <v>0</v>
      </c>
      <c r="K1482" s="15">
        <f>BHUGTAN!H1474</f>
        <v>0</v>
      </c>
      <c r="L1482" s="14">
        <f>BHUGTAN!I1474</f>
        <v>0</v>
      </c>
      <c r="M1482" s="15" t="str">
        <f>IFERROR(IF(H1482&gt;=1,VLOOKUP(I1482,DETAIL!$F$7:$N$2006,5,0),""),"")</f>
        <v/>
      </c>
      <c r="N1482" s="15" t="str">
        <f>IFERROR(IF(H1482&gt;=1,VLOOKUP(I1482,DETAIL!$F$7:$N$2006,6,0),""),"")</f>
        <v/>
      </c>
      <c r="O1482" s="14" t="str">
        <f>IFERROR(IF(H1482&gt;=1,VLOOKUP(I1482,DETAIL!$F$7:$N$2006,8,0),""),"")</f>
        <v/>
      </c>
      <c r="P1482" s="14" t="str">
        <f>IFERROR(IF(H1482&gt;=1,VLOOKUP(I1482,DETAIL!$F$7:$N$2006,9,0),""),"")</f>
        <v/>
      </c>
      <c r="Q1482" s="75">
        <f>BHUGTAN!L1474</f>
        <v>0</v>
      </c>
    </row>
    <row r="1483" spans="8:17" ht="18" customHeight="1" x14ac:dyDescent="0.25">
      <c r="H1483" s="14">
        <f>BHUGTAN!E1475</f>
        <v>0</v>
      </c>
      <c r="I1483" s="14">
        <f>BHUGTAN!F1475</f>
        <v>0</v>
      </c>
      <c r="J1483" s="15">
        <f>BHUGTAN!G1475</f>
        <v>0</v>
      </c>
      <c r="K1483" s="15">
        <f>BHUGTAN!H1475</f>
        <v>0</v>
      </c>
      <c r="L1483" s="14">
        <f>BHUGTAN!I1475</f>
        <v>0</v>
      </c>
      <c r="M1483" s="15" t="str">
        <f>IFERROR(IF(H1483&gt;=1,VLOOKUP(I1483,DETAIL!$F$7:$N$2006,5,0),""),"")</f>
        <v/>
      </c>
      <c r="N1483" s="15" t="str">
        <f>IFERROR(IF(H1483&gt;=1,VLOOKUP(I1483,DETAIL!$F$7:$N$2006,6,0),""),"")</f>
        <v/>
      </c>
      <c r="O1483" s="14" t="str">
        <f>IFERROR(IF(H1483&gt;=1,VLOOKUP(I1483,DETAIL!$F$7:$N$2006,8,0),""),"")</f>
        <v/>
      </c>
      <c r="P1483" s="14" t="str">
        <f>IFERROR(IF(H1483&gt;=1,VLOOKUP(I1483,DETAIL!$F$7:$N$2006,9,0),""),"")</f>
        <v/>
      </c>
      <c r="Q1483" s="75">
        <f>BHUGTAN!L1475</f>
        <v>0</v>
      </c>
    </row>
    <row r="1484" spans="8:17" ht="18" customHeight="1" x14ac:dyDescent="0.25">
      <c r="H1484" s="14">
        <f>BHUGTAN!E1476</f>
        <v>0</v>
      </c>
      <c r="I1484" s="14">
        <f>BHUGTAN!F1476</f>
        <v>0</v>
      </c>
      <c r="J1484" s="15">
        <f>BHUGTAN!G1476</f>
        <v>0</v>
      </c>
      <c r="K1484" s="15">
        <f>BHUGTAN!H1476</f>
        <v>0</v>
      </c>
      <c r="L1484" s="14">
        <f>BHUGTAN!I1476</f>
        <v>0</v>
      </c>
      <c r="M1484" s="15" t="str">
        <f>IFERROR(IF(H1484&gt;=1,VLOOKUP(I1484,DETAIL!$F$7:$N$2006,5,0),""),"")</f>
        <v/>
      </c>
      <c r="N1484" s="15" t="str">
        <f>IFERROR(IF(H1484&gt;=1,VLOOKUP(I1484,DETAIL!$F$7:$N$2006,6,0),""),"")</f>
        <v/>
      </c>
      <c r="O1484" s="14" t="str">
        <f>IFERROR(IF(H1484&gt;=1,VLOOKUP(I1484,DETAIL!$F$7:$N$2006,8,0),""),"")</f>
        <v/>
      </c>
      <c r="P1484" s="14" t="str">
        <f>IFERROR(IF(H1484&gt;=1,VLOOKUP(I1484,DETAIL!$F$7:$N$2006,9,0),""),"")</f>
        <v/>
      </c>
      <c r="Q1484" s="75">
        <f>BHUGTAN!L1476</f>
        <v>0</v>
      </c>
    </row>
    <row r="1485" spans="8:17" ht="18" customHeight="1" x14ac:dyDescent="0.25">
      <c r="H1485" s="14">
        <f>BHUGTAN!E1477</f>
        <v>0</v>
      </c>
      <c r="I1485" s="14">
        <f>BHUGTAN!F1477</f>
        <v>0</v>
      </c>
      <c r="J1485" s="15">
        <f>BHUGTAN!G1477</f>
        <v>0</v>
      </c>
      <c r="K1485" s="15">
        <f>BHUGTAN!H1477</f>
        <v>0</v>
      </c>
      <c r="L1485" s="14">
        <f>BHUGTAN!I1477</f>
        <v>0</v>
      </c>
      <c r="M1485" s="15" t="str">
        <f>IFERROR(IF(H1485&gt;=1,VLOOKUP(I1485,DETAIL!$F$7:$N$2006,5,0),""),"")</f>
        <v/>
      </c>
      <c r="N1485" s="15" t="str">
        <f>IFERROR(IF(H1485&gt;=1,VLOOKUP(I1485,DETAIL!$F$7:$N$2006,6,0),""),"")</f>
        <v/>
      </c>
      <c r="O1485" s="14" t="str">
        <f>IFERROR(IF(H1485&gt;=1,VLOOKUP(I1485,DETAIL!$F$7:$N$2006,8,0),""),"")</f>
        <v/>
      </c>
      <c r="P1485" s="14" t="str">
        <f>IFERROR(IF(H1485&gt;=1,VLOOKUP(I1485,DETAIL!$F$7:$N$2006,9,0),""),"")</f>
        <v/>
      </c>
      <c r="Q1485" s="75">
        <f>BHUGTAN!L1477</f>
        <v>0</v>
      </c>
    </row>
    <row r="1486" spans="8:17" ht="18" customHeight="1" x14ac:dyDescent="0.25">
      <c r="H1486" s="14">
        <f>BHUGTAN!E1478</f>
        <v>0</v>
      </c>
      <c r="I1486" s="14">
        <f>BHUGTAN!F1478</f>
        <v>0</v>
      </c>
      <c r="J1486" s="15">
        <f>BHUGTAN!G1478</f>
        <v>0</v>
      </c>
      <c r="K1486" s="15">
        <f>BHUGTAN!H1478</f>
        <v>0</v>
      </c>
      <c r="L1486" s="14">
        <f>BHUGTAN!I1478</f>
        <v>0</v>
      </c>
      <c r="M1486" s="15" t="str">
        <f>IFERROR(IF(H1486&gt;=1,VLOOKUP(I1486,DETAIL!$F$7:$N$2006,5,0),""),"")</f>
        <v/>
      </c>
      <c r="N1486" s="15" t="str">
        <f>IFERROR(IF(H1486&gt;=1,VLOOKUP(I1486,DETAIL!$F$7:$N$2006,6,0),""),"")</f>
        <v/>
      </c>
      <c r="O1486" s="14" t="str">
        <f>IFERROR(IF(H1486&gt;=1,VLOOKUP(I1486,DETAIL!$F$7:$N$2006,8,0),""),"")</f>
        <v/>
      </c>
      <c r="P1486" s="14" t="str">
        <f>IFERROR(IF(H1486&gt;=1,VLOOKUP(I1486,DETAIL!$F$7:$N$2006,9,0),""),"")</f>
        <v/>
      </c>
      <c r="Q1486" s="75">
        <f>BHUGTAN!L1478</f>
        <v>0</v>
      </c>
    </row>
    <row r="1487" spans="8:17" ht="18" customHeight="1" x14ac:dyDescent="0.25">
      <c r="H1487" s="14">
        <f>BHUGTAN!E1479</f>
        <v>0</v>
      </c>
      <c r="I1487" s="14">
        <f>BHUGTAN!F1479</f>
        <v>0</v>
      </c>
      <c r="J1487" s="15">
        <f>BHUGTAN!G1479</f>
        <v>0</v>
      </c>
      <c r="K1487" s="15">
        <f>BHUGTAN!H1479</f>
        <v>0</v>
      </c>
      <c r="L1487" s="14">
        <f>BHUGTAN!I1479</f>
        <v>0</v>
      </c>
      <c r="M1487" s="15" t="str">
        <f>IFERROR(IF(H1487&gt;=1,VLOOKUP(I1487,DETAIL!$F$7:$N$2006,5,0),""),"")</f>
        <v/>
      </c>
      <c r="N1487" s="15" t="str">
        <f>IFERROR(IF(H1487&gt;=1,VLOOKUP(I1487,DETAIL!$F$7:$N$2006,6,0),""),"")</f>
        <v/>
      </c>
      <c r="O1487" s="14" t="str">
        <f>IFERROR(IF(H1487&gt;=1,VLOOKUP(I1487,DETAIL!$F$7:$N$2006,8,0),""),"")</f>
        <v/>
      </c>
      <c r="P1487" s="14" t="str">
        <f>IFERROR(IF(H1487&gt;=1,VLOOKUP(I1487,DETAIL!$F$7:$N$2006,9,0),""),"")</f>
        <v/>
      </c>
      <c r="Q1487" s="75">
        <f>BHUGTAN!L1479</f>
        <v>0</v>
      </c>
    </row>
    <row r="1488" spans="8:17" ht="18" customHeight="1" x14ac:dyDescent="0.25">
      <c r="H1488" s="14">
        <f>BHUGTAN!E1480</f>
        <v>0</v>
      </c>
      <c r="I1488" s="14">
        <f>BHUGTAN!F1480</f>
        <v>0</v>
      </c>
      <c r="J1488" s="15">
        <f>BHUGTAN!G1480</f>
        <v>0</v>
      </c>
      <c r="K1488" s="15">
        <f>BHUGTAN!H1480</f>
        <v>0</v>
      </c>
      <c r="L1488" s="14">
        <f>BHUGTAN!I1480</f>
        <v>0</v>
      </c>
      <c r="M1488" s="15" t="str">
        <f>IFERROR(IF(H1488&gt;=1,VLOOKUP(I1488,DETAIL!$F$7:$N$2006,5,0),""),"")</f>
        <v/>
      </c>
      <c r="N1488" s="15" t="str">
        <f>IFERROR(IF(H1488&gt;=1,VLOOKUP(I1488,DETAIL!$F$7:$N$2006,6,0),""),"")</f>
        <v/>
      </c>
      <c r="O1488" s="14" t="str">
        <f>IFERROR(IF(H1488&gt;=1,VLOOKUP(I1488,DETAIL!$F$7:$N$2006,8,0),""),"")</f>
        <v/>
      </c>
      <c r="P1488" s="14" t="str">
        <f>IFERROR(IF(H1488&gt;=1,VLOOKUP(I1488,DETAIL!$F$7:$N$2006,9,0),""),"")</f>
        <v/>
      </c>
      <c r="Q1488" s="75">
        <f>BHUGTAN!L1480</f>
        <v>0</v>
      </c>
    </row>
    <row r="1489" spans="8:17" ht="18" customHeight="1" x14ac:dyDescent="0.25">
      <c r="H1489" s="14">
        <f>BHUGTAN!E1481</f>
        <v>0</v>
      </c>
      <c r="I1489" s="14">
        <f>BHUGTAN!F1481</f>
        <v>0</v>
      </c>
      <c r="J1489" s="15">
        <f>BHUGTAN!G1481</f>
        <v>0</v>
      </c>
      <c r="K1489" s="15">
        <f>BHUGTAN!H1481</f>
        <v>0</v>
      </c>
      <c r="L1489" s="14">
        <f>BHUGTAN!I1481</f>
        <v>0</v>
      </c>
      <c r="M1489" s="15" t="str">
        <f>IFERROR(IF(H1489&gt;=1,VLOOKUP(I1489,DETAIL!$F$7:$N$2006,5,0),""),"")</f>
        <v/>
      </c>
      <c r="N1489" s="15" t="str">
        <f>IFERROR(IF(H1489&gt;=1,VLOOKUP(I1489,DETAIL!$F$7:$N$2006,6,0),""),"")</f>
        <v/>
      </c>
      <c r="O1489" s="14" t="str">
        <f>IFERROR(IF(H1489&gt;=1,VLOOKUP(I1489,DETAIL!$F$7:$N$2006,8,0),""),"")</f>
        <v/>
      </c>
      <c r="P1489" s="14" t="str">
        <f>IFERROR(IF(H1489&gt;=1,VLOOKUP(I1489,DETAIL!$F$7:$N$2006,9,0),""),"")</f>
        <v/>
      </c>
      <c r="Q1489" s="75">
        <f>BHUGTAN!L1481</f>
        <v>0</v>
      </c>
    </row>
    <row r="1490" spans="8:17" ht="18" customHeight="1" x14ac:dyDescent="0.25">
      <c r="H1490" s="14">
        <f>BHUGTAN!E1482</f>
        <v>0</v>
      </c>
      <c r="I1490" s="14">
        <f>BHUGTAN!F1482</f>
        <v>0</v>
      </c>
      <c r="J1490" s="15">
        <f>BHUGTAN!G1482</f>
        <v>0</v>
      </c>
      <c r="K1490" s="15">
        <f>BHUGTAN!H1482</f>
        <v>0</v>
      </c>
      <c r="L1490" s="14">
        <f>BHUGTAN!I1482</f>
        <v>0</v>
      </c>
      <c r="M1490" s="15" t="str">
        <f>IFERROR(IF(H1490&gt;=1,VLOOKUP(I1490,DETAIL!$F$7:$N$2006,5,0),""),"")</f>
        <v/>
      </c>
      <c r="N1490" s="15" t="str">
        <f>IFERROR(IF(H1490&gt;=1,VLOOKUP(I1490,DETAIL!$F$7:$N$2006,6,0),""),"")</f>
        <v/>
      </c>
      <c r="O1490" s="14" t="str">
        <f>IFERROR(IF(H1490&gt;=1,VLOOKUP(I1490,DETAIL!$F$7:$N$2006,8,0),""),"")</f>
        <v/>
      </c>
      <c r="P1490" s="14" t="str">
        <f>IFERROR(IF(H1490&gt;=1,VLOOKUP(I1490,DETAIL!$F$7:$N$2006,9,0),""),"")</f>
        <v/>
      </c>
      <c r="Q1490" s="75">
        <f>BHUGTAN!L1482</f>
        <v>0</v>
      </c>
    </row>
    <row r="1491" spans="8:17" ht="18" customHeight="1" x14ac:dyDescent="0.25">
      <c r="H1491" s="14">
        <f>BHUGTAN!E1483</f>
        <v>0</v>
      </c>
      <c r="I1491" s="14">
        <f>BHUGTAN!F1483</f>
        <v>0</v>
      </c>
      <c r="J1491" s="15">
        <f>BHUGTAN!G1483</f>
        <v>0</v>
      </c>
      <c r="K1491" s="15">
        <f>BHUGTAN!H1483</f>
        <v>0</v>
      </c>
      <c r="L1491" s="14">
        <f>BHUGTAN!I1483</f>
        <v>0</v>
      </c>
      <c r="M1491" s="15" t="str">
        <f>IFERROR(IF(H1491&gt;=1,VLOOKUP(I1491,DETAIL!$F$7:$N$2006,5,0),""),"")</f>
        <v/>
      </c>
      <c r="N1491" s="15" t="str">
        <f>IFERROR(IF(H1491&gt;=1,VLOOKUP(I1491,DETAIL!$F$7:$N$2006,6,0),""),"")</f>
        <v/>
      </c>
      <c r="O1491" s="14" t="str">
        <f>IFERROR(IF(H1491&gt;=1,VLOOKUP(I1491,DETAIL!$F$7:$N$2006,8,0),""),"")</f>
        <v/>
      </c>
      <c r="P1491" s="14" t="str">
        <f>IFERROR(IF(H1491&gt;=1,VLOOKUP(I1491,DETAIL!$F$7:$N$2006,9,0),""),"")</f>
        <v/>
      </c>
      <c r="Q1491" s="75">
        <f>BHUGTAN!L1483</f>
        <v>0</v>
      </c>
    </row>
    <row r="1492" spans="8:17" ht="18" customHeight="1" x14ac:dyDescent="0.25">
      <c r="H1492" s="14">
        <f>BHUGTAN!E1484</f>
        <v>0</v>
      </c>
      <c r="I1492" s="14">
        <f>BHUGTAN!F1484</f>
        <v>0</v>
      </c>
      <c r="J1492" s="15">
        <f>BHUGTAN!G1484</f>
        <v>0</v>
      </c>
      <c r="K1492" s="15">
        <f>BHUGTAN!H1484</f>
        <v>0</v>
      </c>
      <c r="L1492" s="14">
        <f>BHUGTAN!I1484</f>
        <v>0</v>
      </c>
      <c r="M1492" s="15" t="str">
        <f>IFERROR(IF(H1492&gt;=1,VLOOKUP(I1492,DETAIL!$F$7:$N$2006,5,0),""),"")</f>
        <v/>
      </c>
      <c r="N1492" s="15" t="str">
        <f>IFERROR(IF(H1492&gt;=1,VLOOKUP(I1492,DETAIL!$F$7:$N$2006,6,0),""),"")</f>
        <v/>
      </c>
      <c r="O1492" s="14" t="str">
        <f>IFERROR(IF(H1492&gt;=1,VLOOKUP(I1492,DETAIL!$F$7:$N$2006,8,0),""),"")</f>
        <v/>
      </c>
      <c r="P1492" s="14" t="str">
        <f>IFERROR(IF(H1492&gt;=1,VLOOKUP(I1492,DETAIL!$F$7:$N$2006,9,0),""),"")</f>
        <v/>
      </c>
      <c r="Q1492" s="75">
        <f>BHUGTAN!L1484</f>
        <v>0</v>
      </c>
    </row>
    <row r="1493" spans="8:17" ht="18" customHeight="1" x14ac:dyDescent="0.25">
      <c r="H1493" s="14">
        <f>BHUGTAN!E1485</f>
        <v>0</v>
      </c>
      <c r="I1493" s="14">
        <f>BHUGTAN!F1485</f>
        <v>0</v>
      </c>
      <c r="J1493" s="15">
        <f>BHUGTAN!G1485</f>
        <v>0</v>
      </c>
      <c r="K1493" s="15">
        <f>BHUGTAN!H1485</f>
        <v>0</v>
      </c>
      <c r="L1493" s="14">
        <f>BHUGTAN!I1485</f>
        <v>0</v>
      </c>
      <c r="M1493" s="15" t="str">
        <f>IFERROR(IF(H1493&gt;=1,VLOOKUP(I1493,DETAIL!$F$7:$N$2006,5,0),""),"")</f>
        <v/>
      </c>
      <c r="N1493" s="15" t="str">
        <f>IFERROR(IF(H1493&gt;=1,VLOOKUP(I1493,DETAIL!$F$7:$N$2006,6,0),""),"")</f>
        <v/>
      </c>
      <c r="O1493" s="14" t="str">
        <f>IFERROR(IF(H1493&gt;=1,VLOOKUP(I1493,DETAIL!$F$7:$N$2006,8,0),""),"")</f>
        <v/>
      </c>
      <c r="P1493" s="14" t="str">
        <f>IFERROR(IF(H1493&gt;=1,VLOOKUP(I1493,DETAIL!$F$7:$N$2006,9,0),""),"")</f>
        <v/>
      </c>
      <c r="Q1493" s="75">
        <f>BHUGTAN!L1485</f>
        <v>0</v>
      </c>
    </row>
    <row r="1494" spans="8:17" ht="18" customHeight="1" x14ac:dyDescent="0.25">
      <c r="H1494" s="14">
        <f>BHUGTAN!E1486</f>
        <v>0</v>
      </c>
      <c r="I1494" s="14">
        <f>BHUGTAN!F1486</f>
        <v>0</v>
      </c>
      <c r="J1494" s="15">
        <f>BHUGTAN!G1486</f>
        <v>0</v>
      </c>
      <c r="K1494" s="15">
        <f>BHUGTAN!H1486</f>
        <v>0</v>
      </c>
      <c r="L1494" s="14">
        <f>BHUGTAN!I1486</f>
        <v>0</v>
      </c>
      <c r="M1494" s="15" t="str">
        <f>IFERROR(IF(H1494&gt;=1,VLOOKUP(I1494,DETAIL!$F$7:$N$2006,5,0),""),"")</f>
        <v/>
      </c>
      <c r="N1494" s="15" t="str">
        <f>IFERROR(IF(H1494&gt;=1,VLOOKUP(I1494,DETAIL!$F$7:$N$2006,6,0),""),"")</f>
        <v/>
      </c>
      <c r="O1494" s="14" t="str">
        <f>IFERROR(IF(H1494&gt;=1,VLOOKUP(I1494,DETAIL!$F$7:$N$2006,8,0),""),"")</f>
        <v/>
      </c>
      <c r="P1494" s="14" t="str">
        <f>IFERROR(IF(H1494&gt;=1,VLOOKUP(I1494,DETAIL!$F$7:$N$2006,9,0),""),"")</f>
        <v/>
      </c>
      <c r="Q1494" s="75">
        <f>BHUGTAN!L1486</f>
        <v>0</v>
      </c>
    </row>
    <row r="1495" spans="8:17" ht="18" customHeight="1" x14ac:dyDescent="0.25">
      <c r="H1495" s="14">
        <f>BHUGTAN!E1487</f>
        <v>0</v>
      </c>
      <c r="I1495" s="14">
        <f>BHUGTAN!F1487</f>
        <v>0</v>
      </c>
      <c r="J1495" s="15">
        <f>BHUGTAN!G1487</f>
        <v>0</v>
      </c>
      <c r="K1495" s="15">
        <f>BHUGTAN!H1487</f>
        <v>0</v>
      </c>
      <c r="L1495" s="14">
        <f>BHUGTAN!I1487</f>
        <v>0</v>
      </c>
      <c r="M1495" s="15" t="str">
        <f>IFERROR(IF(H1495&gt;=1,VLOOKUP(I1495,DETAIL!$F$7:$N$2006,5,0),""),"")</f>
        <v/>
      </c>
      <c r="N1495" s="15" t="str">
        <f>IFERROR(IF(H1495&gt;=1,VLOOKUP(I1495,DETAIL!$F$7:$N$2006,6,0),""),"")</f>
        <v/>
      </c>
      <c r="O1495" s="14" t="str">
        <f>IFERROR(IF(H1495&gt;=1,VLOOKUP(I1495,DETAIL!$F$7:$N$2006,8,0),""),"")</f>
        <v/>
      </c>
      <c r="P1495" s="14" t="str">
        <f>IFERROR(IF(H1495&gt;=1,VLOOKUP(I1495,DETAIL!$F$7:$N$2006,9,0),""),"")</f>
        <v/>
      </c>
      <c r="Q1495" s="75">
        <f>BHUGTAN!L1487</f>
        <v>0</v>
      </c>
    </row>
    <row r="1496" spans="8:17" ht="18" customHeight="1" x14ac:dyDescent="0.25">
      <c r="H1496" s="14">
        <f>BHUGTAN!E1488</f>
        <v>0</v>
      </c>
      <c r="I1496" s="14">
        <f>BHUGTAN!F1488</f>
        <v>0</v>
      </c>
      <c r="J1496" s="15">
        <f>BHUGTAN!G1488</f>
        <v>0</v>
      </c>
      <c r="K1496" s="15">
        <f>BHUGTAN!H1488</f>
        <v>0</v>
      </c>
      <c r="L1496" s="14">
        <f>BHUGTAN!I1488</f>
        <v>0</v>
      </c>
      <c r="M1496" s="15" t="str">
        <f>IFERROR(IF(H1496&gt;=1,VLOOKUP(I1496,DETAIL!$F$7:$N$2006,5,0),""),"")</f>
        <v/>
      </c>
      <c r="N1496" s="15" t="str">
        <f>IFERROR(IF(H1496&gt;=1,VLOOKUP(I1496,DETAIL!$F$7:$N$2006,6,0),""),"")</f>
        <v/>
      </c>
      <c r="O1496" s="14" t="str">
        <f>IFERROR(IF(H1496&gt;=1,VLOOKUP(I1496,DETAIL!$F$7:$N$2006,8,0),""),"")</f>
        <v/>
      </c>
      <c r="P1496" s="14" t="str">
        <f>IFERROR(IF(H1496&gt;=1,VLOOKUP(I1496,DETAIL!$F$7:$N$2006,9,0),""),"")</f>
        <v/>
      </c>
      <c r="Q1496" s="75">
        <f>BHUGTAN!L1488</f>
        <v>0</v>
      </c>
    </row>
    <row r="1497" spans="8:17" ht="18" customHeight="1" x14ac:dyDescent="0.25">
      <c r="H1497" s="14">
        <f>BHUGTAN!E1489</f>
        <v>0</v>
      </c>
      <c r="I1497" s="14">
        <f>BHUGTAN!F1489</f>
        <v>0</v>
      </c>
      <c r="J1497" s="15">
        <f>BHUGTAN!G1489</f>
        <v>0</v>
      </c>
      <c r="K1497" s="15">
        <f>BHUGTAN!H1489</f>
        <v>0</v>
      </c>
      <c r="L1497" s="14">
        <f>BHUGTAN!I1489</f>
        <v>0</v>
      </c>
      <c r="M1497" s="15" t="str">
        <f>IFERROR(IF(H1497&gt;=1,VLOOKUP(I1497,DETAIL!$F$7:$N$2006,5,0),""),"")</f>
        <v/>
      </c>
      <c r="N1497" s="15" t="str">
        <f>IFERROR(IF(H1497&gt;=1,VLOOKUP(I1497,DETAIL!$F$7:$N$2006,6,0),""),"")</f>
        <v/>
      </c>
      <c r="O1497" s="14" t="str">
        <f>IFERROR(IF(H1497&gt;=1,VLOOKUP(I1497,DETAIL!$F$7:$N$2006,8,0),""),"")</f>
        <v/>
      </c>
      <c r="P1497" s="14" t="str">
        <f>IFERROR(IF(H1497&gt;=1,VLOOKUP(I1497,DETAIL!$F$7:$N$2006,9,0),""),"")</f>
        <v/>
      </c>
      <c r="Q1497" s="75">
        <f>BHUGTAN!L1489</f>
        <v>0</v>
      </c>
    </row>
    <row r="1498" spans="8:17" ht="18" customHeight="1" x14ac:dyDescent="0.25">
      <c r="H1498" s="14">
        <f>BHUGTAN!E1490</f>
        <v>0</v>
      </c>
      <c r="I1498" s="14">
        <f>BHUGTAN!F1490</f>
        <v>0</v>
      </c>
      <c r="J1498" s="15">
        <f>BHUGTAN!G1490</f>
        <v>0</v>
      </c>
      <c r="K1498" s="15">
        <f>BHUGTAN!H1490</f>
        <v>0</v>
      </c>
      <c r="L1498" s="14">
        <f>BHUGTAN!I1490</f>
        <v>0</v>
      </c>
      <c r="M1498" s="15" t="str">
        <f>IFERROR(IF(H1498&gt;=1,VLOOKUP(I1498,DETAIL!$F$7:$N$2006,5,0),""),"")</f>
        <v/>
      </c>
      <c r="N1498" s="15" t="str">
        <f>IFERROR(IF(H1498&gt;=1,VLOOKUP(I1498,DETAIL!$F$7:$N$2006,6,0),""),"")</f>
        <v/>
      </c>
      <c r="O1498" s="14" t="str">
        <f>IFERROR(IF(H1498&gt;=1,VLOOKUP(I1498,DETAIL!$F$7:$N$2006,8,0),""),"")</f>
        <v/>
      </c>
      <c r="P1498" s="14" t="str">
        <f>IFERROR(IF(H1498&gt;=1,VLOOKUP(I1498,DETAIL!$F$7:$N$2006,9,0),""),"")</f>
        <v/>
      </c>
      <c r="Q1498" s="75">
        <f>BHUGTAN!L1490</f>
        <v>0</v>
      </c>
    </row>
    <row r="1499" spans="8:17" ht="18" customHeight="1" x14ac:dyDescent="0.25">
      <c r="H1499" s="14">
        <f>BHUGTAN!E1491</f>
        <v>0</v>
      </c>
      <c r="I1499" s="14">
        <f>BHUGTAN!F1491</f>
        <v>0</v>
      </c>
      <c r="J1499" s="15">
        <f>BHUGTAN!G1491</f>
        <v>0</v>
      </c>
      <c r="K1499" s="15">
        <f>BHUGTAN!H1491</f>
        <v>0</v>
      </c>
      <c r="L1499" s="14">
        <f>BHUGTAN!I1491</f>
        <v>0</v>
      </c>
      <c r="M1499" s="15" t="str">
        <f>IFERROR(IF(H1499&gt;=1,VLOOKUP(I1499,DETAIL!$F$7:$N$2006,5,0),""),"")</f>
        <v/>
      </c>
      <c r="N1499" s="15" t="str">
        <f>IFERROR(IF(H1499&gt;=1,VLOOKUP(I1499,DETAIL!$F$7:$N$2006,6,0),""),"")</f>
        <v/>
      </c>
      <c r="O1499" s="14" t="str">
        <f>IFERROR(IF(H1499&gt;=1,VLOOKUP(I1499,DETAIL!$F$7:$N$2006,8,0),""),"")</f>
        <v/>
      </c>
      <c r="P1499" s="14" t="str">
        <f>IFERROR(IF(H1499&gt;=1,VLOOKUP(I1499,DETAIL!$F$7:$N$2006,9,0),""),"")</f>
        <v/>
      </c>
      <c r="Q1499" s="75">
        <f>BHUGTAN!L1491</f>
        <v>0</v>
      </c>
    </row>
    <row r="1500" spans="8:17" ht="18" customHeight="1" x14ac:dyDescent="0.25">
      <c r="H1500" s="14">
        <f>BHUGTAN!E1492</f>
        <v>0</v>
      </c>
      <c r="I1500" s="14">
        <f>BHUGTAN!F1492</f>
        <v>0</v>
      </c>
      <c r="J1500" s="15">
        <f>BHUGTAN!G1492</f>
        <v>0</v>
      </c>
      <c r="K1500" s="15">
        <f>BHUGTAN!H1492</f>
        <v>0</v>
      </c>
      <c r="L1500" s="14">
        <f>BHUGTAN!I1492</f>
        <v>0</v>
      </c>
      <c r="M1500" s="15" t="str">
        <f>IFERROR(IF(H1500&gt;=1,VLOOKUP(I1500,DETAIL!$F$7:$N$2006,5,0),""),"")</f>
        <v/>
      </c>
      <c r="N1500" s="15" t="str">
        <f>IFERROR(IF(H1500&gt;=1,VLOOKUP(I1500,DETAIL!$F$7:$N$2006,6,0),""),"")</f>
        <v/>
      </c>
      <c r="O1500" s="14" t="str">
        <f>IFERROR(IF(H1500&gt;=1,VLOOKUP(I1500,DETAIL!$F$7:$N$2006,8,0),""),"")</f>
        <v/>
      </c>
      <c r="P1500" s="14" t="str">
        <f>IFERROR(IF(H1500&gt;=1,VLOOKUP(I1500,DETAIL!$F$7:$N$2006,9,0),""),"")</f>
        <v/>
      </c>
      <c r="Q1500" s="75">
        <f>BHUGTAN!L1492</f>
        <v>0</v>
      </c>
    </row>
    <row r="1501" spans="8:17" ht="18" customHeight="1" x14ac:dyDescent="0.25">
      <c r="H1501" s="14">
        <f>BHUGTAN!E1493</f>
        <v>0</v>
      </c>
      <c r="I1501" s="14">
        <f>BHUGTAN!F1493</f>
        <v>0</v>
      </c>
      <c r="J1501" s="15">
        <f>BHUGTAN!G1493</f>
        <v>0</v>
      </c>
      <c r="K1501" s="15">
        <f>BHUGTAN!H1493</f>
        <v>0</v>
      </c>
      <c r="L1501" s="14">
        <f>BHUGTAN!I1493</f>
        <v>0</v>
      </c>
      <c r="M1501" s="15" t="str">
        <f>IFERROR(IF(H1501&gt;=1,VLOOKUP(I1501,DETAIL!$F$7:$N$2006,5,0),""),"")</f>
        <v/>
      </c>
      <c r="N1501" s="15" t="str">
        <f>IFERROR(IF(H1501&gt;=1,VLOOKUP(I1501,DETAIL!$F$7:$N$2006,6,0),""),"")</f>
        <v/>
      </c>
      <c r="O1501" s="14" t="str">
        <f>IFERROR(IF(H1501&gt;=1,VLOOKUP(I1501,DETAIL!$F$7:$N$2006,8,0),""),"")</f>
        <v/>
      </c>
      <c r="P1501" s="14" t="str">
        <f>IFERROR(IF(H1501&gt;=1,VLOOKUP(I1501,DETAIL!$F$7:$N$2006,9,0),""),"")</f>
        <v/>
      </c>
      <c r="Q1501" s="75">
        <f>BHUGTAN!L1493</f>
        <v>0</v>
      </c>
    </row>
    <row r="1502" spans="8:17" ht="18" customHeight="1" x14ac:dyDescent="0.25">
      <c r="H1502" s="14">
        <f>BHUGTAN!E1494</f>
        <v>0</v>
      </c>
      <c r="I1502" s="14">
        <f>BHUGTAN!F1494</f>
        <v>0</v>
      </c>
      <c r="J1502" s="15">
        <f>BHUGTAN!G1494</f>
        <v>0</v>
      </c>
      <c r="K1502" s="15">
        <f>BHUGTAN!H1494</f>
        <v>0</v>
      </c>
      <c r="L1502" s="14">
        <f>BHUGTAN!I1494</f>
        <v>0</v>
      </c>
      <c r="M1502" s="15" t="str">
        <f>IFERROR(IF(H1502&gt;=1,VLOOKUP(I1502,DETAIL!$F$7:$N$2006,5,0),""),"")</f>
        <v/>
      </c>
      <c r="N1502" s="15" t="str">
        <f>IFERROR(IF(H1502&gt;=1,VLOOKUP(I1502,DETAIL!$F$7:$N$2006,6,0),""),"")</f>
        <v/>
      </c>
      <c r="O1502" s="14" t="str">
        <f>IFERROR(IF(H1502&gt;=1,VLOOKUP(I1502,DETAIL!$F$7:$N$2006,8,0),""),"")</f>
        <v/>
      </c>
      <c r="P1502" s="14" t="str">
        <f>IFERROR(IF(H1502&gt;=1,VLOOKUP(I1502,DETAIL!$F$7:$N$2006,9,0),""),"")</f>
        <v/>
      </c>
      <c r="Q1502" s="75">
        <f>BHUGTAN!L1494</f>
        <v>0</v>
      </c>
    </row>
    <row r="1503" spans="8:17" ht="18" customHeight="1" x14ac:dyDescent="0.25">
      <c r="H1503" s="14">
        <f>BHUGTAN!E1495</f>
        <v>0</v>
      </c>
      <c r="I1503" s="14">
        <f>BHUGTAN!F1495</f>
        <v>0</v>
      </c>
      <c r="J1503" s="15">
        <f>BHUGTAN!G1495</f>
        <v>0</v>
      </c>
      <c r="K1503" s="15">
        <f>BHUGTAN!H1495</f>
        <v>0</v>
      </c>
      <c r="L1503" s="14">
        <f>BHUGTAN!I1495</f>
        <v>0</v>
      </c>
      <c r="M1503" s="15" t="str">
        <f>IFERROR(IF(H1503&gt;=1,VLOOKUP(I1503,DETAIL!$F$7:$N$2006,5,0),""),"")</f>
        <v/>
      </c>
      <c r="N1503" s="15" t="str">
        <f>IFERROR(IF(H1503&gt;=1,VLOOKUP(I1503,DETAIL!$F$7:$N$2006,6,0),""),"")</f>
        <v/>
      </c>
      <c r="O1503" s="14" t="str">
        <f>IFERROR(IF(H1503&gt;=1,VLOOKUP(I1503,DETAIL!$F$7:$N$2006,8,0),""),"")</f>
        <v/>
      </c>
      <c r="P1503" s="14" t="str">
        <f>IFERROR(IF(H1503&gt;=1,VLOOKUP(I1503,DETAIL!$F$7:$N$2006,9,0),""),"")</f>
        <v/>
      </c>
      <c r="Q1503" s="75">
        <f>BHUGTAN!L1495</f>
        <v>0</v>
      </c>
    </row>
    <row r="1504" spans="8:17" ht="18" customHeight="1" x14ac:dyDescent="0.25">
      <c r="H1504" s="14">
        <f>BHUGTAN!E1496</f>
        <v>0</v>
      </c>
      <c r="I1504" s="14">
        <f>BHUGTAN!F1496</f>
        <v>0</v>
      </c>
      <c r="J1504" s="15">
        <f>BHUGTAN!G1496</f>
        <v>0</v>
      </c>
      <c r="K1504" s="15">
        <f>BHUGTAN!H1496</f>
        <v>0</v>
      </c>
      <c r="L1504" s="14">
        <f>BHUGTAN!I1496</f>
        <v>0</v>
      </c>
      <c r="M1504" s="15" t="str">
        <f>IFERROR(IF(H1504&gt;=1,VLOOKUP(I1504,DETAIL!$F$7:$N$2006,5,0),""),"")</f>
        <v/>
      </c>
      <c r="N1504" s="15" t="str">
        <f>IFERROR(IF(H1504&gt;=1,VLOOKUP(I1504,DETAIL!$F$7:$N$2006,6,0),""),"")</f>
        <v/>
      </c>
      <c r="O1504" s="14" t="str">
        <f>IFERROR(IF(H1504&gt;=1,VLOOKUP(I1504,DETAIL!$F$7:$N$2006,8,0),""),"")</f>
        <v/>
      </c>
      <c r="P1504" s="14" t="str">
        <f>IFERROR(IF(H1504&gt;=1,VLOOKUP(I1504,DETAIL!$F$7:$N$2006,9,0),""),"")</f>
        <v/>
      </c>
      <c r="Q1504" s="75">
        <f>BHUGTAN!L1496</f>
        <v>0</v>
      </c>
    </row>
    <row r="1505" spans="8:17" ht="18" customHeight="1" x14ac:dyDescent="0.25">
      <c r="H1505" s="14">
        <f>BHUGTAN!E1497</f>
        <v>0</v>
      </c>
      <c r="I1505" s="14">
        <f>BHUGTAN!F1497</f>
        <v>0</v>
      </c>
      <c r="J1505" s="15">
        <f>BHUGTAN!G1497</f>
        <v>0</v>
      </c>
      <c r="K1505" s="15">
        <f>BHUGTAN!H1497</f>
        <v>0</v>
      </c>
      <c r="L1505" s="14">
        <f>BHUGTAN!I1497</f>
        <v>0</v>
      </c>
      <c r="M1505" s="15" t="str">
        <f>IFERROR(IF(H1505&gt;=1,VLOOKUP(I1505,DETAIL!$F$7:$N$2006,5,0),""),"")</f>
        <v/>
      </c>
      <c r="N1505" s="15" t="str">
        <f>IFERROR(IF(H1505&gt;=1,VLOOKUP(I1505,DETAIL!$F$7:$N$2006,6,0),""),"")</f>
        <v/>
      </c>
      <c r="O1505" s="14" t="str">
        <f>IFERROR(IF(H1505&gt;=1,VLOOKUP(I1505,DETAIL!$F$7:$N$2006,8,0),""),"")</f>
        <v/>
      </c>
      <c r="P1505" s="14" t="str">
        <f>IFERROR(IF(H1505&gt;=1,VLOOKUP(I1505,DETAIL!$F$7:$N$2006,9,0),""),"")</f>
        <v/>
      </c>
      <c r="Q1505" s="75">
        <f>BHUGTAN!L1497</f>
        <v>0</v>
      </c>
    </row>
    <row r="1506" spans="8:17" ht="18" customHeight="1" x14ac:dyDescent="0.25">
      <c r="H1506" s="14">
        <f>BHUGTAN!E1498</f>
        <v>0</v>
      </c>
      <c r="I1506" s="14">
        <f>BHUGTAN!F1498</f>
        <v>0</v>
      </c>
      <c r="J1506" s="15">
        <f>BHUGTAN!G1498</f>
        <v>0</v>
      </c>
      <c r="K1506" s="15">
        <f>BHUGTAN!H1498</f>
        <v>0</v>
      </c>
      <c r="L1506" s="14">
        <f>BHUGTAN!I1498</f>
        <v>0</v>
      </c>
      <c r="M1506" s="15" t="str">
        <f>IFERROR(IF(H1506&gt;=1,VLOOKUP(I1506,DETAIL!$F$7:$N$2006,5,0),""),"")</f>
        <v/>
      </c>
      <c r="N1506" s="15" t="str">
        <f>IFERROR(IF(H1506&gt;=1,VLOOKUP(I1506,DETAIL!$F$7:$N$2006,6,0),""),"")</f>
        <v/>
      </c>
      <c r="O1506" s="14" t="str">
        <f>IFERROR(IF(H1506&gt;=1,VLOOKUP(I1506,DETAIL!$F$7:$N$2006,8,0),""),"")</f>
        <v/>
      </c>
      <c r="P1506" s="14" t="str">
        <f>IFERROR(IF(H1506&gt;=1,VLOOKUP(I1506,DETAIL!$F$7:$N$2006,9,0),""),"")</f>
        <v/>
      </c>
      <c r="Q1506" s="75">
        <f>BHUGTAN!L1498</f>
        <v>0</v>
      </c>
    </row>
    <row r="1507" spans="8:17" ht="18" customHeight="1" x14ac:dyDescent="0.25">
      <c r="H1507" s="14">
        <f>BHUGTAN!E1499</f>
        <v>0</v>
      </c>
      <c r="I1507" s="14">
        <f>BHUGTAN!F1499</f>
        <v>0</v>
      </c>
      <c r="J1507" s="15">
        <f>BHUGTAN!G1499</f>
        <v>0</v>
      </c>
      <c r="K1507" s="15">
        <f>BHUGTAN!H1499</f>
        <v>0</v>
      </c>
      <c r="L1507" s="14">
        <f>BHUGTAN!I1499</f>
        <v>0</v>
      </c>
      <c r="M1507" s="15" t="str">
        <f>IFERROR(IF(H1507&gt;=1,VLOOKUP(I1507,DETAIL!$F$7:$N$2006,5,0),""),"")</f>
        <v/>
      </c>
      <c r="N1507" s="15" t="str">
        <f>IFERROR(IF(H1507&gt;=1,VLOOKUP(I1507,DETAIL!$F$7:$N$2006,6,0),""),"")</f>
        <v/>
      </c>
      <c r="O1507" s="14" t="str">
        <f>IFERROR(IF(H1507&gt;=1,VLOOKUP(I1507,DETAIL!$F$7:$N$2006,8,0),""),"")</f>
        <v/>
      </c>
      <c r="P1507" s="14" t="str">
        <f>IFERROR(IF(H1507&gt;=1,VLOOKUP(I1507,DETAIL!$F$7:$N$2006,9,0),""),"")</f>
        <v/>
      </c>
      <c r="Q1507" s="75">
        <f>BHUGTAN!L1499</f>
        <v>0</v>
      </c>
    </row>
    <row r="1508" spans="8:17" ht="18" customHeight="1" x14ac:dyDescent="0.25">
      <c r="H1508" s="14">
        <f>BHUGTAN!E1500</f>
        <v>0</v>
      </c>
      <c r="I1508" s="14">
        <f>BHUGTAN!F1500</f>
        <v>0</v>
      </c>
      <c r="J1508" s="15">
        <f>BHUGTAN!G1500</f>
        <v>0</v>
      </c>
      <c r="K1508" s="15">
        <f>BHUGTAN!H1500</f>
        <v>0</v>
      </c>
      <c r="L1508" s="14">
        <f>BHUGTAN!I1500</f>
        <v>0</v>
      </c>
      <c r="M1508" s="15" t="str">
        <f>IFERROR(IF(H1508&gt;=1,VLOOKUP(I1508,DETAIL!$F$7:$N$2006,5,0),""),"")</f>
        <v/>
      </c>
      <c r="N1508" s="15" t="str">
        <f>IFERROR(IF(H1508&gt;=1,VLOOKUP(I1508,DETAIL!$F$7:$N$2006,6,0),""),"")</f>
        <v/>
      </c>
      <c r="O1508" s="14" t="str">
        <f>IFERROR(IF(H1508&gt;=1,VLOOKUP(I1508,DETAIL!$F$7:$N$2006,8,0),""),"")</f>
        <v/>
      </c>
      <c r="P1508" s="14" t="str">
        <f>IFERROR(IF(H1508&gt;=1,VLOOKUP(I1508,DETAIL!$F$7:$N$2006,9,0),""),"")</f>
        <v/>
      </c>
      <c r="Q1508" s="75">
        <f>BHUGTAN!L1500</f>
        <v>0</v>
      </c>
    </row>
    <row r="1509" spans="8:17" ht="18" customHeight="1" x14ac:dyDescent="0.25">
      <c r="H1509" s="14">
        <f>BHUGTAN!E1501</f>
        <v>0</v>
      </c>
      <c r="I1509" s="14">
        <f>BHUGTAN!F1501</f>
        <v>0</v>
      </c>
      <c r="J1509" s="15">
        <f>BHUGTAN!G1501</f>
        <v>0</v>
      </c>
      <c r="K1509" s="15">
        <f>BHUGTAN!H1501</f>
        <v>0</v>
      </c>
      <c r="L1509" s="14">
        <f>BHUGTAN!I1501</f>
        <v>0</v>
      </c>
      <c r="M1509" s="15" t="str">
        <f>IFERROR(IF(H1509&gt;=1,VLOOKUP(I1509,DETAIL!$F$7:$N$2006,5,0),""),"")</f>
        <v/>
      </c>
      <c r="N1509" s="15" t="str">
        <f>IFERROR(IF(H1509&gt;=1,VLOOKUP(I1509,DETAIL!$F$7:$N$2006,6,0),""),"")</f>
        <v/>
      </c>
      <c r="O1509" s="14" t="str">
        <f>IFERROR(IF(H1509&gt;=1,VLOOKUP(I1509,DETAIL!$F$7:$N$2006,8,0),""),"")</f>
        <v/>
      </c>
      <c r="P1509" s="14" t="str">
        <f>IFERROR(IF(H1509&gt;=1,VLOOKUP(I1509,DETAIL!$F$7:$N$2006,9,0),""),"")</f>
        <v/>
      </c>
      <c r="Q1509" s="75">
        <f>BHUGTAN!L1501</f>
        <v>0</v>
      </c>
    </row>
    <row r="1510" spans="8:17" ht="18" customHeight="1" x14ac:dyDescent="0.25">
      <c r="H1510" s="14">
        <f>BHUGTAN!E1502</f>
        <v>0</v>
      </c>
      <c r="I1510" s="14">
        <f>BHUGTAN!F1502</f>
        <v>0</v>
      </c>
      <c r="J1510" s="15">
        <f>BHUGTAN!G1502</f>
        <v>0</v>
      </c>
      <c r="K1510" s="15">
        <f>BHUGTAN!H1502</f>
        <v>0</v>
      </c>
      <c r="L1510" s="14">
        <f>BHUGTAN!I1502</f>
        <v>0</v>
      </c>
      <c r="M1510" s="15" t="str">
        <f>IFERROR(IF(H1510&gt;=1,VLOOKUP(I1510,DETAIL!$F$7:$N$2006,5,0),""),"")</f>
        <v/>
      </c>
      <c r="N1510" s="15" t="str">
        <f>IFERROR(IF(H1510&gt;=1,VLOOKUP(I1510,DETAIL!$F$7:$N$2006,6,0),""),"")</f>
        <v/>
      </c>
      <c r="O1510" s="14" t="str">
        <f>IFERROR(IF(H1510&gt;=1,VLOOKUP(I1510,DETAIL!$F$7:$N$2006,8,0),""),"")</f>
        <v/>
      </c>
      <c r="P1510" s="14" t="str">
        <f>IFERROR(IF(H1510&gt;=1,VLOOKUP(I1510,DETAIL!$F$7:$N$2006,9,0),""),"")</f>
        <v/>
      </c>
      <c r="Q1510" s="75">
        <f>BHUGTAN!L1502</f>
        <v>0</v>
      </c>
    </row>
    <row r="1511" spans="8:17" ht="18" customHeight="1" x14ac:dyDescent="0.25">
      <c r="H1511" s="14">
        <f>BHUGTAN!E1503</f>
        <v>0</v>
      </c>
      <c r="I1511" s="14">
        <f>BHUGTAN!F1503</f>
        <v>0</v>
      </c>
      <c r="J1511" s="15">
        <f>BHUGTAN!G1503</f>
        <v>0</v>
      </c>
      <c r="K1511" s="15">
        <f>BHUGTAN!H1503</f>
        <v>0</v>
      </c>
      <c r="L1511" s="14">
        <f>BHUGTAN!I1503</f>
        <v>0</v>
      </c>
      <c r="M1511" s="15" t="str">
        <f>IFERROR(IF(H1511&gt;=1,VLOOKUP(I1511,DETAIL!$F$7:$N$2006,5,0),""),"")</f>
        <v/>
      </c>
      <c r="N1511" s="15" t="str">
        <f>IFERROR(IF(H1511&gt;=1,VLOOKUP(I1511,DETAIL!$F$7:$N$2006,6,0),""),"")</f>
        <v/>
      </c>
      <c r="O1511" s="14" t="str">
        <f>IFERROR(IF(H1511&gt;=1,VLOOKUP(I1511,DETAIL!$F$7:$N$2006,8,0),""),"")</f>
        <v/>
      </c>
      <c r="P1511" s="14" t="str">
        <f>IFERROR(IF(H1511&gt;=1,VLOOKUP(I1511,DETAIL!$F$7:$N$2006,9,0),""),"")</f>
        <v/>
      </c>
      <c r="Q1511" s="75">
        <f>BHUGTAN!L1503</f>
        <v>0</v>
      </c>
    </row>
    <row r="1512" spans="8:17" ht="18" customHeight="1" x14ac:dyDescent="0.25">
      <c r="H1512" s="14">
        <f>BHUGTAN!E1504</f>
        <v>0</v>
      </c>
      <c r="I1512" s="14">
        <f>BHUGTAN!F1504</f>
        <v>0</v>
      </c>
      <c r="J1512" s="15">
        <f>BHUGTAN!G1504</f>
        <v>0</v>
      </c>
      <c r="K1512" s="15">
        <f>BHUGTAN!H1504</f>
        <v>0</v>
      </c>
      <c r="L1512" s="14">
        <f>BHUGTAN!I1504</f>
        <v>0</v>
      </c>
      <c r="M1512" s="15" t="str">
        <f>IFERROR(IF(H1512&gt;=1,VLOOKUP(I1512,DETAIL!$F$7:$N$2006,5,0),""),"")</f>
        <v/>
      </c>
      <c r="N1512" s="15" t="str">
        <f>IFERROR(IF(H1512&gt;=1,VLOOKUP(I1512,DETAIL!$F$7:$N$2006,6,0),""),"")</f>
        <v/>
      </c>
      <c r="O1512" s="14" t="str">
        <f>IFERROR(IF(H1512&gt;=1,VLOOKUP(I1512,DETAIL!$F$7:$N$2006,8,0),""),"")</f>
        <v/>
      </c>
      <c r="P1512" s="14" t="str">
        <f>IFERROR(IF(H1512&gt;=1,VLOOKUP(I1512,DETAIL!$F$7:$N$2006,9,0),""),"")</f>
        <v/>
      </c>
      <c r="Q1512" s="75">
        <f>BHUGTAN!L1504</f>
        <v>0</v>
      </c>
    </row>
    <row r="1513" spans="8:17" ht="18" customHeight="1" x14ac:dyDescent="0.25">
      <c r="H1513" s="14">
        <f>BHUGTAN!E1505</f>
        <v>0</v>
      </c>
      <c r="I1513" s="14">
        <f>BHUGTAN!F1505</f>
        <v>0</v>
      </c>
      <c r="J1513" s="15">
        <f>BHUGTAN!G1505</f>
        <v>0</v>
      </c>
      <c r="K1513" s="15">
        <f>BHUGTAN!H1505</f>
        <v>0</v>
      </c>
      <c r="L1513" s="14">
        <f>BHUGTAN!I1505</f>
        <v>0</v>
      </c>
      <c r="M1513" s="15" t="str">
        <f>IFERROR(IF(H1513&gt;=1,VLOOKUP(I1513,DETAIL!$F$7:$N$2006,5,0),""),"")</f>
        <v/>
      </c>
      <c r="N1513" s="15" t="str">
        <f>IFERROR(IF(H1513&gt;=1,VLOOKUP(I1513,DETAIL!$F$7:$N$2006,6,0),""),"")</f>
        <v/>
      </c>
      <c r="O1513" s="14" t="str">
        <f>IFERROR(IF(H1513&gt;=1,VLOOKUP(I1513,DETAIL!$F$7:$N$2006,8,0),""),"")</f>
        <v/>
      </c>
      <c r="P1513" s="14" t="str">
        <f>IFERROR(IF(H1513&gt;=1,VLOOKUP(I1513,DETAIL!$F$7:$N$2006,9,0),""),"")</f>
        <v/>
      </c>
      <c r="Q1513" s="75">
        <f>BHUGTAN!L1505</f>
        <v>0</v>
      </c>
    </row>
    <row r="1514" spans="8:17" ht="18" customHeight="1" x14ac:dyDescent="0.25">
      <c r="H1514" s="14">
        <f>BHUGTAN!E1506</f>
        <v>0</v>
      </c>
      <c r="I1514" s="14">
        <f>BHUGTAN!F1506</f>
        <v>0</v>
      </c>
      <c r="J1514" s="15">
        <f>BHUGTAN!G1506</f>
        <v>0</v>
      </c>
      <c r="K1514" s="15">
        <f>BHUGTAN!H1506</f>
        <v>0</v>
      </c>
      <c r="L1514" s="14">
        <f>BHUGTAN!I1506</f>
        <v>0</v>
      </c>
      <c r="M1514" s="15" t="str">
        <f>IFERROR(IF(H1514&gt;=1,VLOOKUP(I1514,DETAIL!$F$7:$N$2006,5,0),""),"")</f>
        <v/>
      </c>
      <c r="N1514" s="15" t="str">
        <f>IFERROR(IF(H1514&gt;=1,VLOOKUP(I1514,DETAIL!$F$7:$N$2006,6,0),""),"")</f>
        <v/>
      </c>
      <c r="O1514" s="14" t="str">
        <f>IFERROR(IF(H1514&gt;=1,VLOOKUP(I1514,DETAIL!$F$7:$N$2006,8,0),""),"")</f>
        <v/>
      </c>
      <c r="P1514" s="14" t="str">
        <f>IFERROR(IF(H1514&gt;=1,VLOOKUP(I1514,DETAIL!$F$7:$N$2006,9,0),""),"")</f>
        <v/>
      </c>
      <c r="Q1514" s="75">
        <f>BHUGTAN!L1506</f>
        <v>0</v>
      </c>
    </row>
    <row r="1515" spans="8:17" ht="18" customHeight="1" x14ac:dyDescent="0.25">
      <c r="H1515" s="14">
        <f>BHUGTAN!E1507</f>
        <v>0</v>
      </c>
      <c r="I1515" s="14">
        <f>BHUGTAN!F1507</f>
        <v>0</v>
      </c>
      <c r="J1515" s="15">
        <f>BHUGTAN!G1507</f>
        <v>0</v>
      </c>
      <c r="K1515" s="15">
        <f>BHUGTAN!H1507</f>
        <v>0</v>
      </c>
      <c r="L1515" s="14">
        <f>BHUGTAN!I1507</f>
        <v>0</v>
      </c>
      <c r="M1515" s="15" t="str">
        <f>IFERROR(IF(H1515&gt;=1,VLOOKUP(I1515,DETAIL!$F$7:$N$2006,5,0),""),"")</f>
        <v/>
      </c>
      <c r="N1515" s="15" t="str">
        <f>IFERROR(IF(H1515&gt;=1,VLOOKUP(I1515,DETAIL!$F$7:$N$2006,6,0),""),"")</f>
        <v/>
      </c>
      <c r="O1515" s="14" t="str">
        <f>IFERROR(IF(H1515&gt;=1,VLOOKUP(I1515,DETAIL!$F$7:$N$2006,8,0),""),"")</f>
        <v/>
      </c>
      <c r="P1515" s="14" t="str">
        <f>IFERROR(IF(H1515&gt;=1,VLOOKUP(I1515,DETAIL!$F$7:$N$2006,9,0),""),"")</f>
        <v/>
      </c>
      <c r="Q1515" s="75">
        <f>BHUGTAN!L1507</f>
        <v>0</v>
      </c>
    </row>
    <row r="1516" spans="8:17" ht="18" customHeight="1" x14ac:dyDescent="0.25">
      <c r="H1516" s="14">
        <f>BHUGTAN!E1508</f>
        <v>0</v>
      </c>
      <c r="I1516" s="14">
        <f>BHUGTAN!F1508</f>
        <v>0</v>
      </c>
      <c r="J1516" s="15">
        <f>BHUGTAN!G1508</f>
        <v>0</v>
      </c>
      <c r="K1516" s="15">
        <f>BHUGTAN!H1508</f>
        <v>0</v>
      </c>
      <c r="L1516" s="14">
        <f>BHUGTAN!I1508</f>
        <v>0</v>
      </c>
      <c r="M1516" s="15" t="str">
        <f>IFERROR(IF(H1516&gt;=1,VLOOKUP(I1516,DETAIL!$F$7:$N$2006,5,0),""),"")</f>
        <v/>
      </c>
      <c r="N1516" s="15" t="str">
        <f>IFERROR(IF(H1516&gt;=1,VLOOKUP(I1516,DETAIL!$F$7:$N$2006,6,0),""),"")</f>
        <v/>
      </c>
      <c r="O1516" s="14" t="str">
        <f>IFERROR(IF(H1516&gt;=1,VLOOKUP(I1516,DETAIL!$F$7:$N$2006,8,0),""),"")</f>
        <v/>
      </c>
      <c r="P1516" s="14" t="str">
        <f>IFERROR(IF(H1516&gt;=1,VLOOKUP(I1516,DETAIL!$F$7:$N$2006,9,0),""),"")</f>
        <v/>
      </c>
      <c r="Q1516" s="75">
        <f>BHUGTAN!L1508</f>
        <v>0</v>
      </c>
    </row>
    <row r="1517" spans="8:17" ht="18" customHeight="1" x14ac:dyDescent="0.25">
      <c r="H1517" s="14">
        <f>BHUGTAN!E1509</f>
        <v>0</v>
      </c>
      <c r="I1517" s="14">
        <f>BHUGTAN!F1509</f>
        <v>0</v>
      </c>
      <c r="J1517" s="15">
        <f>BHUGTAN!G1509</f>
        <v>0</v>
      </c>
      <c r="K1517" s="15">
        <f>BHUGTAN!H1509</f>
        <v>0</v>
      </c>
      <c r="L1517" s="14">
        <f>BHUGTAN!I1509</f>
        <v>0</v>
      </c>
      <c r="M1517" s="15" t="str">
        <f>IFERROR(IF(H1517&gt;=1,VLOOKUP(I1517,DETAIL!$F$7:$N$2006,5,0),""),"")</f>
        <v/>
      </c>
      <c r="N1517" s="15" t="str">
        <f>IFERROR(IF(H1517&gt;=1,VLOOKUP(I1517,DETAIL!$F$7:$N$2006,6,0),""),"")</f>
        <v/>
      </c>
      <c r="O1517" s="14" t="str">
        <f>IFERROR(IF(H1517&gt;=1,VLOOKUP(I1517,DETAIL!$F$7:$N$2006,8,0),""),"")</f>
        <v/>
      </c>
      <c r="P1517" s="14" t="str">
        <f>IFERROR(IF(H1517&gt;=1,VLOOKUP(I1517,DETAIL!$F$7:$N$2006,9,0),""),"")</f>
        <v/>
      </c>
      <c r="Q1517" s="75">
        <f>BHUGTAN!L1509</f>
        <v>0</v>
      </c>
    </row>
    <row r="1518" spans="8:17" ht="18" customHeight="1" x14ac:dyDescent="0.25">
      <c r="H1518" s="14">
        <f>BHUGTAN!E1510</f>
        <v>0</v>
      </c>
      <c r="I1518" s="14">
        <f>BHUGTAN!F1510</f>
        <v>0</v>
      </c>
      <c r="J1518" s="15">
        <f>BHUGTAN!G1510</f>
        <v>0</v>
      </c>
      <c r="K1518" s="15">
        <f>BHUGTAN!H1510</f>
        <v>0</v>
      </c>
      <c r="L1518" s="14">
        <f>BHUGTAN!I1510</f>
        <v>0</v>
      </c>
      <c r="M1518" s="15" t="str">
        <f>IFERROR(IF(H1518&gt;=1,VLOOKUP(I1518,DETAIL!$F$7:$N$2006,5,0),""),"")</f>
        <v/>
      </c>
      <c r="N1518" s="15" t="str">
        <f>IFERROR(IF(H1518&gt;=1,VLOOKUP(I1518,DETAIL!$F$7:$N$2006,6,0),""),"")</f>
        <v/>
      </c>
      <c r="O1518" s="14" t="str">
        <f>IFERROR(IF(H1518&gt;=1,VLOOKUP(I1518,DETAIL!$F$7:$N$2006,8,0),""),"")</f>
        <v/>
      </c>
      <c r="P1518" s="14" t="str">
        <f>IFERROR(IF(H1518&gt;=1,VLOOKUP(I1518,DETAIL!$F$7:$N$2006,9,0),""),"")</f>
        <v/>
      </c>
      <c r="Q1518" s="75">
        <f>BHUGTAN!L1510</f>
        <v>0</v>
      </c>
    </row>
    <row r="1519" spans="8:17" ht="18" customHeight="1" x14ac:dyDescent="0.25">
      <c r="H1519" s="14">
        <f>BHUGTAN!E1511</f>
        <v>0</v>
      </c>
      <c r="I1519" s="14">
        <f>BHUGTAN!F1511</f>
        <v>0</v>
      </c>
      <c r="J1519" s="15">
        <f>BHUGTAN!G1511</f>
        <v>0</v>
      </c>
      <c r="K1519" s="15">
        <f>BHUGTAN!H1511</f>
        <v>0</v>
      </c>
      <c r="L1519" s="14">
        <f>BHUGTAN!I1511</f>
        <v>0</v>
      </c>
      <c r="M1519" s="15" t="str">
        <f>IFERROR(IF(H1519&gt;=1,VLOOKUP(I1519,DETAIL!$F$7:$N$2006,5,0),""),"")</f>
        <v/>
      </c>
      <c r="N1519" s="15" t="str">
        <f>IFERROR(IF(H1519&gt;=1,VLOOKUP(I1519,DETAIL!$F$7:$N$2006,6,0),""),"")</f>
        <v/>
      </c>
      <c r="O1519" s="14" t="str">
        <f>IFERROR(IF(H1519&gt;=1,VLOOKUP(I1519,DETAIL!$F$7:$N$2006,8,0),""),"")</f>
        <v/>
      </c>
      <c r="P1519" s="14" t="str">
        <f>IFERROR(IF(H1519&gt;=1,VLOOKUP(I1519,DETAIL!$F$7:$N$2006,9,0),""),"")</f>
        <v/>
      </c>
      <c r="Q1519" s="75">
        <f>BHUGTAN!L1511</f>
        <v>0</v>
      </c>
    </row>
    <row r="1520" spans="8:17" ht="18" customHeight="1" x14ac:dyDescent="0.25">
      <c r="H1520" s="14">
        <f>BHUGTAN!E1512</f>
        <v>0</v>
      </c>
      <c r="I1520" s="14">
        <f>BHUGTAN!F1512</f>
        <v>0</v>
      </c>
      <c r="J1520" s="15">
        <f>BHUGTAN!G1512</f>
        <v>0</v>
      </c>
      <c r="K1520" s="15">
        <f>BHUGTAN!H1512</f>
        <v>0</v>
      </c>
      <c r="L1520" s="14">
        <f>BHUGTAN!I1512</f>
        <v>0</v>
      </c>
      <c r="M1520" s="15" t="str">
        <f>IFERROR(IF(H1520&gt;=1,VLOOKUP(I1520,DETAIL!$F$7:$N$2006,5,0),""),"")</f>
        <v/>
      </c>
      <c r="N1520" s="15" t="str">
        <f>IFERROR(IF(H1520&gt;=1,VLOOKUP(I1520,DETAIL!$F$7:$N$2006,6,0),""),"")</f>
        <v/>
      </c>
      <c r="O1520" s="14" t="str">
        <f>IFERROR(IF(H1520&gt;=1,VLOOKUP(I1520,DETAIL!$F$7:$N$2006,8,0),""),"")</f>
        <v/>
      </c>
      <c r="P1520" s="14" t="str">
        <f>IFERROR(IF(H1520&gt;=1,VLOOKUP(I1520,DETAIL!$F$7:$N$2006,9,0),""),"")</f>
        <v/>
      </c>
      <c r="Q1520" s="75">
        <f>BHUGTAN!L1512</f>
        <v>0</v>
      </c>
    </row>
    <row r="1521" spans="8:17" ht="18" customHeight="1" x14ac:dyDescent="0.25">
      <c r="H1521" s="14">
        <f>BHUGTAN!E1513</f>
        <v>0</v>
      </c>
      <c r="I1521" s="14">
        <f>BHUGTAN!F1513</f>
        <v>0</v>
      </c>
      <c r="J1521" s="15">
        <f>BHUGTAN!G1513</f>
        <v>0</v>
      </c>
      <c r="K1521" s="15">
        <f>BHUGTAN!H1513</f>
        <v>0</v>
      </c>
      <c r="L1521" s="14">
        <f>BHUGTAN!I1513</f>
        <v>0</v>
      </c>
      <c r="M1521" s="15" t="str">
        <f>IFERROR(IF(H1521&gt;=1,VLOOKUP(I1521,DETAIL!$F$7:$N$2006,5,0),""),"")</f>
        <v/>
      </c>
      <c r="N1521" s="15" t="str">
        <f>IFERROR(IF(H1521&gt;=1,VLOOKUP(I1521,DETAIL!$F$7:$N$2006,6,0),""),"")</f>
        <v/>
      </c>
      <c r="O1521" s="14" t="str">
        <f>IFERROR(IF(H1521&gt;=1,VLOOKUP(I1521,DETAIL!$F$7:$N$2006,8,0),""),"")</f>
        <v/>
      </c>
      <c r="P1521" s="14" t="str">
        <f>IFERROR(IF(H1521&gt;=1,VLOOKUP(I1521,DETAIL!$F$7:$N$2006,9,0),""),"")</f>
        <v/>
      </c>
      <c r="Q1521" s="75">
        <f>BHUGTAN!L1513</f>
        <v>0</v>
      </c>
    </row>
    <row r="1522" spans="8:17" ht="18" customHeight="1" x14ac:dyDescent="0.25">
      <c r="H1522" s="14">
        <f>BHUGTAN!E1514</f>
        <v>0</v>
      </c>
      <c r="I1522" s="14">
        <f>BHUGTAN!F1514</f>
        <v>0</v>
      </c>
      <c r="J1522" s="15">
        <f>BHUGTAN!G1514</f>
        <v>0</v>
      </c>
      <c r="K1522" s="15">
        <f>BHUGTAN!H1514</f>
        <v>0</v>
      </c>
      <c r="L1522" s="14">
        <f>BHUGTAN!I1514</f>
        <v>0</v>
      </c>
      <c r="M1522" s="15" t="str">
        <f>IFERROR(IF(H1522&gt;=1,VLOOKUP(I1522,DETAIL!$F$7:$N$2006,5,0),""),"")</f>
        <v/>
      </c>
      <c r="N1522" s="15" t="str">
        <f>IFERROR(IF(H1522&gt;=1,VLOOKUP(I1522,DETAIL!$F$7:$N$2006,6,0),""),"")</f>
        <v/>
      </c>
      <c r="O1522" s="14" t="str">
        <f>IFERROR(IF(H1522&gt;=1,VLOOKUP(I1522,DETAIL!$F$7:$N$2006,8,0),""),"")</f>
        <v/>
      </c>
      <c r="P1522" s="14" t="str">
        <f>IFERROR(IF(H1522&gt;=1,VLOOKUP(I1522,DETAIL!$F$7:$N$2006,9,0),""),"")</f>
        <v/>
      </c>
      <c r="Q1522" s="75">
        <f>BHUGTAN!L1514</f>
        <v>0</v>
      </c>
    </row>
    <row r="1523" spans="8:17" ht="18" customHeight="1" x14ac:dyDescent="0.25">
      <c r="H1523" s="14">
        <f>BHUGTAN!E1515</f>
        <v>0</v>
      </c>
      <c r="I1523" s="14">
        <f>BHUGTAN!F1515</f>
        <v>0</v>
      </c>
      <c r="J1523" s="15">
        <f>BHUGTAN!G1515</f>
        <v>0</v>
      </c>
      <c r="K1523" s="15">
        <f>BHUGTAN!H1515</f>
        <v>0</v>
      </c>
      <c r="L1523" s="14">
        <f>BHUGTAN!I1515</f>
        <v>0</v>
      </c>
      <c r="M1523" s="15" t="str">
        <f>IFERROR(IF(H1523&gt;=1,VLOOKUP(I1523,DETAIL!$F$7:$N$2006,5,0),""),"")</f>
        <v/>
      </c>
      <c r="N1523" s="15" t="str">
        <f>IFERROR(IF(H1523&gt;=1,VLOOKUP(I1523,DETAIL!$F$7:$N$2006,6,0),""),"")</f>
        <v/>
      </c>
      <c r="O1523" s="14" t="str">
        <f>IFERROR(IF(H1523&gt;=1,VLOOKUP(I1523,DETAIL!$F$7:$N$2006,8,0),""),"")</f>
        <v/>
      </c>
      <c r="P1523" s="14" t="str">
        <f>IFERROR(IF(H1523&gt;=1,VLOOKUP(I1523,DETAIL!$F$7:$N$2006,9,0),""),"")</f>
        <v/>
      </c>
      <c r="Q1523" s="75">
        <f>BHUGTAN!L1515</f>
        <v>0</v>
      </c>
    </row>
    <row r="1524" spans="8:17" ht="18" customHeight="1" x14ac:dyDescent="0.25">
      <c r="H1524" s="14">
        <f>BHUGTAN!E1516</f>
        <v>0</v>
      </c>
      <c r="I1524" s="14">
        <f>BHUGTAN!F1516</f>
        <v>0</v>
      </c>
      <c r="J1524" s="15">
        <f>BHUGTAN!G1516</f>
        <v>0</v>
      </c>
      <c r="K1524" s="15">
        <f>BHUGTAN!H1516</f>
        <v>0</v>
      </c>
      <c r="L1524" s="14">
        <f>BHUGTAN!I1516</f>
        <v>0</v>
      </c>
      <c r="M1524" s="15" t="str">
        <f>IFERROR(IF(H1524&gt;=1,VLOOKUP(I1524,DETAIL!$F$7:$N$2006,5,0),""),"")</f>
        <v/>
      </c>
      <c r="N1524" s="15" t="str">
        <f>IFERROR(IF(H1524&gt;=1,VLOOKUP(I1524,DETAIL!$F$7:$N$2006,6,0),""),"")</f>
        <v/>
      </c>
      <c r="O1524" s="14" t="str">
        <f>IFERROR(IF(H1524&gt;=1,VLOOKUP(I1524,DETAIL!$F$7:$N$2006,8,0),""),"")</f>
        <v/>
      </c>
      <c r="P1524" s="14" t="str">
        <f>IFERROR(IF(H1524&gt;=1,VLOOKUP(I1524,DETAIL!$F$7:$N$2006,9,0),""),"")</f>
        <v/>
      </c>
      <c r="Q1524" s="75">
        <f>BHUGTAN!L1516</f>
        <v>0</v>
      </c>
    </row>
    <row r="1525" spans="8:17" ht="18" customHeight="1" x14ac:dyDescent="0.25">
      <c r="H1525" s="14">
        <f>BHUGTAN!E1517</f>
        <v>0</v>
      </c>
      <c r="I1525" s="14">
        <f>BHUGTAN!F1517</f>
        <v>0</v>
      </c>
      <c r="J1525" s="15">
        <f>BHUGTAN!G1517</f>
        <v>0</v>
      </c>
      <c r="K1525" s="15">
        <f>BHUGTAN!H1517</f>
        <v>0</v>
      </c>
      <c r="L1525" s="14">
        <f>BHUGTAN!I1517</f>
        <v>0</v>
      </c>
      <c r="M1525" s="15" t="str">
        <f>IFERROR(IF(H1525&gt;=1,VLOOKUP(I1525,DETAIL!$F$7:$N$2006,5,0),""),"")</f>
        <v/>
      </c>
      <c r="N1525" s="15" t="str">
        <f>IFERROR(IF(H1525&gt;=1,VLOOKUP(I1525,DETAIL!$F$7:$N$2006,6,0),""),"")</f>
        <v/>
      </c>
      <c r="O1525" s="14" t="str">
        <f>IFERROR(IF(H1525&gt;=1,VLOOKUP(I1525,DETAIL!$F$7:$N$2006,8,0),""),"")</f>
        <v/>
      </c>
      <c r="P1525" s="14" t="str">
        <f>IFERROR(IF(H1525&gt;=1,VLOOKUP(I1525,DETAIL!$F$7:$N$2006,9,0),""),"")</f>
        <v/>
      </c>
      <c r="Q1525" s="75">
        <f>BHUGTAN!L1517</f>
        <v>0</v>
      </c>
    </row>
    <row r="1526" spans="8:17" ht="18" customHeight="1" x14ac:dyDescent="0.25">
      <c r="H1526" s="14">
        <f>BHUGTAN!E1518</f>
        <v>0</v>
      </c>
      <c r="I1526" s="14">
        <f>BHUGTAN!F1518</f>
        <v>0</v>
      </c>
      <c r="J1526" s="15">
        <f>BHUGTAN!G1518</f>
        <v>0</v>
      </c>
      <c r="K1526" s="15">
        <f>BHUGTAN!H1518</f>
        <v>0</v>
      </c>
      <c r="L1526" s="14">
        <f>BHUGTAN!I1518</f>
        <v>0</v>
      </c>
      <c r="M1526" s="15" t="str">
        <f>IFERROR(IF(H1526&gt;=1,VLOOKUP(I1526,DETAIL!$F$7:$N$2006,5,0),""),"")</f>
        <v/>
      </c>
      <c r="N1526" s="15" t="str">
        <f>IFERROR(IF(H1526&gt;=1,VLOOKUP(I1526,DETAIL!$F$7:$N$2006,6,0),""),"")</f>
        <v/>
      </c>
      <c r="O1526" s="14" t="str">
        <f>IFERROR(IF(H1526&gt;=1,VLOOKUP(I1526,DETAIL!$F$7:$N$2006,8,0),""),"")</f>
        <v/>
      </c>
      <c r="P1526" s="14" t="str">
        <f>IFERROR(IF(H1526&gt;=1,VLOOKUP(I1526,DETAIL!$F$7:$N$2006,9,0),""),"")</f>
        <v/>
      </c>
      <c r="Q1526" s="75">
        <f>BHUGTAN!L1518</f>
        <v>0</v>
      </c>
    </row>
    <row r="1527" spans="8:17" ht="18" customHeight="1" x14ac:dyDescent="0.25">
      <c r="H1527" s="14">
        <f>BHUGTAN!E1519</f>
        <v>0</v>
      </c>
      <c r="I1527" s="14">
        <f>BHUGTAN!F1519</f>
        <v>0</v>
      </c>
      <c r="J1527" s="15">
        <f>BHUGTAN!G1519</f>
        <v>0</v>
      </c>
      <c r="K1527" s="15">
        <f>BHUGTAN!H1519</f>
        <v>0</v>
      </c>
      <c r="L1527" s="14">
        <f>BHUGTAN!I1519</f>
        <v>0</v>
      </c>
      <c r="M1527" s="15" t="str">
        <f>IFERROR(IF(H1527&gt;=1,VLOOKUP(I1527,DETAIL!$F$7:$N$2006,5,0),""),"")</f>
        <v/>
      </c>
      <c r="N1527" s="15" t="str">
        <f>IFERROR(IF(H1527&gt;=1,VLOOKUP(I1527,DETAIL!$F$7:$N$2006,6,0),""),"")</f>
        <v/>
      </c>
      <c r="O1527" s="14" t="str">
        <f>IFERROR(IF(H1527&gt;=1,VLOOKUP(I1527,DETAIL!$F$7:$N$2006,8,0),""),"")</f>
        <v/>
      </c>
      <c r="P1527" s="14" t="str">
        <f>IFERROR(IF(H1527&gt;=1,VLOOKUP(I1527,DETAIL!$F$7:$N$2006,9,0),""),"")</f>
        <v/>
      </c>
      <c r="Q1527" s="75">
        <f>BHUGTAN!L1519</f>
        <v>0</v>
      </c>
    </row>
    <row r="1528" spans="8:17" ht="18" customHeight="1" x14ac:dyDescent="0.25">
      <c r="H1528" s="14">
        <f>BHUGTAN!E1520</f>
        <v>0</v>
      </c>
      <c r="I1528" s="14">
        <f>BHUGTAN!F1520</f>
        <v>0</v>
      </c>
      <c r="J1528" s="15">
        <f>BHUGTAN!G1520</f>
        <v>0</v>
      </c>
      <c r="K1528" s="15">
        <f>BHUGTAN!H1520</f>
        <v>0</v>
      </c>
      <c r="L1528" s="14">
        <f>BHUGTAN!I1520</f>
        <v>0</v>
      </c>
      <c r="M1528" s="15" t="str">
        <f>IFERROR(IF(H1528&gt;=1,VLOOKUP(I1528,DETAIL!$F$7:$N$2006,5,0),""),"")</f>
        <v/>
      </c>
      <c r="N1528" s="15" t="str">
        <f>IFERROR(IF(H1528&gt;=1,VLOOKUP(I1528,DETAIL!$F$7:$N$2006,6,0),""),"")</f>
        <v/>
      </c>
      <c r="O1528" s="14" t="str">
        <f>IFERROR(IF(H1528&gt;=1,VLOOKUP(I1528,DETAIL!$F$7:$N$2006,8,0),""),"")</f>
        <v/>
      </c>
      <c r="P1528" s="14" t="str">
        <f>IFERROR(IF(H1528&gt;=1,VLOOKUP(I1528,DETAIL!$F$7:$N$2006,9,0),""),"")</f>
        <v/>
      </c>
      <c r="Q1528" s="75">
        <f>BHUGTAN!L1520</f>
        <v>0</v>
      </c>
    </row>
    <row r="1529" spans="8:17" ht="18" customHeight="1" x14ac:dyDescent="0.25">
      <c r="H1529" s="14">
        <f>BHUGTAN!E1521</f>
        <v>0</v>
      </c>
      <c r="I1529" s="14">
        <f>BHUGTAN!F1521</f>
        <v>0</v>
      </c>
      <c r="J1529" s="15">
        <f>BHUGTAN!G1521</f>
        <v>0</v>
      </c>
      <c r="K1529" s="15">
        <f>BHUGTAN!H1521</f>
        <v>0</v>
      </c>
      <c r="L1529" s="14">
        <f>BHUGTAN!I1521</f>
        <v>0</v>
      </c>
      <c r="M1529" s="15" t="str">
        <f>IFERROR(IF(H1529&gt;=1,VLOOKUP(I1529,DETAIL!$F$7:$N$2006,5,0),""),"")</f>
        <v/>
      </c>
      <c r="N1529" s="15" t="str">
        <f>IFERROR(IF(H1529&gt;=1,VLOOKUP(I1529,DETAIL!$F$7:$N$2006,6,0),""),"")</f>
        <v/>
      </c>
      <c r="O1529" s="14" t="str">
        <f>IFERROR(IF(H1529&gt;=1,VLOOKUP(I1529,DETAIL!$F$7:$N$2006,8,0),""),"")</f>
        <v/>
      </c>
      <c r="P1529" s="14" t="str">
        <f>IFERROR(IF(H1529&gt;=1,VLOOKUP(I1529,DETAIL!$F$7:$N$2006,9,0),""),"")</f>
        <v/>
      </c>
      <c r="Q1529" s="75">
        <f>BHUGTAN!L1521</f>
        <v>0</v>
      </c>
    </row>
    <row r="1530" spans="8:17" ht="18" customHeight="1" x14ac:dyDescent="0.25">
      <c r="H1530" s="14">
        <f>BHUGTAN!E1522</f>
        <v>0</v>
      </c>
      <c r="I1530" s="14">
        <f>BHUGTAN!F1522</f>
        <v>0</v>
      </c>
      <c r="J1530" s="15">
        <f>BHUGTAN!G1522</f>
        <v>0</v>
      </c>
      <c r="K1530" s="15">
        <f>BHUGTAN!H1522</f>
        <v>0</v>
      </c>
      <c r="L1530" s="14">
        <f>BHUGTAN!I1522</f>
        <v>0</v>
      </c>
      <c r="M1530" s="15" t="str">
        <f>IFERROR(IF(H1530&gt;=1,VLOOKUP(I1530,DETAIL!$F$7:$N$2006,5,0),""),"")</f>
        <v/>
      </c>
      <c r="N1530" s="15" t="str">
        <f>IFERROR(IF(H1530&gt;=1,VLOOKUP(I1530,DETAIL!$F$7:$N$2006,6,0),""),"")</f>
        <v/>
      </c>
      <c r="O1530" s="14" t="str">
        <f>IFERROR(IF(H1530&gt;=1,VLOOKUP(I1530,DETAIL!$F$7:$N$2006,8,0),""),"")</f>
        <v/>
      </c>
      <c r="P1530" s="14" t="str">
        <f>IFERROR(IF(H1530&gt;=1,VLOOKUP(I1530,DETAIL!$F$7:$N$2006,9,0),""),"")</f>
        <v/>
      </c>
      <c r="Q1530" s="75">
        <f>BHUGTAN!L1522</f>
        <v>0</v>
      </c>
    </row>
    <row r="1531" spans="8:17" ht="18" customHeight="1" x14ac:dyDescent="0.25">
      <c r="H1531" s="14">
        <f>BHUGTAN!E1523</f>
        <v>0</v>
      </c>
      <c r="I1531" s="14">
        <f>BHUGTAN!F1523</f>
        <v>0</v>
      </c>
      <c r="J1531" s="15">
        <f>BHUGTAN!G1523</f>
        <v>0</v>
      </c>
      <c r="K1531" s="15">
        <f>BHUGTAN!H1523</f>
        <v>0</v>
      </c>
      <c r="L1531" s="14">
        <f>BHUGTAN!I1523</f>
        <v>0</v>
      </c>
      <c r="M1531" s="15" t="str">
        <f>IFERROR(IF(H1531&gt;=1,VLOOKUP(I1531,DETAIL!$F$7:$N$2006,5,0),""),"")</f>
        <v/>
      </c>
      <c r="N1531" s="15" t="str">
        <f>IFERROR(IF(H1531&gt;=1,VLOOKUP(I1531,DETAIL!$F$7:$N$2006,6,0),""),"")</f>
        <v/>
      </c>
      <c r="O1531" s="14" t="str">
        <f>IFERROR(IF(H1531&gt;=1,VLOOKUP(I1531,DETAIL!$F$7:$N$2006,8,0),""),"")</f>
        <v/>
      </c>
      <c r="P1531" s="14" t="str">
        <f>IFERROR(IF(H1531&gt;=1,VLOOKUP(I1531,DETAIL!$F$7:$N$2006,9,0),""),"")</f>
        <v/>
      </c>
      <c r="Q1531" s="75">
        <f>BHUGTAN!L1523</f>
        <v>0</v>
      </c>
    </row>
    <row r="1532" spans="8:17" ht="18" customHeight="1" x14ac:dyDescent="0.25">
      <c r="H1532" s="14">
        <f>BHUGTAN!E1524</f>
        <v>0</v>
      </c>
      <c r="I1532" s="14">
        <f>BHUGTAN!F1524</f>
        <v>0</v>
      </c>
      <c r="J1532" s="15">
        <f>BHUGTAN!G1524</f>
        <v>0</v>
      </c>
      <c r="K1532" s="15">
        <f>BHUGTAN!H1524</f>
        <v>0</v>
      </c>
      <c r="L1532" s="14">
        <f>BHUGTAN!I1524</f>
        <v>0</v>
      </c>
      <c r="M1532" s="15" t="str">
        <f>IFERROR(IF(H1532&gt;=1,VLOOKUP(I1532,DETAIL!$F$7:$N$2006,5,0),""),"")</f>
        <v/>
      </c>
      <c r="N1532" s="15" t="str">
        <f>IFERROR(IF(H1532&gt;=1,VLOOKUP(I1532,DETAIL!$F$7:$N$2006,6,0),""),"")</f>
        <v/>
      </c>
      <c r="O1532" s="14" t="str">
        <f>IFERROR(IF(H1532&gt;=1,VLOOKUP(I1532,DETAIL!$F$7:$N$2006,8,0),""),"")</f>
        <v/>
      </c>
      <c r="P1532" s="14" t="str">
        <f>IFERROR(IF(H1532&gt;=1,VLOOKUP(I1532,DETAIL!$F$7:$N$2006,9,0),""),"")</f>
        <v/>
      </c>
      <c r="Q1532" s="75">
        <f>BHUGTAN!L1524</f>
        <v>0</v>
      </c>
    </row>
    <row r="1533" spans="8:17" ht="18" customHeight="1" x14ac:dyDescent="0.25">
      <c r="H1533" s="14">
        <f>BHUGTAN!E1525</f>
        <v>0</v>
      </c>
      <c r="I1533" s="14">
        <f>BHUGTAN!F1525</f>
        <v>0</v>
      </c>
      <c r="J1533" s="15">
        <f>BHUGTAN!G1525</f>
        <v>0</v>
      </c>
      <c r="K1533" s="15">
        <f>BHUGTAN!H1525</f>
        <v>0</v>
      </c>
      <c r="L1533" s="14">
        <f>BHUGTAN!I1525</f>
        <v>0</v>
      </c>
      <c r="M1533" s="15" t="str">
        <f>IFERROR(IF(H1533&gt;=1,VLOOKUP(I1533,DETAIL!$F$7:$N$2006,5,0),""),"")</f>
        <v/>
      </c>
      <c r="N1533" s="15" t="str">
        <f>IFERROR(IF(H1533&gt;=1,VLOOKUP(I1533,DETAIL!$F$7:$N$2006,6,0),""),"")</f>
        <v/>
      </c>
      <c r="O1533" s="14" t="str">
        <f>IFERROR(IF(H1533&gt;=1,VLOOKUP(I1533,DETAIL!$F$7:$N$2006,8,0),""),"")</f>
        <v/>
      </c>
      <c r="P1533" s="14" t="str">
        <f>IFERROR(IF(H1533&gt;=1,VLOOKUP(I1533,DETAIL!$F$7:$N$2006,9,0),""),"")</f>
        <v/>
      </c>
      <c r="Q1533" s="75">
        <f>BHUGTAN!L1525</f>
        <v>0</v>
      </c>
    </row>
    <row r="1534" spans="8:17" ht="18" customHeight="1" x14ac:dyDescent="0.25">
      <c r="H1534" s="14">
        <f>BHUGTAN!E1526</f>
        <v>0</v>
      </c>
      <c r="I1534" s="14">
        <f>BHUGTAN!F1526</f>
        <v>0</v>
      </c>
      <c r="J1534" s="15">
        <f>BHUGTAN!G1526</f>
        <v>0</v>
      </c>
      <c r="K1534" s="15">
        <f>BHUGTAN!H1526</f>
        <v>0</v>
      </c>
      <c r="L1534" s="14">
        <f>BHUGTAN!I1526</f>
        <v>0</v>
      </c>
      <c r="M1534" s="15" t="str">
        <f>IFERROR(IF(H1534&gt;=1,VLOOKUP(I1534,DETAIL!$F$7:$N$2006,5,0),""),"")</f>
        <v/>
      </c>
      <c r="N1534" s="15" t="str">
        <f>IFERROR(IF(H1534&gt;=1,VLOOKUP(I1534,DETAIL!$F$7:$N$2006,6,0),""),"")</f>
        <v/>
      </c>
      <c r="O1534" s="14" t="str">
        <f>IFERROR(IF(H1534&gt;=1,VLOOKUP(I1534,DETAIL!$F$7:$N$2006,8,0),""),"")</f>
        <v/>
      </c>
      <c r="P1534" s="14" t="str">
        <f>IFERROR(IF(H1534&gt;=1,VLOOKUP(I1534,DETAIL!$F$7:$N$2006,9,0),""),"")</f>
        <v/>
      </c>
      <c r="Q1534" s="75">
        <f>BHUGTAN!L1526</f>
        <v>0</v>
      </c>
    </row>
    <row r="1535" spans="8:17" ht="18" customHeight="1" x14ac:dyDescent="0.25">
      <c r="H1535" s="14">
        <f>BHUGTAN!E1527</f>
        <v>0</v>
      </c>
      <c r="I1535" s="14">
        <f>BHUGTAN!F1527</f>
        <v>0</v>
      </c>
      <c r="J1535" s="15">
        <f>BHUGTAN!G1527</f>
        <v>0</v>
      </c>
      <c r="K1535" s="15">
        <f>BHUGTAN!H1527</f>
        <v>0</v>
      </c>
      <c r="L1535" s="14">
        <f>BHUGTAN!I1527</f>
        <v>0</v>
      </c>
      <c r="M1535" s="15" t="str">
        <f>IFERROR(IF(H1535&gt;=1,VLOOKUP(I1535,DETAIL!$F$7:$N$2006,5,0),""),"")</f>
        <v/>
      </c>
      <c r="N1535" s="15" t="str">
        <f>IFERROR(IF(H1535&gt;=1,VLOOKUP(I1535,DETAIL!$F$7:$N$2006,6,0),""),"")</f>
        <v/>
      </c>
      <c r="O1535" s="14" t="str">
        <f>IFERROR(IF(H1535&gt;=1,VLOOKUP(I1535,DETAIL!$F$7:$N$2006,8,0),""),"")</f>
        <v/>
      </c>
      <c r="P1535" s="14" t="str">
        <f>IFERROR(IF(H1535&gt;=1,VLOOKUP(I1535,DETAIL!$F$7:$N$2006,9,0),""),"")</f>
        <v/>
      </c>
      <c r="Q1535" s="75">
        <f>BHUGTAN!L1527</f>
        <v>0</v>
      </c>
    </row>
    <row r="1536" spans="8:17" ht="18" customHeight="1" x14ac:dyDescent="0.25">
      <c r="H1536" s="14">
        <f>BHUGTAN!E1528</f>
        <v>0</v>
      </c>
      <c r="I1536" s="14">
        <f>BHUGTAN!F1528</f>
        <v>0</v>
      </c>
      <c r="J1536" s="15">
        <f>BHUGTAN!G1528</f>
        <v>0</v>
      </c>
      <c r="K1536" s="15">
        <f>BHUGTAN!H1528</f>
        <v>0</v>
      </c>
      <c r="L1536" s="14">
        <f>BHUGTAN!I1528</f>
        <v>0</v>
      </c>
      <c r="M1536" s="15" t="str">
        <f>IFERROR(IF(H1536&gt;=1,VLOOKUP(I1536,DETAIL!$F$7:$N$2006,5,0),""),"")</f>
        <v/>
      </c>
      <c r="N1536" s="15" t="str">
        <f>IFERROR(IF(H1536&gt;=1,VLOOKUP(I1536,DETAIL!$F$7:$N$2006,6,0),""),"")</f>
        <v/>
      </c>
      <c r="O1536" s="14" t="str">
        <f>IFERROR(IF(H1536&gt;=1,VLOOKUP(I1536,DETAIL!$F$7:$N$2006,8,0),""),"")</f>
        <v/>
      </c>
      <c r="P1536" s="14" t="str">
        <f>IFERROR(IF(H1536&gt;=1,VLOOKUP(I1536,DETAIL!$F$7:$N$2006,9,0),""),"")</f>
        <v/>
      </c>
      <c r="Q1536" s="75">
        <f>BHUGTAN!L1528</f>
        <v>0</v>
      </c>
    </row>
    <row r="1537" spans="8:17" ht="18" customHeight="1" x14ac:dyDescent="0.25">
      <c r="H1537" s="14">
        <f>BHUGTAN!E1529</f>
        <v>0</v>
      </c>
      <c r="I1537" s="14">
        <f>BHUGTAN!F1529</f>
        <v>0</v>
      </c>
      <c r="J1537" s="15">
        <f>BHUGTAN!G1529</f>
        <v>0</v>
      </c>
      <c r="K1537" s="15">
        <f>BHUGTAN!H1529</f>
        <v>0</v>
      </c>
      <c r="L1537" s="14">
        <f>BHUGTAN!I1529</f>
        <v>0</v>
      </c>
      <c r="M1537" s="15" t="str">
        <f>IFERROR(IF(H1537&gt;=1,VLOOKUP(I1537,DETAIL!$F$7:$N$2006,5,0),""),"")</f>
        <v/>
      </c>
      <c r="N1537" s="15" t="str">
        <f>IFERROR(IF(H1537&gt;=1,VLOOKUP(I1537,DETAIL!$F$7:$N$2006,6,0),""),"")</f>
        <v/>
      </c>
      <c r="O1537" s="14" t="str">
        <f>IFERROR(IF(H1537&gt;=1,VLOOKUP(I1537,DETAIL!$F$7:$N$2006,8,0),""),"")</f>
        <v/>
      </c>
      <c r="P1537" s="14" t="str">
        <f>IFERROR(IF(H1537&gt;=1,VLOOKUP(I1537,DETAIL!$F$7:$N$2006,9,0),""),"")</f>
        <v/>
      </c>
      <c r="Q1537" s="75">
        <f>BHUGTAN!L1529</f>
        <v>0</v>
      </c>
    </row>
    <row r="1538" spans="8:17" ht="18" customHeight="1" x14ac:dyDescent="0.25">
      <c r="H1538" s="14">
        <f>BHUGTAN!E1530</f>
        <v>0</v>
      </c>
      <c r="I1538" s="14">
        <f>BHUGTAN!F1530</f>
        <v>0</v>
      </c>
      <c r="J1538" s="15">
        <f>BHUGTAN!G1530</f>
        <v>0</v>
      </c>
      <c r="K1538" s="15">
        <f>BHUGTAN!H1530</f>
        <v>0</v>
      </c>
      <c r="L1538" s="14">
        <f>BHUGTAN!I1530</f>
        <v>0</v>
      </c>
      <c r="M1538" s="15" t="str">
        <f>IFERROR(IF(H1538&gt;=1,VLOOKUP(I1538,DETAIL!$F$7:$N$2006,5,0),""),"")</f>
        <v/>
      </c>
      <c r="N1538" s="15" t="str">
        <f>IFERROR(IF(H1538&gt;=1,VLOOKUP(I1538,DETAIL!$F$7:$N$2006,6,0),""),"")</f>
        <v/>
      </c>
      <c r="O1538" s="14" t="str">
        <f>IFERROR(IF(H1538&gt;=1,VLOOKUP(I1538,DETAIL!$F$7:$N$2006,8,0),""),"")</f>
        <v/>
      </c>
      <c r="P1538" s="14" t="str">
        <f>IFERROR(IF(H1538&gt;=1,VLOOKUP(I1538,DETAIL!$F$7:$N$2006,9,0),""),"")</f>
        <v/>
      </c>
      <c r="Q1538" s="75">
        <f>BHUGTAN!L1530</f>
        <v>0</v>
      </c>
    </row>
    <row r="1539" spans="8:17" ht="18" customHeight="1" x14ac:dyDescent="0.25">
      <c r="H1539" s="14">
        <f>BHUGTAN!E1531</f>
        <v>0</v>
      </c>
      <c r="I1539" s="14">
        <f>BHUGTAN!F1531</f>
        <v>0</v>
      </c>
      <c r="J1539" s="15">
        <f>BHUGTAN!G1531</f>
        <v>0</v>
      </c>
      <c r="K1539" s="15">
        <f>BHUGTAN!H1531</f>
        <v>0</v>
      </c>
      <c r="L1539" s="14">
        <f>BHUGTAN!I1531</f>
        <v>0</v>
      </c>
      <c r="M1539" s="15" t="str">
        <f>IFERROR(IF(H1539&gt;=1,VLOOKUP(I1539,DETAIL!$F$7:$N$2006,5,0),""),"")</f>
        <v/>
      </c>
      <c r="N1539" s="15" t="str">
        <f>IFERROR(IF(H1539&gt;=1,VLOOKUP(I1539,DETAIL!$F$7:$N$2006,6,0),""),"")</f>
        <v/>
      </c>
      <c r="O1539" s="14" t="str">
        <f>IFERROR(IF(H1539&gt;=1,VLOOKUP(I1539,DETAIL!$F$7:$N$2006,8,0),""),"")</f>
        <v/>
      </c>
      <c r="P1539" s="14" t="str">
        <f>IFERROR(IF(H1539&gt;=1,VLOOKUP(I1539,DETAIL!$F$7:$N$2006,9,0),""),"")</f>
        <v/>
      </c>
      <c r="Q1539" s="75">
        <f>BHUGTAN!L1531</f>
        <v>0</v>
      </c>
    </row>
    <row r="1540" spans="8:17" ht="18" customHeight="1" x14ac:dyDescent="0.25">
      <c r="H1540" s="14">
        <f>BHUGTAN!E1532</f>
        <v>0</v>
      </c>
      <c r="I1540" s="14">
        <f>BHUGTAN!F1532</f>
        <v>0</v>
      </c>
      <c r="J1540" s="15">
        <f>BHUGTAN!G1532</f>
        <v>0</v>
      </c>
      <c r="K1540" s="15">
        <f>BHUGTAN!H1532</f>
        <v>0</v>
      </c>
      <c r="L1540" s="14">
        <f>BHUGTAN!I1532</f>
        <v>0</v>
      </c>
      <c r="M1540" s="15" t="str">
        <f>IFERROR(IF(H1540&gt;=1,VLOOKUP(I1540,DETAIL!$F$7:$N$2006,5,0),""),"")</f>
        <v/>
      </c>
      <c r="N1540" s="15" t="str">
        <f>IFERROR(IF(H1540&gt;=1,VLOOKUP(I1540,DETAIL!$F$7:$N$2006,6,0),""),"")</f>
        <v/>
      </c>
      <c r="O1540" s="14" t="str">
        <f>IFERROR(IF(H1540&gt;=1,VLOOKUP(I1540,DETAIL!$F$7:$N$2006,8,0),""),"")</f>
        <v/>
      </c>
      <c r="P1540" s="14" t="str">
        <f>IFERROR(IF(H1540&gt;=1,VLOOKUP(I1540,DETAIL!$F$7:$N$2006,9,0),""),"")</f>
        <v/>
      </c>
      <c r="Q1540" s="75">
        <f>BHUGTAN!L1532</f>
        <v>0</v>
      </c>
    </row>
    <row r="1541" spans="8:17" ht="18" customHeight="1" x14ac:dyDescent="0.25">
      <c r="H1541" s="14">
        <f>BHUGTAN!E1533</f>
        <v>0</v>
      </c>
      <c r="I1541" s="14">
        <f>BHUGTAN!F1533</f>
        <v>0</v>
      </c>
      <c r="J1541" s="15">
        <f>BHUGTAN!G1533</f>
        <v>0</v>
      </c>
      <c r="K1541" s="15">
        <f>BHUGTAN!H1533</f>
        <v>0</v>
      </c>
      <c r="L1541" s="14">
        <f>BHUGTAN!I1533</f>
        <v>0</v>
      </c>
      <c r="M1541" s="15" t="str">
        <f>IFERROR(IF(H1541&gt;=1,VLOOKUP(I1541,DETAIL!$F$7:$N$2006,5,0),""),"")</f>
        <v/>
      </c>
      <c r="N1541" s="15" t="str">
        <f>IFERROR(IF(H1541&gt;=1,VLOOKUP(I1541,DETAIL!$F$7:$N$2006,6,0),""),"")</f>
        <v/>
      </c>
      <c r="O1541" s="14" t="str">
        <f>IFERROR(IF(H1541&gt;=1,VLOOKUP(I1541,DETAIL!$F$7:$N$2006,8,0),""),"")</f>
        <v/>
      </c>
      <c r="P1541" s="14" t="str">
        <f>IFERROR(IF(H1541&gt;=1,VLOOKUP(I1541,DETAIL!$F$7:$N$2006,9,0),""),"")</f>
        <v/>
      </c>
      <c r="Q1541" s="75">
        <f>BHUGTAN!L1533</f>
        <v>0</v>
      </c>
    </row>
    <row r="1542" spans="8:17" ht="18" customHeight="1" x14ac:dyDescent="0.25">
      <c r="H1542" s="14">
        <f>BHUGTAN!E1534</f>
        <v>0</v>
      </c>
      <c r="I1542" s="14">
        <f>BHUGTAN!F1534</f>
        <v>0</v>
      </c>
      <c r="J1542" s="15">
        <f>BHUGTAN!G1534</f>
        <v>0</v>
      </c>
      <c r="K1542" s="15">
        <f>BHUGTAN!H1534</f>
        <v>0</v>
      </c>
      <c r="L1542" s="14">
        <f>BHUGTAN!I1534</f>
        <v>0</v>
      </c>
      <c r="M1542" s="15" t="str">
        <f>IFERROR(IF(H1542&gt;=1,VLOOKUP(I1542,DETAIL!$F$7:$N$2006,5,0),""),"")</f>
        <v/>
      </c>
      <c r="N1542" s="15" t="str">
        <f>IFERROR(IF(H1542&gt;=1,VLOOKUP(I1542,DETAIL!$F$7:$N$2006,6,0),""),"")</f>
        <v/>
      </c>
      <c r="O1542" s="14" t="str">
        <f>IFERROR(IF(H1542&gt;=1,VLOOKUP(I1542,DETAIL!$F$7:$N$2006,8,0),""),"")</f>
        <v/>
      </c>
      <c r="P1542" s="14" t="str">
        <f>IFERROR(IF(H1542&gt;=1,VLOOKUP(I1542,DETAIL!$F$7:$N$2006,9,0),""),"")</f>
        <v/>
      </c>
      <c r="Q1542" s="75">
        <f>BHUGTAN!L1534</f>
        <v>0</v>
      </c>
    </row>
    <row r="1543" spans="8:17" ht="18" customHeight="1" x14ac:dyDescent="0.25">
      <c r="H1543" s="14">
        <f>BHUGTAN!E1535</f>
        <v>0</v>
      </c>
      <c r="I1543" s="14">
        <f>BHUGTAN!F1535</f>
        <v>0</v>
      </c>
      <c r="J1543" s="15">
        <f>BHUGTAN!G1535</f>
        <v>0</v>
      </c>
      <c r="K1543" s="15">
        <f>BHUGTAN!H1535</f>
        <v>0</v>
      </c>
      <c r="L1543" s="14">
        <f>BHUGTAN!I1535</f>
        <v>0</v>
      </c>
      <c r="M1543" s="15" t="str">
        <f>IFERROR(IF(H1543&gt;=1,VLOOKUP(I1543,DETAIL!$F$7:$N$2006,5,0),""),"")</f>
        <v/>
      </c>
      <c r="N1543" s="15" t="str">
        <f>IFERROR(IF(H1543&gt;=1,VLOOKUP(I1543,DETAIL!$F$7:$N$2006,6,0),""),"")</f>
        <v/>
      </c>
      <c r="O1543" s="14" t="str">
        <f>IFERROR(IF(H1543&gt;=1,VLOOKUP(I1543,DETAIL!$F$7:$N$2006,8,0),""),"")</f>
        <v/>
      </c>
      <c r="P1543" s="14" t="str">
        <f>IFERROR(IF(H1543&gt;=1,VLOOKUP(I1543,DETAIL!$F$7:$N$2006,9,0),""),"")</f>
        <v/>
      </c>
      <c r="Q1543" s="75">
        <f>BHUGTAN!L1535</f>
        <v>0</v>
      </c>
    </row>
    <row r="1544" spans="8:17" ht="18" customHeight="1" x14ac:dyDescent="0.25">
      <c r="H1544" s="14">
        <f>BHUGTAN!E1536</f>
        <v>0</v>
      </c>
      <c r="I1544" s="14">
        <f>BHUGTAN!F1536</f>
        <v>0</v>
      </c>
      <c r="J1544" s="15">
        <f>BHUGTAN!G1536</f>
        <v>0</v>
      </c>
      <c r="K1544" s="15">
        <f>BHUGTAN!H1536</f>
        <v>0</v>
      </c>
      <c r="L1544" s="14">
        <f>BHUGTAN!I1536</f>
        <v>0</v>
      </c>
      <c r="M1544" s="15" t="str">
        <f>IFERROR(IF(H1544&gt;=1,VLOOKUP(I1544,DETAIL!$F$7:$N$2006,5,0),""),"")</f>
        <v/>
      </c>
      <c r="N1544" s="15" t="str">
        <f>IFERROR(IF(H1544&gt;=1,VLOOKUP(I1544,DETAIL!$F$7:$N$2006,6,0),""),"")</f>
        <v/>
      </c>
      <c r="O1544" s="14" t="str">
        <f>IFERROR(IF(H1544&gt;=1,VLOOKUP(I1544,DETAIL!$F$7:$N$2006,8,0),""),"")</f>
        <v/>
      </c>
      <c r="P1544" s="14" t="str">
        <f>IFERROR(IF(H1544&gt;=1,VLOOKUP(I1544,DETAIL!$F$7:$N$2006,9,0),""),"")</f>
        <v/>
      </c>
      <c r="Q1544" s="75">
        <f>BHUGTAN!L1536</f>
        <v>0</v>
      </c>
    </row>
    <row r="1545" spans="8:17" ht="18" customHeight="1" x14ac:dyDescent="0.25">
      <c r="H1545" s="14">
        <f>BHUGTAN!E1537</f>
        <v>0</v>
      </c>
      <c r="I1545" s="14">
        <f>BHUGTAN!F1537</f>
        <v>0</v>
      </c>
      <c r="J1545" s="15">
        <f>BHUGTAN!G1537</f>
        <v>0</v>
      </c>
      <c r="K1545" s="15">
        <f>BHUGTAN!H1537</f>
        <v>0</v>
      </c>
      <c r="L1545" s="14">
        <f>BHUGTAN!I1537</f>
        <v>0</v>
      </c>
      <c r="M1545" s="15" t="str">
        <f>IFERROR(IF(H1545&gt;=1,VLOOKUP(I1545,DETAIL!$F$7:$N$2006,5,0),""),"")</f>
        <v/>
      </c>
      <c r="N1545" s="15" t="str">
        <f>IFERROR(IF(H1545&gt;=1,VLOOKUP(I1545,DETAIL!$F$7:$N$2006,6,0),""),"")</f>
        <v/>
      </c>
      <c r="O1545" s="14" t="str">
        <f>IFERROR(IF(H1545&gt;=1,VLOOKUP(I1545,DETAIL!$F$7:$N$2006,8,0),""),"")</f>
        <v/>
      </c>
      <c r="P1545" s="14" t="str">
        <f>IFERROR(IF(H1545&gt;=1,VLOOKUP(I1545,DETAIL!$F$7:$N$2006,9,0),""),"")</f>
        <v/>
      </c>
      <c r="Q1545" s="75">
        <f>BHUGTAN!L1537</f>
        <v>0</v>
      </c>
    </row>
    <row r="1546" spans="8:17" ht="18" customHeight="1" x14ac:dyDescent="0.25">
      <c r="H1546" s="14">
        <f>BHUGTAN!E1538</f>
        <v>0</v>
      </c>
      <c r="I1546" s="14">
        <f>BHUGTAN!F1538</f>
        <v>0</v>
      </c>
      <c r="J1546" s="15">
        <f>BHUGTAN!G1538</f>
        <v>0</v>
      </c>
      <c r="K1546" s="15">
        <f>BHUGTAN!H1538</f>
        <v>0</v>
      </c>
      <c r="L1546" s="14">
        <f>BHUGTAN!I1538</f>
        <v>0</v>
      </c>
      <c r="M1546" s="15" t="str">
        <f>IFERROR(IF(H1546&gt;=1,VLOOKUP(I1546,DETAIL!$F$7:$N$2006,5,0),""),"")</f>
        <v/>
      </c>
      <c r="N1546" s="15" t="str">
        <f>IFERROR(IF(H1546&gt;=1,VLOOKUP(I1546,DETAIL!$F$7:$N$2006,6,0),""),"")</f>
        <v/>
      </c>
      <c r="O1546" s="14" t="str">
        <f>IFERROR(IF(H1546&gt;=1,VLOOKUP(I1546,DETAIL!$F$7:$N$2006,8,0),""),"")</f>
        <v/>
      </c>
      <c r="P1546" s="14" t="str">
        <f>IFERROR(IF(H1546&gt;=1,VLOOKUP(I1546,DETAIL!$F$7:$N$2006,9,0),""),"")</f>
        <v/>
      </c>
      <c r="Q1546" s="75">
        <f>BHUGTAN!L1538</f>
        <v>0</v>
      </c>
    </row>
    <row r="1547" spans="8:17" ht="18" customHeight="1" x14ac:dyDescent="0.25">
      <c r="H1547" s="14">
        <f>BHUGTAN!E1539</f>
        <v>0</v>
      </c>
      <c r="I1547" s="14">
        <f>BHUGTAN!F1539</f>
        <v>0</v>
      </c>
      <c r="J1547" s="15">
        <f>BHUGTAN!G1539</f>
        <v>0</v>
      </c>
      <c r="K1547" s="15">
        <f>BHUGTAN!H1539</f>
        <v>0</v>
      </c>
      <c r="L1547" s="14">
        <f>BHUGTAN!I1539</f>
        <v>0</v>
      </c>
      <c r="M1547" s="15" t="str">
        <f>IFERROR(IF(H1547&gt;=1,VLOOKUP(I1547,DETAIL!$F$7:$N$2006,5,0),""),"")</f>
        <v/>
      </c>
      <c r="N1547" s="15" t="str">
        <f>IFERROR(IF(H1547&gt;=1,VLOOKUP(I1547,DETAIL!$F$7:$N$2006,6,0),""),"")</f>
        <v/>
      </c>
      <c r="O1547" s="14" t="str">
        <f>IFERROR(IF(H1547&gt;=1,VLOOKUP(I1547,DETAIL!$F$7:$N$2006,8,0),""),"")</f>
        <v/>
      </c>
      <c r="P1547" s="14" t="str">
        <f>IFERROR(IF(H1547&gt;=1,VLOOKUP(I1547,DETAIL!$F$7:$N$2006,9,0),""),"")</f>
        <v/>
      </c>
      <c r="Q1547" s="75">
        <f>BHUGTAN!L1539</f>
        <v>0</v>
      </c>
    </row>
    <row r="1548" spans="8:17" ht="18" customHeight="1" x14ac:dyDescent="0.25">
      <c r="H1548" s="14">
        <f>BHUGTAN!E1540</f>
        <v>0</v>
      </c>
      <c r="I1548" s="14">
        <f>BHUGTAN!F1540</f>
        <v>0</v>
      </c>
      <c r="J1548" s="15">
        <f>BHUGTAN!G1540</f>
        <v>0</v>
      </c>
      <c r="K1548" s="15">
        <f>BHUGTAN!H1540</f>
        <v>0</v>
      </c>
      <c r="L1548" s="14">
        <f>BHUGTAN!I1540</f>
        <v>0</v>
      </c>
      <c r="M1548" s="15" t="str">
        <f>IFERROR(IF(H1548&gt;=1,VLOOKUP(I1548,DETAIL!$F$7:$N$2006,5,0),""),"")</f>
        <v/>
      </c>
      <c r="N1548" s="15" t="str">
        <f>IFERROR(IF(H1548&gt;=1,VLOOKUP(I1548,DETAIL!$F$7:$N$2006,6,0),""),"")</f>
        <v/>
      </c>
      <c r="O1548" s="14" t="str">
        <f>IFERROR(IF(H1548&gt;=1,VLOOKUP(I1548,DETAIL!$F$7:$N$2006,8,0),""),"")</f>
        <v/>
      </c>
      <c r="P1548" s="14" t="str">
        <f>IFERROR(IF(H1548&gt;=1,VLOOKUP(I1548,DETAIL!$F$7:$N$2006,9,0),""),"")</f>
        <v/>
      </c>
      <c r="Q1548" s="75">
        <f>BHUGTAN!L1540</f>
        <v>0</v>
      </c>
    </row>
    <row r="1549" spans="8:17" ht="18" customHeight="1" x14ac:dyDescent="0.25">
      <c r="H1549" s="14">
        <f>BHUGTAN!E1541</f>
        <v>0</v>
      </c>
      <c r="I1549" s="14">
        <f>BHUGTAN!F1541</f>
        <v>0</v>
      </c>
      <c r="J1549" s="15">
        <f>BHUGTAN!G1541</f>
        <v>0</v>
      </c>
      <c r="K1549" s="15">
        <f>BHUGTAN!H1541</f>
        <v>0</v>
      </c>
      <c r="L1549" s="14">
        <f>BHUGTAN!I1541</f>
        <v>0</v>
      </c>
      <c r="M1549" s="15" t="str">
        <f>IFERROR(IF(H1549&gt;=1,VLOOKUP(I1549,DETAIL!$F$7:$N$2006,5,0),""),"")</f>
        <v/>
      </c>
      <c r="N1549" s="15" t="str">
        <f>IFERROR(IF(H1549&gt;=1,VLOOKUP(I1549,DETAIL!$F$7:$N$2006,6,0),""),"")</f>
        <v/>
      </c>
      <c r="O1549" s="14" t="str">
        <f>IFERROR(IF(H1549&gt;=1,VLOOKUP(I1549,DETAIL!$F$7:$N$2006,8,0),""),"")</f>
        <v/>
      </c>
      <c r="P1549" s="14" t="str">
        <f>IFERROR(IF(H1549&gt;=1,VLOOKUP(I1549,DETAIL!$F$7:$N$2006,9,0),""),"")</f>
        <v/>
      </c>
      <c r="Q1549" s="75">
        <f>BHUGTAN!L1541</f>
        <v>0</v>
      </c>
    </row>
    <row r="1550" spans="8:17" ht="18" customHeight="1" x14ac:dyDescent="0.25">
      <c r="H1550" s="14">
        <f>BHUGTAN!E1542</f>
        <v>0</v>
      </c>
      <c r="I1550" s="14">
        <f>BHUGTAN!F1542</f>
        <v>0</v>
      </c>
      <c r="J1550" s="15">
        <f>BHUGTAN!G1542</f>
        <v>0</v>
      </c>
      <c r="K1550" s="15">
        <f>BHUGTAN!H1542</f>
        <v>0</v>
      </c>
      <c r="L1550" s="14">
        <f>BHUGTAN!I1542</f>
        <v>0</v>
      </c>
      <c r="M1550" s="15" t="str">
        <f>IFERROR(IF(H1550&gt;=1,VLOOKUP(I1550,DETAIL!$F$7:$N$2006,5,0),""),"")</f>
        <v/>
      </c>
      <c r="N1550" s="15" t="str">
        <f>IFERROR(IF(H1550&gt;=1,VLOOKUP(I1550,DETAIL!$F$7:$N$2006,6,0),""),"")</f>
        <v/>
      </c>
      <c r="O1550" s="14" t="str">
        <f>IFERROR(IF(H1550&gt;=1,VLOOKUP(I1550,DETAIL!$F$7:$N$2006,8,0),""),"")</f>
        <v/>
      </c>
      <c r="P1550" s="14" t="str">
        <f>IFERROR(IF(H1550&gt;=1,VLOOKUP(I1550,DETAIL!$F$7:$N$2006,9,0),""),"")</f>
        <v/>
      </c>
      <c r="Q1550" s="75">
        <f>BHUGTAN!L1542</f>
        <v>0</v>
      </c>
    </row>
    <row r="1551" spans="8:17" ht="18" customHeight="1" x14ac:dyDescent="0.25">
      <c r="H1551" s="14">
        <f>BHUGTAN!E1543</f>
        <v>0</v>
      </c>
      <c r="I1551" s="14">
        <f>BHUGTAN!F1543</f>
        <v>0</v>
      </c>
      <c r="J1551" s="15">
        <f>BHUGTAN!G1543</f>
        <v>0</v>
      </c>
      <c r="K1551" s="15">
        <f>BHUGTAN!H1543</f>
        <v>0</v>
      </c>
      <c r="L1551" s="14">
        <f>BHUGTAN!I1543</f>
        <v>0</v>
      </c>
      <c r="M1551" s="15" t="str">
        <f>IFERROR(IF(H1551&gt;=1,VLOOKUP(I1551,DETAIL!$F$7:$N$2006,5,0),""),"")</f>
        <v/>
      </c>
      <c r="N1551" s="15" t="str">
        <f>IFERROR(IF(H1551&gt;=1,VLOOKUP(I1551,DETAIL!$F$7:$N$2006,6,0),""),"")</f>
        <v/>
      </c>
      <c r="O1551" s="14" t="str">
        <f>IFERROR(IF(H1551&gt;=1,VLOOKUP(I1551,DETAIL!$F$7:$N$2006,8,0),""),"")</f>
        <v/>
      </c>
      <c r="P1551" s="14" t="str">
        <f>IFERROR(IF(H1551&gt;=1,VLOOKUP(I1551,DETAIL!$F$7:$N$2006,9,0),""),"")</f>
        <v/>
      </c>
      <c r="Q1551" s="75">
        <f>BHUGTAN!L1543</f>
        <v>0</v>
      </c>
    </row>
    <row r="1552" spans="8:17" ht="18" customHeight="1" x14ac:dyDescent="0.25">
      <c r="H1552" s="14">
        <f>BHUGTAN!E1544</f>
        <v>0</v>
      </c>
      <c r="I1552" s="14">
        <f>BHUGTAN!F1544</f>
        <v>0</v>
      </c>
      <c r="J1552" s="15">
        <f>BHUGTAN!G1544</f>
        <v>0</v>
      </c>
      <c r="K1552" s="15">
        <f>BHUGTAN!H1544</f>
        <v>0</v>
      </c>
      <c r="L1552" s="14">
        <f>BHUGTAN!I1544</f>
        <v>0</v>
      </c>
      <c r="M1552" s="15" t="str">
        <f>IFERROR(IF(H1552&gt;=1,VLOOKUP(I1552,DETAIL!$F$7:$N$2006,5,0),""),"")</f>
        <v/>
      </c>
      <c r="N1552" s="15" t="str">
        <f>IFERROR(IF(H1552&gt;=1,VLOOKUP(I1552,DETAIL!$F$7:$N$2006,6,0),""),"")</f>
        <v/>
      </c>
      <c r="O1552" s="14" t="str">
        <f>IFERROR(IF(H1552&gt;=1,VLOOKUP(I1552,DETAIL!$F$7:$N$2006,8,0),""),"")</f>
        <v/>
      </c>
      <c r="P1552" s="14" t="str">
        <f>IFERROR(IF(H1552&gt;=1,VLOOKUP(I1552,DETAIL!$F$7:$N$2006,9,0),""),"")</f>
        <v/>
      </c>
      <c r="Q1552" s="75">
        <f>BHUGTAN!L1544</f>
        <v>0</v>
      </c>
    </row>
    <row r="1553" spans="8:17" ht="18" customHeight="1" x14ac:dyDescent="0.25">
      <c r="H1553" s="14">
        <f>BHUGTAN!E1545</f>
        <v>0</v>
      </c>
      <c r="I1553" s="14">
        <f>BHUGTAN!F1545</f>
        <v>0</v>
      </c>
      <c r="J1553" s="15">
        <f>BHUGTAN!G1545</f>
        <v>0</v>
      </c>
      <c r="K1553" s="15">
        <f>BHUGTAN!H1545</f>
        <v>0</v>
      </c>
      <c r="L1553" s="14">
        <f>BHUGTAN!I1545</f>
        <v>0</v>
      </c>
      <c r="M1553" s="15" t="str">
        <f>IFERROR(IF(H1553&gt;=1,VLOOKUP(I1553,DETAIL!$F$7:$N$2006,5,0),""),"")</f>
        <v/>
      </c>
      <c r="N1553" s="15" t="str">
        <f>IFERROR(IF(H1553&gt;=1,VLOOKUP(I1553,DETAIL!$F$7:$N$2006,6,0),""),"")</f>
        <v/>
      </c>
      <c r="O1553" s="14" t="str">
        <f>IFERROR(IF(H1553&gt;=1,VLOOKUP(I1553,DETAIL!$F$7:$N$2006,8,0),""),"")</f>
        <v/>
      </c>
      <c r="P1553" s="14" t="str">
        <f>IFERROR(IF(H1553&gt;=1,VLOOKUP(I1553,DETAIL!$F$7:$N$2006,9,0),""),"")</f>
        <v/>
      </c>
      <c r="Q1553" s="75">
        <f>BHUGTAN!L1545</f>
        <v>0</v>
      </c>
    </row>
    <row r="1554" spans="8:17" ht="18" customHeight="1" x14ac:dyDescent="0.25">
      <c r="H1554" s="14">
        <f>BHUGTAN!E1546</f>
        <v>0</v>
      </c>
      <c r="I1554" s="14">
        <f>BHUGTAN!F1546</f>
        <v>0</v>
      </c>
      <c r="J1554" s="15">
        <f>BHUGTAN!G1546</f>
        <v>0</v>
      </c>
      <c r="K1554" s="15">
        <f>BHUGTAN!H1546</f>
        <v>0</v>
      </c>
      <c r="L1554" s="14">
        <f>BHUGTAN!I1546</f>
        <v>0</v>
      </c>
      <c r="M1554" s="15" t="str">
        <f>IFERROR(IF(H1554&gt;=1,VLOOKUP(I1554,DETAIL!$F$7:$N$2006,5,0),""),"")</f>
        <v/>
      </c>
      <c r="N1554" s="15" t="str">
        <f>IFERROR(IF(H1554&gt;=1,VLOOKUP(I1554,DETAIL!$F$7:$N$2006,6,0),""),"")</f>
        <v/>
      </c>
      <c r="O1554" s="14" t="str">
        <f>IFERROR(IF(H1554&gt;=1,VLOOKUP(I1554,DETAIL!$F$7:$N$2006,8,0),""),"")</f>
        <v/>
      </c>
      <c r="P1554" s="14" t="str">
        <f>IFERROR(IF(H1554&gt;=1,VLOOKUP(I1554,DETAIL!$F$7:$N$2006,9,0),""),"")</f>
        <v/>
      </c>
      <c r="Q1554" s="75">
        <f>BHUGTAN!L1546</f>
        <v>0</v>
      </c>
    </row>
    <row r="1555" spans="8:17" ht="18" customHeight="1" x14ac:dyDescent="0.25">
      <c r="H1555" s="14">
        <f>BHUGTAN!E1547</f>
        <v>0</v>
      </c>
      <c r="I1555" s="14">
        <f>BHUGTAN!F1547</f>
        <v>0</v>
      </c>
      <c r="J1555" s="15">
        <f>BHUGTAN!G1547</f>
        <v>0</v>
      </c>
      <c r="K1555" s="15">
        <f>BHUGTAN!H1547</f>
        <v>0</v>
      </c>
      <c r="L1555" s="14">
        <f>BHUGTAN!I1547</f>
        <v>0</v>
      </c>
      <c r="M1555" s="15" t="str">
        <f>IFERROR(IF(H1555&gt;=1,VLOOKUP(I1555,DETAIL!$F$7:$N$2006,5,0),""),"")</f>
        <v/>
      </c>
      <c r="N1555" s="15" t="str">
        <f>IFERROR(IF(H1555&gt;=1,VLOOKUP(I1555,DETAIL!$F$7:$N$2006,6,0),""),"")</f>
        <v/>
      </c>
      <c r="O1555" s="14" t="str">
        <f>IFERROR(IF(H1555&gt;=1,VLOOKUP(I1555,DETAIL!$F$7:$N$2006,8,0),""),"")</f>
        <v/>
      </c>
      <c r="P1555" s="14" t="str">
        <f>IFERROR(IF(H1555&gt;=1,VLOOKUP(I1555,DETAIL!$F$7:$N$2006,9,0),""),"")</f>
        <v/>
      </c>
      <c r="Q1555" s="75">
        <f>BHUGTAN!L1547</f>
        <v>0</v>
      </c>
    </row>
    <row r="1556" spans="8:17" ht="18" customHeight="1" x14ac:dyDescent="0.25">
      <c r="H1556" s="14">
        <f>BHUGTAN!E1548</f>
        <v>0</v>
      </c>
      <c r="I1556" s="14">
        <f>BHUGTAN!F1548</f>
        <v>0</v>
      </c>
      <c r="J1556" s="15">
        <f>BHUGTAN!G1548</f>
        <v>0</v>
      </c>
      <c r="K1556" s="15">
        <f>BHUGTAN!H1548</f>
        <v>0</v>
      </c>
      <c r="L1556" s="14">
        <f>BHUGTAN!I1548</f>
        <v>0</v>
      </c>
      <c r="M1556" s="15" t="str">
        <f>IFERROR(IF(H1556&gt;=1,VLOOKUP(I1556,DETAIL!$F$7:$N$2006,5,0),""),"")</f>
        <v/>
      </c>
      <c r="N1556" s="15" t="str">
        <f>IFERROR(IF(H1556&gt;=1,VLOOKUP(I1556,DETAIL!$F$7:$N$2006,6,0),""),"")</f>
        <v/>
      </c>
      <c r="O1556" s="14" t="str">
        <f>IFERROR(IF(H1556&gt;=1,VLOOKUP(I1556,DETAIL!$F$7:$N$2006,8,0),""),"")</f>
        <v/>
      </c>
      <c r="P1556" s="14" t="str">
        <f>IFERROR(IF(H1556&gt;=1,VLOOKUP(I1556,DETAIL!$F$7:$N$2006,9,0),""),"")</f>
        <v/>
      </c>
      <c r="Q1556" s="75">
        <f>BHUGTAN!L1548</f>
        <v>0</v>
      </c>
    </row>
    <row r="1557" spans="8:17" ht="18" customHeight="1" x14ac:dyDescent="0.25">
      <c r="H1557" s="14">
        <f>BHUGTAN!E1549</f>
        <v>0</v>
      </c>
      <c r="I1557" s="14">
        <f>BHUGTAN!F1549</f>
        <v>0</v>
      </c>
      <c r="J1557" s="15">
        <f>BHUGTAN!G1549</f>
        <v>0</v>
      </c>
      <c r="K1557" s="15">
        <f>BHUGTAN!H1549</f>
        <v>0</v>
      </c>
      <c r="L1557" s="14">
        <f>BHUGTAN!I1549</f>
        <v>0</v>
      </c>
      <c r="M1557" s="15" t="str">
        <f>IFERROR(IF(H1557&gt;=1,VLOOKUP(I1557,DETAIL!$F$7:$N$2006,5,0),""),"")</f>
        <v/>
      </c>
      <c r="N1557" s="15" t="str">
        <f>IFERROR(IF(H1557&gt;=1,VLOOKUP(I1557,DETAIL!$F$7:$N$2006,6,0),""),"")</f>
        <v/>
      </c>
      <c r="O1557" s="14" t="str">
        <f>IFERROR(IF(H1557&gt;=1,VLOOKUP(I1557,DETAIL!$F$7:$N$2006,8,0),""),"")</f>
        <v/>
      </c>
      <c r="P1557" s="14" t="str">
        <f>IFERROR(IF(H1557&gt;=1,VLOOKUP(I1557,DETAIL!$F$7:$N$2006,9,0),""),"")</f>
        <v/>
      </c>
      <c r="Q1557" s="75">
        <f>BHUGTAN!L1549</f>
        <v>0</v>
      </c>
    </row>
    <row r="1558" spans="8:17" ht="18" customHeight="1" x14ac:dyDescent="0.25">
      <c r="H1558" s="14">
        <f>BHUGTAN!E1550</f>
        <v>0</v>
      </c>
      <c r="I1558" s="14">
        <f>BHUGTAN!F1550</f>
        <v>0</v>
      </c>
      <c r="J1558" s="15">
        <f>BHUGTAN!G1550</f>
        <v>0</v>
      </c>
      <c r="K1558" s="15">
        <f>BHUGTAN!H1550</f>
        <v>0</v>
      </c>
      <c r="L1558" s="14">
        <f>BHUGTAN!I1550</f>
        <v>0</v>
      </c>
      <c r="M1558" s="15" t="str">
        <f>IFERROR(IF(H1558&gt;=1,VLOOKUP(I1558,DETAIL!$F$7:$N$2006,5,0),""),"")</f>
        <v/>
      </c>
      <c r="N1558" s="15" t="str">
        <f>IFERROR(IF(H1558&gt;=1,VLOOKUP(I1558,DETAIL!$F$7:$N$2006,6,0),""),"")</f>
        <v/>
      </c>
      <c r="O1558" s="14" t="str">
        <f>IFERROR(IF(H1558&gt;=1,VLOOKUP(I1558,DETAIL!$F$7:$N$2006,8,0),""),"")</f>
        <v/>
      </c>
      <c r="P1558" s="14" t="str">
        <f>IFERROR(IF(H1558&gt;=1,VLOOKUP(I1558,DETAIL!$F$7:$N$2006,9,0),""),"")</f>
        <v/>
      </c>
      <c r="Q1558" s="75">
        <f>BHUGTAN!L1550</f>
        <v>0</v>
      </c>
    </row>
    <row r="1559" spans="8:17" ht="18" customHeight="1" x14ac:dyDescent="0.25">
      <c r="H1559" s="14">
        <f>BHUGTAN!E1551</f>
        <v>0</v>
      </c>
      <c r="I1559" s="14">
        <f>BHUGTAN!F1551</f>
        <v>0</v>
      </c>
      <c r="J1559" s="15">
        <f>BHUGTAN!G1551</f>
        <v>0</v>
      </c>
      <c r="K1559" s="15">
        <f>BHUGTAN!H1551</f>
        <v>0</v>
      </c>
      <c r="L1559" s="14">
        <f>BHUGTAN!I1551</f>
        <v>0</v>
      </c>
      <c r="M1559" s="15" t="str">
        <f>IFERROR(IF(H1559&gt;=1,VLOOKUP(I1559,DETAIL!$F$7:$N$2006,5,0),""),"")</f>
        <v/>
      </c>
      <c r="N1559" s="15" t="str">
        <f>IFERROR(IF(H1559&gt;=1,VLOOKUP(I1559,DETAIL!$F$7:$N$2006,6,0),""),"")</f>
        <v/>
      </c>
      <c r="O1559" s="14" t="str">
        <f>IFERROR(IF(H1559&gt;=1,VLOOKUP(I1559,DETAIL!$F$7:$N$2006,8,0),""),"")</f>
        <v/>
      </c>
      <c r="P1559" s="14" t="str">
        <f>IFERROR(IF(H1559&gt;=1,VLOOKUP(I1559,DETAIL!$F$7:$N$2006,9,0),""),"")</f>
        <v/>
      </c>
      <c r="Q1559" s="75">
        <f>BHUGTAN!L1551</f>
        <v>0</v>
      </c>
    </row>
    <row r="1560" spans="8:17" ht="18" customHeight="1" x14ac:dyDescent="0.25">
      <c r="H1560" s="14">
        <f>BHUGTAN!E1552</f>
        <v>0</v>
      </c>
      <c r="I1560" s="14">
        <f>BHUGTAN!F1552</f>
        <v>0</v>
      </c>
      <c r="J1560" s="15">
        <f>BHUGTAN!G1552</f>
        <v>0</v>
      </c>
      <c r="K1560" s="15">
        <f>BHUGTAN!H1552</f>
        <v>0</v>
      </c>
      <c r="L1560" s="14">
        <f>BHUGTAN!I1552</f>
        <v>0</v>
      </c>
      <c r="M1560" s="15" t="str">
        <f>IFERROR(IF(H1560&gt;=1,VLOOKUP(I1560,DETAIL!$F$7:$N$2006,5,0),""),"")</f>
        <v/>
      </c>
      <c r="N1560" s="15" t="str">
        <f>IFERROR(IF(H1560&gt;=1,VLOOKUP(I1560,DETAIL!$F$7:$N$2006,6,0),""),"")</f>
        <v/>
      </c>
      <c r="O1560" s="14" t="str">
        <f>IFERROR(IF(H1560&gt;=1,VLOOKUP(I1560,DETAIL!$F$7:$N$2006,8,0),""),"")</f>
        <v/>
      </c>
      <c r="P1560" s="14" t="str">
        <f>IFERROR(IF(H1560&gt;=1,VLOOKUP(I1560,DETAIL!$F$7:$N$2006,9,0),""),"")</f>
        <v/>
      </c>
      <c r="Q1560" s="75">
        <f>BHUGTAN!L1552</f>
        <v>0</v>
      </c>
    </row>
    <row r="1561" spans="8:17" ht="18" customHeight="1" x14ac:dyDescent="0.25">
      <c r="H1561" s="14">
        <f>BHUGTAN!E1553</f>
        <v>0</v>
      </c>
      <c r="I1561" s="14">
        <f>BHUGTAN!F1553</f>
        <v>0</v>
      </c>
      <c r="J1561" s="15">
        <f>BHUGTAN!G1553</f>
        <v>0</v>
      </c>
      <c r="K1561" s="15">
        <f>BHUGTAN!H1553</f>
        <v>0</v>
      </c>
      <c r="L1561" s="14">
        <f>BHUGTAN!I1553</f>
        <v>0</v>
      </c>
      <c r="M1561" s="15" t="str">
        <f>IFERROR(IF(H1561&gt;=1,VLOOKUP(I1561,DETAIL!$F$7:$N$2006,5,0),""),"")</f>
        <v/>
      </c>
      <c r="N1561" s="15" t="str">
        <f>IFERROR(IF(H1561&gt;=1,VLOOKUP(I1561,DETAIL!$F$7:$N$2006,6,0),""),"")</f>
        <v/>
      </c>
      <c r="O1561" s="14" t="str">
        <f>IFERROR(IF(H1561&gt;=1,VLOOKUP(I1561,DETAIL!$F$7:$N$2006,8,0),""),"")</f>
        <v/>
      </c>
      <c r="P1561" s="14" t="str">
        <f>IFERROR(IF(H1561&gt;=1,VLOOKUP(I1561,DETAIL!$F$7:$N$2006,9,0),""),"")</f>
        <v/>
      </c>
      <c r="Q1561" s="75">
        <f>BHUGTAN!L1553</f>
        <v>0</v>
      </c>
    </row>
    <row r="1562" spans="8:17" ht="18" customHeight="1" x14ac:dyDescent="0.25">
      <c r="H1562" s="14">
        <f>BHUGTAN!E1554</f>
        <v>0</v>
      </c>
      <c r="I1562" s="14">
        <f>BHUGTAN!F1554</f>
        <v>0</v>
      </c>
      <c r="J1562" s="15">
        <f>BHUGTAN!G1554</f>
        <v>0</v>
      </c>
      <c r="K1562" s="15">
        <f>BHUGTAN!H1554</f>
        <v>0</v>
      </c>
      <c r="L1562" s="14">
        <f>BHUGTAN!I1554</f>
        <v>0</v>
      </c>
      <c r="M1562" s="15" t="str">
        <f>IFERROR(IF(H1562&gt;=1,VLOOKUP(I1562,DETAIL!$F$7:$N$2006,5,0),""),"")</f>
        <v/>
      </c>
      <c r="N1562" s="15" t="str">
        <f>IFERROR(IF(H1562&gt;=1,VLOOKUP(I1562,DETAIL!$F$7:$N$2006,6,0),""),"")</f>
        <v/>
      </c>
      <c r="O1562" s="14" t="str">
        <f>IFERROR(IF(H1562&gt;=1,VLOOKUP(I1562,DETAIL!$F$7:$N$2006,8,0),""),"")</f>
        <v/>
      </c>
      <c r="P1562" s="14" t="str">
        <f>IFERROR(IF(H1562&gt;=1,VLOOKUP(I1562,DETAIL!$F$7:$N$2006,9,0),""),"")</f>
        <v/>
      </c>
      <c r="Q1562" s="75">
        <f>BHUGTAN!L1554</f>
        <v>0</v>
      </c>
    </row>
    <row r="1563" spans="8:17" ht="18" customHeight="1" x14ac:dyDescent="0.25">
      <c r="H1563" s="14">
        <f>BHUGTAN!E1555</f>
        <v>0</v>
      </c>
      <c r="I1563" s="14">
        <f>BHUGTAN!F1555</f>
        <v>0</v>
      </c>
      <c r="J1563" s="15">
        <f>BHUGTAN!G1555</f>
        <v>0</v>
      </c>
      <c r="K1563" s="15">
        <f>BHUGTAN!H1555</f>
        <v>0</v>
      </c>
      <c r="L1563" s="14">
        <f>BHUGTAN!I1555</f>
        <v>0</v>
      </c>
      <c r="M1563" s="15" t="str">
        <f>IFERROR(IF(H1563&gt;=1,VLOOKUP(I1563,DETAIL!$F$7:$N$2006,5,0),""),"")</f>
        <v/>
      </c>
      <c r="N1563" s="15" t="str">
        <f>IFERROR(IF(H1563&gt;=1,VLOOKUP(I1563,DETAIL!$F$7:$N$2006,6,0),""),"")</f>
        <v/>
      </c>
      <c r="O1563" s="14" t="str">
        <f>IFERROR(IF(H1563&gt;=1,VLOOKUP(I1563,DETAIL!$F$7:$N$2006,8,0),""),"")</f>
        <v/>
      </c>
      <c r="P1563" s="14" t="str">
        <f>IFERROR(IF(H1563&gt;=1,VLOOKUP(I1563,DETAIL!$F$7:$N$2006,9,0),""),"")</f>
        <v/>
      </c>
      <c r="Q1563" s="75">
        <f>BHUGTAN!L1555</f>
        <v>0</v>
      </c>
    </row>
    <row r="1564" spans="8:17" ht="18" customHeight="1" x14ac:dyDescent="0.25">
      <c r="H1564" s="14">
        <f>BHUGTAN!E1556</f>
        <v>0</v>
      </c>
      <c r="I1564" s="14">
        <f>BHUGTAN!F1556</f>
        <v>0</v>
      </c>
      <c r="J1564" s="15">
        <f>BHUGTAN!G1556</f>
        <v>0</v>
      </c>
      <c r="K1564" s="15">
        <f>BHUGTAN!H1556</f>
        <v>0</v>
      </c>
      <c r="L1564" s="14">
        <f>BHUGTAN!I1556</f>
        <v>0</v>
      </c>
      <c r="M1564" s="15" t="str">
        <f>IFERROR(IF(H1564&gt;=1,VLOOKUP(I1564,DETAIL!$F$7:$N$2006,5,0),""),"")</f>
        <v/>
      </c>
      <c r="N1564" s="15" t="str">
        <f>IFERROR(IF(H1564&gt;=1,VLOOKUP(I1564,DETAIL!$F$7:$N$2006,6,0),""),"")</f>
        <v/>
      </c>
      <c r="O1564" s="14" t="str">
        <f>IFERROR(IF(H1564&gt;=1,VLOOKUP(I1564,DETAIL!$F$7:$N$2006,8,0),""),"")</f>
        <v/>
      </c>
      <c r="P1564" s="14" t="str">
        <f>IFERROR(IF(H1564&gt;=1,VLOOKUP(I1564,DETAIL!$F$7:$N$2006,9,0),""),"")</f>
        <v/>
      </c>
      <c r="Q1564" s="75">
        <f>BHUGTAN!L1556</f>
        <v>0</v>
      </c>
    </row>
    <row r="1565" spans="8:17" ht="18" customHeight="1" x14ac:dyDescent="0.25">
      <c r="H1565" s="14">
        <f>BHUGTAN!E1557</f>
        <v>0</v>
      </c>
      <c r="I1565" s="14">
        <f>BHUGTAN!F1557</f>
        <v>0</v>
      </c>
      <c r="J1565" s="15">
        <f>BHUGTAN!G1557</f>
        <v>0</v>
      </c>
      <c r="K1565" s="15">
        <f>BHUGTAN!H1557</f>
        <v>0</v>
      </c>
      <c r="L1565" s="14">
        <f>BHUGTAN!I1557</f>
        <v>0</v>
      </c>
      <c r="M1565" s="15" t="str">
        <f>IFERROR(IF(H1565&gt;=1,VLOOKUP(I1565,DETAIL!$F$7:$N$2006,5,0),""),"")</f>
        <v/>
      </c>
      <c r="N1565" s="15" t="str">
        <f>IFERROR(IF(H1565&gt;=1,VLOOKUP(I1565,DETAIL!$F$7:$N$2006,6,0),""),"")</f>
        <v/>
      </c>
      <c r="O1565" s="14" t="str">
        <f>IFERROR(IF(H1565&gt;=1,VLOOKUP(I1565,DETAIL!$F$7:$N$2006,8,0),""),"")</f>
        <v/>
      </c>
      <c r="P1565" s="14" t="str">
        <f>IFERROR(IF(H1565&gt;=1,VLOOKUP(I1565,DETAIL!$F$7:$N$2006,9,0),""),"")</f>
        <v/>
      </c>
      <c r="Q1565" s="75">
        <f>BHUGTAN!L1557</f>
        <v>0</v>
      </c>
    </row>
    <row r="1566" spans="8:17" ht="18" customHeight="1" x14ac:dyDescent="0.25">
      <c r="H1566" s="14">
        <f>BHUGTAN!E1558</f>
        <v>0</v>
      </c>
      <c r="I1566" s="14">
        <f>BHUGTAN!F1558</f>
        <v>0</v>
      </c>
      <c r="J1566" s="15">
        <f>BHUGTAN!G1558</f>
        <v>0</v>
      </c>
      <c r="K1566" s="15">
        <f>BHUGTAN!H1558</f>
        <v>0</v>
      </c>
      <c r="L1566" s="14">
        <f>BHUGTAN!I1558</f>
        <v>0</v>
      </c>
      <c r="M1566" s="15" t="str">
        <f>IFERROR(IF(H1566&gt;=1,VLOOKUP(I1566,DETAIL!$F$7:$N$2006,5,0),""),"")</f>
        <v/>
      </c>
      <c r="N1566" s="15" t="str">
        <f>IFERROR(IF(H1566&gt;=1,VLOOKUP(I1566,DETAIL!$F$7:$N$2006,6,0),""),"")</f>
        <v/>
      </c>
      <c r="O1566" s="14" t="str">
        <f>IFERROR(IF(H1566&gt;=1,VLOOKUP(I1566,DETAIL!$F$7:$N$2006,8,0),""),"")</f>
        <v/>
      </c>
      <c r="P1566" s="14" t="str">
        <f>IFERROR(IF(H1566&gt;=1,VLOOKUP(I1566,DETAIL!$F$7:$N$2006,9,0),""),"")</f>
        <v/>
      </c>
      <c r="Q1566" s="75">
        <f>BHUGTAN!L1558</f>
        <v>0</v>
      </c>
    </row>
    <row r="1567" spans="8:17" ht="18" customHeight="1" x14ac:dyDescent="0.25">
      <c r="H1567" s="14">
        <f>BHUGTAN!E1559</f>
        <v>0</v>
      </c>
      <c r="I1567" s="14">
        <f>BHUGTAN!F1559</f>
        <v>0</v>
      </c>
      <c r="J1567" s="15">
        <f>BHUGTAN!G1559</f>
        <v>0</v>
      </c>
      <c r="K1567" s="15">
        <f>BHUGTAN!H1559</f>
        <v>0</v>
      </c>
      <c r="L1567" s="14">
        <f>BHUGTAN!I1559</f>
        <v>0</v>
      </c>
      <c r="M1567" s="15" t="str">
        <f>IFERROR(IF(H1567&gt;=1,VLOOKUP(I1567,DETAIL!$F$7:$N$2006,5,0),""),"")</f>
        <v/>
      </c>
      <c r="N1567" s="15" t="str">
        <f>IFERROR(IF(H1567&gt;=1,VLOOKUP(I1567,DETAIL!$F$7:$N$2006,6,0),""),"")</f>
        <v/>
      </c>
      <c r="O1567" s="14" t="str">
        <f>IFERROR(IF(H1567&gt;=1,VLOOKUP(I1567,DETAIL!$F$7:$N$2006,8,0),""),"")</f>
        <v/>
      </c>
      <c r="P1567" s="14" t="str">
        <f>IFERROR(IF(H1567&gt;=1,VLOOKUP(I1567,DETAIL!$F$7:$N$2006,9,0),""),"")</f>
        <v/>
      </c>
      <c r="Q1567" s="75">
        <f>BHUGTAN!L1559</f>
        <v>0</v>
      </c>
    </row>
    <row r="1568" spans="8:17" ht="18" customHeight="1" x14ac:dyDescent="0.25">
      <c r="H1568" s="14">
        <f>BHUGTAN!E1560</f>
        <v>0</v>
      </c>
      <c r="I1568" s="14">
        <f>BHUGTAN!F1560</f>
        <v>0</v>
      </c>
      <c r="J1568" s="15">
        <f>BHUGTAN!G1560</f>
        <v>0</v>
      </c>
      <c r="K1568" s="15">
        <f>BHUGTAN!H1560</f>
        <v>0</v>
      </c>
      <c r="L1568" s="14">
        <f>BHUGTAN!I1560</f>
        <v>0</v>
      </c>
      <c r="M1568" s="15" t="str">
        <f>IFERROR(IF(H1568&gt;=1,VLOOKUP(I1568,DETAIL!$F$7:$N$2006,5,0),""),"")</f>
        <v/>
      </c>
      <c r="N1568" s="15" t="str">
        <f>IFERROR(IF(H1568&gt;=1,VLOOKUP(I1568,DETAIL!$F$7:$N$2006,6,0),""),"")</f>
        <v/>
      </c>
      <c r="O1568" s="14" t="str">
        <f>IFERROR(IF(H1568&gt;=1,VLOOKUP(I1568,DETAIL!$F$7:$N$2006,8,0),""),"")</f>
        <v/>
      </c>
      <c r="P1568" s="14" t="str">
        <f>IFERROR(IF(H1568&gt;=1,VLOOKUP(I1568,DETAIL!$F$7:$N$2006,9,0),""),"")</f>
        <v/>
      </c>
      <c r="Q1568" s="75">
        <f>BHUGTAN!L1560</f>
        <v>0</v>
      </c>
    </row>
    <row r="1569" spans="8:17" ht="18" customHeight="1" x14ac:dyDescent="0.25">
      <c r="H1569" s="14">
        <f>BHUGTAN!E1561</f>
        <v>0</v>
      </c>
      <c r="I1569" s="14">
        <f>BHUGTAN!F1561</f>
        <v>0</v>
      </c>
      <c r="J1569" s="15">
        <f>BHUGTAN!G1561</f>
        <v>0</v>
      </c>
      <c r="K1569" s="15">
        <f>BHUGTAN!H1561</f>
        <v>0</v>
      </c>
      <c r="L1569" s="14">
        <f>BHUGTAN!I1561</f>
        <v>0</v>
      </c>
      <c r="M1569" s="15" t="str">
        <f>IFERROR(IF(H1569&gt;=1,VLOOKUP(I1569,DETAIL!$F$7:$N$2006,5,0),""),"")</f>
        <v/>
      </c>
      <c r="N1569" s="15" t="str">
        <f>IFERROR(IF(H1569&gt;=1,VLOOKUP(I1569,DETAIL!$F$7:$N$2006,6,0),""),"")</f>
        <v/>
      </c>
      <c r="O1569" s="14" t="str">
        <f>IFERROR(IF(H1569&gt;=1,VLOOKUP(I1569,DETAIL!$F$7:$N$2006,8,0),""),"")</f>
        <v/>
      </c>
      <c r="P1569" s="14" t="str">
        <f>IFERROR(IF(H1569&gt;=1,VLOOKUP(I1569,DETAIL!$F$7:$N$2006,9,0),""),"")</f>
        <v/>
      </c>
      <c r="Q1569" s="75">
        <f>BHUGTAN!L1561</f>
        <v>0</v>
      </c>
    </row>
    <row r="1570" spans="8:17" ht="18" customHeight="1" x14ac:dyDescent="0.25">
      <c r="H1570" s="14">
        <f>BHUGTAN!E1562</f>
        <v>0</v>
      </c>
      <c r="I1570" s="14">
        <f>BHUGTAN!F1562</f>
        <v>0</v>
      </c>
      <c r="J1570" s="15">
        <f>BHUGTAN!G1562</f>
        <v>0</v>
      </c>
      <c r="K1570" s="15">
        <f>BHUGTAN!H1562</f>
        <v>0</v>
      </c>
      <c r="L1570" s="14">
        <f>BHUGTAN!I1562</f>
        <v>0</v>
      </c>
      <c r="M1570" s="15" t="str">
        <f>IFERROR(IF(H1570&gt;=1,VLOOKUP(I1570,DETAIL!$F$7:$N$2006,5,0),""),"")</f>
        <v/>
      </c>
      <c r="N1570" s="15" t="str">
        <f>IFERROR(IF(H1570&gt;=1,VLOOKUP(I1570,DETAIL!$F$7:$N$2006,6,0),""),"")</f>
        <v/>
      </c>
      <c r="O1570" s="14" t="str">
        <f>IFERROR(IF(H1570&gt;=1,VLOOKUP(I1570,DETAIL!$F$7:$N$2006,8,0),""),"")</f>
        <v/>
      </c>
      <c r="P1570" s="14" t="str">
        <f>IFERROR(IF(H1570&gt;=1,VLOOKUP(I1570,DETAIL!$F$7:$N$2006,9,0),""),"")</f>
        <v/>
      </c>
      <c r="Q1570" s="75">
        <f>BHUGTAN!L1562</f>
        <v>0</v>
      </c>
    </row>
    <row r="1571" spans="8:17" ht="18" customHeight="1" x14ac:dyDescent="0.25">
      <c r="H1571" s="14">
        <f>BHUGTAN!E1563</f>
        <v>0</v>
      </c>
      <c r="I1571" s="14">
        <f>BHUGTAN!F1563</f>
        <v>0</v>
      </c>
      <c r="J1571" s="15">
        <f>BHUGTAN!G1563</f>
        <v>0</v>
      </c>
      <c r="K1571" s="15">
        <f>BHUGTAN!H1563</f>
        <v>0</v>
      </c>
      <c r="L1571" s="14">
        <f>BHUGTAN!I1563</f>
        <v>0</v>
      </c>
      <c r="M1571" s="15" t="str">
        <f>IFERROR(IF(H1571&gt;=1,VLOOKUP(I1571,DETAIL!$F$7:$N$2006,5,0),""),"")</f>
        <v/>
      </c>
      <c r="N1571" s="15" t="str">
        <f>IFERROR(IF(H1571&gt;=1,VLOOKUP(I1571,DETAIL!$F$7:$N$2006,6,0),""),"")</f>
        <v/>
      </c>
      <c r="O1571" s="14" t="str">
        <f>IFERROR(IF(H1571&gt;=1,VLOOKUP(I1571,DETAIL!$F$7:$N$2006,8,0),""),"")</f>
        <v/>
      </c>
      <c r="P1571" s="14" t="str">
        <f>IFERROR(IF(H1571&gt;=1,VLOOKUP(I1571,DETAIL!$F$7:$N$2006,9,0),""),"")</f>
        <v/>
      </c>
      <c r="Q1571" s="75">
        <f>BHUGTAN!L1563</f>
        <v>0</v>
      </c>
    </row>
    <row r="1572" spans="8:17" ht="18" customHeight="1" x14ac:dyDescent="0.25">
      <c r="H1572" s="14">
        <f>BHUGTAN!E1564</f>
        <v>0</v>
      </c>
      <c r="I1572" s="14">
        <f>BHUGTAN!F1564</f>
        <v>0</v>
      </c>
      <c r="J1572" s="15">
        <f>BHUGTAN!G1564</f>
        <v>0</v>
      </c>
      <c r="K1572" s="15">
        <f>BHUGTAN!H1564</f>
        <v>0</v>
      </c>
      <c r="L1572" s="14">
        <f>BHUGTAN!I1564</f>
        <v>0</v>
      </c>
      <c r="M1572" s="15" t="str">
        <f>IFERROR(IF(H1572&gt;=1,VLOOKUP(I1572,DETAIL!$F$7:$N$2006,5,0),""),"")</f>
        <v/>
      </c>
      <c r="N1572" s="15" t="str">
        <f>IFERROR(IF(H1572&gt;=1,VLOOKUP(I1572,DETAIL!$F$7:$N$2006,6,0),""),"")</f>
        <v/>
      </c>
      <c r="O1572" s="14" t="str">
        <f>IFERROR(IF(H1572&gt;=1,VLOOKUP(I1572,DETAIL!$F$7:$N$2006,8,0),""),"")</f>
        <v/>
      </c>
      <c r="P1572" s="14" t="str">
        <f>IFERROR(IF(H1572&gt;=1,VLOOKUP(I1572,DETAIL!$F$7:$N$2006,9,0),""),"")</f>
        <v/>
      </c>
      <c r="Q1572" s="75">
        <f>BHUGTAN!L1564</f>
        <v>0</v>
      </c>
    </row>
    <row r="1573" spans="8:17" ht="18" customHeight="1" x14ac:dyDescent="0.25">
      <c r="H1573" s="14">
        <f>BHUGTAN!E1565</f>
        <v>0</v>
      </c>
      <c r="I1573" s="14">
        <f>BHUGTAN!F1565</f>
        <v>0</v>
      </c>
      <c r="J1573" s="15">
        <f>BHUGTAN!G1565</f>
        <v>0</v>
      </c>
      <c r="K1573" s="15">
        <f>BHUGTAN!H1565</f>
        <v>0</v>
      </c>
      <c r="L1573" s="14">
        <f>BHUGTAN!I1565</f>
        <v>0</v>
      </c>
      <c r="M1573" s="15" t="str">
        <f>IFERROR(IF(H1573&gt;=1,VLOOKUP(I1573,DETAIL!$F$7:$N$2006,5,0),""),"")</f>
        <v/>
      </c>
      <c r="N1573" s="15" t="str">
        <f>IFERROR(IF(H1573&gt;=1,VLOOKUP(I1573,DETAIL!$F$7:$N$2006,6,0),""),"")</f>
        <v/>
      </c>
      <c r="O1573" s="14" t="str">
        <f>IFERROR(IF(H1573&gt;=1,VLOOKUP(I1573,DETAIL!$F$7:$N$2006,8,0),""),"")</f>
        <v/>
      </c>
      <c r="P1573" s="14" t="str">
        <f>IFERROR(IF(H1573&gt;=1,VLOOKUP(I1573,DETAIL!$F$7:$N$2006,9,0),""),"")</f>
        <v/>
      </c>
      <c r="Q1573" s="75">
        <f>BHUGTAN!L1565</f>
        <v>0</v>
      </c>
    </row>
    <row r="1574" spans="8:17" ht="18" customHeight="1" x14ac:dyDescent="0.25">
      <c r="H1574" s="14">
        <f>BHUGTAN!E1566</f>
        <v>0</v>
      </c>
      <c r="I1574" s="14">
        <f>BHUGTAN!F1566</f>
        <v>0</v>
      </c>
      <c r="J1574" s="15">
        <f>BHUGTAN!G1566</f>
        <v>0</v>
      </c>
      <c r="K1574" s="15">
        <f>BHUGTAN!H1566</f>
        <v>0</v>
      </c>
      <c r="L1574" s="14">
        <f>BHUGTAN!I1566</f>
        <v>0</v>
      </c>
      <c r="M1574" s="15" t="str">
        <f>IFERROR(IF(H1574&gt;=1,VLOOKUP(I1574,DETAIL!$F$7:$N$2006,5,0),""),"")</f>
        <v/>
      </c>
      <c r="N1574" s="15" t="str">
        <f>IFERROR(IF(H1574&gt;=1,VLOOKUP(I1574,DETAIL!$F$7:$N$2006,6,0),""),"")</f>
        <v/>
      </c>
      <c r="O1574" s="14" t="str">
        <f>IFERROR(IF(H1574&gt;=1,VLOOKUP(I1574,DETAIL!$F$7:$N$2006,8,0),""),"")</f>
        <v/>
      </c>
      <c r="P1574" s="14" t="str">
        <f>IFERROR(IF(H1574&gt;=1,VLOOKUP(I1574,DETAIL!$F$7:$N$2006,9,0),""),"")</f>
        <v/>
      </c>
      <c r="Q1574" s="75">
        <f>BHUGTAN!L1566</f>
        <v>0</v>
      </c>
    </row>
    <row r="1575" spans="8:17" ht="18" customHeight="1" x14ac:dyDescent="0.25">
      <c r="H1575" s="14">
        <f>BHUGTAN!E1567</f>
        <v>0</v>
      </c>
      <c r="I1575" s="14">
        <f>BHUGTAN!F1567</f>
        <v>0</v>
      </c>
      <c r="J1575" s="15">
        <f>BHUGTAN!G1567</f>
        <v>0</v>
      </c>
      <c r="K1575" s="15">
        <f>BHUGTAN!H1567</f>
        <v>0</v>
      </c>
      <c r="L1575" s="14">
        <f>BHUGTAN!I1567</f>
        <v>0</v>
      </c>
      <c r="M1575" s="15" t="str">
        <f>IFERROR(IF(H1575&gt;=1,VLOOKUP(I1575,DETAIL!$F$7:$N$2006,5,0),""),"")</f>
        <v/>
      </c>
      <c r="N1575" s="15" t="str">
        <f>IFERROR(IF(H1575&gt;=1,VLOOKUP(I1575,DETAIL!$F$7:$N$2006,6,0),""),"")</f>
        <v/>
      </c>
      <c r="O1575" s="14" t="str">
        <f>IFERROR(IF(H1575&gt;=1,VLOOKUP(I1575,DETAIL!$F$7:$N$2006,8,0),""),"")</f>
        <v/>
      </c>
      <c r="P1575" s="14" t="str">
        <f>IFERROR(IF(H1575&gt;=1,VLOOKUP(I1575,DETAIL!$F$7:$N$2006,9,0),""),"")</f>
        <v/>
      </c>
      <c r="Q1575" s="75">
        <f>BHUGTAN!L1567</f>
        <v>0</v>
      </c>
    </row>
    <row r="1576" spans="8:17" ht="18" customHeight="1" x14ac:dyDescent="0.25">
      <c r="H1576" s="14">
        <f>BHUGTAN!E1568</f>
        <v>0</v>
      </c>
      <c r="I1576" s="14">
        <f>BHUGTAN!F1568</f>
        <v>0</v>
      </c>
      <c r="J1576" s="15">
        <f>BHUGTAN!G1568</f>
        <v>0</v>
      </c>
      <c r="K1576" s="15">
        <f>BHUGTAN!H1568</f>
        <v>0</v>
      </c>
      <c r="L1576" s="14">
        <f>BHUGTAN!I1568</f>
        <v>0</v>
      </c>
      <c r="M1576" s="15" t="str">
        <f>IFERROR(IF(H1576&gt;=1,VLOOKUP(I1576,DETAIL!$F$7:$N$2006,5,0),""),"")</f>
        <v/>
      </c>
      <c r="N1576" s="15" t="str">
        <f>IFERROR(IF(H1576&gt;=1,VLOOKUP(I1576,DETAIL!$F$7:$N$2006,6,0),""),"")</f>
        <v/>
      </c>
      <c r="O1576" s="14" t="str">
        <f>IFERROR(IF(H1576&gt;=1,VLOOKUP(I1576,DETAIL!$F$7:$N$2006,8,0),""),"")</f>
        <v/>
      </c>
      <c r="P1576" s="14" t="str">
        <f>IFERROR(IF(H1576&gt;=1,VLOOKUP(I1576,DETAIL!$F$7:$N$2006,9,0),""),"")</f>
        <v/>
      </c>
      <c r="Q1576" s="75">
        <f>BHUGTAN!L1568</f>
        <v>0</v>
      </c>
    </row>
    <row r="1577" spans="8:17" ht="18" customHeight="1" x14ac:dyDescent="0.25">
      <c r="H1577" s="14">
        <f>BHUGTAN!E1569</f>
        <v>0</v>
      </c>
      <c r="I1577" s="14">
        <f>BHUGTAN!F1569</f>
        <v>0</v>
      </c>
      <c r="J1577" s="15">
        <f>BHUGTAN!G1569</f>
        <v>0</v>
      </c>
      <c r="K1577" s="15">
        <f>BHUGTAN!H1569</f>
        <v>0</v>
      </c>
      <c r="L1577" s="14">
        <f>BHUGTAN!I1569</f>
        <v>0</v>
      </c>
      <c r="M1577" s="15" t="str">
        <f>IFERROR(IF(H1577&gt;=1,VLOOKUP(I1577,DETAIL!$F$7:$N$2006,5,0),""),"")</f>
        <v/>
      </c>
      <c r="N1577" s="15" t="str">
        <f>IFERROR(IF(H1577&gt;=1,VLOOKUP(I1577,DETAIL!$F$7:$N$2006,6,0),""),"")</f>
        <v/>
      </c>
      <c r="O1577" s="14" t="str">
        <f>IFERROR(IF(H1577&gt;=1,VLOOKUP(I1577,DETAIL!$F$7:$N$2006,8,0),""),"")</f>
        <v/>
      </c>
      <c r="P1577" s="14" t="str">
        <f>IFERROR(IF(H1577&gt;=1,VLOOKUP(I1577,DETAIL!$F$7:$N$2006,9,0),""),"")</f>
        <v/>
      </c>
      <c r="Q1577" s="75">
        <f>BHUGTAN!L1569</f>
        <v>0</v>
      </c>
    </row>
    <row r="1578" spans="8:17" ht="18" customHeight="1" x14ac:dyDescent="0.25">
      <c r="H1578" s="14">
        <f>BHUGTAN!E1570</f>
        <v>0</v>
      </c>
      <c r="I1578" s="14">
        <f>BHUGTAN!F1570</f>
        <v>0</v>
      </c>
      <c r="J1578" s="15">
        <f>BHUGTAN!G1570</f>
        <v>0</v>
      </c>
      <c r="K1578" s="15">
        <f>BHUGTAN!H1570</f>
        <v>0</v>
      </c>
      <c r="L1578" s="14">
        <f>BHUGTAN!I1570</f>
        <v>0</v>
      </c>
      <c r="M1578" s="15" t="str">
        <f>IFERROR(IF(H1578&gt;=1,VLOOKUP(I1578,DETAIL!$F$7:$N$2006,5,0),""),"")</f>
        <v/>
      </c>
      <c r="N1578" s="15" t="str">
        <f>IFERROR(IF(H1578&gt;=1,VLOOKUP(I1578,DETAIL!$F$7:$N$2006,6,0),""),"")</f>
        <v/>
      </c>
      <c r="O1578" s="14" t="str">
        <f>IFERROR(IF(H1578&gt;=1,VLOOKUP(I1578,DETAIL!$F$7:$N$2006,8,0),""),"")</f>
        <v/>
      </c>
      <c r="P1578" s="14" t="str">
        <f>IFERROR(IF(H1578&gt;=1,VLOOKUP(I1578,DETAIL!$F$7:$N$2006,9,0),""),"")</f>
        <v/>
      </c>
      <c r="Q1578" s="75">
        <f>BHUGTAN!L1570</f>
        <v>0</v>
      </c>
    </row>
    <row r="1579" spans="8:17" ht="18" customHeight="1" x14ac:dyDescent="0.25">
      <c r="H1579" s="14">
        <f>BHUGTAN!E1571</f>
        <v>0</v>
      </c>
      <c r="I1579" s="14">
        <f>BHUGTAN!F1571</f>
        <v>0</v>
      </c>
      <c r="J1579" s="15">
        <f>BHUGTAN!G1571</f>
        <v>0</v>
      </c>
      <c r="K1579" s="15">
        <f>BHUGTAN!H1571</f>
        <v>0</v>
      </c>
      <c r="L1579" s="14">
        <f>BHUGTAN!I1571</f>
        <v>0</v>
      </c>
      <c r="M1579" s="15" t="str">
        <f>IFERROR(IF(H1579&gt;=1,VLOOKUP(I1579,DETAIL!$F$7:$N$2006,5,0),""),"")</f>
        <v/>
      </c>
      <c r="N1579" s="15" t="str">
        <f>IFERROR(IF(H1579&gt;=1,VLOOKUP(I1579,DETAIL!$F$7:$N$2006,6,0),""),"")</f>
        <v/>
      </c>
      <c r="O1579" s="14" t="str">
        <f>IFERROR(IF(H1579&gt;=1,VLOOKUP(I1579,DETAIL!$F$7:$N$2006,8,0),""),"")</f>
        <v/>
      </c>
      <c r="P1579" s="14" t="str">
        <f>IFERROR(IF(H1579&gt;=1,VLOOKUP(I1579,DETAIL!$F$7:$N$2006,9,0),""),"")</f>
        <v/>
      </c>
      <c r="Q1579" s="75">
        <f>BHUGTAN!L1571</f>
        <v>0</v>
      </c>
    </row>
    <row r="1580" spans="8:17" ht="18" customHeight="1" x14ac:dyDescent="0.25">
      <c r="H1580" s="14">
        <f>BHUGTAN!E1572</f>
        <v>0</v>
      </c>
      <c r="I1580" s="14">
        <f>BHUGTAN!F1572</f>
        <v>0</v>
      </c>
      <c r="J1580" s="15">
        <f>BHUGTAN!G1572</f>
        <v>0</v>
      </c>
      <c r="K1580" s="15">
        <f>BHUGTAN!H1572</f>
        <v>0</v>
      </c>
      <c r="L1580" s="14">
        <f>BHUGTAN!I1572</f>
        <v>0</v>
      </c>
      <c r="M1580" s="15" t="str">
        <f>IFERROR(IF(H1580&gt;=1,VLOOKUP(I1580,DETAIL!$F$7:$N$2006,5,0),""),"")</f>
        <v/>
      </c>
      <c r="N1580" s="15" t="str">
        <f>IFERROR(IF(H1580&gt;=1,VLOOKUP(I1580,DETAIL!$F$7:$N$2006,6,0),""),"")</f>
        <v/>
      </c>
      <c r="O1580" s="14" t="str">
        <f>IFERROR(IF(H1580&gt;=1,VLOOKUP(I1580,DETAIL!$F$7:$N$2006,8,0),""),"")</f>
        <v/>
      </c>
      <c r="P1580" s="14" t="str">
        <f>IFERROR(IF(H1580&gt;=1,VLOOKUP(I1580,DETAIL!$F$7:$N$2006,9,0),""),"")</f>
        <v/>
      </c>
      <c r="Q1580" s="75">
        <f>BHUGTAN!L1572</f>
        <v>0</v>
      </c>
    </row>
    <row r="1581" spans="8:17" ht="18" customHeight="1" x14ac:dyDescent="0.25">
      <c r="H1581" s="14">
        <f>BHUGTAN!E1573</f>
        <v>0</v>
      </c>
      <c r="I1581" s="14">
        <f>BHUGTAN!F1573</f>
        <v>0</v>
      </c>
      <c r="J1581" s="15">
        <f>BHUGTAN!G1573</f>
        <v>0</v>
      </c>
      <c r="K1581" s="15">
        <f>BHUGTAN!H1573</f>
        <v>0</v>
      </c>
      <c r="L1581" s="14">
        <f>BHUGTAN!I1573</f>
        <v>0</v>
      </c>
      <c r="M1581" s="15" t="str">
        <f>IFERROR(IF(H1581&gt;=1,VLOOKUP(I1581,DETAIL!$F$7:$N$2006,5,0),""),"")</f>
        <v/>
      </c>
      <c r="N1581" s="15" t="str">
        <f>IFERROR(IF(H1581&gt;=1,VLOOKUP(I1581,DETAIL!$F$7:$N$2006,6,0),""),"")</f>
        <v/>
      </c>
      <c r="O1581" s="14" t="str">
        <f>IFERROR(IF(H1581&gt;=1,VLOOKUP(I1581,DETAIL!$F$7:$N$2006,8,0),""),"")</f>
        <v/>
      </c>
      <c r="P1581" s="14" t="str">
        <f>IFERROR(IF(H1581&gt;=1,VLOOKUP(I1581,DETAIL!$F$7:$N$2006,9,0),""),"")</f>
        <v/>
      </c>
      <c r="Q1581" s="75">
        <f>BHUGTAN!L1573</f>
        <v>0</v>
      </c>
    </row>
    <row r="1582" spans="8:17" ht="18" customHeight="1" x14ac:dyDescent="0.25">
      <c r="H1582" s="14">
        <f>BHUGTAN!E1574</f>
        <v>0</v>
      </c>
      <c r="I1582" s="14">
        <f>BHUGTAN!F1574</f>
        <v>0</v>
      </c>
      <c r="J1582" s="15">
        <f>BHUGTAN!G1574</f>
        <v>0</v>
      </c>
      <c r="K1582" s="15">
        <f>BHUGTAN!H1574</f>
        <v>0</v>
      </c>
      <c r="L1582" s="14">
        <f>BHUGTAN!I1574</f>
        <v>0</v>
      </c>
      <c r="M1582" s="15" t="str">
        <f>IFERROR(IF(H1582&gt;=1,VLOOKUP(I1582,DETAIL!$F$7:$N$2006,5,0),""),"")</f>
        <v/>
      </c>
      <c r="N1582" s="15" t="str">
        <f>IFERROR(IF(H1582&gt;=1,VLOOKUP(I1582,DETAIL!$F$7:$N$2006,6,0),""),"")</f>
        <v/>
      </c>
      <c r="O1582" s="14" t="str">
        <f>IFERROR(IF(H1582&gt;=1,VLOOKUP(I1582,DETAIL!$F$7:$N$2006,8,0),""),"")</f>
        <v/>
      </c>
      <c r="P1582" s="14" t="str">
        <f>IFERROR(IF(H1582&gt;=1,VLOOKUP(I1582,DETAIL!$F$7:$N$2006,9,0),""),"")</f>
        <v/>
      </c>
      <c r="Q1582" s="75">
        <f>BHUGTAN!L1574</f>
        <v>0</v>
      </c>
    </row>
    <row r="1583" spans="8:17" ht="18" customHeight="1" x14ac:dyDescent="0.25">
      <c r="H1583" s="14">
        <f>BHUGTAN!E1575</f>
        <v>0</v>
      </c>
      <c r="I1583" s="14">
        <f>BHUGTAN!F1575</f>
        <v>0</v>
      </c>
      <c r="J1583" s="15">
        <f>BHUGTAN!G1575</f>
        <v>0</v>
      </c>
      <c r="K1583" s="15">
        <f>BHUGTAN!H1575</f>
        <v>0</v>
      </c>
      <c r="L1583" s="14">
        <f>BHUGTAN!I1575</f>
        <v>0</v>
      </c>
      <c r="M1583" s="15" t="str">
        <f>IFERROR(IF(H1583&gt;=1,VLOOKUP(I1583,DETAIL!$F$7:$N$2006,5,0),""),"")</f>
        <v/>
      </c>
      <c r="N1583" s="15" t="str">
        <f>IFERROR(IF(H1583&gt;=1,VLOOKUP(I1583,DETAIL!$F$7:$N$2006,6,0),""),"")</f>
        <v/>
      </c>
      <c r="O1583" s="14" t="str">
        <f>IFERROR(IF(H1583&gt;=1,VLOOKUP(I1583,DETAIL!$F$7:$N$2006,8,0),""),"")</f>
        <v/>
      </c>
      <c r="P1583" s="14" t="str">
        <f>IFERROR(IF(H1583&gt;=1,VLOOKUP(I1583,DETAIL!$F$7:$N$2006,9,0),""),"")</f>
        <v/>
      </c>
      <c r="Q1583" s="75">
        <f>BHUGTAN!L1575</f>
        <v>0</v>
      </c>
    </row>
    <row r="1584" spans="8:17" ht="18" customHeight="1" x14ac:dyDescent="0.25">
      <c r="H1584" s="14">
        <f>BHUGTAN!E1576</f>
        <v>0</v>
      </c>
      <c r="I1584" s="14">
        <f>BHUGTAN!F1576</f>
        <v>0</v>
      </c>
      <c r="J1584" s="15">
        <f>BHUGTAN!G1576</f>
        <v>0</v>
      </c>
      <c r="K1584" s="15">
        <f>BHUGTAN!H1576</f>
        <v>0</v>
      </c>
      <c r="L1584" s="14">
        <f>BHUGTAN!I1576</f>
        <v>0</v>
      </c>
      <c r="M1584" s="15" t="str">
        <f>IFERROR(IF(H1584&gt;=1,VLOOKUP(I1584,DETAIL!$F$7:$N$2006,5,0),""),"")</f>
        <v/>
      </c>
      <c r="N1584" s="15" t="str">
        <f>IFERROR(IF(H1584&gt;=1,VLOOKUP(I1584,DETAIL!$F$7:$N$2006,6,0),""),"")</f>
        <v/>
      </c>
      <c r="O1584" s="14" t="str">
        <f>IFERROR(IF(H1584&gt;=1,VLOOKUP(I1584,DETAIL!$F$7:$N$2006,8,0),""),"")</f>
        <v/>
      </c>
      <c r="P1584" s="14" t="str">
        <f>IFERROR(IF(H1584&gt;=1,VLOOKUP(I1584,DETAIL!$F$7:$N$2006,9,0),""),"")</f>
        <v/>
      </c>
      <c r="Q1584" s="75">
        <f>BHUGTAN!L1576</f>
        <v>0</v>
      </c>
    </row>
    <row r="1585" spans="8:17" ht="18" customHeight="1" x14ac:dyDescent="0.25">
      <c r="H1585" s="14">
        <f>BHUGTAN!E1577</f>
        <v>0</v>
      </c>
      <c r="I1585" s="14">
        <f>BHUGTAN!F1577</f>
        <v>0</v>
      </c>
      <c r="J1585" s="15">
        <f>BHUGTAN!G1577</f>
        <v>0</v>
      </c>
      <c r="K1585" s="15">
        <f>BHUGTAN!H1577</f>
        <v>0</v>
      </c>
      <c r="L1585" s="14">
        <f>BHUGTAN!I1577</f>
        <v>0</v>
      </c>
      <c r="M1585" s="15" t="str">
        <f>IFERROR(IF(H1585&gt;=1,VLOOKUP(I1585,DETAIL!$F$7:$N$2006,5,0),""),"")</f>
        <v/>
      </c>
      <c r="N1585" s="15" t="str">
        <f>IFERROR(IF(H1585&gt;=1,VLOOKUP(I1585,DETAIL!$F$7:$N$2006,6,0),""),"")</f>
        <v/>
      </c>
      <c r="O1585" s="14" t="str">
        <f>IFERROR(IF(H1585&gt;=1,VLOOKUP(I1585,DETAIL!$F$7:$N$2006,8,0),""),"")</f>
        <v/>
      </c>
      <c r="P1585" s="14" t="str">
        <f>IFERROR(IF(H1585&gt;=1,VLOOKUP(I1585,DETAIL!$F$7:$N$2006,9,0),""),"")</f>
        <v/>
      </c>
      <c r="Q1585" s="75">
        <f>BHUGTAN!L1577</f>
        <v>0</v>
      </c>
    </row>
    <row r="1586" spans="8:17" ht="18" customHeight="1" x14ac:dyDescent="0.25">
      <c r="H1586" s="14">
        <f>BHUGTAN!E1578</f>
        <v>0</v>
      </c>
      <c r="I1586" s="14">
        <f>BHUGTAN!F1578</f>
        <v>0</v>
      </c>
      <c r="J1586" s="15">
        <f>BHUGTAN!G1578</f>
        <v>0</v>
      </c>
      <c r="K1586" s="15">
        <f>BHUGTAN!H1578</f>
        <v>0</v>
      </c>
      <c r="L1586" s="14">
        <f>BHUGTAN!I1578</f>
        <v>0</v>
      </c>
      <c r="M1586" s="15" t="str">
        <f>IFERROR(IF(H1586&gt;=1,VLOOKUP(I1586,DETAIL!$F$7:$N$2006,5,0),""),"")</f>
        <v/>
      </c>
      <c r="N1586" s="15" t="str">
        <f>IFERROR(IF(H1586&gt;=1,VLOOKUP(I1586,DETAIL!$F$7:$N$2006,6,0),""),"")</f>
        <v/>
      </c>
      <c r="O1586" s="14" t="str">
        <f>IFERROR(IF(H1586&gt;=1,VLOOKUP(I1586,DETAIL!$F$7:$N$2006,8,0),""),"")</f>
        <v/>
      </c>
      <c r="P1586" s="14" t="str">
        <f>IFERROR(IF(H1586&gt;=1,VLOOKUP(I1586,DETAIL!$F$7:$N$2006,9,0),""),"")</f>
        <v/>
      </c>
      <c r="Q1586" s="75">
        <f>BHUGTAN!L1578</f>
        <v>0</v>
      </c>
    </row>
    <row r="1587" spans="8:17" ht="18" customHeight="1" x14ac:dyDescent="0.25">
      <c r="H1587" s="14">
        <f>BHUGTAN!E1579</f>
        <v>0</v>
      </c>
      <c r="I1587" s="14">
        <f>BHUGTAN!F1579</f>
        <v>0</v>
      </c>
      <c r="J1587" s="15">
        <f>BHUGTAN!G1579</f>
        <v>0</v>
      </c>
      <c r="K1587" s="15">
        <f>BHUGTAN!H1579</f>
        <v>0</v>
      </c>
      <c r="L1587" s="14">
        <f>BHUGTAN!I1579</f>
        <v>0</v>
      </c>
      <c r="M1587" s="15" t="str">
        <f>IFERROR(IF(H1587&gt;=1,VLOOKUP(I1587,DETAIL!$F$7:$N$2006,5,0),""),"")</f>
        <v/>
      </c>
      <c r="N1587" s="15" t="str">
        <f>IFERROR(IF(H1587&gt;=1,VLOOKUP(I1587,DETAIL!$F$7:$N$2006,6,0),""),"")</f>
        <v/>
      </c>
      <c r="O1587" s="14" t="str">
        <f>IFERROR(IF(H1587&gt;=1,VLOOKUP(I1587,DETAIL!$F$7:$N$2006,8,0),""),"")</f>
        <v/>
      </c>
      <c r="P1587" s="14" t="str">
        <f>IFERROR(IF(H1587&gt;=1,VLOOKUP(I1587,DETAIL!$F$7:$N$2006,9,0),""),"")</f>
        <v/>
      </c>
      <c r="Q1587" s="75">
        <f>BHUGTAN!L1579</f>
        <v>0</v>
      </c>
    </row>
    <row r="1588" spans="8:17" ht="18" customHeight="1" x14ac:dyDescent="0.25">
      <c r="H1588" s="14">
        <f>BHUGTAN!E1580</f>
        <v>0</v>
      </c>
      <c r="I1588" s="14">
        <f>BHUGTAN!F1580</f>
        <v>0</v>
      </c>
      <c r="J1588" s="15">
        <f>BHUGTAN!G1580</f>
        <v>0</v>
      </c>
      <c r="K1588" s="15">
        <f>BHUGTAN!H1580</f>
        <v>0</v>
      </c>
      <c r="L1588" s="14">
        <f>BHUGTAN!I1580</f>
        <v>0</v>
      </c>
      <c r="M1588" s="15" t="str">
        <f>IFERROR(IF(H1588&gt;=1,VLOOKUP(I1588,DETAIL!$F$7:$N$2006,5,0),""),"")</f>
        <v/>
      </c>
      <c r="N1588" s="15" t="str">
        <f>IFERROR(IF(H1588&gt;=1,VLOOKUP(I1588,DETAIL!$F$7:$N$2006,6,0),""),"")</f>
        <v/>
      </c>
      <c r="O1588" s="14" t="str">
        <f>IFERROR(IF(H1588&gt;=1,VLOOKUP(I1588,DETAIL!$F$7:$N$2006,8,0),""),"")</f>
        <v/>
      </c>
      <c r="P1588" s="14" t="str">
        <f>IFERROR(IF(H1588&gt;=1,VLOOKUP(I1588,DETAIL!$F$7:$N$2006,9,0),""),"")</f>
        <v/>
      </c>
      <c r="Q1588" s="75">
        <f>BHUGTAN!L1580</f>
        <v>0</v>
      </c>
    </row>
    <row r="1589" spans="8:17" ht="18" customHeight="1" x14ac:dyDescent="0.25">
      <c r="H1589" s="14">
        <f>BHUGTAN!E1581</f>
        <v>0</v>
      </c>
      <c r="I1589" s="14">
        <f>BHUGTAN!F1581</f>
        <v>0</v>
      </c>
      <c r="J1589" s="15">
        <f>BHUGTAN!G1581</f>
        <v>0</v>
      </c>
      <c r="K1589" s="15">
        <f>BHUGTAN!H1581</f>
        <v>0</v>
      </c>
      <c r="L1589" s="14">
        <f>BHUGTAN!I1581</f>
        <v>0</v>
      </c>
      <c r="M1589" s="15" t="str">
        <f>IFERROR(IF(H1589&gt;=1,VLOOKUP(I1589,DETAIL!$F$7:$N$2006,5,0),""),"")</f>
        <v/>
      </c>
      <c r="N1589" s="15" t="str">
        <f>IFERROR(IF(H1589&gt;=1,VLOOKUP(I1589,DETAIL!$F$7:$N$2006,6,0),""),"")</f>
        <v/>
      </c>
      <c r="O1589" s="14" t="str">
        <f>IFERROR(IF(H1589&gt;=1,VLOOKUP(I1589,DETAIL!$F$7:$N$2006,8,0),""),"")</f>
        <v/>
      </c>
      <c r="P1589" s="14" t="str">
        <f>IFERROR(IF(H1589&gt;=1,VLOOKUP(I1589,DETAIL!$F$7:$N$2006,9,0),""),"")</f>
        <v/>
      </c>
      <c r="Q1589" s="75">
        <f>BHUGTAN!L1581</f>
        <v>0</v>
      </c>
    </row>
    <row r="1590" spans="8:17" ht="18" customHeight="1" x14ac:dyDescent="0.25">
      <c r="H1590" s="14">
        <f>BHUGTAN!E1582</f>
        <v>0</v>
      </c>
      <c r="I1590" s="14">
        <f>BHUGTAN!F1582</f>
        <v>0</v>
      </c>
      <c r="J1590" s="15">
        <f>BHUGTAN!G1582</f>
        <v>0</v>
      </c>
      <c r="K1590" s="15">
        <f>BHUGTAN!H1582</f>
        <v>0</v>
      </c>
      <c r="L1590" s="14">
        <f>BHUGTAN!I1582</f>
        <v>0</v>
      </c>
      <c r="M1590" s="15" t="str">
        <f>IFERROR(IF(H1590&gt;=1,VLOOKUP(I1590,DETAIL!$F$7:$N$2006,5,0),""),"")</f>
        <v/>
      </c>
      <c r="N1590" s="15" t="str">
        <f>IFERROR(IF(H1590&gt;=1,VLOOKUP(I1590,DETAIL!$F$7:$N$2006,6,0),""),"")</f>
        <v/>
      </c>
      <c r="O1590" s="14" t="str">
        <f>IFERROR(IF(H1590&gt;=1,VLOOKUP(I1590,DETAIL!$F$7:$N$2006,8,0),""),"")</f>
        <v/>
      </c>
      <c r="P1590" s="14" t="str">
        <f>IFERROR(IF(H1590&gt;=1,VLOOKUP(I1590,DETAIL!$F$7:$N$2006,9,0),""),"")</f>
        <v/>
      </c>
      <c r="Q1590" s="75">
        <f>BHUGTAN!L1582</f>
        <v>0</v>
      </c>
    </row>
    <row r="1591" spans="8:17" ht="18" customHeight="1" x14ac:dyDescent="0.25">
      <c r="H1591" s="14">
        <f>BHUGTAN!E1583</f>
        <v>0</v>
      </c>
      <c r="I1591" s="14">
        <f>BHUGTAN!F1583</f>
        <v>0</v>
      </c>
      <c r="J1591" s="15">
        <f>BHUGTAN!G1583</f>
        <v>0</v>
      </c>
      <c r="K1591" s="15">
        <f>BHUGTAN!H1583</f>
        <v>0</v>
      </c>
      <c r="L1591" s="14">
        <f>BHUGTAN!I1583</f>
        <v>0</v>
      </c>
      <c r="M1591" s="15" t="str">
        <f>IFERROR(IF(H1591&gt;=1,VLOOKUP(I1591,DETAIL!$F$7:$N$2006,5,0),""),"")</f>
        <v/>
      </c>
      <c r="N1591" s="15" t="str">
        <f>IFERROR(IF(H1591&gt;=1,VLOOKUP(I1591,DETAIL!$F$7:$N$2006,6,0),""),"")</f>
        <v/>
      </c>
      <c r="O1591" s="14" t="str">
        <f>IFERROR(IF(H1591&gt;=1,VLOOKUP(I1591,DETAIL!$F$7:$N$2006,8,0),""),"")</f>
        <v/>
      </c>
      <c r="P1591" s="14" t="str">
        <f>IFERROR(IF(H1591&gt;=1,VLOOKUP(I1591,DETAIL!$F$7:$N$2006,9,0),""),"")</f>
        <v/>
      </c>
      <c r="Q1591" s="75">
        <f>BHUGTAN!L1583</f>
        <v>0</v>
      </c>
    </row>
    <row r="1592" spans="8:17" ht="18" customHeight="1" x14ac:dyDescent="0.25">
      <c r="H1592" s="14">
        <f>BHUGTAN!E1584</f>
        <v>0</v>
      </c>
      <c r="I1592" s="14">
        <f>BHUGTAN!F1584</f>
        <v>0</v>
      </c>
      <c r="J1592" s="15">
        <f>BHUGTAN!G1584</f>
        <v>0</v>
      </c>
      <c r="K1592" s="15">
        <f>BHUGTAN!H1584</f>
        <v>0</v>
      </c>
      <c r="L1592" s="14">
        <f>BHUGTAN!I1584</f>
        <v>0</v>
      </c>
      <c r="M1592" s="15" t="str">
        <f>IFERROR(IF(H1592&gt;=1,VLOOKUP(I1592,DETAIL!$F$7:$N$2006,5,0),""),"")</f>
        <v/>
      </c>
      <c r="N1592" s="15" t="str">
        <f>IFERROR(IF(H1592&gt;=1,VLOOKUP(I1592,DETAIL!$F$7:$N$2006,6,0),""),"")</f>
        <v/>
      </c>
      <c r="O1592" s="14" t="str">
        <f>IFERROR(IF(H1592&gt;=1,VLOOKUP(I1592,DETAIL!$F$7:$N$2006,8,0),""),"")</f>
        <v/>
      </c>
      <c r="P1592" s="14" t="str">
        <f>IFERROR(IF(H1592&gt;=1,VLOOKUP(I1592,DETAIL!$F$7:$N$2006,9,0),""),"")</f>
        <v/>
      </c>
      <c r="Q1592" s="75">
        <f>BHUGTAN!L1584</f>
        <v>0</v>
      </c>
    </row>
    <row r="1593" spans="8:17" ht="18" customHeight="1" x14ac:dyDescent="0.25">
      <c r="H1593" s="14">
        <f>BHUGTAN!E1585</f>
        <v>0</v>
      </c>
      <c r="I1593" s="14">
        <f>BHUGTAN!F1585</f>
        <v>0</v>
      </c>
      <c r="J1593" s="15">
        <f>BHUGTAN!G1585</f>
        <v>0</v>
      </c>
      <c r="K1593" s="15">
        <f>BHUGTAN!H1585</f>
        <v>0</v>
      </c>
      <c r="L1593" s="14">
        <f>BHUGTAN!I1585</f>
        <v>0</v>
      </c>
      <c r="M1593" s="15" t="str">
        <f>IFERROR(IF(H1593&gt;=1,VLOOKUP(I1593,DETAIL!$F$7:$N$2006,5,0),""),"")</f>
        <v/>
      </c>
      <c r="N1593" s="15" t="str">
        <f>IFERROR(IF(H1593&gt;=1,VLOOKUP(I1593,DETAIL!$F$7:$N$2006,6,0),""),"")</f>
        <v/>
      </c>
      <c r="O1593" s="14" t="str">
        <f>IFERROR(IF(H1593&gt;=1,VLOOKUP(I1593,DETAIL!$F$7:$N$2006,8,0),""),"")</f>
        <v/>
      </c>
      <c r="P1593" s="14" t="str">
        <f>IFERROR(IF(H1593&gt;=1,VLOOKUP(I1593,DETAIL!$F$7:$N$2006,9,0),""),"")</f>
        <v/>
      </c>
      <c r="Q1593" s="75">
        <f>BHUGTAN!L1585</f>
        <v>0</v>
      </c>
    </row>
    <row r="1594" spans="8:17" ht="18" customHeight="1" x14ac:dyDescent="0.25">
      <c r="H1594" s="14">
        <f>BHUGTAN!E1586</f>
        <v>0</v>
      </c>
      <c r="I1594" s="14">
        <f>BHUGTAN!F1586</f>
        <v>0</v>
      </c>
      <c r="J1594" s="15">
        <f>BHUGTAN!G1586</f>
        <v>0</v>
      </c>
      <c r="K1594" s="15">
        <f>BHUGTAN!H1586</f>
        <v>0</v>
      </c>
      <c r="L1594" s="14">
        <f>BHUGTAN!I1586</f>
        <v>0</v>
      </c>
      <c r="M1594" s="15" t="str">
        <f>IFERROR(IF(H1594&gt;=1,VLOOKUP(I1594,DETAIL!$F$7:$N$2006,5,0),""),"")</f>
        <v/>
      </c>
      <c r="N1594" s="15" t="str">
        <f>IFERROR(IF(H1594&gt;=1,VLOOKUP(I1594,DETAIL!$F$7:$N$2006,6,0),""),"")</f>
        <v/>
      </c>
      <c r="O1594" s="14" t="str">
        <f>IFERROR(IF(H1594&gt;=1,VLOOKUP(I1594,DETAIL!$F$7:$N$2006,8,0),""),"")</f>
        <v/>
      </c>
      <c r="P1594" s="14" t="str">
        <f>IFERROR(IF(H1594&gt;=1,VLOOKUP(I1594,DETAIL!$F$7:$N$2006,9,0),""),"")</f>
        <v/>
      </c>
      <c r="Q1594" s="75">
        <f>BHUGTAN!L1586</f>
        <v>0</v>
      </c>
    </row>
    <row r="1595" spans="8:17" ht="18" customHeight="1" x14ac:dyDescent="0.25">
      <c r="H1595" s="14">
        <f>BHUGTAN!E1587</f>
        <v>0</v>
      </c>
      <c r="I1595" s="14">
        <f>BHUGTAN!F1587</f>
        <v>0</v>
      </c>
      <c r="J1595" s="15">
        <f>BHUGTAN!G1587</f>
        <v>0</v>
      </c>
      <c r="K1595" s="15">
        <f>BHUGTAN!H1587</f>
        <v>0</v>
      </c>
      <c r="L1595" s="14">
        <f>BHUGTAN!I1587</f>
        <v>0</v>
      </c>
      <c r="M1595" s="15" t="str">
        <f>IFERROR(IF(H1595&gt;=1,VLOOKUP(I1595,DETAIL!$F$7:$N$2006,5,0),""),"")</f>
        <v/>
      </c>
      <c r="N1595" s="15" t="str">
        <f>IFERROR(IF(H1595&gt;=1,VLOOKUP(I1595,DETAIL!$F$7:$N$2006,6,0),""),"")</f>
        <v/>
      </c>
      <c r="O1595" s="14" t="str">
        <f>IFERROR(IF(H1595&gt;=1,VLOOKUP(I1595,DETAIL!$F$7:$N$2006,8,0),""),"")</f>
        <v/>
      </c>
      <c r="P1595" s="14" t="str">
        <f>IFERROR(IF(H1595&gt;=1,VLOOKUP(I1595,DETAIL!$F$7:$N$2006,9,0),""),"")</f>
        <v/>
      </c>
      <c r="Q1595" s="75">
        <f>BHUGTAN!L1587</f>
        <v>0</v>
      </c>
    </row>
    <row r="1596" spans="8:17" ht="18" customHeight="1" x14ac:dyDescent="0.25">
      <c r="H1596" s="14">
        <f>BHUGTAN!E1588</f>
        <v>0</v>
      </c>
      <c r="I1596" s="14">
        <f>BHUGTAN!F1588</f>
        <v>0</v>
      </c>
      <c r="J1596" s="15">
        <f>BHUGTAN!G1588</f>
        <v>0</v>
      </c>
      <c r="K1596" s="15">
        <f>BHUGTAN!H1588</f>
        <v>0</v>
      </c>
      <c r="L1596" s="14">
        <f>BHUGTAN!I1588</f>
        <v>0</v>
      </c>
      <c r="M1596" s="15" t="str">
        <f>IFERROR(IF(H1596&gt;=1,VLOOKUP(I1596,DETAIL!$F$7:$N$2006,5,0),""),"")</f>
        <v/>
      </c>
      <c r="N1596" s="15" t="str">
        <f>IFERROR(IF(H1596&gt;=1,VLOOKUP(I1596,DETAIL!$F$7:$N$2006,6,0),""),"")</f>
        <v/>
      </c>
      <c r="O1596" s="14" t="str">
        <f>IFERROR(IF(H1596&gt;=1,VLOOKUP(I1596,DETAIL!$F$7:$N$2006,8,0),""),"")</f>
        <v/>
      </c>
      <c r="P1596" s="14" t="str">
        <f>IFERROR(IF(H1596&gt;=1,VLOOKUP(I1596,DETAIL!$F$7:$N$2006,9,0),""),"")</f>
        <v/>
      </c>
      <c r="Q1596" s="75">
        <f>BHUGTAN!L1588</f>
        <v>0</v>
      </c>
    </row>
    <row r="1597" spans="8:17" ht="18" customHeight="1" x14ac:dyDescent="0.25">
      <c r="H1597" s="14">
        <f>BHUGTAN!E1589</f>
        <v>0</v>
      </c>
      <c r="I1597" s="14">
        <f>BHUGTAN!F1589</f>
        <v>0</v>
      </c>
      <c r="J1597" s="15">
        <f>BHUGTAN!G1589</f>
        <v>0</v>
      </c>
      <c r="K1597" s="15">
        <f>BHUGTAN!H1589</f>
        <v>0</v>
      </c>
      <c r="L1597" s="14">
        <f>BHUGTAN!I1589</f>
        <v>0</v>
      </c>
      <c r="M1597" s="15" t="str">
        <f>IFERROR(IF(H1597&gt;=1,VLOOKUP(I1597,DETAIL!$F$7:$N$2006,5,0),""),"")</f>
        <v/>
      </c>
      <c r="N1597" s="15" t="str">
        <f>IFERROR(IF(H1597&gt;=1,VLOOKUP(I1597,DETAIL!$F$7:$N$2006,6,0),""),"")</f>
        <v/>
      </c>
      <c r="O1597" s="14" t="str">
        <f>IFERROR(IF(H1597&gt;=1,VLOOKUP(I1597,DETAIL!$F$7:$N$2006,8,0),""),"")</f>
        <v/>
      </c>
      <c r="P1597" s="14" t="str">
        <f>IFERROR(IF(H1597&gt;=1,VLOOKUP(I1597,DETAIL!$F$7:$N$2006,9,0),""),"")</f>
        <v/>
      </c>
      <c r="Q1597" s="75">
        <f>BHUGTAN!L1589</f>
        <v>0</v>
      </c>
    </row>
    <row r="1598" spans="8:17" ht="18" customHeight="1" x14ac:dyDescent="0.25">
      <c r="H1598" s="14">
        <f>BHUGTAN!E1590</f>
        <v>0</v>
      </c>
      <c r="I1598" s="14">
        <f>BHUGTAN!F1590</f>
        <v>0</v>
      </c>
      <c r="J1598" s="15">
        <f>BHUGTAN!G1590</f>
        <v>0</v>
      </c>
      <c r="K1598" s="15">
        <f>BHUGTAN!H1590</f>
        <v>0</v>
      </c>
      <c r="L1598" s="14">
        <f>BHUGTAN!I1590</f>
        <v>0</v>
      </c>
      <c r="M1598" s="15" t="str">
        <f>IFERROR(IF(H1598&gt;=1,VLOOKUP(I1598,DETAIL!$F$7:$N$2006,5,0),""),"")</f>
        <v/>
      </c>
      <c r="N1598" s="15" t="str">
        <f>IFERROR(IF(H1598&gt;=1,VLOOKUP(I1598,DETAIL!$F$7:$N$2006,6,0),""),"")</f>
        <v/>
      </c>
      <c r="O1598" s="14" t="str">
        <f>IFERROR(IF(H1598&gt;=1,VLOOKUP(I1598,DETAIL!$F$7:$N$2006,8,0),""),"")</f>
        <v/>
      </c>
      <c r="P1598" s="14" t="str">
        <f>IFERROR(IF(H1598&gt;=1,VLOOKUP(I1598,DETAIL!$F$7:$N$2006,9,0),""),"")</f>
        <v/>
      </c>
      <c r="Q1598" s="75">
        <f>BHUGTAN!L1590</f>
        <v>0</v>
      </c>
    </row>
    <row r="1599" spans="8:17" ht="18" customHeight="1" x14ac:dyDescent="0.25">
      <c r="H1599" s="14">
        <f>BHUGTAN!E1591</f>
        <v>0</v>
      </c>
      <c r="I1599" s="14">
        <f>BHUGTAN!F1591</f>
        <v>0</v>
      </c>
      <c r="J1599" s="15">
        <f>BHUGTAN!G1591</f>
        <v>0</v>
      </c>
      <c r="K1599" s="15">
        <f>BHUGTAN!H1591</f>
        <v>0</v>
      </c>
      <c r="L1599" s="14">
        <f>BHUGTAN!I1591</f>
        <v>0</v>
      </c>
      <c r="M1599" s="15" t="str">
        <f>IFERROR(IF(H1599&gt;=1,VLOOKUP(I1599,DETAIL!$F$7:$N$2006,5,0),""),"")</f>
        <v/>
      </c>
      <c r="N1599" s="15" t="str">
        <f>IFERROR(IF(H1599&gt;=1,VLOOKUP(I1599,DETAIL!$F$7:$N$2006,6,0),""),"")</f>
        <v/>
      </c>
      <c r="O1599" s="14" t="str">
        <f>IFERROR(IF(H1599&gt;=1,VLOOKUP(I1599,DETAIL!$F$7:$N$2006,8,0),""),"")</f>
        <v/>
      </c>
      <c r="P1599" s="14" t="str">
        <f>IFERROR(IF(H1599&gt;=1,VLOOKUP(I1599,DETAIL!$F$7:$N$2006,9,0),""),"")</f>
        <v/>
      </c>
      <c r="Q1599" s="75">
        <f>BHUGTAN!L1591</f>
        <v>0</v>
      </c>
    </row>
    <row r="1600" spans="8:17" ht="18" customHeight="1" x14ac:dyDescent="0.25">
      <c r="H1600" s="14">
        <f>BHUGTAN!E1592</f>
        <v>0</v>
      </c>
      <c r="I1600" s="14">
        <f>BHUGTAN!F1592</f>
        <v>0</v>
      </c>
      <c r="J1600" s="15">
        <f>BHUGTAN!G1592</f>
        <v>0</v>
      </c>
      <c r="K1600" s="15">
        <f>BHUGTAN!H1592</f>
        <v>0</v>
      </c>
      <c r="L1600" s="14">
        <f>BHUGTAN!I1592</f>
        <v>0</v>
      </c>
      <c r="M1600" s="15" t="str">
        <f>IFERROR(IF(H1600&gt;=1,VLOOKUP(I1600,DETAIL!$F$7:$N$2006,5,0),""),"")</f>
        <v/>
      </c>
      <c r="N1600" s="15" t="str">
        <f>IFERROR(IF(H1600&gt;=1,VLOOKUP(I1600,DETAIL!$F$7:$N$2006,6,0),""),"")</f>
        <v/>
      </c>
      <c r="O1600" s="14" t="str">
        <f>IFERROR(IF(H1600&gt;=1,VLOOKUP(I1600,DETAIL!$F$7:$N$2006,8,0),""),"")</f>
        <v/>
      </c>
      <c r="P1600" s="14" t="str">
        <f>IFERROR(IF(H1600&gt;=1,VLOOKUP(I1600,DETAIL!$F$7:$N$2006,9,0),""),"")</f>
        <v/>
      </c>
      <c r="Q1600" s="75">
        <f>BHUGTAN!L1592</f>
        <v>0</v>
      </c>
    </row>
    <row r="1601" spans="8:17" ht="18" customHeight="1" x14ac:dyDescent="0.25">
      <c r="H1601" s="14">
        <f>BHUGTAN!E1593</f>
        <v>0</v>
      </c>
      <c r="I1601" s="14">
        <f>BHUGTAN!F1593</f>
        <v>0</v>
      </c>
      <c r="J1601" s="15">
        <f>BHUGTAN!G1593</f>
        <v>0</v>
      </c>
      <c r="K1601" s="15">
        <f>BHUGTAN!H1593</f>
        <v>0</v>
      </c>
      <c r="L1601" s="14">
        <f>BHUGTAN!I1593</f>
        <v>0</v>
      </c>
      <c r="M1601" s="15" t="str">
        <f>IFERROR(IF(H1601&gt;=1,VLOOKUP(I1601,DETAIL!$F$7:$N$2006,5,0),""),"")</f>
        <v/>
      </c>
      <c r="N1601" s="15" t="str">
        <f>IFERROR(IF(H1601&gt;=1,VLOOKUP(I1601,DETAIL!$F$7:$N$2006,6,0),""),"")</f>
        <v/>
      </c>
      <c r="O1601" s="14" t="str">
        <f>IFERROR(IF(H1601&gt;=1,VLOOKUP(I1601,DETAIL!$F$7:$N$2006,8,0),""),"")</f>
        <v/>
      </c>
      <c r="P1601" s="14" t="str">
        <f>IFERROR(IF(H1601&gt;=1,VLOOKUP(I1601,DETAIL!$F$7:$N$2006,9,0),""),"")</f>
        <v/>
      </c>
      <c r="Q1601" s="75">
        <f>BHUGTAN!L1593</f>
        <v>0</v>
      </c>
    </row>
    <row r="1602" spans="8:17" ht="18" customHeight="1" x14ac:dyDescent="0.25">
      <c r="H1602" s="14">
        <f>BHUGTAN!E1594</f>
        <v>0</v>
      </c>
      <c r="I1602" s="14">
        <f>BHUGTAN!F1594</f>
        <v>0</v>
      </c>
      <c r="J1602" s="15">
        <f>BHUGTAN!G1594</f>
        <v>0</v>
      </c>
      <c r="K1602" s="15">
        <f>BHUGTAN!H1594</f>
        <v>0</v>
      </c>
      <c r="L1602" s="14">
        <f>BHUGTAN!I1594</f>
        <v>0</v>
      </c>
      <c r="M1602" s="15" t="str">
        <f>IFERROR(IF(H1602&gt;=1,VLOOKUP(I1602,DETAIL!$F$7:$N$2006,5,0),""),"")</f>
        <v/>
      </c>
      <c r="N1602" s="15" t="str">
        <f>IFERROR(IF(H1602&gt;=1,VLOOKUP(I1602,DETAIL!$F$7:$N$2006,6,0),""),"")</f>
        <v/>
      </c>
      <c r="O1602" s="14" t="str">
        <f>IFERROR(IF(H1602&gt;=1,VLOOKUP(I1602,DETAIL!$F$7:$N$2006,8,0),""),"")</f>
        <v/>
      </c>
      <c r="P1602" s="14" t="str">
        <f>IFERROR(IF(H1602&gt;=1,VLOOKUP(I1602,DETAIL!$F$7:$N$2006,9,0),""),"")</f>
        <v/>
      </c>
      <c r="Q1602" s="75">
        <f>BHUGTAN!L1594</f>
        <v>0</v>
      </c>
    </row>
    <row r="1603" spans="8:17" ht="18" customHeight="1" x14ac:dyDescent="0.25">
      <c r="H1603" s="14">
        <f>BHUGTAN!E1595</f>
        <v>0</v>
      </c>
      <c r="I1603" s="14">
        <f>BHUGTAN!F1595</f>
        <v>0</v>
      </c>
      <c r="J1603" s="15">
        <f>BHUGTAN!G1595</f>
        <v>0</v>
      </c>
      <c r="K1603" s="15">
        <f>BHUGTAN!H1595</f>
        <v>0</v>
      </c>
      <c r="L1603" s="14">
        <f>BHUGTAN!I1595</f>
        <v>0</v>
      </c>
      <c r="M1603" s="15" t="str">
        <f>IFERROR(IF(H1603&gt;=1,VLOOKUP(I1603,DETAIL!$F$7:$N$2006,5,0),""),"")</f>
        <v/>
      </c>
      <c r="N1603" s="15" t="str">
        <f>IFERROR(IF(H1603&gt;=1,VLOOKUP(I1603,DETAIL!$F$7:$N$2006,6,0),""),"")</f>
        <v/>
      </c>
      <c r="O1603" s="14" t="str">
        <f>IFERROR(IF(H1603&gt;=1,VLOOKUP(I1603,DETAIL!$F$7:$N$2006,8,0),""),"")</f>
        <v/>
      </c>
      <c r="P1603" s="14" t="str">
        <f>IFERROR(IF(H1603&gt;=1,VLOOKUP(I1603,DETAIL!$F$7:$N$2006,9,0),""),"")</f>
        <v/>
      </c>
      <c r="Q1603" s="75">
        <f>BHUGTAN!L1595</f>
        <v>0</v>
      </c>
    </row>
    <row r="1604" spans="8:17" ht="18" customHeight="1" x14ac:dyDescent="0.25">
      <c r="H1604" s="14">
        <f>BHUGTAN!E1596</f>
        <v>0</v>
      </c>
      <c r="I1604" s="14">
        <f>BHUGTAN!F1596</f>
        <v>0</v>
      </c>
      <c r="J1604" s="15">
        <f>BHUGTAN!G1596</f>
        <v>0</v>
      </c>
      <c r="K1604" s="15">
        <f>BHUGTAN!H1596</f>
        <v>0</v>
      </c>
      <c r="L1604" s="14">
        <f>BHUGTAN!I1596</f>
        <v>0</v>
      </c>
      <c r="M1604" s="15" t="str">
        <f>IFERROR(IF(H1604&gt;=1,VLOOKUP(I1604,DETAIL!$F$7:$N$2006,5,0),""),"")</f>
        <v/>
      </c>
      <c r="N1604" s="15" t="str">
        <f>IFERROR(IF(H1604&gt;=1,VLOOKUP(I1604,DETAIL!$F$7:$N$2006,6,0),""),"")</f>
        <v/>
      </c>
      <c r="O1604" s="14" t="str">
        <f>IFERROR(IF(H1604&gt;=1,VLOOKUP(I1604,DETAIL!$F$7:$N$2006,8,0),""),"")</f>
        <v/>
      </c>
      <c r="P1604" s="14" t="str">
        <f>IFERROR(IF(H1604&gt;=1,VLOOKUP(I1604,DETAIL!$F$7:$N$2006,9,0),""),"")</f>
        <v/>
      </c>
      <c r="Q1604" s="75">
        <f>BHUGTAN!L1596</f>
        <v>0</v>
      </c>
    </row>
    <row r="1605" spans="8:17" ht="18" customHeight="1" x14ac:dyDescent="0.25">
      <c r="H1605" s="14">
        <f>BHUGTAN!E1597</f>
        <v>0</v>
      </c>
      <c r="I1605" s="14">
        <f>BHUGTAN!F1597</f>
        <v>0</v>
      </c>
      <c r="J1605" s="15">
        <f>BHUGTAN!G1597</f>
        <v>0</v>
      </c>
      <c r="K1605" s="15">
        <f>BHUGTAN!H1597</f>
        <v>0</v>
      </c>
      <c r="L1605" s="14">
        <f>BHUGTAN!I1597</f>
        <v>0</v>
      </c>
      <c r="M1605" s="15" t="str">
        <f>IFERROR(IF(H1605&gt;=1,VLOOKUP(I1605,DETAIL!$F$7:$N$2006,5,0),""),"")</f>
        <v/>
      </c>
      <c r="N1605" s="15" t="str">
        <f>IFERROR(IF(H1605&gt;=1,VLOOKUP(I1605,DETAIL!$F$7:$N$2006,6,0),""),"")</f>
        <v/>
      </c>
      <c r="O1605" s="14" t="str">
        <f>IFERROR(IF(H1605&gt;=1,VLOOKUP(I1605,DETAIL!$F$7:$N$2006,8,0),""),"")</f>
        <v/>
      </c>
      <c r="P1605" s="14" t="str">
        <f>IFERROR(IF(H1605&gt;=1,VLOOKUP(I1605,DETAIL!$F$7:$N$2006,9,0),""),"")</f>
        <v/>
      </c>
      <c r="Q1605" s="75">
        <f>BHUGTAN!L1597</f>
        <v>0</v>
      </c>
    </row>
    <row r="1606" spans="8:17" ht="18" customHeight="1" x14ac:dyDescent="0.25">
      <c r="H1606" s="14">
        <f>BHUGTAN!E1598</f>
        <v>0</v>
      </c>
      <c r="I1606" s="14">
        <f>BHUGTAN!F1598</f>
        <v>0</v>
      </c>
      <c r="J1606" s="15">
        <f>BHUGTAN!G1598</f>
        <v>0</v>
      </c>
      <c r="K1606" s="15">
        <f>BHUGTAN!H1598</f>
        <v>0</v>
      </c>
      <c r="L1606" s="14">
        <f>BHUGTAN!I1598</f>
        <v>0</v>
      </c>
      <c r="M1606" s="15" t="str">
        <f>IFERROR(IF(H1606&gt;=1,VLOOKUP(I1606,DETAIL!$F$7:$N$2006,5,0),""),"")</f>
        <v/>
      </c>
      <c r="N1606" s="15" t="str">
        <f>IFERROR(IF(H1606&gt;=1,VLOOKUP(I1606,DETAIL!$F$7:$N$2006,6,0),""),"")</f>
        <v/>
      </c>
      <c r="O1606" s="14" t="str">
        <f>IFERROR(IF(H1606&gt;=1,VLOOKUP(I1606,DETAIL!$F$7:$N$2006,8,0),""),"")</f>
        <v/>
      </c>
      <c r="P1606" s="14" t="str">
        <f>IFERROR(IF(H1606&gt;=1,VLOOKUP(I1606,DETAIL!$F$7:$N$2006,9,0),""),"")</f>
        <v/>
      </c>
      <c r="Q1606" s="75">
        <f>BHUGTAN!L1598</f>
        <v>0</v>
      </c>
    </row>
    <row r="1607" spans="8:17" ht="18" customHeight="1" x14ac:dyDescent="0.25">
      <c r="H1607" s="14">
        <f>BHUGTAN!E1599</f>
        <v>0</v>
      </c>
      <c r="I1607" s="14">
        <f>BHUGTAN!F1599</f>
        <v>0</v>
      </c>
      <c r="J1607" s="15">
        <f>BHUGTAN!G1599</f>
        <v>0</v>
      </c>
      <c r="K1607" s="15">
        <f>BHUGTAN!H1599</f>
        <v>0</v>
      </c>
      <c r="L1607" s="14">
        <f>BHUGTAN!I1599</f>
        <v>0</v>
      </c>
      <c r="M1607" s="15" t="str">
        <f>IFERROR(IF(H1607&gt;=1,VLOOKUP(I1607,DETAIL!$F$7:$N$2006,5,0),""),"")</f>
        <v/>
      </c>
      <c r="N1607" s="15" t="str">
        <f>IFERROR(IF(H1607&gt;=1,VLOOKUP(I1607,DETAIL!$F$7:$N$2006,6,0),""),"")</f>
        <v/>
      </c>
      <c r="O1607" s="14" t="str">
        <f>IFERROR(IF(H1607&gt;=1,VLOOKUP(I1607,DETAIL!$F$7:$N$2006,8,0),""),"")</f>
        <v/>
      </c>
      <c r="P1607" s="14" t="str">
        <f>IFERROR(IF(H1607&gt;=1,VLOOKUP(I1607,DETAIL!$F$7:$N$2006,9,0),""),"")</f>
        <v/>
      </c>
      <c r="Q1607" s="75">
        <f>BHUGTAN!L1599</f>
        <v>0</v>
      </c>
    </row>
    <row r="1608" spans="8:17" ht="18" customHeight="1" x14ac:dyDescent="0.25">
      <c r="H1608" s="14">
        <f>BHUGTAN!E1600</f>
        <v>0</v>
      </c>
      <c r="I1608" s="14">
        <f>BHUGTAN!F1600</f>
        <v>0</v>
      </c>
      <c r="J1608" s="15">
        <f>BHUGTAN!G1600</f>
        <v>0</v>
      </c>
      <c r="K1608" s="15">
        <f>BHUGTAN!H1600</f>
        <v>0</v>
      </c>
      <c r="L1608" s="14">
        <f>BHUGTAN!I1600</f>
        <v>0</v>
      </c>
      <c r="M1608" s="15" t="str">
        <f>IFERROR(IF(H1608&gt;=1,VLOOKUP(I1608,DETAIL!$F$7:$N$2006,5,0),""),"")</f>
        <v/>
      </c>
      <c r="N1608" s="15" t="str">
        <f>IFERROR(IF(H1608&gt;=1,VLOOKUP(I1608,DETAIL!$F$7:$N$2006,6,0),""),"")</f>
        <v/>
      </c>
      <c r="O1608" s="14" t="str">
        <f>IFERROR(IF(H1608&gt;=1,VLOOKUP(I1608,DETAIL!$F$7:$N$2006,8,0),""),"")</f>
        <v/>
      </c>
      <c r="P1608" s="14" t="str">
        <f>IFERROR(IF(H1608&gt;=1,VLOOKUP(I1608,DETAIL!$F$7:$N$2006,9,0),""),"")</f>
        <v/>
      </c>
      <c r="Q1608" s="75">
        <f>BHUGTAN!L1600</f>
        <v>0</v>
      </c>
    </row>
    <row r="1609" spans="8:17" ht="18" customHeight="1" x14ac:dyDescent="0.25">
      <c r="H1609" s="14">
        <f>BHUGTAN!E1601</f>
        <v>0</v>
      </c>
      <c r="I1609" s="14">
        <f>BHUGTAN!F1601</f>
        <v>0</v>
      </c>
      <c r="J1609" s="15">
        <f>BHUGTAN!G1601</f>
        <v>0</v>
      </c>
      <c r="K1609" s="15">
        <f>BHUGTAN!H1601</f>
        <v>0</v>
      </c>
      <c r="L1609" s="14">
        <f>BHUGTAN!I1601</f>
        <v>0</v>
      </c>
      <c r="M1609" s="15" t="str">
        <f>IFERROR(IF(H1609&gt;=1,VLOOKUP(I1609,DETAIL!$F$7:$N$2006,5,0),""),"")</f>
        <v/>
      </c>
      <c r="N1609" s="15" t="str">
        <f>IFERROR(IF(H1609&gt;=1,VLOOKUP(I1609,DETAIL!$F$7:$N$2006,6,0),""),"")</f>
        <v/>
      </c>
      <c r="O1609" s="14" t="str">
        <f>IFERROR(IF(H1609&gt;=1,VLOOKUP(I1609,DETAIL!$F$7:$N$2006,8,0),""),"")</f>
        <v/>
      </c>
      <c r="P1609" s="14" t="str">
        <f>IFERROR(IF(H1609&gt;=1,VLOOKUP(I1609,DETAIL!$F$7:$N$2006,9,0),""),"")</f>
        <v/>
      </c>
      <c r="Q1609" s="75">
        <f>BHUGTAN!L1601</f>
        <v>0</v>
      </c>
    </row>
    <row r="1610" spans="8:17" ht="18" customHeight="1" x14ac:dyDescent="0.25">
      <c r="H1610" s="14">
        <f>BHUGTAN!E1602</f>
        <v>0</v>
      </c>
      <c r="I1610" s="14">
        <f>BHUGTAN!F1602</f>
        <v>0</v>
      </c>
      <c r="J1610" s="15">
        <f>BHUGTAN!G1602</f>
        <v>0</v>
      </c>
      <c r="K1610" s="15">
        <f>BHUGTAN!H1602</f>
        <v>0</v>
      </c>
      <c r="L1610" s="14">
        <f>BHUGTAN!I1602</f>
        <v>0</v>
      </c>
      <c r="M1610" s="15" t="str">
        <f>IFERROR(IF(H1610&gt;=1,VLOOKUP(I1610,DETAIL!$F$7:$N$2006,5,0),""),"")</f>
        <v/>
      </c>
      <c r="N1610" s="15" t="str">
        <f>IFERROR(IF(H1610&gt;=1,VLOOKUP(I1610,DETAIL!$F$7:$N$2006,6,0),""),"")</f>
        <v/>
      </c>
      <c r="O1610" s="14" t="str">
        <f>IFERROR(IF(H1610&gt;=1,VLOOKUP(I1610,DETAIL!$F$7:$N$2006,8,0),""),"")</f>
        <v/>
      </c>
      <c r="P1610" s="14" t="str">
        <f>IFERROR(IF(H1610&gt;=1,VLOOKUP(I1610,DETAIL!$F$7:$N$2006,9,0),""),"")</f>
        <v/>
      </c>
      <c r="Q1610" s="75">
        <f>BHUGTAN!L1602</f>
        <v>0</v>
      </c>
    </row>
    <row r="1611" spans="8:17" ht="18" customHeight="1" x14ac:dyDescent="0.25">
      <c r="H1611" s="14">
        <f>BHUGTAN!E1603</f>
        <v>0</v>
      </c>
      <c r="I1611" s="14">
        <f>BHUGTAN!F1603</f>
        <v>0</v>
      </c>
      <c r="J1611" s="15">
        <f>BHUGTAN!G1603</f>
        <v>0</v>
      </c>
      <c r="K1611" s="15">
        <f>BHUGTAN!H1603</f>
        <v>0</v>
      </c>
      <c r="L1611" s="14">
        <f>BHUGTAN!I1603</f>
        <v>0</v>
      </c>
      <c r="M1611" s="15" t="str">
        <f>IFERROR(IF(H1611&gt;=1,VLOOKUP(I1611,DETAIL!$F$7:$N$2006,5,0),""),"")</f>
        <v/>
      </c>
      <c r="N1611" s="15" t="str">
        <f>IFERROR(IF(H1611&gt;=1,VLOOKUP(I1611,DETAIL!$F$7:$N$2006,6,0),""),"")</f>
        <v/>
      </c>
      <c r="O1611" s="14" t="str">
        <f>IFERROR(IF(H1611&gt;=1,VLOOKUP(I1611,DETAIL!$F$7:$N$2006,8,0),""),"")</f>
        <v/>
      </c>
      <c r="P1611" s="14" t="str">
        <f>IFERROR(IF(H1611&gt;=1,VLOOKUP(I1611,DETAIL!$F$7:$N$2006,9,0),""),"")</f>
        <v/>
      </c>
      <c r="Q1611" s="75">
        <f>BHUGTAN!L1603</f>
        <v>0</v>
      </c>
    </row>
    <row r="1612" spans="8:17" ht="18" customHeight="1" x14ac:dyDescent="0.25">
      <c r="H1612" s="14">
        <f>BHUGTAN!E1604</f>
        <v>0</v>
      </c>
      <c r="I1612" s="14">
        <f>BHUGTAN!F1604</f>
        <v>0</v>
      </c>
      <c r="J1612" s="15">
        <f>BHUGTAN!G1604</f>
        <v>0</v>
      </c>
      <c r="K1612" s="15">
        <f>BHUGTAN!H1604</f>
        <v>0</v>
      </c>
      <c r="L1612" s="14">
        <f>BHUGTAN!I1604</f>
        <v>0</v>
      </c>
      <c r="M1612" s="15" t="str">
        <f>IFERROR(IF(H1612&gt;=1,VLOOKUP(I1612,DETAIL!$F$7:$N$2006,5,0),""),"")</f>
        <v/>
      </c>
      <c r="N1612" s="15" t="str">
        <f>IFERROR(IF(H1612&gt;=1,VLOOKUP(I1612,DETAIL!$F$7:$N$2006,6,0),""),"")</f>
        <v/>
      </c>
      <c r="O1612" s="14" t="str">
        <f>IFERROR(IF(H1612&gt;=1,VLOOKUP(I1612,DETAIL!$F$7:$N$2006,8,0),""),"")</f>
        <v/>
      </c>
      <c r="P1612" s="14" t="str">
        <f>IFERROR(IF(H1612&gt;=1,VLOOKUP(I1612,DETAIL!$F$7:$N$2006,9,0),""),"")</f>
        <v/>
      </c>
      <c r="Q1612" s="75">
        <f>BHUGTAN!L1604</f>
        <v>0</v>
      </c>
    </row>
    <row r="1613" spans="8:17" ht="18" customHeight="1" x14ac:dyDescent="0.25">
      <c r="H1613" s="14">
        <f>BHUGTAN!E1605</f>
        <v>0</v>
      </c>
      <c r="I1613" s="14">
        <f>BHUGTAN!F1605</f>
        <v>0</v>
      </c>
      <c r="J1613" s="15">
        <f>BHUGTAN!G1605</f>
        <v>0</v>
      </c>
      <c r="K1613" s="15">
        <f>BHUGTAN!H1605</f>
        <v>0</v>
      </c>
      <c r="L1613" s="14">
        <f>BHUGTAN!I1605</f>
        <v>0</v>
      </c>
      <c r="M1613" s="15" t="str">
        <f>IFERROR(IF(H1613&gt;=1,VLOOKUP(I1613,DETAIL!$F$7:$N$2006,5,0),""),"")</f>
        <v/>
      </c>
      <c r="N1613" s="15" t="str">
        <f>IFERROR(IF(H1613&gt;=1,VLOOKUP(I1613,DETAIL!$F$7:$N$2006,6,0),""),"")</f>
        <v/>
      </c>
      <c r="O1613" s="14" t="str">
        <f>IFERROR(IF(H1613&gt;=1,VLOOKUP(I1613,DETAIL!$F$7:$N$2006,8,0),""),"")</f>
        <v/>
      </c>
      <c r="P1613" s="14" t="str">
        <f>IFERROR(IF(H1613&gt;=1,VLOOKUP(I1613,DETAIL!$F$7:$N$2006,9,0),""),"")</f>
        <v/>
      </c>
      <c r="Q1613" s="75">
        <f>BHUGTAN!L1605</f>
        <v>0</v>
      </c>
    </row>
    <row r="1614" spans="8:17" ht="18" customHeight="1" x14ac:dyDescent="0.25">
      <c r="H1614" s="14">
        <f>BHUGTAN!E1606</f>
        <v>0</v>
      </c>
      <c r="I1614" s="14">
        <f>BHUGTAN!F1606</f>
        <v>0</v>
      </c>
      <c r="J1614" s="15">
        <f>BHUGTAN!G1606</f>
        <v>0</v>
      </c>
      <c r="K1614" s="15">
        <f>BHUGTAN!H1606</f>
        <v>0</v>
      </c>
      <c r="L1614" s="14">
        <f>BHUGTAN!I1606</f>
        <v>0</v>
      </c>
      <c r="M1614" s="15" t="str">
        <f>IFERROR(IF(H1614&gt;=1,VLOOKUP(I1614,DETAIL!$F$7:$N$2006,5,0),""),"")</f>
        <v/>
      </c>
      <c r="N1614" s="15" t="str">
        <f>IFERROR(IF(H1614&gt;=1,VLOOKUP(I1614,DETAIL!$F$7:$N$2006,6,0),""),"")</f>
        <v/>
      </c>
      <c r="O1614" s="14" t="str">
        <f>IFERROR(IF(H1614&gt;=1,VLOOKUP(I1614,DETAIL!$F$7:$N$2006,8,0),""),"")</f>
        <v/>
      </c>
      <c r="P1614" s="14" t="str">
        <f>IFERROR(IF(H1614&gt;=1,VLOOKUP(I1614,DETAIL!$F$7:$N$2006,9,0),""),"")</f>
        <v/>
      </c>
      <c r="Q1614" s="75">
        <f>BHUGTAN!L1606</f>
        <v>0</v>
      </c>
    </row>
    <row r="1615" spans="8:17" ht="18" customHeight="1" x14ac:dyDescent="0.25">
      <c r="H1615" s="14">
        <f>BHUGTAN!E1607</f>
        <v>0</v>
      </c>
      <c r="I1615" s="14">
        <f>BHUGTAN!F1607</f>
        <v>0</v>
      </c>
      <c r="J1615" s="15">
        <f>BHUGTAN!G1607</f>
        <v>0</v>
      </c>
      <c r="K1615" s="15">
        <f>BHUGTAN!H1607</f>
        <v>0</v>
      </c>
      <c r="L1615" s="14">
        <f>BHUGTAN!I1607</f>
        <v>0</v>
      </c>
      <c r="M1615" s="15" t="str">
        <f>IFERROR(IF(H1615&gt;=1,VLOOKUP(I1615,DETAIL!$F$7:$N$2006,5,0),""),"")</f>
        <v/>
      </c>
      <c r="N1615" s="15" t="str">
        <f>IFERROR(IF(H1615&gt;=1,VLOOKUP(I1615,DETAIL!$F$7:$N$2006,6,0),""),"")</f>
        <v/>
      </c>
      <c r="O1615" s="14" t="str">
        <f>IFERROR(IF(H1615&gt;=1,VLOOKUP(I1615,DETAIL!$F$7:$N$2006,8,0),""),"")</f>
        <v/>
      </c>
      <c r="P1615" s="14" t="str">
        <f>IFERROR(IF(H1615&gt;=1,VLOOKUP(I1615,DETAIL!$F$7:$N$2006,9,0),""),"")</f>
        <v/>
      </c>
      <c r="Q1615" s="75">
        <f>BHUGTAN!L1607</f>
        <v>0</v>
      </c>
    </row>
    <row r="1616" spans="8:17" ht="18" customHeight="1" x14ac:dyDescent="0.25">
      <c r="H1616" s="14">
        <f>BHUGTAN!E1608</f>
        <v>0</v>
      </c>
      <c r="I1616" s="14">
        <f>BHUGTAN!F1608</f>
        <v>0</v>
      </c>
      <c r="J1616" s="15">
        <f>BHUGTAN!G1608</f>
        <v>0</v>
      </c>
      <c r="K1616" s="15">
        <f>BHUGTAN!H1608</f>
        <v>0</v>
      </c>
      <c r="L1616" s="14">
        <f>BHUGTAN!I1608</f>
        <v>0</v>
      </c>
      <c r="M1616" s="15" t="str">
        <f>IFERROR(IF(H1616&gt;=1,VLOOKUP(I1616,DETAIL!$F$7:$N$2006,5,0),""),"")</f>
        <v/>
      </c>
      <c r="N1616" s="15" t="str">
        <f>IFERROR(IF(H1616&gt;=1,VLOOKUP(I1616,DETAIL!$F$7:$N$2006,6,0),""),"")</f>
        <v/>
      </c>
      <c r="O1616" s="14" t="str">
        <f>IFERROR(IF(H1616&gt;=1,VLOOKUP(I1616,DETAIL!$F$7:$N$2006,8,0),""),"")</f>
        <v/>
      </c>
      <c r="P1616" s="14" t="str">
        <f>IFERROR(IF(H1616&gt;=1,VLOOKUP(I1616,DETAIL!$F$7:$N$2006,9,0),""),"")</f>
        <v/>
      </c>
      <c r="Q1616" s="75">
        <f>BHUGTAN!L1608</f>
        <v>0</v>
      </c>
    </row>
    <row r="1617" spans="8:17" ht="18" customHeight="1" x14ac:dyDescent="0.25">
      <c r="H1617" s="14">
        <f>BHUGTAN!E1609</f>
        <v>0</v>
      </c>
      <c r="I1617" s="14">
        <f>BHUGTAN!F1609</f>
        <v>0</v>
      </c>
      <c r="J1617" s="15">
        <f>BHUGTAN!G1609</f>
        <v>0</v>
      </c>
      <c r="K1617" s="15">
        <f>BHUGTAN!H1609</f>
        <v>0</v>
      </c>
      <c r="L1617" s="14">
        <f>BHUGTAN!I1609</f>
        <v>0</v>
      </c>
      <c r="M1617" s="15" t="str">
        <f>IFERROR(IF(H1617&gt;=1,VLOOKUP(I1617,DETAIL!$F$7:$N$2006,5,0),""),"")</f>
        <v/>
      </c>
      <c r="N1617" s="15" t="str">
        <f>IFERROR(IF(H1617&gt;=1,VLOOKUP(I1617,DETAIL!$F$7:$N$2006,6,0),""),"")</f>
        <v/>
      </c>
      <c r="O1617" s="14" t="str">
        <f>IFERROR(IF(H1617&gt;=1,VLOOKUP(I1617,DETAIL!$F$7:$N$2006,8,0),""),"")</f>
        <v/>
      </c>
      <c r="P1617" s="14" t="str">
        <f>IFERROR(IF(H1617&gt;=1,VLOOKUP(I1617,DETAIL!$F$7:$N$2006,9,0),""),"")</f>
        <v/>
      </c>
      <c r="Q1617" s="75">
        <f>BHUGTAN!L1609</f>
        <v>0</v>
      </c>
    </row>
    <row r="1618" spans="8:17" ht="18" customHeight="1" x14ac:dyDescent="0.25">
      <c r="H1618" s="14">
        <f>BHUGTAN!E1610</f>
        <v>0</v>
      </c>
      <c r="I1618" s="14">
        <f>BHUGTAN!F1610</f>
        <v>0</v>
      </c>
      <c r="J1618" s="15">
        <f>BHUGTAN!G1610</f>
        <v>0</v>
      </c>
      <c r="K1618" s="15">
        <f>BHUGTAN!H1610</f>
        <v>0</v>
      </c>
      <c r="L1618" s="14">
        <f>BHUGTAN!I1610</f>
        <v>0</v>
      </c>
      <c r="M1618" s="15" t="str">
        <f>IFERROR(IF(H1618&gt;=1,VLOOKUP(I1618,DETAIL!$F$7:$N$2006,5,0),""),"")</f>
        <v/>
      </c>
      <c r="N1618" s="15" t="str">
        <f>IFERROR(IF(H1618&gt;=1,VLOOKUP(I1618,DETAIL!$F$7:$N$2006,6,0),""),"")</f>
        <v/>
      </c>
      <c r="O1618" s="14" t="str">
        <f>IFERROR(IF(H1618&gt;=1,VLOOKUP(I1618,DETAIL!$F$7:$N$2006,8,0),""),"")</f>
        <v/>
      </c>
      <c r="P1618" s="14" t="str">
        <f>IFERROR(IF(H1618&gt;=1,VLOOKUP(I1618,DETAIL!$F$7:$N$2006,9,0),""),"")</f>
        <v/>
      </c>
      <c r="Q1618" s="75">
        <f>BHUGTAN!L1610</f>
        <v>0</v>
      </c>
    </row>
    <row r="1619" spans="8:17" ht="18" customHeight="1" x14ac:dyDescent="0.25">
      <c r="H1619" s="14">
        <f>BHUGTAN!E1611</f>
        <v>0</v>
      </c>
      <c r="I1619" s="14">
        <f>BHUGTAN!F1611</f>
        <v>0</v>
      </c>
      <c r="J1619" s="15">
        <f>BHUGTAN!G1611</f>
        <v>0</v>
      </c>
      <c r="K1619" s="15">
        <f>BHUGTAN!H1611</f>
        <v>0</v>
      </c>
      <c r="L1619" s="14">
        <f>BHUGTAN!I1611</f>
        <v>0</v>
      </c>
      <c r="M1619" s="15" t="str">
        <f>IFERROR(IF(H1619&gt;=1,VLOOKUP(I1619,DETAIL!$F$7:$N$2006,5,0),""),"")</f>
        <v/>
      </c>
      <c r="N1619" s="15" t="str">
        <f>IFERROR(IF(H1619&gt;=1,VLOOKUP(I1619,DETAIL!$F$7:$N$2006,6,0),""),"")</f>
        <v/>
      </c>
      <c r="O1619" s="14" t="str">
        <f>IFERROR(IF(H1619&gt;=1,VLOOKUP(I1619,DETAIL!$F$7:$N$2006,8,0),""),"")</f>
        <v/>
      </c>
      <c r="P1619" s="14" t="str">
        <f>IFERROR(IF(H1619&gt;=1,VLOOKUP(I1619,DETAIL!$F$7:$N$2006,9,0),""),"")</f>
        <v/>
      </c>
      <c r="Q1619" s="75">
        <f>BHUGTAN!L1611</f>
        <v>0</v>
      </c>
    </row>
    <row r="1620" spans="8:17" ht="18" customHeight="1" x14ac:dyDescent="0.25">
      <c r="H1620" s="14">
        <f>BHUGTAN!E1612</f>
        <v>0</v>
      </c>
      <c r="I1620" s="14">
        <f>BHUGTAN!F1612</f>
        <v>0</v>
      </c>
      <c r="J1620" s="15">
        <f>BHUGTAN!G1612</f>
        <v>0</v>
      </c>
      <c r="K1620" s="15">
        <f>BHUGTAN!H1612</f>
        <v>0</v>
      </c>
      <c r="L1620" s="14">
        <f>BHUGTAN!I1612</f>
        <v>0</v>
      </c>
      <c r="M1620" s="15" t="str">
        <f>IFERROR(IF(H1620&gt;=1,VLOOKUP(I1620,DETAIL!$F$7:$N$2006,5,0),""),"")</f>
        <v/>
      </c>
      <c r="N1620" s="15" t="str">
        <f>IFERROR(IF(H1620&gt;=1,VLOOKUP(I1620,DETAIL!$F$7:$N$2006,6,0),""),"")</f>
        <v/>
      </c>
      <c r="O1620" s="14" t="str">
        <f>IFERROR(IF(H1620&gt;=1,VLOOKUP(I1620,DETAIL!$F$7:$N$2006,8,0),""),"")</f>
        <v/>
      </c>
      <c r="P1620" s="14" t="str">
        <f>IFERROR(IF(H1620&gt;=1,VLOOKUP(I1620,DETAIL!$F$7:$N$2006,9,0),""),"")</f>
        <v/>
      </c>
      <c r="Q1620" s="75">
        <f>BHUGTAN!L1612</f>
        <v>0</v>
      </c>
    </row>
    <row r="1621" spans="8:17" ht="18" customHeight="1" x14ac:dyDescent="0.25">
      <c r="H1621" s="14">
        <f>BHUGTAN!E1613</f>
        <v>0</v>
      </c>
      <c r="I1621" s="14">
        <f>BHUGTAN!F1613</f>
        <v>0</v>
      </c>
      <c r="J1621" s="15">
        <f>BHUGTAN!G1613</f>
        <v>0</v>
      </c>
      <c r="K1621" s="15">
        <f>BHUGTAN!H1613</f>
        <v>0</v>
      </c>
      <c r="L1621" s="14">
        <f>BHUGTAN!I1613</f>
        <v>0</v>
      </c>
      <c r="M1621" s="15" t="str">
        <f>IFERROR(IF(H1621&gt;=1,VLOOKUP(I1621,DETAIL!$F$7:$N$2006,5,0),""),"")</f>
        <v/>
      </c>
      <c r="N1621" s="15" t="str">
        <f>IFERROR(IF(H1621&gt;=1,VLOOKUP(I1621,DETAIL!$F$7:$N$2006,6,0),""),"")</f>
        <v/>
      </c>
      <c r="O1621" s="14" t="str">
        <f>IFERROR(IF(H1621&gt;=1,VLOOKUP(I1621,DETAIL!$F$7:$N$2006,8,0),""),"")</f>
        <v/>
      </c>
      <c r="P1621" s="14" t="str">
        <f>IFERROR(IF(H1621&gt;=1,VLOOKUP(I1621,DETAIL!$F$7:$N$2006,9,0),""),"")</f>
        <v/>
      </c>
      <c r="Q1621" s="75">
        <f>BHUGTAN!L1613</f>
        <v>0</v>
      </c>
    </row>
    <row r="1622" spans="8:17" ht="18" customHeight="1" x14ac:dyDescent="0.25">
      <c r="H1622" s="14">
        <f>BHUGTAN!E1614</f>
        <v>0</v>
      </c>
      <c r="I1622" s="14">
        <f>BHUGTAN!F1614</f>
        <v>0</v>
      </c>
      <c r="J1622" s="15">
        <f>BHUGTAN!G1614</f>
        <v>0</v>
      </c>
      <c r="K1622" s="15">
        <f>BHUGTAN!H1614</f>
        <v>0</v>
      </c>
      <c r="L1622" s="14">
        <f>BHUGTAN!I1614</f>
        <v>0</v>
      </c>
      <c r="M1622" s="15" t="str">
        <f>IFERROR(IF(H1622&gt;=1,VLOOKUP(I1622,DETAIL!$F$7:$N$2006,5,0),""),"")</f>
        <v/>
      </c>
      <c r="N1622" s="15" t="str">
        <f>IFERROR(IF(H1622&gt;=1,VLOOKUP(I1622,DETAIL!$F$7:$N$2006,6,0),""),"")</f>
        <v/>
      </c>
      <c r="O1622" s="14" t="str">
        <f>IFERROR(IF(H1622&gt;=1,VLOOKUP(I1622,DETAIL!$F$7:$N$2006,8,0),""),"")</f>
        <v/>
      </c>
      <c r="P1622" s="14" t="str">
        <f>IFERROR(IF(H1622&gt;=1,VLOOKUP(I1622,DETAIL!$F$7:$N$2006,9,0),""),"")</f>
        <v/>
      </c>
      <c r="Q1622" s="75">
        <f>BHUGTAN!L1614</f>
        <v>0</v>
      </c>
    </row>
    <row r="1623" spans="8:17" ht="18" customHeight="1" x14ac:dyDescent="0.25">
      <c r="H1623" s="14">
        <f>BHUGTAN!E1615</f>
        <v>0</v>
      </c>
      <c r="I1623" s="14">
        <f>BHUGTAN!F1615</f>
        <v>0</v>
      </c>
      <c r="J1623" s="15">
        <f>BHUGTAN!G1615</f>
        <v>0</v>
      </c>
      <c r="K1623" s="15">
        <f>BHUGTAN!H1615</f>
        <v>0</v>
      </c>
      <c r="L1623" s="14">
        <f>BHUGTAN!I1615</f>
        <v>0</v>
      </c>
      <c r="M1623" s="15" t="str">
        <f>IFERROR(IF(H1623&gt;=1,VLOOKUP(I1623,DETAIL!$F$7:$N$2006,5,0),""),"")</f>
        <v/>
      </c>
      <c r="N1623" s="15" t="str">
        <f>IFERROR(IF(H1623&gt;=1,VLOOKUP(I1623,DETAIL!$F$7:$N$2006,6,0),""),"")</f>
        <v/>
      </c>
      <c r="O1623" s="14" t="str">
        <f>IFERROR(IF(H1623&gt;=1,VLOOKUP(I1623,DETAIL!$F$7:$N$2006,8,0),""),"")</f>
        <v/>
      </c>
      <c r="P1623" s="14" t="str">
        <f>IFERROR(IF(H1623&gt;=1,VLOOKUP(I1623,DETAIL!$F$7:$N$2006,9,0),""),"")</f>
        <v/>
      </c>
      <c r="Q1623" s="75">
        <f>BHUGTAN!L1615</f>
        <v>0</v>
      </c>
    </row>
    <row r="1624" spans="8:17" ht="18" customHeight="1" x14ac:dyDescent="0.25">
      <c r="H1624" s="14">
        <f>BHUGTAN!E1616</f>
        <v>0</v>
      </c>
      <c r="I1624" s="14">
        <f>BHUGTAN!F1616</f>
        <v>0</v>
      </c>
      <c r="J1624" s="15">
        <f>BHUGTAN!G1616</f>
        <v>0</v>
      </c>
      <c r="K1624" s="15">
        <f>BHUGTAN!H1616</f>
        <v>0</v>
      </c>
      <c r="L1624" s="14">
        <f>BHUGTAN!I1616</f>
        <v>0</v>
      </c>
      <c r="M1624" s="15" t="str">
        <f>IFERROR(IF(H1624&gt;=1,VLOOKUP(I1624,DETAIL!$F$7:$N$2006,5,0),""),"")</f>
        <v/>
      </c>
      <c r="N1624" s="15" t="str">
        <f>IFERROR(IF(H1624&gt;=1,VLOOKUP(I1624,DETAIL!$F$7:$N$2006,6,0),""),"")</f>
        <v/>
      </c>
      <c r="O1624" s="14" t="str">
        <f>IFERROR(IF(H1624&gt;=1,VLOOKUP(I1624,DETAIL!$F$7:$N$2006,8,0),""),"")</f>
        <v/>
      </c>
      <c r="P1624" s="14" t="str">
        <f>IFERROR(IF(H1624&gt;=1,VLOOKUP(I1624,DETAIL!$F$7:$N$2006,9,0),""),"")</f>
        <v/>
      </c>
      <c r="Q1624" s="75">
        <f>BHUGTAN!L1616</f>
        <v>0</v>
      </c>
    </row>
    <row r="1625" spans="8:17" ht="18" customHeight="1" x14ac:dyDescent="0.25">
      <c r="H1625" s="14">
        <f>BHUGTAN!E1617</f>
        <v>0</v>
      </c>
      <c r="I1625" s="14">
        <f>BHUGTAN!F1617</f>
        <v>0</v>
      </c>
      <c r="J1625" s="15">
        <f>BHUGTAN!G1617</f>
        <v>0</v>
      </c>
      <c r="K1625" s="15">
        <f>BHUGTAN!H1617</f>
        <v>0</v>
      </c>
      <c r="L1625" s="14">
        <f>BHUGTAN!I1617</f>
        <v>0</v>
      </c>
      <c r="M1625" s="15" t="str">
        <f>IFERROR(IF(H1625&gt;=1,VLOOKUP(I1625,DETAIL!$F$7:$N$2006,5,0),""),"")</f>
        <v/>
      </c>
      <c r="N1625" s="15" t="str">
        <f>IFERROR(IF(H1625&gt;=1,VLOOKUP(I1625,DETAIL!$F$7:$N$2006,6,0),""),"")</f>
        <v/>
      </c>
      <c r="O1625" s="14" t="str">
        <f>IFERROR(IF(H1625&gt;=1,VLOOKUP(I1625,DETAIL!$F$7:$N$2006,8,0),""),"")</f>
        <v/>
      </c>
      <c r="P1625" s="14" t="str">
        <f>IFERROR(IF(H1625&gt;=1,VLOOKUP(I1625,DETAIL!$F$7:$N$2006,9,0),""),"")</f>
        <v/>
      </c>
      <c r="Q1625" s="75">
        <f>BHUGTAN!L1617</f>
        <v>0</v>
      </c>
    </row>
    <row r="1626" spans="8:17" ht="18" customHeight="1" x14ac:dyDescent="0.25">
      <c r="H1626" s="14">
        <f>BHUGTAN!E1618</f>
        <v>0</v>
      </c>
      <c r="I1626" s="14">
        <f>BHUGTAN!F1618</f>
        <v>0</v>
      </c>
      <c r="J1626" s="15">
        <f>BHUGTAN!G1618</f>
        <v>0</v>
      </c>
      <c r="K1626" s="15">
        <f>BHUGTAN!H1618</f>
        <v>0</v>
      </c>
      <c r="L1626" s="14">
        <f>BHUGTAN!I1618</f>
        <v>0</v>
      </c>
      <c r="M1626" s="15" t="str">
        <f>IFERROR(IF(H1626&gt;=1,VLOOKUP(I1626,DETAIL!$F$7:$N$2006,5,0),""),"")</f>
        <v/>
      </c>
      <c r="N1626" s="15" t="str">
        <f>IFERROR(IF(H1626&gt;=1,VLOOKUP(I1626,DETAIL!$F$7:$N$2006,6,0),""),"")</f>
        <v/>
      </c>
      <c r="O1626" s="14" t="str">
        <f>IFERROR(IF(H1626&gt;=1,VLOOKUP(I1626,DETAIL!$F$7:$N$2006,8,0),""),"")</f>
        <v/>
      </c>
      <c r="P1626" s="14" t="str">
        <f>IFERROR(IF(H1626&gt;=1,VLOOKUP(I1626,DETAIL!$F$7:$N$2006,9,0),""),"")</f>
        <v/>
      </c>
      <c r="Q1626" s="75">
        <f>BHUGTAN!L1618</f>
        <v>0</v>
      </c>
    </row>
    <row r="1627" spans="8:17" ht="18" customHeight="1" x14ac:dyDescent="0.25">
      <c r="H1627" s="14">
        <f>BHUGTAN!E1619</f>
        <v>0</v>
      </c>
      <c r="I1627" s="14">
        <f>BHUGTAN!F1619</f>
        <v>0</v>
      </c>
      <c r="J1627" s="15">
        <f>BHUGTAN!G1619</f>
        <v>0</v>
      </c>
      <c r="K1627" s="15">
        <f>BHUGTAN!H1619</f>
        <v>0</v>
      </c>
      <c r="L1627" s="14">
        <f>BHUGTAN!I1619</f>
        <v>0</v>
      </c>
      <c r="M1627" s="15" t="str">
        <f>IFERROR(IF(H1627&gt;=1,VLOOKUP(I1627,DETAIL!$F$7:$N$2006,5,0),""),"")</f>
        <v/>
      </c>
      <c r="N1627" s="15" t="str">
        <f>IFERROR(IF(H1627&gt;=1,VLOOKUP(I1627,DETAIL!$F$7:$N$2006,6,0),""),"")</f>
        <v/>
      </c>
      <c r="O1627" s="14" t="str">
        <f>IFERROR(IF(H1627&gt;=1,VLOOKUP(I1627,DETAIL!$F$7:$N$2006,8,0),""),"")</f>
        <v/>
      </c>
      <c r="P1627" s="14" t="str">
        <f>IFERROR(IF(H1627&gt;=1,VLOOKUP(I1627,DETAIL!$F$7:$N$2006,9,0),""),"")</f>
        <v/>
      </c>
      <c r="Q1627" s="75">
        <f>BHUGTAN!L1619</f>
        <v>0</v>
      </c>
    </row>
    <row r="1628" spans="8:17" ht="18" customHeight="1" x14ac:dyDescent="0.25">
      <c r="H1628" s="14">
        <f>BHUGTAN!E1620</f>
        <v>0</v>
      </c>
      <c r="I1628" s="14">
        <f>BHUGTAN!F1620</f>
        <v>0</v>
      </c>
      <c r="J1628" s="15">
        <f>BHUGTAN!G1620</f>
        <v>0</v>
      </c>
      <c r="K1628" s="15">
        <f>BHUGTAN!H1620</f>
        <v>0</v>
      </c>
      <c r="L1628" s="14">
        <f>BHUGTAN!I1620</f>
        <v>0</v>
      </c>
      <c r="M1628" s="15" t="str">
        <f>IFERROR(IF(H1628&gt;=1,VLOOKUP(I1628,DETAIL!$F$7:$N$2006,5,0),""),"")</f>
        <v/>
      </c>
      <c r="N1628" s="15" t="str">
        <f>IFERROR(IF(H1628&gt;=1,VLOOKUP(I1628,DETAIL!$F$7:$N$2006,6,0),""),"")</f>
        <v/>
      </c>
      <c r="O1628" s="14" t="str">
        <f>IFERROR(IF(H1628&gt;=1,VLOOKUP(I1628,DETAIL!$F$7:$N$2006,8,0),""),"")</f>
        <v/>
      </c>
      <c r="P1628" s="14" t="str">
        <f>IFERROR(IF(H1628&gt;=1,VLOOKUP(I1628,DETAIL!$F$7:$N$2006,9,0),""),"")</f>
        <v/>
      </c>
      <c r="Q1628" s="75">
        <f>BHUGTAN!L1620</f>
        <v>0</v>
      </c>
    </row>
    <row r="1629" spans="8:17" ht="18" customHeight="1" x14ac:dyDescent="0.25">
      <c r="H1629" s="14">
        <f>BHUGTAN!E1621</f>
        <v>0</v>
      </c>
      <c r="I1629" s="14">
        <f>BHUGTAN!F1621</f>
        <v>0</v>
      </c>
      <c r="J1629" s="15">
        <f>BHUGTAN!G1621</f>
        <v>0</v>
      </c>
      <c r="K1629" s="15">
        <f>BHUGTAN!H1621</f>
        <v>0</v>
      </c>
      <c r="L1629" s="14">
        <f>BHUGTAN!I1621</f>
        <v>0</v>
      </c>
      <c r="M1629" s="15" t="str">
        <f>IFERROR(IF(H1629&gt;=1,VLOOKUP(I1629,DETAIL!$F$7:$N$2006,5,0),""),"")</f>
        <v/>
      </c>
      <c r="N1629" s="15" t="str">
        <f>IFERROR(IF(H1629&gt;=1,VLOOKUP(I1629,DETAIL!$F$7:$N$2006,6,0),""),"")</f>
        <v/>
      </c>
      <c r="O1629" s="14" t="str">
        <f>IFERROR(IF(H1629&gt;=1,VLOOKUP(I1629,DETAIL!$F$7:$N$2006,8,0),""),"")</f>
        <v/>
      </c>
      <c r="P1629" s="14" t="str">
        <f>IFERROR(IF(H1629&gt;=1,VLOOKUP(I1629,DETAIL!$F$7:$N$2006,9,0),""),"")</f>
        <v/>
      </c>
      <c r="Q1629" s="75">
        <f>BHUGTAN!L1621</f>
        <v>0</v>
      </c>
    </row>
    <row r="1630" spans="8:17" ht="18" customHeight="1" x14ac:dyDescent="0.25">
      <c r="H1630" s="14">
        <f>BHUGTAN!E1622</f>
        <v>0</v>
      </c>
      <c r="I1630" s="14">
        <f>BHUGTAN!F1622</f>
        <v>0</v>
      </c>
      <c r="J1630" s="15">
        <f>BHUGTAN!G1622</f>
        <v>0</v>
      </c>
      <c r="K1630" s="15">
        <f>BHUGTAN!H1622</f>
        <v>0</v>
      </c>
      <c r="L1630" s="14">
        <f>BHUGTAN!I1622</f>
        <v>0</v>
      </c>
      <c r="M1630" s="15" t="str">
        <f>IFERROR(IF(H1630&gt;=1,VLOOKUP(I1630,DETAIL!$F$7:$N$2006,5,0),""),"")</f>
        <v/>
      </c>
      <c r="N1630" s="15" t="str">
        <f>IFERROR(IF(H1630&gt;=1,VLOOKUP(I1630,DETAIL!$F$7:$N$2006,6,0),""),"")</f>
        <v/>
      </c>
      <c r="O1630" s="14" t="str">
        <f>IFERROR(IF(H1630&gt;=1,VLOOKUP(I1630,DETAIL!$F$7:$N$2006,8,0),""),"")</f>
        <v/>
      </c>
      <c r="P1630" s="14" t="str">
        <f>IFERROR(IF(H1630&gt;=1,VLOOKUP(I1630,DETAIL!$F$7:$N$2006,9,0),""),"")</f>
        <v/>
      </c>
      <c r="Q1630" s="75">
        <f>BHUGTAN!L1622</f>
        <v>0</v>
      </c>
    </row>
    <row r="1631" spans="8:17" ht="18" customHeight="1" x14ac:dyDescent="0.25">
      <c r="H1631" s="14">
        <f>BHUGTAN!E1623</f>
        <v>0</v>
      </c>
      <c r="I1631" s="14">
        <f>BHUGTAN!F1623</f>
        <v>0</v>
      </c>
      <c r="J1631" s="15">
        <f>BHUGTAN!G1623</f>
        <v>0</v>
      </c>
      <c r="K1631" s="15">
        <f>BHUGTAN!H1623</f>
        <v>0</v>
      </c>
      <c r="L1631" s="14">
        <f>BHUGTAN!I1623</f>
        <v>0</v>
      </c>
      <c r="M1631" s="15" t="str">
        <f>IFERROR(IF(H1631&gt;=1,VLOOKUP(I1631,DETAIL!$F$7:$N$2006,5,0),""),"")</f>
        <v/>
      </c>
      <c r="N1631" s="15" t="str">
        <f>IFERROR(IF(H1631&gt;=1,VLOOKUP(I1631,DETAIL!$F$7:$N$2006,6,0),""),"")</f>
        <v/>
      </c>
      <c r="O1631" s="14" t="str">
        <f>IFERROR(IF(H1631&gt;=1,VLOOKUP(I1631,DETAIL!$F$7:$N$2006,8,0),""),"")</f>
        <v/>
      </c>
      <c r="P1631" s="14" t="str">
        <f>IFERROR(IF(H1631&gt;=1,VLOOKUP(I1631,DETAIL!$F$7:$N$2006,9,0),""),"")</f>
        <v/>
      </c>
      <c r="Q1631" s="75">
        <f>BHUGTAN!L1623</f>
        <v>0</v>
      </c>
    </row>
    <row r="1632" spans="8:17" ht="18" customHeight="1" x14ac:dyDescent="0.25">
      <c r="H1632" s="14">
        <f>BHUGTAN!E1624</f>
        <v>0</v>
      </c>
      <c r="I1632" s="14">
        <f>BHUGTAN!F1624</f>
        <v>0</v>
      </c>
      <c r="J1632" s="15">
        <f>BHUGTAN!G1624</f>
        <v>0</v>
      </c>
      <c r="K1632" s="15">
        <f>BHUGTAN!H1624</f>
        <v>0</v>
      </c>
      <c r="L1632" s="14">
        <f>BHUGTAN!I1624</f>
        <v>0</v>
      </c>
      <c r="M1632" s="15" t="str">
        <f>IFERROR(IF(H1632&gt;=1,VLOOKUP(I1632,DETAIL!$F$7:$N$2006,5,0),""),"")</f>
        <v/>
      </c>
      <c r="N1632" s="15" t="str">
        <f>IFERROR(IF(H1632&gt;=1,VLOOKUP(I1632,DETAIL!$F$7:$N$2006,6,0),""),"")</f>
        <v/>
      </c>
      <c r="O1632" s="14" t="str">
        <f>IFERROR(IF(H1632&gt;=1,VLOOKUP(I1632,DETAIL!$F$7:$N$2006,8,0),""),"")</f>
        <v/>
      </c>
      <c r="P1632" s="14" t="str">
        <f>IFERROR(IF(H1632&gt;=1,VLOOKUP(I1632,DETAIL!$F$7:$N$2006,9,0),""),"")</f>
        <v/>
      </c>
      <c r="Q1632" s="75">
        <f>BHUGTAN!L1624</f>
        <v>0</v>
      </c>
    </row>
    <row r="1633" spans="8:17" ht="18" customHeight="1" x14ac:dyDescent="0.25">
      <c r="H1633" s="14">
        <f>BHUGTAN!E1625</f>
        <v>0</v>
      </c>
      <c r="I1633" s="14">
        <f>BHUGTAN!F1625</f>
        <v>0</v>
      </c>
      <c r="J1633" s="15">
        <f>BHUGTAN!G1625</f>
        <v>0</v>
      </c>
      <c r="K1633" s="15">
        <f>BHUGTAN!H1625</f>
        <v>0</v>
      </c>
      <c r="L1633" s="14">
        <f>BHUGTAN!I1625</f>
        <v>0</v>
      </c>
      <c r="M1633" s="15" t="str">
        <f>IFERROR(IF(H1633&gt;=1,VLOOKUP(I1633,DETAIL!$F$7:$N$2006,5,0),""),"")</f>
        <v/>
      </c>
      <c r="N1633" s="15" t="str">
        <f>IFERROR(IF(H1633&gt;=1,VLOOKUP(I1633,DETAIL!$F$7:$N$2006,6,0),""),"")</f>
        <v/>
      </c>
      <c r="O1633" s="14" t="str">
        <f>IFERROR(IF(H1633&gt;=1,VLOOKUP(I1633,DETAIL!$F$7:$N$2006,8,0),""),"")</f>
        <v/>
      </c>
      <c r="P1633" s="14" t="str">
        <f>IFERROR(IF(H1633&gt;=1,VLOOKUP(I1633,DETAIL!$F$7:$N$2006,9,0),""),"")</f>
        <v/>
      </c>
      <c r="Q1633" s="75">
        <f>BHUGTAN!L1625</f>
        <v>0</v>
      </c>
    </row>
    <row r="1634" spans="8:17" ht="18" customHeight="1" x14ac:dyDescent="0.25">
      <c r="H1634" s="14">
        <f>BHUGTAN!E1626</f>
        <v>0</v>
      </c>
      <c r="I1634" s="14">
        <f>BHUGTAN!F1626</f>
        <v>0</v>
      </c>
      <c r="J1634" s="15">
        <f>BHUGTAN!G1626</f>
        <v>0</v>
      </c>
      <c r="K1634" s="15">
        <f>BHUGTAN!H1626</f>
        <v>0</v>
      </c>
      <c r="L1634" s="14">
        <f>BHUGTAN!I1626</f>
        <v>0</v>
      </c>
      <c r="M1634" s="15" t="str">
        <f>IFERROR(IF(H1634&gt;=1,VLOOKUP(I1634,DETAIL!$F$7:$N$2006,5,0),""),"")</f>
        <v/>
      </c>
      <c r="N1634" s="15" t="str">
        <f>IFERROR(IF(H1634&gt;=1,VLOOKUP(I1634,DETAIL!$F$7:$N$2006,6,0),""),"")</f>
        <v/>
      </c>
      <c r="O1634" s="14" t="str">
        <f>IFERROR(IF(H1634&gt;=1,VLOOKUP(I1634,DETAIL!$F$7:$N$2006,8,0),""),"")</f>
        <v/>
      </c>
      <c r="P1634" s="14" t="str">
        <f>IFERROR(IF(H1634&gt;=1,VLOOKUP(I1634,DETAIL!$F$7:$N$2006,9,0),""),"")</f>
        <v/>
      </c>
      <c r="Q1634" s="75">
        <f>BHUGTAN!L1626</f>
        <v>0</v>
      </c>
    </row>
    <row r="1635" spans="8:17" ht="18" customHeight="1" x14ac:dyDescent="0.25">
      <c r="H1635" s="14">
        <f>BHUGTAN!E1627</f>
        <v>0</v>
      </c>
      <c r="I1635" s="14">
        <f>BHUGTAN!F1627</f>
        <v>0</v>
      </c>
      <c r="J1635" s="15">
        <f>BHUGTAN!G1627</f>
        <v>0</v>
      </c>
      <c r="K1635" s="15">
        <f>BHUGTAN!H1627</f>
        <v>0</v>
      </c>
      <c r="L1635" s="14">
        <f>BHUGTAN!I1627</f>
        <v>0</v>
      </c>
      <c r="M1635" s="15" t="str">
        <f>IFERROR(IF(H1635&gt;=1,VLOOKUP(I1635,DETAIL!$F$7:$N$2006,5,0),""),"")</f>
        <v/>
      </c>
      <c r="N1635" s="15" t="str">
        <f>IFERROR(IF(H1635&gt;=1,VLOOKUP(I1635,DETAIL!$F$7:$N$2006,6,0),""),"")</f>
        <v/>
      </c>
      <c r="O1635" s="14" t="str">
        <f>IFERROR(IF(H1635&gt;=1,VLOOKUP(I1635,DETAIL!$F$7:$N$2006,8,0),""),"")</f>
        <v/>
      </c>
      <c r="P1635" s="14" t="str">
        <f>IFERROR(IF(H1635&gt;=1,VLOOKUP(I1635,DETAIL!$F$7:$N$2006,9,0),""),"")</f>
        <v/>
      </c>
      <c r="Q1635" s="75">
        <f>BHUGTAN!L1627</f>
        <v>0</v>
      </c>
    </row>
    <row r="1636" spans="8:17" ht="18" customHeight="1" x14ac:dyDescent="0.25">
      <c r="H1636" s="14">
        <f>BHUGTAN!E1628</f>
        <v>0</v>
      </c>
      <c r="I1636" s="14">
        <f>BHUGTAN!F1628</f>
        <v>0</v>
      </c>
      <c r="J1636" s="15">
        <f>BHUGTAN!G1628</f>
        <v>0</v>
      </c>
      <c r="K1636" s="15">
        <f>BHUGTAN!H1628</f>
        <v>0</v>
      </c>
      <c r="L1636" s="14">
        <f>BHUGTAN!I1628</f>
        <v>0</v>
      </c>
      <c r="M1636" s="15" t="str">
        <f>IFERROR(IF(H1636&gt;=1,VLOOKUP(I1636,DETAIL!$F$7:$N$2006,5,0),""),"")</f>
        <v/>
      </c>
      <c r="N1636" s="15" t="str">
        <f>IFERROR(IF(H1636&gt;=1,VLOOKUP(I1636,DETAIL!$F$7:$N$2006,6,0),""),"")</f>
        <v/>
      </c>
      <c r="O1636" s="14" t="str">
        <f>IFERROR(IF(H1636&gt;=1,VLOOKUP(I1636,DETAIL!$F$7:$N$2006,8,0),""),"")</f>
        <v/>
      </c>
      <c r="P1636" s="14" t="str">
        <f>IFERROR(IF(H1636&gt;=1,VLOOKUP(I1636,DETAIL!$F$7:$N$2006,9,0),""),"")</f>
        <v/>
      </c>
      <c r="Q1636" s="75">
        <f>BHUGTAN!L1628</f>
        <v>0</v>
      </c>
    </row>
    <row r="1637" spans="8:17" ht="18" customHeight="1" x14ac:dyDescent="0.25">
      <c r="H1637" s="14">
        <f>BHUGTAN!E1629</f>
        <v>0</v>
      </c>
      <c r="I1637" s="14">
        <f>BHUGTAN!F1629</f>
        <v>0</v>
      </c>
      <c r="J1637" s="15">
        <f>BHUGTAN!G1629</f>
        <v>0</v>
      </c>
      <c r="K1637" s="15">
        <f>BHUGTAN!H1629</f>
        <v>0</v>
      </c>
      <c r="L1637" s="14">
        <f>BHUGTAN!I1629</f>
        <v>0</v>
      </c>
      <c r="M1637" s="15" t="str">
        <f>IFERROR(IF(H1637&gt;=1,VLOOKUP(I1637,DETAIL!$F$7:$N$2006,5,0),""),"")</f>
        <v/>
      </c>
      <c r="N1637" s="15" t="str">
        <f>IFERROR(IF(H1637&gt;=1,VLOOKUP(I1637,DETAIL!$F$7:$N$2006,6,0),""),"")</f>
        <v/>
      </c>
      <c r="O1637" s="14" t="str">
        <f>IFERROR(IF(H1637&gt;=1,VLOOKUP(I1637,DETAIL!$F$7:$N$2006,8,0),""),"")</f>
        <v/>
      </c>
      <c r="P1637" s="14" t="str">
        <f>IFERROR(IF(H1637&gt;=1,VLOOKUP(I1637,DETAIL!$F$7:$N$2006,9,0),""),"")</f>
        <v/>
      </c>
      <c r="Q1637" s="75">
        <f>BHUGTAN!L1629</f>
        <v>0</v>
      </c>
    </row>
    <row r="1638" spans="8:17" ht="18" customHeight="1" x14ac:dyDescent="0.25">
      <c r="H1638" s="14">
        <f>BHUGTAN!E1630</f>
        <v>0</v>
      </c>
      <c r="I1638" s="14">
        <f>BHUGTAN!F1630</f>
        <v>0</v>
      </c>
      <c r="J1638" s="15">
        <f>BHUGTAN!G1630</f>
        <v>0</v>
      </c>
      <c r="K1638" s="15">
        <f>BHUGTAN!H1630</f>
        <v>0</v>
      </c>
      <c r="L1638" s="14">
        <f>BHUGTAN!I1630</f>
        <v>0</v>
      </c>
      <c r="M1638" s="15" t="str">
        <f>IFERROR(IF(H1638&gt;=1,VLOOKUP(I1638,DETAIL!$F$7:$N$2006,5,0),""),"")</f>
        <v/>
      </c>
      <c r="N1638" s="15" t="str">
        <f>IFERROR(IF(H1638&gt;=1,VLOOKUP(I1638,DETAIL!$F$7:$N$2006,6,0),""),"")</f>
        <v/>
      </c>
      <c r="O1638" s="14" t="str">
        <f>IFERROR(IF(H1638&gt;=1,VLOOKUP(I1638,DETAIL!$F$7:$N$2006,8,0),""),"")</f>
        <v/>
      </c>
      <c r="P1638" s="14" t="str">
        <f>IFERROR(IF(H1638&gt;=1,VLOOKUP(I1638,DETAIL!$F$7:$N$2006,9,0),""),"")</f>
        <v/>
      </c>
      <c r="Q1638" s="75">
        <f>BHUGTAN!L1630</f>
        <v>0</v>
      </c>
    </row>
    <row r="1639" spans="8:17" ht="18" customHeight="1" x14ac:dyDescent="0.25">
      <c r="H1639" s="14">
        <f>BHUGTAN!E1631</f>
        <v>0</v>
      </c>
      <c r="I1639" s="14">
        <f>BHUGTAN!F1631</f>
        <v>0</v>
      </c>
      <c r="J1639" s="15">
        <f>BHUGTAN!G1631</f>
        <v>0</v>
      </c>
      <c r="K1639" s="15">
        <f>BHUGTAN!H1631</f>
        <v>0</v>
      </c>
      <c r="L1639" s="14">
        <f>BHUGTAN!I1631</f>
        <v>0</v>
      </c>
      <c r="M1639" s="15" t="str">
        <f>IFERROR(IF(H1639&gt;=1,VLOOKUP(I1639,DETAIL!$F$7:$N$2006,5,0),""),"")</f>
        <v/>
      </c>
      <c r="N1639" s="15" t="str">
        <f>IFERROR(IF(H1639&gt;=1,VLOOKUP(I1639,DETAIL!$F$7:$N$2006,6,0),""),"")</f>
        <v/>
      </c>
      <c r="O1639" s="14" t="str">
        <f>IFERROR(IF(H1639&gt;=1,VLOOKUP(I1639,DETAIL!$F$7:$N$2006,8,0),""),"")</f>
        <v/>
      </c>
      <c r="P1639" s="14" t="str">
        <f>IFERROR(IF(H1639&gt;=1,VLOOKUP(I1639,DETAIL!$F$7:$N$2006,9,0),""),"")</f>
        <v/>
      </c>
      <c r="Q1639" s="75">
        <f>BHUGTAN!L1631</f>
        <v>0</v>
      </c>
    </row>
    <row r="1640" spans="8:17" ht="18" customHeight="1" x14ac:dyDescent="0.25">
      <c r="H1640" s="14">
        <f>BHUGTAN!E1632</f>
        <v>0</v>
      </c>
      <c r="I1640" s="14">
        <f>BHUGTAN!F1632</f>
        <v>0</v>
      </c>
      <c r="J1640" s="15">
        <f>BHUGTAN!G1632</f>
        <v>0</v>
      </c>
      <c r="K1640" s="15">
        <f>BHUGTAN!H1632</f>
        <v>0</v>
      </c>
      <c r="L1640" s="14">
        <f>BHUGTAN!I1632</f>
        <v>0</v>
      </c>
      <c r="M1640" s="15" t="str">
        <f>IFERROR(IF(H1640&gt;=1,VLOOKUP(I1640,DETAIL!$F$7:$N$2006,5,0),""),"")</f>
        <v/>
      </c>
      <c r="N1640" s="15" t="str">
        <f>IFERROR(IF(H1640&gt;=1,VLOOKUP(I1640,DETAIL!$F$7:$N$2006,6,0),""),"")</f>
        <v/>
      </c>
      <c r="O1640" s="14" t="str">
        <f>IFERROR(IF(H1640&gt;=1,VLOOKUP(I1640,DETAIL!$F$7:$N$2006,8,0),""),"")</f>
        <v/>
      </c>
      <c r="P1640" s="14" t="str">
        <f>IFERROR(IF(H1640&gt;=1,VLOOKUP(I1640,DETAIL!$F$7:$N$2006,9,0),""),"")</f>
        <v/>
      </c>
      <c r="Q1640" s="75">
        <f>BHUGTAN!L1632</f>
        <v>0</v>
      </c>
    </row>
    <row r="1641" spans="8:17" ht="18" customHeight="1" x14ac:dyDescent="0.25">
      <c r="H1641" s="14">
        <f>BHUGTAN!E1633</f>
        <v>0</v>
      </c>
      <c r="I1641" s="14">
        <f>BHUGTAN!F1633</f>
        <v>0</v>
      </c>
      <c r="J1641" s="15">
        <f>BHUGTAN!G1633</f>
        <v>0</v>
      </c>
      <c r="K1641" s="15">
        <f>BHUGTAN!H1633</f>
        <v>0</v>
      </c>
      <c r="L1641" s="14">
        <f>BHUGTAN!I1633</f>
        <v>0</v>
      </c>
      <c r="M1641" s="15" t="str">
        <f>IFERROR(IF(H1641&gt;=1,VLOOKUP(I1641,DETAIL!$F$7:$N$2006,5,0),""),"")</f>
        <v/>
      </c>
      <c r="N1641" s="15" t="str">
        <f>IFERROR(IF(H1641&gt;=1,VLOOKUP(I1641,DETAIL!$F$7:$N$2006,6,0),""),"")</f>
        <v/>
      </c>
      <c r="O1641" s="14" t="str">
        <f>IFERROR(IF(H1641&gt;=1,VLOOKUP(I1641,DETAIL!$F$7:$N$2006,8,0),""),"")</f>
        <v/>
      </c>
      <c r="P1641" s="14" t="str">
        <f>IFERROR(IF(H1641&gt;=1,VLOOKUP(I1641,DETAIL!$F$7:$N$2006,9,0),""),"")</f>
        <v/>
      </c>
      <c r="Q1641" s="75">
        <f>BHUGTAN!L1633</f>
        <v>0</v>
      </c>
    </row>
    <row r="1642" spans="8:17" ht="18" customHeight="1" x14ac:dyDescent="0.25">
      <c r="H1642" s="14">
        <f>BHUGTAN!E1634</f>
        <v>0</v>
      </c>
      <c r="I1642" s="14">
        <f>BHUGTAN!F1634</f>
        <v>0</v>
      </c>
      <c r="J1642" s="15">
        <f>BHUGTAN!G1634</f>
        <v>0</v>
      </c>
      <c r="K1642" s="15">
        <f>BHUGTAN!H1634</f>
        <v>0</v>
      </c>
      <c r="L1642" s="14">
        <f>BHUGTAN!I1634</f>
        <v>0</v>
      </c>
      <c r="M1642" s="15" t="str">
        <f>IFERROR(IF(H1642&gt;=1,VLOOKUP(I1642,DETAIL!$F$7:$N$2006,5,0),""),"")</f>
        <v/>
      </c>
      <c r="N1642" s="15" t="str">
        <f>IFERROR(IF(H1642&gt;=1,VLOOKUP(I1642,DETAIL!$F$7:$N$2006,6,0),""),"")</f>
        <v/>
      </c>
      <c r="O1642" s="14" t="str">
        <f>IFERROR(IF(H1642&gt;=1,VLOOKUP(I1642,DETAIL!$F$7:$N$2006,8,0),""),"")</f>
        <v/>
      </c>
      <c r="P1642" s="14" t="str">
        <f>IFERROR(IF(H1642&gt;=1,VLOOKUP(I1642,DETAIL!$F$7:$N$2006,9,0),""),"")</f>
        <v/>
      </c>
      <c r="Q1642" s="75">
        <f>BHUGTAN!L1634</f>
        <v>0</v>
      </c>
    </row>
    <row r="1643" spans="8:17" ht="18" customHeight="1" x14ac:dyDescent="0.25">
      <c r="H1643" s="14">
        <f>BHUGTAN!E1635</f>
        <v>0</v>
      </c>
      <c r="I1643" s="14">
        <f>BHUGTAN!F1635</f>
        <v>0</v>
      </c>
      <c r="J1643" s="15">
        <f>BHUGTAN!G1635</f>
        <v>0</v>
      </c>
      <c r="K1643" s="15">
        <f>BHUGTAN!H1635</f>
        <v>0</v>
      </c>
      <c r="L1643" s="14">
        <f>BHUGTAN!I1635</f>
        <v>0</v>
      </c>
      <c r="M1643" s="15" t="str">
        <f>IFERROR(IF(H1643&gt;=1,VLOOKUP(I1643,DETAIL!$F$7:$N$2006,5,0),""),"")</f>
        <v/>
      </c>
      <c r="N1643" s="15" t="str">
        <f>IFERROR(IF(H1643&gt;=1,VLOOKUP(I1643,DETAIL!$F$7:$N$2006,6,0),""),"")</f>
        <v/>
      </c>
      <c r="O1643" s="14" t="str">
        <f>IFERROR(IF(H1643&gt;=1,VLOOKUP(I1643,DETAIL!$F$7:$N$2006,8,0),""),"")</f>
        <v/>
      </c>
      <c r="P1643" s="14" t="str">
        <f>IFERROR(IF(H1643&gt;=1,VLOOKUP(I1643,DETAIL!$F$7:$N$2006,9,0),""),"")</f>
        <v/>
      </c>
      <c r="Q1643" s="75">
        <f>BHUGTAN!L1635</f>
        <v>0</v>
      </c>
    </row>
    <row r="1644" spans="8:17" ht="18" customHeight="1" x14ac:dyDescent="0.25">
      <c r="H1644" s="14">
        <f>BHUGTAN!E1636</f>
        <v>0</v>
      </c>
      <c r="I1644" s="14">
        <f>BHUGTAN!F1636</f>
        <v>0</v>
      </c>
      <c r="J1644" s="15">
        <f>BHUGTAN!G1636</f>
        <v>0</v>
      </c>
      <c r="K1644" s="15">
        <f>BHUGTAN!H1636</f>
        <v>0</v>
      </c>
      <c r="L1644" s="14">
        <f>BHUGTAN!I1636</f>
        <v>0</v>
      </c>
      <c r="M1644" s="15" t="str">
        <f>IFERROR(IF(H1644&gt;=1,VLOOKUP(I1644,DETAIL!$F$7:$N$2006,5,0),""),"")</f>
        <v/>
      </c>
      <c r="N1644" s="15" t="str">
        <f>IFERROR(IF(H1644&gt;=1,VLOOKUP(I1644,DETAIL!$F$7:$N$2006,6,0),""),"")</f>
        <v/>
      </c>
      <c r="O1644" s="14" t="str">
        <f>IFERROR(IF(H1644&gt;=1,VLOOKUP(I1644,DETAIL!$F$7:$N$2006,8,0),""),"")</f>
        <v/>
      </c>
      <c r="P1644" s="14" t="str">
        <f>IFERROR(IF(H1644&gt;=1,VLOOKUP(I1644,DETAIL!$F$7:$N$2006,9,0),""),"")</f>
        <v/>
      </c>
      <c r="Q1644" s="75">
        <f>BHUGTAN!L1636</f>
        <v>0</v>
      </c>
    </row>
    <row r="1645" spans="8:17" ht="18" customHeight="1" x14ac:dyDescent="0.25">
      <c r="H1645" s="14">
        <f>BHUGTAN!E1637</f>
        <v>0</v>
      </c>
      <c r="I1645" s="14">
        <f>BHUGTAN!F1637</f>
        <v>0</v>
      </c>
      <c r="J1645" s="15">
        <f>BHUGTAN!G1637</f>
        <v>0</v>
      </c>
      <c r="K1645" s="15">
        <f>BHUGTAN!H1637</f>
        <v>0</v>
      </c>
      <c r="L1645" s="14">
        <f>BHUGTAN!I1637</f>
        <v>0</v>
      </c>
      <c r="M1645" s="15" t="str">
        <f>IFERROR(IF(H1645&gt;=1,VLOOKUP(I1645,DETAIL!$F$7:$N$2006,5,0),""),"")</f>
        <v/>
      </c>
      <c r="N1645" s="15" t="str">
        <f>IFERROR(IF(H1645&gt;=1,VLOOKUP(I1645,DETAIL!$F$7:$N$2006,6,0),""),"")</f>
        <v/>
      </c>
      <c r="O1645" s="14" t="str">
        <f>IFERROR(IF(H1645&gt;=1,VLOOKUP(I1645,DETAIL!$F$7:$N$2006,8,0),""),"")</f>
        <v/>
      </c>
      <c r="P1645" s="14" t="str">
        <f>IFERROR(IF(H1645&gt;=1,VLOOKUP(I1645,DETAIL!$F$7:$N$2006,9,0),""),"")</f>
        <v/>
      </c>
      <c r="Q1645" s="75">
        <f>BHUGTAN!L1637</f>
        <v>0</v>
      </c>
    </row>
    <row r="1646" spans="8:17" ht="18" customHeight="1" x14ac:dyDescent="0.25">
      <c r="H1646" s="14">
        <f>BHUGTAN!E1638</f>
        <v>0</v>
      </c>
      <c r="I1646" s="14">
        <f>BHUGTAN!F1638</f>
        <v>0</v>
      </c>
      <c r="J1646" s="15">
        <f>BHUGTAN!G1638</f>
        <v>0</v>
      </c>
      <c r="K1646" s="15">
        <f>BHUGTAN!H1638</f>
        <v>0</v>
      </c>
      <c r="L1646" s="14">
        <f>BHUGTAN!I1638</f>
        <v>0</v>
      </c>
      <c r="M1646" s="15" t="str">
        <f>IFERROR(IF(H1646&gt;=1,VLOOKUP(I1646,DETAIL!$F$7:$N$2006,5,0),""),"")</f>
        <v/>
      </c>
      <c r="N1646" s="15" t="str">
        <f>IFERROR(IF(H1646&gt;=1,VLOOKUP(I1646,DETAIL!$F$7:$N$2006,6,0),""),"")</f>
        <v/>
      </c>
      <c r="O1646" s="14" t="str">
        <f>IFERROR(IF(H1646&gt;=1,VLOOKUP(I1646,DETAIL!$F$7:$N$2006,8,0),""),"")</f>
        <v/>
      </c>
      <c r="P1646" s="14" t="str">
        <f>IFERROR(IF(H1646&gt;=1,VLOOKUP(I1646,DETAIL!$F$7:$N$2006,9,0),""),"")</f>
        <v/>
      </c>
      <c r="Q1646" s="75">
        <f>BHUGTAN!L1638</f>
        <v>0</v>
      </c>
    </row>
    <row r="1647" spans="8:17" ht="18" customHeight="1" x14ac:dyDescent="0.25">
      <c r="H1647" s="14">
        <f>BHUGTAN!E1639</f>
        <v>0</v>
      </c>
      <c r="I1647" s="14">
        <f>BHUGTAN!F1639</f>
        <v>0</v>
      </c>
      <c r="J1647" s="15">
        <f>BHUGTAN!G1639</f>
        <v>0</v>
      </c>
      <c r="K1647" s="15">
        <f>BHUGTAN!H1639</f>
        <v>0</v>
      </c>
      <c r="L1647" s="14">
        <f>BHUGTAN!I1639</f>
        <v>0</v>
      </c>
      <c r="M1647" s="15" t="str">
        <f>IFERROR(IF(H1647&gt;=1,VLOOKUP(I1647,DETAIL!$F$7:$N$2006,5,0),""),"")</f>
        <v/>
      </c>
      <c r="N1647" s="15" t="str">
        <f>IFERROR(IF(H1647&gt;=1,VLOOKUP(I1647,DETAIL!$F$7:$N$2006,6,0),""),"")</f>
        <v/>
      </c>
      <c r="O1647" s="14" t="str">
        <f>IFERROR(IF(H1647&gt;=1,VLOOKUP(I1647,DETAIL!$F$7:$N$2006,8,0),""),"")</f>
        <v/>
      </c>
      <c r="P1647" s="14" t="str">
        <f>IFERROR(IF(H1647&gt;=1,VLOOKUP(I1647,DETAIL!$F$7:$N$2006,9,0),""),"")</f>
        <v/>
      </c>
      <c r="Q1647" s="75">
        <f>BHUGTAN!L1639</f>
        <v>0</v>
      </c>
    </row>
    <row r="1648" spans="8:17" ht="18" customHeight="1" x14ac:dyDescent="0.25">
      <c r="H1648" s="14">
        <f>BHUGTAN!E1640</f>
        <v>0</v>
      </c>
      <c r="I1648" s="14">
        <f>BHUGTAN!F1640</f>
        <v>0</v>
      </c>
      <c r="J1648" s="15">
        <f>BHUGTAN!G1640</f>
        <v>0</v>
      </c>
      <c r="K1648" s="15">
        <f>BHUGTAN!H1640</f>
        <v>0</v>
      </c>
      <c r="L1648" s="14">
        <f>BHUGTAN!I1640</f>
        <v>0</v>
      </c>
      <c r="M1648" s="15" t="str">
        <f>IFERROR(IF(H1648&gt;=1,VLOOKUP(I1648,DETAIL!$F$7:$N$2006,5,0),""),"")</f>
        <v/>
      </c>
      <c r="N1648" s="15" t="str">
        <f>IFERROR(IF(H1648&gt;=1,VLOOKUP(I1648,DETAIL!$F$7:$N$2006,6,0),""),"")</f>
        <v/>
      </c>
      <c r="O1648" s="14" t="str">
        <f>IFERROR(IF(H1648&gt;=1,VLOOKUP(I1648,DETAIL!$F$7:$N$2006,8,0),""),"")</f>
        <v/>
      </c>
      <c r="P1648" s="14" t="str">
        <f>IFERROR(IF(H1648&gt;=1,VLOOKUP(I1648,DETAIL!$F$7:$N$2006,9,0),""),"")</f>
        <v/>
      </c>
      <c r="Q1648" s="75">
        <f>BHUGTAN!L1640</f>
        <v>0</v>
      </c>
    </row>
    <row r="1649" spans="8:17" ht="18" customHeight="1" x14ac:dyDescent="0.25">
      <c r="H1649" s="14">
        <f>BHUGTAN!E1641</f>
        <v>0</v>
      </c>
      <c r="I1649" s="14">
        <f>BHUGTAN!F1641</f>
        <v>0</v>
      </c>
      <c r="J1649" s="15">
        <f>BHUGTAN!G1641</f>
        <v>0</v>
      </c>
      <c r="K1649" s="15">
        <f>BHUGTAN!H1641</f>
        <v>0</v>
      </c>
      <c r="L1649" s="14">
        <f>BHUGTAN!I1641</f>
        <v>0</v>
      </c>
      <c r="M1649" s="15" t="str">
        <f>IFERROR(IF(H1649&gt;=1,VLOOKUP(I1649,DETAIL!$F$7:$N$2006,5,0),""),"")</f>
        <v/>
      </c>
      <c r="N1649" s="15" t="str">
        <f>IFERROR(IF(H1649&gt;=1,VLOOKUP(I1649,DETAIL!$F$7:$N$2006,6,0),""),"")</f>
        <v/>
      </c>
      <c r="O1649" s="14" t="str">
        <f>IFERROR(IF(H1649&gt;=1,VLOOKUP(I1649,DETAIL!$F$7:$N$2006,8,0),""),"")</f>
        <v/>
      </c>
      <c r="P1649" s="14" t="str">
        <f>IFERROR(IF(H1649&gt;=1,VLOOKUP(I1649,DETAIL!$F$7:$N$2006,9,0),""),"")</f>
        <v/>
      </c>
      <c r="Q1649" s="75">
        <f>BHUGTAN!L1641</f>
        <v>0</v>
      </c>
    </row>
    <row r="1650" spans="8:17" ht="18" customHeight="1" x14ac:dyDescent="0.25">
      <c r="H1650" s="14">
        <f>BHUGTAN!E1642</f>
        <v>0</v>
      </c>
      <c r="I1650" s="14">
        <f>BHUGTAN!F1642</f>
        <v>0</v>
      </c>
      <c r="J1650" s="15">
        <f>BHUGTAN!G1642</f>
        <v>0</v>
      </c>
      <c r="K1650" s="15">
        <f>BHUGTAN!H1642</f>
        <v>0</v>
      </c>
      <c r="L1650" s="14">
        <f>BHUGTAN!I1642</f>
        <v>0</v>
      </c>
      <c r="M1650" s="15" t="str">
        <f>IFERROR(IF(H1650&gt;=1,VLOOKUP(I1650,DETAIL!$F$7:$N$2006,5,0),""),"")</f>
        <v/>
      </c>
      <c r="N1650" s="15" t="str">
        <f>IFERROR(IF(H1650&gt;=1,VLOOKUP(I1650,DETAIL!$F$7:$N$2006,6,0),""),"")</f>
        <v/>
      </c>
      <c r="O1650" s="14" t="str">
        <f>IFERROR(IF(H1650&gt;=1,VLOOKUP(I1650,DETAIL!$F$7:$N$2006,8,0),""),"")</f>
        <v/>
      </c>
      <c r="P1650" s="14" t="str">
        <f>IFERROR(IF(H1650&gt;=1,VLOOKUP(I1650,DETAIL!$F$7:$N$2006,9,0),""),"")</f>
        <v/>
      </c>
      <c r="Q1650" s="75">
        <f>BHUGTAN!L1642</f>
        <v>0</v>
      </c>
    </row>
    <row r="1651" spans="8:17" ht="18" customHeight="1" x14ac:dyDescent="0.25">
      <c r="H1651" s="14">
        <f>BHUGTAN!E1643</f>
        <v>0</v>
      </c>
      <c r="I1651" s="14">
        <f>BHUGTAN!F1643</f>
        <v>0</v>
      </c>
      <c r="J1651" s="15">
        <f>BHUGTAN!G1643</f>
        <v>0</v>
      </c>
      <c r="K1651" s="15">
        <f>BHUGTAN!H1643</f>
        <v>0</v>
      </c>
      <c r="L1651" s="14">
        <f>BHUGTAN!I1643</f>
        <v>0</v>
      </c>
      <c r="M1651" s="15" t="str">
        <f>IFERROR(IF(H1651&gt;=1,VLOOKUP(I1651,DETAIL!$F$7:$N$2006,5,0),""),"")</f>
        <v/>
      </c>
      <c r="N1651" s="15" t="str">
        <f>IFERROR(IF(H1651&gt;=1,VLOOKUP(I1651,DETAIL!$F$7:$N$2006,6,0),""),"")</f>
        <v/>
      </c>
      <c r="O1651" s="14" t="str">
        <f>IFERROR(IF(H1651&gt;=1,VLOOKUP(I1651,DETAIL!$F$7:$N$2006,8,0),""),"")</f>
        <v/>
      </c>
      <c r="P1651" s="14" t="str">
        <f>IFERROR(IF(H1651&gt;=1,VLOOKUP(I1651,DETAIL!$F$7:$N$2006,9,0),""),"")</f>
        <v/>
      </c>
      <c r="Q1651" s="75">
        <f>BHUGTAN!L1643</f>
        <v>0</v>
      </c>
    </row>
    <row r="1652" spans="8:17" ht="18" customHeight="1" x14ac:dyDescent="0.25">
      <c r="H1652" s="14">
        <f>BHUGTAN!E1644</f>
        <v>0</v>
      </c>
      <c r="I1652" s="14">
        <f>BHUGTAN!F1644</f>
        <v>0</v>
      </c>
      <c r="J1652" s="15">
        <f>BHUGTAN!G1644</f>
        <v>0</v>
      </c>
      <c r="K1652" s="15">
        <f>BHUGTAN!H1644</f>
        <v>0</v>
      </c>
      <c r="L1652" s="14">
        <f>BHUGTAN!I1644</f>
        <v>0</v>
      </c>
      <c r="M1652" s="15" t="str">
        <f>IFERROR(IF(H1652&gt;=1,VLOOKUP(I1652,DETAIL!$F$7:$N$2006,5,0),""),"")</f>
        <v/>
      </c>
      <c r="N1652" s="15" t="str">
        <f>IFERROR(IF(H1652&gt;=1,VLOOKUP(I1652,DETAIL!$F$7:$N$2006,6,0),""),"")</f>
        <v/>
      </c>
      <c r="O1652" s="14" t="str">
        <f>IFERROR(IF(H1652&gt;=1,VLOOKUP(I1652,DETAIL!$F$7:$N$2006,8,0),""),"")</f>
        <v/>
      </c>
      <c r="P1652" s="14" t="str">
        <f>IFERROR(IF(H1652&gt;=1,VLOOKUP(I1652,DETAIL!$F$7:$N$2006,9,0),""),"")</f>
        <v/>
      </c>
      <c r="Q1652" s="75">
        <f>BHUGTAN!L1644</f>
        <v>0</v>
      </c>
    </row>
    <row r="1653" spans="8:17" ht="18" customHeight="1" x14ac:dyDescent="0.25">
      <c r="H1653" s="14">
        <f>BHUGTAN!E1645</f>
        <v>0</v>
      </c>
      <c r="I1653" s="14">
        <f>BHUGTAN!F1645</f>
        <v>0</v>
      </c>
      <c r="J1653" s="15">
        <f>BHUGTAN!G1645</f>
        <v>0</v>
      </c>
      <c r="K1653" s="15">
        <f>BHUGTAN!H1645</f>
        <v>0</v>
      </c>
      <c r="L1653" s="14">
        <f>BHUGTAN!I1645</f>
        <v>0</v>
      </c>
      <c r="M1653" s="15" t="str">
        <f>IFERROR(IF(H1653&gt;=1,VLOOKUP(I1653,DETAIL!$F$7:$N$2006,5,0),""),"")</f>
        <v/>
      </c>
      <c r="N1653" s="15" t="str">
        <f>IFERROR(IF(H1653&gt;=1,VLOOKUP(I1653,DETAIL!$F$7:$N$2006,6,0),""),"")</f>
        <v/>
      </c>
      <c r="O1653" s="14" t="str">
        <f>IFERROR(IF(H1653&gt;=1,VLOOKUP(I1653,DETAIL!$F$7:$N$2006,8,0),""),"")</f>
        <v/>
      </c>
      <c r="P1653" s="14" t="str">
        <f>IFERROR(IF(H1653&gt;=1,VLOOKUP(I1653,DETAIL!$F$7:$N$2006,9,0),""),"")</f>
        <v/>
      </c>
      <c r="Q1653" s="75">
        <f>BHUGTAN!L1645</f>
        <v>0</v>
      </c>
    </row>
    <row r="1654" spans="8:17" ht="18" customHeight="1" x14ac:dyDescent="0.25">
      <c r="H1654" s="14">
        <f>BHUGTAN!E1646</f>
        <v>0</v>
      </c>
      <c r="I1654" s="14">
        <f>BHUGTAN!F1646</f>
        <v>0</v>
      </c>
      <c r="J1654" s="15">
        <f>BHUGTAN!G1646</f>
        <v>0</v>
      </c>
      <c r="K1654" s="15">
        <f>BHUGTAN!H1646</f>
        <v>0</v>
      </c>
      <c r="L1654" s="14">
        <f>BHUGTAN!I1646</f>
        <v>0</v>
      </c>
      <c r="M1654" s="15" t="str">
        <f>IFERROR(IF(H1654&gt;=1,VLOOKUP(I1654,DETAIL!$F$7:$N$2006,5,0),""),"")</f>
        <v/>
      </c>
      <c r="N1654" s="15" t="str">
        <f>IFERROR(IF(H1654&gt;=1,VLOOKUP(I1654,DETAIL!$F$7:$N$2006,6,0),""),"")</f>
        <v/>
      </c>
      <c r="O1654" s="14" t="str">
        <f>IFERROR(IF(H1654&gt;=1,VLOOKUP(I1654,DETAIL!$F$7:$N$2006,8,0),""),"")</f>
        <v/>
      </c>
      <c r="P1654" s="14" t="str">
        <f>IFERROR(IF(H1654&gt;=1,VLOOKUP(I1654,DETAIL!$F$7:$N$2006,9,0),""),"")</f>
        <v/>
      </c>
      <c r="Q1654" s="75">
        <f>BHUGTAN!L1646</f>
        <v>0</v>
      </c>
    </row>
    <row r="1655" spans="8:17" ht="18" customHeight="1" x14ac:dyDescent="0.25">
      <c r="H1655" s="14">
        <f>BHUGTAN!E1647</f>
        <v>0</v>
      </c>
      <c r="I1655" s="14">
        <f>BHUGTAN!F1647</f>
        <v>0</v>
      </c>
      <c r="J1655" s="15">
        <f>BHUGTAN!G1647</f>
        <v>0</v>
      </c>
      <c r="K1655" s="15">
        <f>BHUGTAN!H1647</f>
        <v>0</v>
      </c>
      <c r="L1655" s="14">
        <f>BHUGTAN!I1647</f>
        <v>0</v>
      </c>
      <c r="M1655" s="15" t="str">
        <f>IFERROR(IF(H1655&gt;=1,VLOOKUP(I1655,DETAIL!$F$7:$N$2006,5,0),""),"")</f>
        <v/>
      </c>
      <c r="N1655" s="15" t="str">
        <f>IFERROR(IF(H1655&gt;=1,VLOOKUP(I1655,DETAIL!$F$7:$N$2006,6,0),""),"")</f>
        <v/>
      </c>
      <c r="O1655" s="14" t="str">
        <f>IFERROR(IF(H1655&gt;=1,VLOOKUP(I1655,DETAIL!$F$7:$N$2006,8,0),""),"")</f>
        <v/>
      </c>
      <c r="P1655" s="14" t="str">
        <f>IFERROR(IF(H1655&gt;=1,VLOOKUP(I1655,DETAIL!$F$7:$N$2006,9,0),""),"")</f>
        <v/>
      </c>
      <c r="Q1655" s="75">
        <f>BHUGTAN!L1647</f>
        <v>0</v>
      </c>
    </row>
    <row r="1656" spans="8:17" ht="18" customHeight="1" x14ac:dyDescent="0.25">
      <c r="H1656" s="14">
        <f>BHUGTAN!E1648</f>
        <v>0</v>
      </c>
      <c r="I1656" s="14">
        <f>BHUGTAN!F1648</f>
        <v>0</v>
      </c>
      <c r="J1656" s="15">
        <f>BHUGTAN!G1648</f>
        <v>0</v>
      </c>
      <c r="K1656" s="15">
        <f>BHUGTAN!H1648</f>
        <v>0</v>
      </c>
      <c r="L1656" s="14">
        <f>BHUGTAN!I1648</f>
        <v>0</v>
      </c>
      <c r="M1656" s="15" t="str">
        <f>IFERROR(IF(H1656&gt;=1,VLOOKUP(I1656,DETAIL!$F$7:$N$2006,5,0),""),"")</f>
        <v/>
      </c>
      <c r="N1656" s="15" t="str">
        <f>IFERROR(IF(H1656&gt;=1,VLOOKUP(I1656,DETAIL!$F$7:$N$2006,6,0),""),"")</f>
        <v/>
      </c>
      <c r="O1656" s="14" t="str">
        <f>IFERROR(IF(H1656&gt;=1,VLOOKUP(I1656,DETAIL!$F$7:$N$2006,8,0),""),"")</f>
        <v/>
      </c>
      <c r="P1656" s="14" t="str">
        <f>IFERROR(IF(H1656&gt;=1,VLOOKUP(I1656,DETAIL!$F$7:$N$2006,9,0),""),"")</f>
        <v/>
      </c>
      <c r="Q1656" s="75">
        <f>BHUGTAN!L1648</f>
        <v>0</v>
      </c>
    </row>
    <row r="1657" spans="8:17" ht="18" customHeight="1" x14ac:dyDescent="0.25">
      <c r="H1657" s="14">
        <f>BHUGTAN!E1649</f>
        <v>0</v>
      </c>
      <c r="I1657" s="14">
        <f>BHUGTAN!F1649</f>
        <v>0</v>
      </c>
      <c r="J1657" s="15">
        <f>BHUGTAN!G1649</f>
        <v>0</v>
      </c>
      <c r="K1657" s="15">
        <f>BHUGTAN!H1649</f>
        <v>0</v>
      </c>
      <c r="L1657" s="14">
        <f>BHUGTAN!I1649</f>
        <v>0</v>
      </c>
      <c r="M1657" s="15" t="str">
        <f>IFERROR(IF(H1657&gt;=1,VLOOKUP(I1657,DETAIL!$F$7:$N$2006,5,0),""),"")</f>
        <v/>
      </c>
      <c r="N1657" s="15" t="str">
        <f>IFERROR(IF(H1657&gt;=1,VLOOKUP(I1657,DETAIL!$F$7:$N$2006,6,0),""),"")</f>
        <v/>
      </c>
      <c r="O1657" s="14" t="str">
        <f>IFERROR(IF(H1657&gt;=1,VLOOKUP(I1657,DETAIL!$F$7:$N$2006,8,0),""),"")</f>
        <v/>
      </c>
      <c r="P1657" s="14" t="str">
        <f>IFERROR(IF(H1657&gt;=1,VLOOKUP(I1657,DETAIL!$F$7:$N$2006,9,0),""),"")</f>
        <v/>
      </c>
      <c r="Q1657" s="75">
        <f>BHUGTAN!L1649</f>
        <v>0</v>
      </c>
    </row>
    <row r="1658" spans="8:17" ht="18" customHeight="1" x14ac:dyDescent="0.25">
      <c r="H1658" s="14">
        <f>BHUGTAN!E1650</f>
        <v>0</v>
      </c>
      <c r="I1658" s="14">
        <f>BHUGTAN!F1650</f>
        <v>0</v>
      </c>
      <c r="J1658" s="15">
        <f>BHUGTAN!G1650</f>
        <v>0</v>
      </c>
      <c r="K1658" s="15">
        <f>BHUGTAN!H1650</f>
        <v>0</v>
      </c>
      <c r="L1658" s="14">
        <f>BHUGTAN!I1650</f>
        <v>0</v>
      </c>
      <c r="M1658" s="15" t="str">
        <f>IFERROR(IF(H1658&gt;=1,VLOOKUP(I1658,DETAIL!$F$7:$N$2006,5,0),""),"")</f>
        <v/>
      </c>
      <c r="N1658" s="15" t="str">
        <f>IFERROR(IF(H1658&gt;=1,VLOOKUP(I1658,DETAIL!$F$7:$N$2006,6,0),""),"")</f>
        <v/>
      </c>
      <c r="O1658" s="14" t="str">
        <f>IFERROR(IF(H1658&gt;=1,VLOOKUP(I1658,DETAIL!$F$7:$N$2006,8,0),""),"")</f>
        <v/>
      </c>
      <c r="P1658" s="14" t="str">
        <f>IFERROR(IF(H1658&gt;=1,VLOOKUP(I1658,DETAIL!$F$7:$N$2006,9,0),""),"")</f>
        <v/>
      </c>
      <c r="Q1658" s="75">
        <f>BHUGTAN!L1650</f>
        <v>0</v>
      </c>
    </row>
    <row r="1659" spans="8:17" ht="18" customHeight="1" x14ac:dyDescent="0.25">
      <c r="H1659" s="14">
        <f>BHUGTAN!E1651</f>
        <v>0</v>
      </c>
      <c r="I1659" s="14">
        <f>BHUGTAN!F1651</f>
        <v>0</v>
      </c>
      <c r="J1659" s="15">
        <f>BHUGTAN!G1651</f>
        <v>0</v>
      </c>
      <c r="K1659" s="15">
        <f>BHUGTAN!H1651</f>
        <v>0</v>
      </c>
      <c r="L1659" s="14">
        <f>BHUGTAN!I1651</f>
        <v>0</v>
      </c>
      <c r="M1659" s="15" t="str">
        <f>IFERROR(IF(H1659&gt;=1,VLOOKUP(I1659,DETAIL!$F$7:$N$2006,5,0),""),"")</f>
        <v/>
      </c>
      <c r="N1659" s="15" t="str">
        <f>IFERROR(IF(H1659&gt;=1,VLOOKUP(I1659,DETAIL!$F$7:$N$2006,6,0),""),"")</f>
        <v/>
      </c>
      <c r="O1659" s="14" t="str">
        <f>IFERROR(IF(H1659&gt;=1,VLOOKUP(I1659,DETAIL!$F$7:$N$2006,8,0),""),"")</f>
        <v/>
      </c>
      <c r="P1659" s="14" t="str">
        <f>IFERROR(IF(H1659&gt;=1,VLOOKUP(I1659,DETAIL!$F$7:$N$2006,9,0),""),"")</f>
        <v/>
      </c>
      <c r="Q1659" s="75">
        <f>BHUGTAN!L1651</f>
        <v>0</v>
      </c>
    </row>
    <row r="1660" spans="8:17" ht="18" customHeight="1" x14ac:dyDescent="0.25">
      <c r="H1660" s="14">
        <f>BHUGTAN!E1652</f>
        <v>0</v>
      </c>
      <c r="I1660" s="14">
        <f>BHUGTAN!F1652</f>
        <v>0</v>
      </c>
      <c r="J1660" s="15">
        <f>BHUGTAN!G1652</f>
        <v>0</v>
      </c>
      <c r="K1660" s="15">
        <f>BHUGTAN!H1652</f>
        <v>0</v>
      </c>
      <c r="L1660" s="14">
        <f>BHUGTAN!I1652</f>
        <v>0</v>
      </c>
      <c r="M1660" s="15" t="str">
        <f>IFERROR(IF(H1660&gt;=1,VLOOKUP(I1660,DETAIL!$F$7:$N$2006,5,0),""),"")</f>
        <v/>
      </c>
      <c r="N1660" s="15" t="str">
        <f>IFERROR(IF(H1660&gt;=1,VLOOKUP(I1660,DETAIL!$F$7:$N$2006,6,0),""),"")</f>
        <v/>
      </c>
      <c r="O1660" s="14" t="str">
        <f>IFERROR(IF(H1660&gt;=1,VLOOKUP(I1660,DETAIL!$F$7:$N$2006,8,0),""),"")</f>
        <v/>
      </c>
      <c r="P1660" s="14" t="str">
        <f>IFERROR(IF(H1660&gt;=1,VLOOKUP(I1660,DETAIL!$F$7:$N$2006,9,0),""),"")</f>
        <v/>
      </c>
      <c r="Q1660" s="75">
        <f>BHUGTAN!L1652</f>
        <v>0</v>
      </c>
    </row>
    <row r="1661" spans="8:17" ht="18" customHeight="1" x14ac:dyDescent="0.25">
      <c r="H1661" s="14">
        <f>BHUGTAN!E1653</f>
        <v>0</v>
      </c>
      <c r="I1661" s="14">
        <f>BHUGTAN!F1653</f>
        <v>0</v>
      </c>
      <c r="J1661" s="15">
        <f>BHUGTAN!G1653</f>
        <v>0</v>
      </c>
      <c r="K1661" s="15">
        <f>BHUGTAN!H1653</f>
        <v>0</v>
      </c>
      <c r="L1661" s="14">
        <f>BHUGTAN!I1653</f>
        <v>0</v>
      </c>
      <c r="M1661" s="15" t="str">
        <f>IFERROR(IF(H1661&gt;=1,VLOOKUP(I1661,DETAIL!$F$7:$N$2006,5,0),""),"")</f>
        <v/>
      </c>
      <c r="N1661" s="15" t="str">
        <f>IFERROR(IF(H1661&gt;=1,VLOOKUP(I1661,DETAIL!$F$7:$N$2006,6,0),""),"")</f>
        <v/>
      </c>
      <c r="O1661" s="14" t="str">
        <f>IFERROR(IF(H1661&gt;=1,VLOOKUP(I1661,DETAIL!$F$7:$N$2006,8,0),""),"")</f>
        <v/>
      </c>
      <c r="P1661" s="14" t="str">
        <f>IFERROR(IF(H1661&gt;=1,VLOOKUP(I1661,DETAIL!$F$7:$N$2006,9,0),""),"")</f>
        <v/>
      </c>
      <c r="Q1661" s="75">
        <f>BHUGTAN!L1653</f>
        <v>0</v>
      </c>
    </row>
    <row r="1662" spans="8:17" ht="18" customHeight="1" x14ac:dyDescent="0.25">
      <c r="H1662" s="14">
        <f>BHUGTAN!E1654</f>
        <v>0</v>
      </c>
      <c r="I1662" s="14">
        <f>BHUGTAN!F1654</f>
        <v>0</v>
      </c>
      <c r="J1662" s="15">
        <f>BHUGTAN!G1654</f>
        <v>0</v>
      </c>
      <c r="K1662" s="15">
        <f>BHUGTAN!H1654</f>
        <v>0</v>
      </c>
      <c r="L1662" s="14">
        <f>BHUGTAN!I1654</f>
        <v>0</v>
      </c>
      <c r="M1662" s="15" t="str">
        <f>IFERROR(IF(H1662&gt;=1,VLOOKUP(I1662,DETAIL!$F$7:$N$2006,5,0),""),"")</f>
        <v/>
      </c>
      <c r="N1662" s="15" t="str">
        <f>IFERROR(IF(H1662&gt;=1,VLOOKUP(I1662,DETAIL!$F$7:$N$2006,6,0),""),"")</f>
        <v/>
      </c>
      <c r="O1662" s="14" t="str">
        <f>IFERROR(IF(H1662&gt;=1,VLOOKUP(I1662,DETAIL!$F$7:$N$2006,8,0),""),"")</f>
        <v/>
      </c>
      <c r="P1662" s="14" t="str">
        <f>IFERROR(IF(H1662&gt;=1,VLOOKUP(I1662,DETAIL!$F$7:$N$2006,9,0),""),"")</f>
        <v/>
      </c>
      <c r="Q1662" s="75">
        <f>BHUGTAN!L1654</f>
        <v>0</v>
      </c>
    </row>
    <row r="1663" spans="8:17" ht="18" customHeight="1" x14ac:dyDescent="0.25">
      <c r="H1663" s="14">
        <f>BHUGTAN!E1655</f>
        <v>0</v>
      </c>
      <c r="I1663" s="14">
        <f>BHUGTAN!F1655</f>
        <v>0</v>
      </c>
      <c r="J1663" s="15">
        <f>BHUGTAN!G1655</f>
        <v>0</v>
      </c>
      <c r="K1663" s="15">
        <f>BHUGTAN!H1655</f>
        <v>0</v>
      </c>
      <c r="L1663" s="14">
        <f>BHUGTAN!I1655</f>
        <v>0</v>
      </c>
      <c r="M1663" s="15" t="str">
        <f>IFERROR(IF(H1663&gt;=1,VLOOKUP(I1663,DETAIL!$F$7:$N$2006,5,0),""),"")</f>
        <v/>
      </c>
      <c r="N1663" s="15" t="str">
        <f>IFERROR(IF(H1663&gt;=1,VLOOKUP(I1663,DETAIL!$F$7:$N$2006,6,0),""),"")</f>
        <v/>
      </c>
      <c r="O1663" s="14" t="str">
        <f>IFERROR(IF(H1663&gt;=1,VLOOKUP(I1663,DETAIL!$F$7:$N$2006,8,0),""),"")</f>
        <v/>
      </c>
      <c r="P1663" s="14" t="str">
        <f>IFERROR(IF(H1663&gt;=1,VLOOKUP(I1663,DETAIL!$F$7:$N$2006,9,0),""),"")</f>
        <v/>
      </c>
      <c r="Q1663" s="75">
        <f>BHUGTAN!L1655</f>
        <v>0</v>
      </c>
    </row>
    <row r="1664" spans="8:17" ht="18" customHeight="1" x14ac:dyDescent="0.25">
      <c r="H1664" s="14">
        <f>BHUGTAN!E1656</f>
        <v>0</v>
      </c>
      <c r="I1664" s="14">
        <f>BHUGTAN!F1656</f>
        <v>0</v>
      </c>
      <c r="J1664" s="15">
        <f>BHUGTAN!G1656</f>
        <v>0</v>
      </c>
      <c r="K1664" s="15">
        <f>BHUGTAN!H1656</f>
        <v>0</v>
      </c>
      <c r="L1664" s="14">
        <f>BHUGTAN!I1656</f>
        <v>0</v>
      </c>
      <c r="M1664" s="15" t="str">
        <f>IFERROR(IF(H1664&gt;=1,VLOOKUP(I1664,DETAIL!$F$7:$N$2006,5,0),""),"")</f>
        <v/>
      </c>
      <c r="N1664" s="15" t="str">
        <f>IFERROR(IF(H1664&gt;=1,VLOOKUP(I1664,DETAIL!$F$7:$N$2006,6,0),""),"")</f>
        <v/>
      </c>
      <c r="O1664" s="14" t="str">
        <f>IFERROR(IF(H1664&gt;=1,VLOOKUP(I1664,DETAIL!$F$7:$N$2006,8,0),""),"")</f>
        <v/>
      </c>
      <c r="P1664" s="14" t="str">
        <f>IFERROR(IF(H1664&gt;=1,VLOOKUP(I1664,DETAIL!$F$7:$N$2006,9,0),""),"")</f>
        <v/>
      </c>
      <c r="Q1664" s="75">
        <f>BHUGTAN!L1656</f>
        <v>0</v>
      </c>
    </row>
    <row r="1665" spans="8:17" ht="18" customHeight="1" x14ac:dyDescent="0.25">
      <c r="H1665" s="14">
        <f>BHUGTAN!E1657</f>
        <v>0</v>
      </c>
      <c r="I1665" s="14">
        <f>BHUGTAN!F1657</f>
        <v>0</v>
      </c>
      <c r="J1665" s="15">
        <f>BHUGTAN!G1657</f>
        <v>0</v>
      </c>
      <c r="K1665" s="15">
        <f>BHUGTAN!H1657</f>
        <v>0</v>
      </c>
      <c r="L1665" s="14">
        <f>BHUGTAN!I1657</f>
        <v>0</v>
      </c>
      <c r="M1665" s="15" t="str">
        <f>IFERROR(IF(H1665&gt;=1,VLOOKUP(I1665,DETAIL!$F$7:$N$2006,5,0),""),"")</f>
        <v/>
      </c>
      <c r="N1665" s="15" t="str">
        <f>IFERROR(IF(H1665&gt;=1,VLOOKUP(I1665,DETAIL!$F$7:$N$2006,6,0),""),"")</f>
        <v/>
      </c>
      <c r="O1665" s="14" t="str">
        <f>IFERROR(IF(H1665&gt;=1,VLOOKUP(I1665,DETAIL!$F$7:$N$2006,8,0),""),"")</f>
        <v/>
      </c>
      <c r="P1665" s="14" t="str">
        <f>IFERROR(IF(H1665&gt;=1,VLOOKUP(I1665,DETAIL!$F$7:$N$2006,9,0),""),"")</f>
        <v/>
      </c>
      <c r="Q1665" s="75">
        <f>BHUGTAN!L1657</f>
        <v>0</v>
      </c>
    </row>
    <row r="1666" spans="8:17" ht="18" customHeight="1" x14ac:dyDescent="0.25">
      <c r="H1666" s="14">
        <f>BHUGTAN!E1658</f>
        <v>0</v>
      </c>
      <c r="I1666" s="14">
        <f>BHUGTAN!F1658</f>
        <v>0</v>
      </c>
      <c r="J1666" s="15">
        <f>BHUGTAN!G1658</f>
        <v>0</v>
      </c>
      <c r="K1666" s="15">
        <f>BHUGTAN!H1658</f>
        <v>0</v>
      </c>
      <c r="L1666" s="14">
        <f>BHUGTAN!I1658</f>
        <v>0</v>
      </c>
      <c r="M1666" s="15" t="str">
        <f>IFERROR(IF(H1666&gt;=1,VLOOKUP(I1666,DETAIL!$F$7:$N$2006,5,0),""),"")</f>
        <v/>
      </c>
      <c r="N1666" s="15" t="str">
        <f>IFERROR(IF(H1666&gt;=1,VLOOKUP(I1666,DETAIL!$F$7:$N$2006,6,0),""),"")</f>
        <v/>
      </c>
      <c r="O1666" s="14" t="str">
        <f>IFERROR(IF(H1666&gt;=1,VLOOKUP(I1666,DETAIL!$F$7:$N$2006,8,0),""),"")</f>
        <v/>
      </c>
      <c r="P1666" s="14" t="str">
        <f>IFERROR(IF(H1666&gt;=1,VLOOKUP(I1666,DETAIL!$F$7:$N$2006,9,0),""),"")</f>
        <v/>
      </c>
      <c r="Q1666" s="75">
        <f>BHUGTAN!L1658</f>
        <v>0</v>
      </c>
    </row>
    <row r="1667" spans="8:17" ht="18" customHeight="1" x14ac:dyDescent="0.25">
      <c r="H1667" s="14">
        <f>BHUGTAN!E1659</f>
        <v>0</v>
      </c>
      <c r="I1667" s="14">
        <f>BHUGTAN!F1659</f>
        <v>0</v>
      </c>
      <c r="J1667" s="15">
        <f>BHUGTAN!G1659</f>
        <v>0</v>
      </c>
      <c r="K1667" s="15">
        <f>BHUGTAN!H1659</f>
        <v>0</v>
      </c>
      <c r="L1667" s="14">
        <f>BHUGTAN!I1659</f>
        <v>0</v>
      </c>
      <c r="M1667" s="15" t="str">
        <f>IFERROR(IF(H1667&gt;=1,VLOOKUP(I1667,DETAIL!$F$7:$N$2006,5,0),""),"")</f>
        <v/>
      </c>
      <c r="N1667" s="15" t="str">
        <f>IFERROR(IF(H1667&gt;=1,VLOOKUP(I1667,DETAIL!$F$7:$N$2006,6,0),""),"")</f>
        <v/>
      </c>
      <c r="O1667" s="14" t="str">
        <f>IFERROR(IF(H1667&gt;=1,VLOOKUP(I1667,DETAIL!$F$7:$N$2006,8,0),""),"")</f>
        <v/>
      </c>
      <c r="P1667" s="14" t="str">
        <f>IFERROR(IF(H1667&gt;=1,VLOOKUP(I1667,DETAIL!$F$7:$N$2006,9,0),""),"")</f>
        <v/>
      </c>
      <c r="Q1667" s="75">
        <f>BHUGTAN!L1659</f>
        <v>0</v>
      </c>
    </row>
    <row r="1668" spans="8:17" ht="18" customHeight="1" x14ac:dyDescent="0.25">
      <c r="H1668" s="14">
        <f>BHUGTAN!E1660</f>
        <v>0</v>
      </c>
      <c r="I1668" s="14">
        <f>BHUGTAN!F1660</f>
        <v>0</v>
      </c>
      <c r="J1668" s="15">
        <f>BHUGTAN!G1660</f>
        <v>0</v>
      </c>
      <c r="K1668" s="15">
        <f>BHUGTAN!H1660</f>
        <v>0</v>
      </c>
      <c r="L1668" s="14">
        <f>BHUGTAN!I1660</f>
        <v>0</v>
      </c>
      <c r="M1668" s="15" t="str">
        <f>IFERROR(IF(H1668&gt;=1,VLOOKUP(I1668,DETAIL!$F$7:$N$2006,5,0),""),"")</f>
        <v/>
      </c>
      <c r="N1668" s="15" t="str">
        <f>IFERROR(IF(H1668&gt;=1,VLOOKUP(I1668,DETAIL!$F$7:$N$2006,6,0),""),"")</f>
        <v/>
      </c>
      <c r="O1668" s="14" t="str">
        <f>IFERROR(IF(H1668&gt;=1,VLOOKUP(I1668,DETAIL!$F$7:$N$2006,8,0),""),"")</f>
        <v/>
      </c>
      <c r="P1668" s="14" t="str">
        <f>IFERROR(IF(H1668&gt;=1,VLOOKUP(I1668,DETAIL!$F$7:$N$2006,9,0),""),"")</f>
        <v/>
      </c>
      <c r="Q1668" s="75">
        <f>BHUGTAN!L1660</f>
        <v>0</v>
      </c>
    </row>
    <row r="1669" spans="8:17" ht="18" customHeight="1" x14ac:dyDescent="0.25">
      <c r="H1669" s="14">
        <f>BHUGTAN!E1661</f>
        <v>0</v>
      </c>
      <c r="I1669" s="14">
        <f>BHUGTAN!F1661</f>
        <v>0</v>
      </c>
      <c r="J1669" s="15">
        <f>BHUGTAN!G1661</f>
        <v>0</v>
      </c>
      <c r="K1669" s="15">
        <f>BHUGTAN!H1661</f>
        <v>0</v>
      </c>
      <c r="L1669" s="14">
        <f>BHUGTAN!I1661</f>
        <v>0</v>
      </c>
      <c r="M1669" s="15" t="str">
        <f>IFERROR(IF(H1669&gt;=1,VLOOKUP(I1669,DETAIL!$F$7:$N$2006,5,0),""),"")</f>
        <v/>
      </c>
      <c r="N1669" s="15" t="str">
        <f>IFERROR(IF(H1669&gt;=1,VLOOKUP(I1669,DETAIL!$F$7:$N$2006,6,0),""),"")</f>
        <v/>
      </c>
      <c r="O1669" s="14" t="str">
        <f>IFERROR(IF(H1669&gt;=1,VLOOKUP(I1669,DETAIL!$F$7:$N$2006,8,0),""),"")</f>
        <v/>
      </c>
      <c r="P1669" s="14" t="str">
        <f>IFERROR(IF(H1669&gt;=1,VLOOKUP(I1669,DETAIL!$F$7:$N$2006,9,0),""),"")</f>
        <v/>
      </c>
      <c r="Q1669" s="75">
        <f>BHUGTAN!L1661</f>
        <v>0</v>
      </c>
    </row>
    <row r="1670" spans="8:17" ht="18" customHeight="1" x14ac:dyDescent="0.25">
      <c r="H1670" s="14">
        <f>BHUGTAN!E1662</f>
        <v>0</v>
      </c>
      <c r="I1670" s="14">
        <f>BHUGTAN!F1662</f>
        <v>0</v>
      </c>
      <c r="J1670" s="15">
        <f>BHUGTAN!G1662</f>
        <v>0</v>
      </c>
      <c r="K1670" s="15">
        <f>BHUGTAN!H1662</f>
        <v>0</v>
      </c>
      <c r="L1670" s="14">
        <f>BHUGTAN!I1662</f>
        <v>0</v>
      </c>
      <c r="M1670" s="15" t="str">
        <f>IFERROR(IF(H1670&gt;=1,VLOOKUP(I1670,DETAIL!$F$7:$N$2006,5,0),""),"")</f>
        <v/>
      </c>
      <c r="N1670" s="15" t="str">
        <f>IFERROR(IF(H1670&gt;=1,VLOOKUP(I1670,DETAIL!$F$7:$N$2006,6,0),""),"")</f>
        <v/>
      </c>
      <c r="O1670" s="14" t="str">
        <f>IFERROR(IF(H1670&gt;=1,VLOOKUP(I1670,DETAIL!$F$7:$N$2006,8,0),""),"")</f>
        <v/>
      </c>
      <c r="P1670" s="14" t="str">
        <f>IFERROR(IF(H1670&gt;=1,VLOOKUP(I1670,DETAIL!$F$7:$N$2006,9,0),""),"")</f>
        <v/>
      </c>
      <c r="Q1670" s="75">
        <f>BHUGTAN!L1662</f>
        <v>0</v>
      </c>
    </row>
    <row r="1671" spans="8:17" ht="18" customHeight="1" x14ac:dyDescent="0.25">
      <c r="H1671" s="14">
        <f>BHUGTAN!E1663</f>
        <v>0</v>
      </c>
      <c r="I1671" s="14">
        <f>BHUGTAN!F1663</f>
        <v>0</v>
      </c>
      <c r="J1671" s="15">
        <f>BHUGTAN!G1663</f>
        <v>0</v>
      </c>
      <c r="K1671" s="15">
        <f>BHUGTAN!H1663</f>
        <v>0</v>
      </c>
      <c r="L1671" s="14">
        <f>BHUGTAN!I1663</f>
        <v>0</v>
      </c>
      <c r="M1671" s="15" t="str">
        <f>IFERROR(IF(H1671&gt;=1,VLOOKUP(I1671,DETAIL!$F$7:$N$2006,5,0),""),"")</f>
        <v/>
      </c>
      <c r="N1671" s="15" t="str">
        <f>IFERROR(IF(H1671&gt;=1,VLOOKUP(I1671,DETAIL!$F$7:$N$2006,6,0),""),"")</f>
        <v/>
      </c>
      <c r="O1671" s="14" t="str">
        <f>IFERROR(IF(H1671&gt;=1,VLOOKUP(I1671,DETAIL!$F$7:$N$2006,8,0),""),"")</f>
        <v/>
      </c>
      <c r="P1671" s="14" t="str">
        <f>IFERROR(IF(H1671&gt;=1,VLOOKUP(I1671,DETAIL!$F$7:$N$2006,9,0),""),"")</f>
        <v/>
      </c>
      <c r="Q1671" s="75">
        <f>BHUGTAN!L1663</f>
        <v>0</v>
      </c>
    </row>
    <row r="1672" spans="8:17" ht="18" customHeight="1" x14ac:dyDescent="0.25">
      <c r="H1672" s="14">
        <f>BHUGTAN!E1664</f>
        <v>0</v>
      </c>
      <c r="I1672" s="14">
        <f>BHUGTAN!F1664</f>
        <v>0</v>
      </c>
      <c r="J1672" s="15">
        <f>BHUGTAN!G1664</f>
        <v>0</v>
      </c>
      <c r="K1672" s="15">
        <f>BHUGTAN!H1664</f>
        <v>0</v>
      </c>
      <c r="L1672" s="14">
        <f>BHUGTAN!I1664</f>
        <v>0</v>
      </c>
      <c r="M1672" s="15" t="str">
        <f>IFERROR(IF(H1672&gt;=1,VLOOKUP(I1672,DETAIL!$F$7:$N$2006,5,0),""),"")</f>
        <v/>
      </c>
      <c r="N1672" s="15" t="str">
        <f>IFERROR(IF(H1672&gt;=1,VLOOKUP(I1672,DETAIL!$F$7:$N$2006,6,0),""),"")</f>
        <v/>
      </c>
      <c r="O1672" s="14" t="str">
        <f>IFERROR(IF(H1672&gt;=1,VLOOKUP(I1672,DETAIL!$F$7:$N$2006,8,0),""),"")</f>
        <v/>
      </c>
      <c r="P1672" s="14" t="str">
        <f>IFERROR(IF(H1672&gt;=1,VLOOKUP(I1672,DETAIL!$F$7:$N$2006,9,0),""),"")</f>
        <v/>
      </c>
      <c r="Q1672" s="75">
        <f>BHUGTAN!L1664</f>
        <v>0</v>
      </c>
    </row>
    <row r="1673" spans="8:17" ht="18" customHeight="1" x14ac:dyDescent="0.25">
      <c r="H1673" s="14">
        <f>BHUGTAN!E1665</f>
        <v>0</v>
      </c>
      <c r="I1673" s="14">
        <f>BHUGTAN!F1665</f>
        <v>0</v>
      </c>
      <c r="J1673" s="15">
        <f>BHUGTAN!G1665</f>
        <v>0</v>
      </c>
      <c r="K1673" s="15">
        <f>BHUGTAN!H1665</f>
        <v>0</v>
      </c>
      <c r="L1673" s="14">
        <f>BHUGTAN!I1665</f>
        <v>0</v>
      </c>
      <c r="M1673" s="15" t="str">
        <f>IFERROR(IF(H1673&gt;=1,VLOOKUP(I1673,DETAIL!$F$7:$N$2006,5,0),""),"")</f>
        <v/>
      </c>
      <c r="N1673" s="15" t="str">
        <f>IFERROR(IF(H1673&gt;=1,VLOOKUP(I1673,DETAIL!$F$7:$N$2006,6,0),""),"")</f>
        <v/>
      </c>
      <c r="O1673" s="14" t="str">
        <f>IFERROR(IF(H1673&gt;=1,VLOOKUP(I1673,DETAIL!$F$7:$N$2006,8,0),""),"")</f>
        <v/>
      </c>
      <c r="P1673" s="14" t="str">
        <f>IFERROR(IF(H1673&gt;=1,VLOOKUP(I1673,DETAIL!$F$7:$N$2006,9,0),""),"")</f>
        <v/>
      </c>
      <c r="Q1673" s="75">
        <f>BHUGTAN!L1665</f>
        <v>0</v>
      </c>
    </row>
    <row r="1674" spans="8:17" ht="18" customHeight="1" x14ac:dyDescent="0.25">
      <c r="H1674" s="14">
        <f>BHUGTAN!E1666</f>
        <v>0</v>
      </c>
      <c r="I1674" s="14">
        <f>BHUGTAN!F1666</f>
        <v>0</v>
      </c>
      <c r="J1674" s="15">
        <f>BHUGTAN!G1666</f>
        <v>0</v>
      </c>
      <c r="K1674" s="15">
        <f>BHUGTAN!H1666</f>
        <v>0</v>
      </c>
      <c r="L1674" s="14">
        <f>BHUGTAN!I1666</f>
        <v>0</v>
      </c>
      <c r="M1674" s="15" t="str">
        <f>IFERROR(IF(H1674&gt;=1,VLOOKUP(I1674,DETAIL!$F$7:$N$2006,5,0),""),"")</f>
        <v/>
      </c>
      <c r="N1674" s="15" t="str">
        <f>IFERROR(IF(H1674&gt;=1,VLOOKUP(I1674,DETAIL!$F$7:$N$2006,6,0),""),"")</f>
        <v/>
      </c>
      <c r="O1674" s="14" t="str">
        <f>IFERROR(IF(H1674&gt;=1,VLOOKUP(I1674,DETAIL!$F$7:$N$2006,8,0),""),"")</f>
        <v/>
      </c>
      <c r="P1674" s="14" t="str">
        <f>IFERROR(IF(H1674&gt;=1,VLOOKUP(I1674,DETAIL!$F$7:$N$2006,9,0),""),"")</f>
        <v/>
      </c>
      <c r="Q1674" s="75">
        <f>BHUGTAN!L1666</f>
        <v>0</v>
      </c>
    </row>
    <row r="1675" spans="8:17" ht="18" customHeight="1" x14ac:dyDescent="0.25">
      <c r="H1675" s="14">
        <f>BHUGTAN!E1667</f>
        <v>0</v>
      </c>
      <c r="I1675" s="14">
        <f>BHUGTAN!F1667</f>
        <v>0</v>
      </c>
      <c r="J1675" s="15">
        <f>BHUGTAN!G1667</f>
        <v>0</v>
      </c>
      <c r="K1675" s="15">
        <f>BHUGTAN!H1667</f>
        <v>0</v>
      </c>
      <c r="L1675" s="14">
        <f>BHUGTAN!I1667</f>
        <v>0</v>
      </c>
      <c r="M1675" s="15" t="str">
        <f>IFERROR(IF(H1675&gt;=1,VLOOKUP(I1675,DETAIL!$F$7:$N$2006,5,0),""),"")</f>
        <v/>
      </c>
      <c r="N1675" s="15" t="str">
        <f>IFERROR(IF(H1675&gt;=1,VLOOKUP(I1675,DETAIL!$F$7:$N$2006,6,0),""),"")</f>
        <v/>
      </c>
      <c r="O1675" s="14" t="str">
        <f>IFERROR(IF(H1675&gt;=1,VLOOKUP(I1675,DETAIL!$F$7:$N$2006,8,0),""),"")</f>
        <v/>
      </c>
      <c r="P1675" s="14" t="str">
        <f>IFERROR(IF(H1675&gt;=1,VLOOKUP(I1675,DETAIL!$F$7:$N$2006,9,0),""),"")</f>
        <v/>
      </c>
      <c r="Q1675" s="75">
        <f>BHUGTAN!L1667</f>
        <v>0</v>
      </c>
    </row>
    <row r="1676" spans="8:17" ht="18" customHeight="1" x14ac:dyDescent="0.25">
      <c r="H1676" s="14">
        <f>BHUGTAN!E1668</f>
        <v>0</v>
      </c>
      <c r="I1676" s="14">
        <f>BHUGTAN!F1668</f>
        <v>0</v>
      </c>
      <c r="J1676" s="15">
        <f>BHUGTAN!G1668</f>
        <v>0</v>
      </c>
      <c r="K1676" s="15">
        <f>BHUGTAN!H1668</f>
        <v>0</v>
      </c>
      <c r="L1676" s="14">
        <f>BHUGTAN!I1668</f>
        <v>0</v>
      </c>
      <c r="M1676" s="15" t="str">
        <f>IFERROR(IF(H1676&gt;=1,VLOOKUP(I1676,DETAIL!$F$7:$N$2006,5,0),""),"")</f>
        <v/>
      </c>
      <c r="N1676" s="15" t="str">
        <f>IFERROR(IF(H1676&gt;=1,VLOOKUP(I1676,DETAIL!$F$7:$N$2006,6,0),""),"")</f>
        <v/>
      </c>
      <c r="O1676" s="14" t="str">
        <f>IFERROR(IF(H1676&gt;=1,VLOOKUP(I1676,DETAIL!$F$7:$N$2006,8,0),""),"")</f>
        <v/>
      </c>
      <c r="P1676" s="14" t="str">
        <f>IFERROR(IF(H1676&gt;=1,VLOOKUP(I1676,DETAIL!$F$7:$N$2006,9,0),""),"")</f>
        <v/>
      </c>
      <c r="Q1676" s="75">
        <f>BHUGTAN!L1668</f>
        <v>0</v>
      </c>
    </row>
    <row r="1677" spans="8:17" ht="18" customHeight="1" x14ac:dyDescent="0.25">
      <c r="H1677" s="14">
        <f>BHUGTAN!E1669</f>
        <v>0</v>
      </c>
      <c r="I1677" s="14">
        <f>BHUGTAN!F1669</f>
        <v>0</v>
      </c>
      <c r="J1677" s="15">
        <f>BHUGTAN!G1669</f>
        <v>0</v>
      </c>
      <c r="K1677" s="15">
        <f>BHUGTAN!H1669</f>
        <v>0</v>
      </c>
      <c r="L1677" s="14">
        <f>BHUGTAN!I1669</f>
        <v>0</v>
      </c>
      <c r="M1677" s="15" t="str">
        <f>IFERROR(IF(H1677&gt;=1,VLOOKUP(I1677,DETAIL!$F$7:$N$2006,5,0),""),"")</f>
        <v/>
      </c>
      <c r="N1677" s="15" t="str">
        <f>IFERROR(IF(H1677&gt;=1,VLOOKUP(I1677,DETAIL!$F$7:$N$2006,6,0),""),"")</f>
        <v/>
      </c>
      <c r="O1677" s="14" t="str">
        <f>IFERROR(IF(H1677&gt;=1,VLOOKUP(I1677,DETAIL!$F$7:$N$2006,8,0),""),"")</f>
        <v/>
      </c>
      <c r="P1677" s="14" t="str">
        <f>IFERROR(IF(H1677&gt;=1,VLOOKUP(I1677,DETAIL!$F$7:$N$2006,9,0),""),"")</f>
        <v/>
      </c>
      <c r="Q1677" s="75">
        <f>BHUGTAN!L1669</f>
        <v>0</v>
      </c>
    </row>
    <row r="1678" spans="8:17" ht="18" customHeight="1" x14ac:dyDescent="0.25">
      <c r="H1678" s="14">
        <f>BHUGTAN!E1670</f>
        <v>0</v>
      </c>
      <c r="I1678" s="14">
        <f>BHUGTAN!F1670</f>
        <v>0</v>
      </c>
      <c r="J1678" s="15">
        <f>BHUGTAN!G1670</f>
        <v>0</v>
      </c>
      <c r="K1678" s="15">
        <f>BHUGTAN!H1670</f>
        <v>0</v>
      </c>
      <c r="L1678" s="14">
        <f>BHUGTAN!I1670</f>
        <v>0</v>
      </c>
      <c r="M1678" s="15" t="str">
        <f>IFERROR(IF(H1678&gt;=1,VLOOKUP(I1678,DETAIL!$F$7:$N$2006,5,0),""),"")</f>
        <v/>
      </c>
      <c r="N1678" s="15" t="str">
        <f>IFERROR(IF(H1678&gt;=1,VLOOKUP(I1678,DETAIL!$F$7:$N$2006,6,0),""),"")</f>
        <v/>
      </c>
      <c r="O1678" s="14" t="str">
        <f>IFERROR(IF(H1678&gt;=1,VLOOKUP(I1678,DETAIL!$F$7:$N$2006,8,0),""),"")</f>
        <v/>
      </c>
      <c r="P1678" s="14" t="str">
        <f>IFERROR(IF(H1678&gt;=1,VLOOKUP(I1678,DETAIL!$F$7:$N$2006,9,0),""),"")</f>
        <v/>
      </c>
      <c r="Q1678" s="75">
        <f>BHUGTAN!L1670</f>
        <v>0</v>
      </c>
    </row>
    <row r="1679" spans="8:17" ht="18" customHeight="1" x14ac:dyDescent="0.25">
      <c r="H1679" s="14">
        <f>BHUGTAN!E1671</f>
        <v>0</v>
      </c>
      <c r="I1679" s="14">
        <f>BHUGTAN!F1671</f>
        <v>0</v>
      </c>
      <c r="J1679" s="15">
        <f>BHUGTAN!G1671</f>
        <v>0</v>
      </c>
      <c r="K1679" s="15">
        <f>BHUGTAN!H1671</f>
        <v>0</v>
      </c>
      <c r="L1679" s="14">
        <f>BHUGTAN!I1671</f>
        <v>0</v>
      </c>
      <c r="M1679" s="15" t="str">
        <f>IFERROR(IF(H1679&gt;=1,VLOOKUP(I1679,DETAIL!$F$7:$N$2006,5,0),""),"")</f>
        <v/>
      </c>
      <c r="N1679" s="15" t="str">
        <f>IFERROR(IF(H1679&gt;=1,VLOOKUP(I1679,DETAIL!$F$7:$N$2006,6,0),""),"")</f>
        <v/>
      </c>
      <c r="O1679" s="14" t="str">
        <f>IFERROR(IF(H1679&gt;=1,VLOOKUP(I1679,DETAIL!$F$7:$N$2006,8,0),""),"")</f>
        <v/>
      </c>
      <c r="P1679" s="14" t="str">
        <f>IFERROR(IF(H1679&gt;=1,VLOOKUP(I1679,DETAIL!$F$7:$N$2006,9,0),""),"")</f>
        <v/>
      </c>
      <c r="Q1679" s="75">
        <f>BHUGTAN!L1671</f>
        <v>0</v>
      </c>
    </row>
    <row r="1680" spans="8:17" ht="18" customHeight="1" x14ac:dyDescent="0.25">
      <c r="H1680" s="14">
        <f>BHUGTAN!E1672</f>
        <v>0</v>
      </c>
      <c r="I1680" s="14">
        <f>BHUGTAN!F1672</f>
        <v>0</v>
      </c>
      <c r="J1680" s="15">
        <f>BHUGTAN!G1672</f>
        <v>0</v>
      </c>
      <c r="K1680" s="15">
        <f>BHUGTAN!H1672</f>
        <v>0</v>
      </c>
      <c r="L1680" s="14">
        <f>BHUGTAN!I1672</f>
        <v>0</v>
      </c>
      <c r="M1680" s="15" t="str">
        <f>IFERROR(IF(H1680&gt;=1,VLOOKUP(I1680,DETAIL!$F$7:$N$2006,5,0),""),"")</f>
        <v/>
      </c>
      <c r="N1680" s="15" t="str">
        <f>IFERROR(IF(H1680&gt;=1,VLOOKUP(I1680,DETAIL!$F$7:$N$2006,6,0),""),"")</f>
        <v/>
      </c>
      <c r="O1680" s="14" t="str">
        <f>IFERROR(IF(H1680&gt;=1,VLOOKUP(I1680,DETAIL!$F$7:$N$2006,8,0),""),"")</f>
        <v/>
      </c>
      <c r="P1680" s="14" t="str">
        <f>IFERROR(IF(H1680&gt;=1,VLOOKUP(I1680,DETAIL!$F$7:$N$2006,9,0),""),"")</f>
        <v/>
      </c>
      <c r="Q1680" s="75">
        <f>BHUGTAN!L1672</f>
        <v>0</v>
      </c>
    </row>
    <row r="1681" spans="8:17" ht="18" customHeight="1" x14ac:dyDescent="0.25">
      <c r="H1681" s="14">
        <f>BHUGTAN!E1673</f>
        <v>0</v>
      </c>
      <c r="I1681" s="14">
        <f>BHUGTAN!F1673</f>
        <v>0</v>
      </c>
      <c r="J1681" s="15">
        <f>BHUGTAN!G1673</f>
        <v>0</v>
      </c>
      <c r="K1681" s="15">
        <f>BHUGTAN!H1673</f>
        <v>0</v>
      </c>
      <c r="L1681" s="14">
        <f>BHUGTAN!I1673</f>
        <v>0</v>
      </c>
      <c r="M1681" s="15" t="str">
        <f>IFERROR(IF(H1681&gt;=1,VLOOKUP(I1681,DETAIL!$F$7:$N$2006,5,0),""),"")</f>
        <v/>
      </c>
      <c r="N1681" s="15" t="str">
        <f>IFERROR(IF(H1681&gt;=1,VLOOKUP(I1681,DETAIL!$F$7:$N$2006,6,0),""),"")</f>
        <v/>
      </c>
      <c r="O1681" s="14" t="str">
        <f>IFERROR(IF(H1681&gt;=1,VLOOKUP(I1681,DETAIL!$F$7:$N$2006,8,0),""),"")</f>
        <v/>
      </c>
      <c r="P1681" s="14" t="str">
        <f>IFERROR(IF(H1681&gt;=1,VLOOKUP(I1681,DETAIL!$F$7:$N$2006,9,0),""),"")</f>
        <v/>
      </c>
      <c r="Q1681" s="75">
        <f>BHUGTAN!L1673</f>
        <v>0</v>
      </c>
    </row>
    <row r="1682" spans="8:17" ht="18" customHeight="1" x14ac:dyDescent="0.25">
      <c r="H1682" s="14">
        <f>BHUGTAN!E1674</f>
        <v>0</v>
      </c>
      <c r="I1682" s="14">
        <f>BHUGTAN!F1674</f>
        <v>0</v>
      </c>
      <c r="J1682" s="15">
        <f>BHUGTAN!G1674</f>
        <v>0</v>
      </c>
      <c r="K1682" s="15">
        <f>BHUGTAN!H1674</f>
        <v>0</v>
      </c>
      <c r="L1682" s="14">
        <f>BHUGTAN!I1674</f>
        <v>0</v>
      </c>
      <c r="M1682" s="15" t="str">
        <f>IFERROR(IF(H1682&gt;=1,VLOOKUP(I1682,DETAIL!$F$7:$N$2006,5,0),""),"")</f>
        <v/>
      </c>
      <c r="N1682" s="15" t="str">
        <f>IFERROR(IF(H1682&gt;=1,VLOOKUP(I1682,DETAIL!$F$7:$N$2006,6,0),""),"")</f>
        <v/>
      </c>
      <c r="O1682" s="14" t="str">
        <f>IFERROR(IF(H1682&gt;=1,VLOOKUP(I1682,DETAIL!$F$7:$N$2006,8,0),""),"")</f>
        <v/>
      </c>
      <c r="P1682" s="14" t="str">
        <f>IFERROR(IF(H1682&gt;=1,VLOOKUP(I1682,DETAIL!$F$7:$N$2006,9,0),""),"")</f>
        <v/>
      </c>
      <c r="Q1682" s="75">
        <f>BHUGTAN!L1674</f>
        <v>0</v>
      </c>
    </row>
    <row r="1683" spans="8:17" ht="18" customHeight="1" x14ac:dyDescent="0.25">
      <c r="H1683" s="14">
        <f>BHUGTAN!E1675</f>
        <v>0</v>
      </c>
      <c r="I1683" s="14">
        <f>BHUGTAN!F1675</f>
        <v>0</v>
      </c>
      <c r="J1683" s="15">
        <f>BHUGTAN!G1675</f>
        <v>0</v>
      </c>
      <c r="K1683" s="15">
        <f>BHUGTAN!H1675</f>
        <v>0</v>
      </c>
      <c r="L1683" s="14">
        <f>BHUGTAN!I1675</f>
        <v>0</v>
      </c>
      <c r="M1683" s="15" t="str">
        <f>IFERROR(IF(H1683&gt;=1,VLOOKUP(I1683,DETAIL!$F$7:$N$2006,5,0),""),"")</f>
        <v/>
      </c>
      <c r="N1683" s="15" t="str">
        <f>IFERROR(IF(H1683&gt;=1,VLOOKUP(I1683,DETAIL!$F$7:$N$2006,6,0),""),"")</f>
        <v/>
      </c>
      <c r="O1683" s="14" t="str">
        <f>IFERROR(IF(H1683&gt;=1,VLOOKUP(I1683,DETAIL!$F$7:$N$2006,8,0),""),"")</f>
        <v/>
      </c>
      <c r="P1683" s="14" t="str">
        <f>IFERROR(IF(H1683&gt;=1,VLOOKUP(I1683,DETAIL!$F$7:$N$2006,9,0),""),"")</f>
        <v/>
      </c>
      <c r="Q1683" s="75">
        <f>BHUGTAN!L1675</f>
        <v>0</v>
      </c>
    </row>
    <row r="1684" spans="8:17" ht="18" customHeight="1" x14ac:dyDescent="0.25">
      <c r="H1684" s="14">
        <f>BHUGTAN!E1676</f>
        <v>0</v>
      </c>
      <c r="I1684" s="14">
        <f>BHUGTAN!F1676</f>
        <v>0</v>
      </c>
      <c r="J1684" s="15">
        <f>BHUGTAN!G1676</f>
        <v>0</v>
      </c>
      <c r="K1684" s="15">
        <f>BHUGTAN!H1676</f>
        <v>0</v>
      </c>
      <c r="L1684" s="14">
        <f>BHUGTAN!I1676</f>
        <v>0</v>
      </c>
      <c r="M1684" s="15" t="str">
        <f>IFERROR(IF(H1684&gt;=1,VLOOKUP(I1684,DETAIL!$F$7:$N$2006,5,0),""),"")</f>
        <v/>
      </c>
      <c r="N1684" s="15" t="str">
        <f>IFERROR(IF(H1684&gt;=1,VLOOKUP(I1684,DETAIL!$F$7:$N$2006,6,0),""),"")</f>
        <v/>
      </c>
      <c r="O1684" s="14" t="str">
        <f>IFERROR(IF(H1684&gt;=1,VLOOKUP(I1684,DETAIL!$F$7:$N$2006,8,0),""),"")</f>
        <v/>
      </c>
      <c r="P1684" s="14" t="str">
        <f>IFERROR(IF(H1684&gt;=1,VLOOKUP(I1684,DETAIL!$F$7:$N$2006,9,0),""),"")</f>
        <v/>
      </c>
      <c r="Q1684" s="75">
        <f>BHUGTAN!L1676</f>
        <v>0</v>
      </c>
    </row>
    <row r="1685" spans="8:17" ht="18" customHeight="1" x14ac:dyDescent="0.25">
      <c r="H1685" s="14">
        <f>BHUGTAN!E1677</f>
        <v>0</v>
      </c>
      <c r="I1685" s="14">
        <f>BHUGTAN!F1677</f>
        <v>0</v>
      </c>
      <c r="J1685" s="15">
        <f>BHUGTAN!G1677</f>
        <v>0</v>
      </c>
      <c r="K1685" s="15">
        <f>BHUGTAN!H1677</f>
        <v>0</v>
      </c>
      <c r="L1685" s="14">
        <f>BHUGTAN!I1677</f>
        <v>0</v>
      </c>
      <c r="M1685" s="15" t="str">
        <f>IFERROR(IF(H1685&gt;=1,VLOOKUP(I1685,DETAIL!$F$7:$N$2006,5,0),""),"")</f>
        <v/>
      </c>
      <c r="N1685" s="15" t="str">
        <f>IFERROR(IF(H1685&gt;=1,VLOOKUP(I1685,DETAIL!$F$7:$N$2006,6,0),""),"")</f>
        <v/>
      </c>
      <c r="O1685" s="14" t="str">
        <f>IFERROR(IF(H1685&gt;=1,VLOOKUP(I1685,DETAIL!$F$7:$N$2006,8,0),""),"")</f>
        <v/>
      </c>
      <c r="P1685" s="14" t="str">
        <f>IFERROR(IF(H1685&gt;=1,VLOOKUP(I1685,DETAIL!$F$7:$N$2006,9,0),""),"")</f>
        <v/>
      </c>
      <c r="Q1685" s="75">
        <f>BHUGTAN!L1677</f>
        <v>0</v>
      </c>
    </row>
    <row r="1686" spans="8:17" ht="18" customHeight="1" x14ac:dyDescent="0.25">
      <c r="H1686" s="14">
        <f>BHUGTAN!E1678</f>
        <v>0</v>
      </c>
      <c r="I1686" s="14">
        <f>BHUGTAN!F1678</f>
        <v>0</v>
      </c>
      <c r="J1686" s="15">
        <f>BHUGTAN!G1678</f>
        <v>0</v>
      </c>
      <c r="K1686" s="15">
        <f>BHUGTAN!H1678</f>
        <v>0</v>
      </c>
      <c r="L1686" s="14">
        <f>BHUGTAN!I1678</f>
        <v>0</v>
      </c>
      <c r="M1686" s="15" t="str">
        <f>IFERROR(IF(H1686&gt;=1,VLOOKUP(I1686,DETAIL!$F$7:$N$2006,5,0),""),"")</f>
        <v/>
      </c>
      <c r="N1686" s="15" t="str">
        <f>IFERROR(IF(H1686&gt;=1,VLOOKUP(I1686,DETAIL!$F$7:$N$2006,6,0),""),"")</f>
        <v/>
      </c>
      <c r="O1686" s="14" t="str">
        <f>IFERROR(IF(H1686&gt;=1,VLOOKUP(I1686,DETAIL!$F$7:$N$2006,8,0),""),"")</f>
        <v/>
      </c>
      <c r="P1686" s="14" t="str">
        <f>IFERROR(IF(H1686&gt;=1,VLOOKUP(I1686,DETAIL!$F$7:$N$2006,9,0),""),"")</f>
        <v/>
      </c>
      <c r="Q1686" s="75">
        <f>BHUGTAN!L1678</f>
        <v>0</v>
      </c>
    </row>
    <row r="1687" spans="8:17" ht="18" customHeight="1" x14ac:dyDescent="0.25">
      <c r="H1687" s="14">
        <f>BHUGTAN!E1679</f>
        <v>0</v>
      </c>
      <c r="I1687" s="14">
        <f>BHUGTAN!F1679</f>
        <v>0</v>
      </c>
      <c r="J1687" s="15">
        <f>BHUGTAN!G1679</f>
        <v>0</v>
      </c>
      <c r="K1687" s="15">
        <f>BHUGTAN!H1679</f>
        <v>0</v>
      </c>
      <c r="L1687" s="14">
        <f>BHUGTAN!I1679</f>
        <v>0</v>
      </c>
      <c r="M1687" s="15" t="str">
        <f>IFERROR(IF(H1687&gt;=1,VLOOKUP(I1687,DETAIL!$F$7:$N$2006,5,0),""),"")</f>
        <v/>
      </c>
      <c r="N1687" s="15" t="str">
        <f>IFERROR(IF(H1687&gt;=1,VLOOKUP(I1687,DETAIL!$F$7:$N$2006,6,0),""),"")</f>
        <v/>
      </c>
      <c r="O1687" s="14" t="str">
        <f>IFERROR(IF(H1687&gt;=1,VLOOKUP(I1687,DETAIL!$F$7:$N$2006,8,0),""),"")</f>
        <v/>
      </c>
      <c r="P1687" s="14" t="str">
        <f>IFERROR(IF(H1687&gt;=1,VLOOKUP(I1687,DETAIL!$F$7:$N$2006,9,0),""),"")</f>
        <v/>
      </c>
      <c r="Q1687" s="75">
        <f>BHUGTAN!L1679</f>
        <v>0</v>
      </c>
    </row>
    <row r="1688" spans="8:17" ht="18" customHeight="1" x14ac:dyDescent="0.25">
      <c r="H1688" s="14">
        <f>BHUGTAN!E1680</f>
        <v>0</v>
      </c>
      <c r="I1688" s="14">
        <f>BHUGTAN!F1680</f>
        <v>0</v>
      </c>
      <c r="J1688" s="15">
        <f>BHUGTAN!G1680</f>
        <v>0</v>
      </c>
      <c r="K1688" s="15">
        <f>BHUGTAN!H1680</f>
        <v>0</v>
      </c>
      <c r="L1688" s="14">
        <f>BHUGTAN!I1680</f>
        <v>0</v>
      </c>
      <c r="M1688" s="15" t="str">
        <f>IFERROR(IF(H1688&gt;=1,VLOOKUP(I1688,DETAIL!$F$7:$N$2006,5,0),""),"")</f>
        <v/>
      </c>
      <c r="N1688" s="15" t="str">
        <f>IFERROR(IF(H1688&gt;=1,VLOOKUP(I1688,DETAIL!$F$7:$N$2006,6,0),""),"")</f>
        <v/>
      </c>
      <c r="O1688" s="14" t="str">
        <f>IFERROR(IF(H1688&gt;=1,VLOOKUP(I1688,DETAIL!$F$7:$N$2006,8,0),""),"")</f>
        <v/>
      </c>
      <c r="P1688" s="14" t="str">
        <f>IFERROR(IF(H1688&gt;=1,VLOOKUP(I1688,DETAIL!$F$7:$N$2006,9,0),""),"")</f>
        <v/>
      </c>
      <c r="Q1688" s="75">
        <f>BHUGTAN!L1680</f>
        <v>0</v>
      </c>
    </row>
    <row r="1689" spans="8:17" ht="18" customHeight="1" x14ac:dyDescent="0.25">
      <c r="H1689" s="14">
        <f>BHUGTAN!E1681</f>
        <v>0</v>
      </c>
      <c r="I1689" s="14">
        <f>BHUGTAN!F1681</f>
        <v>0</v>
      </c>
      <c r="J1689" s="15">
        <f>BHUGTAN!G1681</f>
        <v>0</v>
      </c>
      <c r="K1689" s="15">
        <f>BHUGTAN!H1681</f>
        <v>0</v>
      </c>
      <c r="L1689" s="14">
        <f>BHUGTAN!I1681</f>
        <v>0</v>
      </c>
      <c r="M1689" s="15" t="str">
        <f>IFERROR(IF(H1689&gt;=1,VLOOKUP(I1689,DETAIL!$F$7:$N$2006,5,0),""),"")</f>
        <v/>
      </c>
      <c r="N1689" s="15" t="str">
        <f>IFERROR(IF(H1689&gt;=1,VLOOKUP(I1689,DETAIL!$F$7:$N$2006,6,0),""),"")</f>
        <v/>
      </c>
      <c r="O1689" s="14" t="str">
        <f>IFERROR(IF(H1689&gt;=1,VLOOKUP(I1689,DETAIL!$F$7:$N$2006,8,0),""),"")</f>
        <v/>
      </c>
      <c r="P1689" s="14" t="str">
        <f>IFERROR(IF(H1689&gt;=1,VLOOKUP(I1689,DETAIL!$F$7:$N$2006,9,0),""),"")</f>
        <v/>
      </c>
      <c r="Q1689" s="75">
        <f>BHUGTAN!L1681</f>
        <v>0</v>
      </c>
    </row>
    <row r="1690" spans="8:17" ht="18" customHeight="1" x14ac:dyDescent="0.25">
      <c r="H1690" s="14">
        <f>BHUGTAN!E1682</f>
        <v>0</v>
      </c>
      <c r="I1690" s="14">
        <f>BHUGTAN!F1682</f>
        <v>0</v>
      </c>
      <c r="J1690" s="15">
        <f>BHUGTAN!G1682</f>
        <v>0</v>
      </c>
      <c r="K1690" s="15">
        <f>BHUGTAN!H1682</f>
        <v>0</v>
      </c>
      <c r="L1690" s="14">
        <f>BHUGTAN!I1682</f>
        <v>0</v>
      </c>
      <c r="M1690" s="15" t="str">
        <f>IFERROR(IF(H1690&gt;=1,VLOOKUP(I1690,DETAIL!$F$7:$N$2006,5,0),""),"")</f>
        <v/>
      </c>
      <c r="N1690" s="15" t="str">
        <f>IFERROR(IF(H1690&gt;=1,VLOOKUP(I1690,DETAIL!$F$7:$N$2006,6,0),""),"")</f>
        <v/>
      </c>
      <c r="O1690" s="14" t="str">
        <f>IFERROR(IF(H1690&gt;=1,VLOOKUP(I1690,DETAIL!$F$7:$N$2006,8,0),""),"")</f>
        <v/>
      </c>
      <c r="P1690" s="14" t="str">
        <f>IFERROR(IF(H1690&gt;=1,VLOOKUP(I1690,DETAIL!$F$7:$N$2006,9,0),""),"")</f>
        <v/>
      </c>
      <c r="Q1690" s="75">
        <f>BHUGTAN!L1682</f>
        <v>0</v>
      </c>
    </row>
    <row r="1691" spans="8:17" ht="18" customHeight="1" x14ac:dyDescent="0.25">
      <c r="H1691" s="14">
        <f>BHUGTAN!E1683</f>
        <v>0</v>
      </c>
      <c r="I1691" s="14">
        <f>BHUGTAN!F1683</f>
        <v>0</v>
      </c>
      <c r="J1691" s="15">
        <f>BHUGTAN!G1683</f>
        <v>0</v>
      </c>
      <c r="K1691" s="15">
        <f>BHUGTAN!H1683</f>
        <v>0</v>
      </c>
      <c r="L1691" s="14">
        <f>BHUGTAN!I1683</f>
        <v>0</v>
      </c>
      <c r="M1691" s="15" t="str">
        <f>IFERROR(IF(H1691&gt;=1,VLOOKUP(I1691,DETAIL!$F$7:$N$2006,5,0),""),"")</f>
        <v/>
      </c>
      <c r="N1691" s="15" t="str">
        <f>IFERROR(IF(H1691&gt;=1,VLOOKUP(I1691,DETAIL!$F$7:$N$2006,6,0),""),"")</f>
        <v/>
      </c>
      <c r="O1691" s="14" t="str">
        <f>IFERROR(IF(H1691&gt;=1,VLOOKUP(I1691,DETAIL!$F$7:$N$2006,8,0),""),"")</f>
        <v/>
      </c>
      <c r="P1691" s="14" t="str">
        <f>IFERROR(IF(H1691&gt;=1,VLOOKUP(I1691,DETAIL!$F$7:$N$2006,9,0),""),"")</f>
        <v/>
      </c>
      <c r="Q1691" s="75">
        <f>BHUGTAN!L1683</f>
        <v>0</v>
      </c>
    </row>
    <row r="1692" spans="8:17" ht="18" customHeight="1" x14ac:dyDescent="0.25">
      <c r="H1692" s="14">
        <f>BHUGTAN!E1684</f>
        <v>0</v>
      </c>
      <c r="I1692" s="14">
        <f>BHUGTAN!F1684</f>
        <v>0</v>
      </c>
      <c r="J1692" s="15">
        <f>BHUGTAN!G1684</f>
        <v>0</v>
      </c>
      <c r="K1692" s="15">
        <f>BHUGTAN!H1684</f>
        <v>0</v>
      </c>
      <c r="L1692" s="14">
        <f>BHUGTAN!I1684</f>
        <v>0</v>
      </c>
      <c r="M1692" s="15" t="str">
        <f>IFERROR(IF(H1692&gt;=1,VLOOKUP(I1692,DETAIL!$F$7:$N$2006,5,0),""),"")</f>
        <v/>
      </c>
      <c r="N1692" s="15" t="str">
        <f>IFERROR(IF(H1692&gt;=1,VLOOKUP(I1692,DETAIL!$F$7:$N$2006,6,0),""),"")</f>
        <v/>
      </c>
      <c r="O1692" s="14" t="str">
        <f>IFERROR(IF(H1692&gt;=1,VLOOKUP(I1692,DETAIL!$F$7:$N$2006,8,0),""),"")</f>
        <v/>
      </c>
      <c r="P1692" s="14" t="str">
        <f>IFERROR(IF(H1692&gt;=1,VLOOKUP(I1692,DETAIL!$F$7:$N$2006,9,0),""),"")</f>
        <v/>
      </c>
      <c r="Q1692" s="75">
        <f>BHUGTAN!L1684</f>
        <v>0</v>
      </c>
    </row>
    <row r="1693" spans="8:17" ht="18" customHeight="1" x14ac:dyDescent="0.25">
      <c r="H1693" s="14">
        <f>BHUGTAN!E1685</f>
        <v>0</v>
      </c>
      <c r="I1693" s="14">
        <f>BHUGTAN!F1685</f>
        <v>0</v>
      </c>
      <c r="J1693" s="15">
        <f>BHUGTAN!G1685</f>
        <v>0</v>
      </c>
      <c r="K1693" s="15">
        <f>BHUGTAN!H1685</f>
        <v>0</v>
      </c>
      <c r="L1693" s="14">
        <f>BHUGTAN!I1685</f>
        <v>0</v>
      </c>
      <c r="M1693" s="15" t="str">
        <f>IFERROR(IF(H1693&gt;=1,VLOOKUP(I1693,DETAIL!$F$7:$N$2006,5,0),""),"")</f>
        <v/>
      </c>
      <c r="N1693" s="15" t="str">
        <f>IFERROR(IF(H1693&gt;=1,VLOOKUP(I1693,DETAIL!$F$7:$N$2006,6,0),""),"")</f>
        <v/>
      </c>
      <c r="O1693" s="14" t="str">
        <f>IFERROR(IF(H1693&gt;=1,VLOOKUP(I1693,DETAIL!$F$7:$N$2006,8,0),""),"")</f>
        <v/>
      </c>
      <c r="P1693" s="14" t="str">
        <f>IFERROR(IF(H1693&gt;=1,VLOOKUP(I1693,DETAIL!$F$7:$N$2006,9,0),""),"")</f>
        <v/>
      </c>
      <c r="Q1693" s="75">
        <f>BHUGTAN!L1685</f>
        <v>0</v>
      </c>
    </row>
    <row r="1694" spans="8:17" ht="18" customHeight="1" x14ac:dyDescent="0.25">
      <c r="H1694" s="14">
        <f>BHUGTAN!E1686</f>
        <v>0</v>
      </c>
      <c r="I1694" s="14">
        <f>BHUGTAN!F1686</f>
        <v>0</v>
      </c>
      <c r="J1694" s="15">
        <f>BHUGTAN!G1686</f>
        <v>0</v>
      </c>
      <c r="K1694" s="15">
        <f>BHUGTAN!H1686</f>
        <v>0</v>
      </c>
      <c r="L1694" s="14">
        <f>BHUGTAN!I1686</f>
        <v>0</v>
      </c>
      <c r="M1694" s="15" t="str">
        <f>IFERROR(IF(H1694&gt;=1,VLOOKUP(I1694,DETAIL!$F$7:$N$2006,5,0),""),"")</f>
        <v/>
      </c>
      <c r="N1694" s="15" t="str">
        <f>IFERROR(IF(H1694&gt;=1,VLOOKUP(I1694,DETAIL!$F$7:$N$2006,6,0),""),"")</f>
        <v/>
      </c>
      <c r="O1694" s="14" t="str">
        <f>IFERROR(IF(H1694&gt;=1,VLOOKUP(I1694,DETAIL!$F$7:$N$2006,8,0),""),"")</f>
        <v/>
      </c>
      <c r="P1694" s="14" t="str">
        <f>IFERROR(IF(H1694&gt;=1,VLOOKUP(I1694,DETAIL!$F$7:$N$2006,9,0),""),"")</f>
        <v/>
      </c>
      <c r="Q1694" s="75">
        <f>BHUGTAN!L1686</f>
        <v>0</v>
      </c>
    </row>
    <row r="1695" spans="8:17" ht="18" customHeight="1" x14ac:dyDescent="0.25">
      <c r="H1695" s="14">
        <f>BHUGTAN!E1687</f>
        <v>0</v>
      </c>
      <c r="I1695" s="14">
        <f>BHUGTAN!F1687</f>
        <v>0</v>
      </c>
      <c r="J1695" s="15">
        <f>BHUGTAN!G1687</f>
        <v>0</v>
      </c>
      <c r="K1695" s="15">
        <f>BHUGTAN!H1687</f>
        <v>0</v>
      </c>
      <c r="L1695" s="14">
        <f>BHUGTAN!I1687</f>
        <v>0</v>
      </c>
      <c r="M1695" s="15" t="str">
        <f>IFERROR(IF(H1695&gt;=1,VLOOKUP(I1695,DETAIL!$F$7:$N$2006,5,0),""),"")</f>
        <v/>
      </c>
      <c r="N1695" s="15" t="str">
        <f>IFERROR(IF(H1695&gt;=1,VLOOKUP(I1695,DETAIL!$F$7:$N$2006,6,0),""),"")</f>
        <v/>
      </c>
      <c r="O1695" s="14" t="str">
        <f>IFERROR(IF(H1695&gt;=1,VLOOKUP(I1695,DETAIL!$F$7:$N$2006,8,0),""),"")</f>
        <v/>
      </c>
      <c r="P1695" s="14" t="str">
        <f>IFERROR(IF(H1695&gt;=1,VLOOKUP(I1695,DETAIL!$F$7:$N$2006,9,0),""),"")</f>
        <v/>
      </c>
      <c r="Q1695" s="75">
        <f>BHUGTAN!L1687</f>
        <v>0</v>
      </c>
    </row>
    <row r="1696" spans="8:17" ht="18" customHeight="1" x14ac:dyDescent="0.25">
      <c r="H1696" s="14">
        <f>BHUGTAN!E1688</f>
        <v>0</v>
      </c>
      <c r="I1696" s="14">
        <f>BHUGTAN!F1688</f>
        <v>0</v>
      </c>
      <c r="J1696" s="15">
        <f>BHUGTAN!G1688</f>
        <v>0</v>
      </c>
      <c r="K1696" s="15">
        <f>BHUGTAN!H1688</f>
        <v>0</v>
      </c>
      <c r="L1696" s="14">
        <f>BHUGTAN!I1688</f>
        <v>0</v>
      </c>
      <c r="M1696" s="15" t="str">
        <f>IFERROR(IF(H1696&gt;=1,VLOOKUP(I1696,DETAIL!$F$7:$N$2006,5,0),""),"")</f>
        <v/>
      </c>
      <c r="N1696" s="15" t="str">
        <f>IFERROR(IF(H1696&gt;=1,VLOOKUP(I1696,DETAIL!$F$7:$N$2006,6,0),""),"")</f>
        <v/>
      </c>
      <c r="O1696" s="14" t="str">
        <f>IFERROR(IF(H1696&gt;=1,VLOOKUP(I1696,DETAIL!$F$7:$N$2006,8,0),""),"")</f>
        <v/>
      </c>
      <c r="P1696" s="14" t="str">
        <f>IFERROR(IF(H1696&gt;=1,VLOOKUP(I1696,DETAIL!$F$7:$N$2006,9,0),""),"")</f>
        <v/>
      </c>
      <c r="Q1696" s="75">
        <f>BHUGTAN!L1688</f>
        <v>0</v>
      </c>
    </row>
    <row r="1697" spans="8:17" ht="18" customHeight="1" x14ac:dyDescent="0.25">
      <c r="H1697" s="14">
        <f>BHUGTAN!E1689</f>
        <v>0</v>
      </c>
      <c r="I1697" s="14">
        <f>BHUGTAN!F1689</f>
        <v>0</v>
      </c>
      <c r="J1697" s="15">
        <f>BHUGTAN!G1689</f>
        <v>0</v>
      </c>
      <c r="K1697" s="15">
        <f>BHUGTAN!H1689</f>
        <v>0</v>
      </c>
      <c r="L1697" s="14">
        <f>BHUGTAN!I1689</f>
        <v>0</v>
      </c>
      <c r="M1697" s="15" t="str">
        <f>IFERROR(IF(H1697&gt;=1,VLOOKUP(I1697,DETAIL!$F$7:$N$2006,5,0),""),"")</f>
        <v/>
      </c>
      <c r="N1697" s="15" t="str">
        <f>IFERROR(IF(H1697&gt;=1,VLOOKUP(I1697,DETAIL!$F$7:$N$2006,6,0),""),"")</f>
        <v/>
      </c>
      <c r="O1697" s="14" t="str">
        <f>IFERROR(IF(H1697&gt;=1,VLOOKUP(I1697,DETAIL!$F$7:$N$2006,8,0),""),"")</f>
        <v/>
      </c>
      <c r="P1697" s="14" t="str">
        <f>IFERROR(IF(H1697&gt;=1,VLOOKUP(I1697,DETAIL!$F$7:$N$2006,9,0),""),"")</f>
        <v/>
      </c>
      <c r="Q1697" s="75">
        <f>BHUGTAN!L1689</f>
        <v>0</v>
      </c>
    </row>
    <row r="1698" spans="8:17" ht="18" customHeight="1" x14ac:dyDescent="0.25">
      <c r="H1698" s="14">
        <f>BHUGTAN!E1690</f>
        <v>0</v>
      </c>
      <c r="I1698" s="14">
        <f>BHUGTAN!F1690</f>
        <v>0</v>
      </c>
      <c r="J1698" s="15">
        <f>BHUGTAN!G1690</f>
        <v>0</v>
      </c>
      <c r="K1698" s="15">
        <f>BHUGTAN!H1690</f>
        <v>0</v>
      </c>
      <c r="L1698" s="14">
        <f>BHUGTAN!I1690</f>
        <v>0</v>
      </c>
      <c r="M1698" s="15" t="str">
        <f>IFERROR(IF(H1698&gt;=1,VLOOKUP(I1698,DETAIL!$F$7:$N$2006,5,0),""),"")</f>
        <v/>
      </c>
      <c r="N1698" s="15" t="str">
        <f>IFERROR(IF(H1698&gt;=1,VLOOKUP(I1698,DETAIL!$F$7:$N$2006,6,0),""),"")</f>
        <v/>
      </c>
      <c r="O1698" s="14" t="str">
        <f>IFERROR(IF(H1698&gt;=1,VLOOKUP(I1698,DETAIL!$F$7:$N$2006,8,0),""),"")</f>
        <v/>
      </c>
      <c r="P1698" s="14" t="str">
        <f>IFERROR(IF(H1698&gt;=1,VLOOKUP(I1698,DETAIL!$F$7:$N$2006,9,0),""),"")</f>
        <v/>
      </c>
      <c r="Q1698" s="75">
        <f>BHUGTAN!L1690</f>
        <v>0</v>
      </c>
    </row>
    <row r="1699" spans="8:17" ht="18" customHeight="1" x14ac:dyDescent="0.25">
      <c r="H1699" s="14">
        <f>BHUGTAN!E1691</f>
        <v>0</v>
      </c>
      <c r="I1699" s="14">
        <f>BHUGTAN!F1691</f>
        <v>0</v>
      </c>
      <c r="J1699" s="15">
        <f>BHUGTAN!G1691</f>
        <v>0</v>
      </c>
      <c r="K1699" s="15">
        <f>BHUGTAN!H1691</f>
        <v>0</v>
      </c>
      <c r="L1699" s="14">
        <f>BHUGTAN!I1691</f>
        <v>0</v>
      </c>
      <c r="M1699" s="15" t="str">
        <f>IFERROR(IF(H1699&gt;=1,VLOOKUP(I1699,DETAIL!$F$7:$N$2006,5,0),""),"")</f>
        <v/>
      </c>
      <c r="N1699" s="15" t="str">
        <f>IFERROR(IF(H1699&gt;=1,VLOOKUP(I1699,DETAIL!$F$7:$N$2006,6,0),""),"")</f>
        <v/>
      </c>
      <c r="O1699" s="14" t="str">
        <f>IFERROR(IF(H1699&gt;=1,VLOOKUP(I1699,DETAIL!$F$7:$N$2006,8,0),""),"")</f>
        <v/>
      </c>
      <c r="P1699" s="14" t="str">
        <f>IFERROR(IF(H1699&gt;=1,VLOOKUP(I1699,DETAIL!$F$7:$N$2006,9,0),""),"")</f>
        <v/>
      </c>
      <c r="Q1699" s="75">
        <f>BHUGTAN!L1691</f>
        <v>0</v>
      </c>
    </row>
    <row r="1700" spans="8:17" ht="18" customHeight="1" x14ac:dyDescent="0.25">
      <c r="H1700" s="14">
        <f>BHUGTAN!E1692</f>
        <v>0</v>
      </c>
      <c r="I1700" s="14">
        <f>BHUGTAN!F1692</f>
        <v>0</v>
      </c>
      <c r="J1700" s="15">
        <f>BHUGTAN!G1692</f>
        <v>0</v>
      </c>
      <c r="K1700" s="15">
        <f>BHUGTAN!H1692</f>
        <v>0</v>
      </c>
      <c r="L1700" s="14">
        <f>BHUGTAN!I1692</f>
        <v>0</v>
      </c>
      <c r="M1700" s="15" t="str">
        <f>IFERROR(IF(H1700&gt;=1,VLOOKUP(I1700,DETAIL!$F$7:$N$2006,5,0),""),"")</f>
        <v/>
      </c>
      <c r="N1700" s="15" t="str">
        <f>IFERROR(IF(H1700&gt;=1,VLOOKUP(I1700,DETAIL!$F$7:$N$2006,6,0),""),"")</f>
        <v/>
      </c>
      <c r="O1700" s="14" t="str">
        <f>IFERROR(IF(H1700&gt;=1,VLOOKUP(I1700,DETAIL!$F$7:$N$2006,8,0),""),"")</f>
        <v/>
      </c>
      <c r="P1700" s="14" t="str">
        <f>IFERROR(IF(H1700&gt;=1,VLOOKUP(I1700,DETAIL!$F$7:$N$2006,9,0),""),"")</f>
        <v/>
      </c>
      <c r="Q1700" s="75">
        <f>BHUGTAN!L1692</f>
        <v>0</v>
      </c>
    </row>
    <row r="1701" spans="8:17" ht="18" customHeight="1" x14ac:dyDescent="0.25">
      <c r="H1701" s="14">
        <f>BHUGTAN!E1693</f>
        <v>0</v>
      </c>
      <c r="I1701" s="14">
        <f>BHUGTAN!F1693</f>
        <v>0</v>
      </c>
      <c r="J1701" s="15">
        <f>BHUGTAN!G1693</f>
        <v>0</v>
      </c>
      <c r="K1701" s="15">
        <f>BHUGTAN!H1693</f>
        <v>0</v>
      </c>
      <c r="L1701" s="14">
        <f>BHUGTAN!I1693</f>
        <v>0</v>
      </c>
      <c r="M1701" s="15" t="str">
        <f>IFERROR(IF(H1701&gt;=1,VLOOKUP(I1701,DETAIL!$F$7:$N$2006,5,0),""),"")</f>
        <v/>
      </c>
      <c r="N1701" s="15" t="str">
        <f>IFERROR(IF(H1701&gt;=1,VLOOKUP(I1701,DETAIL!$F$7:$N$2006,6,0),""),"")</f>
        <v/>
      </c>
      <c r="O1701" s="14" t="str">
        <f>IFERROR(IF(H1701&gt;=1,VLOOKUP(I1701,DETAIL!$F$7:$N$2006,8,0),""),"")</f>
        <v/>
      </c>
      <c r="P1701" s="14" t="str">
        <f>IFERROR(IF(H1701&gt;=1,VLOOKUP(I1701,DETAIL!$F$7:$N$2006,9,0),""),"")</f>
        <v/>
      </c>
      <c r="Q1701" s="75">
        <f>BHUGTAN!L1693</f>
        <v>0</v>
      </c>
    </row>
    <row r="1702" spans="8:17" ht="18" customHeight="1" x14ac:dyDescent="0.25">
      <c r="H1702" s="14">
        <f>BHUGTAN!E1694</f>
        <v>0</v>
      </c>
      <c r="I1702" s="14">
        <f>BHUGTAN!F1694</f>
        <v>0</v>
      </c>
      <c r="J1702" s="15">
        <f>BHUGTAN!G1694</f>
        <v>0</v>
      </c>
      <c r="K1702" s="15">
        <f>BHUGTAN!H1694</f>
        <v>0</v>
      </c>
      <c r="L1702" s="14">
        <f>BHUGTAN!I1694</f>
        <v>0</v>
      </c>
      <c r="M1702" s="15" t="str">
        <f>IFERROR(IF(H1702&gt;=1,VLOOKUP(I1702,DETAIL!$F$7:$N$2006,5,0),""),"")</f>
        <v/>
      </c>
      <c r="N1702" s="15" t="str">
        <f>IFERROR(IF(H1702&gt;=1,VLOOKUP(I1702,DETAIL!$F$7:$N$2006,6,0),""),"")</f>
        <v/>
      </c>
      <c r="O1702" s="14" t="str">
        <f>IFERROR(IF(H1702&gt;=1,VLOOKUP(I1702,DETAIL!$F$7:$N$2006,8,0),""),"")</f>
        <v/>
      </c>
      <c r="P1702" s="14" t="str">
        <f>IFERROR(IF(H1702&gt;=1,VLOOKUP(I1702,DETAIL!$F$7:$N$2006,9,0),""),"")</f>
        <v/>
      </c>
      <c r="Q1702" s="75">
        <f>BHUGTAN!L1694</f>
        <v>0</v>
      </c>
    </row>
    <row r="1703" spans="8:17" ht="18" customHeight="1" x14ac:dyDescent="0.25">
      <c r="H1703" s="14">
        <f>BHUGTAN!E1695</f>
        <v>0</v>
      </c>
      <c r="I1703" s="14">
        <f>BHUGTAN!F1695</f>
        <v>0</v>
      </c>
      <c r="J1703" s="15">
        <f>BHUGTAN!G1695</f>
        <v>0</v>
      </c>
      <c r="K1703" s="15">
        <f>BHUGTAN!H1695</f>
        <v>0</v>
      </c>
      <c r="L1703" s="14">
        <f>BHUGTAN!I1695</f>
        <v>0</v>
      </c>
      <c r="M1703" s="15" t="str">
        <f>IFERROR(IF(H1703&gt;=1,VLOOKUP(I1703,DETAIL!$F$7:$N$2006,5,0),""),"")</f>
        <v/>
      </c>
      <c r="N1703" s="15" t="str">
        <f>IFERROR(IF(H1703&gt;=1,VLOOKUP(I1703,DETAIL!$F$7:$N$2006,6,0),""),"")</f>
        <v/>
      </c>
      <c r="O1703" s="14" t="str">
        <f>IFERROR(IF(H1703&gt;=1,VLOOKUP(I1703,DETAIL!$F$7:$N$2006,8,0),""),"")</f>
        <v/>
      </c>
      <c r="P1703" s="14" t="str">
        <f>IFERROR(IF(H1703&gt;=1,VLOOKUP(I1703,DETAIL!$F$7:$N$2006,9,0),""),"")</f>
        <v/>
      </c>
      <c r="Q1703" s="75">
        <f>BHUGTAN!L1695</f>
        <v>0</v>
      </c>
    </row>
    <row r="1704" spans="8:17" ht="18" customHeight="1" x14ac:dyDescent="0.25">
      <c r="H1704" s="14">
        <f>BHUGTAN!E1696</f>
        <v>0</v>
      </c>
      <c r="I1704" s="14">
        <f>BHUGTAN!F1696</f>
        <v>0</v>
      </c>
      <c r="J1704" s="15">
        <f>BHUGTAN!G1696</f>
        <v>0</v>
      </c>
      <c r="K1704" s="15">
        <f>BHUGTAN!H1696</f>
        <v>0</v>
      </c>
      <c r="L1704" s="14">
        <f>BHUGTAN!I1696</f>
        <v>0</v>
      </c>
      <c r="M1704" s="15" t="str">
        <f>IFERROR(IF(H1704&gt;=1,VLOOKUP(I1704,DETAIL!$F$7:$N$2006,5,0),""),"")</f>
        <v/>
      </c>
      <c r="N1704" s="15" t="str">
        <f>IFERROR(IF(H1704&gt;=1,VLOOKUP(I1704,DETAIL!$F$7:$N$2006,6,0),""),"")</f>
        <v/>
      </c>
      <c r="O1704" s="14" t="str">
        <f>IFERROR(IF(H1704&gt;=1,VLOOKUP(I1704,DETAIL!$F$7:$N$2006,8,0),""),"")</f>
        <v/>
      </c>
      <c r="P1704" s="14" t="str">
        <f>IFERROR(IF(H1704&gt;=1,VLOOKUP(I1704,DETAIL!$F$7:$N$2006,9,0),""),"")</f>
        <v/>
      </c>
      <c r="Q1704" s="75">
        <f>BHUGTAN!L1696</f>
        <v>0</v>
      </c>
    </row>
    <row r="1705" spans="8:17" ht="18" customHeight="1" x14ac:dyDescent="0.25">
      <c r="H1705" s="14">
        <f>BHUGTAN!E1697</f>
        <v>0</v>
      </c>
      <c r="I1705" s="14">
        <f>BHUGTAN!F1697</f>
        <v>0</v>
      </c>
      <c r="J1705" s="15">
        <f>BHUGTAN!G1697</f>
        <v>0</v>
      </c>
      <c r="K1705" s="15">
        <f>BHUGTAN!H1697</f>
        <v>0</v>
      </c>
      <c r="L1705" s="14">
        <f>BHUGTAN!I1697</f>
        <v>0</v>
      </c>
      <c r="M1705" s="15" t="str">
        <f>IFERROR(IF(H1705&gt;=1,VLOOKUP(I1705,DETAIL!$F$7:$N$2006,5,0),""),"")</f>
        <v/>
      </c>
      <c r="N1705" s="15" t="str">
        <f>IFERROR(IF(H1705&gt;=1,VLOOKUP(I1705,DETAIL!$F$7:$N$2006,6,0),""),"")</f>
        <v/>
      </c>
      <c r="O1705" s="14" t="str">
        <f>IFERROR(IF(H1705&gt;=1,VLOOKUP(I1705,DETAIL!$F$7:$N$2006,8,0),""),"")</f>
        <v/>
      </c>
      <c r="P1705" s="14" t="str">
        <f>IFERROR(IF(H1705&gt;=1,VLOOKUP(I1705,DETAIL!$F$7:$N$2006,9,0),""),"")</f>
        <v/>
      </c>
      <c r="Q1705" s="75">
        <f>BHUGTAN!L1697</f>
        <v>0</v>
      </c>
    </row>
    <row r="1706" spans="8:17" ht="18" customHeight="1" x14ac:dyDescent="0.25">
      <c r="H1706" s="14">
        <f>BHUGTAN!E1698</f>
        <v>0</v>
      </c>
      <c r="I1706" s="14">
        <f>BHUGTAN!F1698</f>
        <v>0</v>
      </c>
      <c r="J1706" s="15">
        <f>BHUGTAN!G1698</f>
        <v>0</v>
      </c>
      <c r="K1706" s="15">
        <f>BHUGTAN!H1698</f>
        <v>0</v>
      </c>
      <c r="L1706" s="14">
        <f>BHUGTAN!I1698</f>
        <v>0</v>
      </c>
      <c r="M1706" s="15" t="str">
        <f>IFERROR(IF(H1706&gt;=1,VLOOKUP(I1706,DETAIL!$F$7:$N$2006,5,0),""),"")</f>
        <v/>
      </c>
      <c r="N1706" s="15" t="str">
        <f>IFERROR(IF(H1706&gt;=1,VLOOKUP(I1706,DETAIL!$F$7:$N$2006,6,0),""),"")</f>
        <v/>
      </c>
      <c r="O1706" s="14" t="str">
        <f>IFERROR(IF(H1706&gt;=1,VLOOKUP(I1706,DETAIL!$F$7:$N$2006,8,0),""),"")</f>
        <v/>
      </c>
      <c r="P1706" s="14" t="str">
        <f>IFERROR(IF(H1706&gt;=1,VLOOKUP(I1706,DETAIL!$F$7:$N$2006,9,0),""),"")</f>
        <v/>
      </c>
      <c r="Q1706" s="75">
        <f>BHUGTAN!L1698</f>
        <v>0</v>
      </c>
    </row>
    <row r="1707" spans="8:17" ht="18" customHeight="1" x14ac:dyDescent="0.25">
      <c r="H1707" s="14">
        <f>BHUGTAN!E1699</f>
        <v>0</v>
      </c>
      <c r="I1707" s="14">
        <f>BHUGTAN!F1699</f>
        <v>0</v>
      </c>
      <c r="J1707" s="15">
        <f>BHUGTAN!G1699</f>
        <v>0</v>
      </c>
      <c r="K1707" s="15">
        <f>BHUGTAN!H1699</f>
        <v>0</v>
      </c>
      <c r="L1707" s="14">
        <f>BHUGTAN!I1699</f>
        <v>0</v>
      </c>
      <c r="M1707" s="15" t="str">
        <f>IFERROR(IF(H1707&gt;=1,VLOOKUP(I1707,DETAIL!$F$7:$N$2006,5,0),""),"")</f>
        <v/>
      </c>
      <c r="N1707" s="15" t="str">
        <f>IFERROR(IF(H1707&gt;=1,VLOOKUP(I1707,DETAIL!$F$7:$N$2006,6,0),""),"")</f>
        <v/>
      </c>
      <c r="O1707" s="14" t="str">
        <f>IFERROR(IF(H1707&gt;=1,VLOOKUP(I1707,DETAIL!$F$7:$N$2006,8,0),""),"")</f>
        <v/>
      </c>
      <c r="P1707" s="14" t="str">
        <f>IFERROR(IF(H1707&gt;=1,VLOOKUP(I1707,DETAIL!$F$7:$N$2006,9,0),""),"")</f>
        <v/>
      </c>
      <c r="Q1707" s="75">
        <f>BHUGTAN!L1699</f>
        <v>0</v>
      </c>
    </row>
    <row r="1708" spans="8:17" ht="18" customHeight="1" x14ac:dyDescent="0.25">
      <c r="H1708" s="14">
        <f>BHUGTAN!E1700</f>
        <v>0</v>
      </c>
      <c r="I1708" s="14">
        <f>BHUGTAN!F1700</f>
        <v>0</v>
      </c>
      <c r="J1708" s="15">
        <f>BHUGTAN!G1700</f>
        <v>0</v>
      </c>
      <c r="K1708" s="15">
        <f>BHUGTAN!H1700</f>
        <v>0</v>
      </c>
      <c r="L1708" s="14">
        <f>BHUGTAN!I1700</f>
        <v>0</v>
      </c>
      <c r="M1708" s="15" t="str">
        <f>IFERROR(IF(H1708&gt;=1,VLOOKUP(I1708,DETAIL!$F$7:$N$2006,5,0),""),"")</f>
        <v/>
      </c>
      <c r="N1708" s="15" t="str">
        <f>IFERROR(IF(H1708&gt;=1,VLOOKUP(I1708,DETAIL!$F$7:$N$2006,6,0),""),"")</f>
        <v/>
      </c>
      <c r="O1708" s="14" t="str">
        <f>IFERROR(IF(H1708&gt;=1,VLOOKUP(I1708,DETAIL!$F$7:$N$2006,8,0),""),"")</f>
        <v/>
      </c>
      <c r="P1708" s="14" t="str">
        <f>IFERROR(IF(H1708&gt;=1,VLOOKUP(I1708,DETAIL!$F$7:$N$2006,9,0),""),"")</f>
        <v/>
      </c>
      <c r="Q1708" s="75">
        <f>BHUGTAN!L1700</f>
        <v>0</v>
      </c>
    </row>
    <row r="1709" spans="8:17" ht="18" customHeight="1" x14ac:dyDescent="0.25">
      <c r="H1709" s="14">
        <f>BHUGTAN!E1701</f>
        <v>0</v>
      </c>
      <c r="I1709" s="14">
        <f>BHUGTAN!F1701</f>
        <v>0</v>
      </c>
      <c r="J1709" s="15">
        <f>BHUGTAN!G1701</f>
        <v>0</v>
      </c>
      <c r="K1709" s="15">
        <f>BHUGTAN!H1701</f>
        <v>0</v>
      </c>
      <c r="L1709" s="14">
        <f>BHUGTAN!I1701</f>
        <v>0</v>
      </c>
      <c r="M1709" s="15" t="str">
        <f>IFERROR(IF(H1709&gt;=1,VLOOKUP(I1709,DETAIL!$F$7:$N$2006,5,0),""),"")</f>
        <v/>
      </c>
      <c r="N1709" s="15" t="str">
        <f>IFERROR(IF(H1709&gt;=1,VLOOKUP(I1709,DETAIL!$F$7:$N$2006,6,0),""),"")</f>
        <v/>
      </c>
      <c r="O1709" s="14" t="str">
        <f>IFERROR(IF(H1709&gt;=1,VLOOKUP(I1709,DETAIL!$F$7:$N$2006,8,0),""),"")</f>
        <v/>
      </c>
      <c r="P1709" s="14" t="str">
        <f>IFERROR(IF(H1709&gt;=1,VLOOKUP(I1709,DETAIL!$F$7:$N$2006,9,0),""),"")</f>
        <v/>
      </c>
      <c r="Q1709" s="75">
        <f>BHUGTAN!L1701</f>
        <v>0</v>
      </c>
    </row>
    <row r="1710" spans="8:17" ht="18" customHeight="1" x14ac:dyDescent="0.25">
      <c r="H1710" s="14">
        <f>BHUGTAN!E1702</f>
        <v>0</v>
      </c>
      <c r="I1710" s="14">
        <f>BHUGTAN!F1702</f>
        <v>0</v>
      </c>
      <c r="J1710" s="15">
        <f>BHUGTAN!G1702</f>
        <v>0</v>
      </c>
      <c r="K1710" s="15">
        <f>BHUGTAN!H1702</f>
        <v>0</v>
      </c>
      <c r="L1710" s="14">
        <f>BHUGTAN!I1702</f>
        <v>0</v>
      </c>
      <c r="M1710" s="15" t="str">
        <f>IFERROR(IF(H1710&gt;=1,VLOOKUP(I1710,DETAIL!$F$7:$N$2006,5,0),""),"")</f>
        <v/>
      </c>
      <c r="N1710" s="15" t="str">
        <f>IFERROR(IF(H1710&gt;=1,VLOOKUP(I1710,DETAIL!$F$7:$N$2006,6,0),""),"")</f>
        <v/>
      </c>
      <c r="O1710" s="14" t="str">
        <f>IFERROR(IF(H1710&gt;=1,VLOOKUP(I1710,DETAIL!$F$7:$N$2006,8,0),""),"")</f>
        <v/>
      </c>
      <c r="P1710" s="14" t="str">
        <f>IFERROR(IF(H1710&gt;=1,VLOOKUP(I1710,DETAIL!$F$7:$N$2006,9,0),""),"")</f>
        <v/>
      </c>
      <c r="Q1710" s="75">
        <f>BHUGTAN!L1702</f>
        <v>0</v>
      </c>
    </row>
    <row r="1711" spans="8:17" ht="18" customHeight="1" x14ac:dyDescent="0.25">
      <c r="H1711" s="14">
        <f>BHUGTAN!E1703</f>
        <v>0</v>
      </c>
      <c r="I1711" s="14">
        <f>BHUGTAN!F1703</f>
        <v>0</v>
      </c>
      <c r="J1711" s="15">
        <f>BHUGTAN!G1703</f>
        <v>0</v>
      </c>
      <c r="K1711" s="15">
        <f>BHUGTAN!H1703</f>
        <v>0</v>
      </c>
      <c r="L1711" s="14">
        <f>BHUGTAN!I1703</f>
        <v>0</v>
      </c>
      <c r="M1711" s="15" t="str">
        <f>IFERROR(IF(H1711&gt;=1,VLOOKUP(I1711,DETAIL!$F$7:$N$2006,5,0),""),"")</f>
        <v/>
      </c>
      <c r="N1711" s="15" t="str">
        <f>IFERROR(IF(H1711&gt;=1,VLOOKUP(I1711,DETAIL!$F$7:$N$2006,6,0),""),"")</f>
        <v/>
      </c>
      <c r="O1711" s="14" t="str">
        <f>IFERROR(IF(H1711&gt;=1,VLOOKUP(I1711,DETAIL!$F$7:$N$2006,8,0),""),"")</f>
        <v/>
      </c>
      <c r="P1711" s="14" t="str">
        <f>IFERROR(IF(H1711&gt;=1,VLOOKUP(I1711,DETAIL!$F$7:$N$2006,9,0),""),"")</f>
        <v/>
      </c>
      <c r="Q1711" s="75">
        <f>BHUGTAN!L1703</f>
        <v>0</v>
      </c>
    </row>
    <row r="1712" spans="8:17" ht="18" customHeight="1" x14ac:dyDescent="0.25">
      <c r="H1712" s="14">
        <f>BHUGTAN!E1704</f>
        <v>0</v>
      </c>
      <c r="I1712" s="14">
        <f>BHUGTAN!F1704</f>
        <v>0</v>
      </c>
      <c r="J1712" s="15">
        <f>BHUGTAN!G1704</f>
        <v>0</v>
      </c>
      <c r="K1712" s="15">
        <f>BHUGTAN!H1704</f>
        <v>0</v>
      </c>
      <c r="L1712" s="14">
        <f>BHUGTAN!I1704</f>
        <v>0</v>
      </c>
      <c r="M1712" s="15" t="str">
        <f>IFERROR(IF(H1712&gt;=1,VLOOKUP(I1712,DETAIL!$F$7:$N$2006,5,0),""),"")</f>
        <v/>
      </c>
      <c r="N1712" s="15" t="str">
        <f>IFERROR(IF(H1712&gt;=1,VLOOKUP(I1712,DETAIL!$F$7:$N$2006,6,0),""),"")</f>
        <v/>
      </c>
      <c r="O1712" s="14" t="str">
        <f>IFERROR(IF(H1712&gt;=1,VLOOKUP(I1712,DETAIL!$F$7:$N$2006,8,0),""),"")</f>
        <v/>
      </c>
      <c r="P1712" s="14" t="str">
        <f>IFERROR(IF(H1712&gt;=1,VLOOKUP(I1712,DETAIL!$F$7:$N$2006,9,0),""),"")</f>
        <v/>
      </c>
      <c r="Q1712" s="75">
        <f>BHUGTAN!L1704</f>
        <v>0</v>
      </c>
    </row>
    <row r="1713" spans="8:17" ht="18" customHeight="1" x14ac:dyDescent="0.25">
      <c r="H1713" s="14">
        <f>BHUGTAN!E1705</f>
        <v>0</v>
      </c>
      <c r="I1713" s="14">
        <f>BHUGTAN!F1705</f>
        <v>0</v>
      </c>
      <c r="J1713" s="15">
        <f>BHUGTAN!G1705</f>
        <v>0</v>
      </c>
      <c r="K1713" s="15">
        <f>BHUGTAN!H1705</f>
        <v>0</v>
      </c>
      <c r="L1713" s="14">
        <f>BHUGTAN!I1705</f>
        <v>0</v>
      </c>
      <c r="M1713" s="15" t="str">
        <f>IFERROR(IF(H1713&gt;=1,VLOOKUP(I1713,DETAIL!$F$7:$N$2006,5,0),""),"")</f>
        <v/>
      </c>
      <c r="N1713" s="15" t="str">
        <f>IFERROR(IF(H1713&gt;=1,VLOOKUP(I1713,DETAIL!$F$7:$N$2006,6,0),""),"")</f>
        <v/>
      </c>
      <c r="O1713" s="14" t="str">
        <f>IFERROR(IF(H1713&gt;=1,VLOOKUP(I1713,DETAIL!$F$7:$N$2006,8,0),""),"")</f>
        <v/>
      </c>
      <c r="P1713" s="14" t="str">
        <f>IFERROR(IF(H1713&gt;=1,VLOOKUP(I1713,DETAIL!$F$7:$N$2006,9,0),""),"")</f>
        <v/>
      </c>
      <c r="Q1713" s="75">
        <f>BHUGTAN!L1705</f>
        <v>0</v>
      </c>
    </row>
    <row r="1714" spans="8:17" ht="18" customHeight="1" x14ac:dyDescent="0.25">
      <c r="H1714" s="14">
        <f>BHUGTAN!E1706</f>
        <v>0</v>
      </c>
      <c r="I1714" s="14">
        <f>BHUGTAN!F1706</f>
        <v>0</v>
      </c>
      <c r="J1714" s="15">
        <f>BHUGTAN!G1706</f>
        <v>0</v>
      </c>
      <c r="K1714" s="15">
        <f>BHUGTAN!H1706</f>
        <v>0</v>
      </c>
      <c r="L1714" s="14">
        <f>BHUGTAN!I1706</f>
        <v>0</v>
      </c>
      <c r="M1714" s="15" t="str">
        <f>IFERROR(IF(H1714&gt;=1,VLOOKUP(I1714,DETAIL!$F$7:$N$2006,5,0),""),"")</f>
        <v/>
      </c>
      <c r="N1714" s="15" t="str">
        <f>IFERROR(IF(H1714&gt;=1,VLOOKUP(I1714,DETAIL!$F$7:$N$2006,6,0),""),"")</f>
        <v/>
      </c>
      <c r="O1714" s="14" t="str">
        <f>IFERROR(IF(H1714&gt;=1,VLOOKUP(I1714,DETAIL!$F$7:$N$2006,8,0),""),"")</f>
        <v/>
      </c>
      <c r="P1714" s="14" t="str">
        <f>IFERROR(IF(H1714&gt;=1,VLOOKUP(I1714,DETAIL!$F$7:$N$2006,9,0),""),"")</f>
        <v/>
      </c>
      <c r="Q1714" s="75">
        <f>BHUGTAN!L1706</f>
        <v>0</v>
      </c>
    </row>
    <row r="1715" spans="8:17" ht="18" customHeight="1" x14ac:dyDescent="0.25">
      <c r="H1715" s="14">
        <f>BHUGTAN!E1707</f>
        <v>0</v>
      </c>
      <c r="I1715" s="14">
        <f>BHUGTAN!F1707</f>
        <v>0</v>
      </c>
      <c r="J1715" s="15">
        <f>BHUGTAN!G1707</f>
        <v>0</v>
      </c>
      <c r="K1715" s="15">
        <f>BHUGTAN!H1707</f>
        <v>0</v>
      </c>
      <c r="L1715" s="14">
        <f>BHUGTAN!I1707</f>
        <v>0</v>
      </c>
      <c r="M1715" s="15" t="str">
        <f>IFERROR(IF(H1715&gt;=1,VLOOKUP(I1715,DETAIL!$F$7:$N$2006,5,0),""),"")</f>
        <v/>
      </c>
      <c r="N1715" s="15" t="str">
        <f>IFERROR(IF(H1715&gt;=1,VLOOKUP(I1715,DETAIL!$F$7:$N$2006,6,0),""),"")</f>
        <v/>
      </c>
      <c r="O1715" s="14" t="str">
        <f>IFERROR(IF(H1715&gt;=1,VLOOKUP(I1715,DETAIL!$F$7:$N$2006,8,0),""),"")</f>
        <v/>
      </c>
      <c r="P1715" s="14" t="str">
        <f>IFERROR(IF(H1715&gt;=1,VLOOKUP(I1715,DETAIL!$F$7:$N$2006,9,0),""),"")</f>
        <v/>
      </c>
      <c r="Q1715" s="75">
        <f>BHUGTAN!L1707</f>
        <v>0</v>
      </c>
    </row>
    <row r="1716" spans="8:17" ht="18" customHeight="1" x14ac:dyDescent="0.25">
      <c r="H1716" s="14">
        <f>BHUGTAN!E1708</f>
        <v>0</v>
      </c>
      <c r="I1716" s="14">
        <f>BHUGTAN!F1708</f>
        <v>0</v>
      </c>
      <c r="J1716" s="15">
        <f>BHUGTAN!G1708</f>
        <v>0</v>
      </c>
      <c r="K1716" s="15">
        <f>BHUGTAN!H1708</f>
        <v>0</v>
      </c>
      <c r="L1716" s="14">
        <f>BHUGTAN!I1708</f>
        <v>0</v>
      </c>
      <c r="M1716" s="15" t="str">
        <f>IFERROR(IF(H1716&gt;=1,VLOOKUP(I1716,DETAIL!$F$7:$N$2006,5,0),""),"")</f>
        <v/>
      </c>
      <c r="N1716" s="15" t="str">
        <f>IFERROR(IF(H1716&gt;=1,VLOOKUP(I1716,DETAIL!$F$7:$N$2006,6,0),""),"")</f>
        <v/>
      </c>
      <c r="O1716" s="14" t="str">
        <f>IFERROR(IF(H1716&gt;=1,VLOOKUP(I1716,DETAIL!$F$7:$N$2006,8,0),""),"")</f>
        <v/>
      </c>
      <c r="P1716" s="14" t="str">
        <f>IFERROR(IF(H1716&gt;=1,VLOOKUP(I1716,DETAIL!$F$7:$N$2006,9,0),""),"")</f>
        <v/>
      </c>
      <c r="Q1716" s="75">
        <f>BHUGTAN!L1708</f>
        <v>0</v>
      </c>
    </row>
    <row r="1717" spans="8:17" ht="18" customHeight="1" x14ac:dyDescent="0.25">
      <c r="H1717" s="14">
        <f>BHUGTAN!E1709</f>
        <v>0</v>
      </c>
      <c r="I1717" s="14">
        <f>BHUGTAN!F1709</f>
        <v>0</v>
      </c>
      <c r="J1717" s="15">
        <f>BHUGTAN!G1709</f>
        <v>0</v>
      </c>
      <c r="K1717" s="15">
        <f>BHUGTAN!H1709</f>
        <v>0</v>
      </c>
      <c r="L1717" s="14">
        <f>BHUGTAN!I1709</f>
        <v>0</v>
      </c>
      <c r="M1717" s="15" t="str">
        <f>IFERROR(IF(H1717&gt;=1,VLOOKUP(I1717,DETAIL!$F$7:$N$2006,5,0),""),"")</f>
        <v/>
      </c>
      <c r="N1717" s="15" t="str">
        <f>IFERROR(IF(H1717&gt;=1,VLOOKUP(I1717,DETAIL!$F$7:$N$2006,6,0),""),"")</f>
        <v/>
      </c>
      <c r="O1717" s="14" t="str">
        <f>IFERROR(IF(H1717&gt;=1,VLOOKUP(I1717,DETAIL!$F$7:$N$2006,8,0),""),"")</f>
        <v/>
      </c>
      <c r="P1717" s="14" t="str">
        <f>IFERROR(IF(H1717&gt;=1,VLOOKUP(I1717,DETAIL!$F$7:$N$2006,9,0),""),"")</f>
        <v/>
      </c>
      <c r="Q1717" s="75">
        <f>BHUGTAN!L1709</f>
        <v>0</v>
      </c>
    </row>
    <row r="1718" spans="8:17" ht="18" customHeight="1" x14ac:dyDescent="0.25">
      <c r="H1718" s="14">
        <f>BHUGTAN!E1710</f>
        <v>0</v>
      </c>
      <c r="I1718" s="14">
        <f>BHUGTAN!F1710</f>
        <v>0</v>
      </c>
      <c r="J1718" s="15">
        <f>BHUGTAN!G1710</f>
        <v>0</v>
      </c>
      <c r="K1718" s="15">
        <f>BHUGTAN!H1710</f>
        <v>0</v>
      </c>
      <c r="L1718" s="14">
        <f>BHUGTAN!I1710</f>
        <v>0</v>
      </c>
      <c r="M1718" s="15" t="str">
        <f>IFERROR(IF(H1718&gt;=1,VLOOKUP(I1718,DETAIL!$F$7:$N$2006,5,0),""),"")</f>
        <v/>
      </c>
      <c r="N1718" s="15" t="str">
        <f>IFERROR(IF(H1718&gt;=1,VLOOKUP(I1718,DETAIL!$F$7:$N$2006,6,0),""),"")</f>
        <v/>
      </c>
      <c r="O1718" s="14" t="str">
        <f>IFERROR(IF(H1718&gt;=1,VLOOKUP(I1718,DETAIL!$F$7:$N$2006,8,0),""),"")</f>
        <v/>
      </c>
      <c r="P1718" s="14" t="str">
        <f>IFERROR(IF(H1718&gt;=1,VLOOKUP(I1718,DETAIL!$F$7:$N$2006,9,0),""),"")</f>
        <v/>
      </c>
      <c r="Q1718" s="75">
        <f>BHUGTAN!L1710</f>
        <v>0</v>
      </c>
    </row>
    <row r="1719" spans="8:17" ht="18" customHeight="1" x14ac:dyDescent="0.25">
      <c r="H1719" s="14">
        <f>BHUGTAN!E1711</f>
        <v>0</v>
      </c>
      <c r="I1719" s="14">
        <f>BHUGTAN!F1711</f>
        <v>0</v>
      </c>
      <c r="J1719" s="15">
        <f>BHUGTAN!G1711</f>
        <v>0</v>
      </c>
      <c r="K1719" s="15">
        <f>BHUGTAN!H1711</f>
        <v>0</v>
      </c>
      <c r="L1719" s="14">
        <f>BHUGTAN!I1711</f>
        <v>0</v>
      </c>
      <c r="M1719" s="15" t="str">
        <f>IFERROR(IF(H1719&gt;=1,VLOOKUP(I1719,DETAIL!$F$7:$N$2006,5,0),""),"")</f>
        <v/>
      </c>
      <c r="N1719" s="15" t="str">
        <f>IFERROR(IF(H1719&gt;=1,VLOOKUP(I1719,DETAIL!$F$7:$N$2006,6,0),""),"")</f>
        <v/>
      </c>
      <c r="O1719" s="14" t="str">
        <f>IFERROR(IF(H1719&gt;=1,VLOOKUP(I1719,DETAIL!$F$7:$N$2006,8,0),""),"")</f>
        <v/>
      </c>
      <c r="P1719" s="14" t="str">
        <f>IFERROR(IF(H1719&gt;=1,VLOOKUP(I1719,DETAIL!$F$7:$N$2006,9,0),""),"")</f>
        <v/>
      </c>
      <c r="Q1719" s="75">
        <f>BHUGTAN!L1711</f>
        <v>0</v>
      </c>
    </row>
    <row r="1720" spans="8:17" ht="18" customHeight="1" x14ac:dyDescent="0.25">
      <c r="H1720" s="14">
        <f>BHUGTAN!E1712</f>
        <v>0</v>
      </c>
      <c r="I1720" s="14">
        <f>BHUGTAN!F1712</f>
        <v>0</v>
      </c>
      <c r="J1720" s="15">
        <f>BHUGTAN!G1712</f>
        <v>0</v>
      </c>
      <c r="K1720" s="15">
        <f>BHUGTAN!H1712</f>
        <v>0</v>
      </c>
      <c r="L1720" s="14">
        <f>BHUGTAN!I1712</f>
        <v>0</v>
      </c>
      <c r="M1720" s="15" t="str">
        <f>IFERROR(IF(H1720&gt;=1,VLOOKUP(I1720,DETAIL!$F$7:$N$2006,5,0),""),"")</f>
        <v/>
      </c>
      <c r="N1720" s="15" t="str">
        <f>IFERROR(IF(H1720&gt;=1,VLOOKUP(I1720,DETAIL!$F$7:$N$2006,6,0),""),"")</f>
        <v/>
      </c>
      <c r="O1720" s="14" t="str">
        <f>IFERROR(IF(H1720&gt;=1,VLOOKUP(I1720,DETAIL!$F$7:$N$2006,8,0),""),"")</f>
        <v/>
      </c>
      <c r="P1720" s="14" t="str">
        <f>IFERROR(IF(H1720&gt;=1,VLOOKUP(I1720,DETAIL!$F$7:$N$2006,9,0),""),"")</f>
        <v/>
      </c>
      <c r="Q1720" s="75">
        <f>BHUGTAN!L1712</f>
        <v>0</v>
      </c>
    </row>
    <row r="1721" spans="8:17" ht="18" customHeight="1" x14ac:dyDescent="0.25">
      <c r="H1721" s="14">
        <f>BHUGTAN!E1713</f>
        <v>0</v>
      </c>
      <c r="I1721" s="14">
        <f>BHUGTAN!F1713</f>
        <v>0</v>
      </c>
      <c r="J1721" s="15">
        <f>BHUGTAN!G1713</f>
        <v>0</v>
      </c>
      <c r="K1721" s="15">
        <f>BHUGTAN!H1713</f>
        <v>0</v>
      </c>
      <c r="L1721" s="14">
        <f>BHUGTAN!I1713</f>
        <v>0</v>
      </c>
      <c r="M1721" s="15" t="str">
        <f>IFERROR(IF(H1721&gt;=1,VLOOKUP(I1721,DETAIL!$F$7:$N$2006,5,0),""),"")</f>
        <v/>
      </c>
      <c r="N1721" s="15" t="str">
        <f>IFERROR(IF(H1721&gt;=1,VLOOKUP(I1721,DETAIL!$F$7:$N$2006,6,0),""),"")</f>
        <v/>
      </c>
      <c r="O1721" s="14" t="str">
        <f>IFERROR(IF(H1721&gt;=1,VLOOKUP(I1721,DETAIL!$F$7:$N$2006,8,0),""),"")</f>
        <v/>
      </c>
      <c r="P1721" s="14" t="str">
        <f>IFERROR(IF(H1721&gt;=1,VLOOKUP(I1721,DETAIL!$F$7:$N$2006,9,0),""),"")</f>
        <v/>
      </c>
      <c r="Q1721" s="75">
        <f>BHUGTAN!L1713</f>
        <v>0</v>
      </c>
    </row>
    <row r="1722" spans="8:17" ht="18" customHeight="1" x14ac:dyDescent="0.25">
      <c r="H1722" s="14">
        <f>BHUGTAN!E1714</f>
        <v>0</v>
      </c>
      <c r="I1722" s="14">
        <f>BHUGTAN!F1714</f>
        <v>0</v>
      </c>
      <c r="J1722" s="15">
        <f>BHUGTAN!G1714</f>
        <v>0</v>
      </c>
      <c r="K1722" s="15">
        <f>BHUGTAN!H1714</f>
        <v>0</v>
      </c>
      <c r="L1722" s="14">
        <f>BHUGTAN!I1714</f>
        <v>0</v>
      </c>
      <c r="M1722" s="15" t="str">
        <f>IFERROR(IF(H1722&gt;=1,VLOOKUP(I1722,DETAIL!$F$7:$N$2006,5,0),""),"")</f>
        <v/>
      </c>
      <c r="N1722" s="15" t="str">
        <f>IFERROR(IF(H1722&gt;=1,VLOOKUP(I1722,DETAIL!$F$7:$N$2006,6,0),""),"")</f>
        <v/>
      </c>
      <c r="O1722" s="14" t="str">
        <f>IFERROR(IF(H1722&gt;=1,VLOOKUP(I1722,DETAIL!$F$7:$N$2006,8,0),""),"")</f>
        <v/>
      </c>
      <c r="P1722" s="14" t="str">
        <f>IFERROR(IF(H1722&gt;=1,VLOOKUP(I1722,DETAIL!$F$7:$N$2006,9,0),""),"")</f>
        <v/>
      </c>
      <c r="Q1722" s="75">
        <f>BHUGTAN!L1714</f>
        <v>0</v>
      </c>
    </row>
    <row r="1723" spans="8:17" ht="18" customHeight="1" x14ac:dyDescent="0.25">
      <c r="H1723" s="14">
        <f>BHUGTAN!E1715</f>
        <v>0</v>
      </c>
      <c r="I1723" s="14">
        <f>BHUGTAN!F1715</f>
        <v>0</v>
      </c>
      <c r="J1723" s="15">
        <f>BHUGTAN!G1715</f>
        <v>0</v>
      </c>
      <c r="K1723" s="15">
        <f>BHUGTAN!H1715</f>
        <v>0</v>
      </c>
      <c r="L1723" s="14">
        <f>BHUGTAN!I1715</f>
        <v>0</v>
      </c>
      <c r="M1723" s="15" t="str">
        <f>IFERROR(IF(H1723&gt;=1,VLOOKUP(I1723,DETAIL!$F$7:$N$2006,5,0),""),"")</f>
        <v/>
      </c>
      <c r="N1723" s="15" t="str">
        <f>IFERROR(IF(H1723&gt;=1,VLOOKUP(I1723,DETAIL!$F$7:$N$2006,6,0),""),"")</f>
        <v/>
      </c>
      <c r="O1723" s="14" t="str">
        <f>IFERROR(IF(H1723&gt;=1,VLOOKUP(I1723,DETAIL!$F$7:$N$2006,8,0),""),"")</f>
        <v/>
      </c>
      <c r="P1723" s="14" t="str">
        <f>IFERROR(IF(H1723&gt;=1,VLOOKUP(I1723,DETAIL!$F$7:$N$2006,9,0),""),"")</f>
        <v/>
      </c>
      <c r="Q1723" s="75">
        <f>BHUGTAN!L1715</f>
        <v>0</v>
      </c>
    </row>
    <row r="1724" spans="8:17" ht="18" customHeight="1" x14ac:dyDescent="0.25">
      <c r="H1724" s="14">
        <f>BHUGTAN!E1716</f>
        <v>0</v>
      </c>
      <c r="I1724" s="14">
        <f>BHUGTAN!F1716</f>
        <v>0</v>
      </c>
      <c r="J1724" s="15">
        <f>BHUGTAN!G1716</f>
        <v>0</v>
      </c>
      <c r="K1724" s="15">
        <f>BHUGTAN!H1716</f>
        <v>0</v>
      </c>
      <c r="L1724" s="14">
        <f>BHUGTAN!I1716</f>
        <v>0</v>
      </c>
      <c r="M1724" s="15" t="str">
        <f>IFERROR(IF(H1724&gt;=1,VLOOKUP(I1724,DETAIL!$F$7:$N$2006,5,0),""),"")</f>
        <v/>
      </c>
      <c r="N1724" s="15" t="str">
        <f>IFERROR(IF(H1724&gt;=1,VLOOKUP(I1724,DETAIL!$F$7:$N$2006,6,0),""),"")</f>
        <v/>
      </c>
      <c r="O1724" s="14" t="str">
        <f>IFERROR(IF(H1724&gt;=1,VLOOKUP(I1724,DETAIL!$F$7:$N$2006,8,0),""),"")</f>
        <v/>
      </c>
      <c r="P1724" s="14" t="str">
        <f>IFERROR(IF(H1724&gt;=1,VLOOKUP(I1724,DETAIL!$F$7:$N$2006,9,0),""),"")</f>
        <v/>
      </c>
      <c r="Q1724" s="75">
        <f>BHUGTAN!L1716</f>
        <v>0</v>
      </c>
    </row>
    <row r="1725" spans="8:17" ht="18" customHeight="1" x14ac:dyDescent="0.25">
      <c r="H1725" s="14">
        <f>BHUGTAN!E1717</f>
        <v>0</v>
      </c>
      <c r="I1725" s="14">
        <f>BHUGTAN!F1717</f>
        <v>0</v>
      </c>
      <c r="J1725" s="15">
        <f>BHUGTAN!G1717</f>
        <v>0</v>
      </c>
      <c r="K1725" s="15">
        <f>BHUGTAN!H1717</f>
        <v>0</v>
      </c>
      <c r="L1725" s="14">
        <f>BHUGTAN!I1717</f>
        <v>0</v>
      </c>
      <c r="M1725" s="15" t="str">
        <f>IFERROR(IF(H1725&gt;=1,VLOOKUP(I1725,DETAIL!$F$7:$N$2006,5,0),""),"")</f>
        <v/>
      </c>
      <c r="N1725" s="15" t="str">
        <f>IFERROR(IF(H1725&gt;=1,VLOOKUP(I1725,DETAIL!$F$7:$N$2006,6,0),""),"")</f>
        <v/>
      </c>
      <c r="O1725" s="14" t="str">
        <f>IFERROR(IF(H1725&gt;=1,VLOOKUP(I1725,DETAIL!$F$7:$N$2006,8,0),""),"")</f>
        <v/>
      </c>
      <c r="P1725" s="14" t="str">
        <f>IFERROR(IF(H1725&gt;=1,VLOOKUP(I1725,DETAIL!$F$7:$N$2006,9,0),""),"")</f>
        <v/>
      </c>
      <c r="Q1725" s="75">
        <f>BHUGTAN!L1717</f>
        <v>0</v>
      </c>
    </row>
    <row r="1726" spans="8:17" ht="18" customHeight="1" x14ac:dyDescent="0.25">
      <c r="H1726" s="14">
        <f>BHUGTAN!E1718</f>
        <v>0</v>
      </c>
      <c r="I1726" s="14">
        <f>BHUGTAN!F1718</f>
        <v>0</v>
      </c>
      <c r="J1726" s="15">
        <f>BHUGTAN!G1718</f>
        <v>0</v>
      </c>
      <c r="K1726" s="15">
        <f>BHUGTAN!H1718</f>
        <v>0</v>
      </c>
      <c r="L1726" s="14">
        <f>BHUGTAN!I1718</f>
        <v>0</v>
      </c>
      <c r="M1726" s="15" t="str">
        <f>IFERROR(IF(H1726&gt;=1,VLOOKUP(I1726,DETAIL!$F$7:$N$2006,5,0),""),"")</f>
        <v/>
      </c>
      <c r="N1726" s="15" t="str">
        <f>IFERROR(IF(H1726&gt;=1,VLOOKUP(I1726,DETAIL!$F$7:$N$2006,6,0),""),"")</f>
        <v/>
      </c>
      <c r="O1726" s="14" t="str">
        <f>IFERROR(IF(H1726&gt;=1,VLOOKUP(I1726,DETAIL!$F$7:$N$2006,8,0),""),"")</f>
        <v/>
      </c>
      <c r="P1726" s="14" t="str">
        <f>IFERROR(IF(H1726&gt;=1,VLOOKUP(I1726,DETAIL!$F$7:$N$2006,9,0),""),"")</f>
        <v/>
      </c>
      <c r="Q1726" s="75">
        <f>BHUGTAN!L1718</f>
        <v>0</v>
      </c>
    </row>
    <row r="1727" spans="8:17" ht="18" customHeight="1" x14ac:dyDescent="0.25">
      <c r="H1727" s="14">
        <f>BHUGTAN!E1719</f>
        <v>0</v>
      </c>
      <c r="I1727" s="14">
        <f>BHUGTAN!F1719</f>
        <v>0</v>
      </c>
      <c r="J1727" s="15">
        <f>BHUGTAN!G1719</f>
        <v>0</v>
      </c>
      <c r="K1727" s="15">
        <f>BHUGTAN!H1719</f>
        <v>0</v>
      </c>
      <c r="L1727" s="14">
        <f>BHUGTAN!I1719</f>
        <v>0</v>
      </c>
      <c r="M1727" s="15" t="str">
        <f>IFERROR(IF(H1727&gt;=1,VLOOKUP(I1727,DETAIL!$F$7:$N$2006,5,0),""),"")</f>
        <v/>
      </c>
      <c r="N1727" s="15" t="str">
        <f>IFERROR(IF(H1727&gt;=1,VLOOKUP(I1727,DETAIL!$F$7:$N$2006,6,0),""),"")</f>
        <v/>
      </c>
      <c r="O1727" s="14" t="str">
        <f>IFERROR(IF(H1727&gt;=1,VLOOKUP(I1727,DETAIL!$F$7:$N$2006,8,0),""),"")</f>
        <v/>
      </c>
      <c r="P1727" s="14" t="str">
        <f>IFERROR(IF(H1727&gt;=1,VLOOKUP(I1727,DETAIL!$F$7:$N$2006,9,0),""),"")</f>
        <v/>
      </c>
      <c r="Q1727" s="75">
        <f>BHUGTAN!L1719</f>
        <v>0</v>
      </c>
    </row>
    <row r="1728" spans="8:17" ht="18" customHeight="1" x14ac:dyDescent="0.25">
      <c r="H1728" s="14">
        <f>BHUGTAN!E1720</f>
        <v>0</v>
      </c>
      <c r="I1728" s="14">
        <f>BHUGTAN!F1720</f>
        <v>0</v>
      </c>
      <c r="J1728" s="15">
        <f>BHUGTAN!G1720</f>
        <v>0</v>
      </c>
      <c r="K1728" s="15">
        <f>BHUGTAN!H1720</f>
        <v>0</v>
      </c>
      <c r="L1728" s="14">
        <f>BHUGTAN!I1720</f>
        <v>0</v>
      </c>
      <c r="M1728" s="15" t="str">
        <f>IFERROR(IF(H1728&gt;=1,VLOOKUP(I1728,DETAIL!$F$7:$N$2006,5,0),""),"")</f>
        <v/>
      </c>
      <c r="N1728" s="15" t="str">
        <f>IFERROR(IF(H1728&gt;=1,VLOOKUP(I1728,DETAIL!$F$7:$N$2006,6,0),""),"")</f>
        <v/>
      </c>
      <c r="O1728" s="14" t="str">
        <f>IFERROR(IF(H1728&gt;=1,VLOOKUP(I1728,DETAIL!$F$7:$N$2006,8,0),""),"")</f>
        <v/>
      </c>
      <c r="P1728" s="14" t="str">
        <f>IFERROR(IF(H1728&gt;=1,VLOOKUP(I1728,DETAIL!$F$7:$N$2006,9,0),""),"")</f>
        <v/>
      </c>
      <c r="Q1728" s="75">
        <f>BHUGTAN!L1720</f>
        <v>0</v>
      </c>
    </row>
    <row r="1729" spans="8:17" ht="18" customHeight="1" x14ac:dyDescent="0.25">
      <c r="H1729" s="14">
        <f>BHUGTAN!E1721</f>
        <v>0</v>
      </c>
      <c r="I1729" s="14">
        <f>BHUGTAN!F1721</f>
        <v>0</v>
      </c>
      <c r="J1729" s="15">
        <f>BHUGTAN!G1721</f>
        <v>0</v>
      </c>
      <c r="K1729" s="15">
        <f>BHUGTAN!H1721</f>
        <v>0</v>
      </c>
      <c r="L1729" s="14">
        <f>BHUGTAN!I1721</f>
        <v>0</v>
      </c>
      <c r="M1729" s="15" t="str">
        <f>IFERROR(IF(H1729&gt;=1,VLOOKUP(I1729,DETAIL!$F$7:$N$2006,5,0),""),"")</f>
        <v/>
      </c>
      <c r="N1729" s="15" t="str">
        <f>IFERROR(IF(H1729&gt;=1,VLOOKUP(I1729,DETAIL!$F$7:$N$2006,6,0),""),"")</f>
        <v/>
      </c>
      <c r="O1729" s="14" t="str">
        <f>IFERROR(IF(H1729&gt;=1,VLOOKUP(I1729,DETAIL!$F$7:$N$2006,8,0),""),"")</f>
        <v/>
      </c>
      <c r="P1729" s="14" t="str">
        <f>IFERROR(IF(H1729&gt;=1,VLOOKUP(I1729,DETAIL!$F$7:$N$2006,9,0),""),"")</f>
        <v/>
      </c>
      <c r="Q1729" s="75">
        <f>BHUGTAN!L1721</f>
        <v>0</v>
      </c>
    </row>
    <row r="1730" spans="8:17" ht="18" customHeight="1" x14ac:dyDescent="0.25">
      <c r="H1730" s="14">
        <f>BHUGTAN!E1722</f>
        <v>0</v>
      </c>
      <c r="I1730" s="14">
        <f>BHUGTAN!F1722</f>
        <v>0</v>
      </c>
      <c r="J1730" s="15">
        <f>BHUGTAN!G1722</f>
        <v>0</v>
      </c>
      <c r="K1730" s="15">
        <f>BHUGTAN!H1722</f>
        <v>0</v>
      </c>
      <c r="L1730" s="14">
        <f>BHUGTAN!I1722</f>
        <v>0</v>
      </c>
      <c r="M1730" s="15" t="str">
        <f>IFERROR(IF(H1730&gt;=1,VLOOKUP(I1730,DETAIL!$F$7:$N$2006,5,0),""),"")</f>
        <v/>
      </c>
      <c r="N1730" s="15" t="str">
        <f>IFERROR(IF(H1730&gt;=1,VLOOKUP(I1730,DETAIL!$F$7:$N$2006,6,0),""),"")</f>
        <v/>
      </c>
      <c r="O1730" s="14" t="str">
        <f>IFERROR(IF(H1730&gt;=1,VLOOKUP(I1730,DETAIL!$F$7:$N$2006,8,0),""),"")</f>
        <v/>
      </c>
      <c r="P1730" s="14" t="str">
        <f>IFERROR(IF(H1730&gt;=1,VLOOKUP(I1730,DETAIL!$F$7:$N$2006,9,0),""),"")</f>
        <v/>
      </c>
      <c r="Q1730" s="75">
        <f>BHUGTAN!L1722</f>
        <v>0</v>
      </c>
    </row>
    <row r="1731" spans="8:17" ht="18" customHeight="1" x14ac:dyDescent="0.25">
      <c r="H1731" s="14">
        <f>BHUGTAN!E1723</f>
        <v>0</v>
      </c>
      <c r="I1731" s="14">
        <f>BHUGTAN!F1723</f>
        <v>0</v>
      </c>
      <c r="J1731" s="15">
        <f>BHUGTAN!G1723</f>
        <v>0</v>
      </c>
      <c r="K1731" s="15">
        <f>BHUGTAN!H1723</f>
        <v>0</v>
      </c>
      <c r="L1731" s="14">
        <f>BHUGTAN!I1723</f>
        <v>0</v>
      </c>
      <c r="M1731" s="15" t="str">
        <f>IFERROR(IF(H1731&gt;=1,VLOOKUP(I1731,DETAIL!$F$7:$N$2006,5,0),""),"")</f>
        <v/>
      </c>
      <c r="N1731" s="15" t="str">
        <f>IFERROR(IF(H1731&gt;=1,VLOOKUP(I1731,DETAIL!$F$7:$N$2006,6,0),""),"")</f>
        <v/>
      </c>
      <c r="O1731" s="14" t="str">
        <f>IFERROR(IF(H1731&gt;=1,VLOOKUP(I1731,DETAIL!$F$7:$N$2006,8,0),""),"")</f>
        <v/>
      </c>
      <c r="P1731" s="14" t="str">
        <f>IFERROR(IF(H1731&gt;=1,VLOOKUP(I1731,DETAIL!$F$7:$N$2006,9,0),""),"")</f>
        <v/>
      </c>
      <c r="Q1731" s="75">
        <f>BHUGTAN!L1723</f>
        <v>0</v>
      </c>
    </row>
    <row r="1732" spans="8:17" ht="18" customHeight="1" x14ac:dyDescent="0.25">
      <c r="H1732" s="14">
        <f>BHUGTAN!E1724</f>
        <v>0</v>
      </c>
      <c r="I1732" s="14">
        <f>BHUGTAN!F1724</f>
        <v>0</v>
      </c>
      <c r="J1732" s="15">
        <f>BHUGTAN!G1724</f>
        <v>0</v>
      </c>
      <c r="K1732" s="15">
        <f>BHUGTAN!H1724</f>
        <v>0</v>
      </c>
      <c r="L1732" s="14">
        <f>BHUGTAN!I1724</f>
        <v>0</v>
      </c>
      <c r="M1732" s="15" t="str">
        <f>IFERROR(IF(H1732&gt;=1,VLOOKUP(I1732,DETAIL!$F$7:$N$2006,5,0),""),"")</f>
        <v/>
      </c>
      <c r="N1732" s="15" t="str">
        <f>IFERROR(IF(H1732&gt;=1,VLOOKUP(I1732,DETAIL!$F$7:$N$2006,6,0),""),"")</f>
        <v/>
      </c>
      <c r="O1732" s="14" t="str">
        <f>IFERROR(IF(H1732&gt;=1,VLOOKUP(I1732,DETAIL!$F$7:$N$2006,8,0),""),"")</f>
        <v/>
      </c>
      <c r="P1732" s="14" t="str">
        <f>IFERROR(IF(H1732&gt;=1,VLOOKUP(I1732,DETAIL!$F$7:$N$2006,9,0),""),"")</f>
        <v/>
      </c>
      <c r="Q1732" s="75">
        <f>BHUGTAN!L1724</f>
        <v>0</v>
      </c>
    </row>
    <row r="1733" spans="8:17" ht="18" customHeight="1" x14ac:dyDescent="0.25">
      <c r="H1733" s="14">
        <f>BHUGTAN!E1725</f>
        <v>0</v>
      </c>
      <c r="I1733" s="14">
        <f>BHUGTAN!F1725</f>
        <v>0</v>
      </c>
      <c r="J1733" s="15">
        <f>BHUGTAN!G1725</f>
        <v>0</v>
      </c>
      <c r="K1733" s="15">
        <f>BHUGTAN!H1725</f>
        <v>0</v>
      </c>
      <c r="L1733" s="14">
        <f>BHUGTAN!I1725</f>
        <v>0</v>
      </c>
      <c r="M1733" s="15" t="str">
        <f>IFERROR(IF(H1733&gt;=1,VLOOKUP(I1733,DETAIL!$F$7:$N$2006,5,0),""),"")</f>
        <v/>
      </c>
      <c r="N1733" s="15" t="str">
        <f>IFERROR(IF(H1733&gt;=1,VLOOKUP(I1733,DETAIL!$F$7:$N$2006,6,0),""),"")</f>
        <v/>
      </c>
      <c r="O1733" s="14" t="str">
        <f>IFERROR(IF(H1733&gt;=1,VLOOKUP(I1733,DETAIL!$F$7:$N$2006,8,0),""),"")</f>
        <v/>
      </c>
      <c r="P1733" s="14" t="str">
        <f>IFERROR(IF(H1733&gt;=1,VLOOKUP(I1733,DETAIL!$F$7:$N$2006,9,0),""),"")</f>
        <v/>
      </c>
      <c r="Q1733" s="75">
        <f>BHUGTAN!L1725</f>
        <v>0</v>
      </c>
    </row>
    <row r="1734" spans="8:17" ht="18" customHeight="1" x14ac:dyDescent="0.25">
      <c r="H1734" s="14">
        <f>BHUGTAN!E1726</f>
        <v>0</v>
      </c>
      <c r="I1734" s="14">
        <f>BHUGTAN!F1726</f>
        <v>0</v>
      </c>
      <c r="J1734" s="15">
        <f>BHUGTAN!G1726</f>
        <v>0</v>
      </c>
      <c r="K1734" s="15">
        <f>BHUGTAN!H1726</f>
        <v>0</v>
      </c>
      <c r="L1734" s="14">
        <f>BHUGTAN!I1726</f>
        <v>0</v>
      </c>
      <c r="M1734" s="15" t="str">
        <f>IFERROR(IF(H1734&gt;=1,VLOOKUP(I1734,DETAIL!$F$7:$N$2006,5,0),""),"")</f>
        <v/>
      </c>
      <c r="N1734" s="15" t="str">
        <f>IFERROR(IF(H1734&gt;=1,VLOOKUP(I1734,DETAIL!$F$7:$N$2006,6,0),""),"")</f>
        <v/>
      </c>
      <c r="O1734" s="14" t="str">
        <f>IFERROR(IF(H1734&gt;=1,VLOOKUP(I1734,DETAIL!$F$7:$N$2006,8,0),""),"")</f>
        <v/>
      </c>
      <c r="P1734" s="14" t="str">
        <f>IFERROR(IF(H1734&gt;=1,VLOOKUP(I1734,DETAIL!$F$7:$N$2006,9,0),""),"")</f>
        <v/>
      </c>
      <c r="Q1734" s="75">
        <f>BHUGTAN!L1726</f>
        <v>0</v>
      </c>
    </row>
    <row r="1735" spans="8:17" ht="18" customHeight="1" x14ac:dyDescent="0.25">
      <c r="H1735" s="14">
        <f>BHUGTAN!E1727</f>
        <v>0</v>
      </c>
      <c r="I1735" s="14">
        <f>BHUGTAN!F1727</f>
        <v>0</v>
      </c>
      <c r="J1735" s="15">
        <f>BHUGTAN!G1727</f>
        <v>0</v>
      </c>
      <c r="K1735" s="15">
        <f>BHUGTAN!H1727</f>
        <v>0</v>
      </c>
      <c r="L1735" s="14">
        <f>BHUGTAN!I1727</f>
        <v>0</v>
      </c>
      <c r="M1735" s="15" t="str">
        <f>IFERROR(IF(H1735&gt;=1,VLOOKUP(I1735,DETAIL!$F$7:$N$2006,5,0),""),"")</f>
        <v/>
      </c>
      <c r="N1735" s="15" t="str">
        <f>IFERROR(IF(H1735&gt;=1,VLOOKUP(I1735,DETAIL!$F$7:$N$2006,6,0),""),"")</f>
        <v/>
      </c>
      <c r="O1735" s="14" t="str">
        <f>IFERROR(IF(H1735&gt;=1,VLOOKUP(I1735,DETAIL!$F$7:$N$2006,8,0),""),"")</f>
        <v/>
      </c>
      <c r="P1735" s="14" t="str">
        <f>IFERROR(IF(H1735&gt;=1,VLOOKUP(I1735,DETAIL!$F$7:$N$2006,9,0),""),"")</f>
        <v/>
      </c>
      <c r="Q1735" s="75">
        <f>BHUGTAN!L1727</f>
        <v>0</v>
      </c>
    </row>
    <row r="1736" spans="8:17" ht="18" customHeight="1" x14ac:dyDescent="0.25">
      <c r="H1736" s="14">
        <f>BHUGTAN!E1728</f>
        <v>0</v>
      </c>
      <c r="I1736" s="14">
        <f>BHUGTAN!F1728</f>
        <v>0</v>
      </c>
      <c r="J1736" s="15">
        <f>BHUGTAN!G1728</f>
        <v>0</v>
      </c>
      <c r="K1736" s="15">
        <f>BHUGTAN!H1728</f>
        <v>0</v>
      </c>
      <c r="L1736" s="14">
        <f>BHUGTAN!I1728</f>
        <v>0</v>
      </c>
      <c r="M1736" s="15" t="str">
        <f>IFERROR(IF(H1736&gt;=1,VLOOKUP(I1736,DETAIL!$F$7:$N$2006,5,0),""),"")</f>
        <v/>
      </c>
      <c r="N1736" s="15" t="str">
        <f>IFERROR(IF(H1736&gt;=1,VLOOKUP(I1736,DETAIL!$F$7:$N$2006,6,0),""),"")</f>
        <v/>
      </c>
      <c r="O1736" s="14" t="str">
        <f>IFERROR(IF(H1736&gt;=1,VLOOKUP(I1736,DETAIL!$F$7:$N$2006,8,0),""),"")</f>
        <v/>
      </c>
      <c r="P1736" s="14" t="str">
        <f>IFERROR(IF(H1736&gt;=1,VLOOKUP(I1736,DETAIL!$F$7:$N$2006,9,0),""),"")</f>
        <v/>
      </c>
      <c r="Q1736" s="75">
        <f>BHUGTAN!L1728</f>
        <v>0</v>
      </c>
    </row>
    <row r="1737" spans="8:17" ht="18" customHeight="1" x14ac:dyDescent="0.25">
      <c r="H1737" s="14">
        <f>BHUGTAN!E1729</f>
        <v>0</v>
      </c>
      <c r="I1737" s="14">
        <f>BHUGTAN!F1729</f>
        <v>0</v>
      </c>
      <c r="J1737" s="15">
        <f>BHUGTAN!G1729</f>
        <v>0</v>
      </c>
      <c r="K1737" s="15">
        <f>BHUGTAN!H1729</f>
        <v>0</v>
      </c>
      <c r="L1737" s="14">
        <f>BHUGTAN!I1729</f>
        <v>0</v>
      </c>
      <c r="M1737" s="15" t="str">
        <f>IFERROR(IF(H1737&gt;=1,VLOOKUP(I1737,DETAIL!$F$7:$N$2006,5,0),""),"")</f>
        <v/>
      </c>
      <c r="N1737" s="15" t="str">
        <f>IFERROR(IF(H1737&gt;=1,VLOOKUP(I1737,DETAIL!$F$7:$N$2006,6,0),""),"")</f>
        <v/>
      </c>
      <c r="O1737" s="14" t="str">
        <f>IFERROR(IF(H1737&gt;=1,VLOOKUP(I1737,DETAIL!$F$7:$N$2006,8,0),""),"")</f>
        <v/>
      </c>
      <c r="P1737" s="14" t="str">
        <f>IFERROR(IF(H1737&gt;=1,VLOOKUP(I1737,DETAIL!$F$7:$N$2006,9,0),""),"")</f>
        <v/>
      </c>
      <c r="Q1737" s="75">
        <f>BHUGTAN!L1729</f>
        <v>0</v>
      </c>
    </row>
    <row r="1738" spans="8:17" ht="18" customHeight="1" x14ac:dyDescent="0.25">
      <c r="H1738" s="14">
        <f>BHUGTAN!E1730</f>
        <v>0</v>
      </c>
      <c r="I1738" s="14">
        <f>BHUGTAN!F1730</f>
        <v>0</v>
      </c>
      <c r="J1738" s="15">
        <f>BHUGTAN!G1730</f>
        <v>0</v>
      </c>
      <c r="K1738" s="15">
        <f>BHUGTAN!H1730</f>
        <v>0</v>
      </c>
      <c r="L1738" s="14">
        <f>BHUGTAN!I1730</f>
        <v>0</v>
      </c>
      <c r="M1738" s="15" t="str">
        <f>IFERROR(IF(H1738&gt;=1,VLOOKUP(I1738,DETAIL!$F$7:$N$2006,5,0),""),"")</f>
        <v/>
      </c>
      <c r="N1738" s="15" t="str">
        <f>IFERROR(IF(H1738&gt;=1,VLOOKUP(I1738,DETAIL!$F$7:$N$2006,6,0),""),"")</f>
        <v/>
      </c>
      <c r="O1738" s="14" t="str">
        <f>IFERROR(IF(H1738&gt;=1,VLOOKUP(I1738,DETAIL!$F$7:$N$2006,8,0),""),"")</f>
        <v/>
      </c>
      <c r="P1738" s="14" t="str">
        <f>IFERROR(IF(H1738&gt;=1,VLOOKUP(I1738,DETAIL!$F$7:$N$2006,9,0),""),"")</f>
        <v/>
      </c>
      <c r="Q1738" s="75">
        <f>BHUGTAN!L1730</f>
        <v>0</v>
      </c>
    </row>
    <row r="1739" spans="8:17" ht="18" customHeight="1" x14ac:dyDescent="0.25">
      <c r="H1739" s="14">
        <f>BHUGTAN!E1731</f>
        <v>0</v>
      </c>
      <c r="I1739" s="14">
        <f>BHUGTAN!F1731</f>
        <v>0</v>
      </c>
      <c r="J1739" s="15">
        <f>BHUGTAN!G1731</f>
        <v>0</v>
      </c>
      <c r="K1739" s="15">
        <f>BHUGTAN!H1731</f>
        <v>0</v>
      </c>
      <c r="L1739" s="14">
        <f>BHUGTAN!I1731</f>
        <v>0</v>
      </c>
      <c r="M1739" s="15" t="str">
        <f>IFERROR(IF(H1739&gt;=1,VLOOKUP(I1739,DETAIL!$F$7:$N$2006,5,0),""),"")</f>
        <v/>
      </c>
      <c r="N1739" s="15" t="str">
        <f>IFERROR(IF(H1739&gt;=1,VLOOKUP(I1739,DETAIL!$F$7:$N$2006,6,0),""),"")</f>
        <v/>
      </c>
      <c r="O1739" s="14" t="str">
        <f>IFERROR(IF(H1739&gt;=1,VLOOKUP(I1739,DETAIL!$F$7:$N$2006,8,0),""),"")</f>
        <v/>
      </c>
      <c r="P1739" s="14" t="str">
        <f>IFERROR(IF(H1739&gt;=1,VLOOKUP(I1739,DETAIL!$F$7:$N$2006,9,0),""),"")</f>
        <v/>
      </c>
      <c r="Q1739" s="75">
        <f>BHUGTAN!L1731</f>
        <v>0</v>
      </c>
    </row>
    <row r="1740" spans="8:17" ht="18" customHeight="1" x14ac:dyDescent="0.25">
      <c r="H1740" s="14">
        <f>BHUGTAN!E1732</f>
        <v>0</v>
      </c>
      <c r="I1740" s="14">
        <f>BHUGTAN!F1732</f>
        <v>0</v>
      </c>
      <c r="J1740" s="15">
        <f>BHUGTAN!G1732</f>
        <v>0</v>
      </c>
      <c r="K1740" s="15">
        <f>BHUGTAN!H1732</f>
        <v>0</v>
      </c>
      <c r="L1740" s="14">
        <f>BHUGTAN!I1732</f>
        <v>0</v>
      </c>
      <c r="M1740" s="15" t="str">
        <f>IFERROR(IF(H1740&gt;=1,VLOOKUP(I1740,DETAIL!$F$7:$N$2006,5,0),""),"")</f>
        <v/>
      </c>
      <c r="N1740" s="15" t="str">
        <f>IFERROR(IF(H1740&gt;=1,VLOOKUP(I1740,DETAIL!$F$7:$N$2006,6,0),""),"")</f>
        <v/>
      </c>
      <c r="O1740" s="14" t="str">
        <f>IFERROR(IF(H1740&gt;=1,VLOOKUP(I1740,DETAIL!$F$7:$N$2006,8,0),""),"")</f>
        <v/>
      </c>
      <c r="P1740" s="14" t="str">
        <f>IFERROR(IF(H1740&gt;=1,VLOOKUP(I1740,DETAIL!$F$7:$N$2006,9,0),""),"")</f>
        <v/>
      </c>
      <c r="Q1740" s="75">
        <f>BHUGTAN!L1732</f>
        <v>0</v>
      </c>
    </row>
    <row r="1741" spans="8:17" ht="18" customHeight="1" x14ac:dyDescent="0.25">
      <c r="H1741" s="14">
        <f>BHUGTAN!E1733</f>
        <v>0</v>
      </c>
      <c r="I1741" s="14">
        <f>BHUGTAN!F1733</f>
        <v>0</v>
      </c>
      <c r="J1741" s="15">
        <f>BHUGTAN!G1733</f>
        <v>0</v>
      </c>
      <c r="K1741" s="15">
        <f>BHUGTAN!H1733</f>
        <v>0</v>
      </c>
      <c r="L1741" s="14">
        <f>BHUGTAN!I1733</f>
        <v>0</v>
      </c>
      <c r="M1741" s="15" t="str">
        <f>IFERROR(IF(H1741&gt;=1,VLOOKUP(I1741,DETAIL!$F$7:$N$2006,5,0),""),"")</f>
        <v/>
      </c>
      <c r="N1741" s="15" t="str">
        <f>IFERROR(IF(H1741&gt;=1,VLOOKUP(I1741,DETAIL!$F$7:$N$2006,6,0),""),"")</f>
        <v/>
      </c>
      <c r="O1741" s="14" t="str">
        <f>IFERROR(IF(H1741&gt;=1,VLOOKUP(I1741,DETAIL!$F$7:$N$2006,8,0),""),"")</f>
        <v/>
      </c>
      <c r="P1741" s="14" t="str">
        <f>IFERROR(IF(H1741&gt;=1,VLOOKUP(I1741,DETAIL!$F$7:$N$2006,9,0),""),"")</f>
        <v/>
      </c>
      <c r="Q1741" s="75">
        <f>BHUGTAN!L1733</f>
        <v>0</v>
      </c>
    </row>
    <row r="1742" spans="8:17" ht="18" customHeight="1" x14ac:dyDescent="0.25">
      <c r="H1742" s="14">
        <f>BHUGTAN!E1734</f>
        <v>0</v>
      </c>
      <c r="I1742" s="14">
        <f>BHUGTAN!F1734</f>
        <v>0</v>
      </c>
      <c r="J1742" s="15">
        <f>BHUGTAN!G1734</f>
        <v>0</v>
      </c>
      <c r="K1742" s="15">
        <f>BHUGTAN!H1734</f>
        <v>0</v>
      </c>
      <c r="L1742" s="14">
        <f>BHUGTAN!I1734</f>
        <v>0</v>
      </c>
      <c r="M1742" s="15" t="str">
        <f>IFERROR(IF(H1742&gt;=1,VLOOKUP(I1742,DETAIL!$F$7:$N$2006,5,0),""),"")</f>
        <v/>
      </c>
      <c r="N1742" s="15" t="str">
        <f>IFERROR(IF(H1742&gt;=1,VLOOKUP(I1742,DETAIL!$F$7:$N$2006,6,0),""),"")</f>
        <v/>
      </c>
      <c r="O1742" s="14" t="str">
        <f>IFERROR(IF(H1742&gt;=1,VLOOKUP(I1742,DETAIL!$F$7:$N$2006,8,0),""),"")</f>
        <v/>
      </c>
      <c r="P1742" s="14" t="str">
        <f>IFERROR(IF(H1742&gt;=1,VLOOKUP(I1742,DETAIL!$F$7:$N$2006,9,0),""),"")</f>
        <v/>
      </c>
      <c r="Q1742" s="75">
        <f>BHUGTAN!L1734</f>
        <v>0</v>
      </c>
    </row>
    <row r="1743" spans="8:17" ht="18" customHeight="1" x14ac:dyDescent="0.25">
      <c r="H1743" s="14">
        <f>BHUGTAN!E1735</f>
        <v>0</v>
      </c>
      <c r="I1743" s="14">
        <f>BHUGTAN!F1735</f>
        <v>0</v>
      </c>
      <c r="J1743" s="15">
        <f>BHUGTAN!G1735</f>
        <v>0</v>
      </c>
      <c r="K1743" s="15">
        <f>BHUGTAN!H1735</f>
        <v>0</v>
      </c>
      <c r="L1743" s="14">
        <f>BHUGTAN!I1735</f>
        <v>0</v>
      </c>
      <c r="M1743" s="15" t="str">
        <f>IFERROR(IF(H1743&gt;=1,VLOOKUP(I1743,DETAIL!$F$7:$N$2006,5,0),""),"")</f>
        <v/>
      </c>
      <c r="N1743" s="15" t="str">
        <f>IFERROR(IF(H1743&gt;=1,VLOOKUP(I1743,DETAIL!$F$7:$N$2006,6,0),""),"")</f>
        <v/>
      </c>
      <c r="O1743" s="14" t="str">
        <f>IFERROR(IF(H1743&gt;=1,VLOOKUP(I1743,DETAIL!$F$7:$N$2006,8,0),""),"")</f>
        <v/>
      </c>
      <c r="P1743" s="14" t="str">
        <f>IFERROR(IF(H1743&gt;=1,VLOOKUP(I1743,DETAIL!$F$7:$N$2006,9,0),""),"")</f>
        <v/>
      </c>
      <c r="Q1743" s="75">
        <f>BHUGTAN!L1735</f>
        <v>0</v>
      </c>
    </row>
    <row r="1744" spans="8:17" ht="18" customHeight="1" x14ac:dyDescent="0.25">
      <c r="H1744" s="14">
        <f>BHUGTAN!E1736</f>
        <v>0</v>
      </c>
      <c r="I1744" s="14">
        <f>BHUGTAN!F1736</f>
        <v>0</v>
      </c>
      <c r="J1744" s="15">
        <f>BHUGTAN!G1736</f>
        <v>0</v>
      </c>
      <c r="K1744" s="15">
        <f>BHUGTAN!H1736</f>
        <v>0</v>
      </c>
      <c r="L1744" s="14">
        <f>BHUGTAN!I1736</f>
        <v>0</v>
      </c>
      <c r="M1744" s="15" t="str">
        <f>IFERROR(IF(H1744&gt;=1,VLOOKUP(I1744,DETAIL!$F$7:$N$2006,5,0),""),"")</f>
        <v/>
      </c>
      <c r="N1744" s="15" t="str">
        <f>IFERROR(IF(H1744&gt;=1,VLOOKUP(I1744,DETAIL!$F$7:$N$2006,6,0),""),"")</f>
        <v/>
      </c>
      <c r="O1744" s="14" t="str">
        <f>IFERROR(IF(H1744&gt;=1,VLOOKUP(I1744,DETAIL!$F$7:$N$2006,8,0),""),"")</f>
        <v/>
      </c>
      <c r="P1744" s="14" t="str">
        <f>IFERROR(IF(H1744&gt;=1,VLOOKUP(I1744,DETAIL!$F$7:$N$2006,9,0),""),"")</f>
        <v/>
      </c>
      <c r="Q1744" s="75">
        <f>BHUGTAN!L1736</f>
        <v>0</v>
      </c>
    </row>
    <row r="1745" spans="8:17" ht="18" customHeight="1" x14ac:dyDescent="0.25">
      <c r="H1745" s="14">
        <f>BHUGTAN!E1737</f>
        <v>0</v>
      </c>
      <c r="I1745" s="14">
        <f>BHUGTAN!F1737</f>
        <v>0</v>
      </c>
      <c r="J1745" s="15">
        <f>BHUGTAN!G1737</f>
        <v>0</v>
      </c>
      <c r="K1745" s="15">
        <f>BHUGTAN!H1737</f>
        <v>0</v>
      </c>
      <c r="L1745" s="14">
        <f>BHUGTAN!I1737</f>
        <v>0</v>
      </c>
      <c r="M1745" s="15" t="str">
        <f>IFERROR(IF(H1745&gt;=1,VLOOKUP(I1745,DETAIL!$F$7:$N$2006,5,0),""),"")</f>
        <v/>
      </c>
      <c r="N1745" s="15" t="str">
        <f>IFERROR(IF(H1745&gt;=1,VLOOKUP(I1745,DETAIL!$F$7:$N$2006,6,0),""),"")</f>
        <v/>
      </c>
      <c r="O1745" s="14" t="str">
        <f>IFERROR(IF(H1745&gt;=1,VLOOKUP(I1745,DETAIL!$F$7:$N$2006,8,0),""),"")</f>
        <v/>
      </c>
      <c r="P1745" s="14" t="str">
        <f>IFERROR(IF(H1745&gt;=1,VLOOKUP(I1745,DETAIL!$F$7:$N$2006,9,0),""),"")</f>
        <v/>
      </c>
      <c r="Q1745" s="75">
        <f>BHUGTAN!L1737</f>
        <v>0</v>
      </c>
    </row>
    <row r="1746" spans="8:17" ht="18" customHeight="1" x14ac:dyDescent="0.25">
      <c r="H1746" s="14">
        <f>BHUGTAN!E1738</f>
        <v>0</v>
      </c>
      <c r="I1746" s="14">
        <f>BHUGTAN!F1738</f>
        <v>0</v>
      </c>
      <c r="J1746" s="15">
        <f>BHUGTAN!G1738</f>
        <v>0</v>
      </c>
      <c r="K1746" s="15">
        <f>BHUGTAN!H1738</f>
        <v>0</v>
      </c>
      <c r="L1746" s="14">
        <f>BHUGTAN!I1738</f>
        <v>0</v>
      </c>
      <c r="M1746" s="15" t="str">
        <f>IFERROR(IF(H1746&gt;=1,VLOOKUP(I1746,DETAIL!$F$7:$N$2006,5,0),""),"")</f>
        <v/>
      </c>
      <c r="N1746" s="15" t="str">
        <f>IFERROR(IF(H1746&gt;=1,VLOOKUP(I1746,DETAIL!$F$7:$N$2006,6,0),""),"")</f>
        <v/>
      </c>
      <c r="O1746" s="14" t="str">
        <f>IFERROR(IF(H1746&gt;=1,VLOOKUP(I1746,DETAIL!$F$7:$N$2006,8,0),""),"")</f>
        <v/>
      </c>
      <c r="P1746" s="14" t="str">
        <f>IFERROR(IF(H1746&gt;=1,VLOOKUP(I1746,DETAIL!$F$7:$N$2006,9,0),""),"")</f>
        <v/>
      </c>
      <c r="Q1746" s="75">
        <f>BHUGTAN!L1738</f>
        <v>0</v>
      </c>
    </row>
    <row r="1747" spans="8:17" ht="18" customHeight="1" x14ac:dyDescent="0.25">
      <c r="H1747" s="14">
        <f>BHUGTAN!E1739</f>
        <v>0</v>
      </c>
      <c r="I1747" s="14">
        <f>BHUGTAN!F1739</f>
        <v>0</v>
      </c>
      <c r="J1747" s="15">
        <f>BHUGTAN!G1739</f>
        <v>0</v>
      </c>
      <c r="K1747" s="15">
        <f>BHUGTAN!H1739</f>
        <v>0</v>
      </c>
      <c r="L1747" s="14">
        <f>BHUGTAN!I1739</f>
        <v>0</v>
      </c>
      <c r="M1747" s="15" t="str">
        <f>IFERROR(IF(H1747&gt;=1,VLOOKUP(I1747,DETAIL!$F$7:$N$2006,5,0),""),"")</f>
        <v/>
      </c>
      <c r="N1747" s="15" t="str">
        <f>IFERROR(IF(H1747&gt;=1,VLOOKUP(I1747,DETAIL!$F$7:$N$2006,6,0),""),"")</f>
        <v/>
      </c>
      <c r="O1747" s="14" t="str">
        <f>IFERROR(IF(H1747&gt;=1,VLOOKUP(I1747,DETAIL!$F$7:$N$2006,8,0),""),"")</f>
        <v/>
      </c>
      <c r="P1747" s="14" t="str">
        <f>IFERROR(IF(H1747&gt;=1,VLOOKUP(I1747,DETAIL!$F$7:$N$2006,9,0),""),"")</f>
        <v/>
      </c>
      <c r="Q1747" s="75">
        <f>BHUGTAN!L1739</f>
        <v>0</v>
      </c>
    </row>
    <row r="1748" spans="8:17" ht="18" customHeight="1" x14ac:dyDescent="0.25">
      <c r="H1748" s="14">
        <f>BHUGTAN!E1740</f>
        <v>0</v>
      </c>
      <c r="I1748" s="14">
        <f>BHUGTAN!F1740</f>
        <v>0</v>
      </c>
      <c r="J1748" s="15">
        <f>BHUGTAN!G1740</f>
        <v>0</v>
      </c>
      <c r="K1748" s="15">
        <f>BHUGTAN!H1740</f>
        <v>0</v>
      </c>
      <c r="L1748" s="14">
        <f>BHUGTAN!I1740</f>
        <v>0</v>
      </c>
      <c r="M1748" s="15" t="str">
        <f>IFERROR(IF(H1748&gt;=1,VLOOKUP(I1748,DETAIL!$F$7:$N$2006,5,0),""),"")</f>
        <v/>
      </c>
      <c r="N1748" s="15" t="str">
        <f>IFERROR(IF(H1748&gt;=1,VLOOKUP(I1748,DETAIL!$F$7:$N$2006,6,0),""),"")</f>
        <v/>
      </c>
      <c r="O1748" s="14" t="str">
        <f>IFERROR(IF(H1748&gt;=1,VLOOKUP(I1748,DETAIL!$F$7:$N$2006,8,0),""),"")</f>
        <v/>
      </c>
      <c r="P1748" s="14" t="str">
        <f>IFERROR(IF(H1748&gt;=1,VLOOKUP(I1748,DETAIL!$F$7:$N$2006,9,0),""),"")</f>
        <v/>
      </c>
      <c r="Q1748" s="75">
        <f>BHUGTAN!L1740</f>
        <v>0</v>
      </c>
    </row>
    <row r="1749" spans="8:17" ht="18" customHeight="1" x14ac:dyDescent="0.25">
      <c r="H1749" s="14">
        <f>BHUGTAN!E1741</f>
        <v>0</v>
      </c>
      <c r="I1749" s="14">
        <f>BHUGTAN!F1741</f>
        <v>0</v>
      </c>
      <c r="J1749" s="15">
        <f>BHUGTAN!G1741</f>
        <v>0</v>
      </c>
      <c r="K1749" s="15">
        <f>BHUGTAN!H1741</f>
        <v>0</v>
      </c>
      <c r="L1749" s="14">
        <f>BHUGTAN!I1741</f>
        <v>0</v>
      </c>
      <c r="M1749" s="15" t="str">
        <f>IFERROR(IF(H1749&gt;=1,VLOOKUP(I1749,DETAIL!$F$7:$N$2006,5,0),""),"")</f>
        <v/>
      </c>
      <c r="N1749" s="15" t="str">
        <f>IFERROR(IF(H1749&gt;=1,VLOOKUP(I1749,DETAIL!$F$7:$N$2006,6,0),""),"")</f>
        <v/>
      </c>
      <c r="O1749" s="14" t="str">
        <f>IFERROR(IF(H1749&gt;=1,VLOOKUP(I1749,DETAIL!$F$7:$N$2006,8,0),""),"")</f>
        <v/>
      </c>
      <c r="P1749" s="14" t="str">
        <f>IFERROR(IF(H1749&gt;=1,VLOOKUP(I1749,DETAIL!$F$7:$N$2006,9,0),""),"")</f>
        <v/>
      </c>
      <c r="Q1749" s="75">
        <f>BHUGTAN!L1741</f>
        <v>0</v>
      </c>
    </row>
    <row r="1750" spans="8:17" ht="18" customHeight="1" x14ac:dyDescent="0.25">
      <c r="H1750" s="14">
        <f>BHUGTAN!E1742</f>
        <v>0</v>
      </c>
      <c r="I1750" s="14">
        <f>BHUGTAN!F1742</f>
        <v>0</v>
      </c>
      <c r="J1750" s="15">
        <f>BHUGTAN!G1742</f>
        <v>0</v>
      </c>
      <c r="K1750" s="15">
        <f>BHUGTAN!H1742</f>
        <v>0</v>
      </c>
      <c r="L1750" s="14">
        <f>BHUGTAN!I1742</f>
        <v>0</v>
      </c>
      <c r="M1750" s="15" t="str">
        <f>IFERROR(IF(H1750&gt;=1,VLOOKUP(I1750,DETAIL!$F$7:$N$2006,5,0),""),"")</f>
        <v/>
      </c>
      <c r="N1750" s="15" t="str">
        <f>IFERROR(IF(H1750&gt;=1,VLOOKUP(I1750,DETAIL!$F$7:$N$2006,6,0),""),"")</f>
        <v/>
      </c>
      <c r="O1750" s="14" t="str">
        <f>IFERROR(IF(H1750&gt;=1,VLOOKUP(I1750,DETAIL!$F$7:$N$2006,8,0),""),"")</f>
        <v/>
      </c>
      <c r="P1750" s="14" t="str">
        <f>IFERROR(IF(H1750&gt;=1,VLOOKUP(I1750,DETAIL!$F$7:$N$2006,9,0),""),"")</f>
        <v/>
      </c>
      <c r="Q1750" s="75">
        <f>BHUGTAN!L1742</f>
        <v>0</v>
      </c>
    </row>
    <row r="1751" spans="8:17" ht="18" customHeight="1" x14ac:dyDescent="0.25">
      <c r="H1751" s="14">
        <f>BHUGTAN!E1743</f>
        <v>0</v>
      </c>
      <c r="I1751" s="14">
        <f>BHUGTAN!F1743</f>
        <v>0</v>
      </c>
      <c r="J1751" s="15">
        <f>BHUGTAN!G1743</f>
        <v>0</v>
      </c>
      <c r="K1751" s="15">
        <f>BHUGTAN!H1743</f>
        <v>0</v>
      </c>
      <c r="L1751" s="14">
        <f>BHUGTAN!I1743</f>
        <v>0</v>
      </c>
      <c r="M1751" s="15" t="str">
        <f>IFERROR(IF(H1751&gt;=1,VLOOKUP(I1751,DETAIL!$F$7:$N$2006,5,0),""),"")</f>
        <v/>
      </c>
      <c r="N1751" s="15" t="str">
        <f>IFERROR(IF(H1751&gt;=1,VLOOKUP(I1751,DETAIL!$F$7:$N$2006,6,0),""),"")</f>
        <v/>
      </c>
      <c r="O1751" s="14" t="str">
        <f>IFERROR(IF(H1751&gt;=1,VLOOKUP(I1751,DETAIL!$F$7:$N$2006,8,0),""),"")</f>
        <v/>
      </c>
      <c r="P1751" s="14" t="str">
        <f>IFERROR(IF(H1751&gt;=1,VLOOKUP(I1751,DETAIL!$F$7:$N$2006,9,0),""),"")</f>
        <v/>
      </c>
      <c r="Q1751" s="75">
        <f>BHUGTAN!L1743</f>
        <v>0</v>
      </c>
    </row>
    <row r="1752" spans="8:17" ht="18" customHeight="1" x14ac:dyDescent="0.25">
      <c r="H1752" s="14">
        <f>BHUGTAN!E1744</f>
        <v>0</v>
      </c>
      <c r="I1752" s="14">
        <f>BHUGTAN!F1744</f>
        <v>0</v>
      </c>
      <c r="J1752" s="15">
        <f>BHUGTAN!G1744</f>
        <v>0</v>
      </c>
      <c r="K1752" s="15">
        <f>BHUGTAN!H1744</f>
        <v>0</v>
      </c>
      <c r="L1752" s="14">
        <f>BHUGTAN!I1744</f>
        <v>0</v>
      </c>
      <c r="M1752" s="15" t="str">
        <f>IFERROR(IF(H1752&gt;=1,VLOOKUP(I1752,DETAIL!$F$7:$N$2006,5,0),""),"")</f>
        <v/>
      </c>
      <c r="N1752" s="15" t="str">
        <f>IFERROR(IF(H1752&gt;=1,VLOOKUP(I1752,DETAIL!$F$7:$N$2006,6,0),""),"")</f>
        <v/>
      </c>
      <c r="O1752" s="14" t="str">
        <f>IFERROR(IF(H1752&gt;=1,VLOOKUP(I1752,DETAIL!$F$7:$N$2006,8,0),""),"")</f>
        <v/>
      </c>
      <c r="P1752" s="14" t="str">
        <f>IFERROR(IF(H1752&gt;=1,VLOOKUP(I1752,DETAIL!$F$7:$N$2006,9,0),""),"")</f>
        <v/>
      </c>
      <c r="Q1752" s="75">
        <f>BHUGTAN!L1744</f>
        <v>0</v>
      </c>
    </row>
    <row r="1753" spans="8:17" ht="18" customHeight="1" x14ac:dyDescent="0.25">
      <c r="H1753" s="14">
        <f>BHUGTAN!E1745</f>
        <v>0</v>
      </c>
      <c r="I1753" s="14">
        <f>BHUGTAN!F1745</f>
        <v>0</v>
      </c>
      <c r="J1753" s="15">
        <f>BHUGTAN!G1745</f>
        <v>0</v>
      </c>
      <c r="K1753" s="15">
        <f>BHUGTAN!H1745</f>
        <v>0</v>
      </c>
      <c r="L1753" s="14">
        <f>BHUGTAN!I1745</f>
        <v>0</v>
      </c>
      <c r="M1753" s="15" t="str">
        <f>IFERROR(IF(H1753&gt;=1,VLOOKUP(I1753,DETAIL!$F$7:$N$2006,5,0),""),"")</f>
        <v/>
      </c>
      <c r="N1753" s="15" t="str">
        <f>IFERROR(IF(H1753&gt;=1,VLOOKUP(I1753,DETAIL!$F$7:$N$2006,6,0),""),"")</f>
        <v/>
      </c>
      <c r="O1753" s="14" t="str">
        <f>IFERROR(IF(H1753&gt;=1,VLOOKUP(I1753,DETAIL!$F$7:$N$2006,8,0),""),"")</f>
        <v/>
      </c>
      <c r="P1753" s="14" t="str">
        <f>IFERROR(IF(H1753&gt;=1,VLOOKUP(I1753,DETAIL!$F$7:$N$2006,9,0),""),"")</f>
        <v/>
      </c>
      <c r="Q1753" s="75">
        <f>BHUGTAN!L1745</f>
        <v>0</v>
      </c>
    </row>
    <row r="1754" spans="8:17" ht="18" customHeight="1" x14ac:dyDescent="0.25">
      <c r="H1754" s="14">
        <f>BHUGTAN!E1746</f>
        <v>0</v>
      </c>
      <c r="I1754" s="14">
        <f>BHUGTAN!F1746</f>
        <v>0</v>
      </c>
      <c r="J1754" s="15">
        <f>BHUGTAN!G1746</f>
        <v>0</v>
      </c>
      <c r="K1754" s="15">
        <f>BHUGTAN!H1746</f>
        <v>0</v>
      </c>
      <c r="L1754" s="14">
        <f>BHUGTAN!I1746</f>
        <v>0</v>
      </c>
      <c r="M1754" s="15" t="str">
        <f>IFERROR(IF(H1754&gt;=1,VLOOKUP(I1754,DETAIL!$F$7:$N$2006,5,0),""),"")</f>
        <v/>
      </c>
      <c r="N1754" s="15" t="str">
        <f>IFERROR(IF(H1754&gt;=1,VLOOKUP(I1754,DETAIL!$F$7:$N$2006,6,0),""),"")</f>
        <v/>
      </c>
      <c r="O1754" s="14" t="str">
        <f>IFERROR(IF(H1754&gt;=1,VLOOKUP(I1754,DETAIL!$F$7:$N$2006,8,0),""),"")</f>
        <v/>
      </c>
      <c r="P1754" s="14" t="str">
        <f>IFERROR(IF(H1754&gt;=1,VLOOKUP(I1754,DETAIL!$F$7:$N$2006,9,0),""),"")</f>
        <v/>
      </c>
      <c r="Q1754" s="75">
        <f>BHUGTAN!L1746</f>
        <v>0</v>
      </c>
    </row>
    <row r="1755" spans="8:17" ht="18" customHeight="1" x14ac:dyDescent="0.25">
      <c r="H1755" s="14">
        <f>BHUGTAN!E1747</f>
        <v>0</v>
      </c>
      <c r="I1755" s="14">
        <f>BHUGTAN!F1747</f>
        <v>0</v>
      </c>
      <c r="J1755" s="15">
        <f>BHUGTAN!G1747</f>
        <v>0</v>
      </c>
      <c r="K1755" s="15">
        <f>BHUGTAN!H1747</f>
        <v>0</v>
      </c>
      <c r="L1755" s="14">
        <f>BHUGTAN!I1747</f>
        <v>0</v>
      </c>
      <c r="M1755" s="15" t="str">
        <f>IFERROR(IF(H1755&gt;=1,VLOOKUP(I1755,DETAIL!$F$7:$N$2006,5,0),""),"")</f>
        <v/>
      </c>
      <c r="N1755" s="15" t="str">
        <f>IFERROR(IF(H1755&gt;=1,VLOOKUP(I1755,DETAIL!$F$7:$N$2006,6,0),""),"")</f>
        <v/>
      </c>
      <c r="O1755" s="14" t="str">
        <f>IFERROR(IF(H1755&gt;=1,VLOOKUP(I1755,DETAIL!$F$7:$N$2006,8,0),""),"")</f>
        <v/>
      </c>
      <c r="P1755" s="14" t="str">
        <f>IFERROR(IF(H1755&gt;=1,VLOOKUP(I1755,DETAIL!$F$7:$N$2006,9,0),""),"")</f>
        <v/>
      </c>
      <c r="Q1755" s="75">
        <f>BHUGTAN!L1747</f>
        <v>0</v>
      </c>
    </row>
    <row r="1756" spans="8:17" ht="18" customHeight="1" x14ac:dyDescent="0.25">
      <c r="H1756" s="14">
        <f>BHUGTAN!E1748</f>
        <v>0</v>
      </c>
      <c r="I1756" s="14">
        <f>BHUGTAN!F1748</f>
        <v>0</v>
      </c>
      <c r="J1756" s="15">
        <f>BHUGTAN!G1748</f>
        <v>0</v>
      </c>
      <c r="K1756" s="15">
        <f>BHUGTAN!H1748</f>
        <v>0</v>
      </c>
      <c r="L1756" s="14">
        <f>BHUGTAN!I1748</f>
        <v>0</v>
      </c>
      <c r="M1756" s="15" t="str">
        <f>IFERROR(IF(H1756&gt;=1,VLOOKUP(I1756,DETAIL!$F$7:$N$2006,5,0),""),"")</f>
        <v/>
      </c>
      <c r="N1756" s="15" t="str">
        <f>IFERROR(IF(H1756&gt;=1,VLOOKUP(I1756,DETAIL!$F$7:$N$2006,6,0),""),"")</f>
        <v/>
      </c>
      <c r="O1756" s="14" t="str">
        <f>IFERROR(IF(H1756&gt;=1,VLOOKUP(I1756,DETAIL!$F$7:$N$2006,8,0),""),"")</f>
        <v/>
      </c>
      <c r="P1756" s="14" t="str">
        <f>IFERROR(IF(H1756&gt;=1,VLOOKUP(I1756,DETAIL!$F$7:$N$2006,9,0),""),"")</f>
        <v/>
      </c>
      <c r="Q1756" s="75">
        <f>BHUGTAN!L1748</f>
        <v>0</v>
      </c>
    </row>
    <row r="1757" spans="8:17" ht="18" customHeight="1" x14ac:dyDescent="0.25">
      <c r="H1757" s="14">
        <f>BHUGTAN!E1749</f>
        <v>0</v>
      </c>
      <c r="I1757" s="14">
        <f>BHUGTAN!F1749</f>
        <v>0</v>
      </c>
      <c r="J1757" s="15">
        <f>BHUGTAN!G1749</f>
        <v>0</v>
      </c>
      <c r="K1757" s="15">
        <f>BHUGTAN!H1749</f>
        <v>0</v>
      </c>
      <c r="L1757" s="14">
        <f>BHUGTAN!I1749</f>
        <v>0</v>
      </c>
      <c r="M1757" s="15" t="str">
        <f>IFERROR(IF(H1757&gt;=1,VLOOKUP(I1757,DETAIL!$F$7:$N$2006,5,0),""),"")</f>
        <v/>
      </c>
      <c r="N1757" s="15" t="str">
        <f>IFERROR(IF(H1757&gt;=1,VLOOKUP(I1757,DETAIL!$F$7:$N$2006,6,0),""),"")</f>
        <v/>
      </c>
      <c r="O1757" s="14" t="str">
        <f>IFERROR(IF(H1757&gt;=1,VLOOKUP(I1757,DETAIL!$F$7:$N$2006,8,0),""),"")</f>
        <v/>
      </c>
      <c r="P1757" s="14" t="str">
        <f>IFERROR(IF(H1757&gt;=1,VLOOKUP(I1757,DETAIL!$F$7:$N$2006,9,0),""),"")</f>
        <v/>
      </c>
      <c r="Q1757" s="75">
        <f>BHUGTAN!L1749</f>
        <v>0</v>
      </c>
    </row>
    <row r="1758" spans="8:17" ht="18" customHeight="1" x14ac:dyDescent="0.25">
      <c r="H1758" s="14">
        <f>BHUGTAN!E1750</f>
        <v>0</v>
      </c>
      <c r="I1758" s="14">
        <f>BHUGTAN!F1750</f>
        <v>0</v>
      </c>
      <c r="J1758" s="15">
        <f>BHUGTAN!G1750</f>
        <v>0</v>
      </c>
      <c r="K1758" s="15">
        <f>BHUGTAN!H1750</f>
        <v>0</v>
      </c>
      <c r="L1758" s="14">
        <f>BHUGTAN!I1750</f>
        <v>0</v>
      </c>
      <c r="M1758" s="15" t="str">
        <f>IFERROR(IF(H1758&gt;=1,VLOOKUP(I1758,DETAIL!$F$7:$N$2006,5,0),""),"")</f>
        <v/>
      </c>
      <c r="N1758" s="15" t="str">
        <f>IFERROR(IF(H1758&gt;=1,VLOOKUP(I1758,DETAIL!$F$7:$N$2006,6,0),""),"")</f>
        <v/>
      </c>
      <c r="O1758" s="14" t="str">
        <f>IFERROR(IF(H1758&gt;=1,VLOOKUP(I1758,DETAIL!$F$7:$N$2006,8,0),""),"")</f>
        <v/>
      </c>
      <c r="P1758" s="14" t="str">
        <f>IFERROR(IF(H1758&gt;=1,VLOOKUP(I1758,DETAIL!$F$7:$N$2006,9,0),""),"")</f>
        <v/>
      </c>
      <c r="Q1758" s="75">
        <f>BHUGTAN!L1750</f>
        <v>0</v>
      </c>
    </row>
    <row r="1759" spans="8:17" ht="18" customHeight="1" x14ac:dyDescent="0.25">
      <c r="H1759" s="14">
        <f>BHUGTAN!E1751</f>
        <v>0</v>
      </c>
      <c r="I1759" s="14">
        <f>BHUGTAN!F1751</f>
        <v>0</v>
      </c>
      <c r="J1759" s="15">
        <f>BHUGTAN!G1751</f>
        <v>0</v>
      </c>
      <c r="K1759" s="15">
        <f>BHUGTAN!H1751</f>
        <v>0</v>
      </c>
      <c r="L1759" s="14">
        <f>BHUGTAN!I1751</f>
        <v>0</v>
      </c>
      <c r="M1759" s="15" t="str">
        <f>IFERROR(IF(H1759&gt;=1,VLOOKUP(I1759,DETAIL!$F$7:$N$2006,5,0),""),"")</f>
        <v/>
      </c>
      <c r="N1759" s="15" t="str">
        <f>IFERROR(IF(H1759&gt;=1,VLOOKUP(I1759,DETAIL!$F$7:$N$2006,6,0),""),"")</f>
        <v/>
      </c>
      <c r="O1759" s="14" t="str">
        <f>IFERROR(IF(H1759&gt;=1,VLOOKUP(I1759,DETAIL!$F$7:$N$2006,8,0),""),"")</f>
        <v/>
      </c>
      <c r="P1759" s="14" t="str">
        <f>IFERROR(IF(H1759&gt;=1,VLOOKUP(I1759,DETAIL!$F$7:$N$2006,9,0),""),"")</f>
        <v/>
      </c>
      <c r="Q1759" s="75">
        <f>BHUGTAN!L1751</f>
        <v>0</v>
      </c>
    </row>
    <row r="1760" spans="8:17" ht="18" customHeight="1" x14ac:dyDescent="0.25">
      <c r="H1760" s="14">
        <f>BHUGTAN!E1752</f>
        <v>0</v>
      </c>
      <c r="I1760" s="14">
        <f>BHUGTAN!F1752</f>
        <v>0</v>
      </c>
      <c r="J1760" s="15">
        <f>BHUGTAN!G1752</f>
        <v>0</v>
      </c>
      <c r="K1760" s="15">
        <f>BHUGTAN!H1752</f>
        <v>0</v>
      </c>
      <c r="L1760" s="14">
        <f>BHUGTAN!I1752</f>
        <v>0</v>
      </c>
      <c r="M1760" s="15" t="str">
        <f>IFERROR(IF(H1760&gt;=1,VLOOKUP(I1760,DETAIL!$F$7:$N$2006,5,0),""),"")</f>
        <v/>
      </c>
      <c r="N1760" s="15" t="str">
        <f>IFERROR(IF(H1760&gt;=1,VLOOKUP(I1760,DETAIL!$F$7:$N$2006,6,0),""),"")</f>
        <v/>
      </c>
      <c r="O1760" s="14" t="str">
        <f>IFERROR(IF(H1760&gt;=1,VLOOKUP(I1760,DETAIL!$F$7:$N$2006,8,0),""),"")</f>
        <v/>
      </c>
      <c r="P1760" s="14" t="str">
        <f>IFERROR(IF(H1760&gt;=1,VLOOKUP(I1760,DETAIL!$F$7:$N$2006,9,0),""),"")</f>
        <v/>
      </c>
      <c r="Q1760" s="75">
        <f>BHUGTAN!L1752</f>
        <v>0</v>
      </c>
    </row>
    <row r="1761" spans="8:17" ht="18" customHeight="1" x14ac:dyDescent="0.25">
      <c r="H1761" s="14">
        <f>BHUGTAN!E1753</f>
        <v>0</v>
      </c>
      <c r="I1761" s="14">
        <f>BHUGTAN!F1753</f>
        <v>0</v>
      </c>
      <c r="J1761" s="15">
        <f>BHUGTAN!G1753</f>
        <v>0</v>
      </c>
      <c r="K1761" s="15">
        <f>BHUGTAN!H1753</f>
        <v>0</v>
      </c>
      <c r="L1761" s="14">
        <f>BHUGTAN!I1753</f>
        <v>0</v>
      </c>
      <c r="M1761" s="15" t="str">
        <f>IFERROR(IF(H1761&gt;=1,VLOOKUP(I1761,DETAIL!$F$7:$N$2006,5,0),""),"")</f>
        <v/>
      </c>
      <c r="N1761" s="15" t="str">
        <f>IFERROR(IF(H1761&gt;=1,VLOOKUP(I1761,DETAIL!$F$7:$N$2006,6,0),""),"")</f>
        <v/>
      </c>
      <c r="O1761" s="14" t="str">
        <f>IFERROR(IF(H1761&gt;=1,VLOOKUP(I1761,DETAIL!$F$7:$N$2006,8,0),""),"")</f>
        <v/>
      </c>
      <c r="P1761" s="14" t="str">
        <f>IFERROR(IF(H1761&gt;=1,VLOOKUP(I1761,DETAIL!$F$7:$N$2006,9,0),""),"")</f>
        <v/>
      </c>
      <c r="Q1761" s="75">
        <f>BHUGTAN!L1753</f>
        <v>0</v>
      </c>
    </row>
    <row r="1762" spans="8:17" ht="18" customHeight="1" x14ac:dyDescent="0.25">
      <c r="H1762" s="14">
        <f>BHUGTAN!E1754</f>
        <v>0</v>
      </c>
      <c r="I1762" s="14">
        <f>BHUGTAN!F1754</f>
        <v>0</v>
      </c>
      <c r="J1762" s="15">
        <f>BHUGTAN!G1754</f>
        <v>0</v>
      </c>
      <c r="K1762" s="15">
        <f>BHUGTAN!H1754</f>
        <v>0</v>
      </c>
      <c r="L1762" s="14">
        <f>BHUGTAN!I1754</f>
        <v>0</v>
      </c>
      <c r="M1762" s="15" t="str">
        <f>IFERROR(IF(H1762&gt;=1,VLOOKUP(I1762,DETAIL!$F$7:$N$2006,5,0),""),"")</f>
        <v/>
      </c>
      <c r="N1762" s="15" t="str">
        <f>IFERROR(IF(H1762&gt;=1,VLOOKUP(I1762,DETAIL!$F$7:$N$2006,6,0),""),"")</f>
        <v/>
      </c>
      <c r="O1762" s="14" t="str">
        <f>IFERROR(IF(H1762&gt;=1,VLOOKUP(I1762,DETAIL!$F$7:$N$2006,8,0),""),"")</f>
        <v/>
      </c>
      <c r="P1762" s="14" t="str">
        <f>IFERROR(IF(H1762&gt;=1,VLOOKUP(I1762,DETAIL!$F$7:$N$2006,9,0),""),"")</f>
        <v/>
      </c>
      <c r="Q1762" s="75">
        <f>BHUGTAN!L1754</f>
        <v>0</v>
      </c>
    </row>
    <row r="1763" spans="8:17" ht="18" customHeight="1" x14ac:dyDescent="0.25">
      <c r="H1763" s="14">
        <f>BHUGTAN!E1755</f>
        <v>0</v>
      </c>
      <c r="I1763" s="14">
        <f>BHUGTAN!F1755</f>
        <v>0</v>
      </c>
      <c r="J1763" s="15">
        <f>BHUGTAN!G1755</f>
        <v>0</v>
      </c>
      <c r="K1763" s="15">
        <f>BHUGTAN!H1755</f>
        <v>0</v>
      </c>
      <c r="L1763" s="14">
        <f>BHUGTAN!I1755</f>
        <v>0</v>
      </c>
      <c r="M1763" s="15" t="str">
        <f>IFERROR(IF(H1763&gt;=1,VLOOKUP(I1763,DETAIL!$F$7:$N$2006,5,0),""),"")</f>
        <v/>
      </c>
      <c r="N1763" s="15" t="str">
        <f>IFERROR(IF(H1763&gt;=1,VLOOKUP(I1763,DETAIL!$F$7:$N$2006,6,0),""),"")</f>
        <v/>
      </c>
      <c r="O1763" s="14" t="str">
        <f>IFERROR(IF(H1763&gt;=1,VLOOKUP(I1763,DETAIL!$F$7:$N$2006,8,0),""),"")</f>
        <v/>
      </c>
      <c r="P1763" s="14" t="str">
        <f>IFERROR(IF(H1763&gt;=1,VLOOKUP(I1763,DETAIL!$F$7:$N$2006,9,0),""),"")</f>
        <v/>
      </c>
      <c r="Q1763" s="75">
        <f>BHUGTAN!L1755</f>
        <v>0</v>
      </c>
    </row>
    <row r="1764" spans="8:17" ht="18" customHeight="1" x14ac:dyDescent="0.25">
      <c r="H1764" s="14">
        <f>BHUGTAN!E1756</f>
        <v>0</v>
      </c>
      <c r="I1764" s="14">
        <f>BHUGTAN!F1756</f>
        <v>0</v>
      </c>
      <c r="J1764" s="15">
        <f>BHUGTAN!G1756</f>
        <v>0</v>
      </c>
      <c r="K1764" s="15">
        <f>BHUGTAN!H1756</f>
        <v>0</v>
      </c>
      <c r="L1764" s="14">
        <f>BHUGTAN!I1756</f>
        <v>0</v>
      </c>
      <c r="M1764" s="15" t="str">
        <f>IFERROR(IF(H1764&gt;=1,VLOOKUP(I1764,DETAIL!$F$7:$N$2006,5,0),""),"")</f>
        <v/>
      </c>
      <c r="N1764" s="15" t="str">
        <f>IFERROR(IF(H1764&gt;=1,VLOOKUP(I1764,DETAIL!$F$7:$N$2006,6,0),""),"")</f>
        <v/>
      </c>
      <c r="O1764" s="14" t="str">
        <f>IFERROR(IF(H1764&gt;=1,VLOOKUP(I1764,DETAIL!$F$7:$N$2006,8,0),""),"")</f>
        <v/>
      </c>
      <c r="P1764" s="14" t="str">
        <f>IFERROR(IF(H1764&gt;=1,VLOOKUP(I1764,DETAIL!$F$7:$N$2006,9,0),""),"")</f>
        <v/>
      </c>
      <c r="Q1764" s="75">
        <f>BHUGTAN!L1756</f>
        <v>0</v>
      </c>
    </row>
    <row r="1765" spans="8:17" ht="18" customHeight="1" x14ac:dyDescent="0.25">
      <c r="H1765" s="14">
        <f>BHUGTAN!E1757</f>
        <v>0</v>
      </c>
      <c r="I1765" s="14">
        <f>BHUGTAN!F1757</f>
        <v>0</v>
      </c>
      <c r="J1765" s="15">
        <f>BHUGTAN!G1757</f>
        <v>0</v>
      </c>
      <c r="K1765" s="15">
        <f>BHUGTAN!H1757</f>
        <v>0</v>
      </c>
      <c r="L1765" s="14">
        <f>BHUGTAN!I1757</f>
        <v>0</v>
      </c>
      <c r="M1765" s="15" t="str">
        <f>IFERROR(IF(H1765&gt;=1,VLOOKUP(I1765,DETAIL!$F$7:$N$2006,5,0),""),"")</f>
        <v/>
      </c>
      <c r="N1765" s="15" t="str">
        <f>IFERROR(IF(H1765&gt;=1,VLOOKUP(I1765,DETAIL!$F$7:$N$2006,6,0),""),"")</f>
        <v/>
      </c>
      <c r="O1765" s="14" t="str">
        <f>IFERROR(IF(H1765&gt;=1,VLOOKUP(I1765,DETAIL!$F$7:$N$2006,8,0),""),"")</f>
        <v/>
      </c>
      <c r="P1765" s="14" t="str">
        <f>IFERROR(IF(H1765&gt;=1,VLOOKUP(I1765,DETAIL!$F$7:$N$2006,9,0),""),"")</f>
        <v/>
      </c>
      <c r="Q1765" s="75">
        <f>BHUGTAN!L1757</f>
        <v>0</v>
      </c>
    </row>
    <row r="1766" spans="8:17" ht="18" customHeight="1" x14ac:dyDescent="0.25">
      <c r="H1766" s="14">
        <f>BHUGTAN!E1758</f>
        <v>0</v>
      </c>
      <c r="I1766" s="14">
        <f>BHUGTAN!F1758</f>
        <v>0</v>
      </c>
      <c r="J1766" s="15">
        <f>BHUGTAN!G1758</f>
        <v>0</v>
      </c>
      <c r="K1766" s="15">
        <f>BHUGTAN!H1758</f>
        <v>0</v>
      </c>
      <c r="L1766" s="14">
        <f>BHUGTAN!I1758</f>
        <v>0</v>
      </c>
      <c r="M1766" s="15" t="str">
        <f>IFERROR(IF(H1766&gt;=1,VLOOKUP(I1766,DETAIL!$F$7:$N$2006,5,0),""),"")</f>
        <v/>
      </c>
      <c r="N1766" s="15" t="str">
        <f>IFERROR(IF(H1766&gt;=1,VLOOKUP(I1766,DETAIL!$F$7:$N$2006,6,0),""),"")</f>
        <v/>
      </c>
      <c r="O1766" s="14" t="str">
        <f>IFERROR(IF(H1766&gt;=1,VLOOKUP(I1766,DETAIL!$F$7:$N$2006,8,0),""),"")</f>
        <v/>
      </c>
      <c r="P1766" s="14" t="str">
        <f>IFERROR(IF(H1766&gt;=1,VLOOKUP(I1766,DETAIL!$F$7:$N$2006,9,0),""),"")</f>
        <v/>
      </c>
      <c r="Q1766" s="75">
        <f>BHUGTAN!L1758</f>
        <v>0</v>
      </c>
    </row>
    <row r="1767" spans="8:17" ht="18" customHeight="1" x14ac:dyDescent="0.25">
      <c r="H1767" s="14">
        <f>BHUGTAN!E1759</f>
        <v>0</v>
      </c>
      <c r="I1767" s="14">
        <f>BHUGTAN!F1759</f>
        <v>0</v>
      </c>
      <c r="J1767" s="15">
        <f>BHUGTAN!G1759</f>
        <v>0</v>
      </c>
      <c r="K1767" s="15">
        <f>BHUGTAN!H1759</f>
        <v>0</v>
      </c>
      <c r="L1767" s="14">
        <f>BHUGTAN!I1759</f>
        <v>0</v>
      </c>
      <c r="M1767" s="15" t="str">
        <f>IFERROR(IF(H1767&gt;=1,VLOOKUP(I1767,DETAIL!$F$7:$N$2006,5,0),""),"")</f>
        <v/>
      </c>
      <c r="N1767" s="15" t="str">
        <f>IFERROR(IF(H1767&gt;=1,VLOOKUP(I1767,DETAIL!$F$7:$N$2006,6,0),""),"")</f>
        <v/>
      </c>
      <c r="O1767" s="14" t="str">
        <f>IFERROR(IF(H1767&gt;=1,VLOOKUP(I1767,DETAIL!$F$7:$N$2006,8,0),""),"")</f>
        <v/>
      </c>
      <c r="P1767" s="14" t="str">
        <f>IFERROR(IF(H1767&gt;=1,VLOOKUP(I1767,DETAIL!$F$7:$N$2006,9,0),""),"")</f>
        <v/>
      </c>
      <c r="Q1767" s="75">
        <f>BHUGTAN!L1759</f>
        <v>0</v>
      </c>
    </row>
    <row r="1768" spans="8:17" ht="18" customHeight="1" x14ac:dyDescent="0.25">
      <c r="H1768" s="14">
        <f>BHUGTAN!E1760</f>
        <v>0</v>
      </c>
      <c r="I1768" s="14">
        <f>BHUGTAN!F1760</f>
        <v>0</v>
      </c>
      <c r="J1768" s="15">
        <f>BHUGTAN!G1760</f>
        <v>0</v>
      </c>
      <c r="K1768" s="15">
        <f>BHUGTAN!H1760</f>
        <v>0</v>
      </c>
      <c r="L1768" s="14">
        <f>BHUGTAN!I1760</f>
        <v>0</v>
      </c>
      <c r="M1768" s="15" t="str">
        <f>IFERROR(IF(H1768&gt;=1,VLOOKUP(I1768,DETAIL!$F$7:$N$2006,5,0),""),"")</f>
        <v/>
      </c>
      <c r="N1768" s="15" t="str">
        <f>IFERROR(IF(H1768&gt;=1,VLOOKUP(I1768,DETAIL!$F$7:$N$2006,6,0),""),"")</f>
        <v/>
      </c>
      <c r="O1768" s="14" t="str">
        <f>IFERROR(IF(H1768&gt;=1,VLOOKUP(I1768,DETAIL!$F$7:$N$2006,8,0),""),"")</f>
        <v/>
      </c>
      <c r="P1768" s="14" t="str">
        <f>IFERROR(IF(H1768&gt;=1,VLOOKUP(I1768,DETAIL!$F$7:$N$2006,9,0),""),"")</f>
        <v/>
      </c>
      <c r="Q1768" s="75">
        <f>BHUGTAN!L1760</f>
        <v>0</v>
      </c>
    </row>
    <row r="1769" spans="8:17" ht="18" customHeight="1" x14ac:dyDescent="0.25">
      <c r="H1769" s="14">
        <f>BHUGTAN!E1761</f>
        <v>0</v>
      </c>
      <c r="I1769" s="14">
        <f>BHUGTAN!F1761</f>
        <v>0</v>
      </c>
      <c r="J1769" s="15">
        <f>BHUGTAN!G1761</f>
        <v>0</v>
      </c>
      <c r="K1769" s="15">
        <f>BHUGTAN!H1761</f>
        <v>0</v>
      </c>
      <c r="L1769" s="14">
        <f>BHUGTAN!I1761</f>
        <v>0</v>
      </c>
      <c r="M1769" s="15" t="str">
        <f>IFERROR(IF(H1769&gt;=1,VLOOKUP(I1769,DETAIL!$F$7:$N$2006,5,0),""),"")</f>
        <v/>
      </c>
      <c r="N1769" s="15" t="str">
        <f>IFERROR(IF(H1769&gt;=1,VLOOKUP(I1769,DETAIL!$F$7:$N$2006,6,0),""),"")</f>
        <v/>
      </c>
      <c r="O1769" s="14" t="str">
        <f>IFERROR(IF(H1769&gt;=1,VLOOKUP(I1769,DETAIL!$F$7:$N$2006,8,0),""),"")</f>
        <v/>
      </c>
      <c r="P1769" s="14" t="str">
        <f>IFERROR(IF(H1769&gt;=1,VLOOKUP(I1769,DETAIL!$F$7:$N$2006,9,0),""),"")</f>
        <v/>
      </c>
      <c r="Q1769" s="75">
        <f>BHUGTAN!L1761</f>
        <v>0</v>
      </c>
    </row>
    <row r="1770" spans="8:17" ht="18" customHeight="1" x14ac:dyDescent="0.25">
      <c r="H1770" s="14">
        <f>BHUGTAN!E1762</f>
        <v>0</v>
      </c>
      <c r="I1770" s="14">
        <f>BHUGTAN!F1762</f>
        <v>0</v>
      </c>
      <c r="J1770" s="15">
        <f>BHUGTAN!G1762</f>
        <v>0</v>
      </c>
      <c r="K1770" s="15">
        <f>BHUGTAN!H1762</f>
        <v>0</v>
      </c>
      <c r="L1770" s="14">
        <f>BHUGTAN!I1762</f>
        <v>0</v>
      </c>
      <c r="M1770" s="15" t="str">
        <f>IFERROR(IF(H1770&gt;=1,VLOOKUP(I1770,DETAIL!$F$7:$N$2006,5,0),""),"")</f>
        <v/>
      </c>
      <c r="N1770" s="15" t="str">
        <f>IFERROR(IF(H1770&gt;=1,VLOOKUP(I1770,DETAIL!$F$7:$N$2006,6,0),""),"")</f>
        <v/>
      </c>
      <c r="O1770" s="14" t="str">
        <f>IFERROR(IF(H1770&gt;=1,VLOOKUP(I1770,DETAIL!$F$7:$N$2006,8,0),""),"")</f>
        <v/>
      </c>
      <c r="P1770" s="14" t="str">
        <f>IFERROR(IF(H1770&gt;=1,VLOOKUP(I1770,DETAIL!$F$7:$N$2006,9,0),""),"")</f>
        <v/>
      </c>
      <c r="Q1770" s="75">
        <f>BHUGTAN!L1762</f>
        <v>0</v>
      </c>
    </row>
    <row r="1771" spans="8:17" ht="18" customHeight="1" x14ac:dyDescent="0.25">
      <c r="H1771" s="14">
        <f>BHUGTAN!E1763</f>
        <v>0</v>
      </c>
      <c r="I1771" s="14">
        <f>BHUGTAN!F1763</f>
        <v>0</v>
      </c>
      <c r="J1771" s="15">
        <f>BHUGTAN!G1763</f>
        <v>0</v>
      </c>
      <c r="K1771" s="15">
        <f>BHUGTAN!H1763</f>
        <v>0</v>
      </c>
      <c r="L1771" s="14">
        <f>BHUGTAN!I1763</f>
        <v>0</v>
      </c>
      <c r="M1771" s="15" t="str">
        <f>IFERROR(IF(H1771&gt;=1,VLOOKUP(I1771,DETAIL!$F$7:$N$2006,5,0),""),"")</f>
        <v/>
      </c>
      <c r="N1771" s="15" t="str">
        <f>IFERROR(IF(H1771&gt;=1,VLOOKUP(I1771,DETAIL!$F$7:$N$2006,6,0),""),"")</f>
        <v/>
      </c>
      <c r="O1771" s="14" t="str">
        <f>IFERROR(IF(H1771&gt;=1,VLOOKUP(I1771,DETAIL!$F$7:$N$2006,8,0),""),"")</f>
        <v/>
      </c>
      <c r="P1771" s="14" t="str">
        <f>IFERROR(IF(H1771&gt;=1,VLOOKUP(I1771,DETAIL!$F$7:$N$2006,9,0),""),"")</f>
        <v/>
      </c>
      <c r="Q1771" s="75">
        <f>BHUGTAN!L1763</f>
        <v>0</v>
      </c>
    </row>
    <row r="1772" spans="8:17" ht="18" customHeight="1" x14ac:dyDescent="0.25">
      <c r="H1772" s="14">
        <f>BHUGTAN!E1764</f>
        <v>0</v>
      </c>
      <c r="I1772" s="14">
        <f>BHUGTAN!F1764</f>
        <v>0</v>
      </c>
      <c r="J1772" s="15">
        <f>BHUGTAN!G1764</f>
        <v>0</v>
      </c>
      <c r="K1772" s="15">
        <f>BHUGTAN!H1764</f>
        <v>0</v>
      </c>
      <c r="L1772" s="14">
        <f>BHUGTAN!I1764</f>
        <v>0</v>
      </c>
      <c r="M1772" s="15" t="str">
        <f>IFERROR(IF(H1772&gt;=1,VLOOKUP(I1772,DETAIL!$F$7:$N$2006,5,0),""),"")</f>
        <v/>
      </c>
      <c r="N1772" s="15" t="str">
        <f>IFERROR(IF(H1772&gt;=1,VLOOKUP(I1772,DETAIL!$F$7:$N$2006,6,0),""),"")</f>
        <v/>
      </c>
      <c r="O1772" s="14" t="str">
        <f>IFERROR(IF(H1772&gt;=1,VLOOKUP(I1772,DETAIL!$F$7:$N$2006,8,0),""),"")</f>
        <v/>
      </c>
      <c r="P1772" s="14" t="str">
        <f>IFERROR(IF(H1772&gt;=1,VLOOKUP(I1772,DETAIL!$F$7:$N$2006,9,0),""),"")</f>
        <v/>
      </c>
      <c r="Q1772" s="75">
        <f>BHUGTAN!L1764</f>
        <v>0</v>
      </c>
    </row>
    <row r="1773" spans="8:17" ht="18" customHeight="1" x14ac:dyDescent="0.25">
      <c r="H1773" s="14">
        <f>BHUGTAN!E1765</f>
        <v>0</v>
      </c>
      <c r="I1773" s="14">
        <f>BHUGTAN!F1765</f>
        <v>0</v>
      </c>
      <c r="J1773" s="15">
        <f>BHUGTAN!G1765</f>
        <v>0</v>
      </c>
      <c r="K1773" s="15">
        <f>BHUGTAN!H1765</f>
        <v>0</v>
      </c>
      <c r="L1773" s="14">
        <f>BHUGTAN!I1765</f>
        <v>0</v>
      </c>
      <c r="M1773" s="15" t="str">
        <f>IFERROR(IF(H1773&gt;=1,VLOOKUP(I1773,DETAIL!$F$7:$N$2006,5,0),""),"")</f>
        <v/>
      </c>
      <c r="N1773" s="15" t="str">
        <f>IFERROR(IF(H1773&gt;=1,VLOOKUP(I1773,DETAIL!$F$7:$N$2006,6,0),""),"")</f>
        <v/>
      </c>
      <c r="O1773" s="14" t="str">
        <f>IFERROR(IF(H1773&gt;=1,VLOOKUP(I1773,DETAIL!$F$7:$N$2006,8,0),""),"")</f>
        <v/>
      </c>
      <c r="P1773" s="14" t="str">
        <f>IFERROR(IF(H1773&gt;=1,VLOOKUP(I1773,DETAIL!$F$7:$N$2006,9,0),""),"")</f>
        <v/>
      </c>
      <c r="Q1773" s="75">
        <f>BHUGTAN!L1765</f>
        <v>0</v>
      </c>
    </row>
    <row r="1774" spans="8:17" ht="18" customHeight="1" x14ac:dyDescent="0.25">
      <c r="H1774" s="14">
        <f>BHUGTAN!E1766</f>
        <v>0</v>
      </c>
      <c r="I1774" s="14">
        <f>BHUGTAN!F1766</f>
        <v>0</v>
      </c>
      <c r="J1774" s="15">
        <f>BHUGTAN!G1766</f>
        <v>0</v>
      </c>
      <c r="K1774" s="15">
        <f>BHUGTAN!H1766</f>
        <v>0</v>
      </c>
      <c r="L1774" s="14">
        <f>BHUGTAN!I1766</f>
        <v>0</v>
      </c>
      <c r="M1774" s="15" t="str">
        <f>IFERROR(IF(H1774&gt;=1,VLOOKUP(I1774,DETAIL!$F$7:$N$2006,5,0),""),"")</f>
        <v/>
      </c>
      <c r="N1774" s="15" t="str">
        <f>IFERROR(IF(H1774&gt;=1,VLOOKUP(I1774,DETAIL!$F$7:$N$2006,6,0),""),"")</f>
        <v/>
      </c>
      <c r="O1774" s="14" t="str">
        <f>IFERROR(IF(H1774&gt;=1,VLOOKUP(I1774,DETAIL!$F$7:$N$2006,8,0),""),"")</f>
        <v/>
      </c>
      <c r="P1774" s="14" t="str">
        <f>IFERROR(IF(H1774&gt;=1,VLOOKUP(I1774,DETAIL!$F$7:$N$2006,9,0),""),"")</f>
        <v/>
      </c>
      <c r="Q1774" s="75">
        <f>BHUGTAN!L1766</f>
        <v>0</v>
      </c>
    </row>
    <row r="1775" spans="8:17" ht="18" customHeight="1" x14ac:dyDescent="0.25">
      <c r="H1775" s="14">
        <f>BHUGTAN!E1767</f>
        <v>0</v>
      </c>
      <c r="I1775" s="14">
        <f>BHUGTAN!F1767</f>
        <v>0</v>
      </c>
      <c r="J1775" s="15">
        <f>BHUGTAN!G1767</f>
        <v>0</v>
      </c>
      <c r="K1775" s="15">
        <f>BHUGTAN!H1767</f>
        <v>0</v>
      </c>
      <c r="L1775" s="14">
        <f>BHUGTAN!I1767</f>
        <v>0</v>
      </c>
      <c r="M1775" s="15" t="str">
        <f>IFERROR(IF(H1775&gt;=1,VLOOKUP(I1775,DETAIL!$F$7:$N$2006,5,0),""),"")</f>
        <v/>
      </c>
      <c r="N1775" s="15" t="str">
        <f>IFERROR(IF(H1775&gt;=1,VLOOKUP(I1775,DETAIL!$F$7:$N$2006,6,0),""),"")</f>
        <v/>
      </c>
      <c r="O1775" s="14" t="str">
        <f>IFERROR(IF(H1775&gt;=1,VLOOKUP(I1775,DETAIL!$F$7:$N$2006,8,0),""),"")</f>
        <v/>
      </c>
      <c r="P1775" s="14" t="str">
        <f>IFERROR(IF(H1775&gt;=1,VLOOKUP(I1775,DETAIL!$F$7:$N$2006,9,0),""),"")</f>
        <v/>
      </c>
      <c r="Q1775" s="75">
        <f>BHUGTAN!L1767</f>
        <v>0</v>
      </c>
    </row>
    <row r="1776" spans="8:17" ht="18" customHeight="1" x14ac:dyDescent="0.25">
      <c r="H1776" s="14">
        <f>BHUGTAN!E1768</f>
        <v>0</v>
      </c>
      <c r="I1776" s="14">
        <f>BHUGTAN!F1768</f>
        <v>0</v>
      </c>
      <c r="J1776" s="15">
        <f>BHUGTAN!G1768</f>
        <v>0</v>
      </c>
      <c r="K1776" s="15">
        <f>BHUGTAN!H1768</f>
        <v>0</v>
      </c>
      <c r="L1776" s="14">
        <f>BHUGTAN!I1768</f>
        <v>0</v>
      </c>
      <c r="M1776" s="15" t="str">
        <f>IFERROR(IF(H1776&gt;=1,VLOOKUP(I1776,DETAIL!$F$7:$N$2006,5,0),""),"")</f>
        <v/>
      </c>
      <c r="N1776" s="15" t="str">
        <f>IFERROR(IF(H1776&gt;=1,VLOOKUP(I1776,DETAIL!$F$7:$N$2006,6,0),""),"")</f>
        <v/>
      </c>
      <c r="O1776" s="14" t="str">
        <f>IFERROR(IF(H1776&gt;=1,VLOOKUP(I1776,DETAIL!$F$7:$N$2006,8,0),""),"")</f>
        <v/>
      </c>
      <c r="P1776" s="14" t="str">
        <f>IFERROR(IF(H1776&gt;=1,VLOOKUP(I1776,DETAIL!$F$7:$N$2006,9,0),""),"")</f>
        <v/>
      </c>
      <c r="Q1776" s="75">
        <f>BHUGTAN!L1768</f>
        <v>0</v>
      </c>
    </row>
    <row r="1777" spans="8:17" ht="18" customHeight="1" x14ac:dyDescent="0.25">
      <c r="H1777" s="14">
        <f>BHUGTAN!E1769</f>
        <v>0</v>
      </c>
      <c r="I1777" s="14">
        <f>BHUGTAN!F1769</f>
        <v>0</v>
      </c>
      <c r="J1777" s="15">
        <f>BHUGTAN!G1769</f>
        <v>0</v>
      </c>
      <c r="K1777" s="15">
        <f>BHUGTAN!H1769</f>
        <v>0</v>
      </c>
      <c r="L1777" s="14">
        <f>BHUGTAN!I1769</f>
        <v>0</v>
      </c>
      <c r="M1777" s="15" t="str">
        <f>IFERROR(IF(H1777&gt;=1,VLOOKUP(I1777,DETAIL!$F$7:$N$2006,5,0),""),"")</f>
        <v/>
      </c>
      <c r="N1777" s="15" t="str">
        <f>IFERROR(IF(H1777&gt;=1,VLOOKUP(I1777,DETAIL!$F$7:$N$2006,6,0),""),"")</f>
        <v/>
      </c>
      <c r="O1777" s="14" t="str">
        <f>IFERROR(IF(H1777&gt;=1,VLOOKUP(I1777,DETAIL!$F$7:$N$2006,8,0),""),"")</f>
        <v/>
      </c>
      <c r="P1777" s="14" t="str">
        <f>IFERROR(IF(H1777&gt;=1,VLOOKUP(I1777,DETAIL!$F$7:$N$2006,9,0),""),"")</f>
        <v/>
      </c>
      <c r="Q1777" s="75">
        <f>BHUGTAN!L1769</f>
        <v>0</v>
      </c>
    </row>
    <row r="1778" spans="8:17" ht="18" customHeight="1" x14ac:dyDescent="0.25">
      <c r="H1778" s="14">
        <f>BHUGTAN!E1770</f>
        <v>0</v>
      </c>
      <c r="I1778" s="14">
        <f>BHUGTAN!F1770</f>
        <v>0</v>
      </c>
      <c r="J1778" s="15">
        <f>BHUGTAN!G1770</f>
        <v>0</v>
      </c>
      <c r="K1778" s="15">
        <f>BHUGTAN!H1770</f>
        <v>0</v>
      </c>
      <c r="L1778" s="14">
        <f>BHUGTAN!I1770</f>
        <v>0</v>
      </c>
      <c r="M1778" s="15" t="str">
        <f>IFERROR(IF(H1778&gt;=1,VLOOKUP(I1778,DETAIL!$F$7:$N$2006,5,0),""),"")</f>
        <v/>
      </c>
      <c r="N1778" s="15" t="str">
        <f>IFERROR(IF(H1778&gt;=1,VLOOKUP(I1778,DETAIL!$F$7:$N$2006,6,0),""),"")</f>
        <v/>
      </c>
      <c r="O1778" s="14" t="str">
        <f>IFERROR(IF(H1778&gt;=1,VLOOKUP(I1778,DETAIL!$F$7:$N$2006,8,0),""),"")</f>
        <v/>
      </c>
      <c r="P1778" s="14" t="str">
        <f>IFERROR(IF(H1778&gt;=1,VLOOKUP(I1778,DETAIL!$F$7:$N$2006,9,0),""),"")</f>
        <v/>
      </c>
      <c r="Q1778" s="75">
        <f>BHUGTAN!L1770</f>
        <v>0</v>
      </c>
    </row>
    <row r="1779" spans="8:17" ht="18" customHeight="1" x14ac:dyDescent="0.25">
      <c r="H1779" s="14">
        <f>BHUGTAN!E1771</f>
        <v>0</v>
      </c>
      <c r="I1779" s="14">
        <f>BHUGTAN!F1771</f>
        <v>0</v>
      </c>
      <c r="J1779" s="15">
        <f>BHUGTAN!G1771</f>
        <v>0</v>
      </c>
      <c r="K1779" s="15">
        <f>BHUGTAN!H1771</f>
        <v>0</v>
      </c>
      <c r="L1779" s="14">
        <f>BHUGTAN!I1771</f>
        <v>0</v>
      </c>
      <c r="M1779" s="15" t="str">
        <f>IFERROR(IF(H1779&gt;=1,VLOOKUP(I1779,DETAIL!$F$7:$N$2006,5,0),""),"")</f>
        <v/>
      </c>
      <c r="N1779" s="15" t="str">
        <f>IFERROR(IF(H1779&gt;=1,VLOOKUP(I1779,DETAIL!$F$7:$N$2006,6,0),""),"")</f>
        <v/>
      </c>
      <c r="O1779" s="14" t="str">
        <f>IFERROR(IF(H1779&gt;=1,VLOOKUP(I1779,DETAIL!$F$7:$N$2006,8,0),""),"")</f>
        <v/>
      </c>
      <c r="P1779" s="14" t="str">
        <f>IFERROR(IF(H1779&gt;=1,VLOOKUP(I1779,DETAIL!$F$7:$N$2006,9,0),""),"")</f>
        <v/>
      </c>
      <c r="Q1779" s="75">
        <f>BHUGTAN!L1771</f>
        <v>0</v>
      </c>
    </row>
    <row r="1780" spans="8:17" ht="18" customHeight="1" x14ac:dyDescent="0.25">
      <c r="H1780" s="14">
        <f>BHUGTAN!E1772</f>
        <v>0</v>
      </c>
      <c r="I1780" s="14">
        <f>BHUGTAN!F1772</f>
        <v>0</v>
      </c>
      <c r="J1780" s="15">
        <f>BHUGTAN!G1772</f>
        <v>0</v>
      </c>
      <c r="K1780" s="15">
        <f>BHUGTAN!H1772</f>
        <v>0</v>
      </c>
      <c r="L1780" s="14">
        <f>BHUGTAN!I1772</f>
        <v>0</v>
      </c>
      <c r="M1780" s="15" t="str">
        <f>IFERROR(IF(H1780&gt;=1,VLOOKUP(I1780,DETAIL!$F$7:$N$2006,5,0),""),"")</f>
        <v/>
      </c>
      <c r="N1780" s="15" t="str">
        <f>IFERROR(IF(H1780&gt;=1,VLOOKUP(I1780,DETAIL!$F$7:$N$2006,6,0),""),"")</f>
        <v/>
      </c>
      <c r="O1780" s="14" t="str">
        <f>IFERROR(IF(H1780&gt;=1,VLOOKUP(I1780,DETAIL!$F$7:$N$2006,8,0),""),"")</f>
        <v/>
      </c>
      <c r="P1780" s="14" t="str">
        <f>IFERROR(IF(H1780&gt;=1,VLOOKUP(I1780,DETAIL!$F$7:$N$2006,9,0),""),"")</f>
        <v/>
      </c>
      <c r="Q1780" s="75">
        <f>BHUGTAN!L1772</f>
        <v>0</v>
      </c>
    </row>
    <row r="1781" spans="8:17" ht="18" customHeight="1" x14ac:dyDescent="0.25">
      <c r="H1781" s="14">
        <f>BHUGTAN!E1773</f>
        <v>0</v>
      </c>
      <c r="I1781" s="14">
        <f>BHUGTAN!F1773</f>
        <v>0</v>
      </c>
      <c r="J1781" s="15">
        <f>BHUGTAN!G1773</f>
        <v>0</v>
      </c>
      <c r="K1781" s="15">
        <f>BHUGTAN!H1773</f>
        <v>0</v>
      </c>
      <c r="L1781" s="14">
        <f>BHUGTAN!I1773</f>
        <v>0</v>
      </c>
      <c r="M1781" s="15" t="str">
        <f>IFERROR(IF(H1781&gt;=1,VLOOKUP(I1781,DETAIL!$F$7:$N$2006,5,0),""),"")</f>
        <v/>
      </c>
      <c r="N1781" s="15" t="str">
        <f>IFERROR(IF(H1781&gt;=1,VLOOKUP(I1781,DETAIL!$F$7:$N$2006,6,0),""),"")</f>
        <v/>
      </c>
      <c r="O1781" s="14" t="str">
        <f>IFERROR(IF(H1781&gt;=1,VLOOKUP(I1781,DETAIL!$F$7:$N$2006,8,0),""),"")</f>
        <v/>
      </c>
      <c r="P1781" s="14" t="str">
        <f>IFERROR(IF(H1781&gt;=1,VLOOKUP(I1781,DETAIL!$F$7:$N$2006,9,0),""),"")</f>
        <v/>
      </c>
      <c r="Q1781" s="75">
        <f>BHUGTAN!L1773</f>
        <v>0</v>
      </c>
    </row>
    <row r="1782" spans="8:17" ht="18" customHeight="1" x14ac:dyDescent="0.25">
      <c r="H1782" s="14">
        <f>BHUGTAN!E1774</f>
        <v>0</v>
      </c>
      <c r="I1782" s="14">
        <f>BHUGTAN!F1774</f>
        <v>0</v>
      </c>
      <c r="J1782" s="15">
        <f>BHUGTAN!G1774</f>
        <v>0</v>
      </c>
      <c r="K1782" s="15">
        <f>BHUGTAN!H1774</f>
        <v>0</v>
      </c>
      <c r="L1782" s="14">
        <f>BHUGTAN!I1774</f>
        <v>0</v>
      </c>
      <c r="M1782" s="15" t="str">
        <f>IFERROR(IF(H1782&gt;=1,VLOOKUP(I1782,DETAIL!$F$7:$N$2006,5,0),""),"")</f>
        <v/>
      </c>
      <c r="N1782" s="15" t="str">
        <f>IFERROR(IF(H1782&gt;=1,VLOOKUP(I1782,DETAIL!$F$7:$N$2006,6,0),""),"")</f>
        <v/>
      </c>
      <c r="O1782" s="14" t="str">
        <f>IFERROR(IF(H1782&gt;=1,VLOOKUP(I1782,DETAIL!$F$7:$N$2006,8,0),""),"")</f>
        <v/>
      </c>
      <c r="P1782" s="14" t="str">
        <f>IFERROR(IF(H1782&gt;=1,VLOOKUP(I1782,DETAIL!$F$7:$N$2006,9,0),""),"")</f>
        <v/>
      </c>
      <c r="Q1782" s="75">
        <f>BHUGTAN!L1774</f>
        <v>0</v>
      </c>
    </row>
    <row r="1783" spans="8:17" ht="18" customHeight="1" x14ac:dyDescent="0.25">
      <c r="H1783" s="14">
        <f>BHUGTAN!E1775</f>
        <v>0</v>
      </c>
      <c r="I1783" s="14">
        <f>BHUGTAN!F1775</f>
        <v>0</v>
      </c>
      <c r="J1783" s="15">
        <f>BHUGTAN!G1775</f>
        <v>0</v>
      </c>
      <c r="K1783" s="15">
        <f>BHUGTAN!H1775</f>
        <v>0</v>
      </c>
      <c r="L1783" s="14">
        <f>BHUGTAN!I1775</f>
        <v>0</v>
      </c>
      <c r="M1783" s="15" t="str">
        <f>IFERROR(IF(H1783&gt;=1,VLOOKUP(I1783,DETAIL!$F$7:$N$2006,5,0),""),"")</f>
        <v/>
      </c>
      <c r="N1783" s="15" t="str">
        <f>IFERROR(IF(H1783&gt;=1,VLOOKUP(I1783,DETAIL!$F$7:$N$2006,6,0),""),"")</f>
        <v/>
      </c>
      <c r="O1783" s="14" t="str">
        <f>IFERROR(IF(H1783&gt;=1,VLOOKUP(I1783,DETAIL!$F$7:$N$2006,8,0),""),"")</f>
        <v/>
      </c>
      <c r="P1783" s="14" t="str">
        <f>IFERROR(IF(H1783&gt;=1,VLOOKUP(I1783,DETAIL!$F$7:$N$2006,9,0),""),"")</f>
        <v/>
      </c>
      <c r="Q1783" s="75">
        <f>BHUGTAN!L1775</f>
        <v>0</v>
      </c>
    </row>
    <row r="1784" spans="8:17" ht="18" customHeight="1" x14ac:dyDescent="0.25">
      <c r="H1784" s="14">
        <f>BHUGTAN!E1776</f>
        <v>0</v>
      </c>
      <c r="I1784" s="14">
        <f>BHUGTAN!F1776</f>
        <v>0</v>
      </c>
      <c r="J1784" s="15">
        <f>BHUGTAN!G1776</f>
        <v>0</v>
      </c>
      <c r="K1784" s="15">
        <f>BHUGTAN!H1776</f>
        <v>0</v>
      </c>
      <c r="L1784" s="14">
        <f>BHUGTAN!I1776</f>
        <v>0</v>
      </c>
      <c r="M1784" s="15" t="str">
        <f>IFERROR(IF(H1784&gt;=1,VLOOKUP(I1784,DETAIL!$F$7:$N$2006,5,0),""),"")</f>
        <v/>
      </c>
      <c r="N1784" s="15" t="str">
        <f>IFERROR(IF(H1784&gt;=1,VLOOKUP(I1784,DETAIL!$F$7:$N$2006,6,0),""),"")</f>
        <v/>
      </c>
      <c r="O1784" s="14" t="str">
        <f>IFERROR(IF(H1784&gt;=1,VLOOKUP(I1784,DETAIL!$F$7:$N$2006,8,0),""),"")</f>
        <v/>
      </c>
      <c r="P1784" s="14" t="str">
        <f>IFERROR(IF(H1784&gt;=1,VLOOKUP(I1784,DETAIL!$F$7:$N$2006,9,0),""),"")</f>
        <v/>
      </c>
      <c r="Q1784" s="75">
        <f>BHUGTAN!L1776</f>
        <v>0</v>
      </c>
    </row>
    <row r="1785" spans="8:17" ht="18" customHeight="1" x14ac:dyDescent="0.25">
      <c r="H1785" s="14">
        <f>BHUGTAN!E1777</f>
        <v>0</v>
      </c>
      <c r="I1785" s="14">
        <f>BHUGTAN!F1777</f>
        <v>0</v>
      </c>
      <c r="J1785" s="15">
        <f>BHUGTAN!G1777</f>
        <v>0</v>
      </c>
      <c r="K1785" s="15">
        <f>BHUGTAN!H1777</f>
        <v>0</v>
      </c>
      <c r="L1785" s="14">
        <f>BHUGTAN!I1777</f>
        <v>0</v>
      </c>
      <c r="M1785" s="15" t="str">
        <f>IFERROR(IF(H1785&gt;=1,VLOOKUP(I1785,DETAIL!$F$7:$N$2006,5,0),""),"")</f>
        <v/>
      </c>
      <c r="N1785" s="15" t="str">
        <f>IFERROR(IF(H1785&gt;=1,VLOOKUP(I1785,DETAIL!$F$7:$N$2006,6,0),""),"")</f>
        <v/>
      </c>
      <c r="O1785" s="14" t="str">
        <f>IFERROR(IF(H1785&gt;=1,VLOOKUP(I1785,DETAIL!$F$7:$N$2006,8,0),""),"")</f>
        <v/>
      </c>
      <c r="P1785" s="14" t="str">
        <f>IFERROR(IF(H1785&gt;=1,VLOOKUP(I1785,DETAIL!$F$7:$N$2006,9,0),""),"")</f>
        <v/>
      </c>
      <c r="Q1785" s="75">
        <f>BHUGTAN!L1777</f>
        <v>0</v>
      </c>
    </row>
    <row r="1786" spans="8:17" ht="18" customHeight="1" x14ac:dyDescent="0.25">
      <c r="H1786" s="14">
        <f>BHUGTAN!E1778</f>
        <v>0</v>
      </c>
      <c r="I1786" s="14">
        <f>BHUGTAN!F1778</f>
        <v>0</v>
      </c>
      <c r="J1786" s="15">
        <f>BHUGTAN!G1778</f>
        <v>0</v>
      </c>
      <c r="K1786" s="15">
        <f>BHUGTAN!H1778</f>
        <v>0</v>
      </c>
      <c r="L1786" s="14">
        <f>BHUGTAN!I1778</f>
        <v>0</v>
      </c>
      <c r="M1786" s="15" t="str">
        <f>IFERROR(IF(H1786&gt;=1,VLOOKUP(I1786,DETAIL!$F$7:$N$2006,5,0),""),"")</f>
        <v/>
      </c>
      <c r="N1786" s="15" t="str">
        <f>IFERROR(IF(H1786&gt;=1,VLOOKUP(I1786,DETAIL!$F$7:$N$2006,6,0),""),"")</f>
        <v/>
      </c>
      <c r="O1786" s="14" t="str">
        <f>IFERROR(IF(H1786&gt;=1,VLOOKUP(I1786,DETAIL!$F$7:$N$2006,8,0),""),"")</f>
        <v/>
      </c>
      <c r="P1786" s="14" t="str">
        <f>IFERROR(IF(H1786&gt;=1,VLOOKUP(I1786,DETAIL!$F$7:$N$2006,9,0),""),"")</f>
        <v/>
      </c>
      <c r="Q1786" s="75">
        <f>BHUGTAN!L1778</f>
        <v>0</v>
      </c>
    </row>
    <row r="1787" spans="8:17" ht="18" customHeight="1" x14ac:dyDescent="0.25">
      <c r="H1787" s="14">
        <f>BHUGTAN!E1779</f>
        <v>0</v>
      </c>
      <c r="I1787" s="14">
        <f>BHUGTAN!F1779</f>
        <v>0</v>
      </c>
      <c r="J1787" s="15">
        <f>BHUGTAN!G1779</f>
        <v>0</v>
      </c>
      <c r="K1787" s="15">
        <f>BHUGTAN!H1779</f>
        <v>0</v>
      </c>
      <c r="L1787" s="14">
        <f>BHUGTAN!I1779</f>
        <v>0</v>
      </c>
      <c r="M1787" s="15" t="str">
        <f>IFERROR(IF(H1787&gt;=1,VLOOKUP(I1787,DETAIL!$F$7:$N$2006,5,0),""),"")</f>
        <v/>
      </c>
      <c r="N1787" s="15" t="str">
        <f>IFERROR(IF(H1787&gt;=1,VLOOKUP(I1787,DETAIL!$F$7:$N$2006,6,0),""),"")</f>
        <v/>
      </c>
      <c r="O1787" s="14" t="str">
        <f>IFERROR(IF(H1787&gt;=1,VLOOKUP(I1787,DETAIL!$F$7:$N$2006,8,0),""),"")</f>
        <v/>
      </c>
      <c r="P1787" s="14" t="str">
        <f>IFERROR(IF(H1787&gt;=1,VLOOKUP(I1787,DETAIL!$F$7:$N$2006,9,0),""),"")</f>
        <v/>
      </c>
      <c r="Q1787" s="75">
        <f>BHUGTAN!L1779</f>
        <v>0</v>
      </c>
    </row>
    <row r="1788" spans="8:17" ht="18" customHeight="1" x14ac:dyDescent="0.25">
      <c r="H1788" s="14">
        <f>BHUGTAN!E1780</f>
        <v>0</v>
      </c>
      <c r="I1788" s="14">
        <f>BHUGTAN!F1780</f>
        <v>0</v>
      </c>
      <c r="J1788" s="15">
        <f>BHUGTAN!G1780</f>
        <v>0</v>
      </c>
      <c r="K1788" s="15">
        <f>BHUGTAN!H1780</f>
        <v>0</v>
      </c>
      <c r="L1788" s="14">
        <f>BHUGTAN!I1780</f>
        <v>0</v>
      </c>
      <c r="M1788" s="15" t="str">
        <f>IFERROR(IF(H1788&gt;=1,VLOOKUP(I1788,DETAIL!$F$7:$N$2006,5,0),""),"")</f>
        <v/>
      </c>
      <c r="N1788" s="15" t="str">
        <f>IFERROR(IF(H1788&gt;=1,VLOOKUP(I1788,DETAIL!$F$7:$N$2006,6,0),""),"")</f>
        <v/>
      </c>
      <c r="O1788" s="14" t="str">
        <f>IFERROR(IF(H1788&gt;=1,VLOOKUP(I1788,DETAIL!$F$7:$N$2006,8,0),""),"")</f>
        <v/>
      </c>
      <c r="P1788" s="14" t="str">
        <f>IFERROR(IF(H1788&gt;=1,VLOOKUP(I1788,DETAIL!$F$7:$N$2006,9,0),""),"")</f>
        <v/>
      </c>
      <c r="Q1788" s="75">
        <f>BHUGTAN!L1780</f>
        <v>0</v>
      </c>
    </row>
    <row r="1789" spans="8:17" ht="18" customHeight="1" x14ac:dyDescent="0.25">
      <c r="H1789" s="14">
        <f>BHUGTAN!E1781</f>
        <v>0</v>
      </c>
      <c r="I1789" s="14">
        <f>BHUGTAN!F1781</f>
        <v>0</v>
      </c>
      <c r="J1789" s="15">
        <f>BHUGTAN!G1781</f>
        <v>0</v>
      </c>
      <c r="K1789" s="15">
        <f>BHUGTAN!H1781</f>
        <v>0</v>
      </c>
      <c r="L1789" s="14">
        <f>BHUGTAN!I1781</f>
        <v>0</v>
      </c>
      <c r="M1789" s="15" t="str">
        <f>IFERROR(IF(H1789&gt;=1,VLOOKUP(I1789,DETAIL!$F$7:$N$2006,5,0),""),"")</f>
        <v/>
      </c>
      <c r="N1789" s="15" t="str">
        <f>IFERROR(IF(H1789&gt;=1,VLOOKUP(I1789,DETAIL!$F$7:$N$2006,6,0),""),"")</f>
        <v/>
      </c>
      <c r="O1789" s="14" t="str">
        <f>IFERROR(IF(H1789&gt;=1,VLOOKUP(I1789,DETAIL!$F$7:$N$2006,8,0),""),"")</f>
        <v/>
      </c>
      <c r="P1789" s="14" t="str">
        <f>IFERROR(IF(H1789&gt;=1,VLOOKUP(I1789,DETAIL!$F$7:$N$2006,9,0),""),"")</f>
        <v/>
      </c>
      <c r="Q1789" s="75">
        <f>BHUGTAN!L1781</f>
        <v>0</v>
      </c>
    </row>
    <row r="1790" spans="8:17" ht="18" customHeight="1" x14ac:dyDescent="0.25">
      <c r="H1790" s="14">
        <f>BHUGTAN!E1782</f>
        <v>0</v>
      </c>
      <c r="I1790" s="14">
        <f>BHUGTAN!F1782</f>
        <v>0</v>
      </c>
      <c r="J1790" s="15">
        <f>BHUGTAN!G1782</f>
        <v>0</v>
      </c>
      <c r="K1790" s="15">
        <f>BHUGTAN!H1782</f>
        <v>0</v>
      </c>
      <c r="L1790" s="14">
        <f>BHUGTAN!I1782</f>
        <v>0</v>
      </c>
      <c r="M1790" s="15" t="str">
        <f>IFERROR(IF(H1790&gt;=1,VLOOKUP(I1790,DETAIL!$F$7:$N$2006,5,0),""),"")</f>
        <v/>
      </c>
      <c r="N1790" s="15" t="str">
        <f>IFERROR(IF(H1790&gt;=1,VLOOKUP(I1790,DETAIL!$F$7:$N$2006,6,0),""),"")</f>
        <v/>
      </c>
      <c r="O1790" s="14" t="str">
        <f>IFERROR(IF(H1790&gt;=1,VLOOKUP(I1790,DETAIL!$F$7:$N$2006,8,0),""),"")</f>
        <v/>
      </c>
      <c r="P1790" s="14" t="str">
        <f>IFERROR(IF(H1790&gt;=1,VLOOKUP(I1790,DETAIL!$F$7:$N$2006,9,0),""),"")</f>
        <v/>
      </c>
      <c r="Q1790" s="75">
        <f>BHUGTAN!L1782</f>
        <v>0</v>
      </c>
    </row>
    <row r="1791" spans="8:17" ht="18" customHeight="1" x14ac:dyDescent="0.25">
      <c r="H1791" s="14">
        <f>BHUGTAN!E1783</f>
        <v>0</v>
      </c>
      <c r="I1791" s="14">
        <f>BHUGTAN!F1783</f>
        <v>0</v>
      </c>
      <c r="J1791" s="15">
        <f>BHUGTAN!G1783</f>
        <v>0</v>
      </c>
      <c r="K1791" s="15">
        <f>BHUGTAN!H1783</f>
        <v>0</v>
      </c>
      <c r="L1791" s="14">
        <f>BHUGTAN!I1783</f>
        <v>0</v>
      </c>
      <c r="M1791" s="15" t="str">
        <f>IFERROR(IF(H1791&gt;=1,VLOOKUP(I1791,DETAIL!$F$7:$N$2006,5,0),""),"")</f>
        <v/>
      </c>
      <c r="N1791" s="15" t="str">
        <f>IFERROR(IF(H1791&gt;=1,VLOOKUP(I1791,DETAIL!$F$7:$N$2006,6,0),""),"")</f>
        <v/>
      </c>
      <c r="O1791" s="14" t="str">
        <f>IFERROR(IF(H1791&gt;=1,VLOOKUP(I1791,DETAIL!$F$7:$N$2006,8,0),""),"")</f>
        <v/>
      </c>
      <c r="P1791" s="14" t="str">
        <f>IFERROR(IF(H1791&gt;=1,VLOOKUP(I1791,DETAIL!$F$7:$N$2006,9,0),""),"")</f>
        <v/>
      </c>
      <c r="Q1791" s="75">
        <f>BHUGTAN!L1783</f>
        <v>0</v>
      </c>
    </row>
    <row r="1792" spans="8:17" ht="18" customHeight="1" x14ac:dyDescent="0.25">
      <c r="H1792" s="14">
        <f>BHUGTAN!E1784</f>
        <v>0</v>
      </c>
      <c r="I1792" s="14">
        <f>BHUGTAN!F1784</f>
        <v>0</v>
      </c>
      <c r="J1792" s="15">
        <f>BHUGTAN!G1784</f>
        <v>0</v>
      </c>
      <c r="K1792" s="15">
        <f>BHUGTAN!H1784</f>
        <v>0</v>
      </c>
      <c r="L1792" s="14">
        <f>BHUGTAN!I1784</f>
        <v>0</v>
      </c>
      <c r="M1792" s="15" t="str">
        <f>IFERROR(IF(H1792&gt;=1,VLOOKUP(I1792,DETAIL!$F$7:$N$2006,5,0),""),"")</f>
        <v/>
      </c>
      <c r="N1792" s="15" t="str">
        <f>IFERROR(IF(H1792&gt;=1,VLOOKUP(I1792,DETAIL!$F$7:$N$2006,6,0),""),"")</f>
        <v/>
      </c>
      <c r="O1792" s="14" t="str">
        <f>IFERROR(IF(H1792&gt;=1,VLOOKUP(I1792,DETAIL!$F$7:$N$2006,8,0),""),"")</f>
        <v/>
      </c>
      <c r="P1792" s="14" t="str">
        <f>IFERROR(IF(H1792&gt;=1,VLOOKUP(I1792,DETAIL!$F$7:$N$2006,9,0),""),"")</f>
        <v/>
      </c>
      <c r="Q1792" s="75">
        <f>BHUGTAN!L1784</f>
        <v>0</v>
      </c>
    </row>
    <row r="1793" spans="8:17" ht="18" customHeight="1" x14ac:dyDescent="0.25">
      <c r="H1793" s="14">
        <f>BHUGTAN!E1785</f>
        <v>0</v>
      </c>
      <c r="I1793" s="14">
        <f>BHUGTAN!F1785</f>
        <v>0</v>
      </c>
      <c r="J1793" s="15">
        <f>BHUGTAN!G1785</f>
        <v>0</v>
      </c>
      <c r="K1793" s="15">
        <f>BHUGTAN!H1785</f>
        <v>0</v>
      </c>
      <c r="L1793" s="14">
        <f>BHUGTAN!I1785</f>
        <v>0</v>
      </c>
      <c r="M1793" s="15" t="str">
        <f>IFERROR(IF(H1793&gt;=1,VLOOKUP(I1793,DETAIL!$F$7:$N$2006,5,0),""),"")</f>
        <v/>
      </c>
      <c r="N1793" s="15" t="str">
        <f>IFERROR(IF(H1793&gt;=1,VLOOKUP(I1793,DETAIL!$F$7:$N$2006,6,0),""),"")</f>
        <v/>
      </c>
      <c r="O1793" s="14" t="str">
        <f>IFERROR(IF(H1793&gt;=1,VLOOKUP(I1793,DETAIL!$F$7:$N$2006,8,0),""),"")</f>
        <v/>
      </c>
      <c r="P1793" s="14" t="str">
        <f>IFERROR(IF(H1793&gt;=1,VLOOKUP(I1793,DETAIL!$F$7:$N$2006,9,0),""),"")</f>
        <v/>
      </c>
      <c r="Q1793" s="75">
        <f>BHUGTAN!L1785</f>
        <v>0</v>
      </c>
    </row>
    <row r="1794" spans="8:17" ht="18" customHeight="1" x14ac:dyDescent="0.25">
      <c r="H1794" s="14">
        <f>BHUGTAN!E1786</f>
        <v>0</v>
      </c>
      <c r="I1794" s="14">
        <f>BHUGTAN!F1786</f>
        <v>0</v>
      </c>
      <c r="J1794" s="15">
        <f>BHUGTAN!G1786</f>
        <v>0</v>
      </c>
      <c r="K1794" s="15">
        <f>BHUGTAN!H1786</f>
        <v>0</v>
      </c>
      <c r="L1794" s="14">
        <f>BHUGTAN!I1786</f>
        <v>0</v>
      </c>
      <c r="M1794" s="15" t="str">
        <f>IFERROR(IF(H1794&gt;=1,VLOOKUP(I1794,DETAIL!$F$7:$N$2006,5,0),""),"")</f>
        <v/>
      </c>
      <c r="N1794" s="15" t="str">
        <f>IFERROR(IF(H1794&gt;=1,VLOOKUP(I1794,DETAIL!$F$7:$N$2006,6,0),""),"")</f>
        <v/>
      </c>
      <c r="O1794" s="14" t="str">
        <f>IFERROR(IF(H1794&gt;=1,VLOOKUP(I1794,DETAIL!$F$7:$N$2006,8,0),""),"")</f>
        <v/>
      </c>
      <c r="P1794" s="14" t="str">
        <f>IFERROR(IF(H1794&gt;=1,VLOOKUP(I1794,DETAIL!$F$7:$N$2006,9,0),""),"")</f>
        <v/>
      </c>
      <c r="Q1794" s="75">
        <f>BHUGTAN!L1786</f>
        <v>0</v>
      </c>
    </row>
    <row r="1795" spans="8:17" ht="18" customHeight="1" x14ac:dyDescent="0.25">
      <c r="H1795" s="14">
        <f>BHUGTAN!E1787</f>
        <v>0</v>
      </c>
      <c r="I1795" s="14">
        <f>BHUGTAN!F1787</f>
        <v>0</v>
      </c>
      <c r="J1795" s="15">
        <f>BHUGTAN!G1787</f>
        <v>0</v>
      </c>
      <c r="K1795" s="15">
        <f>BHUGTAN!H1787</f>
        <v>0</v>
      </c>
      <c r="L1795" s="14">
        <f>BHUGTAN!I1787</f>
        <v>0</v>
      </c>
      <c r="M1795" s="15" t="str">
        <f>IFERROR(IF(H1795&gt;=1,VLOOKUP(I1795,DETAIL!$F$7:$N$2006,5,0),""),"")</f>
        <v/>
      </c>
      <c r="N1795" s="15" t="str">
        <f>IFERROR(IF(H1795&gt;=1,VLOOKUP(I1795,DETAIL!$F$7:$N$2006,6,0),""),"")</f>
        <v/>
      </c>
      <c r="O1795" s="14" t="str">
        <f>IFERROR(IF(H1795&gt;=1,VLOOKUP(I1795,DETAIL!$F$7:$N$2006,8,0),""),"")</f>
        <v/>
      </c>
      <c r="P1795" s="14" t="str">
        <f>IFERROR(IF(H1795&gt;=1,VLOOKUP(I1795,DETAIL!$F$7:$N$2006,9,0),""),"")</f>
        <v/>
      </c>
      <c r="Q1795" s="75">
        <f>BHUGTAN!L1787</f>
        <v>0</v>
      </c>
    </row>
    <row r="1796" spans="8:17" ht="18" customHeight="1" x14ac:dyDescent="0.25">
      <c r="H1796" s="14">
        <f>BHUGTAN!E1788</f>
        <v>0</v>
      </c>
      <c r="I1796" s="14">
        <f>BHUGTAN!F1788</f>
        <v>0</v>
      </c>
      <c r="J1796" s="15">
        <f>BHUGTAN!G1788</f>
        <v>0</v>
      </c>
      <c r="K1796" s="15">
        <f>BHUGTAN!H1788</f>
        <v>0</v>
      </c>
      <c r="L1796" s="14">
        <f>BHUGTAN!I1788</f>
        <v>0</v>
      </c>
      <c r="M1796" s="15" t="str">
        <f>IFERROR(IF(H1796&gt;=1,VLOOKUP(I1796,DETAIL!$F$7:$N$2006,5,0),""),"")</f>
        <v/>
      </c>
      <c r="N1796" s="15" t="str">
        <f>IFERROR(IF(H1796&gt;=1,VLOOKUP(I1796,DETAIL!$F$7:$N$2006,6,0),""),"")</f>
        <v/>
      </c>
      <c r="O1796" s="14" t="str">
        <f>IFERROR(IF(H1796&gt;=1,VLOOKUP(I1796,DETAIL!$F$7:$N$2006,8,0),""),"")</f>
        <v/>
      </c>
      <c r="P1796" s="14" t="str">
        <f>IFERROR(IF(H1796&gt;=1,VLOOKUP(I1796,DETAIL!$F$7:$N$2006,9,0),""),"")</f>
        <v/>
      </c>
      <c r="Q1796" s="75">
        <f>BHUGTAN!L1788</f>
        <v>0</v>
      </c>
    </row>
    <row r="1797" spans="8:17" ht="18" customHeight="1" x14ac:dyDescent="0.25">
      <c r="H1797" s="14">
        <f>BHUGTAN!E1789</f>
        <v>0</v>
      </c>
      <c r="I1797" s="14">
        <f>BHUGTAN!F1789</f>
        <v>0</v>
      </c>
      <c r="J1797" s="15">
        <f>BHUGTAN!G1789</f>
        <v>0</v>
      </c>
      <c r="K1797" s="15">
        <f>BHUGTAN!H1789</f>
        <v>0</v>
      </c>
      <c r="L1797" s="14">
        <f>BHUGTAN!I1789</f>
        <v>0</v>
      </c>
      <c r="M1797" s="15" t="str">
        <f>IFERROR(IF(H1797&gt;=1,VLOOKUP(I1797,DETAIL!$F$7:$N$2006,5,0),""),"")</f>
        <v/>
      </c>
      <c r="N1797" s="15" t="str">
        <f>IFERROR(IF(H1797&gt;=1,VLOOKUP(I1797,DETAIL!$F$7:$N$2006,6,0),""),"")</f>
        <v/>
      </c>
      <c r="O1797" s="14" t="str">
        <f>IFERROR(IF(H1797&gt;=1,VLOOKUP(I1797,DETAIL!$F$7:$N$2006,8,0),""),"")</f>
        <v/>
      </c>
      <c r="P1797" s="14" t="str">
        <f>IFERROR(IF(H1797&gt;=1,VLOOKUP(I1797,DETAIL!$F$7:$N$2006,9,0),""),"")</f>
        <v/>
      </c>
      <c r="Q1797" s="75">
        <f>BHUGTAN!L1789</f>
        <v>0</v>
      </c>
    </row>
    <row r="1798" spans="8:17" ht="18" customHeight="1" x14ac:dyDescent="0.25">
      <c r="H1798" s="14">
        <f>BHUGTAN!E1790</f>
        <v>0</v>
      </c>
      <c r="I1798" s="14">
        <f>BHUGTAN!F1790</f>
        <v>0</v>
      </c>
      <c r="J1798" s="15">
        <f>BHUGTAN!G1790</f>
        <v>0</v>
      </c>
      <c r="K1798" s="15">
        <f>BHUGTAN!H1790</f>
        <v>0</v>
      </c>
      <c r="L1798" s="14">
        <f>BHUGTAN!I1790</f>
        <v>0</v>
      </c>
      <c r="M1798" s="15" t="str">
        <f>IFERROR(IF(H1798&gt;=1,VLOOKUP(I1798,DETAIL!$F$7:$N$2006,5,0),""),"")</f>
        <v/>
      </c>
      <c r="N1798" s="15" t="str">
        <f>IFERROR(IF(H1798&gt;=1,VLOOKUP(I1798,DETAIL!$F$7:$N$2006,6,0),""),"")</f>
        <v/>
      </c>
      <c r="O1798" s="14" t="str">
        <f>IFERROR(IF(H1798&gt;=1,VLOOKUP(I1798,DETAIL!$F$7:$N$2006,8,0),""),"")</f>
        <v/>
      </c>
      <c r="P1798" s="14" t="str">
        <f>IFERROR(IF(H1798&gt;=1,VLOOKUP(I1798,DETAIL!$F$7:$N$2006,9,0),""),"")</f>
        <v/>
      </c>
      <c r="Q1798" s="75">
        <f>BHUGTAN!L1790</f>
        <v>0</v>
      </c>
    </row>
    <row r="1799" spans="8:17" ht="18" customHeight="1" x14ac:dyDescent="0.25">
      <c r="H1799" s="14">
        <f>BHUGTAN!E1791</f>
        <v>0</v>
      </c>
      <c r="I1799" s="14">
        <f>BHUGTAN!F1791</f>
        <v>0</v>
      </c>
      <c r="J1799" s="15">
        <f>BHUGTAN!G1791</f>
        <v>0</v>
      </c>
      <c r="K1799" s="15">
        <f>BHUGTAN!H1791</f>
        <v>0</v>
      </c>
      <c r="L1799" s="14">
        <f>BHUGTAN!I1791</f>
        <v>0</v>
      </c>
      <c r="M1799" s="15" t="str">
        <f>IFERROR(IF(H1799&gt;=1,VLOOKUP(I1799,DETAIL!$F$7:$N$2006,5,0),""),"")</f>
        <v/>
      </c>
      <c r="N1799" s="15" t="str">
        <f>IFERROR(IF(H1799&gt;=1,VLOOKUP(I1799,DETAIL!$F$7:$N$2006,6,0),""),"")</f>
        <v/>
      </c>
      <c r="O1799" s="14" t="str">
        <f>IFERROR(IF(H1799&gt;=1,VLOOKUP(I1799,DETAIL!$F$7:$N$2006,8,0),""),"")</f>
        <v/>
      </c>
      <c r="P1799" s="14" t="str">
        <f>IFERROR(IF(H1799&gt;=1,VLOOKUP(I1799,DETAIL!$F$7:$N$2006,9,0),""),"")</f>
        <v/>
      </c>
      <c r="Q1799" s="75">
        <f>BHUGTAN!L1791</f>
        <v>0</v>
      </c>
    </row>
    <row r="1800" spans="8:17" ht="18" customHeight="1" x14ac:dyDescent="0.25">
      <c r="H1800" s="14">
        <f>BHUGTAN!E1792</f>
        <v>0</v>
      </c>
      <c r="I1800" s="14">
        <f>BHUGTAN!F1792</f>
        <v>0</v>
      </c>
      <c r="J1800" s="15">
        <f>BHUGTAN!G1792</f>
        <v>0</v>
      </c>
      <c r="K1800" s="15">
        <f>BHUGTAN!H1792</f>
        <v>0</v>
      </c>
      <c r="L1800" s="14">
        <f>BHUGTAN!I1792</f>
        <v>0</v>
      </c>
      <c r="M1800" s="15" t="str">
        <f>IFERROR(IF(H1800&gt;=1,VLOOKUP(I1800,DETAIL!$F$7:$N$2006,5,0),""),"")</f>
        <v/>
      </c>
      <c r="N1800" s="15" t="str">
        <f>IFERROR(IF(H1800&gt;=1,VLOOKUP(I1800,DETAIL!$F$7:$N$2006,6,0),""),"")</f>
        <v/>
      </c>
      <c r="O1800" s="14" t="str">
        <f>IFERROR(IF(H1800&gt;=1,VLOOKUP(I1800,DETAIL!$F$7:$N$2006,8,0),""),"")</f>
        <v/>
      </c>
      <c r="P1800" s="14" t="str">
        <f>IFERROR(IF(H1800&gt;=1,VLOOKUP(I1800,DETAIL!$F$7:$N$2006,9,0),""),"")</f>
        <v/>
      </c>
      <c r="Q1800" s="75">
        <f>BHUGTAN!L1792</f>
        <v>0</v>
      </c>
    </row>
    <row r="1801" spans="8:17" ht="18" customHeight="1" x14ac:dyDescent="0.25">
      <c r="H1801" s="14">
        <f>BHUGTAN!E1793</f>
        <v>0</v>
      </c>
      <c r="I1801" s="14">
        <f>BHUGTAN!F1793</f>
        <v>0</v>
      </c>
      <c r="J1801" s="15">
        <f>BHUGTAN!G1793</f>
        <v>0</v>
      </c>
      <c r="K1801" s="15">
        <f>BHUGTAN!H1793</f>
        <v>0</v>
      </c>
      <c r="L1801" s="14">
        <f>BHUGTAN!I1793</f>
        <v>0</v>
      </c>
      <c r="M1801" s="15" t="str">
        <f>IFERROR(IF(H1801&gt;=1,VLOOKUP(I1801,DETAIL!$F$7:$N$2006,5,0),""),"")</f>
        <v/>
      </c>
      <c r="N1801" s="15" t="str">
        <f>IFERROR(IF(H1801&gt;=1,VLOOKUP(I1801,DETAIL!$F$7:$N$2006,6,0),""),"")</f>
        <v/>
      </c>
      <c r="O1801" s="14" t="str">
        <f>IFERROR(IF(H1801&gt;=1,VLOOKUP(I1801,DETAIL!$F$7:$N$2006,8,0),""),"")</f>
        <v/>
      </c>
      <c r="P1801" s="14" t="str">
        <f>IFERROR(IF(H1801&gt;=1,VLOOKUP(I1801,DETAIL!$F$7:$N$2006,9,0),""),"")</f>
        <v/>
      </c>
      <c r="Q1801" s="75">
        <f>BHUGTAN!L1793</f>
        <v>0</v>
      </c>
    </row>
    <row r="1802" spans="8:17" ht="18" customHeight="1" x14ac:dyDescent="0.25">
      <c r="H1802" s="14">
        <f>BHUGTAN!E1794</f>
        <v>0</v>
      </c>
      <c r="I1802" s="14">
        <f>BHUGTAN!F1794</f>
        <v>0</v>
      </c>
      <c r="J1802" s="15">
        <f>BHUGTAN!G1794</f>
        <v>0</v>
      </c>
      <c r="K1802" s="15">
        <f>BHUGTAN!H1794</f>
        <v>0</v>
      </c>
      <c r="L1802" s="14">
        <f>BHUGTAN!I1794</f>
        <v>0</v>
      </c>
      <c r="M1802" s="15" t="str">
        <f>IFERROR(IF(H1802&gt;=1,VLOOKUP(I1802,DETAIL!$F$7:$N$2006,5,0),""),"")</f>
        <v/>
      </c>
      <c r="N1802" s="15" t="str">
        <f>IFERROR(IF(H1802&gt;=1,VLOOKUP(I1802,DETAIL!$F$7:$N$2006,6,0),""),"")</f>
        <v/>
      </c>
      <c r="O1802" s="14" t="str">
        <f>IFERROR(IF(H1802&gt;=1,VLOOKUP(I1802,DETAIL!$F$7:$N$2006,8,0),""),"")</f>
        <v/>
      </c>
      <c r="P1802" s="14" t="str">
        <f>IFERROR(IF(H1802&gt;=1,VLOOKUP(I1802,DETAIL!$F$7:$N$2006,9,0),""),"")</f>
        <v/>
      </c>
      <c r="Q1802" s="75">
        <f>BHUGTAN!L1794</f>
        <v>0</v>
      </c>
    </row>
    <row r="1803" spans="8:17" ht="18" customHeight="1" x14ac:dyDescent="0.25">
      <c r="H1803" s="14">
        <f>BHUGTAN!E1795</f>
        <v>0</v>
      </c>
      <c r="I1803" s="14">
        <f>BHUGTAN!F1795</f>
        <v>0</v>
      </c>
      <c r="J1803" s="15">
        <f>BHUGTAN!G1795</f>
        <v>0</v>
      </c>
      <c r="K1803" s="15">
        <f>BHUGTAN!H1795</f>
        <v>0</v>
      </c>
      <c r="L1803" s="14">
        <f>BHUGTAN!I1795</f>
        <v>0</v>
      </c>
      <c r="M1803" s="15" t="str">
        <f>IFERROR(IF(H1803&gt;=1,VLOOKUP(I1803,DETAIL!$F$7:$N$2006,5,0),""),"")</f>
        <v/>
      </c>
      <c r="N1803" s="15" t="str">
        <f>IFERROR(IF(H1803&gt;=1,VLOOKUP(I1803,DETAIL!$F$7:$N$2006,6,0),""),"")</f>
        <v/>
      </c>
      <c r="O1803" s="14" t="str">
        <f>IFERROR(IF(H1803&gt;=1,VLOOKUP(I1803,DETAIL!$F$7:$N$2006,8,0),""),"")</f>
        <v/>
      </c>
      <c r="P1803" s="14" t="str">
        <f>IFERROR(IF(H1803&gt;=1,VLOOKUP(I1803,DETAIL!$F$7:$N$2006,9,0),""),"")</f>
        <v/>
      </c>
      <c r="Q1803" s="75">
        <f>BHUGTAN!L1795</f>
        <v>0</v>
      </c>
    </row>
    <row r="1804" spans="8:17" ht="18" customHeight="1" x14ac:dyDescent="0.25">
      <c r="H1804" s="14">
        <f>BHUGTAN!E1796</f>
        <v>0</v>
      </c>
      <c r="I1804" s="14">
        <f>BHUGTAN!F1796</f>
        <v>0</v>
      </c>
      <c r="J1804" s="15">
        <f>BHUGTAN!G1796</f>
        <v>0</v>
      </c>
      <c r="K1804" s="15">
        <f>BHUGTAN!H1796</f>
        <v>0</v>
      </c>
      <c r="L1804" s="14">
        <f>BHUGTAN!I1796</f>
        <v>0</v>
      </c>
      <c r="M1804" s="15" t="str">
        <f>IFERROR(IF(H1804&gt;=1,VLOOKUP(I1804,DETAIL!$F$7:$N$2006,5,0),""),"")</f>
        <v/>
      </c>
      <c r="N1804" s="15" t="str">
        <f>IFERROR(IF(H1804&gt;=1,VLOOKUP(I1804,DETAIL!$F$7:$N$2006,6,0),""),"")</f>
        <v/>
      </c>
      <c r="O1804" s="14" t="str">
        <f>IFERROR(IF(H1804&gt;=1,VLOOKUP(I1804,DETAIL!$F$7:$N$2006,8,0),""),"")</f>
        <v/>
      </c>
      <c r="P1804" s="14" t="str">
        <f>IFERROR(IF(H1804&gt;=1,VLOOKUP(I1804,DETAIL!$F$7:$N$2006,9,0),""),"")</f>
        <v/>
      </c>
      <c r="Q1804" s="75">
        <f>BHUGTAN!L1796</f>
        <v>0</v>
      </c>
    </row>
    <row r="1805" spans="8:17" ht="18" customHeight="1" x14ac:dyDescent="0.25">
      <c r="H1805" s="14">
        <f>BHUGTAN!E1797</f>
        <v>0</v>
      </c>
      <c r="I1805" s="14">
        <f>BHUGTAN!F1797</f>
        <v>0</v>
      </c>
      <c r="J1805" s="15">
        <f>BHUGTAN!G1797</f>
        <v>0</v>
      </c>
      <c r="K1805" s="15">
        <f>BHUGTAN!H1797</f>
        <v>0</v>
      </c>
      <c r="L1805" s="14">
        <f>BHUGTAN!I1797</f>
        <v>0</v>
      </c>
      <c r="M1805" s="15" t="str">
        <f>IFERROR(IF(H1805&gt;=1,VLOOKUP(I1805,DETAIL!$F$7:$N$2006,5,0),""),"")</f>
        <v/>
      </c>
      <c r="N1805" s="15" t="str">
        <f>IFERROR(IF(H1805&gt;=1,VLOOKUP(I1805,DETAIL!$F$7:$N$2006,6,0),""),"")</f>
        <v/>
      </c>
      <c r="O1805" s="14" t="str">
        <f>IFERROR(IF(H1805&gt;=1,VLOOKUP(I1805,DETAIL!$F$7:$N$2006,8,0),""),"")</f>
        <v/>
      </c>
      <c r="P1805" s="14" t="str">
        <f>IFERROR(IF(H1805&gt;=1,VLOOKUP(I1805,DETAIL!$F$7:$N$2006,9,0),""),"")</f>
        <v/>
      </c>
      <c r="Q1805" s="75">
        <f>BHUGTAN!L1797</f>
        <v>0</v>
      </c>
    </row>
    <row r="1806" spans="8:17" ht="18" customHeight="1" x14ac:dyDescent="0.25">
      <c r="H1806" s="14">
        <f>BHUGTAN!E1798</f>
        <v>0</v>
      </c>
      <c r="I1806" s="14">
        <f>BHUGTAN!F1798</f>
        <v>0</v>
      </c>
      <c r="J1806" s="15">
        <f>BHUGTAN!G1798</f>
        <v>0</v>
      </c>
      <c r="K1806" s="15">
        <f>BHUGTAN!H1798</f>
        <v>0</v>
      </c>
      <c r="L1806" s="14">
        <f>BHUGTAN!I1798</f>
        <v>0</v>
      </c>
      <c r="M1806" s="15" t="str">
        <f>IFERROR(IF(H1806&gt;=1,VLOOKUP(I1806,DETAIL!$F$7:$N$2006,5,0),""),"")</f>
        <v/>
      </c>
      <c r="N1806" s="15" t="str">
        <f>IFERROR(IF(H1806&gt;=1,VLOOKUP(I1806,DETAIL!$F$7:$N$2006,6,0),""),"")</f>
        <v/>
      </c>
      <c r="O1806" s="14" t="str">
        <f>IFERROR(IF(H1806&gt;=1,VLOOKUP(I1806,DETAIL!$F$7:$N$2006,8,0),""),"")</f>
        <v/>
      </c>
      <c r="P1806" s="14" t="str">
        <f>IFERROR(IF(H1806&gt;=1,VLOOKUP(I1806,DETAIL!$F$7:$N$2006,9,0),""),"")</f>
        <v/>
      </c>
      <c r="Q1806" s="75">
        <f>BHUGTAN!L1798</f>
        <v>0</v>
      </c>
    </row>
    <row r="1807" spans="8:17" ht="18" customHeight="1" x14ac:dyDescent="0.25">
      <c r="H1807" s="14">
        <f>BHUGTAN!E1799</f>
        <v>0</v>
      </c>
      <c r="I1807" s="14">
        <f>BHUGTAN!F1799</f>
        <v>0</v>
      </c>
      <c r="J1807" s="15">
        <f>BHUGTAN!G1799</f>
        <v>0</v>
      </c>
      <c r="K1807" s="15">
        <f>BHUGTAN!H1799</f>
        <v>0</v>
      </c>
      <c r="L1807" s="14">
        <f>BHUGTAN!I1799</f>
        <v>0</v>
      </c>
      <c r="M1807" s="15" t="str">
        <f>IFERROR(IF(H1807&gt;=1,VLOOKUP(I1807,DETAIL!$F$7:$N$2006,5,0),""),"")</f>
        <v/>
      </c>
      <c r="N1807" s="15" t="str">
        <f>IFERROR(IF(H1807&gt;=1,VLOOKUP(I1807,DETAIL!$F$7:$N$2006,6,0),""),"")</f>
        <v/>
      </c>
      <c r="O1807" s="14" t="str">
        <f>IFERROR(IF(H1807&gt;=1,VLOOKUP(I1807,DETAIL!$F$7:$N$2006,8,0),""),"")</f>
        <v/>
      </c>
      <c r="P1807" s="14" t="str">
        <f>IFERROR(IF(H1807&gt;=1,VLOOKUP(I1807,DETAIL!$F$7:$N$2006,9,0),""),"")</f>
        <v/>
      </c>
      <c r="Q1807" s="75">
        <f>BHUGTAN!L1799</f>
        <v>0</v>
      </c>
    </row>
    <row r="1808" spans="8:17" ht="18" customHeight="1" x14ac:dyDescent="0.25">
      <c r="H1808" s="14">
        <f>BHUGTAN!E1800</f>
        <v>0</v>
      </c>
      <c r="I1808" s="14">
        <f>BHUGTAN!F1800</f>
        <v>0</v>
      </c>
      <c r="J1808" s="15">
        <f>BHUGTAN!G1800</f>
        <v>0</v>
      </c>
      <c r="K1808" s="15">
        <f>BHUGTAN!H1800</f>
        <v>0</v>
      </c>
      <c r="L1808" s="14">
        <f>BHUGTAN!I1800</f>
        <v>0</v>
      </c>
      <c r="M1808" s="15" t="str">
        <f>IFERROR(IF(H1808&gt;=1,VLOOKUP(I1808,DETAIL!$F$7:$N$2006,5,0),""),"")</f>
        <v/>
      </c>
      <c r="N1808" s="15" t="str">
        <f>IFERROR(IF(H1808&gt;=1,VLOOKUP(I1808,DETAIL!$F$7:$N$2006,6,0),""),"")</f>
        <v/>
      </c>
      <c r="O1808" s="14" t="str">
        <f>IFERROR(IF(H1808&gt;=1,VLOOKUP(I1808,DETAIL!$F$7:$N$2006,8,0),""),"")</f>
        <v/>
      </c>
      <c r="P1808" s="14" t="str">
        <f>IFERROR(IF(H1808&gt;=1,VLOOKUP(I1808,DETAIL!$F$7:$N$2006,9,0),""),"")</f>
        <v/>
      </c>
      <c r="Q1808" s="75">
        <f>BHUGTAN!L1800</f>
        <v>0</v>
      </c>
    </row>
    <row r="1809" spans="8:17" ht="18" customHeight="1" x14ac:dyDescent="0.25">
      <c r="H1809" s="14">
        <f>BHUGTAN!E1801</f>
        <v>0</v>
      </c>
      <c r="I1809" s="14">
        <f>BHUGTAN!F1801</f>
        <v>0</v>
      </c>
      <c r="J1809" s="15">
        <f>BHUGTAN!G1801</f>
        <v>0</v>
      </c>
      <c r="K1809" s="15">
        <f>BHUGTAN!H1801</f>
        <v>0</v>
      </c>
      <c r="L1809" s="14">
        <f>BHUGTAN!I1801</f>
        <v>0</v>
      </c>
      <c r="M1809" s="15" t="str">
        <f>IFERROR(IF(H1809&gt;=1,VLOOKUP(I1809,DETAIL!$F$7:$N$2006,5,0),""),"")</f>
        <v/>
      </c>
      <c r="N1809" s="15" t="str">
        <f>IFERROR(IF(H1809&gt;=1,VLOOKUP(I1809,DETAIL!$F$7:$N$2006,6,0),""),"")</f>
        <v/>
      </c>
      <c r="O1809" s="14" t="str">
        <f>IFERROR(IF(H1809&gt;=1,VLOOKUP(I1809,DETAIL!$F$7:$N$2006,8,0),""),"")</f>
        <v/>
      </c>
      <c r="P1809" s="14" t="str">
        <f>IFERROR(IF(H1809&gt;=1,VLOOKUP(I1809,DETAIL!$F$7:$N$2006,9,0),""),"")</f>
        <v/>
      </c>
      <c r="Q1809" s="75">
        <f>BHUGTAN!L1801</f>
        <v>0</v>
      </c>
    </row>
    <row r="1810" spans="8:17" ht="18" customHeight="1" x14ac:dyDescent="0.25">
      <c r="H1810" s="14">
        <f>BHUGTAN!E1802</f>
        <v>0</v>
      </c>
      <c r="I1810" s="14">
        <f>BHUGTAN!F1802</f>
        <v>0</v>
      </c>
      <c r="J1810" s="15">
        <f>BHUGTAN!G1802</f>
        <v>0</v>
      </c>
      <c r="K1810" s="15">
        <f>BHUGTAN!H1802</f>
        <v>0</v>
      </c>
      <c r="L1810" s="14">
        <f>BHUGTAN!I1802</f>
        <v>0</v>
      </c>
      <c r="M1810" s="15" t="str">
        <f>IFERROR(IF(H1810&gt;=1,VLOOKUP(I1810,DETAIL!$F$7:$N$2006,5,0),""),"")</f>
        <v/>
      </c>
      <c r="N1810" s="15" t="str">
        <f>IFERROR(IF(H1810&gt;=1,VLOOKUP(I1810,DETAIL!$F$7:$N$2006,6,0),""),"")</f>
        <v/>
      </c>
      <c r="O1810" s="14" t="str">
        <f>IFERROR(IF(H1810&gt;=1,VLOOKUP(I1810,DETAIL!$F$7:$N$2006,8,0),""),"")</f>
        <v/>
      </c>
      <c r="P1810" s="14" t="str">
        <f>IFERROR(IF(H1810&gt;=1,VLOOKUP(I1810,DETAIL!$F$7:$N$2006,9,0),""),"")</f>
        <v/>
      </c>
      <c r="Q1810" s="75">
        <f>BHUGTAN!L1802</f>
        <v>0</v>
      </c>
    </row>
    <row r="1811" spans="8:17" ht="18" customHeight="1" x14ac:dyDescent="0.25">
      <c r="H1811" s="14">
        <f>BHUGTAN!E1803</f>
        <v>0</v>
      </c>
      <c r="I1811" s="14">
        <f>BHUGTAN!F1803</f>
        <v>0</v>
      </c>
      <c r="J1811" s="15">
        <f>BHUGTAN!G1803</f>
        <v>0</v>
      </c>
      <c r="K1811" s="15">
        <f>BHUGTAN!H1803</f>
        <v>0</v>
      </c>
      <c r="L1811" s="14">
        <f>BHUGTAN!I1803</f>
        <v>0</v>
      </c>
      <c r="M1811" s="15" t="str">
        <f>IFERROR(IF(H1811&gt;=1,VLOOKUP(I1811,DETAIL!$F$7:$N$2006,5,0),""),"")</f>
        <v/>
      </c>
      <c r="N1811" s="15" t="str">
        <f>IFERROR(IF(H1811&gt;=1,VLOOKUP(I1811,DETAIL!$F$7:$N$2006,6,0),""),"")</f>
        <v/>
      </c>
      <c r="O1811" s="14" t="str">
        <f>IFERROR(IF(H1811&gt;=1,VLOOKUP(I1811,DETAIL!$F$7:$N$2006,8,0),""),"")</f>
        <v/>
      </c>
      <c r="P1811" s="14" t="str">
        <f>IFERROR(IF(H1811&gt;=1,VLOOKUP(I1811,DETAIL!$F$7:$N$2006,9,0),""),"")</f>
        <v/>
      </c>
      <c r="Q1811" s="75">
        <f>BHUGTAN!L1803</f>
        <v>0</v>
      </c>
    </row>
    <row r="1812" spans="8:17" ht="18" customHeight="1" x14ac:dyDescent="0.25">
      <c r="H1812" s="14">
        <f>BHUGTAN!E1804</f>
        <v>0</v>
      </c>
      <c r="I1812" s="14">
        <f>BHUGTAN!F1804</f>
        <v>0</v>
      </c>
      <c r="J1812" s="15">
        <f>BHUGTAN!G1804</f>
        <v>0</v>
      </c>
      <c r="K1812" s="15">
        <f>BHUGTAN!H1804</f>
        <v>0</v>
      </c>
      <c r="L1812" s="14">
        <f>BHUGTAN!I1804</f>
        <v>0</v>
      </c>
      <c r="M1812" s="15" t="str">
        <f>IFERROR(IF(H1812&gt;=1,VLOOKUP(I1812,DETAIL!$F$7:$N$2006,5,0),""),"")</f>
        <v/>
      </c>
      <c r="N1812" s="15" t="str">
        <f>IFERROR(IF(H1812&gt;=1,VLOOKUP(I1812,DETAIL!$F$7:$N$2006,6,0),""),"")</f>
        <v/>
      </c>
      <c r="O1812" s="14" t="str">
        <f>IFERROR(IF(H1812&gt;=1,VLOOKUP(I1812,DETAIL!$F$7:$N$2006,8,0),""),"")</f>
        <v/>
      </c>
      <c r="P1812" s="14" t="str">
        <f>IFERROR(IF(H1812&gt;=1,VLOOKUP(I1812,DETAIL!$F$7:$N$2006,9,0),""),"")</f>
        <v/>
      </c>
      <c r="Q1812" s="75">
        <f>BHUGTAN!L1804</f>
        <v>0</v>
      </c>
    </row>
    <row r="1813" spans="8:17" ht="18" customHeight="1" x14ac:dyDescent="0.25">
      <c r="H1813" s="14">
        <f>BHUGTAN!E1805</f>
        <v>0</v>
      </c>
      <c r="I1813" s="14">
        <f>BHUGTAN!F1805</f>
        <v>0</v>
      </c>
      <c r="J1813" s="15">
        <f>BHUGTAN!G1805</f>
        <v>0</v>
      </c>
      <c r="K1813" s="15">
        <f>BHUGTAN!H1805</f>
        <v>0</v>
      </c>
      <c r="L1813" s="14">
        <f>BHUGTAN!I1805</f>
        <v>0</v>
      </c>
      <c r="M1813" s="15" t="str">
        <f>IFERROR(IF(H1813&gt;=1,VLOOKUP(I1813,DETAIL!$F$7:$N$2006,5,0),""),"")</f>
        <v/>
      </c>
      <c r="N1813" s="15" t="str">
        <f>IFERROR(IF(H1813&gt;=1,VLOOKUP(I1813,DETAIL!$F$7:$N$2006,6,0),""),"")</f>
        <v/>
      </c>
      <c r="O1813" s="14" t="str">
        <f>IFERROR(IF(H1813&gt;=1,VLOOKUP(I1813,DETAIL!$F$7:$N$2006,8,0),""),"")</f>
        <v/>
      </c>
      <c r="P1813" s="14" t="str">
        <f>IFERROR(IF(H1813&gt;=1,VLOOKUP(I1813,DETAIL!$F$7:$N$2006,9,0),""),"")</f>
        <v/>
      </c>
      <c r="Q1813" s="75">
        <f>BHUGTAN!L1805</f>
        <v>0</v>
      </c>
    </row>
    <row r="1814" spans="8:17" ht="18" customHeight="1" x14ac:dyDescent="0.25">
      <c r="H1814" s="14">
        <f>BHUGTAN!E1806</f>
        <v>0</v>
      </c>
      <c r="I1814" s="14">
        <f>BHUGTAN!F1806</f>
        <v>0</v>
      </c>
      <c r="J1814" s="15">
        <f>BHUGTAN!G1806</f>
        <v>0</v>
      </c>
      <c r="K1814" s="15">
        <f>BHUGTAN!H1806</f>
        <v>0</v>
      </c>
      <c r="L1814" s="14">
        <f>BHUGTAN!I1806</f>
        <v>0</v>
      </c>
      <c r="M1814" s="15" t="str">
        <f>IFERROR(IF(H1814&gt;=1,VLOOKUP(I1814,DETAIL!$F$7:$N$2006,5,0),""),"")</f>
        <v/>
      </c>
      <c r="N1814" s="15" t="str">
        <f>IFERROR(IF(H1814&gt;=1,VLOOKUP(I1814,DETAIL!$F$7:$N$2006,6,0),""),"")</f>
        <v/>
      </c>
      <c r="O1814" s="14" t="str">
        <f>IFERROR(IF(H1814&gt;=1,VLOOKUP(I1814,DETAIL!$F$7:$N$2006,8,0),""),"")</f>
        <v/>
      </c>
      <c r="P1814" s="14" t="str">
        <f>IFERROR(IF(H1814&gt;=1,VLOOKUP(I1814,DETAIL!$F$7:$N$2006,9,0),""),"")</f>
        <v/>
      </c>
      <c r="Q1814" s="75">
        <f>BHUGTAN!L1806</f>
        <v>0</v>
      </c>
    </row>
    <row r="1815" spans="8:17" ht="18" customHeight="1" x14ac:dyDescent="0.25">
      <c r="H1815" s="14">
        <f>BHUGTAN!E1807</f>
        <v>0</v>
      </c>
      <c r="I1815" s="14">
        <f>BHUGTAN!F1807</f>
        <v>0</v>
      </c>
      <c r="J1815" s="15">
        <f>BHUGTAN!G1807</f>
        <v>0</v>
      </c>
      <c r="K1815" s="15">
        <f>BHUGTAN!H1807</f>
        <v>0</v>
      </c>
      <c r="L1815" s="14">
        <f>BHUGTAN!I1807</f>
        <v>0</v>
      </c>
      <c r="M1815" s="15" t="str">
        <f>IFERROR(IF(H1815&gt;=1,VLOOKUP(I1815,DETAIL!$F$7:$N$2006,5,0),""),"")</f>
        <v/>
      </c>
      <c r="N1815" s="15" t="str">
        <f>IFERROR(IF(H1815&gt;=1,VLOOKUP(I1815,DETAIL!$F$7:$N$2006,6,0),""),"")</f>
        <v/>
      </c>
      <c r="O1815" s="14" t="str">
        <f>IFERROR(IF(H1815&gt;=1,VLOOKUP(I1815,DETAIL!$F$7:$N$2006,8,0),""),"")</f>
        <v/>
      </c>
      <c r="P1815" s="14" t="str">
        <f>IFERROR(IF(H1815&gt;=1,VLOOKUP(I1815,DETAIL!$F$7:$N$2006,9,0),""),"")</f>
        <v/>
      </c>
      <c r="Q1815" s="75">
        <f>BHUGTAN!L1807</f>
        <v>0</v>
      </c>
    </row>
    <row r="1816" spans="8:17" ht="18" customHeight="1" x14ac:dyDescent="0.25">
      <c r="H1816" s="14">
        <f>BHUGTAN!E1808</f>
        <v>0</v>
      </c>
      <c r="I1816" s="14">
        <f>BHUGTAN!F1808</f>
        <v>0</v>
      </c>
      <c r="J1816" s="15">
        <f>BHUGTAN!G1808</f>
        <v>0</v>
      </c>
      <c r="K1816" s="15">
        <f>BHUGTAN!H1808</f>
        <v>0</v>
      </c>
      <c r="L1816" s="14">
        <f>BHUGTAN!I1808</f>
        <v>0</v>
      </c>
      <c r="M1816" s="15" t="str">
        <f>IFERROR(IF(H1816&gt;=1,VLOOKUP(I1816,DETAIL!$F$7:$N$2006,5,0),""),"")</f>
        <v/>
      </c>
      <c r="N1816" s="15" t="str">
        <f>IFERROR(IF(H1816&gt;=1,VLOOKUP(I1816,DETAIL!$F$7:$N$2006,6,0),""),"")</f>
        <v/>
      </c>
      <c r="O1816" s="14" t="str">
        <f>IFERROR(IF(H1816&gt;=1,VLOOKUP(I1816,DETAIL!$F$7:$N$2006,8,0),""),"")</f>
        <v/>
      </c>
      <c r="P1816" s="14" t="str">
        <f>IFERROR(IF(H1816&gt;=1,VLOOKUP(I1816,DETAIL!$F$7:$N$2006,9,0),""),"")</f>
        <v/>
      </c>
      <c r="Q1816" s="75">
        <f>BHUGTAN!L1808</f>
        <v>0</v>
      </c>
    </row>
    <row r="1817" spans="8:17" ht="18" customHeight="1" x14ac:dyDescent="0.25">
      <c r="H1817" s="14">
        <f>BHUGTAN!E1809</f>
        <v>0</v>
      </c>
      <c r="I1817" s="14">
        <f>BHUGTAN!F1809</f>
        <v>0</v>
      </c>
      <c r="J1817" s="15">
        <f>BHUGTAN!G1809</f>
        <v>0</v>
      </c>
      <c r="K1817" s="15">
        <f>BHUGTAN!H1809</f>
        <v>0</v>
      </c>
      <c r="L1817" s="14">
        <f>BHUGTAN!I1809</f>
        <v>0</v>
      </c>
      <c r="M1817" s="15" t="str">
        <f>IFERROR(IF(H1817&gt;=1,VLOOKUP(I1817,DETAIL!$F$7:$N$2006,5,0),""),"")</f>
        <v/>
      </c>
      <c r="N1817" s="15" t="str">
        <f>IFERROR(IF(H1817&gt;=1,VLOOKUP(I1817,DETAIL!$F$7:$N$2006,6,0),""),"")</f>
        <v/>
      </c>
      <c r="O1817" s="14" t="str">
        <f>IFERROR(IF(H1817&gt;=1,VLOOKUP(I1817,DETAIL!$F$7:$N$2006,8,0),""),"")</f>
        <v/>
      </c>
      <c r="P1817" s="14" t="str">
        <f>IFERROR(IF(H1817&gt;=1,VLOOKUP(I1817,DETAIL!$F$7:$N$2006,9,0),""),"")</f>
        <v/>
      </c>
      <c r="Q1817" s="75">
        <f>BHUGTAN!L1809</f>
        <v>0</v>
      </c>
    </row>
    <row r="1818" spans="8:17" ht="18" customHeight="1" x14ac:dyDescent="0.25">
      <c r="H1818" s="14">
        <f>BHUGTAN!E1810</f>
        <v>0</v>
      </c>
      <c r="I1818" s="14">
        <f>BHUGTAN!F1810</f>
        <v>0</v>
      </c>
      <c r="J1818" s="15">
        <f>BHUGTAN!G1810</f>
        <v>0</v>
      </c>
      <c r="K1818" s="15">
        <f>BHUGTAN!H1810</f>
        <v>0</v>
      </c>
      <c r="L1818" s="14">
        <f>BHUGTAN!I1810</f>
        <v>0</v>
      </c>
      <c r="M1818" s="15" t="str">
        <f>IFERROR(IF(H1818&gt;=1,VLOOKUP(I1818,DETAIL!$F$7:$N$2006,5,0),""),"")</f>
        <v/>
      </c>
      <c r="N1818" s="15" t="str">
        <f>IFERROR(IF(H1818&gt;=1,VLOOKUP(I1818,DETAIL!$F$7:$N$2006,6,0),""),"")</f>
        <v/>
      </c>
      <c r="O1818" s="14" t="str">
        <f>IFERROR(IF(H1818&gt;=1,VLOOKUP(I1818,DETAIL!$F$7:$N$2006,8,0),""),"")</f>
        <v/>
      </c>
      <c r="P1818" s="14" t="str">
        <f>IFERROR(IF(H1818&gt;=1,VLOOKUP(I1818,DETAIL!$F$7:$N$2006,9,0),""),"")</f>
        <v/>
      </c>
      <c r="Q1818" s="75">
        <f>BHUGTAN!L1810</f>
        <v>0</v>
      </c>
    </row>
    <row r="1819" spans="8:17" ht="18" customHeight="1" x14ac:dyDescent="0.25">
      <c r="H1819" s="14">
        <f>BHUGTAN!E1811</f>
        <v>0</v>
      </c>
      <c r="I1819" s="14">
        <f>BHUGTAN!F1811</f>
        <v>0</v>
      </c>
      <c r="J1819" s="15">
        <f>BHUGTAN!G1811</f>
        <v>0</v>
      </c>
      <c r="K1819" s="15">
        <f>BHUGTAN!H1811</f>
        <v>0</v>
      </c>
      <c r="L1819" s="14">
        <f>BHUGTAN!I1811</f>
        <v>0</v>
      </c>
      <c r="M1819" s="15" t="str">
        <f>IFERROR(IF(H1819&gt;=1,VLOOKUP(I1819,DETAIL!$F$7:$N$2006,5,0),""),"")</f>
        <v/>
      </c>
      <c r="N1819" s="15" t="str">
        <f>IFERROR(IF(H1819&gt;=1,VLOOKUP(I1819,DETAIL!$F$7:$N$2006,6,0),""),"")</f>
        <v/>
      </c>
      <c r="O1819" s="14" t="str">
        <f>IFERROR(IF(H1819&gt;=1,VLOOKUP(I1819,DETAIL!$F$7:$N$2006,8,0),""),"")</f>
        <v/>
      </c>
      <c r="P1819" s="14" t="str">
        <f>IFERROR(IF(H1819&gt;=1,VLOOKUP(I1819,DETAIL!$F$7:$N$2006,9,0),""),"")</f>
        <v/>
      </c>
      <c r="Q1819" s="75">
        <f>BHUGTAN!L1811</f>
        <v>0</v>
      </c>
    </row>
    <row r="1820" spans="8:17" ht="18" customHeight="1" x14ac:dyDescent="0.25">
      <c r="H1820" s="14">
        <f>BHUGTAN!E1812</f>
        <v>0</v>
      </c>
      <c r="I1820" s="14">
        <f>BHUGTAN!F1812</f>
        <v>0</v>
      </c>
      <c r="J1820" s="15">
        <f>BHUGTAN!G1812</f>
        <v>0</v>
      </c>
      <c r="K1820" s="15">
        <f>BHUGTAN!H1812</f>
        <v>0</v>
      </c>
      <c r="L1820" s="14">
        <f>BHUGTAN!I1812</f>
        <v>0</v>
      </c>
      <c r="M1820" s="15" t="str">
        <f>IFERROR(IF(H1820&gt;=1,VLOOKUP(I1820,DETAIL!$F$7:$N$2006,5,0),""),"")</f>
        <v/>
      </c>
      <c r="N1820" s="15" t="str">
        <f>IFERROR(IF(H1820&gt;=1,VLOOKUP(I1820,DETAIL!$F$7:$N$2006,6,0),""),"")</f>
        <v/>
      </c>
      <c r="O1820" s="14" t="str">
        <f>IFERROR(IF(H1820&gt;=1,VLOOKUP(I1820,DETAIL!$F$7:$N$2006,8,0),""),"")</f>
        <v/>
      </c>
      <c r="P1820" s="14" t="str">
        <f>IFERROR(IF(H1820&gt;=1,VLOOKUP(I1820,DETAIL!$F$7:$N$2006,9,0),""),"")</f>
        <v/>
      </c>
      <c r="Q1820" s="75">
        <f>BHUGTAN!L1812</f>
        <v>0</v>
      </c>
    </row>
    <row r="1821" spans="8:17" ht="18" customHeight="1" x14ac:dyDescent="0.25">
      <c r="H1821" s="14">
        <f>BHUGTAN!E1813</f>
        <v>0</v>
      </c>
      <c r="I1821" s="14">
        <f>BHUGTAN!F1813</f>
        <v>0</v>
      </c>
      <c r="J1821" s="15">
        <f>BHUGTAN!G1813</f>
        <v>0</v>
      </c>
      <c r="K1821" s="15">
        <f>BHUGTAN!H1813</f>
        <v>0</v>
      </c>
      <c r="L1821" s="14">
        <f>BHUGTAN!I1813</f>
        <v>0</v>
      </c>
      <c r="M1821" s="15" t="str">
        <f>IFERROR(IF(H1821&gt;=1,VLOOKUP(I1821,DETAIL!$F$7:$N$2006,5,0),""),"")</f>
        <v/>
      </c>
      <c r="N1821" s="15" t="str">
        <f>IFERROR(IF(H1821&gt;=1,VLOOKUP(I1821,DETAIL!$F$7:$N$2006,6,0),""),"")</f>
        <v/>
      </c>
      <c r="O1821" s="14" t="str">
        <f>IFERROR(IF(H1821&gt;=1,VLOOKUP(I1821,DETAIL!$F$7:$N$2006,8,0),""),"")</f>
        <v/>
      </c>
      <c r="P1821" s="14" t="str">
        <f>IFERROR(IF(H1821&gt;=1,VLOOKUP(I1821,DETAIL!$F$7:$N$2006,9,0),""),"")</f>
        <v/>
      </c>
      <c r="Q1821" s="75">
        <f>BHUGTAN!L1813</f>
        <v>0</v>
      </c>
    </row>
    <row r="1822" spans="8:17" ht="18" customHeight="1" x14ac:dyDescent="0.25">
      <c r="H1822" s="14">
        <f>BHUGTAN!E1814</f>
        <v>0</v>
      </c>
      <c r="I1822" s="14">
        <f>BHUGTAN!F1814</f>
        <v>0</v>
      </c>
      <c r="J1822" s="15">
        <f>BHUGTAN!G1814</f>
        <v>0</v>
      </c>
      <c r="K1822" s="15">
        <f>BHUGTAN!H1814</f>
        <v>0</v>
      </c>
      <c r="L1822" s="14">
        <f>BHUGTAN!I1814</f>
        <v>0</v>
      </c>
      <c r="M1822" s="15" t="str">
        <f>IFERROR(IF(H1822&gt;=1,VLOOKUP(I1822,DETAIL!$F$7:$N$2006,5,0),""),"")</f>
        <v/>
      </c>
      <c r="N1822" s="15" t="str">
        <f>IFERROR(IF(H1822&gt;=1,VLOOKUP(I1822,DETAIL!$F$7:$N$2006,6,0),""),"")</f>
        <v/>
      </c>
      <c r="O1822" s="14" t="str">
        <f>IFERROR(IF(H1822&gt;=1,VLOOKUP(I1822,DETAIL!$F$7:$N$2006,8,0),""),"")</f>
        <v/>
      </c>
      <c r="P1822" s="14" t="str">
        <f>IFERROR(IF(H1822&gt;=1,VLOOKUP(I1822,DETAIL!$F$7:$N$2006,9,0),""),"")</f>
        <v/>
      </c>
      <c r="Q1822" s="75">
        <f>BHUGTAN!L1814</f>
        <v>0</v>
      </c>
    </row>
    <row r="1823" spans="8:17" ht="18" customHeight="1" x14ac:dyDescent="0.25">
      <c r="H1823" s="14">
        <f>BHUGTAN!E1815</f>
        <v>0</v>
      </c>
      <c r="I1823" s="14">
        <f>BHUGTAN!F1815</f>
        <v>0</v>
      </c>
      <c r="J1823" s="15">
        <f>BHUGTAN!G1815</f>
        <v>0</v>
      </c>
      <c r="K1823" s="15">
        <f>BHUGTAN!H1815</f>
        <v>0</v>
      </c>
      <c r="L1823" s="14">
        <f>BHUGTAN!I1815</f>
        <v>0</v>
      </c>
      <c r="M1823" s="15" t="str">
        <f>IFERROR(IF(H1823&gt;=1,VLOOKUP(I1823,DETAIL!$F$7:$N$2006,5,0),""),"")</f>
        <v/>
      </c>
      <c r="N1823" s="15" t="str">
        <f>IFERROR(IF(H1823&gt;=1,VLOOKUP(I1823,DETAIL!$F$7:$N$2006,6,0),""),"")</f>
        <v/>
      </c>
      <c r="O1823" s="14" t="str">
        <f>IFERROR(IF(H1823&gt;=1,VLOOKUP(I1823,DETAIL!$F$7:$N$2006,8,0),""),"")</f>
        <v/>
      </c>
      <c r="P1823" s="14" t="str">
        <f>IFERROR(IF(H1823&gt;=1,VLOOKUP(I1823,DETAIL!$F$7:$N$2006,9,0),""),"")</f>
        <v/>
      </c>
      <c r="Q1823" s="75">
        <f>BHUGTAN!L1815</f>
        <v>0</v>
      </c>
    </row>
    <row r="1824" spans="8:17" ht="18" customHeight="1" x14ac:dyDescent="0.25">
      <c r="H1824" s="14">
        <f>BHUGTAN!E1816</f>
        <v>0</v>
      </c>
      <c r="I1824" s="14">
        <f>BHUGTAN!F1816</f>
        <v>0</v>
      </c>
      <c r="J1824" s="15">
        <f>BHUGTAN!G1816</f>
        <v>0</v>
      </c>
      <c r="K1824" s="15">
        <f>BHUGTAN!H1816</f>
        <v>0</v>
      </c>
      <c r="L1824" s="14">
        <f>BHUGTAN!I1816</f>
        <v>0</v>
      </c>
      <c r="M1824" s="15" t="str">
        <f>IFERROR(IF(H1824&gt;=1,VLOOKUP(I1824,DETAIL!$F$7:$N$2006,5,0),""),"")</f>
        <v/>
      </c>
      <c r="N1824" s="15" t="str">
        <f>IFERROR(IF(H1824&gt;=1,VLOOKUP(I1824,DETAIL!$F$7:$N$2006,6,0),""),"")</f>
        <v/>
      </c>
      <c r="O1824" s="14" t="str">
        <f>IFERROR(IF(H1824&gt;=1,VLOOKUP(I1824,DETAIL!$F$7:$N$2006,8,0),""),"")</f>
        <v/>
      </c>
      <c r="P1824" s="14" t="str">
        <f>IFERROR(IF(H1824&gt;=1,VLOOKUP(I1824,DETAIL!$F$7:$N$2006,9,0),""),"")</f>
        <v/>
      </c>
      <c r="Q1824" s="75">
        <f>BHUGTAN!L1816</f>
        <v>0</v>
      </c>
    </row>
    <row r="1825" spans="8:17" ht="18" customHeight="1" x14ac:dyDescent="0.25">
      <c r="H1825" s="14">
        <f>BHUGTAN!E1817</f>
        <v>0</v>
      </c>
      <c r="I1825" s="14">
        <f>BHUGTAN!F1817</f>
        <v>0</v>
      </c>
      <c r="J1825" s="15">
        <f>BHUGTAN!G1817</f>
        <v>0</v>
      </c>
      <c r="K1825" s="15">
        <f>BHUGTAN!H1817</f>
        <v>0</v>
      </c>
      <c r="L1825" s="14">
        <f>BHUGTAN!I1817</f>
        <v>0</v>
      </c>
      <c r="M1825" s="15" t="str">
        <f>IFERROR(IF(H1825&gt;=1,VLOOKUP(I1825,DETAIL!$F$7:$N$2006,5,0),""),"")</f>
        <v/>
      </c>
      <c r="N1825" s="15" t="str">
        <f>IFERROR(IF(H1825&gt;=1,VLOOKUP(I1825,DETAIL!$F$7:$N$2006,6,0),""),"")</f>
        <v/>
      </c>
      <c r="O1825" s="14" t="str">
        <f>IFERROR(IF(H1825&gt;=1,VLOOKUP(I1825,DETAIL!$F$7:$N$2006,8,0),""),"")</f>
        <v/>
      </c>
      <c r="P1825" s="14" t="str">
        <f>IFERROR(IF(H1825&gt;=1,VLOOKUP(I1825,DETAIL!$F$7:$N$2006,9,0),""),"")</f>
        <v/>
      </c>
      <c r="Q1825" s="75">
        <f>BHUGTAN!L1817</f>
        <v>0</v>
      </c>
    </row>
    <row r="1826" spans="8:17" ht="18" customHeight="1" x14ac:dyDescent="0.25">
      <c r="H1826" s="14">
        <f>BHUGTAN!E1818</f>
        <v>0</v>
      </c>
      <c r="I1826" s="14">
        <f>BHUGTAN!F1818</f>
        <v>0</v>
      </c>
      <c r="J1826" s="15">
        <f>BHUGTAN!G1818</f>
        <v>0</v>
      </c>
      <c r="K1826" s="15">
        <f>BHUGTAN!H1818</f>
        <v>0</v>
      </c>
      <c r="L1826" s="14">
        <f>BHUGTAN!I1818</f>
        <v>0</v>
      </c>
      <c r="M1826" s="15" t="str">
        <f>IFERROR(IF(H1826&gt;=1,VLOOKUP(I1826,DETAIL!$F$7:$N$2006,5,0),""),"")</f>
        <v/>
      </c>
      <c r="N1826" s="15" t="str">
        <f>IFERROR(IF(H1826&gt;=1,VLOOKUP(I1826,DETAIL!$F$7:$N$2006,6,0),""),"")</f>
        <v/>
      </c>
      <c r="O1826" s="14" t="str">
        <f>IFERROR(IF(H1826&gt;=1,VLOOKUP(I1826,DETAIL!$F$7:$N$2006,8,0),""),"")</f>
        <v/>
      </c>
      <c r="P1826" s="14" t="str">
        <f>IFERROR(IF(H1826&gt;=1,VLOOKUP(I1826,DETAIL!$F$7:$N$2006,9,0),""),"")</f>
        <v/>
      </c>
      <c r="Q1826" s="75">
        <f>BHUGTAN!L1818</f>
        <v>0</v>
      </c>
    </row>
    <row r="1827" spans="8:17" ht="18" customHeight="1" x14ac:dyDescent="0.25">
      <c r="H1827" s="14">
        <f>BHUGTAN!E1819</f>
        <v>0</v>
      </c>
      <c r="I1827" s="14">
        <f>BHUGTAN!F1819</f>
        <v>0</v>
      </c>
      <c r="J1827" s="15">
        <f>BHUGTAN!G1819</f>
        <v>0</v>
      </c>
      <c r="K1827" s="15">
        <f>BHUGTAN!H1819</f>
        <v>0</v>
      </c>
      <c r="L1827" s="14">
        <f>BHUGTAN!I1819</f>
        <v>0</v>
      </c>
      <c r="M1827" s="15" t="str">
        <f>IFERROR(IF(H1827&gt;=1,VLOOKUP(I1827,DETAIL!$F$7:$N$2006,5,0),""),"")</f>
        <v/>
      </c>
      <c r="N1827" s="15" t="str">
        <f>IFERROR(IF(H1827&gt;=1,VLOOKUP(I1827,DETAIL!$F$7:$N$2006,6,0),""),"")</f>
        <v/>
      </c>
      <c r="O1827" s="14" t="str">
        <f>IFERROR(IF(H1827&gt;=1,VLOOKUP(I1827,DETAIL!$F$7:$N$2006,8,0),""),"")</f>
        <v/>
      </c>
      <c r="P1827" s="14" t="str">
        <f>IFERROR(IF(H1827&gt;=1,VLOOKUP(I1827,DETAIL!$F$7:$N$2006,9,0),""),"")</f>
        <v/>
      </c>
      <c r="Q1827" s="75">
        <f>BHUGTAN!L1819</f>
        <v>0</v>
      </c>
    </row>
    <row r="1828" spans="8:17" ht="18" customHeight="1" x14ac:dyDescent="0.25">
      <c r="H1828" s="14">
        <f>BHUGTAN!E1820</f>
        <v>0</v>
      </c>
      <c r="I1828" s="14">
        <f>BHUGTAN!F1820</f>
        <v>0</v>
      </c>
      <c r="J1828" s="15">
        <f>BHUGTAN!G1820</f>
        <v>0</v>
      </c>
      <c r="K1828" s="15">
        <f>BHUGTAN!H1820</f>
        <v>0</v>
      </c>
      <c r="L1828" s="14">
        <f>BHUGTAN!I1820</f>
        <v>0</v>
      </c>
      <c r="M1828" s="15" t="str">
        <f>IFERROR(IF(H1828&gt;=1,VLOOKUP(I1828,DETAIL!$F$7:$N$2006,5,0),""),"")</f>
        <v/>
      </c>
      <c r="N1828" s="15" t="str">
        <f>IFERROR(IF(H1828&gt;=1,VLOOKUP(I1828,DETAIL!$F$7:$N$2006,6,0),""),"")</f>
        <v/>
      </c>
      <c r="O1828" s="14" t="str">
        <f>IFERROR(IF(H1828&gt;=1,VLOOKUP(I1828,DETAIL!$F$7:$N$2006,8,0),""),"")</f>
        <v/>
      </c>
      <c r="P1828" s="14" t="str">
        <f>IFERROR(IF(H1828&gt;=1,VLOOKUP(I1828,DETAIL!$F$7:$N$2006,9,0),""),"")</f>
        <v/>
      </c>
      <c r="Q1828" s="75">
        <f>BHUGTAN!L1820</f>
        <v>0</v>
      </c>
    </row>
    <row r="1829" spans="8:17" ht="18" customHeight="1" x14ac:dyDescent="0.25">
      <c r="H1829" s="14">
        <f>BHUGTAN!E1821</f>
        <v>0</v>
      </c>
      <c r="I1829" s="14">
        <f>BHUGTAN!F1821</f>
        <v>0</v>
      </c>
      <c r="J1829" s="15">
        <f>BHUGTAN!G1821</f>
        <v>0</v>
      </c>
      <c r="K1829" s="15">
        <f>BHUGTAN!H1821</f>
        <v>0</v>
      </c>
      <c r="L1829" s="14">
        <f>BHUGTAN!I1821</f>
        <v>0</v>
      </c>
      <c r="M1829" s="15" t="str">
        <f>IFERROR(IF(H1829&gt;=1,VLOOKUP(I1829,DETAIL!$F$7:$N$2006,5,0),""),"")</f>
        <v/>
      </c>
      <c r="N1829" s="15" t="str">
        <f>IFERROR(IF(H1829&gt;=1,VLOOKUP(I1829,DETAIL!$F$7:$N$2006,6,0),""),"")</f>
        <v/>
      </c>
      <c r="O1829" s="14" t="str">
        <f>IFERROR(IF(H1829&gt;=1,VLOOKUP(I1829,DETAIL!$F$7:$N$2006,8,0),""),"")</f>
        <v/>
      </c>
      <c r="P1829" s="14" t="str">
        <f>IFERROR(IF(H1829&gt;=1,VLOOKUP(I1829,DETAIL!$F$7:$N$2006,9,0),""),"")</f>
        <v/>
      </c>
      <c r="Q1829" s="75">
        <f>BHUGTAN!L1821</f>
        <v>0</v>
      </c>
    </row>
    <row r="1830" spans="8:17" ht="18" customHeight="1" x14ac:dyDescent="0.25">
      <c r="H1830" s="14">
        <f>BHUGTAN!E1822</f>
        <v>0</v>
      </c>
      <c r="I1830" s="14">
        <f>BHUGTAN!F1822</f>
        <v>0</v>
      </c>
      <c r="J1830" s="15">
        <f>BHUGTAN!G1822</f>
        <v>0</v>
      </c>
      <c r="K1830" s="15">
        <f>BHUGTAN!H1822</f>
        <v>0</v>
      </c>
      <c r="L1830" s="14">
        <f>BHUGTAN!I1822</f>
        <v>0</v>
      </c>
      <c r="M1830" s="15" t="str">
        <f>IFERROR(IF(H1830&gt;=1,VLOOKUP(I1830,DETAIL!$F$7:$N$2006,5,0),""),"")</f>
        <v/>
      </c>
      <c r="N1830" s="15" t="str">
        <f>IFERROR(IF(H1830&gt;=1,VLOOKUP(I1830,DETAIL!$F$7:$N$2006,6,0),""),"")</f>
        <v/>
      </c>
      <c r="O1830" s="14" t="str">
        <f>IFERROR(IF(H1830&gt;=1,VLOOKUP(I1830,DETAIL!$F$7:$N$2006,8,0),""),"")</f>
        <v/>
      </c>
      <c r="P1830" s="14" t="str">
        <f>IFERROR(IF(H1830&gt;=1,VLOOKUP(I1830,DETAIL!$F$7:$N$2006,9,0),""),"")</f>
        <v/>
      </c>
      <c r="Q1830" s="75">
        <f>BHUGTAN!L1822</f>
        <v>0</v>
      </c>
    </row>
    <row r="1831" spans="8:17" ht="18" customHeight="1" x14ac:dyDescent="0.25">
      <c r="H1831" s="14">
        <f>BHUGTAN!E1823</f>
        <v>0</v>
      </c>
      <c r="I1831" s="14">
        <f>BHUGTAN!F1823</f>
        <v>0</v>
      </c>
      <c r="J1831" s="15">
        <f>BHUGTAN!G1823</f>
        <v>0</v>
      </c>
      <c r="K1831" s="15">
        <f>BHUGTAN!H1823</f>
        <v>0</v>
      </c>
      <c r="L1831" s="14">
        <f>BHUGTAN!I1823</f>
        <v>0</v>
      </c>
      <c r="M1831" s="15" t="str">
        <f>IFERROR(IF(H1831&gt;=1,VLOOKUP(I1831,DETAIL!$F$7:$N$2006,5,0),""),"")</f>
        <v/>
      </c>
      <c r="N1831" s="15" t="str">
        <f>IFERROR(IF(H1831&gt;=1,VLOOKUP(I1831,DETAIL!$F$7:$N$2006,6,0),""),"")</f>
        <v/>
      </c>
      <c r="O1831" s="14" t="str">
        <f>IFERROR(IF(H1831&gt;=1,VLOOKUP(I1831,DETAIL!$F$7:$N$2006,8,0),""),"")</f>
        <v/>
      </c>
      <c r="P1831" s="14" t="str">
        <f>IFERROR(IF(H1831&gt;=1,VLOOKUP(I1831,DETAIL!$F$7:$N$2006,9,0),""),"")</f>
        <v/>
      </c>
      <c r="Q1831" s="75">
        <f>BHUGTAN!L1823</f>
        <v>0</v>
      </c>
    </row>
    <row r="1832" spans="8:17" ht="18" customHeight="1" x14ac:dyDescent="0.25">
      <c r="H1832" s="14">
        <f>BHUGTAN!E1824</f>
        <v>0</v>
      </c>
      <c r="I1832" s="14">
        <f>BHUGTAN!F1824</f>
        <v>0</v>
      </c>
      <c r="J1832" s="15">
        <f>BHUGTAN!G1824</f>
        <v>0</v>
      </c>
      <c r="K1832" s="15">
        <f>BHUGTAN!H1824</f>
        <v>0</v>
      </c>
      <c r="L1832" s="14">
        <f>BHUGTAN!I1824</f>
        <v>0</v>
      </c>
      <c r="M1832" s="15" t="str">
        <f>IFERROR(IF(H1832&gt;=1,VLOOKUP(I1832,DETAIL!$F$7:$N$2006,5,0),""),"")</f>
        <v/>
      </c>
      <c r="N1832" s="15" t="str">
        <f>IFERROR(IF(H1832&gt;=1,VLOOKUP(I1832,DETAIL!$F$7:$N$2006,6,0),""),"")</f>
        <v/>
      </c>
      <c r="O1832" s="14" t="str">
        <f>IFERROR(IF(H1832&gt;=1,VLOOKUP(I1832,DETAIL!$F$7:$N$2006,8,0),""),"")</f>
        <v/>
      </c>
      <c r="P1832" s="14" t="str">
        <f>IFERROR(IF(H1832&gt;=1,VLOOKUP(I1832,DETAIL!$F$7:$N$2006,9,0),""),"")</f>
        <v/>
      </c>
      <c r="Q1832" s="75">
        <f>BHUGTAN!L1824</f>
        <v>0</v>
      </c>
    </row>
    <row r="1833" spans="8:17" ht="18" customHeight="1" x14ac:dyDescent="0.25">
      <c r="H1833" s="14">
        <f>BHUGTAN!E1825</f>
        <v>0</v>
      </c>
      <c r="I1833" s="14">
        <f>BHUGTAN!F1825</f>
        <v>0</v>
      </c>
      <c r="J1833" s="15">
        <f>BHUGTAN!G1825</f>
        <v>0</v>
      </c>
      <c r="K1833" s="15">
        <f>BHUGTAN!H1825</f>
        <v>0</v>
      </c>
      <c r="L1833" s="14">
        <f>BHUGTAN!I1825</f>
        <v>0</v>
      </c>
      <c r="M1833" s="15" t="str">
        <f>IFERROR(IF(H1833&gt;=1,VLOOKUP(I1833,DETAIL!$F$7:$N$2006,5,0),""),"")</f>
        <v/>
      </c>
      <c r="N1833" s="15" t="str">
        <f>IFERROR(IF(H1833&gt;=1,VLOOKUP(I1833,DETAIL!$F$7:$N$2006,6,0),""),"")</f>
        <v/>
      </c>
      <c r="O1833" s="14" t="str">
        <f>IFERROR(IF(H1833&gt;=1,VLOOKUP(I1833,DETAIL!$F$7:$N$2006,8,0),""),"")</f>
        <v/>
      </c>
      <c r="P1833" s="14" t="str">
        <f>IFERROR(IF(H1833&gt;=1,VLOOKUP(I1833,DETAIL!$F$7:$N$2006,9,0),""),"")</f>
        <v/>
      </c>
      <c r="Q1833" s="75">
        <f>BHUGTAN!L1825</f>
        <v>0</v>
      </c>
    </row>
    <row r="1834" spans="8:17" ht="18" customHeight="1" x14ac:dyDescent="0.25">
      <c r="H1834" s="14">
        <f>BHUGTAN!E1826</f>
        <v>0</v>
      </c>
      <c r="I1834" s="14">
        <f>BHUGTAN!F1826</f>
        <v>0</v>
      </c>
      <c r="J1834" s="15">
        <f>BHUGTAN!G1826</f>
        <v>0</v>
      </c>
      <c r="K1834" s="15">
        <f>BHUGTAN!H1826</f>
        <v>0</v>
      </c>
      <c r="L1834" s="14">
        <f>BHUGTAN!I1826</f>
        <v>0</v>
      </c>
      <c r="M1834" s="15" t="str">
        <f>IFERROR(IF(H1834&gt;=1,VLOOKUP(I1834,DETAIL!$F$7:$N$2006,5,0),""),"")</f>
        <v/>
      </c>
      <c r="N1834" s="15" t="str">
        <f>IFERROR(IF(H1834&gt;=1,VLOOKUP(I1834,DETAIL!$F$7:$N$2006,6,0),""),"")</f>
        <v/>
      </c>
      <c r="O1834" s="14" t="str">
        <f>IFERROR(IF(H1834&gt;=1,VLOOKUP(I1834,DETAIL!$F$7:$N$2006,8,0),""),"")</f>
        <v/>
      </c>
      <c r="P1834" s="14" t="str">
        <f>IFERROR(IF(H1834&gt;=1,VLOOKUP(I1834,DETAIL!$F$7:$N$2006,9,0),""),"")</f>
        <v/>
      </c>
      <c r="Q1834" s="75">
        <f>BHUGTAN!L1826</f>
        <v>0</v>
      </c>
    </row>
    <row r="1835" spans="8:17" ht="18" customHeight="1" x14ac:dyDescent="0.25">
      <c r="H1835" s="14">
        <f>BHUGTAN!E1827</f>
        <v>0</v>
      </c>
      <c r="I1835" s="14">
        <f>BHUGTAN!F1827</f>
        <v>0</v>
      </c>
      <c r="J1835" s="15">
        <f>BHUGTAN!G1827</f>
        <v>0</v>
      </c>
      <c r="K1835" s="15">
        <f>BHUGTAN!H1827</f>
        <v>0</v>
      </c>
      <c r="L1835" s="14">
        <f>BHUGTAN!I1827</f>
        <v>0</v>
      </c>
      <c r="M1835" s="15" t="str">
        <f>IFERROR(IF(H1835&gt;=1,VLOOKUP(I1835,DETAIL!$F$7:$N$2006,5,0),""),"")</f>
        <v/>
      </c>
      <c r="N1835" s="15" t="str">
        <f>IFERROR(IF(H1835&gt;=1,VLOOKUP(I1835,DETAIL!$F$7:$N$2006,6,0),""),"")</f>
        <v/>
      </c>
      <c r="O1835" s="14" t="str">
        <f>IFERROR(IF(H1835&gt;=1,VLOOKUP(I1835,DETAIL!$F$7:$N$2006,8,0),""),"")</f>
        <v/>
      </c>
      <c r="P1835" s="14" t="str">
        <f>IFERROR(IF(H1835&gt;=1,VLOOKUP(I1835,DETAIL!$F$7:$N$2006,9,0),""),"")</f>
        <v/>
      </c>
      <c r="Q1835" s="75">
        <f>BHUGTAN!L1827</f>
        <v>0</v>
      </c>
    </row>
    <row r="1836" spans="8:17" ht="18" customHeight="1" x14ac:dyDescent="0.25">
      <c r="H1836" s="14">
        <f>BHUGTAN!E1828</f>
        <v>0</v>
      </c>
      <c r="I1836" s="14">
        <f>BHUGTAN!F1828</f>
        <v>0</v>
      </c>
      <c r="J1836" s="15">
        <f>BHUGTAN!G1828</f>
        <v>0</v>
      </c>
      <c r="K1836" s="15">
        <f>BHUGTAN!H1828</f>
        <v>0</v>
      </c>
      <c r="L1836" s="14">
        <f>BHUGTAN!I1828</f>
        <v>0</v>
      </c>
      <c r="M1836" s="15" t="str">
        <f>IFERROR(IF(H1836&gt;=1,VLOOKUP(I1836,DETAIL!$F$7:$N$2006,5,0),""),"")</f>
        <v/>
      </c>
      <c r="N1836" s="15" t="str">
        <f>IFERROR(IF(H1836&gt;=1,VLOOKUP(I1836,DETAIL!$F$7:$N$2006,6,0),""),"")</f>
        <v/>
      </c>
      <c r="O1836" s="14" t="str">
        <f>IFERROR(IF(H1836&gt;=1,VLOOKUP(I1836,DETAIL!$F$7:$N$2006,8,0),""),"")</f>
        <v/>
      </c>
      <c r="P1836" s="14" t="str">
        <f>IFERROR(IF(H1836&gt;=1,VLOOKUP(I1836,DETAIL!$F$7:$N$2006,9,0),""),"")</f>
        <v/>
      </c>
      <c r="Q1836" s="75">
        <f>BHUGTAN!L1828</f>
        <v>0</v>
      </c>
    </row>
    <row r="1837" spans="8:17" ht="18" customHeight="1" x14ac:dyDescent="0.25">
      <c r="H1837" s="14">
        <f>BHUGTAN!E1829</f>
        <v>0</v>
      </c>
      <c r="I1837" s="14">
        <f>BHUGTAN!F1829</f>
        <v>0</v>
      </c>
      <c r="J1837" s="15">
        <f>BHUGTAN!G1829</f>
        <v>0</v>
      </c>
      <c r="K1837" s="15">
        <f>BHUGTAN!H1829</f>
        <v>0</v>
      </c>
      <c r="L1837" s="14">
        <f>BHUGTAN!I1829</f>
        <v>0</v>
      </c>
      <c r="M1837" s="15" t="str">
        <f>IFERROR(IF(H1837&gt;=1,VLOOKUP(I1837,DETAIL!$F$7:$N$2006,5,0),""),"")</f>
        <v/>
      </c>
      <c r="N1837" s="15" t="str">
        <f>IFERROR(IF(H1837&gt;=1,VLOOKUP(I1837,DETAIL!$F$7:$N$2006,6,0),""),"")</f>
        <v/>
      </c>
      <c r="O1837" s="14" t="str">
        <f>IFERROR(IF(H1837&gt;=1,VLOOKUP(I1837,DETAIL!$F$7:$N$2006,8,0),""),"")</f>
        <v/>
      </c>
      <c r="P1837" s="14" t="str">
        <f>IFERROR(IF(H1837&gt;=1,VLOOKUP(I1837,DETAIL!$F$7:$N$2006,9,0),""),"")</f>
        <v/>
      </c>
      <c r="Q1837" s="75">
        <f>BHUGTAN!L1829</f>
        <v>0</v>
      </c>
    </row>
    <row r="1838" spans="8:17" ht="18" customHeight="1" x14ac:dyDescent="0.25">
      <c r="H1838" s="14">
        <f>BHUGTAN!E1830</f>
        <v>0</v>
      </c>
      <c r="I1838" s="14">
        <f>BHUGTAN!F1830</f>
        <v>0</v>
      </c>
      <c r="J1838" s="15">
        <f>BHUGTAN!G1830</f>
        <v>0</v>
      </c>
      <c r="K1838" s="15">
        <f>BHUGTAN!H1830</f>
        <v>0</v>
      </c>
      <c r="L1838" s="14">
        <f>BHUGTAN!I1830</f>
        <v>0</v>
      </c>
      <c r="M1838" s="15" t="str">
        <f>IFERROR(IF(H1838&gt;=1,VLOOKUP(I1838,DETAIL!$F$7:$N$2006,5,0),""),"")</f>
        <v/>
      </c>
      <c r="N1838" s="15" t="str">
        <f>IFERROR(IF(H1838&gt;=1,VLOOKUP(I1838,DETAIL!$F$7:$N$2006,6,0),""),"")</f>
        <v/>
      </c>
      <c r="O1838" s="14" t="str">
        <f>IFERROR(IF(H1838&gt;=1,VLOOKUP(I1838,DETAIL!$F$7:$N$2006,8,0),""),"")</f>
        <v/>
      </c>
      <c r="P1838" s="14" t="str">
        <f>IFERROR(IF(H1838&gt;=1,VLOOKUP(I1838,DETAIL!$F$7:$N$2006,9,0),""),"")</f>
        <v/>
      </c>
      <c r="Q1838" s="75">
        <f>BHUGTAN!L1830</f>
        <v>0</v>
      </c>
    </row>
    <row r="1839" spans="8:17" ht="18" customHeight="1" x14ac:dyDescent="0.25">
      <c r="H1839" s="14">
        <f>BHUGTAN!E1831</f>
        <v>0</v>
      </c>
      <c r="I1839" s="14">
        <f>BHUGTAN!F1831</f>
        <v>0</v>
      </c>
      <c r="J1839" s="15">
        <f>BHUGTAN!G1831</f>
        <v>0</v>
      </c>
      <c r="K1839" s="15">
        <f>BHUGTAN!H1831</f>
        <v>0</v>
      </c>
      <c r="L1839" s="14">
        <f>BHUGTAN!I1831</f>
        <v>0</v>
      </c>
      <c r="M1839" s="15" t="str">
        <f>IFERROR(IF(H1839&gt;=1,VLOOKUP(I1839,DETAIL!$F$7:$N$2006,5,0),""),"")</f>
        <v/>
      </c>
      <c r="N1839" s="15" t="str">
        <f>IFERROR(IF(H1839&gt;=1,VLOOKUP(I1839,DETAIL!$F$7:$N$2006,6,0),""),"")</f>
        <v/>
      </c>
      <c r="O1839" s="14" t="str">
        <f>IFERROR(IF(H1839&gt;=1,VLOOKUP(I1839,DETAIL!$F$7:$N$2006,8,0),""),"")</f>
        <v/>
      </c>
      <c r="P1839" s="14" t="str">
        <f>IFERROR(IF(H1839&gt;=1,VLOOKUP(I1839,DETAIL!$F$7:$N$2006,9,0),""),"")</f>
        <v/>
      </c>
      <c r="Q1839" s="75">
        <f>BHUGTAN!L1831</f>
        <v>0</v>
      </c>
    </row>
    <row r="1840" spans="8:17" ht="18" customHeight="1" x14ac:dyDescent="0.25">
      <c r="H1840" s="14">
        <f>BHUGTAN!E1832</f>
        <v>0</v>
      </c>
      <c r="I1840" s="14">
        <f>BHUGTAN!F1832</f>
        <v>0</v>
      </c>
      <c r="J1840" s="15">
        <f>BHUGTAN!G1832</f>
        <v>0</v>
      </c>
      <c r="K1840" s="15">
        <f>BHUGTAN!H1832</f>
        <v>0</v>
      </c>
      <c r="L1840" s="14">
        <f>BHUGTAN!I1832</f>
        <v>0</v>
      </c>
      <c r="M1840" s="15" t="str">
        <f>IFERROR(IF(H1840&gt;=1,VLOOKUP(I1840,DETAIL!$F$7:$N$2006,5,0),""),"")</f>
        <v/>
      </c>
      <c r="N1840" s="15" t="str">
        <f>IFERROR(IF(H1840&gt;=1,VLOOKUP(I1840,DETAIL!$F$7:$N$2006,6,0),""),"")</f>
        <v/>
      </c>
      <c r="O1840" s="14" t="str">
        <f>IFERROR(IF(H1840&gt;=1,VLOOKUP(I1840,DETAIL!$F$7:$N$2006,8,0),""),"")</f>
        <v/>
      </c>
      <c r="P1840" s="14" t="str">
        <f>IFERROR(IF(H1840&gt;=1,VLOOKUP(I1840,DETAIL!$F$7:$N$2006,9,0),""),"")</f>
        <v/>
      </c>
      <c r="Q1840" s="75">
        <f>BHUGTAN!L1832</f>
        <v>0</v>
      </c>
    </row>
    <row r="1841" spans="8:17" ht="18" customHeight="1" x14ac:dyDescent="0.25">
      <c r="H1841" s="14">
        <f>BHUGTAN!E1833</f>
        <v>0</v>
      </c>
      <c r="I1841" s="14">
        <f>BHUGTAN!F1833</f>
        <v>0</v>
      </c>
      <c r="J1841" s="15">
        <f>BHUGTAN!G1833</f>
        <v>0</v>
      </c>
      <c r="K1841" s="15">
        <f>BHUGTAN!H1833</f>
        <v>0</v>
      </c>
      <c r="L1841" s="14">
        <f>BHUGTAN!I1833</f>
        <v>0</v>
      </c>
      <c r="M1841" s="15" t="str">
        <f>IFERROR(IF(H1841&gt;=1,VLOOKUP(I1841,DETAIL!$F$7:$N$2006,5,0),""),"")</f>
        <v/>
      </c>
      <c r="N1841" s="15" t="str">
        <f>IFERROR(IF(H1841&gt;=1,VLOOKUP(I1841,DETAIL!$F$7:$N$2006,6,0),""),"")</f>
        <v/>
      </c>
      <c r="O1841" s="14" t="str">
        <f>IFERROR(IF(H1841&gt;=1,VLOOKUP(I1841,DETAIL!$F$7:$N$2006,8,0),""),"")</f>
        <v/>
      </c>
      <c r="P1841" s="14" t="str">
        <f>IFERROR(IF(H1841&gt;=1,VLOOKUP(I1841,DETAIL!$F$7:$N$2006,9,0),""),"")</f>
        <v/>
      </c>
      <c r="Q1841" s="75">
        <f>BHUGTAN!L1833</f>
        <v>0</v>
      </c>
    </row>
    <row r="1842" spans="8:17" ht="18" customHeight="1" x14ac:dyDescent="0.25">
      <c r="H1842" s="14">
        <f>BHUGTAN!E1834</f>
        <v>0</v>
      </c>
      <c r="I1842" s="14">
        <f>BHUGTAN!F1834</f>
        <v>0</v>
      </c>
      <c r="J1842" s="15">
        <f>BHUGTAN!G1834</f>
        <v>0</v>
      </c>
      <c r="K1842" s="15">
        <f>BHUGTAN!H1834</f>
        <v>0</v>
      </c>
      <c r="L1842" s="14">
        <f>BHUGTAN!I1834</f>
        <v>0</v>
      </c>
      <c r="M1842" s="15" t="str">
        <f>IFERROR(IF(H1842&gt;=1,VLOOKUP(I1842,DETAIL!$F$7:$N$2006,5,0),""),"")</f>
        <v/>
      </c>
      <c r="N1842" s="15" t="str">
        <f>IFERROR(IF(H1842&gt;=1,VLOOKUP(I1842,DETAIL!$F$7:$N$2006,6,0),""),"")</f>
        <v/>
      </c>
      <c r="O1842" s="14" t="str">
        <f>IFERROR(IF(H1842&gt;=1,VLOOKUP(I1842,DETAIL!$F$7:$N$2006,8,0),""),"")</f>
        <v/>
      </c>
      <c r="P1842" s="14" t="str">
        <f>IFERROR(IF(H1842&gt;=1,VLOOKUP(I1842,DETAIL!$F$7:$N$2006,9,0),""),"")</f>
        <v/>
      </c>
      <c r="Q1842" s="75">
        <f>BHUGTAN!L1834</f>
        <v>0</v>
      </c>
    </row>
    <row r="1843" spans="8:17" ht="18" customHeight="1" x14ac:dyDescent="0.25">
      <c r="H1843" s="14">
        <f>BHUGTAN!E1835</f>
        <v>0</v>
      </c>
      <c r="I1843" s="14">
        <f>BHUGTAN!F1835</f>
        <v>0</v>
      </c>
      <c r="J1843" s="15">
        <f>BHUGTAN!G1835</f>
        <v>0</v>
      </c>
      <c r="K1843" s="15">
        <f>BHUGTAN!H1835</f>
        <v>0</v>
      </c>
      <c r="L1843" s="14">
        <f>BHUGTAN!I1835</f>
        <v>0</v>
      </c>
      <c r="M1843" s="15" t="str">
        <f>IFERROR(IF(H1843&gt;=1,VLOOKUP(I1843,DETAIL!$F$7:$N$2006,5,0),""),"")</f>
        <v/>
      </c>
      <c r="N1843" s="15" t="str">
        <f>IFERROR(IF(H1843&gt;=1,VLOOKUP(I1843,DETAIL!$F$7:$N$2006,6,0),""),"")</f>
        <v/>
      </c>
      <c r="O1843" s="14" t="str">
        <f>IFERROR(IF(H1843&gt;=1,VLOOKUP(I1843,DETAIL!$F$7:$N$2006,8,0),""),"")</f>
        <v/>
      </c>
      <c r="P1843" s="14" t="str">
        <f>IFERROR(IF(H1843&gt;=1,VLOOKUP(I1843,DETAIL!$F$7:$N$2006,9,0),""),"")</f>
        <v/>
      </c>
      <c r="Q1843" s="75">
        <f>BHUGTAN!L1835</f>
        <v>0</v>
      </c>
    </row>
    <row r="1844" spans="8:17" ht="18" customHeight="1" x14ac:dyDescent="0.25">
      <c r="H1844" s="14">
        <f>BHUGTAN!E1836</f>
        <v>0</v>
      </c>
      <c r="I1844" s="14">
        <f>BHUGTAN!F1836</f>
        <v>0</v>
      </c>
      <c r="J1844" s="15">
        <f>BHUGTAN!G1836</f>
        <v>0</v>
      </c>
      <c r="K1844" s="15">
        <f>BHUGTAN!H1836</f>
        <v>0</v>
      </c>
      <c r="L1844" s="14">
        <f>BHUGTAN!I1836</f>
        <v>0</v>
      </c>
      <c r="M1844" s="15" t="str">
        <f>IFERROR(IF(H1844&gt;=1,VLOOKUP(I1844,DETAIL!$F$7:$N$2006,5,0),""),"")</f>
        <v/>
      </c>
      <c r="N1844" s="15" t="str">
        <f>IFERROR(IF(H1844&gt;=1,VLOOKUP(I1844,DETAIL!$F$7:$N$2006,6,0),""),"")</f>
        <v/>
      </c>
      <c r="O1844" s="14" t="str">
        <f>IFERROR(IF(H1844&gt;=1,VLOOKUP(I1844,DETAIL!$F$7:$N$2006,8,0),""),"")</f>
        <v/>
      </c>
      <c r="P1844" s="14" t="str">
        <f>IFERROR(IF(H1844&gt;=1,VLOOKUP(I1844,DETAIL!$F$7:$N$2006,9,0),""),"")</f>
        <v/>
      </c>
      <c r="Q1844" s="75">
        <f>BHUGTAN!L1836</f>
        <v>0</v>
      </c>
    </row>
    <row r="1845" spans="8:17" ht="18" customHeight="1" x14ac:dyDescent="0.25">
      <c r="H1845" s="14">
        <f>BHUGTAN!E1837</f>
        <v>0</v>
      </c>
      <c r="I1845" s="14">
        <f>BHUGTAN!F1837</f>
        <v>0</v>
      </c>
      <c r="J1845" s="15">
        <f>BHUGTAN!G1837</f>
        <v>0</v>
      </c>
      <c r="K1845" s="15">
        <f>BHUGTAN!H1837</f>
        <v>0</v>
      </c>
      <c r="L1845" s="14">
        <f>BHUGTAN!I1837</f>
        <v>0</v>
      </c>
      <c r="M1845" s="15" t="str">
        <f>IFERROR(IF(H1845&gt;=1,VLOOKUP(I1845,DETAIL!$F$7:$N$2006,5,0),""),"")</f>
        <v/>
      </c>
      <c r="N1845" s="15" t="str">
        <f>IFERROR(IF(H1845&gt;=1,VLOOKUP(I1845,DETAIL!$F$7:$N$2006,6,0),""),"")</f>
        <v/>
      </c>
      <c r="O1845" s="14" t="str">
        <f>IFERROR(IF(H1845&gt;=1,VLOOKUP(I1845,DETAIL!$F$7:$N$2006,8,0),""),"")</f>
        <v/>
      </c>
      <c r="P1845" s="14" t="str">
        <f>IFERROR(IF(H1845&gt;=1,VLOOKUP(I1845,DETAIL!$F$7:$N$2006,9,0),""),"")</f>
        <v/>
      </c>
      <c r="Q1845" s="75">
        <f>BHUGTAN!L1837</f>
        <v>0</v>
      </c>
    </row>
    <row r="1846" spans="8:17" ht="18" customHeight="1" x14ac:dyDescent="0.25">
      <c r="H1846" s="14">
        <f>BHUGTAN!E1838</f>
        <v>0</v>
      </c>
      <c r="I1846" s="14">
        <f>BHUGTAN!F1838</f>
        <v>0</v>
      </c>
      <c r="J1846" s="15">
        <f>BHUGTAN!G1838</f>
        <v>0</v>
      </c>
      <c r="K1846" s="15">
        <f>BHUGTAN!H1838</f>
        <v>0</v>
      </c>
      <c r="L1846" s="14">
        <f>BHUGTAN!I1838</f>
        <v>0</v>
      </c>
      <c r="M1846" s="15" t="str">
        <f>IFERROR(IF(H1846&gt;=1,VLOOKUP(I1846,DETAIL!$F$7:$N$2006,5,0),""),"")</f>
        <v/>
      </c>
      <c r="N1846" s="15" t="str">
        <f>IFERROR(IF(H1846&gt;=1,VLOOKUP(I1846,DETAIL!$F$7:$N$2006,6,0),""),"")</f>
        <v/>
      </c>
      <c r="O1846" s="14" t="str">
        <f>IFERROR(IF(H1846&gt;=1,VLOOKUP(I1846,DETAIL!$F$7:$N$2006,8,0),""),"")</f>
        <v/>
      </c>
      <c r="P1846" s="14" t="str">
        <f>IFERROR(IF(H1846&gt;=1,VLOOKUP(I1846,DETAIL!$F$7:$N$2006,9,0),""),"")</f>
        <v/>
      </c>
      <c r="Q1846" s="75">
        <f>BHUGTAN!L1838</f>
        <v>0</v>
      </c>
    </row>
    <row r="1847" spans="8:17" ht="18" customHeight="1" x14ac:dyDescent="0.25">
      <c r="H1847" s="14">
        <f>BHUGTAN!E1839</f>
        <v>0</v>
      </c>
      <c r="I1847" s="14">
        <f>BHUGTAN!F1839</f>
        <v>0</v>
      </c>
      <c r="J1847" s="15">
        <f>BHUGTAN!G1839</f>
        <v>0</v>
      </c>
      <c r="K1847" s="15">
        <f>BHUGTAN!H1839</f>
        <v>0</v>
      </c>
      <c r="L1847" s="14">
        <f>BHUGTAN!I1839</f>
        <v>0</v>
      </c>
      <c r="M1847" s="15" t="str">
        <f>IFERROR(IF(H1847&gt;=1,VLOOKUP(I1847,DETAIL!$F$7:$N$2006,5,0),""),"")</f>
        <v/>
      </c>
      <c r="N1847" s="15" t="str">
        <f>IFERROR(IF(H1847&gt;=1,VLOOKUP(I1847,DETAIL!$F$7:$N$2006,6,0),""),"")</f>
        <v/>
      </c>
      <c r="O1847" s="14" t="str">
        <f>IFERROR(IF(H1847&gt;=1,VLOOKUP(I1847,DETAIL!$F$7:$N$2006,8,0),""),"")</f>
        <v/>
      </c>
      <c r="P1847" s="14" t="str">
        <f>IFERROR(IF(H1847&gt;=1,VLOOKUP(I1847,DETAIL!$F$7:$N$2006,9,0),""),"")</f>
        <v/>
      </c>
      <c r="Q1847" s="75">
        <f>BHUGTAN!L1839</f>
        <v>0</v>
      </c>
    </row>
    <row r="1848" spans="8:17" ht="18" customHeight="1" x14ac:dyDescent="0.25">
      <c r="H1848" s="14">
        <f>BHUGTAN!E1840</f>
        <v>0</v>
      </c>
      <c r="I1848" s="14">
        <f>BHUGTAN!F1840</f>
        <v>0</v>
      </c>
      <c r="J1848" s="15">
        <f>BHUGTAN!G1840</f>
        <v>0</v>
      </c>
      <c r="K1848" s="15">
        <f>BHUGTAN!H1840</f>
        <v>0</v>
      </c>
      <c r="L1848" s="14">
        <f>BHUGTAN!I1840</f>
        <v>0</v>
      </c>
      <c r="M1848" s="15" t="str">
        <f>IFERROR(IF(H1848&gt;=1,VLOOKUP(I1848,DETAIL!$F$7:$N$2006,5,0),""),"")</f>
        <v/>
      </c>
      <c r="N1848" s="15" t="str">
        <f>IFERROR(IF(H1848&gt;=1,VLOOKUP(I1848,DETAIL!$F$7:$N$2006,6,0),""),"")</f>
        <v/>
      </c>
      <c r="O1848" s="14" t="str">
        <f>IFERROR(IF(H1848&gt;=1,VLOOKUP(I1848,DETAIL!$F$7:$N$2006,8,0),""),"")</f>
        <v/>
      </c>
      <c r="P1848" s="14" t="str">
        <f>IFERROR(IF(H1848&gt;=1,VLOOKUP(I1848,DETAIL!$F$7:$N$2006,9,0),""),"")</f>
        <v/>
      </c>
      <c r="Q1848" s="75">
        <f>BHUGTAN!L1840</f>
        <v>0</v>
      </c>
    </row>
    <row r="1849" spans="8:17" ht="18" customHeight="1" x14ac:dyDescent="0.25">
      <c r="H1849" s="14">
        <f>BHUGTAN!E1841</f>
        <v>0</v>
      </c>
      <c r="I1849" s="14">
        <f>BHUGTAN!F1841</f>
        <v>0</v>
      </c>
      <c r="J1849" s="15">
        <f>BHUGTAN!G1841</f>
        <v>0</v>
      </c>
      <c r="K1849" s="15">
        <f>BHUGTAN!H1841</f>
        <v>0</v>
      </c>
      <c r="L1849" s="14">
        <f>BHUGTAN!I1841</f>
        <v>0</v>
      </c>
      <c r="M1849" s="15" t="str">
        <f>IFERROR(IF(H1849&gt;=1,VLOOKUP(I1849,DETAIL!$F$7:$N$2006,5,0),""),"")</f>
        <v/>
      </c>
      <c r="N1849" s="15" t="str">
        <f>IFERROR(IF(H1849&gt;=1,VLOOKUP(I1849,DETAIL!$F$7:$N$2006,6,0),""),"")</f>
        <v/>
      </c>
      <c r="O1849" s="14" t="str">
        <f>IFERROR(IF(H1849&gt;=1,VLOOKUP(I1849,DETAIL!$F$7:$N$2006,8,0),""),"")</f>
        <v/>
      </c>
      <c r="P1849" s="14" t="str">
        <f>IFERROR(IF(H1849&gt;=1,VLOOKUP(I1849,DETAIL!$F$7:$N$2006,9,0),""),"")</f>
        <v/>
      </c>
      <c r="Q1849" s="75">
        <f>BHUGTAN!L1841</f>
        <v>0</v>
      </c>
    </row>
    <row r="1850" spans="8:17" ht="18" customHeight="1" x14ac:dyDescent="0.25">
      <c r="H1850" s="14">
        <f>BHUGTAN!E1842</f>
        <v>0</v>
      </c>
      <c r="I1850" s="14">
        <f>BHUGTAN!F1842</f>
        <v>0</v>
      </c>
      <c r="J1850" s="15">
        <f>BHUGTAN!G1842</f>
        <v>0</v>
      </c>
      <c r="K1850" s="15">
        <f>BHUGTAN!H1842</f>
        <v>0</v>
      </c>
      <c r="L1850" s="14">
        <f>BHUGTAN!I1842</f>
        <v>0</v>
      </c>
      <c r="M1850" s="15" t="str">
        <f>IFERROR(IF(H1850&gt;=1,VLOOKUP(I1850,DETAIL!$F$7:$N$2006,5,0),""),"")</f>
        <v/>
      </c>
      <c r="N1850" s="15" t="str">
        <f>IFERROR(IF(H1850&gt;=1,VLOOKUP(I1850,DETAIL!$F$7:$N$2006,6,0),""),"")</f>
        <v/>
      </c>
      <c r="O1850" s="14" t="str">
        <f>IFERROR(IF(H1850&gt;=1,VLOOKUP(I1850,DETAIL!$F$7:$N$2006,8,0),""),"")</f>
        <v/>
      </c>
      <c r="P1850" s="14" t="str">
        <f>IFERROR(IF(H1850&gt;=1,VLOOKUP(I1850,DETAIL!$F$7:$N$2006,9,0),""),"")</f>
        <v/>
      </c>
      <c r="Q1850" s="75">
        <f>BHUGTAN!L1842</f>
        <v>0</v>
      </c>
    </row>
    <row r="1851" spans="8:17" ht="18" customHeight="1" x14ac:dyDescent="0.25">
      <c r="H1851" s="14">
        <f>BHUGTAN!E1843</f>
        <v>0</v>
      </c>
      <c r="I1851" s="14">
        <f>BHUGTAN!F1843</f>
        <v>0</v>
      </c>
      <c r="J1851" s="15">
        <f>BHUGTAN!G1843</f>
        <v>0</v>
      </c>
      <c r="K1851" s="15">
        <f>BHUGTAN!H1843</f>
        <v>0</v>
      </c>
      <c r="L1851" s="14">
        <f>BHUGTAN!I1843</f>
        <v>0</v>
      </c>
      <c r="M1851" s="15" t="str">
        <f>IFERROR(IF(H1851&gt;=1,VLOOKUP(I1851,DETAIL!$F$7:$N$2006,5,0),""),"")</f>
        <v/>
      </c>
      <c r="N1851" s="15" t="str">
        <f>IFERROR(IF(H1851&gt;=1,VLOOKUP(I1851,DETAIL!$F$7:$N$2006,6,0),""),"")</f>
        <v/>
      </c>
      <c r="O1851" s="14" t="str">
        <f>IFERROR(IF(H1851&gt;=1,VLOOKUP(I1851,DETAIL!$F$7:$N$2006,8,0),""),"")</f>
        <v/>
      </c>
      <c r="P1851" s="14" t="str">
        <f>IFERROR(IF(H1851&gt;=1,VLOOKUP(I1851,DETAIL!$F$7:$N$2006,9,0),""),"")</f>
        <v/>
      </c>
      <c r="Q1851" s="75">
        <f>BHUGTAN!L1843</f>
        <v>0</v>
      </c>
    </row>
    <row r="1852" spans="8:17" ht="18" customHeight="1" x14ac:dyDescent="0.25">
      <c r="H1852" s="14">
        <f>BHUGTAN!E1844</f>
        <v>0</v>
      </c>
      <c r="I1852" s="14">
        <f>BHUGTAN!F1844</f>
        <v>0</v>
      </c>
      <c r="J1852" s="15">
        <f>BHUGTAN!G1844</f>
        <v>0</v>
      </c>
      <c r="K1852" s="15">
        <f>BHUGTAN!H1844</f>
        <v>0</v>
      </c>
      <c r="L1852" s="14">
        <f>BHUGTAN!I1844</f>
        <v>0</v>
      </c>
      <c r="M1852" s="15" t="str">
        <f>IFERROR(IF(H1852&gt;=1,VLOOKUP(I1852,DETAIL!$F$7:$N$2006,5,0),""),"")</f>
        <v/>
      </c>
      <c r="N1852" s="15" t="str">
        <f>IFERROR(IF(H1852&gt;=1,VLOOKUP(I1852,DETAIL!$F$7:$N$2006,6,0),""),"")</f>
        <v/>
      </c>
      <c r="O1852" s="14" t="str">
        <f>IFERROR(IF(H1852&gt;=1,VLOOKUP(I1852,DETAIL!$F$7:$N$2006,8,0),""),"")</f>
        <v/>
      </c>
      <c r="P1852" s="14" t="str">
        <f>IFERROR(IF(H1852&gt;=1,VLOOKUP(I1852,DETAIL!$F$7:$N$2006,9,0),""),"")</f>
        <v/>
      </c>
      <c r="Q1852" s="75">
        <f>BHUGTAN!L1844</f>
        <v>0</v>
      </c>
    </row>
    <row r="1853" spans="8:17" ht="18" customHeight="1" x14ac:dyDescent="0.25">
      <c r="H1853" s="14">
        <f>BHUGTAN!E1845</f>
        <v>0</v>
      </c>
      <c r="I1853" s="14">
        <f>BHUGTAN!F1845</f>
        <v>0</v>
      </c>
      <c r="J1853" s="15">
        <f>BHUGTAN!G1845</f>
        <v>0</v>
      </c>
      <c r="K1853" s="15">
        <f>BHUGTAN!H1845</f>
        <v>0</v>
      </c>
      <c r="L1853" s="14">
        <f>BHUGTAN!I1845</f>
        <v>0</v>
      </c>
      <c r="M1853" s="15" t="str">
        <f>IFERROR(IF(H1853&gt;=1,VLOOKUP(I1853,DETAIL!$F$7:$N$2006,5,0),""),"")</f>
        <v/>
      </c>
      <c r="N1853" s="15" t="str">
        <f>IFERROR(IF(H1853&gt;=1,VLOOKUP(I1853,DETAIL!$F$7:$N$2006,6,0),""),"")</f>
        <v/>
      </c>
      <c r="O1853" s="14" t="str">
        <f>IFERROR(IF(H1853&gt;=1,VLOOKUP(I1853,DETAIL!$F$7:$N$2006,8,0),""),"")</f>
        <v/>
      </c>
      <c r="P1853" s="14" t="str">
        <f>IFERROR(IF(H1853&gt;=1,VLOOKUP(I1853,DETAIL!$F$7:$N$2006,9,0),""),"")</f>
        <v/>
      </c>
      <c r="Q1853" s="75">
        <f>BHUGTAN!L1845</f>
        <v>0</v>
      </c>
    </row>
    <row r="1854" spans="8:17" ht="18" customHeight="1" x14ac:dyDescent="0.25">
      <c r="H1854" s="14">
        <f>BHUGTAN!E1846</f>
        <v>0</v>
      </c>
      <c r="I1854" s="14">
        <f>BHUGTAN!F1846</f>
        <v>0</v>
      </c>
      <c r="J1854" s="15">
        <f>BHUGTAN!G1846</f>
        <v>0</v>
      </c>
      <c r="K1854" s="15">
        <f>BHUGTAN!H1846</f>
        <v>0</v>
      </c>
      <c r="L1854" s="14">
        <f>BHUGTAN!I1846</f>
        <v>0</v>
      </c>
      <c r="M1854" s="15" t="str">
        <f>IFERROR(IF(H1854&gt;=1,VLOOKUP(I1854,DETAIL!$F$7:$N$2006,5,0),""),"")</f>
        <v/>
      </c>
      <c r="N1854" s="15" t="str">
        <f>IFERROR(IF(H1854&gt;=1,VLOOKUP(I1854,DETAIL!$F$7:$N$2006,6,0),""),"")</f>
        <v/>
      </c>
      <c r="O1854" s="14" t="str">
        <f>IFERROR(IF(H1854&gt;=1,VLOOKUP(I1854,DETAIL!$F$7:$N$2006,8,0),""),"")</f>
        <v/>
      </c>
      <c r="P1854" s="14" t="str">
        <f>IFERROR(IF(H1854&gt;=1,VLOOKUP(I1854,DETAIL!$F$7:$N$2006,9,0),""),"")</f>
        <v/>
      </c>
      <c r="Q1854" s="75">
        <f>BHUGTAN!L1846</f>
        <v>0</v>
      </c>
    </row>
    <row r="1855" spans="8:17" ht="18" customHeight="1" x14ac:dyDescent="0.25">
      <c r="H1855" s="14">
        <f>BHUGTAN!E1847</f>
        <v>0</v>
      </c>
      <c r="I1855" s="14">
        <f>BHUGTAN!F1847</f>
        <v>0</v>
      </c>
      <c r="J1855" s="15">
        <f>BHUGTAN!G1847</f>
        <v>0</v>
      </c>
      <c r="K1855" s="15">
        <f>BHUGTAN!H1847</f>
        <v>0</v>
      </c>
      <c r="L1855" s="14">
        <f>BHUGTAN!I1847</f>
        <v>0</v>
      </c>
      <c r="M1855" s="15" t="str">
        <f>IFERROR(IF(H1855&gt;=1,VLOOKUP(I1855,DETAIL!$F$7:$N$2006,5,0),""),"")</f>
        <v/>
      </c>
      <c r="N1855" s="15" t="str">
        <f>IFERROR(IF(H1855&gt;=1,VLOOKUP(I1855,DETAIL!$F$7:$N$2006,6,0),""),"")</f>
        <v/>
      </c>
      <c r="O1855" s="14" t="str">
        <f>IFERROR(IF(H1855&gt;=1,VLOOKUP(I1855,DETAIL!$F$7:$N$2006,8,0),""),"")</f>
        <v/>
      </c>
      <c r="P1855" s="14" t="str">
        <f>IFERROR(IF(H1855&gt;=1,VLOOKUP(I1855,DETAIL!$F$7:$N$2006,9,0),""),"")</f>
        <v/>
      </c>
      <c r="Q1855" s="75">
        <f>BHUGTAN!L1847</f>
        <v>0</v>
      </c>
    </row>
    <row r="1856" spans="8:17" ht="18" customHeight="1" x14ac:dyDescent="0.25">
      <c r="H1856" s="14">
        <f>BHUGTAN!E1848</f>
        <v>0</v>
      </c>
      <c r="I1856" s="14">
        <f>BHUGTAN!F1848</f>
        <v>0</v>
      </c>
      <c r="J1856" s="15">
        <f>BHUGTAN!G1848</f>
        <v>0</v>
      </c>
      <c r="K1856" s="15">
        <f>BHUGTAN!H1848</f>
        <v>0</v>
      </c>
      <c r="L1856" s="14">
        <f>BHUGTAN!I1848</f>
        <v>0</v>
      </c>
      <c r="M1856" s="15" t="str">
        <f>IFERROR(IF(H1856&gt;=1,VLOOKUP(I1856,DETAIL!$F$7:$N$2006,5,0),""),"")</f>
        <v/>
      </c>
      <c r="N1856" s="15" t="str">
        <f>IFERROR(IF(H1856&gt;=1,VLOOKUP(I1856,DETAIL!$F$7:$N$2006,6,0),""),"")</f>
        <v/>
      </c>
      <c r="O1856" s="14" t="str">
        <f>IFERROR(IF(H1856&gt;=1,VLOOKUP(I1856,DETAIL!$F$7:$N$2006,8,0),""),"")</f>
        <v/>
      </c>
      <c r="P1856" s="14" t="str">
        <f>IFERROR(IF(H1856&gt;=1,VLOOKUP(I1856,DETAIL!$F$7:$N$2006,9,0),""),"")</f>
        <v/>
      </c>
      <c r="Q1856" s="75">
        <f>BHUGTAN!L1848</f>
        <v>0</v>
      </c>
    </row>
    <row r="1857" spans="8:17" ht="18" customHeight="1" x14ac:dyDescent="0.25">
      <c r="H1857" s="14">
        <f>BHUGTAN!E1849</f>
        <v>0</v>
      </c>
      <c r="I1857" s="14">
        <f>BHUGTAN!F1849</f>
        <v>0</v>
      </c>
      <c r="J1857" s="15">
        <f>BHUGTAN!G1849</f>
        <v>0</v>
      </c>
      <c r="K1857" s="15">
        <f>BHUGTAN!H1849</f>
        <v>0</v>
      </c>
      <c r="L1857" s="14">
        <f>BHUGTAN!I1849</f>
        <v>0</v>
      </c>
      <c r="M1857" s="15" t="str">
        <f>IFERROR(IF(H1857&gt;=1,VLOOKUP(I1857,DETAIL!$F$7:$N$2006,5,0),""),"")</f>
        <v/>
      </c>
      <c r="N1857" s="15" t="str">
        <f>IFERROR(IF(H1857&gt;=1,VLOOKUP(I1857,DETAIL!$F$7:$N$2006,6,0),""),"")</f>
        <v/>
      </c>
      <c r="O1857" s="14" t="str">
        <f>IFERROR(IF(H1857&gt;=1,VLOOKUP(I1857,DETAIL!$F$7:$N$2006,8,0),""),"")</f>
        <v/>
      </c>
      <c r="P1857" s="14" t="str">
        <f>IFERROR(IF(H1857&gt;=1,VLOOKUP(I1857,DETAIL!$F$7:$N$2006,9,0),""),"")</f>
        <v/>
      </c>
      <c r="Q1857" s="75">
        <f>BHUGTAN!L1849</f>
        <v>0</v>
      </c>
    </row>
    <row r="1858" spans="8:17" ht="18" customHeight="1" x14ac:dyDescent="0.25">
      <c r="H1858" s="14">
        <f>BHUGTAN!E1850</f>
        <v>0</v>
      </c>
      <c r="I1858" s="14">
        <f>BHUGTAN!F1850</f>
        <v>0</v>
      </c>
      <c r="J1858" s="15">
        <f>BHUGTAN!G1850</f>
        <v>0</v>
      </c>
      <c r="K1858" s="15">
        <f>BHUGTAN!H1850</f>
        <v>0</v>
      </c>
      <c r="L1858" s="14">
        <f>BHUGTAN!I1850</f>
        <v>0</v>
      </c>
      <c r="M1858" s="15" t="str">
        <f>IFERROR(IF(H1858&gt;=1,VLOOKUP(I1858,DETAIL!$F$7:$N$2006,5,0),""),"")</f>
        <v/>
      </c>
      <c r="N1858" s="15" t="str">
        <f>IFERROR(IF(H1858&gt;=1,VLOOKUP(I1858,DETAIL!$F$7:$N$2006,6,0),""),"")</f>
        <v/>
      </c>
      <c r="O1858" s="14" t="str">
        <f>IFERROR(IF(H1858&gt;=1,VLOOKUP(I1858,DETAIL!$F$7:$N$2006,8,0),""),"")</f>
        <v/>
      </c>
      <c r="P1858" s="14" t="str">
        <f>IFERROR(IF(H1858&gt;=1,VLOOKUP(I1858,DETAIL!$F$7:$N$2006,9,0),""),"")</f>
        <v/>
      </c>
      <c r="Q1858" s="75">
        <f>BHUGTAN!L1850</f>
        <v>0</v>
      </c>
    </row>
    <row r="1859" spans="8:17" ht="18" customHeight="1" x14ac:dyDescent="0.25">
      <c r="H1859" s="14">
        <f>BHUGTAN!E1851</f>
        <v>0</v>
      </c>
      <c r="I1859" s="14">
        <f>BHUGTAN!F1851</f>
        <v>0</v>
      </c>
      <c r="J1859" s="15">
        <f>BHUGTAN!G1851</f>
        <v>0</v>
      </c>
      <c r="K1859" s="15">
        <f>BHUGTAN!H1851</f>
        <v>0</v>
      </c>
      <c r="L1859" s="14">
        <f>BHUGTAN!I1851</f>
        <v>0</v>
      </c>
      <c r="M1859" s="15" t="str">
        <f>IFERROR(IF(H1859&gt;=1,VLOOKUP(I1859,DETAIL!$F$7:$N$2006,5,0),""),"")</f>
        <v/>
      </c>
      <c r="N1859" s="15" t="str">
        <f>IFERROR(IF(H1859&gt;=1,VLOOKUP(I1859,DETAIL!$F$7:$N$2006,6,0),""),"")</f>
        <v/>
      </c>
      <c r="O1859" s="14" t="str">
        <f>IFERROR(IF(H1859&gt;=1,VLOOKUP(I1859,DETAIL!$F$7:$N$2006,8,0),""),"")</f>
        <v/>
      </c>
      <c r="P1859" s="14" t="str">
        <f>IFERROR(IF(H1859&gt;=1,VLOOKUP(I1859,DETAIL!$F$7:$N$2006,9,0),""),"")</f>
        <v/>
      </c>
      <c r="Q1859" s="75">
        <f>BHUGTAN!L1851</f>
        <v>0</v>
      </c>
    </row>
    <row r="1860" spans="8:17" ht="18" customHeight="1" x14ac:dyDescent="0.25">
      <c r="H1860" s="14">
        <f>BHUGTAN!E1852</f>
        <v>0</v>
      </c>
      <c r="I1860" s="14">
        <f>BHUGTAN!F1852</f>
        <v>0</v>
      </c>
      <c r="J1860" s="15">
        <f>BHUGTAN!G1852</f>
        <v>0</v>
      </c>
      <c r="K1860" s="15">
        <f>BHUGTAN!H1852</f>
        <v>0</v>
      </c>
      <c r="L1860" s="14">
        <f>BHUGTAN!I1852</f>
        <v>0</v>
      </c>
      <c r="M1860" s="15" t="str">
        <f>IFERROR(IF(H1860&gt;=1,VLOOKUP(I1860,DETAIL!$F$7:$N$2006,5,0),""),"")</f>
        <v/>
      </c>
      <c r="N1860" s="15" t="str">
        <f>IFERROR(IF(H1860&gt;=1,VLOOKUP(I1860,DETAIL!$F$7:$N$2006,6,0),""),"")</f>
        <v/>
      </c>
      <c r="O1860" s="14" t="str">
        <f>IFERROR(IF(H1860&gt;=1,VLOOKUP(I1860,DETAIL!$F$7:$N$2006,8,0),""),"")</f>
        <v/>
      </c>
      <c r="P1860" s="14" t="str">
        <f>IFERROR(IF(H1860&gt;=1,VLOOKUP(I1860,DETAIL!$F$7:$N$2006,9,0),""),"")</f>
        <v/>
      </c>
      <c r="Q1860" s="75">
        <f>BHUGTAN!L1852</f>
        <v>0</v>
      </c>
    </row>
    <row r="1861" spans="8:17" ht="18" customHeight="1" x14ac:dyDescent="0.25">
      <c r="H1861" s="14">
        <f>BHUGTAN!E1853</f>
        <v>0</v>
      </c>
      <c r="I1861" s="14">
        <f>BHUGTAN!F1853</f>
        <v>0</v>
      </c>
      <c r="J1861" s="15">
        <f>BHUGTAN!G1853</f>
        <v>0</v>
      </c>
      <c r="K1861" s="15">
        <f>BHUGTAN!H1853</f>
        <v>0</v>
      </c>
      <c r="L1861" s="14">
        <f>BHUGTAN!I1853</f>
        <v>0</v>
      </c>
      <c r="M1861" s="15" t="str">
        <f>IFERROR(IF(H1861&gt;=1,VLOOKUP(I1861,DETAIL!$F$7:$N$2006,5,0),""),"")</f>
        <v/>
      </c>
      <c r="N1861" s="15" t="str">
        <f>IFERROR(IF(H1861&gt;=1,VLOOKUP(I1861,DETAIL!$F$7:$N$2006,6,0),""),"")</f>
        <v/>
      </c>
      <c r="O1861" s="14" t="str">
        <f>IFERROR(IF(H1861&gt;=1,VLOOKUP(I1861,DETAIL!$F$7:$N$2006,8,0),""),"")</f>
        <v/>
      </c>
      <c r="P1861" s="14" t="str">
        <f>IFERROR(IF(H1861&gt;=1,VLOOKUP(I1861,DETAIL!$F$7:$N$2006,9,0),""),"")</f>
        <v/>
      </c>
      <c r="Q1861" s="75">
        <f>BHUGTAN!L1853</f>
        <v>0</v>
      </c>
    </row>
    <row r="1862" spans="8:17" ht="18" customHeight="1" x14ac:dyDescent="0.25">
      <c r="H1862" s="14">
        <f>BHUGTAN!E1854</f>
        <v>0</v>
      </c>
      <c r="I1862" s="14">
        <f>BHUGTAN!F1854</f>
        <v>0</v>
      </c>
      <c r="J1862" s="15">
        <f>BHUGTAN!G1854</f>
        <v>0</v>
      </c>
      <c r="K1862" s="15">
        <f>BHUGTAN!H1854</f>
        <v>0</v>
      </c>
      <c r="L1862" s="14">
        <f>BHUGTAN!I1854</f>
        <v>0</v>
      </c>
      <c r="M1862" s="15" t="str">
        <f>IFERROR(IF(H1862&gt;=1,VLOOKUP(I1862,DETAIL!$F$7:$N$2006,5,0),""),"")</f>
        <v/>
      </c>
      <c r="N1862" s="15" t="str">
        <f>IFERROR(IF(H1862&gt;=1,VLOOKUP(I1862,DETAIL!$F$7:$N$2006,6,0),""),"")</f>
        <v/>
      </c>
      <c r="O1862" s="14" t="str">
        <f>IFERROR(IF(H1862&gt;=1,VLOOKUP(I1862,DETAIL!$F$7:$N$2006,8,0),""),"")</f>
        <v/>
      </c>
      <c r="P1862" s="14" t="str">
        <f>IFERROR(IF(H1862&gt;=1,VLOOKUP(I1862,DETAIL!$F$7:$N$2006,9,0),""),"")</f>
        <v/>
      </c>
      <c r="Q1862" s="75">
        <f>BHUGTAN!L1854</f>
        <v>0</v>
      </c>
    </row>
    <row r="1863" spans="8:17" ht="18" customHeight="1" x14ac:dyDescent="0.25">
      <c r="H1863" s="14">
        <f>BHUGTAN!E1855</f>
        <v>0</v>
      </c>
      <c r="I1863" s="14">
        <f>BHUGTAN!F1855</f>
        <v>0</v>
      </c>
      <c r="J1863" s="15">
        <f>BHUGTAN!G1855</f>
        <v>0</v>
      </c>
      <c r="K1863" s="15">
        <f>BHUGTAN!H1855</f>
        <v>0</v>
      </c>
      <c r="L1863" s="14">
        <f>BHUGTAN!I1855</f>
        <v>0</v>
      </c>
      <c r="M1863" s="15" t="str">
        <f>IFERROR(IF(H1863&gt;=1,VLOOKUP(I1863,DETAIL!$F$7:$N$2006,5,0),""),"")</f>
        <v/>
      </c>
      <c r="N1863" s="15" t="str">
        <f>IFERROR(IF(H1863&gt;=1,VLOOKUP(I1863,DETAIL!$F$7:$N$2006,6,0),""),"")</f>
        <v/>
      </c>
      <c r="O1863" s="14" t="str">
        <f>IFERROR(IF(H1863&gt;=1,VLOOKUP(I1863,DETAIL!$F$7:$N$2006,8,0),""),"")</f>
        <v/>
      </c>
      <c r="P1863" s="14" t="str">
        <f>IFERROR(IF(H1863&gt;=1,VLOOKUP(I1863,DETAIL!$F$7:$N$2006,9,0),""),"")</f>
        <v/>
      </c>
      <c r="Q1863" s="75">
        <f>BHUGTAN!L1855</f>
        <v>0</v>
      </c>
    </row>
    <row r="1864" spans="8:17" ht="18" customHeight="1" x14ac:dyDescent="0.25">
      <c r="H1864" s="14">
        <f>BHUGTAN!E1856</f>
        <v>0</v>
      </c>
      <c r="I1864" s="14">
        <f>BHUGTAN!F1856</f>
        <v>0</v>
      </c>
      <c r="J1864" s="15">
        <f>BHUGTAN!G1856</f>
        <v>0</v>
      </c>
      <c r="K1864" s="15">
        <f>BHUGTAN!H1856</f>
        <v>0</v>
      </c>
      <c r="L1864" s="14">
        <f>BHUGTAN!I1856</f>
        <v>0</v>
      </c>
      <c r="M1864" s="15" t="str">
        <f>IFERROR(IF(H1864&gt;=1,VLOOKUP(I1864,DETAIL!$F$7:$N$2006,5,0),""),"")</f>
        <v/>
      </c>
      <c r="N1864" s="15" t="str">
        <f>IFERROR(IF(H1864&gt;=1,VLOOKUP(I1864,DETAIL!$F$7:$N$2006,6,0),""),"")</f>
        <v/>
      </c>
      <c r="O1864" s="14" t="str">
        <f>IFERROR(IF(H1864&gt;=1,VLOOKUP(I1864,DETAIL!$F$7:$N$2006,8,0),""),"")</f>
        <v/>
      </c>
      <c r="P1864" s="14" t="str">
        <f>IFERROR(IF(H1864&gt;=1,VLOOKUP(I1864,DETAIL!$F$7:$N$2006,9,0),""),"")</f>
        <v/>
      </c>
      <c r="Q1864" s="75">
        <f>BHUGTAN!L1856</f>
        <v>0</v>
      </c>
    </row>
    <row r="1865" spans="8:17" ht="18" customHeight="1" x14ac:dyDescent="0.25">
      <c r="H1865" s="14">
        <f>BHUGTAN!E1857</f>
        <v>0</v>
      </c>
      <c r="I1865" s="14">
        <f>BHUGTAN!F1857</f>
        <v>0</v>
      </c>
      <c r="J1865" s="15">
        <f>BHUGTAN!G1857</f>
        <v>0</v>
      </c>
      <c r="K1865" s="15">
        <f>BHUGTAN!H1857</f>
        <v>0</v>
      </c>
      <c r="L1865" s="14">
        <f>BHUGTAN!I1857</f>
        <v>0</v>
      </c>
      <c r="M1865" s="15" t="str">
        <f>IFERROR(IF(H1865&gt;=1,VLOOKUP(I1865,DETAIL!$F$7:$N$2006,5,0),""),"")</f>
        <v/>
      </c>
      <c r="N1865" s="15" t="str">
        <f>IFERROR(IF(H1865&gt;=1,VLOOKUP(I1865,DETAIL!$F$7:$N$2006,6,0),""),"")</f>
        <v/>
      </c>
      <c r="O1865" s="14" t="str">
        <f>IFERROR(IF(H1865&gt;=1,VLOOKUP(I1865,DETAIL!$F$7:$N$2006,8,0),""),"")</f>
        <v/>
      </c>
      <c r="P1865" s="14" t="str">
        <f>IFERROR(IF(H1865&gt;=1,VLOOKUP(I1865,DETAIL!$F$7:$N$2006,9,0),""),"")</f>
        <v/>
      </c>
      <c r="Q1865" s="75">
        <f>BHUGTAN!L1857</f>
        <v>0</v>
      </c>
    </row>
    <row r="1866" spans="8:17" ht="18" customHeight="1" x14ac:dyDescent="0.25">
      <c r="H1866" s="14">
        <f>BHUGTAN!E1858</f>
        <v>0</v>
      </c>
      <c r="I1866" s="14">
        <f>BHUGTAN!F1858</f>
        <v>0</v>
      </c>
      <c r="J1866" s="15">
        <f>BHUGTAN!G1858</f>
        <v>0</v>
      </c>
      <c r="K1866" s="15">
        <f>BHUGTAN!H1858</f>
        <v>0</v>
      </c>
      <c r="L1866" s="14">
        <f>BHUGTAN!I1858</f>
        <v>0</v>
      </c>
      <c r="M1866" s="15" t="str">
        <f>IFERROR(IF(H1866&gt;=1,VLOOKUP(I1866,DETAIL!$F$7:$N$2006,5,0),""),"")</f>
        <v/>
      </c>
      <c r="N1866" s="15" t="str">
        <f>IFERROR(IF(H1866&gt;=1,VLOOKUP(I1866,DETAIL!$F$7:$N$2006,6,0),""),"")</f>
        <v/>
      </c>
      <c r="O1866" s="14" t="str">
        <f>IFERROR(IF(H1866&gt;=1,VLOOKUP(I1866,DETAIL!$F$7:$N$2006,8,0),""),"")</f>
        <v/>
      </c>
      <c r="P1866" s="14" t="str">
        <f>IFERROR(IF(H1866&gt;=1,VLOOKUP(I1866,DETAIL!$F$7:$N$2006,9,0),""),"")</f>
        <v/>
      </c>
      <c r="Q1866" s="75">
        <f>BHUGTAN!L1858</f>
        <v>0</v>
      </c>
    </row>
    <row r="1867" spans="8:17" ht="18" customHeight="1" x14ac:dyDescent="0.25">
      <c r="H1867" s="14">
        <f>BHUGTAN!E1859</f>
        <v>0</v>
      </c>
      <c r="I1867" s="14">
        <f>BHUGTAN!F1859</f>
        <v>0</v>
      </c>
      <c r="J1867" s="15">
        <f>BHUGTAN!G1859</f>
        <v>0</v>
      </c>
      <c r="K1867" s="15">
        <f>BHUGTAN!H1859</f>
        <v>0</v>
      </c>
      <c r="L1867" s="14">
        <f>BHUGTAN!I1859</f>
        <v>0</v>
      </c>
      <c r="M1867" s="15" t="str">
        <f>IFERROR(IF(H1867&gt;=1,VLOOKUP(I1867,DETAIL!$F$7:$N$2006,5,0),""),"")</f>
        <v/>
      </c>
      <c r="N1867" s="15" t="str">
        <f>IFERROR(IF(H1867&gt;=1,VLOOKUP(I1867,DETAIL!$F$7:$N$2006,6,0),""),"")</f>
        <v/>
      </c>
      <c r="O1867" s="14" t="str">
        <f>IFERROR(IF(H1867&gt;=1,VLOOKUP(I1867,DETAIL!$F$7:$N$2006,8,0),""),"")</f>
        <v/>
      </c>
      <c r="P1867" s="14" t="str">
        <f>IFERROR(IF(H1867&gt;=1,VLOOKUP(I1867,DETAIL!$F$7:$N$2006,9,0),""),"")</f>
        <v/>
      </c>
      <c r="Q1867" s="75">
        <f>BHUGTAN!L1859</f>
        <v>0</v>
      </c>
    </row>
    <row r="1868" spans="8:17" ht="18" customHeight="1" x14ac:dyDescent="0.25">
      <c r="H1868" s="14">
        <f>BHUGTAN!E1860</f>
        <v>0</v>
      </c>
      <c r="I1868" s="14">
        <f>BHUGTAN!F1860</f>
        <v>0</v>
      </c>
      <c r="J1868" s="15">
        <f>BHUGTAN!G1860</f>
        <v>0</v>
      </c>
      <c r="K1868" s="15">
        <f>BHUGTAN!H1860</f>
        <v>0</v>
      </c>
      <c r="L1868" s="14">
        <f>BHUGTAN!I1860</f>
        <v>0</v>
      </c>
      <c r="M1868" s="15" t="str">
        <f>IFERROR(IF(H1868&gt;=1,VLOOKUP(I1868,DETAIL!$F$7:$N$2006,5,0),""),"")</f>
        <v/>
      </c>
      <c r="N1868" s="15" t="str">
        <f>IFERROR(IF(H1868&gt;=1,VLOOKUP(I1868,DETAIL!$F$7:$N$2006,6,0),""),"")</f>
        <v/>
      </c>
      <c r="O1868" s="14" t="str">
        <f>IFERROR(IF(H1868&gt;=1,VLOOKUP(I1868,DETAIL!$F$7:$N$2006,8,0),""),"")</f>
        <v/>
      </c>
      <c r="P1868" s="14" t="str">
        <f>IFERROR(IF(H1868&gt;=1,VLOOKUP(I1868,DETAIL!$F$7:$N$2006,9,0),""),"")</f>
        <v/>
      </c>
      <c r="Q1868" s="75">
        <f>BHUGTAN!L1860</f>
        <v>0</v>
      </c>
    </row>
    <row r="1869" spans="8:17" ht="18" customHeight="1" x14ac:dyDescent="0.25">
      <c r="H1869" s="14">
        <f>BHUGTAN!E1861</f>
        <v>0</v>
      </c>
      <c r="I1869" s="14">
        <f>BHUGTAN!F1861</f>
        <v>0</v>
      </c>
      <c r="J1869" s="15">
        <f>BHUGTAN!G1861</f>
        <v>0</v>
      </c>
      <c r="K1869" s="15">
        <f>BHUGTAN!H1861</f>
        <v>0</v>
      </c>
      <c r="L1869" s="14">
        <f>BHUGTAN!I1861</f>
        <v>0</v>
      </c>
      <c r="M1869" s="15" t="str">
        <f>IFERROR(IF(H1869&gt;=1,VLOOKUP(I1869,DETAIL!$F$7:$N$2006,5,0),""),"")</f>
        <v/>
      </c>
      <c r="N1869" s="15" t="str">
        <f>IFERROR(IF(H1869&gt;=1,VLOOKUP(I1869,DETAIL!$F$7:$N$2006,6,0),""),"")</f>
        <v/>
      </c>
      <c r="O1869" s="14" t="str">
        <f>IFERROR(IF(H1869&gt;=1,VLOOKUP(I1869,DETAIL!$F$7:$N$2006,8,0),""),"")</f>
        <v/>
      </c>
      <c r="P1869" s="14" t="str">
        <f>IFERROR(IF(H1869&gt;=1,VLOOKUP(I1869,DETAIL!$F$7:$N$2006,9,0),""),"")</f>
        <v/>
      </c>
      <c r="Q1869" s="75">
        <f>BHUGTAN!L1861</f>
        <v>0</v>
      </c>
    </row>
    <row r="1870" spans="8:17" ht="18" customHeight="1" x14ac:dyDescent="0.25">
      <c r="H1870" s="14">
        <f>BHUGTAN!E1862</f>
        <v>0</v>
      </c>
      <c r="I1870" s="14">
        <f>BHUGTAN!F1862</f>
        <v>0</v>
      </c>
      <c r="J1870" s="15">
        <f>BHUGTAN!G1862</f>
        <v>0</v>
      </c>
      <c r="K1870" s="15">
        <f>BHUGTAN!H1862</f>
        <v>0</v>
      </c>
      <c r="L1870" s="14">
        <f>BHUGTAN!I1862</f>
        <v>0</v>
      </c>
      <c r="M1870" s="15" t="str">
        <f>IFERROR(IF(H1870&gt;=1,VLOOKUP(I1870,DETAIL!$F$7:$N$2006,5,0),""),"")</f>
        <v/>
      </c>
      <c r="N1870" s="15" t="str">
        <f>IFERROR(IF(H1870&gt;=1,VLOOKUP(I1870,DETAIL!$F$7:$N$2006,6,0),""),"")</f>
        <v/>
      </c>
      <c r="O1870" s="14" t="str">
        <f>IFERROR(IF(H1870&gt;=1,VLOOKUP(I1870,DETAIL!$F$7:$N$2006,8,0),""),"")</f>
        <v/>
      </c>
      <c r="P1870" s="14" t="str">
        <f>IFERROR(IF(H1870&gt;=1,VLOOKUP(I1870,DETAIL!$F$7:$N$2006,9,0),""),"")</f>
        <v/>
      </c>
      <c r="Q1870" s="75">
        <f>BHUGTAN!L1862</f>
        <v>0</v>
      </c>
    </row>
    <row r="1871" spans="8:17" ht="18" customHeight="1" x14ac:dyDescent="0.25">
      <c r="H1871" s="14">
        <f>BHUGTAN!E1863</f>
        <v>0</v>
      </c>
      <c r="I1871" s="14">
        <f>BHUGTAN!F1863</f>
        <v>0</v>
      </c>
      <c r="J1871" s="15">
        <f>BHUGTAN!G1863</f>
        <v>0</v>
      </c>
      <c r="K1871" s="15">
        <f>BHUGTAN!H1863</f>
        <v>0</v>
      </c>
      <c r="L1871" s="14">
        <f>BHUGTAN!I1863</f>
        <v>0</v>
      </c>
      <c r="M1871" s="15" t="str">
        <f>IFERROR(IF(H1871&gt;=1,VLOOKUP(I1871,DETAIL!$F$7:$N$2006,5,0),""),"")</f>
        <v/>
      </c>
      <c r="N1871" s="15" t="str">
        <f>IFERROR(IF(H1871&gt;=1,VLOOKUP(I1871,DETAIL!$F$7:$N$2006,6,0),""),"")</f>
        <v/>
      </c>
      <c r="O1871" s="14" t="str">
        <f>IFERROR(IF(H1871&gt;=1,VLOOKUP(I1871,DETAIL!$F$7:$N$2006,8,0),""),"")</f>
        <v/>
      </c>
      <c r="P1871" s="14" t="str">
        <f>IFERROR(IF(H1871&gt;=1,VLOOKUP(I1871,DETAIL!$F$7:$N$2006,9,0),""),"")</f>
        <v/>
      </c>
      <c r="Q1871" s="75">
        <f>BHUGTAN!L1863</f>
        <v>0</v>
      </c>
    </row>
    <row r="1872" spans="8:17" ht="18" customHeight="1" x14ac:dyDescent="0.25">
      <c r="H1872" s="14">
        <f>BHUGTAN!E1864</f>
        <v>0</v>
      </c>
      <c r="I1872" s="14">
        <f>BHUGTAN!F1864</f>
        <v>0</v>
      </c>
      <c r="J1872" s="15">
        <f>BHUGTAN!G1864</f>
        <v>0</v>
      </c>
      <c r="K1872" s="15">
        <f>BHUGTAN!H1864</f>
        <v>0</v>
      </c>
      <c r="L1872" s="14">
        <f>BHUGTAN!I1864</f>
        <v>0</v>
      </c>
      <c r="M1872" s="15" t="str">
        <f>IFERROR(IF(H1872&gt;=1,VLOOKUP(I1872,DETAIL!$F$7:$N$2006,5,0),""),"")</f>
        <v/>
      </c>
      <c r="N1872" s="15" t="str">
        <f>IFERROR(IF(H1872&gt;=1,VLOOKUP(I1872,DETAIL!$F$7:$N$2006,6,0),""),"")</f>
        <v/>
      </c>
      <c r="O1872" s="14" t="str">
        <f>IFERROR(IF(H1872&gt;=1,VLOOKUP(I1872,DETAIL!$F$7:$N$2006,8,0),""),"")</f>
        <v/>
      </c>
      <c r="P1872" s="14" t="str">
        <f>IFERROR(IF(H1872&gt;=1,VLOOKUP(I1872,DETAIL!$F$7:$N$2006,9,0),""),"")</f>
        <v/>
      </c>
      <c r="Q1872" s="75">
        <f>BHUGTAN!L1864</f>
        <v>0</v>
      </c>
    </row>
    <row r="1873" spans="8:17" ht="18" customHeight="1" x14ac:dyDescent="0.25">
      <c r="H1873" s="14">
        <f>BHUGTAN!E1865</f>
        <v>0</v>
      </c>
      <c r="I1873" s="14">
        <f>BHUGTAN!F1865</f>
        <v>0</v>
      </c>
      <c r="J1873" s="15">
        <f>BHUGTAN!G1865</f>
        <v>0</v>
      </c>
      <c r="K1873" s="15">
        <f>BHUGTAN!H1865</f>
        <v>0</v>
      </c>
      <c r="L1873" s="14">
        <f>BHUGTAN!I1865</f>
        <v>0</v>
      </c>
      <c r="M1873" s="15" t="str">
        <f>IFERROR(IF(H1873&gt;=1,VLOOKUP(I1873,DETAIL!$F$7:$N$2006,5,0),""),"")</f>
        <v/>
      </c>
      <c r="N1873" s="15" t="str">
        <f>IFERROR(IF(H1873&gt;=1,VLOOKUP(I1873,DETAIL!$F$7:$N$2006,6,0),""),"")</f>
        <v/>
      </c>
      <c r="O1873" s="14" t="str">
        <f>IFERROR(IF(H1873&gt;=1,VLOOKUP(I1873,DETAIL!$F$7:$N$2006,8,0),""),"")</f>
        <v/>
      </c>
      <c r="P1873" s="14" t="str">
        <f>IFERROR(IF(H1873&gt;=1,VLOOKUP(I1873,DETAIL!$F$7:$N$2006,9,0),""),"")</f>
        <v/>
      </c>
      <c r="Q1873" s="75">
        <f>BHUGTAN!L1865</f>
        <v>0</v>
      </c>
    </row>
    <row r="1874" spans="8:17" ht="18" customHeight="1" x14ac:dyDescent="0.25">
      <c r="H1874" s="14">
        <f>BHUGTAN!E1866</f>
        <v>0</v>
      </c>
      <c r="I1874" s="14">
        <f>BHUGTAN!F1866</f>
        <v>0</v>
      </c>
      <c r="J1874" s="15">
        <f>BHUGTAN!G1866</f>
        <v>0</v>
      </c>
      <c r="K1874" s="15">
        <f>BHUGTAN!H1866</f>
        <v>0</v>
      </c>
      <c r="L1874" s="14">
        <f>BHUGTAN!I1866</f>
        <v>0</v>
      </c>
      <c r="M1874" s="15" t="str">
        <f>IFERROR(IF(H1874&gt;=1,VLOOKUP(I1874,DETAIL!$F$7:$N$2006,5,0),""),"")</f>
        <v/>
      </c>
      <c r="N1874" s="15" t="str">
        <f>IFERROR(IF(H1874&gt;=1,VLOOKUP(I1874,DETAIL!$F$7:$N$2006,6,0),""),"")</f>
        <v/>
      </c>
      <c r="O1874" s="14" t="str">
        <f>IFERROR(IF(H1874&gt;=1,VLOOKUP(I1874,DETAIL!$F$7:$N$2006,8,0),""),"")</f>
        <v/>
      </c>
      <c r="P1874" s="14" t="str">
        <f>IFERROR(IF(H1874&gt;=1,VLOOKUP(I1874,DETAIL!$F$7:$N$2006,9,0),""),"")</f>
        <v/>
      </c>
      <c r="Q1874" s="75">
        <f>BHUGTAN!L1866</f>
        <v>0</v>
      </c>
    </row>
    <row r="1875" spans="8:17" ht="18" customHeight="1" x14ac:dyDescent="0.25">
      <c r="H1875" s="14">
        <f>BHUGTAN!E1867</f>
        <v>0</v>
      </c>
      <c r="I1875" s="14">
        <f>BHUGTAN!F1867</f>
        <v>0</v>
      </c>
      <c r="J1875" s="15">
        <f>BHUGTAN!G1867</f>
        <v>0</v>
      </c>
      <c r="K1875" s="15">
        <f>BHUGTAN!H1867</f>
        <v>0</v>
      </c>
      <c r="L1875" s="14">
        <f>BHUGTAN!I1867</f>
        <v>0</v>
      </c>
      <c r="M1875" s="15" t="str">
        <f>IFERROR(IF(H1875&gt;=1,VLOOKUP(I1875,DETAIL!$F$7:$N$2006,5,0),""),"")</f>
        <v/>
      </c>
      <c r="N1875" s="15" t="str">
        <f>IFERROR(IF(H1875&gt;=1,VLOOKUP(I1875,DETAIL!$F$7:$N$2006,6,0),""),"")</f>
        <v/>
      </c>
      <c r="O1875" s="14" t="str">
        <f>IFERROR(IF(H1875&gt;=1,VLOOKUP(I1875,DETAIL!$F$7:$N$2006,8,0),""),"")</f>
        <v/>
      </c>
      <c r="P1875" s="14" t="str">
        <f>IFERROR(IF(H1875&gt;=1,VLOOKUP(I1875,DETAIL!$F$7:$N$2006,9,0),""),"")</f>
        <v/>
      </c>
      <c r="Q1875" s="75">
        <f>BHUGTAN!L1867</f>
        <v>0</v>
      </c>
    </row>
    <row r="1876" spans="8:17" ht="18" customHeight="1" x14ac:dyDescent="0.25">
      <c r="H1876" s="14">
        <f>BHUGTAN!E1868</f>
        <v>0</v>
      </c>
      <c r="I1876" s="14">
        <f>BHUGTAN!F1868</f>
        <v>0</v>
      </c>
      <c r="J1876" s="15">
        <f>BHUGTAN!G1868</f>
        <v>0</v>
      </c>
      <c r="K1876" s="15">
        <f>BHUGTAN!H1868</f>
        <v>0</v>
      </c>
      <c r="L1876" s="14">
        <f>BHUGTAN!I1868</f>
        <v>0</v>
      </c>
      <c r="M1876" s="15" t="str">
        <f>IFERROR(IF(H1876&gt;=1,VLOOKUP(I1876,DETAIL!$F$7:$N$2006,5,0),""),"")</f>
        <v/>
      </c>
      <c r="N1876" s="15" t="str">
        <f>IFERROR(IF(H1876&gt;=1,VLOOKUP(I1876,DETAIL!$F$7:$N$2006,6,0),""),"")</f>
        <v/>
      </c>
      <c r="O1876" s="14" t="str">
        <f>IFERROR(IF(H1876&gt;=1,VLOOKUP(I1876,DETAIL!$F$7:$N$2006,8,0),""),"")</f>
        <v/>
      </c>
      <c r="P1876" s="14" t="str">
        <f>IFERROR(IF(H1876&gt;=1,VLOOKUP(I1876,DETAIL!$F$7:$N$2006,9,0),""),"")</f>
        <v/>
      </c>
      <c r="Q1876" s="75">
        <f>BHUGTAN!L1868</f>
        <v>0</v>
      </c>
    </row>
    <row r="1877" spans="8:17" ht="18" customHeight="1" x14ac:dyDescent="0.25">
      <c r="H1877" s="14">
        <f>BHUGTAN!E1869</f>
        <v>0</v>
      </c>
      <c r="I1877" s="14">
        <f>BHUGTAN!F1869</f>
        <v>0</v>
      </c>
      <c r="J1877" s="15">
        <f>BHUGTAN!G1869</f>
        <v>0</v>
      </c>
      <c r="K1877" s="15">
        <f>BHUGTAN!H1869</f>
        <v>0</v>
      </c>
      <c r="L1877" s="14">
        <f>BHUGTAN!I1869</f>
        <v>0</v>
      </c>
      <c r="M1877" s="15" t="str">
        <f>IFERROR(IF(H1877&gt;=1,VLOOKUP(I1877,DETAIL!$F$7:$N$2006,5,0),""),"")</f>
        <v/>
      </c>
      <c r="N1877" s="15" t="str">
        <f>IFERROR(IF(H1877&gt;=1,VLOOKUP(I1877,DETAIL!$F$7:$N$2006,6,0),""),"")</f>
        <v/>
      </c>
      <c r="O1877" s="14" t="str">
        <f>IFERROR(IF(H1877&gt;=1,VLOOKUP(I1877,DETAIL!$F$7:$N$2006,8,0),""),"")</f>
        <v/>
      </c>
      <c r="P1877" s="14" t="str">
        <f>IFERROR(IF(H1877&gt;=1,VLOOKUP(I1877,DETAIL!$F$7:$N$2006,9,0),""),"")</f>
        <v/>
      </c>
      <c r="Q1877" s="75">
        <f>BHUGTAN!L1869</f>
        <v>0</v>
      </c>
    </row>
    <row r="1878" spans="8:17" ht="18" customHeight="1" x14ac:dyDescent="0.25">
      <c r="H1878" s="14">
        <f>BHUGTAN!E1870</f>
        <v>0</v>
      </c>
      <c r="I1878" s="14">
        <f>BHUGTAN!F1870</f>
        <v>0</v>
      </c>
      <c r="J1878" s="15">
        <f>BHUGTAN!G1870</f>
        <v>0</v>
      </c>
      <c r="K1878" s="15">
        <f>BHUGTAN!H1870</f>
        <v>0</v>
      </c>
      <c r="L1878" s="14">
        <f>BHUGTAN!I1870</f>
        <v>0</v>
      </c>
      <c r="M1878" s="15" t="str">
        <f>IFERROR(IF(H1878&gt;=1,VLOOKUP(I1878,DETAIL!$F$7:$N$2006,5,0),""),"")</f>
        <v/>
      </c>
      <c r="N1878" s="15" t="str">
        <f>IFERROR(IF(H1878&gt;=1,VLOOKUP(I1878,DETAIL!$F$7:$N$2006,6,0),""),"")</f>
        <v/>
      </c>
      <c r="O1878" s="14" t="str">
        <f>IFERROR(IF(H1878&gt;=1,VLOOKUP(I1878,DETAIL!$F$7:$N$2006,8,0),""),"")</f>
        <v/>
      </c>
      <c r="P1878" s="14" t="str">
        <f>IFERROR(IF(H1878&gt;=1,VLOOKUP(I1878,DETAIL!$F$7:$N$2006,9,0),""),"")</f>
        <v/>
      </c>
      <c r="Q1878" s="75">
        <f>BHUGTAN!L1870</f>
        <v>0</v>
      </c>
    </row>
    <row r="1879" spans="8:17" ht="18" customHeight="1" x14ac:dyDescent="0.25">
      <c r="H1879" s="14">
        <f>BHUGTAN!E1871</f>
        <v>0</v>
      </c>
      <c r="I1879" s="14">
        <f>BHUGTAN!F1871</f>
        <v>0</v>
      </c>
      <c r="J1879" s="15">
        <f>BHUGTAN!G1871</f>
        <v>0</v>
      </c>
      <c r="K1879" s="15">
        <f>BHUGTAN!H1871</f>
        <v>0</v>
      </c>
      <c r="L1879" s="14">
        <f>BHUGTAN!I1871</f>
        <v>0</v>
      </c>
      <c r="M1879" s="15" t="str">
        <f>IFERROR(IF(H1879&gt;=1,VLOOKUP(I1879,DETAIL!$F$7:$N$2006,5,0),""),"")</f>
        <v/>
      </c>
      <c r="N1879" s="15" t="str">
        <f>IFERROR(IF(H1879&gt;=1,VLOOKUP(I1879,DETAIL!$F$7:$N$2006,6,0),""),"")</f>
        <v/>
      </c>
      <c r="O1879" s="14" t="str">
        <f>IFERROR(IF(H1879&gt;=1,VLOOKUP(I1879,DETAIL!$F$7:$N$2006,8,0),""),"")</f>
        <v/>
      </c>
      <c r="P1879" s="14" t="str">
        <f>IFERROR(IF(H1879&gt;=1,VLOOKUP(I1879,DETAIL!$F$7:$N$2006,9,0),""),"")</f>
        <v/>
      </c>
      <c r="Q1879" s="75">
        <f>BHUGTAN!L1871</f>
        <v>0</v>
      </c>
    </row>
    <row r="1880" spans="8:17" ht="18" customHeight="1" x14ac:dyDescent="0.25">
      <c r="H1880" s="14">
        <f>BHUGTAN!E1872</f>
        <v>0</v>
      </c>
      <c r="I1880" s="14">
        <f>BHUGTAN!F1872</f>
        <v>0</v>
      </c>
      <c r="J1880" s="15">
        <f>BHUGTAN!G1872</f>
        <v>0</v>
      </c>
      <c r="K1880" s="15">
        <f>BHUGTAN!H1872</f>
        <v>0</v>
      </c>
      <c r="L1880" s="14">
        <f>BHUGTAN!I1872</f>
        <v>0</v>
      </c>
      <c r="M1880" s="15" t="str">
        <f>IFERROR(IF(H1880&gt;=1,VLOOKUP(I1880,DETAIL!$F$7:$N$2006,5,0),""),"")</f>
        <v/>
      </c>
      <c r="N1880" s="15" t="str">
        <f>IFERROR(IF(H1880&gt;=1,VLOOKUP(I1880,DETAIL!$F$7:$N$2006,6,0),""),"")</f>
        <v/>
      </c>
      <c r="O1880" s="14" t="str">
        <f>IFERROR(IF(H1880&gt;=1,VLOOKUP(I1880,DETAIL!$F$7:$N$2006,8,0),""),"")</f>
        <v/>
      </c>
      <c r="P1880" s="14" t="str">
        <f>IFERROR(IF(H1880&gt;=1,VLOOKUP(I1880,DETAIL!$F$7:$N$2006,9,0),""),"")</f>
        <v/>
      </c>
      <c r="Q1880" s="75">
        <f>BHUGTAN!L1872</f>
        <v>0</v>
      </c>
    </row>
    <row r="1881" spans="8:17" ht="18" customHeight="1" x14ac:dyDescent="0.25">
      <c r="H1881" s="14">
        <f>BHUGTAN!E1873</f>
        <v>0</v>
      </c>
      <c r="I1881" s="14">
        <f>BHUGTAN!F1873</f>
        <v>0</v>
      </c>
      <c r="J1881" s="15">
        <f>BHUGTAN!G1873</f>
        <v>0</v>
      </c>
      <c r="K1881" s="15">
        <f>BHUGTAN!H1873</f>
        <v>0</v>
      </c>
      <c r="L1881" s="14">
        <f>BHUGTAN!I1873</f>
        <v>0</v>
      </c>
      <c r="M1881" s="15" t="str">
        <f>IFERROR(IF(H1881&gt;=1,VLOOKUP(I1881,DETAIL!$F$7:$N$2006,5,0),""),"")</f>
        <v/>
      </c>
      <c r="N1881" s="15" t="str">
        <f>IFERROR(IF(H1881&gt;=1,VLOOKUP(I1881,DETAIL!$F$7:$N$2006,6,0),""),"")</f>
        <v/>
      </c>
      <c r="O1881" s="14" t="str">
        <f>IFERROR(IF(H1881&gt;=1,VLOOKUP(I1881,DETAIL!$F$7:$N$2006,8,0),""),"")</f>
        <v/>
      </c>
      <c r="P1881" s="14" t="str">
        <f>IFERROR(IF(H1881&gt;=1,VLOOKUP(I1881,DETAIL!$F$7:$N$2006,9,0),""),"")</f>
        <v/>
      </c>
      <c r="Q1881" s="75">
        <f>BHUGTAN!L1873</f>
        <v>0</v>
      </c>
    </row>
    <row r="1882" spans="8:17" ht="18" customHeight="1" x14ac:dyDescent="0.25">
      <c r="H1882" s="14">
        <f>BHUGTAN!E1874</f>
        <v>0</v>
      </c>
      <c r="I1882" s="14">
        <f>BHUGTAN!F1874</f>
        <v>0</v>
      </c>
      <c r="J1882" s="15">
        <f>BHUGTAN!G1874</f>
        <v>0</v>
      </c>
      <c r="K1882" s="15">
        <f>BHUGTAN!H1874</f>
        <v>0</v>
      </c>
      <c r="L1882" s="14">
        <f>BHUGTAN!I1874</f>
        <v>0</v>
      </c>
      <c r="M1882" s="15" t="str">
        <f>IFERROR(IF(H1882&gt;=1,VLOOKUP(I1882,DETAIL!$F$7:$N$2006,5,0),""),"")</f>
        <v/>
      </c>
      <c r="N1882" s="15" t="str">
        <f>IFERROR(IF(H1882&gt;=1,VLOOKUP(I1882,DETAIL!$F$7:$N$2006,6,0),""),"")</f>
        <v/>
      </c>
      <c r="O1882" s="14" t="str">
        <f>IFERROR(IF(H1882&gt;=1,VLOOKUP(I1882,DETAIL!$F$7:$N$2006,8,0),""),"")</f>
        <v/>
      </c>
      <c r="P1882" s="14" t="str">
        <f>IFERROR(IF(H1882&gt;=1,VLOOKUP(I1882,DETAIL!$F$7:$N$2006,9,0),""),"")</f>
        <v/>
      </c>
      <c r="Q1882" s="75">
        <f>BHUGTAN!L1874</f>
        <v>0</v>
      </c>
    </row>
    <row r="1883" spans="8:17" ht="18" customHeight="1" x14ac:dyDescent="0.25">
      <c r="H1883" s="14">
        <f>BHUGTAN!E1875</f>
        <v>0</v>
      </c>
      <c r="I1883" s="14">
        <f>BHUGTAN!F1875</f>
        <v>0</v>
      </c>
      <c r="J1883" s="15">
        <f>BHUGTAN!G1875</f>
        <v>0</v>
      </c>
      <c r="K1883" s="15">
        <f>BHUGTAN!H1875</f>
        <v>0</v>
      </c>
      <c r="L1883" s="14">
        <f>BHUGTAN!I1875</f>
        <v>0</v>
      </c>
      <c r="M1883" s="15" t="str">
        <f>IFERROR(IF(H1883&gt;=1,VLOOKUP(I1883,DETAIL!$F$7:$N$2006,5,0),""),"")</f>
        <v/>
      </c>
      <c r="N1883" s="15" t="str">
        <f>IFERROR(IF(H1883&gt;=1,VLOOKUP(I1883,DETAIL!$F$7:$N$2006,6,0),""),"")</f>
        <v/>
      </c>
      <c r="O1883" s="14" t="str">
        <f>IFERROR(IF(H1883&gt;=1,VLOOKUP(I1883,DETAIL!$F$7:$N$2006,8,0),""),"")</f>
        <v/>
      </c>
      <c r="P1883" s="14" t="str">
        <f>IFERROR(IF(H1883&gt;=1,VLOOKUP(I1883,DETAIL!$F$7:$N$2006,9,0),""),"")</f>
        <v/>
      </c>
      <c r="Q1883" s="75">
        <f>BHUGTAN!L1875</f>
        <v>0</v>
      </c>
    </row>
    <row r="1884" spans="8:17" ht="18" customHeight="1" x14ac:dyDescent="0.25">
      <c r="H1884" s="14">
        <f>BHUGTAN!E1876</f>
        <v>0</v>
      </c>
      <c r="I1884" s="14">
        <f>BHUGTAN!F1876</f>
        <v>0</v>
      </c>
      <c r="J1884" s="15">
        <f>BHUGTAN!G1876</f>
        <v>0</v>
      </c>
      <c r="K1884" s="15">
        <f>BHUGTAN!H1876</f>
        <v>0</v>
      </c>
      <c r="L1884" s="14">
        <f>BHUGTAN!I1876</f>
        <v>0</v>
      </c>
      <c r="M1884" s="15" t="str">
        <f>IFERROR(IF(H1884&gt;=1,VLOOKUP(I1884,DETAIL!$F$7:$N$2006,5,0),""),"")</f>
        <v/>
      </c>
      <c r="N1884" s="15" t="str">
        <f>IFERROR(IF(H1884&gt;=1,VLOOKUP(I1884,DETAIL!$F$7:$N$2006,6,0),""),"")</f>
        <v/>
      </c>
      <c r="O1884" s="14" t="str">
        <f>IFERROR(IF(H1884&gt;=1,VLOOKUP(I1884,DETAIL!$F$7:$N$2006,8,0),""),"")</f>
        <v/>
      </c>
      <c r="P1884" s="14" t="str">
        <f>IFERROR(IF(H1884&gt;=1,VLOOKUP(I1884,DETAIL!$F$7:$N$2006,9,0),""),"")</f>
        <v/>
      </c>
      <c r="Q1884" s="75">
        <f>BHUGTAN!L1876</f>
        <v>0</v>
      </c>
    </row>
    <row r="1885" spans="8:17" ht="18" customHeight="1" x14ac:dyDescent="0.25">
      <c r="H1885" s="14">
        <f>BHUGTAN!E1877</f>
        <v>0</v>
      </c>
      <c r="I1885" s="14">
        <f>BHUGTAN!F1877</f>
        <v>0</v>
      </c>
      <c r="J1885" s="15">
        <f>BHUGTAN!G1877</f>
        <v>0</v>
      </c>
      <c r="K1885" s="15">
        <f>BHUGTAN!H1877</f>
        <v>0</v>
      </c>
      <c r="L1885" s="14">
        <f>BHUGTAN!I1877</f>
        <v>0</v>
      </c>
      <c r="M1885" s="15" t="str">
        <f>IFERROR(IF(H1885&gt;=1,VLOOKUP(I1885,DETAIL!$F$7:$N$2006,5,0),""),"")</f>
        <v/>
      </c>
      <c r="N1885" s="15" t="str">
        <f>IFERROR(IF(H1885&gt;=1,VLOOKUP(I1885,DETAIL!$F$7:$N$2006,6,0),""),"")</f>
        <v/>
      </c>
      <c r="O1885" s="14" t="str">
        <f>IFERROR(IF(H1885&gt;=1,VLOOKUP(I1885,DETAIL!$F$7:$N$2006,8,0),""),"")</f>
        <v/>
      </c>
      <c r="P1885" s="14" t="str">
        <f>IFERROR(IF(H1885&gt;=1,VLOOKUP(I1885,DETAIL!$F$7:$N$2006,9,0),""),"")</f>
        <v/>
      </c>
      <c r="Q1885" s="75">
        <f>BHUGTAN!L1877</f>
        <v>0</v>
      </c>
    </row>
    <row r="1886" spans="8:17" ht="18" customHeight="1" x14ac:dyDescent="0.25">
      <c r="H1886" s="14">
        <f>BHUGTAN!E1878</f>
        <v>0</v>
      </c>
      <c r="I1886" s="14">
        <f>BHUGTAN!F1878</f>
        <v>0</v>
      </c>
      <c r="J1886" s="15">
        <f>BHUGTAN!G1878</f>
        <v>0</v>
      </c>
      <c r="K1886" s="15">
        <f>BHUGTAN!H1878</f>
        <v>0</v>
      </c>
      <c r="L1886" s="14">
        <f>BHUGTAN!I1878</f>
        <v>0</v>
      </c>
      <c r="M1886" s="15" t="str">
        <f>IFERROR(IF(H1886&gt;=1,VLOOKUP(I1886,DETAIL!$F$7:$N$2006,5,0),""),"")</f>
        <v/>
      </c>
      <c r="N1886" s="15" t="str">
        <f>IFERROR(IF(H1886&gt;=1,VLOOKUP(I1886,DETAIL!$F$7:$N$2006,6,0),""),"")</f>
        <v/>
      </c>
      <c r="O1886" s="14" t="str">
        <f>IFERROR(IF(H1886&gt;=1,VLOOKUP(I1886,DETAIL!$F$7:$N$2006,8,0),""),"")</f>
        <v/>
      </c>
      <c r="P1886" s="14" t="str">
        <f>IFERROR(IF(H1886&gt;=1,VLOOKUP(I1886,DETAIL!$F$7:$N$2006,9,0),""),"")</f>
        <v/>
      </c>
      <c r="Q1886" s="75">
        <f>BHUGTAN!L1878</f>
        <v>0</v>
      </c>
    </row>
    <row r="1887" spans="8:17" ht="18" customHeight="1" x14ac:dyDescent="0.25">
      <c r="H1887" s="14">
        <f>BHUGTAN!E1879</f>
        <v>0</v>
      </c>
      <c r="I1887" s="14">
        <f>BHUGTAN!F1879</f>
        <v>0</v>
      </c>
      <c r="J1887" s="15">
        <f>BHUGTAN!G1879</f>
        <v>0</v>
      </c>
      <c r="K1887" s="15">
        <f>BHUGTAN!H1879</f>
        <v>0</v>
      </c>
      <c r="L1887" s="14">
        <f>BHUGTAN!I1879</f>
        <v>0</v>
      </c>
      <c r="M1887" s="15" t="str">
        <f>IFERROR(IF(H1887&gt;=1,VLOOKUP(I1887,DETAIL!$F$7:$N$2006,5,0),""),"")</f>
        <v/>
      </c>
      <c r="N1887" s="15" t="str">
        <f>IFERROR(IF(H1887&gt;=1,VLOOKUP(I1887,DETAIL!$F$7:$N$2006,6,0),""),"")</f>
        <v/>
      </c>
      <c r="O1887" s="14" t="str">
        <f>IFERROR(IF(H1887&gt;=1,VLOOKUP(I1887,DETAIL!$F$7:$N$2006,8,0),""),"")</f>
        <v/>
      </c>
      <c r="P1887" s="14" t="str">
        <f>IFERROR(IF(H1887&gt;=1,VLOOKUP(I1887,DETAIL!$F$7:$N$2006,9,0),""),"")</f>
        <v/>
      </c>
      <c r="Q1887" s="75">
        <f>BHUGTAN!L1879</f>
        <v>0</v>
      </c>
    </row>
    <row r="1888" spans="8:17" ht="18" customHeight="1" x14ac:dyDescent="0.25">
      <c r="H1888" s="14">
        <f>BHUGTAN!E1880</f>
        <v>0</v>
      </c>
      <c r="I1888" s="14">
        <f>BHUGTAN!F1880</f>
        <v>0</v>
      </c>
      <c r="J1888" s="15">
        <f>BHUGTAN!G1880</f>
        <v>0</v>
      </c>
      <c r="K1888" s="15">
        <f>BHUGTAN!H1880</f>
        <v>0</v>
      </c>
      <c r="L1888" s="14">
        <f>BHUGTAN!I1880</f>
        <v>0</v>
      </c>
      <c r="M1888" s="15" t="str">
        <f>IFERROR(IF(H1888&gt;=1,VLOOKUP(I1888,DETAIL!$F$7:$N$2006,5,0),""),"")</f>
        <v/>
      </c>
      <c r="N1888" s="15" t="str">
        <f>IFERROR(IF(H1888&gt;=1,VLOOKUP(I1888,DETAIL!$F$7:$N$2006,6,0),""),"")</f>
        <v/>
      </c>
      <c r="O1888" s="14" t="str">
        <f>IFERROR(IF(H1888&gt;=1,VLOOKUP(I1888,DETAIL!$F$7:$N$2006,8,0),""),"")</f>
        <v/>
      </c>
      <c r="P1888" s="14" t="str">
        <f>IFERROR(IF(H1888&gt;=1,VLOOKUP(I1888,DETAIL!$F$7:$N$2006,9,0),""),"")</f>
        <v/>
      </c>
      <c r="Q1888" s="75">
        <f>BHUGTAN!L1880</f>
        <v>0</v>
      </c>
    </row>
    <row r="1889" spans="8:17" ht="18" customHeight="1" x14ac:dyDescent="0.25">
      <c r="H1889" s="14">
        <f>BHUGTAN!E1881</f>
        <v>0</v>
      </c>
      <c r="I1889" s="14">
        <f>BHUGTAN!F1881</f>
        <v>0</v>
      </c>
      <c r="J1889" s="15">
        <f>BHUGTAN!G1881</f>
        <v>0</v>
      </c>
      <c r="K1889" s="15">
        <f>BHUGTAN!H1881</f>
        <v>0</v>
      </c>
      <c r="L1889" s="14">
        <f>BHUGTAN!I1881</f>
        <v>0</v>
      </c>
      <c r="M1889" s="15" t="str">
        <f>IFERROR(IF(H1889&gt;=1,VLOOKUP(I1889,DETAIL!$F$7:$N$2006,5,0),""),"")</f>
        <v/>
      </c>
      <c r="N1889" s="15" t="str">
        <f>IFERROR(IF(H1889&gt;=1,VLOOKUP(I1889,DETAIL!$F$7:$N$2006,6,0),""),"")</f>
        <v/>
      </c>
      <c r="O1889" s="14" t="str">
        <f>IFERROR(IF(H1889&gt;=1,VLOOKUP(I1889,DETAIL!$F$7:$N$2006,8,0),""),"")</f>
        <v/>
      </c>
      <c r="P1889" s="14" t="str">
        <f>IFERROR(IF(H1889&gt;=1,VLOOKUP(I1889,DETAIL!$F$7:$N$2006,9,0),""),"")</f>
        <v/>
      </c>
      <c r="Q1889" s="75">
        <f>BHUGTAN!L1881</f>
        <v>0</v>
      </c>
    </row>
    <row r="1890" spans="8:17" ht="18" customHeight="1" x14ac:dyDescent="0.25">
      <c r="H1890" s="14">
        <f>BHUGTAN!E1882</f>
        <v>0</v>
      </c>
      <c r="I1890" s="14">
        <f>BHUGTAN!F1882</f>
        <v>0</v>
      </c>
      <c r="J1890" s="15">
        <f>BHUGTAN!G1882</f>
        <v>0</v>
      </c>
      <c r="K1890" s="15">
        <f>BHUGTAN!H1882</f>
        <v>0</v>
      </c>
      <c r="L1890" s="14">
        <f>BHUGTAN!I1882</f>
        <v>0</v>
      </c>
      <c r="M1890" s="15" t="str">
        <f>IFERROR(IF(H1890&gt;=1,VLOOKUP(I1890,DETAIL!$F$7:$N$2006,5,0),""),"")</f>
        <v/>
      </c>
      <c r="N1890" s="15" t="str">
        <f>IFERROR(IF(H1890&gt;=1,VLOOKUP(I1890,DETAIL!$F$7:$N$2006,6,0),""),"")</f>
        <v/>
      </c>
      <c r="O1890" s="14" t="str">
        <f>IFERROR(IF(H1890&gt;=1,VLOOKUP(I1890,DETAIL!$F$7:$N$2006,8,0),""),"")</f>
        <v/>
      </c>
      <c r="P1890" s="14" t="str">
        <f>IFERROR(IF(H1890&gt;=1,VLOOKUP(I1890,DETAIL!$F$7:$N$2006,9,0),""),"")</f>
        <v/>
      </c>
      <c r="Q1890" s="75">
        <f>BHUGTAN!L1882</f>
        <v>0</v>
      </c>
    </row>
    <row r="1891" spans="8:17" ht="18" customHeight="1" x14ac:dyDescent="0.25">
      <c r="H1891" s="14">
        <f>BHUGTAN!E1883</f>
        <v>0</v>
      </c>
      <c r="I1891" s="14">
        <f>BHUGTAN!F1883</f>
        <v>0</v>
      </c>
      <c r="J1891" s="15">
        <f>BHUGTAN!G1883</f>
        <v>0</v>
      </c>
      <c r="K1891" s="15">
        <f>BHUGTAN!H1883</f>
        <v>0</v>
      </c>
      <c r="L1891" s="14">
        <f>BHUGTAN!I1883</f>
        <v>0</v>
      </c>
      <c r="M1891" s="15" t="str">
        <f>IFERROR(IF(H1891&gt;=1,VLOOKUP(I1891,DETAIL!$F$7:$N$2006,5,0),""),"")</f>
        <v/>
      </c>
      <c r="N1891" s="15" t="str">
        <f>IFERROR(IF(H1891&gt;=1,VLOOKUP(I1891,DETAIL!$F$7:$N$2006,6,0),""),"")</f>
        <v/>
      </c>
      <c r="O1891" s="14" t="str">
        <f>IFERROR(IF(H1891&gt;=1,VLOOKUP(I1891,DETAIL!$F$7:$N$2006,8,0),""),"")</f>
        <v/>
      </c>
      <c r="P1891" s="14" t="str">
        <f>IFERROR(IF(H1891&gt;=1,VLOOKUP(I1891,DETAIL!$F$7:$N$2006,9,0),""),"")</f>
        <v/>
      </c>
      <c r="Q1891" s="75">
        <f>BHUGTAN!L1883</f>
        <v>0</v>
      </c>
    </row>
    <row r="1892" spans="8:17" ht="18" customHeight="1" x14ac:dyDescent="0.25">
      <c r="H1892" s="14">
        <f>BHUGTAN!E1884</f>
        <v>0</v>
      </c>
      <c r="I1892" s="14">
        <f>BHUGTAN!F1884</f>
        <v>0</v>
      </c>
      <c r="J1892" s="15">
        <f>BHUGTAN!G1884</f>
        <v>0</v>
      </c>
      <c r="K1892" s="15">
        <f>BHUGTAN!H1884</f>
        <v>0</v>
      </c>
      <c r="L1892" s="14">
        <f>BHUGTAN!I1884</f>
        <v>0</v>
      </c>
      <c r="M1892" s="15" t="str">
        <f>IFERROR(IF(H1892&gt;=1,VLOOKUP(I1892,DETAIL!$F$7:$N$2006,5,0),""),"")</f>
        <v/>
      </c>
      <c r="N1892" s="15" t="str">
        <f>IFERROR(IF(H1892&gt;=1,VLOOKUP(I1892,DETAIL!$F$7:$N$2006,6,0),""),"")</f>
        <v/>
      </c>
      <c r="O1892" s="14" t="str">
        <f>IFERROR(IF(H1892&gt;=1,VLOOKUP(I1892,DETAIL!$F$7:$N$2006,8,0),""),"")</f>
        <v/>
      </c>
      <c r="P1892" s="14" t="str">
        <f>IFERROR(IF(H1892&gt;=1,VLOOKUP(I1892,DETAIL!$F$7:$N$2006,9,0),""),"")</f>
        <v/>
      </c>
      <c r="Q1892" s="75">
        <f>BHUGTAN!L1884</f>
        <v>0</v>
      </c>
    </row>
    <row r="1893" spans="8:17" ht="18" customHeight="1" x14ac:dyDescent="0.25">
      <c r="H1893" s="14">
        <f>BHUGTAN!E1885</f>
        <v>0</v>
      </c>
      <c r="I1893" s="14">
        <f>BHUGTAN!F1885</f>
        <v>0</v>
      </c>
      <c r="J1893" s="15">
        <f>BHUGTAN!G1885</f>
        <v>0</v>
      </c>
      <c r="K1893" s="15">
        <f>BHUGTAN!H1885</f>
        <v>0</v>
      </c>
      <c r="L1893" s="14">
        <f>BHUGTAN!I1885</f>
        <v>0</v>
      </c>
      <c r="M1893" s="15" t="str">
        <f>IFERROR(IF(H1893&gt;=1,VLOOKUP(I1893,DETAIL!$F$7:$N$2006,5,0),""),"")</f>
        <v/>
      </c>
      <c r="N1893" s="15" t="str">
        <f>IFERROR(IF(H1893&gt;=1,VLOOKUP(I1893,DETAIL!$F$7:$N$2006,6,0),""),"")</f>
        <v/>
      </c>
      <c r="O1893" s="14" t="str">
        <f>IFERROR(IF(H1893&gt;=1,VLOOKUP(I1893,DETAIL!$F$7:$N$2006,8,0),""),"")</f>
        <v/>
      </c>
      <c r="P1893" s="14" t="str">
        <f>IFERROR(IF(H1893&gt;=1,VLOOKUP(I1893,DETAIL!$F$7:$N$2006,9,0),""),"")</f>
        <v/>
      </c>
      <c r="Q1893" s="75">
        <f>BHUGTAN!L1885</f>
        <v>0</v>
      </c>
    </row>
    <row r="1894" spans="8:17" ht="18" customHeight="1" x14ac:dyDescent="0.25">
      <c r="H1894" s="14">
        <f>BHUGTAN!E1886</f>
        <v>0</v>
      </c>
      <c r="I1894" s="14">
        <f>BHUGTAN!F1886</f>
        <v>0</v>
      </c>
      <c r="J1894" s="15">
        <f>BHUGTAN!G1886</f>
        <v>0</v>
      </c>
      <c r="K1894" s="15">
        <f>BHUGTAN!H1886</f>
        <v>0</v>
      </c>
      <c r="L1894" s="14">
        <f>BHUGTAN!I1886</f>
        <v>0</v>
      </c>
      <c r="M1894" s="15" t="str">
        <f>IFERROR(IF(H1894&gt;=1,VLOOKUP(I1894,DETAIL!$F$7:$N$2006,5,0),""),"")</f>
        <v/>
      </c>
      <c r="N1894" s="15" t="str">
        <f>IFERROR(IF(H1894&gt;=1,VLOOKUP(I1894,DETAIL!$F$7:$N$2006,6,0),""),"")</f>
        <v/>
      </c>
      <c r="O1894" s="14" t="str">
        <f>IFERROR(IF(H1894&gt;=1,VLOOKUP(I1894,DETAIL!$F$7:$N$2006,8,0),""),"")</f>
        <v/>
      </c>
      <c r="P1894" s="14" t="str">
        <f>IFERROR(IF(H1894&gt;=1,VLOOKUP(I1894,DETAIL!$F$7:$N$2006,9,0),""),"")</f>
        <v/>
      </c>
      <c r="Q1894" s="75">
        <f>BHUGTAN!L1886</f>
        <v>0</v>
      </c>
    </row>
    <row r="1895" spans="8:17" ht="18" customHeight="1" x14ac:dyDescent="0.25">
      <c r="H1895" s="14">
        <f>BHUGTAN!E1887</f>
        <v>0</v>
      </c>
      <c r="I1895" s="14">
        <f>BHUGTAN!F1887</f>
        <v>0</v>
      </c>
      <c r="J1895" s="15">
        <f>BHUGTAN!G1887</f>
        <v>0</v>
      </c>
      <c r="K1895" s="15">
        <f>BHUGTAN!H1887</f>
        <v>0</v>
      </c>
      <c r="L1895" s="14">
        <f>BHUGTAN!I1887</f>
        <v>0</v>
      </c>
      <c r="M1895" s="15" t="str">
        <f>IFERROR(IF(H1895&gt;=1,VLOOKUP(I1895,DETAIL!$F$7:$N$2006,5,0),""),"")</f>
        <v/>
      </c>
      <c r="N1895" s="15" t="str">
        <f>IFERROR(IF(H1895&gt;=1,VLOOKUP(I1895,DETAIL!$F$7:$N$2006,6,0),""),"")</f>
        <v/>
      </c>
      <c r="O1895" s="14" t="str">
        <f>IFERROR(IF(H1895&gt;=1,VLOOKUP(I1895,DETAIL!$F$7:$N$2006,8,0),""),"")</f>
        <v/>
      </c>
      <c r="P1895" s="14" t="str">
        <f>IFERROR(IF(H1895&gt;=1,VLOOKUP(I1895,DETAIL!$F$7:$N$2006,9,0),""),"")</f>
        <v/>
      </c>
      <c r="Q1895" s="75">
        <f>BHUGTAN!L1887</f>
        <v>0</v>
      </c>
    </row>
    <row r="1896" spans="8:17" ht="18" customHeight="1" x14ac:dyDescent="0.25">
      <c r="H1896" s="14">
        <f>BHUGTAN!E1888</f>
        <v>0</v>
      </c>
      <c r="I1896" s="14">
        <f>BHUGTAN!F1888</f>
        <v>0</v>
      </c>
      <c r="J1896" s="15">
        <f>BHUGTAN!G1888</f>
        <v>0</v>
      </c>
      <c r="K1896" s="15">
        <f>BHUGTAN!H1888</f>
        <v>0</v>
      </c>
      <c r="L1896" s="14">
        <f>BHUGTAN!I1888</f>
        <v>0</v>
      </c>
      <c r="M1896" s="15" t="str">
        <f>IFERROR(IF(H1896&gt;=1,VLOOKUP(I1896,DETAIL!$F$7:$N$2006,5,0),""),"")</f>
        <v/>
      </c>
      <c r="N1896" s="15" t="str">
        <f>IFERROR(IF(H1896&gt;=1,VLOOKUP(I1896,DETAIL!$F$7:$N$2006,6,0),""),"")</f>
        <v/>
      </c>
      <c r="O1896" s="14" t="str">
        <f>IFERROR(IF(H1896&gt;=1,VLOOKUP(I1896,DETAIL!$F$7:$N$2006,8,0),""),"")</f>
        <v/>
      </c>
      <c r="P1896" s="14" t="str">
        <f>IFERROR(IF(H1896&gt;=1,VLOOKUP(I1896,DETAIL!$F$7:$N$2006,9,0),""),"")</f>
        <v/>
      </c>
      <c r="Q1896" s="75">
        <f>BHUGTAN!L1888</f>
        <v>0</v>
      </c>
    </row>
    <row r="1897" spans="8:17" ht="18" customHeight="1" x14ac:dyDescent="0.25">
      <c r="H1897" s="14">
        <f>BHUGTAN!E1889</f>
        <v>0</v>
      </c>
      <c r="I1897" s="14">
        <f>BHUGTAN!F1889</f>
        <v>0</v>
      </c>
      <c r="J1897" s="15">
        <f>BHUGTAN!G1889</f>
        <v>0</v>
      </c>
      <c r="K1897" s="15">
        <f>BHUGTAN!H1889</f>
        <v>0</v>
      </c>
      <c r="L1897" s="14">
        <f>BHUGTAN!I1889</f>
        <v>0</v>
      </c>
      <c r="M1897" s="15" t="str">
        <f>IFERROR(IF(H1897&gt;=1,VLOOKUP(I1897,DETAIL!$F$7:$N$2006,5,0),""),"")</f>
        <v/>
      </c>
      <c r="N1897" s="15" t="str">
        <f>IFERROR(IF(H1897&gt;=1,VLOOKUP(I1897,DETAIL!$F$7:$N$2006,6,0),""),"")</f>
        <v/>
      </c>
      <c r="O1897" s="14" t="str">
        <f>IFERROR(IF(H1897&gt;=1,VLOOKUP(I1897,DETAIL!$F$7:$N$2006,8,0),""),"")</f>
        <v/>
      </c>
      <c r="P1897" s="14" t="str">
        <f>IFERROR(IF(H1897&gt;=1,VLOOKUP(I1897,DETAIL!$F$7:$N$2006,9,0),""),"")</f>
        <v/>
      </c>
      <c r="Q1897" s="75">
        <f>BHUGTAN!L1889</f>
        <v>0</v>
      </c>
    </row>
    <row r="1898" spans="8:17" ht="18" customHeight="1" x14ac:dyDescent="0.25">
      <c r="H1898" s="14">
        <f>BHUGTAN!E1890</f>
        <v>0</v>
      </c>
      <c r="I1898" s="14">
        <f>BHUGTAN!F1890</f>
        <v>0</v>
      </c>
      <c r="J1898" s="15">
        <f>BHUGTAN!G1890</f>
        <v>0</v>
      </c>
      <c r="K1898" s="15">
        <f>BHUGTAN!H1890</f>
        <v>0</v>
      </c>
      <c r="L1898" s="14">
        <f>BHUGTAN!I1890</f>
        <v>0</v>
      </c>
      <c r="M1898" s="15" t="str">
        <f>IFERROR(IF(H1898&gt;=1,VLOOKUP(I1898,DETAIL!$F$7:$N$2006,5,0),""),"")</f>
        <v/>
      </c>
      <c r="N1898" s="15" t="str">
        <f>IFERROR(IF(H1898&gt;=1,VLOOKUP(I1898,DETAIL!$F$7:$N$2006,6,0),""),"")</f>
        <v/>
      </c>
      <c r="O1898" s="14" t="str">
        <f>IFERROR(IF(H1898&gt;=1,VLOOKUP(I1898,DETAIL!$F$7:$N$2006,8,0),""),"")</f>
        <v/>
      </c>
      <c r="P1898" s="14" t="str">
        <f>IFERROR(IF(H1898&gt;=1,VLOOKUP(I1898,DETAIL!$F$7:$N$2006,9,0),""),"")</f>
        <v/>
      </c>
      <c r="Q1898" s="75">
        <f>BHUGTAN!L1890</f>
        <v>0</v>
      </c>
    </row>
    <row r="1899" spans="8:17" ht="18" customHeight="1" x14ac:dyDescent="0.25">
      <c r="H1899" s="14">
        <f>BHUGTAN!E1891</f>
        <v>0</v>
      </c>
      <c r="I1899" s="14">
        <f>BHUGTAN!F1891</f>
        <v>0</v>
      </c>
      <c r="J1899" s="15">
        <f>BHUGTAN!G1891</f>
        <v>0</v>
      </c>
      <c r="K1899" s="15">
        <f>BHUGTAN!H1891</f>
        <v>0</v>
      </c>
      <c r="L1899" s="14">
        <f>BHUGTAN!I1891</f>
        <v>0</v>
      </c>
      <c r="M1899" s="15" t="str">
        <f>IFERROR(IF(H1899&gt;=1,VLOOKUP(I1899,DETAIL!$F$7:$N$2006,5,0),""),"")</f>
        <v/>
      </c>
      <c r="N1899" s="15" t="str">
        <f>IFERROR(IF(H1899&gt;=1,VLOOKUP(I1899,DETAIL!$F$7:$N$2006,6,0),""),"")</f>
        <v/>
      </c>
      <c r="O1899" s="14" t="str">
        <f>IFERROR(IF(H1899&gt;=1,VLOOKUP(I1899,DETAIL!$F$7:$N$2006,8,0),""),"")</f>
        <v/>
      </c>
      <c r="P1899" s="14" t="str">
        <f>IFERROR(IF(H1899&gt;=1,VLOOKUP(I1899,DETAIL!$F$7:$N$2006,9,0),""),"")</f>
        <v/>
      </c>
      <c r="Q1899" s="75">
        <f>BHUGTAN!L1891</f>
        <v>0</v>
      </c>
    </row>
    <row r="1900" spans="8:17" ht="18" customHeight="1" x14ac:dyDescent="0.25">
      <c r="H1900" s="14">
        <f>BHUGTAN!E1892</f>
        <v>0</v>
      </c>
      <c r="I1900" s="14">
        <f>BHUGTAN!F1892</f>
        <v>0</v>
      </c>
      <c r="J1900" s="15">
        <f>BHUGTAN!G1892</f>
        <v>0</v>
      </c>
      <c r="K1900" s="15">
        <f>BHUGTAN!H1892</f>
        <v>0</v>
      </c>
      <c r="L1900" s="14">
        <f>BHUGTAN!I1892</f>
        <v>0</v>
      </c>
      <c r="M1900" s="15" t="str">
        <f>IFERROR(IF(H1900&gt;=1,VLOOKUP(I1900,DETAIL!$F$7:$N$2006,5,0),""),"")</f>
        <v/>
      </c>
      <c r="N1900" s="15" t="str">
        <f>IFERROR(IF(H1900&gt;=1,VLOOKUP(I1900,DETAIL!$F$7:$N$2006,6,0),""),"")</f>
        <v/>
      </c>
      <c r="O1900" s="14" t="str">
        <f>IFERROR(IF(H1900&gt;=1,VLOOKUP(I1900,DETAIL!$F$7:$N$2006,8,0),""),"")</f>
        <v/>
      </c>
      <c r="P1900" s="14" t="str">
        <f>IFERROR(IF(H1900&gt;=1,VLOOKUP(I1900,DETAIL!$F$7:$N$2006,9,0),""),"")</f>
        <v/>
      </c>
      <c r="Q1900" s="75">
        <f>BHUGTAN!L1892</f>
        <v>0</v>
      </c>
    </row>
    <row r="1901" spans="8:17" ht="18" customHeight="1" x14ac:dyDescent="0.25">
      <c r="H1901" s="14">
        <f>BHUGTAN!E1893</f>
        <v>0</v>
      </c>
      <c r="I1901" s="14">
        <f>BHUGTAN!F1893</f>
        <v>0</v>
      </c>
      <c r="J1901" s="15">
        <f>BHUGTAN!G1893</f>
        <v>0</v>
      </c>
      <c r="K1901" s="15">
        <f>BHUGTAN!H1893</f>
        <v>0</v>
      </c>
      <c r="L1901" s="14">
        <f>BHUGTAN!I1893</f>
        <v>0</v>
      </c>
      <c r="M1901" s="15" t="str">
        <f>IFERROR(IF(H1901&gt;=1,VLOOKUP(I1901,DETAIL!$F$7:$N$2006,5,0),""),"")</f>
        <v/>
      </c>
      <c r="N1901" s="15" t="str">
        <f>IFERROR(IF(H1901&gt;=1,VLOOKUP(I1901,DETAIL!$F$7:$N$2006,6,0),""),"")</f>
        <v/>
      </c>
      <c r="O1901" s="14" t="str">
        <f>IFERROR(IF(H1901&gt;=1,VLOOKUP(I1901,DETAIL!$F$7:$N$2006,8,0),""),"")</f>
        <v/>
      </c>
      <c r="P1901" s="14" t="str">
        <f>IFERROR(IF(H1901&gt;=1,VLOOKUP(I1901,DETAIL!$F$7:$N$2006,9,0),""),"")</f>
        <v/>
      </c>
      <c r="Q1901" s="75">
        <f>BHUGTAN!L1893</f>
        <v>0</v>
      </c>
    </row>
    <row r="1902" spans="8:17" ht="18" customHeight="1" x14ac:dyDescent="0.25">
      <c r="H1902" s="14">
        <f>BHUGTAN!E1894</f>
        <v>0</v>
      </c>
      <c r="I1902" s="14">
        <f>BHUGTAN!F1894</f>
        <v>0</v>
      </c>
      <c r="J1902" s="15">
        <f>BHUGTAN!G1894</f>
        <v>0</v>
      </c>
      <c r="K1902" s="15">
        <f>BHUGTAN!H1894</f>
        <v>0</v>
      </c>
      <c r="L1902" s="14">
        <f>BHUGTAN!I1894</f>
        <v>0</v>
      </c>
      <c r="M1902" s="15" t="str">
        <f>IFERROR(IF(H1902&gt;=1,VLOOKUP(I1902,DETAIL!$F$7:$N$2006,5,0),""),"")</f>
        <v/>
      </c>
      <c r="N1902" s="15" t="str">
        <f>IFERROR(IF(H1902&gt;=1,VLOOKUP(I1902,DETAIL!$F$7:$N$2006,6,0),""),"")</f>
        <v/>
      </c>
      <c r="O1902" s="14" t="str">
        <f>IFERROR(IF(H1902&gt;=1,VLOOKUP(I1902,DETAIL!$F$7:$N$2006,8,0),""),"")</f>
        <v/>
      </c>
      <c r="P1902" s="14" t="str">
        <f>IFERROR(IF(H1902&gt;=1,VLOOKUP(I1902,DETAIL!$F$7:$N$2006,9,0),""),"")</f>
        <v/>
      </c>
      <c r="Q1902" s="75">
        <f>BHUGTAN!L1894</f>
        <v>0</v>
      </c>
    </row>
    <row r="1903" spans="8:17" ht="18" customHeight="1" x14ac:dyDescent="0.25">
      <c r="H1903" s="14">
        <f>BHUGTAN!E1895</f>
        <v>0</v>
      </c>
      <c r="I1903" s="14">
        <f>BHUGTAN!F1895</f>
        <v>0</v>
      </c>
      <c r="J1903" s="15">
        <f>BHUGTAN!G1895</f>
        <v>0</v>
      </c>
      <c r="K1903" s="15">
        <f>BHUGTAN!H1895</f>
        <v>0</v>
      </c>
      <c r="L1903" s="14">
        <f>BHUGTAN!I1895</f>
        <v>0</v>
      </c>
      <c r="M1903" s="15" t="str">
        <f>IFERROR(IF(H1903&gt;=1,VLOOKUP(I1903,DETAIL!$F$7:$N$2006,5,0),""),"")</f>
        <v/>
      </c>
      <c r="N1903" s="15" t="str">
        <f>IFERROR(IF(H1903&gt;=1,VLOOKUP(I1903,DETAIL!$F$7:$N$2006,6,0),""),"")</f>
        <v/>
      </c>
      <c r="O1903" s="14" t="str">
        <f>IFERROR(IF(H1903&gt;=1,VLOOKUP(I1903,DETAIL!$F$7:$N$2006,8,0),""),"")</f>
        <v/>
      </c>
      <c r="P1903" s="14" t="str">
        <f>IFERROR(IF(H1903&gt;=1,VLOOKUP(I1903,DETAIL!$F$7:$N$2006,9,0),""),"")</f>
        <v/>
      </c>
      <c r="Q1903" s="75">
        <f>BHUGTAN!L1895</f>
        <v>0</v>
      </c>
    </row>
    <row r="1904" spans="8:17" ht="18" customHeight="1" x14ac:dyDescent="0.25">
      <c r="H1904" s="14">
        <f>BHUGTAN!E1896</f>
        <v>0</v>
      </c>
      <c r="I1904" s="14">
        <f>BHUGTAN!F1896</f>
        <v>0</v>
      </c>
      <c r="J1904" s="15">
        <f>BHUGTAN!G1896</f>
        <v>0</v>
      </c>
      <c r="K1904" s="15">
        <f>BHUGTAN!H1896</f>
        <v>0</v>
      </c>
      <c r="L1904" s="14">
        <f>BHUGTAN!I1896</f>
        <v>0</v>
      </c>
      <c r="M1904" s="15" t="str">
        <f>IFERROR(IF(H1904&gt;=1,VLOOKUP(I1904,DETAIL!$F$7:$N$2006,5,0),""),"")</f>
        <v/>
      </c>
      <c r="N1904" s="15" t="str">
        <f>IFERROR(IF(H1904&gt;=1,VLOOKUP(I1904,DETAIL!$F$7:$N$2006,6,0),""),"")</f>
        <v/>
      </c>
      <c r="O1904" s="14" t="str">
        <f>IFERROR(IF(H1904&gt;=1,VLOOKUP(I1904,DETAIL!$F$7:$N$2006,8,0),""),"")</f>
        <v/>
      </c>
      <c r="P1904" s="14" t="str">
        <f>IFERROR(IF(H1904&gt;=1,VLOOKUP(I1904,DETAIL!$F$7:$N$2006,9,0),""),"")</f>
        <v/>
      </c>
      <c r="Q1904" s="75">
        <f>BHUGTAN!L1896</f>
        <v>0</v>
      </c>
    </row>
    <row r="1905" spans="8:17" ht="18" customHeight="1" x14ac:dyDescent="0.25">
      <c r="H1905" s="14">
        <f>BHUGTAN!E1897</f>
        <v>0</v>
      </c>
      <c r="I1905" s="14">
        <f>BHUGTAN!F1897</f>
        <v>0</v>
      </c>
      <c r="J1905" s="15">
        <f>BHUGTAN!G1897</f>
        <v>0</v>
      </c>
      <c r="K1905" s="15">
        <f>BHUGTAN!H1897</f>
        <v>0</v>
      </c>
      <c r="L1905" s="14">
        <f>BHUGTAN!I1897</f>
        <v>0</v>
      </c>
      <c r="M1905" s="15" t="str">
        <f>IFERROR(IF(H1905&gt;=1,VLOOKUP(I1905,DETAIL!$F$7:$N$2006,5,0),""),"")</f>
        <v/>
      </c>
      <c r="N1905" s="15" t="str">
        <f>IFERROR(IF(H1905&gt;=1,VLOOKUP(I1905,DETAIL!$F$7:$N$2006,6,0),""),"")</f>
        <v/>
      </c>
      <c r="O1905" s="14" t="str">
        <f>IFERROR(IF(H1905&gt;=1,VLOOKUP(I1905,DETAIL!$F$7:$N$2006,8,0),""),"")</f>
        <v/>
      </c>
      <c r="P1905" s="14" t="str">
        <f>IFERROR(IF(H1905&gt;=1,VLOOKUP(I1905,DETAIL!$F$7:$N$2006,9,0),""),"")</f>
        <v/>
      </c>
      <c r="Q1905" s="75">
        <f>BHUGTAN!L1897</f>
        <v>0</v>
      </c>
    </row>
    <row r="1906" spans="8:17" ht="18" customHeight="1" x14ac:dyDescent="0.25">
      <c r="H1906" s="14">
        <f>BHUGTAN!E1898</f>
        <v>0</v>
      </c>
      <c r="I1906" s="14">
        <f>BHUGTAN!F1898</f>
        <v>0</v>
      </c>
      <c r="J1906" s="15">
        <f>BHUGTAN!G1898</f>
        <v>0</v>
      </c>
      <c r="K1906" s="15">
        <f>BHUGTAN!H1898</f>
        <v>0</v>
      </c>
      <c r="L1906" s="14">
        <f>BHUGTAN!I1898</f>
        <v>0</v>
      </c>
      <c r="M1906" s="15" t="str">
        <f>IFERROR(IF(H1906&gt;=1,VLOOKUP(I1906,DETAIL!$F$7:$N$2006,5,0),""),"")</f>
        <v/>
      </c>
      <c r="N1906" s="15" t="str">
        <f>IFERROR(IF(H1906&gt;=1,VLOOKUP(I1906,DETAIL!$F$7:$N$2006,6,0),""),"")</f>
        <v/>
      </c>
      <c r="O1906" s="14" t="str">
        <f>IFERROR(IF(H1906&gt;=1,VLOOKUP(I1906,DETAIL!$F$7:$N$2006,8,0),""),"")</f>
        <v/>
      </c>
      <c r="P1906" s="14" t="str">
        <f>IFERROR(IF(H1906&gt;=1,VLOOKUP(I1906,DETAIL!$F$7:$N$2006,9,0),""),"")</f>
        <v/>
      </c>
      <c r="Q1906" s="75">
        <f>BHUGTAN!L1898</f>
        <v>0</v>
      </c>
    </row>
    <row r="1907" spans="8:17" ht="18" customHeight="1" x14ac:dyDescent="0.25">
      <c r="H1907" s="14">
        <f>BHUGTAN!E1899</f>
        <v>0</v>
      </c>
      <c r="I1907" s="14">
        <f>BHUGTAN!F1899</f>
        <v>0</v>
      </c>
      <c r="J1907" s="15">
        <f>BHUGTAN!G1899</f>
        <v>0</v>
      </c>
      <c r="K1907" s="15">
        <f>BHUGTAN!H1899</f>
        <v>0</v>
      </c>
      <c r="L1907" s="14">
        <f>BHUGTAN!I1899</f>
        <v>0</v>
      </c>
      <c r="M1907" s="15" t="str">
        <f>IFERROR(IF(H1907&gt;=1,VLOOKUP(I1907,DETAIL!$F$7:$N$2006,5,0),""),"")</f>
        <v/>
      </c>
      <c r="N1907" s="15" t="str">
        <f>IFERROR(IF(H1907&gt;=1,VLOOKUP(I1907,DETAIL!$F$7:$N$2006,6,0),""),"")</f>
        <v/>
      </c>
      <c r="O1907" s="14" t="str">
        <f>IFERROR(IF(H1907&gt;=1,VLOOKUP(I1907,DETAIL!$F$7:$N$2006,8,0),""),"")</f>
        <v/>
      </c>
      <c r="P1907" s="14" t="str">
        <f>IFERROR(IF(H1907&gt;=1,VLOOKUP(I1907,DETAIL!$F$7:$N$2006,9,0),""),"")</f>
        <v/>
      </c>
      <c r="Q1907" s="75">
        <f>BHUGTAN!L1899</f>
        <v>0</v>
      </c>
    </row>
    <row r="1908" spans="8:17" ht="18" customHeight="1" x14ac:dyDescent="0.25">
      <c r="H1908" s="14">
        <f>BHUGTAN!E1900</f>
        <v>0</v>
      </c>
      <c r="I1908" s="14">
        <f>BHUGTAN!F1900</f>
        <v>0</v>
      </c>
      <c r="J1908" s="15">
        <f>BHUGTAN!G1900</f>
        <v>0</v>
      </c>
      <c r="K1908" s="15">
        <f>BHUGTAN!H1900</f>
        <v>0</v>
      </c>
      <c r="L1908" s="14">
        <f>BHUGTAN!I1900</f>
        <v>0</v>
      </c>
      <c r="M1908" s="15" t="str">
        <f>IFERROR(IF(H1908&gt;=1,VLOOKUP(I1908,DETAIL!$F$7:$N$2006,5,0),""),"")</f>
        <v/>
      </c>
      <c r="N1908" s="15" t="str">
        <f>IFERROR(IF(H1908&gt;=1,VLOOKUP(I1908,DETAIL!$F$7:$N$2006,6,0),""),"")</f>
        <v/>
      </c>
      <c r="O1908" s="14" t="str">
        <f>IFERROR(IF(H1908&gt;=1,VLOOKUP(I1908,DETAIL!$F$7:$N$2006,8,0),""),"")</f>
        <v/>
      </c>
      <c r="P1908" s="14" t="str">
        <f>IFERROR(IF(H1908&gt;=1,VLOOKUP(I1908,DETAIL!$F$7:$N$2006,9,0),""),"")</f>
        <v/>
      </c>
      <c r="Q1908" s="75">
        <f>BHUGTAN!L1900</f>
        <v>0</v>
      </c>
    </row>
    <row r="1909" spans="8:17" ht="18" customHeight="1" x14ac:dyDescent="0.25">
      <c r="H1909" s="14">
        <f>BHUGTAN!E1901</f>
        <v>0</v>
      </c>
      <c r="I1909" s="14">
        <f>BHUGTAN!F1901</f>
        <v>0</v>
      </c>
      <c r="J1909" s="15">
        <f>BHUGTAN!G1901</f>
        <v>0</v>
      </c>
      <c r="K1909" s="15">
        <f>BHUGTAN!H1901</f>
        <v>0</v>
      </c>
      <c r="L1909" s="14">
        <f>BHUGTAN!I1901</f>
        <v>0</v>
      </c>
      <c r="M1909" s="15" t="str">
        <f>IFERROR(IF(H1909&gt;=1,VLOOKUP(I1909,DETAIL!$F$7:$N$2006,5,0),""),"")</f>
        <v/>
      </c>
      <c r="N1909" s="15" t="str">
        <f>IFERROR(IF(H1909&gt;=1,VLOOKUP(I1909,DETAIL!$F$7:$N$2006,6,0),""),"")</f>
        <v/>
      </c>
      <c r="O1909" s="14" t="str">
        <f>IFERROR(IF(H1909&gt;=1,VLOOKUP(I1909,DETAIL!$F$7:$N$2006,8,0),""),"")</f>
        <v/>
      </c>
      <c r="P1909" s="14" t="str">
        <f>IFERROR(IF(H1909&gt;=1,VLOOKUP(I1909,DETAIL!$F$7:$N$2006,9,0),""),"")</f>
        <v/>
      </c>
      <c r="Q1909" s="75">
        <f>BHUGTAN!L1901</f>
        <v>0</v>
      </c>
    </row>
    <row r="1910" spans="8:17" ht="18" customHeight="1" x14ac:dyDescent="0.25">
      <c r="H1910" s="14">
        <f>BHUGTAN!E1902</f>
        <v>0</v>
      </c>
      <c r="I1910" s="14">
        <f>BHUGTAN!F1902</f>
        <v>0</v>
      </c>
      <c r="J1910" s="15">
        <f>BHUGTAN!G1902</f>
        <v>0</v>
      </c>
      <c r="K1910" s="15">
        <f>BHUGTAN!H1902</f>
        <v>0</v>
      </c>
      <c r="L1910" s="14">
        <f>BHUGTAN!I1902</f>
        <v>0</v>
      </c>
      <c r="M1910" s="15" t="str">
        <f>IFERROR(IF(H1910&gt;=1,VLOOKUP(I1910,DETAIL!$F$7:$N$2006,5,0),""),"")</f>
        <v/>
      </c>
      <c r="N1910" s="15" t="str">
        <f>IFERROR(IF(H1910&gt;=1,VLOOKUP(I1910,DETAIL!$F$7:$N$2006,6,0),""),"")</f>
        <v/>
      </c>
      <c r="O1910" s="14" t="str">
        <f>IFERROR(IF(H1910&gt;=1,VLOOKUP(I1910,DETAIL!$F$7:$N$2006,8,0),""),"")</f>
        <v/>
      </c>
      <c r="P1910" s="14" t="str">
        <f>IFERROR(IF(H1910&gt;=1,VLOOKUP(I1910,DETAIL!$F$7:$N$2006,9,0),""),"")</f>
        <v/>
      </c>
      <c r="Q1910" s="75">
        <f>BHUGTAN!L1902</f>
        <v>0</v>
      </c>
    </row>
    <row r="1911" spans="8:17" ht="18" customHeight="1" x14ac:dyDescent="0.25">
      <c r="H1911" s="14">
        <f>BHUGTAN!E1903</f>
        <v>0</v>
      </c>
      <c r="I1911" s="14">
        <f>BHUGTAN!F1903</f>
        <v>0</v>
      </c>
      <c r="J1911" s="15">
        <f>BHUGTAN!G1903</f>
        <v>0</v>
      </c>
      <c r="K1911" s="15">
        <f>BHUGTAN!H1903</f>
        <v>0</v>
      </c>
      <c r="L1911" s="14">
        <f>BHUGTAN!I1903</f>
        <v>0</v>
      </c>
      <c r="M1911" s="15" t="str">
        <f>IFERROR(IF(H1911&gt;=1,VLOOKUP(I1911,DETAIL!$F$7:$N$2006,5,0),""),"")</f>
        <v/>
      </c>
      <c r="N1911" s="15" t="str">
        <f>IFERROR(IF(H1911&gt;=1,VLOOKUP(I1911,DETAIL!$F$7:$N$2006,6,0),""),"")</f>
        <v/>
      </c>
      <c r="O1911" s="14" t="str">
        <f>IFERROR(IF(H1911&gt;=1,VLOOKUP(I1911,DETAIL!$F$7:$N$2006,8,0),""),"")</f>
        <v/>
      </c>
      <c r="P1911" s="14" t="str">
        <f>IFERROR(IF(H1911&gt;=1,VLOOKUP(I1911,DETAIL!$F$7:$N$2006,9,0),""),"")</f>
        <v/>
      </c>
      <c r="Q1911" s="75">
        <f>BHUGTAN!L1903</f>
        <v>0</v>
      </c>
    </row>
    <row r="1912" spans="8:17" ht="18" customHeight="1" x14ac:dyDescent="0.25">
      <c r="H1912" s="14">
        <f>BHUGTAN!E1904</f>
        <v>0</v>
      </c>
      <c r="I1912" s="14">
        <f>BHUGTAN!F1904</f>
        <v>0</v>
      </c>
      <c r="J1912" s="15">
        <f>BHUGTAN!G1904</f>
        <v>0</v>
      </c>
      <c r="K1912" s="15">
        <f>BHUGTAN!H1904</f>
        <v>0</v>
      </c>
      <c r="L1912" s="14">
        <f>BHUGTAN!I1904</f>
        <v>0</v>
      </c>
      <c r="M1912" s="15" t="str">
        <f>IFERROR(IF(H1912&gt;=1,VLOOKUP(I1912,DETAIL!$F$7:$N$2006,5,0),""),"")</f>
        <v/>
      </c>
      <c r="N1912" s="15" t="str">
        <f>IFERROR(IF(H1912&gt;=1,VLOOKUP(I1912,DETAIL!$F$7:$N$2006,6,0),""),"")</f>
        <v/>
      </c>
      <c r="O1912" s="14" t="str">
        <f>IFERROR(IF(H1912&gt;=1,VLOOKUP(I1912,DETAIL!$F$7:$N$2006,8,0),""),"")</f>
        <v/>
      </c>
      <c r="P1912" s="14" t="str">
        <f>IFERROR(IF(H1912&gt;=1,VLOOKUP(I1912,DETAIL!$F$7:$N$2006,9,0),""),"")</f>
        <v/>
      </c>
      <c r="Q1912" s="75">
        <f>BHUGTAN!L1904</f>
        <v>0</v>
      </c>
    </row>
    <row r="1913" spans="8:17" ht="18" customHeight="1" x14ac:dyDescent="0.25">
      <c r="H1913" s="14">
        <f>BHUGTAN!E1905</f>
        <v>0</v>
      </c>
      <c r="I1913" s="14">
        <f>BHUGTAN!F1905</f>
        <v>0</v>
      </c>
      <c r="J1913" s="15">
        <f>BHUGTAN!G1905</f>
        <v>0</v>
      </c>
      <c r="K1913" s="15">
        <f>BHUGTAN!H1905</f>
        <v>0</v>
      </c>
      <c r="L1913" s="14">
        <f>BHUGTAN!I1905</f>
        <v>0</v>
      </c>
      <c r="M1913" s="15" t="str">
        <f>IFERROR(IF(H1913&gt;=1,VLOOKUP(I1913,DETAIL!$F$7:$N$2006,5,0),""),"")</f>
        <v/>
      </c>
      <c r="N1913" s="15" t="str">
        <f>IFERROR(IF(H1913&gt;=1,VLOOKUP(I1913,DETAIL!$F$7:$N$2006,6,0),""),"")</f>
        <v/>
      </c>
      <c r="O1913" s="14" t="str">
        <f>IFERROR(IF(H1913&gt;=1,VLOOKUP(I1913,DETAIL!$F$7:$N$2006,8,0),""),"")</f>
        <v/>
      </c>
      <c r="P1913" s="14" t="str">
        <f>IFERROR(IF(H1913&gt;=1,VLOOKUP(I1913,DETAIL!$F$7:$N$2006,9,0),""),"")</f>
        <v/>
      </c>
      <c r="Q1913" s="75">
        <f>BHUGTAN!L1905</f>
        <v>0</v>
      </c>
    </row>
    <row r="1914" spans="8:17" ht="18" customHeight="1" x14ac:dyDescent="0.25">
      <c r="H1914" s="14">
        <f>BHUGTAN!E1906</f>
        <v>0</v>
      </c>
      <c r="I1914" s="14">
        <f>BHUGTAN!F1906</f>
        <v>0</v>
      </c>
      <c r="J1914" s="15">
        <f>BHUGTAN!G1906</f>
        <v>0</v>
      </c>
      <c r="K1914" s="15">
        <f>BHUGTAN!H1906</f>
        <v>0</v>
      </c>
      <c r="L1914" s="14">
        <f>BHUGTAN!I1906</f>
        <v>0</v>
      </c>
      <c r="M1914" s="15" t="str">
        <f>IFERROR(IF(H1914&gt;=1,VLOOKUP(I1914,DETAIL!$F$7:$N$2006,5,0),""),"")</f>
        <v/>
      </c>
      <c r="N1914" s="15" t="str">
        <f>IFERROR(IF(H1914&gt;=1,VLOOKUP(I1914,DETAIL!$F$7:$N$2006,6,0),""),"")</f>
        <v/>
      </c>
      <c r="O1914" s="14" t="str">
        <f>IFERROR(IF(H1914&gt;=1,VLOOKUP(I1914,DETAIL!$F$7:$N$2006,8,0),""),"")</f>
        <v/>
      </c>
      <c r="P1914" s="14" t="str">
        <f>IFERROR(IF(H1914&gt;=1,VLOOKUP(I1914,DETAIL!$F$7:$N$2006,9,0),""),"")</f>
        <v/>
      </c>
      <c r="Q1914" s="75">
        <f>BHUGTAN!L1906</f>
        <v>0</v>
      </c>
    </row>
    <row r="1915" spans="8:17" ht="18" customHeight="1" x14ac:dyDescent="0.25">
      <c r="H1915" s="14">
        <f>BHUGTAN!E1907</f>
        <v>0</v>
      </c>
      <c r="I1915" s="14">
        <f>BHUGTAN!F1907</f>
        <v>0</v>
      </c>
      <c r="J1915" s="15">
        <f>BHUGTAN!G1907</f>
        <v>0</v>
      </c>
      <c r="K1915" s="15">
        <f>BHUGTAN!H1907</f>
        <v>0</v>
      </c>
      <c r="L1915" s="14">
        <f>BHUGTAN!I1907</f>
        <v>0</v>
      </c>
      <c r="M1915" s="15" t="str">
        <f>IFERROR(IF(H1915&gt;=1,VLOOKUP(I1915,DETAIL!$F$7:$N$2006,5,0),""),"")</f>
        <v/>
      </c>
      <c r="N1915" s="15" t="str">
        <f>IFERROR(IF(H1915&gt;=1,VLOOKUP(I1915,DETAIL!$F$7:$N$2006,6,0),""),"")</f>
        <v/>
      </c>
      <c r="O1915" s="14" t="str">
        <f>IFERROR(IF(H1915&gt;=1,VLOOKUP(I1915,DETAIL!$F$7:$N$2006,8,0),""),"")</f>
        <v/>
      </c>
      <c r="P1915" s="14" t="str">
        <f>IFERROR(IF(H1915&gt;=1,VLOOKUP(I1915,DETAIL!$F$7:$N$2006,9,0),""),"")</f>
        <v/>
      </c>
      <c r="Q1915" s="75">
        <f>BHUGTAN!L1907</f>
        <v>0</v>
      </c>
    </row>
    <row r="1916" spans="8:17" ht="18" customHeight="1" x14ac:dyDescent="0.25">
      <c r="H1916" s="14">
        <f>BHUGTAN!E1908</f>
        <v>0</v>
      </c>
      <c r="I1916" s="14">
        <f>BHUGTAN!F1908</f>
        <v>0</v>
      </c>
      <c r="J1916" s="15">
        <f>BHUGTAN!G1908</f>
        <v>0</v>
      </c>
      <c r="K1916" s="15">
        <f>BHUGTAN!H1908</f>
        <v>0</v>
      </c>
      <c r="L1916" s="14">
        <f>BHUGTAN!I1908</f>
        <v>0</v>
      </c>
      <c r="M1916" s="15" t="str">
        <f>IFERROR(IF(H1916&gt;=1,VLOOKUP(I1916,DETAIL!$F$7:$N$2006,5,0),""),"")</f>
        <v/>
      </c>
      <c r="N1916" s="15" t="str">
        <f>IFERROR(IF(H1916&gt;=1,VLOOKUP(I1916,DETAIL!$F$7:$N$2006,6,0),""),"")</f>
        <v/>
      </c>
      <c r="O1916" s="14" t="str">
        <f>IFERROR(IF(H1916&gt;=1,VLOOKUP(I1916,DETAIL!$F$7:$N$2006,8,0),""),"")</f>
        <v/>
      </c>
      <c r="P1916" s="14" t="str">
        <f>IFERROR(IF(H1916&gt;=1,VLOOKUP(I1916,DETAIL!$F$7:$N$2006,9,0),""),"")</f>
        <v/>
      </c>
      <c r="Q1916" s="75">
        <f>BHUGTAN!L1908</f>
        <v>0</v>
      </c>
    </row>
    <row r="1917" spans="8:17" ht="18" customHeight="1" x14ac:dyDescent="0.25">
      <c r="H1917" s="14">
        <f>BHUGTAN!E1909</f>
        <v>0</v>
      </c>
      <c r="I1917" s="14">
        <f>BHUGTAN!F1909</f>
        <v>0</v>
      </c>
      <c r="J1917" s="15">
        <f>BHUGTAN!G1909</f>
        <v>0</v>
      </c>
      <c r="K1917" s="15">
        <f>BHUGTAN!H1909</f>
        <v>0</v>
      </c>
      <c r="L1917" s="14">
        <f>BHUGTAN!I1909</f>
        <v>0</v>
      </c>
      <c r="M1917" s="15" t="str">
        <f>IFERROR(IF(H1917&gt;=1,VLOOKUP(I1917,DETAIL!$F$7:$N$2006,5,0),""),"")</f>
        <v/>
      </c>
      <c r="N1917" s="15" t="str">
        <f>IFERROR(IF(H1917&gt;=1,VLOOKUP(I1917,DETAIL!$F$7:$N$2006,6,0),""),"")</f>
        <v/>
      </c>
      <c r="O1917" s="14" t="str">
        <f>IFERROR(IF(H1917&gt;=1,VLOOKUP(I1917,DETAIL!$F$7:$N$2006,8,0),""),"")</f>
        <v/>
      </c>
      <c r="P1917" s="14" t="str">
        <f>IFERROR(IF(H1917&gt;=1,VLOOKUP(I1917,DETAIL!$F$7:$N$2006,9,0),""),"")</f>
        <v/>
      </c>
      <c r="Q1917" s="75">
        <f>BHUGTAN!L1909</f>
        <v>0</v>
      </c>
    </row>
    <row r="1918" spans="8:17" ht="18" customHeight="1" x14ac:dyDescent="0.25">
      <c r="H1918" s="14">
        <f>BHUGTAN!E1910</f>
        <v>0</v>
      </c>
      <c r="I1918" s="14">
        <f>BHUGTAN!F1910</f>
        <v>0</v>
      </c>
      <c r="J1918" s="15">
        <f>BHUGTAN!G1910</f>
        <v>0</v>
      </c>
      <c r="K1918" s="15">
        <f>BHUGTAN!H1910</f>
        <v>0</v>
      </c>
      <c r="L1918" s="14">
        <f>BHUGTAN!I1910</f>
        <v>0</v>
      </c>
      <c r="M1918" s="15" t="str">
        <f>IFERROR(IF(H1918&gt;=1,VLOOKUP(I1918,DETAIL!$F$7:$N$2006,5,0),""),"")</f>
        <v/>
      </c>
      <c r="N1918" s="15" t="str">
        <f>IFERROR(IF(H1918&gt;=1,VLOOKUP(I1918,DETAIL!$F$7:$N$2006,6,0),""),"")</f>
        <v/>
      </c>
      <c r="O1918" s="14" t="str">
        <f>IFERROR(IF(H1918&gt;=1,VLOOKUP(I1918,DETAIL!$F$7:$N$2006,8,0),""),"")</f>
        <v/>
      </c>
      <c r="P1918" s="14" t="str">
        <f>IFERROR(IF(H1918&gt;=1,VLOOKUP(I1918,DETAIL!$F$7:$N$2006,9,0),""),"")</f>
        <v/>
      </c>
      <c r="Q1918" s="75">
        <f>BHUGTAN!L1910</f>
        <v>0</v>
      </c>
    </row>
    <row r="1919" spans="8:17" ht="18" customHeight="1" x14ac:dyDescent="0.25">
      <c r="H1919" s="14">
        <f>BHUGTAN!E1911</f>
        <v>0</v>
      </c>
      <c r="I1919" s="14">
        <f>BHUGTAN!F1911</f>
        <v>0</v>
      </c>
      <c r="J1919" s="15">
        <f>BHUGTAN!G1911</f>
        <v>0</v>
      </c>
      <c r="K1919" s="15">
        <f>BHUGTAN!H1911</f>
        <v>0</v>
      </c>
      <c r="L1919" s="14">
        <f>BHUGTAN!I1911</f>
        <v>0</v>
      </c>
      <c r="M1919" s="15" t="str">
        <f>IFERROR(IF(H1919&gt;=1,VLOOKUP(I1919,DETAIL!$F$7:$N$2006,5,0),""),"")</f>
        <v/>
      </c>
      <c r="N1919" s="15" t="str">
        <f>IFERROR(IF(H1919&gt;=1,VLOOKUP(I1919,DETAIL!$F$7:$N$2006,6,0),""),"")</f>
        <v/>
      </c>
      <c r="O1919" s="14" t="str">
        <f>IFERROR(IF(H1919&gt;=1,VLOOKUP(I1919,DETAIL!$F$7:$N$2006,8,0),""),"")</f>
        <v/>
      </c>
      <c r="P1919" s="14" t="str">
        <f>IFERROR(IF(H1919&gt;=1,VLOOKUP(I1919,DETAIL!$F$7:$N$2006,9,0),""),"")</f>
        <v/>
      </c>
      <c r="Q1919" s="75">
        <f>BHUGTAN!L1911</f>
        <v>0</v>
      </c>
    </row>
    <row r="1920" spans="8:17" ht="18" customHeight="1" x14ac:dyDescent="0.25">
      <c r="H1920" s="14">
        <f>BHUGTAN!E1912</f>
        <v>0</v>
      </c>
      <c r="I1920" s="14">
        <f>BHUGTAN!F1912</f>
        <v>0</v>
      </c>
      <c r="J1920" s="15">
        <f>BHUGTAN!G1912</f>
        <v>0</v>
      </c>
      <c r="K1920" s="15">
        <f>BHUGTAN!H1912</f>
        <v>0</v>
      </c>
      <c r="L1920" s="14">
        <f>BHUGTAN!I1912</f>
        <v>0</v>
      </c>
      <c r="M1920" s="15" t="str">
        <f>IFERROR(IF(H1920&gt;=1,VLOOKUP(I1920,DETAIL!$F$7:$N$2006,5,0),""),"")</f>
        <v/>
      </c>
      <c r="N1920" s="15" t="str">
        <f>IFERROR(IF(H1920&gt;=1,VLOOKUP(I1920,DETAIL!$F$7:$N$2006,6,0),""),"")</f>
        <v/>
      </c>
      <c r="O1920" s="14" t="str">
        <f>IFERROR(IF(H1920&gt;=1,VLOOKUP(I1920,DETAIL!$F$7:$N$2006,8,0),""),"")</f>
        <v/>
      </c>
      <c r="P1920" s="14" t="str">
        <f>IFERROR(IF(H1920&gt;=1,VLOOKUP(I1920,DETAIL!$F$7:$N$2006,9,0),""),"")</f>
        <v/>
      </c>
      <c r="Q1920" s="75">
        <f>BHUGTAN!L1912</f>
        <v>0</v>
      </c>
    </row>
    <row r="1921" spans="8:17" ht="18" customHeight="1" x14ac:dyDescent="0.25">
      <c r="H1921" s="14">
        <f>BHUGTAN!E1913</f>
        <v>0</v>
      </c>
      <c r="I1921" s="14">
        <f>BHUGTAN!F1913</f>
        <v>0</v>
      </c>
      <c r="J1921" s="15">
        <f>BHUGTAN!G1913</f>
        <v>0</v>
      </c>
      <c r="K1921" s="15">
        <f>BHUGTAN!H1913</f>
        <v>0</v>
      </c>
      <c r="L1921" s="14">
        <f>BHUGTAN!I1913</f>
        <v>0</v>
      </c>
      <c r="M1921" s="15" t="str">
        <f>IFERROR(IF(H1921&gt;=1,VLOOKUP(I1921,DETAIL!$F$7:$N$2006,5,0),""),"")</f>
        <v/>
      </c>
      <c r="N1921" s="15" t="str">
        <f>IFERROR(IF(H1921&gt;=1,VLOOKUP(I1921,DETAIL!$F$7:$N$2006,6,0),""),"")</f>
        <v/>
      </c>
      <c r="O1921" s="14" t="str">
        <f>IFERROR(IF(H1921&gt;=1,VLOOKUP(I1921,DETAIL!$F$7:$N$2006,8,0),""),"")</f>
        <v/>
      </c>
      <c r="P1921" s="14" t="str">
        <f>IFERROR(IF(H1921&gt;=1,VLOOKUP(I1921,DETAIL!$F$7:$N$2006,9,0),""),"")</f>
        <v/>
      </c>
      <c r="Q1921" s="75">
        <f>BHUGTAN!L1913</f>
        <v>0</v>
      </c>
    </row>
    <row r="1922" spans="8:17" ht="18" customHeight="1" x14ac:dyDescent="0.25">
      <c r="H1922" s="14">
        <f>BHUGTAN!E1914</f>
        <v>0</v>
      </c>
      <c r="I1922" s="14">
        <f>BHUGTAN!F1914</f>
        <v>0</v>
      </c>
      <c r="J1922" s="15">
        <f>BHUGTAN!G1914</f>
        <v>0</v>
      </c>
      <c r="K1922" s="15">
        <f>BHUGTAN!H1914</f>
        <v>0</v>
      </c>
      <c r="L1922" s="14">
        <f>BHUGTAN!I1914</f>
        <v>0</v>
      </c>
      <c r="M1922" s="15" t="str">
        <f>IFERROR(IF(H1922&gt;=1,VLOOKUP(I1922,DETAIL!$F$7:$N$2006,5,0),""),"")</f>
        <v/>
      </c>
      <c r="N1922" s="15" t="str">
        <f>IFERROR(IF(H1922&gt;=1,VLOOKUP(I1922,DETAIL!$F$7:$N$2006,6,0),""),"")</f>
        <v/>
      </c>
      <c r="O1922" s="14" t="str">
        <f>IFERROR(IF(H1922&gt;=1,VLOOKUP(I1922,DETAIL!$F$7:$N$2006,8,0),""),"")</f>
        <v/>
      </c>
      <c r="P1922" s="14" t="str">
        <f>IFERROR(IF(H1922&gt;=1,VLOOKUP(I1922,DETAIL!$F$7:$N$2006,9,0),""),"")</f>
        <v/>
      </c>
      <c r="Q1922" s="75">
        <f>BHUGTAN!L1914</f>
        <v>0</v>
      </c>
    </row>
    <row r="1923" spans="8:17" ht="18" customHeight="1" x14ac:dyDescent="0.25">
      <c r="H1923" s="14">
        <f>BHUGTAN!E1915</f>
        <v>0</v>
      </c>
      <c r="I1923" s="14">
        <f>BHUGTAN!F1915</f>
        <v>0</v>
      </c>
      <c r="J1923" s="15">
        <f>BHUGTAN!G1915</f>
        <v>0</v>
      </c>
      <c r="K1923" s="15">
        <f>BHUGTAN!H1915</f>
        <v>0</v>
      </c>
      <c r="L1923" s="14">
        <f>BHUGTAN!I1915</f>
        <v>0</v>
      </c>
      <c r="M1923" s="15" t="str">
        <f>IFERROR(IF(H1923&gt;=1,VLOOKUP(I1923,DETAIL!$F$7:$N$2006,5,0),""),"")</f>
        <v/>
      </c>
      <c r="N1923" s="15" t="str">
        <f>IFERROR(IF(H1923&gt;=1,VLOOKUP(I1923,DETAIL!$F$7:$N$2006,6,0),""),"")</f>
        <v/>
      </c>
      <c r="O1923" s="14" t="str">
        <f>IFERROR(IF(H1923&gt;=1,VLOOKUP(I1923,DETAIL!$F$7:$N$2006,8,0),""),"")</f>
        <v/>
      </c>
      <c r="P1923" s="14" t="str">
        <f>IFERROR(IF(H1923&gt;=1,VLOOKUP(I1923,DETAIL!$F$7:$N$2006,9,0),""),"")</f>
        <v/>
      </c>
      <c r="Q1923" s="75">
        <f>BHUGTAN!L1915</f>
        <v>0</v>
      </c>
    </row>
    <row r="1924" spans="8:17" ht="18" customHeight="1" x14ac:dyDescent="0.25">
      <c r="H1924" s="14">
        <f>BHUGTAN!E1916</f>
        <v>0</v>
      </c>
      <c r="I1924" s="14">
        <f>BHUGTAN!F1916</f>
        <v>0</v>
      </c>
      <c r="J1924" s="15">
        <f>BHUGTAN!G1916</f>
        <v>0</v>
      </c>
      <c r="K1924" s="15">
        <f>BHUGTAN!H1916</f>
        <v>0</v>
      </c>
      <c r="L1924" s="14">
        <f>BHUGTAN!I1916</f>
        <v>0</v>
      </c>
      <c r="M1924" s="15" t="str">
        <f>IFERROR(IF(H1924&gt;=1,VLOOKUP(I1924,DETAIL!$F$7:$N$2006,5,0),""),"")</f>
        <v/>
      </c>
      <c r="N1924" s="15" t="str">
        <f>IFERROR(IF(H1924&gt;=1,VLOOKUP(I1924,DETAIL!$F$7:$N$2006,6,0),""),"")</f>
        <v/>
      </c>
      <c r="O1924" s="14" t="str">
        <f>IFERROR(IF(H1924&gt;=1,VLOOKUP(I1924,DETAIL!$F$7:$N$2006,8,0),""),"")</f>
        <v/>
      </c>
      <c r="P1924" s="14" t="str">
        <f>IFERROR(IF(H1924&gt;=1,VLOOKUP(I1924,DETAIL!$F$7:$N$2006,9,0),""),"")</f>
        <v/>
      </c>
      <c r="Q1924" s="75">
        <f>BHUGTAN!L1916</f>
        <v>0</v>
      </c>
    </row>
    <row r="1925" spans="8:17" ht="18" customHeight="1" x14ac:dyDescent="0.25">
      <c r="H1925" s="14">
        <f>BHUGTAN!E1917</f>
        <v>0</v>
      </c>
      <c r="I1925" s="14">
        <f>BHUGTAN!F1917</f>
        <v>0</v>
      </c>
      <c r="J1925" s="15">
        <f>BHUGTAN!G1917</f>
        <v>0</v>
      </c>
      <c r="K1925" s="15">
        <f>BHUGTAN!H1917</f>
        <v>0</v>
      </c>
      <c r="L1925" s="14">
        <f>BHUGTAN!I1917</f>
        <v>0</v>
      </c>
      <c r="M1925" s="15" t="str">
        <f>IFERROR(IF(H1925&gt;=1,VLOOKUP(I1925,DETAIL!$F$7:$N$2006,5,0),""),"")</f>
        <v/>
      </c>
      <c r="N1925" s="15" t="str">
        <f>IFERROR(IF(H1925&gt;=1,VLOOKUP(I1925,DETAIL!$F$7:$N$2006,6,0),""),"")</f>
        <v/>
      </c>
      <c r="O1925" s="14" t="str">
        <f>IFERROR(IF(H1925&gt;=1,VLOOKUP(I1925,DETAIL!$F$7:$N$2006,8,0),""),"")</f>
        <v/>
      </c>
      <c r="P1925" s="14" t="str">
        <f>IFERROR(IF(H1925&gt;=1,VLOOKUP(I1925,DETAIL!$F$7:$N$2006,9,0),""),"")</f>
        <v/>
      </c>
      <c r="Q1925" s="75">
        <f>BHUGTAN!L1917</f>
        <v>0</v>
      </c>
    </row>
    <row r="1926" spans="8:17" ht="18" customHeight="1" x14ac:dyDescent="0.25">
      <c r="H1926" s="14">
        <f>BHUGTAN!E1918</f>
        <v>0</v>
      </c>
      <c r="I1926" s="14">
        <f>BHUGTAN!F1918</f>
        <v>0</v>
      </c>
      <c r="J1926" s="15">
        <f>BHUGTAN!G1918</f>
        <v>0</v>
      </c>
      <c r="K1926" s="15">
        <f>BHUGTAN!H1918</f>
        <v>0</v>
      </c>
      <c r="L1926" s="14">
        <f>BHUGTAN!I1918</f>
        <v>0</v>
      </c>
      <c r="M1926" s="15" t="str">
        <f>IFERROR(IF(H1926&gt;=1,VLOOKUP(I1926,DETAIL!$F$7:$N$2006,5,0),""),"")</f>
        <v/>
      </c>
      <c r="N1926" s="15" t="str">
        <f>IFERROR(IF(H1926&gt;=1,VLOOKUP(I1926,DETAIL!$F$7:$N$2006,6,0),""),"")</f>
        <v/>
      </c>
      <c r="O1926" s="14" t="str">
        <f>IFERROR(IF(H1926&gt;=1,VLOOKUP(I1926,DETAIL!$F$7:$N$2006,8,0),""),"")</f>
        <v/>
      </c>
      <c r="P1926" s="14" t="str">
        <f>IFERROR(IF(H1926&gt;=1,VLOOKUP(I1926,DETAIL!$F$7:$N$2006,9,0),""),"")</f>
        <v/>
      </c>
      <c r="Q1926" s="75">
        <f>BHUGTAN!L1918</f>
        <v>0</v>
      </c>
    </row>
    <row r="1927" spans="8:17" ht="18" customHeight="1" x14ac:dyDescent="0.25">
      <c r="H1927" s="14">
        <f>BHUGTAN!E1919</f>
        <v>0</v>
      </c>
      <c r="I1927" s="14">
        <f>BHUGTAN!F1919</f>
        <v>0</v>
      </c>
      <c r="J1927" s="15">
        <f>BHUGTAN!G1919</f>
        <v>0</v>
      </c>
      <c r="K1927" s="15">
        <f>BHUGTAN!H1919</f>
        <v>0</v>
      </c>
      <c r="L1927" s="14">
        <f>BHUGTAN!I1919</f>
        <v>0</v>
      </c>
      <c r="M1927" s="15" t="str">
        <f>IFERROR(IF(H1927&gt;=1,VLOOKUP(I1927,DETAIL!$F$7:$N$2006,5,0),""),"")</f>
        <v/>
      </c>
      <c r="N1927" s="15" t="str">
        <f>IFERROR(IF(H1927&gt;=1,VLOOKUP(I1927,DETAIL!$F$7:$N$2006,6,0),""),"")</f>
        <v/>
      </c>
      <c r="O1927" s="14" t="str">
        <f>IFERROR(IF(H1927&gt;=1,VLOOKUP(I1927,DETAIL!$F$7:$N$2006,8,0),""),"")</f>
        <v/>
      </c>
      <c r="P1927" s="14" t="str">
        <f>IFERROR(IF(H1927&gt;=1,VLOOKUP(I1927,DETAIL!$F$7:$N$2006,9,0),""),"")</f>
        <v/>
      </c>
      <c r="Q1927" s="75">
        <f>BHUGTAN!L1919</f>
        <v>0</v>
      </c>
    </row>
    <row r="1928" spans="8:17" ht="18" customHeight="1" x14ac:dyDescent="0.25">
      <c r="H1928" s="14">
        <f>BHUGTAN!E1920</f>
        <v>0</v>
      </c>
      <c r="I1928" s="14">
        <f>BHUGTAN!F1920</f>
        <v>0</v>
      </c>
      <c r="J1928" s="15">
        <f>BHUGTAN!G1920</f>
        <v>0</v>
      </c>
      <c r="K1928" s="15">
        <f>BHUGTAN!H1920</f>
        <v>0</v>
      </c>
      <c r="L1928" s="14">
        <f>BHUGTAN!I1920</f>
        <v>0</v>
      </c>
      <c r="M1928" s="15" t="str">
        <f>IFERROR(IF(H1928&gt;=1,VLOOKUP(I1928,DETAIL!$F$7:$N$2006,5,0),""),"")</f>
        <v/>
      </c>
      <c r="N1928" s="15" t="str">
        <f>IFERROR(IF(H1928&gt;=1,VLOOKUP(I1928,DETAIL!$F$7:$N$2006,6,0),""),"")</f>
        <v/>
      </c>
      <c r="O1928" s="14" t="str">
        <f>IFERROR(IF(H1928&gt;=1,VLOOKUP(I1928,DETAIL!$F$7:$N$2006,8,0),""),"")</f>
        <v/>
      </c>
      <c r="P1928" s="14" t="str">
        <f>IFERROR(IF(H1928&gt;=1,VLOOKUP(I1928,DETAIL!$F$7:$N$2006,9,0),""),"")</f>
        <v/>
      </c>
      <c r="Q1928" s="75">
        <f>BHUGTAN!L1920</f>
        <v>0</v>
      </c>
    </row>
    <row r="1929" spans="8:17" ht="18" customHeight="1" x14ac:dyDescent="0.25">
      <c r="H1929" s="14">
        <f>BHUGTAN!E1921</f>
        <v>0</v>
      </c>
      <c r="I1929" s="14">
        <f>BHUGTAN!F1921</f>
        <v>0</v>
      </c>
      <c r="J1929" s="15">
        <f>BHUGTAN!G1921</f>
        <v>0</v>
      </c>
      <c r="K1929" s="15">
        <f>BHUGTAN!H1921</f>
        <v>0</v>
      </c>
      <c r="L1929" s="14">
        <f>BHUGTAN!I1921</f>
        <v>0</v>
      </c>
      <c r="M1929" s="15" t="str">
        <f>IFERROR(IF(H1929&gt;=1,VLOOKUP(I1929,DETAIL!$F$7:$N$2006,5,0),""),"")</f>
        <v/>
      </c>
      <c r="N1929" s="15" t="str">
        <f>IFERROR(IF(H1929&gt;=1,VLOOKUP(I1929,DETAIL!$F$7:$N$2006,6,0),""),"")</f>
        <v/>
      </c>
      <c r="O1929" s="14" t="str">
        <f>IFERROR(IF(H1929&gt;=1,VLOOKUP(I1929,DETAIL!$F$7:$N$2006,8,0),""),"")</f>
        <v/>
      </c>
      <c r="P1929" s="14" t="str">
        <f>IFERROR(IF(H1929&gt;=1,VLOOKUP(I1929,DETAIL!$F$7:$N$2006,9,0),""),"")</f>
        <v/>
      </c>
      <c r="Q1929" s="75">
        <f>BHUGTAN!L1921</f>
        <v>0</v>
      </c>
    </row>
    <row r="1930" spans="8:17" ht="18" customHeight="1" x14ac:dyDescent="0.25">
      <c r="H1930" s="14">
        <f>BHUGTAN!E1922</f>
        <v>0</v>
      </c>
      <c r="I1930" s="14">
        <f>BHUGTAN!F1922</f>
        <v>0</v>
      </c>
      <c r="J1930" s="15">
        <f>BHUGTAN!G1922</f>
        <v>0</v>
      </c>
      <c r="K1930" s="15">
        <f>BHUGTAN!H1922</f>
        <v>0</v>
      </c>
      <c r="L1930" s="14">
        <f>BHUGTAN!I1922</f>
        <v>0</v>
      </c>
      <c r="M1930" s="15" t="str">
        <f>IFERROR(IF(H1930&gt;=1,VLOOKUP(I1930,DETAIL!$F$7:$N$2006,5,0),""),"")</f>
        <v/>
      </c>
      <c r="N1930" s="15" t="str">
        <f>IFERROR(IF(H1930&gt;=1,VLOOKUP(I1930,DETAIL!$F$7:$N$2006,6,0),""),"")</f>
        <v/>
      </c>
      <c r="O1930" s="14" t="str">
        <f>IFERROR(IF(H1930&gt;=1,VLOOKUP(I1930,DETAIL!$F$7:$N$2006,8,0),""),"")</f>
        <v/>
      </c>
      <c r="P1930" s="14" t="str">
        <f>IFERROR(IF(H1930&gt;=1,VLOOKUP(I1930,DETAIL!$F$7:$N$2006,9,0),""),"")</f>
        <v/>
      </c>
      <c r="Q1930" s="75">
        <f>BHUGTAN!L1922</f>
        <v>0</v>
      </c>
    </row>
    <row r="1931" spans="8:17" ht="18" customHeight="1" x14ac:dyDescent="0.25">
      <c r="H1931" s="14">
        <f>BHUGTAN!E1923</f>
        <v>0</v>
      </c>
      <c r="I1931" s="14">
        <f>BHUGTAN!F1923</f>
        <v>0</v>
      </c>
      <c r="J1931" s="15">
        <f>BHUGTAN!G1923</f>
        <v>0</v>
      </c>
      <c r="K1931" s="15">
        <f>BHUGTAN!H1923</f>
        <v>0</v>
      </c>
      <c r="L1931" s="14">
        <f>BHUGTAN!I1923</f>
        <v>0</v>
      </c>
      <c r="M1931" s="15" t="str">
        <f>IFERROR(IF(H1931&gt;=1,VLOOKUP(I1931,DETAIL!$F$7:$N$2006,5,0),""),"")</f>
        <v/>
      </c>
      <c r="N1931" s="15" t="str">
        <f>IFERROR(IF(H1931&gt;=1,VLOOKUP(I1931,DETAIL!$F$7:$N$2006,6,0),""),"")</f>
        <v/>
      </c>
      <c r="O1931" s="14" t="str">
        <f>IFERROR(IF(H1931&gt;=1,VLOOKUP(I1931,DETAIL!$F$7:$N$2006,8,0),""),"")</f>
        <v/>
      </c>
      <c r="P1931" s="14" t="str">
        <f>IFERROR(IF(H1931&gt;=1,VLOOKUP(I1931,DETAIL!$F$7:$N$2006,9,0),""),"")</f>
        <v/>
      </c>
      <c r="Q1931" s="75">
        <f>BHUGTAN!L1923</f>
        <v>0</v>
      </c>
    </row>
    <row r="1932" spans="8:17" ht="18" customHeight="1" x14ac:dyDescent="0.25">
      <c r="H1932" s="14">
        <f>BHUGTAN!E1924</f>
        <v>0</v>
      </c>
      <c r="I1932" s="14">
        <f>BHUGTAN!F1924</f>
        <v>0</v>
      </c>
      <c r="J1932" s="15">
        <f>BHUGTAN!G1924</f>
        <v>0</v>
      </c>
      <c r="K1932" s="15">
        <f>BHUGTAN!H1924</f>
        <v>0</v>
      </c>
      <c r="L1932" s="14">
        <f>BHUGTAN!I1924</f>
        <v>0</v>
      </c>
      <c r="M1932" s="15" t="str">
        <f>IFERROR(IF(H1932&gt;=1,VLOOKUP(I1932,DETAIL!$F$7:$N$2006,5,0),""),"")</f>
        <v/>
      </c>
      <c r="N1932" s="15" t="str">
        <f>IFERROR(IF(H1932&gt;=1,VLOOKUP(I1932,DETAIL!$F$7:$N$2006,6,0),""),"")</f>
        <v/>
      </c>
      <c r="O1932" s="14" t="str">
        <f>IFERROR(IF(H1932&gt;=1,VLOOKUP(I1932,DETAIL!$F$7:$N$2006,8,0),""),"")</f>
        <v/>
      </c>
      <c r="P1932" s="14" t="str">
        <f>IFERROR(IF(H1932&gt;=1,VLOOKUP(I1932,DETAIL!$F$7:$N$2006,9,0),""),"")</f>
        <v/>
      </c>
      <c r="Q1932" s="75">
        <f>BHUGTAN!L1924</f>
        <v>0</v>
      </c>
    </row>
    <row r="1933" spans="8:17" ht="18" customHeight="1" x14ac:dyDescent="0.25">
      <c r="H1933" s="14">
        <f>BHUGTAN!E1925</f>
        <v>0</v>
      </c>
      <c r="I1933" s="14">
        <f>BHUGTAN!F1925</f>
        <v>0</v>
      </c>
      <c r="J1933" s="15">
        <f>BHUGTAN!G1925</f>
        <v>0</v>
      </c>
      <c r="K1933" s="15">
        <f>BHUGTAN!H1925</f>
        <v>0</v>
      </c>
      <c r="L1933" s="14">
        <f>BHUGTAN!I1925</f>
        <v>0</v>
      </c>
      <c r="M1933" s="15" t="str">
        <f>IFERROR(IF(H1933&gt;=1,VLOOKUP(I1933,DETAIL!$F$7:$N$2006,5,0),""),"")</f>
        <v/>
      </c>
      <c r="N1933" s="15" t="str">
        <f>IFERROR(IF(H1933&gt;=1,VLOOKUP(I1933,DETAIL!$F$7:$N$2006,6,0),""),"")</f>
        <v/>
      </c>
      <c r="O1933" s="14" t="str">
        <f>IFERROR(IF(H1933&gt;=1,VLOOKUP(I1933,DETAIL!$F$7:$N$2006,8,0),""),"")</f>
        <v/>
      </c>
      <c r="P1933" s="14" t="str">
        <f>IFERROR(IF(H1933&gt;=1,VLOOKUP(I1933,DETAIL!$F$7:$N$2006,9,0),""),"")</f>
        <v/>
      </c>
      <c r="Q1933" s="75">
        <f>BHUGTAN!L1925</f>
        <v>0</v>
      </c>
    </row>
    <row r="1934" spans="8:17" ht="18" customHeight="1" x14ac:dyDescent="0.25">
      <c r="H1934" s="14">
        <f>BHUGTAN!E1926</f>
        <v>0</v>
      </c>
      <c r="I1934" s="14">
        <f>BHUGTAN!F1926</f>
        <v>0</v>
      </c>
      <c r="J1934" s="15">
        <f>BHUGTAN!G1926</f>
        <v>0</v>
      </c>
      <c r="K1934" s="15">
        <f>BHUGTAN!H1926</f>
        <v>0</v>
      </c>
      <c r="L1934" s="14">
        <f>BHUGTAN!I1926</f>
        <v>0</v>
      </c>
      <c r="M1934" s="15" t="str">
        <f>IFERROR(IF(H1934&gt;=1,VLOOKUP(I1934,DETAIL!$F$7:$N$2006,5,0),""),"")</f>
        <v/>
      </c>
      <c r="N1934" s="15" t="str">
        <f>IFERROR(IF(H1934&gt;=1,VLOOKUP(I1934,DETAIL!$F$7:$N$2006,6,0),""),"")</f>
        <v/>
      </c>
      <c r="O1934" s="14" t="str">
        <f>IFERROR(IF(H1934&gt;=1,VLOOKUP(I1934,DETAIL!$F$7:$N$2006,8,0),""),"")</f>
        <v/>
      </c>
      <c r="P1934" s="14" t="str">
        <f>IFERROR(IF(H1934&gt;=1,VLOOKUP(I1934,DETAIL!$F$7:$N$2006,9,0),""),"")</f>
        <v/>
      </c>
      <c r="Q1934" s="75">
        <f>BHUGTAN!L1926</f>
        <v>0</v>
      </c>
    </row>
    <row r="1935" spans="8:17" ht="18" customHeight="1" x14ac:dyDescent="0.25">
      <c r="H1935" s="14">
        <f>BHUGTAN!E1927</f>
        <v>0</v>
      </c>
      <c r="I1935" s="14">
        <f>BHUGTAN!F1927</f>
        <v>0</v>
      </c>
      <c r="J1935" s="15">
        <f>BHUGTAN!G1927</f>
        <v>0</v>
      </c>
      <c r="K1935" s="15">
        <f>BHUGTAN!H1927</f>
        <v>0</v>
      </c>
      <c r="L1935" s="14">
        <f>BHUGTAN!I1927</f>
        <v>0</v>
      </c>
      <c r="M1935" s="15" t="str">
        <f>IFERROR(IF(H1935&gt;=1,VLOOKUP(I1935,DETAIL!$F$7:$N$2006,5,0),""),"")</f>
        <v/>
      </c>
      <c r="N1935" s="15" t="str">
        <f>IFERROR(IF(H1935&gt;=1,VLOOKUP(I1935,DETAIL!$F$7:$N$2006,6,0),""),"")</f>
        <v/>
      </c>
      <c r="O1935" s="14" t="str">
        <f>IFERROR(IF(H1935&gt;=1,VLOOKUP(I1935,DETAIL!$F$7:$N$2006,8,0),""),"")</f>
        <v/>
      </c>
      <c r="P1935" s="14" t="str">
        <f>IFERROR(IF(H1935&gt;=1,VLOOKUP(I1935,DETAIL!$F$7:$N$2006,9,0),""),"")</f>
        <v/>
      </c>
      <c r="Q1935" s="75">
        <f>BHUGTAN!L1927</f>
        <v>0</v>
      </c>
    </row>
    <row r="1936" spans="8:17" ht="18" customHeight="1" x14ac:dyDescent="0.25">
      <c r="H1936" s="14">
        <f>BHUGTAN!E1928</f>
        <v>0</v>
      </c>
      <c r="I1936" s="14">
        <f>BHUGTAN!F1928</f>
        <v>0</v>
      </c>
      <c r="J1936" s="15">
        <f>BHUGTAN!G1928</f>
        <v>0</v>
      </c>
      <c r="K1936" s="15">
        <f>BHUGTAN!H1928</f>
        <v>0</v>
      </c>
      <c r="L1936" s="14">
        <f>BHUGTAN!I1928</f>
        <v>0</v>
      </c>
      <c r="M1936" s="15" t="str">
        <f>IFERROR(IF(H1936&gt;=1,VLOOKUP(I1936,DETAIL!$F$7:$N$2006,5,0),""),"")</f>
        <v/>
      </c>
      <c r="N1936" s="15" t="str">
        <f>IFERROR(IF(H1936&gt;=1,VLOOKUP(I1936,DETAIL!$F$7:$N$2006,6,0),""),"")</f>
        <v/>
      </c>
      <c r="O1936" s="14" t="str">
        <f>IFERROR(IF(H1936&gt;=1,VLOOKUP(I1936,DETAIL!$F$7:$N$2006,8,0),""),"")</f>
        <v/>
      </c>
      <c r="P1936" s="14" t="str">
        <f>IFERROR(IF(H1936&gt;=1,VLOOKUP(I1936,DETAIL!$F$7:$N$2006,9,0),""),"")</f>
        <v/>
      </c>
      <c r="Q1936" s="75">
        <f>BHUGTAN!L1928</f>
        <v>0</v>
      </c>
    </row>
    <row r="1937" spans="8:17" ht="18" customHeight="1" x14ac:dyDescent="0.25">
      <c r="H1937" s="14">
        <f>BHUGTAN!E1929</f>
        <v>0</v>
      </c>
      <c r="I1937" s="14">
        <f>BHUGTAN!F1929</f>
        <v>0</v>
      </c>
      <c r="J1937" s="15">
        <f>BHUGTAN!G1929</f>
        <v>0</v>
      </c>
      <c r="K1937" s="15">
        <f>BHUGTAN!H1929</f>
        <v>0</v>
      </c>
      <c r="L1937" s="14">
        <f>BHUGTAN!I1929</f>
        <v>0</v>
      </c>
      <c r="M1937" s="15" t="str">
        <f>IFERROR(IF(H1937&gt;=1,VLOOKUP(I1937,DETAIL!$F$7:$N$2006,5,0),""),"")</f>
        <v/>
      </c>
      <c r="N1937" s="15" t="str">
        <f>IFERROR(IF(H1937&gt;=1,VLOOKUP(I1937,DETAIL!$F$7:$N$2006,6,0),""),"")</f>
        <v/>
      </c>
      <c r="O1937" s="14" t="str">
        <f>IFERROR(IF(H1937&gt;=1,VLOOKUP(I1937,DETAIL!$F$7:$N$2006,8,0),""),"")</f>
        <v/>
      </c>
      <c r="P1937" s="14" t="str">
        <f>IFERROR(IF(H1937&gt;=1,VLOOKUP(I1937,DETAIL!$F$7:$N$2006,9,0),""),"")</f>
        <v/>
      </c>
      <c r="Q1937" s="75">
        <f>BHUGTAN!L1929</f>
        <v>0</v>
      </c>
    </row>
    <row r="1938" spans="8:17" ht="18" customHeight="1" x14ac:dyDescent="0.25">
      <c r="H1938" s="14">
        <f>BHUGTAN!E1930</f>
        <v>0</v>
      </c>
      <c r="I1938" s="14">
        <f>BHUGTAN!F1930</f>
        <v>0</v>
      </c>
      <c r="J1938" s="15">
        <f>BHUGTAN!G1930</f>
        <v>0</v>
      </c>
      <c r="K1938" s="15">
        <f>BHUGTAN!H1930</f>
        <v>0</v>
      </c>
      <c r="L1938" s="14">
        <f>BHUGTAN!I1930</f>
        <v>0</v>
      </c>
      <c r="M1938" s="15" t="str">
        <f>IFERROR(IF(H1938&gt;=1,VLOOKUP(I1938,DETAIL!$F$7:$N$2006,5,0),""),"")</f>
        <v/>
      </c>
      <c r="N1938" s="15" t="str">
        <f>IFERROR(IF(H1938&gt;=1,VLOOKUP(I1938,DETAIL!$F$7:$N$2006,6,0),""),"")</f>
        <v/>
      </c>
      <c r="O1938" s="14" t="str">
        <f>IFERROR(IF(H1938&gt;=1,VLOOKUP(I1938,DETAIL!$F$7:$N$2006,8,0),""),"")</f>
        <v/>
      </c>
      <c r="P1938" s="14" t="str">
        <f>IFERROR(IF(H1938&gt;=1,VLOOKUP(I1938,DETAIL!$F$7:$N$2006,9,0),""),"")</f>
        <v/>
      </c>
      <c r="Q1938" s="75">
        <f>BHUGTAN!L1930</f>
        <v>0</v>
      </c>
    </row>
    <row r="1939" spans="8:17" ht="18" customHeight="1" x14ac:dyDescent="0.25">
      <c r="H1939" s="14">
        <f>BHUGTAN!E1931</f>
        <v>0</v>
      </c>
      <c r="I1939" s="14">
        <f>BHUGTAN!F1931</f>
        <v>0</v>
      </c>
      <c r="J1939" s="15">
        <f>BHUGTAN!G1931</f>
        <v>0</v>
      </c>
      <c r="K1939" s="15">
        <f>BHUGTAN!H1931</f>
        <v>0</v>
      </c>
      <c r="L1939" s="14">
        <f>BHUGTAN!I1931</f>
        <v>0</v>
      </c>
      <c r="M1939" s="15" t="str">
        <f>IFERROR(IF(H1939&gt;=1,VLOOKUP(I1939,DETAIL!$F$7:$N$2006,5,0),""),"")</f>
        <v/>
      </c>
      <c r="N1939" s="15" t="str">
        <f>IFERROR(IF(H1939&gt;=1,VLOOKUP(I1939,DETAIL!$F$7:$N$2006,6,0),""),"")</f>
        <v/>
      </c>
      <c r="O1939" s="14" t="str">
        <f>IFERROR(IF(H1939&gt;=1,VLOOKUP(I1939,DETAIL!$F$7:$N$2006,8,0),""),"")</f>
        <v/>
      </c>
      <c r="P1939" s="14" t="str">
        <f>IFERROR(IF(H1939&gt;=1,VLOOKUP(I1939,DETAIL!$F$7:$N$2006,9,0),""),"")</f>
        <v/>
      </c>
      <c r="Q1939" s="75">
        <f>BHUGTAN!L1931</f>
        <v>0</v>
      </c>
    </row>
    <row r="1940" spans="8:17" ht="18" customHeight="1" x14ac:dyDescent="0.25">
      <c r="H1940" s="14">
        <f>BHUGTAN!E1932</f>
        <v>0</v>
      </c>
      <c r="I1940" s="14">
        <f>BHUGTAN!F1932</f>
        <v>0</v>
      </c>
      <c r="J1940" s="15">
        <f>BHUGTAN!G1932</f>
        <v>0</v>
      </c>
      <c r="K1940" s="15">
        <f>BHUGTAN!H1932</f>
        <v>0</v>
      </c>
      <c r="L1940" s="14">
        <f>BHUGTAN!I1932</f>
        <v>0</v>
      </c>
      <c r="M1940" s="15" t="str">
        <f>IFERROR(IF(H1940&gt;=1,VLOOKUP(I1940,DETAIL!$F$7:$N$2006,5,0),""),"")</f>
        <v/>
      </c>
      <c r="N1940" s="15" t="str">
        <f>IFERROR(IF(H1940&gt;=1,VLOOKUP(I1940,DETAIL!$F$7:$N$2006,6,0),""),"")</f>
        <v/>
      </c>
      <c r="O1940" s="14" t="str">
        <f>IFERROR(IF(H1940&gt;=1,VLOOKUP(I1940,DETAIL!$F$7:$N$2006,8,0),""),"")</f>
        <v/>
      </c>
      <c r="P1940" s="14" t="str">
        <f>IFERROR(IF(H1940&gt;=1,VLOOKUP(I1940,DETAIL!$F$7:$N$2006,9,0),""),"")</f>
        <v/>
      </c>
      <c r="Q1940" s="75">
        <f>BHUGTAN!L1932</f>
        <v>0</v>
      </c>
    </row>
    <row r="1941" spans="8:17" ht="18" customHeight="1" x14ac:dyDescent="0.25">
      <c r="H1941" s="14">
        <f>BHUGTAN!E1933</f>
        <v>0</v>
      </c>
      <c r="I1941" s="14">
        <f>BHUGTAN!F1933</f>
        <v>0</v>
      </c>
      <c r="J1941" s="15">
        <f>BHUGTAN!G1933</f>
        <v>0</v>
      </c>
      <c r="K1941" s="15">
        <f>BHUGTAN!H1933</f>
        <v>0</v>
      </c>
      <c r="L1941" s="14">
        <f>BHUGTAN!I1933</f>
        <v>0</v>
      </c>
      <c r="M1941" s="15" t="str">
        <f>IFERROR(IF(H1941&gt;=1,VLOOKUP(I1941,DETAIL!$F$7:$N$2006,5,0),""),"")</f>
        <v/>
      </c>
      <c r="N1941" s="15" t="str">
        <f>IFERROR(IF(H1941&gt;=1,VLOOKUP(I1941,DETAIL!$F$7:$N$2006,6,0),""),"")</f>
        <v/>
      </c>
      <c r="O1941" s="14" t="str">
        <f>IFERROR(IF(H1941&gt;=1,VLOOKUP(I1941,DETAIL!$F$7:$N$2006,8,0),""),"")</f>
        <v/>
      </c>
      <c r="P1941" s="14" t="str">
        <f>IFERROR(IF(H1941&gt;=1,VLOOKUP(I1941,DETAIL!$F$7:$N$2006,9,0),""),"")</f>
        <v/>
      </c>
      <c r="Q1941" s="75">
        <f>BHUGTAN!L1933</f>
        <v>0</v>
      </c>
    </row>
    <row r="1942" spans="8:17" ht="18" customHeight="1" x14ac:dyDescent="0.25">
      <c r="H1942" s="14">
        <f>BHUGTAN!E1934</f>
        <v>0</v>
      </c>
      <c r="I1942" s="14">
        <f>BHUGTAN!F1934</f>
        <v>0</v>
      </c>
      <c r="J1942" s="15">
        <f>BHUGTAN!G1934</f>
        <v>0</v>
      </c>
      <c r="K1942" s="15">
        <f>BHUGTAN!H1934</f>
        <v>0</v>
      </c>
      <c r="L1942" s="14">
        <f>BHUGTAN!I1934</f>
        <v>0</v>
      </c>
      <c r="M1942" s="15" t="str">
        <f>IFERROR(IF(H1942&gt;=1,VLOOKUP(I1942,DETAIL!$F$7:$N$2006,5,0),""),"")</f>
        <v/>
      </c>
      <c r="N1942" s="15" t="str">
        <f>IFERROR(IF(H1942&gt;=1,VLOOKUP(I1942,DETAIL!$F$7:$N$2006,6,0),""),"")</f>
        <v/>
      </c>
      <c r="O1942" s="14" t="str">
        <f>IFERROR(IF(H1942&gt;=1,VLOOKUP(I1942,DETAIL!$F$7:$N$2006,8,0),""),"")</f>
        <v/>
      </c>
      <c r="P1942" s="14" t="str">
        <f>IFERROR(IF(H1942&gt;=1,VLOOKUP(I1942,DETAIL!$F$7:$N$2006,9,0),""),"")</f>
        <v/>
      </c>
      <c r="Q1942" s="75">
        <f>BHUGTAN!L1934</f>
        <v>0</v>
      </c>
    </row>
    <row r="1943" spans="8:17" ht="18" customHeight="1" x14ac:dyDescent="0.25">
      <c r="H1943" s="14">
        <f>BHUGTAN!E1935</f>
        <v>0</v>
      </c>
      <c r="I1943" s="14">
        <f>BHUGTAN!F1935</f>
        <v>0</v>
      </c>
      <c r="J1943" s="15">
        <f>BHUGTAN!G1935</f>
        <v>0</v>
      </c>
      <c r="K1943" s="15">
        <f>BHUGTAN!H1935</f>
        <v>0</v>
      </c>
      <c r="L1943" s="14">
        <f>BHUGTAN!I1935</f>
        <v>0</v>
      </c>
      <c r="M1943" s="15" t="str">
        <f>IFERROR(IF(H1943&gt;=1,VLOOKUP(I1943,DETAIL!$F$7:$N$2006,5,0),""),"")</f>
        <v/>
      </c>
      <c r="N1943" s="15" t="str">
        <f>IFERROR(IF(H1943&gt;=1,VLOOKUP(I1943,DETAIL!$F$7:$N$2006,6,0),""),"")</f>
        <v/>
      </c>
      <c r="O1943" s="14" t="str">
        <f>IFERROR(IF(H1943&gt;=1,VLOOKUP(I1943,DETAIL!$F$7:$N$2006,8,0),""),"")</f>
        <v/>
      </c>
      <c r="P1943" s="14" t="str">
        <f>IFERROR(IF(H1943&gt;=1,VLOOKUP(I1943,DETAIL!$F$7:$N$2006,9,0),""),"")</f>
        <v/>
      </c>
      <c r="Q1943" s="75">
        <f>BHUGTAN!L1935</f>
        <v>0</v>
      </c>
    </row>
    <row r="1944" spans="8:17" ht="18" customHeight="1" x14ac:dyDescent="0.25">
      <c r="H1944" s="14">
        <f>BHUGTAN!E1936</f>
        <v>0</v>
      </c>
      <c r="I1944" s="14">
        <f>BHUGTAN!F1936</f>
        <v>0</v>
      </c>
      <c r="J1944" s="15">
        <f>BHUGTAN!G1936</f>
        <v>0</v>
      </c>
      <c r="K1944" s="15">
        <f>BHUGTAN!H1936</f>
        <v>0</v>
      </c>
      <c r="L1944" s="14">
        <f>BHUGTAN!I1936</f>
        <v>0</v>
      </c>
      <c r="M1944" s="15" t="str">
        <f>IFERROR(IF(H1944&gt;=1,VLOOKUP(I1944,DETAIL!$F$7:$N$2006,5,0),""),"")</f>
        <v/>
      </c>
      <c r="N1944" s="15" t="str">
        <f>IFERROR(IF(H1944&gt;=1,VLOOKUP(I1944,DETAIL!$F$7:$N$2006,6,0),""),"")</f>
        <v/>
      </c>
      <c r="O1944" s="14" t="str">
        <f>IFERROR(IF(H1944&gt;=1,VLOOKUP(I1944,DETAIL!$F$7:$N$2006,8,0),""),"")</f>
        <v/>
      </c>
      <c r="P1944" s="14" t="str">
        <f>IFERROR(IF(H1944&gt;=1,VLOOKUP(I1944,DETAIL!$F$7:$N$2006,9,0),""),"")</f>
        <v/>
      </c>
      <c r="Q1944" s="75">
        <f>BHUGTAN!L1936</f>
        <v>0</v>
      </c>
    </row>
    <row r="1945" spans="8:17" ht="18" customHeight="1" x14ac:dyDescent="0.25">
      <c r="H1945" s="14">
        <f>BHUGTAN!E1937</f>
        <v>0</v>
      </c>
      <c r="I1945" s="14">
        <f>BHUGTAN!F1937</f>
        <v>0</v>
      </c>
      <c r="J1945" s="15">
        <f>BHUGTAN!G1937</f>
        <v>0</v>
      </c>
      <c r="K1945" s="15">
        <f>BHUGTAN!H1937</f>
        <v>0</v>
      </c>
      <c r="L1945" s="14">
        <f>BHUGTAN!I1937</f>
        <v>0</v>
      </c>
      <c r="M1945" s="15" t="str">
        <f>IFERROR(IF(H1945&gt;=1,VLOOKUP(I1945,DETAIL!$F$7:$N$2006,5,0),""),"")</f>
        <v/>
      </c>
      <c r="N1945" s="15" t="str">
        <f>IFERROR(IF(H1945&gt;=1,VLOOKUP(I1945,DETAIL!$F$7:$N$2006,6,0),""),"")</f>
        <v/>
      </c>
      <c r="O1945" s="14" t="str">
        <f>IFERROR(IF(H1945&gt;=1,VLOOKUP(I1945,DETAIL!$F$7:$N$2006,8,0),""),"")</f>
        <v/>
      </c>
      <c r="P1945" s="14" t="str">
        <f>IFERROR(IF(H1945&gt;=1,VLOOKUP(I1945,DETAIL!$F$7:$N$2006,9,0),""),"")</f>
        <v/>
      </c>
      <c r="Q1945" s="75">
        <f>BHUGTAN!L1937</f>
        <v>0</v>
      </c>
    </row>
    <row r="1946" spans="8:17" ht="18" customHeight="1" x14ac:dyDescent="0.25">
      <c r="H1946" s="14">
        <f>BHUGTAN!E1938</f>
        <v>0</v>
      </c>
      <c r="I1946" s="14">
        <f>BHUGTAN!F1938</f>
        <v>0</v>
      </c>
      <c r="J1946" s="15">
        <f>BHUGTAN!G1938</f>
        <v>0</v>
      </c>
      <c r="K1946" s="15">
        <f>BHUGTAN!H1938</f>
        <v>0</v>
      </c>
      <c r="L1946" s="14">
        <f>BHUGTAN!I1938</f>
        <v>0</v>
      </c>
      <c r="M1946" s="15" t="str">
        <f>IFERROR(IF(H1946&gt;=1,VLOOKUP(I1946,DETAIL!$F$7:$N$2006,5,0),""),"")</f>
        <v/>
      </c>
      <c r="N1946" s="15" t="str">
        <f>IFERROR(IF(H1946&gt;=1,VLOOKUP(I1946,DETAIL!$F$7:$N$2006,6,0),""),"")</f>
        <v/>
      </c>
      <c r="O1946" s="14" t="str">
        <f>IFERROR(IF(H1946&gt;=1,VLOOKUP(I1946,DETAIL!$F$7:$N$2006,8,0),""),"")</f>
        <v/>
      </c>
      <c r="P1946" s="14" t="str">
        <f>IFERROR(IF(H1946&gt;=1,VLOOKUP(I1946,DETAIL!$F$7:$N$2006,9,0),""),"")</f>
        <v/>
      </c>
      <c r="Q1946" s="75">
        <f>BHUGTAN!L1938</f>
        <v>0</v>
      </c>
    </row>
    <row r="1947" spans="8:17" ht="18" customHeight="1" x14ac:dyDescent="0.25">
      <c r="H1947" s="14">
        <f>BHUGTAN!E1939</f>
        <v>0</v>
      </c>
      <c r="I1947" s="14">
        <f>BHUGTAN!F1939</f>
        <v>0</v>
      </c>
      <c r="J1947" s="15">
        <f>BHUGTAN!G1939</f>
        <v>0</v>
      </c>
      <c r="K1947" s="15">
        <f>BHUGTAN!H1939</f>
        <v>0</v>
      </c>
      <c r="L1947" s="14">
        <f>BHUGTAN!I1939</f>
        <v>0</v>
      </c>
      <c r="M1947" s="15" t="str">
        <f>IFERROR(IF(H1947&gt;=1,VLOOKUP(I1947,DETAIL!$F$7:$N$2006,5,0),""),"")</f>
        <v/>
      </c>
      <c r="N1947" s="15" t="str">
        <f>IFERROR(IF(H1947&gt;=1,VLOOKUP(I1947,DETAIL!$F$7:$N$2006,6,0),""),"")</f>
        <v/>
      </c>
      <c r="O1947" s="14" t="str">
        <f>IFERROR(IF(H1947&gt;=1,VLOOKUP(I1947,DETAIL!$F$7:$N$2006,8,0),""),"")</f>
        <v/>
      </c>
      <c r="P1947" s="14" t="str">
        <f>IFERROR(IF(H1947&gt;=1,VLOOKUP(I1947,DETAIL!$F$7:$N$2006,9,0),""),"")</f>
        <v/>
      </c>
      <c r="Q1947" s="75">
        <f>BHUGTAN!L1939</f>
        <v>0</v>
      </c>
    </row>
    <row r="1948" spans="8:17" ht="18" customHeight="1" x14ac:dyDescent="0.25">
      <c r="H1948" s="14">
        <f>BHUGTAN!E1940</f>
        <v>0</v>
      </c>
      <c r="I1948" s="14">
        <f>BHUGTAN!F1940</f>
        <v>0</v>
      </c>
      <c r="J1948" s="15">
        <f>BHUGTAN!G1940</f>
        <v>0</v>
      </c>
      <c r="K1948" s="15">
        <f>BHUGTAN!H1940</f>
        <v>0</v>
      </c>
      <c r="L1948" s="14">
        <f>BHUGTAN!I1940</f>
        <v>0</v>
      </c>
      <c r="M1948" s="15" t="str">
        <f>IFERROR(IF(H1948&gt;=1,VLOOKUP(I1948,DETAIL!$F$7:$N$2006,5,0),""),"")</f>
        <v/>
      </c>
      <c r="N1948" s="15" t="str">
        <f>IFERROR(IF(H1948&gt;=1,VLOOKUP(I1948,DETAIL!$F$7:$N$2006,6,0),""),"")</f>
        <v/>
      </c>
      <c r="O1948" s="14" t="str">
        <f>IFERROR(IF(H1948&gt;=1,VLOOKUP(I1948,DETAIL!$F$7:$N$2006,8,0),""),"")</f>
        <v/>
      </c>
      <c r="P1948" s="14" t="str">
        <f>IFERROR(IF(H1948&gt;=1,VLOOKUP(I1948,DETAIL!$F$7:$N$2006,9,0),""),"")</f>
        <v/>
      </c>
      <c r="Q1948" s="75">
        <f>BHUGTAN!L1940</f>
        <v>0</v>
      </c>
    </row>
    <row r="1949" spans="8:17" ht="18" customHeight="1" x14ac:dyDescent="0.25">
      <c r="H1949" s="14">
        <f>BHUGTAN!E1941</f>
        <v>0</v>
      </c>
      <c r="I1949" s="14">
        <f>BHUGTAN!F1941</f>
        <v>0</v>
      </c>
      <c r="J1949" s="15">
        <f>BHUGTAN!G1941</f>
        <v>0</v>
      </c>
      <c r="K1949" s="15">
        <f>BHUGTAN!H1941</f>
        <v>0</v>
      </c>
      <c r="L1949" s="14">
        <f>BHUGTAN!I1941</f>
        <v>0</v>
      </c>
      <c r="M1949" s="15" t="str">
        <f>IFERROR(IF(H1949&gt;=1,VLOOKUP(I1949,DETAIL!$F$7:$N$2006,5,0),""),"")</f>
        <v/>
      </c>
      <c r="N1949" s="15" t="str">
        <f>IFERROR(IF(H1949&gt;=1,VLOOKUP(I1949,DETAIL!$F$7:$N$2006,6,0),""),"")</f>
        <v/>
      </c>
      <c r="O1949" s="14" t="str">
        <f>IFERROR(IF(H1949&gt;=1,VLOOKUP(I1949,DETAIL!$F$7:$N$2006,8,0),""),"")</f>
        <v/>
      </c>
      <c r="P1949" s="14" t="str">
        <f>IFERROR(IF(H1949&gt;=1,VLOOKUP(I1949,DETAIL!$F$7:$N$2006,9,0),""),"")</f>
        <v/>
      </c>
      <c r="Q1949" s="75">
        <f>BHUGTAN!L1941</f>
        <v>0</v>
      </c>
    </row>
    <row r="1950" spans="8:17" ht="18" customHeight="1" x14ac:dyDescent="0.25">
      <c r="H1950" s="14">
        <f>BHUGTAN!E1942</f>
        <v>0</v>
      </c>
      <c r="I1950" s="14">
        <f>BHUGTAN!F1942</f>
        <v>0</v>
      </c>
      <c r="J1950" s="15">
        <f>BHUGTAN!G1942</f>
        <v>0</v>
      </c>
      <c r="K1950" s="15">
        <f>BHUGTAN!H1942</f>
        <v>0</v>
      </c>
      <c r="L1950" s="14">
        <f>BHUGTAN!I1942</f>
        <v>0</v>
      </c>
      <c r="M1950" s="15" t="str">
        <f>IFERROR(IF(H1950&gt;=1,VLOOKUP(I1950,DETAIL!$F$7:$N$2006,5,0),""),"")</f>
        <v/>
      </c>
      <c r="N1950" s="15" t="str">
        <f>IFERROR(IF(H1950&gt;=1,VLOOKUP(I1950,DETAIL!$F$7:$N$2006,6,0),""),"")</f>
        <v/>
      </c>
      <c r="O1950" s="14" t="str">
        <f>IFERROR(IF(H1950&gt;=1,VLOOKUP(I1950,DETAIL!$F$7:$N$2006,8,0),""),"")</f>
        <v/>
      </c>
      <c r="P1950" s="14" t="str">
        <f>IFERROR(IF(H1950&gt;=1,VLOOKUP(I1950,DETAIL!$F$7:$N$2006,9,0),""),"")</f>
        <v/>
      </c>
      <c r="Q1950" s="75">
        <f>BHUGTAN!L1942</f>
        <v>0</v>
      </c>
    </row>
    <row r="1951" spans="8:17" ht="18" customHeight="1" x14ac:dyDescent="0.25">
      <c r="H1951" s="14">
        <f>BHUGTAN!E1943</f>
        <v>0</v>
      </c>
      <c r="I1951" s="14">
        <f>BHUGTAN!F1943</f>
        <v>0</v>
      </c>
      <c r="J1951" s="15">
        <f>BHUGTAN!G1943</f>
        <v>0</v>
      </c>
      <c r="K1951" s="15">
        <f>BHUGTAN!H1943</f>
        <v>0</v>
      </c>
      <c r="L1951" s="14">
        <f>BHUGTAN!I1943</f>
        <v>0</v>
      </c>
      <c r="M1951" s="15" t="str">
        <f>IFERROR(IF(H1951&gt;=1,VLOOKUP(I1951,DETAIL!$F$7:$N$2006,5,0),""),"")</f>
        <v/>
      </c>
      <c r="N1951" s="15" t="str">
        <f>IFERROR(IF(H1951&gt;=1,VLOOKUP(I1951,DETAIL!$F$7:$N$2006,6,0),""),"")</f>
        <v/>
      </c>
      <c r="O1951" s="14" t="str">
        <f>IFERROR(IF(H1951&gt;=1,VLOOKUP(I1951,DETAIL!$F$7:$N$2006,8,0),""),"")</f>
        <v/>
      </c>
      <c r="P1951" s="14" t="str">
        <f>IFERROR(IF(H1951&gt;=1,VLOOKUP(I1951,DETAIL!$F$7:$N$2006,9,0),""),"")</f>
        <v/>
      </c>
      <c r="Q1951" s="75">
        <f>BHUGTAN!L1943</f>
        <v>0</v>
      </c>
    </row>
    <row r="1952" spans="8:17" ht="18" customHeight="1" x14ac:dyDescent="0.25">
      <c r="H1952" s="14">
        <f>BHUGTAN!E1944</f>
        <v>0</v>
      </c>
      <c r="I1952" s="14">
        <f>BHUGTAN!F1944</f>
        <v>0</v>
      </c>
      <c r="J1952" s="15">
        <f>BHUGTAN!G1944</f>
        <v>0</v>
      </c>
      <c r="K1952" s="15">
        <f>BHUGTAN!H1944</f>
        <v>0</v>
      </c>
      <c r="L1952" s="14">
        <f>BHUGTAN!I1944</f>
        <v>0</v>
      </c>
      <c r="M1952" s="15" t="str">
        <f>IFERROR(IF(H1952&gt;=1,VLOOKUP(I1952,DETAIL!$F$7:$N$2006,5,0),""),"")</f>
        <v/>
      </c>
      <c r="N1952" s="15" t="str">
        <f>IFERROR(IF(H1952&gt;=1,VLOOKUP(I1952,DETAIL!$F$7:$N$2006,6,0),""),"")</f>
        <v/>
      </c>
      <c r="O1952" s="14" t="str">
        <f>IFERROR(IF(H1952&gt;=1,VLOOKUP(I1952,DETAIL!$F$7:$N$2006,8,0),""),"")</f>
        <v/>
      </c>
      <c r="P1952" s="14" t="str">
        <f>IFERROR(IF(H1952&gt;=1,VLOOKUP(I1952,DETAIL!$F$7:$N$2006,9,0),""),"")</f>
        <v/>
      </c>
      <c r="Q1952" s="75">
        <f>BHUGTAN!L1944</f>
        <v>0</v>
      </c>
    </row>
    <row r="1953" spans="8:17" ht="18" customHeight="1" x14ac:dyDescent="0.25">
      <c r="H1953" s="14">
        <f>BHUGTAN!E1945</f>
        <v>0</v>
      </c>
      <c r="I1953" s="14">
        <f>BHUGTAN!F1945</f>
        <v>0</v>
      </c>
      <c r="J1953" s="15">
        <f>BHUGTAN!G1945</f>
        <v>0</v>
      </c>
      <c r="K1953" s="15">
        <f>BHUGTAN!H1945</f>
        <v>0</v>
      </c>
      <c r="L1953" s="14">
        <f>BHUGTAN!I1945</f>
        <v>0</v>
      </c>
      <c r="M1953" s="15" t="str">
        <f>IFERROR(IF(H1953&gt;=1,VLOOKUP(I1953,DETAIL!$F$7:$N$2006,5,0),""),"")</f>
        <v/>
      </c>
      <c r="N1953" s="15" t="str">
        <f>IFERROR(IF(H1953&gt;=1,VLOOKUP(I1953,DETAIL!$F$7:$N$2006,6,0),""),"")</f>
        <v/>
      </c>
      <c r="O1953" s="14" t="str">
        <f>IFERROR(IF(H1953&gt;=1,VLOOKUP(I1953,DETAIL!$F$7:$N$2006,8,0),""),"")</f>
        <v/>
      </c>
      <c r="P1953" s="14" t="str">
        <f>IFERROR(IF(H1953&gt;=1,VLOOKUP(I1953,DETAIL!$F$7:$N$2006,9,0),""),"")</f>
        <v/>
      </c>
      <c r="Q1953" s="75">
        <f>BHUGTAN!L1945</f>
        <v>0</v>
      </c>
    </row>
    <row r="1954" spans="8:17" ht="18" customHeight="1" x14ac:dyDescent="0.25">
      <c r="H1954" s="14">
        <f>BHUGTAN!E1946</f>
        <v>0</v>
      </c>
      <c r="I1954" s="14">
        <f>BHUGTAN!F1946</f>
        <v>0</v>
      </c>
      <c r="J1954" s="15">
        <f>BHUGTAN!G1946</f>
        <v>0</v>
      </c>
      <c r="K1954" s="15">
        <f>BHUGTAN!H1946</f>
        <v>0</v>
      </c>
      <c r="L1954" s="14">
        <f>BHUGTAN!I1946</f>
        <v>0</v>
      </c>
      <c r="M1954" s="15" t="str">
        <f>IFERROR(IF(H1954&gt;=1,VLOOKUP(I1954,DETAIL!$F$7:$N$2006,5,0),""),"")</f>
        <v/>
      </c>
      <c r="N1954" s="15" t="str">
        <f>IFERROR(IF(H1954&gt;=1,VLOOKUP(I1954,DETAIL!$F$7:$N$2006,6,0),""),"")</f>
        <v/>
      </c>
      <c r="O1954" s="14" t="str">
        <f>IFERROR(IF(H1954&gt;=1,VLOOKUP(I1954,DETAIL!$F$7:$N$2006,8,0),""),"")</f>
        <v/>
      </c>
      <c r="P1954" s="14" t="str">
        <f>IFERROR(IF(H1954&gt;=1,VLOOKUP(I1954,DETAIL!$F$7:$N$2006,9,0),""),"")</f>
        <v/>
      </c>
      <c r="Q1954" s="75">
        <f>BHUGTAN!L1946</f>
        <v>0</v>
      </c>
    </row>
    <row r="1955" spans="8:17" ht="18" customHeight="1" x14ac:dyDescent="0.25">
      <c r="H1955" s="14">
        <f>BHUGTAN!E1947</f>
        <v>0</v>
      </c>
      <c r="I1955" s="14">
        <f>BHUGTAN!F1947</f>
        <v>0</v>
      </c>
      <c r="J1955" s="15">
        <f>BHUGTAN!G1947</f>
        <v>0</v>
      </c>
      <c r="K1955" s="15">
        <f>BHUGTAN!H1947</f>
        <v>0</v>
      </c>
      <c r="L1955" s="14">
        <f>BHUGTAN!I1947</f>
        <v>0</v>
      </c>
      <c r="M1955" s="15" t="str">
        <f>IFERROR(IF(H1955&gt;=1,VLOOKUP(I1955,DETAIL!$F$7:$N$2006,5,0),""),"")</f>
        <v/>
      </c>
      <c r="N1955" s="15" t="str">
        <f>IFERROR(IF(H1955&gt;=1,VLOOKUP(I1955,DETAIL!$F$7:$N$2006,6,0),""),"")</f>
        <v/>
      </c>
      <c r="O1955" s="14" t="str">
        <f>IFERROR(IF(H1955&gt;=1,VLOOKUP(I1955,DETAIL!$F$7:$N$2006,8,0),""),"")</f>
        <v/>
      </c>
      <c r="P1955" s="14" t="str">
        <f>IFERROR(IF(H1955&gt;=1,VLOOKUP(I1955,DETAIL!$F$7:$N$2006,9,0),""),"")</f>
        <v/>
      </c>
      <c r="Q1955" s="75">
        <f>BHUGTAN!L1947</f>
        <v>0</v>
      </c>
    </row>
    <row r="1956" spans="8:17" ht="18" customHeight="1" x14ac:dyDescent="0.25">
      <c r="H1956" s="14">
        <f>BHUGTAN!E1948</f>
        <v>0</v>
      </c>
      <c r="I1956" s="14">
        <f>BHUGTAN!F1948</f>
        <v>0</v>
      </c>
      <c r="J1956" s="15">
        <f>BHUGTAN!G1948</f>
        <v>0</v>
      </c>
      <c r="K1956" s="15">
        <f>BHUGTAN!H1948</f>
        <v>0</v>
      </c>
      <c r="L1956" s="14">
        <f>BHUGTAN!I1948</f>
        <v>0</v>
      </c>
      <c r="M1956" s="15" t="str">
        <f>IFERROR(IF(H1956&gt;=1,VLOOKUP(I1956,DETAIL!$F$7:$N$2006,5,0),""),"")</f>
        <v/>
      </c>
      <c r="N1956" s="15" t="str">
        <f>IFERROR(IF(H1956&gt;=1,VLOOKUP(I1956,DETAIL!$F$7:$N$2006,6,0),""),"")</f>
        <v/>
      </c>
      <c r="O1956" s="14" t="str">
        <f>IFERROR(IF(H1956&gt;=1,VLOOKUP(I1956,DETAIL!$F$7:$N$2006,8,0),""),"")</f>
        <v/>
      </c>
      <c r="P1956" s="14" t="str">
        <f>IFERROR(IF(H1956&gt;=1,VLOOKUP(I1956,DETAIL!$F$7:$N$2006,9,0),""),"")</f>
        <v/>
      </c>
      <c r="Q1956" s="75">
        <f>BHUGTAN!L1948</f>
        <v>0</v>
      </c>
    </row>
    <row r="1957" spans="8:17" ht="18" customHeight="1" x14ac:dyDescent="0.25">
      <c r="H1957" s="14">
        <f>BHUGTAN!E1949</f>
        <v>0</v>
      </c>
      <c r="I1957" s="14">
        <f>BHUGTAN!F1949</f>
        <v>0</v>
      </c>
      <c r="J1957" s="15">
        <f>BHUGTAN!G1949</f>
        <v>0</v>
      </c>
      <c r="K1957" s="15">
        <f>BHUGTAN!H1949</f>
        <v>0</v>
      </c>
      <c r="L1957" s="14">
        <f>BHUGTAN!I1949</f>
        <v>0</v>
      </c>
      <c r="M1957" s="15" t="str">
        <f>IFERROR(IF(H1957&gt;=1,VLOOKUP(I1957,DETAIL!$F$7:$N$2006,5,0),""),"")</f>
        <v/>
      </c>
      <c r="N1957" s="15" t="str">
        <f>IFERROR(IF(H1957&gt;=1,VLOOKUP(I1957,DETAIL!$F$7:$N$2006,6,0),""),"")</f>
        <v/>
      </c>
      <c r="O1957" s="14" t="str">
        <f>IFERROR(IF(H1957&gt;=1,VLOOKUP(I1957,DETAIL!$F$7:$N$2006,8,0),""),"")</f>
        <v/>
      </c>
      <c r="P1957" s="14" t="str">
        <f>IFERROR(IF(H1957&gt;=1,VLOOKUP(I1957,DETAIL!$F$7:$N$2006,9,0),""),"")</f>
        <v/>
      </c>
      <c r="Q1957" s="75">
        <f>BHUGTAN!L1949</f>
        <v>0</v>
      </c>
    </row>
    <row r="1958" spans="8:17" ht="18" customHeight="1" x14ac:dyDescent="0.25">
      <c r="H1958" s="14">
        <f>BHUGTAN!E1950</f>
        <v>0</v>
      </c>
      <c r="I1958" s="14">
        <f>BHUGTAN!F1950</f>
        <v>0</v>
      </c>
      <c r="J1958" s="15">
        <f>BHUGTAN!G1950</f>
        <v>0</v>
      </c>
      <c r="K1958" s="15">
        <f>BHUGTAN!H1950</f>
        <v>0</v>
      </c>
      <c r="L1958" s="14">
        <f>BHUGTAN!I1950</f>
        <v>0</v>
      </c>
      <c r="M1958" s="15" t="str">
        <f>IFERROR(IF(H1958&gt;=1,VLOOKUP(I1958,DETAIL!$F$7:$N$2006,5,0),""),"")</f>
        <v/>
      </c>
      <c r="N1958" s="15" t="str">
        <f>IFERROR(IF(H1958&gt;=1,VLOOKUP(I1958,DETAIL!$F$7:$N$2006,6,0),""),"")</f>
        <v/>
      </c>
      <c r="O1958" s="14" t="str">
        <f>IFERROR(IF(H1958&gt;=1,VLOOKUP(I1958,DETAIL!$F$7:$N$2006,8,0),""),"")</f>
        <v/>
      </c>
      <c r="P1958" s="14" t="str">
        <f>IFERROR(IF(H1958&gt;=1,VLOOKUP(I1958,DETAIL!$F$7:$N$2006,9,0),""),"")</f>
        <v/>
      </c>
      <c r="Q1958" s="75">
        <f>BHUGTAN!L1950</f>
        <v>0</v>
      </c>
    </row>
    <row r="1959" spans="8:17" ht="18" customHeight="1" x14ac:dyDescent="0.25">
      <c r="H1959" s="14">
        <f>BHUGTAN!E1951</f>
        <v>0</v>
      </c>
      <c r="I1959" s="14">
        <f>BHUGTAN!F1951</f>
        <v>0</v>
      </c>
      <c r="J1959" s="15">
        <f>BHUGTAN!G1951</f>
        <v>0</v>
      </c>
      <c r="K1959" s="15">
        <f>BHUGTAN!H1951</f>
        <v>0</v>
      </c>
      <c r="L1959" s="14">
        <f>BHUGTAN!I1951</f>
        <v>0</v>
      </c>
      <c r="M1959" s="15" t="str">
        <f>IFERROR(IF(H1959&gt;=1,VLOOKUP(I1959,DETAIL!$F$7:$N$2006,5,0),""),"")</f>
        <v/>
      </c>
      <c r="N1959" s="15" t="str">
        <f>IFERROR(IF(H1959&gt;=1,VLOOKUP(I1959,DETAIL!$F$7:$N$2006,6,0),""),"")</f>
        <v/>
      </c>
      <c r="O1959" s="14" t="str">
        <f>IFERROR(IF(H1959&gt;=1,VLOOKUP(I1959,DETAIL!$F$7:$N$2006,8,0),""),"")</f>
        <v/>
      </c>
      <c r="P1959" s="14" t="str">
        <f>IFERROR(IF(H1959&gt;=1,VLOOKUP(I1959,DETAIL!$F$7:$N$2006,9,0),""),"")</f>
        <v/>
      </c>
      <c r="Q1959" s="75">
        <f>BHUGTAN!L1951</f>
        <v>0</v>
      </c>
    </row>
    <row r="1960" spans="8:17" ht="18" customHeight="1" x14ac:dyDescent="0.25">
      <c r="H1960" s="14">
        <f>BHUGTAN!E1952</f>
        <v>0</v>
      </c>
      <c r="I1960" s="14">
        <f>BHUGTAN!F1952</f>
        <v>0</v>
      </c>
      <c r="J1960" s="15">
        <f>BHUGTAN!G1952</f>
        <v>0</v>
      </c>
      <c r="K1960" s="15">
        <f>BHUGTAN!H1952</f>
        <v>0</v>
      </c>
      <c r="L1960" s="14">
        <f>BHUGTAN!I1952</f>
        <v>0</v>
      </c>
      <c r="M1960" s="15" t="str">
        <f>IFERROR(IF(H1960&gt;=1,VLOOKUP(I1960,DETAIL!$F$7:$N$2006,5,0),""),"")</f>
        <v/>
      </c>
      <c r="N1960" s="15" t="str">
        <f>IFERROR(IF(H1960&gt;=1,VLOOKUP(I1960,DETAIL!$F$7:$N$2006,6,0),""),"")</f>
        <v/>
      </c>
      <c r="O1960" s="14" t="str">
        <f>IFERROR(IF(H1960&gt;=1,VLOOKUP(I1960,DETAIL!$F$7:$N$2006,8,0),""),"")</f>
        <v/>
      </c>
      <c r="P1960" s="14" t="str">
        <f>IFERROR(IF(H1960&gt;=1,VLOOKUP(I1960,DETAIL!$F$7:$N$2006,9,0),""),"")</f>
        <v/>
      </c>
      <c r="Q1960" s="75">
        <f>BHUGTAN!L1952</f>
        <v>0</v>
      </c>
    </row>
    <row r="1961" spans="8:17" ht="18" customHeight="1" x14ac:dyDescent="0.25">
      <c r="H1961" s="14">
        <f>BHUGTAN!E1953</f>
        <v>0</v>
      </c>
      <c r="I1961" s="14">
        <f>BHUGTAN!F1953</f>
        <v>0</v>
      </c>
      <c r="J1961" s="15">
        <f>BHUGTAN!G1953</f>
        <v>0</v>
      </c>
      <c r="K1961" s="15">
        <f>BHUGTAN!H1953</f>
        <v>0</v>
      </c>
      <c r="L1961" s="14">
        <f>BHUGTAN!I1953</f>
        <v>0</v>
      </c>
      <c r="M1961" s="15" t="str">
        <f>IFERROR(IF(H1961&gt;=1,VLOOKUP(I1961,DETAIL!$F$7:$N$2006,5,0),""),"")</f>
        <v/>
      </c>
      <c r="N1961" s="15" t="str">
        <f>IFERROR(IF(H1961&gt;=1,VLOOKUP(I1961,DETAIL!$F$7:$N$2006,6,0),""),"")</f>
        <v/>
      </c>
      <c r="O1961" s="14" t="str">
        <f>IFERROR(IF(H1961&gt;=1,VLOOKUP(I1961,DETAIL!$F$7:$N$2006,8,0),""),"")</f>
        <v/>
      </c>
      <c r="P1961" s="14" t="str">
        <f>IFERROR(IF(H1961&gt;=1,VLOOKUP(I1961,DETAIL!$F$7:$N$2006,9,0),""),"")</f>
        <v/>
      </c>
      <c r="Q1961" s="75">
        <f>BHUGTAN!L1953</f>
        <v>0</v>
      </c>
    </row>
    <row r="1962" spans="8:17" ht="18" customHeight="1" x14ac:dyDescent="0.25">
      <c r="H1962" s="14">
        <f>BHUGTAN!E1954</f>
        <v>0</v>
      </c>
      <c r="I1962" s="14">
        <f>BHUGTAN!F1954</f>
        <v>0</v>
      </c>
      <c r="J1962" s="15">
        <f>BHUGTAN!G1954</f>
        <v>0</v>
      </c>
      <c r="K1962" s="15">
        <f>BHUGTAN!H1954</f>
        <v>0</v>
      </c>
      <c r="L1962" s="14">
        <f>BHUGTAN!I1954</f>
        <v>0</v>
      </c>
      <c r="M1962" s="15" t="str">
        <f>IFERROR(IF(H1962&gt;=1,VLOOKUP(I1962,DETAIL!$F$7:$N$2006,5,0),""),"")</f>
        <v/>
      </c>
      <c r="N1962" s="15" t="str">
        <f>IFERROR(IF(H1962&gt;=1,VLOOKUP(I1962,DETAIL!$F$7:$N$2006,6,0),""),"")</f>
        <v/>
      </c>
      <c r="O1962" s="14" t="str">
        <f>IFERROR(IF(H1962&gt;=1,VLOOKUP(I1962,DETAIL!$F$7:$N$2006,8,0),""),"")</f>
        <v/>
      </c>
      <c r="P1962" s="14" t="str">
        <f>IFERROR(IF(H1962&gt;=1,VLOOKUP(I1962,DETAIL!$F$7:$N$2006,9,0),""),"")</f>
        <v/>
      </c>
      <c r="Q1962" s="75">
        <f>BHUGTAN!L1954</f>
        <v>0</v>
      </c>
    </row>
    <row r="1963" spans="8:17" ht="18" customHeight="1" x14ac:dyDescent="0.25">
      <c r="H1963" s="14">
        <f>BHUGTAN!E1955</f>
        <v>0</v>
      </c>
      <c r="I1963" s="14">
        <f>BHUGTAN!F1955</f>
        <v>0</v>
      </c>
      <c r="J1963" s="15">
        <f>BHUGTAN!G1955</f>
        <v>0</v>
      </c>
      <c r="K1963" s="15">
        <f>BHUGTAN!H1955</f>
        <v>0</v>
      </c>
      <c r="L1963" s="14">
        <f>BHUGTAN!I1955</f>
        <v>0</v>
      </c>
      <c r="M1963" s="15" t="str">
        <f>IFERROR(IF(H1963&gt;=1,VLOOKUP(I1963,DETAIL!$F$7:$N$2006,5,0),""),"")</f>
        <v/>
      </c>
      <c r="N1963" s="15" t="str">
        <f>IFERROR(IF(H1963&gt;=1,VLOOKUP(I1963,DETAIL!$F$7:$N$2006,6,0),""),"")</f>
        <v/>
      </c>
      <c r="O1963" s="14" t="str">
        <f>IFERROR(IF(H1963&gt;=1,VLOOKUP(I1963,DETAIL!$F$7:$N$2006,8,0),""),"")</f>
        <v/>
      </c>
      <c r="P1963" s="14" t="str">
        <f>IFERROR(IF(H1963&gt;=1,VLOOKUP(I1963,DETAIL!$F$7:$N$2006,9,0),""),"")</f>
        <v/>
      </c>
      <c r="Q1963" s="75">
        <f>BHUGTAN!L1955</f>
        <v>0</v>
      </c>
    </row>
    <row r="1964" spans="8:17" ht="18" customHeight="1" x14ac:dyDescent="0.25">
      <c r="H1964" s="14">
        <f>BHUGTAN!E1956</f>
        <v>0</v>
      </c>
      <c r="I1964" s="14">
        <f>BHUGTAN!F1956</f>
        <v>0</v>
      </c>
      <c r="J1964" s="15">
        <f>BHUGTAN!G1956</f>
        <v>0</v>
      </c>
      <c r="K1964" s="15">
        <f>BHUGTAN!H1956</f>
        <v>0</v>
      </c>
      <c r="L1964" s="14">
        <f>BHUGTAN!I1956</f>
        <v>0</v>
      </c>
      <c r="M1964" s="15" t="str">
        <f>IFERROR(IF(H1964&gt;=1,VLOOKUP(I1964,DETAIL!$F$7:$N$2006,5,0),""),"")</f>
        <v/>
      </c>
      <c r="N1964" s="15" t="str">
        <f>IFERROR(IF(H1964&gt;=1,VLOOKUP(I1964,DETAIL!$F$7:$N$2006,6,0),""),"")</f>
        <v/>
      </c>
      <c r="O1964" s="14" t="str">
        <f>IFERROR(IF(H1964&gt;=1,VLOOKUP(I1964,DETAIL!$F$7:$N$2006,8,0),""),"")</f>
        <v/>
      </c>
      <c r="P1964" s="14" t="str">
        <f>IFERROR(IF(H1964&gt;=1,VLOOKUP(I1964,DETAIL!$F$7:$N$2006,9,0),""),"")</f>
        <v/>
      </c>
      <c r="Q1964" s="75">
        <f>BHUGTAN!L1956</f>
        <v>0</v>
      </c>
    </row>
    <row r="1965" spans="8:17" ht="18" customHeight="1" x14ac:dyDescent="0.25">
      <c r="H1965" s="14">
        <f>BHUGTAN!E1957</f>
        <v>0</v>
      </c>
      <c r="I1965" s="14">
        <f>BHUGTAN!F1957</f>
        <v>0</v>
      </c>
      <c r="J1965" s="15">
        <f>BHUGTAN!G1957</f>
        <v>0</v>
      </c>
      <c r="K1965" s="15">
        <f>BHUGTAN!H1957</f>
        <v>0</v>
      </c>
      <c r="L1965" s="14">
        <f>BHUGTAN!I1957</f>
        <v>0</v>
      </c>
      <c r="M1965" s="15" t="str">
        <f>IFERROR(IF(H1965&gt;=1,VLOOKUP(I1965,DETAIL!$F$7:$N$2006,5,0),""),"")</f>
        <v/>
      </c>
      <c r="N1965" s="15" t="str">
        <f>IFERROR(IF(H1965&gt;=1,VLOOKUP(I1965,DETAIL!$F$7:$N$2006,6,0),""),"")</f>
        <v/>
      </c>
      <c r="O1965" s="14" t="str">
        <f>IFERROR(IF(H1965&gt;=1,VLOOKUP(I1965,DETAIL!$F$7:$N$2006,8,0),""),"")</f>
        <v/>
      </c>
      <c r="P1965" s="14" t="str">
        <f>IFERROR(IF(H1965&gt;=1,VLOOKUP(I1965,DETAIL!$F$7:$N$2006,9,0),""),"")</f>
        <v/>
      </c>
      <c r="Q1965" s="75">
        <f>BHUGTAN!L1957</f>
        <v>0</v>
      </c>
    </row>
    <row r="1966" spans="8:17" ht="18" customHeight="1" x14ac:dyDescent="0.25">
      <c r="H1966" s="14">
        <f>BHUGTAN!E1958</f>
        <v>0</v>
      </c>
      <c r="I1966" s="14">
        <f>BHUGTAN!F1958</f>
        <v>0</v>
      </c>
      <c r="J1966" s="15">
        <f>BHUGTAN!G1958</f>
        <v>0</v>
      </c>
      <c r="K1966" s="15">
        <f>BHUGTAN!H1958</f>
        <v>0</v>
      </c>
      <c r="L1966" s="14">
        <f>BHUGTAN!I1958</f>
        <v>0</v>
      </c>
      <c r="M1966" s="15" t="str">
        <f>IFERROR(IF(H1966&gt;=1,VLOOKUP(I1966,DETAIL!$F$7:$N$2006,5,0),""),"")</f>
        <v/>
      </c>
      <c r="N1966" s="15" t="str">
        <f>IFERROR(IF(H1966&gt;=1,VLOOKUP(I1966,DETAIL!$F$7:$N$2006,6,0),""),"")</f>
        <v/>
      </c>
      <c r="O1966" s="14" t="str">
        <f>IFERROR(IF(H1966&gt;=1,VLOOKUP(I1966,DETAIL!$F$7:$N$2006,8,0),""),"")</f>
        <v/>
      </c>
      <c r="P1966" s="14" t="str">
        <f>IFERROR(IF(H1966&gt;=1,VLOOKUP(I1966,DETAIL!$F$7:$N$2006,9,0),""),"")</f>
        <v/>
      </c>
      <c r="Q1966" s="75">
        <f>BHUGTAN!L1958</f>
        <v>0</v>
      </c>
    </row>
    <row r="1967" spans="8:17" ht="18" customHeight="1" x14ac:dyDescent="0.25">
      <c r="H1967" s="14">
        <f>BHUGTAN!E1959</f>
        <v>0</v>
      </c>
      <c r="I1967" s="14">
        <f>BHUGTAN!F1959</f>
        <v>0</v>
      </c>
      <c r="J1967" s="15">
        <f>BHUGTAN!G1959</f>
        <v>0</v>
      </c>
      <c r="K1967" s="15">
        <f>BHUGTAN!H1959</f>
        <v>0</v>
      </c>
      <c r="L1967" s="14">
        <f>BHUGTAN!I1959</f>
        <v>0</v>
      </c>
      <c r="M1967" s="15" t="str">
        <f>IFERROR(IF(H1967&gt;=1,VLOOKUP(I1967,DETAIL!$F$7:$N$2006,5,0),""),"")</f>
        <v/>
      </c>
      <c r="N1967" s="15" t="str">
        <f>IFERROR(IF(H1967&gt;=1,VLOOKUP(I1967,DETAIL!$F$7:$N$2006,6,0),""),"")</f>
        <v/>
      </c>
      <c r="O1967" s="14" t="str">
        <f>IFERROR(IF(H1967&gt;=1,VLOOKUP(I1967,DETAIL!$F$7:$N$2006,8,0),""),"")</f>
        <v/>
      </c>
      <c r="P1967" s="14" t="str">
        <f>IFERROR(IF(H1967&gt;=1,VLOOKUP(I1967,DETAIL!$F$7:$N$2006,9,0),""),"")</f>
        <v/>
      </c>
      <c r="Q1967" s="75">
        <f>BHUGTAN!L1959</f>
        <v>0</v>
      </c>
    </row>
    <row r="1968" spans="8:17" ht="18" customHeight="1" x14ac:dyDescent="0.25">
      <c r="H1968" s="14">
        <f>BHUGTAN!E1960</f>
        <v>0</v>
      </c>
      <c r="I1968" s="14">
        <f>BHUGTAN!F1960</f>
        <v>0</v>
      </c>
      <c r="J1968" s="15">
        <f>BHUGTAN!G1960</f>
        <v>0</v>
      </c>
      <c r="K1968" s="15">
        <f>BHUGTAN!H1960</f>
        <v>0</v>
      </c>
      <c r="L1968" s="14">
        <f>BHUGTAN!I1960</f>
        <v>0</v>
      </c>
      <c r="M1968" s="15" t="str">
        <f>IFERROR(IF(H1968&gt;=1,VLOOKUP(I1968,DETAIL!$F$7:$N$2006,5,0),""),"")</f>
        <v/>
      </c>
      <c r="N1968" s="15" t="str">
        <f>IFERROR(IF(H1968&gt;=1,VLOOKUP(I1968,DETAIL!$F$7:$N$2006,6,0),""),"")</f>
        <v/>
      </c>
      <c r="O1968" s="14" t="str">
        <f>IFERROR(IF(H1968&gt;=1,VLOOKUP(I1968,DETAIL!$F$7:$N$2006,8,0),""),"")</f>
        <v/>
      </c>
      <c r="P1968" s="14" t="str">
        <f>IFERROR(IF(H1968&gt;=1,VLOOKUP(I1968,DETAIL!$F$7:$N$2006,9,0),""),"")</f>
        <v/>
      </c>
      <c r="Q1968" s="75">
        <f>BHUGTAN!L1960</f>
        <v>0</v>
      </c>
    </row>
    <row r="1969" spans="8:17" ht="18" customHeight="1" x14ac:dyDescent="0.25">
      <c r="H1969" s="14">
        <f>BHUGTAN!E1961</f>
        <v>0</v>
      </c>
      <c r="I1969" s="14">
        <f>BHUGTAN!F1961</f>
        <v>0</v>
      </c>
      <c r="J1969" s="15">
        <f>BHUGTAN!G1961</f>
        <v>0</v>
      </c>
      <c r="K1969" s="15">
        <f>BHUGTAN!H1961</f>
        <v>0</v>
      </c>
      <c r="L1969" s="14">
        <f>BHUGTAN!I1961</f>
        <v>0</v>
      </c>
      <c r="M1969" s="15" t="str">
        <f>IFERROR(IF(H1969&gt;=1,VLOOKUP(I1969,DETAIL!$F$7:$N$2006,5,0),""),"")</f>
        <v/>
      </c>
      <c r="N1969" s="15" t="str">
        <f>IFERROR(IF(H1969&gt;=1,VLOOKUP(I1969,DETAIL!$F$7:$N$2006,6,0),""),"")</f>
        <v/>
      </c>
      <c r="O1969" s="14" t="str">
        <f>IFERROR(IF(H1969&gt;=1,VLOOKUP(I1969,DETAIL!$F$7:$N$2006,8,0),""),"")</f>
        <v/>
      </c>
      <c r="P1969" s="14" t="str">
        <f>IFERROR(IF(H1969&gt;=1,VLOOKUP(I1969,DETAIL!$F$7:$N$2006,9,0),""),"")</f>
        <v/>
      </c>
      <c r="Q1969" s="75">
        <f>BHUGTAN!L1961</f>
        <v>0</v>
      </c>
    </row>
    <row r="1970" spans="8:17" ht="18" customHeight="1" x14ac:dyDescent="0.25">
      <c r="H1970" s="14">
        <f>BHUGTAN!E1962</f>
        <v>0</v>
      </c>
      <c r="I1970" s="14">
        <f>BHUGTAN!F1962</f>
        <v>0</v>
      </c>
      <c r="J1970" s="15">
        <f>BHUGTAN!G1962</f>
        <v>0</v>
      </c>
      <c r="K1970" s="15">
        <f>BHUGTAN!H1962</f>
        <v>0</v>
      </c>
      <c r="L1970" s="14">
        <f>BHUGTAN!I1962</f>
        <v>0</v>
      </c>
      <c r="M1970" s="15" t="str">
        <f>IFERROR(IF(H1970&gt;=1,VLOOKUP(I1970,DETAIL!$F$7:$N$2006,5,0),""),"")</f>
        <v/>
      </c>
      <c r="N1970" s="15" t="str">
        <f>IFERROR(IF(H1970&gt;=1,VLOOKUP(I1970,DETAIL!$F$7:$N$2006,6,0),""),"")</f>
        <v/>
      </c>
      <c r="O1970" s="14" t="str">
        <f>IFERROR(IF(H1970&gt;=1,VLOOKUP(I1970,DETAIL!$F$7:$N$2006,8,0),""),"")</f>
        <v/>
      </c>
      <c r="P1970" s="14" t="str">
        <f>IFERROR(IF(H1970&gt;=1,VLOOKUP(I1970,DETAIL!$F$7:$N$2006,9,0),""),"")</f>
        <v/>
      </c>
      <c r="Q1970" s="75">
        <f>BHUGTAN!L1962</f>
        <v>0</v>
      </c>
    </row>
    <row r="1971" spans="8:17" ht="18" customHeight="1" x14ac:dyDescent="0.25">
      <c r="H1971" s="14">
        <f>BHUGTAN!E1963</f>
        <v>0</v>
      </c>
      <c r="I1971" s="14">
        <f>BHUGTAN!F1963</f>
        <v>0</v>
      </c>
      <c r="J1971" s="15">
        <f>BHUGTAN!G1963</f>
        <v>0</v>
      </c>
      <c r="K1971" s="15">
        <f>BHUGTAN!H1963</f>
        <v>0</v>
      </c>
      <c r="L1971" s="14">
        <f>BHUGTAN!I1963</f>
        <v>0</v>
      </c>
      <c r="M1971" s="15" t="str">
        <f>IFERROR(IF(H1971&gt;=1,VLOOKUP(I1971,DETAIL!$F$7:$N$2006,5,0),""),"")</f>
        <v/>
      </c>
      <c r="N1971" s="15" t="str">
        <f>IFERROR(IF(H1971&gt;=1,VLOOKUP(I1971,DETAIL!$F$7:$N$2006,6,0),""),"")</f>
        <v/>
      </c>
      <c r="O1971" s="14" t="str">
        <f>IFERROR(IF(H1971&gt;=1,VLOOKUP(I1971,DETAIL!$F$7:$N$2006,8,0),""),"")</f>
        <v/>
      </c>
      <c r="P1971" s="14" t="str">
        <f>IFERROR(IF(H1971&gt;=1,VLOOKUP(I1971,DETAIL!$F$7:$N$2006,9,0),""),"")</f>
        <v/>
      </c>
      <c r="Q1971" s="75">
        <f>BHUGTAN!L1963</f>
        <v>0</v>
      </c>
    </row>
    <row r="1972" spans="8:17" ht="18" customHeight="1" x14ac:dyDescent="0.25">
      <c r="H1972" s="14">
        <f>BHUGTAN!E1964</f>
        <v>0</v>
      </c>
      <c r="I1972" s="14">
        <f>BHUGTAN!F1964</f>
        <v>0</v>
      </c>
      <c r="J1972" s="15">
        <f>BHUGTAN!G1964</f>
        <v>0</v>
      </c>
      <c r="K1972" s="15">
        <f>BHUGTAN!H1964</f>
        <v>0</v>
      </c>
      <c r="L1972" s="14">
        <f>BHUGTAN!I1964</f>
        <v>0</v>
      </c>
      <c r="M1972" s="15" t="str">
        <f>IFERROR(IF(H1972&gt;=1,VLOOKUP(I1972,DETAIL!$F$7:$N$2006,5,0),""),"")</f>
        <v/>
      </c>
      <c r="N1972" s="15" t="str">
        <f>IFERROR(IF(H1972&gt;=1,VLOOKUP(I1972,DETAIL!$F$7:$N$2006,6,0),""),"")</f>
        <v/>
      </c>
      <c r="O1972" s="14" t="str">
        <f>IFERROR(IF(H1972&gt;=1,VLOOKUP(I1972,DETAIL!$F$7:$N$2006,8,0),""),"")</f>
        <v/>
      </c>
      <c r="P1972" s="14" t="str">
        <f>IFERROR(IF(H1972&gt;=1,VLOOKUP(I1972,DETAIL!$F$7:$N$2006,9,0),""),"")</f>
        <v/>
      </c>
      <c r="Q1972" s="75">
        <f>BHUGTAN!L1964</f>
        <v>0</v>
      </c>
    </row>
    <row r="1973" spans="8:17" ht="18" customHeight="1" x14ac:dyDescent="0.25">
      <c r="H1973" s="14">
        <f>BHUGTAN!E1965</f>
        <v>0</v>
      </c>
      <c r="I1973" s="14">
        <f>BHUGTAN!F1965</f>
        <v>0</v>
      </c>
      <c r="J1973" s="15">
        <f>BHUGTAN!G1965</f>
        <v>0</v>
      </c>
      <c r="K1973" s="15">
        <f>BHUGTAN!H1965</f>
        <v>0</v>
      </c>
      <c r="L1973" s="14">
        <f>BHUGTAN!I1965</f>
        <v>0</v>
      </c>
      <c r="M1973" s="15" t="str">
        <f>IFERROR(IF(H1973&gt;=1,VLOOKUP(I1973,DETAIL!$F$7:$N$2006,5,0),""),"")</f>
        <v/>
      </c>
      <c r="N1973" s="15" t="str">
        <f>IFERROR(IF(H1973&gt;=1,VLOOKUP(I1973,DETAIL!$F$7:$N$2006,6,0),""),"")</f>
        <v/>
      </c>
      <c r="O1973" s="14" t="str">
        <f>IFERROR(IF(H1973&gt;=1,VLOOKUP(I1973,DETAIL!$F$7:$N$2006,8,0),""),"")</f>
        <v/>
      </c>
      <c r="P1973" s="14" t="str">
        <f>IFERROR(IF(H1973&gt;=1,VLOOKUP(I1973,DETAIL!$F$7:$N$2006,9,0),""),"")</f>
        <v/>
      </c>
      <c r="Q1973" s="75">
        <f>BHUGTAN!L1965</f>
        <v>0</v>
      </c>
    </row>
    <row r="1974" spans="8:17" ht="18" customHeight="1" x14ac:dyDescent="0.25">
      <c r="H1974" s="14">
        <f>BHUGTAN!E1966</f>
        <v>0</v>
      </c>
      <c r="I1974" s="14">
        <f>BHUGTAN!F1966</f>
        <v>0</v>
      </c>
      <c r="J1974" s="15">
        <f>BHUGTAN!G1966</f>
        <v>0</v>
      </c>
      <c r="K1974" s="15">
        <f>BHUGTAN!H1966</f>
        <v>0</v>
      </c>
      <c r="L1974" s="14">
        <f>BHUGTAN!I1966</f>
        <v>0</v>
      </c>
      <c r="M1974" s="15" t="str">
        <f>IFERROR(IF(H1974&gt;=1,VLOOKUP(I1974,DETAIL!$F$7:$N$2006,5,0),""),"")</f>
        <v/>
      </c>
      <c r="N1974" s="15" t="str">
        <f>IFERROR(IF(H1974&gt;=1,VLOOKUP(I1974,DETAIL!$F$7:$N$2006,6,0),""),"")</f>
        <v/>
      </c>
      <c r="O1974" s="14" t="str">
        <f>IFERROR(IF(H1974&gt;=1,VLOOKUP(I1974,DETAIL!$F$7:$N$2006,8,0),""),"")</f>
        <v/>
      </c>
      <c r="P1974" s="14" t="str">
        <f>IFERROR(IF(H1974&gt;=1,VLOOKUP(I1974,DETAIL!$F$7:$N$2006,9,0),""),"")</f>
        <v/>
      </c>
      <c r="Q1974" s="75">
        <f>BHUGTAN!L1966</f>
        <v>0</v>
      </c>
    </row>
    <row r="1975" spans="8:17" ht="18" customHeight="1" x14ac:dyDescent="0.25">
      <c r="H1975" s="14">
        <f>BHUGTAN!E1967</f>
        <v>0</v>
      </c>
      <c r="I1975" s="14">
        <f>BHUGTAN!F1967</f>
        <v>0</v>
      </c>
      <c r="J1975" s="15">
        <f>BHUGTAN!G1967</f>
        <v>0</v>
      </c>
      <c r="K1975" s="15">
        <f>BHUGTAN!H1967</f>
        <v>0</v>
      </c>
      <c r="L1975" s="14">
        <f>BHUGTAN!I1967</f>
        <v>0</v>
      </c>
      <c r="M1975" s="15" t="str">
        <f>IFERROR(IF(H1975&gt;=1,VLOOKUP(I1975,DETAIL!$F$7:$N$2006,5,0),""),"")</f>
        <v/>
      </c>
      <c r="N1975" s="15" t="str">
        <f>IFERROR(IF(H1975&gt;=1,VLOOKUP(I1975,DETAIL!$F$7:$N$2006,6,0),""),"")</f>
        <v/>
      </c>
      <c r="O1975" s="14" t="str">
        <f>IFERROR(IF(H1975&gt;=1,VLOOKUP(I1975,DETAIL!$F$7:$N$2006,8,0),""),"")</f>
        <v/>
      </c>
      <c r="P1975" s="14" t="str">
        <f>IFERROR(IF(H1975&gt;=1,VLOOKUP(I1975,DETAIL!$F$7:$N$2006,9,0),""),"")</f>
        <v/>
      </c>
      <c r="Q1975" s="75">
        <f>BHUGTAN!L1967</f>
        <v>0</v>
      </c>
    </row>
    <row r="1976" spans="8:17" ht="18" customHeight="1" x14ac:dyDescent="0.25">
      <c r="H1976" s="14">
        <f>BHUGTAN!E1968</f>
        <v>0</v>
      </c>
      <c r="I1976" s="14">
        <f>BHUGTAN!F1968</f>
        <v>0</v>
      </c>
      <c r="J1976" s="15">
        <f>BHUGTAN!G1968</f>
        <v>0</v>
      </c>
      <c r="K1976" s="15">
        <f>BHUGTAN!H1968</f>
        <v>0</v>
      </c>
      <c r="L1976" s="14">
        <f>BHUGTAN!I1968</f>
        <v>0</v>
      </c>
      <c r="M1976" s="15" t="str">
        <f>IFERROR(IF(H1976&gt;=1,VLOOKUP(I1976,DETAIL!$F$7:$N$2006,5,0),""),"")</f>
        <v/>
      </c>
      <c r="N1976" s="15" t="str">
        <f>IFERROR(IF(H1976&gt;=1,VLOOKUP(I1976,DETAIL!$F$7:$N$2006,6,0),""),"")</f>
        <v/>
      </c>
      <c r="O1976" s="14" t="str">
        <f>IFERROR(IF(H1976&gt;=1,VLOOKUP(I1976,DETAIL!$F$7:$N$2006,8,0),""),"")</f>
        <v/>
      </c>
      <c r="P1976" s="14" t="str">
        <f>IFERROR(IF(H1976&gt;=1,VLOOKUP(I1976,DETAIL!$F$7:$N$2006,9,0),""),"")</f>
        <v/>
      </c>
      <c r="Q1976" s="75">
        <f>BHUGTAN!L1968</f>
        <v>0</v>
      </c>
    </row>
    <row r="1977" spans="8:17" ht="18" customHeight="1" x14ac:dyDescent="0.25">
      <c r="H1977" s="14">
        <f>BHUGTAN!E1969</f>
        <v>0</v>
      </c>
      <c r="I1977" s="14">
        <f>BHUGTAN!F1969</f>
        <v>0</v>
      </c>
      <c r="J1977" s="15">
        <f>BHUGTAN!G1969</f>
        <v>0</v>
      </c>
      <c r="K1977" s="15">
        <f>BHUGTAN!H1969</f>
        <v>0</v>
      </c>
      <c r="L1977" s="14">
        <f>BHUGTAN!I1969</f>
        <v>0</v>
      </c>
      <c r="M1977" s="15" t="str">
        <f>IFERROR(IF(H1977&gt;=1,VLOOKUP(I1977,DETAIL!$F$7:$N$2006,5,0),""),"")</f>
        <v/>
      </c>
      <c r="N1977" s="15" t="str">
        <f>IFERROR(IF(H1977&gt;=1,VLOOKUP(I1977,DETAIL!$F$7:$N$2006,6,0),""),"")</f>
        <v/>
      </c>
      <c r="O1977" s="14" t="str">
        <f>IFERROR(IF(H1977&gt;=1,VLOOKUP(I1977,DETAIL!$F$7:$N$2006,8,0),""),"")</f>
        <v/>
      </c>
      <c r="P1977" s="14" t="str">
        <f>IFERROR(IF(H1977&gt;=1,VLOOKUP(I1977,DETAIL!$F$7:$N$2006,9,0),""),"")</f>
        <v/>
      </c>
      <c r="Q1977" s="75">
        <f>BHUGTAN!L1969</f>
        <v>0</v>
      </c>
    </row>
    <row r="1978" spans="8:17" ht="18" customHeight="1" x14ac:dyDescent="0.25">
      <c r="H1978" s="14">
        <f>BHUGTAN!E1970</f>
        <v>0</v>
      </c>
      <c r="I1978" s="14">
        <f>BHUGTAN!F1970</f>
        <v>0</v>
      </c>
      <c r="J1978" s="15">
        <f>BHUGTAN!G1970</f>
        <v>0</v>
      </c>
      <c r="K1978" s="15">
        <f>BHUGTAN!H1970</f>
        <v>0</v>
      </c>
      <c r="L1978" s="14">
        <f>BHUGTAN!I1970</f>
        <v>0</v>
      </c>
      <c r="M1978" s="15" t="str">
        <f>IFERROR(IF(H1978&gt;=1,VLOOKUP(I1978,DETAIL!$F$7:$N$2006,5,0),""),"")</f>
        <v/>
      </c>
      <c r="N1978" s="15" t="str">
        <f>IFERROR(IF(H1978&gt;=1,VLOOKUP(I1978,DETAIL!$F$7:$N$2006,6,0),""),"")</f>
        <v/>
      </c>
      <c r="O1978" s="14" t="str">
        <f>IFERROR(IF(H1978&gt;=1,VLOOKUP(I1978,DETAIL!$F$7:$N$2006,8,0),""),"")</f>
        <v/>
      </c>
      <c r="P1978" s="14" t="str">
        <f>IFERROR(IF(H1978&gt;=1,VLOOKUP(I1978,DETAIL!$F$7:$N$2006,9,0),""),"")</f>
        <v/>
      </c>
      <c r="Q1978" s="75">
        <f>BHUGTAN!L1970</f>
        <v>0</v>
      </c>
    </row>
    <row r="1979" spans="8:17" ht="18" customHeight="1" x14ac:dyDescent="0.25">
      <c r="H1979" s="14">
        <f>BHUGTAN!E1971</f>
        <v>0</v>
      </c>
      <c r="I1979" s="14">
        <f>BHUGTAN!F1971</f>
        <v>0</v>
      </c>
      <c r="J1979" s="15">
        <f>BHUGTAN!G1971</f>
        <v>0</v>
      </c>
      <c r="K1979" s="15">
        <f>BHUGTAN!H1971</f>
        <v>0</v>
      </c>
      <c r="L1979" s="14">
        <f>BHUGTAN!I1971</f>
        <v>0</v>
      </c>
      <c r="M1979" s="15" t="str">
        <f>IFERROR(IF(H1979&gt;=1,VLOOKUP(I1979,DETAIL!$F$7:$N$2006,5,0),""),"")</f>
        <v/>
      </c>
      <c r="N1979" s="15" t="str">
        <f>IFERROR(IF(H1979&gt;=1,VLOOKUP(I1979,DETAIL!$F$7:$N$2006,6,0),""),"")</f>
        <v/>
      </c>
      <c r="O1979" s="14" t="str">
        <f>IFERROR(IF(H1979&gt;=1,VLOOKUP(I1979,DETAIL!$F$7:$N$2006,8,0),""),"")</f>
        <v/>
      </c>
      <c r="P1979" s="14" t="str">
        <f>IFERROR(IF(H1979&gt;=1,VLOOKUP(I1979,DETAIL!$F$7:$N$2006,9,0),""),"")</f>
        <v/>
      </c>
      <c r="Q1979" s="75">
        <f>BHUGTAN!L1971</f>
        <v>0</v>
      </c>
    </row>
    <row r="1980" spans="8:17" ht="18" customHeight="1" x14ac:dyDescent="0.25">
      <c r="H1980" s="14">
        <f>BHUGTAN!E1972</f>
        <v>0</v>
      </c>
      <c r="I1980" s="14">
        <f>BHUGTAN!F1972</f>
        <v>0</v>
      </c>
      <c r="J1980" s="15">
        <f>BHUGTAN!G1972</f>
        <v>0</v>
      </c>
      <c r="K1980" s="15">
        <f>BHUGTAN!H1972</f>
        <v>0</v>
      </c>
      <c r="L1980" s="14">
        <f>BHUGTAN!I1972</f>
        <v>0</v>
      </c>
      <c r="M1980" s="15" t="str">
        <f>IFERROR(IF(H1980&gt;=1,VLOOKUP(I1980,DETAIL!$F$7:$N$2006,5,0),""),"")</f>
        <v/>
      </c>
      <c r="N1980" s="15" t="str">
        <f>IFERROR(IF(H1980&gt;=1,VLOOKUP(I1980,DETAIL!$F$7:$N$2006,6,0),""),"")</f>
        <v/>
      </c>
      <c r="O1980" s="14" t="str">
        <f>IFERROR(IF(H1980&gt;=1,VLOOKUP(I1980,DETAIL!$F$7:$N$2006,8,0),""),"")</f>
        <v/>
      </c>
      <c r="P1980" s="14" t="str">
        <f>IFERROR(IF(H1980&gt;=1,VLOOKUP(I1980,DETAIL!$F$7:$N$2006,9,0),""),"")</f>
        <v/>
      </c>
      <c r="Q1980" s="75">
        <f>BHUGTAN!L1972</f>
        <v>0</v>
      </c>
    </row>
    <row r="1981" spans="8:17" ht="18" customHeight="1" x14ac:dyDescent="0.25">
      <c r="H1981" s="14">
        <f>BHUGTAN!E1973</f>
        <v>0</v>
      </c>
      <c r="I1981" s="14">
        <f>BHUGTAN!F1973</f>
        <v>0</v>
      </c>
      <c r="J1981" s="15">
        <f>BHUGTAN!G1973</f>
        <v>0</v>
      </c>
      <c r="K1981" s="15">
        <f>BHUGTAN!H1973</f>
        <v>0</v>
      </c>
      <c r="L1981" s="14">
        <f>BHUGTAN!I1973</f>
        <v>0</v>
      </c>
      <c r="M1981" s="15" t="str">
        <f>IFERROR(IF(H1981&gt;=1,VLOOKUP(I1981,DETAIL!$F$7:$N$2006,5,0),""),"")</f>
        <v/>
      </c>
      <c r="N1981" s="15" t="str">
        <f>IFERROR(IF(H1981&gt;=1,VLOOKUP(I1981,DETAIL!$F$7:$N$2006,6,0),""),"")</f>
        <v/>
      </c>
      <c r="O1981" s="14" t="str">
        <f>IFERROR(IF(H1981&gt;=1,VLOOKUP(I1981,DETAIL!$F$7:$N$2006,8,0),""),"")</f>
        <v/>
      </c>
      <c r="P1981" s="14" t="str">
        <f>IFERROR(IF(H1981&gt;=1,VLOOKUP(I1981,DETAIL!$F$7:$N$2006,9,0),""),"")</f>
        <v/>
      </c>
      <c r="Q1981" s="75">
        <f>BHUGTAN!L1973</f>
        <v>0</v>
      </c>
    </row>
    <row r="1982" spans="8:17" ht="18" customHeight="1" x14ac:dyDescent="0.25">
      <c r="H1982" s="14">
        <f>BHUGTAN!E1974</f>
        <v>0</v>
      </c>
      <c r="I1982" s="14">
        <f>BHUGTAN!F1974</f>
        <v>0</v>
      </c>
      <c r="J1982" s="15">
        <f>BHUGTAN!G1974</f>
        <v>0</v>
      </c>
      <c r="K1982" s="15">
        <f>BHUGTAN!H1974</f>
        <v>0</v>
      </c>
      <c r="L1982" s="14">
        <f>BHUGTAN!I1974</f>
        <v>0</v>
      </c>
      <c r="M1982" s="15" t="str">
        <f>IFERROR(IF(H1982&gt;=1,VLOOKUP(I1982,DETAIL!$F$7:$N$2006,5,0),""),"")</f>
        <v/>
      </c>
      <c r="N1982" s="15" t="str">
        <f>IFERROR(IF(H1982&gt;=1,VLOOKUP(I1982,DETAIL!$F$7:$N$2006,6,0),""),"")</f>
        <v/>
      </c>
      <c r="O1982" s="14" t="str">
        <f>IFERROR(IF(H1982&gt;=1,VLOOKUP(I1982,DETAIL!$F$7:$N$2006,8,0),""),"")</f>
        <v/>
      </c>
      <c r="P1982" s="14" t="str">
        <f>IFERROR(IF(H1982&gt;=1,VLOOKUP(I1982,DETAIL!$F$7:$N$2006,9,0),""),"")</f>
        <v/>
      </c>
      <c r="Q1982" s="75">
        <f>BHUGTAN!L1974</f>
        <v>0</v>
      </c>
    </row>
    <row r="1983" spans="8:17" ht="18" customHeight="1" x14ac:dyDescent="0.25">
      <c r="H1983" s="14">
        <f>BHUGTAN!E1975</f>
        <v>0</v>
      </c>
      <c r="I1983" s="14">
        <f>BHUGTAN!F1975</f>
        <v>0</v>
      </c>
      <c r="J1983" s="15">
        <f>BHUGTAN!G1975</f>
        <v>0</v>
      </c>
      <c r="K1983" s="15">
        <f>BHUGTAN!H1975</f>
        <v>0</v>
      </c>
      <c r="L1983" s="14">
        <f>BHUGTAN!I1975</f>
        <v>0</v>
      </c>
      <c r="M1983" s="15" t="str">
        <f>IFERROR(IF(H1983&gt;=1,VLOOKUP(I1983,DETAIL!$F$7:$N$2006,5,0),""),"")</f>
        <v/>
      </c>
      <c r="N1983" s="15" t="str">
        <f>IFERROR(IF(H1983&gt;=1,VLOOKUP(I1983,DETAIL!$F$7:$N$2006,6,0),""),"")</f>
        <v/>
      </c>
      <c r="O1983" s="14" t="str">
        <f>IFERROR(IF(H1983&gt;=1,VLOOKUP(I1983,DETAIL!$F$7:$N$2006,8,0),""),"")</f>
        <v/>
      </c>
      <c r="P1983" s="14" t="str">
        <f>IFERROR(IF(H1983&gt;=1,VLOOKUP(I1983,DETAIL!$F$7:$N$2006,9,0),""),"")</f>
        <v/>
      </c>
      <c r="Q1983" s="75">
        <f>BHUGTAN!L1975</f>
        <v>0</v>
      </c>
    </row>
    <row r="1984" spans="8:17" ht="18" customHeight="1" x14ac:dyDescent="0.25">
      <c r="H1984" s="14">
        <f>BHUGTAN!E1976</f>
        <v>0</v>
      </c>
      <c r="I1984" s="14">
        <f>BHUGTAN!F1976</f>
        <v>0</v>
      </c>
      <c r="J1984" s="15">
        <f>BHUGTAN!G1976</f>
        <v>0</v>
      </c>
      <c r="K1984" s="15">
        <f>BHUGTAN!H1976</f>
        <v>0</v>
      </c>
      <c r="L1984" s="14">
        <f>BHUGTAN!I1976</f>
        <v>0</v>
      </c>
      <c r="M1984" s="15" t="str">
        <f>IFERROR(IF(H1984&gt;=1,VLOOKUP(I1984,DETAIL!$F$7:$N$2006,5,0),""),"")</f>
        <v/>
      </c>
      <c r="N1984" s="15" t="str">
        <f>IFERROR(IF(H1984&gt;=1,VLOOKUP(I1984,DETAIL!$F$7:$N$2006,6,0),""),"")</f>
        <v/>
      </c>
      <c r="O1984" s="14" t="str">
        <f>IFERROR(IF(H1984&gt;=1,VLOOKUP(I1984,DETAIL!$F$7:$N$2006,8,0),""),"")</f>
        <v/>
      </c>
      <c r="P1984" s="14" t="str">
        <f>IFERROR(IF(H1984&gt;=1,VLOOKUP(I1984,DETAIL!$F$7:$N$2006,9,0),""),"")</f>
        <v/>
      </c>
      <c r="Q1984" s="75">
        <f>BHUGTAN!L1976</f>
        <v>0</v>
      </c>
    </row>
    <row r="1985" spans="8:17" ht="18" customHeight="1" x14ac:dyDescent="0.25">
      <c r="H1985" s="14">
        <f>BHUGTAN!E1977</f>
        <v>0</v>
      </c>
      <c r="I1985" s="14">
        <f>BHUGTAN!F1977</f>
        <v>0</v>
      </c>
      <c r="J1985" s="15">
        <f>BHUGTAN!G1977</f>
        <v>0</v>
      </c>
      <c r="K1985" s="15">
        <f>BHUGTAN!H1977</f>
        <v>0</v>
      </c>
      <c r="L1985" s="14">
        <f>BHUGTAN!I1977</f>
        <v>0</v>
      </c>
      <c r="M1985" s="15" t="str">
        <f>IFERROR(IF(H1985&gt;=1,VLOOKUP(I1985,DETAIL!$F$7:$N$2006,5,0),""),"")</f>
        <v/>
      </c>
      <c r="N1985" s="15" t="str">
        <f>IFERROR(IF(H1985&gt;=1,VLOOKUP(I1985,DETAIL!$F$7:$N$2006,6,0),""),"")</f>
        <v/>
      </c>
      <c r="O1985" s="14" t="str">
        <f>IFERROR(IF(H1985&gt;=1,VLOOKUP(I1985,DETAIL!$F$7:$N$2006,8,0),""),"")</f>
        <v/>
      </c>
      <c r="P1985" s="14" t="str">
        <f>IFERROR(IF(H1985&gt;=1,VLOOKUP(I1985,DETAIL!$F$7:$N$2006,9,0),""),"")</f>
        <v/>
      </c>
      <c r="Q1985" s="75">
        <f>BHUGTAN!L1977</f>
        <v>0</v>
      </c>
    </row>
    <row r="1986" spans="8:17" ht="18" customHeight="1" x14ac:dyDescent="0.25">
      <c r="H1986" s="14">
        <f>BHUGTAN!E1978</f>
        <v>0</v>
      </c>
      <c r="I1986" s="14">
        <f>BHUGTAN!F1978</f>
        <v>0</v>
      </c>
      <c r="J1986" s="15">
        <f>BHUGTAN!G1978</f>
        <v>0</v>
      </c>
      <c r="K1986" s="15">
        <f>BHUGTAN!H1978</f>
        <v>0</v>
      </c>
      <c r="L1986" s="14">
        <f>BHUGTAN!I1978</f>
        <v>0</v>
      </c>
      <c r="M1986" s="15" t="str">
        <f>IFERROR(IF(H1986&gt;=1,VLOOKUP(I1986,DETAIL!$F$7:$N$2006,5,0),""),"")</f>
        <v/>
      </c>
      <c r="N1986" s="15" t="str">
        <f>IFERROR(IF(H1986&gt;=1,VLOOKUP(I1986,DETAIL!$F$7:$N$2006,6,0),""),"")</f>
        <v/>
      </c>
      <c r="O1986" s="14" t="str">
        <f>IFERROR(IF(H1986&gt;=1,VLOOKUP(I1986,DETAIL!$F$7:$N$2006,8,0),""),"")</f>
        <v/>
      </c>
      <c r="P1986" s="14" t="str">
        <f>IFERROR(IF(H1986&gt;=1,VLOOKUP(I1986,DETAIL!$F$7:$N$2006,9,0),""),"")</f>
        <v/>
      </c>
      <c r="Q1986" s="75">
        <f>BHUGTAN!L1978</f>
        <v>0</v>
      </c>
    </row>
    <row r="1987" spans="8:17" ht="18" customHeight="1" x14ac:dyDescent="0.25">
      <c r="H1987" s="14">
        <f>BHUGTAN!E1979</f>
        <v>0</v>
      </c>
      <c r="I1987" s="14">
        <f>BHUGTAN!F1979</f>
        <v>0</v>
      </c>
      <c r="J1987" s="15">
        <f>BHUGTAN!G1979</f>
        <v>0</v>
      </c>
      <c r="K1987" s="15">
        <f>BHUGTAN!H1979</f>
        <v>0</v>
      </c>
      <c r="L1987" s="14">
        <f>BHUGTAN!I1979</f>
        <v>0</v>
      </c>
      <c r="M1987" s="15" t="str">
        <f>IFERROR(IF(H1987&gt;=1,VLOOKUP(I1987,DETAIL!$F$7:$N$2006,5,0),""),"")</f>
        <v/>
      </c>
      <c r="N1987" s="15" t="str">
        <f>IFERROR(IF(H1987&gt;=1,VLOOKUP(I1987,DETAIL!$F$7:$N$2006,6,0),""),"")</f>
        <v/>
      </c>
      <c r="O1987" s="14" t="str">
        <f>IFERROR(IF(H1987&gt;=1,VLOOKUP(I1987,DETAIL!$F$7:$N$2006,8,0),""),"")</f>
        <v/>
      </c>
      <c r="P1987" s="14" t="str">
        <f>IFERROR(IF(H1987&gt;=1,VLOOKUP(I1987,DETAIL!$F$7:$N$2006,9,0),""),"")</f>
        <v/>
      </c>
      <c r="Q1987" s="75">
        <f>BHUGTAN!L1979</f>
        <v>0</v>
      </c>
    </row>
    <row r="1988" spans="8:17" ht="18" customHeight="1" x14ac:dyDescent="0.25">
      <c r="H1988" s="14">
        <f>BHUGTAN!E1980</f>
        <v>0</v>
      </c>
      <c r="I1988" s="14">
        <f>BHUGTAN!F1980</f>
        <v>0</v>
      </c>
      <c r="J1988" s="15">
        <f>BHUGTAN!G1980</f>
        <v>0</v>
      </c>
      <c r="K1988" s="15">
        <f>BHUGTAN!H1980</f>
        <v>0</v>
      </c>
      <c r="L1988" s="14">
        <f>BHUGTAN!I1980</f>
        <v>0</v>
      </c>
      <c r="M1988" s="15" t="str">
        <f>IFERROR(IF(H1988&gt;=1,VLOOKUP(I1988,DETAIL!$F$7:$N$2006,5,0),""),"")</f>
        <v/>
      </c>
      <c r="N1988" s="15" t="str">
        <f>IFERROR(IF(H1988&gt;=1,VLOOKUP(I1988,DETAIL!$F$7:$N$2006,6,0),""),"")</f>
        <v/>
      </c>
      <c r="O1988" s="14" t="str">
        <f>IFERROR(IF(H1988&gt;=1,VLOOKUP(I1988,DETAIL!$F$7:$N$2006,8,0),""),"")</f>
        <v/>
      </c>
      <c r="P1988" s="14" t="str">
        <f>IFERROR(IF(H1988&gt;=1,VLOOKUP(I1988,DETAIL!$F$7:$N$2006,9,0),""),"")</f>
        <v/>
      </c>
      <c r="Q1988" s="75">
        <f>BHUGTAN!L1980</f>
        <v>0</v>
      </c>
    </row>
    <row r="1989" spans="8:17" ht="18" customHeight="1" x14ac:dyDescent="0.25">
      <c r="H1989" s="14">
        <f>BHUGTAN!E1981</f>
        <v>0</v>
      </c>
      <c r="I1989" s="14">
        <f>BHUGTAN!F1981</f>
        <v>0</v>
      </c>
      <c r="J1989" s="15">
        <f>BHUGTAN!G1981</f>
        <v>0</v>
      </c>
      <c r="K1989" s="15">
        <f>BHUGTAN!H1981</f>
        <v>0</v>
      </c>
      <c r="L1989" s="14">
        <f>BHUGTAN!I1981</f>
        <v>0</v>
      </c>
      <c r="M1989" s="15" t="str">
        <f>IFERROR(IF(H1989&gt;=1,VLOOKUP(I1989,DETAIL!$F$7:$N$2006,5,0),""),"")</f>
        <v/>
      </c>
      <c r="N1989" s="15" t="str">
        <f>IFERROR(IF(H1989&gt;=1,VLOOKUP(I1989,DETAIL!$F$7:$N$2006,6,0),""),"")</f>
        <v/>
      </c>
      <c r="O1989" s="14" t="str">
        <f>IFERROR(IF(H1989&gt;=1,VLOOKUP(I1989,DETAIL!$F$7:$N$2006,8,0),""),"")</f>
        <v/>
      </c>
      <c r="P1989" s="14" t="str">
        <f>IFERROR(IF(H1989&gt;=1,VLOOKUP(I1989,DETAIL!$F$7:$N$2006,9,0),""),"")</f>
        <v/>
      </c>
      <c r="Q1989" s="75">
        <f>BHUGTAN!L1981</f>
        <v>0</v>
      </c>
    </row>
    <row r="1990" spans="8:17" ht="18" customHeight="1" x14ac:dyDescent="0.25">
      <c r="H1990" s="14">
        <f>BHUGTAN!E1982</f>
        <v>0</v>
      </c>
      <c r="I1990" s="14">
        <f>BHUGTAN!F1982</f>
        <v>0</v>
      </c>
      <c r="J1990" s="15">
        <f>BHUGTAN!G1982</f>
        <v>0</v>
      </c>
      <c r="K1990" s="15">
        <f>BHUGTAN!H1982</f>
        <v>0</v>
      </c>
      <c r="L1990" s="14">
        <f>BHUGTAN!I1982</f>
        <v>0</v>
      </c>
      <c r="M1990" s="15" t="str">
        <f>IFERROR(IF(H1990&gt;=1,VLOOKUP(I1990,DETAIL!$F$7:$N$2006,5,0),""),"")</f>
        <v/>
      </c>
      <c r="N1990" s="15" t="str">
        <f>IFERROR(IF(H1990&gt;=1,VLOOKUP(I1990,DETAIL!$F$7:$N$2006,6,0),""),"")</f>
        <v/>
      </c>
      <c r="O1990" s="14" t="str">
        <f>IFERROR(IF(H1990&gt;=1,VLOOKUP(I1990,DETAIL!$F$7:$N$2006,8,0),""),"")</f>
        <v/>
      </c>
      <c r="P1990" s="14" t="str">
        <f>IFERROR(IF(H1990&gt;=1,VLOOKUP(I1990,DETAIL!$F$7:$N$2006,9,0),""),"")</f>
        <v/>
      </c>
      <c r="Q1990" s="75">
        <f>BHUGTAN!L1982</f>
        <v>0</v>
      </c>
    </row>
    <row r="1991" spans="8:17" ht="18" customHeight="1" x14ac:dyDescent="0.25">
      <c r="H1991" s="14">
        <f>BHUGTAN!E1983</f>
        <v>0</v>
      </c>
      <c r="I1991" s="14">
        <f>BHUGTAN!F1983</f>
        <v>0</v>
      </c>
      <c r="J1991" s="15">
        <f>BHUGTAN!G1983</f>
        <v>0</v>
      </c>
      <c r="K1991" s="15">
        <f>BHUGTAN!H1983</f>
        <v>0</v>
      </c>
      <c r="L1991" s="14">
        <f>BHUGTAN!I1983</f>
        <v>0</v>
      </c>
      <c r="M1991" s="15" t="str">
        <f>IFERROR(IF(H1991&gt;=1,VLOOKUP(I1991,DETAIL!$F$7:$N$2006,5,0),""),"")</f>
        <v/>
      </c>
      <c r="N1991" s="15" t="str">
        <f>IFERROR(IF(H1991&gt;=1,VLOOKUP(I1991,DETAIL!$F$7:$N$2006,6,0),""),"")</f>
        <v/>
      </c>
      <c r="O1991" s="14" t="str">
        <f>IFERROR(IF(H1991&gt;=1,VLOOKUP(I1991,DETAIL!$F$7:$N$2006,8,0),""),"")</f>
        <v/>
      </c>
      <c r="P1991" s="14" t="str">
        <f>IFERROR(IF(H1991&gt;=1,VLOOKUP(I1991,DETAIL!$F$7:$N$2006,9,0),""),"")</f>
        <v/>
      </c>
      <c r="Q1991" s="75">
        <f>BHUGTAN!L1983</f>
        <v>0</v>
      </c>
    </row>
    <row r="1992" spans="8:17" ht="18" customHeight="1" x14ac:dyDescent="0.25">
      <c r="H1992" s="14">
        <f>BHUGTAN!E1984</f>
        <v>0</v>
      </c>
      <c r="I1992" s="14">
        <f>BHUGTAN!F1984</f>
        <v>0</v>
      </c>
      <c r="J1992" s="15">
        <f>BHUGTAN!G1984</f>
        <v>0</v>
      </c>
      <c r="K1992" s="15">
        <f>BHUGTAN!H1984</f>
        <v>0</v>
      </c>
      <c r="L1992" s="14">
        <f>BHUGTAN!I1984</f>
        <v>0</v>
      </c>
      <c r="M1992" s="15" t="str">
        <f>IFERROR(IF(H1992&gt;=1,VLOOKUP(I1992,DETAIL!$F$7:$N$2006,5,0),""),"")</f>
        <v/>
      </c>
      <c r="N1992" s="15" t="str">
        <f>IFERROR(IF(H1992&gt;=1,VLOOKUP(I1992,DETAIL!$F$7:$N$2006,6,0),""),"")</f>
        <v/>
      </c>
      <c r="O1992" s="14" t="str">
        <f>IFERROR(IF(H1992&gt;=1,VLOOKUP(I1992,DETAIL!$F$7:$N$2006,8,0),""),"")</f>
        <v/>
      </c>
      <c r="P1992" s="14" t="str">
        <f>IFERROR(IF(H1992&gt;=1,VLOOKUP(I1992,DETAIL!$F$7:$N$2006,9,0),""),"")</f>
        <v/>
      </c>
      <c r="Q1992" s="75">
        <f>BHUGTAN!L1984</f>
        <v>0</v>
      </c>
    </row>
    <row r="1993" spans="8:17" ht="18" customHeight="1" x14ac:dyDescent="0.25">
      <c r="H1993" s="14">
        <f>BHUGTAN!E1985</f>
        <v>0</v>
      </c>
      <c r="I1993" s="14">
        <f>BHUGTAN!F1985</f>
        <v>0</v>
      </c>
      <c r="J1993" s="15">
        <f>BHUGTAN!G1985</f>
        <v>0</v>
      </c>
      <c r="K1993" s="15">
        <f>BHUGTAN!H1985</f>
        <v>0</v>
      </c>
      <c r="L1993" s="14">
        <f>BHUGTAN!I1985</f>
        <v>0</v>
      </c>
      <c r="M1993" s="15" t="str">
        <f>IFERROR(IF(H1993&gt;=1,VLOOKUP(I1993,DETAIL!$F$7:$N$2006,5,0),""),"")</f>
        <v/>
      </c>
      <c r="N1993" s="15" t="str">
        <f>IFERROR(IF(H1993&gt;=1,VLOOKUP(I1993,DETAIL!$F$7:$N$2006,6,0),""),"")</f>
        <v/>
      </c>
      <c r="O1993" s="14" t="str">
        <f>IFERROR(IF(H1993&gt;=1,VLOOKUP(I1993,DETAIL!$F$7:$N$2006,8,0),""),"")</f>
        <v/>
      </c>
      <c r="P1993" s="14" t="str">
        <f>IFERROR(IF(H1993&gt;=1,VLOOKUP(I1993,DETAIL!$F$7:$N$2006,9,0),""),"")</f>
        <v/>
      </c>
      <c r="Q1993" s="75">
        <f>BHUGTAN!L1985</f>
        <v>0</v>
      </c>
    </row>
    <row r="1994" spans="8:17" ht="18" customHeight="1" x14ac:dyDescent="0.25">
      <c r="H1994" s="14">
        <f>BHUGTAN!E1986</f>
        <v>0</v>
      </c>
      <c r="I1994" s="14">
        <f>BHUGTAN!F1986</f>
        <v>0</v>
      </c>
      <c r="J1994" s="15">
        <f>BHUGTAN!G1986</f>
        <v>0</v>
      </c>
      <c r="K1994" s="15">
        <f>BHUGTAN!H1986</f>
        <v>0</v>
      </c>
      <c r="L1994" s="14">
        <f>BHUGTAN!I1986</f>
        <v>0</v>
      </c>
      <c r="M1994" s="15" t="str">
        <f>IFERROR(IF(H1994&gt;=1,VLOOKUP(I1994,DETAIL!$F$7:$N$2006,5,0),""),"")</f>
        <v/>
      </c>
      <c r="N1994" s="15" t="str">
        <f>IFERROR(IF(H1994&gt;=1,VLOOKUP(I1994,DETAIL!$F$7:$N$2006,6,0),""),"")</f>
        <v/>
      </c>
      <c r="O1994" s="14" t="str">
        <f>IFERROR(IF(H1994&gt;=1,VLOOKUP(I1994,DETAIL!$F$7:$N$2006,8,0),""),"")</f>
        <v/>
      </c>
      <c r="P1994" s="14" t="str">
        <f>IFERROR(IF(H1994&gt;=1,VLOOKUP(I1994,DETAIL!$F$7:$N$2006,9,0),""),"")</f>
        <v/>
      </c>
      <c r="Q1994" s="75">
        <f>BHUGTAN!L1986</f>
        <v>0</v>
      </c>
    </row>
    <row r="1995" spans="8:17" ht="18" customHeight="1" x14ac:dyDescent="0.25">
      <c r="H1995" s="14">
        <f>BHUGTAN!E1987</f>
        <v>0</v>
      </c>
      <c r="I1995" s="14">
        <f>BHUGTAN!F1987</f>
        <v>0</v>
      </c>
      <c r="J1995" s="15">
        <f>BHUGTAN!G1987</f>
        <v>0</v>
      </c>
      <c r="K1995" s="15">
        <f>BHUGTAN!H1987</f>
        <v>0</v>
      </c>
      <c r="L1995" s="14">
        <f>BHUGTAN!I1987</f>
        <v>0</v>
      </c>
      <c r="M1995" s="15" t="str">
        <f>IFERROR(IF(H1995&gt;=1,VLOOKUP(I1995,DETAIL!$F$7:$N$2006,5,0),""),"")</f>
        <v/>
      </c>
      <c r="N1995" s="15" t="str">
        <f>IFERROR(IF(H1995&gt;=1,VLOOKUP(I1995,DETAIL!$F$7:$N$2006,6,0),""),"")</f>
        <v/>
      </c>
      <c r="O1995" s="14" t="str">
        <f>IFERROR(IF(H1995&gt;=1,VLOOKUP(I1995,DETAIL!$F$7:$N$2006,8,0),""),"")</f>
        <v/>
      </c>
      <c r="P1995" s="14" t="str">
        <f>IFERROR(IF(H1995&gt;=1,VLOOKUP(I1995,DETAIL!$F$7:$N$2006,9,0),""),"")</f>
        <v/>
      </c>
      <c r="Q1995" s="75">
        <f>BHUGTAN!L1987</f>
        <v>0</v>
      </c>
    </row>
    <row r="1996" spans="8:17" ht="18" customHeight="1" x14ac:dyDescent="0.25">
      <c r="H1996" s="14">
        <f>BHUGTAN!E1988</f>
        <v>0</v>
      </c>
      <c r="I1996" s="14">
        <f>BHUGTAN!F1988</f>
        <v>0</v>
      </c>
      <c r="J1996" s="15">
        <f>BHUGTAN!G1988</f>
        <v>0</v>
      </c>
      <c r="K1996" s="15">
        <f>BHUGTAN!H1988</f>
        <v>0</v>
      </c>
      <c r="L1996" s="14">
        <f>BHUGTAN!I1988</f>
        <v>0</v>
      </c>
      <c r="M1996" s="15" t="str">
        <f>IFERROR(IF(H1996&gt;=1,VLOOKUP(I1996,DETAIL!$F$7:$N$2006,5,0),""),"")</f>
        <v/>
      </c>
      <c r="N1996" s="15" t="str">
        <f>IFERROR(IF(H1996&gt;=1,VLOOKUP(I1996,DETAIL!$F$7:$N$2006,6,0),""),"")</f>
        <v/>
      </c>
      <c r="O1996" s="14" t="str">
        <f>IFERROR(IF(H1996&gt;=1,VLOOKUP(I1996,DETAIL!$F$7:$N$2006,8,0),""),"")</f>
        <v/>
      </c>
      <c r="P1996" s="14" t="str">
        <f>IFERROR(IF(H1996&gt;=1,VLOOKUP(I1996,DETAIL!$F$7:$N$2006,9,0),""),"")</f>
        <v/>
      </c>
      <c r="Q1996" s="75">
        <f>BHUGTAN!L1988</f>
        <v>0</v>
      </c>
    </row>
    <row r="1997" spans="8:17" ht="18" customHeight="1" x14ac:dyDescent="0.25">
      <c r="H1997" s="14">
        <f>BHUGTAN!E1989</f>
        <v>0</v>
      </c>
      <c r="I1997" s="14">
        <f>BHUGTAN!F1989</f>
        <v>0</v>
      </c>
      <c r="J1997" s="15">
        <f>BHUGTAN!G1989</f>
        <v>0</v>
      </c>
      <c r="K1997" s="15">
        <f>BHUGTAN!H1989</f>
        <v>0</v>
      </c>
      <c r="L1997" s="14">
        <f>BHUGTAN!I1989</f>
        <v>0</v>
      </c>
      <c r="M1997" s="15" t="str">
        <f>IFERROR(IF(H1997&gt;=1,VLOOKUP(I1997,DETAIL!$F$7:$N$2006,5,0),""),"")</f>
        <v/>
      </c>
      <c r="N1997" s="15" t="str">
        <f>IFERROR(IF(H1997&gt;=1,VLOOKUP(I1997,DETAIL!$F$7:$N$2006,6,0),""),"")</f>
        <v/>
      </c>
      <c r="O1997" s="14" t="str">
        <f>IFERROR(IF(H1997&gt;=1,VLOOKUP(I1997,DETAIL!$F$7:$N$2006,8,0),""),"")</f>
        <v/>
      </c>
      <c r="P1997" s="14" t="str">
        <f>IFERROR(IF(H1997&gt;=1,VLOOKUP(I1997,DETAIL!$F$7:$N$2006,9,0),""),"")</f>
        <v/>
      </c>
      <c r="Q1997" s="75">
        <f>BHUGTAN!L1989</f>
        <v>0</v>
      </c>
    </row>
    <row r="1998" spans="8:17" ht="18" customHeight="1" x14ac:dyDescent="0.25">
      <c r="H1998" s="14">
        <f>BHUGTAN!E1990</f>
        <v>0</v>
      </c>
      <c r="I1998" s="14">
        <f>BHUGTAN!F1990</f>
        <v>0</v>
      </c>
      <c r="J1998" s="15">
        <f>BHUGTAN!G1990</f>
        <v>0</v>
      </c>
      <c r="K1998" s="15">
        <f>BHUGTAN!H1990</f>
        <v>0</v>
      </c>
      <c r="L1998" s="14">
        <f>BHUGTAN!I1990</f>
        <v>0</v>
      </c>
      <c r="M1998" s="15" t="str">
        <f>IFERROR(IF(H1998&gt;=1,VLOOKUP(I1998,DETAIL!$F$7:$N$2006,5,0),""),"")</f>
        <v/>
      </c>
      <c r="N1998" s="15" t="str">
        <f>IFERROR(IF(H1998&gt;=1,VLOOKUP(I1998,DETAIL!$F$7:$N$2006,6,0),""),"")</f>
        <v/>
      </c>
      <c r="O1998" s="14" t="str">
        <f>IFERROR(IF(H1998&gt;=1,VLOOKUP(I1998,DETAIL!$F$7:$N$2006,8,0),""),"")</f>
        <v/>
      </c>
      <c r="P1998" s="14" t="str">
        <f>IFERROR(IF(H1998&gt;=1,VLOOKUP(I1998,DETAIL!$F$7:$N$2006,9,0),""),"")</f>
        <v/>
      </c>
      <c r="Q1998" s="75">
        <f>BHUGTAN!L1990</f>
        <v>0</v>
      </c>
    </row>
    <row r="1999" spans="8:17" ht="18" customHeight="1" x14ac:dyDescent="0.25">
      <c r="H1999" s="14">
        <f>BHUGTAN!E1991</f>
        <v>0</v>
      </c>
      <c r="I1999" s="14">
        <f>BHUGTAN!F1991</f>
        <v>0</v>
      </c>
      <c r="J1999" s="15">
        <f>BHUGTAN!G1991</f>
        <v>0</v>
      </c>
      <c r="K1999" s="15">
        <f>BHUGTAN!H1991</f>
        <v>0</v>
      </c>
      <c r="L1999" s="14">
        <f>BHUGTAN!I1991</f>
        <v>0</v>
      </c>
      <c r="M1999" s="15" t="str">
        <f>IFERROR(IF(H1999&gt;=1,VLOOKUP(I1999,DETAIL!$F$7:$N$2006,5,0),""),"")</f>
        <v/>
      </c>
      <c r="N1999" s="15" t="str">
        <f>IFERROR(IF(H1999&gt;=1,VLOOKUP(I1999,DETAIL!$F$7:$N$2006,6,0),""),"")</f>
        <v/>
      </c>
      <c r="O1999" s="14" t="str">
        <f>IFERROR(IF(H1999&gt;=1,VLOOKUP(I1999,DETAIL!$F$7:$N$2006,8,0),""),"")</f>
        <v/>
      </c>
      <c r="P1999" s="14" t="str">
        <f>IFERROR(IF(H1999&gt;=1,VLOOKUP(I1999,DETAIL!$F$7:$N$2006,9,0),""),"")</f>
        <v/>
      </c>
      <c r="Q1999" s="75">
        <f>BHUGTAN!L1991</f>
        <v>0</v>
      </c>
    </row>
    <row r="2000" spans="8:17" ht="18" customHeight="1" x14ac:dyDescent="0.25">
      <c r="H2000" s="14">
        <f>BHUGTAN!E1992</f>
        <v>0</v>
      </c>
      <c r="I2000" s="14">
        <f>BHUGTAN!F1992</f>
        <v>0</v>
      </c>
      <c r="J2000" s="15">
        <f>BHUGTAN!G1992</f>
        <v>0</v>
      </c>
      <c r="K2000" s="15">
        <f>BHUGTAN!H1992</f>
        <v>0</v>
      </c>
      <c r="L2000" s="14">
        <f>BHUGTAN!I1992</f>
        <v>0</v>
      </c>
      <c r="M2000" s="15" t="str">
        <f>IFERROR(IF(H2000&gt;=1,VLOOKUP(I2000,DETAIL!$F$7:$N$2006,5,0),""),"")</f>
        <v/>
      </c>
      <c r="N2000" s="15" t="str">
        <f>IFERROR(IF(H2000&gt;=1,VLOOKUP(I2000,DETAIL!$F$7:$N$2006,6,0),""),"")</f>
        <v/>
      </c>
      <c r="O2000" s="14" t="str">
        <f>IFERROR(IF(H2000&gt;=1,VLOOKUP(I2000,DETAIL!$F$7:$N$2006,8,0),""),"")</f>
        <v/>
      </c>
      <c r="P2000" s="14" t="str">
        <f>IFERROR(IF(H2000&gt;=1,VLOOKUP(I2000,DETAIL!$F$7:$N$2006,9,0),""),"")</f>
        <v/>
      </c>
      <c r="Q2000" s="75">
        <f>BHUGTAN!L1992</f>
        <v>0</v>
      </c>
    </row>
    <row r="2001" spans="8:17" ht="18" customHeight="1" x14ac:dyDescent="0.25">
      <c r="H2001" s="14">
        <f>BHUGTAN!E1993</f>
        <v>0</v>
      </c>
      <c r="I2001" s="14">
        <f>BHUGTAN!F1993</f>
        <v>0</v>
      </c>
      <c r="J2001" s="15">
        <f>BHUGTAN!G1993</f>
        <v>0</v>
      </c>
      <c r="K2001" s="15">
        <f>BHUGTAN!H1993</f>
        <v>0</v>
      </c>
      <c r="L2001" s="14">
        <f>BHUGTAN!I1993</f>
        <v>0</v>
      </c>
      <c r="M2001" s="15" t="str">
        <f>IFERROR(IF(H2001&gt;=1,VLOOKUP(I2001,DETAIL!$F$7:$N$2006,5,0),""),"")</f>
        <v/>
      </c>
      <c r="N2001" s="15" t="str">
        <f>IFERROR(IF(H2001&gt;=1,VLOOKUP(I2001,DETAIL!$F$7:$N$2006,6,0),""),"")</f>
        <v/>
      </c>
      <c r="O2001" s="14" t="str">
        <f>IFERROR(IF(H2001&gt;=1,VLOOKUP(I2001,DETAIL!$F$7:$N$2006,8,0),""),"")</f>
        <v/>
      </c>
      <c r="P2001" s="14" t="str">
        <f>IFERROR(IF(H2001&gt;=1,VLOOKUP(I2001,DETAIL!$F$7:$N$2006,9,0),""),"")</f>
        <v/>
      </c>
      <c r="Q2001" s="75">
        <f>BHUGTAN!L1993</f>
        <v>0</v>
      </c>
    </row>
    <row r="2002" spans="8:17" ht="18" customHeight="1" x14ac:dyDescent="0.25">
      <c r="H2002" s="14">
        <f>BHUGTAN!E1994</f>
        <v>0</v>
      </c>
      <c r="I2002" s="14">
        <f>BHUGTAN!F1994</f>
        <v>0</v>
      </c>
      <c r="J2002" s="15">
        <f>BHUGTAN!G1994</f>
        <v>0</v>
      </c>
      <c r="K2002" s="15">
        <f>BHUGTAN!H1994</f>
        <v>0</v>
      </c>
      <c r="L2002" s="14">
        <f>BHUGTAN!I1994</f>
        <v>0</v>
      </c>
      <c r="M2002" s="15" t="str">
        <f>IFERROR(IF(H2002&gt;=1,VLOOKUP(I2002,DETAIL!$F$7:$N$2006,5,0),""),"")</f>
        <v/>
      </c>
      <c r="N2002" s="15" t="str">
        <f>IFERROR(IF(H2002&gt;=1,VLOOKUP(I2002,DETAIL!$F$7:$N$2006,6,0),""),"")</f>
        <v/>
      </c>
      <c r="O2002" s="14" t="str">
        <f>IFERROR(IF(H2002&gt;=1,VLOOKUP(I2002,DETAIL!$F$7:$N$2006,8,0),""),"")</f>
        <v/>
      </c>
      <c r="P2002" s="14" t="str">
        <f>IFERROR(IF(H2002&gt;=1,VLOOKUP(I2002,DETAIL!$F$7:$N$2006,9,0),""),"")</f>
        <v/>
      </c>
      <c r="Q2002" s="75">
        <f>BHUGTAN!L1994</f>
        <v>0</v>
      </c>
    </row>
    <row r="2003" spans="8:17" ht="18" customHeight="1" x14ac:dyDescent="0.25">
      <c r="H2003" s="14">
        <f>BHUGTAN!E1995</f>
        <v>0</v>
      </c>
      <c r="I2003" s="14">
        <f>BHUGTAN!F1995</f>
        <v>0</v>
      </c>
      <c r="J2003" s="15">
        <f>BHUGTAN!G1995</f>
        <v>0</v>
      </c>
      <c r="K2003" s="15">
        <f>BHUGTAN!H1995</f>
        <v>0</v>
      </c>
      <c r="L2003" s="14">
        <f>BHUGTAN!I1995</f>
        <v>0</v>
      </c>
      <c r="M2003" s="15" t="str">
        <f>IFERROR(IF(H2003&gt;=1,VLOOKUP(I2003,DETAIL!$F$7:$N$2006,5,0),""),"")</f>
        <v/>
      </c>
      <c r="N2003" s="15" t="str">
        <f>IFERROR(IF(H2003&gt;=1,VLOOKUP(I2003,DETAIL!$F$7:$N$2006,6,0),""),"")</f>
        <v/>
      </c>
      <c r="O2003" s="14" t="str">
        <f>IFERROR(IF(H2003&gt;=1,VLOOKUP(I2003,DETAIL!$F$7:$N$2006,8,0),""),"")</f>
        <v/>
      </c>
      <c r="P2003" s="14" t="str">
        <f>IFERROR(IF(H2003&gt;=1,VLOOKUP(I2003,DETAIL!$F$7:$N$2006,9,0),""),"")</f>
        <v/>
      </c>
      <c r="Q2003" s="75">
        <f>BHUGTAN!L1995</f>
        <v>0</v>
      </c>
    </row>
    <row r="2004" spans="8:17" ht="18" customHeight="1" x14ac:dyDescent="0.25">
      <c r="H2004" s="14">
        <f>BHUGTAN!E1996</f>
        <v>0</v>
      </c>
      <c r="I2004" s="14">
        <f>BHUGTAN!F1996</f>
        <v>0</v>
      </c>
      <c r="J2004" s="15">
        <f>BHUGTAN!G1996</f>
        <v>0</v>
      </c>
      <c r="K2004" s="15">
        <f>BHUGTAN!H1996</f>
        <v>0</v>
      </c>
      <c r="L2004" s="14">
        <f>BHUGTAN!I1996</f>
        <v>0</v>
      </c>
      <c r="M2004" s="15" t="str">
        <f>IFERROR(IF(H2004&gt;=1,VLOOKUP(I2004,DETAIL!$F$7:$N$2006,5,0),""),"")</f>
        <v/>
      </c>
      <c r="N2004" s="15" t="str">
        <f>IFERROR(IF(H2004&gt;=1,VLOOKUP(I2004,DETAIL!$F$7:$N$2006,6,0),""),"")</f>
        <v/>
      </c>
      <c r="O2004" s="14" t="str">
        <f>IFERROR(IF(H2004&gt;=1,VLOOKUP(I2004,DETAIL!$F$7:$N$2006,8,0),""),"")</f>
        <v/>
      </c>
      <c r="P2004" s="14" t="str">
        <f>IFERROR(IF(H2004&gt;=1,VLOOKUP(I2004,DETAIL!$F$7:$N$2006,9,0),""),"")</f>
        <v/>
      </c>
      <c r="Q2004" s="75">
        <f>BHUGTAN!L1996</f>
        <v>0</v>
      </c>
    </row>
    <row r="2005" spans="8:17" ht="18" customHeight="1" x14ac:dyDescent="0.25">
      <c r="H2005" s="14">
        <f>BHUGTAN!E1997</f>
        <v>0</v>
      </c>
      <c r="I2005" s="14">
        <f>BHUGTAN!F1997</f>
        <v>0</v>
      </c>
      <c r="J2005" s="15">
        <f>BHUGTAN!G1997</f>
        <v>0</v>
      </c>
      <c r="K2005" s="15">
        <f>BHUGTAN!H1997</f>
        <v>0</v>
      </c>
      <c r="L2005" s="14">
        <f>BHUGTAN!I1997</f>
        <v>0</v>
      </c>
      <c r="M2005" s="15" t="str">
        <f>IFERROR(IF(H2005&gt;=1,VLOOKUP(I2005,DETAIL!$F$7:$N$2006,5,0),""),"")</f>
        <v/>
      </c>
      <c r="N2005" s="15" t="str">
        <f>IFERROR(IF(H2005&gt;=1,VLOOKUP(I2005,DETAIL!$F$7:$N$2006,6,0),""),"")</f>
        <v/>
      </c>
      <c r="O2005" s="14" t="str">
        <f>IFERROR(IF(H2005&gt;=1,VLOOKUP(I2005,DETAIL!$F$7:$N$2006,8,0),""),"")</f>
        <v/>
      </c>
      <c r="P2005" s="14" t="str">
        <f>IFERROR(IF(H2005&gt;=1,VLOOKUP(I2005,DETAIL!$F$7:$N$2006,9,0),""),"")</f>
        <v/>
      </c>
      <c r="Q2005" s="75">
        <f>BHUGTAN!L1997</f>
        <v>0</v>
      </c>
    </row>
    <row r="2006" spans="8:17" ht="18" customHeight="1" x14ac:dyDescent="0.25">
      <c r="H2006" s="14">
        <f>BHUGTAN!E1998</f>
        <v>0</v>
      </c>
      <c r="I2006" s="14">
        <f>BHUGTAN!F1998</f>
        <v>0</v>
      </c>
      <c r="J2006" s="15">
        <f>BHUGTAN!G1998</f>
        <v>0</v>
      </c>
      <c r="K2006" s="15">
        <f>BHUGTAN!H1998</f>
        <v>0</v>
      </c>
      <c r="L2006" s="14">
        <f>BHUGTAN!I1998</f>
        <v>0</v>
      </c>
      <c r="M2006" s="15" t="str">
        <f>IFERROR(IF(H2006&gt;=1,VLOOKUP(I2006,DETAIL!$F$7:$N$2006,5,0),""),"")</f>
        <v/>
      </c>
      <c r="N2006" s="15" t="str">
        <f>IFERROR(IF(H2006&gt;=1,VLOOKUP(I2006,DETAIL!$F$7:$N$2006,6,0),""),"")</f>
        <v/>
      </c>
      <c r="O2006" s="14" t="str">
        <f>IFERROR(IF(H2006&gt;=1,VLOOKUP(I2006,DETAIL!$F$7:$N$2006,8,0),""),"")</f>
        <v/>
      </c>
      <c r="P2006" s="14" t="str">
        <f>IFERROR(IF(H2006&gt;=1,VLOOKUP(I2006,DETAIL!$F$7:$N$2006,9,0),""),"")</f>
        <v/>
      </c>
      <c r="Q2006" s="75">
        <f>BHUGTAN!L1998</f>
        <v>0</v>
      </c>
    </row>
    <row r="2007" spans="8:17" ht="18" customHeight="1" x14ac:dyDescent="0.25">
      <c r="H2007" s="14">
        <f>BHUGTAN!E1999</f>
        <v>0</v>
      </c>
      <c r="I2007" s="14">
        <f>BHUGTAN!F1999</f>
        <v>0</v>
      </c>
      <c r="J2007" s="15">
        <f>BHUGTAN!G1999</f>
        <v>0</v>
      </c>
      <c r="K2007" s="15">
        <f>BHUGTAN!H1999</f>
        <v>0</v>
      </c>
      <c r="L2007" s="14">
        <f>BHUGTAN!I1999</f>
        <v>0</v>
      </c>
      <c r="M2007" s="15" t="str">
        <f>IFERROR(IF(H2007&gt;=1,VLOOKUP(I2007,DETAIL!$F$7:$N$2006,5,0),""),"")</f>
        <v/>
      </c>
      <c r="N2007" s="15" t="str">
        <f>IFERROR(IF(H2007&gt;=1,VLOOKUP(I2007,DETAIL!$F$7:$N$2006,6,0),""),"")</f>
        <v/>
      </c>
      <c r="O2007" s="14" t="str">
        <f>IFERROR(IF(H2007&gt;=1,VLOOKUP(I2007,DETAIL!$F$7:$N$2006,8,0),""),"")</f>
        <v/>
      </c>
      <c r="P2007" s="14" t="str">
        <f>IFERROR(IF(H2007&gt;=1,VLOOKUP(I2007,DETAIL!$F$7:$N$2006,9,0),""),"")</f>
        <v/>
      </c>
      <c r="Q2007" s="75">
        <f>BHUGTAN!L1999</f>
        <v>0</v>
      </c>
    </row>
    <row r="2008" spans="8:17" ht="18" customHeight="1" x14ac:dyDescent="0.25">
      <c r="H2008" s="14">
        <f>BHUGTAN!E2000</f>
        <v>0</v>
      </c>
      <c r="I2008" s="14">
        <f>BHUGTAN!F2000</f>
        <v>0</v>
      </c>
      <c r="J2008" s="15">
        <f>BHUGTAN!G2000</f>
        <v>0</v>
      </c>
      <c r="K2008" s="15">
        <f>BHUGTAN!H2000</f>
        <v>0</v>
      </c>
      <c r="L2008" s="14">
        <f>BHUGTAN!I2000</f>
        <v>0</v>
      </c>
      <c r="M2008" s="15" t="str">
        <f>IFERROR(IF(H2008&gt;=1,VLOOKUP(I2008,DETAIL!$F$7:$N$2006,5,0),""),"")</f>
        <v/>
      </c>
      <c r="N2008" s="15" t="str">
        <f>IFERROR(IF(H2008&gt;=1,VLOOKUP(I2008,DETAIL!$F$7:$N$2006,6,0),""),"")</f>
        <v/>
      </c>
      <c r="O2008" s="14" t="str">
        <f>IFERROR(IF(H2008&gt;=1,VLOOKUP(I2008,DETAIL!$F$7:$N$2006,8,0),""),"")</f>
        <v/>
      </c>
      <c r="P2008" s="14" t="str">
        <f>IFERROR(IF(H2008&gt;=1,VLOOKUP(I2008,DETAIL!$F$7:$N$2006,9,0),""),"")</f>
        <v/>
      </c>
      <c r="Q2008" s="75">
        <f>BHUGTAN!L2000</f>
        <v>0</v>
      </c>
    </row>
    <row r="2009" spans="8:17" ht="18" customHeight="1" x14ac:dyDescent="0.25">
      <c r="H2009" s="14">
        <f>BHUGTAN!E2001</f>
        <v>0</v>
      </c>
      <c r="I2009" s="14">
        <f>BHUGTAN!F2001</f>
        <v>0</v>
      </c>
      <c r="J2009" s="15">
        <f>BHUGTAN!G2001</f>
        <v>0</v>
      </c>
      <c r="K2009" s="15">
        <f>BHUGTAN!H2001</f>
        <v>0</v>
      </c>
      <c r="L2009" s="14">
        <f>BHUGTAN!I2001</f>
        <v>0</v>
      </c>
      <c r="M2009" s="15" t="str">
        <f>IFERROR(IF(H2009&gt;=1,VLOOKUP(I2009,DETAIL!$F$7:$N$2006,5,0),""),"")</f>
        <v/>
      </c>
      <c r="N2009" s="15" t="str">
        <f>IFERROR(IF(H2009&gt;=1,VLOOKUP(I2009,DETAIL!$F$7:$N$2006,6,0),""),"")</f>
        <v/>
      </c>
      <c r="O2009" s="14" t="str">
        <f>IFERROR(IF(H2009&gt;=1,VLOOKUP(I2009,DETAIL!$F$7:$N$2006,8,0),""),"")</f>
        <v/>
      </c>
      <c r="P2009" s="14" t="str">
        <f>IFERROR(IF(H2009&gt;=1,VLOOKUP(I2009,DETAIL!$F$7:$N$2006,9,0),""),"")</f>
        <v/>
      </c>
      <c r="Q2009" s="75">
        <f>BHUGTAN!L2001</f>
        <v>0</v>
      </c>
    </row>
    <row r="2010" spans="8:17" ht="18" customHeight="1" x14ac:dyDescent="0.25">
      <c r="H2010" s="14">
        <f>BHUGTAN!E2002</f>
        <v>0</v>
      </c>
      <c r="I2010" s="14">
        <f>BHUGTAN!F2002</f>
        <v>0</v>
      </c>
      <c r="J2010" s="15">
        <f>BHUGTAN!G2002</f>
        <v>0</v>
      </c>
      <c r="K2010" s="15">
        <f>BHUGTAN!H2002</f>
        <v>0</v>
      </c>
      <c r="L2010" s="14">
        <f>BHUGTAN!I2002</f>
        <v>0</v>
      </c>
      <c r="M2010" s="15" t="str">
        <f>IFERROR(IF(H2010&gt;=1,VLOOKUP(I2010,DETAIL!$F$7:$N$2006,5,0),""),"")</f>
        <v/>
      </c>
      <c r="N2010" s="15" t="str">
        <f>IFERROR(IF(H2010&gt;=1,VLOOKUP(I2010,DETAIL!$F$7:$N$2006,6,0),""),"")</f>
        <v/>
      </c>
      <c r="O2010" s="14" t="str">
        <f>IFERROR(IF(H2010&gt;=1,VLOOKUP(I2010,DETAIL!$F$7:$N$2006,8,0),""),"")</f>
        <v/>
      </c>
      <c r="P2010" s="14" t="str">
        <f>IFERROR(IF(H2010&gt;=1,VLOOKUP(I2010,DETAIL!$F$7:$N$2006,9,0),""),"")</f>
        <v/>
      </c>
      <c r="Q2010" s="75">
        <f>BHUGTAN!L2002</f>
        <v>0</v>
      </c>
    </row>
    <row r="2011" spans="8:17" ht="18" customHeight="1" x14ac:dyDescent="0.25">
      <c r="H2011" s="14">
        <f>BHUGTAN!E2003</f>
        <v>0</v>
      </c>
      <c r="I2011" s="14">
        <f>BHUGTAN!F2003</f>
        <v>0</v>
      </c>
      <c r="J2011" s="15">
        <f>BHUGTAN!G2003</f>
        <v>0</v>
      </c>
      <c r="K2011" s="15">
        <f>BHUGTAN!H2003</f>
        <v>0</v>
      </c>
      <c r="L2011" s="14">
        <f>BHUGTAN!I2003</f>
        <v>0</v>
      </c>
      <c r="M2011" s="15" t="str">
        <f>IFERROR(IF(H2011&gt;=1,VLOOKUP(I2011,DETAIL!$F$7:$N$2006,5,0),""),"")</f>
        <v/>
      </c>
      <c r="N2011" s="15" t="str">
        <f>IFERROR(IF(H2011&gt;=1,VLOOKUP(I2011,DETAIL!$F$7:$N$2006,6,0),""),"")</f>
        <v/>
      </c>
      <c r="O2011" s="14" t="str">
        <f>IFERROR(IF(H2011&gt;=1,VLOOKUP(I2011,DETAIL!$F$7:$N$2006,8,0),""),"")</f>
        <v/>
      </c>
      <c r="P2011" s="14" t="str">
        <f>IFERROR(IF(H2011&gt;=1,VLOOKUP(I2011,DETAIL!$F$7:$N$2006,9,0),""),"")</f>
        <v/>
      </c>
      <c r="Q2011" s="75">
        <f>BHUGTAN!L2003</f>
        <v>0</v>
      </c>
    </row>
    <row r="2012" spans="8:17" ht="18" customHeight="1" x14ac:dyDescent="0.25">
      <c r="H2012" s="14">
        <f>BHUGTAN!E2004</f>
        <v>0</v>
      </c>
      <c r="I2012" s="14">
        <f>BHUGTAN!F2004</f>
        <v>0</v>
      </c>
      <c r="J2012" s="15">
        <f>BHUGTAN!G2004</f>
        <v>0</v>
      </c>
      <c r="K2012" s="15">
        <f>BHUGTAN!H2004</f>
        <v>0</v>
      </c>
      <c r="L2012" s="14">
        <f>BHUGTAN!I2004</f>
        <v>0</v>
      </c>
      <c r="M2012" s="15" t="str">
        <f>IFERROR(IF(H2012&gt;=1,VLOOKUP(I2012,DETAIL!$F$7:$N$2006,5,0),""),"")</f>
        <v/>
      </c>
      <c r="N2012" s="15" t="str">
        <f>IFERROR(IF(H2012&gt;=1,VLOOKUP(I2012,DETAIL!$F$7:$N$2006,6,0),""),"")</f>
        <v/>
      </c>
      <c r="O2012" s="14" t="str">
        <f>IFERROR(IF(H2012&gt;=1,VLOOKUP(I2012,DETAIL!$F$7:$N$2006,8,0),""),"")</f>
        <v/>
      </c>
      <c r="P2012" s="14" t="str">
        <f>IFERROR(IF(H2012&gt;=1,VLOOKUP(I2012,DETAIL!$F$7:$N$2006,9,0),""),"")</f>
        <v/>
      </c>
      <c r="Q2012" s="75">
        <f>BHUGTAN!L2004</f>
        <v>0</v>
      </c>
    </row>
    <row r="2013" spans="8:17" ht="18" customHeight="1" x14ac:dyDescent="0.25">
      <c r="H2013" s="14">
        <f>BHUGTAN!E2005</f>
        <v>0</v>
      </c>
      <c r="I2013" s="14">
        <f>BHUGTAN!F2005</f>
        <v>0</v>
      </c>
      <c r="J2013" s="15">
        <f>BHUGTAN!G2005</f>
        <v>0</v>
      </c>
      <c r="K2013" s="15">
        <f>BHUGTAN!H2005</f>
        <v>0</v>
      </c>
      <c r="L2013" s="14">
        <f>BHUGTAN!I2005</f>
        <v>0</v>
      </c>
      <c r="M2013" s="15" t="str">
        <f>IFERROR(IF(H2013&gt;=1,VLOOKUP(I2013,DETAIL!$F$7:$N$2006,5,0),""),"")</f>
        <v/>
      </c>
      <c r="N2013" s="15" t="str">
        <f>IFERROR(IF(H2013&gt;=1,VLOOKUP(I2013,DETAIL!$F$7:$N$2006,6,0),""),"")</f>
        <v/>
      </c>
      <c r="O2013" s="14" t="str">
        <f>IFERROR(IF(H2013&gt;=1,VLOOKUP(I2013,DETAIL!$F$7:$N$2006,8,0),""),"")</f>
        <v/>
      </c>
      <c r="P2013" s="14" t="str">
        <f>IFERROR(IF(H2013&gt;=1,VLOOKUP(I2013,DETAIL!$F$7:$N$2006,9,0),""),"")</f>
        <v/>
      </c>
      <c r="Q2013" s="75">
        <f>BHUGTAN!L2005</f>
        <v>0</v>
      </c>
    </row>
    <row r="2014" spans="8:17" ht="18" customHeight="1" x14ac:dyDescent="0.25">
      <c r="H2014" s="14">
        <f>BHUGTAN!E2006</f>
        <v>0</v>
      </c>
      <c r="I2014" s="14">
        <f>BHUGTAN!F2006</f>
        <v>0</v>
      </c>
      <c r="J2014" s="15">
        <f>BHUGTAN!G2006</f>
        <v>0</v>
      </c>
      <c r="K2014" s="15">
        <f>BHUGTAN!H2006</f>
        <v>0</v>
      </c>
      <c r="L2014" s="14">
        <f>BHUGTAN!I2006</f>
        <v>0</v>
      </c>
      <c r="M2014" s="15" t="str">
        <f>IFERROR(IF(H2014&gt;=1,VLOOKUP(I2014,DETAIL!$F$7:$N$2006,5,0),""),"")</f>
        <v/>
      </c>
      <c r="N2014" s="15" t="str">
        <f>IFERROR(IF(H2014&gt;=1,VLOOKUP(I2014,DETAIL!$F$7:$N$2006,6,0),""),"")</f>
        <v/>
      </c>
      <c r="O2014" s="14" t="str">
        <f>IFERROR(IF(H2014&gt;=1,VLOOKUP(I2014,DETAIL!$F$7:$N$2006,8,0),""),"")</f>
        <v/>
      </c>
      <c r="P2014" s="14" t="str">
        <f>IFERROR(IF(H2014&gt;=1,VLOOKUP(I2014,DETAIL!$F$7:$N$2006,9,0),""),"")</f>
        <v/>
      </c>
      <c r="Q2014" s="75">
        <f>BHUGTAN!L2006</f>
        <v>0</v>
      </c>
    </row>
  </sheetData>
  <sheetProtection password="CD8E" sheet="1" objects="1" scenarios="1"/>
  <mergeCells count="16">
    <mergeCell ref="I5:J5"/>
    <mergeCell ref="I6:K6"/>
    <mergeCell ref="I7:K7"/>
    <mergeCell ref="R2:T14"/>
    <mergeCell ref="N13:P13"/>
    <mergeCell ref="Q13:Q14"/>
    <mergeCell ref="H2:Q2"/>
    <mergeCell ref="I8:Q8"/>
    <mergeCell ref="H10:Q11"/>
    <mergeCell ref="H12:J12"/>
    <mergeCell ref="H13:H14"/>
    <mergeCell ref="I13:I14"/>
    <mergeCell ref="J13:J14"/>
    <mergeCell ref="K13:K14"/>
    <mergeCell ref="L13:L14"/>
    <mergeCell ref="M13:M14"/>
  </mergeCells>
  <conditionalFormatting sqref="H15:Q2014">
    <cfRule type="cellIs" dxfId="6" priority="4" operator="equal">
      <formula>0</formula>
    </cfRule>
    <cfRule type="expression" dxfId="5" priority="5">
      <formula>$H15&gt;=1</formula>
    </cfRule>
  </conditionalFormatting>
  <conditionalFormatting sqref="I6:K6">
    <cfRule type="expression" dxfId="4" priority="3">
      <formula>$Z$9&gt;=1</formula>
    </cfRule>
  </conditionalFormatting>
  <conditionalFormatting sqref="I7:K7">
    <cfRule type="expression" dxfId="3" priority="2">
      <formula>$Z$10&gt;=1</formula>
    </cfRule>
  </conditionalFormatting>
  <conditionalFormatting sqref="K12">
    <cfRule type="expression" dxfId="2" priority="1">
      <formula>$AA$9&gt;=1</formula>
    </cfRule>
  </conditionalFormatting>
  <dataValidations count="3">
    <dataValidation allowBlank="1" showInputMessage="1" showErrorMessage="1" promptTitle="बैंक का पूरा नाम" prompt="बैंक का पूरा नाम लिखें जैसे- State Bank of India" sqref="I6:K6"/>
    <dataValidation allowBlank="1" showInputMessage="1" showErrorMessage="1" prompt="बैंक शाखा का नाम लिखें जैसे- Bus Stand, BHOPALGARH" sqref="I7"/>
    <dataValidation allowBlank="1" showInputMessage="1" showErrorMessage="1" prompt="भुगतान हेतु आपके द्वारा जारी चैक संख्या लिखें" sqref="K12"/>
  </dataValidations>
  <pageMargins left="0.19685039370078741" right="0.19685039370078741" top="0.19685039370078741" bottom="0.19685039370078741" header="0" footer="0"/>
  <pageSetup paperSize="9" scale="9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T16"/>
  <sheetViews>
    <sheetView view="pageBreakPreview" topLeftCell="C3" zoomScaleNormal="100" zoomScaleSheetLayoutView="100" workbookViewId="0">
      <selection activeCell="J10" sqref="J10"/>
    </sheetView>
  </sheetViews>
  <sheetFormatPr defaultRowHeight="15" x14ac:dyDescent="0.25"/>
  <cols>
    <col min="1" max="2" width="9.140625" style="6" hidden="1" customWidth="1"/>
    <col min="3" max="3" width="10" style="6" customWidth="1"/>
    <col min="4" max="7" width="32.7109375" style="6" customWidth="1"/>
    <col min="8" max="8" width="9.140625" style="6"/>
    <col min="9" max="10" width="12.7109375" style="6" customWidth="1"/>
    <col min="11" max="20" width="9.140625" style="6" customWidth="1"/>
    <col min="21" max="16384" width="9.140625" style="6"/>
  </cols>
  <sheetData>
    <row r="1" spans="3:20" hidden="1" x14ac:dyDescent="0.25">
      <c r="N1" s="6">
        <f>IFERROR(IF(N2=1,P2*100+N4,0),0)</f>
        <v>202006</v>
      </c>
      <c r="O1" s="6">
        <f>IFERROR(IF(N2=1,P3*100+O4,0),0)</f>
        <v>202010</v>
      </c>
      <c r="P1" s="37" t="s">
        <v>201</v>
      </c>
      <c r="Q1" s="37" t="s">
        <v>202</v>
      </c>
      <c r="R1" s="37"/>
      <c r="S1" s="37"/>
    </row>
    <row r="2" spans="3:20" ht="15.75" hidden="1" thickBot="1" x14ac:dyDescent="0.3">
      <c r="N2" s="6">
        <f>IFERROR(IF(O2&gt;=2000,(IF(O3&gt;=2000,(IF(P2&gt;=2000,(IF(P3&gt;=2000,(IF(N4&gt;=1,(IF(O4&gt;=1,1)),0)),0)),0)),0)),0),0)</f>
        <v>1</v>
      </c>
      <c r="O2" s="6">
        <f>HOME!AR7</f>
        <v>2019</v>
      </c>
      <c r="P2" s="6">
        <f>J9</f>
        <v>2020</v>
      </c>
      <c r="Q2" s="6" t="str">
        <f>HOME!M4</f>
        <v>2019-20</v>
      </c>
      <c r="R2" s="6" t="s">
        <v>211</v>
      </c>
      <c r="S2" s="6" t="s">
        <v>212</v>
      </c>
      <c r="T2" s="6" t="s">
        <v>213</v>
      </c>
    </row>
    <row r="3" spans="3:20" ht="30" customHeight="1" thickBot="1" x14ac:dyDescent="0.3">
      <c r="C3" s="194" t="s">
        <v>162</v>
      </c>
      <c r="D3" s="194"/>
      <c r="E3" s="194"/>
      <c r="F3" s="194"/>
      <c r="G3" s="194"/>
      <c r="H3" s="199" t="s">
        <v>163</v>
      </c>
      <c r="I3" s="200"/>
      <c r="J3" s="201"/>
      <c r="O3" s="6">
        <f>HOME!AR8</f>
        <v>2020</v>
      </c>
      <c r="P3" s="6">
        <f>J10</f>
        <v>2020</v>
      </c>
      <c r="Q3" s="55">
        <f>IFERROR(IF(N2=1,DATE(J10,O4,1),0),0)</f>
        <v>44105</v>
      </c>
      <c r="R3" s="55">
        <v>36526</v>
      </c>
      <c r="S3" s="55">
        <f>IFERROR(IF(Q3&gt;=R3,EDATE(Q3,1)-1,0),0)</f>
        <v>44135</v>
      </c>
    </row>
    <row r="4" spans="3:20" ht="30" customHeight="1" x14ac:dyDescent="0.25">
      <c r="C4" s="195" t="str">
        <f>HOME!B2</f>
        <v>राजकीय माध्यमिक विद्यालय मण्डली चारणा भोपालगढ़-जोधपुर</v>
      </c>
      <c r="D4" s="195"/>
      <c r="E4" s="195"/>
      <c r="F4" s="195"/>
      <c r="G4" s="195"/>
      <c r="H4" s="202" t="s">
        <v>214</v>
      </c>
      <c r="I4" s="203"/>
      <c r="J4" s="204"/>
      <c r="N4" s="6">
        <f>IFERROR(IF(LEN(I9)&gt;=3,VLOOKUP(I9,HOME!AF17:AG28,2,0),0),0)</f>
        <v>6</v>
      </c>
      <c r="O4" s="6">
        <f>IFERROR(IF(LEN(I10)&gt;=3,VLOOKUP(I10,HOME!AF17:AG28,2,0),0),0)</f>
        <v>10</v>
      </c>
    </row>
    <row r="5" spans="3:20" ht="30" customHeight="1" x14ac:dyDescent="0.25">
      <c r="C5" s="196" t="str">
        <f>IFERROR(IF(N2&gt;=1,CONCATENATE(I9,R2,T2,J9,S2,I10,R2,T2,J10),""),"")</f>
        <v>जून, 2020 से अक्टूम्बर, 2020</v>
      </c>
      <c r="D5" s="196"/>
      <c r="E5" s="196"/>
      <c r="F5" s="196"/>
      <c r="G5" s="196"/>
      <c r="H5" s="205"/>
      <c r="I5" s="206"/>
      <c r="J5" s="207"/>
      <c r="N5" s="41" t="s">
        <v>203</v>
      </c>
      <c r="O5" s="41" t="s">
        <v>204</v>
      </c>
      <c r="P5" s="42" t="s">
        <v>205</v>
      </c>
      <c r="Q5" s="42" t="s">
        <v>206</v>
      </c>
      <c r="R5" s="42" t="s">
        <v>210</v>
      </c>
    </row>
    <row r="6" spans="3:20" x14ac:dyDescent="0.25">
      <c r="C6" s="197" t="str">
        <f>IFERROR(CONCATENATE(P1,Q2,Q1),"")</f>
        <v xml:space="preserve">       प्रमाणित किया जाता है कि ट्रांसपोर्ट वाउचर योजना के तहत वित्तीय वर्ष 2019-20 में स्थानीय विद्यालय को प्राप्त राशि में से विद्यालय के पात्र विद्यार्थियों को ट्रांसपोर्ट वाउचर योजना की राशि उनकी मासिक उपस्थिति के आधार पर विद्यार्थियों के खातों में हस्तान्तरित करने पश्चात विद्यालय में ट्रांसपोर्ट वाउचर योजना की शेष राशि का विवरण निम्नानुसार है:-</v>
      </c>
      <c r="D6" s="197"/>
      <c r="E6" s="197"/>
      <c r="F6" s="197"/>
      <c r="G6" s="197"/>
      <c r="H6" s="205"/>
      <c r="I6" s="206"/>
      <c r="J6" s="207"/>
    </row>
    <row r="7" spans="3:20" ht="20.100000000000001" customHeight="1" thickBot="1" x14ac:dyDescent="0.3">
      <c r="C7" s="197"/>
      <c r="D7" s="197"/>
      <c r="E7" s="197"/>
      <c r="F7" s="197"/>
      <c r="G7" s="197"/>
      <c r="H7" s="208"/>
      <c r="I7" s="209"/>
      <c r="J7" s="210"/>
    </row>
    <row r="8" spans="3:20" ht="20.100000000000001" customHeight="1" x14ac:dyDescent="0.25">
      <c r="C8" s="197"/>
      <c r="D8" s="197"/>
      <c r="E8" s="197"/>
      <c r="F8" s="197"/>
      <c r="G8" s="197"/>
      <c r="H8" s="43"/>
      <c r="I8" s="44" t="s">
        <v>207</v>
      </c>
      <c r="J8" s="45" t="s">
        <v>208</v>
      </c>
    </row>
    <row r="9" spans="3:20" ht="20.100000000000001" customHeight="1" x14ac:dyDescent="0.25">
      <c r="C9" s="197"/>
      <c r="D9" s="197"/>
      <c r="E9" s="197"/>
      <c r="F9" s="197"/>
      <c r="G9" s="197"/>
      <c r="H9" s="46" t="s">
        <v>187</v>
      </c>
      <c r="I9" s="51" t="s">
        <v>78</v>
      </c>
      <c r="J9" s="52">
        <v>2020</v>
      </c>
    </row>
    <row r="10" spans="3:20" ht="20.100000000000001" customHeight="1" thickBot="1" x14ac:dyDescent="0.3">
      <c r="C10" s="198"/>
      <c r="D10" s="198"/>
      <c r="E10" s="198"/>
      <c r="F10" s="198"/>
      <c r="G10" s="198"/>
      <c r="H10" s="47" t="s">
        <v>188</v>
      </c>
      <c r="I10" s="53" t="s">
        <v>82</v>
      </c>
      <c r="J10" s="54">
        <v>2020</v>
      </c>
    </row>
    <row r="11" spans="3:20" ht="39.950000000000003" customHeight="1" x14ac:dyDescent="0.25">
      <c r="C11" s="48" t="s">
        <v>164</v>
      </c>
      <c r="D11" s="48" t="str">
        <f>IFERROR(IF(LEN(Q2)&gt;=7,CONCATENATE(N5,Q2,O5),""),"")</f>
        <v>वित्तीय वर्ष 2019-20 में ट्रांसपोर्ट वाउचर की कुल प्राप्त राशि</v>
      </c>
      <c r="E11" s="48" t="str">
        <f>IFERROR(IF(N2&gt;=1,CONCATENATE(I9,R2,J9,S2,I10,R2,J10,R5),""),"")</f>
        <v>जून,2020 से अक्टूम्बर,2020 में ट्रांसपोर्ट वाउचर की वितरित राशि</v>
      </c>
      <c r="F11" s="48" t="str">
        <f>IFERROR(IF(LEN(Q2)&gt;=7,CONCATENATE(N5,Q2,P5),""),"")</f>
        <v>वित्तीय वर्ष 2019-20 में ट्रांसपोर्ट वाउचर की कुल वितरित राशि</v>
      </c>
      <c r="G11" s="48" t="str">
        <f>IFERROR(IF(LEN(Q2)&gt;=7,CONCATENATE(N5,Q2,Q5),""),"")</f>
        <v>वित्तीय वर्ष 2019-20 विद्यालय में ट्रांसपोर्ट वाउचर की शेष राशि</v>
      </c>
    </row>
    <row r="12" spans="3:20" ht="39.950000000000003" customHeight="1" x14ac:dyDescent="0.25">
      <c r="C12" s="49">
        <v>1</v>
      </c>
      <c r="D12" s="39">
        <f>IFERROR(IF(N2=1,SUMIFS(PRAPTI!H8:H19,PRAPTI!N8:N19,"&gt;="&amp;R3,PRAPTI!N8:N19,"&lt;="&amp;S3),0),0)</f>
        <v>5000</v>
      </c>
      <c r="E12" s="39">
        <f>ATT.!Y8</f>
        <v>0</v>
      </c>
      <c r="F12" s="39">
        <f>ATT.!AA8</f>
        <v>4075</v>
      </c>
      <c r="G12" s="39">
        <f>D12-F12</f>
        <v>925</v>
      </c>
    </row>
    <row r="15" spans="3:20" x14ac:dyDescent="0.25">
      <c r="C15" s="6" t="s">
        <v>165</v>
      </c>
      <c r="G15" s="50" t="s">
        <v>166</v>
      </c>
    </row>
    <row r="16" spans="3:20" x14ac:dyDescent="0.25">
      <c r="G16" s="50" t="s">
        <v>167</v>
      </c>
    </row>
  </sheetData>
  <sheetProtection password="CD8E" sheet="1" objects="1" scenarios="1"/>
  <mergeCells count="6">
    <mergeCell ref="C3:G3"/>
    <mergeCell ref="C4:G4"/>
    <mergeCell ref="C5:G5"/>
    <mergeCell ref="C6:G10"/>
    <mergeCell ref="H3:J3"/>
    <mergeCell ref="H4:J7"/>
  </mergeCells>
  <dataValidations count="2">
    <dataValidation type="list" allowBlank="1" showInputMessage="1" showErrorMessage="1" sqref="I9:I10">
      <formula1>MONTH</formula1>
    </dataValidation>
    <dataValidation type="list" allowBlank="1" showInputMessage="1" showErrorMessage="1" sqref="J9:J10">
      <formula1>YEAR</formula1>
    </dataValidation>
  </dataValidations>
  <pageMargins left="0.19685039370078741" right="0.19685039370078741" top="0.19685039370078741" bottom="0.19685039370078741"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C1:AJ21"/>
  <sheetViews>
    <sheetView view="pageBreakPreview" topLeftCell="D1" zoomScaleNormal="100" zoomScaleSheetLayoutView="100" workbookViewId="0">
      <pane xSplit="1" ySplit="8" topLeftCell="E9" activePane="bottomRight" state="frozen"/>
      <selection activeCell="D4" sqref="D4"/>
      <selection pane="topRight" activeCell="E4" sqref="E4"/>
      <selection pane="bottomLeft" activeCell="D9" sqref="D9"/>
      <selection pane="bottomRight" activeCell="Q10" sqref="Q10"/>
    </sheetView>
  </sheetViews>
  <sheetFormatPr defaultRowHeight="15" x14ac:dyDescent="0.25"/>
  <cols>
    <col min="1" max="3" width="0" style="6" hidden="1" customWidth="1"/>
    <col min="4" max="4" width="8.28515625" style="6" customWidth="1"/>
    <col min="5" max="36" width="5.7109375" style="6" customWidth="1"/>
    <col min="37" max="16384" width="9.140625" style="6"/>
  </cols>
  <sheetData>
    <row r="1" spans="3:36" hidden="1" x14ac:dyDescent="0.25">
      <c r="E1" s="6" t="str">
        <f>E7</f>
        <v>GEN</v>
      </c>
      <c r="F1" s="6" t="str">
        <f>E1</f>
        <v>GEN</v>
      </c>
      <c r="G1" s="6" t="str">
        <f>F1</f>
        <v>GEN</v>
      </c>
      <c r="I1" s="6" t="str">
        <f t="shared" ref="I1" si="0">I7</f>
        <v>OBC</v>
      </c>
      <c r="J1" s="6" t="str">
        <f t="shared" ref="J1:K1" si="1">I1</f>
        <v>OBC</v>
      </c>
      <c r="K1" s="6" t="str">
        <f t="shared" si="1"/>
        <v>OBC</v>
      </c>
      <c r="M1" s="6" t="str">
        <f t="shared" ref="M1" si="2">M7</f>
        <v>SBC</v>
      </c>
      <c r="N1" s="6" t="str">
        <f t="shared" ref="N1:O1" si="3">M1</f>
        <v>SBC</v>
      </c>
      <c r="O1" s="6" t="str">
        <f t="shared" si="3"/>
        <v>SBC</v>
      </c>
      <c r="Q1" s="6" t="str">
        <f t="shared" ref="Q1" si="4">Q7</f>
        <v>SC</v>
      </c>
      <c r="R1" s="6" t="str">
        <f t="shared" ref="R1:S1" si="5">Q1</f>
        <v>SC</v>
      </c>
      <c r="S1" s="6" t="str">
        <f t="shared" si="5"/>
        <v>SC</v>
      </c>
      <c r="U1" s="6" t="str">
        <f t="shared" ref="U1" si="6">U7</f>
        <v>ST</v>
      </c>
      <c r="V1" s="6" t="str">
        <f t="shared" ref="V1:W1" si="7">U1</f>
        <v>ST</v>
      </c>
      <c r="W1" s="6" t="str">
        <f t="shared" si="7"/>
        <v>ST</v>
      </c>
      <c r="AC1" s="6" t="s">
        <v>19</v>
      </c>
      <c r="AD1" s="6" t="s">
        <v>19</v>
      </c>
      <c r="AE1" s="6" t="s">
        <v>19</v>
      </c>
      <c r="AG1" s="6" t="s">
        <v>19</v>
      </c>
      <c r="AH1" s="6" t="s">
        <v>19</v>
      </c>
      <c r="AI1" s="6" t="s">
        <v>19</v>
      </c>
    </row>
    <row r="2" spans="3:36" hidden="1" x14ac:dyDescent="0.25">
      <c r="E2" s="6" t="s">
        <v>0</v>
      </c>
      <c r="F2" s="6" t="s">
        <v>1</v>
      </c>
      <c r="G2" s="6" t="s">
        <v>18</v>
      </c>
      <c r="I2" s="6" t="s">
        <v>0</v>
      </c>
      <c r="J2" s="6" t="s">
        <v>1</v>
      </c>
      <c r="K2" s="6" t="s">
        <v>18</v>
      </c>
      <c r="M2" s="6" t="s">
        <v>0</v>
      </c>
      <c r="N2" s="6" t="s">
        <v>1</v>
      </c>
      <c r="O2" s="6" t="s">
        <v>18</v>
      </c>
      <c r="Q2" s="6" t="s">
        <v>0</v>
      </c>
      <c r="R2" s="6" t="s">
        <v>1</v>
      </c>
      <c r="S2" s="6" t="s">
        <v>18</v>
      </c>
      <c r="U2" s="6" t="s">
        <v>0</v>
      </c>
      <c r="V2" s="6" t="s">
        <v>1</v>
      </c>
      <c r="W2" s="6" t="s">
        <v>18</v>
      </c>
      <c r="AC2" s="6" t="s">
        <v>0</v>
      </c>
      <c r="AD2" s="6" t="s">
        <v>1</v>
      </c>
      <c r="AE2" s="6" t="s">
        <v>18</v>
      </c>
      <c r="AG2" s="6" t="s">
        <v>0</v>
      </c>
      <c r="AH2" s="6" t="s">
        <v>1</v>
      </c>
      <c r="AI2" s="6" t="s">
        <v>18</v>
      </c>
    </row>
    <row r="3" spans="3:36" hidden="1" x14ac:dyDescent="0.25"/>
    <row r="4" spans="3:36" ht="30" customHeight="1" x14ac:dyDescent="0.25">
      <c r="D4" s="215" t="str">
        <f>HOME!B2</f>
        <v>राजकीय माध्यमिक विद्यालय मण्डली चारणा भोपालगढ़-जोधपुर</v>
      </c>
      <c r="E4" s="215"/>
      <c r="F4" s="215"/>
      <c r="G4" s="215"/>
      <c r="H4" s="215"/>
      <c r="I4" s="215"/>
      <c r="J4" s="215"/>
      <c r="K4" s="215"/>
      <c r="L4" s="215"/>
      <c r="M4" s="215"/>
      <c r="N4" s="215"/>
      <c r="O4" s="215"/>
      <c r="P4" s="215"/>
      <c r="Q4" s="215"/>
      <c r="R4" s="215"/>
      <c r="S4" s="215"/>
      <c r="T4" s="215"/>
      <c r="U4" s="215"/>
      <c r="V4" s="215"/>
      <c r="W4" s="215"/>
      <c r="X4" s="215"/>
      <c r="Y4" s="215"/>
      <c r="Z4" s="215"/>
      <c r="AA4" s="215"/>
      <c r="AB4" s="215"/>
      <c r="AC4" s="215"/>
      <c r="AD4" s="215"/>
      <c r="AE4" s="215"/>
      <c r="AF4" s="215"/>
      <c r="AG4" s="215"/>
      <c r="AH4" s="215"/>
      <c r="AI4" s="215"/>
      <c r="AJ4" s="215"/>
    </row>
    <row r="5" spans="3:36" ht="30" customHeight="1" x14ac:dyDescent="0.25">
      <c r="D5" s="214" t="s">
        <v>241</v>
      </c>
      <c r="E5" s="214"/>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row>
    <row r="6" spans="3:36" ht="30" customHeight="1" x14ac:dyDescent="0.25">
      <c r="D6" s="216" t="str">
        <f>CONCATENATE(HOME!K4,HOME!M4)</f>
        <v>सत्र-2019-20</v>
      </c>
      <c r="E6" s="216"/>
      <c r="F6" s="216"/>
      <c r="G6" s="216"/>
      <c r="H6" s="216"/>
      <c r="I6" s="216"/>
      <c r="J6" s="216"/>
      <c r="K6" s="216"/>
      <c r="L6" s="216"/>
      <c r="M6" s="216"/>
      <c r="N6" s="216"/>
      <c r="O6" s="216"/>
      <c r="P6" s="216"/>
      <c r="Q6" s="216"/>
      <c r="R6" s="216"/>
      <c r="S6" s="216"/>
      <c r="T6" s="216"/>
      <c r="U6" s="216"/>
      <c r="V6" s="216"/>
      <c r="W6" s="216"/>
      <c r="X6" s="216"/>
      <c r="Y6" s="216"/>
      <c r="Z6" s="216"/>
      <c r="AA6" s="216"/>
      <c r="AB6" s="216"/>
      <c r="AC6" s="216"/>
      <c r="AD6" s="216"/>
      <c r="AE6" s="216"/>
      <c r="AF6" s="216"/>
      <c r="AG6" s="216"/>
      <c r="AH6" s="216"/>
      <c r="AI6" s="216"/>
      <c r="AJ6" s="216"/>
    </row>
    <row r="7" spans="3:36" ht="18" customHeight="1" x14ac:dyDescent="0.25">
      <c r="D7" s="212" t="s">
        <v>40</v>
      </c>
      <c r="E7" s="211" t="s">
        <v>21</v>
      </c>
      <c r="F7" s="211"/>
      <c r="G7" s="211"/>
      <c r="H7" s="211"/>
      <c r="I7" s="211" t="s">
        <v>22</v>
      </c>
      <c r="J7" s="211"/>
      <c r="K7" s="211"/>
      <c r="L7" s="211"/>
      <c r="M7" s="211" t="s">
        <v>25</v>
      </c>
      <c r="N7" s="211"/>
      <c r="O7" s="211"/>
      <c r="P7" s="211"/>
      <c r="Q7" s="211" t="s">
        <v>23</v>
      </c>
      <c r="R7" s="211"/>
      <c r="S7" s="211"/>
      <c r="T7" s="211"/>
      <c r="U7" s="211" t="s">
        <v>24</v>
      </c>
      <c r="V7" s="211"/>
      <c r="W7" s="211"/>
      <c r="X7" s="211"/>
      <c r="Y7" s="211" t="s">
        <v>239</v>
      </c>
      <c r="Z7" s="211"/>
      <c r="AA7" s="211"/>
      <c r="AB7" s="211"/>
      <c r="AC7" s="211" t="s">
        <v>240</v>
      </c>
      <c r="AD7" s="211"/>
      <c r="AE7" s="211"/>
      <c r="AF7" s="211"/>
      <c r="AG7" s="211" t="s">
        <v>73</v>
      </c>
      <c r="AH7" s="211"/>
      <c r="AI7" s="211"/>
      <c r="AJ7" s="211"/>
    </row>
    <row r="8" spans="3:36" x14ac:dyDescent="0.25">
      <c r="D8" s="213"/>
      <c r="E8" s="90" t="s">
        <v>235</v>
      </c>
      <c r="F8" s="90" t="s">
        <v>236</v>
      </c>
      <c r="G8" s="90" t="s">
        <v>237</v>
      </c>
      <c r="H8" s="90" t="s">
        <v>238</v>
      </c>
      <c r="I8" s="90" t="s">
        <v>235</v>
      </c>
      <c r="J8" s="90" t="s">
        <v>236</v>
      </c>
      <c r="K8" s="90" t="s">
        <v>237</v>
      </c>
      <c r="L8" s="90" t="s">
        <v>238</v>
      </c>
      <c r="M8" s="90" t="s">
        <v>235</v>
      </c>
      <c r="N8" s="90" t="s">
        <v>236</v>
      </c>
      <c r="O8" s="90" t="s">
        <v>237</v>
      </c>
      <c r="P8" s="90" t="s">
        <v>238</v>
      </c>
      <c r="Q8" s="90" t="s">
        <v>235</v>
      </c>
      <c r="R8" s="90" t="s">
        <v>236</v>
      </c>
      <c r="S8" s="90" t="s">
        <v>237</v>
      </c>
      <c r="T8" s="90" t="s">
        <v>238</v>
      </c>
      <c r="U8" s="90" t="s">
        <v>235</v>
      </c>
      <c r="V8" s="90" t="s">
        <v>236</v>
      </c>
      <c r="W8" s="90" t="s">
        <v>237</v>
      </c>
      <c r="X8" s="90" t="s">
        <v>238</v>
      </c>
      <c r="Y8" s="90" t="s">
        <v>235</v>
      </c>
      <c r="Z8" s="90" t="s">
        <v>236</v>
      </c>
      <c r="AA8" s="90" t="s">
        <v>237</v>
      </c>
      <c r="AB8" s="90" t="s">
        <v>238</v>
      </c>
      <c r="AC8" s="90" t="s">
        <v>235</v>
      </c>
      <c r="AD8" s="90" t="s">
        <v>236</v>
      </c>
      <c r="AE8" s="90" t="s">
        <v>237</v>
      </c>
      <c r="AF8" s="90" t="s">
        <v>238</v>
      </c>
      <c r="AG8" s="90" t="s">
        <v>235</v>
      </c>
      <c r="AH8" s="90" t="s">
        <v>236</v>
      </c>
      <c r="AI8" s="90" t="s">
        <v>237</v>
      </c>
      <c r="AJ8" s="90" t="s">
        <v>238</v>
      </c>
    </row>
    <row r="9" spans="3:36" ht="24.95" customHeight="1" x14ac:dyDescent="0.25">
      <c r="C9" s="6">
        <f>HOME!AK2</f>
        <v>3</v>
      </c>
      <c r="D9" s="91" t="s">
        <v>2</v>
      </c>
      <c r="E9" s="57">
        <f>COUNTIFS(STUDENT!$E$4:$E$2003,$D9,STUDENT!$G$4:$G$2003,E$1,STUDENT!$F$4:$F$2003,E$2,STUDENT!$V$4:$V$2003,"&gt;=1")</f>
        <v>0</v>
      </c>
      <c r="F9" s="57">
        <f>COUNTIFS(STUDENT!$E$4:$E$2003,$D9,STUDENT!$G$4:$G$2003,F$1,STUDENT!$F$4:$F$2003,F$2,STUDENT!$V$4:$V$2003,"&gt;=1")</f>
        <v>0</v>
      </c>
      <c r="G9" s="57">
        <f>COUNTIFS(STUDENT!$E$4:$E$2003,$D9,STUDENT!$G$4:$G$2003,G$1,STUDENT!$F$4:$F$2003,G$2,STUDENT!$V$4:$V$2003,"&gt;=1")</f>
        <v>0</v>
      </c>
      <c r="H9" s="92">
        <f>SUM(E9:G9)</f>
        <v>0</v>
      </c>
      <c r="I9" s="57">
        <f>COUNTIFS(STUDENT!$E$4:$E$2003,$D9,STUDENT!$G$4:$G$2003,I$1,STUDENT!$F$4:$F$2003,I$2,STUDENT!$V$4:$V$2003,"&gt;=1")</f>
        <v>0</v>
      </c>
      <c r="J9" s="57">
        <f>COUNTIFS(STUDENT!$E$4:$E$2003,$D9,STUDENT!$G$4:$G$2003,J$1,STUDENT!$F$4:$F$2003,J$2,STUDENT!$V$4:$V$2003,"&gt;=1")</f>
        <v>0</v>
      </c>
      <c r="K9" s="57">
        <f>COUNTIFS(STUDENT!$E$4:$E$2003,$D9,STUDENT!$G$4:$G$2003,K$1,STUDENT!$F$4:$F$2003,K$2,STUDENT!$V$4:$V$2003,"&gt;=1")</f>
        <v>0</v>
      </c>
      <c r="L9" s="92">
        <f t="shared" ref="L9" si="8">SUM(I9:K9)</f>
        <v>0</v>
      </c>
      <c r="M9" s="57">
        <f>COUNTIFS(STUDENT!$E$4:$E$2003,$D9,STUDENT!$G$4:$G$2003,M$1,STUDENT!$F$4:$F$2003,M$2,STUDENT!$V$4:$V$2003,"&gt;=1")</f>
        <v>0</v>
      </c>
      <c r="N9" s="57">
        <f>COUNTIFS(STUDENT!$E$4:$E$2003,$D9,STUDENT!$G$4:$G$2003,N$1,STUDENT!$F$4:$F$2003,N$2,STUDENT!$V$4:$V$2003,"&gt;=1")</f>
        <v>0</v>
      </c>
      <c r="O9" s="57">
        <f>COUNTIFS(STUDENT!$E$4:$E$2003,$D9,STUDENT!$G$4:$G$2003,O$1,STUDENT!$F$4:$F$2003,O$2,STUDENT!$V$4:$V$2003,"&gt;=1")</f>
        <v>0</v>
      </c>
      <c r="P9" s="92">
        <f t="shared" ref="P9" si="9">SUM(M9:O9)</f>
        <v>0</v>
      </c>
      <c r="Q9" s="57">
        <f>COUNTIFS(STUDENT!$E$4:$E$2003,$D9,STUDENT!$G$4:$G$2003,Q$1,STUDENT!$F$4:$F$2003,Q$2,STUDENT!$V$4:$V$2003,"&gt;=1")</f>
        <v>0</v>
      </c>
      <c r="R9" s="57">
        <f>COUNTIFS(STUDENT!$E$4:$E$2003,$D9,STUDENT!$G$4:$G$2003,R$1,STUDENT!$F$4:$F$2003,R$2,STUDENT!$V$4:$V$2003,"&gt;=1")</f>
        <v>0</v>
      </c>
      <c r="S9" s="57">
        <f>COUNTIFS(STUDENT!$E$4:$E$2003,$D9,STUDENT!$G$4:$G$2003,S$1,STUDENT!$F$4:$F$2003,S$2,STUDENT!$V$4:$V$2003,"&gt;=1")</f>
        <v>0</v>
      </c>
      <c r="T9" s="92">
        <f t="shared" ref="T9" si="10">SUM(Q9:S9)</f>
        <v>0</v>
      </c>
      <c r="U9" s="57">
        <f>COUNTIFS(STUDENT!$E$4:$E$2003,$D9,STUDENT!$G$4:$G$2003,U$1,STUDENT!$F$4:$F$2003,U$2,STUDENT!$V$4:$V$2003,"&gt;=1")</f>
        <v>0</v>
      </c>
      <c r="V9" s="57">
        <f>COUNTIFS(STUDENT!$E$4:$E$2003,$D9,STUDENT!$G$4:$G$2003,V$1,STUDENT!$F$4:$F$2003,V$2,STUDENT!$V$4:$V$2003,"&gt;=1")</f>
        <v>0</v>
      </c>
      <c r="W9" s="57">
        <f>COUNTIFS(STUDENT!$E$4:$E$2003,$D9,STUDENT!$G$4:$G$2003,W$1,STUDENT!$F$4:$F$2003,W$2,STUDENT!$V$4:$V$2003,"&gt;=1")</f>
        <v>0</v>
      </c>
      <c r="X9" s="92">
        <f t="shared" ref="X9" si="11">SUM(U9:W9)</f>
        <v>0</v>
      </c>
      <c r="Y9" s="92">
        <f>E9+I9+M9+Q9+U9</f>
        <v>0</v>
      </c>
      <c r="Z9" s="92">
        <f t="shared" ref="Z9:AB9" si="12">F9+J9+N9+R9+V9</f>
        <v>0</v>
      </c>
      <c r="AA9" s="92">
        <f t="shared" si="12"/>
        <v>0</v>
      </c>
      <c r="AB9" s="92">
        <f t="shared" si="12"/>
        <v>0</v>
      </c>
      <c r="AC9" s="57">
        <f>COUNTIFS(STUDENT!$E$4:$E$2003,$D9,STUDENT!$Q$4:$Q$2003,AC$1,STUDENT!$F$4:$F$2003,AC$2,STUDENT!$V$4:$V$2003,"&gt;=1")</f>
        <v>0</v>
      </c>
      <c r="AD9" s="57">
        <f>COUNTIFS(STUDENT!$E$4:$E$2003,$D9,STUDENT!$Q$4:$Q$2003,AD$1,STUDENT!$F$4:$F$2003,AD$2,STUDENT!$V$4:$V$2003,"&gt;=1")</f>
        <v>0</v>
      </c>
      <c r="AE9" s="57">
        <f>COUNTIFS(STUDENT!$E$4:$E$2003,$D9,STUDENT!$Q$4:$Q$2003,AE$1,STUDENT!$F$4:$F$2003,AE$2,STUDENT!$V$4:$V$2003,"&gt;=1")</f>
        <v>0</v>
      </c>
      <c r="AF9" s="92">
        <f t="shared" ref="AF9" si="13">SUM(AC9:AE9)</f>
        <v>0</v>
      </c>
      <c r="AG9" s="57">
        <f>COUNTIFS(STUDENT!$E$4:$E$2003,$D9,STUDENT!$P$4:$P$2003,AG$1,STUDENT!$F$4:$F$2003,AG$2,STUDENT!$V$4:$V$2003,"&gt;=1")</f>
        <v>0</v>
      </c>
      <c r="AH9" s="57">
        <f>COUNTIFS(STUDENT!$E$4:$E$2003,$D9,STUDENT!$P$4:$P$2003,AH$1,STUDENT!$F$4:$F$2003,AH$2,STUDENT!$V$4:$V$2003,"&gt;=1")</f>
        <v>0</v>
      </c>
      <c r="AI9" s="57">
        <f>COUNTIFS(STUDENT!$E$4:$E$2003,$D9,STUDENT!$P$4:$P$2003,AI$1,STUDENT!$F$4:$F$2003,AI$2,STUDENT!$V$4:$V$2003,"&gt;=1")</f>
        <v>0</v>
      </c>
      <c r="AJ9" s="92">
        <f t="shared" ref="AJ9" si="14">SUM(AG9:AI9)</f>
        <v>0</v>
      </c>
    </row>
    <row r="10" spans="3:36" ht="24.95" customHeight="1" x14ac:dyDescent="0.25">
      <c r="C10" s="6">
        <f>HOME!AK3</f>
        <v>4</v>
      </c>
      <c r="D10" s="91" t="s">
        <v>3</v>
      </c>
      <c r="E10" s="57">
        <f>COUNTIFS(STUDENT!$E$4:$E$2003,$D10,STUDENT!$G$4:$G$2003,E$1,STUDENT!$F$4:$F$2003,E$2,STUDENT!$V$4:$V$2003,"&gt;=1")</f>
        <v>0</v>
      </c>
      <c r="F10" s="57">
        <f>COUNTIFS(STUDENT!$E$4:$E$2003,$D10,STUDENT!$G$4:$G$2003,F$1,STUDENT!$F$4:$F$2003,F$2,STUDENT!$V$4:$V$2003,"&gt;=1")</f>
        <v>0</v>
      </c>
      <c r="G10" s="57">
        <f>COUNTIFS(STUDENT!$E$4:$E$2003,$D10,STUDENT!$G$4:$G$2003,G$1,STUDENT!$F$4:$F$2003,G$2,STUDENT!$V$4:$V$2003,"&gt;=1")</f>
        <v>0</v>
      </c>
      <c r="H10" s="92">
        <f t="shared" ref="H10:H20" si="15">SUM(E10:G10)</f>
        <v>0</v>
      </c>
      <c r="I10" s="57">
        <f>COUNTIFS(STUDENT!$E$4:$E$2003,$D10,STUDENT!$G$4:$G$2003,I$1,STUDENT!$F$4:$F$2003,I$2,STUDENT!$V$4:$V$2003,"&gt;=1")</f>
        <v>0</v>
      </c>
      <c r="J10" s="57">
        <f>COUNTIFS(STUDENT!$E$4:$E$2003,$D10,STUDENT!$G$4:$G$2003,J$1,STUDENT!$F$4:$F$2003,J$2,STUDENT!$V$4:$V$2003,"&gt;=1")</f>
        <v>0</v>
      </c>
      <c r="K10" s="57">
        <f>COUNTIFS(STUDENT!$E$4:$E$2003,$D10,STUDENT!$G$4:$G$2003,K$1,STUDENT!$F$4:$F$2003,K$2,STUDENT!$V$4:$V$2003,"&gt;=1")</f>
        <v>0</v>
      </c>
      <c r="L10" s="92">
        <f t="shared" ref="L10:L20" si="16">SUM(I10:K10)</f>
        <v>0</v>
      </c>
      <c r="M10" s="57">
        <f>COUNTIFS(STUDENT!$E$4:$E$2003,$D10,STUDENT!$G$4:$G$2003,M$1,STUDENT!$F$4:$F$2003,M$2,STUDENT!$V$4:$V$2003,"&gt;=1")</f>
        <v>0</v>
      </c>
      <c r="N10" s="57">
        <f>COUNTIFS(STUDENT!$E$4:$E$2003,$D10,STUDENT!$G$4:$G$2003,N$1,STUDENT!$F$4:$F$2003,N$2,STUDENT!$V$4:$V$2003,"&gt;=1")</f>
        <v>0</v>
      </c>
      <c r="O10" s="57">
        <f>COUNTIFS(STUDENT!$E$4:$E$2003,$D10,STUDENT!$G$4:$G$2003,O$1,STUDENT!$F$4:$F$2003,O$2,STUDENT!$V$4:$V$2003,"&gt;=1")</f>
        <v>0</v>
      </c>
      <c r="P10" s="92">
        <f t="shared" ref="P10:P20" si="17">SUM(M10:O10)</f>
        <v>0</v>
      </c>
      <c r="Q10" s="57">
        <f>COUNTIFS(STUDENT!$E$4:$E$2003,$D10,STUDENT!$G$4:$G$2003,Q$1,STUDENT!$F$4:$F$2003,Q$2,STUDENT!$V$4:$V$2003,"&gt;=1")</f>
        <v>0</v>
      </c>
      <c r="R10" s="57">
        <f>COUNTIFS(STUDENT!$E$4:$E$2003,$D10,STUDENT!$G$4:$G$2003,R$1,STUDENT!$F$4:$F$2003,R$2,STUDENT!$V$4:$V$2003,"&gt;=1")</f>
        <v>0</v>
      </c>
      <c r="S10" s="57">
        <f>COUNTIFS(STUDENT!$E$4:$E$2003,$D10,STUDENT!$G$4:$G$2003,S$1,STUDENT!$F$4:$F$2003,S$2,STUDENT!$V$4:$V$2003,"&gt;=1")</f>
        <v>0</v>
      </c>
      <c r="T10" s="92">
        <f t="shared" ref="T10:T20" si="18">SUM(Q10:S10)</f>
        <v>0</v>
      </c>
      <c r="U10" s="57">
        <f>COUNTIFS(STUDENT!$E$4:$E$2003,$D10,STUDENT!$G$4:$G$2003,U$1,STUDENT!$F$4:$F$2003,U$2,STUDENT!$V$4:$V$2003,"&gt;=1")</f>
        <v>0</v>
      </c>
      <c r="V10" s="57">
        <f>COUNTIFS(STUDENT!$E$4:$E$2003,$D10,STUDENT!$G$4:$G$2003,V$1,STUDENT!$F$4:$F$2003,V$2,STUDENT!$V$4:$V$2003,"&gt;=1")</f>
        <v>0</v>
      </c>
      <c r="W10" s="57">
        <f>COUNTIFS(STUDENT!$E$4:$E$2003,$D10,STUDENT!$G$4:$G$2003,W$1,STUDENT!$F$4:$F$2003,W$2,STUDENT!$V$4:$V$2003,"&gt;=1")</f>
        <v>0</v>
      </c>
      <c r="X10" s="92">
        <f t="shared" ref="X10:X20" si="19">SUM(U10:W10)</f>
        <v>0</v>
      </c>
      <c r="Y10" s="92">
        <f t="shared" ref="Y10:Y20" si="20">E10+I10+M10+Q10+U10</f>
        <v>0</v>
      </c>
      <c r="Z10" s="92">
        <f t="shared" ref="Z10:Z20" si="21">F10+J10+N10+R10+V10</f>
        <v>0</v>
      </c>
      <c r="AA10" s="92">
        <f t="shared" ref="AA10:AA20" si="22">G10+K10+O10+S10+W10</f>
        <v>0</v>
      </c>
      <c r="AB10" s="92">
        <f t="shared" ref="AB10:AB20" si="23">H10+L10+P10+T10+X10</f>
        <v>0</v>
      </c>
      <c r="AC10" s="57">
        <f>COUNTIFS(STUDENT!$E$4:$E$2003,$D10,STUDENT!$Q$4:$Q$2003,AC$1,STUDENT!$F$4:$F$2003,AC$2,STUDENT!$V$4:$V$2003,"&gt;=1")</f>
        <v>0</v>
      </c>
      <c r="AD10" s="57">
        <f>COUNTIFS(STUDENT!$E$4:$E$2003,$D10,STUDENT!$Q$4:$Q$2003,AD$1,STUDENT!$F$4:$F$2003,AD$2,STUDENT!$V$4:$V$2003,"&gt;=1")</f>
        <v>0</v>
      </c>
      <c r="AE10" s="57">
        <f>COUNTIFS(STUDENT!$E$4:$E$2003,$D10,STUDENT!$Q$4:$Q$2003,AE$1,STUDENT!$F$4:$F$2003,AE$2,STUDENT!$V$4:$V$2003,"&gt;=1")</f>
        <v>0</v>
      </c>
      <c r="AF10" s="92">
        <f t="shared" ref="AF10:AF20" si="24">SUM(AC10:AE10)</f>
        <v>0</v>
      </c>
      <c r="AG10" s="57">
        <f>COUNTIFS(STUDENT!$E$4:$E$2003,$D10,STUDENT!$P$4:$P$2003,AG$1,STUDENT!$F$4:$F$2003,AG$2,STUDENT!$V$4:$V$2003,"&gt;=1")</f>
        <v>0</v>
      </c>
      <c r="AH10" s="57">
        <f>COUNTIFS(STUDENT!$E$4:$E$2003,$D10,STUDENT!$P$4:$P$2003,AH$1,STUDENT!$F$4:$F$2003,AH$2,STUDENT!$V$4:$V$2003,"&gt;=1")</f>
        <v>0</v>
      </c>
      <c r="AI10" s="57">
        <f>COUNTIFS(STUDENT!$E$4:$E$2003,$D10,STUDENT!$P$4:$P$2003,AI$1,STUDENT!$F$4:$F$2003,AI$2,STUDENT!$V$4:$V$2003,"&gt;=1")</f>
        <v>0</v>
      </c>
      <c r="AJ10" s="92">
        <f t="shared" ref="AJ10:AJ20" si="25">SUM(AG10:AI10)</f>
        <v>0</v>
      </c>
    </row>
    <row r="11" spans="3:36" ht="24.95" customHeight="1" x14ac:dyDescent="0.25">
      <c r="C11" s="6">
        <f>HOME!AK4</f>
        <v>5</v>
      </c>
      <c r="D11" s="91" t="s">
        <v>4</v>
      </c>
      <c r="E11" s="57">
        <f>COUNTIFS(STUDENT!$E$4:$E$2003,$D11,STUDENT!$G$4:$G$2003,E$1,STUDENT!$F$4:$F$2003,E$2,STUDENT!$V$4:$V$2003,"&gt;=1")</f>
        <v>0</v>
      </c>
      <c r="F11" s="57">
        <f>COUNTIFS(STUDENT!$E$4:$E$2003,$D11,STUDENT!$G$4:$G$2003,F$1,STUDENT!$F$4:$F$2003,F$2,STUDENT!$V$4:$V$2003,"&gt;=1")</f>
        <v>0</v>
      </c>
      <c r="G11" s="57">
        <f>COUNTIFS(STUDENT!$E$4:$E$2003,$D11,STUDENT!$G$4:$G$2003,G$1,STUDENT!$F$4:$F$2003,G$2,STUDENT!$V$4:$V$2003,"&gt;=1")</f>
        <v>0</v>
      </c>
      <c r="H11" s="92">
        <f t="shared" si="15"/>
        <v>0</v>
      </c>
      <c r="I11" s="57">
        <f>COUNTIFS(STUDENT!$E$4:$E$2003,$D11,STUDENT!$G$4:$G$2003,I$1,STUDENT!$F$4:$F$2003,I$2,STUDENT!$V$4:$V$2003,"&gt;=1")</f>
        <v>0</v>
      </c>
      <c r="J11" s="57">
        <f>COUNTIFS(STUDENT!$E$4:$E$2003,$D11,STUDENT!$G$4:$G$2003,J$1,STUDENT!$F$4:$F$2003,J$2,STUDENT!$V$4:$V$2003,"&gt;=1")</f>
        <v>0</v>
      </c>
      <c r="K11" s="57">
        <f>COUNTIFS(STUDENT!$E$4:$E$2003,$D11,STUDENT!$G$4:$G$2003,K$1,STUDENT!$F$4:$F$2003,K$2,STUDENT!$V$4:$V$2003,"&gt;=1")</f>
        <v>0</v>
      </c>
      <c r="L11" s="92">
        <f t="shared" si="16"/>
        <v>0</v>
      </c>
      <c r="M11" s="57">
        <f>COUNTIFS(STUDENT!$E$4:$E$2003,$D11,STUDENT!$G$4:$G$2003,M$1,STUDENT!$F$4:$F$2003,M$2,STUDENT!$V$4:$V$2003,"&gt;=1")</f>
        <v>0</v>
      </c>
      <c r="N11" s="57">
        <f>COUNTIFS(STUDENT!$E$4:$E$2003,$D11,STUDENT!$G$4:$G$2003,N$1,STUDENT!$F$4:$F$2003,N$2,STUDENT!$V$4:$V$2003,"&gt;=1")</f>
        <v>0</v>
      </c>
      <c r="O11" s="57">
        <f>COUNTIFS(STUDENT!$E$4:$E$2003,$D11,STUDENT!$G$4:$G$2003,O$1,STUDENT!$F$4:$F$2003,O$2,STUDENT!$V$4:$V$2003,"&gt;=1")</f>
        <v>0</v>
      </c>
      <c r="P11" s="92">
        <f t="shared" si="17"/>
        <v>0</v>
      </c>
      <c r="Q11" s="57">
        <f>COUNTIFS(STUDENT!$E$4:$E$2003,$D11,STUDENT!$G$4:$G$2003,Q$1,STUDENT!$F$4:$F$2003,Q$2,STUDENT!$V$4:$V$2003,"&gt;=1")</f>
        <v>0</v>
      </c>
      <c r="R11" s="57">
        <f>COUNTIFS(STUDENT!$E$4:$E$2003,$D11,STUDENT!$G$4:$G$2003,R$1,STUDENT!$F$4:$F$2003,R$2,STUDENT!$V$4:$V$2003,"&gt;=1")</f>
        <v>0</v>
      </c>
      <c r="S11" s="57">
        <f>COUNTIFS(STUDENT!$E$4:$E$2003,$D11,STUDENT!$G$4:$G$2003,S$1,STUDENT!$F$4:$F$2003,S$2,STUDENT!$V$4:$V$2003,"&gt;=1")</f>
        <v>0</v>
      </c>
      <c r="T11" s="92">
        <f t="shared" si="18"/>
        <v>0</v>
      </c>
      <c r="U11" s="57">
        <f>COUNTIFS(STUDENT!$E$4:$E$2003,$D11,STUDENT!$G$4:$G$2003,U$1,STUDENT!$F$4:$F$2003,U$2,STUDENT!$V$4:$V$2003,"&gt;=1")</f>
        <v>0</v>
      </c>
      <c r="V11" s="57">
        <f>COUNTIFS(STUDENT!$E$4:$E$2003,$D11,STUDENT!$G$4:$G$2003,V$1,STUDENT!$F$4:$F$2003,V$2,STUDENT!$V$4:$V$2003,"&gt;=1")</f>
        <v>0</v>
      </c>
      <c r="W11" s="57">
        <f>COUNTIFS(STUDENT!$E$4:$E$2003,$D11,STUDENT!$G$4:$G$2003,W$1,STUDENT!$F$4:$F$2003,W$2,STUDENT!$V$4:$V$2003,"&gt;=1")</f>
        <v>0</v>
      </c>
      <c r="X11" s="92">
        <f t="shared" si="19"/>
        <v>0</v>
      </c>
      <c r="Y11" s="92">
        <f t="shared" si="20"/>
        <v>0</v>
      </c>
      <c r="Z11" s="92">
        <f t="shared" si="21"/>
        <v>0</v>
      </c>
      <c r="AA11" s="92">
        <f t="shared" si="22"/>
        <v>0</v>
      </c>
      <c r="AB11" s="92">
        <f t="shared" si="23"/>
        <v>0</v>
      </c>
      <c r="AC11" s="57">
        <f>COUNTIFS(STUDENT!$E$4:$E$2003,$D11,STUDENT!$Q$4:$Q$2003,AC$1,STUDENT!$F$4:$F$2003,AC$2,STUDENT!$V$4:$V$2003,"&gt;=1")</f>
        <v>0</v>
      </c>
      <c r="AD11" s="57">
        <f>COUNTIFS(STUDENT!$E$4:$E$2003,$D11,STUDENT!$Q$4:$Q$2003,AD$1,STUDENT!$F$4:$F$2003,AD$2,STUDENT!$V$4:$V$2003,"&gt;=1")</f>
        <v>0</v>
      </c>
      <c r="AE11" s="57">
        <f>COUNTIFS(STUDENT!$E$4:$E$2003,$D11,STUDENT!$Q$4:$Q$2003,AE$1,STUDENT!$F$4:$F$2003,AE$2,STUDENT!$V$4:$V$2003,"&gt;=1")</f>
        <v>0</v>
      </c>
      <c r="AF11" s="92">
        <f t="shared" si="24"/>
        <v>0</v>
      </c>
      <c r="AG11" s="57">
        <f>COUNTIFS(STUDENT!$E$4:$E$2003,$D11,STUDENT!$P$4:$P$2003,AG$1,STUDENT!$F$4:$F$2003,AG$2,STUDENT!$V$4:$V$2003,"&gt;=1")</f>
        <v>0</v>
      </c>
      <c r="AH11" s="57">
        <f>COUNTIFS(STUDENT!$E$4:$E$2003,$D11,STUDENT!$P$4:$P$2003,AH$1,STUDENT!$F$4:$F$2003,AH$2,STUDENT!$V$4:$V$2003,"&gt;=1")</f>
        <v>0</v>
      </c>
      <c r="AI11" s="57">
        <f>COUNTIFS(STUDENT!$E$4:$E$2003,$D11,STUDENT!$P$4:$P$2003,AI$1,STUDENT!$F$4:$F$2003,AI$2,STUDENT!$V$4:$V$2003,"&gt;=1")</f>
        <v>0</v>
      </c>
      <c r="AJ11" s="92">
        <f t="shared" si="25"/>
        <v>0</v>
      </c>
    </row>
    <row r="12" spans="3:36" ht="24.95" customHeight="1" x14ac:dyDescent="0.25">
      <c r="C12" s="6">
        <f>HOME!AK5</f>
        <v>6</v>
      </c>
      <c r="D12" s="91" t="s">
        <v>5</v>
      </c>
      <c r="E12" s="57">
        <f>COUNTIFS(STUDENT!$E$4:$E$2003,$D12,STUDENT!$G$4:$G$2003,E$1,STUDENT!$F$4:$F$2003,E$2,STUDENT!$V$4:$V$2003,"&gt;=1")</f>
        <v>0</v>
      </c>
      <c r="F12" s="57">
        <f>COUNTIFS(STUDENT!$E$4:$E$2003,$D12,STUDENT!$G$4:$G$2003,F$1,STUDENT!$F$4:$F$2003,F$2,STUDENT!$V$4:$V$2003,"&gt;=1")</f>
        <v>0</v>
      </c>
      <c r="G12" s="57">
        <f>COUNTIFS(STUDENT!$E$4:$E$2003,$D12,STUDENT!$G$4:$G$2003,G$1,STUDENT!$F$4:$F$2003,G$2,STUDENT!$V$4:$V$2003,"&gt;=1")</f>
        <v>0</v>
      </c>
      <c r="H12" s="92">
        <f t="shared" si="15"/>
        <v>0</v>
      </c>
      <c r="I12" s="57">
        <f>COUNTIFS(STUDENT!$E$4:$E$2003,$D12,STUDENT!$G$4:$G$2003,I$1,STUDENT!$F$4:$F$2003,I$2,STUDENT!$V$4:$V$2003,"&gt;=1")</f>
        <v>0</v>
      </c>
      <c r="J12" s="57">
        <f>COUNTIFS(STUDENT!$E$4:$E$2003,$D12,STUDENT!$G$4:$G$2003,J$1,STUDENT!$F$4:$F$2003,J$2,STUDENT!$V$4:$V$2003,"&gt;=1")</f>
        <v>0</v>
      </c>
      <c r="K12" s="57">
        <f>COUNTIFS(STUDENT!$E$4:$E$2003,$D12,STUDENT!$G$4:$G$2003,K$1,STUDENT!$F$4:$F$2003,K$2,STUDENT!$V$4:$V$2003,"&gt;=1")</f>
        <v>0</v>
      </c>
      <c r="L12" s="92">
        <f t="shared" si="16"/>
        <v>0</v>
      </c>
      <c r="M12" s="57">
        <f>COUNTIFS(STUDENT!$E$4:$E$2003,$D12,STUDENT!$G$4:$G$2003,M$1,STUDENT!$F$4:$F$2003,M$2,STUDENT!$V$4:$V$2003,"&gt;=1")</f>
        <v>0</v>
      </c>
      <c r="N12" s="57">
        <f>COUNTIFS(STUDENT!$E$4:$E$2003,$D12,STUDENT!$G$4:$G$2003,N$1,STUDENT!$F$4:$F$2003,N$2,STUDENT!$V$4:$V$2003,"&gt;=1")</f>
        <v>0</v>
      </c>
      <c r="O12" s="57">
        <f>COUNTIFS(STUDENT!$E$4:$E$2003,$D12,STUDENT!$G$4:$G$2003,O$1,STUDENT!$F$4:$F$2003,O$2,STUDENT!$V$4:$V$2003,"&gt;=1")</f>
        <v>0</v>
      </c>
      <c r="P12" s="92">
        <f t="shared" si="17"/>
        <v>0</v>
      </c>
      <c r="Q12" s="57">
        <f>COUNTIFS(STUDENT!$E$4:$E$2003,$D12,STUDENT!$G$4:$G$2003,Q$1,STUDENT!$F$4:$F$2003,Q$2,STUDENT!$V$4:$V$2003,"&gt;=1")</f>
        <v>0</v>
      </c>
      <c r="R12" s="57">
        <f>COUNTIFS(STUDENT!$E$4:$E$2003,$D12,STUDENT!$G$4:$G$2003,R$1,STUDENT!$F$4:$F$2003,R$2,STUDENT!$V$4:$V$2003,"&gt;=1")</f>
        <v>0</v>
      </c>
      <c r="S12" s="57">
        <f>COUNTIFS(STUDENT!$E$4:$E$2003,$D12,STUDENT!$G$4:$G$2003,S$1,STUDENT!$F$4:$F$2003,S$2,STUDENT!$V$4:$V$2003,"&gt;=1")</f>
        <v>0</v>
      </c>
      <c r="T12" s="92">
        <f t="shared" si="18"/>
        <v>0</v>
      </c>
      <c r="U12" s="57">
        <f>COUNTIFS(STUDENT!$E$4:$E$2003,$D12,STUDENT!$G$4:$G$2003,U$1,STUDENT!$F$4:$F$2003,U$2,STUDENT!$V$4:$V$2003,"&gt;=1")</f>
        <v>0</v>
      </c>
      <c r="V12" s="57">
        <f>COUNTIFS(STUDENT!$E$4:$E$2003,$D12,STUDENT!$G$4:$G$2003,V$1,STUDENT!$F$4:$F$2003,V$2,STUDENT!$V$4:$V$2003,"&gt;=1")</f>
        <v>0</v>
      </c>
      <c r="W12" s="57">
        <f>COUNTIFS(STUDENT!$E$4:$E$2003,$D12,STUDENT!$G$4:$G$2003,W$1,STUDENT!$F$4:$F$2003,W$2,STUDENT!$V$4:$V$2003,"&gt;=1")</f>
        <v>0</v>
      </c>
      <c r="X12" s="92">
        <f t="shared" si="19"/>
        <v>0</v>
      </c>
      <c r="Y12" s="92">
        <f t="shared" si="20"/>
        <v>0</v>
      </c>
      <c r="Z12" s="92">
        <f t="shared" si="21"/>
        <v>0</v>
      </c>
      <c r="AA12" s="92">
        <f t="shared" si="22"/>
        <v>0</v>
      </c>
      <c r="AB12" s="92">
        <f t="shared" si="23"/>
        <v>0</v>
      </c>
      <c r="AC12" s="57">
        <f>COUNTIFS(STUDENT!$E$4:$E$2003,$D12,STUDENT!$Q$4:$Q$2003,AC$1,STUDENT!$F$4:$F$2003,AC$2,STUDENT!$V$4:$V$2003,"&gt;=1")</f>
        <v>0</v>
      </c>
      <c r="AD12" s="57">
        <f>COUNTIFS(STUDENT!$E$4:$E$2003,$D12,STUDENT!$Q$4:$Q$2003,AD$1,STUDENT!$F$4:$F$2003,AD$2,STUDENT!$V$4:$V$2003,"&gt;=1")</f>
        <v>0</v>
      </c>
      <c r="AE12" s="57">
        <f>COUNTIFS(STUDENT!$E$4:$E$2003,$D12,STUDENT!$Q$4:$Q$2003,AE$1,STUDENT!$F$4:$F$2003,AE$2,STUDENT!$V$4:$V$2003,"&gt;=1")</f>
        <v>0</v>
      </c>
      <c r="AF12" s="92">
        <f t="shared" si="24"/>
        <v>0</v>
      </c>
      <c r="AG12" s="57">
        <f>COUNTIFS(STUDENT!$E$4:$E$2003,$D12,STUDENT!$P$4:$P$2003,AG$1,STUDENT!$F$4:$F$2003,AG$2,STUDENT!$V$4:$V$2003,"&gt;=1")</f>
        <v>0</v>
      </c>
      <c r="AH12" s="57">
        <f>COUNTIFS(STUDENT!$E$4:$E$2003,$D12,STUDENT!$P$4:$P$2003,AH$1,STUDENT!$F$4:$F$2003,AH$2,STUDENT!$V$4:$V$2003,"&gt;=1")</f>
        <v>0</v>
      </c>
      <c r="AI12" s="57">
        <f>COUNTIFS(STUDENT!$E$4:$E$2003,$D12,STUDENT!$P$4:$P$2003,AI$1,STUDENT!$F$4:$F$2003,AI$2,STUDENT!$V$4:$V$2003,"&gt;=1")</f>
        <v>0</v>
      </c>
      <c r="AJ12" s="92">
        <f t="shared" si="25"/>
        <v>0</v>
      </c>
    </row>
    <row r="13" spans="3:36" ht="24.95" customHeight="1" x14ac:dyDescent="0.25">
      <c r="C13" s="6">
        <f>HOME!AK6</f>
        <v>7</v>
      </c>
      <c r="D13" s="91" t="s">
        <v>6</v>
      </c>
      <c r="E13" s="57">
        <f>COUNTIFS(STUDENT!$E$4:$E$2003,$D13,STUDENT!$G$4:$G$2003,E$1,STUDENT!$F$4:$F$2003,E$2,STUDENT!$V$4:$V$2003,"&gt;=1")</f>
        <v>0</v>
      </c>
      <c r="F13" s="57">
        <f>COUNTIFS(STUDENT!$E$4:$E$2003,$D13,STUDENT!$G$4:$G$2003,F$1,STUDENT!$F$4:$F$2003,F$2,STUDENT!$V$4:$V$2003,"&gt;=1")</f>
        <v>0</v>
      </c>
      <c r="G13" s="57">
        <f>COUNTIFS(STUDENT!$E$4:$E$2003,$D13,STUDENT!$G$4:$G$2003,G$1,STUDENT!$F$4:$F$2003,G$2,STUDENT!$V$4:$V$2003,"&gt;=1")</f>
        <v>0</v>
      </c>
      <c r="H13" s="92">
        <f t="shared" si="15"/>
        <v>0</v>
      </c>
      <c r="I13" s="57">
        <f>COUNTIFS(STUDENT!$E$4:$E$2003,$D13,STUDENT!$G$4:$G$2003,I$1,STUDENT!$F$4:$F$2003,I$2,STUDENT!$V$4:$V$2003,"&gt;=1")</f>
        <v>0</v>
      </c>
      <c r="J13" s="57">
        <f>COUNTIFS(STUDENT!$E$4:$E$2003,$D13,STUDENT!$G$4:$G$2003,J$1,STUDENT!$F$4:$F$2003,J$2,STUDENT!$V$4:$V$2003,"&gt;=1")</f>
        <v>0</v>
      </c>
      <c r="K13" s="57">
        <f>COUNTIFS(STUDENT!$E$4:$E$2003,$D13,STUDENT!$G$4:$G$2003,K$1,STUDENT!$F$4:$F$2003,K$2,STUDENT!$V$4:$V$2003,"&gt;=1")</f>
        <v>0</v>
      </c>
      <c r="L13" s="92">
        <f t="shared" si="16"/>
        <v>0</v>
      </c>
      <c r="M13" s="57">
        <f>COUNTIFS(STUDENT!$E$4:$E$2003,$D13,STUDENT!$G$4:$G$2003,M$1,STUDENT!$F$4:$F$2003,M$2,STUDENT!$V$4:$V$2003,"&gt;=1")</f>
        <v>0</v>
      </c>
      <c r="N13" s="57">
        <f>COUNTIFS(STUDENT!$E$4:$E$2003,$D13,STUDENT!$G$4:$G$2003,N$1,STUDENT!$F$4:$F$2003,N$2,STUDENT!$V$4:$V$2003,"&gt;=1")</f>
        <v>0</v>
      </c>
      <c r="O13" s="57">
        <f>COUNTIFS(STUDENT!$E$4:$E$2003,$D13,STUDENT!$G$4:$G$2003,O$1,STUDENT!$F$4:$F$2003,O$2,STUDENT!$V$4:$V$2003,"&gt;=1")</f>
        <v>0</v>
      </c>
      <c r="P13" s="92">
        <f t="shared" si="17"/>
        <v>0</v>
      </c>
      <c r="Q13" s="57">
        <f>COUNTIFS(STUDENT!$E$4:$E$2003,$D13,STUDENT!$G$4:$G$2003,Q$1,STUDENT!$F$4:$F$2003,Q$2,STUDENT!$V$4:$V$2003,"&gt;=1")</f>
        <v>0</v>
      </c>
      <c r="R13" s="57">
        <f>COUNTIFS(STUDENT!$E$4:$E$2003,$D13,STUDENT!$G$4:$G$2003,R$1,STUDENT!$F$4:$F$2003,R$2,STUDENT!$V$4:$V$2003,"&gt;=1")</f>
        <v>0</v>
      </c>
      <c r="S13" s="57">
        <f>COUNTIFS(STUDENT!$E$4:$E$2003,$D13,STUDENT!$G$4:$G$2003,S$1,STUDENT!$F$4:$F$2003,S$2,STUDENT!$V$4:$V$2003,"&gt;=1")</f>
        <v>0</v>
      </c>
      <c r="T13" s="92">
        <f t="shared" si="18"/>
        <v>0</v>
      </c>
      <c r="U13" s="57">
        <f>COUNTIFS(STUDENT!$E$4:$E$2003,$D13,STUDENT!$G$4:$G$2003,U$1,STUDENT!$F$4:$F$2003,U$2,STUDENT!$V$4:$V$2003,"&gt;=1")</f>
        <v>0</v>
      </c>
      <c r="V13" s="57">
        <f>COUNTIFS(STUDENT!$E$4:$E$2003,$D13,STUDENT!$G$4:$G$2003,V$1,STUDENT!$F$4:$F$2003,V$2,STUDENT!$V$4:$V$2003,"&gt;=1")</f>
        <v>0</v>
      </c>
      <c r="W13" s="57">
        <f>COUNTIFS(STUDENT!$E$4:$E$2003,$D13,STUDENT!$G$4:$G$2003,W$1,STUDENT!$F$4:$F$2003,W$2,STUDENT!$V$4:$V$2003,"&gt;=1")</f>
        <v>0</v>
      </c>
      <c r="X13" s="92">
        <f t="shared" si="19"/>
        <v>0</v>
      </c>
      <c r="Y13" s="92">
        <f t="shared" si="20"/>
        <v>0</v>
      </c>
      <c r="Z13" s="92">
        <f t="shared" si="21"/>
        <v>0</v>
      </c>
      <c r="AA13" s="92">
        <f t="shared" si="22"/>
        <v>0</v>
      </c>
      <c r="AB13" s="92">
        <f t="shared" si="23"/>
        <v>0</v>
      </c>
      <c r="AC13" s="57">
        <f>COUNTIFS(STUDENT!$E$4:$E$2003,$D13,STUDENT!$Q$4:$Q$2003,AC$1,STUDENT!$F$4:$F$2003,AC$2,STUDENT!$V$4:$V$2003,"&gt;=1")</f>
        <v>0</v>
      </c>
      <c r="AD13" s="57">
        <f>COUNTIFS(STUDENT!$E$4:$E$2003,$D13,STUDENT!$Q$4:$Q$2003,AD$1,STUDENT!$F$4:$F$2003,AD$2,STUDENT!$V$4:$V$2003,"&gt;=1")</f>
        <v>0</v>
      </c>
      <c r="AE13" s="57">
        <f>COUNTIFS(STUDENT!$E$4:$E$2003,$D13,STUDENT!$Q$4:$Q$2003,AE$1,STUDENT!$F$4:$F$2003,AE$2,STUDENT!$V$4:$V$2003,"&gt;=1")</f>
        <v>0</v>
      </c>
      <c r="AF13" s="92">
        <f t="shared" si="24"/>
        <v>0</v>
      </c>
      <c r="AG13" s="57">
        <f>COUNTIFS(STUDENT!$E$4:$E$2003,$D13,STUDENT!$P$4:$P$2003,AG$1,STUDENT!$F$4:$F$2003,AG$2,STUDENT!$V$4:$V$2003,"&gt;=1")</f>
        <v>0</v>
      </c>
      <c r="AH13" s="57">
        <f>COUNTIFS(STUDENT!$E$4:$E$2003,$D13,STUDENT!$P$4:$P$2003,AH$1,STUDENT!$F$4:$F$2003,AH$2,STUDENT!$V$4:$V$2003,"&gt;=1")</f>
        <v>0</v>
      </c>
      <c r="AI13" s="57">
        <f>COUNTIFS(STUDENT!$E$4:$E$2003,$D13,STUDENT!$P$4:$P$2003,AI$1,STUDENT!$F$4:$F$2003,AI$2,STUDENT!$V$4:$V$2003,"&gt;=1")</f>
        <v>0</v>
      </c>
      <c r="AJ13" s="92">
        <f t="shared" si="25"/>
        <v>0</v>
      </c>
    </row>
    <row r="14" spans="3:36" ht="24.95" customHeight="1" x14ac:dyDescent="0.25">
      <c r="C14" s="6">
        <f>HOME!AK7</f>
        <v>8</v>
      </c>
      <c r="D14" s="91" t="s">
        <v>7</v>
      </c>
      <c r="E14" s="57">
        <f>COUNTIFS(STUDENT!$E$4:$E$2003,$D14,STUDENT!$G$4:$G$2003,E$1,STUDENT!$F$4:$F$2003,E$2,STUDENT!$V$4:$V$2003,"&gt;=1")</f>
        <v>0</v>
      </c>
      <c r="F14" s="57">
        <f>COUNTIFS(STUDENT!$E$4:$E$2003,$D14,STUDENT!$G$4:$G$2003,F$1,STUDENT!$F$4:$F$2003,F$2,STUDENT!$V$4:$V$2003,"&gt;=1")</f>
        <v>0</v>
      </c>
      <c r="G14" s="57">
        <f>COUNTIFS(STUDENT!$E$4:$E$2003,$D14,STUDENT!$G$4:$G$2003,G$1,STUDENT!$F$4:$F$2003,G$2,STUDENT!$V$4:$V$2003,"&gt;=1")</f>
        <v>0</v>
      </c>
      <c r="H14" s="92">
        <f t="shared" si="15"/>
        <v>0</v>
      </c>
      <c r="I14" s="57">
        <f>COUNTIFS(STUDENT!$E$4:$E$2003,$D14,STUDENT!$G$4:$G$2003,I$1,STUDENT!$F$4:$F$2003,I$2,STUDENT!$V$4:$V$2003,"&gt;=1")</f>
        <v>0</v>
      </c>
      <c r="J14" s="57">
        <f>COUNTIFS(STUDENT!$E$4:$E$2003,$D14,STUDENT!$G$4:$G$2003,J$1,STUDENT!$F$4:$F$2003,J$2,STUDENT!$V$4:$V$2003,"&gt;=1")</f>
        <v>0</v>
      </c>
      <c r="K14" s="57">
        <f>COUNTIFS(STUDENT!$E$4:$E$2003,$D14,STUDENT!$G$4:$G$2003,K$1,STUDENT!$F$4:$F$2003,K$2,STUDENT!$V$4:$V$2003,"&gt;=1")</f>
        <v>0</v>
      </c>
      <c r="L14" s="92">
        <f t="shared" si="16"/>
        <v>0</v>
      </c>
      <c r="M14" s="57">
        <f>COUNTIFS(STUDENT!$E$4:$E$2003,$D14,STUDENT!$G$4:$G$2003,M$1,STUDENT!$F$4:$F$2003,M$2,STUDENT!$V$4:$V$2003,"&gt;=1")</f>
        <v>0</v>
      </c>
      <c r="N14" s="57">
        <f>COUNTIFS(STUDENT!$E$4:$E$2003,$D14,STUDENT!$G$4:$G$2003,N$1,STUDENT!$F$4:$F$2003,N$2,STUDENT!$V$4:$V$2003,"&gt;=1")</f>
        <v>0</v>
      </c>
      <c r="O14" s="57">
        <f>COUNTIFS(STUDENT!$E$4:$E$2003,$D14,STUDENT!$G$4:$G$2003,O$1,STUDENT!$F$4:$F$2003,O$2,STUDENT!$V$4:$V$2003,"&gt;=1")</f>
        <v>0</v>
      </c>
      <c r="P14" s="92">
        <f t="shared" si="17"/>
        <v>0</v>
      </c>
      <c r="Q14" s="57">
        <f>COUNTIFS(STUDENT!$E$4:$E$2003,$D14,STUDENT!$G$4:$G$2003,Q$1,STUDENT!$F$4:$F$2003,Q$2,STUDENT!$V$4:$V$2003,"&gt;=1")</f>
        <v>0</v>
      </c>
      <c r="R14" s="57">
        <f>COUNTIFS(STUDENT!$E$4:$E$2003,$D14,STUDENT!$G$4:$G$2003,R$1,STUDENT!$F$4:$F$2003,R$2,STUDENT!$V$4:$V$2003,"&gt;=1")</f>
        <v>0</v>
      </c>
      <c r="S14" s="57">
        <f>COUNTIFS(STUDENT!$E$4:$E$2003,$D14,STUDENT!$G$4:$G$2003,S$1,STUDENT!$F$4:$F$2003,S$2,STUDENT!$V$4:$V$2003,"&gt;=1")</f>
        <v>0</v>
      </c>
      <c r="T14" s="92">
        <f t="shared" si="18"/>
        <v>0</v>
      </c>
      <c r="U14" s="57">
        <f>COUNTIFS(STUDENT!$E$4:$E$2003,$D14,STUDENT!$G$4:$G$2003,U$1,STUDENT!$F$4:$F$2003,U$2,STUDENT!$V$4:$V$2003,"&gt;=1")</f>
        <v>0</v>
      </c>
      <c r="V14" s="57">
        <f>COUNTIFS(STUDENT!$E$4:$E$2003,$D14,STUDENT!$G$4:$G$2003,V$1,STUDENT!$F$4:$F$2003,V$2,STUDENT!$V$4:$V$2003,"&gt;=1")</f>
        <v>0</v>
      </c>
      <c r="W14" s="57">
        <f>COUNTIFS(STUDENT!$E$4:$E$2003,$D14,STUDENT!$G$4:$G$2003,W$1,STUDENT!$F$4:$F$2003,W$2,STUDENT!$V$4:$V$2003,"&gt;=1")</f>
        <v>0</v>
      </c>
      <c r="X14" s="92">
        <f t="shared" si="19"/>
        <v>0</v>
      </c>
      <c r="Y14" s="92">
        <f t="shared" si="20"/>
        <v>0</v>
      </c>
      <c r="Z14" s="92">
        <f t="shared" si="21"/>
        <v>0</v>
      </c>
      <c r="AA14" s="92">
        <f t="shared" si="22"/>
        <v>0</v>
      </c>
      <c r="AB14" s="92">
        <f t="shared" si="23"/>
        <v>0</v>
      </c>
      <c r="AC14" s="57">
        <f>COUNTIFS(STUDENT!$E$4:$E$2003,$D14,STUDENT!$Q$4:$Q$2003,AC$1,STUDENT!$F$4:$F$2003,AC$2,STUDENT!$V$4:$V$2003,"&gt;=1")</f>
        <v>0</v>
      </c>
      <c r="AD14" s="57">
        <f>COUNTIFS(STUDENT!$E$4:$E$2003,$D14,STUDENT!$Q$4:$Q$2003,AD$1,STUDENT!$F$4:$F$2003,AD$2,STUDENT!$V$4:$V$2003,"&gt;=1")</f>
        <v>0</v>
      </c>
      <c r="AE14" s="57">
        <f>COUNTIFS(STUDENT!$E$4:$E$2003,$D14,STUDENT!$Q$4:$Q$2003,AE$1,STUDENT!$F$4:$F$2003,AE$2,STUDENT!$V$4:$V$2003,"&gt;=1")</f>
        <v>0</v>
      </c>
      <c r="AF14" s="92">
        <f t="shared" si="24"/>
        <v>0</v>
      </c>
      <c r="AG14" s="57">
        <f>COUNTIFS(STUDENT!$E$4:$E$2003,$D14,STUDENT!$P$4:$P$2003,AG$1,STUDENT!$F$4:$F$2003,AG$2,STUDENT!$V$4:$V$2003,"&gt;=1")</f>
        <v>0</v>
      </c>
      <c r="AH14" s="57">
        <f>COUNTIFS(STUDENT!$E$4:$E$2003,$D14,STUDENT!$P$4:$P$2003,AH$1,STUDENT!$F$4:$F$2003,AH$2,STUDENT!$V$4:$V$2003,"&gt;=1")</f>
        <v>0</v>
      </c>
      <c r="AI14" s="57">
        <f>COUNTIFS(STUDENT!$E$4:$E$2003,$D14,STUDENT!$P$4:$P$2003,AI$1,STUDENT!$F$4:$F$2003,AI$2,STUDENT!$V$4:$V$2003,"&gt;=1")</f>
        <v>0</v>
      </c>
      <c r="AJ14" s="92">
        <f t="shared" si="25"/>
        <v>0</v>
      </c>
    </row>
    <row r="15" spans="3:36" ht="24.95" customHeight="1" x14ac:dyDescent="0.25">
      <c r="C15" s="6">
        <f>HOME!AK8</f>
        <v>0</v>
      </c>
      <c r="D15" s="91" t="s">
        <v>8</v>
      </c>
      <c r="E15" s="57">
        <f>COUNTIFS(STUDENT!$E$4:$E$2003,$D15,STUDENT!$G$4:$G$2003,E$1,STUDENT!$F$4:$F$2003,E$2,STUDENT!$V$4:$V$2003,"&gt;=1")</f>
        <v>0</v>
      </c>
      <c r="F15" s="57">
        <f>COUNTIFS(STUDENT!$E$4:$E$2003,$D15,STUDENT!$G$4:$G$2003,F$1,STUDENT!$F$4:$F$2003,F$2,STUDENT!$V$4:$V$2003,"&gt;=1")</f>
        <v>0</v>
      </c>
      <c r="G15" s="57">
        <f>COUNTIFS(STUDENT!$E$4:$E$2003,$D15,STUDENT!$G$4:$G$2003,G$1,STUDENT!$F$4:$F$2003,G$2,STUDENT!$V$4:$V$2003,"&gt;=1")</f>
        <v>0</v>
      </c>
      <c r="H15" s="92">
        <f t="shared" si="15"/>
        <v>0</v>
      </c>
      <c r="I15" s="57">
        <f>COUNTIFS(STUDENT!$E$4:$E$2003,$D15,STUDENT!$G$4:$G$2003,I$1,STUDENT!$F$4:$F$2003,I$2,STUDENT!$V$4:$V$2003,"&gt;=1")</f>
        <v>0</v>
      </c>
      <c r="J15" s="57">
        <f>COUNTIFS(STUDENT!$E$4:$E$2003,$D15,STUDENT!$G$4:$G$2003,J$1,STUDENT!$F$4:$F$2003,J$2,STUDENT!$V$4:$V$2003,"&gt;=1")</f>
        <v>0</v>
      </c>
      <c r="K15" s="57">
        <f>COUNTIFS(STUDENT!$E$4:$E$2003,$D15,STUDENT!$G$4:$G$2003,K$1,STUDENT!$F$4:$F$2003,K$2,STUDENT!$V$4:$V$2003,"&gt;=1")</f>
        <v>0</v>
      </c>
      <c r="L15" s="92">
        <f t="shared" si="16"/>
        <v>0</v>
      </c>
      <c r="M15" s="57">
        <f>COUNTIFS(STUDENT!$E$4:$E$2003,$D15,STUDENT!$G$4:$G$2003,M$1,STUDENT!$F$4:$F$2003,M$2,STUDENT!$V$4:$V$2003,"&gt;=1")</f>
        <v>0</v>
      </c>
      <c r="N15" s="57">
        <f>COUNTIFS(STUDENT!$E$4:$E$2003,$D15,STUDENT!$G$4:$G$2003,N$1,STUDENT!$F$4:$F$2003,N$2,STUDENT!$V$4:$V$2003,"&gt;=1")</f>
        <v>0</v>
      </c>
      <c r="O15" s="57">
        <f>COUNTIFS(STUDENT!$E$4:$E$2003,$D15,STUDENT!$G$4:$G$2003,O$1,STUDENT!$F$4:$F$2003,O$2,STUDENT!$V$4:$V$2003,"&gt;=1")</f>
        <v>0</v>
      </c>
      <c r="P15" s="92">
        <f t="shared" si="17"/>
        <v>0</v>
      </c>
      <c r="Q15" s="57">
        <f>COUNTIFS(STUDENT!$E$4:$E$2003,$D15,STUDENT!$G$4:$G$2003,Q$1,STUDENT!$F$4:$F$2003,Q$2,STUDENT!$V$4:$V$2003,"&gt;=1")</f>
        <v>0</v>
      </c>
      <c r="R15" s="57">
        <f>COUNTIFS(STUDENT!$E$4:$E$2003,$D15,STUDENT!$G$4:$G$2003,R$1,STUDENT!$F$4:$F$2003,R$2,STUDENT!$V$4:$V$2003,"&gt;=1")</f>
        <v>0</v>
      </c>
      <c r="S15" s="57">
        <f>COUNTIFS(STUDENT!$E$4:$E$2003,$D15,STUDENT!$G$4:$G$2003,S$1,STUDENT!$F$4:$F$2003,S$2,STUDENT!$V$4:$V$2003,"&gt;=1")</f>
        <v>0</v>
      </c>
      <c r="T15" s="92">
        <f t="shared" si="18"/>
        <v>0</v>
      </c>
      <c r="U15" s="57">
        <f>COUNTIFS(STUDENT!$E$4:$E$2003,$D15,STUDENT!$G$4:$G$2003,U$1,STUDENT!$F$4:$F$2003,U$2,STUDENT!$V$4:$V$2003,"&gt;=1")</f>
        <v>0</v>
      </c>
      <c r="V15" s="57">
        <f>COUNTIFS(STUDENT!$E$4:$E$2003,$D15,STUDENT!$G$4:$G$2003,V$1,STUDENT!$F$4:$F$2003,V$2,STUDENT!$V$4:$V$2003,"&gt;=1")</f>
        <v>0</v>
      </c>
      <c r="W15" s="57">
        <f>COUNTIFS(STUDENT!$E$4:$E$2003,$D15,STUDENT!$G$4:$G$2003,W$1,STUDENT!$F$4:$F$2003,W$2,STUDENT!$V$4:$V$2003,"&gt;=1")</f>
        <v>0</v>
      </c>
      <c r="X15" s="92">
        <f t="shared" si="19"/>
        <v>0</v>
      </c>
      <c r="Y15" s="92">
        <f t="shared" si="20"/>
        <v>0</v>
      </c>
      <c r="Z15" s="92">
        <f t="shared" si="21"/>
        <v>0</v>
      </c>
      <c r="AA15" s="92">
        <f t="shared" si="22"/>
        <v>0</v>
      </c>
      <c r="AB15" s="92">
        <f t="shared" si="23"/>
        <v>0</v>
      </c>
      <c r="AC15" s="57">
        <f>COUNTIFS(STUDENT!$E$4:$E$2003,$D15,STUDENT!$Q$4:$Q$2003,AC$1,STUDENT!$F$4:$F$2003,AC$2,STUDENT!$V$4:$V$2003,"&gt;=1")</f>
        <v>0</v>
      </c>
      <c r="AD15" s="57">
        <f>COUNTIFS(STUDENT!$E$4:$E$2003,$D15,STUDENT!$Q$4:$Q$2003,AD$1,STUDENT!$F$4:$F$2003,AD$2,STUDENT!$V$4:$V$2003,"&gt;=1")</f>
        <v>0</v>
      </c>
      <c r="AE15" s="57">
        <f>COUNTIFS(STUDENT!$E$4:$E$2003,$D15,STUDENT!$Q$4:$Q$2003,AE$1,STUDENT!$F$4:$F$2003,AE$2,STUDENT!$V$4:$V$2003,"&gt;=1")</f>
        <v>0</v>
      </c>
      <c r="AF15" s="92">
        <f t="shared" si="24"/>
        <v>0</v>
      </c>
      <c r="AG15" s="57">
        <f>COUNTIFS(STUDENT!$E$4:$E$2003,$D15,STUDENT!$P$4:$P$2003,AG$1,STUDENT!$F$4:$F$2003,AG$2,STUDENT!$V$4:$V$2003,"&gt;=1")</f>
        <v>0</v>
      </c>
      <c r="AH15" s="57">
        <f>COUNTIFS(STUDENT!$E$4:$E$2003,$D15,STUDENT!$P$4:$P$2003,AH$1,STUDENT!$F$4:$F$2003,AH$2,STUDENT!$V$4:$V$2003,"&gt;=1")</f>
        <v>0</v>
      </c>
      <c r="AI15" s="57">
        <f>COUNTIFS(STUDENT!$E$4:$E$2003,$D15,STUDENT!$P$4:$P$2003,AI$1,STUDENT!$F$4:$F$2003,AI$2,STUDENT!$V$4:$V$2003,"&gt;=1")</f>
        <v>0</v>
      </c>
      <c r="AJ15" s="92">
        <f t="shared" si="25"/>
        <v>0</v>
      </c>
    </row>
    <row r="16" spans="3:36" ht="24.95" customHeight="1" x14ac:dyDescent="0.25">
      <c r="C16" s="6">
        <f>HOME!AK9</f>
        <v>0</v>
      </c>
      <c r="D16" s="91" t="s">
        <v>9</v>
      </c>
      <c r="E16" s="57">
        <f>COUNTIFS(STUDENT!$E$4:$E$2003,$D16,STUDENT!$G$4:$G$2003,E$1,STUDENT!$F$4:$F$2003,E$2,STUDENT!$V$4:$V$2003,"&gt;=1")</f>
        <v>0</v>
      </c>
      <c r="F16" s="57">
        <f>COUNTIFS(STUDENT!$E$4:$E$2003,$D16,STUDENT!$G$4:$G$2003,F$1,STUDENT!$F$4:$F$2003,F$2,STUDENT!$V$4:$V$2003,"&gt;=1")</f>
        <v>0</v>
      </c>
      <c r="G16" s="57">
        <f>COUNTIFS(STUDENT!$E$4:$E$2003,$D16,STUDENT!$G$4:$G$2003,G$1,STUDENT!$F$4:$F$2003,G$2,STUDENT!$V$4:$V$2003,"&gt;=1")</f>
        <v>0</v>
      </c>
      <c r="H16" s="92">
        <f t="shared" si="15"/>
        <v>0</v>
      </c>
      <c r="I16" s="57">
        <f>COUNTIFS(STUDENT!$E$4:$E$2003,$D16,STUDENT!$G$4:$G$2003,I$1,STUDENT!$F$4:$F$2003,I$2,STUDENT!$V$4:$V$2003,"&gt;=1")</f>
        <v>0</v>
      </c>
      <c r="J16" s="57">
        <f>COUNTIFS(STUDENT!$E$4:$E$2003,$D16,STUDENT!$G$4:$G$2003,J$1,STUDENT!$F$4:$F$2003,J$2,STUDENT!$V$4:$V$2003,"&gt;=1")</f>
        <v>0</v>
      </c>
      <c r="K16" s="57">
        <f>COUNTIFS(STUDENT!$E$4:$E$2003,$D16,STUDENT!$G$4:$G$2003,K$1,STUDENT!$F$4:$F$2003,K$2,STUDENT!$V$4:$V$2003,"&gt;=1")</f>
        <v>0</v>
      </c>
      <c r="L16" s="92">
        <f t="shared" si="16"/>
        <v>0</v>
      </c>
      <c r="M16" s="57">
        <f>COUNTIFS(STUDENT!$E$4:$E$2003,$D16,STUDENT!$G$4:$G$2003,M$1,STUDENT!$F$4:$F$2003,M$2,STUDENT!$V$4:$V$2003,"&gt;=1")</f>
        <v>0</v>
      </c>
      <c r="N16" s="57">
        <f>COUNTIFS(STUDENT!$E$4:$E$2003,$D16,STUDENT!$G$4:$G$2003,N$1,STUDENT!$F$4:$F$2003,N$2,STUDENT!$V$4:$V$2003,"&gt;=1")</f>
        <v>0</v>
      </c>
      <c r="O16" s="57">
        <f>COUNTIFS(STUDENT!$E$4:$E$2003,$D16,STUDENT!$G$4:$G$2003,O$1,STUDENT!$F$4:$F$2003,O$2,STUDENT!$V$4:$V$2003,"&gt;=1")</f>
        <v>0</v>
      </c>
      <c r="P16" s="92">
        <f t="shared" si="17"/>
        <v>0</v>
      </c>
      <c r="Q16" s="57">
        <f>COUNTIFS(STUDENT!$E$4:$E$2003,$D16,STUDENT!$G$4:$G$2003,Q$1,STUDENT!$F$4:$F$2003,Q$2,STUDENT!$V$4:$V$2003,"&gt;=1")</f>
        <v>0</v>
      </c>
      <c r="R16" s="57">
        <f>COUNTIFS(STUDENT!$E$4:$E$2003,$D16,STUDENT!$G$4:$G$2003,R$1,STUDENT!$F$4:$F$2003,R$2,STUDENT!$V$4:$V$2003,"&gt;=1")</f>
        <v>0</v>
      </c>
      <c r="S16" s="57">
        <f>COUNTIFS(STUDENT!$E$4:$E$2003,$D16,STUDENT!$G$4:$G$2003,S$1,STUDENT!$F$4:$F$2003,S$2,STUDENT!$V$4:$V$2003,"&gt;=1")</f>
        <v>0</v>
      </c>
      <c r="T16" s="92">
        <f t="shared" si="18"/>
        <v>0</v>
      </c>
      <c r="U16" s="57">
        <f>COUNTIFS(STUDENT!$E$4:$E$2003,$D16,STUDENT!$G$4:$G$2003,U$1,STUDENT!$F$4:$F$2003,U$2,STUDENT!$V$4:$V$2003,"&gt;=1")</f>
        <v>0</v>
      </c>
      <c r="V16" s="57">
        <f>COUNTIFS(STUDENT!$E$4:$E$2003,$D16,STUDENT!$G$4:$G$2003,V$1,STUDENT!$F$4:$F$2003,V$2,STUDENT!$V$4:$V$2003,"&gt;=1")</f>
        <v>0</v>
      </c>
      <c r="W16" s="57">
        <f>COUNTIFS(STUDENT!$E$4:$E$2003,$D16,STUDENT!$G$4:$G$2003,W$1,STUDENT!$F$4:$F$2003,W$2,STUDENT!$V$4:$V$2003,"&gt;=1")</f>
        <v>0</v>
      </c>
      <c r="X16" s="92">
        <f t="shared" si="19"/>
        <v>0</v>
      </c>
      <c r="Y16" s="92">
        <f t="shared" si="20"/>
        <v>0</v>
      </c>
      <c r="Z16" s="92">
        <f t="shared" si="21"/>
        <v>0</v>
      </c>
      <c r="AA16" s="92">
        <f t="shared" si="22"/>
        <v>0</v>
      </c>
      <c r="AB16" s="92">
        <f t="shared" si="23"/>
        <v>0</v>
      </c>
      <c r="AC16" s="57">
        <f>COUNTIFS(STUDENT!$E$4:$E$2003,$D16,STUDENT!$Q$4:$Q$2003,AC$1,STUDENT!$F$4:$F$2003,AC$2,STUDENT!$V$4:$V$2003,"&gt;=1")</f>
        <v>0</v>
      </c>
      <c r="AD16" s="57">
        <f>COUNTIFS(STUDENT!$E$4:$E$2003,$D16,STUDENT!$Q$4:$Q$2003,AD$1,STUDENT!$F$4:$F$2003,AD$2,STUDENT!$V$4:$V$2003,"&gt;=1")</f>
        <v>0</v>
      </c>
      <c r="AE16" s="57">
        <f>COUNTIFS(STUDENT!$E$4:$E$2003,$D16,STUDENT!$Q$4:$Q$2003,AE$1,STUDENT!$F$4:$F$2003,AE$2,STUDENT!$V$4:$V$2003,"&gt;=1")</f>
        <v>0</v>
      </c>
      <c r="AF16" s="92">
        <f t="shared" si="24"/>
        <v>0</v>
      </c>
      <c r="AG16" s="57">
        <f>COUNTIFS(STUDENT!$E$4:$E$2003,$D16,STUDENT!$P$4:$P$2003,AG$1,STUDENT!$F$4:$F$2003,AG$2,STUDENT!$V$4:$V$2003,"&gt;=1")</f>
        <v>0</v>
      </c>
      <c r="AH16" s="57">
        <f>COUNTIFS(STUDENT!$E$4:$E$2003,$D16,STUDENT!$P$4:$P$2003,AH$1,STUDENT!$F$4:$F$2003,AH$2,STUDENT!$V$4:$V$2003,"&gt;=1")</f>
        <v>0</v>
      </c>
      <c r="AI16" s="57">
        <f>COUNTIFS(STUDENT!$E$4:$E$2003,$D16,STUDENT!$P$4:$P$2003,AI$1,STUDENT!$F$4:$F$2003,AI$2,STUDENT!$V$4:$V$2003,"&gt;=1")</f>
        <v>0</v>
      </c>
      <c r="AJ16" s="92">
        <f t="shared" si="25"/>
        <v>0</v>
      </c>
    </row>
    <row r="17" spans="3:36" ht="24.95" customHeight="1" x14ac:dyDescent="0.25">
      <c r="C17" s="6">
        <f>HOME!AK10</f>
        <v>0</v>
      </c>
      <c r="D17" s="91" t="s">
        <v>10</v>
      </c>
      <c r="E17" s="57">
        <f>COUNTIFS(STUDENT!$E$4:$E$2003,$D17,STUDENT!$G$4:$G$2003,E$1,STUDENT!$F$4:$F$2003,E$2,STUDENT!$V$4:$V$2003,"&gt;=1")</f>
        <v>0</v>
      </c>
      <c r="F17" s="57">
        <f>COUNTIFS(STUDENT!$E$4:$E$2003,$D17,STUDENT!$G$4:$G$2003,F$1,STUDENT!$F$4:$F$2003,F$2,STUDENT!$V$4:$V$2003,"&gt;=1")</f>
        <v>0</v>
      </c>
      <c r="G17" s="57">
        <f>COUNTIFS(STUDENT!$E$4:$E$2003,$D17,STUDENT!$G$4:$G$2003,G$1,STUDENT!$F$4:$F$2003,G$2,STUDENT!$V$4:$V$2003,"&gt;=1")</f>
        <v>0</v>
      </c>
      <c r="H17" s="92">
        <f t="shared" si="15"/>
        <v>0</v>
      </c>
      <c r="I17" s="57">
        <f>COUNTIFS(STUDENT!$E$4:$E$2003,$D17,STUDENT!$G$4:$G$2003,I$1,STUDENT!$F$4:$F$2003,I$2,STUDENT!$V$4:$V$2003,"&gt;=1")</f>
        <v>0</v>
      </c>
      <c r="J17" s="57">
        <f>COUNTIFS(STUDENT!$E$4:$E$2003,$D17,STUDENT!$G$4:$G$2003,J$1,STUDENT!$F$4:$F$2003,J$2,STUDENT!$V$4:$V$2003,"&gt;=1")</f>
        <v>0</v>
      </c>
      <c r="K17" s="57">
        <f>COUNTIFS(STUDENT!$E$4:$E$2003,$D17,STUDENT!$G$4:$G$2003,K$1,STUDENT!$F$4:$F$2003,K$2,STUDENT!$V$4:$V$2003,"&gt;=1")</f>
        <v>0</v>
      </c>
      <c r="L17" s="92">
        <f t="shared" si="16"/>
        <v>0</v>
      </c>
      <c r="M17" s="57">
        <f>COUNTIFS(STUDENT!$E$4:$E$2003,$D17,STUDENT!$G$4:$G$2003,M$1,STUDENT!$F$4:$F$2003,M$2,STUDENT!$V$4:$V$2003,"&gt;=1")</f>
        <v>0</v>
      </c>
      <c r="N17" s="57">
        <f>COUNTIFS(STUDENT!$E$4:$E$2003,$D17,STUDENT!$G$4:$G$2003,N$1,STUDENT!$F$4:$F$2003,N$2,STUDENT!$V$4:$V$2003,"&gt;=1")</f>
        <v>0</v>
      </c>
      <c r="O17" s="57">
        <f>COUNTIFS(STUDENT!$E$4:$E$2003,$D17,STUDENT!$G$4:$G$2003,O$1,STUDENT!$F$4:$F$2003,O$2,STUDENT!$V$4:$V$2003,"&gt;=1")</f>
        <v>0</v>
      </c>
      <c r="P17" s="92">
        <f t="shared" si="17"/>
        <v>0</v>
      </c>
      <c r="Q17" s="57">
        <f>COUNTIFS(STUDENT!$E$4:$E$2003,$D17,STUDENT!$G$4:$G$2003,Q$1,STUDENT!$F$4:$F$2003,Q$2,STUDENT!$V$4:$V$2003,"&gt;=1")</f>
        <v>0</v>
      </c>
      <c r="R17" s="57">
        <f>COUNTIFS(STUDENT!$E$4:$E$2003,$D17,STUDENT!$G$4:$G$2003,R$1,STUDENT!$F$4:$F$2003,R$2,STUDENT!$V$4:$V$2003,"&gt;=1")</f>
        <v>0</v>
      </c>
      <c r="S17" s="57">
        <f>COUNTIFS(STUDENT!$E$4:$E$2003,$D17,STUDENT!$G$4:$G$2003,S$1,STUDENT!$F$4:$F$2003,S$2,STUDENT!$V$4:$V$2003,"&gt;=1")</f>
        <v>0</v>
      </c>
      <c r="T17" s="92">
        <f t="shared" si="18"/>
        <v>0</v>
      </c>
      <c r="U17" s="57">
        <f>COUNTIFS(STUDENT!$E$4:$E$2003,$D17,STUDENT!$G$4:$G$2003,U$1,STUDENT!$F$4:$F$2003,U$2,STUDENT!$V$4:$V$2003,"&gt;=1")</f>
        <v>0</v>
      </c>
      <c r="V17" s="57">
        <f>COUNTIFS(STUDENT!$E$4:$E$2003,$D17,STUDENT!$G$4:$G$2003,V$1,STUDENT!$F$4:$F$2003,V$2,STUDENT!$V$4:$V$2003,"&gt;=1")</f>
        <v>0</v>
      </c>
      <c r="W17" s="57">
        <f>COUNTIFS(STUDENT!$E$4:$E$2003,$D17,STUDENT!$G$4:$G$2003,W$1,STUDENT!$F$4:$F$2003,W$2,STUDENT!$V$4:$V$2003,"&gt;=1")</f>
        <v>0</v>
      </c>
      <c r="X17" s="92">
        <f t="shared" si="19"/>
        <v>0</v>
      </c>
      <c r="Y17" s="92">
        <f t="shared" si="20"/>
        <v>0</v>
      </c>
      <c r="Z17" s="92">
        <f t="shared" si="21"/>
        <v>0</v>
      </c>
      <c r="AA17" s="92">
        <f t="shared" si="22"/>
        <v>0</v>
      </c>
      <c r="AB17" s="92">
        <f t="shared" si="23"/>
        <v>0</v>
      </c>
      <c r="AC17" s="57">
        <f>COUNTIFS(STUDENT!$E$4:$E$2003,$D17,STUDENT!$Q$4:$Q$2003,AC$1,STUDENT!$F$4:$F$2003,AC$2,STUDENT!$V$4:$V$2003,"&gt;=1")</f>
        <v>0</v>
      </c>
      <c r="AD17" s="57">
        <f>COUNTIFS(STUDENT!$E$4:$E$2003,$D17,STUDENT!$Q$4:$Q$2003,AD$1,STUDENT!$F$4:$F$2003,AD$2,STUDENT!$V$4:$V$2003,"&gt;=1")</f>
        <v>0</v>
      </c>
      <c r="AE17" s="57">
        <f>COUNTIFS(STUDENT!$E$4:$E$2003,$D17,STUDENT!$Q$4:$Q$2003,AE$1,STUDENT!$F$4:$F$2003,AE$2,STUDENT!$V$4:$V$2003,"&gt;=1")</f>
        <v>0</v>
      </c>
      <c r="AF17" s="92">
        <f t="shared" si="24"/>
        <v>0</v>
      </c>
      <c r="AG17" s="57">
        <f>COUNTIFS(STUDENT!$E$4:$E$2003,$D17,STUDENT!$P$4:$P$2003,AG$1,STUDENT!$F$4:$F$2003,AG$2,STUDENT!$V$4:$V$2003,"&gt;=1")</f>
        <v>0</v>
      </c>
      <c r="AH17" s="57">
        <f>COUNTIFS(STUDENT!$E$4:$E$2003,$D17,STUDENT!$P$4:$P$2003,AH$1,STUDENT!$F$4:$F$2003,AH$2,STUDENT!$V$4:$V$2003,"&gt;=1")</f>
        <v>0</v>
      </c>
      <c r="AI17" s="57">
        <f>COUNTIFS(STUDENT!$E$4:$E$2003,$D17,STUDENT!$P$4:$P$2003,AI$1,STUDENT!$F$4:$F$2003,AI$2,STUDENT!$V$4:$V$2003,"&gt;=1")</f>
        <v>0</v>
      </c>
      <c r="AJ17" s="92">
        <f t="shared" si="25"/>
        <v>0</v>
      </c>
    </row>
    <row r="18" spans="3:36" ht="24.95" customHeight="1" x14ac:dyDescent="0.25">
      <c r="C18" s="6">
        <f>HOME!AK11</f>
        <v>0</v>
      </c>
      <c r="D18" s="91" t="s">
        <v>11</v>
      </c>
      <c r="E18" s="57">
        <f>COUNTIFS(STUDENT!$E$4:$E$2003,$D18,STUDENT!$G$4:$G$2003,E$1,STUDENT!$F$4:$F$2003,E$2,STUDENT!$V$4:$V$2003,"&gt;=1")</f>
        <v>0</v>
      </c>
      <c r="F18" s="57">
        <f>COUNTIFS(STUDENT!$E$4:$E$2003,$D18,STUDENT!$G$4:$G$2003,F$1,STUDENT!$F$4:$F$2003,F$2,STUDENT!$V$4:$V$2003,"&gt;=1")</f>
        <v>0</v>
      </c>
      <c r="G18" s="57">
        <f>COUNTIFS(STUDENT!$E$4:$E$2003,$D18,STUDENT!$G$4:$G$2003,G$1,STUDENT!$F$4:$F$2003,G$2,STUDENT!$V$4:$V$2003,"&gt;=1")</f>
        <v>0</v>
      </c>
      <c r="H18" s="92">
        <f t="shared" si="15"/>
        <v>0</v>
      </c>
      <c r="I18" s="57">
        <f>COUNTIFS(STUDENT!$E$4:$E$2003,$D18,STUDENT!$G$4:$G$2003,I$1,STUDENT!$F$4:$F$2003,I$2,STUDENT!$V$4:$V$2003,"&gt;=1")</f>
        <v>0</v>
      </c>
      <c r="J18" s="57">
        <f>COUNTIFS(STUDENT!$E$4:$E$2003,$D18,STUDENT!$G$4:$G$2003,J$1,STUDENT!$F$4:$F$2003,J$2,STUDENT!$V$4:$V$2003,"&gt;=1")</f>
        <v>0</v>
      </c>
      <c r="K18" s="57">
        <f>COUNTIFS(STUDENT!$E$4:$E$2003,$D18,STUDENT!$G$4:$G$2003,K$1,STUDENT!$F$4:$F$2003,K$2,STUDENT!$V$4:$V$2003,"&gt;=1")</f>
        <v>0</v>
      </c>
      <c r="L18" s="92">
        <f t="shared" si="16"/>
        <v>0</v>
      </c>
      <c r="M18" s="57">
        <f>COUNTIFS(STUDENT!$E$4:$E$2003,$D18,STUDENT!$G$4:$G$2003,M$1,STUDENT!$F$4:$F$2003,M$2,STUDENT!$V$4:$V$2003,"&gt;=1")</f>
        <v>0</v>
      </c>
      <c r="N18" s="57">
        <f>COUNTIFS(STUDENT!$E$4:$E$2003,$D18,STUDENT!$G$4:$G$2003,N$1,STUDENT!$F$4:$F$2003,N$2,STUDENT!$V$4:$V$2003,"&gt;=1")</f>
        <v>0</v>
      </c>
      <c r="O18" s="57">
        <f>COUNTIFS(STUDENT!$E$4:$E$2003,$D18,STUDENT!$G$4:$G$2003,O$1,STUDENT!$F$4:$F$2003,O$2,STUDENT!$V$4:$V$2003,"&gt;=1")</f>
        <v>0</v>
      </c>
      <c r="P18" s="92">
        <f t="shared" si="17"/>
        <v>0</v>
      </c>
      <c r="Q18" s="57">
        <f>COUNTIFS(STUDENT!$E$4:$E$2003,$D18,STUDENT!$G$4:$G$2003,Q$1,STUDENT!$F$4:$F$2003,Q$2,STUDENT!$V$4:$V$2003,"&gt;=1")</f>
        <v>0</v>
      </c>
      <c r="R18" s="57">
        <f>COUNTIFS(STUDENT!$E$4:$E$2003,$D18,STUDENT!$G$4:$G$2003,R$1,STUDENT!$F$4:$F$2003,R$2,STUDENT!$V$4:$V$2003,"&gt;=1")</f>
        <v>0</v>
      </c>
      <c r="S18" s="57">
        <f>COUNTIFS(STUDENT!$E$4:$E$2003,$D18,STUDENT!$G$4:$G$2003,S$1,STUDENT!$F$4:$F$2003,S$2,STUDENT!$V$4:$V$2003,"&gt;=1")</f>
        <v>0</v>
      </c>
      <c r="T18" s="92">
        <f t="shared" si="18"/>
        <v>0</v>
      </c>
      <c r="U18" s="57">
        <f>COUNTIFS(STUDENT!$E$4:$E$2003,$D18,STUDENT!$G$4:$G$2003,U$1,STUDENT!$F$4:$F$2003,U$2,STUDENT!$V$4:$V$2003,"&gt;=1")</f>
        <v>0</v>
      </c>
      <c r="V18" s="57">
        <f>COUNTIFS(STUDENT!$E$4:$E$2003,$D18,STUDENT!$G$4:$G$2003,V$1,STUDENT!$F$4:$F$2003,V$2,STUDENT!$V$4:$V$2003,"&gt;=1")</f>
        <v>0</v>
      </c>
      <c r="W18" s="57">
        <f>COUNTIFS(STUDENT!$E$4:$E$2003,$D18,STUDENT!$G$4:$G$2003,W$1,STUDENT!$F$4:$F$2003,W$2,STUDENT!$V$4:$V$2003,"&gt;=1")</f>
        <v>0</v>
      </c>
      <c r="X18" s="92">
        <f t="shared" si="19"/>
        <v>0</v>
      </c>
      <c r="Y18" s="92">
        <f t="shared" si="20"/>
        <v>0</v>
      </c>
      <c r="Z18" s="92">
        <f t="shared" si="21"/>
        <v>0</v>
      </c>
      <c r="AA18" s="92">
        <f t="shared" si="22"/>
        <v>0</v>
      </c>
      <c r="AB18" s="92">
        <f t="shared" si="23"/>
        <v>0</v>
      </c>
      <c r="AC18" s="57">
        <f>COUNTIFS(STUDENT!$E$4:$E$2003,$D18,STUDENT!$Q$4:$Q$2003,AC$1,STUDENT!$F$4:$F$2003,AC$2,STUDENT!$V$4:$V$2003,"&gt;=1")</f>
        <v>0</v>
      </c>
      <c r="AD18" s="57">
        <f>COUNTIFS(STUDENT!$E$4:$E$2003,$D18,STUDENT!$Q$4:$Q$2003,AD$1,STUDENT!$F$4:$F$2003,AD$2,STUDENT!$V$4:$V$2003,"&gt;=1")</f>
        <v>0</v>
      </c>
      <c r="AE18" s="57">
        <f>COUNTIFS(STUDENT!$E$4:$E$2003,$D18,STUDENT!$Q$4:$Q$2003,AE$1,STUDENT!$F$4:$F$2003,AE$2,STUDENT!$V$4:$V$2003,"&gt;=1")</f>
        <v>0</v>
      </c>
      <c r="AF18" s="92">
        <f t="shared" si="24"/>
        <v>0</v>
      </c>
      <c r="AG18" s="57">
        <f>COUNTIFS(STUDENT!$E$4:$E$2003,$D18,STUDENT!$P$4:$P$2003,AG$1,STUDENT!$F$4:$F$2003,AG$2,STUDENT!$V$4:$V$2003,"&gt;=1")</f>
        <v>0</v>
      </c>
      <c r="AH18" s="57">
        <f>COUNTIFS(STUDENT!$E$4:$E$2003,$D18,STUDENT!$P$4:$P$2003,AH$1,STUDENT!$F$4:$F$2003,AH$2,STUDENT!$V$4:$V$2003,"&gt;=1")</f>
        <v>0</v>
      </c>
      <c r="AI18" s="57">
        <f>COUNTIFS(STUDENT!$E$4:$E$2003,$D18,STUDENT!$P$4:$P$2003,AI$1,STUDENT!$F$4:$F$2003,AI$2,STUDENT!$V$4:$V$2003,"&gt;=1")</f>
        <v>0</v>
      </c>
      <c r="AJ18" s="92">
        <f t="shared" si="25"/>
        <v>0</v>
      </c>
    </row>
    <row r="19" spans="3:36" ht="24.95" customHeight="1" x14ac:dyDescent="0.25">
      <c r="C19" s="6">
        <f>HOME!AK12</f>
        <v>0</v>
      </c>
      <c r="D19" s="91" t="s">
        <v>12</v>
      </c>
      <c r="E19" s="57">
        <f>COUNTIFS(STUDENT!$E$4:$E$2003,$D19,STUDENT!$G$4:$G$2003,E$1,STUDENT!$F$4:$F$2003,E$2,STUDENT!$V$4:$V$2003,"&gt;=1")</f>
        <v>0</v>
      </c>
      <c r="F19" s="57">
        <f>COUNTIFS(STUDENT!$E$4:$E$2003,$D19,STUDENT!$G$4:$G$2003,F$1,STUDENT!$F$4:$F$2003,F$2,STUDENT!$V$4:$V$2003,"&gt;=1")</f>
        <v>0</v>
      </c>
      <c r="G19" s="57">
        <f>COUNTIFS(STUDENT!$E$4:$E$2003,$D19,STUDENT!$G$4:$G$2003,G$1,STUDENT!$F$4:$F$2003,G$2,STUDENT!$V$4:$V$2003,"&gt;=1")</f>
        <v>0</v>
      </c>
      <c r="H19" s="92">
        <f t="shared" si="15"/>
        <v>0</v>
      </c>
      <c r="I19" s="57">
        <f>COUNTIFS(STUDENT!$E$4:$E$2003,$D19,STUDENT!$G$4:$G$2003,I$1,STUDENT!$F$4:$F$2003,I$2,STUDENT!$V$4:$V$2003,"&gt;=1")</f>
        <v>0</v>
      </c>
      <c r="J19" s="57">
        <f>COUNTIFS(STUDENT!$E$4:$E$2003,$D19,STUDENT!$G$4:$G$2003,J$1,STUDENT!$F$4:$F$2003,J$2,STUDENT!$V$4:$V$2003,"&gt;=1")</f>
        <v>0</v>
      </c>
      <c r="K19" s="57">
        <f>COUNTIFS(STUDENT!$E$4:$E$2003,$D19,STUDENT!$G$4:$G$2003,K$1,STUDENT!$F$4:$F$2003,K$2,STUDENT!$V$4:$V$2003,"&gt;=1")</f>
        <v>0</v>
      </c>
      <c r="L19" s="92">
        <f t="shared" si="16"/>
        <v>0</v>
      </c>
      <c r="M19" s="57">
        <f>COUNTIFS(STUDENT!$E$4:$E$2003,$D19,STUDENT!$G$4:$G$2003,M$1,STUDENT!$F$4:$F$2003,M$2,STUDENT!$V$4:$V$2003,"&gt;=1")</f>
        <v>0</v>
      </c>
      <c r="N19" s="57">
        <f>COUNTIFS(STUDENT!$E$4:$E$2003,$D19,STUDENT!$G$4:$G$2003,N$1,STUDENT!$F$4:$F$2003,N$2,STUDENT!$V$4:$V$2003,"&gt;=1")</f>
        <v>0</v>
      </c>
      <c r="O19" s="57">
        <f>COUNTIFS(STUDENT!$E$4:$E$2003,$D19,STUDENT!$G$4:$G$2003,O$1,STUDENT!$F$4:$F$2003,O$2,STUDENT!$V$4:$V$2003,"&gt;=1")</f>
        <v>0</v>
      </c>
      <c r="P19" s="92">
        <f t="shared" si="17"/>
        <v>0</v>
      </c>
      <c r="Q19" s="57">
        <f>COUNTIFS(STUDENT!$E$4:$E$2003,$D19,STUDENT!$G$4:$G$2003,Q$1,STUDENT!$F$4:$F$2003,Q$2,STUDENT!$V$4:$V$2003,"&gt;=1")</f>
        <v>0</v>
      </c>
      <c r="R19" s="57">
        <f>COUNTIFS(STUDENT!$E$4:$E$2003,$D19,STUDENT!$G$4:$G$2003,R$1,STUDENT!$F$4:$F$2003,R$2,STUDENT!$V$4:$V$2003,"&gt;=1")</f>
        <v>0</v>
      </c>
      <c r="S19" s="57">
        <f>COUNTIFS(STUDENT!$E$4:$E$2003,$D19,STUDENT!$G$4:$G$2003,S$1,STUDENT!$F$4:$F$2003,S$2,STUDENT!$V$4:$V$2003,"&gt;=1")</f>
        <v>0</v>
      </c>
      <c r="T19" s="92">
        <f t="shared" si="18"/>
        <v>0</v>
      </c>
      <c r="U19" s="57">
        <f>COUNTIFS(STUDENT!$E$4:$E$2003,$D19,STUDENT!$G$4:$G$2003,U$1,STUDENT!$F$4:$F$2003,U$2,STUDENT!$V$4:$V$2003,"&gt;=1")</f>
        <v>0</v>
      </c>
      <c r="V19" s="57">
        <f>COUNTIFS(STUDENT!$E$4:$E$2003,$D19,STUDENT!$G$4:$G$2003,V$1,STUDENT!$F$4:$F$2003,V$2,STUDENT!$V$4:$V$2003,"&gt;=1")</f>
        <v>0</v>
      </c>
      <c r="W19" s="57">
        <f>COUNTIFS(STUDENT!$E$4:$E$2003,$D19,STUDENT!$G$4:$G$2003,W$1,STUDENT!$F$4:$F$2003,W$2,STUDENT!$V$4:$V$2003,"&gt;=1")</f>
        <v>0</v>
      </c>
      <c r="X19" s="92">
        <f t="shared" si="19"/>
        <v>0</v>
      </c>
      <c r="Y19" s="92">
        <f t="shared" si="20"/>
        <v>0</v>
      </c>
      <c r="Z19" s="92">
        <f t="shared" si="21"/>
        <v>0</v>
      </c>
      <c r="AA19" s="92">
        <f t="shared" si="22"/>
        <v>0</v>
      </c>
      <c r="AB19" s="92">
        <f t="shared" si="23"/>
        <v>0</v>
      </c>
      <c r="AC19" s="57">
        <f>COUNTIFS(STUDENT!$E$4:$E$2003,$D19,STUDENT!$Q$4:$Q$2003,AC$1,STUDENT!$F$4:$F$2003,AC$2,STUDENT!$V$4:$V$2003,"&gt;=1")</f>
        <v>0</v>
      </c>
      <c r="AD19" s="57">
        <f>COUNTIFS(STUDENT!$E$4:$E$2003,$D19,STUDENT!$Q$4:$Q$2003,AD$1,STUDENT!$F$4:$F$2003,AD$2,STUDENT!$V$4:$V$2003,"&gt;=1")</f>
        <v>0</v>
      </c>
      <c r="AE19" s="57">
        <f>COUNTIFS(STUDENT!$E$4:$E$2003,$D19,STUDENT!$Q$4:$Q$2003,AE$1,STUDENT!$F$4:$F$2003,AE$2,STUDENT!$V$4:$V$2003,"&gt;=1")</f>
        <v>0</v>
      </c>
      <c r="AF19" s="92">
        <f t="shared" si="24"/>
        <v>0</v>
      </c>
      <c r="AG19" s="57">
        <f>COUNTIFS(STUDENT!$E$4:$E$2003,$D19,STUDENT!$P$4:$P$2003,AG$1,STUDENT!$F$4:$F$2003,AG$2,STUDENT!$V$4:$V$2003,"&gt;=1")</f>
        <v>0</v>
      </c>
      <c r="AH19" s="57">
        <f>COUNTIFS(STUDENT!$E$4:$E$2003,$D19,STUDENT!$P$4:$P$2003,AH$1,STUDENT!$F$4:$F$2003,AH$2,STUDENT!$V$4:$V$2003,"&gt;=1")</f>
        <v>0</v>
      </c>
      <c r="AI19" s="57">
        <f>COUNTIFS(STUDENT!$E$4:$E$2003,$D19,STUDENT!$P$4:$P$2003,AI$1,STUDENT!$F$4:$F$2003,AI$2,STUDENT!$V$4:$V$2003,"&gt;=1")</f>
        <v>0</v>
      </c>
      <c r="AJ19" s="92">
        <f t="shared" si="25"/>
        <v>0</v>
      </c>
    </row>
    <row r="20" spans="3:36" ht="24.95" customHeight="1" x14ac:dyDescent="0.25">
      <c r="C20" s="6">
        <f>HOME!AK13</f>
        <v>0</v>
      </c>
      <c r="D20" s="91" t="s">
        <v>13</v>
      </c>
      <c r="E20" s="57">
        <f>COUNTIFS(STUDENT!$E$4:$E$2003,$D20,STUDENT!$G$4:$G$2003,E$1,STUDENT!$F$4:$F$2003,E$2,STUDENT!$V$4:$V$2003,"&gt;=1")</f>
        <v>0</v>
      </c>
      <c r="F20" s="57">
        <f>COUNTIFS(STUDENT!$E$4:$E$2003,$D20,STUDENT!$G$4:$G$2003,F$1,STUDENT!$F$4:$F$2003,F$2,STUDENT!$V$4:$V$2003,"&gt;=1")</f>
        <v>0</v>
      </c>
      <c r="G20" s="57">
        <f>COUNTIFS(STUDENT!$E$4:$E$2003,$D20,STUDENT!$G$4:$G$2003,G$1,STUDENT!$F$4:$F$2003,G$2,STUDENT!$V$4:$V$2003,"&gt;=1")</f>
        <v>0</v>
      </c>
      <c r="H20" s="92">
        <f t="shared" si="15"/>
        <v>0</v>
      </c>
      <c r="I20" s="57">
        <f>COUNTIFS(STUDENT!$E$4:$E$2003,$D20,STUDENT!$G$4:$G$2003,I$1,STUDENT!$F$4:$F$2003,I$2,STUDENT!$V$4:$V$2003,"&gt;=1")</f>
        <v>0</v>
      </c>
      <c r="J20" s="57">
        <f>COUNTIFS(STUDENT!$E$4:$E$2003,$D20,STUDENT!$G$4:$G$2003,J$1,STUDENT!$F$4:$F$2003,J$2,STUDENT!$V$4:$V$2003,"&gt;=1")</f>
        <v>0</v>
      </c>
      <c r="K20" s="57">
        <f>COUNTIFS(STUDENT!$E$4:$E$2003,$D20,STUDENT!$G$4:$G$2003,K$1,STUDENT!$F$4:$F$2003,K$2,STUDENT!$V$4:$V$2003,"&gt;=1")</f>
        <v>0</v>
      </c>
      <c r="L20" s="92">
        <f t="shared" si="16"/>
        <v>0</v>
      </c>
      <c r="M20" s="57">
        <f>COUNTIFS(STUDENT!$E$4:$E$2003,$D20,STUDENT!$G$4:$G$2003,M$1,STUDENT!$F$4:$F$2003,M$2,STUDENT!$V$4:$V$2003,"&gt;=1")</f>
        <v>0</v>
      </c>
      <c r="N20" s="57">
        <f>COUNTIFS(STUDENT!$E$4:$E$2003,$D20,STUDENT!$G$4:$G$2003,N$1,STUDENT!$F$4:$F$2003,N$2,STUDENT!$V$4:$V$2003,"&gt;=1")</f>
        <v>0</v>
      </c>
      <c r="O20" s="57">
        <f>COUNTIFS(STUDENT!$E$4:$E$2003,$D20,STUDENT!$G$4:$G$2003,O$1,STUDENT!$F$4:$F$2003,O$2,STUDENT!$V$4:$V$2003,"&gt;=1")</f>
        <v>0</v>
      </c>
      <c r="P20" s="92">
        <f t="shared" si="17"/>
        <v>0</v>
      </c>
      <c r="Q20" s="57">
        <f>COUNTIFS(STUDENT!$E$4:$E$2003,$D20,STUDENT!$G$4:$G$2003,Q$1,STUDENT!$F$4:$F$2003,Q$2,STUDENT!$V$4:$V$2003,"&gt;=1")</f>
        <v>0</v>
      </c>
      <c r="R20" s="57">
        <f>COUNTIFS(STUDENT!$E$4:$E$2003,$D20,STUDENT!$G$4:$G$2003,R$1,STUDENT!$F$4:$F$2003,R$2,STUDENT!$V$4:$V$2003,"&gt;=1")</f>
        <v>1</v>
      </c>
      <c r="S20" s="57">
        <f>COUNTIFS(STUDENT!$E$4:$E$2003,$D20,STUDENT!$G$4:$G$2003,S$1,STUDENT!$F$4:$F$2003,S$2,STUDENT!$V$4:$V$2003,"&gt;=1")</f>
        <v>0</v>
      </c>
      <c r="T20" s="92">
        <f t="shared" si="18"/>
        <v>1</v>
      </c>
      <c r="U20" s="57">
        <f>COUNTIFS(STUDENT!$E$4:$E$2003,$D20,STUDENT!$G$4:$G$2003,U$1,STUDENT!$F$4:$F$2003,U$2,STUDENT!$V$4:$V$2003,"&gt;=1")</f>
        <v>0</v>
      </c>
      <c r="V20" s="57">
        <f>COUNTIFS(STUDENT!$E$4:$E$2003,$D20,STUDENT!$G$4:$G$2003,V$1,STUDENT!$F$4:$F$2003,V$2,STUDENT!$V$4:$V$2003,"&gt;=1")</f>
        <v>0</v>
      </c>
      <c r="W20" s="57">
        <f>COUNTIFS(STUDENT!$E$4:$E$2003,$D20,STUDENT!$G$4:$G$2003,W$1,STUDENT!$F$4:$F$2003,W$2,STUDENT!$V$4:$V$2003,"&gt;=1")</f>
        <v>0</v>
      </c>
      <c r="X20" s="92">
        <f t="shared" si="19"/>
        <v>0</v>
      </c>
      <c r="Y20" s="92">
        <f t="shared" si="20"/>
        <v>0</v>
      </c>
      <c r="Z20" s="92">
        <f t="shared" si="21"/>
        <v>1</v>
      </c>
      <c r="AA20" s="92">
        <f t="shared" si="22"/>
        <v>0</v>
      </c>
      <c r="AB20" s="92">
        <f t="shared" si="23"/>
        <v>1</v>
      </c>
      <c r="AC20" s="57">
        <f>COUNTIFS(STUDENT!$E$4:$E$2003,$D20,STUDENT!$Q$4:$Q$2003,AC$1,STUDENT!$F$4:$F$2003,AC$2,STUDENT!$V$4:$V$2003,"&gt;=1")</f>
        <v>0</v>
      </c>
      <c r="AD20" s="57">
        <f>COUNTIFS(STUDENT!$E$4:$E$2003,$D20,STUDENT!$Q$4:$Q$2003,AD$1,STUDENT!$F$4:$F$2003,AD$2,STUDENT!$V$4:$V$2003,"&gt;=1")</f>
        <v>0</v>
      </c>
      <c r="AE20" s="57">
        <f>COUNTIFS(STUDENT!$E$4:$E$2003,$D20,STUDENT!$Q$4:$Q$2003,AE$1,STUDENT!$F$4:$F$2003,AE$2,STUDENT!$V$4:$V$2003,"&gt;=1")</f>
        <v>0</v>
      </c>
      <c r="AF20" s="92">
        <f t="shared" si="24"/>
        <v>0</v>
      </c>
      <c r="AG20" s="57">
        <f>COUNTIFS(STUDENT!$E$4:$E$2003,$D20,STUDENT!$P$4:$P$2003,AG$1,STUDENT!$F$4:$F$2003,AG$2,STUDENT!$V$4:$V$2003,"&gt;=1")</f>
        <v>0</v>
      </c>
      <c r="AH20" s="57">
        <f>COUNTIFS(STUDENT!$E$4:$E$2003,$D20,STUDENT!$P$4:$P$2003,AH$1,STUDENT!$F$4:$F$2003,AH$2,STUDENT!$V$4:$V$2003,"&gt;=1")</f>
        <v>1</v>
      </c>
      <c r="AI20" s="57">
        <f>COUNTIFS(STUDENT!$E$4:$E$2003,$D20,STUDENT!$P$4:$P$2003,AI$1,STUDENT!$F$4:$F$2003,AI$2,STUDENT!$V$4:$V$2003,"&gt;=1")</f>
        <v>0</v>
      </c>
      <c r="AJ20" s="92">
        <f t="shared" si="25"/>
        <v>1</v>
      </c>
    </row>
    <row r="21" spans="3:36" ht="24.95" customHeight="1" x14ac:dyDescent="0.25">
      <c r="D21" s="93" t="s">
        <v>239</v>
      </c>
      <c r="E21" s="92">
        <f>SUM(E9:E20)</f>
        <v>0</v>
      </c>
      <c r="F21" s="92">
        <f t="shared" ref="F21:AJ21" si="26">SUM(F9:F20)</f>
        <v>0</v>
      </c>
      <c r="G21" s="92">
        <f t="shared" si="26"/>
        <v>0</v>
      </c>
      <c r="H21" s="92">
        <f t="shared" si="26"/>
        <v>0</v>
      </c>
      <c r="I21" s="92">
        <f t="shared" si="26"/>
        <v>0</v>
      </c>
      <c r="J21" s="92">
        <f t="shared" si="26"/>
        <v>0</v>
      </c>
      <c r="K21" s="92">
        <f t="shared" si="26"/>
        <v>0</v>
      </c>
      <c r="L21" s="92">
        <f t="shared" si="26"/>
        <v>0</v>
      </c>
      <c r="M21" s="92">
        <f t="shared" si="26"/>
        <v>0</v>
      </c>
      <c r="N21" s="92">
        <f t="shared" si="26"/>
        <v>0</v>
      </c>
      <c r="O21" s="92">
        <f t="shared" si="26"/>
        <v>0</v>
      </c>
      <c r="P21" s="92">
        <f t="shared" si="26"/>
        <v>0</v>
      </c>
      <c r="Q21" s="92">
        <f t="shared" si="26"/>
        <v>0</v>
      </c>
      <c r="R21" s="92">
        <f t="shared" si="26"/>
        <v>1</v>
      </c>
      <c r="S21" s="92">
        <f t="shared" si="26"/>
        <v>0</v>
      </c>
      <c r="T21" s="92">
        <f t="shared" si="26"/>
        <v>1</v>
      </c>
      <c r="U21" s="92">
        <f t="shared" si="26"/>
        <v>0</v>
      </c>
      <c r="V21" s="92">
        <f t="shared" si="26"/>
        <v>0</v>
      </c>
      <c r="W21" s="92">
        <f t="shared" si="26"/>
        <v>0</v>
      </c>
      <c r="X21" s="92">
        <f t="shared" si="26"/>
        <v>0</v>
      </c>
      <c r="Y21" s="92">
        <f t="shared" si="26"/>
        <v>0</v>
      </c>
      <c r="Z21" s="92">
        <f t="shared" si="26"/>
        <v>1</v>
      </c>
      <c r="AA21" s="92">
        <f t="shared" si="26"/>
        <v>0</v>
      </c>
      <c r="AB21" s="92">
        <f t="shared" si="26"/>
        <v>1</v>
      </c>
      <c r="AC21" s="92">
        <f t="shared" si="26"/>
        <v>0</v>
      </c>
      <c r="AD21" s="92">
        <f t="shared" si="26"/>
        <v>0</v>
      </c>
      <c r="AE21" s="92">
        <f t="shared" si="26"/>
        <v>0</v>
      </c>
      <c r="AF21" s="92">
        <f t="shared" si="26"/>
        <v>0</v>
      </c>
      <c r="AG21" s="92">
        <f t="shared" si="26"/>
        <v>0</v>
      </c>
      <c r="AH21" s="92">
        <f t="shared" si="26"/>
        <v>1</v>
      </c>
      <c r="AI21" s="92">
        <f t="shared" si="26"/>
        <v>0</v>
      </c>
      <c r="AJ21" s="92">
        <f t="shared" si="26"/>
        <v>1</v>
      </c>
    </row>
  </sheetData>
  <sheetProtection password="CD8E" sheet="1" objects="1" scenarios="1"/>
  <mergeCells count="12">
    <mergeCell ref="AC7:AF7"/>
    <mergeCell ref="AG7:AJ7"/>
    <mergeCell ref="D7:D8"/>
    <mergeCell ref="D5:AJ5"/>
    <mergeCell ref="D4:AJ4"/>
    <mergeCell ref="D6:AJ6"/>
    <mergeCell ref="E7:H7"/>
    <mergeCell ref="I7:L7"/>
    <mergeCell ref="M7:P7"/>
    <mergeCell ref="Q7:T7"/>
    <mergeCell ref="U7:X7"/>
    <mergeCell ref="Y7:AB7"/>
  </mergeCells>
  <conditionalFormatting sqref="D9:D20">
    <cfRule type="expression" dxfId="1" priority="2">
      <formula>$C9=0</formula>
    </cfRule>
  </conditionalFormatting>
  <conditionalFormatting sqref="E9:AJ21">
    <cfRule type="cellIs" dxfId="0" priority="1" operator="equal">
      <formula>0</formula>
    </cfRule>
  </conditionalFormatting>
  <pageMargins left="0.19685039370078741" right="0.19685039370078741" top="0.19685039370078741" bottom="0.19685039370078741" header="0" footer="0"/>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17</vt:i4>
      </vt:variant>
    </vt:vector>
  </HeadingPairs>
  <TitlesOfParts>
    <vt:vector size="30" baseType="lpstr">
      <vt:lpstr>RAF</vt:lpstr>
      <vt:lpstr>HOME</vt:lpstr>
      <vt:lpstr>DATA</vt:lpstr>
      <vt:lpstr>STUDENT</vt:lpstr>
      <vt:lpstr>ATT.</vt:lpstr>
      <vt:lpstr>DETAIL</vt:lpstr>
      <vt:lpstr>P-1</vt:lpstr>
      <vt:lpstr>P-2</vt:lpstr>
      <vt:lpstr>PRAPTI</vt:lpstr>
      <vt:lpstr>BHUGTAN</vt:lpstr>
      <vt:lpstr>BANK</vt:lpstr>
      <vt:lpstr>U.C.</vt:lpstr>
      <vt:lpstr>REPORT</vt:lpstr>
      <vt:lpstr>MONTH</vt:lpstr>
      <vt:lpstr>BANK!Print_Area</vt:lpstr>
      <vt:lpstr>BHUGTAN!Print_Area</vt:lpstr>
      <vt:lpstr>'P-1'!Print_Area</vt:lpstr>
      <vt:lpstr>'P-2'!Print_Area</vt:lpstr>
      <vt:lpstr>PRAPTI!Print_Area</vt:lpstr>
      <vt:lpstr>U.C.!Print_Area</vt:lpstr>
      <vt:lpstr>BANK!Print_Titles</vt:lpstr>
      <vt:lpstr>'P-2'!Print_Titles</vt:lpstr>
      <vt:lpstr>YEAR</vt:lpstr>
      <vt:lpstr>YES</vt:lpstr>
      <vt:lpstr>निशान</vt:lpstr>
      <vt:lpstr>प्रकार</vt:lpstr>
      <vt:lpstr>लिंग</vt:lpstr>
      <vt:lpstr>वर्ग</vt:lpstr>
      <vt:lpstr>सत्र</vt:lpstr>
      <vt:lpstr>स्तर</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Kushalram</dc:creator>
  <cp:lastModifiedBy>Kushalram</cp:lastModifiedBy>
  <cp:lastPrinted>2020-12-08T12:09:45Z</cp:lastPrinted>
  <dcterms:created xsi:type="dcterms:W3CDTF">2020-12-06T00:38:52Z</dcterms:created>
  <dcterms:modified xsi:type="dcterms:W3CDTF">2020-12-09T02:41:29Z</dcterms:modified>
</cp:coreProperties>
</file>